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der\Downloads\"/>
    </mc:Choice>
  </mc:AlternateContent>
  <xr:revisionPtr revIDLastSave="0" documentId="8_{03063F55-5385-4964-88AC-F0D31AD82763}" xr6:coauthVersionLast="47" xr6:coauthVersionMax="47" xr10:uidLastSave="{00000000-0000-0000-0000-000000000000}"/>
  <bookViews>
    <workbookView xWindow="-108" yWindow="-108" windowWidth="23256" windowHeight="13176" activeTab="3" xr2:uid="{5E3DAF0C-90C7-4FBA-8114-D4E2A8E28D4A}"/>
  </bookViews>
  <sheets>
    <sheet name="Raw" sheetId="2" r:id="rId1"/>
    <sheet name="Descriptive Statistics" sheetId="5" r:id="rId2"/>
    <sheet name="Correlation Analysis" sheetId="6" r:id="rId3"/>
    <sheet name="Failure Analysis" sheetId="14" r:id="rId4"/>
    <sheet name="Foglio1" sheetId="1" r:id="rId5"/>
  </sheets>
  <definedNames>
    <definedName name="_xlchart.v1.0" hidden="1">Raw!$D$2:$D$10001</definedName>
    <definedName name="_xlchart.v1.1" hidden="1">Raw!$D$2:$D$10001</definedName>
    <definedName name="_xlchart.v2.2" hidden="1">'Failure Analysis'!$A$48:$A$52</definedName>
    <definedName name="_xlchart.v2.3" hidden="1">'Failure Analysis'!$B$48:$B$52</definedName>
    <definedName name="_xlcn.WorksheetConnection_ai4i2020AQ1" hidden="1">Raw!$A:$Q</definedName>
    <definedName name="_xlcn.WorksheetConnection_DataAnalysisFederica.xlsxPredictive_Maintenance_Data1" hidden="1">Predictive_Maintenance_Data[]</definedName>
    <definedName name="_xlcn.WorksheetConnection_DataAnalysisFederica.xlsxTabella31" hidden="1">Tabella3[]</definedName>
    <definedName name="_xlcn.WorksheetConnection_DataAnalysisFederica.xlsxTabella41" hidden="1">Tabella4[]</definedName>
    <definedName name="DatiEsterni_1" localSheetId="0" hidden="1">Raw!$A$1:$Q$10001</definedName>
  </definedNames>
  <calcPr calcId="191029"/>
  <pivotCaches>
    <pivotCache cacheId="18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la4" name="Tabella4" connection="WorksheetConnection_Data Analysis Federica.xlsx!Tabella4"/>
          <x15:modelTable id="Tabella3" name="Tabella3" connection="WorksheetConnection_Data Analysis Federica.xlsx!Tabella3"/>
          <x15:modelTable id="Predictive_Maintenance_Data" name="Predictive_Maintenance_Data" connection="WorksheetConnection_Data Analysis Federica.xlsx!Predictive_Maintenance_Data"/>
          <x15:modelTable id="Intervallo" name="Intervallo" connection="WorksheetConnection_ai4i2020!$A:$Q"/>
        </x15:modelTables>
        <x15:modelRelationships>
          <x15:modelRelationship fromTable="Predictive_Maintenance_Data" fromColumn="RNF" toTable="Tabella3" toColumn="Metric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7" i="14" l="1"/>
  <c r="B51" i="14"/>
  <c r="B48" i="14"/>
  <c r="B50" i="14"/>
  <c r="B49" i="14"/>
  <c r="B52" i="14"/>
  <c r="B56" i="14"/>
  <c r="C56" i="14"/>
  <c r="D56" i="14"/>
  <c r="E56" i="14"/>
  <c r="F56" i="14"/>
  <c r="G56" i="14"/>
  <c r="B58" i="14"/>
  <c r="C58" i="14"/>
  <c r="D58" i="14"/>
  <c r="E58" i="14"/>
  <c r="F58" i="14"/>
  <c r="G58" i="14"/>
  <c r="B59" i="14"/>
  <c r="C59" i="14"/>
  <c r="D59" i="14"/>
  <c r="E59" i="14"/>
  <c r="F59" i="14"/>
  <c r="G59" i="14"/>
  <c r="B60" i="14"/>
  <c r="C60" i="14"/>
  <c r="D60" i="14"/>
  <c r="E60" i="14"/>
  <c r="F60" i="14"/>
  <c r="G60" i="14"/>
  <c r="E7" i="14"/>
  <c r="E5" i="14"/>
  <c r="E9" i="14"/>
  <c r="E8" i="14"/>
  <c r="E6" i="14"/>
  <c r="G2" i="2" l="1"/>
  <c r="J2" i="2" s="1"/>
  <c r="G3" i="2"/>
  <c r="J3" i="2" s="1"/>
  <c r="G4" i="2"/>
  <c r="J4" i="2" s="1"/>
  <c r="G5" i="2"/>
  <c r="J5" i="2" s="1"/>
  <c r="G6" i="2"/>
  <c r="J6" i="2" s="1"/>
  <c r="G7" i="2"/>
  <c r="J7" i="2" s="1"/>
  <c r="G8" i="2"/>
  <c r="J8" i="2" s="1"/>
  <c r="G9" i="2"/>
  <c r="J9" i="2" s="1"/>
  <c r="G10" i="2"/>
  <c r="J10" i="2" s="1"/>
  <c r="G11" i="2"/>
  <c r="J11" i="2" s="1"/>
  <c r="G12" i="2"/>
  <c r="J12" i="2" s="1"/>
  <c r="G13" i="2"/>
  <c r="J13" i="2" s="1"/>
  <c r="G14" i="2"/>
  <c r="J14" i="2" s="1"/>
  <c r="G15" i="2"/>
  <c r="J15" i="2" s="1"/>
  <c r="G16" i="2"/>
  <c r="J16" i="2" s="1"/>
  <c r="G17" i="2"/>
  <c r="J17" i="2" s="1"/>
  <c r="G18" i="2"/>
  <c r="J18" i="2" s="1"/>
  <c r="G19" i="2"/>
  <c r="J19" i="2" s="1"/>
  <c r="G20" i="2"/>
  <c r="J20" i="2" s="1"/>
  <c r="G21" i="2"/>
  <c r="J21" i="2" s="1"/>
  <c r="G22" i="2"/>
  <c r="J22" i="2" s="1"/>
  <c r="G23" i="2"/>
  <c r="J23" i="2" s="1"/>
  <c r="G24" i="2"/>
  <c r="J24" i="2" s="1"/>
  <c r="G25" i="2"/>
  <c r="J25" i="2" s="1"/>
  <c r="G26" i="2"/>
  <c r="J26" i="2" s="1"/>
  <c r="G27" i="2"/>
  <c r="J27" i="2" s="1"/>
  <c r="G28" i="2"/>
  <c r="J28" i="2" s="1"/>
  <c r="G29" i="2"/>
  <c r="J29" i="2" s="1"/>
  <c r="G30" i="2"/>
  <c r="J30" i="2" s="1"/>
  <c r="G31" i="2"/>
  <c r="J31" i="2" s="1"/>
  <c r="G32" i="2"/>
  <c r="J32" i="2" s="1"/>
  <c r="G33" i="2"/>
  <c r="J33" i="2" s="1"/>
  <c r="G34" i="2"/>
  <c r="J34" i="2" s="1"/>
  <c r="G35" i="2"/>
  <c r="J35" i="2" s="1"/>
  <c r="G36" i="2"/>
  <c r="J36" i="2" s="1"/>
  <c r="G37" i="2"/>
  <c r="J37" i="2" s="1"/>
  <c r="G38" i="2"/>
  <c r="J38" i="2" s="1"/>
  <c r="G39" i="2"/>
  <c r="J39" i="2" s="1"/>
  <c r="G40" i="2"/>
  <c r="J40" i="2" s="1"/>
  <c r="G41" i="2"/>
  <c r="J41" i="2" s="1"/>
  <c r="G42" i="2"/>
  <c r="J42" i="2" s="1"/>
  <c r="G43" i="2"/>
  <c r="J43" i="2" s="1"/>
  <c r="G44" i="2"/>
  <c r="J44" i="2" s="1"/>
  <c r="G45" i="2"/>
  <c r="J45" i="2" s="1"/>
  <c r="G46" i="2"/>
  <c r="J46" i="2" s="1"/>
  <c r="G47" i="2"/>
  <c r="J47" i="2" s="1"/>
  <c r="G48" i="2"/>
  <c r="J48" i="2" s="1"/>
  <c r="G49" i="2"/>
  <c r="J49" i="2" s="1"/>
  <c r="G50" i="2"/>
  <c r="J50" i="2" s="1"/>
  <c r="G51" i="2"/>
  <c r="J51" i="2" s="1"/>
  <c r="G52" i="2"/>
  <c r="J52" i="2" s="1"/>
  <c r="G53" i="2"/>
  <c r="J53" i="2" s="1"/>
  <c r="G54" i="2"/>
  <c r="J54" i="2" s="1"/>
  <c r="G55" i="2"/>
  <c r="J55" i="2" s="1"/>
  <c r="G56" i="2"/>
  <c r="J56" i="2" s="1"/>
  <c r="G57" i="2"/>
  <c r="J57" i="2" s="1"/>
  <c r="G58" i="2"/>
  <c r="J58" i="2" s="1"/>
  <c r="G59" i="2"/>
  <c r="J59" i="2" s="1"/>
  <c r="G60" i="2"/>
  <c r="J60" i="2" s="1"/>
  <c r="G61" i="2"/>
  <c r="J61" i="2" s="1"/>
  <c r="G62" i="2"/>
  <c r="J62" i="2" s="1"/>
  <c r="G63" i="2"/>
  <c r="J63" i="2" s="1"/>
  <c r="G64" i="2"/>
  <c r="J64" i="2" s="1"/>
  <c r="G65" i="2"/>
  <c r="J65" i="2" s="1"/>
  <c r="G66" i="2"/>
  <c r="J66" i="2" s="1"/>
  <c r="G67" i="2"/>
  <c r="J67" i="2" s="1"/>
  <c r="G68" i="2"/>
  <c r="J68" i="2" s="1"/>
  <c r="G69" i="2"/>
  <c r="J69" i="2" s="1"/>
  <c r="G70" i="2"/>
  <c r="J70" i="2" s="1"/>
  <c r="G71" i="2"/>
  <c r="J71" i="2" s="1"/>
  <c r="G72" i="2"/>
  <c r="J72" i="2" s="1"/>
  <c r="G73" i="2"/>
  <c r="J73" i="2" s="1"/>
  <c r="G74" i="2"/>
  <c r="J74" i="2" s="1"/>
  <c r="G75" i="2"/>
  <c r="J75" i="2" s="1"/>
  <c r="G76" i="2"/>
  <c r="J76" i="2" s="1"/>
  <c r="G77" i="2"/>
  <c r="J77" i="2" s="1"/>
  <c r="G78" i="2"/>
  <c r="J78" i="2" s="1"/>
  <c r="G79" i="2"/>
  <c r="J79" i="2" s="1"/>
  <c r="G80" i="2"/>
  <c r="J80" i="2" s="1"/>
  <c r="G81" i="2"/>
  <c r="J81" i="2" s="1"/>
  <c r="G82" i="2"/>
  <c r="J82" i="2" s="1"/>
  <c r="G83" i="2"/>
  <c r="J83" i="2" s="1"/>
  <c r="G84" i="2"/>
  <c r="J84" i="2" s="1"/>
  <c r="G85" i="2"/>
  <c r="J85" i="2" s="1"/>
  <c r="G86" i="2"/>
  <c r="J86" i="2" s="1"/>
  <c r="G87" i="2"/>
  <c r="J87" i="2" s="1"/>
  <c r="G88" i="2"/>
  <c r="J88" i="2" s="1"/>
  <c r="G89" i="2"/>
  <c r="J89" i="2" s="1"/>
  <c r="G90" i="2"/>
  <c r="J90" i="2" s="1"/>
  <c r="G91" i="2"/>
  <c r="J91" i="2" s="1"/>
  <c r="G92" i="2"/>
  <c r="J92" i="2" s="1"/>
  <c r="G93" i="2"/>
  <c r="J93" i="2" s="1"/>
  <c r="G94" i="2"/>
  <c r="J94" i="2" s="1"/>
  <c r="G95" i="2"/>
  <c r="J95" i="2" s="1"/>
  <c r="G96" i="2"/>
  <c r="J96" i="2" s="1"/>
  <c r="G97" i="2"/>
  <c r="J97" i="2" s="1"/>
  <c r="G98" i="2"/>
  <c r="J98" i="2" s="1"/>
  <c r="G99" i="2"/>
  <c r="J99" i="2" s="1"/>
  <c r="G100" i="2"/>
  <c r="J100" i="2" s="1"/>
  <c r="G101" i="2"/>
  <c r="J101" i="2" s="1"/>
  <c r="G102" i="2"/>
  <c r="J102" i="2" s="1"/>
  <c r="G103" i="2"/>
  <c r="J103" i="2" s="1"/>
  <c r="G104" i="2"/>
  <c r="J104" i="2" s="1"/>
  <c r="G105" i="2"/>
  <c r="J105" i="2" s="1"/>
  <c r="G106" i="2"/>
  <c r="J106" i="2" s="1"/>
  <c r="G107" i="2"/>
  <c r="J107" i="2" s="1"/>
  <c r="G108" i="2"/>
  <c r="J108" i="2" s="1"/>
  <c r="G109" i="2"/>
  <c r="J109" i="2" s="1"/>
  <c r="G110" i="2"/>
  <c r="J110" i="2" s="1"/>
  <c r="G111" i="2"/>
  <c r="J111" i="2" s="1"/>
  <c r="G112" i="2"/>
  <c r="J112" i="2" s="1"/>
  <c r="G113" i="2"/>
  <c r="J113" i="2" s="1"/>
  <c r="G114" i="2"/>
  <c r="J114" i="2" s="1"/>
  <c r="G115" i="2"/>
  <c r="J115" i="2" s="1"/>
  <c r="G116" i="2"/>
  <c r="J116" i="2" s="1"/>
  <c r="G117" i="2"/>
  <c r="J117" i="2" s="1"/>
  <c r="G118" i="2"/>
  <c r="J118" i="2" s="1"/>
  <c r="G119" i="2"/>
  <c r="J119" i="2" s="1"/>
  <c r="G120" i="2"/>
  <c r="J120" i="2" s="1"/>
  <c r="G121" i="2"/>
  <c r="J121" i="2" s="1"/>
  <c r="G122" i="2"/>
  <c r="J122" i="2" s="1"/>
  <c r="G123" i="2"/>
  <c r="J123" i="2" s="1"/>
  <c r="G124" i="2"/>
  <c r="J124" i="2" s="1"/>
  <c r="G125" i="2"/>
  <c r="J125" i="2" s="1"/>
  <c r="G126" i="2"/>
  <c r="J126" i="2" s="1"/>
  <c r="G127" i="2"/>
  <c r="J127" i="2" s="1"/>
  <c r="G128" i="2"/>
  <c r="J128" i="2" s="1"/>
  <c r="G129" i="2"/>
  <c r="J129" i="2" s="1"/>
  <c r="G130" i="2"/>
  <c r="J130" i="2" s="1"/>
  <c r="G131" i="2"/>
  <c r="J131" i="2" s="1"/>
  <c r="G132" i="2"/>
  <c r="J132" i="2" s="1"/>
  <c r="G133" i="2"/>
  <c r="J133" i="2" s="1"/>
  <c r="G134" i="2"/>
  <c r="J134" i="2" s="1"/>
  <c r="G135" i="2"/>
  <c r="J135" i="2" s="1"/>
  <c r="G136" i="2"/>
  <c r="J136" i="2" s="1"/>
  <c r="G137" i="2"/>
  <c r="J137" i="2" s="1"/>
  <c r="G138" i="2"/>
  <c r="J138" i="2" s="1"/>
  <c r="G139" i="2"/>
  <c r="J139" i="2" s="1"/>
  <c r="G140" i="2"/>
  <c r="J140" i="2" s="1"/>
  <c r="G141" i="2"/>
  <c r="J141" i="2" s="1"/>
  <c r="G142" i="2"/>
  <c r="J142" i="2" s="1"/>
  <c r="G143" i="2"/>
  <c r="J143" i="2" s="1"/>
  <c r="G144" i="2"/>
  <c r="J144" i="2" s="1"/>
  <c r="G145" i="2"/>
  <c r="J145" i="2" s="1"/>
  <c r="G146" i="2"/>
  <c r="J146" i="2" s="1"/>
  <c r="G147" i="2"/>
  <c r="J147" i="2" s="1"/>
  <c r="G148" i="2"/>
  <c r="J148" i="2" s="1"/>
  <c r="G149" i="2"/>
  <c r="J149" i="2" s="1"/>
  <c r="G150" i="2"/>
  <c r="J150" i="2" s="1"/>
  <c r="G151" i="2"/>
  <c r="J151" i="2" s="1"/>
  <c r="G152" i="2"/>
  <c r="J152" i="2" s="1"/>
  <c r="G153" i="2"/>
  <c r="J153" i="2" s="1"/>
  <c r="G154" i="2"/>
  <c r="J154" i="2" s="1"/>
  <c r="G155" i="2"/>
  <c r="J155" i="2" s="1"/>
  <c r="G156" i="2"/>
  <c r="J156" i="2" s="1"/>
  <c r="G157" i="2"/>
  <c r="J157" i="2" s="1"/>
  <c r="G158" i="2"/>
  <c r="J158" i="2" s="1"/>
  <c r="G159" i="2"/>
  <c r="J159" i="2" s="1"/>
  <c r="G160" i="2"/>
  <c r="J160" i="2" s="1"/>
  <c r="G161" i="2"/>
  <c r="J161" i="2" s="1"/>
  <c r="G162" i="2"/>
  <c r="J162" i="2" s="1"/>
  <c r="G163" i="2"/>
  <c r="J163" i="2" s="1"/>
  <c r="G164" i="2"/>
  <c r="J164" i="2" s="1"/>
  <c r="G165" i="2"/>
  <c r="J165" i="2" s="1"/>
  <c r="G166" i="2"/>
  <c r="J166" i="2" s="1"/>
  <c r="G167" i="2"/>
  <c r="J167" i="2" s="1"/>
  <c r="G168" i="2"/>
  <c r="J168" i="2" s="1"/>
  <c r="G169" i="2"/>
  <c r="J169" i="2" s="1"/>
  <c r="G170" i="2"/>
  <c r="J170" i="2" s="1"/>
  <c r="G171" i="2"/>
  <c r="J171" i="2" s="1"/>
  <c r="G172" i="2"/>
  <c r="J172" i="2" s="1"/>
  <c r="G173" i="2"/>
  <c r="J173" i="2" s="1"/>
  <c r="G174" i="2"/>
  <c r="J174" i="2" s="1"/>
  <c r="G175" i="2"/>
  <c r="J175" i="2" s="1"/>
  <c r="G176" i="2"/>
  <c r="J176" i="2" s="1"/>
  <c r="G177" i="2"/>
  <c r="J177" i="2" s="1"/>
  <c r="G178" i="2"/>
  <c r="J178" i="2" s="1"/>
  <c r="G179" i="2"/>
  <c r="J179" i="2" s="1"/>
  <c r="G180" i="2"/>
  <c r="J180" i="2" s="1"/>
  <c r="G181" i="2"/>
  <c r="J181" i="2" s="1"/>
  <c r="G182" i="2"/>
  <c r="J182" i="2" s="1"/>
  <c r="G183" i="2"/>
  <c r="J183" i="2" s="1"/>
  <c r="G184" i="2"/>
  <c r="J184" i="2" s="1"/>
  <c r="G185" i="2"/>
  <c r="J185" i="2" s="1"/>
  <c r="G186" i="2"/>
  <c r="J186" i="2" s="1"/>
  <c r="G187" i="2"/>
  <c r="J187" i="2" s="1"/>
  <c r="G188" i="2"/>
  <c r="J188" i="2" s="1"/>
  <c r="G189" i="2"/>
  <c r="J189" i="2" s="1"/>
  <c r="G190" i="2"/>
  <c r="J190" i="2" s="1"/>
  <c r="G191" i="2"/>
  <c r="J191" i="2" s="1"/>
  <c r="G192" i="2"/>
  <c r="J192" i="2" s="1"/>
  <c r="G193" i="2"/>
  <c r="J193" i="2" s="1"/>
  <c r="G194" i="2"/>
  <c r="J194" i="2" s="1"/>
  <c r="G195" i="2"/>
  <c r="J195" i="2" s="1"/>
  <c r="G196" i="2"/>
  <c r="J196" i="2" s="1"/>
  <c r="G197" i="2"/>
  <c r="J197" i="2" s="1"/>
  <c r="G198" i="2"/>
  <c r="J198" i="2" s="1"/>
  <c r="G199" i="2"/>
  <c r="J199" i="2" s="1"/>
  <c r="G200" i="2"/>
  <c r="J200" i="2" s="1"/>
  <c r="G201" i="2"/>
  <c r="J201" i="2" s="1"/>
  <c r="G202" i="2"/>
  <c r="J202" i="2" s="1"/>
  <c r="G203" i="2"/>
  <c r="J203" i="2" s="1"/>
  <c r="G204" i="2"/>
  <c r="J204" i="2" s="1"/>
  <c r="G205" i="2"/>
  <c r="J205" i="2" s="1"/>
  <c r="G206" i="2"/>
  <c r="J206" i="2" s="1"/>
  <c r="G207" i="2"/>
  <c r="J207" i="2" s="1"/>
  <c r="G208" i="2"/>
  <c r="J208" i="2" s="1"/>
  <c r="G209" i="2"/>
  <c r="J209" i="2" s="1"/>
  <c r="G210" i="2"/>
  <c r="J210" i="2" s="1"/>
  <c r="G211" i="2"/>
  <c r="J211" i="2" s="1"/>
  <c r="G212" i="2"/>
  <c r="J212" i="2" s="1"/>
  <c r="G213" i="2"/>
  <c r="J213" i="2" s="1"/>
  <c r="G214" i="2"/>
  <c r="J214" i="2" s="1"/>
  <c r="G215" i="2"/>
  <c r="J215" i="2" s="1"/>
  <c r="G216" i="2"/>
  <c r="J216" i="2" s="1"/>
  <c r="G217" i="2"/>
  <c r="J217" i="2" s="1"/>
  <c r="G218" i="2"/>
  <c r="J218" i="2" s="1"/>
  <c r="G219" i="2"/>
  <c r="J219" i="2" s="1"/>
  <c r="G220" i="2"/>
  <c r="J220" i="2" s="1"/>
  <c r="G221" i="2"/>
  <c r="J221" i="2" s="1"/>
  <c r="G222" i="2"/>
  <c r="J222" i="2" s="1"/>
  <c r="G223" i="2"/>
  <c r="J223" i="2" s="1"/>
  <c r="G224" i="2"/>
  <c r="J224" i="2" s="1"/>
  <c r="G225" i="2"/>
  <c r="J225" i="2" s="1"/>
  <c r="G226" i="2"/>
  <c r="J226" i="2" s="1"/>
  <c r="G227" i="2"/>
  <c r="J227" i="2" s="1"/>
  <c r="G228" i="2"/>
  <c r="J228" i="2" s="1"/>
  <c r="G229" i="2"/>
  <c r="J229" i="2" s="1"/>
  <c r="G230" i="2"/>
  <c r="J230" i="2" s="1"/>
  <c r="G231" i="2"/>
  <c r="J231" i="2" s="1"/>
  <c r="G232" i="2"/>
  <c r="J232" i="2" s="1"/>
  <c r="G233" i="2"/>
  <c r="J233" i="2" s="1"/>
  <c r="G234" i="2"/>
  <c r="J234" i="2" s="1"/>
  <c r="G235" i="2"/>
  <c r="J235" i="2" s="1"/>
  <c r="G236" i="2"/>
  <c r="J236" i="2" s="1"/>
  <c r="G237" i="2"/>
  <c r="J237" i="2" s="1"/>
  <c r="G238" i="2"/>
  <c r="J238" i="2" s="1"/>
  <c r="G239" i="2"/>
  <c r="J239" i="2" s="1"/>
  <c r="G240" i="2"/>
  <c r="J240" i="2" s="1"/>
  <c r="G241" i="2"/>
  <c r="J241" i="2" s="1"/>
  <c r="G242" i="2"/>
  <c r="J242" i="2" s="1"/>
  <c r="G243" i="2"/>
  <c r="J243" i="2" s="1"/>
  <c r="G244" i="2"/>
  <c r="J244" i="2" s="1"/>
  <c r="G245" i="2"/>
  <c r="J245" i="2" s="1"/>
  <c r="G246" i="2"/>
  <c r="J246" i="2" s="1"/>
  <c r="G247" i="2"/>
  <c r="J247" i="2" s="1"/>
  <c r="G248" i="2"/>
  <c r="J248" i="2" s="1"/>
  <c r="G249" i="2"/>
  <c r="J249" i="2" s="1"/>
  <c r="G250" i="2"/>
  <c r="J250" i="2" s="1"/>
  <c r="G251" i="2"/>
  <c r="J251" i="2" s="1"/>
  <c r="G252" i="2"/>
  <c r="J252" i="2" s="1"/>
  <c r="G253" i="2"/>
  <c r="J253" i="2" s="1"/>
  <c r="G254" i="2"/>
  <c r="J254" i="2" s="1"/>
  <c r="G255" i="2"/>
  <c r="J255" i="2" s="1"/>
  <c r="G256" i="2"/>
  <c r="J256" i="2" s="1"/>
  <c r="G257" i="2"/>
  <c r="J257" i="2" s="1"/>
  <c r="G258" i="2"/>
  <c r="J258" i="2" s="1"/>
  <c r="G259" i="2"/>
  <c r="J259" i="2" s="1"/>
  <c r="G260" i="2"/>
  <c r="J260" i="2" s="1"/>
  <c r="G261" i="2"/>
  <c r="J261" i="2" s="1"/>
  <c r="G262" i="2"/>
  <c r="J262" i="2" s="1"/>
  <c r="G263" i="2"/>
  <c r="J263" i="2" s="1"/>
  <c r="G264" i="2"/>
  <c r="J264" i="2" s="1"/>
  <c r="G265" i="2"/>
  <c r="J265" i="2" s="1"/>
  <c r="G266" i="2"/>
  <c r="J266" i="2" s="1"/>
  <c r="G267" i="2"/>
  <c r="J267" i="2" s="1"/>
  <c r="G268" i="2"/>
  <c r="J268" i="2" s="1"/>
  <c r="G269" i="2"/>
  <c r="J269" i="2" s="1"/>
  <c r="G270" i="2"/>
  <c r="J270" i="2" s="1"/>
  <c r="G271" i="2"/>
  <c r="J271" i="2" s="1"/>
  <c r="G272" i="2"/>
  <c r="J272" i="2" s="1"/>
  <c r="G273" i="2"/>
  <c r="J273" i="2" s="1"/>
  <c r="G274" i="2"/>
  <c r="J274" i="2" s="1"/>
  <c r="G275" i="2"/>
  <c r="J275" i="2" s="1"/>
  <c r="G276" i="2"/>
  <c r="J276" i="2" s="1"/>
  <c r="G277" i="2"/>
  <c r="J277" i="2" s="1"/>
  <c r="G278" i="2"/>
  <c r="J278" i="2" s="1"/>
  <c r="G279" i="2"/>
  <c r="J279" i="2" s="1"/>
  <c r="G280" i="2"/>
  <c r="J280" i="2" s="1"/>
  <c r="G281" i="2"/>
  <c r="J281" i="2" s="1"/>
  <c r="G282" i="2"/>
  <c r="J282" i="2" s="1"/>
  <c r="G283" i="2"/>
  <c r="J283" i="2" s="1"/>
  <c r="G284" i="2"/>
  <c r="J284" i="2" s="1"/>
  <c r="G285" i="2"/>
  <c r="J285" i="2" s="1"/>
  <c r="G286" i="2"/>
  <c r="J286" i="2" s="1"/>
  <c r="G287" i="2"/>
  <c r="J287" i="2" s="1"/>
  <c r="G288" i="2"/>
  <c r="J288" i="2" s="1"/>
  <c r="G289" i="2"/>
  <c r="J289" i="2" s="1"/>
  <c r="G290" i="2"/>
  <c r="J290" i="2" s="1"/>
  <c r="G291" i="2"/>
  <c r="J291" i="2" s="1"/>
  <c r="G292" i="2"/>
  <c r="J292" i="2" s="1"/>
  <c r="G293" i="2"/>
  <c r="J293" i="2" s="1"/>
  <c r="G294" i="2"/>
  <c r="J294" i="2" s="1"/>
  <c r="G295" i="2"/>
  <c r="J295" i="2" s="1"/>
  <c r="G296" i="2"/>
  <c r="J296" i="2" s="1"/>
  <c r="G297" i="2"/>
  <c r="J297" i="2" s="1"/>
  <c r="G298" i="2"/>
  <c r="J298" i="2" s="1"/>
  <c r="G299" i="2"/>
  <c r="J299" i="2" s="1"/>
  <c r="G300" i="2"/>
  <c r="J300" i="2" s="1"/>
  <c r="G301" i="2"/>
  <c r="J301" i="2" s="1"/>
  <c r="G302" i="2"/>
  <c r="J302" i="2" s="1"/>
  <c r="G303" i="2"/>
  <c r="J303" i="2" s="1"/>
  <c r="G304" i="2"/>
  <c r="J304" i="2" s="1"/>
  <c r="G305" i="2"/>
  <c r="J305" i="2" s="1"/>
  <c r="G306" i="2"/>
  <c r="J306" i="2" s="1"/>
  <c r="G307" i="2"/>
  <c r="J307" i="2" s="1"/>
  <c r="G308" i="2"/>
  <c r="J308" i="2" s="1"/>
  <c r="G309" i="2"/>
  <c r="J309" i="2" s="1"/>
  <c r="G310" i="2"/>
  <c r="J310" i="2" s="1"/>
  <c r="G311" i="2"/>
  <c r="J311" i="2" s="1"/>
  <c r="G312" i="2"/>
  <c r="J312" i="2" s="1"/>
  <c r="G313" i="2"/>
  <c r="J313" i="2" s="1"/>
  <c r="G314" i="2"/>
  <c r="J314" i="2" s="1"/>
  <c r="G315" i="2"/>
  <c r="J315" i="2" s="1"/>
  <c r="G316" i="2"/>
  <c r="J316" i="2" s="1"/>
  <c r="G317" i="2"/>
  <c r="J317" i="2" s="1"/>
  <c r="G318" i="2"/>
  <c r="J318" i="2" s="1"/>
  <c r="G319" i="2"/>
  <c r="J319" i="2" s="1"/>
  <c r="G320" i="2"/>
  <c r="J320" i="2" s="1"/>
  <c r="G321" i="2"/>
  <c r="J321" i="2" s="1"/>
  <c r="G322" i="2"/>
  <c r="J322" i="2" s="1"/>
  <c r="G323" i="2"/>
  <c r="J323" i="2" s="1"/>
  <c r="G324" i="2"/>
  <c r="J324" i="2" s="1"/>
  <c r="G325" i="2"/>
  <c r="J325" i="2" s="1"/>
  <c r="G326" i="2"/>
  <c r="J326" i="2" s="1"/>
  <c r="G327" i="2"/>
  <c r="J327" i="2" s="1"/>
  <c r="G328" i="2"/>
  <c r="J328" i="2" s="1"/>
  <c r="G329" i="2"/>
  <c r="J329" i="2" s="1"/>
  <c r="G330" i="2"/>
  <c r="J330" i="2" s="1"/>
  <c r="G331" i="2"/>
  <c r="J331" i="2" s="1"/>
  <c r="G332" i="2"/>
  <c r="J332" i="2" s="1"/>
  <c r="G333" i="2"/>
  <c r="J333" i="2" s="1"/>
  <c r="G334" i="2"/>
  <c r="J334" i="2" s="1"/>
  <c r="G335" i="2"/>
  <c r="J335" i="2" s="1"/>
  <c r="G336" i="2"/>
  <c r="J336" i="2" s="1"/>
  <c r="G337" i="2"/>
  <c r="J337" i="2" s="1"/>
  <c r="G338" i="2"/>
  <c r="J338" i="2" s="1"/>
  <c r="G339" i="2"/>
  <c r="J339" i="2" s="1"/>
  <c r="G340" i="2"/>
  <c r="J340" i="2" s="1"/>
  <c r="G341" i="2"/>
  <c r="J341" i="2" s="1"/>
  <c r="G342" i="2"/>
  <c r="J342" i="2" s="1"/>
  <c r="G343" i="2"/>
  <c r="J343" i="2" s="1"/>
  <c r="G344" i="2"/>
  <c r="J344" i="2" s="1"/>
  <c r="G345" i="2"/>
  <c r="J345" i="2" s="1"/>
  <c r="G346" i="2"/>
  <c r="J346" i="2" s="1"/>
  <c r="G347" i="2"/>
  <c r="J347" i="2" s="1"/>
  <c r="G348" i="2"/>
  <c r="J348" i="2" s="1"/>
  <c r="G349" i="2"/>
  <c r="J349" i="2" s="1"/>
  <c r="G350" i="2"/>
  <c r="J350" i="2" s="1"/>
  <c r="G351" i="2"/>
  <c r="J351" i="2" s="1"/>
  <c r="G352" i="2"/>
  <c r="J352" i="2" s="1"/>
  <c r="G353" i="2"/>
  <c r="J353" i="2" s="1"/>
  <c r="G354" i="2"/>
  <c r="J354" i="2" s="1"/>
  <c r="G355" i="2"/>
  <c r="J355" i="2" s="1"/>
  <c r="G356" i="2"/>
  <c r="J356" i="2" s="1"/>
  <c r="G357" i="2"/>
  <c r="J357" i="2" s="1"/>
  <c r="G358" i="2"/>
  <c r="J358" i="2" s="1"/>
  <c r="G359" i="2"/>
  <c r="J359" i="2" s="1"/>
  <c r="G360" i="2"/>
  <c r="J360" i="2" s="1"/>
  <c r="G361" i="2"/>
  <c r="J361" i="2" s="1"/>
  <c r="G362" i="2"/>
  <c r="J362" i="2" s="1"/>
  <c r="G363" i="2"/>
  <c r="J363" i="2" s="1"/>
  <c r="G364" i="2"/>
  <c r="J364" i="2" s="1"/>
  <c r="G365" i="2"/>
  <c r="J365" i="2" s="1"/>
  <c r="G366" i="2"/>
  <c r="J366" i="2" s="1"/>
  <c r="G367" i="2"/>
  <c r="J367" i="2" s="1"/>
  <c r="G368" i="2"/>
  <c r="J368" i="2" s="1"/>
  <c r="G369" i="2"/>
  <c r="J369" i="2" s="1"/>
  <c r="G370" i="2"/>
  <c r="J370" i="2" s="1"/>
  <c r="G371" i="2"/>
  <c r="J371" i="2" s="1"/>
  <c r="G372" i="2"/>
  <c r="J372" i="2" s="1"/>
  <c r="G373" i="2"/>
  <c r="J373" i="2" s="1"/>
  <c r="G374" i="2"/>
  <c r="J374" i="2" s="1"/>
  <c r="G375" i="2"/>
  <c r="J375" i="2" s="1"/>
  <c r="G376" i="2"/>
  <c r="J376" i="2" s="1"/>
  <c r="G377" i="2"/>
  <c r="J377" i="2" s="1"/>
  <c r="G378" i="2"/>
  <c r="J378" i="2" s="1"/>
  <c r="G379" i="2"/>
  <c r="J379" i="2" s="1"/>
  <c r="G380" i="2"/>
  <c r="J380" i="2" s="1"/>
  <c r="G381" i="2"/>
  <c r="J381" i="2" s="1"/>
  <c r="G382" i="2"/>
  <c r="J382" i="2" s="1"/>
  <c r="G383" i="2"/>
  <c r="J383" i="2" s="1"/>
  <c r="G384" i="2"/>
  <c r="J384" i="2" s="1"/>
  <c r="G385" i="2"/>
  <c r="J385" i="2" s="1"/>
  <c r="G386" i="2"/>
  <c r="J386" i="2" s="1"/>
  <c r="G387" i="2"/>
  <c r="J387" i="2" s="1"/>
  <c r="G388" i="2"/>
  <c r="J388" i="2" s="1"/>
  <c r="G389" i="2"/>
  <c r="J389" i="2" s="1"/>
  <c r="G390" i="2"/>
  <c r="J390" i="2" s="1"/>
  <c r="G391" i="2"/>
  <c r="J391" i="2" s="1"/>
  <c r="G392" i="2"/>
  <c r="J392" i="2" s="1"/>
  <c r="G393" i="2"/>
  <c r="J393" i="2" s="1"/>
  <c r="G394" i="2"/>
  <c r="J394" i="2" s="1"/>
  <c r="G395" i="2"/>
  <c r="J395" i="2" s="1"/>
  <c r="G396" i="2"/>
  <c r="J396" i="2" s="1"/>
  <c r="G397" i="2"/>
  <c r="J397" i="2" s="1"/>
  <c r="G398" i="2"/>
  <c r="J398" i="2" s="1"/>
  <c r="G399" i="2"/>
  <c r="J399" i="2" s="1"/>
  <c r="G400" i="2"/>
  <c r="J400" i="2" s="1"/>
  <c r="G401" i="2"/>
  <c r="J401" i="2" s="1"/>
  <c r="G402" i="2"/>
  <c r="J402" i="2" s="1"/>
  <c r="G403" i="2"/>
  <c r="J403" i="2" s="1"/>
  <c r="G404" i="2"/>
  <c r="J404" i="2" s="1"/>
  <c r="G405" i="2"/>
  <c r="J405" i="2" s="1"/>
  <c r="G406" i="2"/>
  <c r="J406" i="2" s="1"/>
  <c r="G407" i="2"/>
  <c r="J407" i="2" s="1"/>
  <c r="G408" i="2"/>
  <c r="J408" i="2" s="1"/>
  <c r="G409" i="2"/>
  <c r="J409" i="2" s="1"/>
  <c r="G410" i="2"/>
  <c r="J410" i="2" s="1"/>
  <c r="G411" i="2"/>
  <c r="J411" i="2" s="1"/>
  <c r="G412" i="2"/>
  <c r="J412" i="2" s="1"/>
  <c r="G413" i="2"/>
  <c r="J413" i="2" s="1"/>
  <c r="G414" i="2"/>
  <c r="J414" i="2" s="1"/>
  <c r="G415" i="2"/>
  <c r="J415" i="2" s="1"/>
  <c r="G416" i="2"/>
  <c r="J416" i="2" s="1"/>
  <c r="G417" i="2"/>
  <c r="J417" i="2" s="1"/>
  <c r="G418" i="2"/>
  <c r="J418" i="2" s="1"/>
  <c r="G419" i="2"/>
  <c r="J419" i="2" s="1"/>
  <c r="G420" i="2"/>
  <c r="J420" i="2" s="1"/>
  <c r="G421" i="2"/>
  <c r="J421" i="2" s="1"/>
  <c r="G422" i="2"/>
  <c r="J422" i="2" s="1"/>
  <c r="G423" i="2"/>
  <c r="J423" i="2" s="1"/>
  <c r="G424" i="2"/>
  <c r="J424" i="2" s="1"/>
  <c r="G425" i="2"/>
  <c r="J425" i="2" s="1"/>
  <c r="G426" i="2"/>
  <c r="J426" i="2" s="1"/>
  <c r="G427" i="2"/>
  <c r="J427" i="2" s="1"/>
  <c r="G428" i="2"/>
  <c r="J428" i="2" s="1"/>
  <c r="G429" i="2"/>
  <c r="J429" i="2" s="1"/>
  <c r="G430" i="2"/>
  <c r="J430" i="2" s="1"/>
  <c r="G431" i="2"/>
  <c r="J431" i="2" s="1"/>
  <c r="G432" i="2"/>
  <c r="J432" i="2" s="1"/>
  <c r="G433" i="2"/>
  <c r="J433" i="2" s="1"/>
  <c r="G434" i="2"/>
  <c r="J434" i="2" s="1"/>
  <c r="G435" i="2"/>
  <c r="J435" i="2" s="1"/>
  <c r="G436" i="2"/>
  <c r="J436" i="2" s="1"/>
  <c r="G437" i="2"/>
  <c r="J437" i="2" s="1"/>
  <c r="G438" i="2"/>
  <c r="J438" i="2" s="1"/>
  <c r="G439" i="2"/>
  <c r="J439" i="2" s="1"/>
  <c r="G440" i="2"/>
  <c r="J440" i="2" s="1"/>
  <c r="G441" i="2"/>
  <c r="J441" i="2" s="1"/>
  <c r="G442" i="2"/>
  <c r="J442" i="2" s="1"/>
  <c r="G443" i="2"/>
  <c r="J443" i="2" s="1"/>
  <c r="G444" i="2"/>
  <c r="J444" i="2" s="1"/>
  <c r="G445" i="2"/>
  <c r="J445" i="2" s="1"/>
  <c r="G446" i="2"/>
  <c r="J446" i="2" s="1"/>
  <c r="G447" i="2"/>
  <c r="J447" i="2" s="1"/>
  <c r="G448" i="2"/>
  <c r="J448" i="2" s="1"/>
  <c r="G449" i="2"/>
  <c r="J449" i="2" s="1"/>
  <c r="G450" i="2"/>
  <c r="J450" i="2" s="1"/>
  <c r="G451" i="2"/>
  <c r="J451" i="2" s="1"/>
  <c r="G452" i="2"/>
  <c r="J452" i="2" s="1"/>
  <c r="G453" i="2"/>
  <c r="J453" i="2" s="1"/>
  <c r="G454" i="2"/>
  <c r="J454" i="2" s="1"/>
  <c r="G455" i="2"/>
  <c r="J455" i="2" s="1"/>
  <c r="G456" i="2"/>
  <c r="J456" i="2" s="1"/>
  <c r="G457" i="2"/>
  <c r="J457" i="2" s="1"/>
  <c r="G458" i="2"/>
  <c r="J458" i="2" s="1"/>
  <c r="G459" i="2"/>
  <c r="J459" i="2" s="1"/>
  <c r="G460" i="2"/>
  <c r="J460" i="2" s="1"/>
  <c r="G461" i="2"/>
  <c r="J461" i="2" s="1"/>
  <c r="G462" i="2"/>
  <c r="J462" i="2" s="1"/>
  <c r="G463" i="2"/>
  <c r="J463" i="2" s="1"/>
  <c r="G464" i="2"/>
  <c r="J464" i="2" s="1"/>
  <c r="G465" i="2"/>
  <c r="J465" i="2" s="1"/>
  <c r="G466" i="2"/>
  <c r="J466" i="2" s="1"/>
  <c r="G467" i="2"/>
  <c r="J467" i="2" s="1"/>
  <c r="G468" i="2"/>
  <c r="J468" i="2" s="1"/>
  <c r="G469" i="2"/>
  <c r="J469" i="2" s="1"/>
  <c r="G470" i="2"/>
  <c r="J470" i="2" s="1"/>
  <c r="G471" i="2"/>
  <c r="J471" i="2" s="1"/>
  <c r="G472" i="2"/>
  <c r="J472" i="2" s="1"/>
  <c r="G473" i="2"/>
  <c r="J473" i="2" s="1"/>
  <c r="G474" i="2"/>
  <c r="J474" i="2" s="1"/>
  <c r="G475" i="2"/>
  <c r="J475" i="2" s="1"/>
  <c r="G476" i="2"/>
  <c r="J476" i="2" s="1"/>
  <c r="G477" i="2"/>
  <c r="J477" i="2" s="1"/>
  <c r="G478" i="2"/>
  <c r="J478" i="2" s="1"/>
  <c r="G479" i="2"/>
  <c r="J479" i="2" s="1"/>
  <c r="G480" i="2"/>
  <c r="J480" i="2" s="1"/>
  <c r="G481" i="2"/>
  <c r="J481" i="2" s="1"/>
  <c r="G482" i="2"/>
  <c r="J482" i="2" s="1"/>
  <c r="G483" i="2"/>
  <c r="J483" i="2" s="1"/>
  <c r="G484" i="2"/>
  <c r="J484" i="2" s="1"/>
  <c r="G485" i="2"/>
  <c r="J485" i="2" s="1"/>
  <c r="G486" i="2"/>
  <c r="J486" i="2" s="1"/>
  <c r="G487" i="2"/>
  <c r="J487" i="2" s="1"/>
  <c r="G488" i="2"/>
  <c r="J488" i="2" s="1"/>
  <c r="G489" i="2"/>
  <c r="J489" i="2" s="1"/>
  <c r="G490" i="2"/>
  <c r="J490" i="2" s="1"/>
  <c r="G491" i="2"/>
  <c r="J491" i="2" s="1"/>
  <c r="G492" i="2"/>
  <c r="J492" i="2" s="1"/>
  <c r="G493" i="2"/>
  <c r="J493" i="2" s="1"/>
  <c r="G494" i="2"/>
  <c r="J494" i="2" s="1"/>
  <c r="G495" i="2"/>
  <c r="J495" i="2" s="1"/>
  <c r="G496" i="2"/>
  <c r="J496" i="2" s="1"/>
  <c r="G497" i="2"/>
  <c r="J497" i="2" s="1"/>
  <c r="G498" i="2"/>
  <c r="J498" i="2" s="1"/>
  <c r="G499" i="2"/>
  <c r="J499" i="2" s="1"/>
  <c r="G500" i="2"/>
  <c r="J500" i="2" s="1"/>
  <c r="G501" i="2"/>
  <c r="J501" i="2" s="1"/>
  <c r="G502" i="2"/>
  <c r="J502" i="2" s="1"/>
  <c r="G503" i="2"/>
  <c r="J503" i="2" s="1"/>
  <c r="G504" i="2"/>
  <c r="J504" i="2" s="1"/>
  <c r="G505" i="2"/>
  <c r="J505" i="2" s="1"/>
  <c r="G506" i="2"/>
  <c r="J506" i="2" s="1"/>
  <c r="G507" i="2"/>
  <c r="J507" i="2" s="1"/>
  <c r="G508" i="2"/>
  <c r="J508" i="2" s="1"/>
  <c r="G509" i="2"/>
  <c r="J509" i="2" s="1"/>
  <c r="G510" i="2"/>
  <c r="J510" i="2" s="1"/>
  <c r="G511" i="2"/>
  <c r="J511" i="2" s="1"/>
  <c r="G512" i="2"/>
  <c r="J512" i="2" s="1"/>
  <c r="G513" i="2"/>
  <c r="J513" i="2" s="1"/>
  <c r="G514" i="2"/>
  <c r="J514" i="2" s="1"/>
  <c r="G515" i="2"/>
  <c r="J515" i="2" s="1"/>
  <c r="G516" i="2"/>
  <c r="J516" i="2" s="1"/>
  <c r="G517" i="2"/>
  <c r="J517" i="2" s="1"/>
  <c r="G518" i="2"/>
  <c r="J518" i="2" s="1"/>
  <c r="G519" i="2"/>
  <c r="J519" i="2" s="1"/>
  <c r="G520" i="2"/>
  <c r="J520" i="2" s="1"/>
  <c r="G521" i="2"/>
  <c r="J521" i="2" s="1"/>
  <c r="G522" i="2"/>
  <c r="J522" i="2" s="1"/>
  <c r="G523" i="2"/>
  <c r="J523" i="2" s="1"/>
  <c r="G524" i="2"/>
  <c r="J524" i="2" s="1"/>
  <c r="G525" i="2"/>
  <c r="J525" i="2" s="1"/>
  <c r="G526" i="2"/>
  <c r="J526" i="2" s="1"/>
  <c r="G527" i="2"/>
  <c r="J527" i="2" s="1"/>
  <c r="G528" i="2"/>
  <c r="J528" i="2" s="1"/>
  <c r="G529" i="2"/>
  <c r="J529" i="2" s="1"/>
  <c r="G530" i="2"/>
  <c r="J530" i="2" s="1"/>
  <c r="G531" i="2"/>
  <c r="J531" i="2" s="1"/>
  <c r="G532" i="2"/>
  <c r="J532" i="2" s="1"/>
  <c r="G533" i="2"/>
  <c r="J533" i="2" s="1"/>
  <c r="G534" i="2"/>
  <c r="J534" i="2" s="1"/>
  <c r="G535" i="2"/>
  <c r="J535" i="2" s="1"/>
  <c r="G536" i="2"/>
  <c r="J536" i="2" s="1"/>
  <c r="G537" i="2"/>
  <c r="J537" i="2" s="1"/>
  <c r="G538" i="2"/>
  <c r="J538" i="2" s="1"/>
  <c r="G539" i="2"/>
  <c r="J539" i="2" s="1"/>
  <c r="G540" i="2"/>
  <c r="J540" i="2" s="1"/>
  <c r="G541" i="2"/>
  <c r="J541" i="2" s="1"/>
  <c r="G542" i="2"/>
  <c r="J542" i="2" s="1"/>
  <c r="G543" i="2"/>
  <c r="J543" i="2" s="1"/>
  <c r="G544" i="2"/>
  <c r="J544" i="2" s="1"/>
  <c r="G545" i="2"/>
  <c r="J545" i="2" s="1"/>
  <c r="G546" i="2"/>
  <c r="J546" i="2" s="1"/>
  <c r="G547" i="2"/>
  <c r="J547" i="2" s="1"/>
  <c r="G548" i="2"/>
  <c r="J548" i="2" s="1"/>
  <c r="G549" i="2"/>
  <c r="J549" i="2" s="1"/>
  <c r="G550" i="2"/>
  <c r="J550" i="2" s="1"/>
  <c r="G551" i="2"/>
  <c r="J551" i="2" s="1"/>
  <c r="G552" i="2"/>
  <c r="J552" i="2" s="1"/>
  <c r="G553" i="2"/>
  <c r="J553" i="2" s="1"/>
  <c r="G554" i="2"/>
  <c r="J554" i="2" s="1"/>
  <c r="G555" i="2"/>
  <c r="J555" i="2" s="1"/>
  <c r="G556" i="2"/>
  <c r="J556" i="2" s="1"/>
  <c r="G557" i="2"/>
  <c r="J557" i="2" s="1"/>
  <c r="G558" i="2"/>
  <c r="J558" i="2" s="1"/>
  <c r="G559" i="2"/>
  <c r="J559" i="2" s="1"/>
  <c r="G560" i="2"/>
  <c r="J560" i="2" s="1"/>
  <c r="G561" i="2"/>
  <c r="J561" i="2" s="1"/>
  <c r="G562" i="2"/>
  <c r="J562" i="2" s="1"/>
  <c r="G563" i="2"/>
  <c r="J563" i="2" s="1"/>
  <c r="G564" i="2"/>
  <c r="J564" i="2" s="1"/>
  <c r="G565" i="2"/>
  <c r="J565" i="2" s="1"/>
  <c r="G566" i="2"/>
  <c r="J566" i="2" s="1"/>
  <c r="G567" i="2"/>
  <c r="J567" i="2" s="1"/>
  <c r="G568" i="2"/>
  <c r="J568" i="2" s="1"/>
  <c r="G569" i="2"/>
  <c r="J569" i="2" s="1"/>
  <c r="G570" i="2"/>
  <c r="J570" i="2" s="1"/>
  <c r="G571" i="2"/>
  <c r="J571" i="2" s="1"/>
  <c r="G572" i="2"/>
  <c r="J572" i="2" s="1"/>
  <c r="G573" i="2"/>
  <c r="J573" i="2" s="1"/>
  <c r="G574" i="2"/>
  <c r="J574" i="2" s="1"/>
  <c r="G575" i="2"/>
  <c r="J575" i="2" s="1"/>
  <c r="G576" i="2"/>
  <c r="J576" i="2" s="1"/>
  <c r="G577" i="2"/>
  <c r="J577" i="2" s="1"/>
  <c r="G578" i="2"/>
  <c r="J578" i="2" s="1"/>
  <c r="G579" i="2"/>
  <c r="J579" i="2" s="1"/>
  <c r="G580" i="2"/>
  <c r="J580" i="2" s="1"/>
  <c r="G581" i="2"/>
  <c r="J581" i="2" s="1"/>
  <c r="G582" i="2"/>
  <c r="J582" i="2" s="1"/>
  <c r="G583" i="2"/>
  <c r="J583" i="2" s="1"/>
  <c r="G584" i="2"/>
  <c r="J584" i="2" s="1"/>
  <c r="G585" i="2"/>
  <c r="J585" i="2" s="1"/>
  <c r="G586" i="2"/>
  <c r="J586" i="2" s="1"/>
  <c r="G587" i="2"/>
  <c r="J587" i="2" s="1"/>
  <c r="G588" i="2"/>
  <c r="J588" i="2" s="1"/>
  <c r="G589" i="2"/>
  <c r="J589" i="2" s="1"/>
  <c r="G590" i="2"/>
  <c r="J590" i="2" s="1"/>
  <c r="G591" i="2"/>
  <c r="J591" i="2" s="1"/>
  <c r="G592" i="2"/>
  <c r="J592" i="2" s="1"/>
  <c r="G593" i="2"/>
  <c r="J593" i="2" s="1"/>
  <c r="G594" i="2"/>
  <c r="J594" i="2" s="1"/>
  <c r="G595" i="2"/>
  <c r="J595" i="2" s="1"/>
  <c r="G596" i="2"/>
  <c r="J596" i="2" s="1"/>
  <c r="G597" i="2"/>
  <c r="J597" i="2" s="1"/>
  <c r="G598" i="2"/>
  <c r="J598" i="2" s="1"/>
  <c r="G599" i="2"/>
  <c r="J599" i="2" s="1"/>
  <c r="G600" i="2"/>
  <c r="J600" i="2" s="1"/>
  <c r="G601" i="2"/>
  <c r="J601" i="2" s="1"/>
  <c r="G602" i="2"/>
  <c r="J602" i="2" s="1"/>
  <c r="G603" i="2"/>
  <c r="J603" i="2" s="1"/>
  <c r="G604" i="2"/>
  <c r="J604" i="2" s="1"/>
  <c r="G605" i="2"/>
  <c r="J605" i="2" s="1"/>
  <c r="G606" i="2"/>
  <c r="J606" i="2" s="1"/>
  <c r="G607" i="2"/>
  <c r="J607" i="2" s="1"/>
  <c r="G608" i="2"/>
  <c r="J608" i="2" s="1"/>
  <c r="G609" i="2"/>
  <c r="J609" i="2" s="1"/>
  <c r="G610" i="2"/>
  <c r="J610" i="2" s="1"/>
  <c r="G611" i="2"/>
  <c r="J611" i="2" s="1"/>
  <c r="G612" i="2"/>
  <c r="J612" i="2" s="1"/>
  <c r="G613" i="2"/>
  <c r="J613" i="2" s="1"/>
  <c r="G614" i="2"/>
  <c r="J614" i="2" s="1"/>
  <c r="G615" i="2"/>
  <c r="J615" i="2" s="1"/>
  <c r="G616" i="2"/>
  <c r="J616" i="2" s="1"/>
  <c r="G617" i="2"/>
  <c r="J617" i="2" s="1"/>
  <c r="G618" i="2"/>
  <c r="J618" i="2" s="1"/>
  <c r="G619" i="2"/>
  <c r="J619" i="2" s="1"/>
  <c r="G620" i="2"/>
  <c r="J620" i="2" s="1"/>
  <c r="G621" i="2"/>
  <c r="J621" i="2" s="1"/>
  <c r="G622" i="2"/>
  <c r="J622" i="2" s="1"/>
  <c r="G623" i="2"/>
  <c r="J623" i="2" s="1"/>
  <c r="G624" i="2"/>
  <c r="J624" i="2" s="1"/>
  <c r="G625" i="2"/>
  <c r="J625" i="2" s="1"/>
  <c r="G626" i="2"/>
  <c r="J626" i="2" s="1"/>
  <c r="G627" i="2"/>
  <c r="J627" i="2" s="1"/>
  <c r="G628" i="2"/>
  <c r="J628" i="2" s="1"/>
  <c r="G629" i="2"/>
  <c r="J629" i="2" s="1"/>
  <c r="G630" i="2"/>
  <c r="J630" i="2" s="1"/>
  <c r="G631" i="2"/>
  <c r="J631" i="2" s="1"/>
  <c r="G632" i="2"/>
  <c r="J632" i="2" s="1"/>
  <c r="G633" i="2"/>
  <c r="J633" i="2" s="1"/>
  <c r="G634" i="2"/>
  <c r="J634" i="2" s="1"/>
  <c r="G635" i="2"/>
  <c r="J635" i="2" s="1"/>
  <c r="G636" i="2"/>
  <c r="J636" i="2" s="1"/>
  <c r="G637" i="2"/>
  <c r="J637" i="2" s="1"/>
  <c r="G638" i="2"/>
  <c r="J638" i="2" s="1"/>
  <c r="G639" i="2"/>
  <c r="J639" i="2" s="1"/>
  <c r="G640" i="2"/>
  <c r="J640" i="2" s="1"/>
  <c r="G641" i="2"/>
  <c r="J641" i="2" s="1"/>
  <c r="G642" i="2"/>
  <c r="J642" i="2" s="1"/>
  <c r="G643" i="2"/>
  <c r="J643" i="2" s="1"/>
  <c r="G644" i="2"/>
  <c r="J644" i="2" s="1"/>
  <c r="G645" i="2"/>
  <c r="J645" i="2" s="1"/>
  <c r="G646" i="2"/>
  <c r="J646" i="2" s="1"/>
  <c r="G647" i="2"/>
  <c r="J647" i="2" s="1"/>
  <c r="G648" i="2"/>
  <c r="J648" i="2" s="1"/>
  <c r="G649" i="2"/>
  <c r="J649" i="2" s="1"/>
  <c r="G650" i="2"/>
  <c r="J650" i="2" s="1"/>
  <c r="G651" i="2"/>
  <c r="J651" i="2" s="1"/>
  <c r="G652" i="2"/>
  <c r="J652" i="2" s="1"/>
  <c r="G653" i="2"/>
  <c r="J653" i="2" s="1"/>
  <c r="G654" i="2"/>
  <c r="J654" i="2" s="1"/>
  <c r="G655" i="2"/>
  <c r="J655" i="2" s="1"/>
  <c r="G656" i="2"/>
  <c r="J656" i="2" s="1"/>
  <c r="G657" i="2"/>
  <c r="J657" i="2" s="1"/>
  <c r="G658" i="2"/>
  <c r="J658" i="2" s="1"/>
  <c r="G659" i="2"/>
  <c r="J659" i="2" s="1"/>
  <c r="G660" i="2"/>
  <c r="J660" i="2" s="1"/>
  <c r="G661" i="2"/>
  <c r="J661" i="2" s="1"/>
  <c r="G662" i="2"/>
  <c r="J662" i="2" s="1"/>
  <c r="G663" i="2"/>
  <c r="J663" i="2" s="1"/>
  <c r="G664" i="2"/>
  <c r="J664" i="2" s="1"/>
  <c r="G665" i="2"/>
  <c r="J665" i="2" s="1"/>
  <c r="G666" i="2"/>
  <c r="J666" i="2" s="1"/>
  <c r="G667" i="2"/>
  <c r="J667" i="2" s="1"/>
  <c r="G668" i="2"/>
  <c r="J668" i="2" s="1"/>
  <c r="G669" i="2"/>
  <c r="J669" i="2" s="1"/>
  <c r="G670" i="2"/>
  <c r="J670" i="2" s="1"/>
  <c r="G671" i="2"/>
  <c r="J671" i="2" s="1"/>
  <c r="G672" i="2"/>
  <c r="J672" i="2" s="1"/>
  <c r="G673" i="2"/>
  <c r="J673" i="2" s="1"/>
  <c r="G674" i="2"/>
  <c r="J674" i="2" s="1"/>
  <c r="G675" i="2"/>
  <c r="J675" i="2" s="1"/>
  <c r="G676" i="2"/>
  <c r="J676" i="2" s="1"/>
  <c r="G677" i="2"/>
  <c r="J677" i="2" s="1"/>
  <c r="G678" i="2"/>
  <c r="J678" i="2" s="1"/>
  <c r="G679" i="2"/>
  <c r="J679" i="2" s="1"/>
  <c r="G680" i="2"/>
  <c r="J680" i="2" s="1"/>
  <c r="G681" i="2"/>
  <c r="J681" i="2" s="1"/>
  <c r="G682" i="2"/>
  <c r="J682" i="2" s="1"/>
  <c r="G683" i="2"/>
  <c r="J683" i="2" s="1"/>
  <c r="G684" i="2"/>
  <c r="J684" i="2" s="1"/>
  <c r="G685" i="2"/>
  <c r="J685" i="2" s="1"/>
  <c r="G686" i="2"/>
  <c r="J686" i="2" s="1"/>
  <c r="G687" i="2"/>
  <c r="J687" i="2" s="1"/>
  <c r="G688" i="2"/>
  <c r="J688" i="2" s="1"/>
  <c r="G689" i="2"/>
  <c r="J689" i="2" s="1"/>
  <c r="G690" i="2"/>
  <c r="J690" i="2" s="1"/>
  <c r="G691" i="2"/>
  <c r="J691" i="2" s="1"/>
  <c r="G692" i="2"/>
  <c r="J692" i="2" s="1"/>
  <c r="G693" i="2"/>
  <c r="J693" i="2" s="1"/>
  <c r="G694" i="2"/>
  <c r="J694" i="2" s="1"/>
  <c r="G695" i="2"/>
  <c r="J695" i="2" s="1"/>
  <c r="G696" i="2"/>
  <c r="J696" i="2" s="1"/>
  <c r="G697" i="2"/>
  <c r="J697" i="2" s="1"/>
  <c r="G698" i="2"/>
  <c r="J698" i="2" s="1"/>
  <c r="G699" i="2"/>
  <c r="J699" i="2" s="1"/>
  <c r="G700" i="2"/>
  <c r="J700" i="2" s="1"/>
  <c r="G701" i="2"/>
  <c r="J701" i="2" s="1"/>
  <c r="G702" i="2"/>
  <c r="J702" i="2" s="1"/>
  <c r="G703" i="2"/>
  <c r="J703" i="2" s="1"/>
  <c r="G704" i="2"/>
  <c r="J704" i="2" s="1"/>
  <c r="G705" i="2"/>
  <c r="J705" i="2" s="1"/>
  <c r="G706" i="2"/>
  <c r="J706" i="2" s="1"/>
  <c r="G707" i="2"/>
  <c r="J707" i="2" s="1"/>
  <c r="G708" i="2"/>
  <c r="J708" i="2" s="1"/>
  <c r="G709" i="2"/>
  <c r="J709" i="2" s="1"/>
  <c r="G710" i="2"/>
  <c r="J710" i="2" s="1"/>
  <c r="G711" i="2"/>
  <c r="J711" i="2" s="1"/>
  <c r="G712" i="2"/>
  <c r="J712" i="2" s="1"/>
  <c r="G713" i="2"/>
  <c r="J713" i="2" s="1"/>
  <c r="G714" i="2"/>
  <c r="J714" i="2" s="1"/>
  <c r="G715" i="2"/>
  <c r="J715" i="2" s="1"/>
  <c r="G716" i="2"/>
  <c r="J716" i="2" s="1"/>
  <c r="G717" i="2"/>
  <c r="J717" i="2" s="1"/>
  <c r="G718" i="2"/>
  <c r="J718" i="2" s="1"/>
  <c r="G719" i="2"/>
  <c r="J719" i="2" s="1"/>
  <c r="G720" i="2"/>
  <c r="J720" i="2" s="1"/>
  <c r="G721" i="2"/>
  <c r="J721" i="2" s="1"/>
  <c r="G722" i="2"/>
  <c r="J722" i="2" s="1"/>
  <c r="G723" i="2"/>
  <c r="J723" i="2" s="1"/>
  <c r="G724" i="2"/>
  <c r="J724" i="2" s="1"/>
  <c r="G725" i="2"/>
  <c r="J725" i="2" s="1"/>
  <c r="G726" i="2"/>
  <c r="J726" i="2" s="1"/>
  <c r="G727" i="2"/>
  <c r="J727" i="2" s="1"/>
  <c r="G728" i="2"/>
  <c r="J728" i="2" s="1"/>
  <c r="G729" i="2"/>
  <c r="J729" i="2" s="1"/>
  <c r="G730" i="2"/>
  <c r="J730" i="2" s="1"/>
  <c r="G731" i="2"/>
  <c r="J731" i="2" s="1"/>
  <c r="G732" i="2"/>
  <c r="J732" i="2" s="1"/>
  <c r="G733" i="2"/>
  <c r="J733" i="2" s="1"/>
  <c r="G734" i="2"/>
  <c r="J734" i="2" s="1"/>
  <c r="G735" i="2"/>
  <c r="J735" i="2" s="1"/>
  <c r="G736" i="2"/>
  <c r="J736" i="2" s="1"/>
  <c r="G737" i="2"/>
  <c r="J737" i="2" s="1"/>
  <c r="G738" i="2"/>
  <c r="J738" i="2" s="1"/>
  <c r="G739" i="2"/>
  <c r="J739" i="2" s="1"/>
  <c r="G740" i="2"/>
  <c r="J740" i="2" s="1"/>
  <c r="G741" i="2"/>
  <c r="J741" i="2" s="1"/>
  <c r="G742" i="2"/>
  <c r="J742" i="2" s="1"/>
  <c r="G743" i="2"/>
  <c r="J743" i="2" s="1"/>
  <c r="G744" i="2"/>
  <c r="J744" i="2" s="1"/>
  <c r="G745" i="2"/>
  <c r="J745" i="2" s="1"/>
  <c r="G746" i="2"/>
  <c r="J746" i="2" s="1"/>
  <c r="G747" i="2"/>
  <c r="J747" i="2" s="1"/>
  <c r="G748" i="2"/>
  <c r="J748" i="2" s="1"/>
  <c r="G749" i="2"/>
  <c r="J749" i="2" s="1"/>
  <c r="G750" i="2"/>
  <c r="J750" i="2" s="1"/>
  <c r="G751" i="2"/>
  <c r="J751" i="2" s="1"/>
  <c r="G752" i="2"/>
  <c r="J752" i="2" s="1"/>
  <c r="G753" i="2"/>
  <c r="J753" i="2" s="1"/>
  <c r="G754" i="2"/>
  <c r="J754" i="2" s="1"/>
  <c r="G755" i="2"/>
  <c r="J755" i="2" s="1"/>
  <c r="G756" i="2"/>
  <c r="J756" i="2" s="1"/>
  <c r="G757" i="2"/>
  <c r="J757" i="2" s="1"/>
  <c r="G758" i="2"/>
  <c r="J758" i="2" s="1"/>
  <c r="G759" i="2"/>
  <c r="J759" i="2" s="1"/>
  <c r="G760" i="2"/>
  <c r="J760" i="2" s="1"/>
  <c r="G761" i="2"/>
  <c r="J761" i="2" s="1"/>
  <c r="G762" i="2"/>
  <c r="J762" i="2" s="1"/>
  <c r="G763" i="2"/>
  <c r="J763" i="2" s="1"/>
  <c r="G764" i="2"/>
  <c r="J764" i="2" s="1"/>
  <c r="G765" i="2"/>
  <c r="J765" i="2" s="1"/>
  <c r="G766" i="2"/>
  <c r="J766" i="2" s="1"/>
  <c r="G767" i="2"/>
  <c r="J767" i="2" s="1"/>
  <c r="G768" i="2"/>
  <c r="J768" i="2" s="1"/>
  <c r="G769" i="2"/>
  <c r="J769" i="2" s="1"/>
  <c r="G770" i="2"/>
  <c r="J770" i="2" s="1"/>
  <c r="G771" i="2"/>
  <c r="J771" i="2" s="1"/>
  <c r="G772" i="2"/>
  <c r="J772" i="2" s="1"/>
  <c r="G773" i="2"/>
  <c r="J773" i="2" s="1"/>
  <c r="G774" i="2"/>
  <c r="J774" i="2" s="1"/>
  <c r="G775" i="2"/>
  <c r="J775" i="2" s="1"/>
  <c r="G776" i="2"/>
  <c r="J776" i="2" s="1"/>
  <c r="G777" i="2"/>
  <c r="J777" i="2" s="1"/>
  <c r="G778" i="2"/>
  <c r="J778" i="2" s="1"/>
  <c r="G779" i="2"/>
  <c r="J779" i="2" s="1"/>
  <c r="G780" i="2"/>
  <c r="J780" i="2" s="1"/>
  <c r="G781" i="2"/>
  <c r="J781" i="2" s="1"/>
  <c r="G782" i="2"/>
  <c r="J782" i="2" s="1"/>
  <c r="G783" i="2"/>
  <c r="J783" i="2" s="1"/>
  <c r="G784" i="2"/>
  <c r="J784" i="2" s="1"/>
  <c r="G785" i="2"/>
  <c r="J785" i="2" s="1"/>
  <c r="G786" i="2"/>
  <c r="J786" i="2" s="1"/>
  <c r="G787" i="2"/>
  <c r="J787" i="2" s="1"/>
  <c r="G788" i="2"/>
  <c r="J788" i="2" s="1"/>
  <c r="G789" i="2"/>
  <c r="J789" i="2" s="1"/>
  <c r="G790" i="2"/>
  <c r="J790" i="2" s="1"/>
  <c r="G791" i="2"/>
  <c r="J791" i="2" s="1"/>
  <c r="G792" i="2"/>
  <c r="J792" i="2" s="1"/>
  <c r="G793" i="2"/>
  <c r="J793" i="2" s="1"/>
  <c r="G794" i="2"/>
  <c r="J794" i="2" s="1"/>
  <c r="G795" i="2"/>
  <c r="J795" i="2" s="1"/>
  <c r="G796" i="2"/>
  <c r="J796" i="2" s="1"/>
  <c r="G797" i="2"/>
  <c r="J797" i="2" s="1"/>
  <c r="G798" i="2"/>
  <c r="J798" i="2" s="1"/>
  <c r="G799" i="2"/>
  <c r="J799" i="2" s="1"/>
  <c r="G800" i="2"/>
  <c r="J800" i="2" s="1"/>
  <c r="G801" i="2"/>
  <c r="J801" i="2" s="1"/>
  <c r="G802" i="2"/>
  <c r="J802" i="2" s="1"/>
  <c r="G803" i="2"/>
  <c r="J803" i="2" s="1"/>
  <c r="G804" i="2"/>
  <c r="J804" i="2" s="1"/>
  <c r="G805" i="2"/>
  <c r="J805" i="2" s="1"/>
  <c r="G806" i="2"/>
  <c r="J806" i="2" s="1"/>
  <c r="G807" i="2"/>
  <c r="J807" i="2" s="1"/>
  <c r="G808" i="2"/>
  <c r="J808" i="2" s="1"/>
  <c r="G809" i="2"/>
  <c r="J809" i="2" s="1"/>
  <c r="G810" i="2"/>
  <c r="J810" i="2" s="1"/>
  <c r="G811" i="2"/>
  <c r="J811" i="2" s="1"/>
  <c r="G812" i="2"/>
  <c r="J812" i="2" s="1"/>
  <c r="G813" i="2"/>
  <c r="J813" i="2" s="1"/>
  <c r="G814" i="2"/>
  <c r="J814" i="2" s="1"/>
  <c r="G815" i="2"/>
  <c r="J815" i="2" s="1"/>
  <c r="G816" i="2"/>
  <c r="J816" i="2" s="1"/>
  <c r="G817" i="2"/>
  <c r="J817" i="2" s="1"/>
  <c r="G818" i="2"/>
  <c r="J818" i="2" s="1"/>
  <c r="G819" i="2"/>
  <c r="J819" i="2" s="1"/>
  <c r="G820" i="2"/>
  <c r="J820" i="2" s="1"/>
  <c r="G821" i="2"/>
  <c r="J821" i="2" s="1"/>
  <c r="G822" i="2"/>
  <c r="J822" i="2" s="1"/>
  <c r="G823" i="2"/>
  <c r="J823" i="2" s="1"/>
  <c r="G824" i="2"/>
  <c r="J824" i="2" s="1"/>
  <c r="G825" i="2"/>
  <c r="J825" i="2" s="1"/>
  <c r="G826" i="2"/>
  <c r="J826" i="2" s="1"/>
  <c r="G827" i="2"/>
  <c r="J827" i="2" s="1"/>
  <c r="G828" i="2"/>
  <c r="J828" i="2" s="1"/>
  <c r="G829" i="2"/>
  <c r="J829" i="2" s="1"/>
  <c r="G830" i="2"/>
  <c r="J830" i="2" s="1"/>
  <c r="G831" i="2"/>
  <c r="J831" i="2" s="1"/>
  <c r="G832" i="2"/>
  <c r="J832" i="2" s="1"/>
  <c r="G833" i="2"/>
  <c r="J833" i="2" s="1"/>
  <c r="G834" i="2"/>
  <c r="J834" i="2" s="1"/>
  <c r="G835" i="2"/>
  <c r="J835" i="2" s="1"/>
  <c r="G836" i="2"/>
  <c r="J836" i="2" s="1"/>
  <c r="G837" i="2"/>
  <c r="J837" i="2" s="1"/>
  <c r="G838" i="2"/>
  <c r="J838" i="2" s="1"/>
  <c r="G839" i="2"/>
  <c r="J839" i="2" s="1"/>
  <c r="G840" i="2"/>
  <c r="J840" i="2" s="1"/>
  <c r="G841" i="2"/>
  <c r="J841" i="2" s="1"/>
  <c r="G842" i="2"/>
  <c r="J842" i="2" s="1"/>
  <c r="G843" i="2"/>
  <c r="J843" i="2" s="1"/>
  <c r="G844" i="2"/>
  <c r="J844" i="2" s="1"/>
  <c r="G845" i="2"/>
  <c r="J845" i="2" s="1"/>
  <c r="G846" i="2"/>
  <c r="J846" i="2" s="1"/>
  <c r="G847" i="2"/>
  <c r="J847" i="2" s="1"/>
  <c r="G848" i="2"/>
  <c r="J848" i="2" s="1"/>
  <c r="G849" i="2"/>
  <c r="J849" i="2" s="1"/>
  <c r="G850" i="2"/>
  <c r="J850" i="2" s="1"/>
  <c r="G851" i="2"/>
  <c r="J851" i="2" s="1"/>
  <c r="G852" i="2"/>
  <c r="J852" i="2" s="1"/>
  <c r="G853" i="2"/>
  <c r="J853" i="2" s="1"/>
  <c r="G854" i="2"/>
  <c r="J854" i="2" s="1"/>
  <c r="G855" i="2"/>
  <c r="J855" i="2" s="1"/>
  <c r="G856" i="2"/>
  <c r="J856" i="2" s="1"/>
  <c r="G857" i="2"/>
  <c r="J857" i="2" s="1"/>
  <c r="G858" i="2"/>
  <c r="J858" i="2" s="1"/>
  <c r="G859" i="2"/>
  <c r="J859" i="2" s="1"/>
  <c r="G860" i="2"/>
  <c r="J860" i="2" s="1"/>
  <c r="G861" i="2"/>
  <c r="J861" i="2" s="1"/>
  <c r="G862" i="2"/>
  <c r="J862" i="2" s="1"/>
  <c r="G863" i="2"/>
  <c r="J863" i="2" s="1"/>
  <c r="G864" i="2"/>
  <c r="J864" i="2" s="1"/>
  <c r="G865" i="2"/>
  <c r="J865" i="2" s="1"/>
  <c r="G866" i="2"/>
  <c r="J866" i="2" s="1"/>
  <c r="G867" i="2"/>
  <c r="J867" i="2" s="1"/>
  <c r="G868" i="2"/>
  <c r="J868" i="2" s="1"/>
  <c r="G869" i="2"/>
  <c r="J869" i="2" s="1"/>
  <c r="G870" i="2"/>
  <c r="J870" i="2" s="1"/>
  <c r="G871" i="2"/>
  <c r="J871" i="2" s="1"/>
  <c r="G872" i="2"/>
  <c r="J872" i="2" s="1"/>
  <c r="G873" i="2"/>
  <c r="J873" i="2" s="1"/>
  <c r="G874" i="2"/>
  <c r="J874" i="2" s="1"/>
  <c r="G875" i="2"/>
  <c r="J875" i="2" s="1"/>
  <c r="G876" i="2"/>
  <c r="J876" i="2" s="1"/>
  <c r="G877" i="2"/>
  <c r="J877" i="2" s="1"/>
  <c r="G878" i="2"/>
  <c r="J878" i="2" s="1"/>
  <c r="G879" i="2"/>
  <c r="J879" i="2" s="1"/>
  <c r="G880" i="2"/>
  <c r="J880" i="2" s="1"/>
  <c r="G881" i="2"/>
  <c r="J881" i="2" s="1"/>
  <c r="G882" i="2"/>
  <c r="J882" i="2" s="1"/>
  <c r="G883" i="2"/>
  <c r="J883" i="2" s="1"/>
  <c r="G884" i="2"/>
  <c r="J884" i="2" s="1"/>
  <c r="G885" i="2"/>
  <c r="J885" i="2" s="1"/>
  <c r="G886" i="2"/>
  <c r="J886" i="2" s="1"/>
  <c r="G887" i="2"/>
  <c r="J887" i="2" s="1"/>
  <c r="G888" i="2"/>
  <c r="J888" i="2" s="1"/>
  <c r="G889" i="2"/>
  <c r="J889" i="2" s="1"/>
  <c r="G890" i="2"/>
  <c r="J890" i="2" s="1"/>
  <c r="G891" i="2"/>
  <c r="J891" i="2" s="1"/>
  <c r="G892" i="2"/>
  <c r="J892" i="2" s="1"/>
  <c r="G893" i="2"/>
  <c r="J893" i="2" s="1"/>
  <c r="G894" i="2"/>
  <c r="J894" i="2" s="1"/>
  <c r="G895" i="2"/>
  <c r="J895" i="2" s="1"/>
  <c r="G896" i="2"/>
  <c r="J896" i="2" s="1"/>
  <c r="G897" i="2"/>
  <c r="J897" i="2" s="1"/>
  <c r="G898" i="2"/>
  <c r="J898" i="2" s="1"/>
  <c r="G899" i="2"/>
  <c r="J899" i="2" s="1"/>
  <c r="G900" i="2"/>
  <c r="J900" i="2" s="1"/>
  <c r="G901" i="2"/>
  <c r="J901" i="2" s="1"/>
  <c r="G902" i="2"/>
  <c r="J902" i="2" s="1"/>
  <c r="G903" i="2"/>
  <c r="J903" i="2" s="1"/>
  <c r="G904" i="2"/>
  <c r="J904" i="2" s="1"/>
  <c r="G905" i="2"/>
  <c r="J905" i="2" s="1"/>
  <c r="G906" i="2"/>
  <c r="J906" i="2" s="1"/>
  <c r="G907" i="2"/>
  <c r="J907" i="2" s="1"/>
  <c r="G908" i="2"/>
  <c r="J908" i="2" s="1"/>
  <c r="G909" i="2"/>
  <c r="J909" i="2" s="1"/>
  <c r="G910" i="2"/>
  <c r="J910" i="2" s="1"/>
  <c r="G911" i="2"/>
  <c r="J911" i="2" s="1"/>
  <c r="G912" i="2"/>
  <c r="J912" i="2" s="1"/>
  <c r="G913" i="2"/>
  <c r="J913" i="2" s="1"/>
  <c r="G914" i="2"/>
  <c r="J914" i="2" s="1"/>
  <c r="G915" i="2"/>
  <c r="J915" i="2" s="1"/>
  <c r="G916" i="2"/>
  <c r="J916" i="2" s="1"/>
  <c r="G917" i="2"/>
  <c r="J917" i="2" s="1"/>
  <c r="G918" i="2"/>
  <c r="J918" i="2" s="1"/>
  <c r="G919" i="2"/>
  <c r="J919" i="2" s="1"/>
  <c r="G920" i="2"/>
  <c r="J920" i="2" s="1"/>
  <c r="G921" i="2"/>
  <c r="J921" i="2" s="1"/>
  <c r="G922" i="2"/>
  <c r="J922" i="2" s="1"/>
  <c r="G923" i="2"/>
  <c r="J923" i="2" s="1"/>
  <c r="G924" i="2"/>
  <c r="J924" i="2" s="1"/>
  <c r="G925" i="2"/>
  <c r="J925" i="2" s="1"/>
  <c r="G926" i="2"/>
  <c r="J926" i="2" s="1"/>
  <c r="G927" i="2"/>
  <c r="J927" i="2" s="1"/>
  <c r="G928" i="2"/>
  <c r="J928" i="2" s="1"/>
  <c r="G929" i="2"/>
  <c r="J929" i="2" s="1"/>
  <c r="G930" i="2"/>
  <c r="J930" i="2" s="1"/>
  <c r="G931" i="2"/>
  <c r="J931" i="2" s="1"/>
  <c r="G932" i="2"/>
  <c r="J932" i="2" s="1"/>
  <c r="G933" i="2"/>
  <c r="J933" i="2" s="1"/>
  <c r="G934" i="2"/>
  <c r="J934" i="2" s="1"/>
  <c r="G935" i="2"/>
  <c r="J935" i="2" s="1"/>
  <c r="G936" i="2"/>
  <c r="J936" i="2" s="1"/>
  <c r="G937" i="2"/>
  <c r="J937" i="2" s="1"/>
  <c r="G938" i="2"/>
  <c r="J938" i="2" s="1"/>
  <c r="G939" i="2"/>
  <c r="J939" i="2" s="1"/>
  <c r="G940" i="2"/>
  <c r="J940" i="2" s="1"/>
  <c r="G941" i="2"/>
  <c r="J941" i="2" s="1"/>
  <c r="G942" i="2"/>
  <c r="J942" i="2" s="1"/>
  <c r="G943" i="2"/>
  <c r="J943" i="2" s="1"/>
  <c r="G944" i="2"/>
  <c r="J944" i="2" s="1"/>
  <c r="G945" i="2"/>
  <c r="J945" i="2" s="1"/>
  <c r="G946" i="2"/>
  <c r="J946" i="2" s="1"/>
  <c r="G947" i="2"/>
  <c r="J947" i="2" s="1"/>
  <c r="G948" i="2"/>
  <c r="J948" i="2" s="1"/>
  <c r="G949" i="2"/>
  <c r="J949" i="2" s="1"/>
  <c r="G950" i="2"/>
  <c r="J950" i="2" s="1"/>
  <c r="G951" i="2"/>
  <c r="J951" i="2" s="1"/>
  <c r="G952" i="2"/>
  <c r="J952" i="2" s="1"/>
  <c r="G953" i="2"/>
  <c r="J953" i="2" s="1"/>
  <c r="G954" i="2"/>
  <c r="J954" i="2" s="1"/>
  <c r="G955" i="2"/>
  <c r="J955" i="2" s="1"/>
  <c r="G956" i="2"/>
  <c r="J956" i="2" s="1"/>
  <c r="G957" i="2"/>
  <c r="J957" i="2" s="1"/>
  <c r="G958" i="2"/>
  <c r="J958" i="2" s="1"/>
  <c r="G959" i="2"/>
  <c r="J959" i="2" s="1"/>
  <c r="G960" i="2"/>
  <c r="J960" i="2" s="1"/>
  <c r="G961" i="2"/>
  <c r="J961" i="2" s="1"/>
  <c r="G962" i="2"/>
  <c r="J962" i="2" s="1"/>
  <c r="G963" i="2"/>
  <c r="J963" i="2" s="1"/>
  <c r="G964" i="2"/>
  <c r="J964" i="2" s="1"/>
  <c r="G965" i="2"/>
  <c r="J965" i="2" s="1"/>
  <c r="G966" i="2"/>
  <c r="J966" i="2" s="1"/>
  <c r="G967" i="2"/>
  <c r="J967" i="2" s="1"/>
  <c r="G968" i="2"/>
  <c r="J968" i="2" s="1"/>
  <c r="G969" i="2"/>
  <c r="J969" i="2" s="1"/>
  <c r="G970" i="2"/>
  <c r="J970" i="2" s="1"/>
  <c r="G971" i="2"/>
  <c r="J971" i="2" s="1"/>
  <c r="G972" i="2"/>
  <c r="J972" i="2" s="1"/>
  <c r="G973" i="2"/>
  <c r="J973" i="2" s="1"/>
  <c r="G974" i="2"/>
  <c r="J974" i="2" s="1"/>
  <c r="G975" i="2"/>
  <c r="J975" i="2" s="1"/>
  <c r="G976" i="2"/>
  <c r="J976" i="2" s="1"/>
  <c r="G977" i="2"/>
  <c r="J977" i="2" s="1"/>
  <c r="G978" i="2"/>
  <c r="J978" i="2" s="1"/>
  <c r="G979" i="2"/>
  <c r="J979" i="2" s="1"/>
  <c r="G980" i="2"/>
  <c r="J980" i="2" s="1"/>
  <c r="G981" i="2"/>
  <c r="J981" i="2" s="1"/>
  <c r="G982" i="2"/>
  <c r="J982" i="2" s="1"/>
  <c r="G983" i="2"/>
  <c r="J983" i="2" s="1"/>
  <c r="G984" i="2"/>
  <c r="J984" i="2" s="1"/>
  <c r="G985" i="2"/>
  <c r="J985" i="2" s="1"/>
  <c r="G986" i="2"/>
  <c r="J986" i="2" s="1"/>
  <c r="G987" i="2"/>
  <c r="J987" i="2" s="1"/>
  <c r="G988" i="2"/>
  <c r="J988" i="2" s="1"/>
  <c r="G989" i="2"/>
  <c r="J989" i="2" s="1"/>
  <c r="G990" i="2"/>
  <c r="J990" i="2" s="1"/>
  <c r="G991" i="2"/>
  <c r="J991" i="2" s="1"/>
  <c r="G992" i="2"/>
  <c r="J992" i="2" s="1"/>
  <c r="G993" i="2"/>
  <c r="J993" i="2" s="1"/>
  <c r="G994" i="2"/>
  <c r="J994" i="2" s="1"/>
  <c r="G995" i="2"/>
  <c r="J995" i="2" s="1"/>
  <c r="G996" i="2"/>
  <c r="J996" i="2" s="1"/>
  <c r="G997" i="2"/>
  <c r="J997" i="2" s="1"/>
  <c r="G998" i="2"/>
  <c r="J998" i="2" s="1"/>
  <c r="G999" i="2"/>
  <c r="J999" i="2" s="1"/>
  <c r="G1000" i="2"/>
  <c r="J1000" i="2" s="1"/>
  <c r="G1001" i="2"/>
  <c r="J1001" i="2" s="1"/>
  <c r="G1002" i="2"/>
  <c r="J1002" i="2" s="1"/>
  <c r="G1003" i="2"/>
  <c r="J1003" i="2" s="1"/>
  <c r="G1004" i="2"/>
  <c r="J1004" i="2" s="1"/>
  <c r="G1005" i="2"/>
  <c r="J1005" i="2" s="1"/>
  <c r="G1006" i="2"/>
  <c r="J1006" i="2" s="1"/>
  <c r="G1007" i="2"/>
  <c r="J1007" i="2" s="1"/>
  <c r="G1008" i="2"/>
  <c r="J1008" i="2" s="1"/>
  <c r="G1009" i="2"/>
  <c r="J1009" i="2" s="1"/>
  <c r="G1010" i="2"/>
  <c r="J1010" i="2" s="1"/>
  <c r="G1011" i="2"/>
  <c r="J1011" i="2" s="1"/>
  <c r="G1012" i="2"/>
  <c r="J1012" i="2" s="1"/>
  <c r="G1013" i="2"/>
  <c r="J1013" i="2" s="1"/>
  <c r="G1014" i="2"/>
  <c r="J1014" i="2" s="1"/>
  <c r="G1015" i="2"/>
  <c r="J1015" i="2" s="1"/>
  <c r="G1016" i="2"/>
  <c r="J1016" i="2" s="1"/>
  <c r="G1017" i="2"/>
  <c r="J1017" i="2" s="1"/>
  <c r="G1018" i="2"/>
  <c r="J1018" i="2" s="1"/>
  <c r="G1019" i="2"/>
  <c r="J1019" i="2" s="1"/>
  <c r="G1020" i="2"/>
  <c r="J1020" i="2" s="1"/>
  <c r="G1021" i="2"/>
  <c r="J1021" i="2" s="1"/>
  <c r="G1022" i="2"/>
  <c r="J1022" i="2" s="1"/>
  <c r="G1023" i="2"/>
  <c r="J1023" i="2" s="1"/>
  <c r="G1024" i="2"/>
  <c r="J1024" i="2" s="1"/>
  <c r="G1025" i="2"/>
  <c r="J1025" i="2" s="1"/>
  <c r="G1026" i="2"/>
  <c r="J1026" i="2" s="1"/>
  <c r="G1027" i="2"/>
  <c r="J1027" i="2" s="1"/>
  <c r="G1028" i="2"/>
  <c r="J1028" i="2" s="1"/>
  <c r="G1029" i="2"/>
  <c r="J1029" i="2" s="1"/>
  <c r="G1030" i="2"/>
  <c r="J1030" i="2" s="1"/>
  <c r="G1031" i="2"/>
  <c r="J1031" i="2" s="1"/>
  <c r="G1032" i="2"/>
  <c r="J1032" i="2" s="1"/>
  <c r="G1033" i="2"/>
  <c r="J1033" i="2" s="1"/>
  <c r="G1034" i="2"/>
  <c r="J1034" i="2" s="1"/>
  <c r="G1035" i="2"/>
  <c r="J1035" i="2" s="1"/>
  <c r="G1036" i="2"/>
  <c r="J1036" i="2" s="1"/>
  <c r="G1037" i="2"/>
  <c r="J1037" i="2" s="1"/>
  <c r="G1038" i="2"/>
  <c r="J1038" i="2" s="1"/>
  <c r="G1039" i="2"/>
  <c r="J1039" i="2" s="1"/>
  <c r="G1040" i="2"/>
  <c r="J1040" i="2" s="1"/>
  <c r="G1041" i="2"/>
  <c r="J1041" i="2" s="1"/>
  <c r="G1042" i="2"/>
  <c r="J1042" i="2" s="1"/>
  <c r="G1043" i="2"/>
  <c r="J1043" i="2" s="1"/>
  <c r="G1044" i="2"/>
  <c r="J1044" i="2" s="1"/>
  <c r="G1045" i="2"/>
  <c r="J1045" i="2" s="1"/>
  <c r="G1046" i="2"/>
  <c r="J1046" i="2" s="1"/>
  <c r="G1047" i="2"/>
  <c r="J1047" i="2" s="1"/>
  <c r="G1048" i="2"/>
  <c r="J1048" i="2" s="1"/>
  <c r="G1049" i="2"/>
  <c r="J1049" i="2" s="1"/>
  <c r="G1050" i="2"/>
  <c r="J1050" i="2" s="1"/>
  <c r="G1051" i="2"/>
  <c r="J1051" i="2" s="1"/>
  <c r="G1052" i="2"/>
  <c r="J1052" i="2" s="1"/>
  <c r="G1053" i="2"/>
  <c r="J1053" i="2" s="1"/>
  <c r="G1054" i="2"/>
  <c r="J1054" i="2" s="1"/>
  <c r="G1055" i="2"/>
  <c r="J1055" i="2" s="1"/>
  <c r="G1056" i="2"/>
  <c r="J1056" i="2" s="1"/>
  <c r="G1057" i="2"/>
  <c r="J1057" i="2" s="1"/>
  <c r="G1058" i="2"/>
  <c r="J1058" i="2" s="1"/>
  <c r="G1059" i="2"/>
  <c r="J1059" i="2" s="1"/>
  <c r="G1060" i="2"/>
  <c r="J1060" i="2" s="1"/>
  <c r="G1061" i="2"/>
  <c r="J1061" i="2" s="1"/>
  <c r="G1062" i="2"/>
  <c r="J1062" i="2" s="1"/>
  <c r="G1063" i="2"/>
  <c r="J1063" i="2" s="1"/>
  <c r="G1064" i="2"/>
  <c r="J1064" i="2" s="1"/>
  <c r="G1065" i="2"/>
  <c r="J1065" i="2" s="1"/>
  <c r="G1066" i="2"/>
  <c r="J1066" i="2" s="1"/>
  <c r="G1067" i="2"/>
  <c r="J1067" i="2" s="1"/>
  <c r="G1068" i="2"/>
  <c r="J1068" i="2" s="1"/>
  <c r="G1069" i="2"/>
  <c r="J1069" i="2" s="1"/>
  <c r="G1070" i="2"/>
  <c r="J1070" i="2" s="1"/>
  <c r="G1071" i="2"/>
  <c r="J1071" i="2" s="1"/>
  <c r="G1072" i="2"/>
  <c r="J1072" i="2" s="1"/>
  <c r="G1073" i="2"/>
  <c r="J1073" i="2" s="1"/>
  <c r="G1074" i="2"/>
  <c r="J1074" i="2" s="1"/>
  <c r="G1075" i="2"/>
  <c r="J1075" i="2" s="1"/>
  <c r="G1076" i="2"/>
  <c r="J1076" i="2" s="1"/>
  <c r="G1077" i="2"/>
  <c r="J1077" i="2" s="1"/>
  <c r="G1078" i="2"/>
  <c r="J1078" i="2" s="1"/>
  <c r="G1079" i="2"/>
  <c r="J1079" i="2" s="1"/>
  <c r="G1080" i="2"/>
  <c r="J1080" i="2" s="1"/>
  <c r="G1081" i="2"/>
  <c r="J1081" i="2" s="1"/>
  <c r="G1082" i="2"/>
  <c r="J1082" i="2" s="1"/>
  <c r="G1083" i="2"/>
  <c r="J1083" i="2" s="1"/>
  <c r="G1084" i="2"/>
  <c r="J1084" i="2" s="1"/>
  <c r="G1085" i="2"/>
  <c r="J1085" i="2" s="1"/>
  <c r="G1086" i="2"/>
  <c r="J1086" i="2" s="1"/>
  <c r="G1087" i="2"/>
  <c r="J1087" i="2" s="1"/>
  <c r="G1088" i="2"/>
  <c r="J1088" i="2" s="1"/>
  <c r="G1089" i="2"/>
  <c r="J1089" i="2" s="1"/>
  <c r="G1090" i="2"/>
  <c r="J1090" i="2" s="1"/>
  <c r="G1091" i="2"/>
  <c r="J1091" i="2" s="1"/>
  <c r="G1092" i="2"/>
  <c r="J1092" i="2" s="1"/>
  <c r="G1093" i="2"/>
  <c r="J1093" i="2" s="1"/>
  <c r="G1094" i="2"/>
  <c r="J1094" i="2" s="1"/>
  <c r="G1095" i="2"/>
  <c r="J1095" i="2" s="1"/>
  <c r="G1096" i="2"/>
  <c r="J1096" i="2" s="1"/>
  <c r="G1097" i="2"/>
  <c r="J1097" i="2" s="1"/>
  <c r="G1098" i="2"/>
  <c r="J1098" i="2" s="1"/>
  <c r="G1099" i="2"/>
  <c r="J1099" i="2" s="1"/>
  <c r="G1100" i="2"/>
  <c r="J1100" i="2" s="1"/>
  <c r="G1101" i="2"/>
  <c r="J1101" i="2" s="1"/>
  <c r="G1102" i="2"/>
  <c r="J1102" i="2" s="1"/>
  <c r="G1103" i="2"/>
  <c r="J1103" i="2" s="1"/>
  <c r="G1104" i="2"/>
  <c r="J1104" i="2" s="1"/>
  <c r="G1105" i="2"/>
  <c r="J1105" i="2" s="1"/>
  <c r="G1106" i="2"/>
  <c r="J1106" i="2" s="1"/>
  <c r="G1107" i="2"/>
  <c r="J1107" i="2" s="1"/>
  <c r="G1108" i="2"/>
  <c r="J1108" i="2" s="1"/>
  <c r="G1109" i="2"/>
  <c r="J1109" i="2" s="1"/>
  <c r="G1110" i="2"/>
  <c r="J1110" i="2" s="1"/>
  <c r="G1111" i="2"/>
  <c r="J1111" i="2" s="1"/>
  <c r="G1112" i="2"/>
  <c r="J1112" i="2" s="1"/>
  <c r="G1113" i="2"/>
  <c r="J1113" i="2" s="1"/>
  <c r="G1114" i="2"/>
  <c r="J1114" i="2" s="1"/>
  <c r="G1115" i="2"/>
  <c r="J1115" i="2" s="1"/>
  <c r="G1116" i="2"/>
  <c r="J1116" i="2" s="1"/>
  <c r="G1117" i="2"/>
  <c r="J1117" i="2" s="1"/>
  <c r="G1118" i="2"/>
  <c r="J1118" i="2" s="1"/>
  <c r="G1119" i="2"/>
  <c r="J1119" i="2" s="1"/>
  <c r="G1120" i="2"/>
  <c r="J1120" i="2" s="1"/>
  <c r="G1121" i="2"/>
  <c r="J1121" i="2" s="1"/>
  <c r="G1122" i="2"/>
  <c r="J1122" i="2" s="1"/>
  <c r="G1123" i="2"/>
  <c r="J1123" i="2" s="1"/>
  <c r="G1124" i="2"/>
  <c r="J1124" i="2" s="1"/>
  <c r="G1125" i="2"/>
  <c r="J1125" i="2" s="1"/>
  <c r="G1126" i="2"/>
  <c r="J1126" i="2" s="1"/>
  <c r="G1127" i="2"/>
  <c r="J1127" i="2" s="1"/>
  <c r="G1128" i="2"/>
  <c r="J1128" i="2" s="1"/>
  <c r="G1129" i="2"/>
  <c r="J1129" i="2" s="1"/>
  <c r="G1130" i="2"/>
  <c r="J1130" i="2" s="1"/>
  <c r="G1131" i="2"/>
  <c r="J1131" i="2" s="1"/>
  <c r="G1132" i="2"/>
  <c r="J1132" i="2" s="1"/>
  <c r="G1133" i="2"/>
  <c r="J1133" i="2" s="1"/>
  <c r="G1134" i="2"/>
  <c r="J1134" i="2" s="1"/>
  <c r="G1135" i="2"/>
  <c r="J1135" i="2" s="1"/>
  <c r="G1136" i="2"/>
  <c r="J1136" i="2" s="1"/>
  <c r="G1137" i="2"/>
  <c r="J1137" i="2" s="1"/>
  <c r="G1138" i="2"/>
  <c r="J1138" i="2" s="1"/>
  <c r="G1139" i="2"/>
  <c r="J1139" i="2" s="1"/>
  <c r="G1140" i="2"/>
  <c r="J1140" i="2" s="1"/>
  <c r="G1141" i="2"/>
  <c r="J1141" i="2" s="1"/>
  <c r="G1142" i="2"/>
  <c r="J1142" i="2" s="1"/>
  <c r="G1143" i="2"/>
  <c r="J1143" i="2" s="1"/>
  <c r="G1144" i="2"/>
  <c r="J1144" i="2" s="1"/>
  <c r="G1145" i="2"/>
  <c r="J1145" i="2" s="1"/>
  <c r="G1146" i="2"/>
  <c r="J1146" i="2" s="1"/>
  <c r="G1147" i="2"/>
  <c r="J1147" i="2" s="1"/>
  <c r="G1148" i="2"/>
  <c r="J1148" i="2" s="1"/>
  <c r="G1149" i="2"/>
  <c r="J1149" i="2" s="1"/>
  <c r="G1150" i="2"/>
  <c r="J1150" i="2" s="1"/>
  <c r="G1151" i="2"/>
  <c r="J1151" i="2" s="1"/>
  <c r="G1152" i="2"/>
  <c r="J1152" i="2" s="1"/>
  <c r="G1153" i="2"/>
  <c r="J1153" i="2" s="1"/>
  <c r="G1154" i="2"/>
  <c r="J1154" i="2" s="1"/>
  <c r="G1155" i="2"/>
  <c r="J1155" i="2" s="1"/>
  <c r="G1156" i="2"/>
  <c r="J1156" i="2" s="1"/>
  <c r="G1157" i="2"/>
  <c r="J1157" i="2" s="1"/>
  <c r="G1158" i="2"/>
  <c r="J1158" i="2" s="1"/>
  <c r="G1159" i="2"/>
  <c r="J1159" i="2" s="1"/>
  <c r="G1160" i="2"/>
  <c r="J1160" i="2" s="1"/>
  <c r="G1161" i="2"/>
  <c r="J1161" i="2" s="1"/>
  <c r="G1162" i="2"/>
  <c r="J1162" i="2" s="1"/>
  <c r="G1163" i="2"/>
  <c r="J1163" i="2" s="1"/>
  <c r="G1164" i="2"/>
  <c r="J1164" i="2" s="1"/>
  <c r="G1165" i="2"/>
  <c r="J1165" i="2" s="1"/>
  <c r="G1166" i="2"/>
  <c r="J1166" i="2" s="1"/>
  <c r="G1167" i="2"/>
  <c r="J1167" i="2" s="1"/>
  <c r="G1168" i="2"/>
  <c r="J1168" i="2" s="1"/>
  <c r="G1169" i="2"/>
  <c r="J1169" i="2" s="1"/>
  <c r="G1170" i="2"/>
  <c r="J1170" i="2" s="1"/>
  <c r="G1171" i="2"/>
  <c r="J1171" i="2" s="1"/>
  <c r="G1172" i="2"/>
  <c r="J1172" i="2" s="1"/>
  <c r="G1173" i="2"/>
  <c r="J1173" i="2" s="1"/>
  <c r="G1174" i="2"/>
  <c r="J1174" i="2" s="1"/>
  <c r="G1175" i="2"/>
  <c r="J1175" i="2" s="1"/>
  <c r="G1176" i="2"/>
  <c r="J1176" i="2" s="1"/>
  <c r="G1177" i="2"/>
  <c r="J1177" i="2" s="1"/>
  <c r="G1178" i="2"/>
  <c r="J1178" i="2" s="1"/>
  <c r="G1179" i="2"/>
  <c r="J1179" i="2" s="1"/>
  <c r="G1180" i="2"/>
  <c r="J1180" i="2" s="1"/>
  <c r="G1181" i="2"/>
  <c r="J1181" i="2" s="1"/>
  <c r="G1182" i="2"/>
  <c r="J1182" i="2" s="1"/>
  <c r="G1183" i="2"/>
  <c r="J1183" i="2" s="1"/>
  <c r="G1184" i="2"/>
  <c r="J1184" i="2" s="1"/>
  <c r="G1185" i="2"/>
  <c r="J1185" i="2" s="1"/>
  <c r="G1186" i="2"/>
  <c r="J1186" i="2" s="1"/>
  <c r="G1187" i="2"/>
  <c r="J1187" i="2" s="1"/>
  <c r="G1188" i="2"/>
  <c r="J1188" i="2" s="1"/>
  <c r="G1189" i="2"/>
  <c r="J1189" i="2" s="1"/>
  <c r="G1190" i="2"/>
  <c r="J1190" i="2" s="1"/>
  <c r="G1191" i="2"/>
  <c r="J1191" i="2" s="1"/>
  <c r="G1192" i="2"/>
  <c r="J1192" i="2" s="1"/>
  <c r="G1193" i="2"/>
  <c r="J1193" i="2" s="1"/>
  <c r="G1194" i="2"/>
  <c r="J1194" i="2" s="1"/>
  <c r="G1195" i="2"/>
  <c r="J1195" i="2" s="1"/>
  <c r="G1196" i="2"/>
  <c r="J1196" i="2" s="1"/>
  <c r="G1197" i="2"/>
  <c r="J1197" i="2" s="1"/>
  <c r="G1198" i="2"/>
  <c r="J1198" i="2" s="1"/>
  <c r="G1199" i="2"/>
  <c r="J1199" i="2" s="1"/>
  <c r="G1200" i="2"/>
  <c r="J1200" i="2" s="1"/>
  <c r="G1201" i="2"/>
  <c r="J1201" i="2" s="1"/>
  <c r="G1202" i="2"/>
  <c r="J1202" i="2" s="1"/>
  <c r="G1203" i="2"/>
  <c r="J1203" i="2" s="1"/>
  <c r="G1204" i="2"/>
  <c r="J1204" i="2" s="1"/>
  <c r="G1205" i="2"/>
  <c r="J1205" i="2" s="1"/>
  <c r="G1206" i="2"/>
  <c r="J1206" i="2" s="1"/>
  <c r="G1207" i="2"/>
  <c r="J1207" i="2" s="1"/>
  <c r="G1208" i="2"/>
  <c r="J1208" i="2" s="1"/>
  <c r="G1209" i="2"/>
  <c r="J1209" i="2" s="1"/>
  <c r="G1210" i="2"/>
  <c r="J1210" i="2" s="1"/>
  <c r="G1211" i="2"/>
  <c r="J1211" i="2" s="1"/>
  <c r="G1212" i="2"/>
  <c r="J1212" i="2" s="1"/>
  <c r="G1213" i="2"/>
  <c r="J1213" i="2" s="1"/>
  <c r="G1214" i="2"/>
  <c r="J1214" i="2" s="1"/>
  <c r="G1215" i="2"/>
  <c r="J1215" i="2" s="1"/>
  <c r="G1216" i="2"/>
  <c r="J1216" i="2" s="1"/>
  <c r="G1217" i="2"/>
  <c r="J1217" i="2" s="1"/>
  <c r="G1218" i="2"/>
  <c r="J1218" i="2" s="1"/>
  <c r="G1219" i="2"/>
  <c r="J1219" i="2" s="1"/>
  <c r="G1220" i="2"/>
  <c r="J1220" i="2" s="1"/>
  <c r="G1221" i="2"/>
  <c r="J1221" i="2" s="1"/>
  <c r="G1222" i="2"/>
  <c r="J1222" i="2" s="1"/>
  <c r="G1223" i="2"/>
  <c r="J1223" i="2" s="1"/>
  <c r="G1224" i="2"/>
  <c r="J1224" i="2" s="1"/>
  <c r="G1225" i="2"/>
  <c r="J1225" i="2" s="1"/>
  <c r="G1226" i="2"/>
  <c r="J1226" i="2" s="1"/>
  <c r="G1227" i="2"/>
  <c r="J1227" i="2" s="1"/>
  <c r="G1228" i="2"/>
  <c r="J1228" i="2" s="1"/>
  <c r="G1229" i="2"/>
  <c r="J1229" i="2" s="1"/>
  <c r="G1230" i="2"/>
  <c r="J1230" i="2" s="1"/>
  <c r="G1231" i="2"/>
  <c r="J1231" i="2" s="1"/>
  <c r="G1232" i="2"/>
  <c r="J1232" i="2" s="1"/>
  <c r="G1233" i="2"/>
  <c r="J1233" i="2" s="1"/>
  <c r="G1234" i="2"/>
  <c r="J1234" i="2" s="1"/>
  <c r="G1235" i="2"/>
  <c r="J1235" i="2" s="1"/>
  <c r="G1236" i="2"/>
  <c r="J1236" i="2" s="1"/>
  <c r="G1237" i="2"/>
  <c r="J1237" i="2" s="1"/>
  <c r="G1238" i="2"/>
  <c r="J1238" i="2" s="1"/>
  <c r="G1239" i="2"/>
  <c r="J1239" i="2" s="1"/>
  <c r="G1240" i="2"/>
  <c r="J1240" i="2" s="1"/>
  <c r="G1241" i="2"/>
  <c r="J1241" i="2" s="1"/>
  <c r="G1242" i="2"/>
  <c r="J1242" i="2" s="1"/>
  <c r="G1243" i="2"/>
  <c r="J1243" i="2" s="1"/>
  <c r="G1244" i="2"/>
  <c r="J1244" i="2" s="1"/>
  <c r="G1245" i="2"/>
  <c r="J1245" i="2" s="1"/>
  <c r="G1246" i="2"/>
  <c r="J1246" i="2" s="1"/>
  <c r="G1247" i="2"/>
  <c r="J1247" i="2" s="1"/>
  <c r="G1248" i="2"/>
  <c r="J1248" i="2" s="1"/>
  <c r="G1249" i="2"/>
  <c r="J1249" i="2" s="1"/>
  <c r="G1250" i="2"/>
  <c r="J1250" i="2" s="1"/>
  <c r="G1251" i="2"/>
  <c r="J1251" i="2" s="1"/>
  <c r="G1252" i="2"/>
  <c r="J1252" i="2" s="1"/>
  <c r="G1253" i="2"/>
  <c r="J1253" i="2" s="1"/>
  <c r="G1254" i="2"/>
  <c r="J1254" i="2" s="1"/>
  <c r="G1255" i="2"/>
  <c r="J1255" i="2" s="1"/>
  <c r="G1256" i="2"/>
  <c r="J1256" i="2" s="1"/>
  <c r="G1257" i="2"/>
  <c r="J1257" i="2" s="1"/>
  <c r="G1258" i="2"/>
  <c r="J1258" i="2" s="1"/>
  <c r="G1259" i="2"/>
  <c r="J1259" i="2" s="1"/>
  <c r="G1260" i="2"/>
  <c r="J1260" i="2" s="1"/>
  <c r="G1261" i="2"/>
  <c r="J1261" i="2" s="1"/>
  <c r="G1262" i="2"/>
  <c r="J1262" i="2" s="1"/>
  <c r="G1263" i="2"/>
  <c r="J1263" i="2" s="1"/>
  <c r="G1264" i="2"/>
  <c r="J1264" i="2" s="1"/>
  <c r="G1265" i="2"/>
  <c r="J1265" i="2" s="1"/>
  <c r="G1266" i="2"/>
  <c r="J1266" i="2" s="1"/>
  <c r="G1267" i="2"/>
  <c r="J1267" i="2" s="1"/>
  <c r="G1268" i="2"/>
  <c r="J1268" i="2" s="1"/>
  <c r="G1269" i="2"/>
  <c r="J1269" i="2" s="1"/>
  <c r="G1270" i="2"/>
  <c r="J1270" i="2" s="1"/>
  <c r="G1271" i="2"/>
  <c r="J1271" i="2" s="1"/>
  <c r="G1272" i="2"/>
  <c r="J1272" i="2" s="1"/>
  <c r="G1273" i="2"/>
  <c r="J1273" i="2" s="1"/>
  <c r="G1274" i="2"/>
  <c r="J1274" i="2" s="1"/>
  <c r="G1275" i="2"/>
  <c r="J1275" i="2" s="1"/>
  <c r="G1276" i="2"/>
  <c r="J1276" i="2" s="1"/>
  <c r="G1277" i="2"/>
  <c r="J1277" i="2" s="1"/>
  <c r="G1278" i="2"/>
  <c r="J1278" i="2" s="1"/>
  <c r="G1279" i="2"/>
  <c r="J1279" i="2" s="1"/>
  <c r="G1280" i="2"/>
  <c r="J1280" i="2" s="1"/>
  <c r="G1281" i="2"/>
  <c r="J1281" i="2" s="1"/>
  <c r="G1282" i="2"/>
  <c r="J1282" i="2" s="1"/>
  <c r="G1283" i="2"/>
  <c r="J1283" i="2" s="1"/>
  <c r="G1284" i="2"/>
  <c r="J1284" i="2" s="1"/>
  <c r="G1285" i="2"/>
  <c r="J1285" i="2" s="1"/>
  <c r="G1286" i="2"/>
  <c r="J1286" i="2" s="1"/>
  <c r="G1287" i="2"/>
  <c r="J1287" i="2" s="1"/>
  <c r="G1288" i="2"/>
  <c r="J1288" i="2" s="1"/>
  <c r="G1289" i="2"/>
  <c r="J1289" i="2" s="1"/>
  <c r="G1290" i="2"/>
  <c r="J1290" i="2" s="1"/>
  <c r="G1291" i="2"/>
  <c r="J1291" i="2" s="1"/>
  <c r="G1292" i="2"/>
  <c r="J1292" i="2" s="1"/>
  <c r="G1293" i="2"/>
  <c r="J1293" i="2" s="1"/>
  <c r="G1294" i="2"/>
  <c r="J1294" i="2" s="1"/>
  <c r="G1295" i="2"/>
  <c r="J1295" i="2" s="1"/>
  <c r="G1296" i="2"/>
  <c r="J1296" i="2" s="1"/>
  <c r="G1297" i="2"/>
  <c r="J1297" i="2" s="1"/>
  <c r="G1298" i="2"/>
  <c r="J1298" i="2" s="1"/>
  <c r="G1299" i="2"/>
  <c r="J1299" i="2" s="1"/>
  <c r="G1300" i="2"/>
  <c r="J1300" i="2" s="1"/>
  <c r="G1301" i="2"/>
  <c r="J1301" i="2" s="1"/>
  <c r="G1302" i="2"/>
  <c r="J1302" i="2" s="1"/>
  <c r="G1303" i="2"/>
  <c r="J1303" i="2" s="1"/>
  <c r="G1304" i="2"/>
  <c r="J1304" i="2" s="1"/>
  <c r="G1305" i="2"/>
  <c r="J1305" i="2" s="1"/>
  <c r="G1306" i="2"/>
  <c r="J1306" i="2" s="1"/>
  <c r="G1307" i="2"/>
  <c r="J1307" i="2" s="1"/>
  <c r="G1308" i="2"/>
  <c r="J1308" i="2" s="1"/>
  <c r="G1309" i="2"/>
  <c r="J1309" i="2" s="1"/>
  <c r="G1310" i="2"/>
  <c r="J1310" i="2" s="1"/>
  <c r="G1311" i="2"/>
  <c r="J1311" i="2" s="1"/>
  <c r="G1312" i="2"/>
  <c r="J1312" i="2" s="1"/>
  <c r="G1313" i="2"/>
  <c r="J1313" i="2" s="1"/>
  <c r="G1314" i="2"/>
  <c r="J1314" i="2" s="1"/>
  <c r="G1315" i="2"/>
  <c r="J1315" i="2" s="1"/>
  <c r="G1316" i="2"/>
  <c r="J1316" i="2" s="1"/>
  <c r="G1317" i="2"/>
  <c r="J1317" i="2" s="1"/>
  <c r="G1318" i="2"/>
  <c r="J1318" i="2" s="1"/>
  <c r="G1319" i="2"/>
  <c r="J1319" i="2" s="1"/>
  <c r="G1320" i="2"/>
  <c r="J1320" i="2" s="1"/>
  <c r="G1321" i="2"/>
  <c r="J1321" i="2" s="1"/>
  <c r="G1322" i="2"/>
  <c r="J1322" i="2" s="1"/>
  <c r="G1323" i="2"/>
  <c r="J1323" i="2" s="1"/>
  <c r="G1324" i="2"/>
  <c r="J1324" i="2" s="1"/>
  <c r="G1325" i="2"/>
  <c r="J1325" i="2" s="1"/>
  <c r="G1326" i="2"/>
  <c r="J1326" i="2" s="1"/>
  <c r="G1327" i="2"/>
  <c r="J1327" i="2" s="1"/>
  <c r="G1328" i="2"/>
  <c r="J1328" i="2" s="1"/>
  <c r="G1329" i="2"/>
  <c r="J1329" i="2" s="1"/>
  <c r="G1330" i="2"/>
  <c r="J1330" i="2" s="1"/>
  <c r="G1331" i="2"/>
  <c r="J1331" i="2" s="1"/>
  <c r="G1332" i="2"/>
  <c r="J1332" i="2" s="1"/>
  <c r="G1333" i="2"/>
  <c r="J1333" i="2" s="1"/>
  <c r="G1334" i="2"/>
  <c r="J1334" i="2" s="1"/>
  <c r="G1335" i="2"/>
  <c r="J1335" i="2" s="1"/>
  <c r="G1336" i="2"/>
  <c r="J1336" i="2" s="1"/>
  <c r="G1337" i="2"/>
  <c r="J1337" i="2" s="1"/>
  <c r="G1338" i="2"/>
  <c r="J1338" i="2" s="1"/>
  <c r="G1339" i="2"/>
  <c r="J1339" i="2" s="1"/>
  <c r="G1340" i="2"/>
  <c r="J1340" i="2" s="1"/>
  <c r="G1341" i="2"/>
  <c r="J1341" i="2" s="1"/>
  <c r="G1342" i="2"/>
  <c r="J1342" i="2" s="1"/>
  <c r="G1343" i="2"/>
  <c r="J1343" i="2" s="1"/>
  <c r="G1344" i="2"/>
  <c r="J1344" i="2" s="1"/>
  <c r="G1345" i="2"/>
  <c r="J1345" i="2" s="1"/>
  <c r="G1346" i="2"/>
  <c r="J1346" i="2" s="1"/>
  <c r="G1347" i="2"/>
  <c r="J1347" i="2" s="1"/>
  <c r="G1348" i="2"/>
  <c r="J1348" i="2" s="1"/>
  <c r="G1349" i="2"/>
  <c r="J1349" i="2" s="1"/>
  <c r="G1350" i="2"/>
  <c r="J1350" i="2" s="1"/>
  <c r="G1351" i="2"/>
  <c r="J1351" i="2" s="1"/>
  <c r="G1352" i="2"/>
  <c r="J1352" i="2" s="1"/>
  <c r="G1353" i="2"/>
  <c r="J1353" i="2" s="1"/>
  <c r="G1354" i="2"/>
  <c r="J1354" i="2" s="1"/>
  <c r="G1355" i="2"/>
  <c r="J1355" i="2" s="1"/>
  <c r="G1356" i="2"/>
  <c r="J1356" i="2" s="1"/>
  <c r="G1357" i="2"/>
  <c r="J1357" i="2" s="1"/>
  <c r="G1358" i="2"/>
  <c r="J1358" i="2" s="1"/>
  <c r="G1359" i="2"/>
  <c r="J1359" i="2" s="1"/>
  <c r="G1360" i="2"/>
  <c r="J1360" i="2" s="1"/>
  <c r="G1361" i="2"/>
  <c r="J1361" i="2" s="1"/>
  <c r="G1362" i="2"/>
  <c r="J1362" i="2" s="1"/>
  <c r="G1363" i="2"/>
  <c r="J1363" i="2" s="1"/>
  <c r="G1364" i="2"/>
  <c r="J1364" i="2" s="1"/>
  <c r="G1365" i="2"/>
  <c r="J1365" i="2" s="1"/>
  <c r="G1366" i="2"/>
  <c r="J1366" i="2" s="1"/>
  <c r="G1367" i="2"/>
  <c r="J1367" i="2" s="1"/>
  <c r="G1368" i="2"/>
  <c r="J1368" i="2" s="1"/>
  <c r="G1369" i="2"/>
  <c r="J1369" i="2" s="1"/>
  <c r="G1370" i="2"/>
  <c r="J1370" i="2" s="1"/>
  <c r="G1371" i="2"/>
  <c r="J1371" i="2" s="1"/>
  <c r="G1372" i="2"/>
  <c r="J1372" i="2" s="1"/>
  <c r="G1373" i="2"/>
  <c r="J1373" i="2" s="1"/>
  <c r="G1374" i="2"/>
  <c r="J1374" i="2" s="1"/>
  <c r="G1375" i="2"/>
  <c r="J1375" i="2" s="1"/>
  <c r="G1376" i="2"/>
  <c r="J1376" i="2" s="1"/>
  <c r="G1377" i="2"/>
  <c r="J1377" i="2" s="1"/>
  <c r="G1378" i="2"/>
  <c r="J1378" i="2" s="1"/>
  <c r="G1379" i="2"/>
  <c r="J1379" i="2" s="1"/>
  <c r="G1380" i="2"/>
  <c r="J1380" i="2" s="1"/>
  <c r="G1381" i="2"/>
  <c r="J1381" i="2" s="1"/>
  <c r="G1382" i="2"/>
  <c r="J1382" i="2" s="1"/>
  <c r="G1383" i="2"/>
  <c r="J1383" i="2" s="1"/>
  <c r="G1384" i="2"/>
  <c r="J1384" i="2" s="1"/>
  <c r="G1385" i="2"/>
  <c r="J1385" i="2" s="1"/>
  <c r="G1386" i="2"/>
  <c r="J1386" i="2" s="1"/>
  <c r="G1387" i="2"/>
  <c r="J1387" i="2" s="1"/>
  <c r="G1388" i="2"/>
  <c r="J1388" i="2" s="1"/>
  <c r="G1389" i="2"/>
  <c r="J1389" i="2" s="1"/>
  <c r="G1390" i="2"/>
  <c r="J1390" i="2" s="1"/>
  <c r="G1391" i="2"/>
  <c r="J1391" i="2" s="1"/>
  <c r="G1392" i="2"/>
  <c r="J1392" i="2" s="1"/>
  <c r="G1393" i="2"/>
  <c r="J1393" i="2" s="1"/>
  <c r="G1394" i="2"/>
  <c r="J1394" i="2" s="1"/>
  <c r="G1395" i="2"/>
  <c r="J1395" i="2" s="1"/>
  <c r="G1396" i="2"/>
  <c r="J1396" i="2" s="1"/>
  <c r="G1397" i="2"/>
  <c r="J1397" i="2" s="1"/>
  <c r="G1398" i="2"/>
  <c r="J1398" i="2" s="1"/>
  <c r="G1399" i="2"/>
  <c r="J1399" i="2" s="1"/>
  <c r="G1400" i="2"/>
  <c r="J1400" i="2" s="1"/>
  <c r="G1401" i="2"/>
  <c r="J1401" i="2" s="1"/>
  <c r="G1402" i="2"/>
  <c r="J1402" i="2" s="1"/>
  <c r="G1403" i="2"/>
  <c r="J1403" i="2" s="1"/>
  <c r="G1404" i="2"/>
  <c r="J1404" i="2" s="1"/>
  <c r="G1405" i="2"/>
  <c r="J1405" i="2" s="1"/>
  <c r="G1406" i="2"/>
  <c r="J1406" i="2" s="1"/>
  <c r="G1407" i="2"/>
  <c r="J1407" i="2" s="1"/>
  <c r="G1408" i="2"/>
  <c r="J1408" i="2" s="1"/>
  <c r="G1409" i="2"/>
  <c r="J1409" i="2" s="1"/>
  <c r="G1410" i="2"/>
  <c r="J1410" i="2" s="1"/>
  <c r="G1411" i="2"/>
  <c r="J1411" i="2" s="1"/>
  <c r="G1412" i="2"/>
  <c r="J1412" i="2" s="1"/>
  <c r="G1413" i="2"/>
  <c r="J1413" i="2" s="1"/>
  <c r="G1414" i="2"/>
  <c r="J1414" i="2" s="1"/>
  <c r="G1415" i="2"/>
  <c r="J1415" i="2" s="1"/>
  <c r="G1416" i="2"/>
  <c r="J1416" i="2" s="1"/>
  <c r="G1417" i="2"/>
  <c r="J1417" i="2" s="1"/>
  <c r="G1418" i="2"/>
  <c r="J1418" i="2" s="1"/>
  <c r="G1419" i="2"/>
  <c r="J1419" i="2" s="1"/>
  <c r="G1420" i="2"/>
  <c r="J1420" i="2" s="1"/>
  <c r="G1421" i="2"/>
  <c r="J1421" i="2" s="1"/>
  <c r="G1422" i="2"/>
  <c r="J1422" i="2" s="1"/>
  <c r="G1423" i="2"/>
  <c r="J1423" i="2" s="1"/>
  <c r="G1424" i="2"/>
  <c r="J1424" i="2" s="1"/>
  <c r="G1425" i="2"/>
  <c r="J1425" i="2" s="1"/>
  <c r="G1426" i="2"/>
  <c r="J1426" i="2" s="1"/>
  <c r="G1427" i="2"/>
  <c r="J1427" i="2" s="1"/>
  <c r="G1428" i="2"/>
  <c r="J1428" i="2" s="1"/>
  <c r="G1429" i="2"/>
  <c r="J1429" i="2" s="1"/>
  <c r="G1430" i="2"/>
  <c r="J1430" i="2" s="1"/>
  <c r="G1431" i="2"/>
  <c r="J1431" i="2" s="1"/>
  <c r="G1432" i="2"/>
  <c r="J1432" i="2" s="1"/>
  <c r="G1433" i="2"/>
  <c r="J1433" i="2" s="1"/>
  <c r="G1434" i="2"/>
  <c r="J1434" i="2" s="1"/>
  <c r="G1435" i="2"/>
  <c r="J1435" i="2" s="1"/>
  <c r="G1436" i="2"/>
  <c r="J1436" i="2" s="1"/>
  <c r="G1437" i="2"/>
  <c r="J1437" i="2" s="1"/>
  <c r="G1438" i="2"/>
  <c r="J1438" i="2" s="1"/>
  <c r="G1439" i="2"/>
  <c r="J1439" i="2" s="1"/>
  <c r="G1440" i="2"/>
  <c r="J1440" i="2" s="1"/>
  <c r="G1441" i="2"/>
  <c r="J1441" i="2" s="1"/>
  <c r="G1442" i="2"/>
  <c r="J1442" i="2" s="1"/>
  <c r="G1443" i="2"/>
  <c r="J1443" i="2" s="1"/>
  <c r="G1444" i="2"/>
  <c r="J1444" i="2" s="1"/>
  <c r="G1445" i="2"/>
  <c r="J1445" i="2" s="1"/>
  <c r="G1446" i="2"/>
  <c r="J1446" i="2" s="1"/>
  <c r="G1447" i="2"/>
  <c r="J1447" i="2" s="1"/>
  <c r="G1448" i="2"/>
  <c r="J1448" i="2" s="1"/>
  <c r="G1449" i="2"/>
  <c r="J1449" i="2" s="1"/>
  <c r="G1450" i="2"/>
  <c r="J1450" i="2" s="1"/>
  <c r="G1451" i="2"/>
  <c r="J1451" i="2" s="1"/>
  <c r="G1452" i="2"/>
  <c r="J1452" i="2" s="1"/>
  <c r="G1453" i="2"/>
  <c r="J1453" i="2" s="1"/>
  <c r="G1454" i="2"/>
  <c r="J1454" i="2" s="1"/>
  <c r="G1455" i="2"/>
  <c r="J1455" i="2" s="1"/>
  <c r="G1456" i="2"/>
  <c r="J1456" i="2" s="1"/>
  <c r="G1457" i="2"/>
  <c r="J1457" i="2" s="1"/>
  <c r="G1458" i="2"/>
  <c r="J1458" i="2" s="1"/>
  <c r="G1459" i="2"/>
  <c r="J1459" i="2" s="1"/>
  <c r="G1460" i="2"/>
  <c r="J1460" i="2" s="1"/>
  <c r="G1461" i="2"/>
  <c r="J1461" i="2" s="1"/>
  <c r="G1462" i="2"/>
  <c r="J1462" i="2" s="1"/>
  <c r="G1463" i="2"/>
  <c r="J1463" i="2" s="1"/>
  <c r="G1464" i="2"/>
  <c r="J1464" i="2" s="1"/>
  <c r="G1465" i="2"/>
  <c r="J1465" i="2" s="1"/>
  <c r="G1466" i="2"/>
  <c r="J1466" i="2" s="1"/>
  <c r="G1467" i="2"/>
  <c r="J1467" i="2" s="1"/>
  <c r="G1468" i="2"/>
  <c r="J1468" i="2" s="1"/>
  <c r="G1469" i="2"/>
  <c r="J1469" i="2" s="1"/>
  <c r="G1470" i="2"/>
  <c r="J1470" i="2" s="1"/>
  <c r="G1471" i="2"/>
  <c r="J1471" i="2" s="1"/>
  <c r="G1472" i="2"/>
  <c r="J1472" i="2" s="1"/>
  <c r="G1473" i="2"/>
  <c r="J1473" i="2" s="1"/>
  <c r="G1474" i="2"/>
  <c r="J1474" i="2" s="1"/>
  <c r="G1475" i="2"/>
  <c r="J1475" i="2" s="1"/>
  <c r="G1476" i="2"/>
  <c r="J1476" i="2" s="1"/>
  <c r="G1477" i="2"/>
  <c r="J1477" i="2" s="1"/>
  <c r="G1478" i="2"/>
  <c r="J1478" i="2" s="1"/>
  <c r="G1479" i="2"/>
  <c r="J1479" i="2" s="1"/>
  <c r="G1480" i="2"/>
  <c r="J1480" i="2" s="1"/>
  <c r="G1481" i="2"/>
  <c r="J1481" i="2" s="1"/>
  <c r="G1482" i="2"/>
  <c r="J1482" i="2" s="1"/>
  <c r="G1483" i="2"/>
  <c r="J1483" i="2" s="1"/>
  <c r="G1484" i="2"/>
  <c r="J1484" i="2" s="1"/>
  <c r="G1485" i="2"/>
  <c r="J1485" i="2" s="1"/>
  <c r="G1486" i="2"/>
  <c r="J1486" i="2" s="1"/>
  <c r="G1487" i="2"/>
  <c r="J1487" i="2" s="1"/>
  <c r="G1488" i="2"/>
  <c r="J1488" i="2" s="1"/>
  <c r="G1489" i="2"/>
  <c r="J1489" i="2" s="1"/>
  <c r="G1490" i="2"/>
  <c r="J1490" i="2" s="1"/>
  <c r="G1491" i="2"/>
  <c r="J1491" i="2" s="1"/>
  <c r="G1492" i="2"/>
  <c r="J1492" i="2" s="1"/>
  <c r="G1493" i="2"/>
  <c r="J1493" i="2" s="1"/>
  <c r="G1494" i="2"/>
  <c r="J1494" i="2" s="1"/>
  <c r="G1495" i="2"/>
  <c r="J1495" i="2" s="1"/>
  <c r="G1496" i="2"/>
  <c r="J1496" i="2" s="1"/>
  <c r="G1497" i="2"/>
  <c r="J1497" i="2" s="1"/>
  <c r="G1498" i="2"/>
  <c r="J1498" i="2" s="1"/>
  <c r="G1499" i="2"/>
  <c r="J1499" i="2" s="1"/>
  <c r="G1500" i="2"/>
  <c r="J1500" i="2" s="1"/>
  <c r="G1501" i="2"/>
  <c r="J1501" i="2" s="1"/>
  <c r="G1502" i="2"/>
  <c r="J1502" i="2" s="1"/>
  <c r="G1503" i="2"/>
  <c r="J1503" i="2" s="1"/>
  <c r="G1504" i="2"/>
  <c r="J1504" i="2" s="1"/>
  <c r="G1505" i="2"/>
  <c r="J1505" i="2" s="1"/>
  <c r="G1506" i="2"/>
  <c r="J1506" i="2" s="1"/>
  <c r="G1507" i="2"/>
  <c r="J1507" i="2" s="1"/>
  <c r="G1508" i="2"/>
  <c r="J1508" i="2" s="1"/>
  <c r="G1509" i="2"/>
  <c r="J1509" i="2" s="1"/>
  <c r="G1510" i="2"/>
  <c r="J1510" i="2" s="1"/>
  <c r="G1511" i="2"/>
  <c r="J1511" i="2" s="1"/>
  <c r="G1512" i="2"/>
  <c r="J1512" i="2" s="1"/>
  <c r="G1513" i="2"/>
  <c r="J1513" i="2" s="1"/>
  <c r="G1514" i="2"/>
  <c r="J1514" i="2" s="1"/>
  <c r="G1515" i="2"/>
  <c r="J1515" i="2" s="1"/>
  <c r="G1516" i="2"/>
  <c r="J1516" i="2" s="1"/>
  <c r="G1517" i="2"/>
  <c r="J1517" i="2" s="1"/>
  <c r="G1518" i="2"/>
  <c r="J1518" i="2" s="1"/>
  <c r="G1519" i="2"/>
  <c r="J1519" i="2" s="1"/>
  <c r="G1520" i="2"/>
  <c r="J1520" i="2" s="1"/>
  <c r="G1521" i="2"/>
  <c r="J1521" i="2" s="1"/>
  <c r="G1522" i="2"/>
  <c r="J1522" i="2" s="1"/>
  <c r="G1523" i="2"/>
  <c r="J1523" i="2" s="1"/>
  <c r="G1524" i="2"/>
  <c r="J1524" i="2" s="1"/>
  <c r="G1525" i="2"/>
  <c r="J1525" i="2" s="1"/>
  <c r="G1526" i="2"/>
  <c r="J1526" i="2" s="1"/>
  <c r="G1527" i="2"/>
  <c r="J1527" i="2" s="1"/>
  <c r="G1528" i="2"/>
  <c r="J1528" i="2" s="1"/>
  <c r="G1529" i="2"/>
  <c r="J1529" i="2" s="1"/>
  <c r="G1530" i="2"/>
  <c r="J1530" i="2" s="1"/>
  <c r="G1531" i="2"/>
  <c r="J1531" i="2" s="1"/>
  <c r="G1532" i="2"/>
  <c r="J1532" i="2" s="1"/>
  <c r="G1533" i="2"/>
  <c r="J1533" i="2" s="1"/>
  <c r="G1534" i="2"/>
  <c r="J1534" i="2" s="1"/>
  <c r="G1535" i="2"/>
  <c r="J1535" i="2" s="1"/>
  <c r="G1536" i="2"/>
  <c r="J1536" i="2" s="1"/>
  <c r="G1537" i="2"/>
  <c r="J1537" i="2" s="1"/>
  <c r="G1538" i="2"/>
  <c r="J1538" i="2" s="1"/>
  <c r="G1539" i="2"/>
  <c r="J1539" i="2" s="1"/>
  <c r="G1540" i="2"/>
  <c r="J1540" i="2" s="1"/>
  <c r="G1541" i="2"/>
  <c r="J1541" i="2" s="1"/>
  <c r="G1542" i="2"/>
  <c r="J1542" i="2" s="1"/>
  <c r="G1543" i="2"/>
  <c r="J1543" i="2" s="1"/>
  <c r="G1544" i="2"/>
  <c r="J1544" i="2" s="1"/>
  <c r="G1545" i="2"/>
  <c r="J1545" i="2" s="1"/>
  <c r="G1546" i="2"/>
  <c r="J1546" i="2" s="1"/>
  <c r="G1547" i="2"/>
  <c r="J1547" i="2" s="1"/>
  <c r="G1548" i="2"/>
  <c r="J1548" i="2" s="1"/>
  <c r="G1549" i="2"/>
  <c r="J1549" i="2" s="1"/>
  <c r="G1550" i="2"/>
  <c r="J1550" i="2" s="1"/>
  <c r="G1551" i="2"/>
  <c r="J1551" i="2" s="1"/>
  <c r="G1552" i="2"/>
  <c r="J1552" i="2" s="1"/>
  <c r="G1553" i="2"/>
  <c r="J1553" i="2" s="1"/>
  <c r="G1554" i="2"/>
  <c r="J1554" i="2" s="1"/>
  <c r="G1555" i="2"/>
  <c r="J1555" i="2" s="1"/>
  <c r="G1556" i="2"/>
  <c r="J1556" i="2" s="1"/>
  <c r="G1557" i="2"/>
  <c r="J1557" i="2" s="1"/>
  <c r="G1558" i="2"/>
  <c r="J1558" i="2" s="1"/>
  <c r="G1559" i="2"/>
  <c r="J1559" i="2" s="1"/>
  <c r="G1560" i="2"/>
  <c r="J1560" i="2" s="1"/>
  <c r="G1561" i="2"/>
  <c r="J1561" i="2" s="1"/>
  <c r="G1562" i="2"/>
  <c r="J1562" i="2" s="1"/>
  <c r="G1563" i="2"/>
  <c r="J1563" i="2" s="1"/>
  <c r="G1564" i="2"/>
  <c r="J1564" i="2" s="1"/>
  <c r="G1565" i="2"/>
  <c r="J1565" i="2" s="1"/>
  <c r="G1566" i="2"/>
  <c r="J1566" i="2" s="1"/>
  <c r="G1567" i="2"/>
  <c r="J1567" i="2" s="1"/>
  <c r="G1568" i="2"/>
  <c r="J1568" i="2" s="1"/>
  <c r="G1569" i="2"/>
  <c r="J1569" i="2" s="1"/>
  <c r="G1570" i="2"/>
  <c r="J1570" i="2" s="1"/>
  <c r="G1571" i="2"/>
  <c r="J1571" i="2" s="1"/>
  <c r="G1572" i="2"/>
  <c r="J1572" i="2" s="1"/>
  <c r="G1573" i="2"/>
  <c r="J1573" i="2" s="1"/>
  <c r="G1574" i="2"/>
  <c r="J1574" i="2" s="1"/>
  <c r="G1575" i="2"/>
  <c r="J1575" i="2" s="1"/>
  <c r="G1576" i="2"/>
  <c r="J1576" i="2" s="1"/>
  <c r="G1577" i="2"/>
  <c r="J1577" i="2" s="1"/>
  <c r="G1578" i="2"/>
  <c r="J1578" i="2" s="1"/>
  <c r="G1579" i="2"/>
  <c r="J1579" i="2" s="1"/>
  <c r="G1580" i="2"/>
  <c r="J1580" i="2" s="1"/>
  <c r="G1581" i="2"/>
  <c r="J1581" i="2" s="1"/>
  <c r="G1582" i="2"/>
  <c r="J1582" i="2" s="1"/>
  <c r="G1583" i="2"/>
  <c r="J1583" i="2" s="1"/>
  <c r="G1584" i="2"/>
  <c r="J1584" i="2" s="1"/>
  <c r="G1585" i="2"/>
  <c r="J1585" i="2" s="1"/>
  <c r="G1586" i="2"/>
  <c r="J1586" i="2" s="1"/>
  <c r="G1587" i="2"/>
  <c r="J1587" i="2" s="1"/>
  <c r="G1588" i="2"/>
  <c r="J1588" i="2" s="1"/>
  <c r="G1589" i="2"/>
  <c r="J1589" i="2" s="1"/>
  <c r="G1590" i="2"/>
  <c r="J1590" i="2" s="1"/>
  <c r="G1591" i="2"/>
  <c r="J1591" i="2" s="1"/>
  <c r="G1592" i="2"/>
  <c r="J1592" i="2" s="1"/>
  <c r="G1593" i="2"/>
  <c r="J1593" i="2" s="1"/>
  <c r="G1594" i="2"/>
  <c r="J1594" i="2" s="1"/>
  <c r="G1595" i="2"/>
  <c r="J1595" i="2" s="1"/>
  <c r="G1596" i="2"/>
  <c r="J1596" i="2" s="1"/>
  <c r="G1597" i="2"/>
  <c r="J1597" i="2" s="1"/>
  <c r="G1598" i="2"/>
  <c r="J1598" i="2" s="1"/>
  <c r="G1599" i="2"/>
  <c r="J1599" i="2" s="1"/>
  <c r="G1600" i="2"/>
  <c r="J1600" i="2" s="1"/>
  <c r="G1601" i="2"/>
  <c r="J1601" i="2" s="1"/>
  <c r="G1602" i="2"/>
  <c r="J1602" i="2" s="1"/>
  <c r="G1603" i="2"/>
  <c r="J1603" i="2" s="1"/>
  <c r="G1604" i="2"/>
  <c r="J1604" i="2" s="1"/>
  <c r="G1605" i="2"/>
  <c r="J1605" i="2" s="1"/>
  <c r="G1606" i="2"/>
  <c r="J1606" i="2" s="1"/>
  <c r="G1607" i="2"/>
  <c r="J1607" i="2" s="1"/>
  <c r="G1608" i="2"/>
  <c r="J1608" i="2" s="1"/>
  <c r="G1609" i="2"/>
  <c r="J1609" i="2" s="1"/>
  <c r="G1610" i="2"/>
  <c r="J1610" i="2" s="1"/>
  <c r="G1611" i="2"/>
  <c r="J1611" i="2" s="1"/>
  <c r="G1612" i="2"/>
  <c r="J1612" i="2" s="1"/>
  <c r="G1613" i="2"/>
  <c r="J1613" i="2" s="1"/>
  <c r="G1614" i="2"/>
  <c r="J1614" i="2" s="1"/>
  <c r="G1615" i="2"/>
  <c r="J1615" i="2" s="1"/>
  <c r="G1616" i="2"/>
  <c r="J1616" i="2" s="1"/>
  <c r="G1617" i="2"/>
  <c r="J1617" i="2" s="1"/>
  <c r="G1618" i="2"/>
  <c r="J1618" i="2" s="1"/>
  <c r="G1619" i="2"/>
  <c r="J1619" i="2" s="1"/>
  <c r="G1620" i="2"/>
  <c r="J1620" i="2" s="1"/>
  <c r="G1621" i="2"/>
  <c r="J1621" i="2" s="1"/>
  <c r="G1622" i="2"/>
  <c r="J1622" i="2" s="1"/>
  <c r="G1623" i="2"/>
  <c r="J1623" i="2" s="1"/>
  <c r="G1624" i="2"/>
  <c r="J1624" i="2" s="1"/>
  <c r="G1625" i="2"/>
  <c r="J1625" i="2" s="1"/>
  <c r="G1626" i="2"/>
  <c r="J1626" i="2" s="1"/>
  <c r="G1627" i="2"/>
  <c r="J1627" i="2" s="1"/>
  <c r="G1628" i="2"/>
  <c r="J1628" i="2" s="1"/>
  <c r="G1629" i="2"/>
  <c r="J1629" i="2" s="1"/>
  <c r="G1630" i="2"/>
  <c r="J1630" i="2" s="1"/>
  <c r="G1631" i="2"/>
  <c r="J1631" i="2" s="1"/>
  <c r="G1632" i="2"/>
  <c r="J1632" i="2" s="1"/>
  <c r="G1633" i="2"/>
  <c r="J1633" i="2" s="1"/>
  <c r="G1634" i="2"/>
  <c r="J1634" i="2" s="1"/>
  <c r="G1635" i="2"/>
  <c r="J1635" i="2" s="1"/>
  <c r="G1636" i="2"/>
  <c r="J1636" i="2" s="1"/>
  <c r="G1637" i="2"/>
  <c r="J1637" i="2" s="1"/>
  <c r="G1638" i="2"/>
  <c r="J1638" i="2" s="1"/>
  <c r="G1639" i="2"/>
  <c r="J1639" i="2" s="1"/>
  <c r="G1640" i="2"/>
  <c r="J1640" i="2" s="1"/>
  <c r="G1641" i="2"/>
  <c r="J1641" i="2" s="1"/>
  <c r="G1642" i="2"/>
  <c r="J1642" i="2" s="1"/>
  <c r="G1643" i="2"/>
  <c r="J1643" i="2" s="1"/>
  <c r="G1644" i="2"/>
  <c r="J1644" i="2" s="1"/>
  <c r="G1645" i="2"/>
  <c r="J1645" i="2" s="1"/>
  <c r="G1646" i="2"/>
  <c r="J1646" i="2" s="1"/>
  <c r="G1647" i="2"/>
  <c r="J1647" i="2" s="1"/>
  <c r="G1648" i="2"/>
  <c r="J1648" i="2" s="1"/>
  <c r="G1649" i="2"/>
  <c r="J1649" i="2" s="1"/>
  <c r="G1650" i="2"/>
  <c r="J1650" i="2" s="1"/>
  <c r="G1651" i="2"/>
  <c r="J1651" i="2" s="1"/>
  <c r="G1652" i="2"/>
  <c r="J1652" i="2" s="1"/>
  <c r="G1653" i="2"/>
  <c r="J1653" i="2" s="1"/>
  <c r="G1654" i="2"/>
  <c r="J1654" i="2" s="1"/>
  <c r="G1655" i="2"/>
  <c r="J1655" i="2" s="1"/>
  <c r="G1656" i="2"/>
  <c r="J1656" i="2" s="1"/>
  <c r="G1657" i="2"/>
  <c r="J1657" i="2" s="1"/>
  <c r="G1658" i="2"/>
  <c r="J1658" i="2" s="1"/>
  <c r="G1659" i="2"/>
  <c r="J1659" i="2" s="1"/>
  <c r="G1660" i="2"/>
  <c r="J1660" i="2" s="1"/>
  <c r="G1661" i="2"/>
  <c r="J1661" i="2" s="1"/>
  <c r="G1662" i="2"/>
  <c r="J1662" i="2" s="1"/>
  <c r="G1663" i="2"/>
  <c r="J1663" i="2" s="1"/>
  <c r="G1664" i="2"/>
  <c r="J1664" i="2" s="1"/>
  <c r="G1665" i="2"/>
  <c r="J1665" i="2" s="1"/>
  <c r="G1666" i="2"/>
  <c r="J1666" i="2" s="1"/>
  <c r="G1667" i="2"/>
  <c r="J1667" i="2" s="1"/>
  <c r="G1668" i="2"/>
  <c r="J1668" i="2" s="1"/>
  <c r="G1669" i="2"/>
  <c r="J1669" i="2" s="1"/>
  <c r="G1670" i="2"/>
  <c r="J1670" i="2" s="1"/>
  <c r="G1671" i="2"/>
  <c r="J1671" i="2" s="1"/>
  <c r="G1672" i="2"/>
  <c r="J1672" i="2" s="1"/>
  <c r="G1673" i="2"/>
  <c r="J1673" i="2" s="1"/>
  <c r="G1674" i="2"/>
  <c r="J1674" i="2" s="1"/>
  <c r="G1675" i="2"/>
  <c r="J1675" i="2" s="1"/>
  <c r="G1676" i="2"/>
  <c r="J1676" i="2" s="1"/>
  <c r="G1677" i="2"/>
  <c r="J1677" i="2" s="1"/>
  <c r="G1678" i="2"/>
  <c r="J1678" i="2" s="1"/>
  <c r="G1679" i="2"/>
  <c r="J1679" i="2" s="1"/>
  <c r="G1680" i="2"/>
  <c r="J1680" i="2" s="1"/>
  <c r="G1681" i="2"/>
  <c r="J1681" i="2" s="1"/>
  <c r="G1682" i="2"/>
  <c r="J1682" i="2" s="1"/>
  <c r="G1683" i="2"/>
  <c r="J1683" i="2" s="1"/>
  <c r="G1684" i="2"/>
  <c r="J1684" i="2" s="1"/>
  <c r="G1685" i="2"/>
  <c r="J1685" i="2" s="1"/>
  <c r="G1686" i="2"/>
  <c r="J1686" i="2" s="1"/>
  <c r="G1687" i="2"/>
  <c r="J1687" i="2" s="1"/>
  <c r="G1688" i="2"/>
  <c r="J1688" i="2" s="1"/>
  <c r="G1689" i="2"/>
  <c r="J1689" i="2" s="1"/>
  <c r="G1690" i="2"/>
  <c r="J1690" i="2" s="1"/>
  <c r="G1691" i="2"/>
  <c r="J1691" i="2" s="1"/>
  <c r="G1692" i="2"/>
  <c r="J1692" i="2" s="1"/>
  <c r="G1693" i="2"/>
  <c r="J1693" i="2" s="1"/>
  <c r="G1694" i="2"/>
  <c r="J1694" i="2" s="1"/>
  <c r="G1695" i="2"/>
  <c r="J1695" i="2" s="1"/>
  <c r="G1696" i="2"/>
  <c r="J1696" i="2" s="1"/>
  <c r="G1697" i="2"/>
  <c r="J1697" i="2" s="1"/>
  <c r="G1698" i="2"/>
  <c r="J1698" i="2" s="1"/>
  <c r="G1699" i="2"/>
  <c r="J1699" i="2" s="1"/>
  <c r="G1700" i="2"/>
  <c r="J1700" i="2" s="1"/>
  <c r="G1701" i="2"/>
  <c r="J1701" i="2" s="1"/>
  <c r="G1702" i="2"/>
  <c r="J1702" i="2" s="1"/>
  <c r="G1703" i="2"/>
  <c r="J1703" i="2" s="1"/>
  <c r="G1704" i="2"/>
  <c r="J1704" i="2" s="1"/>
  <c r="G1705" i="2"/>
  <c r="J1705" i="2" s="1"/>
  <c r="G1706" i="2"/>
  <c r="J1706" i="2" s="1"/>
  <c r="G1707" i="2"/>
  <c r="J1707" i="2" s="1"/>
  <c r="G1708" i="2"/>
  <c r="J1708" i="2" s="1"/>
  <c r="G1709" i="2"/>
  <c r="J1709" i="2" s="1"/>
  <c r="G1710" i="2"/>
  <c r="J1710" i="2" s="1"/>
  <c r="G1711" i="2"/>
  <c r="J1711" i="2" s="1"/>
  <c r="G1712" i="2"/>
  <c r="J1712" i="2" s="1"/>
  <c r="G1713" i="2"/>
  <c r="J1713" i="2" s="1"/>
  <c r="G1714" i="2"/>
  <c r="J1714" i="2" s="1"/>
  <c r="G1715" i="2"/>
  <c r="J1715" i="2" s="1"/>
  <c r="G1716" i="2"/>
  <c r="J1716" i="2" s="1"/>
  <c r="G1717" i="2"/>
  <c r="J1717" i="2" s="1"/>
  <c r="G1718" i="2"/>
  <c r="J1718" i="2" s="1"/>
  <c r="G1719" i="2"/>
  <c r="J1719" i="2" s="1"/>
  <c r="G1720" i="2"/>
  <c r="J1720" i="2" s="1"/>
  <c r="G1721" i="2"/>
  <c r="J1721" i="2" s="1"/>
  <c r="G1722" i="2"/>
  <c r="J1722" i="2" s="1"/>
  <c r="G1723" i="2"/>
  <c r="J1723" i="2" s="1"/>
  <c r="G1724" i="2"/>
  <c r="J1724" i="2" s="1"/>
  <c r="G1725" i="2"/>
  <c r="J1725" i="2" s="1"/>
  <c r="G1726" i="2"/>
  <c r="J1726" i="2" s="1"/>
  <c r="G1727" i="2"/>
  <c r="J1727" i="2" s="1"/>
  <c r="G1728" i="2"/>
  <c r="J1728" i="2" s="1"/>
  <c r="G1729" i="2"/>
  <c r="J1729" i="2" s="1"/>
  <c r="G1730" i="2"/>
  <c r="J1730" i="2" s="1"/>
  <c r="G1731" i="2"/>
  <c r="J1731" i="2" s="1"/>
  <c r="G1732" i="2"/>
  <c r="J1732" i="2" s="1"/>
  <c r="G1733" i="2"/>
  <c r="J1733" i="2" s="1"/>
  <c r="G1734" i="2"/>
  <c r="J1734" i="2" s="1"/>
  <c r="G1735" i="2"/>
  <c r="J1735" i="2" s="1"/>
  <c r="G1736" i="2"/>
  <c r="J1736" i="2" s="1"/>
  <c r="G1737" i="2"/>
  <c r="J1737" i="2" s="1"/>
  <c r="G1738" i="2"/>
  <c r="J1738" i="2" s="1"/>
  <c r="G1739" i="2"/>
  <c r="J1739" i="2" s="1"/>
  <c r="G1740" i="2"/>
  <c r="J1740" i="2" s="1"/>
  <c r="G1741" i="2"/>
  <c r="J1741" i="2" s="1"/>
  <c r="G1742" i="2"/>
  <c r="J1742" i="2" s="1"/>
  <c r="G1743" i="2"/>
  <c r="J1743" i="2" s="1"/>
  <c r="G1744" i="2"/>
  <c r="J1744" i="2" s="1"/>
  <c r="G1745" i="2"/>
  <c r="J1745" i="2" s="1"/>
  <c r="G1746" i="2"/>
  <c r="J1746" i="2" s="1"/>
  <c r="G1747" i="2"/>
  <c r="J1747" i="2" s="1"/>
  <c r="G1748" i="2"/>
  <c r="J1748" i="2" s="1"/>
  <c r="G1749" i="2"/>
  <c r="J1749" i="2" s="1"/>
  <c r="G1750" i="2"/>
  <c r="J1750" i="2" s="1"/>
  <c r="G1751" i="2"/>
  <c r="J1751" i="2" s="1"/>
  <c r="G1752" i="2"/>
  <c r="J1752" i="2" s="1"/>
  <c r="G1753" i="2"/>
  <c r="J1753" i="2" s="1"/>
  <c r="G1754" i="2"/>
  <c r="J1754" i="2" s="1"/>
  <c r="G1755" i="2"/>
  <c r="J1755" i="2" s="1"/>
  <c r="G1756" i="2"/>
  <c r="J1756" i="2" s="1"/>
  <c r="G1757" i="2"/>
  <c r="J1757" i="2" s="1"/>
  <c r="G1758" i="2"/>
  <c r="J1758" i="2" s="1"/>
  <c r="G1759" i="2"/>
  <c r="J1759" i="2" s="1"/>
  <c r="G1760" i="2"/>
  <c r="J1760" i="2" s="1"/>
  <c r="G1761" i="2"/>
  <c r="J1761" i="2" s="1"/>
  <c r="G1762" i="2"/>
  <c r="J1762" i="2" s="1"/>
  <c r="G1763" i="2"/>
  <c r="J1763" i="2" s="1"/>
  <c r="G1764" i="2"/>
  <c r="J1764" i="2" s="1"/>
  <c r="G1765" i="2"/>
  <c r="J1765" i="2" s="1"/>
  <c r="G1766" i="2"/>
  <c r="J1766" i="2" s="1"/>
  <c r="G1767" i="2"/>
  <c r="J1767" i="2" s="1"/>
  <c r="G1768" i="2"/>
  <c r="J1768" i="2" s="1"/>
  <c r="G1769" i="2"/>
  <c r="J1769" i="2" s="1"/>
  <c r="G1770" i="2"/>
  <c r="J1770" i="2" s="1"/>
  <c r="G1771" i="2"/>
  <c r="J1771" i="2" s="1"/>
  <c r="G1772" i="2"/>
  <c r="J1772" i="2" s="1"/>
  <c r="G1773" i="2"/>
  <c r="J1773" i="2" s="1"/>
  <c r="G1774" i="2"/>
  <c r="J1774" i="2" s="1"/>
  <c r="G1775" i="2"/>
  <c r="J1775" i="2" s="1"/>
  <c r="G1776" i="2"/>
  <c r="J1776" i="2" s="1"/>
  <c r="G1777" i="2"/>
  <c r="J1777" i="2" s="1"/>
  <c r="G1778" i="2"/>
  <c r="J1778" i="2" s="1"/>
  <c r="G1779" i="2"/>
  <c r="J1779" i="2" s="1"/>
  <c r="G1780" i="2"/>
  <c r="J1780" i="2" s="1"/>
  <c r="G1781" i="2"/>
  <c r="J1781" i="2" s="1"/>
  <c r="G1782" i="2"/>
  <c r="J1782" i="2" s="1"/>
  <c r="G1783" i="2"/>
  <c r="J1783" i="2" s="1"/>
  <c r="G1784" i="2"/>
  <c r="J1784" i="2" s="1"/>
  <c r="G1785" i="2"/>
  <c r="J1785" i="2" s="1"/>
  <c r="G1786" i="2"/>
  <c r="J1786" i="2" s="1"/>
  <c r="G1787" i="2"/>
  <c r="J1787" i="2" s="1"/>
  <c r="G1788" i="2"/>
  <c r="J1788" i="2" s="1"/>
  <c r="G1789" i="2"/>
  <c r="J1789" i="2" s="1"/>
  <c r="G1790" i="2"/>
  <c r="J1790" i="2" s="1"/>
  <c r="G1791" i="2"/>
  <c r="J1791" i="2" s="1"/>
  <c r="G1792" i="2"/>
  <c r="J1792" i="2" s="1"/>
  <c r="G1793" i="2"/>
  <c r="J1793" i="2" s="1"/>
  <c r="G1794" i="2"/>
  <c r="J1794" i="2" s="1"/>
  <c r="G1795" i="2"/>
  <c r="J1795" i="2" s="1"/>
  <c r="G1796" i="2"/>
  <c r="J1796" i="2" s="1"/>
  <c r="G1797" i="2"/>
  <c r="J1797" i="2" s="1"/>
  <c r="G1798" i="2"/>
  <c r="J1798" i="2" s="1"/>
  <c r="G1799" i="2"/>
  <c r="J1799" i="2" s="1"/>
  <c r="G1800" i="2"/>
  <c r="J1800" i="2" s="1"/>
  <c r="G1801" i="2"/>
  <c r="J1801" i="2" s="1"/>
  <c r="G1802" i="2"/>
  <c r="J1802" i="2" s="1"/>
  <c r="G1803" i="2"/>
  <c r="J1803" i="2" s="1"/>
  <c r="G1804" i="2"/>
  <c r="J1804" i="2" s="1"/>
  <c r="G1805" i="2"/>
  <c r="J1805" i="2" s="1"/>
  <c r="G1806" i="2"/>
  <c r="J1806" i="2" s="1"/>
  <c r="G1807" i="2"/>
  <c r="J1807" i="2" s="1"/>
  <c r="G1808" i="2"/>
  <c r="J1808" i="2" s="1"/>
  <c r="G1809" i="2"/>
  <c r="J1809" i="2" s="1"/>
  <c r="G1810" i="2"/>
  <c r="J1810" i="2" s="1"/>
  <c r="G1811" i="2"/>
  <c r="J1811" i="2" s="1"/>
  <c r="G1812" i="2"/>
  <c r="J1812" i="2" s="1"/>
  <c r="G1813" i="2"/>
  <c r="J1813" i="2" s="1"/>
  <c r="G1814" i="2"/>
  <c r="J1814" i="2" s="1"/>
  <c r="G1815" i="2"/>
  <c r="J1815" i="2" s="1"/>
  <c r="G1816" i="2"/>
  <c r="J1816" i="2" s="1"/>
  <c r="G1817" i="2"/>
  <c r="J1817" i="2" s="1"/>
  <c r="G1818" i="2"/>
  <c r="J1818" i="2" s="1"/>
  <c r="G1819" i="2"/>
  <c r="J1819" i="2" s="1"/>
  <c r="G1820" i="2"/>
  <c r="J1820" i="2" s="1"/>
  <c r="G1821" i="2"/>
  <c r="J1821" i="2" s="1"/>
  <c r="G1822" i="2"/>
  <c r="J1822" i="2" s="1"/>
  <c r="G1823" i="2"/>
  <c r="J1823" i="2" s="1"/>
  <c r="G1824" i="2"/>
  <c r="J1824" i="2" s="1"/>
  <c r="G1825" i="2"/>
  <c r="J1825" i="2" s="1"/>
  <c r="G1826" i="2"/>
  <c r="J1826" i="2" s="1"/>
  <c r="G1827" i="2"/>
  <c r="J1827" i="2" s="1"/>
  <c r="G1828" i="2"/>
  <c r="J1828" i="2" s="1"/>
  <c r="G1829" i="2"/>
  <c r="J1829" i="2" s="1"/>
  <c r="G1830" i="2"/>
  <c r="J1830" i="2" s="1"/>
  <c r="G1831" i="2"/>
  <c r="J1831" i="2" s="1"/>
  <c r="G1832" i="2"/>
  <c r="J1832" i="2" s="1"/>
  <c r="G1833" i="2"/>
  <c r="J1833" i="2" s="1"/>
  <c r="G1834" i="2"/>
  <c r="J1834" i="2" s="1"/>
  <c r="G1835" i="2"/>
  <c r="J1835" i="2" s="1"/>
  <c r="G1836" i="2"/>
  <c r="J1836" i="2" s="1"/>
  <c r="G1837" i="2"/>
  <c r="J1837" i="2" s="1"/>
  <c r="G1838" i="2"/>
  <c r="J1838" i="2" s="1"/>
  <c r="G1839" i="2"/>
  <c r="J1839" i="2" s="1"/>
  <c r="G1840" i="2"/>
  <c r="J1840" i="2" s="1"/>
  <c r="G1841" i="2"/>
  <c r="J1841" i="2" s="1"/>
  <c r="G1842" i="2"/>
  <c r="J1842" i="2" s="1"/>
  <c r="G1843" i="2"/>
  <c r="J1843" i="2" s="1"/>
  <c r="G1844" i="2"/>
  <c r="J1844" i="2" s="1"/>
  <c r="G1845" i="2"/>
  <c r="J1845" i="2" s="1"/>
  <c r="G1846" i="2"/>
  <c r="J1846" i="2" s="1"/>
  <c r="G1847" i="2"/>
  <c r="J1847" i="2" s="1"/>
  <c r="G1848" i="2"/>
  <c r="J1848" i="2" s="1"/>
  <c r="G1849" i="2"/>
  <c r="J1849" i="2" s="1"/>
  <c r="G1850" i="2"/>
  <c r="J1850" i="2" s="1"/>
  <c r="G1851" i="2"/>
  <c r="J1851" i="2" s="1"/>
  <c r="G1852" i="2"/>
  <c r="J1852" i="2" s="1"/>
  <c r="G1853" i="2"/>
  <c r="J1853" i="2" s="1"/>
  <c r="G1854" i="2"/>
  <c r="J1854" i="2" s="1"/>
  <c r="G1855" i="2"/>
  <c r="J1855" i="2" s="1"/>
  <c r="G1856" i="2"/>
  <c r="J1856" i="2" s="1"/>
  <c r="G1857" i="2"/>
  <c r="J1857" i="2" s="1"/>
  <c r="G1858" i="2"/>
  <c r="J1858" i="2" s="1"/>
  <c r="G1859" i="2"/>
  <c r="J1859" i="2" s="1"/>
  <c r="G1860" i="2"/>
  <c r="J1860" i="2" s="1"/>
  <c r="G1861" i="2"/>
  <c r="J1861" i="2" s="1"/>
  <c r="G1862" i="2"/>
  <c r="J1862" i="2" s="1"/>
  <c r="G1863" i="2"/>
  <c r="J1863" i="2" s="1"/>
  <c r="G1864" i="2"/>
  <c r="J1864" i="2" s="1"/>
  <c r="G1865" i="2"/>
  <c r="J1865" i="2" s="1"/>
  <c r="G1866" i="2"/>
  <c r="J1866" i="2" s="1"/>
  <c r="G1867" i="2"/>
  <c r="J1867" i="2" s="1"/>
  <c r="G1868" i="2"/>
  <c r="J1868" i="2" s="1"/>
  <c r="G1869" i="2"/>
  <c r="J1869" i="2" s="1"/>
  <c r="G1870" i="2"/>
  <c r="J1870" i="2" s="1"/>
  <c r="G1871" i="2"/>
  <c r="J1871" i="2" s="1"/>
  <c r="G1872" i="2"/>
  <c r="J1872" i="2" s="1"/>
  <c r="G1873" i="2"/>
  <c r="J1873" i="2" s="1"/>
  <c r="G1874" i="2"/>
  <c r="J1874" i="2" s="1"/>
  <c r="G1875" i="2"/>
  <c r="J1875" i="2" s="1"/>
  <c r="G1876" i="2"/>
  <c r="J1876" i="2" s="1"/>
  <c r="G1877" i="2"/>
  <c r="J1877" i="2" s="1"/>
  <c r="G1878" i="2"/>
  <c r="J1878" i="2" s="1"/>
  <c r="G1879" i="2"/>
  <c r="J1879" i="2" s="1"/>
  <c r="G1880" i="2"/>
  <c r="J1880" i="2" s="1"/>
  <c r="G1881" i="2"/>
  <c r="J1881" i="2" s="1"/>
  <c r="G1882" i="2"/>
  <c r="J1882" i="2" s="1"/>
  <c r="G1883" i="2"/>
  <c r="J1883" i="2" s="1"/>
  <c r="G1884" i="2"/>
  <c r="J1884" i="2" s="1"/>
  <c r="G1885" i="2"/>
  <c r="J1885" i="2" s="1"/>
  <c r="G1886" i="2"/>
  <c r="J1886" i="2" s="1"/>
  <c r="G1887" i="2"/>
  <c r="J1887" i="2" s="1"/>
  <c r="G1888" i="2"/>
  <c r="J1888" i="2" s="1"/>
  <c r="G1889" i="2"/>
  <c r="J1889" i="2" s="1"/>
  <c r="G1890" i="2"/>
  <c r="J1890" i="2" s="1"/>
  <c r="G1891" i="2"/>
  <c r="J1891" i="2" s="1"/>
  <c r="G1892" i="2"/>
  <c r="J1892" i="2" s="1"/>
  <c r="G1893" i="2"/>
  <c r="J1893" i="2" s="1"/>
  <c r="G1894" i="2"/>
  <c r="J1894" i="2" s="1"/>
  <c r="G1895" i="2"/>
  <c r="J1895" i="2" s="1"/>
  <c r="G1896" i="2"/>
  <c r="J1896" i="2" s="1"/>
  <c r="G1897" i="2"/>
  <c r="J1897" i="2" s="1"/>
  <c r="G1898" i="2"/>
  <c r="J1898" i="2" s="1"/>
  <c r="G1899" i="2"/>
  <c r="J1899" i="2" s="1"/>
  <c r="G1900" i="2"/>
  <c r="J1900" i="2" s="1"/>
  <c r="G1901" i="2"/>
  <c r="J1901" i="2" s="1"/>
  <c r="G1902" i="2"/>
  <c r="J1902" i="2" s="1"/>
  <c r="G1903" i="2"/>
  <c r="J1903" i="2" s="1"/>
  <c r="G1904" i="2"/>
  <c r="J1904" i="2" s="1"/>
  <c r="G1905" i="2"/>
  <c r="J1905" i="2" s="1"/>
  <c r="G1906" i="2"/>
  <c r="J1906" i="2" s="1"/>
  <c r="G1907" i="2"/>
  <c r="J1907" i="2" s="1"/>
  <c r="G1908" i="2"/>
  <c r="J1908" i="2" s="1"/>
  <c r="G1909" i="2"/>
  <c r="J1909" i="2" s="1"/>
  <c r="G1910" i="2"/>
  <c r="J1910" i="2" s="1"/>
  <c r="G1911" i="2"/>
  <c r="J1911" i="2" s="1"/>
  <c r="G1912" i="2"/>
  <c r="J1912" i="2" s="1"/>
  <c r="G1913" i="2"/>
  <c r="J1913" i="2" s="1"/>
  <c r="G1914" i="2"/>
  <c r="J1914" i="2" s="1"/>
  <c r="G1915" i="2"/>
  <c r="J1915" i="2" s="1"/>
  <c r="G1916" i="2"/>
  <c r="J1916" i="2" s="1"/>
  <c r="G1917" i="2"/>
  <c r="J1917" i="2" s="1"/>
  <c r="G1918" i="2"/>
  <c r="J1918" i="2" s="1"/>
  <c r="G1919" i="2"/>
  <c r="J1919" i="2" s="1"/>
  <c r="G1920" i="2"/>
  <c r="J1920" i="2" s="1"/>
  <c r="G1921" i="2"/>
  <c r="J1921" i="2" s="1"/>
  <c r="G1922" i="2"/>
  <c r="J1922" i="2" s="1"/>
  <c r="G1923" i="2"/>
  <c r="J1923" i="2" s="1"/>
  <c r="G1924" i="2"/>
  <c r="J1924" i="2" s="1"/>
  <c r="G1925" i="2"/>
  <c r="J1925" i="2" s="1"/>
  <c r="G1926" i="2"/>
  <c r="J1926" i="2" s="1"/>
  <c r="G1927" i="2"/>
  <c r="J1927" i="2" s="1"/>
  <c r="G1928" i="2"/>
  <c r="J1928" i="2" s="1"/>
  <c r="G1929" i="2"/>
  <c r="J1929" i="2" s="1"/>
  <c r="G1930" i="2"/>
  <c r="J1930" i="2" s="1"/>
  <c r="G1931" i="2"/>
  <c r="J1931" i="2" s="1"/>
  <c r="G1932" i="2"/>
  <c r="J1932" i="2" s="1"/>
  <c r="G1933" i="2"/>
  <c r="J1933" i="2" s="1"/>
  <c r="G1934" i="2"/>
  <c r="J1934" i="2" s="1"/>
  <c r="G1935" i="2"/>
  <c r="J1935" i="2" s="1"/>
  <c r="G1936" i="2"/>
  <c r="J1936" i="2" s="1"/>
  <c r="G1937" i="2"/>
  <c r="J1937" i="2" s="1"/>
  <c r="G1938" i="2"/>
  <c r="J1938" i="2" s="1"/>
  <c r="G1939" i="2"/>
  <c r="J1939" i="2" s="1"/>
  <c r="G1940" i="2"/>
  <c r="J1940" i="2" s="1"/>
  <c r="G1941" i="2"/>
  <c r="J1941" i="2" s="1"/>
  <c r="G1942" i="2"/>
  <c r="J1942" i="2" s="1"/>
  <c r="G1943" i="2"/>
  <c r="J1943" i="2" s="1"/>
  <c r="G1944" i="2"/>
  <c r="J1944" i="2" s="1"/>
  <c r="G1945" i="2"/>
  <c r="J1945" i="2" s="1"/>
  <c r="G1946" i="2"/>
  <c r="J1946" i="2" s="1"/>
  <c r="G1947" i="2"/>
  <c r="J1947" i="2" s="1"/>
  <c r="G1948" i="2"/>
  <c r="J1948" i="2" s="1"/>
  <c r="G1949" i="2"/>
  <c r="J1949" i="2" s="1"/>
  <c r="G1950" i="2"/>
  <c r="J1950" i="2" s="1"/>
  <c r="G1951" i="2"/>
  <c r="J1951" i="2" s="1"/>
  <c r="G1952" i="2"/>
  <c r="J1952" i="2" s="1"/>
  <c r="G1953" i="2"/>
  <c r="J1953" i="2" s="1"/>
  <c r="G1954" i="2"/>
  <c r="J1954" i="2" s="1"/>
  <c r="G1955" i="2"/>
  <c r="J1955" i="2" s="1"/>
  <c r="G1956" i="2"/>
  <c r="J1956" i="2" s="1"/>
  <c r="G1957" i="2"/>
  <c r="J1957" i="2" s="1"/>
  <c r="G1958" i="2"/>
  <c r="J1958" i="2" s="1"/>
  <c r="G1959" i="2"/>
  <c r="J1959" i="2" s="1"/>
  <c r="G1960" i="2"/>
  <c r="J1960" i="2" s="1"/>
  <c r="G1961" i="2"/>
  <c r="J1961" i="2" s="1"/>
  <c r="G1962" i="2"/>
  <c r="J1962" i="2" s="1"/>
  <c r="G1963" i="2"/>
  <c r="J1963" i="2" s="1"/>
  <c r="G1964" i="2"/>
  <c r="J1964" i="2" s="1"/>
  <c r="G1965" i="2"/>
  <c r="J1965" i="2" s="1"/>
  <c r="G1966" i="2"/>
  <c r="J1966" i="2" s="1"/>
  <c r="G1967" i="2"/>
  <c r="J1967" i="2" s="1"/>
  <c r="G1968" i="2"/>
  <c r="J1968" i="2" s="1"/>
  <c r="G1969" i="2"/>
  <c r="J1969" i="2" s="1"/>
  <c r="G1970" i="2"/>
  <c r="J1970" i="2" s="1"/>
  <c r="G1971" i="2"/>
  <c r="J1971" i="2" s="1"/>
  <c r="G1972" i="2"/>
  <c r="J1972" i="2" s="1"/>
  <c r="G1973" i="2"/>
  <c r="J1973" i="2" s="1"/>
  <c r="G1974" i="2"/>
  <c r="J1974" i="2" s="1"/>
  <c r="G1975" i="2"/>
  <c r="J1975" i="2" s="1"/>
  <c r="G1976" i="2"/>
  <c r="J1976" i="2" s="1"/>
  <c r="G1977" i="2"/>
  <c r="J1977" i="2" s="1"/>
  <c r="G1978" i="2"/>
  <c r="J1978" i="2" s="1"/>
  <c r="G1979" i="2"/>
  <c r="J1979" i="2" s="1"/>
  <c r="G1980" i="2"/>
  <c r="J1980" i="2" s="1"/>
  <c r="G1981" i="2"/>
  <c r="J1981" i="2" s="1"/>
  <c r="G1982" i="2"/>
  <c r="J1982" i="2" s="1"/>
  <c r="G1983" i="2"/>
  <c r="J1983" i="2" s="1"/>
  <c r="G1984" i="2"/>
  <c r="J1984" i="2" s="1"/>
  <c r="G1985" i="2"/>
  <c r="J1985" i="2" s="1"/>
  <c r="G1986" i="2"/>
  <c r="J1986" i="2" s="1"/>
  <c r="G1987" i="2"/>
  <c r="J1987" i="2" s="1"/>
  <c r="G1988" i="2"/>
  <c r="J1988" i="2" s="1"/>
  <c r="G1989" i="2"/>
  <c r="J1989" i="2" s="1"/>
  <c r="G1990" i="2"/>
  <c r="J1990" i="2" s="1"/>
  <c r="G1991" i="2"/>
  <c r="J1991" i="2" s="1"/>
  <c r="G1992" i="2"/>
  <c r="J1992" i="2" s="1"/>
  <c r="G1993" i="2"/>
  <c r="J1993" i="2" s="1"/>
  <c r="G1994" i="2"/>
  <c r="J1994" i="2" s="1"/>
  <c r="G1995" i="2"/>
  <c r="J1995" i="2" s="1"/>
  <c r="G1996" i="2"/>
  <c r="J1996" i="2" s="1"/>
  <c r="G1997" i="2"/>
  <c r="J1997" i="2" s="1"/>
  <c r="G1998" i="2"/>
  <c r="J1998" i="2" s="1"/>
  <c r="G1999" i="2"/>
  <c r="J1999" i="2" s="1"/>
  <c r="G2000" i="2"/>
  <c r="J2000" i="2" s="1"/>
  <c r="G2001" i="2"/>
  <c r="J2001" i="2" s="1"/>
  <c r="G2002" i="2"/>
  <c r="J2002" i="2" s="1"/>
  <c r="G2003" i="2"/>
  <c r="J2003" i="2" s="1"/>
  <c r="G2004" i="2"/>
  <c r="J2004" i="2" s="1"/>
  <c r="G2005" i="2"/>
  <c r="J2005" i="2" s="1"/>
  <c r="G2006" i="2"/>
  <c r="J2006" i="2" s="1"/>
  <c r="G2007" i="2"/>
  <c r="J2007" i="2" s="1"/>
  <c r="G2008" i="2"/>
  <c r="J2008" i="2" s="1"/>
  <c r="G2009" i="2"/>
  <c r="J2009" i="2" s="1"/>
  <c r="G2010" i="2"/>
  <c r="J2010" i="2" s="1"/>
  <c r="G2011" i="2"/>
  <c r="J2011" i="2" s="1"/>
  <c r="G2012" i="2"/>
  <c r="J2012" i="2" s="1"/>
  <c r="G2013" i="2"/>
  <c r="J2013" i="2" s="1"/>
  <c r="G2014" i="2"/>
  <c r="J2014" i="2" s="1"/>
  <c r="G2015" i="2"/>
  <c r="J2015" i="2" s="1"/>
  <c r="G2016" i="2"/>
  <c r="J2016" i="2" s="1"/>
  <c r="G2017" i="2"/>
  <c r="J2017" i="2" s="1"/>
  <c r="G2018" i="2"/>
  <c r="J2018" i="2" s="1"/>
  <c r="G2019" i="2"/>
  <c r="J2019" i="2" s="1"/>
  <c r="G2020" i="2"/>
  <c r="J2020" i="2" s="1"/>
  <c r="G2021" i="2"/>
  <c r="J2021" i="2" s="1"/>
  <c r="G2022" i="2"/>
  <c r="J2022" i="2" s="1"/>
  <c r="G2023" i="2"/>
  <c r="J2023" i="2" s="1"/>
  <c r="G2024" i="2"/>
  <c r="J2024" i="2" s="1"/>
  <c r="G2025" i="2"/>
  <c r="J2025" i="2" s="1"/>
  <c r="G2026" i="2"/>
  <c r="J2026" i="2" s="1"/>
  <c r="G2027" i="2"/>
  <c r="J2027" i="2" s="1"/>
  <c r="G2028" i="2"/>
  <c r="J2028" i="2" s="1"/>
  <c r="G2029" i="2"/>
  <c r="J2029" i="2" s="1"/>
  <c r="G2030" i="2"/>
  <c r="J2030" i="2" s="1"/>
  <c r="G2031" i="2"/>
  <c r="J2031" i="2" s="1"/>
  <c r="G2032" i="2"/>
  <c r="J2032" i="2" s="1"/>
  <c r="G2033" i="2"/>
  <c r="J2033" i="2" s="1"/>
  <c r="G2034" i="2"/>
  <c r="J2034" i="2" s="1"/>
  <c r="G2035" i="2"/>
  <c r="J2035" i="2" s="1"/>
  <c r="G2036" i="2"/>
  <c r="J2036" i="2" s="1"/>
  <c r="G2037" i="2"/>
  <c r="J2037" i="2" s="1"/>
  <c r="G2038" i="2"/>
  <c r="J2038" i="2" s="1"/>
  <c r="G2039" i="2"/>
  <c r="J2039" i="2" s="1"/>
  <c r="G2040" i="2"/>
  <c r="J2040" i="2" s="1"/>
  <c r="G2041" i="2"/>
  <c r="J2041" i="2" s="1"/>
  <c r="G2042" i="2"/>
  <c r="J2042" i="2" s="1"/>
  <c r="G2043" i="2"/>
  <c r="J2043" i="2" s="1"/>
  <c r="G2044" i="2"/>
  <c r="J2044" i="2" s="1"/>
  <c r="G2045" i="2"/>
  <c r="J2045" i="2" s="1"/>
  <c r="G2046" i="2"/>
  <c r="J2046" i="2" s="1"/>
  <c r="G2047" i="2"/>
  <c r="J2047" i="2" s="1"/>
  <c r="G2048" i="2"/>
  <c r="J2048" i="2" s="1"/>
  <c r="G2049" i="2"/>
  <c r="J2049" i="2" s="1"/>
  <c r="G2050" i="2"/>
  <c r="J2050" i="2" s="1"/>
  <c r="G2051" i="2"/>
  <c r="J2051" i="2" s="1"/>
  <c r="G2052" i="2"/>
  <c r="J2052" i="2" s="1"/>
  <c r="G2053" i="2"/>
  <c r="J2053" i="2" s="1"/>
  <c r="G2054" i="2"/>
  <c r="J2054" i="2" s="1"/>
  <c r="G2055" i="2"/>
  <c r="J2055" i="2" s="1"/>
  <c r="G2056" i="2"/>
  <c r="J2056" i="2" s="1"/>
  <c r="G2057" i="2"/>
  <c r="J2057" i="2" s="1"/>
  <c r="G2058" i="2"/>
  <c r="J2058" i="2" s="1"/>
  <c r="G2059" i="2"/>
  <c r="J2059" i="2" s="1"/>
  <c r="G2060" i="2"/>
  <c r="J2060" i="2" s="1"/>
  <c r="G2061" i="2"/>
  <c r="J2061" i="2" s="1"/>
  <c r="G2062" i="2"/>
  <c r="J2062" i="2" s="1"/>
  <c r="G2063" i="2"/>
  <c r="J2063" i="2" s="1"/>
  <c r="G2064" i="2"/>
  <c r="J2064" i="2" s="1"/>
  <c r="G2065" i="2"/>
  <c r="J2065" i="2" s="1"/>
  <c r="G2066" i="2"/>
  <c r="J2066" i="2" s="1"/>
  <c r="G2067" i="2"/>
  <c r="J2067" i="2" s="1"/>
  <c r="G2068" i="2"/>
  <c r="J2068" i="2" s="1"/>
  <c r="G2069" i="2"/>
  <c r="J2069" i="2" s="1"/>
  <c r="G2070" i="2"/>
  <c r="J2070" i="2" s="1"/>
  <c r="G2071" i="2"/>
  <c r="J2071" i="2" s="1"/>
  <c r="G2072" i="2"/>
  <c r="J2072" i="2" s="1"/>
  <c r="G2073" i="2"/>
  <c r="J2073" i="2" s="1"/>
  <c r="G2074" i="2"/>
  <c r="J2074" i="2" s="1"/>
  <c r="G2075" i="2"/>
  <c r="J2075" i="2" s="1"/>
  <c r="G2076" i="2"/>
  <c r="J2076" i="2" s="1"/>
  <c r="G2077" i="2"/>
  <c r="J2077" i="2" s="1"/>
  <c r="G2078" i="2"/>
  <c r="J2078" i="2" s="1"/>
  <c r="G2079" i="2"/>
  <c r="J2079" i="2" s="1"/>
  <c r="G2080" i="2"/>
  <c r="J2080" i="2" s="1"/>
  <c r="G2081" i="2"/>
  <c r="J2081" i="2" s="1"/>
  <c r="G2082" i="2"/>
  <c r="J2082" i="2" s="1"/>
  <c r="G2083" i="2"/>
  <c r="J2083" i="2" s="1"/>
  <c r="G2084" i="2"/>
  <c r="J2084" i="2" s="1"/>
  <c r="G2085" i="2"/>
  <c r="J2085" i="2" s="1"/>
  <c r="G2086" i="2"/>
  <c r="J2086" i="2" s="1"/>
  <c r="G2087" i="2"/>
  <c r="J2087" i="2" s="1"/>
  <c r="G2088" i="2"/>
  <c r="J2088" i="2" s="1"/>
  <c r="G2089" i="2"/>
  <c r="J2089" i="2" s="1"/>
  <c r="G2090" i="2"/>
  <c r="J2090" i="2" s="1"/>
  <c r="G2091" i="2"/>
  <c r="J2091" i="2" s="1"/>
  <c r="G2092" i="2"/>
  <c r="J2092" i="2" s="1"/>
  <c r="G2093" i="2"/>
  <c r="J2093" i="2" s="1"/>
  <c r="G2094" i="2"/>
  <c r="J2094" i="2" s="1"/>
  <c r="G2095" i="2"/>
  <c r="J2095" i="2" s="1"/>
  <c r="G2096" i="2"/>
  <c r="J2096" i="2" s="1"/>
  <c r="G2097" i="2"/>
  <c r="J2097" i="2" s="1"/>
  <c r="G2098" i="2"/>
  <c r="J2098" i="2" s="1"/>
  <c r="G2099" i="2"/>
  <c r="J2099" i="2" s="1"/>
  <c r="G2100" i="2"/>
  <c r="J2100" i="2" s="1"/>
  <c r="G2101" i="2"/>
  <c r="J2101" i="2" s="1"/>
  <c r="G2102" i="2"/>
  <c r="J2102" i="2" s="1"/>
  <c r="G2103" i="2"/>
  <c r="J2103" i="2" s="1"/>
  <c r="G2104" i="2"/>
  <c r="J2104" i="2" s="1"/>
  <c r="G2105" i="2"/>
  <c r="J2105" i="2" s="1"/>
  <c r="G2106" i="2"/>
  <c r="J2106" i="2" s="1"/>
  <c r="G2107" i="2"/>
  <c r="J2107" i="2" s="1"/>
  <c r="G2108" i="2"/>
  <c r="J2108" i="2" s="1"/>
  <c r="G2109" i="2"/>
  <c r="J2109" i="2" s="1"/>
  <c r="G2110" i="2"/>
  <c r="J2110" i="2" s="1"/>
  <c r="G2111" i="2"/>
  <c r="J2111" i="2" s="1"/>
  <c r="G2112" i="2"/>
  <c r="J2112" i="2" s="1"/>
  <c r="G2113" i="2"/>
  <c r="J2113" i="2" s="1"/>
  <c r="G2114" i="2"/>
  <c r="J2114" i="2" s="1"/>
  <c r="G2115" i="2"/>
  <c r="J2115" i="2" s="1"/>
  <c r="G2116" i="2"/>
  <c r="J2116" i="2" s="1"/>
  <c r="G2117" i="2"/>
  <c r="J2117" i="2" s="1"/>
  <c r="G2118" i="2"/>
  <c r="J2118" i="2" s="1"/>
  <c r="G2119" i="2"/>
  <c r="J2119" i="2" s="1"/>
  <c r="G2120" i="2"/>
  <c r="J2120" i="2" s="1"/>
  <c r="G2121" i="2"/>
  <c r="J2121" i="2" s="1"/>
  <c r="G2122" i="2"/>
  <c r="J2122" i="2" s="1"/>
  <c r="G2123" i="2"/>
  <c r="J2123" i="2" s="1"/>
  <c r="G2124" i="2"/>
  <c r="J2124" i="2" s="1"/>
  <c r="G2125" i="2"/>
  <c r="J2125" i="2" s="1"/>
  <c r="G2126" i="2"/>
  <c r="J2126" i="2" s="1"/>
  <c r="G2127" i="2"/>
  <c r="J2127" i="2" s="1"/>
  <c r="G2128" i="2"/>
  <c r="J2128" i="2" s="1"/>
  <c r="G2129" i="2"/>
  <c r="J2129" i="2" s="1"/>
  <c r="G2130" i="2"/>
  <c r="J2130" i="2" s="1"/>
  <c r="G2131" i="2"/>
  <c r="J2131" i="2" s="1"/>
  <c r="G2132" i="2"/>
  <c r="J2132" i="2" s="1"/>
  <c r="G2133" i="2"/>
  <c r="J2133" i="2" s="1"/>
  <c r="G2134" i="2"/>
  <c r="J2134" i="2" s="1"/>
  <c r="G2135" i="2"/>
  <c r="J2135" i="2" s="1"/>
  <c r="G2136" i="2"/>
  <c r="J2136" i="2" s="1"/>
  <c r="G2137" i="2"/>
  <c r="J2137" i="2" s="1"/>
  <c r="G2138" i="2"/>
  <c r="J2138" i="2" s="1"/>
  <c r="G2139" i="2"/>
  <c r="J2139" i="2" s="1"/>
  <c r="G2140" i="2"/>
  <c r="J2140" i="2" s="1"/>
  <c r="G2141" i="2"/>
  <c r="J2141" i="2" s="1"/>
  <c r="G2142" i="2"/>
  <c r="J2142" i="2" s="1"/>
  <c r="G2143" i="2"/>
  <c r="J2143" i="2" s="1"/>
  <c r="G2144" i="2"/>
  <c r="J2144" i="2" s="1"/>
  <c r="G2145" i="2"/>
  <c r="J2145" i="2" s="1"/>
  <c r="G2146" i="2"/>
  <c r="J2146" i="2" s="1"/>
  <c r="G2147" i="2"/>
  <c r="J2147" i="2" s="1"/>
  <c r="G2148" i="2"/>
  <c r="J2148" i="2" s="1"/>
  <c r="G2149" i="2"/>
  <c r="J2149" i="2" s="1"/>
  <c r="G2150" i="2"/>
  <c r="J2150" i="2" s="1"/>
  <c r="G2151" i="2"/>
  <c r="J2151" i="2" s="1"/>
  <c r="G2152" i="2"/>
  <c r="J2152" i="2" s="1"/>
  <c r="G2153" i="2"/>
  <c r="J2153" i="2" s="1"/>
  <c r="G2154" i="2"/>
  <c r="J2154" i="2" s="1"/>
  <c r="G2155" i="2"/>
  <c r="J2155" i="2" s="1"/>
  <c r="G2156" i="2"/>
  <c r="J2156" i="2" s="1"/>
  <c r="G2157" i="2"/>
  <c r="J2157" i="2" s="1"/>
  <c r="G2158" i="2"/>
  <c r="J2158" i="2" s="1"/>
  <c r="G2159" i="2"/>
  <c r="J2159" i="2" s="1"/>
  <c r="G2160" i="2"/>
  <c r="J2160" i="2" s="1"/>
  <c r="G2161" i="2"/>
  <c r="J2161" i="2" s="1"/>
  <c r="G2162" i="2"/>
  <c r="J2162" i="2" s="1"/>
  <c r="G2163" i="2"/>
  <c r="J2163" i="2" s="1"/>
  <c r="G2164" i="2"/>
  <c r="J2164" i="2" s="1"/>
  <c r="G2165" i="2"/>
  <c r="J2165" i="2" s="1"/>
  <c r="G2166" i="2"/>
  <c r="J2166" i="2" s="1"/>
  <c r="G2167" i="2"/>
  <c r="J2167" i="2" s="1"/>
  <c r="G2168" i="2"/>
  <c r="J2168" i="2" s="1"/>
  <c r="G2169" i="2"/>
  <c r="J2169" i="2" s="1"/>
  <c r="G2170" i="2"/>
  <c r="J2170" i="2" s="1"/>
  <c r="G2171" i="2"/>
  <c r="J2171" i="2" s="1"/>
  <c r="G2172" i="2"/>
  <c r="J2172" i="2" s="1"/>
  <c r="G2173" i="2"/>
  <c r="J2173" i="2" s="1"/>
  <c r="G2174" i="2"/>
  <c r="J2174" i="2" s="1"/>
  <c r="G2175" i="2"/>
  <c r="J2175" i="2" s="1"/>
  <c r="G2176" i="2"/>
  <c r="J2176" i="2" s="1"/>
  <c r="G2177" i="2"/>
  <c r="J2177" i="2" s="1"/>
  <c r="G2178" i="2"/>
  <c r="J2178" i="2" s="1"/>
  <c r="G2179" i="2"/>
  <c r="J2179" i="2" s="1"/>
  <c r="G2180" i="2"/>
  <c r="J2180" i="2" s="1"/>
  <c r="G2181" i="2"/>
  <c r="J2181" i="2" s="1"/>
  <c r="G2182" i="2"/>
  <c r="J2182" i="2" s="1"/>
  <c r="G2183" i="2"/>
  <c r="J2183" i="2" s="1"/>
  <c r="G2184" i="2"/>
  <c r="J2184" i="2" s="1"/>
  <c r="G2185" i="2"/>
  <c r="J2185" i="2" s="1"/>
  <c r="G2186" i="2"/>
  <c r="J2186" i="2" s="1"/>
  <c r="G2187" i="2"/>
  <c r="J2187" i="2" s="1"/>
  <c r="G2188" i="2"/>
  <c r="J2188" i="2" s="1"/>
  <c r="G2189" i="2"/>
  <c r="J2189" i="2" s="1"/>
  <c r="G2190" i="2"/>
  <c r="J2190" i="2" s="1"/>
  <c r="G2191" i="2"/>
  <c r="J2191" i="2" s="1"/>
  <c r="G2192" i="2"/>
  <c r="J2192" i="2" s="1"/>
  <c r="G2193" i="2"/>
  <c r="J2193" i="2" s="1"/>
  <c r="G2194" i="2"/>
  <c r="J2194" i="2" s="1"/>
  <c r="G2195" i="2"/>
  <c r="J2195" i="2" s="1"/>
  <c r="G2196" i="2"/>
  <c r="J2196" i="2" s="1"/>
  <c r="G2197" i="2"/>
  <c r="J2197" i="2" s="1"/>
  <c r="G2198" i="2"/>
  <c r="J2198" i="2" s="1"/>
  <c r="G2199" i="2"/>
  <c r="J2199" i="2" s="1"/>
  <c r="G2200" i="2"/>
  <c r="J2200" i="2" s="1"/>
  <c r="G2201" i="2"/>
  <c r="J2201" i="2" s="1"/>
  <c r="G2202" i="2"/>
  <c r="J2202" i="2" s="1"/>
  <c r="G2203" i="2"/>
  <c r="J2203" i="2" s="1"/>
  <c r="G2204" i="2"/>
  <c r="J2204" i="2" s="1"/>
  <c r="G2205" i="2"/>
  <c r="J2205" i="2" s="1"/>
  <c r="G2206" i="2"/>
  <c r="J2206" i="2" s="1"/>
  <c r="G2207" i="2"/>
  <c r="J2207" i="2" s="1"/>
  <c r="G2208" i="2"/>
  <c r="J2208" i="2" s="1"/>
  <c r="G2209" i="2"/>
  <c r="J2209" i="2" s="1"/>
  <c r="G2210" i="2"/>
  <c r="J2210" i="2" s="1"/>
  <c r="G2211" i="2"/>
  <c r="J2211" i="2" s="1"/>
  <c r="G2212" i="2"/>
  <c r="J2212" i="2" s="1"/>
  <c r="G2213" i="2"/>
  <c r="J2213" i="2" s="1"/>
  <c r="G2214" i="2"/>
  <c r="J2214" i="2" s="1"/>
  <c r="G2215" i="2"/>
  <c r="J2215" i="2" s="1"/>
  <c r="G2216" i="2"/>
  <c r="J2216" i="2" s="1"/>
  <c r="G2217" i="2"/>
  <c r="J2217" i="2" s="1"/>
  <c r="G2218" i="2"/>
  <c r="J2218" i="2" s="1"/>
  <c r="G2219" i="2"/>
  <c r="J2219" i="2" s="1"/>
  <c r="G2220" i="2"/>
  <c r="J2220" i="2" s="1"/>
  <c r="G2221" i="2"/>
  <c r="J2221" i="2" s="1"/>
  <c r="G2222" i="2"/>
  <c r="J2222" i="2" s="1"/>
  <c r="G2223" i="2"/>
  <c r="J2223" i="2" s="1"/>
  <c r="G2224" i="2"/>
  <c r="J2224" i="2" s="1"/>
  <c r="G2225" i="2"/>
  <c r="J2225" i="2" s="1"/>
  <c r="G2226" i="2"/>
  <c r="J2226" i="2" s="1"/>
  <c r="G2227" i="2"/>
  <c r="J2227" i="2" s="1"/>
  <c r="G2228" i="2"/>
  <c r="J2228" i="2" s="1"/>
  <c r="G2229" i="2"/>
  <c r="J2229" i="2" s="1"/>
  <c r="G2230" i="2"/>
  <c r="J2230" i="2" s="1"/>
  <c r="G2231" i="2"/>
  <c r="J2231" i="2" s="1"/>
  <c r="G2232" i="2"/>
  <c r="J2232" i="2" s="1"/>
  <c r="G2233" i="2"/>
  <c r="J2233" i="2" s="1"/>
  <c r="G2234" i="2"/>
  <c r="J2234" i="2" s="1"/>
  <c r="G2235" i="2"/>
  <c r="J2235" i="2" s="1"/>
  <c r="G2236" i="2"/>
  <c r="J2236" i="2" s="1"/>
  <c r="G2237" i="2"/>
  <c r="J2237" i="2" s="1"/>
  <c r="G2238" i="2"/>
  <c r="J2238" i="2" s="1"/>
  <c r="G2239" i="2"/>
  <c r="J2239" i="2" s="1"/>
  <c r="G2240" i="2"/>
  <c r="J2240" i="2" s="1"/>
  <c r="G2241" i="2"/>
  <c r="J2241" i="2" s="1"/>
  <c r="G2242" i="2"/>
  <c r="J2242" i="2" s="1"/>
  <c r="G2243" i="2"/>
  <c r="J2243" i="2" s="1"/>
  <c r="G2244" i="2"/>
  <c r="J2244" i="2" s="1"/>
  <c r="G2245" i="2"/>
  <c r="J2245" i="2" s="1"/>
  <c r="G2246" i="2"/>
  <c r="J2246" i="2" s="1"/>
  <c r="G2247" i="2"/>
  <c r="J2247" i="2" s="1"/>
  <c r="G2248" i="2"/>
  <c r="J2248" i="2" s="1"/>
  <c r="G2249" i="2"/>
  <c r="J2249" i="2" s="1"/>
  <c r="G2250" i="2"/>
  <c r="J2250" i="2" s="1"/>
  <c r="G2251" i="2"/>
  <c r="J2251" i="2" s="1"/>
  <c r="G2252" i="2"/>
  <c r="J2252" i="2" s="1"/>
  <c r="G2253" i="2"/>
  <c r="J2253" i="2" s="1"/>
  <c r="G2254" i="2"/>
  <c r="J2254" i="2" s="1"/>
  <c r="G2255" i="2"/>
  <c r="J2255" i="2" s="1"/>
  <c r="G2256" i="2"/>
  <c r="J2256" i="2" s="1"/>
  <c r="G2257" i="2"/>
  <c r="J2257" i="2" s="1"/>
  <c r="G2258" i="2"/>
  <c r="J2258" i="2" s="1"/>
  <c r="G2259" i="2"/>
  <c r="J2259" i="2" s="1"/>
  <c r="G2260" i="2"/>
  <c r="J2260" i="2" s="1"/>
  <c r="G2261" i="2"/>
  <c r="J2261" i="2" s="1"/>
  <c r="G2262" i="2"/>
  <c r="J2262" i="2" s="1"/>
  <c r="G2263" i="2"/>
  <c r="J2263" i="2" s="1"/>
  <c r="G2264" i="2"/>
  <c r="J2264" i="2" s="1"/>
  <c r="G2265" i="2"/>
  <c r="J2265" i="2" s="1"/>
  <c r="G2266" i="2"/>
  <c r="J2266" i="2" s="1"/>
  <c r="G2267" i="2"/>
  <c r="J2267" i="2" s="1"/>
  <c r="G2268" i="2"/>
  <c r="J2268" i="2" s="1"/>
  <c r="G2269" i="2"/>
  <c r="J2269" i="2" s="1"/>
  <c r="G2270" i="2"/>
  <c r="J2270" i="2" s="1"/>
  <c r="G2271" i="2"/>
  <c r="J2271" i="2" s="1"/>
  <c r="G2272" i="2"/>
  <c r="J2272" i="2" s="1"/>
  <c r="G2273" i="2"/>
  <c r="J2273" i="2" s="1"/>
  <c r="G2274" i="2"/>
  <c r="J2274" i="2" s="1"/>
  <c r="G2275" i="2"/>
  <c r="J2275" i="2" s="1"/>
  <c r="G2276" i="2"/>
  <c r="J2276" i="2" s="1"/>
  <c r="G2277" i="2"/>
  <c r="J2277" i="2" s="1"/>
  <c r="G2278" i="2"/>
  <c r="J2278" i="2" s="1"/>
  <c r="G2279" i="2"/>
  <c r="J2279" i="2" s="1"/>
  <c r="G2280" i="2"/>
  <c r="J2280" i="2" s="1"/>
  <c r="G2281" i="2"/>
  <c r="J2281" i="2" s="1"/>
  <c r="G2282" i="2"/>
  <c r="J2282" i="2" s="1"/>
  <c r="G2283" i="2"/>
  <c r="J2283" i="2" s="1"/>
  <c r="G2284" i="2"/>
  <c r="J2284" i="2" s="1"/>
  <c r="G2285" i="2"/>
  <c r="J2285" i="2" s="1"/>
  <c r="G2286" i="2"/>
  <c r="J2286" i="2" s="1"/>
  <c r="G2287" i="2"/>
  <c r="J2287" i="2" s="1"/>
  <c r="G2288" i="2"/>
  <c r="J2288" i="2" s="1"/>
  <c r="G2289" i="2"/>
  <c r="J2289" i="2" s="1"/>
  <c r="G2290" i="2"/>
  <c r="J2290" i="2" s="1"/>
  <c r="G2291" i="2"/>
  <c r="J2291" i="2" s="1"/>
  <c r="G2292" i="2"/>
  <c r="J2292" i="2" s="1"/>
  <c r="G2293" i="2"/>
  <c r="J2293" i="2" s="1"/>
  <c r="G2294" i="2"/>
  <c r="J2294" i="2" s="1"/>
  <c r="G2295" i="2"/>
  <c r="J2295" i="2" s="1"/>
  <c r="G2296" i="2"/>
  <c r="J2296" i="2" s="1"/>
  <c r="G2297" i="2"/>
  <c r="J2297" i="2" s="1"/>
  <c r="G2298" i="2"/>
  <c r="J2298" i="2" s="1"/>
  <c r="G2299" i="2"/>
  <c r="J2299" i="2" s="1"/>
  <c r="G2300" i="2"/>
  <c r="J2300" i="2" s="1"/>
  <c r="G2301" i="2"/>
  <c r="J2301" i="2" s="1"/>
  <c r="G2302" i="2"/>
  <c r="J2302" i="2" s="1"/>
  <c r="G2303" i="2"/>
  <c r="J2303" i="2" s="1"/>
  <c r="G2304" i="2"/>
  <c r="J2304" i="2" s="1"/>
  <c r="G2305" i="2"/>
  <c r="J2305" i="2" s="1"/>
  <c r="G2306" i="2"/>
  <c r="J2306" i="2" s="1"/>
  <c r="G2307" i="2"/>
  <c r="J2307" i="2" s="1"/>
  <c r="G2308" i="2"/>
  <c r="J2308" i="2" s="1"/>
  <c r="G2309" i="2"/>
  <c r="J2309" i="2" s="1"/>
  <c r="G2310" i="2"/>
  <c r="J2310" i="2" s="1"/>
  <c r="G2311" i="2"/>
  <c r="J2311" i="2" s="1"/>
  <c r="G2312" i="2"/>
  <c r="J2312" i="2" s="1"/>
  <c r="G2313" i="2"/>
  <c r="J2313" i="2" s="1"/>
  <c r="G2314" i="2"/>
  <c r="J2314" i="2" s="1"/>
  <c r="G2315" i="2"/>
  <c r="J2315" i="2" s="1"/>
  <c r="G2316" i="2"/>
  <c r="J2316" i="2" s="1"/>
  <c r="G2317" i="2"/>
  <c r="J2317" i="2" s="1"/>
  <c r="G2318" i="2"/>
  <c r="J2318" i="2" s="1"/>
  <c r="G2319" i="2"/>
  <c r="J2319" i="2" s="1"/>
  <c r="G2320" i="2"/>
  <c r="J2320" i="2" s="1"/>
  <c r="G2321" i="2"/>
  <c r="J2321" i="2" s="1"/>
  <c r="G2322" i="2"/>
  <c r="J2322" i="2" s="1"/>
  <c r="G2323" i="2"/>
  <c r="J2323" i="2" s="1"/>
  <c r="G2324" i="2"/>
  <c r="J2324" i="2" s="1"/>
  <c r="G2325" i="2"/>
  <c r="J2325" i="2" s="1"/>
  <c r="G2326" i="2"/>
  <c r="J2326" i="2" s="1"/>
  <c r="G2327" i="2"/>
  <c r="J2327" i="2" s="1"/>
  <c r="G2328" i="2"/>
  <c r="J2328" i="2" s="1"/>
  <c r="G2329" i="2"/>
  <c r="J2329" i="2" s="1"/>
  <c r="G2330" i="2"/>
  <c r="J2330" i="2" s="1"/>
  <c r="G2331" i="2"/>
  <c r="J2331" i="2" s="1"/>
  <c r="G2332" i="2"/>
  <c r="J2332" i="2" s="1"/>
  <c r="G2333" i="2"/>
  <c r="J2333" i="2" s="1"/>
  <c r="G2334" i="2"/>
  <c r="J2334" i="2" s="1"/>
  <c r="G2335" i="2"/>
  <c r="J2335" i="2" s="1"/>
  <c r="G2336" i="2"/>
  <c r="J2336" i="2" s="1"/>
  <c r="G2337" i="2"/>
  <c r="J2337" i="2" s="1"/>
  <c r="G2338" i="2"/>
  <c r="J2338" i="2" s="1"/>
  <c r="G2339" i="2"/>
  <c r="J2339" i="2" s="1"/>
  <c r="G2340" i="2"/>
  <c r="J2340" i="2" s="1"/>
  <c r="G2341" i="2"/>
  <c r="J2341" i="2" s="1"/>
  <c r="G2342" i="2"/>
  <c r="J2342" i="2" s="1"/>
  <c r="G2343" i="2"/>
  <c r="J2343" i="2" s="1"/>
  <c r="G2344" i="2"/>
  <c r="J2344" i="2" s="1"/>
  <c r="G2345" i="2"/>
  <c r="J2345" i="2" s="1"/>
  <c r="G2346" i="2"/>
  <c r="J2346" i="2" s="1"/>
  <c r="G2347" i="2"/>
  <c r="J2347" i="2" s="1"/>
  <c r="G2348" i="2"/>
  <c r="J2348" i="2" s="1"/>
  <c r="G2349" i="2"/>
  <c r="J2349" i="2" s="1"/>
  <c r="G2350" i="2"/>
  <c r="J2350" i="2" s="1"/>
  <c r="G2351" i="2"/>
  <c r="J2351" i="2" s="1"/>
  <c r="G2352" i="2"/>
  <c r="J2352" i="2" s="1"/>
  <c r="G2353" i="2"/>
  <c r="J2353" i="2" s="1"/>
  <c r="G2354" i="2"/>
  <c r="J2354" i="2" s="1"/>
  <c r="G2355" i="2"/>
  <c r="J2355" i="2" s="1"/>
  <c r="G2356" i="2"/>
  <c r="J2356" i="2" s="1"/>
  <c r="G2357" i="2"/>
  <c r="J2357" i="2" s="1"/>
  <c r="G2358" i="2"/>
  <c r="J2358" i="2" s="1"/>
  <c r="G2359" i="2"/>
  <c r="J2359" i="2" s="1"/>
  <c r="G2360" i="2"/>
  <c r="J2360" i="2" s="1"/>
  <c r="G2361" i="2"/>
  <c r="J2361" i="2" s="1"/>
  <c r="G2362" i="2"/>
  <c r="J2362" i="2" s="1"/>
  <c r="G2363" i="2"/>
  <c r="J2363" i="2" s="1"/>
  <c r="G2364" i="2"/>
  <c r="J2364" i="2" s="1"/>
  <c r="G2365" i="2"/>
  <c r="J2365" i="2" s="1"/>
  <c r="G2366" i="2"/>
  <c r="J2366" i="2" s="1"/>
  <c r="G2367" i="2"/>
  <c r="J2367" i="2" s="1"/>
  <c r="G2368" i="2"/>
  <c r="J2368" i="2" s="1"/>
  <c r="G2369" i="2"/>
  <c r="J2369" i="2" s="1"/>
  <c r="G2370" i="2"/>
  <c r="J2370" i="2" s="1"/>
  <c r="G2371" i="2"/>
  <c r="J2371" i="2" s="1"/>
  <c r="G2372" i="2"/>
  <c r="J2372" i="2" s="1"/>
  <c r="G2373" i="2"/>
  <c r="J2373" i="2" s="1"/>
  <c r="G2374" i="2"/>
  <c r="J2374" i="2" s="1"/>
  <c r="G2375" i="2"/>
  <c r="J2375" i="2" s="1"/>
  <c r="G2376" i="2"/>
  <c r="J2376" i="2" s="1"/>
  <c r="G2377" i="2"/>
  <c r="J2377" i="2" s="1"/>
  <c r="G2378" i="2"/>
  <c r="J2378" i="2" s="1"/>
  <c r="G2379" i="2"/>
  <c r="J2379" i="2" s="1"/>
  <c r="G2380" i="2"/>
  <c r="J2380" i="2" s="1"/>
  <c r="G2381" i="2"/>
  <c r="J2381" i="2" s="1"/>
  <c r="G2382" i="2"/>
  <c r="J2382" i="2" s="1"/>
  <c r="G2383" i="2"/>
  <c r="J2383" i="2" s="1"/>
  <c r="G2384" i="2"/>
  <c r="J2384" i="2" s="1"/>
  <c r="G2385" i="2"/>
  <c r="J2385" i="2" s="1"/>
  <c r="G2386" i="2"/>
  <c r="J2386" i="2" s="1"/>
  <c r="G2387" i="2"/>
  <c r="J2387" i="2" s="1"/>
  <c r="G2388" i="2"/>
  <c r="J2388" i="2" s="1"/>
  <c r="G2389" i="2"/>
  <c r="J2389" i="2" s="1"/>
  <c r="G2390" i="2"/>
  <c r="J2390" i="2" s="1"/>
  <c r="G2391" i="2"/>
  <c r="J2391" i="2" s="1"/>
  <c r="G2392" i="2"/>
  <c r="J2392" i="2" s="1"/>
  <c r="G2393" i="2"/>
  <c r="J2393" i="2" s="1"/>
  <c r="G2394" i="2"/>
  <c r="J2394" i="2" s="1"/>
  <c r="G2395" i="2"/>
  <c r="J2395" i="2" s="1"/>
  <c r="G2396" i="2"/>
  <c r="J2396" i="2" s="1"/>
  <c r="G2397" i="2"/>
  <c r="J2397" i="2" s="1"/>
  <c r="G2398" i="2"/>
  <c r="J2398" i="2" s="1"/>
  <c r="G2399" i="2"/>
  <c r="J2399" i="2" s="1"/>
  <c r="G2400" i="2"/>
  <c r="J2400" i="2" s="1"/>
  <c r="G2401" i="2"/>
  <c r="J2401" i="2" s="1"/>
  <c r="G2402" i="2"/>
  <c r="J2402" i="2" s="1"/>
  <c r="G2403" i="2"/>
  <c r="J2403" i="2" s="1"/>
  <c r="G2404" i="2"/>
  <c r="J2404" i="2" s="1"/>
  <c r="G2405" i="2"/>
  <c r="J2405" i="2" s="1"/>
  <c r="G2406" i="2"/>
  <c r="J2406" i="2" s="1"/>
  <c r="G2407" i="2"/>
  <c r="J2407" i="2" s="1"/>
  <c r="G2408" i="2"/>
  <c r="J2408" i="2" s="1"/>
  <c r="G2409" i="2"/>
  <c r="J2409" i="2" s="1"/>
  <c r="G2410" i="2"/>
  <c r="J2410" i="2" s="1"/>
  <c r="G2411" i="2"/>
  <c r="J2411" i="2" s="1"/>
  <c r="G2412" i="2"/>
  <c r="J2412" i="2" s="1"/>
  <c r="G2413" i="2"/>
  <c r="J2413" i="2" s="1"/>
  <c r="G2414" i="2"/>
  <c r="J2414" i="2" s="1"/>
  <c r="G2415" i="2"/>
  <c r="J2415" i="2" s="1"/>
  <c r="G2416" i="2"/>
  <c r="J2416" i="2" s="1"/>
  <c r="G2417" i="2"/>
  <c r="J2417" i="2" s="1"/>
  <c r="G2418" i="2"/>
  <c r="J2418" i="2" s="1"/>
  <c r="G2419" i="2"/>
  <c r="J2419" i="2" s="1"/>
  <c r="G2420" i="2"/>
  <c r="J2420" i="2" s="1"/>
  <c r="G2421" i="2"/>
  <c r="J2421" i="2" s="1"/>
  <c r="G2422" i="2"/>
  <c r="J2422" i="2" s="1"/>
  <c r="G2423" i="2"/>
  <c r="J2423" i="2" s="1"/>
  <c r="G2424" i="2"/>
  <c r="J2424" i="2" s="1"/>
  <c r="G2425" i="2"/>
  <c r="J2425" i="2" s="1"/>
  <c r="G2426" i="2"/>
  <c r="J2426" i="2" s="1"/>
  <c r="G2427" i="2"/>
  <c r="J2427" i="2" s="1"/>
  <c r="G2428" i="2"/>
  <c r="J2428" i="2" s="1"/>
  <c r="G2429" i="2"/>
  <c r="J2429" i="2" s="1"/>
  <c r="G2430" i="2"/>
  <c r="J2430" i="2" s="1"/>
  <c r="G2431" i="2"/>
  <c r="J2431" i="2" s="1"/>
  <c r="G2432" i="2"/>
  <c r="J2432" i="2" s="1"/>
  <c r="G2433" i="2"/>
  <c r="J2433" i="2" s="1"/>
  <c r="G2434" i="2"/>
  <c r="J2434" i="2" s="1"/>
  <c r="G2435" i="2"/>
  <c r="J2435" i="2" s="1"/>
  <c r="G2436" i="2"/>
  <c r="J2436" i="2" s="1"/>
  <c r="G2437" i="2"/>
  <c r="J2437" i="2" s="1"/>
  <c r="G2438" i="2"/>
  <c r="J2438" i="2" s="1"/>
  <c r="G2439" i="2"/>
  <c r="J2439" i="2" s="1"/>
  <c r="G2440" i="2"/>
  <c r="J2440" i="2" s="1"/>
  <c r="G2441" i="2"/>
  <c r="J2441" i="2" s="1"/>
  <c r="G2442" i="2"/>
  <c r="J2442" i="2" s="1"/>
  <c r="G2443" i="2"/>
  <c r="J2443" i="2" s="1"/>
  <c r="G2444" i="2"/>
  <c r="J2444" i="2" s="1"/>
  <c r="G2445" i="2"/>
  <c r="J2445" i="2" s="1"/>
  <c r="G2446" i="2"/>
  <c r="J2446" i="2" s="1"/>
  <c r="G2447" i="2"/>
  <c r="J2447" i="2" s="1"/>
  <c r="G2448" i="2"/>
  <c r="J2448" i="2" s="1"/>
  <c r="G2449" i="2"/>
  <c r="J2449" i="2" s="1"/>
  <c r="G2450" i="2"/>
  <c r="J2450" i="2" s="1"/>
  <c r="G2451" i="2"/>
  <c r="J2451" i="2" s="1"/>
  <c r="G2452" i="2"/>
  <c r="J2452" i="2" s="1"/>
  <c r="G2453" i="2"/>
  <c r="J2453" i="2" s="1"/>
  <c r="G2454" i="2"/>
  <c r="J2454" i="2" s="1"/>
  <c r="G2455" i="2"/>
  <c r="J2455" i="2" s="1"/>
  <c r="G2456" i="2"/>
  <c r="J2456" i="2" s="1"/>
  <c r="G2457" i="2"/>
  <c r="J2457" i="2" s="1"/>
  <c r="G2458" i="2"/>
  <c r="J2458" i="2" s="1"/>
  <c r="G2459" i="2"/>
  <c r="J2459" i="2" s="1"/>
  <c r="G2460" i="2"/>
  <c r="J2460" i="2" s="1"/>
  <c r="G2461" i="2"/>
  <c r="J2461" i="2" s="1"/>
  <c r="G2462" i="2"/>
  <c r="J2462" i="2" s="1"/>
  <c r="G2463" i="2"/>
  <c r="J2463" i="2" s="1"/>
  <c r="G2464" i="2"/>
  <c r="J2464" i="2" s="1"/>
  <c r="G2465" i="2"/>
  <c r="J2465" i="2" s="1"/>
  <c r="G2466" i="2"/>
  <c r="J2466" i="2" s="1"/>
  <c r="G2467" i="2"/>
  <c r="J2467" i="2" s="1"/>
  <c r="G2468" i="2"/>
  <c r="J2468" i="2" s="1"/>
  <c r="G2469" i="2"/>
  <c r="J2469" i="2" s="1"/>
  <c r="G2470" i="2"/>
  <c r="J2470" i="2" s="1"/>
  <c r="G2471" i="2"/>
  <c r="J2471" i="2" s="1"/>
  <c r="G2472" i="2"/>
  <c r="J2472" i="2" s="1"/>
  <c r="G2473" i="2"/>
  <c r="J2473" i="2" s="1"/>
  <c r="G2474" i="2"/>
  <c r="J2474" i="2" s="1"/>
  <c r="G2475" i="2"/>
  <c r="J2475" i="2" s="1"/>
  <c r="G2476" i="2"/>
  <c r="J2476" i="2" s="1"/>
  <c r="G2477" i="2"/>
  <c r="J2477" i="2" s="1"/>
  <c r="G2478" i="2"/>
  <c r="J2478" i="2" s="1"/>
  <c r="G2479" i="2"/>
  <c r="J2479" i="2" s="1"/>
  <c r="G2480" i="2"/>
  <c r="J2480" i="2" s="1"/>
  <c r="G2481" i="2"/>
  <c r="J2481" i="2" s="1"/>
  <c r="G2482" i="2"/>
  <c r="J2482" i="2" s="1"/>
  <c r="G2483" i="2"/>
  <c r="J2483" i="2" s="1"/>
  <c r="G2484" i="2"/>
  <c r="J2484" i="2" s="1"/>
  <c r="G2485" i="2"/>
  <c r="J2485" i="2" s="1"/>
  <c r="G2486" i="2"/>
  <c r="J2486" i="2" s="1"/>
  <c r="G2487" i="2"/>
  <c r="J2487" i="2" s="1"/>
  <c r="G2488" i="2"/>
  <c r="J2488" i="2" s="1"/>
  <c r="G2489" i="2"/>
  <c r="J2489" i="2" s="1"/>
  <c r="G2490" i="2"/>
  <c r="J2490" i="2" s="1"/>
  <c r="G2491" i="2"/>
  <c r="J2491" i="2" s="1"/>
  <c r="G2492" i="2"/>
  <c r="J2492" i="2" s="1"/>
  <c r="G2493" i="2"/>
  <c r="J2493" i="2" s="1"/>
  <c r="G2494" i="2"/>
  <c r="J2494" i="2" s="1"/>
  <c r="G2495" i="2"/>
  <c r="J2495" i="2" s="1"/>
  <c r="G2496" i="2"/>
  <c r="J2496" i="2" s="1"/>
  <c r="G2497" i="2"/>
  <c r="J2497" i="2" s="1"/>
  <c r="G2498" i="2"/>
  <c r="J2498" i="2" s="1"/>
  <c r="G2499" i="2"/>
  <c r="J2499" i="2" s="1"/>
  <c r="G2500" i="2"/>
  <c r="J2500" i="2" s="1"/>
  <c r="G2501" i="2"/>
  <c r="J2501" i="2" s="1"/>
  <c r="G2502" i="2"/>
  <c r="J2502" i="2" s="1"/>
  <c r="G2503" i="2"/>
  <c r="J2503" i="2" s="1"/>
  <c r="G2504" i="2"/>
  <c r="J2504" i="2" s="1"/>
  <c r="G2505" i="2"/>
  <c r="J2505" i="2" s="1"/>
  <c r="G2506" i="2"/>
  <c r="J2506" i="2" s="1"/>
  <c r="G2507" i="2"/>
  <c r="J2507" i="2" s="1"/>
  <c r="G2508" i="2"/>
  <c r="J2508" i="2" s="1"/>
  <c r="G2509" i="2"/>
  <c r="J2509" i="2" s="1"/>
  <c r="G2510" i="2"/>
  <c r="J2510" i="2" s="1"/>
  <c r="G2511" i="2"/>
  <c r="J2511" i="2" s="1"/>
  <c r="G2512" i="2"/>
  <c r="J2512" i="2" s="1"/>
  <c r="G2513" i="2"/>
  <c r="J2513" i="2" s="1"/>
  <c r="G2514" i="2"/>
  <c r="J2514" i="2" s="1"/>
  <c r="G2515" i="2"/>
  <c r="J2515" i="2" s="1"/>
  <c r="G2516" i="2"/>
  <c r="J2516" i="2" s="1"/>
  <c r="G2517" i="2"/>
  <c r="J2517" i="2" s="1"/>
  <c r="G2518" i="2"/>
  <c r="J2518" i="2" s="1"/>
  <c r="G2519" i="2"/>
  <c r="J2519" i="2" s="1"/>
  <c r="G2520" i="2"/>
  <c r="J2520" i="2" s="1"/>
  <c r="G2521" i="2"/>
  <c r="J2521" i="2" s="1"/>
  <c r="G2522" i="2"/>
  <c r="J2522" i="2" s="1"/>
  <c r="G2523" i="2"/>
  <c r="J2523" i="2" s="1"/>
  <c r="G2524" i="2"/>
  <c r="J2524" i="2" s="1"/>
  <c r="G2525" i="2"/>
  <c r="J2525" i="2" s="1"/>
  <c r="G2526" i="2"/>
  <c r="J2526" i="2" s="1"/>
  <c r="G2527" i="2"/>
  <c r="J2527" i="2" s="1"/>
  <c r="G2528" i="2"/>
  <c r="J2528" i="2" s="1"/>
  <c r="G2529" i="2"/>
  <c r="J2529" i="2" s="1"/>
  <c r="G2530" i="2"/>
  <c r="J2530" i="2" s="1"/>
  <c r="G2531" i="2"/>
  <c r="J2531" i="2" s="1"/>
  <c r="G2532" i="2"/>
  <c r="J2532" i="2" s="1"/>
  <c r="G2533" i="2"/>
  <c r="J2533" i="2" s="1"/>
  <c r="G2534" i="2"/>
  <c r="J2534" i="2" s="1"/>
  <c r="G2535" i="2"/>
  <c r="J2535" i="2" s="1"/>
  <c r="G2536" i="2"/>
  <c r="J2536" i="2" s="1"/>
  <c r="G2537" i="2"/>
  <c r="J2537" i="2" s="1"/>
  <c r="G2538" i="2"/>
  <c r="J2538" i="2" s="1"/>
  <c r="G2539" i="2"/>
  <c r="J2539" i="2" s="1"/>
  <c r="G2540" i="2"/>
  <c r="J2540" i="2" s="1"/>
  <c r="G2541" i="2"/>
  <c r="J2541" i="2" s="1"/>
  <c r="G2542" i="2"/>
  <c r="J2542" i="2" s="1"/>
  <c r="G2543" i="2"/>
  <c r="J2543" i="2" s="1"/>
  <c r="G2544" i="2"/>
  <c r="J2544" i="2" s="1"/>
  <c r="G2545" i="2"/>
  <c r="J2545" i="2" s="1"/>
  <c r="G2546" i="2"/>
  <c r="J2546" i="2" s="1"/>
  <c r="G2547" i="2"/>
  <c r="J2547" i="2" s="1"/>
  <c r="G2548" i="2"/>
  <c r="J2548" i="2" s="1"/>
  <c r="G2549" i="2"/>
  <c r="J2549" i="2" s="1"/>
  <c r="G2550" i="2"/>
  <c r="J2550" i="2" s="1"/>
  <c r="G2551" i="2"/>
  <c r="J2551" i="2" s="1"/>
  <c r="G2552" i="2"/>
  <c r="J2552" i="2" s="1"/>
  <c r="G2553" i="2"/>
  <c r="J2553" i="2" s="1"/>
  <c r="G2554" i="2"/>
  <c r="J2554" i="2" s="1"/>
  <c r="G2555" i="2"/>
  <c r="J2555" i="2" s="1"/>
  <c r="G2556" i="2"/>
  <c r="J2556" i="2" s="1"/>
  <c r="G2557" i="2"/>
  <c r="J2557" i="2" s="1"/>
  <c r="G2558" i="2"/>
  <c r="J2558" i="2" s="1"/>
  <c r="G2559" i="2"/>
  <c r="J2559" i="2" s="1"/>
  <c r="G2560" i="2"/>
  <c r="J2560" i="2" s="1"/>
  <c r="G2561" i="2"/>
  <c r="J2561" i="2" s="1"/>
  <c r="G2562" i="2"/>
  <c r="J2562" i="2" s="1"/>
  <c r="G2563" i="2"/>
  <c r="J2563" i="2" s="1"/>
  <c r="G2564" i="2"/>
  <c r="J2564" i="2" s="1"/>
  <c r="G2565" i="2"/>
  <c r="J2565" i="2" s="1"/>
  <c r="G2566" i="2"/>
  <c r="J2566" i="2" s="1"/>
  <c r="G2567" i="2"/>
  <c r="J2567" i="2" s="1"/>
  <c r="G2568" i="2"/>
  <c r="J2568" i="2" s="1"/>
  <c r="G2569" i="2"/>
  <c r="J2569" i="2" s="1"/>
  <c r="G2570" i="2"/>
  <c r="J2570" i="2" s="1"/>
  <c r="G2571" i="2"/>
  <c r="J2571" i="2" s="1"/>
  <c r="G2572" i="2"/>
  <c r="J2572" i="2" s="1"/>
  <c r="G2573" i="2"/>
  <c r="J2573" i="2" s="1"/>
  <c r="G2574" i="2"/>
  <c r="J2574" i="2" s="1"/>
  <c r="G2575" i="2"/>
  <c r="J2575" i="2" s="1"/>
  <c r="G2576" i="2"/>
  <c r="J2576" i="2" s="1"/>
  <c r="G2577" i="2"/>
  <c r="J2577" i="2" s="1"/>
  <c r="G2578" i="2"/>
  <c r="J2578" i="2" s="1"/>
  <c r="G2579" i="2"/>
  <c r="J2579" i="2" s="1"/>
  <c r="G2580" i="2"/>
  <c r="J2580" i="2" s="1"/>
  <c r="G2581" i="2"/>
  <c r="J2581" i="2" s="1"/>
  <c r="G2582" i="2"/>
  <c r="J2582" i="2" s="1"/>
  <c r="G2583" i="2"/>
  <c r="J2583" i="2" s="1"/>
  <c r="G2584" i="2"/>
  <c r="J2584" i="2" s="1"/>
  <c r="G2585" i="2"/>
  <c r="J2585" i="2" s="1"/>
  <c r="G2586" i="2"/>
  <c r="J2586" i="2" s="1"/>
  <c r="G2587" i="2"/>
  <c r="J2587" i="2" s="1"/>
  <c r="G2588" i="2"/>
  <c r="J2588" i="2" s="1"/>
  <c r="G2589" i="2"/>
  <c r="J2589" i="2" s="1"/>
  <c r="G2590" i="2"/>
  <c r="J2590" i="2" s="1"/>
  <c r="G2591" i="2"/>
  <c r="J2591" i="2" s="1"/>
  <c r="G2592" i="2"/>
  <c r="J2592" i="2" s="1"/>
  <c r="G2593" i="2"/>
  <c r="J2593" i="2" s="1"/>
  <c r="G2594" i="2"/>
  <c r="J2594" i="2" s="1"/>
  <c r="G2595" i="2"/>
  <c r="J2595" i="2" s="1"/>
  <c r="G2596" i="2"/>
  <c r="J2596" i="2" s="1"/>
  <c r="G2597" i="2"/>
  <c r="J2597" i="2" s="1"/>
  <c r="G2598" i="2"/>
  <c r="J2598" i="2" s="1"/>
  <c r="G2599" i="2"/>
  <c r="J2599" i="2" s="1"/>
  <c r="G2600" i="2"/>
  <c r="J2600" i="2" s="1"/>
  <c r="G2601" i="2"/>
  <c r="J2601" i="2" s="1"/>
  <c r="G2602" i="2"/>
  <c r="J2602" i="2" s="1"/>
  <c r="G2603" i="2"/>
  <c r="J2603" i="2" s="1"/>
  <c r="G2604" i="2"/>
  <c r="J2604" i="2" s="1"/>
  <c r="G2605" i="2"/>
  <c r="J2605" i="2" s="1"/>
  <c r="G2606" i="2"/>
  <c r="J2606" i="2" s="1"/>
  <c r="G2607" i="2"/>
  <c r="J2607" i="2" s="1"/>
  <c r="G2608" i="2"/>
  <c r="J2608" i="2" s="1"/>
  <c r="G2609" i="2"/>
  <c r="J2609" i="2" s="1"/>
  <c r="G2610" i="2"/>
  <c r="J2610" i="2" s="1"/>
  <c r="G2611" i="2"/>
  <c r="J2611" i="2" s="1"/>
  <c r="G2612" i="2"/>
  <c r="J2612" i="2" s="1"/>
  <c r="G2613" i="2"/>
  <c r="J2613" i="2" s="1"/>
  <c r="G2614" i="2"/>
  <c r="J2614" i="2" s="1"/>
  <c r="G2615" i="2"/>
  <c r="J2615" i="2" s="1"/>
  <c r="G2616" i="2"/>
  <c r="J2616" i="2" s="1"/>
  <c r="G2617" i="2"/>
  <c r="J2617" i="2" s="1"/>
  <c r="G2618" i="2"/>
  <c r="J2618" i="2" s="1"/>
  <c r="G2619" i="2"/>
  <c r="J2619" i="2" s="1"/>
  <c r="G2620" i="2"/>
  <c r="J2620" i="2" s="1"/>
  <c r="G2621" i="2"/>
  <c r="J2621" i="2" s="1"/>
  <c r="G2622" i="2"/>
  <c r="J2622" i="2" s="1"/>
  <c r="G2623" i="2"/>
  <c r="J2623" i="2" s="1"/>
  <c r="G2624" i="2"/>
  <c r="J2624" i="2" s="1"/>
  <c r="G2625" i="2"/>
  <c r="J2625" i="2" s="1"/>
  <c r="G2626" i="2"/>
  <c r="J2626" i="2" s="1"/>
  <c r="G2627" i="2"/>
  <c r="J2627" i="2" s="1"/>
  <c r="G2628" i="2"/>
  <c r="J2628" i="2" s="1"/>
  <c r="G2629" i="2"/>
  <c r="J2629" i="2" s="1"/>
  <c r="G2630" i="2"/>
  <c r="J2630" i="2" s="1"/>
  <c r="G2631" i="2"/>
  <c r="J2631" i="2" s="1"/>
  <c r="G2632" i="2"/>
  <c r="J2632" i="2" s="1"/>
  <c r="G2633" i="2"/>
  <c r="J2633" i="2" s="1"/>
  <c r="G2634" i="2"/>
  <c r="J2634" i="2" s="1"/>
  <c r="G2635" i="2"/>
  <c r="J2635" i="2" s="1"/>
  <c r="G2636" i="2"/>
  <c r="J2636" i="2" s="1"/>
  <c r="G2637" i="2"/>
  <c r="J2637" i="2" s="1"/>
  <c r="G2638" i="2"/>
  <c r="J2638" i="2" s="1"/>
  <c r="G2639" i="2"/>
  <c r="J2639" i="2" s="1"/>
  <c r="G2640" i="2"/>
  <c r="J2640" i="2" s="1"/>
  <c r="G2641" i="2"/>
  <c r="J2641" i="2" s="1"/>
  <c r="G2642" i="2"/>
  <c r="J2642" i="2" s="1"/>
  <c r="G2643" i="2"/>
  <c r="J2643" i="2" s="1"/>
  <c r="G2644" i="2"/>
  <c r="J2644" i="2" s="1"/>
  <c r="G2645" i="2"/>
  <c r="J2645" i="2" s="1"/>
  <c r="G2646" i="2"/>
  <c r="J2646" i="2" s="1"/>
  <c r="G2647" i="2"/>
  <c r="J2647" i="2" s="1"/>
  <c r="G2648" i="2"/>
  <c r="J2648" i="2" s="1"/>
  <c r="G2649" i="2"/>
  <c r="J2649" i="2" s="1"/>
  <c r="G2650" i="2"/>
  <c r="J2650" i="2" s="1"/>
  <c r="G2651" i="2"/>
  <c r="J2651" i="2" s="1"/>
  <c r="G2652" i="2"/>
  <c r="J2652" i="2" s="1"/>
  <c r="G2653" i="2"/>
  <c r="J2653" i="2" s="1"/>
  <c r="G2654" i="2"/>
  <c r="J2654" i="2" s="1"/>
  <c r="G2655" i="2"/>
  <c r="J2655" i="2" s="1"/>
  <c r="G2656" i="2"/>
  <c r="J2656" i="2" s="1"/>
  <c r="G2657" i="2"/>
  <c r="J2657" i="2" s="1"/>
  <c r="G2658" i="2"/>
  <c r="J2658" i="2" s="1"/>
  <c r="G2659" i="2"/>
  <c r="J2659" i="2" s="1"/>
  <c r="G2660" i="2"/>
  <c r="J2660" i="2" s="1"/>
  <c r="G2661" i="2"/>
  <c r="J2661" i="2" s="1"/>
  <c r="G2662" i="2"/>
  <c r="J2662" i="2" s="1"/>
  <c r="G2663" i="2"/>
  <c r="J2663" i="2" s="1"/>
  <c r="G2664" i="2"/>
  <c r="J2664" i="2" s="1"/>
  <c r="G2665" i="2"/>
  <c r="J2665" i="2" s="1"/>
  <c r="G2666" i="2"/>
  <c r="J2666" i="2" s="1"/>
  <c r="G2667" i="2"/>
  <c r="J2667" i="2" s="1"/>
  <c r="G2668" i="2"/>
  <c r="J2668" i="2" s="1"/>
  <c r="G2669" i="2"/>
  <c r="J2669" i="2" s="1"/>
  <c r="G2670" i="2"/>
  <c r="J2670" i="2" s="1"/>
  <c r="G2671" i="2"/>
  <c r="J2671" i="2" s="1"/>
  <c r="G2672" i="2"/>
  <c r="J2672" i="2" s="1"/>
  <c r="G2673" i="2"/>
  <c r="J2673" i="2" s="1"/>
  <c r="G2674" i="2"/>
  <c r="J2674" i="2" s="1"/>
  <c r="G2675" i="2"/>
  <c r="J2675" i="2" s="1"/>
  <c r="G2676" i="2"/>
  <c r="J2676" i="2" s="1"/>
  <c r="G2677" i="2"/>
  <c r="J2677" i="2" s="1"/>
  <c r="G2678" i="2"/>
  <c r="J2678" i="2" s="1"/>
  <c r="G2679" i="2"/>
  <c r="J2679" i="2" s="1"/>
  <c r="G2680" i="2"/>
  <c r="J2680" i="2" s="1"/>
  <c r="G2681" i="2"/>
  <c r="J2681" i="2" s="1"/>
  <c r="G2682" i="2"/>
  <c r="J2682" i="2" s="1"/>
  <c r="G2683" i="2"/>
  <c r="J2683" i="2" s="1"/>
  <c r="G2684" i="2"/>
  <c r="J2684" i="2" s="1"/>
  <c r="G2685" i="2"/>
  <c r="J2685" i="2" s="1"/>
  <c r="G2686" i="2"/>
  <c r="J2686" i="2" s="1"/>
  <c r="G2687" i="2"/>
  <c r="J2687" i="2" s="1"/>
  <c r="G2688" i="2"/>
  <c r="J2688" i="2" s="1"/>
  <c r="G2689" i="2"/>
  <c r="J2689" i="2" s="1"/>
  <c r="G2690" i="2"/>
  <c r="J2690" i="2" s="1"/>
  <c r="G2691" i="2"/>
  <c r="J2691" i="2" s="1"/>
  <c r="G2692" i="2"/>
  <c r="J2692" i="2" s="1"/>
  <c r="G2693" i="2"/>
  <c r="J2693" i="2" s="1"/>
  <c r="G2694" i="2"/>
  <c r="J2694" i="2" s="1"/>
  <c r="G2695" i="2"/>
  <c r="J2695" i="2" s="1"/>
  <c r="G2696" i="2"/>
  <c r="J2696" i="2" s="1"/>
  <c r="G2697" i="2"/>
  <c r="J2697" i="2" s="1"/>
  <c r="G2698" i="2"/>
  <c r="J2698" i="2" s="1"/>
  <c r="G2699" i="2"/>
  <c r="J2699" i="2" s="1"/>
  <c r="G2700" i="2"/>
  <c r="J2700" i="2" s="1"/>
  <c r="G2701" i="2"/>
  <c r="J2701" i="2" s="1"/>
  <c r="G2702" i="2"/>
  <c r="J2702" i="2" s="1"/>
  <c r="G2703" i="2"/>
  <c r="J2703" i="2" s="1"/>
  <c r="G2704" i="2"/>
  <c r="J2704" i="2" s="1"/>
  <c r="G2705" i="2"/>
  <c r="J2705" i="2" s="1"/>
  <c r="G2706" i="2"/>
  <c r="J2706" i="2" s="1"/>
  <c r="G2707" i="2"/>
  <c r="J2707" i="2" s="1"/>
  <c r="G2708" i="2"/>
  <c r="J2708" i="2" s="1"/>
  <c r="G2709" i="2"/>
  <c r="J2709" i="2" s="1"/>
  <c r="G2710" i="2"/>
  <c r="J2710" i="2" s="1"/>
  <c r="G2711" i="2"/>
  <c r="J2711" i="2" s="1"/>
  <c r="G2712" i="2"/>
  <c r="J2712" i="2" s="1"/>
  <c r="G2713" i="2"/>
  <c r="J2713" i="2" s="1"/>
  <c r="G2714" i="2"/>
  <c r="J2714" i="2" s="1"/>
  <c r="G2715" i="2"/>
  <c r="J2715" i="2" s="1"/>
  <c r="G2716" i="2"/>
  <c r="J2716" i="2" s="1"/>
  <c r="G2717" i="2"/>
  <c r="J2717" i="2" s="1"/>
  <c r="G2718" i="2"/>
  <c r="J2718" i="2" s="1"/>
  <c r="G2719" i="2"/>
  <c r="J2719" i="2" s="1"/>
  <c r="G2720" i="2"/>
  <c r="J2720" i="2" s="1"/>
  <c r="G2721" i="2"/>
  <c r="J2721" i="2" s="1"/>
  <c r="G2722" i="2"/>
  <c r="J2722" i="2" s="1"/>
  <c r="G2723" i="2"/>
  <c r="J2723" i="2" s="1"/>
  <c r="G2724" i="2"/>
  <c r="J2724" i="2" s="1"/>
  <c r="G2725" i="2"/>
  <c r="J2725" i="2" s="1"/>
  <c r="G2726" i="2"/>
  <c r="J2726" i="2" s="1"/>
  <c r="G2727" i="2"/>
  <c r="J2727" i="2" s="1"/>
  <c r="G2728" i="2"/>
  <c r="J2728" i="2" s="1"/>
  <c r="G2729" i="2"/>
  <c r="J2729" i="2" s="1"/>
  <c r="G2730" i="2"/>
  <c r="J2730" i="2" s="1"/>
  <c r="G2731" i="2"/>
  <c r="J2731" i="2" s="1"/>
  <c r="G2732" i="2"/>
  <c r="J2732" i="2" s="1"/>
  <c r="G2733" i="2"/>
  <c r="J2733" i="2" s="1"/>
  <c r="G2734" i="2"/>
  <c r="J2734" i="2" s="1"/>
  <c r="G2735" i="2"/>
  <c r="J2735" i="2" s="1"/>
  <c r="G2736" i="2"/>
  <c r="J2736" i="2" s="1"/>
  <c r="G2737" i="2"/>
  <c r="J2737" i="2" s="1"/>
  <c r="G2738" i="2"/>
  <c r="J2738" i="2" s="1"/>
  <c r="G2739" i="2"/>
  <c r="J2739" i="2" s="1"/>
  <c r="G2740" i="2"/>
  <c r="J2740" i="2" s="1"/>
  <c r="G2741" i="2"/>
  <c r="J2741" i="2" s="1"/>
  <c r="G2742" i="2"/>
  <c r="J2742" i="2" s="1"/>
  <c r="G2743" i="2"/>
  <c r="J2743" i="2" s="1"/>
  <c r="G2744" i="2"/>
  <c r="J2744" i="2" s="1"/>
  <c r="G2745" i="2"/>
  <c r="J2745" i="2" s="1"/>
  <c r="G2746" i="2"/>
  <c r="J2746" i="2" s="1"/>
  <c r="G2747" i="2"/>
  <c r="J2747" i="2" s="1"/>
  <c r="G2748" i="2"/>
  <c r="J2748" i="2" s="1"/>
  <c r="G2749" i="2"/>
  <c r="J2749" i="2" s="1"/>
  <c r="G2750" i="2"/>
  <c r="J2750" i="2" s="1"/>
  <c r="G2751" i="2"/>
  <c r="J2751" i="2" s="1"/>
  <c r="G2752" i="2"/>
  <c r="J2752" i="2" s="1"/>
  <c r="G2753" i="2"/>
  <c r="J2753" i="2" s="1"/>
  <c r="G2754" i="2"/>
  <c r="J2754" i="2" s="1"/>
  <c r="G2755" i="2"/>
  <c r="J2755" i="2" s="1"/>
  <c r="G2756" i="2"/>
  <c r="J2756" i="2" s="1"/>
  <c r="G2757" i="2"/>
  <c r="J2757" i="2" s="1"/>
  <c r="G2758" i="2"/>
  <c r="J2758" i="2" s="1"/>
  <c r="G2759" i="2"/>
  <c r="J2759" i="2" s="1"/>
  <c r="G2760" i="2"/>
  <c r="J2760" i="2" s="1"/>
  <c r="G2761" i="2"/>
  <c r="J2761" i="2" s="1"/>
  <c r="G2762" i="2"/>
  <c r="J2762" i="2" s="1"/>
  <c r="G2763" i="2"/>
  <c r="J2763" i="2" s="1"/>
  <c r="G2764" i="2"/>
  <c r="J2764" i="2" s="1"/>
  <c r="G2765" i="2"/>
  <c r="J2765" i="2" s="1"/>
  <c r="G2766" i="2"/>
  <c r="J2766" i="2" s="1"/>
  <c r="G2767" i="2"/>
  <c r="J2767" i="2" s="1"/>
  <c r="G2768" i="2"/>
  <c r="J2768" i="2" s="1"/>
  <c r="G2769" i="2"/>
  <c r="J2769" i="2" s="1"/>
  <c r="G2770" i="2"/>
  <c r="J2770" i="2" s="1"/>
  <c r="G2771" i="2"/>
  <c r="J2771" i="2" s="1"/>
  <c r="G2772" i="2"/>
  <c r="J2772" i="2" s="1"/>
  <c r="G2773" i="2"/>
  <c r="J2773" i="2" s="1"/>
  <c r="G2774" i="2"/>
  <c r="J2774" i="2" s="1"/>
  <c r="G2775" i="2"/>
  <c r="J2775" i="2" s="1"/>
  <c r="G2776" i="2"/>
  <c r="J2776" i="2" s="1"/>
  <c r="G2777" i="2"/>
  <c r="J2777" i="2" s="1"/>
  <c r="G2778" i="2"/>
  <c r="J2778" i="2" s="1"/>
  <c r="G2779" i="2"/>
  <c r="J2779" i="2" s="1"/>
  <c r="G2780" i="2"/>
  <c r="J2780" i="2" s="1"/>
  <c r="G2781" i="2"/>
  <c r="J2781" i="2" s="1"/>
  <c r="G2782" i="2"/>
  <c r="J2782" i="2" s="1"/>
  <c r="G2783" i="2"/>
  <c r="J2783" i="2" s="1"/>
  <c r="G2784" i="2"/>
  <c r="J2784" i="2" s="1"/>
  <c r="G2785" i="2"/>
  <c r="J2785" i="2" s="1"/>
  <c r="G2786" i="2"/>
  <c r="J2786" i="2" s="1"/>
  <c r="G2787" i="2"/>
  <c r="J2787" i="2" s="1"/>
  <c r="G2788" i="2"/>
  <c r="J2788" i="2" s="1"/>
  <c r="G2789" i="2"/>
  <c r="J2789" i="2" s="1"/>
  <c r="G2790" i="2"/>
  <c r="J2790" i="2" s="1"/>
  <c r="G2791" i="2"/>
  <c r="J2791" i="2" s="1"/>
  <c r="G2792" i="2"/>
  <c r="J2792" i="2" s="1"/>
  <c r="G2793" i="2"/>
  <c r="J2793" i="2" s="1"/>
  <c r="G2794" i="2"/>
  <c r="J2794" i="2" s="1"/>
  <c r="G2795" i="2"/>
  <c r="J2795" i="2" s="1"/>
  <c r="G2796" i="2"/>
  <c r="J2796" i="2" s="1"/>
  <c r="G2797" i="2"/>
  <c r="J2797" i="2" s="1"/>
  <c r="G2798" i="2"/>
  <c r="J2798" i="2" s="1"/>
  <c r="G2799" i="2"/>
  <c r="J2799" i="2" s="1"/>
  <c r="G2800" i="2"/>
  <c r="J2800" i="2" s="1"/>
  <c r="G2801" i="2"/>
  <c r="J2801" i="2" s="1"/>
  <c r="G2802" i="2"/>
  <c r="J2802" i="2" s="1"/>
  <c r="G2803" i="2"/>
  <c r="J2803" i="2" s="1"/>
  <c r="G2804" i="2"/>
  <c r="J2804" i="2" s="1"/>
  <c r="G2805" i="2"/>
  <c r="J2805" i="2" s="1"/>
  <c r="G2806" i="2"/>
  <c r="J2806" i="2" s="1"/>
  <c r="G2807" i="2"/>
  <c r="J2807" i="2" s="1"/>
  <c r="G2808" i="2"/>
  <c r="J2808" i="2" s="1"/>
  <c r="G2809" i="2"/>
  <c r="J2809" i="2" s="1"/>
  <c r="G2810" i="2"/>
  <c r="J2810" i="2" s="1"/>
  <c r="G2811" i="2"/>
  <c r="J2811" i="2" s="1"/>
  <c r="G2812" i="2"/>
  <c r="J2812" i="2" s="1"/>
  <c r="G2813" i="2"/>
  <c r="J2813" i="2" s="1"/>
  <c r="G2814" i="2"/>
  <c r="J2814" i="2" s="1"/>
  <c r="G2815" i="2"/>
  <c r="J2815" i="2" s="1"/>
  <c r="G2816" i="2"/>
  <c r="J2816" i="2" s="1"/>
  <c r="G2817" i="2"/>
  <c r="J2817" i="2" s="1"/>
  <c r="G2818" i="2"/>
  <c r="J2818" i="2" s="1"/>
  <c r="G2819" i="2"/>
  <c r="J2819" i="2" s="1"/>
  <c r="G2820" i="2"/>
  <c r="J2820" i="2" s="1"/>
  <c r="G2821" i="2"/>
  <c r="J2821" i="2" s="1"/>
  <c r="G2822" i="2"/>
  <c r="J2822" i="2" s="1"/>
  <c r="G2823" i="2"/>
  <c r="J2823" i="2" s="1"/>
  <c r="G2824" i="2"/>
  <c r="J2824" i="2" s="1"/>
  <c r="G2825" i="2"/>
  <c r="J2825" i="2" s="1"/>
  <c r="G2826" i="2"/>
  <c r="J2826" i="2" s="1"/>
  <c r="G2827" i="2"/>
  <c r="J2827" i="2" s="1"/>
  <c r="G2828" i="2"/>
  <c r="J2828" i="2" s="1"/>
  <c r="G2829" i="2"/>
  <c r="J2829" i="2" s="1"/>
  <c r="G2830" i="2"/>
  <c r="J2830" i="2" s="1"/>
  <c r="G2831" i="2"/>
  <c r="J2831" i="2" s="1"/>
  <c r="G2832" i="2"/>
  <c r="J2832" i="2" s="1"/>
  <c r="G2833" i="2"/>
  <c r="J2833" i="2" s="1"/>
  <c r="G2834" i="2"/>
  <c r="J2834" i="2" s="1"/>
  <c r="G2835" i="2"/>
  <c r="J2835" i="2" s="1"/>
  <c r="G2836" i="2"/>
  <c r="J2836" i="2" s="1"/>
  <c r="G2837" i="2"/>
  <c r="J2837" i="2" s="1"/>
  <c r="G2838" i="2"/>
  <c r="J2838" i="2" s="1"/>
  <c r="G2839" i="2"/>
  <c r="J2839" i="2" s="1"/>
  <c r="G2840" i="2"/>
  <c r="J2840" i="2" s="1"/>
  <c r="G2841" i="2"/>
  <c r="J2841" i="2" s="1"/>
  <c r="G2842" i="2"/>
  <c r="J2842" i="2" s="1"/>
  <c r="G2843" i="2"/>
  <c r="J2843" i="2" s="1"/>
  <c r="G2844" i="2"/>
  <c r="J2844" i="2" s="1"/>
  <c r="G2845" i="2"/>
  <c r="J2845" i="2" s="1"/>
  <c r="G2846" i="2"/>
  <c r="J2846" i="2" s="1"/>
  <c r="G2847" i="2"/>
  <c r="J2847" i="2" s="1"/>
  <c r="G2848" i="2"/>
  <c r="J2848" i="2" s="1"/>
  <c r="G2849" i="2"/>
  <c r="J2849" i="2" s="1"/>
  <c r="G2850" i="2"/>
  <c r="J2850" i="2" s="1"/>
  <c r="G2851" i="2"/>
  <c r="J2851" i="2" s="1"/>
  <c r="G2852" i="2"/>
  <c r="J2852" i="2" s="1"/>
  <c r="G2853" i="2"/>
  <c r="J2853" i="2" s="1"/>
  <c r="G2854" i="2"/>
  <c r="J2854" i="2" s="1"/>
  <c r="G2855" i="2"/>
  <c r="J2855" i="2" s="1"/>
  <c r="G2856" i="2"/>
  <c r="J2856" i="2" s="1"/>
  <c r="G2857" i="2"/>
  <c r="J2857" i="2" s="1"/>
  <c r="G2858" i="2"/>
  <c r="J2858" i="2" s="1"/>
  <c r="G2859" i="2"/>
  <c r="J2859" i="2" s="1"/>
  <c r="G2860" i="2"/>
  <c r="J2860" i="2" s="1"/>
  <c r="G2861" i="2"/>
  <c r="J2861" i="2" s="1"/>
  <c r="G2862" i="2"/>
  <c r="J2862" i="2" s="1"/>
  <c r="G2863" i="2"/>
  <c r="J2863" i="2" s="1"/>
  <c r="G2864" i="2"/>
  <c r="J2864" i="2" s="1"/>
  <c r="G2865" i="2"/>
  <c r="J2865" i="2" s="1"/>
  <c r="G2866" i="2"/>
  <c r="J2866" i="2" s="1"/>
  <c r="G2867" i="2"/>
  <c r="J2867" i="2" s="1"/>
  <c r="G2868" i="2"/>
  <c r="J2868" i="2" s="1"/>
  <c r="G2869" i="2"/>
  <c r="J2869" i="2" s="1"/>
  <c r="G2870" i="2"/>
  <c r="J2870" i="2" s="1"/>
  <c r="G2871" i="2"/>
  <c r="J2871" i="2" s="1"/>
  <c r="G2872" i="2"/>
  <c r="J2872" i="2" s="1"/>
  <c r="G2873" i="2"/>
  <c r="J2873" i="2" s="1"/>
  <c r="G2874" i="2"/>
  <c r="J2874" i="2" s="1"/>
  <c r="G2875" i="2"/>
  <c r="J2875" i="2" s="1"/>
  <c r="G2876" i="2"/>
  <c r="J2876" i="2" s="1"/>
  <c r="G2877" i="2"/>
  <c r="J2877" i="2" s="1"/>
  <c r="G2878" i="2"/>
  <c r="J2878" i="2" s="1"/>
  <c r="G2879" i="2"/>
  <c r="J2879" i="2" s="1"/>
  <c r="G2880" i="2"/>
  <c r="J2880" i="2" s="1"/>
  <c r="G2881" i="2"/>
  <c r="J2881" i="2" s="1"/>
  <c r="G2882" i="2"/>
  <c r="J2882" i="2" s="1"/>
  <c r="G2883" i="2"/>
  <c r="J2883" i="2" s="1"/>
  <c r="G2884" i="2"/>
  <c r="J2884" i="2" s="1"/>
  <c r="G2885" i="2"/>
  <c r="J2885" i="2" s="1"/>
  <c r="G2886" i="2"/>
  <c r="J2886" i="2" s="1"/>
  <c r="G2887" i="2"/>
  <c r="J2887" i="2" s="1"/>
  <c r="G2888" i="2"/>
  <c r="J2888" i="2" s="1"/>
  <c r="G2889" i="2"/>
  <c r="J2889" i="2" s="1"/>
  <c r="G2890" i="2"/>
  <c r="J2890" i="2" s="1"/>
  <c r="G2891" i="2"/>
  <c r="J2891" i="2" s="1"/>
  <c r="G2892" i="2"/>
  <c r="J2892" i="2" s="1"/>
  <c r="G2893" i="2"/>
  <c r="J2893" i="2" s="1"/>
  <c r="G2894" i="2"/>
  <c r="J2894" i="2" s="1"/>
  <c r="G2895" i="2"/>
  <c r="J2895" i="2" s="1"/>
  <c r="G2896" i="2"/>
  <c r="J2896" i="2" s="1"/>
  <c r="G2897" i="2"/>
  <c r="J2897" i="2" s="1"/>
  <c r="G2898" i="2"/>
  <c r="J2898" i="2" s="1"/>
  <c r="G2899" i="2"/>
  <c r="J2899" i="2" s="1"/>
  <c r="G2900" i="2"/>
  <c r="J2900" i="2" s="1"/>
  <c r="G2901" i="2"/>
  <c r="J2901" i="2" s="1"/>
  <c r="G2902" i="2"/>
  <c r="J2902" i="2" s="1"/>
  <c r="G2903" i="2"/>
  <c r="J2903" i="2" s="1"/>
  <c r="G2904" i="2"/>
  <c r="J2904" i="2" s="1"/>
  <c r="G2905" i="2"/>
  <c r="J2905" i="2" s="1"/>
  <c r="G2906" i="2"/>
  <c r="J2906" i="2" s="1"/>
  <c r="G2907" i="2"/>
  <c r="J2907" i="2" s="1"/>
  <c r="G2908" i="2"/>
  <c r="J2908" i="2" s="1"/>
  <c r="G2909" i="2"/>
  <c r="J2909" i="2" s="1"/>
  <c r="G2910" i="2"/>
  <c r="J2910" i="2" s="1"/>
  <c r="G2911" i="2"/>
  <c r="J2911" i="2" s="1"/>
  <c r="G2912" i="2"/>
  <c r="J2912" i="2" s="1"/>
  <c r="G2913" i="2"/>
  <c r="J2913" i="2" s="1"/>
  <c r="G2914" i="2"/>
  <c r="J2914" i="2" s="1"/>
  <c r="G2915" i="2"/>
  <c r="J2915" i="2" s="1"/>
  <c r="G2916" i="2"/>
  <c r="J2916" i="2" s="1"/>
  <c r="G2917" i="2"/>
  <c r="J2917" i="2" s="1"/>
  <c r="G2918" i="2"/>
  <c r="J2918" i="2" s="1"/>
  <c r="G2919" i="2"/>
  <c r="J2919" i="2" s="1"/>
  <c r="G2920" i="2"/>
  <c r="J2920" i="2" s="1"/>
  <c r="G2921" i="2"/>
  <c r="J2921" i="2" s="1"/>
  <c r="G2922" i="2"/>
  <c r="J2922" i="2" s="1"/>
  <c r="G2923" i="2"/>
  <c r="J2923" i="2" s="1"/>
  <c r="G2924" i="2"/>
  <c r="J2924" i="2" s="1"/>
  <c r="G2925" i="2"/>
  <c r="J2925" i="2" s="1"/>
  <c r="G2926" i="2"/>
  <c r="J2926" i="2" s="1"/>
  <c r="G2927" i="2"/>
  <c r="J2927" i="2" s="1"/>
  <c r="G2928" i="2"/>
  <c r="J2928" i="2" s="1"/>
  <c r="G2929" i="2"/>
  <c r="J2929" i="2" s="1"/>
  <c r="G2930" i="2"/>
  <c r="J2930" i="2" s="1"/>
  <c r="G2931" i="2"/>
  <c r="J2931" i="2" s="1"/>
  <c r="G2932" i="2"/>
  <c r="J2932" i="2" s="1"/>
  <c r="G2933" i="2"/>
  <c r="J2933" i="2" s="1"/>
  <c r="G2934" i="2"/>
  <c r="J2934" i="2" s="1"/>
  <c r="G2935" i="2"/>
  <c r="J2935" i="2" s="1"/>
  <c r="G2936" i="2"/>
  <c r="J2936" i="2" s="1"/>
  <c r="G2937" i="2"/>
  <c r="J2937" i="2" s="1"/>
  <c r="G2938" i="2"/>
  <c r="J2938" i="2" s="1"/>
  <c r="G2939" i="2"/>
  <c r="J2939" i="2" s="1"/>
  <c r="G2940" i="2"/>
  <c r="J2940" i="2" s="1"/>
  <c r="G2941" i="2"/>
  <c r="J2941" i="2" s="1"/>
  <c r="G2942" i="2"/>
  <c r="J2942" i="2" s="1"/>
  <c r="G2943" i="2"/>
  <c r="J2943" i="2" s="1"/>
  <c r="G2944" i="2"/>
  <c r="J2944" i="2" s="1"/>
  <c r="G2945" i="2"/>
  <c r="J2945" i="2" s="1"/>
  <c r="G2946" i="2"/>
  <c r="J2946" i="2" s="1"/>
  <c r="G2947" i="2"/>
  <c r="J2947" i="2" s="1"/>
  <c r="G2948" i="2"/>
  <c r="J2948" i="2" s="1"/>
  <c r="G2949" i="2"/>
  <c r="J2949" i="2" s="1"/>
  <c r="G2950" i="2"/>
  <c r="J2950" i="2" s="1"/>
  <c r="G2951" i="2"/>
  <c r="J2951" i="2" s="1"/>
  <c r="G2952" i="2"/>
  <c r="J2952" i="2" s="1"/>
  <c r="G2953" i="2"/>
  <c r="J2953" i="2" s="1"/>
  <c r="G2954" i="2"/>
  <c r="J2954" i="2" s="1"/>
  <c r="G2955" i="2"/>
  <c r="J2955" i="2" s="1"/>
  <c r="G2956" i="2"/>
  <c r="J2956" i="2" s="1"/>
  <c r="G2957" i="2"/>
  <c r="J2957" i="2" s="1"/>
  <c r="G2958" i="2"/>
  <c r="J2958" i="2" s="1"/>
  <c r="G2959" i="2"/>
  <c r="J2959" i="2" s="1"/>
  <c r="G2960" i="2"/>
  <c r="J2960" i="2" s="1"/>
  <c r="G2961" i="2"/>
  <c r="J2961" i="2" s="1"/>
  <c r="G2962" i="2"/>
  <c r="J2962" i="2" s="1"/>
  <c r="G2963" i="2"/>
  <c r="J2963" i="2" s="1"/>
  <c r="G2964" i="2"/>
  <c r="J2964" i="2" s="1"/>
  <c r="G2965" i="2"/>
  <c r="J2965" i="2" s="1"/>
  <c r="G2966" i="2"/>
  <c r="J2966" i="2" s="1"/>
  <c r="G2967" i="2"/>
  <c r="J2967" i="2" s="1"/>
  <c r="G2968" i="2"/>
  <c r="J2968" i="2" s="1"/>
  <c r="G2969" i="2"/>
  <c r="J2969" i="2" s="1"/>
  <c r="G2970" i="2"/>
  <c r="J2970" i="2" s="1"/>
  <c r="G2971" i="2"/>
  <c r="J2971" i="2" s="1"/>
  <c r="G2972" i="2"/>
  <c r="J2972" i="2" s="1"/>
  <c r="G2973" i="2"/>
  <c r="J2973" i="2" s="1"/>
  <c r="G2974" i="2"/>
  <c r="J2974" i="2" s="1"/>
  <c r="G2975" i="2"/>
  <c r="J2975" i="2" s="1"/>
  <c r="G2976" i="2"/>
  <c r="J2976" i="2" s="1"/>
  <c r="G2977" i="2"/>
  <c r="J2977" i="2" s="1"/>
  <c r="G2978" i="2"/>
  <c r="J2978" i="2" s="1"/>
  <c r="G2979" i="2"/>
  <c r="J2979" i="2" s="1"/>
  <c r="G2980" i="2"/>
  <c r="J2980" i="2" s="1"/>
  <c r="G2981" i="2"/>
  <c r="J2981" i="2" s="1"/>
  <c r="G2982" i="2"/>
  <c r="J2982" i="2" s="1"/>
  <c r="G2983" i="2"/>
  <c r="J2983" i="2" s="1"/>
  <c r="G2984" i="2"/>
  <c r="J2984" i="2" s="1"/>
  <c r="G2985" i="2"/>
  <c r="J2985" i="2" s="1"/>
  <c r="G2986" i="2"/>
  <c r="J2986" i="2" s="1"/>
  <c r="G2987" i="2"/>
  <c r="J2987" i="2" s="1"/>
  <c r="G2988" i="2"/>
  <c r="J2988" i="2" s="1"/>
  <c r="G2989" i="2"/>
  <c r="J2989" i="2" s="1"/>
  <c r="G2990" i="2"/>
  <c r="J2990" i="2" s="1"/>
  <c r="G2991" i="2"/>
  <c r="J2991" i="2" s="1"/>
  <c r="G2992" i="2"/>
  <c r="J2992" i="2" s="1"/>
  <c r="G2993" i="2"/>
  <c r="J2993" i="2" s="1"/>
  <c r="G2994" i="2"/>
  <c r="J2994" i="2" s="1"/>
  <c r="G2995" i="2"/>
  <c r="J2995" i="2" s="1"/>
  <c r="G2996" i="2"/>
  <c r="J2996" i="2" s="1"/>
  <c r="G2997" i="2"/>
  <c r="J2997" i="2" s="1"/>
  <c r="G2998" i="2"/>
  <c r="J2998" i="2" s="1"/>
  <c r="G2999" i="2"/>
  <c r="J2999" i="2" s="1"/>
  <c r="G3000" i="2"/>
  <c r="J3000" i="2" s="1"/>
  <c r="G3001" i="2"/>
  <c r="J3001" i="2" s="1"/>
  <c r="G3002" i="2"/>
  <c r="J3002" i="2" s="1"/>
  <c r="G3003" i="2"/>
  <c r="J3003" i="2" s="1"/>
  <c r="G3004" i="2"/>
  <c r="J3004" i="2" s="1"/>
  <c r="G3005" i="2"/>
  <c r="J3005" i="2" s="1"/>
  <c r="G3006" i="2"/>
  <c r="J3006" i="2" s="1"/>
  <c r="G3007" i="2"/>
  <c r="J3007" i="2" s="1"/>
  <c r="G3008" i="2"/>
  <c r="J3008" i="2" s="1"/>
  <c r="G3009" i="2"/>
  <c r="J3009" i="2" s="1"/>
  <c r="G3010" i="2"/>
  <c r="J3010" i="2" s="1"/>
  <c r="G3011" i="2"/>
  <c r="J3011" i="2" s="1"/>
  <c r="G3012" i="2"/>
  <c r="J3012" i="2" s="1"/>
  <c r="G3013" i="2"/>
  <c r="J3013" i="2" s="1"/>
  <c r="G3014" i="2"/>
  <c r="J3014" i="2" s="1"/>
  <c r="G3015" i="2"/>
  <c r="J3015" i="2" s="1"/>
  <c r="G3016" i="2"/>
  <c r="J3016" i="2" s="1"/>
  <c r="G3017" i="2"/>
  <c r="J3017" i="2" s="1"/>
  <c r="G3018" i="2"/>
  <c r="J3018" i="2" s="1"/>
  <c r="G3019" i="2"/>
  <c r="J3019" i="2" s="1"/>
  <c r="G3020" i="2"/>
  <c r="J3020" i="2" s="1"/>
  <c r="G3021" i="2"/>
  <c r="J3021" i="2" s="1"/>
  <c r="G3022" i="2"/>
  <c r="J3022" i="2" s="1"/>
  <c r="G3023" i="2"/>
  <c r="J3023" i="2" s="1"/>
  <c r="G3024" i="2"/>
  <c r="J3024" i="2" s="1"/>
  <c r="G3025" i="2"/>
  <c r="J3025" i="2" s="1"/>
  <c r="G3026" i="2"/>
  <c r="J3026" i="2" s="1"/>
  <c r="G3027" i="2"/>
  <c r="J3027" i="2" s="1"/>
  <c r="G3028" i="2"/>
  <c r="J3028" i="2" s="1"/>
  <c r="G3029" i="2"/>
  <c r="J3029" i="2" s="1"/>
  <c r="G3030" i="2"/>
  <c r="J3030" i="2" s="1"/>
  <c r="G3031" i="2"/>
  <c r="J3031" i="2" s="1"/>
  <c r="G3032" i="2"/>
  <c r="J3032" i="2" s="1"/>
  <c r="G3033" i="2"/>
  <c r="J3033" i="2" s="1"/>
  <c r="G3034" i="2"/>
  <c r="J3034" i="2" s="1"/>
  <c r="G3035" i="2"/>
  <c r="J3035" i="2" s="1"/>
  <c r="G3036" i="2"/>
  <c r="J3036" i="2" s="1"/>
  <c r="G3037" i="2"/>
  <c r="J3037" i="2" s="1"/>
  <c r="G3038" i="2"/>
  <c r="J3038" i="2" s="1"/>
  <c r="G3039" i="2"/>
  <c r="J3039" i="2" s="1"/>
  <c r="G3040" i="2"/>
  <c r="J3040" i="2" s="1"/>
  <c r="G3041" i="2"/>
  <c r="J3041" i="2" s="1"/>
  <c r="G3042" i="2"/>
  <c r="J3042" i="2" s="1"/>
  <c r="G3043" i="2"/>
  <c r="J3043" i="2" s="1"/>
  <c r="G3044" i="2"/>
  <c r="J3044" i="2" s="1"/>
  <c r="G3045" i="2"/>
  <c r="J3045" i="2" s="1"/>
  <c r="G3046" i="2"/>
  <c r="J3046" i="2" s="1"/>
  <c r="G3047" i="2"/>
  <c r="J3047" i="2" s="1"/>
  <c r="G3048" i="2"/>
  <c r="J3048" i="2" s="1"/>
  <c r="G3049" i="2"/>
  <c r="J3049" i="2" s="1"/>
  <c r="G3050" i="2"/>
  <c r="J3050" i="2" s="1"/>
  <c r="G3051" i="2"/>
  <c r="J3051" i="2" s="1"/>
  <c r="G3052" i="2"/>
  <c r="J3052" i="2" s="1"/>
  <c r="G3053" i="2"/>
  <c r="J3053" i="2" s="1"/>
  <c r="G3054" i="2"/>
  <c r="J3054" i="2" s="1"/>
  <c r="G3055" i="2"/>
  <c r="J3055" i="2" s="1"/>
  <c r="G3056" i="2"/>
  <c r="J3056" i="2" s="1"/>
  <c r="G3057" i="2"/>
  <c r="J3057" i="2" s="1"/>
  <c r="G3058" i="2"/>
  <c r="J3058" i="2" s="1"/>
  <c r="G3059" i="2"/>
  <c r="J3059" i="2" s="1"/>
  <c r="G3060" i="2"/>
  <c r="J3060" i="2" s="1"/>
  <c r="G3061" i="2"/>
  <c r="J3061" i="2" s="1"/>
  <c r="G3062" i="2"/>
  <c r="J3062" i="2" s="1"/>
  <c r="G3063" i="2"/>
  <c r="J3063" i="2" s="1"/>
  <c r="G3064" i="2"/>
  <c r="J3064" i="2" s="1"/>
  <c r="G3065" i="2"/>
  <c r="J3065" i="2" s="1"/>
  <c r="G3066" i="2"/>
  <c r="J3066" i="2" s="1"/>
  <c r="G3067" i="2"/>
  <c r="J3067" i="2" s="1"/>
  <c r="G3068" i="2"/>
  <c r="J3068" i="2" s="1"/>
  <c r="G3069" i="2"/>
  <c r="J3069" i="2" s="1"/>
  <c r="G3070" i="2"/>
  <c r="J3070" i="2" s="1"/>
  <c r="G3071" i="2"/>
  <c r="J3071" i="2" s="1"/>
  <c r="G3072" i="2"/>
  <c r="J3072" i="2" s="1"/>
  <c r="G3073" i="2"/>
  <c r="J3073" i="2" s="1"/>
  <c r="G3074" i="2"/>
  <c r="J3074" i="2" s="1"/>
  <c r="G3075" i="2"/>
  <c r="J3075" i="2" s="1"/>
  <c r="G3076" i="2"/>
  <c r="J3076" i="2" s="1"/>
  <c r="G3077" i="2"/>
  <c r="J3077" i="2" s="1"/>
  <c r="G3078" i="2"/>
  <c r="J3078" i="2" s="1"/>
  <c r="G3079" i="2"/>
  <c r="J3079" i="2" s="1"/>
  <c r="G3080" i="2"/>
  <c r="J3080" i="2" s="1"/>
  <c r="G3081" i="2"/>
  <c r="J3081" i="2" s="1"/>
  <c r="G3082" i="2"/>
  <c r="J3082" i="2" s="1"/>
  <c r="G3083" i="2"/>
  <c r="J3083" i="2" s="1"/>
  <c r="G3084" i="2"/>
  <c r="J3084" i="2" s="1"/>
  <c r="G3085" i="2"/>
  <c r="J3085" i="2" s="1"/>
  <c r="G3086" i="2"/>
  <c r="J3086" i="2" s="1"/>
  <c r="G3087" i="2"/>
  <c r="J3087" i="2" s="1"/>
  <c r="G3088" i="2"/>
  <c r="J3088" i="2" s="1"/>
  <c r="G3089" i="2"/>
  <c r="J3089" i="2" s="1"/>
  <c r="G3090" i="2"/>
  <c r="J3090" i="2" s="1"/>
  <c r="G3091" i="2"/>
  <c r="J3091" i="2" s="1"/>
  <c r="G3092" i="2"/>
  <c r="J3092" i="2" s="1"/>
  <c r="G3093" i="2"/>
  <c r="J3093" i="2" s="1"/>
  <c r="G3094" i="2"/>
  <c r="J3094" i="2" s="1"/>
  <c r="G3095" i="2"/>
  <c r="J3095" i="2" s="1"/>
  <c r="G3096" i="2"/>
  <c r="J3096" i="2" s="1"/>
  <c r="G3097" i="2"/>
  <c r="J3097" i="2" s="1"/>
  <c r="G3098" i="2"/>
  <c r="J3098" i="2" s="1"/>
  <c r="G3099" i="2"/>
  <c r="J3099" i="2" s="1"/>
  <c r="G3100" i="2"/>
  <c r="J3100" i="2" s="1"/>
  <c r="G3101" i="2"/>
  <c r="J3101" i="2" s="1"/>
  <c r="G3102" i="2"/>
  <c r="J3102" i="2" s="1"/>
  <c r="G3103" i="2"/>
  <c r="J3103" i="2" s="1"/>
  <c r="G3104" i="2"/>
  <c r="J3104" i="2" s="1"/>
  <c r="G3105" i="2"/>
  <c r="J3105" i="2" s="1"/>
  <c r="G3106" i="2"/>
  <c r="J3106" i="2" s="1"/>
  <c r="G3107" i="2"/>
  <c r="J3107" i="2" s="1"/>
  <c r="G3108" i="2"/>
  <c r="J3108" i="2" s="1"/>
  <c r="G3109" i="2"/>
  <c r="J3109" i="2" s="1"/>
  <c r="G3110" i="2"/>
  <c r="J3110" i="2" s="1"/>
  <c r="G3111" i="2"/>
  <c r="J3111" i="2" s="1"/>
  <c r="G3112" i="2"/>
  <c r="J3112" i="2" s="1"/>
  <c r="G3113" i="2"/>
  <c r="J3113" i="2" s="1"/>
  <c r="G3114" i="2"/>
  <c r="J3114" i="2" s="1"/>
  <c r="G3115" i="2"/>
  <c r="J3115" i="2" s="1"/>
  <c r="G3116" i="2"/>
  <c r="J3116" i="2" s="1"/>
  <c r="G3117" i="2"/>
  <c r="J3117" i="2" s="1"/>
  <c r="G3118" i="2"/>
  <c r="J3118" i="2" s="1"/>
  <c r="G3119" i="2"/>
  <c r="J3119" i="2" s="1"/>
  <c r="G3120" i="2"/>
  <c r="J3120" i="2" s="1"/>
  <c r="G3121" i="2"/>
  <c r="J3121" i="2" s="1"/>
  <c r="G3122" i="2"/>
  <c r="J3122" i="2" s="1"/>
  <c r="G3123" i="2"/>
  <c r="J3123" i="2" s="1"/>
  <c r="G3124" i="2"/>
  <c r="J3124" i="2" s="1"/>
  <c r="G3125" i="2"/>
  <c r="J3125" i="2" s="1"/>
  <c r="G3126" i="2"/>
  <c r="J3126" i="2" s="1"/>
  <c r="G3127" i="2"/>
  <c r="J3127" i="2" s="1"/>
  <c r="G3128" i="2"/>
  <c r="J3128" i="2" s="1"/>
  <c r="G3129" i="2"/>
  <c r="J3129" i="2" s="1"/>
  <c r="G3130" i="2"/>
  <c r="J3130" i="2" s="1"/>
  <c r="G3131" i="2"/>
  <c r="J3131" i="2" s="1"/>
  <c r="G3132" i="2"/>
  <c r="J3132" i="2" s="1"/>
  <c r="G3133" i="2"/>
  <c r="J3133" i="2" s="1"/>
  <c r="G3134" i="2"/>
  <c r="J3134" i="2" s="1"/>
  <c r="G3135" i="2"/>
  <c r="J3135" i="2" s="1"/>
  <c r="G3136" i="2"/>
  <c r="J3136" i="2" s="1"/>
  <c r="G3137" i="2"/>
  <c r="J3137" i="2" s="1"/>
  <c r="G3138" i="2"/>
  <c r="J3138" i="2" s="1"/>
  <c r="G3139" i="2"/>
  <c r="J3139" i="2" s="1"/>
  <c r="G3140" i="2"/>
  <c r="J3140" i="2" s="1"/>
  <c r="G3141" i="2"/>
  <c r="J3141" i="2" s="1"/>
  <c r="G3142" i="2"/>
  <c r="J3142" i="2" s="1"/>
  <c r="G3143" i="2"/>
  <c r="J3143" i="2" s="1"/>
  <c r="G3144" i="2"/>
  <c r="J3144" i="2" s="1"/>
  <c r="G3145" i="2"/>
  <c r="J3145" i="2" s="1"/>
  <c r="G3146" i="2"/>
  <c r="J3146" i="2" s="1"/>
  <c r="G3147" i="2"/>
  <c r="J3147" i="2" s="1"/>
  <c r="G3148" i="2"/>
  <c r="J3148" i="2" s="1"/>
  <c r="G3149" i="2"/>
  <c r="J3149" i="2" s="1"/>
  <c r="G3150" i="2"/>
  <c r="J3150" i="2" s="1"/>
  <c r="G3151" i="2"/>
  <c r="J3151" i="2" s="1"/>
  <c r="G3152" i="2"/>
  <c r="J3152" i="2" s="1"/>
  <c r="G3153" i="2"/>
  <c r="J3153" i="2" s="1"/>
  <c r="G3154" i="2"/>
  <c r="J3154" i="2" s="1"/>
  <c r="G3155" i="2"/>
  <c r="J3155" i="2" s="1"/>
  <c r="G3156" i="2"/>
  <c r="J3156" i="2" s="1"/>
  <c r="G3157" i="2"/>
  <c r="J3157" i="2" s="1"/>
  <c r="G3158" i="2"/>
  <c r="J3158" i="2" s="1"/>
  <c r="G3159" i="2"/>
  <c r="J3159" i="2" s="1"/>
  <c r="G3160" i="2"/>
  <c r="J3160" i="2" s="1"/>
  <c r="G3161" i="2"/>
  <c r="J3161" i="2" s="1"/>
  <c r="G3162" i="2"/>
  <c r="J3162" i="2" s="1"/>
  <c r="G3163" i="2"/>
  <c r="J3163" i="2" s="1"/>
  <c r="G3164" i="2"/>
  <c r="J3164" i="2" s="1"/>
  <c r="G3165" i="2"/>
  <c r="J3165" i="2" s="1"/>
  <c r="G3166" i="2"/>
  <c r="J3166" i="2" s="1"/>
  <c r="G3167" i="2"/>
  <c r="J3167" i="2" s="1"/>
  <c r="G3168" i="2"/>
  <c r="J3168" i="2" s="1"/>
  <c r="G3169" i="2"/>
  <c r="J3169" i="2" s="1"/>
  <c r="G3170" i="2"/>
  <c r="J3170" i="2" s="1"/>
  <c r="G3171" i="2"/>
  <c r="J3171" i="2" s="1"/>
  <c r="G3172" i="2"/>
  <c r="J3172" i="2" s="1"/>
  <c r="G3173" i="2"/>
  <c r="J3173" i="2" s="1"/>
  <c r="G3174" i="2"/>
  <c r="J3174" i="2" s="1"/>
  <c r="G3175" i="2"/>
  <c r="J3175" i="2" s="1"/>
  <c r="G3176" i="2"/>
  <c r="J3176" i="2" s="1"/>
  <c r="G3177" i="2"/>
  <c r="J3177" i="2" s="1"/>
  <c r="G3178" i="2"/>
  <c r="J3178" i="2" s="1"/>
  <c r="G3179" i="2"/>
  <c r="J3179" i="2" s="1"/>
  <c r="G3180" i="2"/>
  <c r="J3180" i="2" s="1"/>
  <c r="G3181" i="2"/>
  <c r="J3181" i="2" s="1"/>
  <c r="G3182" i="2"/>
  <c r="J3182" i="2" s="1"/>
  <c r="G3183" i="2"/>
  <c r="J3183" i="2" s="1"/>
  <c r="G3184" i="2"/>
  <c r="J3184" i="2" s="1"/>
  <c r="G3185" i="2"/>
  <c r="J3185" i="2" s="1"/>
  <c r="G3186" i="2"/>
  <c r="J3186" i="2" s="1"/>
  <c r="G3187" i="2"/>
  <c r="J3187" i="2" s="1"/>
  <c r="G3188" i="2"/>
  <c r="J3188" i="2" s="1"/>
  <c r="G3189" i="2"/>
  <c r="J3189" i="2" s="1"/>
  <c r="G3190" i="2"/>
  <c r="J3190" i="2" s="1"/>
  <c r="G3191" i="2"/>
  <c r="J3191" i="2" s="1"/>
  <c r="G3192" i="2"/>
  <c r="J3192" i="2" s="1"/>
  <c r="G3193" i="2"/>
  <c r="J3193" i="2" s="1"/>
  <c r="G3194" i="2"/>
  <c r="J3194" i="2" s="1"/>
  <c r="G3195" i="2"/>
  <c r="J3195" i="2" s="1"/>
  <c r="G3196" i="2"/>
  <c r="J3196" i="2" s="1"/>
  <c r="G3197" i="2"/>
  <c r="J3197" i="2" s="1"/>
  <c r="G3198" i="2"/>
  <c r="J3198" i="2" s="1"/>
  <c r="G3199" i="2"/>
  <c r="J3199" i="2" s="1"/>
  <c r="G3200" i="2"/>
  <c r="J3200" i="2" s="1"/>
  <c r="G3201" i="2"/>
  <c r="J3201" i="2" s="1"/>
  <c r="G3202" i="2"/>
  <c r="J3202" i="2" s="1"/>
  <c r="G3203" i="2"/>
  <c r="J3203" i="2" s="1"/>
  <c r="G3204" i="2"/>
  <c r="J3204" i="2" s="1"/>
  <c r="G3205" i="2"/>
  <c r="J3205" i="2" s="1"/>
  <c r="G3206" i="2"/>
  <c r="J3206" i="2" s="1"/>
  <c r="G3207" i="2"/>
  <c r="J3207" i="2" s="1"/>
  <c r="G3208" i="2"/>
  <c r="J3208" i="2" s="1"/>
  <c r="G3209" i="2"/>
  <c r="J3209" i="2" s="1"/>
  <c r="G3210" i="2"/>
  <c r="J3210" i="2" s="1"/>
  <c r="G3211" i="2"/>
  <c r="J3211" i="2" s="1"/>
  <c r="G3212" i="2"/>
  <c r="J3212" i="2" s="1"/>
  <c r="G3213" i="2"/>
  <c r="J3213" i="2" s="1"/>
  <c r="G3214" i="2"/>
  <c r="J3214" i="2" s="1"/>
  <c r="G3215" i="2"/>
  <c r="J3215" i="2" s="1"/>
  <c r="G3216" i="2"/>
  <c r="J3216" i="2" s="1"/>
  <c r="G3217" i="2"/>
  <c r="J3217" i="2" s="1"/>
  <c r="G3218" i="2"/>
  <c r="J3218" i="2" s="1"/>
  <c r="G3219" i="2"/>
  <c r="J3219" i="2" s="1"/>
  <c r="G3220" i="2"/>
  <c r="J3220" i="2" s="1"/>
  <c r="G3221" i="2"/>
  <c r="J3221" i="2" s="1"/>
  <c r="G3222" i="2"/>
  <c r="J3222" i="2" s="1"/>
  <c r="G3223" i="2"/>
  <c r="J3223" i="2" s="1"/>
  <c r="G3224" i="2"/>
  <c r="J3224" i="2" s="1"/>
  <c r="G3225" i="2"/>
  <c r="J3225" i="2" s="1"/>
  <c r="G3226" i="2"/>
  <c r="J3226" i="2" s="1"/>
  <c r="G3227" i="2"/>
  <c r="J3227" i="2" s="1"/>
  <c r="G3228" i="2"/>
  <c r="J3228" i="2" s="1"/>
  <c r="G3229" i="2"/>
  <c r="J3229" i="2" s="1"/>
  <c r="G3230" i="2"/>
  <c r="J3230" i="2" s="1"/>
  <c r="G3231" i="2"/>
  <c r="J3231" i="2" s="1"/>
  <c r="G3232" i="2"/>
  <c r="J3232" i="2" s="1"/>
  <c r="G3233" i="2"/>
  <c r="J3233" i="2" s="1"/>
  <c r="G3234" i="2"/>
  <c r="J3234" i="2" s="1"/>
  <c r="G3235" i="2"/>
  <c r="J3235" i="2" s="1"/>
  <c r="G3236" i="2"/>
  <c r="J3236" i="2" s="1"/>
  <c r="G3237" i="2"/>
  <c r="J3237" i="2" s="1"/>
  <c r="G3238" i="2"/>
  <c r="J3238" i="2" s="1"/>
  <c r="G3239" i="2"/>
  <c r="J3239" i="2" s="1"/>
  <c r="G3240" i="2"/>
  <c r="J3240" i="2" s="1"/>
  <c r="G3241" i="2"/>
  <c r="J3241" i="2" s="1"/>
  <c r="G3242" i="2"/>
  <c r="J3242" i="2" s="1"/>
  <c r="G3243" i="2"/>
  <c r="J3243" i="2" s="1"/>
  <c r="G3244" i="2"/>
  <c r="J3244" i="2" s="1"/>
  <c r="G3245" i="2"/>
  <c r="J3245" i="2" s="1"/>
  <c r="G3246" i="2"/>
  <c r="J3246" i="2" s="1"/>
  <c r="G3247" i="2"/>
  <c r="J3247" i="2" s="1"/>
  <c r="G3248" i="2"/>
  <c r="J3248" i="2" s="1"/>
  <c r="G3249" i="2"/>
  <c r="J3249" i="2" s="1"/>
  <c r="G3250" i="2"/>
  <c r="J3250" i="2" s="1"/>
  <c r="G3251" i="2"/>
  <c r="J3251" i="2" s="1"/>
  <c r="G3252" i="2"/>
  <c r="J3252" i="2" s="1"/>
  <c r="G3253" i="2"/>
  <c r="J3253" i="2" s="1"/>
  <c r="G3254" i="2"/>
  <c r="J3254" i="2" s="1"/>
  <c r="G3255" i="2"/>
  <c r="J3255" i="2" s="1"/>
  <c r="G3256" i="2"/>
  <c r="J3256" i="2" s="1"/>
  <c r="G3257" i="2"/>
  <c r="J3257" i="2" s="1"/>
  <c r="G3258" i="2"/>
  <c r="J3258" i="2" s="1"/>
  <c r="G3259" i="2"/>
  <c r="J3259" i="2" s="1"/>
  <c r="G3260" i="2"/>
  <c r="J3260" i="2" s="1"/>
  <c r="G3261" i="2"/>
  <c r="J3261" i="2" s="1"/>
  <c r="G3262" i="2"/>
  <c r="J3262" i="2" s="1"/>
  <c r="G3263" i="2"/>
  <c r="J3263" i="2" s="1"/>
  <c r="G3264" i="2"/>
  <c r="J3264" i="2" s="1"/>
  <c r="G3265" i="2"/>
  <c r="J3265" i="2" s="1"/>
  <c r="G3266" i="2"/>
  <c r="J3266" i="2" s="1"/>
  <c r="G3267" i="2"/>
  <c r="J3267" i="2" s="1"/>
  <c r="G3268" i="2"/>
  <c r="J3268" i="2" s="1"/>
  <c r="G3269" i="2"/>
  <c r="J3269" i="2" s="1"/>
  <c r="G3270" i="2"/>
  <c r="J3270" i="2" s="1"/>
  <c r="G3271" i="2"/>
  <c r="J3271" i="2" s="1"/>
  <c r="G3272" i="2"/>
  <c r="J3272" i="2" s="1"/>
  <c r="G3273" i="2"/>
  <c r="J3273" i="2" s="1"/>
  <c r="G3274" i="2"/>
  <c r="J3274" i="2" s="1"/>
  <c r="G3275" i="2"/>
  <c r="J3275" i="2" s="1"/>
  <c r="G3276" i="2"/>
  <c r="J3276" i="2" s="1"/>
  <c r="G3277" i="2"/>
  <c r="J3277" i="2" s="1"/>
  <c r="G3278" i="2"/>
  <c r="J3278" i="2" s="1"/>
  <c r="G3279" i="2"/>
  <c r="J3279" i="2" s="1"/>
  <c r="G3280" i="2"/>
  <c r="J3280" i="2" s="1"/>
  <c r="G3281" i="2"/>
  <c r="J3281" i="2" s="1"/>
  <c r="G3282" i="2"/>
  <c r="J3282" i="2" s="1"/>
  <c r="G3283" i="2"/>
  <c r="J3283" i="2" s="1"/>
  <c r="G3284" i="2"/>
  <c r="J3284" i="2" s="1"/>
  <c r="G3285" i="2"/>
  <c r="J3285" i="2" s="1"/>
  <c r="G3286" i="2"/>
  <c r="J3286" i="2" s="1"/>
  <c r="G3287" i="2"/>
  <c r="J3287" i="2" s="1"/>
  <c r="G3288" i="2"/>
  <c r="J3288" i="2" s="1"/>
  <c r="G3289" i="2"/>
  <c r="J3289" i="2" s="1"/>
  <c r="G3290" i="2"/>
  <c r="J3290" i="2" s="1"/>
  <c r="G3291" i="2"/>
  <c r="J3291" i="2" s="1"/>
  <c r="G3292" i="2"/>
  <c r="J3292" i="2" s="1"/>
  <c r="G3293" i="2"/>
  <c r="J3293" i="2" s="1"/>
  <c r="G3294" i="2"/>
  <c r="J3294" i="2" s="1"/>
  <c r="G3295" i="2"/>
  <c r="J3295" i="2" s="1"/>
  <c r="G3296" i="2"/>
  <c r="J3296" i="2" s="1"/>
  <c r="G3297" i="2"/>
  <c r="J3297" i="2" s="1"/>
  <c r="G3298" i="2"/>
  <c r="J3298" i="2" s="1"/>
  <c r="G3299" i="2"/>
  <c r="J3299" i="2" s="1"/>
  <c r="G3300" i="2"/>
  <c r="J3300" i="2" s="1"/>
  <c r="G3301" i="2"/>
  <c r="J3301" i="2" s="1"/>
  <c r="G3302" i="2"/>
  <c r="J3302" i="2" s="1"/>
  <c r="G3303" i="2"/>
  <c r="J3303" i="2" s="1"/>
  <c r="G3304" i="2"/>
  <c r="J3304" i="2" s="1"/>
  <c r="G3305" i="2"/>
  <c r="J3305" i="2" s="1"/>
  <c r="G3306" i="2"/>
  <c r="J3306" i="2" s="1"/>
  <c r="G3307" i="2"/>
  <c r="J3307" i="2" s="1"/>
  <c r="G3308" i="2"/>
  <c r="J3308" i="2" s="1"/>
  <c r="G3309" i="2"/>
  <c r="J3309" i="2" s="1"/>
  <c r="G3310" i="2"/>
  <c r="J3310" i="2" s="1"/>
  <c r="G3311" i="2"/>
  <c r="J3311" i="2" s="1"/>
  <c r="G3312" i="2"/>
  <c r="J3312" i="2" s="1"/>
  <c r="G3313" i="2"/>
  <c r="J3313" i="2" s="1"/>
  <c r="G3314" i="2"/>
  <c r="J3314" i="2" s="1"/>
  <c r="G3315" i="2"/>
  <c r="J3315" i="2" s="1"/>
  <c r="G3316" i="2"/>
  <c r="J3316" i="2" s="1"/>
  <c r="G3317" i="2"/>
  <c r="J3317" i="2" s="1"/>
  <c r="G3318" i="2"/>
  <c r="J3318" i="2" s="1"/>
  <c r="G3319" i="2"/>
  <c r="J3319" i="2" s="1"/>
  <c r="G3320" i="2"/>
  <c r="J3320" i="2" s="1"/>
  <c r="G3321" i="2"/>
  <c r="J3321" i="2" s="1"/>
  <c r="G3322" i="2"/>
  <c r="J3322" i="2" s="1"/>
  <c r="G3323" i="2"/>
  <c r="J3323" i="2" s="1"/>
  <c r="G3324" i="2"/>
  <c r="J3324" i="2" s="1"/>
  <c r="G3325" i="2"/>
  <c r="J3325" i="2" s="1"/>
  <c r="G3326" i="2"/>
  <c r="J3326" i="2" s="1"/>
  <c r="G3327" i="2"/>
  <c r="J3327" i="2" s="1"/>
  <c r="G3328" i="2"/>
  <c r="J3328" i="2" s="1"/>
  <c r="G3329" i="2"/>
  <c r="J3329" i="2" s="1"/>
  <c r="G3330" i="2"/>
  <c r="J3330" i="2" s="1"/>
  <c r="G3331" i="2"/>
  <c r="J3331" i="2" s="1"/>
  <c r="G3332" i="2"/>
  <c r="J3332" i="2" s="1"/>
  <c r="G3333" i="2"/>
  <c r="J3333" i="2" s="1"/>
  <c r="G3334" i="2"/>
  <c r="J3334" i="2" s="1"/>
  <c r="G3335" i="2"/>
  <c r="J3335" i="2" s="1"/>
  <c r="G3336" i="2"/>
  <c r="J3336" i="2" s="1"/>
  <c r="G3337" i="2"/>
  <c r="J3337" i="2" s="1"/>
  <c r="G3338" i="2"/>
  <c r="J3338" i="2" s="1"/>
  <c r="G3339" i="2"/>
  <c r="J3339" i="2" s="1"/>
  <c r="G3340" i="2"/>
  <c r="J3340" i="2" s="1"/>
  <c r="G3341" i="2"/>
  <c r="J3341" i="2" s="1"/>
  <c r="G3342" i="2"/>
  <c r="J3342" i="2" s="1"/>
  <c r="G3343" i="2"/>
  <c r="J3343" i="2" s="1"/>
  <c r="G3344" i="2"/>
  <c r="J3344" i="2" s="1"/>
  <c r="G3345" i="2"/>
  <c r="J3345" i="2" s="1"/>
  <c r="G3346" i="2"/>
  <c r="J3346" i="2" s="1"/>
  <c r="G3347" i="2"/>
  <c r="J3347" i="2" s="1"/>
  <c r="G3348" i="2"/>
  <c r="J3348" i="2" s="1"/>
  <c r="G3349" i="2"/>
  <c r="J3349" i="2" s="1"/>
  <c r="G3350" i="2"/>
  <c r="J3350" i="2" s="1"/>
  <c r="G3351" i="2"/>
  <c r="J3351" i="2" s="1"/>
  <c r="G3352" i="2"/>
  <c r="J3352" i="2" s="1"/>
  <c r="G3353" i="2"/>
  <c r="J3353" i="2" s="1"/>
  <c r="G3354" i="2"/>
  <c r="J3354" i="2" s="1"/>
  <c r="G3355" i="2"/>
  <c r="J3355" i="2" s="1"/>
  <c r="G3356" i="2"/>
  <c r="J3356" i="2" s="1"/>
  <c r="G3357" i="2"/>
  <c r="J3357" i="2" s="1"/>
  <c r="G3358" i="2"/>
  <c r="J3358" i="2" s="1"/>
  <c r="G3359" i="2"/>
  <c r="J3359" i="2" s="1"/>
  <c r="G3360" i="2"/>
  <c r="J3360" i="2" s="1"/>
  <c r="G3361" i="2"/>
  <c r="J3361" i="2" s="1"/>
  <c r="G3362" i="2"/>
  <c r="J3362" i="2" s="1"/>
  <c r="G3363" i="2"/>
  <c r="J3363" i="2" s="1"/>
  <c r="G3364" i="2"/>
  <c r="J3364" i="2" s="1"/>
  <c r="G3365" i="2"/>
  <c r="J3365" i="2" s="1"/>
  <c r="G3366" i="2"/>
  <c r="J3366" i="2" s="1"/>
  <c r="G3367" i="2"/>
  <c r="J3367" i="2" s="1"/>
  <c r="G3368" i="2"/>
  <c r="J3368" i="2" s="1"/>
  <c r="G3369" i="2"/>
  <c r="J3369" i="2" s="1"/>
  <c r="G3370" i="2"/>
  <c r="J3370" i="2" s="1"/>
  <c r="G3371" i="2"/>
  <c r="J3371" i="2" s="1"/>
  <c r="G3372" i="2"/>
  <c r="J3372" i="2" s="1"/>
  <c r="G3373" i="2"/>
  <c r="J3373" i="2" s="1"/>
  <c r="G3374" i="2"/>
  <c r="J3374" i="2" s="1"/>
  <c r="G3375" i="2"/>
  <c r="J3375" i="2" s="1"/>
  <c r="G3376" i="2"/>
  <c r="J3376" i="2" s="1"/>
  <c r="G3377" i="2"/>
  <c r="J3377" i="2" s="1"/>
  <c r="G3378" i="2"/>
  <c r="J3378" i="2" s="1"/>
  <c r="G3379" i="2"/>
  <c r="J3379" i="2" s="1"/>
  <c r="G3380" i="2"/>
  <c r="J3380" i="2" s="1"/>
  <c r="G3381" i="2"/>
  <c r="J3381" i="2" s="1"/>
  <c r="G3382" i="2"/>
  <c r="J3382" i="2" s="1"/>
  <c r="G3383" i="2"/>
  <c r="J3383" i="2" s="1"/>
  <c r="G3384" i="2"/>
  <c r="J3384" i="2" s="1"/>
  <c r="G3385" i="2"/>
  <c r="J3385" i="2" s="1"/>
  <c r="G3386" i="2"/>
  <c r="J3386" i="2" s="1"/>
  <c r="G3387" i="2"/>
  <c r="J3387" i="2" s="1"/>
  <c r="G3388" i="2"/>
  <c r="J3388" i="2" s="1"/>
  <c r="G3389" i="2"/>
  <c r="J3389" i="2" s="1"/>
  <c r="G3390" i="2"/>
  <c r="J3390" i="2" s="1"/>
  <c r="G3391" i="2"/>
  <c r="J3391" i="2" s="1"/>
  <c r="G3392" i="2"/>
  <c r="J3392" i="2" s="1"/>
  <c r="G3393" i="2"/>
  <c r="J3393" i="2" s="1"/>
  <c r="G3394" i="2"/>
  <c r="J3394" i="2" s="1"/>
  <c r="G3395" i="2"/>
  <c r="J3395" i="2" s="1"/>
  <c r="G3396" i="2"/>
  <c r="J3396" i="2" s="1"/>
  <c r="G3397" i="2"/>
  <c r="J3397" i="2" s="1"/>
  <c r="G3398" i="2"/>
  <c r="J3398" i="2" s="1"/>
  <c r="G3399" i="2"/>
  <c r="J3399" i="2" s="1"/>
  <c r="G3400" i="2"/>
  <c r="J3400" i="2" s="1"/>
  <c r="G3401" i="2"/>
  <c r="J3401" i="2" s="1"/>
  <c r="G3402" i="2"/>
  <c r="J3402" i="2" s="1"/>
  <c r="G3403" i="2"/>
  <c r="J3403" i="2" s="1"/>
  <c r="G3404" i="2"/>
  <c r="J3404" i="2" s="1"/>
  <c r="G3405" i="2"/>
  <c r="J3405" i="2" s="1"/>
  <c r="G3406" i="2"/>
  <c r="J3406" i="2" s="1"/>
  <c r="G3407" i="2"/>
  <c r="J3407" i="2" s="1"/>
  <c r="G3408" i="2"/>
  <c r="J3408" i="2" s="1"/>
  <c r="G3409" i="2"/>
  <c r="J3409" i="2" s="1"/>
  <c r="G3410" i="2"/>
  <c r="J3410" i="2" s="1"/>
  <c r="G3411" i="2"/>
  <c r="J3411" i="2" s="1"/>
  <c r="G3412" i="2"/>
  <c r="J3412" i="2" s="1"/>
  <c r="G3413" i="2"/>
  <c r="J3413" i="2" s="1"/>
  <c r="G3414" i="2"/>
  <c r="J3414" i="2" s="1"/>
  <c r="G3415" i="2"/>
  <c r="J3415" i="2" s="1"/>
  <c r="G3416" i="2"/>
  <c r="J3416" i="2" s="1"/>
  <c r="G3417" i="2"/>
  <c r="J3417" i="2" s="1"/>
  <c r="G3418" i="2"/>
  <c r="J3418" i="2" s="1"/>
  <c r="G3419" i="2"/>
  <c r="J3419" i="2" s="1"/>
  <c r="G3420" i="2"/>
  <c r="J3420" i="2" s="1"/>
  <c r="G3421" i="2"/>
  <c r="J3421" i="2" s="1"/>
  <c r="G3422" i="2"/>
  <c r="J3422" i="2" s="1"/>
  <c r="G3423" i="2"/>
  <c r="J3423" i="2" s="1"/>
  <c r="G3424" i="2"/>
  <c r="J3424" i="2" s="1"/>
  <c r="G3425" i="2"/>
  <c r="J3425" i="2" s="1"/>
  <c r="G3426" i="2"/>
  <c r="J3426" i="2" s="1"/>
  <c r="G3427" i="2"/>
  <c r="J3427" i="2" s="1"/>
  <c r="G3428" i="2"/>
  <c r="J3428" i="2" s="1"/>
  <c r="G3429" i="2"/>
  <c r="J3429" i="2" s="1"/>
  <c r="G3430" i="2"/>
  <c r="J3430" i="2" s="1"/>
  <c r="G3431" i="2"/>
  <c r="J3431" i="2" s="1"/>
  <c r="G3432" i="2"/>
  <c r="J3432" i="2" s="1"/>
  <c r="G3433" i="2"/>
  <c r="J3433" i="2" s="1"/>
  <c r="G3434" i="2"/>
  <c r="J3434" i="2" s="1"/>
  <c r="G3435" i="2"/>
  <c r="J3435" i="2" s="1"/>
  <c r="G3436" i="2"/>
  <c r="J3436" i="2" s="1"/>
  <c r="G3437" i="2"/>
  <c r="J3437" i="2" s="1"/>
  <c r="G3438" i="2"/>
  <c r="J3438" i="2" s="1"/>
  <c r="G3439" i="2"/>
  <c r="J3439" i="2" s="1"/>
  <c r="G3440" i="2"/>
  <c r="J3440" i="2" s="1"/>
  <c r="G3441" i="2"/>
  <c r="J3441" i="2" s="1"/>
  <c r="G3442" i="2"/>
  <c r="J3442" i="2" s="1"/>
  <c r="G3443" i="2"/>
  <c r="J3443" i="2" s="1"/>
  <c r="G3444" i="2"/>
  <c r="J3444" i="2" s="1"/>
  <c r="G3445" i="2"/>
  <c r="J3445" i="2" s="1"/>
  <c r="G3446" i="2"/>
  <c r="J3446" i="2" s="1"/>
  <c r="G3447" i="2"/>
  <c r="J3447" i="2" s="1"/>
  <c r="G3448" i="2"/>
  <c r="J3448" i="2" s="1"/>
  <c r="G3449" i="2"/>
  <c r="J3449" i="2" s="1"/>
  <c r="G3450" i="2"/>
  <c r="J3450" i="2" s="1"/>
  <c r="G3451" i="2"/>
  <c r="J3451" i="2" s="1"/>
  <c r="G3452" i="2"/>
  <c r="J3452" i="2" s="1"/>
  <c r="G3453" i="2"/>
  <c r="J3453" i="2" s="1"/>
  <c r="G3454" i="2"/>
  <c r="J3454" i="2" s="1"/>
  <c r="G3455" i="2"/>
  <c r="J3455" i="2" s="1"/>
  <c r="G3456" i="2"/>
  <c r="J3456" i="2" s="1"/>
  <c r="G3457" i="2"/>
  <c r="J3457" i="2" s="1"/>
  <c r="G3458" i="2"/>
  <c r="J3458" i="2" s="1"/>
  <c r="G3459" i="2"/>
  <c r="J3459" i="2" s="1"/>
  <c r="G3460" i="2"/>
  <c r="J3460" i="2" s="1"/>
  <c r="G3461" i="2"/>
  <c r="J3461" i="2" s="1"/>
  <c r="G3462" i="2"/>
  <c r="J3462" i="2" s="1"/>
  <c r="G3463" i="2"/>
  <c r="J3463" i="2" s="1"/>
  <c r="G3464" i="2"/>
  <c r="J3464" i="2" s="1"/>
  <c r="G3465" i="2"/>
  <c r="J3465" i="2" s="1"/>
  <c r="G3466" i="2"/>
  <c r="J3466" i="2" s="1"/>
  <c r="G3467" i="2"/>
  <c r="J3467" i="2" s="1"/>
  <c r="G3468" i="2"/>
  <c r="J3468" i="2" s="1"/>
  <c r="G3469" i="2"/>
  <c r="J3469" i="2" s="1"/>
  <c r="G3470" i="2"/>
  <c r="J3470" i="2" s="1"/>
  <c r="G3471" i="2"/>
  <c r="J3471" i="2" s="1"/>
  <c r="G3472" i="2"/>
  <c r="J3472" i="2" s="1"/>
  <c r="G3473" i="2"/>
  <c r="J3473" i="2" s="1"/>
  <c r="G3474" i="2"/>
  <c r="J3474" i="2" s="1"/>
  <c r="G3475" i="2"/>
  <c r="J3475" i="2" s="1"/>
  <c r="G3476" i="2"/>
  <c r="J3476" i="2" s="1"/>
  <c r="G3477" i="2"/>
  <c r="J3477" i="2" s="1"/>
  <c r="G3478" i="2"/>
  <c r="J3478" i="2" s="1"/>
  <c r="G3479" i="2"/>
  <c r="J3479" i="2" s="1"/>
  <c r="G3480" i="2"/>
  <c r="J3480" i="2" s="1"/>
  <c r="G3481" i="2"/>
  <c r="J3481" i="2" s="1"/>
  <c r="G3482" i="2"/>
  <c r="J3482" i="2" s="1"/>
  <c r="G3483" i="2"/>
  <c r="J3483" i="2" s="1"/>
  <c r="G3484" i="2"/>
  <c r="J3484" i="2" s="1"/>
  <c r="G3485" i="2"/>
  <c r="J3485" i="2" s="1"/>
  <c r="G3486" i="2"/>
  <c r="J3486" i="2" s="1"/>
  <c r="G3487" i="2"/>
  <c r="J3487" i="2" s="1"/>
  <c r="G3488" i="2"/>
  <c r="J3488" i="2" s="1"/>
  <c r="G3489" i="2"/>
  <c r="J3489" i="2" s="1"/>
  <c r="G3490" i="2"/>
  <c r="J3490" i="2" s="1"/>
  <c r="G3491" i="2"/>
  <c r="J3491" i="2" s="1"/>
  <c r="G3492" i="2"/>
  <c r="J3492" i="2" s="1"/>
  <c r="G3493" i="2"/>
  <c r="J3493" i="2" s="1"/>
  <c r="G3494" i="2"/>
  <c r="J3494" i="2" s="1"/>
  <c r="G3495" i="2"/>
  <c r="J3495" i="2" s="1"/>
  <c r="G3496" i="2"/>
  <c r="J3496" i="2" s="1"/>
  <c r="G3497" i="2"/>
  <c r="J3497" i="2" s="1"/>
  <c r="G3498" i="2"/>
  <c r="J3498" i="2" s="1"/>
  <c r="G3499" i="2"/>
  <c r="J3499" i="2" s="1"/>
  <c r="G3500" i="2"/>
  <c r="J3500" i="2" s="1"/>
  <c r="G3501" i="2"/>
  <c r="J3501" i="2" s="1"/>
  <c r="G3502" i="2"/>
  <c r="J3502" i="2" s="1"/>
  <c r="G3503" i="2"/>
  <c r="J3503" i="2" s="1"/>
  <c r="G3504" i="2"/>
  <c r="J3504" i="2" s="1"/>
  <c r="G3505" i="2"/>
  <c r="J3505" i="2" s="1"/>
  <c r="G3506" i="2"/>
  <c r="J3506" i="2" s="1"/>
  <c r="G3507" i="2"/>
  <c r="J3507" i="2" s="1"/>
  <c r="G3508" i="2"/>
  <c r="J3508" i="2" s="1"/>
  <c r="G3509" i="2"/>
  <c r="J3509" i="2" s="1"/>
  <c r="G3510" i="2"/>
  <c r="J3510" i="2" s="1"/>
  <c r="G3511" i="2"/>
  <c r="J3511" i="2" s="1"/>
  <c r="G3512" i="2"/>
  <c r="J3512" i="2" s="1"/>
  <c r="G3513" i="2"/>
  <c r="J3513" i="2" s="1"/>
  <c r="G3514" i="2"/>
  <c r="J3514" i="2" s="1"/>
  <c r="G3515" i="2"/>
  <c r="J3515" i="2" s="1"/>
  <c r="G3516" i="2"/>
  <c r="J3516" i="2" s="1"/>
  <c r="G3517" i="2"/>
  <c r="J3517" i="2" s="1"/>
  <c r="G3518" i="2"/>
  <c r="J3518" i="2" s="1"/>
  <c r="G3519" i="2"/>
  <c r="J3519" i="2" s="1"/>
  <c r="G3520" i="2"/>
  <c r="J3520" i="2" s="1"/>
  <c r="G3521" i="2"/>
  <c r="J3521" i="2" s="1"/>
  <c r="G3522" i="2"/>
  <c r="J3522" i="2" s="1"/>
  <c r="G3523" i="2"/>
  <c r="J3523" i="2" s="1"/>
  <c r="G3524" i="2"/>
  <c r="J3524" i="2" s="1"/>
  <c r="G3525" i="2"/>
  <c r="J3525" i="2" s="1"/>
  <c r="G3526" i="2"/>
  <c r="J3526" i="2" s="1"/>
  <c r="G3527" i="2"/>
  <c r="J3527" i="2" s="1"/>
  <c r="G3528" i="2"/>
  <c r="J3528" i="2" s="1"/>
  <c r="G3529" i="2"/>
  <c r="J3529" i="2" s="1"/>
  <c r="G3530" i="2"/>
  <c r="J3530" i="2" s="1"/>
  <c r="G3531" i="2"/>
  <c r="J3531" i="2" s="1"/>
  <c r="G3532" i="2"/>
  <c r="J3532" i="2" s="1"/>
  <c r="G3533" i="2"/>
  <c r="J3533" i="2" s="1"/>
  <c r="G3534" i="2"/>
  <c r="J3534" i="2" s="1"/>
  <c r="G3535" i="2"/>
  <c r="J3535" i="2" s="1"/>
  <c r="G3536" i="2"/>
  <c r="J3536" i="2" s="1"/>
  <c r="G3537" i="2"/>
  <c r="J3537" i="2" s="1"/>
  <c r="G3538" i="2"/>
  <c r="J3538" i="2" s="1"/>
  <c r="G3539" i="2"/>
  <c r="J3539" i="2" s="1"/>
  <c r="G3540" i="2"/>
  <c r="J3540" i="2" s="1"/>
  <c r="G3541" i="2"/>
  <c r="J3541" i="2" s="1"/>
  <c r="G3542" i="2"/>
  <c r="J3542" i="2" s="1"/>
  <c r="G3543" i="2"/>
  <c r="J3543" i="2" s="1"/>
  <c r="G3544" i="2"/>
  <c r="J3544" i="2" s="1"/>
  <c r="G3545" i="2"/>
  <c r="J3545" i="2" s="1"/>
  <c r="G3546" i="2"/>
  <c r="J3546" i="2" s="1"/>
  <c r="G3547" i="2"/>
  <c r="J3547" i="2" s="1"/>
  <c r="G3548" i="2"/>
  <c r="J3548" i="2" s="1"/>
  <c r="G3549" i="2"/>
  <c r="J3549" i="2" s="1"/>
  <c r="G3550" i="2"/>
  <c r="J3550" i="2" s="1"/>
  <c r="G3551" i="2"/>
  <c r="J3551" i="2" s="1"/>
  <c r="G3552" i="2"/>
  <c r="J3552" i="2" s="1"/>
  <c r="G3553" i="2"/>
  <c r="J3553" i="2" s="1"/>
  <c r="G3554" i="2"/>
  <c r="J3554" i="2" s="1"/>
  <c r="G3555" i="2"/>
  <c r="J3555" i="2" s="1"/>
  <c r="G3556" i="2"/>
  <c r="J3556" i="2" s="1"/>
  <c r="G3557" i="2"/>
  <c r="J3557" i="2" s="1"/>
  <c r="G3558" i="2"/>
  <c r="J3558" i="2" s="1"/>
  <c r="G3559" i="2"/>
  <c r="J3559" i="2" s="1"/>
  <c r="G3560" i="2"/>
  <c r="J3560" i="2" s="1"/>
  <c r="G3561" i="2"/>
  <c r="J3561" i="2" s="1"/>
  <c r="G3562" i="2"/>
  <c r="J3562" i="2" s="1"/>
  <c r="G3563" i="2"/>
  <c r="J3563" i="2" s="1"/>
  <c r="G3564" i="2"/>
  <c r="J3564" i="2" s="1"/>
  <c r="G3565" i="2"/>
  <c r="J3565" i="2" s="1"/>
  <c r="G3566" i="2"/>
  <c r="J3566" i="2" s="1"/>
  <c r="G3567" i="2"/>
  <c r="J3567" i="2" s="1"/>
  <c r="G3568" i="2"/>
  <c r="J3568" i="2" s="1"/>
  <c r="G3569" i="2"/>
  <c r="J3569" i="2" s="1"/>
  <c r="G3570" i="2"/>
  <c r="J3570" i="2" s="1"/>
  <c r="G3571" i="2"/>
  <c r="J3571" i="2" s="1"/>
  <c r="G3572" i="2"/>
  <c r="J3572" i="2" s="1"/>
  <c r="G3573" i="2"/>
  <c r="J3573" i="2" s="1"/>
  <c r="G3574" i="2"/>
  <c r="J3574" i="2" s="1"/>
  <c r="G3575" i="2"/>
  <c r="J3575" i="2" s="1"/>
  <c r="G3576" i="2"/>
  <c r="J3576" i="2" s="1"/>
  <c r="G3577" i="2"/>
  <c r="J3577" i="2" s="1"/>
  <c r="G3578" i="2"/>
  <c r="J3578" i="2" s="1"/>
  <c r="G3579" i="2"/>
  <c r="J3579" i="2" s="1"/>
  <c r="G3580" i="2"/>
  <c r="J3580" i="2" s="1"/>
  <c r="G3581" i="2"/>
  <c r="J3581" i="2" s="1"/>
  <c r="G3582" i="2"/>
  <c r="J3582" i="2" s="1"/>
  <c r="G3583" i="2"/>
  <c r="J3583" i="2" s="1"/>
  <c r="G3584" i="2"/>
  <c r="J3584" i="2" s="1"/>
  <c r="G3585" i="2"/>
  <c r="J3585" i="2" s="1"/>
  <c r="G3586" i="2"/>
  <c r="J3586" i="2" s="1"/>
  <c r="G3587" i="2"/>
  <c r="J3587" i="2" s="1"/>
  <c r="G3588" i="2"/>
  <c r="J3588" i="2" s="1"/>
  <c r="G3589" i="2"/>
  <c r="J3589" i="2" s="1"/>
  <c r="G3590" i="2"/>
  <c r="J3590" i="2" s="1"/>
  <c r="G3591" i="2"/>
  <c r="J3591" i="2" s="1"/>
  <c r="G3592" i="2"/>
  <c r="J3592" i="2" s="1"/>
  <c r="G3593" i="2"/>
  <c r="J3593" i="2" s="1"/>
  <c r="G3594" i="2"/>
  <c r="J3594" i="2" s="1"/>
  <c r="G3595" i="2"/>
  <c r="J3595" i="2" s="1"/>
  <c r="G3596" i="2"/>
  <c r="J3596" i="2" s="1"/>
  <c r="G3597" i="2"/>
  <c r="J3597" i="2" s="1"/>
  <c r="G3598" i="2"/>
  <c r="J3598" i="2" s="1"/>
  <c r="G3599" i="2"/>
  <c r="J3599" i="2" s="1"/>
  <c r="G3600" i="2"/>
  <c r="J3600" i="2" s="1"/>
  <c r="G3601" i="2"/>
  <c r="J3601" i="2" s="1"/>
  <c r="G3602" i="2"/>
  <c r="J3602" i="2" s="1"/>
  <c r="G3603" i="2"/>
  <c r="J3603" i="2" s="1"/>
  <c r="G3604" i="2"/>
  <c r="J3604" i="2" s="1"/>
  <c r="G3605" i="2"/>
  <c r="J3605" i="2" s="1"/>
  <c r="G3606" i="2"/>
  <c r="J3606" i="2" s="1"/>
  <c r="G3607" i="2"/>
  <c r="J3607" i="2" s="1"/>
  <c r="G3608" i="2"/>
  <c r="J3608" i="2" s="1"/>
  <c r="G3609" i="2"/>
  <c r="J3609" i="2" s="1"/>
  <c r="G3610" i="2"/>
  <c r="J3610" i="2" s="1"/>
  <c r="G3611" i="2"/>
  <c r="J3611" i="2" s="1"/>
  <c r="G3612" i="2"/>
  <c r="J3612" i="2" s="1"/>
  <c r="G3613" i="2"/>
  <c r="J3613" i="2" s="1"/>
  <c r="G3614" i="2"/>
  <c r="J3614" i="2" s="1"/>
  <c r="G3615" i="2"/>
  <c r="J3615" i="2" s="1"/>
  <c r="G3616" i="2"/>
  <c r="J3616" i="2" s="1"/>
  <c r="G3617" i="2"/>
  <c r="J3617" i="2" s="1"/>
  <c r="G3618" i="2"/>
  <c r="J3618" i="2" s="1"/>
  <c r="G3619" i="2"/>
  <c r="J3619" i="2" s="1"/>
  <c r="G3620" i="2"/>
  <c r="J3620" i="2" s="1"/>
  <c r="G3621" i="2"/>
  <c r="J3621" i="2" s="1"/>
  <c r="G3622" i="2"/>
  <c r="J3622" i="2" s="1"/>
  <c r="G3623" i="2"/>
  <c r="J3623" i="2" s="1"/>
  <c r="G3624" i="2"/>
  <c r="J3624" i="2" s="1"/>
  <c r="G3625" i="2"/>
  <c r="J3625" i="2" s="1"/>
  <c r="G3626" i="2"/>
  <c r="J3626" i="2" s="1"/>
  <c r="G3627" i="2"/>
  <c r="J3627" i="2" s="1"/>
  <c r="G3628" i="2"/>
  <c r="J3628" i="2" s="1"/>
  <c r="G3629" i="2"/>
  <c r="J3629" i="2" s="1"/>
  <c r="G3630" i="2"/>
  <c r="J3630" i="2" s="1"/>
  <c r="G3631" i="2"/>
  <c r="J3631" i="2" s="1"/>
  <c r="G3632" i="2"/>
  <c r="J3632" i="2" s="1"/>
  <c r="G3633" i="2"/>
  <c r="J3633" i="2" s="1"/>
  <c r="G3634" i="2"/>
  <c r="J3634" i="2" s="1"/>
  <c r="G3635" i="2"/>
  <c r="J3635" i="2" s="1"/>
  <c r="G3636" i="2"/>
  <c r="J3636" i="2" s="1"/>
  <c r="G3637" i="2"/>
  <c r="J3637" i="2" s="1"/>
  <c r="G3638" i="2"/>
  <c r="J3638" i="2" s="1"/>
  <c r="G3639" i="2"/>
  <c r="J3639" i="2" s="1"/>
  <c r="G3640" i="2"/>
  <c r="J3640" i="2" s="1"/>
  <c r="G3641" i="2"/>
  <c r="J3641" i="2" s="1"/>
  <c r="G3642" i="2"/>
  <c r="J3642" i="2" s="1"/>
  <c r="G3643" i="2"/>
  <c r="J3643" i="2" s="1"/>
  <c r="G3644" i="2"/>
  <c r="J3644" i="2" s="1"/>
  <c r="G3645" i="2"/>
  <c r="J3645" i="2" s="1"/>
  <c r="G3646" i="2"/>
  <c r="J3646" i="2" s="1"/>
  <c r="G3647" i="2"/>
  <c r="J3647" i="2" s="1"/>
  <c r="G3648" i="2"/>
  <c r="J3648" i="2" s="1"/>
  <c r="G3649" i="2"/>
  <c r="J3649" i="2" s="1"/>
  <c r="G3650" i="2"/>
  <c r="J3650" i="2" s="1"/>
  <c r="G3651" i="2"/>
  <c r="J3651" i="2" s="1"/>
  <c r="G3652" i="2"/>
  <c r="J3652" i="2" s="1"/>
  <c r="G3653" i="2"/>
  <c r="J3653" i="2" s="1"/>
  <c r="G3654" i="2"/>
  <c r="J3654" i="2" s="1"/>
  <c r="G3655" i="2"/>
  <c r="J3655" i="2" s="1"/>
  <c r="G3656" i="2"/>
  <c r="J3656" i="2" s="1"/>
  <c r="G3657" i="2"/>
  <c r="J3657" i="2" s="1"/>
  <c r="G3658" i="2"/>
  <c r="J3658" i="2" s="1"/>
  <c r="G3659" i="2"/>
  <c r="J3659" i="2" s="1"/>
  <c r="G3660" i="2"/>
  <c r="J3660" i="2" s="1"/>
  <c r="G3661" i="2"/>
  <c r="J3661" i="2" s="1"/>
  <c r="G3662" i="2"/>
  <c r="J3662" i="2" s="1"/>
  <c r="G3663" i="2"/>
  <c r="J3663" i="2" s="1"/>
  <c r="G3664" i="2"/>
  <c r="J3664" i="2" s="1"/>
  <c r="G3665" i="2"/>
  <c r="J3665" i="2" s="1"/>
  <c r="G3666" i="2"/>
  <c r="J3666" i="2" s="1"/>
  <c r="G3667" i="2"/>
  <c r="J3667" i="2" s="1"/>
  <c r="G3668" i="2"/>
  <c r="J3668" i="2" s="1"/>
  <c r="G3669" i="2"/>
  <c r="J3669" i="2" s="1"/>
  <c r="G3670" i="2"/>
  <c r="J3670" i="2" s="1"/>
  <c r="G3671" i="2"/>
  <c r="J3671" i="2" s="1"/>
  <c r="G3672" i="2"/>
  <c r="J3672" i="2" s="1"/>
  <c r="G3673" i="2"/>
  <c r="J3673" i="2" s="1"/>
  <c r="G3674" i="2"/>
  <c r="J3674" i="2" s="1"/>
  <c r="G3675" i="2"/>
  <c r="J3675" i="2" s="1"/>
  <c r="G3676" i="2"/>
  <c r="J3676" i="2" s="1"/>
  <c r="G3677" i="2"/>
  <c r="J3677" i="2" s="1"/>
  <c r="G3678" i="2"/>
  <c r="J3678" i="2" s="1"/>
  <c r="G3679" i="2"/>
  <c r="J3679" i="2" s="1"/>
  <c r="G3680" i="2"/>
  <c r="J3680" i="2" s="1"/>
  <c r="G3681" i="2"/>
  <c r="J3681" i="2" s="1"/>
  <c r="G3682" i="2"/>
  <c r="J3682" i="2" s="1"/>
  <c r="G3683" i="2"/>
  <c r="J3683" i="2" s="1"/>
  <c r="G3684" i="2"/>
  <c r="J3684" i="2" s="1"/>
  <c r="G3685" i="2"/>
  <c r="J3685" i="2" s="1"/>
  <c r="G3686" i="2"/>
  <c r="J3686" i="2" s="1"/>
  <c r="G3687" i="2"/>
  <c r="J3687" i="2" s="1"/>
  <c r="G3688" i="2"/>
  <c r="J3688" i="2" s="1"/>
  <c r="G3689" i="2"/>
  <c r="J3689" i="2" s="1"/>
  <c r="G3690" i="2"/>
  <c r="J3690" i="2" s="1"/>
  <c r="G3691" i="2"/>
  <c r="J3691" i="2" s="1"/>
  <c r="G3692" i="2"/>
  <c r="J3692" i="2" s="1"/>
  <c r="G3693" i="2"/>
  <c r="J3693" i="2" s="1"/>
  <c r="G3694" i="2"/>
  <c r="J3694" i="2" s="1"/>
  <c r="G3695" i="2"/>
  <c r="J3695" i="2" s="1"/>
  <c r="G3696" i="2"/>
  <c r="J3696" i="2" s="1"/>
  <c r="G3697" i="2"/>
  <c r="J3697" i="2" s="1"/>
  <c r="G3698" i="2"/>
  <c r="J3698" i="2" s="1"/>
  <c r="G3699" i="2"/>
  <c r="J3699" i="2" s="1"/>
  <c r="G3700" i="2"/>
  <c r="J3700" i="2" s="1"/>
  <c r="G3701" i="2"/>
  <c r="J3701" i="2" s="1"/>
  <c r="G3702" i="2"/>
  <c r="J3702" i="2" s="1"/>
  <c r="G3703" i="2"/>
  <c r="J3703" i="2" s="1"/>
  <c r="G3704" i="2"/>
  <c r="J3704" i="2" s="1"/>
  <c r="G3705" i="2"/>
  <c r="J3705" i="2" s="1"/>
  <c r="G3706" i="2"/>
  <c r="J3706" i="2" s="1"/>
  <c r="G3707" i="2"/>
  <c r="J3707" i="2" s="1"/>
  <c r="G3708" i="2"/>
  <c r="J3708" i="2" s="1"/>
  <c r="G3709" i="2"/>
  <c r="J3709" i="2" s="1"/>
  <c r="G3710" i="2"/>
  <c r="J3710" i="2" s="1"/>
  <c r="G3711" i="2"/>
  <c r="J3711" i="2" s="1"/>
  <c r="G3712" i="2"/>
  <c r="J3712" i="2" s="1"/>
  <c r="G3713" i="2"/>
  <c r="J3713" i="2" s="1"/>
  <c r="G3714" i="2"/>
  <c r="J3714" i="2" s="1"/>
  <c r="G3715" i="2"/>
  <c r="J3715" i="2" s="1"/>
  <c r="G3716" i="2"/>
  <c r="J3716" i="2" s="1"/>
  <c r="G3717" i="2"/>
  <c r="J3717" i="2" s="1"/>
  <c r="G3718" i="2"/>
  <c r="J3718" i="2" s="1"/>
  <c r="G3719" i="2"/>
  <c r="J3719" i="2" s="1"/>
  <c r="G3720" i="2"/>
  <c r="J3720" i="2" s="1"/>
  <c r="G3721" i="2"/>
  <c r="J3721" i="2" s="1"/>
  <c r="G3722" i="2"/>
  <c r="J3722" i="2" s="1"/>
  <c r="G3723" i="2"/>
  <c r="J3723" i="2" s="1"/>
  <c r="G3724" i="2"/>
  <c r="J3724" i="2" s="1"/>
  <c r="G3725" i="2"/>
  <c r="J3725" i="2" s="1"/>
  <c r="G3726" i="2"/>
  <c r="J3726" i="2" s="1"/>
  <c r="G3727" i="2"/>
  <c r="J3727" i="2" s="1"/>
  <c r="G3728" i="2"/>
  <c r="J3728" i="2" s="1"/>
  <c r="G3729" i="2"/>
  <c r="J3729" i="2" s="1"/>
  <c r="G3730" i="2"/>
  <c r="J3730" i="2" s="1"/>
  <c r="G3731" i="2"/>
  <c r="J3731" i="2" s="1"/>
  <c r="G3732" i="2"/>
  <c r="J3732" i="2" s="1"/>
  <c r="G3733" i="2"/>
  <c r="J3733" i="2" s="1"/>
  <c r="G3734" i="2"/>
  <c r="J3734" i="2" s="1"/>
  <c r="G3735" i="2"/>
  <c r="J3735" i="2" s="1"/>
  <c r="G3736" i="2"/>
  <c r="J3736" i="2" s="1"/>
  <c r="G3737" i="2"/>
  <c r="J3737" i="2" s="1"/>
  <c r="G3738" i="2"/>
  <c r="J3738" i="2" s="1"/>
  <c r="G3739" i="2"/>
  <c r="J3739" i="2" s="1"/>
  <c r="G3740" i="2"/>
  <c r="J3740" i="2" s="1"/>
  <c r="G3741" i="2"/>
  <c r="J3741" i="2" s="1"/>
  <c r="G3742" i="2"/>
  <c r="J3742" i="2" s="1"/>
  <c r="G3743" i="2"/>
  <c r="J3743" i="2" s="1"/>
  <c r="G3744" i="2"/>
  <c r="J3744" i="2" s="1"/>
  <c r="G3745" i="2"/>
  <c r="J3745" i="2" s="1"/>
  <c r="G3746" i="2"/>
  <c r="J3746" i="2" s="1"/>
  <c r="G3747" i="2"/>
  <c r="J3747" i="2" s="1"/>
  <c r="G3748" i="2"/>
  <c r="J3748" i="2" s="1"/>
  <c r="G3749" i="2"/>
  <c r="J3749" i="2" s="1"/>
  <c r="G3750" i="2"/>
  <c r="J3750" i="2" s="1"/>
  <c r="G3751" i="2"/>
  <c r="J3751" i="2" s="1"/>
  <c r="G3752" i="2"/>
  <c r="J3752" i="2" s="1"/>
  <c r="G3753" i="2"/>
  <c r="J3753" i="2" s="1"/>
  <c r="G3754" i="2"/>
  <c r="J3754" i="2" s="1"/>
  <c r="G3755" i="2"/>
  <c r="J3755" i="2" s="1"/>
  <c r="G3756" i="2"/>
  <c r="J3756" i="2" s="1"/>
  <c r="G3757" i="2"/>
  <c r="J3757" i="2" s="1"/>
  <c r="G3758" i="2"/>
  <c r="J3758" i="2" s="1"/>
  <c r="G3759" i="2"/>
  <c r="J3759" i="2" s="1"/>
  <c r="G3760" i="2"/>
  <c r="J3760" i="2" s="1"/>
  <c r="G3761" i="2"/>
  <c r="J3761" i="2" s="1"/>
  <c r="G3762" i="2"/>
  <c r="J3762" i="2" s="1"/>
  <c r="G3763" i="2"/>
  <c r="J3763" i="2" s="1"/>
  <c r="G3764" i="2"/>
  <c r="J3764" i="2" s="1"/>
  <c r="G3765" i="2"/>
  <c r="J3765" i="2" s="1"/>
  <c r="G3766" i="2"/>
  <c r="J3766" i="2" s="1"/>
  <c r="G3767" i="2"/>
  <c r="J3767" i="2" s="1"/>
  <c r="G3768" i="2"/>
  <c r="J3768" i="2" s="1"/>
  <c r="G3769" i="2"/>
  <c r="J3769" i="2" s="1"/>
  <c r="G3770" i="2"/>
  <c r="J3770" i="2" s="1"/>
  <c r="G3771" i="2"/>
  <c r="J3771" i="2" s="1"/>
  <c r="G3772" i="2"/>
  <c r="J3772" i="2" s="1"/>
  <c r="G3773" i="2"/>
  <c r="J3773" i="2" s="1"/>
  <c r="G3774" i="2"/>
  <c r="J3774" i="2" s="1"/>
  <c r="G3775" i="2"/>
  <c r="J3775" i="2" s="1"/>
  <c r="G3776" i="2"/>
  <c r="J3776" i="2" s="1"/>
  <c r="G3777" i="2"/>
  <c r="J3777" i="2" s="1"/>
  <c r="G3778" i="2"/>
  <c r="J3778" i="2" s="1"/>
  <c r="G3779" i="2"/>
  <c r="J3779" i="2" s="1"/>
  <c r="G3780" i="2"/>
  <c r="J3780" i="2" s="1"/>
  <c r="G3781" i="2"/>
  <c r="J3781" i="2" s="1"/>
  <c r="G3782" i="2"/>
  <c r="J3782" i="2" s="1"/>
  <c r="G3783" i="2"/>
  <c r="J3783" i="2" s="1"/>
  <c r="G3784" i="2"/>
  <c r="J3784" i="2" s="1"/>
  <c r="G3785" i="2"/>
  <c r="J3785" i="2" s="1"/>
  <c r="G3786" i="2"/>
  <c r="J3786" i="2" s="1"/>
  <c r="G3787" i="2"/>
  <c r="J3787" i="2" s="1"/>
  <c r="G3788" i="2"/>
  <c r="J3788" i="2" s="1"/>
  <c r="G3789" i="2"/>
  <c r="J3789" i="2" s="1"/>
  <c r="G3790" i="2"/>
  <c r="J3790" i="2" s="1"/>
  <c r="G3791" i="2"/>
  <c r="J3791" i="2" s="1"/>
  <c r="G3792" i="2"/>
  <c r="J3792" i="2" s="1"/>
  <c r="G3793" i="2"/>
  <c r="J3793" i="2" s="1"/>
  <c r="G3794" i="2"/>
  <c r="J3794" i="2" s="1"/>
  <c r="G3795" i="2"/>
  <c r="J3795" i="2" s="1"/>
  <c r="G3796" i="2"/>
  <c r="J3796" i="2" s="1"/>
  <c r="G3797" i="2"/>
  <c r="J3797" i="2" s="1"/>
  <c r="G3798" i="2"/>
  <c r="J3798" i="2" s="1"/>
  <c r="G3799" i="2"/>
  <c r="J3799" i="2" s="1"/>
  <c r="G3800" i="2"/>
  <c r="J3800" i="2" s="1"/>
  <c r="G3801" i="2"/>
  <c r="J3801" i="2" s="1"/>
  <c r="G3802" i="2"/>
  <c r="J3802" i="2" s="1"/>
  <c r="G3803" i="2"/>
  <c r="J3803" i="2" s="1"/>
  <c r="G3804" i="2"/>
  <c r="J3804" i="2" s="1"/>
  <c r="G3805" i="2"/>
  <c r="J3805" i="2" s="1"/>
  <c r="G3806" i="2"/>
  <c r="J3806" i="2" s="1"/>
  <c r="G3807" i="2"/>
  <c r="J3807" i="2" s="1"/>
  <c r="G3808" i="2"/>
  <c r="J3808" i="2" s="1"/>
  <c r="G3809" i="2"/>
  <c r="J3809" i="2" s="1"/>
  <c r="G3810" i="2"/>
  <c r="J3810" i="2" s="1"/>
  <c r="G3811" i="2"/>
  <c r="J3811" i="2" s="1"/>
  <c r="G3812" i="2"/>
  <c r="J3812" i="2" s="1"/>
  <c r="G3813" i="2"/>
  <c r="J3813" i="2" s="1"/>
  <c r="G3814" i="2"/>
  <c r="J3814" i="2" s="1"/>
  <c r="G3815" i="2"/>
  <c r="J3815" i="2" s="1"/>
  <c r="G3816" i="2"/>
  <c r="J3816" i="2" s="1"/>
  <c r="G3817" i="2"/>
  <c r="J3817" i="2" s="1"/>
  <c r="G3818" i="2"/>
  <c r="J3818" i="2" s="1"/>
  <c r="G3819" i="2"/>
  <c r="J3819" i="2" s="1"/>
  <c r="G3820" i="2"/>
  <c r="J3820" i="2" s="1"/>
  <c r="G3821" i="2"/>
  <c r="J3821" i="2" s="1"/>
  <c r="G3822" i="2"/>
  <c r="J3822" i="2" s="1"/>
  <c r="G3823" i="2"/>
  <c r="J3823" i="2" s="1"/>
  <c r="G3824" i="2"/>
  <c r="J3824" i="2" s="1"/>
  <c r="G3825" i="2"/>
  <c r="J3825" i="2" s="1"/>
  <c r="G3826" i="2"/>
  <c r="J3826" i="2" s="1"/>
  <c r="G3827" i="2"/>
  <c r="J3827" i="2" s="1"/>
  <c r="G3828" i="2"/>
  <c r="J3828" i="2" s="1"/>
  <c r="G3829" i="2"/>
  <c r="J3829" i="2" s="1"/>
  <c r="G3830" i="2"/>
  <c r="J3830" i="2" s="1"/>
  <c r="G3831" i="2"/>
  <c r="J3831" i="2" s="1"/>
  <c r="G3832" i="2"/>
  <c r="J3832" i="2" s="1"/>
  <c r="G3833" i="2"/>
  <c r="J3833" i="2" s="1"/>
  <c r="G3834" i="2"/>
  <c r="J3834" i="2" s="1"/>
  <c r="G3835" i="2"/>
  <c r="J3835" i="2" s="1"/>
  <c r="G3836" i="2"/>
  <c r="J3836" i="2" s="1"/>
  <c r="G3837" i="2"/>
  <c r="J3837" i="2" s="1"/>
  <c r="G3838" i="2"/>
  <c r="J3838" i="2" s="1"/>
  <c r="G3839" i="2"/>
  <c r="J3839" i="2" s="1"/>
  <c r="G3840" i="2"/>
  <c r="J3840" i="2" s="1"/>
  <c r="G3841" i="2"/>
  <c r="J3841" i="2" s="1"/>
  <c r="G3842" i="2"/>
  <c r="J3842" i="2" s="1"/>
  <c r="G3843" i="2"/>
  <c r="J3843" i="2" s="1"/>
  <c r="G3844" i="2"/>
  <c r="J3844" i="2" s="1"/>
  <c r="G3845" i="2"/>
  <c r="J3845" i="2" s="1"/>
  <c r="G3846" i="2"/>
  <c r="J3846" i="2" s="1"/>
  <c r="G3847" i="2"/>
  <c r="J3847" i="2" s="1"/>
  <c r="G3848" i="2"/>
  <c r="J3848" i="2" s="1"/>
  <c r="G3849" i="2"/>
  <c r="J3849" i="2" s="1"/>
  <c r="G3850" i="2"/>
  <c r="J3850" i="2" s="1"/>
  <c r="G3851" i="2"/>
  <c r="J3851" i="2" s="1"/>
  <c r="G3852" i="2"/>
  <c r="J3852" i="2" s="1"/>
  <c r="G3853" i="2"/>
  <c r="J3853" i="2" s="1"/>
  <c r="G3854" i="2"/>
  <c r="J3854" i="2" s="1"/>
  <c r="G3855" i="2"/>
  <c r="J3855" i="2" s="1"/>
  <c r="G3856" i="2"/>
  <c r="J3856" i="2" s="1"/>
  <c r="G3857" i="2"/>
  <c r="J3857" i="2" s="1"/>
  <c r="G3858" i="2"/>
  <c r="J3858" i="2" s="1"/>
  <c r="G3859" i="2"/>
  <c r="J3859" i="2" s="1"/>
  <c r="G3860" i="2"/>
  <c r="J3860" i="2" s="1"/>
  <c r="G3861" i="2"/>
  <c r="J3861" i="2" s="1"/>
  <c r="G3862" i="2"/>
  <c r="J3862" i="2" s="1"/>
  <c r="G3863" i="2"/>
  <c r="J3863" i="2" s="1"/>
  <c r="G3864" i="2"/>
  <c r="J3864" i="2" s="1"/>
  <c r="G3865" i="2"/>
  <c r="J3865" i="2" s="1"/>
  <c r="G3866" i="2"/>
  <c r="J3866" i="2" s="1"/>
  <c r="G3867" i="2"/>
  <c r="J3867" i="2" s="1"/>
  <c r="G3868" i="2"/>
  <c r="J3868" i="2" s="1"/>
  <c r="G3869" i="2"/>
  <c r="J3869" i="2" s="1"/>
  <c r="G3870" i="2"/>
  <c r="J3870" i="2" s="1"/>
  <c r="G3871" i="2"/>
  <c r="J3871" i="2" s="1"/>
  <c r="G3872" i="2"/>
  <c r="J3872" i="2" s="1"/>
  <c r="G3873" i="2"/>
  <c r="J3873" i="2" s="1"/>
  <c r="G3874" i="2"/>
  <c r="J3874" i="2" s="1"/>
  <c r="G3875" i="2"/>
  <c r="J3875" i="2" s="1"/>
  <c r="G3876" i="2"/>
  <c r="J3876" i="2" s="1"/>
  <c r="G3877" i="2"/>
  <c r="J3877" i="2" s="1"/>
  <c r="G3878" i="2"/>
  <c r="J3878" i="2" s="1"/>
  <c r="G3879" i="2"/>
  <c r="J3879" i="2" s="1"/>
  <c r="G3880" i="2"/>
  <c r="J3880" i="2" s="1"/>
  <c r="G3881" i="2"/>
  <c r="J3881" i="2" s="1"/>
  <c r="G3882" i="2"/>
  <c r="J3882" i="2" s="1"/>
  <c r="G3883" i="2"/>
  <c r="J3883" i="2" s="1"/>
  <c r="G3884" i="2"/>
  <c r="J3884" i="2" s="1"/>
  <c r="G3885" i="2"/>
  <c r="J3885" i="2" s="1"/>
  <c r="G3886" i="2"/>
  <c r="J3886" i="2" s="1"/>
  <c r="G3887" i="2"/>
  <c r="J3887" i="2" s="1"/>
  <c r="G3888" i="2"/>
  <c r="J3888" i="2" s="1"/>
  <c r="G3889" i="2"/>
  <c r="J3889" i="2" s="1"/>
  <c r="G3890" i="2"/>
  <c r="J3890" i="2" s="1"/>
  <c r="G3891" i="2"/>
  <c r="J3891" i="2" s="1"/>
  <c r="G3892" i="2"/>
  <c r="J3892" i="2" s="1"/>
  <c r="G3893" i="2"/>
  <c r="J3893" i="2" s="1"/>
  <c r="G3894" i="2"/>
  <c r="J3894" i="2" s="1"/>
  <c r="G3895" i="2"/>
  <c r="J3895" i="2" s="1"/>
  <c r="G3896" i="2"/>
  <c r="J3896" i="2" s="1"/>
  <c r="G3897" i="2"/>
  <c r="J3897" i="2" s="1"/>
  <c r="G3898" i="2"/>
  <c r="J3898" i="2" s="1"/>
  <c r="G3899" i="2"/>
  <c r="J3899" i="2" s="1"/>
  <c r="G3900" i="2"/>
  <c r="J3900" i="2" s="1"/>
  <c r="G3901" i="2"/>
  <c r="J3901" i="2" s="1"/>
  <c r="G3902" i="2"/>
  <c r="J3902" i="2" s="1"/>
  <c r="G3903" i="2"/>
  <c r="J3903" i="2" s="1"/>
  <c r="G3904" i="2"/>
  <c r="J3904" i="2" s="1"/>
  <c r="G3905" i="2"/>
  <c r="J3905" i="2" s="1"/>
  <c r="G3906" i="2"/>
  <c r="J3906" i="2" s="1"/>
  <c r="G3907" i="2"/>
  <c r="J3907" i="2" s="1"/>
  <c r="G3908" i="2"/>
  <c r="J3908" i="2" s="1"/>
  <c r="G3909" i="2"/>
  <c r="J3909" i="2" s="1"/>
  <c r="G3910" i="2"/>
  <c r="J3910" i="2" s="1"/>
  <c r="G3911" i="2"/>
  <c r="J3911" i="2" s="1"/>
  <c r="G3912" i="2"/>
  <c r="J3912" i="2" s="1"/>
  <c r="G3913" i="2"/>
  <c r="J3913" i="2" s="1"/>
  <c r="G3914" i="2"/>
  <c r="J3914" i="2" s="1"/>
  <c r="G3915" i="2"/>
  <c r="J3915" i="2" s="1"/>
  <c r="G3916" i="2"/>
  <c r="J3916" i="2" s="1"/>
  <c r="G3917" i="2"/>
  <c r="J3917" i="2" s="1"/>
  <c r="G3918" i="2"/>
  <c r="J3918" i="2" s="1"/>
  <c r="G3919" i="2"/>
  <c r="J3919" i="2" s="1"/>
  <c r="G3920" i="2"/>
  <c r="J3920" i="2" s="1"/>
  <c r="G3921" i="2"/>
  <c r="J3921" i="2" s="1"/>
  <c r="G3922" i="2"/>
  <c r="J3922" i="2" s="1"/>
  <c r="G3923" i="2"/>
  <c r="J3923" i="2" s="1"/>
  <c r="G3924" i="2"/>
  <c r="J3924" i="2" s="1"/>
  <c r="G3925" i="2"/>
  <c r="J3925" i="2" s="1"/>
  <c r="G3926" i="2"/>
  <c r="J3926" i="2" s="1"/>
  <c r="G3927" i="2"/>
  <c r="J3927" i="2" s="1"/>
  <c r="G3928" i="2"/>
  <c r="J3928" i="2" s="1"/>
  <c r="G3929" i="2"/>
  <c r="J3929" i="2" s="1"/>
  <c r="G3930" i="2"/>
  <c r="J3930" i="2" s="1"/>
  <c r="G3931" i="2"/>
  <c r="J3931" i="2" s="1"/>
  <c r="G3932" i="2"/>
  <c r="J3932" i="2" s="1"/>
  <c r="G3933" i="2"/>
  <c r="J3933" i="2" s="1"/>
  <c r="G3934" i="2"/>
  <c r="J3934" i="2" s="1"/>
  <c r="G3935" i="2"/>
  <c r="J3935" i="2" s="1"/>
  <c r="G3936" i="2"/>
  <c r="J3936" i="2" s="1"/>
  <c r="G3937" i="2"/>
  <c r="J3937" i="2" s="1"/>
  <c r="G3938" i="2"/>
  <c r="J3938" i="2" s="1"/>
  <c r="G3939" i="2"/>
  <c r="J3939" i="2" s="1"/>
  <c r="G3940" i="2"/>
  <c r="J3940" i="2" s="1"/>
  <c r="G3941" i="2"/>
  <c r="J3941" i="2" s="1"/>
  <c r="G3942" i="2"/>
  <c r="J3942" i="2" s="1"/>
  <c r="G3943" i="2"/>
  <c r="J3943" i="2" s="1"/>
  <c r="G3944" i="2"/>
  <c r="J3944" i="2" s="1"/>
  <c r="G3945" i="2"/>
  <c r="J3945" i="2" s="1"/>
  <c r="G3946" i="2"/>
  <c r="J3946" i="2" s="1"/>
  <c r="G3947" i="2"/>
  <c r="J3947" i="2" s="1"/>
  <c r="G3948" i="2"/>
  <c r="J3948" i="2" s="1"/>
  <c r="G3949" i="2"/>
  <c r="J3949" i="2" s="1"/>
  <c r="G3950" i="2"/>
  <c r="J3950" i="2" s="1"/>
  <c r="G3951" i="2"/>
  <c r="J3951" i="2" s="1"/>
  <c r="G3952" i="2"/>
  <c r="J3952" i="2" s="1"/>
  <c r="G3953" i="2"/>
  <c r="J3953" i="2" s="1"/>
  <c r="G3954" i="2"/>
  <c r="J3954" i="2" s="1"/>
  <c r="G3955" i="2"/>
  <c r="J3955" i="2" s="1"/>
  <c r="G3956" i="2"/>
  <c r="J3956" i="2" s="1"/>
  <c r="G3957" i="2"/>
  <c r="J3957" i="2" s="1"/>
  <c r="G3958" i="2"/>
  <c r="J3958" i="2" s="1"/>
  <c r="G3959" i="2"/>
  <c r="J3959" i="2" s="1"/>
  <c r="G3960" i="2"/>
  <c r="J3960" i="2" s="1"/>
  <c r="G3961" i="2"/>
  <c r="J3961" i="2" s="1"/>
  <c r="G3962" i="2"/>
  <c r="J3962" i="2" s="1"/>
  <c r="G3963" i="2"/>
  <c r="J3963" i="2" s="1"/>
  <c r="G3964" i="2"/>
  <c r="J3964" i="2" s="1"/>
  <c r="G3965" i="2"/>
  <c r="J3965" i="2" s="1"/>
  <c r="G3966" i="2"/>
  <c r="J3966" i="2" s="1"/>
  <c r="G3967" i="2"/>
  <c r="J3967" i="2" s="1"/>
  <c r="G3968" i="2"/>
  <c r="J3968" i="2" s="1"/>
  <c r="G3969" i="2"/>
  <c r="J3969" i="2" s="1"/>
  <c r="G3970" i="2"/>
  <c r="J3970" i="2" s="1"/>
  <c r="G3971" i="2"/>
  <c r="J3971" i="2" s="1"/>
  <c r="G3972" i="2"/>
  <c r="J3972" i="2" s="1"/>
  <c r="G3973" i="2"/>
  <c r="J3973" i="2" s="1"/>
  <c r="G3974" i="2"/>
  <c r="J3974" i="2" s="1"/>
  <c r="G3975" i="2"/>
  <c r="J3975" i="2" s="1"/>
  <c r="G3976" i="2"/>
  <c r="J3976" i="2" s="1"/>
  <c r="G3977" i="2"/>
  <c r="J3977" i="2" s="1"/>
  <c r="G3978" i="2"/>
  <c r="J3978" i="2" s="1"/>
  <c r="G3979" i="2"/>
  <c r="J3979" i="2" s="1"/>
  <c r="G3980" i="2"/>
  <c r="J3980" i="2" s="1"/>
  <c r="G3981" i="2"/>
  <c r="J3981" i="2" s="1"/>
  <c r="G3982" i="2"/>
  <c r="J3982" i="2" s="1"/>
  <c r="G3983" i="2"/>
  <c r="J3983" i="2" s="1"/>
  <c r="G3984" i="2"/>
  <c r="J3984" i="2" s="1"/>
  <c r="G3985" i="2"/>
  <c r="J3985" i="2" s="1"/>
  <c r="G3986" i="2"/>
  <c r="J3986" i="2" s="1"/>
  <c r="G3987" i="2"/>
  <c r="J3987" i="2" s="1"/>
  <c r="G3988" i="2"/>
  <c r="J3988" i="2" s="1"/>
  <c r="G3989" i="2"/>
  <c r="J3989" i="2" s="1"/>
  <c r="G3990" i="2"/>
  <c r="J3990" i="2" s="1"/>
  <c r="G3991" i="2"/>
  <c r="J3991" i="2" s="1"/>
  <c r="G3992" i="2"/>
  <c r="J3992" i="2" s="1"/>
  <c r="G3993" i="2"/>
  <c r="J3993" i="2" s="1"/>
  <c r="G3994" i="2"/>
  <c r="J3994" i="2" s="1"/>
  <c r="G3995" i="2"/>
  <c r="J3995" i="2" s="1"/>
  <c r="G3996" i="2"/>
  <c r="J3996" i="2" s="1"/>
  <c r="G3997" i="2"/>
  <c r="J3997" i="2" s="1"/>
  <c r="G3998" i="2"/>
  <c r="J3998" i="2" s="1"/>
  <c r="G3999" i="2"/>
  <c r="J3999" i="2" s="1"/>
  <c r="G4000" i="2"/>
  <c r="J4000" i="2" s="1"/>
  <c r="G4001" i="2"/>
  <c r="J4001" i="2" s="1"/>
  <c r="G4002" i="2"/>
  <c r="J4002" i="2" s="1"/>
  <c r="G4003" i="2"/>
  <c r="J4003" i="2" s="1"/>
  <c r="G4004" i="2"/>
  <c r="J4004" i="2" s="1"/>
  <c r="G4005" i="2"/>
  <c r="J4005" i="2" s="1"/>
  <c r="G4006" i="2"/>
  <c r="J4006" i="2" s="1"/>
  <c r="G4007" i="2"/>
  <c r="J4007" i="2" s="1"/>
  <c r="G4008" i="2"/>
  <c r="J4008" i="2" s="1"/>
  <c r="G4009" i="2"/>
  <c r="J4009" i="2" s="1"/>
  <c r="G4010" i="2"/>
  <c r="J4010" i="2" s="1"/>
  <c r="G4011" i="2"/>
  <c r="J4011" i="2" s="1"/>
  <c r="G4012" i="2"/>
  <c r="J4012" i="2" s="1"/>
  <c r="G4013" i="2"/>
  <c r="J4013" i="2" s="1"/>
  <c r="G4014" i="2"/>
  <c r="J4014" i="2" s="1"/>
  <c r="G4015" i="2"/>
  <c r="J4015" i="2" s="1"/>
  <c r="G4016" i="2"/>
  <c r="J4016" i="2" s="1"/>
  <c r="G4017" i="2"/>
  <c r="J4017" i="2" s="1"/>
  <c r="G4018" i="2"/>
  <c r="J4018" i="2" s="1"/>
  <c r="G4019" i="2"/>
  <c r="J4019" i="2" s="1"/>
  <c r="G4020" i="2"/>
  <c r="J4020" i="2" s="1"/>
  <c r="G4021" i="2"/>
  <c r="J4021" i="2" s="1"/>
  <c r="G4022" i="2"/>
  <c r="J4022" i="2" s="1"/>
  <c r="G4023" i="2"/>
  <c r="J4023" i="2" s="1"/>
  <c r="G4024" i="2"/>
  <c r="J4024" i="2" s="1"/>
  <c r="G4025" i="2"/>
  <c r="J4025" i="2" s="1"/>
  <c r="G4026" i="2"/>
  <c r="J4026" i="2" s="1"/>
  <c r="G4027" i="2"/>
  <c r="J4027" i="2" s="1"/>
  <c r="G4028" i="2"/>
  <c r="J4028" i="2" s="1"/>
  <c r="G4029" i="2"/>
  <c r="J4029" i="2" s="1"/>
  <c r="G4030" i="2"/>
  <c r="J4030" i="2" s="1"/>
  <c r="G4031" i="2"/>
  <c r="J4031" i="2" s="1"/>
  <c r="G4032" i="2"/>
  <c r="J4032" i="2" s="1"/>
  <c r="G4033" i="2"/>
  <c r="J4033" i="2" s="1"/>
  <c r="G4034" i="2"/>
  <c r="J4034" i="2" s="1"/>
  <c r="G4035" i="2"/>
  <c r="J4035" i="2" s="1"/>
  <c r="G4036" i="2"/>
  <c r="J4036" i="2" s="1"/>
  <c r="G4037" i="2"/>
  <c r="J4037" i="2" s="1"/>
  <c r="G4038" i="2"/>
  <c r="J4038" i="2" s="1"/>
  <c r="G4039" i="2"/>
  <c r="J4039" i="2" s="1"/>
  <c r="G4040" i="2"/>
  <c r="J4040" i="2" s="1"/>
  <c r="G4041" i="2"/>
  <c r="J4041" i="2" s="1"/>
  <c r="G4042" i="2"/>
  <c r="J4042" i="2" s="1"/>
  <c r="G4043" i="2"/>
  <c r="J4043" i="2" s="1"/>
  <c r="G4044" i="2"/>
  <c r="J4044" i="2" s="1"/>
  <c r="G4045" i="2"/>
  <c r="J4045" i="2" s="1"/>
  <c r="G4046" i="2"/>
  <c r="J4046" i="2" s="1"/>
  <c r="G4047" i="2"/>
  <c r="J4047" i="2" s="1"/>
  <c r="G4048" i="2"/>
  <c r="J4048" i="2" s="1"/>
  <c r="G4049" i="2"/>
  <c r="J4049" i="2" s="1"/>
  <c r="G4050" i="2"/>
  <c r="J4050" i="2" s="1"/>
  <c r="G4051" i="2"/>
  <c r="J4051" i="2" s="1"/>
  <c r="G4052" i="2"/>
  <c r="J4052" i="2" s="1"/>
  <c r="G4053" i="2"/>
  <c r="J4053" i="2" s="1"/>
  <c r="G4054" i="2"/>
  <c r="J4054" i="2" s="1"/>
  <c r="G4055" i="2"/>
  <c r="J4055" i="2" s="1"/>
  <c r="G4056" i="2"/>
  <c r="J4056" i="2" s="1"/>
  <c r="G4057" i="2"/>
  <c r="J4057" i="2" s="1"/>
  <c r="G4058" i="2"/>
  <c r="J4058" i="2" s="1"/>
  <c r="G4059" i="2"/>
  <c r="J4059" i="2" s="1"/>
  <c r="G4060" i="2"/>
  <c r="J4060" i="2" s="1"/>
  <c r="G4061" i="2"/>
  <c r="J4061" i="2" s="1"/>
  <c r="G4062" i="2"/>
  <c r="J4062" i="2" s="1"/>
  <c r="G4063" i="2"/>
  <c r="J4063" i="2" s="1"/>
  <c r="G4064" i="2"/>
  <c r="J4064" i="2" s="1"/>
  <c r="G4065" i="2"/>
  <c r="J4065" i="2" s="1"/>
  <c r="G4066" i="2"/>
  <c r="J4066" i="2" s="1"/>
  <c r="G4067" i="2"/>
  <c r="J4067" i="2" s="1"/>
  <c r="G4068" i="2"/>
  <c r="J4068" i="2" s="1"/>
  <c r="G4069" i="2"/>
  <c r="J4069" i="2" s="1"/>
  <c r="G4070" i="2"/>
  <c r="J4070" i="2" s="1"/>
  <c r="G4071" i="2"/>
  <c r="J4071" i="2" s="1"/>
  <c r="G4072" i="2"/>
  <c r="J4072" i="2" s="1"/>
  <c r="G4073" i="2"/>
  <c r="J4073" i="2" s="1"/>
  <c r="G4074" i="2"/>
  <c r="J4074" i="2" s="1"/>
  <c r="G4075" i="2"/>
  <c r="J4075" i="2" s="1"/>
  <c r="G4076" i="2"/>
  <c r="J4076" i="2" s="1"/>
  <c r="G4077" i="2"/>
  <c r="J4077" i="2" s="1"/>
  <c r="G4078" i="2"/>
  <c r="J4078" i="2" s="1"/>
  <c r="G4079" i="2"/>
  <c r="J4079" i="2" s="1"/>
  <c r="G4080" i="2"/>
  <c r="J4080" i="2" s="1"/>
  <c r="G4081" i="2"/>
  <c r="J4081" i="2" s="1"/>
  <c r="G4082" i="2"/>
  <c r="J4082" i="2" s="1"/>
  <c r="G4083" i="2"/>
  <c r="J4083" i="2" s="1"/>
  <c r="G4084" i="2"/>
  <c r="J4084" i="2" s="1"/>
  <c r="G4085" i="2"/>
  <c r="J4085" i="2" s="1"/>
  <c r="G4086" i="2"/>
  <c r="J4086" i="2" s="1"/>
  <c r="G4087" i="2"/>
  <c r="J4087" i="2" s="1"/>
  <c r="G4088" i="2"/>
  <c r="J4088" i="2" s="1"/>
  <c r="G4089" i="2"/>
  <c r="J4089" i="2" s="1"/>
  <c r="G4090" i="2"/>
  <c r="J4090" i="2" s="1"/>
  <c r="G4091" i="2"/>
  <c r="J4091" i="2" s="1"/>
  <c r="G4092" i="2"/>
  <c r="J4092" i="2" s="1"/>
  <c r="G4093" i="2"/>
  <c r="J4093" i="2" s="1"/>
  <c r="G4094" i="2"/>
  <c r="J4094" i="2" s="1"/>
  <c r="G4095" i="2"/>
  <c r="J4095" i="2" s="1"/>
  <c r="G4096" i="2"/>
  <c r="J4096" i="2" s="1"/>
  <c r="G4097" i="2"/>
  <c r="J4097" i="2" s="1"/>
  <c r="G4098" i="2"/>
  <c r="J4098" i="2" s="1"/>
  <c r="G4099" i="2"/>
  <c r="J4099" i="2" s="1"/>
  <c r="G4100" i="2"/>
  <c r="J4100" i="2" s="1"/>
  <c r="G4101" i="2"/>
  <c r="J4101" i="2" s="1"/>
  <c r="G4102" i="2"/>
  <c r="J4102" i="2" s="1"/>
  <c r="G4103" i="2"/>
  <c r="J4103" i="2" s="1"/>
  <c r="G4104" i="2"/>
  <c r="J4104" i="2" s="1"/>
  <c r="G4105" i="2"/>
  <c r="J4105" i="2" s="1"/>
  <c r="G4106" i="2"/>
  <c r="J4106" i="2" s="1"/>
  <c r="G4107" i="2"/>
  <c r="J4107" i="2" s="1"/>
  <c r="G4108" i="2"/>
  <c r="J4108" i="2" s="1"/>
  <c r="G4109" i="2"/>
  <c r="J4109" i="2" s="1"/>
  <c r="G4110" i="2"/>
  <c r="J4110" i="2" s="1"/>
  <c r="G4111" i="2"/>
  <c r="J4111" i="2" s="1"/>
  <c r="G4112" i="2"/>
  <c r="J4112" i="2" s="1"/>
  <c r="G4113" i="2"/>
  <c r="J4113" i="2" s="1"/>
  <c r="G4114" i="2"/>
  <c r="J4114" i="2" s="1"/>
  <c r="G4115" i="2"/>
  <c r="J4115" i="2" s="1"/>
  <c r="G4116" i="2"/>
  <c r="J4116" i="2" s="1"/>
  <c r="G4117" i="2"/>
  <c r="J4117" i="2" s="1"/>
  <c r="G4118" i="2"/>
  <c r="J4118" i="2" s="1"/>
  <c r="G4119" i="2"/>
  <c r="J4119" i="2" s="1"/>
  <c r="G4120" i="2"/>
  <c r="J4120" i="2" s="1"/>
  <c r="G4121" i="2"/>
  <c r="J4121" i="2" s="1"/>
  <c r="G4122" i="2"/>
  <c r="J4122" i="2" s="1"/>
  <c r="G4123" i="2"/>
  <c r="J4123" i="2" s="1"/>
  <c r="G4124" i="2"/>
  <c r="J4124" i="2" s="1"/>
  <c r="G4125" i="2"/>
  <c r="J4125" i="2" s="1"/>
  <c r="G4126" i="2"/>
  <c r="J4126" i="2" s="1"/>
  <c r="G4127" i="2"/>
  <c r="J4127" i="2" s="1"/>
  <c r="G4128" i="2"/>
  <c r="J4128" i="2" s="1"/>
  <c r="G4129" i="2"/>
  <c r="J4129" i="2" s="1"/>
  <c r="G4130" i="2"/>
  <c r="J4130" i="2" s="1"/>
  <c r="G4131" i="2"/>
  <c r="J4131" i="2" s="1"/>
  <c r="G4132" i="2"/>
  <c r="J4132" i="2" s="1"/>
  <c r="G4133" i="2"/>
  <c r="J4133" i="2" s="1"/>
  <c r="G4134" i="2"/>
  <c r="J4134" i="2" s="1"/>
  <c r="G4135" i="2"/>
  <c r="J4135" i="2" s="1"/>
  <c r="G4136" i="2"/>
  <c r="J4136" i="2" s="1"/>
  <c r="G4137" i="2"/>
  <c r="J4137" i="2" s="1"/>
  <c r="G4138" i="2"/>
  <c r="J4138" i="2" s="1"/>
  <c r="G4139" i="2"/>
  <c r="J4139" i="2" s="1"/>
  <c r="G4140" i="2"/>
  <c r="J4140" i="2" s="1"/>
  <c r="G4141" i="2"/>
  <c r="J4141" i="2" s="1"/>
  <c r="G4142" i="2"/>
  <c r="J4142" i="2" s="1"/>
  <c r="G4143" i="2"/>
  <c r="J4143" i="2" s="1"/>
  <c r="G4144" i="2"/>
  <c r="J4144" i="2" s="1"/>
  <c r="G4145" i="2"/>
  <c r="J4145" i="2" s="1"/>
  <c r="G4146" i="2"/>
  <c r="J4146" i="2" s="1"/>
  <c r="G4147" i="2"/>
  <c r="J4147" i="2" s="1"/>
  <c r="G4148" i="2"/>
  <c r="J4148" i="2" s="1"/>
  <c r="G4149" i="2"/>
  <c r="J4149" i="2" s="1"/>
  <c r="G4150" i="2"/>
  <c r="J4150" i="2" s="1"/>
  <c r="G4151" i="2"/>
  <c r="J4151" i="2" s="1"/>
  <c r="G4152" i="2"/>
  <c r="J4152" i="2" s="1"/>
  <c r="G4153" i="2"/>
  <c r="J4153" i="2" s="1"/>
  <c r="G4154" i="2"/>
  <c r="J4154" i="2" s="1"/>
  <c r="G4155" i="2"/>
  <c r="J4155" i="2" s="1"/>
  <c r="G4156" i="2"/>
  <c r="J4156" i="2" s="1"/>
  <c r="G4157" i="2"/>
  <c r="J4157" i="2" s="1"/>
  <c r="G4158" i="2"/>
  <c r="J4158" i="2" s="1"/>
  <c r="G4159" i="2"/>
  <c r="J4159" i="2" s="1"/>
  <c r="G4160" i="2"/>
  <c r="J4160" i="2" s="1"/>
  <c r="G4161" i="2"/>
  <c r="J4161" i="2" s="1"/>
  <c r="G4162" i="2"/>
  <c r="J4162" i="2" s="1"/>
  <c r="G4163" i="2"/>
  <c r="J4163" i="2" s="1"/>
  <c r="G4164" i="2"/>
  <c r="J4164" i="2" s="1"/>
  <c r="G4165" i="2"/>
  <c r="J4165" i="2" s="1"/>
  <c r="G4166" i="2"/>
  <c r="J4166" i="2" s="1"/>
  <c r="G4167" i="2"/>
  <c r="J4167" i="2" s="1"/>
  <c r="G4168" i="2"/>
  <c r="J4168" i="2" s="1"/>
  <c r="G4169" i="2"/>
  <c r="J4169" i="2" s="1"/>
  <c r="G4170" i="2"/>
  <c r="J4170" i="2" s="1"/>
  <c r="G4171" i="2"/>
  <c r="J4171" i="2" s="1"/>
  <c r="G4172" i="2"/>
  <c r="J4172" i="2" s="1"/>
  <c r="G4173" i="2"/>
  <c r="J4173" i="2" s="1"/>
  <c r="G4174" i="2"/>
  <c r="J4174" i="2" s="1"/>
  <c r="G4175" i="2"/>
  <c r="J4175" i="2" s="1"/>
  <c r="G4176" i="2"/>
  <c r="J4176" i="2" s="1"/>
  <c r="G4177" i="2"/>
  <c r="J4177" i="2" s="1"/>
  <c r="G4178" i="2"/>
  <c r="J4178" i="2" s="1"/>
  <c r="G4179" i="2"/>
  <c r="J4179" i="2" s="1"/>
  <c r="G4180" i="2"/>
  <c r="J4180" i="2" s="1"/>
  <c r="G4181" i="2"/>
  <c r="J4181" i="2" s="1"/>
  <c r="G4182" i="2"/>
  <c r="J4182" i="2" s="1"/>
  <c r="G4183" i="2"/>
  <c r="J4183" i="2" s="1"/>
  <c r="G4184" i="2"/>
  <c r="J4184" i="2" s="1"/>
  <c r="G4185" i="2"/>
  <c r="J4185" i="2" s="1"/>
  <c r="G4186" i="2"/>
  <c r="J4186" i="2" s="1"/>
  <c r="G4187" i="2"/>
  <c r="J4187" i="2" s="1"/>
  <c r="G4188" i="2"/>
  <c r="J4188" i="2" s="1"/>
  <c r="G4189" i="2"/>
  <c r="J4189" i="2" s="1"/>
  <c r="G4190" i="2"/>
  <c r="J4190" i="2" s="1"/>
  <c r="G4191" i="2"/>
  <c r="J4191" i="2" s="1"/>
  <c r="G4192" i="2"/>
  <c r="J4192" i="2" s="1"/>
  <c r="G4193" i="2"/>
  <c r="J4193" i="2" s="1"/>
  <c r="G4194" i="2"/>
  <c r="J4194" i="2" s="1"/>
  <c r="G4195" i="2"/>
  <c r="J4195" i="2" s="1"/>
  <c r="G4196" i="2"/>
  <c r="J4196" i="2" s="1"/>
  <c r="G4197" i="2"/>
  <c r="J4197" i="2" s="1"/>
  <c r="G4198" i="2"/>
  <c r="J4198" i="2" s="1"/>
  <c r="G4199" i="2"/>
  <c r="J4199" i="2" s="1"/>
  <c r="G4200" i="2"/>
  <c r="J4200" i="2" s="1"/>
  <c r="G4201" i="2"/>
  <c r="J4201" i="2" s="1"/>
  <c r="G4202" i="2"/>
  <c r="J4202" i="2" s="1"/>
  <c r="G4203" i="2"/>
  <c r="J4203" i="2" s="1"/>
  <c r="G4204" i="2"/>
  <c r="J4204" i="2" s="1"/>
  <c r="G4205" i="2"/>
  <c r="J4205" i="2" s="1"/>
  <c r="G4206" i="2"/>
  <c r="J4206" i="2" s="1"/>
  <c r="G4207" i="2"/>
  <c r="J4207" i="2" s="1"/>
  <c r="G4208" i="2"/>
  <c r="J4208" i="2" s="1"/>
  <c r="G4209" i="2"/>
  <c r="J4209" i="2" s="1"/>
  <c r="G4210" i="2"/>
  <c r="J4210" i="2" s="1"/>
  <c r="G4211" i="2"/>
  <c r="J4211" i="2" s="1"/>
  <c r="G4212" i="2"/>
  <c r="J4212" i="2" s="1"/>
  <c r="G4213" i="2"/>
  <c r="J4213" i="2" s="1"/>
  <c r="G4214" i="2"/>
  <c r="J4214" i="2" s="1"/>
  <c r="G4215" i="2"/>
  <c r="J4215" i="2" s="1"/>
  <c r="G4216" i="2"/>
  <c r="J4216" i="2" s="1"/>
  <c r="G4217" i="2"/>
  <c r="J4217" i="2" s="1"/>
  <c r="G4218" i="2"/>
  <c r="J4218" i="2" s="1"/>
  <c r="G4219" i="2"/>
  <c r="J4219" i="2" s="1"/>
  <c r="G4220" i="2"/>
  <c r="J4220" i="2" s="1"/>
  <c r="G4221" i="2"/>
  <c r="J4221" i="2" s="1"/>
  <c r="G4222" i="2"/>
  <c r="J4222" i="2" s="1"/>
  <c r="G4223" i="2"/>
  <c r="J4223" i="2" s="1"/>
  <c r="G4224" i="2"/>
  <c r="J4224" i="2" s="1"/>
  <c r="G4225" i="2"/>
  <c r="J4225" i="2" s="1"/>
  <c r="G4226" i="2"/>
  <c r="J4226" i="2" s="1"/>
  <c r="G4227" i="2"/>
  <c r="J4227" i="2" s="1"/>
  <c r="G4228" i="2"/>
  <c r="J4228" i="2" s="1"/>
  <c r="G4229" i="2"/>
  <c r="J4229" i="2" s="1"/>
  <c r="G4230" i="2"/>
  <c r="J4230" i="2" s="1"/>
  <c r="G4231" i="2"/>
  <c r="J4231" i="2" s="1"/>
  <c r="G4232" i="2"/>
  <c r="J4232" i="2" s="1"/>
  <c r="G4233" i="2"/>
  <c r="J4233" i="2" s="1"/>
  <c r="G4234" i="2"/>
  <c r="J4234" i="2" s="1"/>
  <c r="G4235" i="2"/>
  <c r="J4235" i="2" s="1"/>
  <c r="G4236" i="2"/>
  <c r="J4236" i="2" s="1"/>
  <c r="G4237" i="2"/>
  <c r="J4237" i="2" s="1"/>
  <c r="G4238" i="2"/>
  <c r="J4238" i="2" s="1"/>
  <c r="G4239" i="2"/>
  <c r="J4239" i="2" s="1"/>
  <c r="G4240" i="2"/>
  <c r="J4240" i="2" s="1"/>
  <c r="G4241" i="2"/>
  <c r="J4241" i="2" s="1"/>
  <c r="G4242" i="2"/>
  <c r="J4242" i="2" s="1"/>
  <c r="G4243" i="2"/>
  <c r="J4243" i="2" s="1"/>
  <c r="G4244" i="2"/>
  <c r="J4244" i="2" s="1"/>
  <c r="G4245" i="2"/>
  <c r="J4245" i="2" s="1"/>
  <c r="G4246" i="2"/>
  <c r="J4246" i="2" s="1"/>
  <c r="G4247" i="2"/>
  <c r="J4247" i="2" s="1"/>
  <c r="G4248" i="2"/>
  <c r="J4248" i="2" s="1"/>
  <c r="G4249" i="2"/>
  <c r="J4249" i="2" s="1"/>
  <c r="G4250" i="2"/>
  <c r="J4250" i="2" s="1"/>
  <c r="G4251" i="2"/>
  <c r="J4251" i="2" s="1"/>
  <c r="G4252" i="2"/>
  <c r="J4252" i="2" s="1"/>
  <c r="G4253" i="2"/>
  <c r="J4253" i="2" s="1"/>
  <c r="G4254" i="2"/>
  <c r="J4254" i="2" s="1"/>
  <c r="G4255" i="2"/>
  <c r="J4255" i="2" s="1"/>
  <c r="G4256" i="2"/>
  <c r="J4256" i="2" s="1"/>
  <c r="G4257" i="2"/>
  <c r="J4257" i="2" s="1"/>
  <c r="G4258" i="2"/>
  <c r="J4258" i="2" s="1"/>
  <c r="G4259" i="2"/>
  <c r="J4259" i="2" s="1"/>
  <c r="G4260" i="2"/>
  <c r="J4260" i="2" s="1"/>
  <c r="G4261" i="2"/>
  <c r="J4261" i="2" s="1"/>
  <c r="G4262" i="2"/>
  <c r="J4262" i="2" s="1"/>
  <c r="G4263" i="2"/>
  <c r="J4263" i="2" s="1"/>
  <c r="G4264" i="2"/>
  <c r="J4264" i="2" s="1"/>
  <c r="G4265" i="2"/>
  <c r="J4265" i="2" s="1"/>
  <c r="G4266" i="2"/>
  <c r="J4266" i="2" s="1"/>
  <c r="G4267" i="2"/>
  <c r="J4267" i="2" s="1"/>
  <c r="G4268" i="2"/>
  <c r="J4268" i="2" s="1"/>
  <c r="G4269" i="2"/>
  <c r="J4269" i="2" s="1"/>
  <c r="G4270" i="2"/>
  <c r="J4270" i="2" s="1"/>
  <c r="G4271" i="2"/>
  <c r="J4271" i="2" s="1"/>
  <c r="G4272" i="2"/>
  <c r="J4272" i="2" s="1"/>
  <c r="G4273" i="2"/>
  <c r="J4273" i="2" s="1"/>
  <c r="G4274" i="2"/>
  <c r="J4274" i="2" s="1"/>
  <c r="G4275" i="2"/>
  <c r="J4275" i="2" s="1"/>
  <c r="G4276" i="2"/>
  <c r="J4276" i="2" s="1"/>
  <c r="G4277" i="2"/>
  <c r="J4277" i="2" s="1"/>
  <c r="G4278" i="2"/>
  <c r="J4278" i="2" s="1"/>
  <c r="G4279" i="2"/>
  <c r="J4279" i="2" s="1"/>
  <c r="G4280" i="2"/>
  <c r="J4280" i="2" s="1"/>
  <c r="G4281" i="2"/>
  <c r="J4281" i="2" s="1"/>
  <c r="G4282" i="2"/>
  <c r="J4282" i="2" s="1"/>
  <c r="G4283" i="2"/>
  <c r="J4283" i="2" s="1"/>
  <c r="G4284" i="2"/>
  <c r="J4284" i="2" s="1"/>
  <c r="G4285" i="2"/>
  <c r="J4285" i="2" s="1"/>
  <c r="G4286" i="2"/>
  <c r="J4286" i="2" s="1"/>
  <c r="G4287" i="2"/>
  <c r="J4287" i="2" s="1"/>
  <c r="G4288" i="2"/>
  <c r="J4288" i="2" s="1"/>
  <c r="G4289" i="2"/>
  <c r="J4289" i="2" s="1"/>
  <c r="G4290" i="2"/>
  <c r="J4290" i="2" s="1"/>
  <c r="G4291" i="2"/>
  <c r="J4291" i="2" s="1"/>
  <c r="G4292" i="2"/>
  <c r="J4292" i="2" s="1"/>
  <c r="G4293" i="2"/>
  <c r="J4293" i="2" s="1"/>
  <c r="G4294" i="2"/>
  <c r="J4294" i="2" s="1"/>
  <c r="G4295" i="2"/>
  <c r="J4295" i="2" s="1"/>
  <c r="G4296" i="2"/>
  <c r="J4296" i="2" s="1"/>
  <c r="G4297" i="2"/>
  <c r="J4297" i="2" s="1"/>
  <c r="G4298" i="2"/>
  <c r="J4298" i="2" s="1"/>
  <c r="G4299" i="2"/>
  <c r="J4299" i="2" s="1"/>
  <c r="G4300" i="2"/>
  <c r="J4300" i="2" s="1"/>
  <c r="G4301" i="2"/>
  <c r="J4301" i="2" s="1"/>
  <c r="G4302" i="2"/>
  <c r="J4302" i="2" s="1"/>
  <c r="G4303" i="2"/>
  <c r="J4303" i="2" s="1"/>
  <c r="G4304" i="2"/>
  <c r="J4304" i="2" s="1"/>
  <c r="G4305" i="2"/>
  <c r="J4305" i="2" s="1"/>
  <c r="G4306" i="2"/>
  <c r="J4306" i="2" s="1"/>
  <c r="G4307" i="2"/>
  <c r="J4307" i="2" s="1"/>
  <c r="G4308" i="2"/>
  <c r="J4308" i="2" s="1"/>
  <c r="G4309" i="2"/>
  <c r="J4309" i="2" s="1"/>
  <c r="G4310" i="2"/>
  <c r="J4310" i="2" s="1"/>
  <c r="G4311" i="2"/>
  <c r="J4311" i="2" s="1"/>
  <c r="G4312" i="2"/>
  <c r="J4312" i="2" s="1"/>
  <c r="G4313" i="2"/>
  <c r="J4313" i="2" s="1"/>
  <c r="G4314" i="2"/>
  <c r="J4314" i="2" s="1"/>
  <c r="G4315" i="2"/>
  <c r="J4315" i="2" s="1"/>
  <c r="G4316" i="2"/>
  <c r="J4316" i="2" s="1"/>
  <c r="G4317" i="2"/>
  <c r="J4317" i="2" s="1"/>
  <c r="G4318" i="2"/>
  <c r="J4318" i="2" s="1"/>
  <c r="G4319" i="2"/>
  <c r="J4319" i="2" s="1"/>
  <c r="G4320" i="2"/>
  <c r="J4320" i="2" s="1"/>
  <c r="G4321" i="2"/>
  <c r="J4321" i="2" s="1"/>
  <c r="G4322" i="2"/>
  <c r="J4322" i="2" s="1"/>
  <c r="G4323" i="2"/>
  <c r="J4323" i="2" s="1"/>
  <c r="G4324" i="2"/>
  <c r="J4324" i="2" s="1"/>
  <c r="G4325" i="2"/>
  <c r="J4325" i="2" s="1"/>
  <c r="G4326" i="2"/>
  <c r="J4326" i="2" s="1"/>
  <c r="G4327" i="2"/>
  <c r="J4327" i="2" s="1"/>
  <c r="G4328" i="2"/>
  <c r="J4328" i="2" s="1"/>
  <c r="G4329" i="2"/>
  <c r="J4329" i="2" s="1"/>
  <c r="G4330" i="2"/>
  <c r="J4330" i="2" s="1"/>
  <c r="G4331" i="2"/>
  <c r="J4331" i="2" s="1"/>
  <c r="G4332" i="2"/>
  <c r="J4332" i="2" s="1"/>
  <c r="G4333" i="2"/>
  <c r="J4333" i="2" s="1"/>
  <c r="G4334" i="2"/>
  <c r="J4334" i="2" s="1"/>
  <c r="G4335" i="2"/>
  <c r="J4335" i="2" s="1"/>
  <c r="G4336" i="2"/>
  <c r="J4336" i="2" s="1"/>
  <c r="G4337" i="2"/>
  <c r="J4337" i="2" s="1"/>
  <c r="G4338" i="2"/>
  <c r="J4338" i="2" s="1"/>
  <c r="G4339" i="2"/>
  <c r="J4339" i="2" s="1"/>
  <c r="G4340" i="2"/>
  <c r="J4340" i="2" s="1"/>
  <c r="G4341" i="2"/>
  <c r="J4341" i="2" s="1"/>
  <c r="G4342" i="2"/>
  <c r="J4342" i="2" s="1"/>
  <c r="G4343" i="2"/>
  <c r="J4343" i="2" s="1"/>
  <c r="G4344" i="2"/>
  <c r="J4344" i="2" s="1"/>
  <c r="G4345" i="2"/>
  <c r="J4345" i="2" s="1"/>
  <c r="G4346" i="2"/>
  <c r="J4346" i="2" s="1"/>
  <c r="G4347" i="2"/>
  <c r="J4347" i="2" s="1"/>
  <c r="G4348" i="2"/>
  <c r="J4348" i="2" s="1"/>
  <c r="G4349" i="2"/>
  <c r="J4349" i="2" s="1"/>
  <c r="G4350" i="2"/>
  <c r="J4350" i="2" s="1"/>
  <c r="G4351" i="2"/>
  <c r="J4351" i="2" s="1"/>
  <c r="G4352" i="2"/>
  <c r="J4352" i="2" s="1"/>
  <c r="G4353" i="2"/>
  <c r="J4353" i="2" s="1"/>
  <c r="G4354" i="2"/>
  <c r="J4354" i="2" s="1"/>
  <c r="G4355" i="2"/>
  <c r="J4355" i="2" s="1"/>
  <c r="G4356" i="2"/>
  <c r="J4356" i="2" s="1"/>
  <c r="G4357" i="2"/>
  <c r="J4357" i="2" s="1"/>
  <c r="G4358" i="2"/>
  <c r="J4358" i="2" s="1"/>
  <c r="G4359" i="2"/>
  <c r="J4359" i="2" s="1"/>
  <c r="G4360" i="2"/>
  <c r="J4360" i="2" s="1"/>
  <c r="G4361" i="2"/>
  <c r="J4361" i="2" s="1"/>
  <c r="G4362" i="2"/>
  <c r="J4362" i="2" s="1"/>
  <c r="G4363" i="2"/>
  <c r="J4363" i="2" s="1"/>
  <c r="G4364" i="2"/>
  <c r="J4364" i="2" s="1"/>
  <c r="G4365" i="2"/>
  <c r="J4365" i="2" s="1"/>
  <c r="G4366" i="2"/>
  <c r="J4366" i="2" s="1"/>
  <c r="G4367" i="2"/>
  <c r="J4367" i="2" s="1"/>
  <c r="G4368" i="2"/>
  <c r="J4368" i="2" s="1"/>
  <c r="G4369" i="2"/>
  <c r="J4369" i="2" s="1"/>
  <c r="G4370" i="2"/>
  <c r="J4370" i="2" s="1"/>
  <c r="G4371" i="2"/>
  <c r="J4371" i="2" s="1"/>
  <c r="G4372" i="2"/>
  <c r="J4372" i="2" s="1"/>
  <c r="G4373" i="2"/>
  <c r="J4373" i="2" s="1"/>
  <c r="G4374" i="2"/>
  <c r="J4374" i="2" s="1"/>
  <c r="G4375" i="2"/>
  <c r="J4375" i="2" s="1"/>
  <c r="G4376" i="2"/>
  <c r="J4376" i="2" s="1"/>
  <c r="G4377" i="2"/>
  <c r="J4377" i="2" s="1"/>
  <c r="G4378" i="2"/>
  <c r="J4378" i="2" s="1"/>
  <c r="G4379" i="2"/>
  <c r="J4379" i="2" s="1"/>
  <c r="G4380" i="2"/>
  <c r="J4380" i="2" s="1"/>
  <c r="G4381" i="2"/>
  <c r="J4381" i="2" s="1"/>
  <c r="G4382" i="2"/>
  <c r="J4382" i="2" s="1"/>
  <c r="G4383" i="2"/>
  <c r="J4383" i="2" s="1"/>
  <c r="G4384" i="2"/>
  <c r="J4384" i="2" s="1"/>
  <c r="G4385" i="2"/>
  <c r="J4385" i="2" s="1"/>
  <c r="G4386" i="2"/>
  <c r="J4386" i="2" s="1"/>
  <c r="G4387" i="2"/>
  <c r="J4387" i="2" s="1"/>
  <c r="G4388" i="2"/>
  <c r="J4388" i="2" s="1"/>
  <c r="G4389" i="2"/>
  <c r="J4389" i="2" s="1"/>
  <c r="G4390" i="2"/>
  <c r="J4390" i="2" s="1"/>
  <c r="G4391" i="2"/>
  <c r="J4391" i="2" s="1"/>
  <c r="G4392" i="2"/>
  <c r="J4392" i="2" s="1"/>
  <c r="G4393" i="2"/>
  <c r="J4393" i="2" s="1"/>
  <c r="G4394" i="2"/>
  <c r="J4394" i="2" s="1"/>
  <c r="G4395" i="2"/>
  <c r="J4395" i="2" s="1"/>
  <c r="G4396" i="2"/>
  <c r="J4396" i="2" s="1"/>
  <c r="G4397" i="2"/>
  <c r="J4397" i="2" s="1"/>
  <c r="G4398" i="2"/>
  <c r="J4398" i="2" s="1"/>
  <c r="G4399" i="2"/>
  <c r="J4399" i="2" s="1"/>
  <c r="G4400" i="2"/>
  <c r="J4400" i="2" s="1"/>
  <c r="G4401" i="2"/>
  <c r="J4401" i="2" s="1"/>
  <c r="G4402" i="2"/>
  <c r="J4402" i="2" s="1"/>
  <c r="G4403" i="2"/>
  <c r="J4403" i="2" s="1"/>
  <c r="G4404" i="2"/>
  <c r="J4404" i="2" s="1"/>
  <c r="G4405" i="2"/>
  <c r="J4405" i="2" s="1"/>
  <c r="G4406" i="2"/>
  <c r="J4406" i="2" s="1"/>
  <c r="G4407" i="2"/>
  <c r="J4407" i="2" s="1"/>
  <c r="G4408" i="2"/>
  <c r="J4408" i="2" s="1"/>
  <c r="G4409" i="2"/>
  <c r="J4409" i="2" s="1"/>
  <c r="G4410" i="2"/>
  <c r="J4410" i="2" s="1"/>
  <c r="G4411" i="2"/>
  <c r="J4411" i="2" s="1"/>
  <c r="G4412" i="2"/>
  <c r="J4412" i="2" s="1"/>
  <c r="G4413" i="2"/>
  <c r="J4413" i="2" s="1"/>
  <c r="G4414" i="2"/>
  <c r="J4414" i="2" s="1"/>
  <c r="G4415" i="2"/>
  <c r="J4415" i="2" s="1"/>
  <c r="G4416" i="2"/>
  <c r="J4416" i="2" s="1"/>
  <c r="G4417" i="2"/>
  <c r="J4417" i="2" s="1"/>
  <c r="G4418" i="2"/>
  <c r="J4418" i="2" s="1"/>
  <c r="G4419" i="2"/>
  <c r="J4419" i="2" s="1"/>
  <c r="G4420" i="2"/>
  <c r="J4420" i="2" s="1"/>
  <c r="G4421" i="2"/>
  <c r="J4421" i="2" s="1"/>
  <c r="G4422" i="2"/>
  <c r="J4422" i="2" s="1"/>
  <c r="G4423" i="2"/>
  <c r="J4423" i="2" s="1"/>
  <c r="G4424" i="2"/>
  <c r="J4424" i="2" s="1"/>
  <c r="G4425" i="2"/>
  <c r="J4425" i="2" s="1"/>
  <c r="G4426" i="2"/>
  <c r="J4426" i="2" s="1"/>
  <c r="G4427" i="2"/>
  <c r="J4427" i="2" s="1"/>
  <c r="G4428" i="2"/>
  <c r="J4428" i="2" s="1"/>
  <c r="G4429" i="2"/>
  <c r="J4429" i="2" s="1"/>
  <c r="G4430" i="2"/>
  <c r="J4430" i="2" s="1"/>
  <c r="G4431" i="2"/>
  <c r="J4431" i="2" s="1"/>
  <c r="G4432" i="2"/>
  <c r="J4432" i="2" s="1"/>
  <c r="G4433" i="2"/>
  <c r="J4433" i="2" s="1"/>
  <c r="G4434" i="2"/>
  <c r="J4434" i="2" s="1"/>
  <c r="G4435" i="2"/>
  <c r="J4435" i="2" s="1"/>
  <c r="G4436" i="2"/>
  <c r="J4436" i="2" s="1"/>
  <c r="G4437" i="2"/>
  <c r="J4437" i="2" s="1"/>
  <c r="G4438" i="2"/>
  <c r="J4438" i="2" s="1"/>
  <c r="G4439" i="2"/>
  <c r="J4439" i="2" s="1"/>
  <c r="G4440" i="2"/>
  <c r="J4440" i="2" s="1"/>
  <c r="G4441" i="2"/>
  <c r="J4441" i="2" s="1"/>
  <c r="G4442" i="2"/>
  <c r="J4442" i="2" s="1"/>
  <c r="G4443" i="2"/>
  <c r="J4443" i="2" s="1"/>
  <c r="G4444" i="2"/>
  <c r="J4444" i="2" s="1"/>
  <c r="G4445" i="2"/>
  <c r="J4445" i="2" s="1"/>
  <c r="G4446" i="2"/>
  <c r="J4446" i="2" s="1"/>
  <c r="G4447" i="2"/>
  <c r="J4447" i="2" s="1"/>
  <c r="G4448" i="2"/>
  <c r="J4448" i="2" s="1"/>
  <c r="G4449" i="2"/>
  <c r="J4449" i="2" s="1"/>
  <c r="G4450" i="2"/>
  <c r="J4450" i="2" s="1"/>
  <c r="G4451" i="2"/>
  <c r="J4451" i="2" s="1"/>
  <c r="G4452" i="2"/>
  <c r="J4452" i="2" s="1"/>
  <c r="G4453" i="2"/>
  <c r="J4453" i="2" s="1"/>
  <c r="G4454" i="2"/>
  <c r="J4454" i="2" s="1"/>
  <c r="G4455" i="2"/>
  <c r="J4455" i="2" s="1"/>
  <c r="G4456" i="2"/>
  <c r="J4456" i="2" s="1"/>
  <c r="G4457" i="2"/>
  <c r="J4457" i="2" s="1"/>
  <c r="G4458" i="2"/>
  <c r="J4458" i="2" s="1"/>
  <c r="G4459" i="2"/>
  <c r="J4459" i="2" s="1"/>
  <c r="G4460" i="2"/>
  <c r="J4460" i="2" s="1"/>
  <c r="G4461" i="2"/>
  <c r="J4461" i="2" s="1"/>
  <c r="G4462" i="2"/>
  <c r="J4462" i="2" s="1"/>
  <c r="G4463" i="2"/>
  <c r="J4463" i="2" s="1"/>
  <c r="G4464" i="2"/>
  <c r="J4464" i="2" s="1"/>
  <c r="G4465" i="2"/>
  <c r="J4465" i="2" s="1"/>
  <c r="G4466" i="2"/>
  <c r="J4466" i="2" s="1"/>
  <c r="G4467" i="2"/>
  <c r="J4467" i="2" s="1"/>
  <c r="G4468" i="2"/>
  <c r="J4468" i="2" s="1"/>
  <c r="G4469" i="2"/>
  <c r="J4469" i="2" s="1"/>
  <c r="G4470" i="2"/>
  <c r="J4470" i="2" s="1"/>
  <c r="G4471" i="2"/>
  <c r="J4471" i="2" s="1"/>
  <c r="G4472" i="2"/>
  <c r="J4472" i="2" s="1"/>
  <c r="G4473" i="2"/>
  <c r="J4473" i="2" s="1"/>
  <c r="G4474" i="2"/>
  <c r="J4474" i="2" s="1"/>
  <c r="G4475" i="2"/>
  <c r="J4475" i="2" s="1"/>
  <c r="G4476" i="2"/>
  <c r="J4476" i="2" s="1"/>
  <c r="G4477" i="2"/>
  <c r="J4477" i="2" s="1"/>
  <c r="G4478" i="2"/>
  <c r="J4478" i="2" s="1"/>
  <c r="G4479" i="2"/>
  <c r="J4479" i="2" s="1"/>
  <c r="G4480" i="2"/>
  <c r="J4480" i="2" s="1"/>
  <c r="G4481" i="2"/>
  <c r="J4481" i="2" s="1"/>
  <c r="G4482" i="2"/>
  <c r="J4482" i="2" s="1"/>
  <c r="G4483" i="2"/>
  <c r="J4483" i="2" s="1"/>
  <c r="G4484" i="2"/>
  <c r="J4484" i="2" s="1"/>
  <c r="G4485" i="2"/>
  <c r="J4485" i="2" s="1"/>
  <c r="G4486" i="2"/>
  <c r="J4486" i="2" s="1"/>
  <c r="G4487" i="2"/>
  <c r="J4487" i="2" s="1"/>
  <c r="G4488" i="2"/>
  <c r="J4488" i="2" s="1"/>
  <c r="G4489" i="2"/>
  <c r="J4489" i="2" s="1"/>
  <c r="G4490" i="2"/>
  <c r="J4490" i="2" s="1"/>
  <c r="G4491" i="2"/>
  <c r="J4491" i="2" s="1"/>
  <c r="G4492" i="2"/>
  <c r="J4492" i="2" s="1"/>
  <c r="G4493" i="2"/>
  <c r="J4493" i="2" s="1"/>
  <c r="G4494" i="2"/>
  <c r="J4494" i="2" s="1"/>
  <c r="G4495" i="2"/>
  <c r="J4495" i="2" s="1"/>
  <c r="G4496" i="2"/>
  <c r="J4496" i="2" s="1"/>
  <c r="G4497" i="2"/>
  <c r="J4497" i="2" s="1"/>
  <c r="G4498" i="2"/>
  <c r="J4498" i="2" s="1"/>
  <c r="G4499" i="2"/>
  <c r="J4499" i="2" s="1"/>
  <c r="G4500" i="2"/>
  <c r="J4500" i="2" s="1"/>
  <c r="G4501" i="2"/>
  <c r="J4501" i="2" s="1"/>
  <c r="G4502" i="2"/>
  <c r="J4502" i="2" s="1"/>
  <c r="G4503" i="2"/>
  <c r="J4503" i="2" s="1"/>
  <c r="G4504" i="2"/>
  <c r="J4504" i="2" s="1"/>
  <c r="G4505" i="2"/>
  <c r="J4505" i="2" s="1"/>
  <c r="G4506" i="2"/>
  <c r="J4506" i="2" s="1"/>
  <c r="G4507" i="2"/>
  <c r="J4507" i="2" s="1"/>
  <c r="G4508" i="2"/>
  <c r="J4508" i="2" s="1"/>
  <c r="G4509" i="2"/>
  <c r="J4509" i="2" s="1"/>
  <c r="G4510" i="2"/>
  <c r="J4510" i="2" s="1"/>
  <c r="G4511" i="2"/>
  <c r="J4511" i="2" s="1"/>
  <c r="G4512" i="2"/>
  <c r="J4512" i="2" s="1"/>
  <c r="G4513" i="2"/>
  <c r="J4513" i="2" s="1"/>
  <c r="G4514" i="2"/>
  <c r="J4514" i="2" s="1"/>
  <c r="G4515" i="2"/>
  <c r="J4515" i="2" s="1"/>
  <c r="G4516" i="2"/>
  <c r="J4516" i="2" s="1"/>
  <c r="G4517" i="2"/>
  <c r="J4517" i="2" s="1"/>
  <c r="G4518" i="2"/>
  <c r="J4518" i="2" s="1"/>
  <c r="G4519" i="2"/>
  <c r="J4519" i="2" s="1"/>
  <c r="G4520" i="2"/>
  <c r="J4520" i="2" s="1"/>
  <c r="G4521" i="2"/>
  <c r="J4521" i="2" s="1"/>
  <c r="G4522" i="2"/>
  <c r="J4522" i="2" s="1"/>
  <c r="G4523" i="2"/>
  <c r="J4523" i="2" s="1"/>
  <c r="G4524" i="2"/>
  <c r="J4524" i="2" s="1"/>
  <c r="G4525" i="2"/>
  <c r="J4525" i="2" s="1"/>
  <c r="G4526" i="2"/>
  <c r="J4526" i="2" s="1"/>
  <c r="G4527" i="2"/>
  <c r="J4527" i="2" s="1"/>
  <c r="G4528" i="2"/>
  <c r="J4528" i="2" s="1"/>
  <c r="G4529" i="2"/>
  <c r="J4529" i="2" s="1"/>
  <c r="G4530" i="2"/>
  <c r="J4530" i="2" s="1"/>
  <c r="G4531" i="2"/>
  <c r="J4531" i="2" s="1"/>
  <c r="G4532" i="2"/>
  <c r="J4532" i="2" s="1"/>
  <c r="G4533" i="2"/>
  <c r="J4533" i="2" s="1"/>
  <c r="G4534" i="2"/>
  <c r="J4534" i="2" s="1"/>
  <c r="G4535" i="2"/>
  <c r="J4535" i="2" s="1"/>
  <c r="G4536" i="2"/>
  <c r="J4536" i="2" s="1"/>
  <c r="G4537" i="2"/>
  <c r="J4537" i="2" s="1"/>
  <c r="G4538" i="2"/>
  <c r="J4538" i="2" s="1"/>
  <c r="G4539" i="2"/>
  <c r="J4539" i="2" s="1"/>
  <c r="G4540" i="2"/>
  <c r="J4540" i="2" s="1"/>
  <c r="G4541" i="2"/>
  <c r="J4541" i="2" s="1"/>
  <c r="G4542" i="2"/>
  <c r="J4542" i="2" s="1"/>
  <c r="G4543" i="2"/>
  <c r="J4543" i="2" s="1"/>
  <c r="G4544" i="2"/>
  <c r="J4544" i="2" s="1"/>
  <c r="G4545" i="2"/>
  <c r="J4545" i="2" s="1"/>
  <c r="G4546" i="2"/>
  <c r="J4546" i="2" s="1"/>
  <c r="G4547" i="2"/>
  <c r="J4547" i="2" s="1"/>
  <c r="G4548" i="2"/>
  <c r="J4548" i="2" s="1"/>
  <c r="G4549" i="2"/>
  <c r="J4549" i="2" s="1"/>
  <c r="G4550" i="2"/>
  <c r="J4550" i="2" s="1"/>
  <c r="G4551" i="2"/>
  <c r="J4551" i="2" s="1"/>
  <c r="G4552" i="2"/>
  <c r="J4552" i="2" s="1"/>
  <c r="G4553" i="2"/>
  <c r="J4553" i="2" s="1"/>
  <c r="G4554" i="2"/>
  <c r="J4554" i="2" s="1"/>
  <c r="G4555" i="2"/>
  <c r="J4555" i="2" s="1"/>
  <c r="G4556" i="2"/>
  <c r="J4556" i="2" s="1"/>
  <c r="G4557" i="2"/>
  <c r="J4557" i="2" s="1"/>
  <c r="G4558" i="2"/>
  <c r="J4558" i="2" s="1"/>
  <c r="G4559" i="2"/>
  <c r="J4559" i="2" s="1"/>
  <c r="G4560" i="2"/>
  <c r="J4560" i="2" s="1"/>
  <c r="G4561" i="2"/>
  <c r="J4561" i="2" s="1"/>
  <c r="G4562" i="2"/>
  <c r="J4562" i="2" s="1"/>
  <c r="G4563" i="2"/>
  <c r="J4563" i="2" s="1"/>
  <c r="G4564" i="2"/>
  <c r="J4564" i="2" s="1"/>
  <c r="G4565" i="2"/>
  <c r="J4565" i="2" s="1"/>
  <c r="G4566" i="2"/>
  <c r="J4566" i="2" s="1"/>
  <c r="G4567" i="2"/>
  <c r="J4567" i="2" s="1"/>
  <c r="G4568" i="2"/>
  <c r="J4568" i="2" s="1"/>
  <c r="G4569" i="2"/>
  <c r="J4569" i="2" s="1"/>
  <c r="G4570" i="2"/>
  <c r="J4570" i="2" s="1"/>
  <c r="G4571" i="2"/>
  <c r="J4571" i="2" s="1"/>
  <c r="G4572" i="2"/>
  <c r="J4572" i="2" s="1"/>
  <c r="G4573" i="2"/>
  <c r="J4573" i="2" s="1"/>
  <c r="G4574" i="2"/>
  <c r="J4574" i="2" s="1"/>
  <c r="G4575" i="2"/>
  <c r="J4575" i="2" s="1"/>
  <c r="G4576" i="2"/>
  <c r="J4576" i="2" s="1"/>
  <c r="G4577" i="2"/>
  <c r="J4577" i="2" s="1"/>
  <c r="G4578" i="2"/>
  <c r="J4578" i="2" s="1"/>
  <c r="G4579" i="2"/>
  <c r="J4579" i="2" s="1"/>
  <c r="G4580" i="2"/>
  <c r="J4580" i="2" s="1"/>
  <c r="G4581" i="2"/>
  <c r="J4581" i="2" s="1"/>
  <c r="G4582" i="2"/>
  <c r="J4582" i="2" s="1"/>
  <c r="G4583" i="2"/>
  <c r="J4583" i="2" s="1"/>
  <c r="G4584" i="2"/>
  <c r="J4584" i="2" s="1"/>
  <c r="G4585" i="2"/>
  <c r="J4585" i="2" s="1"/>
  <c r="G4586" i="2"/>
  <c r="J4586" i="2" s="1"/>
  <c r="G4587" i="2"/>
  <c r="J4587" i="2" s="1"/>
  <c r="G4588" i="2"/>
  <c r="J4588" i="2" s="1"/>
  <c r="G4589" i="2"/>
  <c r="J4589" i="2" s="1"/>
  <c r="G4590" i="2"/>
  <c r="J4590" i="2" s="1"/>
  <c r="G4591" i="2"/>
  <c r="J4591" i="2" s="1"/>
  <c r="G4592" i="2"/>
  <c r="J4592" i="2" s="1"/>
  <c r="G4593" i="2"/>
  <c r="J4593" i="2" s="1"/>
  <c r="G4594" i="2"/>
  <c r="J4594" i="2" s="1"/>
  <c r="G4595" i="2"/>
  <c r="J4595" i="2" s="1"/>
  <c r="G4596" i="2"/>
  <c r="J4596" i="2" s="1"/>
  <c r="G4597" i="2"/>
  <c r="J4597" i="2" s="1"/>
  <c r="G4598" i="2"/>
  <c r="J4598" i="2" s="1"/>
  <c r="G4599" i="2"/>
  <c r="J4599" i="2" s="1"/>
  <c r="G4600" i="2"/>
  <c r="J4600" i="2" s="1"/>
  <c r="G4601" i="2"/>
  <c r="J4601" i="2" s="1"/>
  <c r="G4602" i="2"/>
  <c r="J4602" i="2" s="1"/>
  <c r="G4603" i="2"/>
  <c r="J4603" i="2" s="1"/>
  <c r="G4604" i="2"/>
  <c r="J4604" i="2" s="1"/>
  <c r="G4605" i="2"/>
  <c r="J4605" i="2" s="1"/>
  <c r="G4606" i="2"/>
  <c r="J4606" i="2" s="1"/>
  <c r="G4607" i="2"/>
  <c r="J4607" i="2" s="1"/>
  <c r="G4608" i="2"/>
  <c r="J4608" i="2" s="1"/>
  <c r="G4609" i="2"/>
  <c r="J4609" i="2" s="1"/>
  <c r="G4610" i="2"/>
  <c r="J4610" i="2" s="1"/>
  <c r="G4611" i="2"/>
  <c r="J4611" i="2" s="1"/>
  <c r="G4612" i="2"/>
  <c r="J4612" i="2" s="1"/>
  <c r="G4613" i="2"/>
  <c r="J4613" i="2" s="1"/>
  <c r="G4614" i="2"/>
  <c r="J4614" i="2" s="1"/>
  <c r="G4615" i="2"/>
  <c r="J4615" i="2" s="1"/>
  <c r="G4616" i="2"/>
  <c r="J4616" i="2" s="1"/>
  <c r="G4617" i="2"/>
  <c r="J4617" i="2" s="1"/>
  <c r="G4618" i="2"/>
  <c r="J4618" i="2" s="1"/>
  <c r="G4619" i="2"/>
  <c r="J4619" i="2" s="1"/>
  <c r="G4620" i="2"/>
  <c r="J4620" i="2" s="1"/>
  <c r="G4621" i="2"/>
  <c r="J4621" i="2" s="1"/>
  <c r="G4622" i="2"/>
  <c r="J4622" i="2" s="1"/>
  <c r="G4623" i="2"/>
  <c r="J4623" i="2" s="1"/>
  <c r="G4624" i="2"/>
  <c r="J4624" i="2" s="1"/>
  <c r="G4625" i="2"/>
  <c r="J4625" i="2" s="1"/>
  <c r="G4626" i="2"/>
  <c r="J4626" i="2" s="1"/>
  <c r="G4627" i="2"/>
  <c r="J4627" i="2" s="1"/>
  <c r="G4628" i="2"/>
  <c r="J4628" i="2" s="1"/>
  <c r="G4629" i="2"/>
  <c r="J4629" i="2" s="1"/>
  <c r="G4630" i="2"/>
  <c r="J4630" i="2" s="1"/>
  <c r="G4631" i="2"/>
  <c r="J4631" i="2" s="1"/>
  <c r="G4632" i="2"/>
  <c r="J4632" i="2" s="1"/>
  <c r="G4633" i="2"/>
  <c r="J4633" i="2" s="1"/>
  <c r="G4634" i="2"/>
  <c r="J4634" i="2" s="1"/>
  <c r="G4635" i="2"/>
  <c r="J4635" i="2" s="1"/>
  <c r="G4636" i="2"/>
  <c r="J4636" i="2" s="1"/>
  <c r="G4637" i="2"/>
  <c r="J4637" i="2" s="1"/>
  <c r="G4638" i="2"/>
  <c r="J4638" i="2" s="1"/>
  <c r="G4639" i="2"/>
  <c r="J4639" i="2" s="1"/>
  <c r="G4640" i="2"/>
  <c r="J4640" i="2" s="1"/>
  <c r="G4641" i="2"/>
  <c r="J4641" i="2" s="1"/>
  <c r="G4642" i="2"/>
  <c r="J4642" i="2" s="1"/>
  <c r="G4643" i="2"/>
  <c r="J4643" i="2" s="1"/>
  <c r="G4644" i="2"/>
  <c r="J4644" i="2" s="1"/>
  <c r="G4645" i="2"/>
  <c r="J4645" i="2" s="1"/>
  <c r="G4646" i="2"/>
  <c r="J4646" i="2" s="1"/>
  <c r="G4647" i="2"/>
  <c r="J4647" i="2" s="1"/>
  <c r="G4648" i="2"/>
  <c r="J4648" i="2" s="1"/>
  <c r="G4649" i="2"/>
  <c r="J4649" i="2" s="1"/>
  <c r="G4650" i="2"/>
  <c r="J4650" i="2" s="1"/>
  <c r="G4651" i="2"/>
  <c r="J4651" i="2" s="1"/>
  <c r="G4652" i="2"/>
  <c r="J4652" i="2" s="1"/>
  <c r="G4653" i="2"/>
  <c r="J4653" i="2" s="1"/>
  <c r="G4654" i="2"/>
  <c r="J4654" i="2" s="1"/>
  <c r="G4655" i="2"/>
  <c r="J4655" i="2" s="1"/>
  <c r="G4656" i="2"/>
  <c r="J4656" i="2" s="1"/>
  <c r="G4657" i="2"/>
  <c r="J4657" i="2" s="1"/>
  <c r="G4658" i="2"/>
  <c r="J4658" i="2" s="1"/>
  <c r="G4659" i="2"/>
  <c r="J4659" i="2" s="1"/>
  <c r="G4660" i="2"/>
  <c r="J4660" i="2" s="1"/>
  <c r="G4661" i="2"/>
  <c r="J4661" i="2" s="1"/>
  <c r="G4662" i="2"/>
  <c r="J4662" i="2" s="1"/>
  <c r="G4663" i="2"/>
  <c r="J4663" i="2" s="1"/>
  <c r="G4664" i="2"/>
  <c r="J4664" i="2" s="1"/>
  <c r="G4665" i="2"/>
  <c r="J4665" i="2" s="1"/>
  <c r="G4666" i="2"/>
  <c r="J4666" i="2" s="1"/>
  <c r="G4667" i="2"/>
  <c r="J4667" i="2" s="1"/>
  <c r="G4668" i="2"/>
  <c r="J4668" i="2" s="1"/>
  <c r="G4669" i="2"/>
  <c r="J4669" i="2" s="1"/>
  <c r="G4670" i="2"/>
  <c r="J4670" i="2" s="1"/>
  <c r="G4671" i="2"/>
  <c r="J4671" i="2" s="1"/>
  <c r="G4672" i="2"/>
  <c r="J4672" i="2" s="1"/>
  <c r="G4673" i="2"/>
  <c r="J4673" i="2" s="1"/>
  <c r="G4674" i="2"/>
  <c r="J4674" i="2" s="1"/>
  <c r="G4675" i="2"/>
  <c r="J4675" i="2" s="1"/>
  <c r="G4676" i="2"/>
  <c r="J4676" i="2" s="1"/>
  <c r="G4677" i="2"/>
  <c r="J4677" i="2" s="1"/>
  <c r="G4678" i="2"/>
  <c r="J4678" i="2" s="1"/>
  <c r="G4679" i="2"/>
  <c r="J4679" i="2" s="1"/>
  <c r="G4680" i="2"/>
  <c r="J4680" i="2" s="1"/>
  <c r="G4681" i="2"/>
  <c r="J4681" i="2" s="1"/>
  <c r="G4682" i="2"/>
  <c r="J4682" i="2" s="1"/>
  <c r="G4683" i="2"/>
  <c r="J4683" i="2" s="1"/>
  <c r="G4684" i="2"/>
  <c r="J4684" i="2" s="1"/>
  <c r="G4685" i="2"/>
  <c r="J4685" i="2" s="1"/>
  <c r="G4686" i="2"/>
  <c r="J4686" i="2" s="1"/>
  <c r="G4687" i="2"/>
  <c r="J4687" i="2" s="1"/>
  <c r="G4688" i="2"/>
  <c r="J4688" i="2" s="1"/>
  <c r="G4689" i="2"/>
  <c r="J4689" i="2" s="1"/>
  <c r="G4690" i="2"/>
  <c r="J4690" i="2" s="1"/>
  <c r="G4691" i="2"/>
  <c r="J4691" i="2" s="1"/>
  <c r="G4692" i="2"/>
  <c r="J4692" i="2" s="1"/>
  <c r="G4693" i="2"/>
  <c r="J4693" i="2" s="1"/>
  <c r="G4694" i="2"/>
  <c r="J4694" i="2" s="1"/>
  <c r="G4695" i="2"/>
  <c r="J4695" i="2" s="1"/>
  <c r="G4696" i="2"/>
  <c r="J4696" i="2" s="1"/>
  <c r="G4697" i="2"/>
  <c r="J4697" i="2" s="1"/>
  <c r="G4698" i="2"/>
  <c r="J4698" i="2" s="1"/>
  <c r="G4699" i="2"/>
  <c r="J4699" i="2" s="1"/>
  <c r="G4700" i="2"/>
  <c r="J4700" i="2" s="1"/>
  <c r="G4701" i="2"/>
  <c r="J4701" i="2" s="1"/>
  <c r="G4702" i="2"/>
  <c r="J4702" i="2" s="1"/>
  <c r="G4703" i="2"/>
  <c r="J4703" i="2" s="1"/>
  <c r="G4704" i="2"/>
  <c r="J4704" i="2" s="1"/>
  <c r="G4705" i="2"/>
  <c r="J4705" i="2" s="1"/>
  <c r="G4706" i="2"/>
  <c r="J4706" i="2" s="1"/>
  <c r="G4707" i="2"/>
  <c r="J4707" i="2" s="1"/>
  <c r="G4708" i="2"/>
  <c r="J4708" i="2" s="1"/>
  <c r="G4709" i="2"/>
  <c r="J4709" i="2" s="1"/>
  <c r="G4710" i="2"/>
  <c r="J4710" i="2" s="1"/>
  <c r="G4711" i="2"/>
  <c r="J4711" i="2" s="1"/>
  <c r="G4712" i="2"/>
  <c r="J4712" i="2" s="1"/>
  <c r="G4713" i="2"/>
  <c r="J4713" i="2" s="1"/>
  <c r="G4714" i="2"/>
  <c r="J4714" i="2" s="1"/>
  <c r="G4715" i="2"/>
  <c r="J4715" i="2" s="1"/>
  <c r="G4716" i="2"/>
  <c r="J4716" i="2" s="1"/>
  <c r="G4717" i="2"/>
  <c r="J4717" i="2" s="1"/>
  <c r="G4718" i="2"/>
  <c r="J4718" i="2" s="1"/>
  <c r="G4719" i="2"/>
  <c r="J4719" i="2" s="1"/>
  <c r="G4720" i="2"/>
  <c r="J4720" i="2" s="1"/>
  <c r="G4721" i="2"/>
  <c r="J4721" i="2" s="1"/>
  <c r="G4722" i="2"/>
  <c r="J4722" i="2" s="1"/>
  <c r="G4723" i="2"/>
  <c r="J4723" i="2" s="1"/>
  <c r="G4724" i="2"/>
  <c r="J4724" i="2" s="1"/>
  <c r="G4725" i="2"/>
  <c r="J4725" i="2" s="1"/>
  <c r="G4726" i="2"/>
  <c r="J4726" i="2" s="1"/>
  <c r="G4727" i="2"/>
  <c r="J4727" i="2" s="1"/>
  <c r="G4728" i="2"/>
  <c r="J4728" i="2" s="1"/>
  <c r="G4729" i="2"/>
  <c r="J4729" i="2" s="1"/>
  <c r="G4730" i="2"/>
  <c r="J4730" i="2" s="1"/>
  <c r="G4731" i="2"/>
  <c r="J4731" i="2" s="1"/>
  <c r="G4732" i="2"/>
  <c r="J4732" i="2" s="1"/>
  <c r="G4733" i="2"/>
  <c r="J4733" i="2" s="1"/>
  <c r="G4734" i="2"/>
  <c r="J4734" i="2" s="1"/>
  <c r="G4735" i="2"/>
  <c r="J4735" i="2" s="1"/>
  <c r="G4736" i="2"/>
  <c r="J4736" i="2" s="1"/>
  <c r="G4737" i="2"/>
  <c r="J4737" i="2" s="1"/>
  <c r="G4738" i="2"/>
  <c r="J4738" i="2" s="1"/>
  <c r="G4739" i="2"/>
  <c r="J4739" i="2" s="1"/>
  <c r="G4740" i="2"/>
  <c r="J4740" i="2" s="1"/>
  <c r="G4741" i="2"/>
  <c r="J4741" i="2" s="1"/>
  <c r="G4742" i="2"/>
  <c r="J4742" i="2" s="1"/>
  <c r="G4743" i="2"/>
  <c r="J4743" i="2" s="1"/>
  <c r="G4744" i="2"/>
  <c r="J4744" i="2" s="1"/>
  <c r="G4745" i="2"/>
  <c r="J4745" i="2" s="1"/>
  <c r="G4746" i="2"/>
  <c r="J4746" i="2" s="1"/>
  <c r="G4747" i="2"/>
  <c r="J4747" i="2" s="1"/>
  <c r="G4748" i="2"/>
  <c r="J4748" i="2" s="1"/>
  <c r="G4749" i="2"/>
  <c r="J4749" i="2" s="1"/>
  <c r="G4750" i="2"/>
  <c r="J4750" i="2" s="1"/>
  <c r="G4751" i="2"/>
  <c r="J4751" i="2" s="1"/>
  <c r="G4752" i="2"/>
  <c r="J4752" i="2" s="1"/>
  <c r="G4753" i="2"/>
  <c r="J4753" i="2" s="1"/>
  <c r="G4754" i="2"/>
  <c r="J4754" i="2" s="1"/>
  <c r="G4755" i="2"/>
  <c r="J4755" i="2" s="1"/>
  <c r="G4756" i="2"/>
  <c r="J4756" i="2" s="1"/>
  <c r="G4757" i="2"/>
  <c r="J4757" i="2" s="1"/>
  <c r="G4758" i="2"/>
  <c r="J4758" i="2" s="1"/>
  <c r="G4759" i="2"/>
  <c r="J4759" i="2" s="1"/>
  <c r="G4760" i="2"/>
  <c r="J4760" i="2" s="1"/>
  <c r="G4761" i="2"/>
  <c r="J4761" i="2" s="1"/>
  <c r="G4762" i="2"/>
  <c r="J4762" i="2" s="1"/>
  <c r="G4763" i="2"/>
  <c r="J4763" i="2" s="1"/>
  <c r="G4764" i="2"/>
  <c r="J4764" i="2" s="1"/>
  <c r="G4765" i="2"/>
  <c r="J4765" i="2" s="1"/>
  <c r="G4766" i="2"/>
  <c r="J4766" i="2" s="1"/>
  <c r="G4767" i="2"/>
  <c r="J4767" i="2" s="1"/>
  <c r="G4768" i="2"/>
  <c r="J4768" i="2" s="1"/>
  <c r="G4769" i="2"/>
  <c r="J4769" i="2" s="1"/>
  <c r="G4770" i="2"/>
  <c r="J4770" i="2" s="1"/>
  <c r="G4771" i="2"/>
  <c r="J4771" i="2" s="1"/>
  <c r="G4772" i="2"/>
  <c r="J4772" i="2" s="1"/>
  <c r="G4773" i="2"/>
  <c r="J4773" i="2" s="1"/>
  <c r="G4774" i="2"/>
  <c r="J4774" i="2" s="1"/>
  <c r="G4775" i="2"/>
  <c r="J4775" i="2" s="1"/>
  <c r="G4776" i="2"/>
  <c r="J4776" i="2" s="1"/>
  <c r="G4777" i="2"/>
  <c r="J4777" i="2" s="1"/>
  <c r="G4778" i="2"/>
  <c r="J4778" i="2" s="1"/>
  <c r="G4779" i="2"/>
  <c r="J4779" i="2" s="1"/>
  <c r="G4780" i="2"/>
  <c r="J4780" i="2" s="1"/>
  <c r="G4781" i="2"/>
  <c r="J4781" i="2" s="1"/>
  <c r="G4782" i="2"/>
  <c r="J4782" i="2" s="1"/>
  <c r="G4783" i="2"/>
  <c r="J4783" i="2" s="1"/>
  <c r="G4784" i="2"/>
  <c r="J4784" i="2" s="1"/>
  <c r="G4785" i="2"/>
  <c r="J4785" i="2" s="1"/>
  <c r="G4786" i="2"/>
  <c r="J4786" i="2" s="1"/>
  <c r="G4787" i="2"/>
  <c r="J4787" i="2" s="1"/>
  <c r="G4788" i="2"/>
  <c r="J4788" i="2" s="1"/>
  <c r="G4789" i="2"/>
  <c r="J4789" i="2" s="1"/>
  <c r="G4790" i="2"/>
  <c r="J4790" i="2" s="1"/>
  <c r="G4791" i="2"/>
  <c r="J4791" i="2" s="1"/>
  <c r="G4792" i="2"/>
  <c r="J4792" i="2" s="1"/>
  <c r="G4793" i="2"/>
  <c r="J4793" i="2" s="1"/>
  <c r="G4794" i="2"/>
  <c r="J4794" i="2" s="1"/>
  <c r="G4795" i="2"/>
  <c r="J4795" i="2" s="1"/>
  <c r="G4796" i="2"/>
  <c r="J4796" i="2" s="1"/>
  <c r="G4797" i="2"/>
  <c r="J4797" i="2" s="1"/>
  <c r="G4798" i="2"/>
  <c r="J4798" i="2" s="1"/>
  <c r="G4799" i="2"/>
  <c r="J4799" i="2" s="1"/>
  <c r="G4800" i="2"/>
  <c r="J4800" i="2" s="1"/>
  <c r="G4801" i="2"/>
  <c r="J4801" i="2" s="1"/>
  <c r="G4802" i="2"/>
  <c r="J4802" i="2" s="1"/>
  <c r="G4803" i="2"/>
  <c r="J4803" i="2" s="1"/>
  <c r="G4804" i="2"/>
  <c r="J4804" i="2" s="1"/>
  <c r="G4805" i="2"/>
  <c r="J4805" i="2" s="1"/>
  <c r="G4806" i="2"/>
  <c r="J4806" i="2" s="1"/>
  <c r="G4807" i="2"/>
  <c r="J4807" i="2" s="1"/>
  <c r="G4808" i="2"/>
  <c r="J4808" i="2" s="1"/>
  <c r="G4809" i="2"/>
  <c r="J4809" i="2" s="1"/>
  <c r="G4810" i="2"/>
  <c r="J4810" i="2" s="1"/>
  <c r="G4811" i="2"/>
  <c r="J4811" i="2" s="1"/>
  <c r="G4812" i="2"/>
  <c r="J4812" i="2" s="1"/>
  <c r="G4813" i="2"/>
  <c r="J4813" i="2" s="1"/>
  <c r="G4814" i="2"/>
  <c r="J4814" i="2" s="1"/>
  <c r="G4815" i="2"/>
  <c r="J4815" i="2" s="1"/>
  <c r="G4816" i="2"/>
  <c r="J4816" i="2" s="1"/>
  <c r="G4817" i="2"/>
  <c r="J4817" i="2" s="1"/>
  <c r="G4818" i="2"/>
  <c r="J4818" i="2" s="1"/>
  <c r="G4819" i="2"/>
  <c r="J4819" i="2" s="1"/>
  <c r="G4820" i="2"/>
  <c r="J4820" i="2" s="1"/>
  <c r="G4821" i="2"/>
  <c r="J4821" i="2" s="1"/>
  <c r="G4822" i="2"/>
  <c r="J4822" i="2" s="1"/>
  <c r="G4823" i="2"/>
  <c r="J4823" i="2" s="1"/>
  <c r="G4824" i="2"/>
  <c r="J4824" i="2" s="1"/>
  <c r="G4825" i="2"/>
  <c r="J4825" i="2" s="1"/>
  <c r="G4826" i="2"/>
  <c r="J4826" i="2" s="1"/>
  <c r="G4827" i="2"/>
  <c r="J4827" i="2" s="1"/>
  <c r="G4828" i="2"/>
  <c r="J4828" i="2" s="1"/>
  <c r="G4829" i="2"/>
  <c r="J4829" i="2" s="1"/>
  <c r="G4830" i="2"/>
  <c r="J4830" i="2" s="1"/>
  <c r="G4831" i="2"/>
  <c r="J4831" i="2" s="1"/>
  <c r="G4832" i="2"/>
  <c r="J4832" i="2" s="1"/>
  <c r="G4833" i="2"/>
  <c r="J4833" i="2" s="1"/>
  <c r="G4834" i="2"/>
  <c r="J4834" i="2" s="1"/>
  <c r="G4835" i="2"/>
  <c r="J4835" i="2" s="1"/>
  <c r="G4836" i="2"/>
  <c r="J4836" i="2" s="1"/>
  <c r="G4837" i="2"/>
  <c r="J4837" i="2" s="1"/>
  <c r="G4838" i="2"/>
  <c r="J4838" i="2" s="1"/>
  <c r="G4839" i="2"/>
  <c r="J4839" i="2" s="1"/>
  <c r="G4840" i="2"/>
  <c r="J4840" i="2" s="1"/>
  <c r="G4841" i="2"/>
  <c r="J4841" i="2" s="1"/>
  <c r="G4842" i="2"/>
  <c r="J4842" i="2" s="1"/>
  <c r="G4843" i="2"/>
  <c r="J4843" i="2" s="1"/>
  <c r="G4844" i="2"/>
  <c r="J4844" i="2" s="1"/>
  <c r="G4845" i="2"/>
  <c r="J4845" i="2" s="1"/>
  <c r="G4846" i="2"/>
  <c r="J4846" i="2" s="1"/>
  <c r="G4847" i="2"/>
  <c r="J4847" i="2" s="1"/>
  <c r="G4848" i="2"/>
  <c r="J4848" i="2" s="1"/>
  <c r="G4849" i="2"/>
  <c r="J4849" i="2" s="1"/>
  <c r="G4850" i="2"/>
  <c r="J4850" i="2" s="1"/>
  <c r="G4851" i="2"/>
  <c r="J4851" i="2" s="1"/>
  <c r="G4852" i="2"/>
  <c r="J4852" i="2" s="1"/>
  <c r="G4853" i="2"/>
  <c r="J4853" i="2" s="1"/>
  <c r="G4854" i="2"/>
  <c r="J4854" i="2" s="1"/>
  <c r="G4855" i="2"/>
  <c r="J4855" i="2" s="1"/>
  <c r="G4856" i="2"/>
  <c r="J4856" i="2" s="1"/>
  <c r="G4857" i="2"/>
  <c r="J4857" i="2" s="1"/>
  <c r="G4858" i="2"/>
  <c r="J4858" i="2" s="1"/>
  <c r="G4859" i="2"/>
  <c r="J4859" i="2" s="1"/>
  <c r="G4860" i="2"/>
  <c r="J4860" i="2" s="1"/>
  <c r="G4861" i="2"/>
  <c r="J4861" i="2" s="1"/>
  <c r="G4862" i="2"/>
  <c r="J4862" i="2" s="1"/>
  <c r="G4863" i="2"/>
  <c r="J4863" i="2" s="1"/>
  <c r="G4864" i="2"/>
  <c r="J4864" i="2" s="1"/>
  <c r="G4865" i="2"/>
  <c r="J4865" i="2" s="1"/>
  <c r="G4866" i="2"/>
  <c r="J4866" i="2" s="1"/>
  <c r="G4867" i="2"/>
  <c r="J4867" i="2" s="1"/>
  <c r="G4868" i="2"/>
  <c r="J4868" i="2" s="1"/>
  <c r="G4869" i="2"/>
  <c r="J4869" i="2" s="1"/>
  <c r="G4870" i="2"/>
  <c r="J4870" i="2" s="1"/>
  <c r="G4871" i="2"/>
  <c r="J4871" i="2" s="1"/>
  <c r="G4872" i="2"/>
  <c r="J4872" i="2" s="1"/>
  <c r="G4873" i="2"/>
  <c r="J4873" i="2" s="1"/>
  <c r="G4874" i="2"/>
  <c r="J4874" i="2" s="1"/>
  <c r="G4875" i="2"/>
  <c r="J4875" i="2" s="1"/>
  <c r="G4876" i="2"/>
  <c r="J4876" i="2" s="1"/>
  <c r="G4877" i="2"/>
  <c r="J4877" i="2" s="1"/>
  <c r="G4878" i="2"/>
  <c r="J4878" i="2" s="1"/>
  <c r="G4879" i="2"/>
  <c r="J4879" i="2" s="1"/>
  <c r="G4880" i="2"/>
  <c r="J4880" i="2" s="1"/>
  <c r="G4881" i="2"/>
  <c r="J4881" i="2" s="1"/>
  <c r="G4882" i="2"/>
  <c r="J4882" i="2" s="1"/>
  <c r="G4883" i="2"/>
  <c r="J4883" i="2" s="1"/>
  <c r="G4884" i="2"/>
  <c r="J4884" i="2" s="1"/>
  <c r="G4885" i="2"/>
  <c r="J4885" i="2" s="1"/>
  <c r="G4886" i="2"/>
  <c r="J4886" i="2" s="1"/>
  <c r="G4887" i="2"/>
  <c r="J4887" i="2" s="1"/>
  <c r="G4888" i="2"/>
  <c r="J4888" i="2" s="1"/>
  <c r="G4889" i="2"/>
  <c r="J4889" i="2" s="1"/>
  <c r="G4890" i="2"/>
  <c r="J4890" i="2" s="1"/>
  <c r="G4891" i="2"/>
  <c r="J4891" i="2" s="1"/>
  <c r="G4892" i="2"/>
  <c r="J4892" i="2" s="1"/>
  <c r="G4893" i="2"/>
  <c r="J4893" i="2" s="1"/>
  <c r="G4894" i="2"/>
  <c r="J4894" i="2" s="1"/>
  <c r="G4895" i="2"/>
  <c r="J4895" i="2" s="1"/>
  <c r="G4896" i="2"/>
  <c r="J4896" i="2" s="1"/>
  <c r="G4897" i="2"/>
  <c r="J4897" i="2" s="1"/>
  <c r="G4898" i="2"/>
  <c r="J4898" i="2" s="1"/>
  <c r="G4899" i="2"/>
  <c r="J4899" i="2" s="1"/>
  <c r="G4900" i="2"/>
  <c r="J4900" i="2" s="1"/>
  <c r="G4901" i="2"/>
  <c r="J4901" i="2" s="1"/>
  <c r="G4902" i="2"/>
  <c r="J4902" i="2" s="1"/>
  <c r="G4903" i="2"/>
  <c r="J4903" i="2" s="1"/>
  <c r="G4904" i="2"/>
  <c r="J4904" i="2" s="1"/>
  <c r="G4905" i="2"/>
  <c r="J4905" i="2" s="1"/>
  <c r="G4906" i="2"/>
  <c r="J4906" i="2" s="1"/>
  <c r="G4907" i="2"/>
  <c r="J4907" i="2" s="1"/>
  <c r="G4908" i="2"/>
  <c r="J4908" i="2" s="1"/>
  <c r="G4909" i="2"/>
  <c r="J4909" i="2" s="1"/>
  <c r="G4910" i="2"/>
  <c r="J4910" i="2" s="1"/>
  <c r="G4911" i="2"/>
  <c r="J4911" i="2" s="1"/>
  <c r="G4912" i="2"/>
  <c r="J4912" i="2" s="1"/>
  <c r="G4913" i="2"/>
  <c r="J4913" i="2" s="1"/>
  <c r="G4914" i="2"/>
  <c r="J4914" i="2" s="1"/>
  <c r="G4915" i="2"/>
  <c r="J4915" i="2" s="1"/>
  <c r="G4916" i="2"/>
  <c r="J4916" i="2" s="1"/>
  <c r="G4917" i="2"/>
  <c r="J4917" i="2" s="1"/>
  <c r="G4918" i="2"/>
  <c r="J4918" i="2" s="1"/>
  <c r="G4919" i="2"/>
  <c r="J4919" i="2" s="1"/>
  <c r="G4920" i="2"/>
  <c r="J4920" i="2" s="1"/>
  <c r="G4921" i="2"/>
  <c r="J4921" i="2" s="1"/>
  <c r="G4922" i="2"/>
  <c r="J4922" i="2" s="1"/>
  <c r="G4923" i="2"/>
  <c r="J4923" i="2" s="1"/>
  <c r="G4924" i="2"/>
  <c r="J4924" i="2" s="1"/>
  <c r="G4925" i="2"/>
  <c r="J4925" i="2" s="1"/>
  <c r="G4926" i="2"/>
  <c r="J4926" i="2" s="1"/>
  <c r="G4927" i="2"/>
  <c r="J4927" i="2" s="1"/>
  <c r="G4928" i="2"/>
  <c r="J4928" i="2" s="1"/>
  <c r="G4929" i="2"/>
  <c r="J4929" i="2" s="1"/>
  <c r="G4930" i="2"/>
  <c r="J4930" i="2" s="1"/>
  <c r="G4931" i="2"/>
  <c r="J4931" i="2" s="1"/>
  <c r="G4932" i="2"/>
  <c r="J4932" i="2" s="1"/>
  <c r="G4933" i="2"/>
  <c r="J4933" i="2" s="1"/>
  <c r="G4934" i="2"/>
  <c r="J4934" i="2" s="1"/>
  <c r="G4935" i="2"/>
  <c r="J4935" i="2" s="1"/>
  <c r="G4936" i="2"/>
  <c r="J4936" i="2" s="1"/>
  <c r="G4937" i="2"/>
  <c r="J4937" i="2" s="1"/>
  <c r="G4938" i="2"/>
  <c r="J4938" i="2" s="1"/>
  <c r="G4939" i="2"/>
  <c r="J4939" i="2" s="1"/>
  <c r="G4940" i="2"/>
  <c r="J4940" i="2" s="1"/>
  <c r="G4941" i="2"/>
  <c r="J4941" i="2" s="1"/>
  <c r="G4942" i="2"/>
  <c r="J4942" i="2" s="1"/>
  <c r="G4943" i="2"/>
  <c r="J4943" i="2" s="1"/>
  <c r="G4944" i="2"/>
  <c r="J4944" i="2" s="1"/>
  <c r="G4945" i="2"/>
  <c r="J4945" i="2" s="1"/>
  <c r="G4946" i="2"/>
  <c r="J4946" i="2" s="1"/>
  <c r="G4947" i="2"/>
  <c r="J4947" i="2" s="1"/>
  <c r="G4948" i="2"/>
  <c r="J4948" i="2" s="1"/>
  <c r="G4949" i="2"/>
  <c r="J4949" i="2" s="1"/>
  <c r="G4950" i="2"/>
  <c r="J4950" i="2" s="1"/>
  <c r="G4951" i="2"/>
  <c r="J4951" i="2" s="1"/>
  <c r="G4952" i="2"/>
  <c r="J4952" i="2" s="1"/>
  <c r="G4953" i="2"/>
  <c r="J4953" i="2" s="1"/>
  <c r="G4954" i="2"/>
  <c r="J4954" i="2" s="1"/>
  <c r="G4955" i="2"/>
  <c r="J4955" i="2" s="1"/>
  <c r="G4956" i="2"/>
  <c r="J4956" i="2" s="1"/>
  <c r="G4957" i="2"/>
  <c r="J4957" i="2" s="1"/>
  <c r="G4958" i="2"/>
  <c r="J4958" i="2" s="1"/>
  <c r="G4959" i="2"/>
  <c r="J4959" i="2" s="1"/>
  <c r="G4960" i="2"/>
  <c r="J4960" i="2" s="1"/>
  <c r="G4961" i="2"/>
  <c r="J4961" i="2" s="1"/>
  <c r="G4962" i="2"/>
  <c r="J4962" i="2" s="1"/>
  <c r="G4963" i="2"/>
  <c r="J4963" i="2" s="1"/>
  <c r="G4964" i="2"/>
  <c r="J4964" i="2" s="1"/>
  <c r="G4965" i="2"/>
  <c r="J4965" i="2" s="1"/>
  <c r="G4966" i="2"/>
  <c r="J4966" i="2" s="1"/>
  <c r="G4967" i="2"/>
  <c r="J4967" i="2" s="1"/>
  <c r="G4968" i="2"/>
  <c r="J4968" i="2" s="1"/>
  <c r="G4969" i="2"/>
  <c r="J4969" i="2" s="1"/>
  <c r="G4970" i="2"/>
  <c r="J4970" i="2" s="1"/>
  <c r="G4971" i="2"/>
  <c r="J4971" i="2" s="1"/>
  <c r="G4972" i="2"/>
  <c r="J4972" i="2" s="1"/>
  <c r="G4973" i="2"/>
  <c r="J4973" i="2" s="1"/>
  <c r="G4974" i="2"/>
  <c r="J4974" i="2" s="1"/>
  <c r="G4975" i="2"/>
  <c r="J4975" i="2" s="1"/>
  <c r="G4976" i="2"/>
  <c r="J4976" i="2" s="1"/>
  <c r="G4977" i="2"/>
  <c r="J4977" i="2" s="1"/>
  <c r="G4978" i="2"/>
  <c r="J4978" i="2" s="1"/>
  <c r="G4979" i="2"/>
  <c r="J4979" i="2" s="1"/>
  <c r="G4980" i="2"/>
  <c r="J4980" i="2" s="1"/>
  <c r="G4981" i="2"/>
  <c r="J4981" i="2" s="1"/>
  <c r="G4982" i="2"/>
  <c r="J4982" i="2" s="1"/>
  <c r="G4983" i="2"/>
  <c r="J4983" i="2" s="1"/>
  <c r="G4984" i="2"/>
  <c r="J4984" i="2" s="1"/>
  <c r="G4985" i="2"/>
  <c r="J4985" i="2" s="1"/>
  <c r="G4986" i="2"/>
  <c r="J4986" i="2" s="1"/>
  <c r="G4987" i="2"/>
  <c r="J4987" i="2" s="1"/>
  <c r="G4988" i="2"/>
  <c r="J4988" i="2" s="1"/>
  <c r="G4989" i="2"/>
  <c r="J4989" i="2" s="1"/>
  <c r="G4990" i="2"/>
  <c r="J4990" i="2" s="1"/>
  <c r="G4991" i="2"/>
  <c r="J4991" i="2" s="1"/>
  <c r="G4992" i="2"/>
  <c r="J4992" i="2" s="1"/>
  <c r="G4993" i="2"/>
  <c r="J4993" i="2" s="1"/>
  <c r="G4994" i="2"/>
  <c r="J4994" i="2" s="1"/>
  <c r="G4995" i="2"/>
  <c r="J4995" i="2" s="1"/>
  <c r="G4996" i="2"/>
  <c r="J4996" i="2" s="1"/>
  <c r="G4997" i="2"/>
  <c r="J4997" i="2" s="1"/>
  <c r="G4998" i="2"/>
  <c r="J4998" i="2" s="1"/>
  <c r="G4999" i="2"/>
  <c r="J4999" i="2" s="1"/>
  <c r="G5000" i="2"/>
  <c r="J5000" i="2" s="1"/>
  <c r="G5001" i="2"/>
  <c r="J5001" i="2" s="1"/>
  <c r="G5002" i="2"/>
  <c r="J5002" i="2" s="1"/>
  <c r="G5003" i="2"/>
  <c r="J5003" i="2" s="1"/>
  <c r="G5004" i="2"/>
  <c r="J5004" i="2" s="1"/>
  <c r="G5005" i="2"/>
  <c r="J5005" i="2" s="1"/>
  <c r="G5006" i="2"/>
  <c r="J5006" i="2" s="1"/>
  <c r="G5007" i="2"/>
  <c r="J5007" i="2" s="1"/>
  <c r="G5008" i="2"/>
  <c r="J5008" i="2" s="1"/>
  <c r="G5009" i="2"/>
  <c r="J5009" i="2" s="1"/>
  <c r="G5010" i="2"/>
  <c r="J5010" i="2" s="1"/>
  <c r="G5011" i="2"/>
  <c r="J5011" i="2" s="1"/>
  <c r="G5012" i="2"/>
  <c r="J5012" i="2" s="1"/>
  <c r="G5013" i="2"/>
  <c r="J5013" i="2" s="1"/>
  <c r="G5014" i="2"/>
  <c r="J5014" i="2" s="1"/>
  <c r="G5015" i="2"/>
  <c r="J5015" i="2" s="1"/>
  <c r="G5016" i="2"/>
  <c r="J5016" i="2" s="1"/>
  <c r="G5017" i="2"/>
  <c r="J5017" i="2" s="1"/>
  <c r="G5018" i="2"/>
  <c r="J5018" i="2" s="1"/>
  <c r="G5019" i="2"/>
  <c r="J5019" i="2" s="1"/>
  <c r="G5020" i="2"/>
  <c r="J5020" i="2" s="1"/>
  <c r="G5021" i="2"/>
  <c r="J5021" i="2" s="1"/>
  <c r="G5022" i="2"/>
  <c r="J5022" i="2" s="1"/>
  <c r="G5023" i="2"/>
  <c r="J5023" i="2" s="1"/>
  <c r="G5024" i="2"/>
  <c r="J5024" i="2" s="1"/>
  <c r="G5025" i="2"/>
  <c r="J5025" i="2" s="1"/>
  <c r="G5026" i="2"/>
  <c r="J5026" i="2" s="1"/>
  <c r="G5027" i="2"/>
  <c r="J5027" i="2" s="1"/>
  <c r="G5028" i="2"/>
  <c r="J5028" i="2" s="1"/>
  <c r="G5029" i="2"/>
  <c r="J5029" i="2" s="1"/>
  <c r="G5030" i="2"/>
  <c r="J5030" i="2" s="1"/>
  <c r="G5031" i="2"/>
  <c r="J5031" i="2" s="1"/>
  <c r="G5032" i="2"/>
  <c r="J5032" i="2" s="1"/>
  <c r="G5033" i="2"/>
  <c r="J5033" i="2" s="1"/>
  <c r="G5034" i="2"/>
  <c r="J5034" i="2" s="1"/>
  <c r="G5035" i="2"/>
  <c r="J5035" i="2" s="1"/>
  <c r="G5036" i="2"/>
  <c r="J5036" i="2" s="1"/>
  <c r="G5037" i="2"/>
  <c r="J5037" i="2" s="1"/>
  <c r="G5038" i="2"/>
  <c r="J5038" i="2" s="1"/>
  <c r="G5039" i="2"/>
  <c r="J5039" i="2" s="1"/>
  <c r="G5040" i="2"/>
  <c r="J5040" i="2" s="1"/>
  <c r="G5041" i="2"/>
  <c r="J5041" i="2" s="1"/>
  <c r="G5042" i="2"/>
  <c r="J5042" i="2" s="1"/>
  <c r="G5043" i="2"/>
  <c r="J5043" i="2" s="1"/>
  <c r="G5044" i="2"/>
  <c r="J5044" i="2" s="1"/>
  <c r="G5045" i="2"/>
  <c r="J5045" i="2" s="1"/>
  <c r="G5046" i="2"/>
  <c r="J5046" i="2" s="1"/>
  <c r="G5047" i="2"/>
  <c r="J5047" i="2" s="1"/>
  <c r="G5048" i="2"/>
  <c r="J5048" i="2" s="1"/>
  <c r="G5049" i="2"/>
  <c r="J5049" i="2" s="1"/>
  <c r="G5050" i="2"/>
  <c r="J5050" i="2" s="1"/>
  <c r="G5051" i="2"/>
  <c r="J5051" i="2" s="1"/>
  <c r="G5052" i="2"/>
  <c r="J5052" i="2" s="1"/>
  <c r="G5053" i="2"/>
  <c r="J5053" i="2" s="1"/>
  <c r="G5054" i="2"/>
  <c r="J5054" i="2" s="1"/>
  <c r="G5055" i="2"/>
  <c r="J5055" i="2" s="1"/>
  <c r="G5056" i="2"/>
  <c r="J5056" i="2" s="1"/>
  <c r="G5057" i="2"/>
  <c r="J5057" i="2" s="1"/>
  <c r="G5058" i="2"/>
  <c r="J5058" i="2" s="1"/>
  <c r="G5059" i="2"/>
  <c r="J5059" i="2" s="1"/>
  <c r="G5060" i="2"/>
  <c r="J5060" i="2" s="1"/>
  <c r="G5061" i="2"/>
  <c r="J5061" i="2" s="1"/>
  <c r="G5062" i="2"/>
  <c r="J5062" i="2" s="1"/>
  <c r="G5063" i="2"/>
  <c r="J5063" i="2" s="1"/>
  <c r="G5064" i="2"/>
  <c r="J5064" i="2" s="1"/>
  <c r="G5065" i="2"/>
  <c r="J5065" i="2" s="1"/>
  <c r="G5066" i="2"/>
  <c r="J5066" i="2" s="1"/>
  <c r="G5067" i="2"/>
  <c r="J5067" i="2" s="1"/>
  <c r="G5068" i="2"/>
  <c r="J5068" i="2" s="1"/>
  <c r="G5069" i="2"/>
  <c r="J5069" i="2" s="1"/>
  <c r="G5070" i="2"/>
  <c r="J5070" i="2" s="1"/>
  <c r="G5071" i="2"/>
  <c r="J5071" i="2" s="1"/>
  <c r="G5072" i="2"/>
  <c r="J5072" i="2" s="1"/>
  <c r="G5073" i="2"/>
  <c r="J5073" i="2" s="1"/>
  <c r="G5074" i="2"/>
  <c r="J5074" i="2" s="1"/>
  <c r="G5075" i="2"/>
  <c r="J5075" i="2" s="1"/>
  <c r="G5076" i="2"/>
  <c r="J5076" i="2" s="1"/>
  <c r="G5077" i="2"/>
  <c r="J5077" i="2" s="1"/>
  <c r="G5078" i="2"/>
  <c r="J5078" i="2" s="1"/>
  <c r="G5079" i="2"/>
  <c r="J5079" i="2" s="1"/>
  <c r="G5080" i="2"/>
  <c r="J5080" i="2" s="1"/>
  <c r="G5081" i="2"/>
  <c r="J5081" i="2" s="1"/>
  <c r="G5082" i="2"/>
  <c r="J5082" i="2" s="1"/>
  <c r="G5083" i="2"/>
  <c r="J5083" i="2" s="1"/>
  <c r="G5084" i="2"/>
  <c r="J5084" i="2" s="1"/>
  <c r="G5085" i="2"/>
  <c r="J5085" i="2" s="1"/>
  <c r="G5086" i="2"/>
  <c r="J5086" i="2" s="1"/>
  <c r="G5087" i="2"/>
  <c r="J5087" i="2" s="1"/>
  <c r="G5088" i="2"/>
  <c r="J5088" i="2" s="1"/>
  <c r="G5089" i="2"/>
  <c r="J5089" i="2" s="1"/>
  <c r="G5090" i="2"/>
  <c r="J5090" i="2" s="1"/>
  <c r="G5091" i="2"/>
  <c r="J5091" i="2" s="1"/>
  <c r="G5092" i="2"/>
  <c r="J5092" i="2" s="1"/>
  <c r="G5093" i="2"/>
  <c r="J5093" i="2" s="1"/>
  <c r="G5094" i="2"/>
  <c r="J5094" i="2" s="1"/>
  <c r="G5095" i="2"/>
  <c r="J5095" i="2" s="1"/>
  <c r="G5096" i="2"/>
  <c r="J5096" i="2" s="1"/>
  <c r="G5097" i="2"/>
  <c r="J5097" i="2" s="1"/>
  <c r="G5098" i="2"/>
  <c r="J5098" i="2" s="1"/>
  <c r="G5099" i="2"/>
  <c r="J5099" i="2" s="1"/>
  <c r="G5100" i="2"/>
  <c r="J5100" i="2" s="1"/>
  <c r="G5101" i="2"/>
  <c r="J5101" i="2" s="1"/>
  <c r="G5102" i="2"/>
  <c r="J5102" i="2" s="1"/>
  <c r="G5103" i="2"/>
  <c r="J5103" i="2" s="1"/>
  <c r="G5104" i="2"/>
  <c r="J5104" i="2" s="1"/>
  <c r="G5105" i="2"/>
  <c r="J5105" i="2" s="1"/>
  <c r="G5106" i="2"/>
  <c r="J5106" i="2" s="1"/>
  <c r="G5107" i="2"/>
  <c r="J5107" i="2" s="1"/>
  <c r="G5108" i="2"/>
  <c r="J5108" i="2" s="1"/>
  <c r="G5109" i="2"/>
  <c r="J5109" i="2" s="1"/>
  <c r="G5110" i="2"/>
  <c r="J5110" i="2" s="1"/>
  <c r="G5111" i="2"/>
  <c r="J5111" i="2" s="1"/>
  <c r="G5112" i="2"/>
  <c r="J5112" i="2" s="1"/>
  <c r="G5113" i="2"/>
  <c r="J5113" i="2" s="1"/>
  <c r="G5114" i="2"/>
  <c r="J5114" i="2" s="1"/>
  <c r="G5115" i="2"/>
  <c r="J5115" i="2" s="1"/>
  <c r="G5116" i="2"/>
  <c r="J5116" i="2" s="1"/>
  <c r="G5117" i="2"/>
  <c r="J5117" i="2" s="1"/>
  <c r="G5118" i="2"/>
  <c r="J5118" i="2" s="1"/>
  <c r="G5119" i="2"/>
  <c r="J5119" i="2" s="1"/>
  <c r="G5120" i="2"/>
  <c r="J5120" i="2" s="1"/>
  <c r="G5121" i="2"/>
  <c r="J5121" i="2" s="1"/>
  <c r="G5122" i="2"/>
  <c r="J5122" i="2" s="1"/>
  <c r="G5123" i="2"/>
  <c r="J5123" i="2" s="1"/>
  <c r="G5124" i="2"/>
  <c r="J5124" i="2" s="1"/>
  <c r="G5125" i="2"/>
  <c r="J5125" i="2" s="1"/>
  <c r="G5126" i="2"/>
  <c r="J5126" i="2" s="1"/>
  <c r="G5127" i="2"/>
  <c r="J5127" i="2" s="1"/>
  <c r="G5128" i="2"/>
  <c r="J5128" i="2" s="1"/>
  <c r="G5129" i="2"/>
  <c r="J5129" i="2" s="1"/>
  <c r="G5130" i="2"/>
  <c r="J5130" i="2" s="1"/>
  <c r="G5131" i="2"/>
  <c r="J5131" i="2" s="1"/>
  <c r="G5132" i="2"/>
  <c r="J5132" i="2" s="1"/>
  <c r="G5133" i="2"/>
  <c r="J5133" i="2" s="1"/>
  <c r="G5134" i="2"/>
  <c r="J5134" i="2" s="1"/>
  <c r="G5135" i="2"/>
  <c r="J5135" i="2" s="1"/>
  <c r="G5136" i="2"/>
  <c r="J5136" i="2" s="1"/>
  <c r="G5137" i="2"/>
  <c r="J5137" i="2" s="1"/>
  <c r="G5138" i="2"/>
  <c r="J5138" i="2" s="1"/>
  <c r="G5139" i="2"/>
  <c r="J5139" i="2" s="1"/>
  <c r="G5140" i="2"/>
  <c r="J5140" i="2" s="1"/>
  <c r="G5141" i="2"/>
  <c r="J5141" i="2" s="1"/>
  <c r="G5142" i="2"/>
  <c r="J5142" i="2" s="1"/>
  <c r="G5143" i="2"/>
  <c r="J5143" i="2" s="1"/>
  <c r="G5144" i="2"/>
  <c r="J5144" i="2" s="1"/>
  <c r="G5145" i="2"/>
  <c r="J5145" i="2" s="1"/>
  <c r="G5146" i="2"/>
  <c r="J5146" i="2" s="1"/>
  <c r="G5147" i="2"/>
  <c r="J5147" i="2" s="1"/>
  <c r="G5148" i="2"/>
  <c r="J5148" i="2" s="1"/>
  <c r="G5149" i="2"/>
  <c r="J5149" i="2" s="1"/>
  <c r="G5150" i="2"/>
  <c r="J5150" i="2" s="1"/>
  <c r="G5151" i="2"/>
  <c r="J5151" i="2" s="1"/>
  <c r="G5152" i="2"/>
  <c r="J5152" i="2" s="1"/>
  <c r="G5153" i="2"/>
  <c r="J5153" i="2" s="1"/>
  <c r="G5154" i="2"/>
  <c r="J5154" i="2" s="1"/>
  <c r="G5155" i="2"/>
  <c r="J5155" i="2" s="1"/>
  <c r="G5156" i="2"/>
  <c r="J5156" i="2" s="1"/>
  <c r="G5157" i="2"/>
  <c r="J5157" i="2" s="1"/>
  <c r="G5158" i="2"/>
  <c r="J5158" i="2" s="1"/>
  <c r="G5159" i="2"/>
  <c r="J5159" i="2" s="1"/>
  <c r="G5160" i="2"/>
  <c r="J5160" i="2" s="1"/>
  <c r="G5161" i="2"/>
  <c r="J5161" i="2" s="1"/>
  <c r="G5162" i="2"/>
  <c r="J5162" i="2" s="1"/>
  <c r="G5163" i="2"/>
  <c r="J5163" i="2" s="1"/>
  <c r="G5164" i="2"/>
  <c r="J5164" i="2" s="1"/>
  <c r="G5165" i="2"/>
  <c r="J5165" i="2" s="1"/>
  <c r="G5166" i="2"/>
  <c r="J5166" i="2" s="1"/>
  <c r="G5167" i="2"/>
  <c r="J5167" i="2" s="1"/>
  <c r="G5168" i="2"/>
  <c r="J5168" i="2" s="1"/>
  <c r="G5169" i="2"/>
  <c r="J5169" i="2" s="1"/>
  <c r="G5170" i="2"/>
  <c r="J5170" i="2" s="1"/>
  <c r="G5171" i="2"/>
  <c r="J5171" i="2" s="1"/>
  <c r="G5172" i="2"/>
  <c r="J5172" i="2" s="1"/>
  <c r="G5173" i="2"/>
  <c r="J5173" i="2" s="1"/>
  <c r="G5174" i="2"/>
  <c r="J5174" i="2" s="1"/>
  <c r="G5175" i="2"/>
  <c r="J5175" i="2" s="1"/>
  <c r="G5176" i="2"/>
  <c r="J5176" i="2" s="1"/>
  <c r="G5177" i="2"/>
  <c r="J5177" i="2" s="1"/>
  <c r="G5178" i="2"/>
  <c r="J5178" i="2" s="1"/>
  <c r="G5179" i="2"/>
  <c r="J5179" i="2" s="1"/>
  <c r="G5180" i="2"/>
  <c r="J5180" i="2" s="1"/>
  <c r="G5181" i="2"/>
  <c r="J5181" i="2" s="1"/>
  <c r="G5182" i="2"/>
  <c r="J5182" i="2" s="1"/>
  <c r="G5183" i="2"/>
  <c r="J5183" i="2" s="1"/>
  <c r="G5184" i="2"/>
  <c r="J5184" i="2" s="1"/>
  <c r="G5185" i="2"/>
  <c r="J5185" i="2" s="1"/>
  <c r="G5186" i="2"/>
  <c r="J5186" i="2" s="1"/>
  <c r="G5187" i="2"/>
  <c r="J5187" i="2" s="1"/>
  <c r="G5188" i="2"/>
  <c r="J5188" i="2" s="1"/>
  <c r="G5189" i="2"/>
  <c r="J5189" i="2" s="1"/>
  <c r="G5190" i="2"/>
  <c r="J5190" i="2" s="1"/>
  <c r="G5191" i="2"/>
  <c r="J5191" i="2" s="1"/>
  <c r="G5192" i="2"/>
  <c r="J5192" i="2" s="1"/>
  <c r="G5193" i="2"/>
  <c r="J5193" i="2" s="1"/>
  <c r="G5194" i="2"/>
  <c r="J5194" i="2" s="1"/>
  <c r="G5195" i="2"/>
  <c r="J5195" i="2" s="1"/>
  <c r="G5196" i="2"/>
  <c r="J5196" i="2" s="1"/>
  <c r="G5197" i="2"/>
  <c r="J5197" i="2" s="1"/>
  <c r="G5198" i="2"/>
  <c r="J5198" i="2" s="1"/>
  <c r="G5199" i="2"/>
  <c r="J5199" i="2" s="1"/>
  <c r="G5200" i="2"/>
  <c r="J5200" i="2" s="1"/>
  <c r="G5201" i="2"/>
  <c r="J5201" i="2" s="1"/>
  <c r="G5202" i="2"/>
  <c r="J5202" i="2" s="1"/>
  <c r="G5203" i="2"/>
  <c r="J5203" i="2" s="1"/>
  <c r="G5204" i="2"/>
  <c r="J5204" i="2" s="1"/>
  <c r="G5205" i="2"/>
  <c r="J5205" i="2" s="1"/>
  <c r="G5206" i="2"/>
  <c r="J5206" i="2" s="1"/>
  <c r="G5207" i="2"/>
  <c r="J5207" i="2" s="1"/>
  <c r="G5208" i="2"/>
  <c r="J5208" i="2" s="1"/>
  <c r="G5209" i="2"/>
  <c r="J5209" i="2" s="1"/>
  <c r="G5210" i="2"/>
  <c r="J5210" i="2" s="1"/>
  <c r="G5211" i="2"/>
  <c r="J5211" i="2" s="1"/>
  <c r="G5212" i="2"/>
  <c r="J5212" i="2" s="1"/>
  <c r="G5213" i="2"/>
  <c r="J5213" i="2" s="1"/>
  <c r="G5214" i="2"/>
  <c r="J5214" i="2" s="1"/>
  <c r="G5215" i="2"/>
  <c r="J5215" i="2" s="1"/>
  <c r="G5216" i="2"/>
  <c r="J5216" i="2" s="1"/>
  <c r="G5217" i="2"/>
  <c r="J5217" i="2" s="1"/>
  <c r="G5218" i="2"/>
  <c r="J5218" i="2" s="1"/>
  <c r="G5219" i="2"/>
  <c r="J5219" i="2" s="1"/>
  <c r="G5220" i="2"/>
  <c r="J5220" i="2" s="1"/>
  <c r="G5221" i="2"/>
  <c r="J5221" i="2" s="1"/>
  <c r="G5222" i="2"/>
  <c r="J5222" i="2" s="1"/>
  <c r="G5223" i="2"/>
  <c r="J5223" i="2" s="1"/>
  <c r="G5224" i="2"/>
  <c r="J5224" i="2" s="1"/>
  <c r="G5225" i="2"/>
  <c r="J5225" i="2" s="1"/>
  <c r="G5226" i="2"/>
  <c r="J5226" i="2" s="1"/>
  <c r="G5227" i="2"/>
  <c r="J5227" i="2" s="1"/>
  <c r="G5228" i="2"/>
  <c r="J5228" i="2" s="1"/>
  <c r="G5229" i="2"/>
  <c r="J5229" i="2" s="1"/>
  <c r="G5230" i="2"/>
  <c r="J5230" i="2" s="1"/>
  <c r="G5231" i="2"/>
  <c r="J5231" i="2" s="1"/>
  <c r="G5232" i="2"/>
  <c r="J5232" i="2" s="1"/>
  <c r="G5233" i="2"/>
  <c r="J5233" i="2" s="1"/>
  <c r="G5234" i="2"/>
  <c r="J5234" i="2" s="1"/>
  <c r="G5235" i="2"/>
  <c r="J5235" i="2" s="1"/>
  <c r="G5236" i="2"/>
  <c r="J5236" i="2" s="1"/>
  <c r="G5237" i="2"/>
  <c r="J5237" i="2" s="1"/>
  <c r="G5238" i="2"/>
  <c r="J5238" i="2" s="1"/>
  <c r="G5239" i="2"/>
  <c r="J5239" i="2" s="1"/>
  <c r="G5240" i="2"/>
  <c r="J5240" i="2" s="1"/>
  <c r="G5241" i="2"/>
  <c r="J5241" i="2" s="1"/>
  <c r="G5242" i="2"/>
  <c r="J5242" i="2" s="1"/>
  <c r="G5243" i="2"/>
  <c r="J5243" i="2" s="1"/>
  <c r="G5244" i="2"/>
  <c r="J5244" i="2" s="1"/>
  <c r="G5245" i="2"/>
  <c r="J5245" i="2" s="1"/>
  <c r="G5246" i="2"/>
  <c r="J5246" i="2" s="1"/>
  <c r="G5247" i="2"/>
  <c r="J5247" i="2" s="1"/>
  <c r="G5248" i="2"/>
  <c r="J5248" i="2" s="1"/>
  <c r="G5249" i="2"/>
  <c r="J5249" i="2" s="1"/>
  <c r="G5250" i="2"/>
  <c r="J5250" i="2" s="1"/>
  <c r="G5251" i="2"/>
  <c r="J5251" i="2" s="1"/>
  <c r="G5252" i="2"/>
  <c r="J5252" i="2" s="1"/>
  <c r="G5253" i="2"/>
  <c r="J5253" i="2" s="1"/>
  <c r="G5254" i="2"/>
  <c r="J5254" i="2" s="1"/>
  <c r="G5255" i="2"/>
  <c r="J5255" i="2" s="1"/>
  <c r="G5256" i="2"/>
  <c r="J5256" i="2" s="1"/>
  <c r="G5257" i="2"/>
  <c r="J5257" i="2" s="1"/>
  <c r="G5258" i="2"/>
  <c r="J5258" i="2" s="1"/>
  <c r="G5259" i="2"/>
  <c r="J5259" i="2" s="1"/>
  <c r="G5260" i="2"/>
  <c r="J5260" i="2" s="1"/>
  <c r="G5261" i="2"/>
  <c r="J5261" i="2" s="1"/>
  <c r="G5262" i="2"/>
  <c r="J5262" i="2" s="1"/>
  <c r="G5263" i="2"/>
  <c r="J5263" i="2" s="1"/>
  <c r="G5264" i="2"/>
  <c r="J5264" i="2" s="1"/>
  <c r="G5265" i="2"/>
  <c r="J5265" i="2" s="1"/>
  <c r="G5266" i="2"/>
  <c r="J5266" i="2" s="1"/>
  <c r="G5267" i="2"/>
  <c r="J5267" i="2" s="1"/>
  <c r="G5268" i="2"/>
  <c r="J5268" i="2" s="1"/>
  <c r="G5269" i="2"/>
  <c r="J5269" i="2" s="1"/>
  <c r="G5270" i="2"/>
  <c r="J5270" i="2" s="1"/>
  <c r="G5271" i="2"/>
  <c r="J5271" i="2" s="1"/>
  <c r="G5272" i="2"/>
  <c r="J5272" i="2" s="1"/>
  <c r="G5273" i="2"/>
  <c r="J5273" i="2" s="1"/>
  <c r="G5274" i="2"/>
  <c r="J5274" i="2" s="1"/>
  <c r="G5275" i="2"/>
  <c r="J5275" i="2" s="1"/>
  <c r="G5276" i="2"/>
  <c r="J5276" i="2" s="1"/>
  <c r="G5277" i="2"/>
  <c r="J5277" i="2" s="1"/>
  <c r="G5278" i="2"/>
  <c r="J5278" i="2" s="1"/>
  <c r="G5279" i="2"/>
  <c r="J5279" i="2" s="1"/>
  <c r="G5280" i="2"/>
  <c r="J5280" i="2" s="1"/>
  <c r="G5281" i="2"/>
  <c r="J5281" i="2" s="1"/>
  <c r="G5282" i="2"/>
  <c r="J5282" i="2" s="1"/>
  <c r="G5283" i="2"/>
  <c r="J5283" i="2" s="1"/>
  <c r="G5284" i="2"/>
  <c r="J5284" i="2" s="1"/>
  <c r="G5285" i="2"/>
  <c r="J5285" i="2" s="1"/>
  <c r="G5286" i="2"/>
  <c r="J5286" i="2" s="1"/>
  <c r="G5287" i="2"/>
  <c r="J5287" i="2" s="1"/>
  <c r="G5288" i="2"/>
  <c r="J5288" i="2" s="1"/>
  <c r="G5289" i="2"/>
  <c r="J5289" i="2" s="1"/>
  <c r="G5290" i="2"/>
  <c r="J5290" i="2" s="1"/>
  <c r="G5291" i="2"/>
  <c r="J5291" i="2" s="1"/>
  <c r="G5292" i="2"/>
  <c r="J5292" i="2" s="1"/>
  <c r="G5293" i="2"/>
  <c r="J5293" i="2" s="1"/>
  <c r="G5294" i="2"/>
  <c r="J5294" i="2" s="1"/>
  <c r="G5295" i="2"/>
  <c r="J5295" i="2" s="1"/>
  <c r="G5296" i="2"/>
  <c r="J5296" i="2" s="1"/>
  <c r="G5297" i="2"/>
  <c r="J5297" i="2" s="1"/>
  <c r="G5298" i="2"/>
  <c r="J5298" i="2" s="1"/>
  <c r="G5299" i="2"/>
  <c r="J5299" i="2" s="1"/>
  <c r="G5300" i="2"/>
  <c r="J5300" i="2" s="1"/>
  <c r="G5301" i="2"/>
  <c r="J5301" i="2" s="1"/>
  <c r="G5302" i="2"/>
  <c r="J5302" i="2" s="1"/>
  <c r="G5303" i="2"/>
  <c r="J5303" i="2" s="1"/>
  <c r="G5304" i="2"/>
  <c r="J5304" i="2" s="1"/>
  <c r="G5305" i="2"/>
  <c r="J5305" i="2" s="1"/>
  <c r="G5306" i="2"/>
  <c r="J5306" i="2" s="1"/>
  <c r="G5307" i="2"/>
  <c r="J5307" i="2" s="1"/>
  <c r="G5308" i="2"/>
  <c r="J5308" i="2" s="1"/>
  <c r="G5309" i="2"/>
  <c r="J5309" i="2" s="1"/>
  <c r="G5310" i="2"/>
  <c r="J5310" i="2" s="1"/>
  <c r="G5311" i="2"/>
  <c r="J5311" i="2" s="1"/>
  <c r="G5312" i="2"/>
  <c r="J5312" i="2" s="1"/>
  <c r="G5313" i="2"/>
  <c r="J5313" i="2" s="1"/>
  <c r="G5314" i="2"/>
  <c r="J5314" i="2" s="1"/>
  <c r="G5315" i="2"/>
  <c r="J5315" i="2" s="1"/>
  <c r="G5316" i="2"/>
  <c r="J5316" i="2" s="1"/>
  <c r="G5317" i="2"/>
  <c r="J5317" i="2" s="1"/>
  <c r="G5318" i="2"/>
  <c r="J5318" i="2" s="1"/>
  <c r="G5319" i="2"/>
  <c r="J5319" i="2" s="1"/>
  <c r="G5320" i="2"/>
  <c r="J5320" i="2" s="1"/>
  <c r="G5321" i="2"/>
  <c r="J5321" i="2" s="1"/>
  <c r="G5322" i="2"/>
  <c r="J5322" i="2" s="1"/>
  <c r="G5323" i="2"/>
  <c r="J5323" i="2" s="1"/>
  <c r="G5324" i="2"/>
  <c r="J5324" i="2" s="1"/>
  <c r="G5325" i="2"/>
  <c r="J5325" i="2" s="1"/>
  <c r="G5326" i="2"/>
  <c r="J5326" i="2" s="1"/>
  <c r="G5327" i="2"/>
  <c r="J5327" i="2" s="1"/>
  <c r="G5328" i="2"/>
  <c r="J5328" i="2" s="1"/>
  <c r="G5329" i="2"/>
  <c r="J5329" i="2" s="1"/>
  <c r="G5330" i="2"/>
  <c r="J5330" i="2" s="1"/>
  <c r="G5331" i="2"/>
  <c r="J5331" i="2" s="1"/>
  <c r="G5332" i="2"/>
  <c r="J5332" i="2" s="1"/>
  <c r="G5333" i="2"/>
  <c r="J5333" i="2" s="1"/>
  <c r="G5334" i="2"/>
  <c r="J5334" i="2" s="1"/>
  <c r="G5335" i="2"/>
  <c r="J5335" i="2" s="1"/>
  <c r="G5336" i="2"/>
  <c r="J5336" i="2" s="1"/>
  <c r="G5337" i="2"/>
  <c r="J5337" i="2" s="1"/>
  <c r="G5338" i="2"/>
  <c r="J5338" i="2" s="1"/>
  <c r="G5339" i="2"/>
  <c r="J5339" i="2" s="1"/>
  <c r="G5340" i="2"/>
  <c r="J5340" i="2" s="1"/>
  <c r="G5341" i="2"/>
  <c r="J5341" i="2" s="1"/>
  <c r="G5342" i="2"/>
  <c r="J5342" i="2" s="1"/>
  <c r="G5343" i="2"/>
  <c r="J5343" i="2" s="1"/>
  <c r="G5344" i="2"/>
  <c r="J5344" i="2" s="1"/>
  <c r="G5345" i="2"/>
  <c r="J5345" i="2" s="1"/>
  <c r="G5346" i="2"/>
  <c r="J5346" i="2" s="1"/>
  <c r="G5347" i="2"/>
  <c r="J5347" i="2" s="1"/>
  <c r="G5348" i="2"/>
  <c r="J5348" i="2" s="1"/>
  <c r="G5349" i="2"/>
  <c r="J5349" i="2" s="1"/>
  <c r="G5350" i="2"/>
  <c r="J5350" i="2" s="1"/>
  <c r="G5351" i="2"/>
  <c r="J5351" i="2" s="1"/>
  <c r="G5352" i="2"/>
  <c r="J5352" i="2" s="1"/>
  <c r="G5353" i="2"/>
  <c r="J5353" i="2" s="1"/>
  <c r="G5354" i="2"/>
  <c r="J5354" i="2" s="1"/>
  <c r="G5355" i="2"/>
  <c r="J5355" i="2" s="1"/>
  <c r="G5356" i="2"/>
  <c r="J5356" i="2" s="1"/>
  <c r="G5357" i="2"/>
  <c r="J5357" i="2" s="1"/>
  <c r="G5358" i="2"/>
  <c r="J5358" i="2" s="1"/>
  <c r="G5359" i="2"/>
  <c r="J5359" i="2" s="1"/>
  <c r="G5360" i="2"/>
  <c r="J5360" i="2" s="1"/>
  <c r="G5361" i="2"/>
  <c r="J5361" i="2" s="1"/>
  <c r="G5362" i="2"/>
  <c r="J5362" i="2" s="1"/>
  <c r="G5363" i="2"/>
  <c r="J5363" i="2" s="1"/>
  <c r="G5364" i="2"/>
  <c r="J5364" i="2" s="1"/>
  <c r="G5365" i="2"/>
  <c r="J5365" i="2" s="1"/>
  <c r="G5366" i="2"/>
  <c r="J5366" i="2" s="1"/>
  <c r="G5367" i="2"/>
  <c r="J5367" i="2" s="1"/>
  <c r="G5368" i="2"/>
  <c r="J5368" i="2" s="1"/>
  <c r="G5369" i="2"/>
  <c r="J5369" i="2" s="1"/>
  <c r="G5370" i="2"/>
  <c r="J5370" i="2" s="1"/>
  <c r="G5371" i="2"/>
  <c r="J5371" i="2" s="1"/>
  <c r="G5372" i="2"/>
  <c r="J5372" i="2" s="1"/>
  <c r="G5373" i="2"/>
  <c r="J5373" i="2" s="1"/>
  <c r="G5374" i="2"/>
  <c r="J5374" i="2" s="1"/>
  <c r="G5375" i="2"/>
  <c r="J5375" i="2" s="1"/>
  <c r="G5376" i="2"/>
  <c r="J5376" i="2" s="1"/>
  <c r="G5377" i="2"/>
  <c r="J5377" i="2" s="1"/>
  <c r="G5378" i="2"/>
  <c r="J5378" i="2" s="1"/>
  <c r="G5379" i="2"/>
  <c r="J5379" i="2" s="1"/>
  <c r="G5380" i="2"/>
  <c r="J5380" i="2" s="1"/>
  <c r="G5381" i="2"/>
  <c r="J5381" i="2" s="1"/>
  <c r="G5382" i="2"/>
  <c r="J5382" i="2" s="1"/>
  <c r="G5383" i="2"/>
  <c r="J5383" i="2" s="1"/>
  <c r="G5384" i="2"/>
  <c r="J5384" i="2" s="1"/>
  <c r="G5385" i="2"/>
  <c r="J5385" i="2" s="1"/>
  <c r="G5386" i="2"/>
  <c r="J5386" i="2" s="1"/>
  <c r="G5387" i="2"/>
  <c r="J5387" i="2" s="1"/>
  <c r="G5388" i="2"/>
  <c r="J5388" i="2" s="1"/>
  <c r="G5389" i="2"/>
  <c r="J5389" i="2" s="1"/>
  <c r="G5390" i="2"/>
  <c r="J5390" i="2" s="1"/>
  <c r="G5391" i="2"/>
  <c r="J5391" i="2" s="1"/>
  <c r="G5392" i="2"/>
  <c r="J5392" i="2" s="1"/>
  <c r="G5393" i="2"/>
  <c r="J5393" i="2" s="1"/>
  <c r="G5394" i="2"/>
  <c r="J5394" i="2" s="1"/>
  <c r="G5395" i="2"/>
  <c r="J5395" i="2" s="1"/>
  <c r="G5396" i="2"/>
  <c r="J5396" i="2" s="1"/>
  <c r="G5397" i="2"/>
  <c r="J5397" i="2" s="1"/>
  <c r="G5398" i="2"/>
  <c r="J5398" i="2" s="1"/>
  <c r="G5399" i="2"/>
  <c r="J5399" i="2" s="1"/>
  <c r="G5400" i="2"/>
  <c r="J5400" i="2" s="1"/>
  <c r="G5401" i="2"/>
  <c r="J5401" i="2" s="1"/>
  <c r="G5402" i="2"/>
  <c r="J5402" i="2" s="1"/>
  <c r="G5403" i="2"/>
  <c r="J5403" i="2" s="1"/>
  <c r="G5404" i="2"/>
  <c r="J5404" i="2" s="1"/>
  <c r="G5405" i="2"/>
  <c r="J5405" i="2" s="1"/>
  <c r="G5406" i="2"/>
  <c r="J5406" i="2" s="1"/>
  <c r="G5407" i="2"/>
  <c r="J5407" i="2" s="1"/>
  <c r="G5408" i="2"/>
  <c r="J5408" i="2" s="1"/>
  <c r="G5409" i="2"/>
  <c r="J5409" i="2" s="1"/>
  <c r="G5410" i="2"/>
  <c r="J5410" i="2" s="1"/>
  <c r="G5411" i="2"/>
  <c r="J5411" i="2" s="1"/>
  <c r="G5412" i="2"/>
  <c r="J5412" i="2" s="1"/>
  <c r="G5413" i="2"/>
  <c r="J5413" i="2" s="1"/>
  <c r="G5414" i="2"/>
  <c r="J5414" i="2" s="1"/>
  <c r="G5415" i="2"/>
  <c r="J5415" i="2" s="1"/>
  <c r="G5416" i="2"/>
  <c r="J5416" i="2" s="1"/>
  <c r="G5417" i="2"/>
  <c r="J5417" i="2" s="1"/>
  <c r="G5418" i="2"/>
  <c r="J5418" i="2" s="1"/>
  <c r="G5419" i="2"/>
  <c r="J5419" i="2" s="1"/>
  <c r="G5420" i="2"/>
  <c r="J5420" i="2" s="1"/>
  <c r="G5421" i="2"/>
  <c r="J5421" i="2" s="1"/>
  <c r="G5422" i="2"/>
  <c r="J5422" i="2" s="1"/>
  <c r="G5423" i="2"/>
  <c r="J5423" i="2" s="1"/>
  <c r="G5424" i="2"/>
  <c r="J5424" i="2" s="1"/>
  <c r="G5425" i="2"/>
  <c r="J5425" i="2" s="1"/>
  <c r="G5426" i="2"/>
  <c r="J5426" i="2" s="1"/>
  <c r="G5427" i="2"/>
  <c r="J5427" i="2" s="1"/>
  <c r="G5428" i="2"/>
  <c r="J5428" i="2" s="1"/>
  <c r="G5429" i="2"/>
  <c r="J5429" i="2" s="1"/>
  <c r="G5430" i="2"/>
  <c r="J5430" i="2" s="1"/>
  <c r="G5431" i="2"/>
  <c r="J5431" i="2" s="1"/>
  <c r="G5432" i="2"/>
  <c r="J5432" i="2" s="1"/>
  <c r="G5433" i="2"/>
  <c r="J5433" i="2" s="1"/>
  <c r="G5434" i="2"/>
  <c r="J5434" i="2" s="1"/>
  <c r="G5435" i="2"/>
  <c r="J5435" i="2" s="1"/>
  <c r="G5436" i="2"/>
  <c r="J5436" i="2" s="1"/>
  <c r="G5437" i="2"/>
  <c r="J5437" i="2" s="1"/>
  <c r="G5438" i="2"/>
  <c r="J5438" i="2" s="1"/>
  <c r="G5439" i="2"/>
  <c r="J5439" i="2" s="1"/>
  <c r="G5440" i="2"/>
  <c r="J5440" i="2" s="1"/>
  <c r="G5441" i="2"/>
  <c r="J5441" i="2" s="1"/>
  <c r="G5442" i="2"/>
  <c r="J5442" i="2" s="1"/>
  <c r="G5443" i="2"/>
  <c r="J5443" i="2" s="1"/>
  <c r="G5444" i="2"/>
  <c r="J5444" i="2" s="1"/>
  <c r="G5445" i="2"/>
  <c r="J5445" i="2" s="1"/>
  <c r="G5446" i="2"/>
  <c r="J5446" i="2" s="1"/>
  <c r="G5447" i="2"/>
  <c r="J5447" i="2" s="1"/>
  <c r="G5448" i="2"/>
  <c r="J5448" i="2" s="1"/>
  <c r="G5449" i="2"/>
  <c r="J5449" i="2" s="1"/>
  <c r="G5450" i="2"/>
  <c r="J5450" i="2" s="1"/>
  <c r="G5451" i="2"/>
  <c r="J5451" i="2" s="1"/>
  <c r="G5452" i="2"/>
  <c r="J5452" i="2" s="1"/>
  <c r="G5453" i="2"/>
  <c r="J5453" i="2" s="1"/>
  <c r="G5454" i="2"/>
  <c r="J5454" i="2" s="1"/>
  <c r="G5455" i="2"/>
  <c r="J5455" i="2" s="1"/>
  <c r="G5456" i="2"/>
  <c r="J5456" i="2" s="1"/>
  <c r="G5457" i="2"/>
  <c r="J5457" i="2" s="1"/>
  <c r="G5458" i="2"/>
  <c r="J5458" i="2" s="1"/>
  <c r="G5459" i="2"/>
  <c r="J5459" i="2" s="1"/>
  <c r="G5460" i="2"/>
  <c r="J5460" i="2" s="1"/>
  <c r="G5461" i="2"/>
  <c r="J5461" i="2" s="1"/>
  <c r="G5462" i="2"/>
  <c r="J5462" i="2" s="1"/>
  <c r="G5463" i="2"/>
  <c r="J5463" i="2" s="1"/>
  <c r="G5464" i="2"/>
  <c r="J5464" i="2" s="1"/>
  <c r="G5465" i="2"/>
  <c r="J5465" i="2" s="1"/>
  <c r="G5466" i="2"/>
  <c r="J5466" i="2" s="1"/>
  <c r="G5467" i="2"/>
  <c r="J5467" i="2" s="1"/>
  <c r="G5468" i="2"/>
  <c r="J5468" i="2" s="1"/>
  <c r="G5469" i="2"/>
  <c r="J5469" i="2" s="1"/>
  <c r="G5470" i="2"/>
  <c r="J5470" i="2" s="1"/>
  <c r="G5471" i="2"/>
  <c r="J5471" i="2" s="1"/>
  <c r="G5472" i="2"/>
  <c r="J5472" i="2" s="1"/>
  <c r="G5473" i="2"/>
  <c r="J5473" i="2" s="1"/>
  <c r="G5474" i="2"/>
  <c r="J5474" i="2" s="1"/>
  <c r="G5475" i="2"/>
  <c r="J5475" i="2" s="1"/>
  <c r="G5476" i="2"/>
  <c r="J5476" i="2" s="1"/>
  <c r="G5477" i="2"/>
  <c r="J5477" i="2" s="1"/>
  <c r="G5478" i="2"/>
  <c r="J5478" i="2" s="1"/>
  <c r="G5479" i="2"/>
  <c r="J5479" i="2" s="1"/>
  <c r="G5480" i="2"/>
  <c r="J5480" i="2" s="1"/>
  <c r="G5481" i="2"/>
  <c r="J5481" i="2" s="1"/>
  <c r="G5482" i="2"/>
  <c r="J5482" i="2" s="1"/>
  <c r="G5483" i="2"/>
  <c r="J5483" i="2" s="1"/>
  <c r="G5484" i="2"/>
  <c r="J5484" i="2" s="1"/>
  <c r="G5485" i="2"/>
  <c r="J5485" i="2" s="1"/>
  <c r="G5486" i="2"/>
  <c r="J5486" i="2" s="1"/>
  <c r="G5487" i="2"/>
  <c r="J5487" i="2" s="1"/>
  <c r="G5488" i="2"/>
  <c r="J5488" i="2" s="1"/>
  <c r="G5489" i="2"/>
  <c r="J5489" i="2" s="1"/>
  <c r="G5490" i="2"/>
  <c r="J5490" i="2" s="1"/>
  <c r="G5491" i="2"/>
  <c r="J5491" i="2" s="1"/>
  <c r="G5492" i="2"/>
  <c r="J5492" i="2" s="1"/>
  <c r="G5493" i="2"/>
  <c r="J5493" i="2" s="1"/>
  <c r="G5494" i="2"/>
  <c r="J5494" i="2" s="1"/>
  <c r="G5495" i="2"/>
  <c r="J5495" i="2" s="1"/>
  <c r="G5496" i="2"/>
  <c r="J5496" i="2" s="1"/>
  <c r="G5497" i="2"/>
  <c r="J5497" i="2" s="1"/>
  <c r="G5498" i="2"/>
  <c r="J5498" i="2" s="1"/>
  <c r="G5499" i="2"/>
  <c r="J5499" i="2" s="1"/>
  <c r="G5500" i="2"/>
  <c r="J5500" i="2" s="1"/>
  <c r="G5501" i="2"/>
  <c r="J5501" i="2" s="1"/>
  <c r="G5502" i="2"/>
  <c r="J5502" i="2" s="1"/>
  <c r="G5503" i="2"/>
  <c r="J5503" i="2" s="1"/>
  <c r="G5504" i="2"/>
  <c r="J5504" i="2" s="1"/>
  <c r="G5505" i="2"/>
  <c r="J5505" i="2" s="1"/>
  <c r="G5506" i="2"/>
  <c r="J5506" i="2" s="1"/>
  <c r="G5507" i="2"/>
  <c r="J5507" i="2" s="1"/>
  <c r="G5508" i="2"/>
  <c r="J5508" i="2" s="1"/>
  <c r="G5509" i="2"/>
  <c r="J5509" i="2" s="1"/>
  <c r="G5510" i="2"/>
  <c r="J5510" i="2" s="1"/>
  <c r="G5511" i="2"/>
  <c r="J5511" i="2" s="1"/>
  <c r="G5512" i="2"/>
  <c r="J5512" i="2" s="1"/>
  <c r="G5513" i="2"/>
  <c r="J5513" i="2" s="1"/>
  <c r="G5514" i="2"/>
  <c r="J5514" i="2" s="1"/>
  <c r="G5515" i="2"/>
  <c r="J5515" i="2" s="1"/>
  <c r="G5516" i="2"/>
  <c r="J5516" i="2" s="1"/>
  <c r="G5517" i="2"/>
  <c r="J5517" i="2" s="1"/>
  <c r="G5518" i="2"/>
  <c r="J5518" i="2" s="1"/>
  <c r="G5519" i="2"/>
  <c r="J5519" i="2" s="1"/>
  <c r="G5520" i="2"/>
  <c r="J5520" i="2" s="1"/>
  <c r="G5521" i="2"/>
  <c r="J5521" i="2" s="1"/>
  <c r="G5522" i="2"/>
  <c r="J5522" i="2" s="1"/>
  <c r="G5523" i="2"/>
  <c r="J5523" i="2" s="1"/>
  <c r="G5524" i="2"/>
  <c r="J5524" i="2" s="1"/>
  <c r="G5525" i="2"/>
  <c r="J5525" i="2" s="1"/>
  <c r="G5526" i="2"/>
  <c r="J5526" i="2" s="1"/>
  <c r="G5527" i="2"/>
  <c r="J5527" i="2" s="1"/>
  <c r="G5528" i="2"/>
  <c r="J5528" i="2" s="1"/>
  <c r="G5529" i="2"/>
  <c r="J5529" i="2" s="1"/>
  <c r="G5530" i="2"/>
  <c r="J5530" i="2" s="1"/>
  <c r="G5531" i="2"/>
  <c r="J5531" i="2" s="1"/>
  <c r="G5532" i="2"/>
  <c r="J5532" i="2" s="1"/>
  <c r="G5533" i="2"/>
  <c r="J5533" i="2" s="1"/>
  <c r="G5534" i="2"/>
  <c r="J5534" i="2" s="1"/>
  <c r="G5535" i="2"/>
  <c r="J5535" i="2" s="1"/>
  <c r="G5536" i="2"/>
  <c r="J5536" i="2" s="1"/>
  <c r="G5537" i="2"/>
  <c r="J5537" i="2" s="1"/>
  <c r="G5538" i="2"/>
  <c r="J5538" i="2" s="1"/>
  <c r="G5539" i="2"/>
  <c r="J5539" i="2" s="1"/>
  <c r="G5540" i="2"/>
  <c r="J5540" i="2" s="1"/>
  <c r="G5541" i="2"/>
  <c r="J5541" i="2" s="1"/>
  <c r="G5542" i="2"/>
  <c r="J5542" i="2" s="1"/>
  <c r="G5543" i="2"/>
  <c r="J5543" i="2" s="1"/>
  <c r="G5544" i="2"/>
  <c r="J5544" i="2" s="1"/>
  <c r="G5545" i="2"/>
  <c r="J5545" i="2" s="1"/>
  <c r="G5546" i="2"/>
  <c r="J5546" i="2" s="1"/>
  <c r="G5547" i="2"/>
  <c r="J5547" i="2" s="1"/>
  <c r="G5548" i="2"/>
  <c r="J5548" i="2" s="1"/>
  <c r="G5549" i="2"/>
  <c r="J5549" i="2" s="1"/>
  <c r="G5550" i="2"/>
  <c r="J5550" i="2" s="1"/>
  <c r="G5551" i="2"/>
  <c r="J5551" i="2" s="1"/>
  <c r="G5552" i="2"/>
  <c r="J5552" i="2" s="1"/>
  <c r="G5553" i="2"/>
  <c r="J5553" i="2" s="1"/>
  <c r="G5554" i="2"/>
  <c r="J5554" i="2" s="1"/>
  <c r="G5555" i="2"/>
  <c r="J5555" i="2" s="1"/>
  <c r="G5556" i="2"/>
  <c r="J5556" i="2" s="1"/>
  <c r="G5557" i="2"/>
  <c r="J5557" i="2" s="1"/>
  <c r="G5558" i="2"/>
  <c r="J5558" i="2" s="1"/>
  <c r="G5559" i="2"/>
  <c r="J5559" i="2" s="1"/>
  <c r="G5560" i="2"/>
  <c r="J5560" i="2" s="1"/>
  <c r="G5561" i="2"/>
  <c r="J5561" i="2" s="1"/>
  <c r="G5562" i="2"/>
  <c r="J5562" i="2" s="1"/>
  <c r="G5563" i="2"/>
  <c r="J5563" i="2" s="1"/>
  <c r="G5564" i="2"/>
  <c r="J5564" i="2" s="1"/>
  <c r="G5565" i="2"/>
  <c r="J5565" i="2" s="1"/>
  <c r="G5566" i="2"/>
  <c r="J5566" i="2" s="1"/>
  <c r="G5567" i="2"/>
  <c r="J5567" i="2" s="1"/>
  <c r="G5568" i="2"/>
  <c r="J5568" i="2" s="1"/>
  <c r="G5569" i="2"/>
  <c r="J5569" i="2" s="1"/>
  <c r="G5570" i="2"/>
  <c r="J5570" i="2" s="1"/>
  <c r="G5571" i="2"/>
  <c r="J5571" i="2" s="1"/>
  <c r="G5572" i="2"/>
  <c r="J5572" i="2" s="1"/>
  <c r="G5573" i="2"/>
  <c r="J5573" i="2" s="1"/>
  <c r="G5574" i="2"/>
  <c r="J5574" i="2" s="1"/>
  <c r="G5575" i="2"/>
  <c r="J5575" i="2" s="1"/>
  <c r="G5576" i="2"/>
  <c r="J5576" i="2" s="1"/>
  <c r="G5577" i="2"/>
  <c r="J5577" i="2" s="1"/>
  <c r="G5578" i="2"/>
  <c r="J5578" i="2" s="1"/>
  <c r="G5579" i="2"/>
  <c r="J5579" i="2" s="1"/>
  <c r="G5580" i="2"/>
  <c r="J5580" i="2" s="1"/>
  <c r="G5581" i="2"/>
  <c r="J5581" i="2" s="1"/>
  <c r="G5582" i="2"/>
  <c r="J5582" i="2" s="1"/>
  <c r="G5583" i="2"/>
  <c r="J5583" i="2" s="1"/>
  <c r="G5584" i="2"/>
  <c r="J5584" i="2" s="1"/>
  <c r="G5585" i="2"/>
  <c r="J5585" i="2" s="1"/>
  <c r="G5586" i="2"/>
  <c r="J5586" i="2" s="1"/>
  <c r="G5587" i="2"/>
  <c r="J5587" i="2" s="1"/>
  <c r="G5588" i="2"/>
  <c r="J5588" i="2" s="1"/>
  <c r="G5589" i="2"/>
  <c r="J5589" i="2" s="1"/>
  <c r="G5590" i="2"/>
  <c r="J5590" i="2" s="1"/>
  <c r="G5591" i="2"/>
  <c r="J5591" i="2" s="1"/>
  <c r="G5592" i="2"/>
  <c r="J5592" i="2" s="1"/>
  <c r="G5593" i="2"/>
  <c r="J5593" i="2" s="1"/>
  <c r="G5594" i="2"/>
  <c r="J5594" i="2" s="1"/>
  <c r="G5595" i="2"/>
  <c r="J5595" i="2" s="1"/>
  <c r="G5596" i="2"/>
  <c r="J5596" i="2" s="1"/>
  <c r="G5597" i="2"/>
  <c r="J5597" i="2" s="1"/>
  <c r="G5598" i="2"/>
  <c r="J5598" i="2" s="1"/>
  <c r="G5599" i="2"/>
  <c r="J5599" i="2" s="1"/>
  <c r="G5600" i="2"/>
  <c r="J5600" i="2" s="1"/>
  <c r="G5601" i="2"/>
  <c r="J5601" i="2" s="1"/>
  <c r="G5602" i="2"/>
  <c r="J5602" i="2" s="1"/>
  <c r="G5603" i="2"/>
  <c r="J5603" i="2" s="1"/>
  <c r="G5604" i="2"/>
  <c r="J5604" i="2" s="1"/>
  <c r="G5605" i="2"/>
  <c r="J5605" i="2" s="1"/>
  <c r="G5606" i="2"/>
  <c r="J5606" i="2" s="1"/>
  <c r="G5607" i="2"/>
  <c r="J5607" i="2" s="1"/>
  <c r="G5608" i="2"/>
  <c r="J5608" i="2" s="1"/>
  <c r="G5609" i="2"/>
  <c r="J5609" i="2" s="1"/>
  <c r="G5610" i="2"/>
  <c r="J5610" i="2" s="1"/>
  <c r="G5611" i="2"/>
  <c r="J5611" i="2" s="1"/>
  <c r="G5612" i="2"/>
  <c r="J5612" i="2" s="1"/>
  <c r="G5613" i="2"/>
  <c r="J5613" i="2" s="1"/>
  <c r="G5614" i="2"/>
  <c r="J5614" i="2" s="1"/>
  <c r="G5615" i="2"/>
  <c r="J5615" i="2" s="1"/>
  <c r="G5616" i="2"/>
  <c r="J5616" i="2" s="1"/>
  <c r="G5617" i="2"/>
  <c r="J5617" i="2" s="1"/>
  <c r="G5618" i="2"/>
  <c r="J5618" i="2" s="1"/>
  <c r="G5619" i="2"/>
  <c r="J5619" i="2" s="1"/>
  <c r="G5620" i="2"/>
  <c r="J5620" i="2" s="1"/>
  <c r="G5621" i="2"/>
  <c r="J5621" i="2" s="1"/>
  <c r="G5622" i="2"/>
  <c r="J5622" i="2" s="1"/>
  <c r="G5623" i="2"/>
  <c r="J5623" i="2" s="1"/>
  <c r="G5624" i="2"/>
  <c r="J5624" i="2" s="1"/>
  <c r="G5625" i="2"/>
  <c r="J5625" i="2" s="1"/>
  <c r="G5626" i="2"/>
  <c r="J5626" i="2" s="1"/>
  <c r="G5627" i="2"/>
  <c r="J5627" i="2" s="1"/>
  <c r="G5628" i="2"/>
  <c r="J5628" i="2" s="1"/>
  <c r="G5629" i="2"/>
  <c r="J5629" i="2" s="1"/>
  <c r="G5630" i="2"/>
  <c r="J5630" i="2" s="1"/>
  <c r="G5631" i="2"/>
  <c r="J5631" i="2" s="1"/>
  <c r="G5632" i="2"/>
  <c r="J5632" i="2" s="1"/>
  <c r="G5633" i="2"/>
  <c r="J5633" i="2" s="1"/>
  <c r="G5634" i="2"/>
  <c r="J5634" i="2" s="1"/>
  <c r="G5635" i="2"/>
  <c r="J5635" i="2" s="1"/>
  <c r="G5636" i="2"/>
  <c r="J5636" i="2" s="1"/>
  <c r="G5637" i="2"/>
  <c r="J5637" i="2" s="1"/>
  <c r="G5638" i="2"/>
  <c r="J5638" i="2" s="1"/>
  <c r="G5639" i="2"/>
  <c r="J5639" i="2" s="1"/>
  <c r="G5640" i="2"/>
  <c r="J5640" i="2" s="1"/>
  <c r="G5641" i="2"/>
  <c r="J5641" i="2" s="1"/>
  <c r="G5642" i="2"/>
  <c r="J5642" i="2" s="1"/>
  <c r="G5643" i="2"/>
  <c r="J5643" i="2" s="1"/>
  <c r="G5644" i="2"/>
  <c r="J5644" i="2" s="1"/>
  <c r="G5645" i="2"/>
  <c r="J5645" i="2" s="1"/>
  <c r="G5646" i="2"/>
  <c r="J5646" i="2" s="1"/>
  <c r="G5647" i="2"/>
  <c r="J5647" i="2" s="1"/>
  <c r="G5648" i="2"/>
  <c r="J5648" i="2" s="1"/>
  <c r="G5649" i="2"/>
  <c r="J5649" i="2" s="1"/>
  <c r="G5650" i="2"/>
  <c r="J5650" i="2" s="1"/>
  <c r="G5651" i="2"/>
  <c r="J5651" i="2" s="1"/>
  <c r="G5652" i="2"/>
  <c r="J5652" i="2" s="1"/>
  <c r="G5653" i="2"/>
  <c r="J5653" i="2" s="1"/>
  <c r="G5654" i="2"/>
  <c r="J5654" i="2" s="1"/>
  <c r="G5655" i="2"/>
  <c r="J5655" i="2" s="1"/>
  <c r="G5656" i="2"/>
  <c r="J5656" i="2" s="1"/>
  <c r="G5657" i="2"/>
  <c r="J5657" i="2" s="1"/>
  <c r="G5658" i="2"/>
  <c r="J5658" i="2" s="1"/>
  <c r="G5659" i="2"/>
  <c r="J5659" i="2" s="1"/>
  <c r="G5660" i="2"/>
  <c r="J5660" i="2" s="1"/>
  <c r="G5661" i="2"/>
  <c r="J5661" i="2" s="1"/>
  <c r="G5662" i="2"/>
  <c r="J5662" i="2" s="1"/>
  <c r="G5663" i="2"/>
  <c r="J5663" i="2" s="1"/>
  <c r="G5664" i="2"/>
  <c r="J5664" i="2" s="1"/>
  <c r="G5665" i="2"/>
  <c r="J5665" i="2" s="1"/>
  <c r="G5666" i="2"/>
  <c r="J5666" i="2" s="1"/>
  <c r="G5667" i="2"/>
  <c r="J5667" i="2" s="1"/>
  <c r="G5668" i="2"/>
  <c r="J5668" i="2" s="1"/>
  <c r="G5669" i="2"/>
  <c r="J5669" i="2" s="1"/>
  <c r="G5670" i="2"/>
  <c r="J5670" i="2" s="1"/>
  <c r="G5671" i="2"/>
  <c r="J5671" i="2" s="1"/>
  <c r="G5672" i="2"/>
  <c r="J5672" i="2" s="1"/>
  <c r="G5673" i="2"/>
  <c r="J5673" i="2" s="1"/>
  <c r="G5674" i="2"/>
  <c r="J5674" i="2" s="1"/>
  <c r="G5675" i="2"/>
  <c r="J5675" i="2" s="1"/>
  <c r="G5676" i="2"/>
  <c r="J5676" i="2" s="1"/>
  <c r="G5677" i="2"/>
  <c r="J5677" i="2" s="1"/>
  <c r="G5678" i="2"/>
  <c r="J5678" i="2" s="1"/>
  <c r="G5679" i="2"/>
  <c r="J5679" i="2" s="1"/>
  <c r="G5680" i="2"/>
  <c r="J5680" i="2" s="1"/>
  <c r="G5681" i="2"/>
  <c r="J5681" i="2" s="1"/>
  <c r="G5682" i="2"/>
  <c r="J5682" i="2" s="1"/>
  <c r="G5683" i="2"/>
  <c r="J5683" i="2" s="1"/>
  <c r="G5684" i="2"/>
  <c r="J5684" i="2" s="1"/>
  <c r="G5685" i="2"/>
  <c r="J5685" i="2" s="1"/>
  <c r="G5686" i="2"/>
  <c r="J5686" i="2" s="1"/>
  <c r="G5687" i="2"/>
  <c r="J5687" i="2" s="1"/>
  <c r="G5688" i="2"/>
  <c r="J5688" i="2" s="1"/>
  <c r="G5689" i="2"/>
  <c r="J5689" i="2" s="1"/>
  <c r="G5690" i="2"/>
  <c r="J5690" i="2" s="1"/>
  <c r="G5691" i="2"/>
  <c r="J5691" i="2" s="1"/>
  <c r="G5692" i="2"/>
  <c r="J5692" i="2" s="1"/>
  <c r="G5693" i="2"/>
  <c r="J5693" i="2" s="1"/>
  <c r="G5694" i="2"/>
  <c r="J5694" i="2" s="1"/>
  <c r="G5695" i="2"/>
  <c r="J5695" i="2" s="1"/>
  <c r="G5696" i="2"/>
  <c r="J5696" i="2" s="1"/>
  <c r="G5697" i="2"/>
  <c r="J5697" i="2" s="1"/>
  <c r="G5698" i="2"/>
  <c r="J5698" i="2" s="1"/>
  <c r="G5699" i="2"/>
  <c r="J5699" i="2" s="1"/>
  <c r="G5700" i="2"/>
  <c r="J5700" i="2" s="1"/>
  <c r="G5701" i="2"/>
  <c r="J5701" i="2" s="1"/>
  <c r="G5702" i="2"/>
  <c r="J5702" i="2" s="1"/>
  <c r="G5703" i="2"/>
  <c r="J5703" i="2" s="1"/>
  <c r="G5704" i="2"/>
  <c r="J5704" i="2" s="1"/>
  <c r="G5705" i="2"/>
  <c r="J5705" i="2" s="1"/>
  <c r="G5706" i="2"/>
  <c r="J5706" i="2" s="1"/>
  <c r="G5707" i="2"/>
  <c r="J5707" i="2" s="1"/>
  <c r="G5708" i="2"/>
  <c r="J5708" i="2" s="1"/>
  <c r="G5709" i="2"/>
  <c r="J5709" i="2" s="1"/>
  <c r="G5710" i="2"/>
  <c r="J5710" i="2" s="1"/>
  <c r="G5711" i="2"/>
  <c r="J5711" i="2" s="1"/>
  <c r="G5712" i="2"/>
  <c r="J5712" i="2" s="1"/>
  <c r="G5713" i="2"/>
  <c r="J5713" i="2" s="1"/>
  <c r="G5714" i="2"/>
  <c r="J5714" i="2" s="1"/>
  <c r="G5715" i="2"/>
  <c r="J5715" i="2" s="1"/>
  <c r="G5716" i="2"/>
  <c r="J5716" i="2" s="1"/>
  <c r="G5717" i="2"/>
  <c r="J5717" i="2" s="1"/>
  <c r="G5718" i="2"/>
  <c r="J5718" i="2" s="1"/>
  <c r="G5719" i="2"/>
  <c r="J5719" i="2" s="1"/>
  <c r="G5720" i="2"/>
  <c r="J5720" i="2" s="1"/>
  <c r="G5721" i="2"/>
  <c r="J5721" i="2" s="1"/>
  <c r="G5722" i="2"/>
  <c r="J5722" i="2" s="1"/>
  <c r="G5723" i="2"/>
  <c r="J5723" i="2" s="1"/>
  <c r="G5724" i="2"/>
  <c r="J5724" i="2" s="1"/>
  <c r="G5725" i="2"/>
  <c r="J5725" i="2" s="1"/>
  <c r="G5726" i="2"/>
  <c r="J5726" i="2" s="1"/>
  <c r="G5727" i="2"/>
  <c r="J5727" i="2" s="1"/>
  <c r="G5728" i="2"/>
  <c r="J5728" i="2" s="1"/>
  <c r="G5729" i="2"/>
  <c r="J5729" i="2" s="1"/>
  <c r="G5730" i="2"/>
  <c r="J5730" i="2" s="1"/>
  <c r="G5731" i="2"/>
  <c r="J5731" i="2" s="1"/>
  <c r="G5732" i="2"/>
  <c r="J5732" i="2" s="1"/>
  <c r="G5733" i="2"/>
  <c r="J5733" i="2" s="1"/>
  <c r="G5734" i="2"/>
  <c r="J5734" i="2" s="1"/>
  <c r="G5735" i="2"/>
  <c r="J5735" i="2" s="1"/>
  <c r="G5736" i="2"/>
  <c r="J5736" i="2" s="1"/>
  <c r="G5737" i="2"/>
  <c r="J5737" i="2" s="1"/>
  <c r="G5738" i="2"/>
  <c r="J5738" i="2" s="1"/>
  <c r="G5739" i="2"/>
  <c r="J5739" i="2" s="1"/>
  <c r="G5740" i="2"/>
  <c r="J5740" i="2" s="1"/>
  <c r="G5741" i="2"/>
  <c r="J5741" i="2" s="1"/>
  <c r="G5742" i="2"/>
  <c r="J5742" i="2" s="1"/>
  <c r="G5743" i="2"/>
  <c r="J5743" i="2" s="1"/>
  <c r="G5744" i="2"/>
  <c r="J5744" i="2" s="1"/>
  <c r="G5745" i="2"/>
  <c r="J5745" i="2" s="1"/>
  <c r="G5746" i="2"/>
  <c r="J5746" i="2" s="1"/>
  <c r="G5747" i="2"/>
  <c r="J5747" i="2" s="1"/>
  <c r="G5748" i="2"/>
  <c r="J5748" i="2" s="1"/>
  <c r="G5749" i="2"/>
  <c r="J5749" i="2" s="1"/>
  <c r="G5750" i="2"/>
  <c r="J5750" i="2" s="1"/>
  <c r="G5751" i="2"/>
  <c r="J5751" i="2" s="1"/>
  <c r="G5752" i="2"/>
  <c r="J5752" i="2" s="1"/>
  <c r="G5753" i="2"/>
  <c r="J5753" i="2" s="1"/>
  <c r="G5754" i="2"/>
  <c r="J5754" i="2" s="1"/>
  <c r="G5755" i="2"/>
  <c r="J5755" i="2" s="1"/>
  <c r="G5756" i="2"/>
  <c r="J5756" i="2" s="1"/>
  <c r="G5757" i="2"/>
  <c r="J5757" i="2" s="1"/>
  <c r="G5758" i="2"/>
  <c r="J5758" i="2" s="1"/>
  <c r="G5759" i="2"/>
  <c r="J5759" i="2" s="1"/>
  <c r="G5760" i="2"/>
  <c r="J5760" i="2" s="1"/>
  <c r="G5761" i="2"/>
  <c r="J5761" i="2" s="1"/>
  <c r="G5762" i="2"/>
  <c r="J5762" i="2" s="1"/>
  <c r="G5763" i="2"/>
  <c r="J5763" i="2" s="1"/>
  <c r="G5764" i="2"/>
  <c r="J5764" i="2" s="1"/>
  <c r="G5765" i="2"/>
  <c r="J5765" i="2" s="1"/>
  <c r="G5766" i="2"/>
  <c r="J5766" i="2" s="1"/>
  <c r="G5767" i="2"/>
  <c r="J5767" i="2" s="1"/>
  <c r="G5768" i="2"/>
  <c r="J5768" i="2" s="1"/>
  <c r="G5769" i="2"/>
  <c r="J5769" i="2" s="1"/>
  <c r="G5770" i="2"/>
  <c r="J5770" i="2" s="1"/>
  <c r="G5771" i="2"/>
  <c r="J5771" i="2" s="1"/>
  <c r="G5772" i="2"/>
  <c r="J5772" i="2" s="1"/>
  <c r="G5773" i="2"/>
  <c r="J5773" i="2" s="1"/>
  <c r="G5774" i="2"/>
  <c r="J5774" i="2" s="1"/>
  <c r="G5775" i="2"/>
  <c r="J5775" i="2" s="1"/>
  <c r="G5776" i="2"/>
  <c r="J5776" i="2" s="1"/>
  <c r="G5777" i="2"/>
  <c r="J5777" i="2" s="1"/>
  <c r="G5778" i="2"/>
  <c r="J5778" i="2" s="1"/>
  <c r="G5779" i="2"/>
  <c r="J5779" i="2" s="1"/>
  <c r="G5780" i="2"/>
  <c r="J5780" i="2" s="1"/>
  <c r="G5781" i="2"/>
  <c r="J5781" i="2" s="1"/>
  <c r="G5782" i="2"/>
  <c r="J5782" i="2" s="1"/>
  <c r="G5783" i="2"/>
  <c r="J5783" i="2" s="1"/>
  <c r="G5784" i="2"/>
  <c r="J5784" i="2" s="1"/>
  <c r="G5785" i="2"/>
  <c r="J5785" i="2" s="1"/>
  <c r="G5786" i="2"/>
  <c r="J5786" i="2" s="1"/>
  <c r="G5787" i="2"/>
  <c r="J5787" i="2" s="1"/>
  <c r="G5788" i="2"/>
  <c r="J5788" i="2" s="1"/>
  <c r="G5789" i="2"/>
  <c r="J5789" i="2" s="1"/>
  <c r="G5790" i="2"/>
  <c r="J5790" i="2" s="1"/>
  <c r="G5791" i="2"/>
  <c r="J5791" i="2" s="1"/>
  <c r="G5792" i="2"/>
  <c r="J5792" i="2" s="1"/>
  <c r="G5793" i="2"/>
  <c r="J5793" i="2" s="1"/>
  <c r="G5794" i="2"/>
  <c r="J5794" i="2" s="1"/>
  <c r="G5795" i="2"/>
  <c r="J5795" i="2" s="1"/>
  <c r="G5796" i="2"/>
  <c r="J5796" i="2" s="1"/>
  <c r="G5797" i="2"/>
  <c r="J5797" i="2" s="1"/>
  <c r="G5798" i="2"/>
  <c r="J5798" i="2" s="1"/>
  <c r="G5799" i="2"/>
  <c r="J5799" i="2" s="1"/>
  <c r="G5800" i="2"/>
  <c r="J5800" i="2" s="1"/>
  <c r="G5801" i="2"/>
  <c r="J5801" i="2" s="1"/>
  <c r="G5802" i="2"/>
  <c r="J5802" i="2" s="1"/>
  <c r="G5803" i="2"/>
  <c r="J5803" i="2" s="1"/>
  <c r="G5804" i="2"/>
  <c r="J5804" i="2" s="1"/>
  <c r="G5805" i="2"/>
  <c r="J5805" i="2" s="1"/>
  <c r="G5806" i="2"/>
  <c r="J5806" i="2" s="1"/>
  <c r="G5807" i="2"/>
  <c r="J5807" i="2" s="1"/>
  <c r="G5808" i="2"/>
  <c r="J5808" i="2" s="1"/>
  <c r="G5809" i="2"/>
  <c r="J5809" i="2" s="1"/>
  <c r="G5810" i="2"/>
  <c r="J5810" i="2" s="1"/>
  <c r="G5811" i="2"/>
  <c r="J5811" i="2" s="1"/>
  <c r="G5812" i="2"/>
  <c r="J5812" i="2" s="1"/>
  <c r="G5813" i="2"/>
  <c r="J5813" i="2" s="1"/>
  <c r="G5814" i="2"/>
  <c r="J5814" i="2" s="1"/>
  <c r="G5815" i="2"/>
  <c r="J5815" i="2" s="1"/>
  <c r="G5816" i="2"/>
  <c r="J5816" i="2" s="1"/>
  <c r="G5817" i="2"/>
  <c r="J5817" i="2" s="1"/>
  <c r="G5818" i="2"/>
  <c r="J5818" i="2" s="1"/>
  <c r="G5819" i="2"/>
  <c r="J5819" i="2" s="1"/>
  <c r="G5820" i="2"/>
  <c r="J5820" i="2" s="1"/>
  <c r="G5821" i="2"/>
  <c r="J5821" i="2" s="1"/>
  <c r="G5822" i="2"/>
  <c r="J5822" i="2" s="1"/>
  <c r="G5823" i="2"/>
  <c r="J5823" i="2" s="1"/>
  <c r="G5824" i="2"/>
  <c r="J5824" i="2" s="1"/>
  <c r="G5825" i="2"/>
  <c r="J5825" i="2" s="1"/>
  <c r="G5826" i="2"/>
  <c r="J5826" i="2" s="1"/>
  <c r="G5827" i="2"/>
  <c r="J5827" i="2" s="1"/>
  <c r="G5828" i="2"/>
  <c r="J5828" i="2" s="1"/>
  <c r="G5829" i="2"/>
  <c r="J5829" i="2" s="1"/>
  <c r="G5830" i="2"/>
  <c r="J5830" i="2" s="1"/>
  <c r="G5831" i="2"/>
  <c r="J5831" i="2" s="1"/>
  <c r="G5832" i="2"/>
  <c r="J5832" i="2" s="1"/>
  <c r="G5833" i="2"/>
  <c r="J5833" i="2" s="1"/>
  <c r="G5834" i="2"/>
  <c r="J5834" i="2" s="1"/>
  <c r="G5835" i="2"/>
  <c r="J5835" i="2" s="1"/>
  <c r="G5836" i="2"/>
  <c r="J5836" i="2" s="1"/>
  <c r="G5837" i="2"/>
  <c r="J5837" i="2" s="1"/>
  <c r="G5838" i="2"/>
  <c r="J5838" i="2" s="1"/>
  <c r="G5839" i="2"/>
  <c r="J5839" i="2" s="1"/>
  <c r="G5840" i="2"/>
  <c r="J5840" i="2" s="1"/>
  <c r="G5841" i="2"/>
  <c r="J5841" i="2" s="1"/>
  <c r="G5842" i="2"/>
  <c r="J5842" i="2" s="1"/>
  <c r="G5843" i="2"/>
  <c r="J5843" i="2" s="1"/>
  <c r="G5844" i="2"/>
  <c r="J5844" i="2" s="1"/>
  <c r="G5845" i="2"/>
  <c r="J5845" i="2" s="1"/>
  <c r="G5846" i="2"/>
  <c r="J5846" i="2" s="1"/>
  <c r="G5847" i="2"/>
  <c r="J5847" i="2" s="1"/>
  <c r="G5848" i="2"/>
  <c r="J5848" i="2" s="1"/>
  <c r="G5849" i="2"/>
  <c r="J5849" i="2" s="1"/>
  <c r="G5850" i="2"/>
  <c r="J5850" i="2" s="1"/>
  <c r="G5851" i="2"/>
  <c r="J5851" i="2" s="1"/>
  <c r="G5852" i="2"/>
  <c r="J5852" i="2" s="1"/>
  <c r="G5853" i="2"/>
  <c r="J5853" i="2" s="1"/>
  <c r="G5854" i="2"/>
  <c r="J5854" i="2" s="1"/>
  <c r="G5855" i="2"/>
  <c r="J5855" i="2" s="1"/>
  <c r="G5856" i="2"/>
  <c r="J5856" i="2" s="1"/>
  <c r="G5857" i="2"/>
  <c r="J5857" i="2" s="1"/>
  <c r="G5858" i="2"/>
  <c r="J5858" i="2" s="1"/>
  <c r="G5859" i="2"/>
  <c r="J5859" i="2" s="1"/>
  <c r="G5860" i="2"/>
  <c r="J5860" i="2" s="1"/>
  <c r="G5861" i="2"/>
  <c r="J5861" i="2" s="1"/>
  <c r="G5862" i="2"/>
  <c r="J5862" i="2" s="1"/>
  <c r="G5863" i="2"/>
  <c r="J5863" i="2" s="1"/>
  <c r="G5864" i="2"/>
  <c r="J5864" i="2" s="1"/>
  <c r="G5865" i="2"/>
  <c r="J5865" i="2" s="1"/>
  <c r="G5866" i="2"/>
  <c r="J5866" i="2" s="1"/>
  <c r="G5867" i="2"/>
  <c r="J5867" i="2" s="1"/>
  <c r="G5868" i="2"/>
  <c r="J5868" i="2" s="1"/>
  <c r="G5869" i="2"/>
  <c r="J5869" i="2" s="1"/>
  <c r="G5870" i="2"/>
  <c r="J5870" i="2" s="1"/>
  <c r="G5871" i="2"/>
  <c r="J5871" i="2" s="1"/>
  <c r="G5872" i="2"/>
  <c r="J5872" i="2" s="1"/>
  <c r="G5873" i="2"/>
  <c r="J5873" i="2" s="1"/>
  <c r="G5874" i="2"/>
  <c r="J5874" i="2" s="1"/>
  <c r="G5875" i="2"/>
  <c r="J5875" i="2" s="1"/>
  <c r="G5876" i="2"/>
  <c r="J5876" i="2" s="1"/>
  <c r="G5877" i="2"/>
  <c r="J5877" i="2" s="1"/>
  <c r="G5878" i="2"/>
  <c r="J5878" i="2" s="1"/>
  <c r="G5879" i="2"/>
  <c r="J5879" i="2" s="1"/>
  <c r="G5880" i="2"/>
  <c r="J5880" i="2" s="1"/>
  <c r="G5881" i="2"/>
  <c r="J5881" i="2" s="1"/>
  <c r="G5882" i="2"/>
  <c r="J5882" i="2" s="1"/>
  <c r="G5883" i="2"/>
  <c r="J5883" i="2" s="1"/>
  <c r="G5884" i="2"/>
  <c r="J5884" i="2" s="1"/>
  <c r="G5885" i="2"/>
  <c r="J5885" i="2" s="1"/>
  <c r="G5886" i="2"/>
  <c r="J5886" i="2" s="1"/>
  <c r="G5887" i="2"/>
  <c r="J5887" i="2" s="1"/>
  <c r="G5888" i="2"/>
  <c r="J5888" i="2" s="1"/>
  <c r="G5889" i="2"/>
  <c r="J5889" i="2" s="1"/>
  <c r="G5890" i="2"/>
  <c r="J5890" i="2" s="1"/>
  <c r="G5891" i="2"/>
  <c r="J5891" i="2" s="1"/>
  <c r="G5892" i="2"/>
  <c r="J5892" i="2" s="1"/>
  <c r="G5893" i="2"/>
  <c r="J5893" i="2" s="1"/>
  <c r="G5894" i="2"/>
  <c r="J5894" i="2" s="1"/>
  <c r="G5895" i="2"/>
  <c r="J5895" i="2" s="1"/>
  <c r="G5896" i="2"/>
  <c r="J5896" i="2" s="1"/>
  <c r="G5897" i="2"/>
  <c r="J5897" i="2" s="1"/>
  <c r="G5898" i="2"/>
  <c r="J5898" i="2" s="1"/>
  <c r="G5899" i="2"/>
  <c r="J5899" i="2" s="1"/>
  <c r="G5900" i="2"/>
  <c r="J5900" i="2" s="1"/>
  <c r="G5901" i="2"/>
  <c r="J5901" i="2" s="1"/>
  <c r="G5902" i="2"/>
  <c r="J5902" i="2" s="1"/>
  <c r="G5903" i="2"/>
  <c r="J5903" i="2" s="1"/>
  <c r="G5904" i="2"/>
  <c r="J5904" i="2" s="1"/>
  <c r="G5905" i="2"/>
  <c r="J5905" i="2" s="1"/>
  <c r="G5906" i="2"/>
  <c r="J5906" i="2" s="1"/>
  <c r="G5907" i="2"/>
  <c r="J5907" i="2" s="1"/>
  <c r="G5908" i="2"/>
  <c r="J5908" i="2" s="1"/>
  <c r="G5909" i="2"/>
  <c r="J5909" i="2" s="1"/>
  <c r="G5910" i="2"/>
  <c r="J5910" i="2" s="1"/>
  <c r="G5911" i="2"/>
  <c r="J5911" i="2" s="1"/>
  <c r="G5912" i="2"/>
  <c r="J5912" i="2" s="1"/>
  <c r="G5913" i="2"/>
  <c r="J5913" i="2" s="1"/>
  <c r="G5914" i="2"/>
  <c r="J5914" i="2" s="1"/>
  <c r="G5915" i="2"/>
  <c r="J5915" i="2" s="1"/>
  <c r="G5916" i="2"/>
  <c r="J5916" i="2" s="1"/>
  <c r="G5917" i="2"/>
  <c r="J5917" i="2" s="1"/>
  <c r="G5918" i="2"/>
  <c r="J5918" i="2" s="1"/>
  <c r="G5919" i="2"/>
  <c r="J5919" i="2" s="1"/>
  <c r="G5920" i="2"/>
  <c r="J5920" i="2" s="1"/>
  <c r="G5921" i="2"/>
  <c r="J5921" i="2" s="1"/>
  <c r="G5922" i="2"/>
  <c r="J5922" i="2" s="1"/>
  <c r="G5923" i="2"/>
  <c r="J5923" i="2" s="1"/>
  <c r="G5924" i="2"/>
  <c r="J5924" i="2" s="1"/>
  <c r="G5925" i="2"/>
  <c r="J5925" i="2" s="1"/>
  <c r="G5926" i="2"/>
  <c r="J5926" i="2" s="1"/>
  <c r="G5927" i="2"/>
  <c r="J5927" i="2" s="1"/>
  <c r="G5928" i="2"/>
  <c r="J5928" i="2" s="1"/>
  <c r="G5929" i="2"/>
  <c r="J5929" i="2" s="1"/>
  <c r="G5930" i="2"/>
  <c r="J5930" i="2" s="1"/>
  <c r="G5931" i="2"/>
  <c r="J5931" i="2" s="1"/>
  <c r="G5932" i="2"/>
  <c r="J5932" i="2" s="1"/>
  <c r="G5933" i="2"/>
  <c r="J5933" i="2" s="1"/>
  <c r="G5934" i="2"/>
  <c r="J5934" i="2" s="1"/>
  <c r="G5935" i="2"/>
  <c r="J5935" i="2" s="1"/>
  <c r="G5936" i="2"/>
  <c r="J5936" i="2" s="1"/>
  <c r="G5937" i="2"/>
  <c r="J5937" i="2" s="1"/>
  <c r="G5938" i="2"/>
  <c r="J5938" i="2" s="1"/>
  <c r="G5939" i="2"/>
  <c r="J5939" i="2" s="1"/>
  <c r="G5940" i="2"/>
  <c r="J5940" i="2" s="1"/>
  <c r="G5941" i="2"/>
  <c r="J5941" i="2" s="1"/>
  <c r="G5942" i="2"/>
  <c r="J5942" i="2" s="1"/>
  <c r="G5943" i="2"/>
  <c r="J5943" i="2" s="1"/>
  <c r="G5944" i="2"/>
  <c r="J5944" i="2" s="1"/>
  <c r="G5945" i="2"/>
  <c r="J5945" i="2" s="1"/>
  <c r="G5946" i="2"/>
  <c r="J5946" i="2" s="1"/>
  <c r="G5947" i="2"/>
  <c r="J5947" i="2" s="1"/>
  <c r="G5948" i="2"/>
  <c r="J5948" i="2" s="1"/>
  <c r="G5949" i="2"/>
  <c r="J5949" i="2" s="1"/>
  <c r="G5950" i="2"/>
  <c r="J5950" i="2" s="1"/>
  <c r="G5951" i="2"/>
  <c r="J5951" i="2" s="1"/>
  <c r="G5952" i="2"/>
  <c r="J5952" i="2" s="1"/>
  <c r="G5953" i="2"/>
  <c r="J5953" i="2" s="1"/>
  <c r="G5954" i="2"/>
  <c r="J5954" i="2" s="1"/>
  <c r="G5955" i="2"/>
  <c r="J5955" i="2" s="1"/>
  <c r="G5956" i="2"/>
  <c r="J5956" i="2" s="1"/>
  <c r="G5957" i="2"/>
  <c r="J5957" i="2" s="1"/>
  <c r="G5958" i="2"/>
  <c r="J5958" i="2" s="1"/>
  <c r="G5959" i="2"/>
  <c r="J5959" i="2" s="1"/>
  <c r="G5960" i="2"/>
  <c r="J5960" i="2" s="1"/>
  <c r="G5961" i="2"/>
  <c r="J5961" i="2" s="1"/>
  <c r="G5962" i="2"/>
  <c r="J5962" i="2" s="1"/>
  <c r="G5963" i="2"/>
  <c r="J5963" i="2" s="1"/>
  <c r="G5964" i="2"/>
  <c r="J5964" i="2" s="1"/>
  <c r="G5965" i="2"/>
  <c r="J5965" i="2" s="1"/>
  <c r="G5966" i="2"/>
  <c r="J5966" i="2" s="1"/>
  <c r="G5967" i="2"/>
  <c r="J5967" i="2" s="1"/>
  <c r="G5968" i="2"/>
  <c r="J5968" i="2" s="1"/>
  <c r="G5969" i="2"/>
  <c r="J5969" i="2" s="1"/>
  <c r="G5970" i="2"/>
  <c r="J5970" i="2" s="1"/>
  <c r="G5971" i="2"/>
  <c r="J5971" i="2" s="1"/>
  <c r="G5972" i="2"/>
  <c r="J5972" i="2" s="1"/>
  <c r="G5973" i="2"/>
  <c r="J5973" i="2" s="1"/>
  <c r="G5974" i="2"/>
  <c r="J5974" i="2" s="1"/>
  <c r="G5975" i="2"/>
  <c r="J5975" i="2" s="1"/>
  <c r="G5976" i="2"/>
  <c r="J5976" i="2" s="1"/>
  <c r="G5977" i="2"/>
  <c r="J5977" i="2" s="1"/>
  <c r="G5978" i="2"/>
  <c r="J5978" i="2" s="1"/>
  <c r="G5979" i="2"/>
  <c r="J5979" i="2" s="1"/>
  <c r="G5980" i="2"/>
  <c r="J5980" i="2" s="1"/>
  <c r="G5981" i="2"/>
  <c r="J5981" i="2" s="1"/>
  <c r="G5982" i="2"/>
  <c r="J5982" i="2" s="1"/>
  <c r="G5983" i="2"/>
  <c r="J5983" i="2" s="1"/>
  <c r="G5984" i="2"/>
  <c r="J5984" i="2" s="1"/>
  <c r="G5985" i="2"/>
  <c r="J5985" i="2" s="1"/>
  <c r="G5986" i="2"/>
  <c r="J5986" i="2" s="1"/>
  <c r="G5987" i="2"/>
  <c r="J5987" i="2" s="1"/>
  <c r="G5988" i="2"/>
  <c r="J5988" i="2" s="1"/>
  <c r="G5989" i="2"/>
  <c r="J5989" i="2" s="1"/>
  <c r="G5990" i="2"/>
  <c r="J5990" i="2" s="1"/>
  <c r="G5991" i="2"/>
  <c r="J5991" i="2" s="1"/>
  <c r="G5992" i="2"/>
  <c r="J5992" i="2" s="1"/>
  <c r="G5993" i="2"/>
  <c r="J5993" i="2" s="1"/>
  <c r="G5994" i="2"/>
  <c r="J5994" i="2" s="1"/>
  <c r="G5995" i="2"/>
  <c r="J5995" i="2" s="1"/>
  <c r="G5996" i="2"/>
  <c r="J5996" i="2" s="1"/>
  <c r="G5997" i="2"/>
  <c r="J5997" i="2" s="1"/>
  <c r="G5998" i="2"/>
  <c r="J5998" i="2" s="1"/>
  <c r="G5999" i="2"/>
  <c r="J5999" i="2" s="1"/>
  <c r="G6000" i="2"/>
  <c r="J6000" i="2" s="1"/>
  <c r="G6001" i="2"/>
  <c r="J6001" i="2" s="1"/>
  <c r="G6002" i="2"/>
  <c r="J6002" i="2" s="1"/>
  <c r="G6003" i="2"/>
  <c r="J6003" i="2" s="1"/>
  <c r="G6004" i="2"/>
  <c r="J6004" i="2" s="1"/>
  <c r="G6005" i="2"/>
  <c r="J6005" i="2" s="1"/>
  <c r="G6006" i="2"/>
  <c r="J6006" i="2" s="1"/>
  <c r="G6007" i="2"/>
  <c r="J6007" i="2" s="1"/>
  <c r="G6008" i="2"/>
  <c r="J6008" i="2" s="1"/>
  <c r="G6009" i="2"/>
  <c r="J6009" i="2" s="1"/>
  <c r="G6010" i="2"/>
  <c r="J6010" i="2" s="1"/>
  <c r="G6011" i="2"/>
  <c r="J6011" i="2" s="1"/>
  <c r="G6012" i="2"/>
  <c r="J6012" i="2" s="1"/>
  <c r="G6013" i="2"/>
  <c r="J6013" i="2" s="1"/>
  <c r="G6014" i="2"/>
  <c r="J6014" i="2" s="1"/>
  <c r="G6015" i="2"/>
  <c r="J6015" i="2" s="1"/>
  <c r="G6016" i="2"/>
  <c r="J6016" i="2" s="1"/>
  <c r="G6017" i="2"/>
  <c r="J6017" i="2" s="1"/>
  <c r="G6018" i="2"/>
  <c r="J6018" i="2" s="1"/>
  <c r="G6019" i="2"/>
  <c r="J6019" i="2" s="1"/>
  <c r="G6020" i="2"/>
  <c r="J6020" i="2" s="1"/>
  <c r="G6021" i="2"/>
  <c r="J6021" i="2" s="1"/>
  <c r="G6022" i="2"/>
  <c r="J6022" i="2" s="1"/>
  <c r="G6023" i="2"/>
  <c r="J6023" i="2" s="1"/>
  <c r="G6024" i="2"/>
  <c r="J6024" i="2" s="1"/>
  <c r="G6025" i="2"/>
  <c r="J6025" i="2" s="1"/>
  <c r="G6026" i="2"/>
  <c r="J6026" i="2" s="1"/>
  <c r="G6027" i="2"/>
  <c r="J6027" i="2" s="1"/>
  <c r="G6028" i="2"/>
  <c r="J6028" i="2" s="1"/>
  <c r="G6029" i="2"/>
  <c r="J6029" i="2" s="1"/>
  <c r="G6030" i="2"/>
  <c r="J6030" i="2" s="1"/>
  <c r="G6031" i="2"/>
  <c r="J6031" i="2" s="1"/>
  <c r="G6032" i="2"/>
  <c r="J6032" i="2" s="1"/>
  <c r="G6033" i="2"/>
  <c r="J6033" i="2" s="1"/>
  <c r="G6034" i="2"/>
  <c r="J6034" i="2" s="1"/>
  <c r="G6035" i="2"/>
  <c r="J6035" i="2" s="1"/>
  <c r="G6036" i="2"/>
  <c r="J6036" i="2" s="1"/>
  <c r="G6037" i="2"/>
  <c r="J6037" i="2" s="1"/>
  <c r="G6038" i="2"/>
  <c r="J6038" i="2" s="1"/>
  <c r="G6039" i="2"/>
  <c r="J6039" i="2" s="1"/>
  <c r="G6040" i="2"/>
  <c r="J6040" i="2" s="1"/>
  <c r="G6041" i="2"/>
  <c r="J6041" i="2" s="1"/>
  <c r="G6042" i="2"/>
  <c r="J6042" i="2" s="1"/>
  <c r="G6043" i="2"/>
  <c r="J6043" i="2" s="1"/>
  <c r="G6044" i="2"/>
  <c r="J6044" i="2" s="1"/>
  <c r="G6045" i="2"/>
  <c r="J6045" i="2" s="1"/>
  <c r="G6046" i="2"/>
  <c r="J6046" i="2" s="1"/>
  <c r="G6047" i="2"/>
  <c r="J6047" i="2" s="1"/>
  <c r="G6048" i="2"/>
  <c r="J6048" i="2" s="1"/>
  <c r="G6049" i="2"/>
  <c r="J6049" i="2" s="1"/>
  <c r="G6050" i="2"/>
  <c r="J6050" i="2" s="1"/>
  <c r="G6051" i="2"/>
  <c r="J6051" i="2" s="1"/>
  <c r="G6052" i="2"/>
  <c r="J6052" i="2" s="1"/>
  <c r="G6053" i="2"/>
  <c r="J6053" i="2" s="1"/>
  <c r="G6054" i="2"/>
  <c r="J6054" i="2" s="1"/>
  <c r="G6055" i="2"/>
  <c r="J6055" i="2" s="1"/>
  <c r="G6056" i="2"/>
  <c r="J6056" i="2" s="1"/>
  <c r="G6057" i="2"/>
  <c r="J6057" i="2" s="1"/>
  <c r="G6058" i="2"/>
  <c r="J6058" i="2" s="1"/>
  <c r="G6059" i="2"/>
  <c r="J6059" i="2" s="1"/>
  <c r="G6060" i="2"/>
  <c r="J6060" i="2" s="1"/>
  <c r="G6061" i="2"/>
  <c r="J6061" i="2" s="1"/>
  <c r="G6062" i="2"/>
  <c r="J6062" i="2" s="1"/>
  <c r="G6063" i="2"/>
  <c r="J6063" i="2" s="1"/>
  <c r="G6064" i="2"/>
  <c r="J6064" i="2" s="1"/>
  <c r="G6065" i="2"/>
  <c r="J6065" i="2" s="1"/>
  <c r="G6066" i="2"/>
  <c r="J6066" i="2" s="1"/>
  <c r="G6067" i="2"/>
  <c r="J6067" i="2" s="1"/>
  <c r="G6068" i="2"/>
  <c r="J6068" i="2" s="1"/>
  <c r="G6069" i="2"/>
  <c r="J6069" i="2" s="1"/>
  <c r="G6070" i="2"/>
  <c r="J6070" i="2" s="1"/>
  <c r="G6071" i="2"/>
  <c r="J6071" i="2" s="1"/>
  <c r="G6072" i="2"/>
  <c r="J6072" i="2" s="1"/>
  <c r="G6073" i="2"/>
  <c r="J6073" i="2" s="1"/>
  <c r="G6074" i="2"/>
  <c r="J6074" i="2" s="1"/>
  <c r="G6075" i="2"/>
  <c r="J6075" i="2" s="1"/>
  <c r="G6076" i="2"/>
  <c r="J6076" i="2" s="1"/>
  <c r="G6077" i="2"/>
  <c r="J6077" i="2" s="1"/>
  <c r="G6078" i="2"/>
  <c r="J6078" i="2" s="1"/>
  <c r="G6079" i="2"/>
  <c r="J6079" i="2" s="1"/>
  <c r="G6080" i="2"/>
  <c r="J6080" i="2" s="1"/>
  <c r="G6081" i="2"/>
  <c r="J6081" i="2" s="1"/>
  <c r="G6082" i="2"/>
  <c r="J6082" i="2" s="1"/>
  <c r="G6083" i="2"/>
  <c r="J6083" i="2" s="1"/>
  <c r="G6084" i="2"/>
  <c r="J6084" i="2" s="1"/>
  <c r="G6085" i="2"/>
  <c r="J6085" i="2" s="1"/>
  <c r="G6086" i="2"/>
  <c r="J6086" i="2" s="1"/>
  <c r="G6087" i="2"/>
  <c r="J6087" i="2" s="1"/>
  <c r="G6088" i="2"/>
  <c r="J6088" i="2" s="1"/>
  <c r="G6089" i="2"/>
  <c r="J6089" i="2" s="1"/>
  <c r="G6090" i="2"/>
  <c r="J6090" i="2" s="1"/>
  <c r="G6091" i="2"/>
  <c r="J6091" i="2" s="1"/>
  <c r="G6092" i="2"/>
  <c r="J6092" i="2" s="1"/>
  <c r="G6093" i="2"/>
  <c r="J6093" i="2" s="1"/>
  <c r="G6094" i="2"/>
  <c r="J6094" i="2" s="1"/>
  <c r="G6095" i="2"/>
  <c r="J6095" i="2" s="1"/>
  <c r="G6096" i="2"/>
  <c r="J6096" i="2" s="1"/>
  <c r="G6097" i="2"/>
  <c r="J6097" i="2" s="1"/>
  <c r="G6098" i="2"/>
  <c r="J6098" i="2" s="1"/>
  <c r="G6099" i="2"/>
  <c r="J6099" i="2" s="1"/>
  <c r="G6100" i="2"/>
  <c r="J6100" i="2" s="1"/>
  <c r="G6101" i="2"/>
  <c r="J6101" i="2" s="1"/>
  <c r="G6102" i="2"/>
  <c r="J6102" i="2" s="1"/>
  <c r="G6103" i="2"/>
  <c r="J6103" i="2" s="1"/>
  <c r="G6104" i="2"/>
  <c r="J6104" i="2" s="1"/>
  <c r="G6105" i="2"/>
  <c r="J6105" i="2" s="1"/>
  <c r="G6106" i="2"/>
  <c r="J6106" i="2" s="1"/>
  <c r="G6107" i="2"/>
  <c r="J6107" i="2" s="1"/>
  <c r="G6108" i="2"/>
  <c r="J6108" i="2" s="1"/>
  <c r="G6109" i="2"/>
  <c r="J6109" i="2" s="1"/>
  <c r="G6110" i="2"/>
  <c r="J6110" i="2" s="1"/>
  <c r="G6111" i="2"/>
  <c r="J6111" i="2" s="1"/>
  <c r="G6112" i="2"/>
  <c r="J6112" i="2" s="1"/>
  <c r="G6113" i="2"/>
  <c r="J6113" i="2" s="1"/>
  <c r="G6114" i="2"/>
  <c r="J6114" i="2" s="1"/>
  <c r="G6115" i="2"/>
  <c r="J6115" i="2" s="1"/>
  <c r="G6116" i="2"/>
  <c r="J6116" i="2" s="1"/>
  <c r="G6117" i="2"/>
  <c r="J6117" i="2" s="1"/>
  <c r="G6118" i="2"/>
  <c r="J6118" i="2" s="1"/>
  <c r="G6119" i="2"/>
  <c r="J6119" i="2" s="1"/>
  <c r="G6120" i="2"/>
  <c r="J6120" i="2" s="1"/>
  <c r="G6121" i="2"/>
  <c r="J6121" i="2" s="1"/>
  <c r="G6122" i="2"/>
  <c r="J6122" i="2" s="1"/>
  <c r="G6123" i="2"/>
  <c r="J6123" i="2" s="1"/>
  <c r="G6124" i="2"/>
  <c r="J6124" i="2" s="1"/>
  <c r="G6125" i="2"/>
  <c r="J6125" i="2" s="1"/>
  <c r="G6126" i="2"/>
  <c r="J6126" i="2" s="1"/>
  <c r="G6127" i="2"/>
  <c r="J6127" i="2" s="1"/>
  <c r="G6128" i="2"/>
  <c r="J6128" i="2" s="1"/>
  <c r="G6129" i="2"/>
  <c r="J6129" i="2" s="1"/>
  <c r="G6130" i="2"/>
  <c r="J6130" i="2" s="1"/>
  <c r="G6131" i="2"/>
  <c r="J6131" i="2" s="1"/>
  <c r="G6132" i="2"/>
  <c r="J6132" i="2" s="1"/>
  <c r="G6133" i="2"/>
  <c r="J6133" i="2" s="1"/>
  <c r="G6134" i="2"/>
  <c r="J6134" i="2" s="1"/>
  <c r="G6135" i="2"/>
  <c r="J6135" i="2" s="1"/>
  <c r="G6136" i="2"/>
  <c r="J6136" i="2" s="1"/>
  <c r="G6137" i="2"/>
  <c r="J6137" i="2" s="1"/>
  <c r="G6138" i="2"/>
  <c r="J6138" i="2" s="1"/>
  <c r="G6139" i="2"/>
  <c r="J6139" i="2" s="1"/>
  <c r="G6140" i="2"/>
  <c r="J6140" i="2" s="1"/>
  <c r="G6141" i="2"/>
  <c r="J6141" i="2" s="1"/>
  <c r="G6142" i="2"/>
  <c r="J6142" i="2" s="1"/>
  <c r="G6143" i="2"/>
  <c r="J6143" i="2" s="1"/>
  <c r="G6144" i="2"/>
  <c r="J6144" i="2" s="1"/>
  <c r="G6145" i="2"/>
  <c r="J6145" i="2" s="1"/>
  <c r="G6146" i="2"/>
  <c r="J6146" i="2" s="1"/>
  <c r="G6147" i="2"/>
  <c r="J6147" i="2" s="1"/>
  <c r="G6148" i="2"/>
  <c r="J6148" i="2" s="1"/>
  <c r="G6149" i="2"/>
  <c r="J6149" i="2" s="1"/>
  <c r="G6150" i="2"/>
  <c r="J6150" i="2" s="1"/>
  <c r="G6151" i="2"/>
  <c r="J6151" i="2" s="1"/>
  <c r="G6152" i="2"/>
  <c r="J6152" i="2" s="1"/>
  <c r="G6153" i="2"/>
  <c r="J6153" i="2" s="1"/>
  <c r="G6154" i="2"/>
  <c r="J6154" i="2" s="1"/>
  <c r="G6155" i="2"/>
  <c r="J6155" i="2" s="1"/>
  <c r="G6156" i="2"/>
  <c r="J6156" i="2" s="1"/>
  <c r="G6157" i="2"/>
  <c r="J6157" i="2" s="1"/>
  <c r="G6158" i="2"/>
  <c r="J6158" i="2" s="1"/>
  <c r="G6159" i="2"/>
  <c r="J6159" i="2" s="1"/>
  <c r="G6160" i="2"/>
  <c r="J6160" i="2" s="1"/>
  <c r="G6161" i="2"/>
  <c r="J6161" i="2" s="1"/>
  <c r="G6162" i="2"/>
  <c r="J6162" i="2" s="1"/>
  <c r="G6163" i="2"/>
  <c r="J6163" i="2" s="1"/>
  <c r="G6164" i="2"/>
  <c r="J6164" i="2" s="1"/>
  <c r="G6165" i="2"/>
  <c r="J6165" i="2" s="1"/>
  <c r="G6166" i="2"/>
  <c r="J6166" i="2" s="1"/>
  <c r="G6167" i="2"/>
  <c r="J6167" i="2" s="1"/>
  <c r="G6168" i="2"/>
  <c r="J6168" i="2" s="1"/>
  <c r="G6169" i="2"/>
  <c r="J6169" i="2" s="1"/>
  <c r="G6170" i="2"/>
  <c r="J6170" i="2" s="1"/>
  <c r="G6171" i="2"/>
  <c r="J6171" i="2" s="1"/>
  <c r="G6172" i="2"/>
  <c r="J6172" i="2" s="1"/>
  <c r="G6173" i="2"/>
  <c r="J6173" i="2" s="1"/>
  <c r="G6174" i="2"/>
  <c r="J6174" i="2" s="1"/>
  <c r="G6175" i="2"/>
  <c r="J6175" i="2" s="1"/>
  <c r="G6176" i="2"/>
  <c r="J6176" i="2" s="1"/>
  <c r="G6177" i="2"/>
  <c r="J6177" i="2" s="1"/>
  <c r="G6178" i="2"/>
  <c r="J6178" i="2" s="1"/>
  <c r="G6179" i="2"/>
  <c r="J6179" i="2" s="1"/>
  <c r="G6180" i="2"/>
  <c r="J6180" i="2" s="1"/>
  <c r="G6181" i="2"/>
  <c r="J6181" i="2" s="1"/>
  <c r="G6182" i="2"/>
  <c r="J6182" i="2" s="1"/>
  <c r="G6183" i="2"/>
  <c r="J6183" i="2" s="1"/>
  <c r="G6184" i="2"/>
  <c r="J6184" i="2" s="1"/>
  <c r="G6185" i="2"/>
  <c r="J6185" i="2" s="1"/>
  <c r="G6186" i="2"/>
  <c r="J6186" i="2" s="1"/>
  <c r="G6187" i="2"/>
  <c r="J6187" i="2" s="1"/>
  <c r="G6188" i="2"/>
  <c r="J6188" i="2" s="1"/>
  <c r="G6189" i="2"/>
  <c r="J6189" i="2" s="1"/>
  <c r="G6190" i="2"/>
  <c r="J6190" i="2" s="1"/>
  <c r="G6191" i="2"/>
  <c r="J6191" i="2" s="1"/>
  <c r="G6192" i="2"/>
  <c r="J6192" i="2" s="1"/>
  <c r="G6193" i="2"/>
  <c r="J6193" i="2" s="1"/>
  <c r="G6194" i="2"/>
  <c r="J6194" i="2" s="1"/>
  <c r="G6195" i="2"/>
  <c r="J6195" i="2" s="1"/>
  <c r="G6196" i="2"/>
  <c r="J6196" i="2" s="1"/>
  <c r="G6197" i="2"/>
  <c r="J6197" i="2" s="1"/>
  <c r="G6198" i="2"/>
  <c r="J6198" i="2" s="1"/>
  <c r="G6199" i="2"/>
  <c r="J6199" i="2" s="1"/>
  <c r="G6200" i="2"/>
  <c r="J6200" i="2" s="1"/>
  <c r="G6201" i="2"/>
  <c r="J6201" i="2" s="1"/>
  <c r="G6202" i="2"/>
  <c r="J6202" i="2" s="1"/>
  <c r="G6203" i="2"/>
  <c r="J6203" i="2" s="1"/>
  <c r="G6204" i="2"/>
  <c r="J6204" i="2" s="1"/>
  <c r="G6205" i="2"/>
  <c r="J6205" i="2" s="1"/>
  <c r="G6206" i="2"/>
  <c r="J6206" i="2" s="1"/>
  <c r="G6207" i="2"/>
  <c r="J6207" i="2" s="1"/>
  <c r="G6208" i="2"/>
  <c r="J6208" i="2" s="1"/>
  <c r="G6209" i="2"/>
  <c r="J6209" i="2" s="1"/>
  <c r="G6210" i="2"/>
  <c r="J6210" i="2" s="1"/>
  <c r="G6211" i="2"/>
  <c r="J6211" i="2" s="1"/>
  <c r="G6212" i="2"/>
  <c r="J6212" i="2" s="1"/>
  <c r="G6213" i="2"/>
  <c r="J6213" i="2" s="1"/>
  <c r="G6214" i="2"/>
  <c r="J6214" i="2" s="1"/>
  <c r="G6215" i="2"/>
  <c r="J6215" i="2" s="1"/>
  <c r="G6216" i="2"/>
  <c r="J6216" i="2" s="1"/>
  <c r="G6217" i="2"/>
  <c r="J6217" i="2" s="1"/>
  <c r="G6218" i="2"/>
  <c r="J6218" i="2" s="1"/>
  <c r="G6219" i="2"/>
  <c r="J6219" i="2" s="1"/>
  <c r="G6220" i="2"/>
  <c r="J6220" i="2" s="1"/>
  <c r="G6221" i="2"/>
  <c r="J6221" i="2" s="1"/>
  <c r="G6222" i="2"/>
  <c r="J6222" i="2" s="1"/>
  <c r="G6223" i="2"/>
  <c r="J6223" i="2" s="1"/>
  <c r="G6224" i="2"/>
  <c r="J6224" i="2" s="1"/>
  <c r="G6225" i="2"/>
  <c r="J6225" i="2" s="1"/>
  <c r="G6226" i="2"/>
  <c r="J6226" i="2" s="1"/>
  <c r="G6227" i="2"/>
  <c r="J6227" i="2" s="1"/>
  <c r="G6228" i="2"/>
  <c r="J6228" i="2" s="1"/>
  <c r="G6229" i="2"/>
  <c r="J6229" i="2" s="1"/>
  <c r="G6230" i="2"/>
  <c r="J6230" i="2" s="1"/>
  <c r="G6231" i="2"/>
  <c r="J6231" i="2" s="1"/>
  <c r="G6232" i="2"/>
  <c r="J6232" i="2" s="1"/>
  <c r="G6233" i="2"/>
  <c r="J6233" i="2" s="1"/>
  <c r="G6234" i="2"/>
  <c r="J6234" i="2" s="1"/>
  <c r="G6235" i="2"/>
  <c r="J6235" i="2" s="1"/>
  <c r="G6236" i="2"/>
  <c r="J6236" i="2" s="1"/>
  <c r="G6237" i="2"/>
  <c r="J6237" i="2" s="1"/>
  <c r="G6238" i="2"/>
  <c r="J6238" i="2" s="1"/>
  <c r="G6239" i="2"/>
  <c r="J6239" i="2" s="1"/>
  <c r="G6240" i="2"/>
  <c r="J6240" i="2" s="1"/>
  <c r="G6241" i="2"/>
  <c r="J6241" i="2" s="1"/>
  <c r="G6242" i="2"/>
  <c r="J6242" i="2" s="1"/>
  <c r="G6243" i="2"/>
  <c r="J6243" i="2" s="1"/>
  <c r="G6244" i="2"/>
  <c r="J6244" i="2" s="1"/>
  <c r="G6245" i="2"/>
  <c r="J6245" i="2" s="1"/>
  <c r="G6246" i="2"/>
  <c r="J6246" i="2" s="1"/>
  <c r="G6247" i="2"/>
  <c r="J6247" i="2" s="1"/>
  <c r="G6248" i="2"/>
  <c r="J6248" i="2" s="1"/>
  <c r="G6249" i="2"/>
  <c r="J6249" i="2" s="1"/>
  <c r="G6250" i="2"/>
  <c r="J6250" i="2" s="1"/>
  <c r="G6251" i="2"/>
  <c r="J6251" i="2" s="1"/>
  <c r="G6252" i="2"/>
  <c r="J6252" i="2" s="1"/>
  <c r="G6253" i="2"/>
  <c r="J6253" i="2" s="1"/>
  <c r="G6254" i="2"/>
  <c r="J6254" i="2" s="1"/>
  <c r="G6255" i="2"/>
  <c r="J6255" i="2" s="1"/>
  <c r="G6256" i="2"/>
  <c r="J6256" i="2" s="1"/>
  <c r="G6257" i="2"/>
  <c r="J6257" i="2" s="1"/>
  <c r="G6258" i="2"/>
  <c r="J6258" i="2" s="1"/>
  <c r="G6259" i="2"/>
  <c r="J6259" i="2" s="1"/>
  <c r="G6260" i="2"/>
  <c r="J6260" i="2" s="1"/>
  <c r="G6261" i="2"/>
  <c r="J6261" i="2" s="1"/>
  <c r="G6262" i="2"/>
  <c r="J6262" i="2" s="1"/>
  <c r="G6263" i="2"/>
  <c r="J6263" i="2" s="1"/>
  <c r="G6264" i="2"/>
  <c r="J6264" i="2" s="1"/>
  <c r="G6265" i="2"/>
  <c r="J6265" i="2" s="1"/>
  <c r="G6266" i="2"/>
  <c r="J6266" i="2" s="1"/>
  <c r="G6267" i="2"/>
  <c r="J6267" i="2" s="1"/>
  <c r="G6268" i="2"/>
  <c r="J6268" i="2" s="1"/>
  <c r="G6269" i="2"/>
  <c r="J6269" i="2" s="1"/>
  <c r="G6270" i="2"/>
  <c r="J6270" i="2" s="1"/>
  <c r="G6271" i="2"/>
  <c r="J6271" i="2" s="1"/>
  <c r="G6272" i="2"/>
  <c r="J6272" i="2" s="1"/>
  <c r="G6273" i="2"/>
  <c r="J6273" i="2" s="1"/>
  <c r="G6274" i="2"/>
  <c r="J6274" i="2" s="1"/>
  <c r="G6275" i="2"/>
  <c r="J6275" i="2" s="1"/>
  <c r="G6276" i="2"/>
  <c r="J6276" i="2" s="1"/>
  <c r="G6277" i="2"/>
  <c r="J6277" i="2" s="1"/>
  <c r="G6278" i="2"/>
  <c r="J6278" i="2" s="1"/>
  <c r="G6279" i="2"/>
  <c r="J6279" i="2" s="1"/>
  <c r="G6280" i="2"/>
  <c r="J6280" i="2" s="1"/>
  <c r="G6281" i="2"/>
  <c r="J6281" i="2" s="1"/>
  <c r="G6282" i="2"/>
  <c r="J6282" i="2" s="1"/>
  <c r="G6283" i="2"/>
  <c r="J6283" i="2" s="1"/>
  <c r="G6284" i="2"/>
  <c r="J6284" i="2" s="1"/>
  <c r="G6285" i="2"/>
  <c r="J6285" i="2" s="1"/>
  <c r="G6286" i="2"/>
  <c r="J6286" i="2" s="1"/>
  <c r="G6287" i="2"/>
  <c r="J6287" i="2" s="1"/>
  <c r="G6288" i="2"/>
  <c r="J6288" i="2" s="1"/>
  <c r="G6289" i="2"/>
  <c r="J6289" i="2" s="1"/>
  <c r="G6290" i="2"/>
  <c r="J6290" i="2" s="1"/>
  <c r="G6291" i="2"/>
  <c r="J6291" i="2" s="1"/>
  <c r="G6292" i="2"/>
  <c r="J6292" i="2" s="1"/>
  <c r="G6293" i="2"/>
  <c r="J6293" i="2" s="1"/>
  <c r="G6294" i="2"/>
  <c r="J6294" i="2" s="1"/>
  <c r="G6295" i="2"/>
  <c r="J6295" i="2" s="1"/>
  <c r="G6296" i="2"/>
  <c r="J6296" i="2" s="1"/>
  <c r="G6297" i="2"/>
  <c r="J6297" i="2" s="1"/>
  <c r="G6298" i="2"/>
  <c r="J6298" i="2" s="1"/>
  <c r="G6299" i="2"/>
  <c r="J6299" i="2" s="1"/>
  <c r="G6300" i="2"/>
  <c r="J6300" i="2" s="1"/>
  <c r="G6301" i="2"/>
  <c r="J6301" i="2" s="1"/>
  <c r="G6302" i="2"/>
  <c r="J6302" i="2" s="1"/>
  <c r="G6303" i="2"/>
  <c r="J6303" i="2" s="1"/>
  <c r="G6304" i="2"/>
  <c r="J6304" i="2" s="1"/>
  <c r="G6305" i="2"/>
  <c r="J6305" i="2" s="1"/>
  <c r="G6306" i="2"/>
  <c r="J6306" i="2" s="1"/>
  <c r="G6307" i="2"/>
  <c r="J6307" i="2" s="1"/>
  <c r="G6308" i="2"/>
  <c r="J6308" i="2" s="1"/>
  <c r="G6309" i="2"/>
  <c r="J6309" i="2" s="1"/>
  <c r="G6310" i="2"/>
  <c r="J6310" i="2" s="1"/>
  <c r="G6311" i="2"/>
  <c r="J6311" i="2" s="1"/>
  <c r="G6312" i="2"/>
  <c r="J6312" i="2" s="1"/>
  <c r="G6313" i="2"/>
  <c r="J6313" i="2" s="1"/>
  <c r="G6314" i="2"/>
  <c r="J6314" i="2" s="1"/>
  <c r="G6315" i="2"/>
  <c r="J6315" i="2" s="1"/>
  <c r="G6316" i="2"/>
  <c r="J6316" i="2" s="1"/>
  <c r="G6317" i="2"/>
  <c r="J6317" i="2" s="1"/>
  <c r="G6318" i="2"/>
  <c r="J6318" i="2" s="1"/>
  <c r="G6319" i="2"/>
  <c r="J6319" i="2" s="1"/>
  <c r="G6320" i="2"/>
  <c r="J6320" i="2" s="1"/>
  <c r="G6321" i="2"/>
  <c r="J6321" i="2" s="1"/>
  <c r="G6322" i="2"/>
  <c r="J6322" i="2" s="1"/>
  <c r="G6323" i="2"/>
  <c r="J6323" i="2" s="1"/>
  <c r="G6324" i="2"/>
  <c r="J6324" i="2" s="1"/>
  <c r="G6325" i="2"/>
  <c r="J6325" i="2" s="1"/>
  <c r="G6326" i="2"/>
  <c r="J6326" i="2" s="1"/>
  <c r="G6327" i="2"/>
  <c r="J6327" i="2" s="1"/>
  <c r="G6328" i="2"/>
  <c r="J6328" i="2" s="1"/>
  <c r="G6329" i="2"/>
  <c r="J6329" i="2" s="1"/>
  <c r="G6330" i="2"/>
  <c r="J6330" i="2" s="1"/>
  <c r="G6331" i="2"/>
  <c r="J6331" i="2" s="1"/>
  <c r="G6332" i="2"/>
  <c r="J6332" i="2" s="1"/>
  <c r="G6333" i="2"/>
  <c r="J6333" i="2" s="1"/>
  <c r="G6334" i="2"/>
  <c r="J6334" i="2" s="1"/>
  <c r="G6335" i="2"/>
  <c r="J6335" i="2" s="1"/>
  <c r="G6336" i="2"/>
  <c r="J6336" i="2" s="1"/>
  <c r="G6337" i="2"/>
  <c r="J6337" i="2" s="1"/>
  <c r="G6338" i="2"/>
  <c r="J6338" i="2" s="1"/>
  <c r="G6339" i="2"/>
  <c r="J6339" i="2" s="1"/>
  <c r="G6340" i="2"/>
  <c r="J6340" i="2" s="1"/>
  <c r="G6341" i="2"/>
  <c r="J6341" i="2" s="1"/>
  <c r="G6342" i="2"/>
  <c r="J6342" i="2" s="1"/>
  <c r="G6343" i="2"/>
  <c r="J6343" i="2" s="1"/>
  <c r="G6344" i="2"/>
  <c r="J6344" i="2" s="1"/>
  <c r="G6345" i="2"/>
  <c r="J6345" i="2" s="1"/>
  <c r="G6346" i="2"/>
  <c r="J6346" i="2" s="1"/>
  <c r="G6347" i="2"/>
  <c r="J6347" i="2" s="1"/>
  <c r="G6348" i="2"/>
  <c r="J6348" i="2" s="1"/>
  <c r="G6349" i="2"/>
  <c r="J6349" i="2" s="1"/>
  <c r="G6350" i="2"/>
  <c r="J6350" i="2" s="1"/>
  <c r="G6351" i="2"/>
  <c r="J6351" i="2" s="1"/>
  <c r="G6352" i="2"/>
  <c r="J6352" i="2" s="1"/>
  <c r="G6353" i="2"/>
  <c r="J6353" i="2" s="1"/>
  <c r="G6354" i="2"/>
  <c r="J6354" i="2" s="1"/>
  <c r="G6355" i="2"/>
  <c r="J6355" i="2" s="1"/>
  <c r="G6356" i="2"/>
  <c r="J6356" i="2" s="1"/>
  <c r="G6357" i="2"/>
  <c r="J6357" i="2" s="1"/>
  <c r="G6358" i="2"/>
  <c r="J6358" i="2" s="1"/>
  <c r="G6359" i="2"/>
  <c r="J6359" i="2" s="1"/>
  <c r="G6360" i="2"/>
  <c r="J6360" i="2" s="1"/>
  <c r="G6361" i="2"/>
  <c r="J6361" i="2" s="1"/>
  <c r="G6362" i="2"/>
  <c r="J6362" i="2" s="1"/>
  <c r="G6363" i="2"/>
  <c r="J6363" i="2" s="1"/>
  <c r="G6364" i="2"/>
  <c r="J6364" i="2" s="1"/>
  <c r="G6365" i="2"/>
  <c r="J6365" i="2" s="1"/>
  <c r="G6366" i="2"/>
  <c r="J6366" i="2" s="1"/>
  <c r="G6367" i="2"/>
  <c r="J6367" i="2" s="1"/>
  <c r="G6368" i="2"/>
  <c r="J6368" i="2" s="1"/>
  <c r="G6369" i="2"/>
  <c r="J6369" i="2" s="1"/>
  <c r="G6370" i="2"/>
  <c r="J6370" i="2" s="1"/>
  <c r="G6371" i="2"/>
  <c r="J6371" i="2" s="1"/>
  <c r="G6372" i="2"/>
  <c r="J6372" i="2" s="1"/>
  <c r="G6373" i="2"/>
  <c r="J6373" i="2" s="1"/>
  <c r="G6374" i="2"/>
  <c r="J6374" i="2" s="1"/>
  <c r="G6375" i="2"/>
  <c r="J6375" i="2" s="1"/>
  <c r="G6376" i="2"/>
  <c r="J6376" i="2" s="1"/>
  <c r="G6377" i="2"/>
  <c r="J6377" i="2" s="1"/>
  <c r="G6378" i="2"/>
  <c r="J6378" i="2" s="1"/>
  <c r="G6379" i="2"/>
  <c r="J6379" i="2" s="1"/>
  <c r="G6380" i="2"/>
  <c r="J6380" i="2" s="1"/>
  <c r="G6381" i="2"/>
  <c r="J6381" i="2" s="1"/>
  <c r="G6382" i="2"/>
  <c r="J6382" i="2" s="1"/>
  <c r="G6383" i="2"/>
  <c r="J6383" i="2" s="1"/>
  <c r="G6384" i="2"/>
  <c r="J6384" i="2" s="1"/>
  <c r="G6385" i="2"/>
  <c r="J6385" i="2" s="1"/>
  <c r="G6386" i="2"/>
  <c r="J6386" i="2" s="1"/>
  <c r="G6387" i="2"/>
  <c r="J6387" i="2" s="1"/>
  <c r="G6388" i="2"/>
  <c r="J6388" i="2" s="1"/>
  <c r="G6389" i="2"/>
  <c r="J6389" i="2" s="1"/>
  <c r="G6390" i="2"/>
  <c r="J6390" i="2" s="1"/>
  <c r="G6391" i="2"/>
  <c r="J6391" i="2" s="1"/>
  <c r="G6392" i="2"/>
  <c r="J6392" i="2" s="1"/>
  <c r="G6393" i="2"/>
  <c r="J6393" i="2" s="1"/>
  <c r="G6394" i="2"/>
  <c r="J6394" i="2" s="1"/>
  <c r="G6395" i="2"/>
  <c r="J6395" i="2" s="1"/>
  <c r="G6396" i="2"/>
  <c r="J6396" i="2" s="1"/>
  <c r="G6397" i="2"/>
  <c r="J6397" i="2" s="1"/>
  <c r="G6398" i="2"/>
  <c r="J6398" i="2" s="1"/>
  <c r="G6399" i="2"/>
  <c r="J6399" i="2" s="1"/>
  <c r="G6400" i="2"/>
  <c r="J6400" i="2" s="1"/>
  <c r="G6401" i="2"/>
  <c r="J6401" i="2" s="1"/>
  <c r="G6402" i="2"/>
  <c r="J6402" i="2" s="1"/>
  <c r="G6403" i="2"/>
  <c r="J6403" i="2" s="1"/>
  <c r="G6404" i="2"/>
  <c r="J6404" i="2" s="1"/>
  <c r="G6405" i="2"/>
  <c r="J6405" i="2" s="1"/>
  <c r="G6406" i="2"/>
  <c r="J6406" i="2" s="1"/>
  <c r="G6407" i="2"/>
  <c r="J6407" i="2" s="1"/>
  <c r="G6408" i="2"/>
  <c r="J6408" i="2" s="1"/>
  <c r="G6409" i="2"/>
  <c r="J6409" i="2" s="1"/>
  <c r="G6410" i="2"/>
  <c r="J6410" i="2" s="1"/>
  <c r="G6411" i="2"/>
  <c r="J6411" i="2" s="1"/>
  <c r="G6412" i="2"/>
  <c r="J6412" i="2" s="1"/>
  <c r="G6413" i="2"/>
  <c r="J6413" i="2" s="1"/>
  <c r="G6414" i="2"/>
  <c r="J6414" i="2" s="1"/>
  <c r="G6415" i="2"/>
  <c r="J6415" i="2" s="1"/>
  <c r="G6416" i="2"/>
  <c r="J6416" i="2" s="1"/>
  <c r="G6417" i="2"/>
  <c r="J6417" i="2" s="1"/>
  <c r="G6418" i="2"/>
  <c r="J6418" i="2" s="1"/>
  <c r="G6419" i="2"/>
  <c r="J6419" i="2" s="1"/>
  <c r="G6420" i="2"/>
  <c r="J6420" i="2" s="1"/>
  <c r="G6421" i="2"/>
  <c r="J6421" i="2" s="1"/>
  <c r="G6422" i="2"/>
  <c r="J6422" i="2" s="1"/>
  <c r="G6423" i="2"/>
  <c r="J6423" i="2" s="1"/>
  <c r="G6424" i="2"/>
  <c r="J6424" i="2" s="1"/>
  <c r="G6425" i="2"/>
  <c r="J6425" i="2" s="1"/>
  <c r="G6426" i="2"/>
  <c r="J6426" i="2" s="1"/>
  <c r="G6427" i="2"/>
  <c r="J6427" i="2" s="1"/>
  <c r="G6428" i="2"/>
  <c r="J6428" i="2" s="1"/>
  <c r="G6429" i="2"/>
  <c r="J6429" i="2" s="1"/>
  <c r="G6430" i="2"/>
  <c r="J6430" i="2" s="1"/>
  <c r="G6431" i="2"/>
  <c r="J6431" i="2" s="1"/>
  <c r="G6432" i="2"/>
  <c r="J6432" i="2" s="1"/>
  <c r="G6433" i="2"/>
  <c r="J6433" i="2" s="1"/>
  <c r="G6434" i="2"/>
  <c r="J6434" i="2" s="1"/>
  <c r="G6435" i="2"/>
  <c r="J6435" i="2" s="1"/>
  <c r="G6436" i="2"/>
  <c r="J6436" i="2" s="1"/>
  <c r="G6437" i="2"/>
  <c r="J6437" i="2" s="1"/>
  <c r="G6438" i="2"/>
  <c r="J6438" i="2" s="1"/>
  <c r="G6439" i="2"/>
  <c r="J6439" i="2" s="1"/>
  <c r="G6440" i="2"/>
  <c r="J6440" i="2" s="1"/>
  <c r="G6441" i="2"/>
  <c r="J6441" i="2" s="1"/>
  <c r="G6442" i="2"/>
  <c r="J6442" i="2" s="1"/>
  <c r="G6443" i="2"/>
  <c r="J6443" i="2" s="1"/>
  <c r="G6444" i="2"/>
  <c r="J6444" i="2" s="1"/>
  <c r="G6445" i="2"/>
  <c r="J6445" i="2" s="1"/>
  <c r="G6446" i="2"/>
  <c r="J6446" i="2" s="1"/>
  <c r="G6447" i="2"/>
  <c r="J6447" i="2" s="1"/>
  <c r="G6448" i="2"/>
  <c r="J6448" i="2" s="1"/>
  <c r="G6449" i="2"/>
  <c r="J6449" i="2" s="1"/>
  <c r="G6450" i="2"/>
  <c r="J6450" i="2" s="1"/>
  <c r="G6451" i="2"/>
  <c r="J6451" i="2" s="1"/>
  <c r="G6452" i="2"/>
  <c r="J6452" i="2" s="1"/>
  <c r="G6453" i="2"/>
  <c r="J6453" i="2" s="1"/>
  <c r="G6454" i="2"/>
  <c r="J6454" i="2" s="1"/>
  <c r="G6455" i="2"/>
  <c r="J6455" i="2" s="1"/>
  <c r="G6456" i="2"/>
  <c r="J6456" i="2" s="1"/>
  <c r="G6457" i="2"/>
  <c r="J6457" i="2" s="1"/>
  <c r="G6458" i="2"/>
  <c r="J6458" i="2" s="1"/>
  <c r="G6459" i="2"/>
  <c r="J6459" i="2" s="1"/>
  <c r="G6460" i="2"/>
  <c r="J6460" i="2" s="1"/>
  <c r="G6461" i="2"/>
  <c r="J6461" i="2" s="1"/>
  <c r="G6462" i="2"/>
  <c r="J6462" i="2" s="1"/>
  <c r="G6463" i="2"/>
  <c r="J6463" i="2" s="1"/>
  <c r="G6464" i="2"/>
  <c r="J6464" i="2" s="1"/>
  <c r="G6465" i="2"/>
  <c r="J6465" i="2" s="1"/>
  <c r="G6466" i="2"/>
  <c r="J6466" i="2" s="1"/>
  <c r="G6467" i="2"/>
  <c r="J6467" i="2" s="1"/>
  <c r="G6468" i="2"/>
  <c r="J6468" i="2" s="1"/>
  <c r="G6469" i="2"/>
  <c r="J6469" i="2" s="1"/>
  <c r="G6470" i="2"/>
  <c r="J6470" i="2" s="1"/>
  <c r="G6471" i="2"/>
  <c r="J6471" i="2" s="1"/>
  <c r="G6472" i="2"/>
  <c r="J6472" i="2" s="1"/>
  <c r="G6473" i="2"/>
  <c r="J6473" i="2" s="1"/>
  <c r="G6474" i="2"/>
  <c r="J6474" i="2" s="1"/>
  <c r="G6475" i="2"/>
  <c r="J6475" i="2" s="1"/>
  <c r="G6476" i="2"/>
  <c r="J6476" i="2" s="1"/>
  <c r="G6477" i="2"/>
  <c r="J6477" i="2" s="1"/>
  <c r="G6478" i="2"/>
  <c r="J6478" i="2" s="1"/>
  <c r="G6479" i="2"/>
  <c r="J6479" i="2" s="1"/>
  <c r="G6480" i="2"/>
  <c r="J6480" i="2" s="1"/>
  <c r="G6481" i="2"/>
  <c r="J6481" i="2" s="1"/>
  <c r="G6482" i="2"/>
  <c r="J6482" i="2" s="1"/>
  <c r="G6483" i="2"/>
  <c r="J6483" i="2" s="1"/>
  <c r="G6484" i="2"/>
  <c r="J6484" i="2" s="1"/>
  <c r="G6485" i="2"/>
  <c r="J6485" i="2" s="1"/>
  <c r="G6486" i="2"/>
  <c r="J6486" i="2" s="1"/>
  <c r="G6487" i="2"/>
  <c r="J6487" i="2" s="1"/>
  <c r="G6488" i="2"/>
  <c r="J6488" i="2" s="1"/>
  <c r="G6489" i="2"/>
  <c r="J6489" i="2" s="1"/>
  <c r="G6490" i="2"/>
  <c r="J6490" i="2" s="1"/>
  <c r="G6491" i="2"/>
  <c r="J6491" i="2" s="1"/>
  <c r="G6492" i="2"/>
  <c r="J6492" i="2" s="1"/>
  <c r="G6493" i="2"/>
  <c r="J6493" i="2" s="1"/>
  <c r="G6494" i="2"/>
  <c r="J6494" i="2" s="1"/>
  <c r="G6495" i="2"/>
  <c r="J6495" i="2" s="1"/>
  <c r="G6496" i="2"/>
  <c r="J6496" i="2" s="1"/>
  <c r="G6497" i="2"/>
  <c r="J6497" i="2" s="1"/>
  <c r="G6498" i="2"/>
  <c r="J6498" i="2" s="1"/>
  <c r="G6499" i="2"/>
  <c r="J6499" i="2" s="1"/>
  <c r="G6500" i="2"/>
  <c r="J6500" i="2" s="1"/>
  <c r="G6501" i="2"/>
  <c r="J6501" i="2" s="1"/>
  <c r="G6502" i="2"/>
  <c r="J6502" i="2" s="1"/>
  <c r="G6503" i="2"/>
  <c r="J6503" i="2" s="1"/>
  <c r="G6504" i="2"/>
  <c r="J6504" i="2" s="1"/>
  <c r="G6505" i="2"/>
  <c r="J6505" i="2" s="1"/>
  <c r="G6506" i="2"/>
  <c r="J6506" i="2" s="1"/>
  <c r="G6507" i="2"/>
  <c r="J6507" i="2" s="1"/>
  <c r="G6508" i="2"/>
  <c r="J6508" i="2" s="1"/>
  <c r="G6509" i="2"/>
  <c r="J6509" i="2" s="1"/>
  <c r="G6510" i="2"/>
  <c r="J6510" i="2" s="1"/>
  <c r="G6511" i="2"/>
  <c r="J6511" i="2" s="1"/>
  <c r="G6512" i="2"/>
  <c r="J6512" i="2" s="1"/>
  <c r="G6513" i="2"/>
  <c r="J6513" i="2" s="1"/>
  <c r="G6514" i="2"/>
  <c r="J6514" i="2" s="1"/>
  <c r="G6515" i="2"/>
  <c r="J6515" i="2" s="1"/>
  <c r="G6516" i="2"/>
  <c r="J6516" i="2" s="1"/>
  <c r="G6517" i="2"/>
  <c r="J6517" i="2" s="1"/>
  <c r="G6518" i="2"/>
  <c r="J6518" i="2" s="1"/>
  <c r="G6519" i="2"/>
  <c r="J6519" i="2" s="1"/>
  <c r="G6520" i="2"/>
  <c r="J6520" i="2" s="1"/>
  <c r="G6521" i="2"/>
  <c r="J6521" i="2" s="1"/>
  <c r="G6522" i="2"/>
  <c r="J6522" i="2" s="1"/>
  <c r="G6523" i="2"/>
  <c r="J6523" i="2" s="1"/>
  <c r="G6524" i="2"/>
  <c r="J6524" i="2" s="1"/>
  <c r="G6525" i="2"/>
  <c r="J6525" i="2" s="1"/>
  <c r="G6526" i="2"/>
  <c r="J6526" i="2" s="1"/>
  <c r="G6527" i="2"/>
  <c r="J6527" i="2" s="1"/>
  <c r="G6528" i="2"/>
  <c r="J6528" i="2" s="1"/>
  <c r="G6529" i="2"/>
  <c r="J6529" i="2" s="1"/>
  <c r="G6530" i="2"/>
  <c r="J6530" i="2" s="1"/>
  <c r="G6531" i="2"/>
  <c r="J6531" i="2" s="1"/>
  <c r="G6532" i="2"/>
  <c r="J6532" i="2" s="1"/>
  <c r="G6533" i="2"/>
  <c r="J6533" i="2" s="1"/>
  <c r="G6534" i="2"/>
  <c r="J6534" i="2" s="1"/>
  <c r="G6535" i="2"/>
  <c r="J6535" i="2" s="1"/>
  <c r="G6536" i="2"/>
  <c r="J6536" i="2" s="1"/>
  <c r="G6537" i="2"/>
  <c r="J6537" i="2" s="1"/>
  <c r="G6538" i="2"/>
  <c r="J6538" i="2" s="1"/>
  <c r="G6539" i="2"/>
  <c r="J6539" i="2" s="1"/>
  <c r="G6540" i="2"/>
  <c r="J6540" i="2" s="1"/>
  <c r="G6541" i="2"/>
  <c r="J6541" i="2" s="1"/>
  <c r="G6542" i="2"/>
  <c r="J6542" i="2" s="1"/>
  <c r="G6543" i="2"/>
  <c r="J6543" i="2" s="1"/>
  <c r="G6544" i="2"/>
  <c r="J6544" i="2" s="1"/>
  <c r="G6545" i="2"/>
  <c r="J6545" i="2" s="1"/>
  <c r="G6546" i="2"/>
  <c r="J6546" i="2" s="1"/>
  <c r="G6547" i="2"/>
  <c r="J6547" i="2" s="1"/>
  <c r="G6548" i="2"/>
  <c r="J6548" i="2" s="1"/>
  <c r="G6549" i="2"/>
  <c r="J6549" i="2" s="1"/>
  <c r="G6550" i="2"/>
  <c r="J6550" i="2" s="1"/>
  <c r="G6551" i="2"/>
  <c r="J6551" i="2" s="1"/>
  <c r="G6552" i="2"/>
  <c r="J6552" i="2" s="1"/>
  <c r="G6553" i="2"/>
  <c r="J6553" i="2" s="1"/>
  <c r="G6554" i="2"/>
  <c r="J6554" i="2" s="1"/>
  <c r="G6555" i="2"/>
  <c r="J6555" i="2" s="1"/>
  <c r="G6556" i="2"/>
  <c r="J6556" i="2" s="1"/>
  <c r="G6557" i="2"/>
  <c r="J6557" i="2" s="1"/>
  <c r="G6558" i="2"/>
  <c r="J6558" i="2" s="1"/>
  <c r="G6559" i="2"/>
  <c r="J6559" i="2" s="1"/>
  <c r="G6560" i="2"/>
  <c r="J6560" i="2" s="1"/>
  <c r="G6561" i="2"/>
  <c r="J6561" i="2" s="1"/>
  <c r="G6562" i="2"/>
  <c r="J6562" i="2" s="1"/>
  <c r="G6563" i="2"/>
  <c r="J6563" i="2" s="1"/>
  <c r="G6564" i="2"/>
  <c r="J6564" i="2" s="1"/>
  <c r="G6565" i="2"/>
  <c r="J6565" i="2" s="1"/>
  <c r="G6566" i="2"/>
  <c r="J6566" i="2" s="1"/>
  <c r="G6567" i="2"/>
  <c r="J6567" i="2" s="1"/>
  <c r="G6568" i="2"/>
  <c r="J6568" i="2" s="1"/>
  <c r="G6569" i="2"/>
  <c r="J6569" i="2" s="1"/>
  <c r="G6570" i="2"/>
  <c r="J6570" i="2" s="1"/>
  <c r="G6571" i="2"/>
  <c r="J6571" i="2" s="1"/>
  <c r="G6572" i="2"/>
  <c r="J6572" i="2" s="1"/>
  <c r="G6573" i="2"/>
  <c r="J6573" i="2" s="1"/>
  <c r="G6574" i="2"/>
  <c r="J6574" i="2" s="1"/>
  <c r="G6575" i="2"/>
  <c r="J6575" i="2" s="1"/>
  <c r="G6576" i="2"/>
  <c r="J6576" i="2" s="1"/>
  <c r="G6577" i="2"/>
  <c r="J6577" i="2" s="1"/>
  <c r="G6578" i="2"/>
  <c r="J6578" i="2" s="1"/>
  <c r="G6579" i="2"/>
  <c r="J6579" i="2" s="1"/>
  <c r="G6580" i="2"/>
  <c r="J6580" i="2" s="1"/>
  <c r="G6581" i="2"/>
  <c r="J6581" i="2" s="1"/>
  <c r="G6582" i="2"/>
  <c r="J6582" i="2" s="1"/>
  <c r="G6583" i="2"/>
  <c r="J6583" i="2" s="1"/>
  <c r="G6584" i="2"/>
  <c r="J6584" i="2" s="1"/>
  <c r="G6585" i="2"/>
  <c r="J6585" i="2" s="1"/>
  <c r="G6586" i="2"/>
  <c r="J6586" i="2" s="1"/>
  <c r="G6587" i="2"/>
  <c r="J6587" i="2" s="1"/>
  <c r="G6588" i="2"/>
  <c r="J6588" i="2" s="1"/>
  <c r="G6589" i="2"/>
  <c r="J6589" i="2" s="1"/>
  <c r="G6590" i="2"/>
  <c r="J6590" i="2" s="1"/>
  <c r="G6591" i="2"/>
  <c r="J6591" i="2" s="1"/>
  <c r="G6592" i="2"/>
  <c r="J6592" i="2" s="1"/>
  <c r="G6593" i="2"/>
  <c r="J6593" i="2" s="1"/>
  <c r="G6594" i="2"/>
  <c r="J6594" i="2" s="1"/>
  <c r="G6595" i="2"/>
  <c r="J6595" i="2" s="1"/>
  <c r="G6596" i="2"/>
  <c r="J6596" i="2" s="1"/>
  <c r="G6597" i="2"/>
  <c r="J6597" i="2" s="1"/>
  <c r="G6598" i="2"/>
  <c r="J6598" i="2" s="1"/>
  <c r="G6599" i="2"/>
  <c r="J6599" i="2" s="1"/>
  <c r="G6600" i="2"/>
  <c r="J6600" i="2" s="1"/>
  <c r="G6601" i="2"/>
  <c r="J6601" i="2" s="1"/>
  <c r="G6602" i="2"/>
  <c r="J6602" i="2" s="1"/>
  <c r="G6603" i="2"/>
  <c r="J6603" i="2" s="1"/>
  <c r="G6604" i="2"/>
  <c r="J6604" i="2" s="1"/>
  <c r="G6605" i="2"/>
  <c r="J6605" i="2" s="1"/>
  <c r="G6606" i="2"/>
  <c r="J6606" i="2" s="1"/>
  <c r="G6607" i="2"/>
  <c r="J6607" i="2" s="1"/>
  <c r="G6608" i="2"/>
  <c r="J6608" i="2" s="1"/>
  <c r="G6609" i="2"/>
  <c r="J6609" i="2" s="1"/>
  <c r="G6610" i="2"/>
  <c r="J6610" i="2" s="1"/>
  <c r="G6611" i="2"/>
  <c r="J6611" i="2" s="1"/>
  <c r="G6612" i="2"/>
  <c r="J6612" i="2" s="1"/>
  <c r="G6613" i="2"/>
  <c r="J6613" i="2" s="1"/>
  <c r="G6614" i="2"/>
  <c r="J6614" i="2" s="1"/>
  <c r="G6615" i="2"/>
  <c r="J6615" i="2" s="1"/>
  <c r="G6616" i="2"/>
  <c r="J6616" i="2" s="1"/>
  <c r="G6617" i="2"/>
  <c r="J6617" i="2" s="1"/>
  <c r="G6618" i="2"/>
  <c r="J6618" i="2" s="1"/>
  <c r="G6619" i="2"/>
  <c r="J6619" i="2" s="1"/>
  <c r="G6620" i="2"/>
  <c r="J6620" i="2" s="1"/>
  <c r="G6621" i="2"/>
  <c r="J6621" i="2" s="1"/>
  <c r="G6622" i="2"/>
  <c r="J6622" i="2" s="1"/>
  <c r="G6623" i="2"/>
  <c r="J6623" i="2" s="1"/>
  <c r="G6624" i="2"/>
  <c r="J6624" i="2" s="1"/>
  <c r="G6625" i="2"/>
  <c r="J6625" i="2" s="1"/>
  <c r="G6626" i="2"/>
  <c r="J6626" i="2" s="1"/>
  <c r="G6627" i="2"/>
  <c r="J6627" i="2" s="1"/>
  <c r="G6628" i="2"/>
  <c r="J6628" i="2" s="1"/>
  <c r="G6629" i="2"/>
  <c r="J6629" i="2" s="1"/>
  <c r="G6630" i="2"/>
  <c r="J6630" i="2" s="1"/>
  <c r="G6631" i="2"/>
  <c r="J6631" i="2" s="1"/>
  <c r="G6632" i="2"/>
  <c r="J6632" i="2" s="1"/>
  <c r="G6633" i="2"/>
  <c r="J6633" i="2" s="1"/>
  <c r="G6634" i="2"/>
  <c r="J6634" i="2" s="1"/>
  <c r="G6635" i="2"/>
  <c r="J6635" i="2" s="1"/>
  <c r="G6636" i="2"/>
  <c r="J6636" i="2" s="1"/>
  <c r="G6637" i="2"/>
  <c r="J6637" i="2" s="1"/>
  <c r="G6638" i="2"/>
  <c r="J6638" i="2" s="1"/>
  <c r="G6639" i="2"/>
  <c r="J6639" i="2" s="1"/>
  <c r="G6640" i="2"/>
  <c r="J6640" i="2" s="1"/>
  <c r="G6641" i="2"/>
  <c r="J6641" i="2" s="1"/>
  <c r="G6642" i="2"/>
  <c r="J6642" i="2" s="1"/>
  <c r="G6643" i="2"/>
  <c r="J6643" i="2" s="1"/>
  <c r="G6644" i="2"/>
  <c r="J6644" i="2" s="1"/>
  <c r="G6645" i="2"/>
  <c r="J6645" i="2" s="1"/>
  <c r="G6646" i="2"/>
  <c r="J6646" i="2" s="1"/>
  <c r="G6647" i="2"/>
  <c r="J6647" i="2" s="1"/>
  <c r="G6648" i="2"/>
  <c r="J6648" i="2" s="1"/>
  <c r="G6649" i="2"/>
  <c r="J6649" i="2" s="1"/>
  <c r="G6650" i="2"/>
  <c r="J6650" i="2" s="1"/>
  <c r="G6651" i="2"/>
  <c r="J6651" i="2" s="1"/>
  <c r="G6652" i="2"/>
  <c r="J6652" i="2" s="1"/>
  <c r="G6653" i="2"/>
  <c r="J6653" i="2" s="1"/>
  <c r="G6654" i="2"/>
  <c r="J6654" i="2" s="1"/>
  <c r="G6655" i="2"/>
  <c r="J6655" i="2" s="1"/>
  <c r="G6656" i="2"/>
  <c r="J6656" i="2" s="1"/>
  <c r="G6657" i="2"/>
  <c r="J6657" i="2" s="1"/>
  <c r="G6658" i="2"/>
  <c r="J6658" i="2" s="1"/>
  <c r="G6659" i="2"/>
  <c r="J6659" i="2" s="1"/>
  <c r="G6660" i="2"/>
  <c r="J6660" i="2" s="1"/>
  <c r="G6661" i="2"/>
  <c r="J6661" i="2" s="1"/>
  <c r="G6662" i="2"/>
  <c r="J6662" i="2" s="1"/>
  <c r="G6663" i="2"/>
  <c r="J6663" i="2" s="1"/>
  <c r="G6664" i="2"/>
  <c r="J6664" i="2" s="1"/>
  <c r="G6665" i="2"/>
  <c r="J6665" i="2" s="1"/>
  <c r="G6666" i="2"/>
  <c r="J6666" i="2" s="1"/>
  <c r="G6667" i="2"/>
  <c r="J6667" i="2" s="1"/>
  <c r="G6668" i="2"/>
  <c r="J6668" i="2" s="1"/>
  <c r="G6669" i="2"/>
  <c r="J6669" i="2" s="1"/>
  <c r="G6670" i="2"/>
  <c r="J6670" i="2" s="1"/>
  <c r="G6671" i="2"/>
  <c r="J6671" i="2" s="1"/>
  <c r="G6672" i="2"/>
  <c r="J6672" i="2" s="1"/>
  <c r="G6673" i="2"/>
  <c r="J6673" i="2" s="1"/>
  <c r="G6674" i="2"/>
  <c r="J6674" i="2" s="1"/>
  <c r="G6675" i="2"/>
  <c r="J6675" i="2" s="1"/>
  <c r="G6676" i="2"/>
  <c r="J6676" i="2" s="1"/>
  <c r="G6677" i="2"/>
  <c r="J6677" i="2" s="1"/>
  <c r="G6678" i="2"/>
  <c r="J6678" i="2" s="1"/>
  <c r="G6679" i="2"/>
  <c r="J6679" i="2" s="1"/>
  <c r="G6680" i="2"/>
  <c r="J6680" i="2" s="1"/>
  <c r="G6681" i="2"/>
  <c r="J6681" i="2" s="1"/>
  <c r="G6682" i="2"/>
  <c r="J6682" i="2" s="1"/>
  <c r="G6683" i="2"/>
  <c r="J6683" i="2" s="1"/>
  <c r="G6684" i="2"/>
  <c r="J6684" i="2" s="1"/>
  <c r="G6685" i="2"/>
  <c r="J6685" i="2" s="1"/>
  <c r="G6686" i="2"/>
  <c r="J6686" i="2" s="1"/>
  <c r="G6687" i="2"/>
  <c r="J6687" i="2" s="1"/>
  <c r="G6688" i="2"/>
  <c r="J6688" i="2" s="1"/>
  <c r="G6689" i="2"/>
  <c r="J6689" i="2" s="1"/>
  <c r="G6690" i="2"/>
  <c r="J6690" i="2" s="1"/>
  <c r="G6691" i="2"/>
  <c r="J6691" i="2" s="1"/>
  <c r="G6692" i="2"/>
  <c r="J6692" i="2" s="1"/>
  <c r="G6693" i="2"/>
  <c r="J6693" i="2" s="1"/>
  <c r="G6694" i="2"/>
  <c r="J6694" i="2" s="1"/>
  <c r="G6695" i="2"/>
  <c r="J6695" i="2" s="1"/>
  <c r="G6696" i="2"/>
  <c r="J6696" i="2" s="1"/>
  <c r="G6697" i="2"/>
  <c r="J6697" i="2" s="1"/>
  <c r="G6698" i="2"/>
  <c r="J6698" i="2" s="1"/>
  <c r="G6699" i="2"/>
  <c r="J6699" i="2" s="1"/>
  <c r="G6700" i="2"/>
  <c r="J6700" i="2" s="1"/>
  <c r="G6701" i="2"/>
  <c r="J6701" i="2" s="1"/>
  <c r="G6702" i="2"/>
  <c r="J6702" i="2" s="1"/>
  <c r="G6703" i="2"/>
  <c r="J6703" i="2" s="1"/>
  <c r="G6704" i="2"/>
  <c r="J6704" i="2" s="1"/>
  <c r="G6705" i="2"/>
  <c r="J6705" i="2" s="1"/>
  <c r="G6706" i="2"/>
  <c r="J6706" i="2" s="1"/>
  <c r="G6707" i="2"/>
  <c r="J6707" i="2" s="1"/>
  <c r="G6708" i="2"/>
  <c r="J6708" i="2" s="1"/>
  <c r="G6709" i="2"/>
  <c r="J6709" i="2" s="1"/>
  <c r="G6710" i="2"/>
  <c r="J6710" i="2" s="1"/>
  <c r="G6711" i="2"/>
  <c r="J6711" i="2" s="1"/>
  <c r="G6712" i="2"/>
  <c r="J6712" i="2" s="1"/>
  <c r="G6713" i="2"/>
  <c r="J6713" i="2" s="1"/>
  <c r="G6714" i="2"/>
  <c r="J6714" i="2" s="1"/>
  <c r="G6715" i="2"/>
  <c r="J6715" i="2" s="1"/>
  <c r="G6716" i="2"/>
  <c r="J6716" i="2" s="1"/>
  <c r="G6717" i="2"/>
  <c r="J6717" i="2" s="1"/>
  <c r="G6718" i="2"/>
  <c r="J6718" i="2" s="1"/>
  <c r="G6719" i="2"/>
  <c r="J6719" i="2" s="1"/>
  <c r="G6720" i="2"/>
  <c r="J6720" i="2" s="1"/>
  <c r="G6721" i="2"/>
  <c r="J6721" i="2" s="1"/>
  <c r="G6722" i="2"/>
  <c r="J6722" i="2" s="1"/>
  <c r="G6723" i="2"/>
  <c r="J6723" i="2" s="1"/>
  <c r="G6724" i="2"/>
  <c r="J6724" i="2" s="1"/>
  <c r="G6725" i="2"/>
  <c r="J6725" i="2" s="1"/>
  <c r="G6726" i="2"/>
  <c r="J6726" i="2" s="1"/>
  <c r="G6727" i="2"/>
  <c r="J6727" i="2" s="1"/>
  <c r="G6728" i="2"/>
  <c r="J6728" i="2" s="1"/>
  <c r="G6729" i="2"/>
  <c r="J6729" i="2" s="1"/>
  <c r="G6730" i="2"/>
  <c r="J6730" i="2" s="1"/>
  <c r="G6731" i="2"/>
  <c r="J6731" i="2" s="1"/>
  <c r="G6732" i="2"/>
  <c r="J6732" i="2" s="1"/>
  <c r="G6733" i="2"/>
  <c r="J6733" i="2" s="1"/>
  <c r="G6734" i="2"/>
  <c r="J6734" i="2" s="1"/>
  <c r="G6735" i="2"/>
  <c r="J6735" i="2" s="1"/>
  <c r="G6736" i="2"/>
  <c r="J6736" i="2" s="1"/>
  <c r="G6737" i="2"/>
  <c r="J6737" i="2" s="1"/>
  <c r="G6738" i="2"/>
  <c r="J6738" i="2" s="1"/>
  <c r="G6739" i="2"/>
  <c r="J6739" i="2" s="1"/>
  <c r="G6740" i="2"/>
  <c r="J6740" i="2" s="1"/>
  <c r="G6741" i="2"/>
  <c r="J6741" i="2" s="1"/>
  <c r="G6742" i="2"/>
  <c r="J6742" i="2" s="1"/>
  <c r="G6743" i="2"/>
  <c r="J6743" i="2" s="1"/>
  <c r="G6744" i="2"/>
  <c r="J6744" i="2" s="1"/>
  <c r="G6745" i="2"/>
  <c r="J6745" i="2" s="1"/>
  <c r="G6746" i="2"/>
  <c r="J6746" i="2" s="1"/>
  <c r="G6747" i="2"/>
  <c r="J6747" i="2" s="1"/>
  <c r="G6748" i="2"/>
  <c r="J6748" i="2" s="1"/>
  <c r="G6749" i="2"/>
  <c r="J6749" i="2" s="1"/>
  <c r="G6750" i="2"/>
  <c r="J6750" i="2" s="1"/>
  <c r="G6751" i="2"/>
  <c r="J6751" i="2" s="1"/>
  <c r="G6752" i="2"/>
  <c r="J6752" i="2" s="1"/>
  <c r="G6753" i="2"/>
  <c r="J6753" i="2" s="1"/>
  <c r="G6754" i="2"/>
  <c r="J6754" i="2" s="1"/>
  <c r="G6755" i="2"/>
  <c r="J6755" i="2" s="1"/>
  <c r="G6756" i="2"/>
  <c r="J6756" i="2" s="1"/>
  <c r="G6757" i="2"/>
  <c r="J6757" i="2" s="1"/>
  <c r="G6758" i="2"/>
  <c r="J6758" i="2" s="1"/>
  <c r="G6759" i="2"/>
  <c r="J6759" i="2" s="1"/>
  <c r="G6760" i="2"/>
  <c r="J6760" i="2" s="1"/>
  <c r="G6761" i="2"/>
  <c r="J6761" i="2" s="1"/>
  <c r="G6762" i="2"/>
  <c r="J6762" i="2" s="1"/>
  <c r="G6763" i="2"/>
  <c r="J6763" i="2" s="1"/>
  <c r="G6764" i="2"/>
  <c r="J6764" i="2" s="1"/>
  <c r="G6765" i="2"/>
  <c r="J6765" i="2" s="1"/>
  <c r="G6766" i="2"/>
  <c r="J6766" i="2" s="1"/>
  <c r="G6767" i="2"/>
  <c r="J6767" i="2" s="1"/>
  <c r="G6768" i="2"/>
  <c r="J6768" i="2" s="1"/>
  <c r="G6769" i="2"/>
  <c r="J6769" i="2" s="1"/>
  <c r="G6770" i="2"/>
  <c r="J6770" i="2" s="1"/>
  <c r="G6771" i="2"/>
  <c r="J6771" i="2" s="1"/>
  <c r="G6772" i="2"/>
  <c r="J6772" i="2" s="1"/>
  <c r="G6773" i="2"/>
  <c r="J6773" i="2" s="1"/>
  <c r="G6774" i="2"/>
  <c r="J6774" i="2" s="1"/>
  <c r="G6775" i="2"/>
  <c r="J6775" i="2" s="1"/>
  <c r="G6776" i="2"/>
  <c r="J6776" i="2" s="1"/>
  <c r="G6777" i="2"/>
  <c r="J6777" i="2" s="1"/>
  <c r="G6778" i="2"/>
  <c r="J6778" i="2" s="1"/>
  <c r="G6779" i="2"/>
  <c r="J6779" i="2" s="1"/>
  <c r="G6780" i="2"/>
  <c r="J6780" i="2" s="1"/>
  <c r="G6781" i="2"/>
  <c r="J6781" i="2" s="1"/>
  <c r="G6782" i="2"/>
  <c r="J6782" i="2" s="1"/>
  <c r="G6783" i="2"/>
  <c r="J6783" i="2" s="1"/>
  <c r="G6784" i="2"/>
  <c r="J6784" i="2" s="1"/>
  <c r="G6785" i="2"/>
  <c r="J6785" i="2" s="1"/>
  <c r="G6786" i="2"/>
  <c r="J6786" i="2" s="1"/>
  <c r="G6787" i="2"/>
  <c r="J6787" i="2" s="1"/>
  <c r="G6788" i="2"/>
  <c r="J6788" i="2" s="1"/>
  <c r="G6789" i="2"/>
  <c r="J6789" i="2" s="1"/>
  <c r="G6790" i="2"/>
  <c r="J6790" i="2" s="1"/>
  <c r="G6791" i="2"/>
  <c r="J6791" i="2" s="1"/>
  <c r="G6792" i="2"/>
  <c r="J6792" i="2" s="1"/>
  <c r="G6793" i="2"/>
  <c r="J6793" i="2" s="1"/>
  <c r="G6794" i="2"/>
  <c r="J6794" i="2" s="1"/>
  <c r="G6795" i="2"/>
  <c r="J6795" i="2" s="1"/>
  <c r="G6796" i="2"/>
  <c r="J6796" i="2" s="1"/>
  <c r="G6797" i="2"/>
  <c r="J6797" i="2" s="1"/>
  <c r="G6798" i="2"/>
  <c r="J6798" i="2" s="1"/>
  <c r="G6799" i="2"/>
  <c r="J6799" i="2" s="1"/>
  <c r="G6800" i="2"/>
  <c r="J6800" i="2" s="1"/>
  <c r="G6801" i="2"/>
  <c r="J6801" i="2" s="1"/>
  <c r="G6802" i="2"/>
  <c r="J6802" i="2" s="1"/>
  <c r="G6803" i="2"/>
  <c r="J6803" i="2" s="1"/>
  <c r="G6804" i="2"/>
  <c r="J6804" i="2" s="1"/>
  <c r="G6805" i="2"/>
  <c r="J6805" i="2" s="1"/>
  <c r="G6806" i="2"/>
  <c r="J6806" i="2" s="1"/>
  <c r="G6807" i="2"/>
  <c r="J6807" i="2" s="1"/>
  <c r="G6808" i="2"/>
  <c r="J6808" i="2" s="1"/>
  <c r="G6809" i="2"/>
  <c r="J6809" i="2" s="1"/>
  <c r="G6810" i="2"/>
  <c r="J6810" i="2" s="1"/>
  <c r="G6811" i="2"/>
  <c r="J6811" i="2" s="1"/>
  <c r="G6812" i="2"/>
  <c r="J6812" i="2" s="1"/>
  <c r="G6813" i="2"/>
  <c r="J6813" i="2" s="1"/>
  <c r="G6814" i="2"/>
  <c r="J6814" i="2" s="1"/>
  <c r="G6815" i="2"/>
  <c r="J6815" i="2" s="1"/>
  <c r="G6816" i="2"/>
  <c r="J6816" i="2" s="1"/>
  <c r="G6817" i="2"/>
  <c r="J6817" i="2" s="1"/>
  <c r="G6818" i="2"/>
  <c r="J6818" i="2" s="1"/>
  <c r="G6819" i="2"/>
  <c r="J6819" i="2" s="1"/>
  <c r="G6820" i="2"/>
  <c r="J6820" i="2" s="1"/>
  <c r="G6821" i="2"/>
  <c r="J6821" i="2" s="1"/>
  <c r="G6822" i="2"/>
  <c r="J6822" i="2" s="1"/>
  <c r="G6823" i="2"/>
  <c r="J6823" i="2" s="1"/>
  <c r="G6824" i="2"/>
  <c r="J6824" i="2" s="1"/>
  <c r="G6825" i="2"/>
  <c r="J6825" i="2" s="1"/>
  <c r="G6826" i="2"/>
  <c r="J6826" i="2" s="1"/>
  <c r="G6827" i="2"/>
  <c r="J6827" i="2" s="1"/>
  <c r="G6828" i="2"/>
  <c r="J6828" i="2" s="1"/>
  <c r="G6829" i="2"/>
  <c r="J6829" i="2" s="1"/>
  <c r="G6830" i="2"/>
  <c r="J6830" i="2" s="1"/>
  <c r="G6831" i="2"/>
  <c r="J6831" i="2" s="1"/>
  <c r="G6832" i="2"/>
  <c r="J6832" i="2" s="1"/>
  <c r="G6833" i="2"/>
  <c r="J6833" i="2" s="1"/>
  <c r="G6834" i="2"/>
  <c r="J6834" i="2" s="1"/>
  <c r="G6835" i="2"/>
  <c r="J6835" i="2" s="1"/>
  <c r="G6836" i="2"/>
  <c r="J6836" i="2" s="1"/>
  <c r="G6837" i="2"/>
  <c r="J6837" i="2" s="1"/>
  <c r="G6838" i="2"/>
  <c r="J6838" i="2" s="1"/>
  <c r="G6839" i="2"/>
  <c r="J6839" i="2" s="1"/>
  <c r="G6840" i="2"/>
  <c r="J6840" i="2" s="1"/>
  <c r="G6841" i="2"/>
  <c r="J6841" i="2" s="1"/>
  <c r="G6842" i="2"/>
  <c r="J6842" i="2" s="1"/>
  <c r="G6843" i="2"/>
  <c r="J6843" i="2" s="1"/>
  <c r="G6844" i="2"/>
  <c r="J6844" i="2" s="1"/>
  <c r="G6845" i="2"/>
  <c r="J6845" i="2" s="1"/>
  <c r="G6846" i="2"/>
  <c r="J6846" i="2" s="1"/>
  <c r="G6847" i="2"/>
  <c r="J6847" i="2" s="1"/>
  <c r="G6848" i="2"/>
  <c r="J6848" i="2" s="1"/>
  <c r="G6849" i="2"/>
  <c r="J6849" i="2" s="1"/>
  <c r="G6850" i="2"/>
  <c r="J6850" i="2" s="1"/>
  <c r="G6851" i="2"/>
  <c r="J6851" i="2" s="1"/>
  <c r="G6852" i="2"/>
  <c r="J6852" i="2" s="1"/>
  <c r="G6853" i="2"/>
  <c r="J6853" i="2" s="1"/>
  <c r="G6854" i="2"/>
  <c r="J6854" i="2" s="1"/>
  <c r="G6855" i="2"/>
  <c r="J6855" i="2" s="1"/>
  <c r="G6856" i="2"/>
  <c r="J6856" i="2" s="1"/>
  <c r="G6857" i="2"/>
  <c r="J6857" i="2" s="1"/>
  <c r="G6858" i="2"/>
  <c r="J6858" i="2" s="1"/>
  <c r="G6859" i="2"/>
  <c r="J6859" i="2" s="1"/>
  <c r="G6860" i="2"/>
  <c r="J6860" i="2" s="1"/>
  <c r="G6861" i="2"/>
  <c r="J6861" i="2" s="1"/>
  <c r="G6862" i="2"/>
  <c r="J6862" i="2" s="1"/>
  <c r="G6863" i="2"/>
  <c r="J6863" i="2" s="1"/>
  <c r="G6864" i="2"/>
  <c r="J6864" i="2" s="1"/>
  <c r="G6865" i="2"/>
  <c r="J6865" i="2" s="1"/>
  <c r="G6866" i="2"/>
  <c r="J6866" i="2" s="1"/>
  <c r="G6867" i="2"/>
  <c r="J6867" i="2" s="1"/>
  <c r="G6868" i="2"/>
  <c r="J6868" i="2" s="1"/>
  <c r="G6869" i="2"/>
  <c r="J6869" i="2" s="1"/>
  <c r="G6870" i="2"/>
  <c r="J6870" i="2" s="1"/>
  <c r="G6871" i="2"/>
  <c r="J6871" i="2" s="1"/>
  <c r="G6872" i="2"/>
  <c r="J6872" i="2" s="1"/>
  <c r="G6873" i="2"/>
  <c r="J6873" i="2" s="1"/>
  <c r="G6874" i="2"/>
  <c r="J6874" i="2" s="1"/>
  <c r="G6875" i="2"/>
  <c r="J6875" i="2" s="1"/>
  <c r="G6876" i="2"/>
  <c r="J6876" i="2" s="1"/>
  <c r="G6877" i="2"/>
  <c r="J6877" i="2" s="1"/>
  <c r="G6878" i="2"/>
  <c r="J6878" i="2" s="1"/>
  <c r="G6879" i="2"/>
  <c r="J6879" i="2" s="1"/>
  <c r="G6880" i="2"/>
  <c r="J6880" i="2" s="1"/>
  <c r="G6881" i="2"/>
  <c r="J6881" i="2" s="1"/>
  <c r="G6882" i="2"/>
  <c r="J6882" i="2" s="1"/>
  <c r="G6883" i="2"/>
  <c r="J6883" i="2" s="1"/>
  <c r="G6884" i="2"/>
  <c r="J6884" i="2" s="1"/>
  <c r="G6885" i="2"/>
  <c r="J6885" i="2" s="1"/>
  <c r="G6886" i="2"/>
  <c r="J6886" i="2" s="1"/>
  <c r="G6887" i="2"/>
  <c r="J6887" i="2" s="1"/>
  <c r="G6888" i="2"/>
  <c r="J6888" i="2" s="1"/>
  <c r="G6889" i="2"/>
  <c r="J6889" i="2" s="1"/>
  <c r="G6890" i="2"/>
  <c r="J6890" i="2" s="1"/>
  <c r="G6891" i="2"/>
  <c r="J6891" i="2" s="1"/>
  <c r="G6892" i="2"/>
  <c r="J6892" i="2" s="1"/>
  <c r="G6893" i="2"/>
  <c r="J6893" i="2" s="1"/>
  <c r="G6894" i="2"/>
  <c r="J6894" i="2" s="1"/>
  <c r="G6895" i="2"/>
  <c r="J6895" i="2" s="1"/>
  <c r="G6896" i="2"/>
  <c r="J6896" i="2" s="1"/>
  <c r="G6897" i="2"/>
  <c r="J6897" i="2" s="1"/>
  <c r="G6898" i="2"/>
  <c r="J6898" i="2" s="1"/>
  <c r="G6899" i="2"/>
  <c r="J6899" i="2" s="1"/>
  <c r="G6900" i="2"/>
  <c r="J6900" i="2" s="1"/>
  <c r="G6901" i="2"/>
  <c r="J6901" i="2" s="1"/>
  <c r="G6902" i="2"/>
  <c r="J6902" i="2" s="1"/>
  <c r="G6903" i="2"/>
  <c r="J6903" i="2" s="1"/>
  <c r="G6904" i="2"/>
  <c r="J6904" i="2" s="1"/>
  <c r="G6905" i="2"/>
  <c r="J6905" i="2" s="1"/>
  <c r="G6906" i="2"/>
  <c r="J6906" i="2" s="1"/>
  <c r="G6907" i="2"/>
  <c r="J6907" i="2" s="1"/>
  <c r="G6908" i="2"/>
  <c r="J6908" i="2" s="1"/>
  <c r="G6909" i="2"/>
  <c r="J6909" i="2" s="1"/>
  <c r="G6910" i="2"/>
  <c r="J6910" i="2" s="1"/>
  <c r="G6911" i="2"/>
  <c r="J6911" i="2" s="1"/>
  <c r="G6912" i="2"/>
  <c r="J6912" i="2" s="1"/>
  <c r="G6913" i="2"/>
  <c r="J6913" i="2" s="1"/>
  <c r="G6914" i="2"/>
  <c r="J6914" i="2" s="1"/>
  <c r="G6915" i="2"/>
  <c r="J6915" i="2" s="1"/>
  <c r="G6916" i="2"/>
  <c r="J6916" i="2" s="1"/>
  <c r="G6917" i="2"/>
  <c r="J6917" i="2" s="1"/>
  <c r="G6918" i="2"/>
  <c r="J6918" i="2" s="1"/>
  <c r="G6919" i="2"/>
  <c r="J6919" i="2" s="1"/>
  <c r="G6920" i="2"/>
  <c r="J6920" i="2" s="1"/>
  <c r="G6921" i="2"/>
  <c r="J6921" i="2" s="1"/>
  <c r="G6922" i="2"/>
  <c r="J6922" i="2" s="1"/>
  <c r="G6923" i="2"/>
  <c r="J6923" i="2" s="1"/>
  <c r="G6924" i="2"/>
  <c r="J6924" i="2" s="1"/>
  <c r="G6925" i="2"/>
  <c r="J6925" i="2" s="1"/>
  <c r="G6926" i="2"/>
  <c r="J6926" i="2" s="1"/>
  <c r="G6927" i="2"/>
  <c r="J6927" i="2" s="1"/>
  <c r="G6928" i="2"/>
  <c r="J6928" i="2" s="1"/>
  <c r="G6929" i="2"/>
  <c r="J6929" i="2" s="1"/>
  <c r="G6930" i="2"/>
  <c r="J6930" i="2" s="1"/>
  <c r="G6931" i="2"/>
  <c r="J6931" i="2" s="1"/>
  <c r="G6932" i="2"/>
  <c r="J6932" i="2" s="1"/>
  <c r="G6933" i="2"/>
  <c r="J6933" i="2" s="1"/>
  <c r="G6934" i="2"/>
  <c r="J6934" i="2" s="1"/>
  <c r="G6935" i="2"/>
  <c r="J6935" i="2" s="1"/>
  <c r="G6936" i="2"/>
  <c r="J6936" i="2" s="1"/>
  <c r="G6937" i="2"/>
  <c r="J6937" i="2" s="1"/>
  <c r="G6938" i="2"/>
  <c r="J6938" i="2" s="1"/>
  <c r="G6939" i="2"/>
  <c r="J6939" i="2" s="1"/>
  <c r="G6940" i="2"/>
  <c r="J6940" i="2" s="1"/>
  <c r="G6941" i="2"/>
  <c r="J6941" i="2" s="1"/>
  <c r="G6942" i="2"/>
  <c r="J6942" i="2" s="1"/>
  <c r="G6943" i="2"/>
  <c r="J6943" i="2" s="1"/>
  <c r="G6944" i="2"/>
  <c r="J6944" i="2" s="1"/>
  <c r="G6945" i="2"/>
  <c r="J6945" i="2" s="1"/>
  <c r="G6946" i="2"/>
  <c r="J6946" i="2" s="1"/>
  <c r="G6947" i="2"/>
  <c r="J6947" i="2" s="1"/>
  <c r="G6948" i="2"/>
  <c r="J6948" i="2" s="1"/>
  <c r="G6949" i="2"/>
  <c r="J6949" i="2" s="1"/>
  <c r="G6950" i="2"/>
  <c r="J6950" i="2" s="1"/>
  <c r="G6951" i="2"/>
  <c r="J6951" i="2" s="1"/>
  <c r="G6952" i="2"/>
  <c r="J6952" i="2" s="1"/>
  <c r="G6953" i="2"/>
  <c r="J6953" i="2" s="1"/>
  <c r="G6954" i="2"/>
  <c r="J6954" i="2" s="1"/>
  <c r="G6955" i="2"/>
  <c r="J6955" i="2" s="1"/>
  <c r="G6956" i="2"/>
  <c r="J6956" i="2" s="1"/>
  <c r="G6957" i="2"/>
  <c r="J6957" i="2" s="1"/>
  <c r="G6958" i="2"/>
  <c r="J6958" i="2" s="1"/>
  <c r="G6959" i="2"/>
  <c r="J6959" i="2" s="1"/>
  <c r="G6960" i="2"/>
  <c r="J6960" i="2" s="1"/>
  <c r="G6961" i="2"/>
  <c r="J6961" i="2" s="1"/>
  <c r="G6962" i="2"/>
  <c r="J6962" i="2" s="1"/>
  <c r="G6963" i="2"/>
  <c r="J6963" i="2" s="1"/>
  <c r="G6964" i="2"/>
  <c r="J6964" i="2" s="1"/>
  <c r="G6965" i="2"/>
  <c r="J6965" i="2" s="1"/>
  <c r="G6966" i="2"/>
  <c r="J6966" i="2" s="1"/>
  <c r="G6967" i="2"/>
  <c r="J6967" i="2" s="1"/>
  <c r="G6968" i="2"/>
  <c r="J6968" i="2" s="1"/>
  <c r="G6969" i="2"/>
  <c r="J6969" i="2" s="1"/>
  <c r="G6970" i="2"/>
  <c r="J6970" i="2" s="1"/>
  <c r="G6971" i="2"/>
  <c r="J6971" i="2" s="1"/>
  <c r="G6972" i="2"/>
  <c r="J6972" i="2" s="1"/>
  <c r="G6973" i="2"/>
  <c r="J6973" i="2" s="1"/>
  <c r="G6974" i="2"/>
  <c r="J6974" i="2" s="1"/>
  <c r="G6975" i="2"/>
  <c r="J6975" i="2" s="1"/>
  <c r="G6976" i="2"/>
  <c r="J6976" i="2" s="1"/>
  <c r="G6977" i="2"/>
  <c r="J6977" i="2" s="1"/>
  <c r="G6978" i="2"/>
  <c r="J6978" i="2" s="1"/>
  <c r="G6979" i="2"/>
  <c r="J6979" i="2" s="1"/>
  <c r="G6980" i="2"/>
  <c r="J6980" i="2" s="1"/>
  <c r="G6981" i="2"/>
  <c r="J6981" i="2" s="1"/>
  <c r="G6982" i="2"/>
  <c r="J6982" i="2" s="1"/>
  <c r="G6983" i="2"/>
  <c r="J6983" i="2" s="1"/>
  <c r="G6984" i="2"/>
  <c r="J6984" i="2" s="1"/>
  <c r="G6985" i="2"/>
  <c r="J6985" i="2" s="1"/>
  <c r="G6986" i="2"/>
  <c r="J6986" i="2" s="1"/>
  <c r="G6987" i="2"/>
  <c r="J6987" i="2" s="1"/>
  <c r="G6988" i="2"/>
  <c r="J6988" i="2" s="1"/>
  <c r="G6989" i="2"/>
  <c r="J6989" i="2" s="1"/>
  <c r="G6990" i="2"/>
  <c r="J6990" i="2" s="1"/>
  <c r="G6991" i="2"/>
  <c r="J6991" i="2" s="1"/>
  <c r="G6992" i="2"/>
  <c r="J6992" i="2" s="1"/>
  <c r="G6993" i="2"/>
  <c r="J6993" i="2" s="1"/>
  <c r="G6994" i="2"/>
  <c r="J6994" i="2" s="1"/>
  <c r="G6995" i="2"/>
  <c r="J6995" i="2" s="1"/>
  <c r="G6996" i="2"/>
  <c r="J6996" i="2" s="1"/>
  <c r="G6997" i="2"/>
  <c r="J6997" i="2" s="1"/>
  <c r="G6998" i="2"/>
  <c r="J6998" i="2" s="1"/>
  <c r="G6999" i="2"/>
  <c r="J6999" i="2" s="1"/>
  <c r="G7000" i="2"/>
  <c r="J7000" i="2" s="1"/>
  <c r="G7001" i="2"/>
  <c r="J7001" i="2" s="1"/>
  <c r="G7002" i="2"/>
  <c r="J7002" i="2" s="1"/>
  <c r="G7003" i="2"/>
  <c r="J7003" i="2" s="1"/>
  <c r="G7004" i="2"/>
  <c r="J7004" i="2" s="1"/>
  <c r="G7005" i="2"/>
  <c r="J7005" i="2" s="1"/>
  <c r="G7006" i="2"/>
  <c r="J7006" i="2" s="1"/>
  <c r="G7007" i="2"/>
  <c r="J7007" i="2" s="1"/>
  <c r="G7008" i="2"/>
  <c r="J7008" i="2" s="1"/>
  <c r="G7009" i="2"/>
  <c r="J7009" i="2" s="1"/>
  <c r="G7010" i="2"/>
  <c r="J7010" i="2" s="1"/>
  <c r="G7011" i="2"/>
  <c r="J7011" i="2" s="1"/>
  <c r="G7012" i="2"/>
  <c r="J7012" i="2" s="1"/>
  <c r="G7013" i="2"/>
  <c r="J7013" i="2" s="1"/>
  <c r="G7014" i="2"/>
  <c r="J7014" i="2" s="1"/>
  <c r="G7015" i="2"/>
  <c r="J7015" i="2" s="1"/>
  <c r="G7016" i="2"/>
  <c r="J7016" i="2" s="1"/>
  <c r="G7017" i="2"/>
  <c r="J7017" i="2" s="1"/>
  <c r="G7018" i="2"/>
  <c r="J7018" i="2" s="1"/>
  <c r="G7019" i="2"/>
  <c r="J7019" i="2" s="1"/>
  <c r="G7020" i="2"/>
  <c r="J7020" i="2" s="1"/>
  <c r="G7021" i="2"/>
  <c r="J7021" i="2" s="1"/>
  <c r="G7022" i="2"/>
  <c r="J7022" i="2" s="1"/>
  <c r="G7023" i="2"/>
  <c r="J7023" i="2" s="1"/>
  <c r="G7024" i="2"/>
  <c r="J7024" i="2" s="1"/>
  <c r="G7025" i="2"/>
  <c r="J7025" i="2" s="1"/>
  <c r="G7026" i="2"/>
  <c r="J7026" i="2" s="1"/>
  <c r="G7027" i="2"/>
  <c r="J7027" i="2" s="1"/>
  <c r="G7028" i="2"/>
  <c r="J7028" i="2" s="1"/>
  <c r="G7029" i="2"/>
  <c r="J7029" i="2" s="1"/>
  <c r="G7030" i="2"/>
  <c r="J7030" i="2" s="1"/>
  <c r="G7031" i="2"/>
  <c r="J7031" i="2" s="1"/>
  <c r="G7032" i="2"/>
  <c r="J7032" i="2" s="1"/>
  <c r="G7033" i="2"/>
  <c r="J7033" i="2" s="1"/>
  <c r="G7034" i="2"/>
  <c r="J7034" i="2" s="1"/>
  <c r="G7035" i="2"/>
  <c r="J7035" i="2" s="1"/>
  <c r="G7036" i="2"/>
  <c r="J7036" i="2" s="1"/>
  <c r="G7037" i="2"/>
  <c r="J7037" i="2" s="1"/>
  <c r="G7038" i="2"/>
  <c r="J7038" i="2" s="1"/>
  <c r="G7039" i="2"/>
  <c r="J7039" i="2" s="1"/>
  <c r="G7040" i="2"/>
  <c r="J7040" i="2" s="1"/>
  <c r="G7041" i="2"/>
  <c r="J7041" i="2" s="1"/>
  <c r="G7042" i="2"/>
  <c r="J7042" i="2" s="1"/>
  <c r="G7043" i="2"/>
  <c r="J7043" i="2" s="1"/>
  <c r="G7044" i="2"/>
  <c r="J7044" i="2" s="1"/>
  <c r="G7045" i="2"/>
  <c r="J7045" i="2" s="1"/>
  <c r="G7046" i="2"/>
  <c r="J7046" i="2" s="1"/>
  <c r="G7047" i="2"/>
  <c r="J7047" i="2" s="1"/>
  <c r="G7048" i="2"/>
  <c r="J7048" i="2" s="1"/>
  <c r="G7049" i="2"/>
  <c r="J7049" i="2" s="1"/>
  <c r="G7050" i="2"/>
  <c r="J7050" i="2" s="1"/>
  <c r="G7051" i="2"/>
  <c r="J7051" i="2" s="1"/>
  <c r="G7052" i="2"/>
  <c r="J7052" i="2" s="1"/>
  <c r="G7053" i="2"/>
  <c r="J7053" i="2" s="1"/>
  <c r="G7054" i="2"/>
  <c r="J7054" i="2" s="1"/>
  <c r="G7055" i="2"/>
  <c r="J7055" i="2" s="1"/>
  <c r="G7056" i="2"/>
  <c r="J7056" i="2" s="1"/>
  <c r="G7057" i="2"/>
  <c r="J7057" i="2" s="1"/>
  <c r="G7058" i="2"/>
  <c r="J7058" i="2" s="1"/>
  <c r="G7059" i="2"/>
  <c r="J7059" i="2" s="1"/>
  <c r="G7060" i="2"/>
  <c r="J7060" i="2" s="1"/>
  <c r="G7061" i="2"/>
  <c r="J7061" i="2" s="1"/>
  <c r="G7062" i="2"/>
  <c r="J7062" i="2" s="1"/>
  <c r="G7063" i="2"/>
  <c r="J7063" i="2" s="1"/>
  <c r="G7064" i="2"/>
  <c r="J7064" i="2" s="1"/>
  <c r="G7065" i="2"/>
  <c r="J7065" i="2" s="1"/>
  <c r="G7066" i="2"/>
  <c r="J7066" i="2" s="1"/>
  <c r="G7067" i="2"/>
  <c r="J7067" i="2" s="1"/>
  <c r="G7068" i="2"/>
  <c r="J7068" i="2" s="1"/>
  <c r="G7069" i="2"/>
  <c r="J7069" i="2" s="1"/>
  <c r="G7070" i="2"/>
  <c r="J7070" i="2" s="1"/>
  <c r="G7071" i="2"/>
  <c r="J7071" i="2" s="1"/>
  <c r="G7072" i="2"/>
  <c r="J7072" i="2" s="1"/>
  <c r="G7073" i="2"/>
  <c r="J7073" i="2" s="1"/>
  <c r="G7074" i="2"/>
  <c r="J7074" i="2" s="1"/>
  <c r="G7075" i="2"/>
  <c r="J7075" i="2" s="1"/>
  <c r="G7076" i="2"/>
  <c r="J7076" i="2" s="1"/>
  <c r="G7077" i="2"/>
  <c r="J7077" i="2" s="1"/>
  <c r="G7078" i="2"/>
  <c r="J7078" i="2" s="1"/>
  <c r="G7079" i="2"/>
  <c r="J7079" i="2" s="1"/>
  <c r="G7080" i="2"/>
  <c r="J7080" i="2" s="1"/>
  <c r="G7081" i="2"/>
  <c r="J7081" i="2" s="1"/>
  <c r="G7082" i="2"/>
  <c r="J7082" i="2" s="1"/>
  <c r="G7083" i="2"/>
  <c r="J7083" i="2" s="1"/>
  <c r="G7084" i="2"/>
  <c r="J7084" i="2" s="1"/>
  <c r="G7085" i="2"/>
  <c r="J7085" i="2" s="1"/>
  <c r="G7086" i="2"/>
  <c r="J7086" i="2" s="1"/>
  <c r="G7087" i="2"/>
  <c r="J7087" i="2" s="1"/>
  <c r="G7088" i="2"/>
  <c r="J7088" i="2" s="1"/>
  <c r="G7089" i="2"/>
  <c r="J7089" i="2" s="1"/>
  <c r="G7090" i="2"/>
  <c r="J7090" i="2" s="1"/>
  <c r="G7091" i="2"/>
  <c r="J7091" i="2" s="1"/>
  <c r="G7092" i="2"/>
  <c r="J7092" i="2" s="1"/>
  <c r="G7093" i="2"/>
  <c r="J7093" i="2" s="1"/>
  <c r="G7094" i="2"/>
  <c r="J7094" i="2" s="1"/>
  <c r="G7095" i="2"/>
  <c r="J7095" i="2" s="1"/>
  <c r="G7096" i="2"/>
  <c r="J7096" i="2" s="1"/>
  <c r="G7097" i="2"/>
  <c r="J7097" i="2" s="1"/>
  <c r="G7098" i="2"/>
  <c r="J7098" i="2" s="1"/>
  <c r="G7099" i="2"/>
  <c r="J7099" i="2" s="1"/>
  <c r="G7100" i="2"/>
  <c r="J7100" i="2" s="1"/>
  <c r="G7101" i="2"/>
  <c r="J7101" i="2" s="1"/>
  <c r="G7102" i="2"/>
  <c r="J7102" i="2" s="1"/>
  <c r="G7103" i="2"/>
  <c r="J7103" i="2" s="1"/>
  <c r="G7104" i="2"/>
  <c r="J7104" i="2" s="1"/>
  <c r="G7105" i="2"/>
  <c r="J7105" i="2" s="1"/>
  <c r="G7106" i="2"/>
  <c r="J7106" i="2" s="1"/>
  <c r="G7107" i="2"/>
  <c r="J7107" i="2" s="1"/>
  <c r="G7108" i="2"/>
  <c r="J7108" i="2" s="1"/>
  <c r="G7109" i="2"/>
  <c r="J7109" i="2" s="1"/>
  <c r="G7110" i="2"/>
  <c r="J7110" i="2" s="1"/>
  <c r="G7111" i="2"/>
  <c r="J7111" i="2" s="1"/>
  <c r="G7112" i="2"/>
  <c r="J7112" i="2" s="1"/>
  <c r="G7113" i="2"/>
  <c r="J7113" i="2" s="1"/>
  <c r="G7114" i="2"/>
  <c r="J7114" i="2" s="1"/>
  <c r="G7115" i="2"/>
  <c r="J7115" i="2" s="1"/>
  <c r="G7116" i="2"/>
  <c r="J7116" i="2" s="1"/>
  <c r="G7117" i="2"/>
  <c r="J7117" i="2" s="1"/>
  <c r="G7118" i="2"/>
  <c r="J7118" i="2" s="1"/>
  <c r="G7119" i="2"/>
  <c r="J7119" i="2" s="1"/>
  <c r="G7120" i="2"/>
  <c r="J7120" i="2" s="1"/>
  <c r="G7121" i="2"/>
  <c r="J7121" i="2" s="1"/>
  <c r="G7122" i="2"/>
  <c r="J7122" i="2" s="1"/>
  <c r="G7123" i="2"/>
  <c r="J7123" i="2" s="1"/>
  <c r="G7124" i="2"/>
  <c r="J7124" i="2" s="1"/>
  <c r="G7125" i="2"/>
  <c r="J7125" i="2" s="1"/>
  <c r="G7126" i="2"/>
  <c r="J7126" i="2" s="1"/>
  <c r="G7127" i="2"/>
  <c r="J7127" i="2" s="1"/>
  <c r="G7128" i="2"/>
  <c r="J7128" i="2" s="1"/>
  <c r="G7129" i="2"/>
  <c r="J7129" i="2" s="1"/>
  <c r="G7130" i="2"/>
  <c r="J7130" i="2" s="1"/>
  <c r="G7131" i="2"/>
  <c r="J7131" i="2" s="1"/>
  <c r="G7132" i="2"/>
  <c r="J7132" i="2" s="1"/>
  <c r="G7133" i="2"/>
  <c r="J7133" i="2" s="1"/>
  <c r="G7134" i="2"/>
  <c r="J7134" i="2" s="1"/>
  <c r="G7135" i="2"/>
  <c r="J7135" i="2" s="1"/>
  <c r="G7136" i="2"/>
  <c r="J7136" i="2" s="1"/>
  <c r="G7137" i="2"/>
  <c r="J7137" i="2" s="1"/>
  <c r="G7138" i="2"/>
  <c r="J7138" i="2" s="1"/>
  <c r="G7139" i="2"/>
  <c r="J7139" i="2" s="1"/>
  <c r="G7140" i="2"/>
  <c r="J7140" i="2" s="1"/>
  <c r="G7141" i="2"/>
  <c r="J7141" i="2" s="1"/>
  <c r="G7142" i="2"/>
  <c r="J7142" i="2" s="1"/>
  <c r="G7143" i="2"/>
  <c r="J7143" i="2" s="1"/>
  <c r="G7144" i="2"/>
  <c r="J7144" i="2" s="1"/>
  <c r="G7145" i="2"/>
  <c r="J7145" i="2" s="1"/>
  <c r="G7146" i="2"/>
  <c r="J7146" i="2" s="1"/>
  <c r="G7147" i="2"/>
  <c r="J7147" i="2" s="1"/>
  <c r="G7148" i="2"/>
  <c r="J7148" i="2" s="1"/>
  <c r="G7149" i="2"/>
  <c r="J7149" i="2" s="1"/>
  <c r="G7150" i="2"/>
  <c r="J7150" i="2" s="1"/>
  <c r="G7151" i="2"/>
  <c r="J7151" i="2" s="1"/>
  <c r="G7152" i="2"/>
  <c r="J7152" i="2" s="1"/>
  <c r="G7153" i="2"/>
  <c r="J7153" i="2" s="1"/>
  <c r="G7154" i="2"/>
  <c r="J7154" i="2" s="1"/>
  <c r="G7155" i="2"/>
  <c r="J7155" i="2" s="1"/>
  <c r="G7156" i="2"/>
  <c r="J7156" i="2" s="1"/>
  <c r="G7157" i="2"/>
  <c r="J7157" i="2" s="1"/>
  <c r="G7158" i="2"/>
  <c r="J7158" i="2" s="1"/>
  <c r="G7159" i="2"/>
  <c r="J7159" i="2" s="1"/>
  <c r="G7160" i="2"/>
  <c r="J7160" i="2" s="1"/>
  <c r="G7161" i="2"/>
  <c r="J7161" i="2" s="1"/>
  <c r="G7162" i="2"/>
  <c r="J7162" i="2" s="1"/>
  <c r="G7163" i="2"/>
  <c r="J7163" i="2" s="1"/>
  <c r="G7164" i="2"/>
  <c r="J7164" i="2" s="1"/>
  <c r="G7165" i="2"/>
  <c r="J7165" i="2" s="1"/>
  <c r="G7166" i="2"/>
  <c r="J7166" i="2" s="1"/>
  <c r="G7167" i="2"/>
  <c r="J7167" i="2" s="1"/>
  <c r="G7168" i="2"/>
  <c r="J7168" i="2" s="1"/>
  <c r="G7169" i="2"/>
  <c r="J7169" i="2" s="1"/>
  <c r="G7170" i="2"/>
  <c r="J7170" i="2" s="1"/>
  <c r="G7171" i="2"/>
  <c r="J7171" i="2" s="1"/>
  <c r="G7172" i="2"/>
  <c r="J7172" i="2" s="1"/>
  <c r="G7173" i="2"/>
  <c r="J7173" i="2" s="1"/>
  <c r="G7174" i="2"/>
  <c r="J7174" i="2" s="1"/>
  <c r="G7175" i="2"/>
  <c r="J7175" i="2" s="1"/>
  <c r="G7176" i="2"/>
  <c r="J7176" i="2" s="1"/>
  <c r="G7177" i="2"/>
  <c r="J7177" i="2" s="1"/>
  <c r="G7178" i="2"/>
  <c r="J7178" i="2" s="1"/>
  <c r="G7179" i="2"/>
  <c r="J7179" i="2" s="1"/>
  <c r="G7180" i="2"/>
  <c r="J7180" i="2" s="1"/>
  <c r="G7181" i="2"/>
  <c r="J7181" i="2" s="1"/>
  <c r="G7182" i="2"/>
  <c r="J7182" i="2" s="1"/>
  <c r="G7183" i="2"/>
  <c r="J7183" i="2" s="1"/>
  <c r="G7184" i="2"/>
  <c r="J7184" i="2" s="1"/>
  <c r="G7185" i="2"/>
  <c r="J7185" i="2" s="1"/>
  <c r="G7186" i="2"/>
  <c r="J7186" i="2" s="1"/>
  <c r="G7187" i="2"/>
  <c r="J7187" i="2" s="1"/>
  <c r="G7188" i="2"/>
  <c r="J7188" i="2" s="1"/>
  <c r="G7189" i="2"/>
  <c r="J7189" i="2" s="1"/>
  <c r="G7190" i="2"/>
  <c r="J7190" i="2" s="1"/>
  <c r="G7191" i="2"/>
  <c r="J7191" i="2" s="1"/>
  <c r="G7192" i="2"/>
  <c r="J7192" i="2" s="1"/>
  <c r="G7193" i="2"/>
  <c r="J7193" i="2" s="1"/>
  <c r="G7194" i="2"/>
  <c r="J7194" i="2" s="1"/>
  <c r="G7195" i="2"/>
  <c r="J7195" i="2" s="1"/>
  <c r="G7196" i="2"/>
  <c r="J7196" i="2" s="1"/>
  <c r="G7197" i="2"/>
  <c r="J7197" i="2" s="1"/>
  <c r="G7198" i="2"/>
  <c r="J7198" i="2" s="1"/>
  <c r="G7199" i="2"/>
  <c r="J7199" i="2" s="1"/>
  <c r="G7200" i="2"/>
  <c r="J7200" i="2" s="1"/>
  <c r="G7201" i="2"/>
  <c r="J7201" i="2" s="1"/>
  <c r="G7202" i="2"/>
  <c r="J7202" i="2" s="1"/>
  <c r="G7203" i="2"/>
  <c r="J7203" i="2" s="1"/>
  <c r="G7204" i="2"/>
  <c r="J7204" i="2" s="1"/>
  <c r="G7205" i="2"/>
  <c r="J7205" i="2" s="1"/>
  <c r="G7206" i="2"/>
  <c r="J7206" i="2" s="1"/>
  <c r="G7207" i="2"/>
  <c r="J7207" i="2" s="1"/>
  <c r="G7208" i="2"/>
  <c r="J7208" i="2" s="1"/>
  <c r="G7209" i="2"/>
  <c r="J7209" i="2" s="1"/>
  <c r="G7210" i="2"/>
  <c r="J7210" i="2" s="1"/>
  <c r="G7211" i="2"/>
  <c r="J7211" i="2" s="1"/>
  <c r="G7212" i="2"/>
  <c r="J7212" i="2" s="1"/>
  <c r="G7213" i="2"/>
  <c r="J7213" i="2" s="1"/>
  <c r="G7214" i="2"/>
  <c r="J7214" i="2" s="1"/>
  <c r="G7215" i="2"/>
  <c r="J7215" i="2" s="1"/>
  <c r="G7216" i="2"/>
  <c r="J7216" i="2" s="1"/>
  <c r="G7217" i="2"/>
  <c r="J7217" i="2" s="1"/>
  <c r="G7218" i="2"/>
  <c r="J7218" i="2" s="1"/>
  <c r="G7219" i="2"/>
  <c r="J7219" i="2" s="1"/>
  <c r="G7220" i="2"/>
  <c r="J7220" i="2" s="1"/>
  <c r="G7221" i="2"/>
  <c r="J7221" i="2" s="1"/>
  <c r="G7222" i="2"/>
  <c r="J7222" i="2" s="1"/>
  <c r="G7223" i="2"/>
  <c r="J7223" i="2" s="1"/>
  <c r="G7224" i="2"/>
  <c r="J7224" i="2" s="1"/>
  <c r="G7225" i="2"/>
  <c r="J7225" i="2" s="1"/>
  <c r="G7226" i="2"/>
  <c r="J7226" i="2" s="1"/>
  <c r="G7227" i="2"/>
  <c r="J7227" i="2" s="1"/>
  <c r="G7228" i="2"/>
  <c r="J7228" i="2" s="1"/>
  <c r="G7229" i="2"/>
  <c r="J7229" i="2" s="1"/>
  <c r="G7230" i="2"/>
  <c r="J7230" i="2" s="1"/>
  <c r="G7231" i="2"/>
  <c r="J7231" i="2" s="1"/>
  <c r="G7232" i="2"/>
  <c r="J7232" i="2" s="1"/>
  <c r="G7233" i="2"/>
  <c r="J7233" i="2" s="1"/>
  <c r="G7234" i="2"/>
  <c r="J7234" i="2" s="1"/>
  <c r="G7235" i="2"/>
  <c r="J7235" i="2" s="1"/>
  <c r="G7236" i="2"/>
  <c r="J7236" i="2" s="1"/>
  <c r="G7237" i="2"/>
  <c r="J7237" i="2" s="1"/>
  <c r="G7238" i="2"/>
  <c r="J7238" i="2" s="1"/>
  <c r="G7239" i="2"/>
  <c r="J7239" i="2" s="1"/>
  <c r="G7240" i="2"/>
  <c r="J7240" i="2" s="1"/>
  <c r="G7241" i="2"/>
  <c r="J7241" i="2" s="1"/>
  <c r="G7242" i="2"/>
  <c r="J7242" i="2" s="1"/>
  <c r="G7243" i="2"/>
  <c r="J7243" i="2" s="1"/>
  <c r="G7244" i="2"/>
  <c r="J7244" i="2" s="1"/>
  <c r="G7245" i="2"/>
  <c r="J7245" i="2" s="1"/>
  <c r="G7246" i="2"/>
  <c r="J7246" i="2" s="1"/>
  <c r="G7247" i="2"/>
  <c r="J7247" i="2" s="1"/>
  <c r="G7248" i="2"/>
  <c r="J7248" i="2" s="1"/>
  <c r="G7249" i="2"/>
  <c r="J7249" i="2" s="1"/>
  <c r="G7250" i="2"/>
  <c r="J7250" i="2" s="1"/>
  <c r="G7251" i="2"/>
  <c r="J7251" i="2" s="1"/>
  <c r="G7252" i="2"/>
  <c r="J7252" i="2" s="1"/>
  <c r="G7253" i="2"/>
  <c r="J7253" i="2" s="1"/>
  <c r="G7254" i="2"/>
  <c r="J7254" i="2" s="1"/>
  <c r="G7255" i="2"/>
  <c r="J7255" i="2" s="1"/>
  <c r="G7256" i="2"/>
  <c r="J7256" i="2" s="1"/>
  <c r="G7257" i="2"/>
  <c r="J7257" i="2" s="1"/>
  <c r="G7258" i="2"/>
  <c r="J7258" i="2" s="1"/>
  <c r="G7259" i="2"/>
  <c r="J7259" i="2" s="1"/>
  <c r="G7260" i="2"/>
  <c r="J7260" i="2" s="1"/>
  <c r="G7261" i="2"/>
  <c r="J7261" i="2" s="1"/>
  <c r="G7262" i="2"/>
  <c r="J7262" i="2" s="1"/>
  <c r="G7263" i="2"/>
  <c r="J7263" i="2" s="1"/>
  <c r="G7264" i="2"/>
  <c r="J7264" i="2" s="1"/>
  <c r="G7265" i="2"/>
  <c r="J7265" i="2" s="1"/>
  <c r="G7266" i="2"/>
  <c r="J7266" i="2" s="1"/>
  <c r="G7267" i="2"/>
  <c r="J7267" i="2" s="1"/>
  <c r="G7268" i="2"/>
  <c r="J7268" i="2" s="1"/>
  <c r="G7269" i="2"/>
  <c r="J7269" i="2" s="1"/>
  <c r="G7270" i="2"/>
  <c r="J7270" i="2" s="1"/>
  <c r="G7271" i="2"/>
  <c r="J7271" i="2" s="1"/>
  <c r="G7272" i="2"/>
  <c r="J7272" i="2" s="1"/>
  <c r="G7273" i="2"/>
  <c r="J7273" i="2" s="1"/>
  <c r="G7274" i="2"/>
  <c r="J7274" i="2" s="1"/>
  <c r="G7275" i="2"/>
  <c r="J7275" i="2" s="1"/>
  <c r="G7276" i="2"/>
  <c r="J7276" i="2" s="1"/>
  <c r="G7277" i="2"/>
  <c r="J7277" i="2" s="1"/>
  <c r="G7278" i="2"/>
  <c r="J7278" i="2" s="1"/>
  <c r="G7279" i="2"/>
  <c r="J7279" i="2" s="1"/>
  <c r="G7280" i="2"/>
  <c r="J7280" i="2" s="1"/>
  <c r="G7281" i="2"/>
  <c r="J7281" i="2" s="1"/>
  <c r="G7282" i="2"/>
  <c r="J7282" i="2" s="1"/>
  <c r="G7283" i="2"/>
  <c r="J7283" i="2" s="1"/>
  <c r="G7284" i="2"/>
  <c r="J7284" i="2" s="1"/>
  <c r="G7285" i="2"/>
  <c r="J7285" i="2" s="1"/>
  <c r="G7286" i="2"/>
  <c r="J7286" i="2" s="1"/>
  <c r="G7287" i="2"/>
  <c r="J7287" i="2" s="1"/>
  <c r="G7288" i="2"/>
  <c r="J7288" i="2" s="1"/>
  <c r="G7289" i="2"/>
  <c r="J7289" i="2" s="1"/>
  <c r="G7290" i="2"/>
  <c r="J7290" i="2" s="1"/>
  <c r="G7291" i="2"/>
  <c r="J7291" i="2" s="1"/>
  <c r="G7292" i="2"/>
  <c r="J7292" i="2" s="1"/>
  <c r="G7293" i="2"/>
  <c r="J7293" i="2" s="1"/>
  <c r="G7294" i="2"/>
  <c r="J7294" i="2" s="1"/>
  <c r="G7295" i="2"/>
  <c r="J7295" i="2" s="1"/>
  <c r="G7296" i="2"/>
  <c r="J7296" i="2" s="1"/>
  <c r="G7297" i="2"/>
  <c r="J7297" i="2" s="1"/>
  <c r="G7298" i="2"/>
  <c r="J7298" i="2" s="1"/>
  <c r="G7299" i="2"/>
  <c r="J7299" i="2" s="1"/>
  <c r="G7300" i="2"/>
  <c r="J7300" i="2" s="1"/>
  <c r="G7301" i="2"/>
  <c r="J7301" i="2" s="1"/>
  <c r="G7302" i="2"/>
  <c r="J7302" i="2" s="1"/>
  <c r="G7303" i="2"/>
  <c r="J7303" i="2" s="1"/>
  <c r="G7304" i="2"/>
  <c r="J7304" i="2" s="1"/>
  <c r="G7305" i="2"/>
  <c r="J7305" i="2" s="1"/>
  <c r="G7306" i="2"/>
  <c r="J7306" i="2" s="1"/>
  <c r="G7307" i="2"/>
  <c r="J7307" i="2" s="1"/>
  <c r="G7308" i="2"/>
  <c r="J7308" i="2" s="1"/>
  <c r="G7309" i="2"/>
  <c r="J7309" i="2" s="1"/>
  <c r="G7310" i="2"/>
  <c r="J7310" i="2" s="1"/>
  <c r="G7311" i="2"/>
  <c r="J7311" i="2" s="1"/>
  <c r="G7312" i="2"/>
  <c r="J7312" i="2" s="1"/>
  <c r="G7313" i="2"/>
  <c r="J7313" i="2" s="1"/>
  <c r="G7314" i="2"/>
  <c r="J7314" i="2" s="1"/>
  <c r="G7315" i="2"/>
  <c r="J7315" i="2" s="1"/>
  <c r="G7316" i="2"/>
  <c r="J7316" i="2" s="1"/>
  <c r="G7317" i="2"/>
  <c r="J7317" i="2" s="1"/>
  <c r="G7318" i="2"/>
  <c r="J7318" i="2" s="1"/>
  <c r="G7319" i="2"/>
  <c r="J7319" i="2" s="1"/>
  <c r="G7320" i="2"/>
  <c r="J7320" i="2" s="1"/>
  <c r="G7321" i="2"/>
  <c r="J7321" i="2" s="1"/>
  <c r="G7322" i="2"/>
  <c r="J7322" i="2" s="1"/>
  <c r="G7323" i="2"/>
  <c r="J7323" i="2" s="1"/>
  <c r="G7324" i="2"/>
  <c r="J7324" i="2" s="1"/>
  <c r="G7325" i="2"/>
  <c r="J7325" i="2" s="1"/>
  <c r="G7326" i="2"/>
  <c r="J7326" i="2" s="1"/>
  <c r="G7327" i="2"/>
  <c r="J7327" i="2" s="1"/>
  <c r="G7328" i="2"/>
  <c r="J7328" i="2" s="1"/>
  <c r="G7329" i="2"/>
  <c r="J7329" i="2" s="1"/>
  <c r="G7330" i="2"/>
  <c r="J7330" i="2" s="1"/>
  <c r="G7331" i="2"/>
  <c r="J7331" i="2" s="1"/>
  <c r="G7332" i="2"/>
  <c r="J7332" i="2" s="1"/>
  <c r="G7333" i="2"/>
  <c r="J7333" i="2" s="1"/>
  <c r="G7334" i="2"/>
  <c r="J7334" i="2" s="1"/>
  <c r="G7335" i="2"/>
  <c r="J7335" i="2" s="1"/>
  <c r="G7336" i="2"/>
  <c r="J7336" i="2" s="1"/>
  <c r="G7337" i="2"/>
  <c r="J7337" i="2" s="1"/>
  <c r="G7338" i="2"/>
  <c r="J7338" i="2" s="1"/>
  <c r="G7339" i="2"/>
  <c r="J7339" i="2" s="1"/>
  <c r="G7340" i="2"/>
  <c r="J7340" i="2" s="1"/>
  <c r="G7341" i="2"/>
  <c r="J7341" i="2" s="1"/>
  <c r="G7342" i="2"/>
  <c r="J7342" i="2" s="1"/>
  <c r="G7343" i="2"/>
  <c r="J7343" i="2" s="1"/>
  <c r="G7344" i="2"/>
  <c r="J7344" i="2" s="1"/>
  <c r="G7345" i="2"/>
  <c r="J7345" i="2" s="1"/>
  <c r="G7346" i="2"/>
  <c r="J7346" i="2" s="1"/>
  <c r="G7347" i="2"/>
  <c r="J7347" i="2" s="1"/>
  <c r="G7348" i="2"/>
  <c r="J7348" i="2" s="1"/>
  <c r="G7349" i="2"/>
  <c r="J7349" i="2" s="1"/>
  <c r="G7350" i="2"/>
  <c r="J7350" i="2" s="1"/>
  <c r="G7351" i="2"/>
  <c r="J7351" i="2" s="1"/>
  <c r="G7352" i="2"/>
  <c r="J7352" i="2" s="1"/>
  <c r="G7353" i="2"/>
  <c r="J7353" i="2" s="1"/>
  <c r="G7354" i="2"/>
  <c r="J7354" i="2" s="1"/>
  <c r="G7355" i="2"/>
  <c r="J7355" i="2" s="1"/>
  <c r="G7356" i="2"/>
  <c r="J7356" i="2" s="1"/>
  <c r="G7357" i="2"/>
  <c r="J7357" i="2" s="1"/>
  <c r="G7358" i="2"/>
  <c r="J7358" i="2" s="1"/>
  <c r="G7359" i="2"/>
  <c r="J7359" i="2" s="1"/>
  <c r="G7360" i="2"/>
  <c r="J7360" i="2" s="1"/>
  <c r="G7361" i="2"/>
  <c r="J7361" i="2" s="1"/>
  <c r="G7362" i="2"/>
  <c r="J7362" i="2" s="1"/>
  <c r="G7363" i="2"/>
  <c r="J7363" i="2" s="1"/>
  <c r="G7364" i="2"/>
  <c r="J7364" i="2" s="1"/>
  <c r="G7365" i="2"/>
  <c r="J7365" i="2" s="1"/>
  <c r="G7366" i="2"/>
  <c r="J7366" i="2" s="1"/>
  <c r="G7367" i="2"/>
  <c r="J7367" i="2" s="1"/>
  <c r="G7368" i="2"/>
  <c r="J7368" i="2" s="1"/>
  <c r="G7369" i="2"/>
  <c r="J7369" i="2" s="1"/>
  <c r="G7370" i="2"/>
  <c r="J7370" i="2" s="1"/>
  <c r="G7371" i="2"/>
  <c r="J7371" i="2" s="1"/>
  <c r="G7372" i="2"/>
  <c r="J7372" i="2" s="1"/>
  <c r="G7373" i="2"/>
  <c r="J7373" i="2" s="1"/>
  <c r="G7374" i="2"/>
  <c r="J7374" i="2" s="1"/>
  <c r="G7375" i="2"/>
  <c r="J7375" i="2" s="1"/>
  <c r="G7376" i="2"/>
  <c r="J7376" i="2" s="1"/>
  <c r="G7377" i="2"/>
  <c r="J7377" i="2" s="1"/>
  <c r="G7378" i="2"/>
  <c r="J7378" i="2" s="1"/>
  <c r="G7379" i="2"/>
  <c r="J7379" i="2" s="1"/>
  <c r="G7380" i="2"/>
  <c r="J7380" i="2" s="1"/>
  <c r="G7381" i="2"/>
  <c r="J7381" i="2" s="1"/>
  <c r="G7382" i="2"/>
  <c r="J7382" i="2" s="1"/>
  <c r="G7383" i="2"/>
  <c r="J7383" i="2" s="1"/>
  <c r="G7384" i="2"/>
  <c r="J7384" i="2" s="1"/>
  <c r="G7385" i="2"/>
  <c r="J7385" i="2" s="1"/>
  <c r="G7386" i="2"/>
  <c r="J7386" i="2" s="1"/>
  <c r="G7387" i="2"/>
  <c r="J7387" i="2" s="1"/>
  <c r="G7388" i="2"/>
  <c r="J7388" i="2" s="1"/>
  <c r="G7389" i="2"/>
  <c r="J7389" i="2" s="1"/>
  <c r="G7390" i="2"/>
  <c r="J7390" i="2" s="1"/>
  <c r="G7391" i="2"/>
  <c r="J7391" i="2" s="1"/>
  <c r="G7392" i="2"/>
  <c r="J7392" i="2" s="1"/>
  <c r="G7393" i="2"/>
  <c r="J7393" i="2" s="1"/>
  <c r="G7394" i="2"/>
  <c r="J7394" i="2" s="1"/>
  <c r="G7395" i="2"/>
  <c r="J7395" i="2" s="1"/>
  <c r="G7396" i="2"/>
  <c r="J7396" i="2" s="1"/>
  <c r="G7397" i="2"/>
  <c r="J7397" i="2" s="1"/>
  <c r="G7398" i="2"/>
  <c r="J7398" i="2" s="1"/>
  <c r="G7399" i="2"/>
  <c r="J7399" i="2" s="1"/>
  <c r="G7400" i="2"/>
  <c r="J7400" i="2" s="1"/>
  <c r="G7401" i="2"/>
  <c r="J7401" i="2" s="1"/>
  <c r="G7402" i="2"/>
  <c r="J7402" i="2" s="1"/>
  <c r="G7403" i="2"/>
  <c r="J7403" i="2" s="1"/>
  <c r="G7404" i="2"/>
  <c r="J7404" i="2" s="1"/>
  <c r="G7405" i="2"/>
  <c r="J7405" i="2" s="1"/>
  <c r="G7406" i="2"/>
  <c r="J7406" i="2" s="1"/>
  <c r="G7407" i="2"/>
  <c r="J7407" i="2" s="1"/>
  <c r="G7408" i="2"/>
  <c r="J7408" i="2" s="1"/>
  <c r="G7409" i="2"/>
  <c r="J7409" i="2" s="1"/>
  <c r="G7410" i="2"/>
  <c r="J7410" i="2" s="1"/>
  <c r="G7411" i="2"/>
  <c r="J7411" i="2" s="1"/>
  <c r="G7412" i="2"/>
  <c r="J7412" i="2" s="1"/>
  <c r="G7413" i="2"/>
  <c r="J7413" i="2" s="1"/>
  <c r="G7414" i="2"/>
  <c r="J7414" i="2" s="1"/>
  <c r="G7415" i="2"/>
  <c r="J7415" i="2" s="1"/>
  <c r="G7416" i="2"/>
  <c r="J7416" i="2" s="1"/>
  <c r="G7417" i="2"/>
  <c r="J7417" i="2" s="1"/>
  <c r="G7418" i="2"/>
  <c r="J7418" i="2" s="1"/>
  <c r="G7419" i="2"/>
  <c r="J7419" i="2" s="1"/>
  <c r="G7420" i="2"/>
  <c r="J7420" i="2" s="1"/>
  <c r="G7421" i="2"/>
  <c r="J7421" i="2" s="1"/>
  <c r="G7422" i="2"/>
  <c r="J7422" i="2" s="1"/>
  <c r="G7423" i="2"/>
  <c r="J7423" i="2" s="1"/>
  <c r="G7424" i="2"/>
  <c r="J7424" i="2" s="1"/>
  <c r="G7425" i="2"/>
  <c r="J7425" i="2" s="1"/>
  <c r="G7426" i="2"/>
  <c r="J7426" i="2" s="1"/>
  <c r="G7427" i="2"/>
  <c r="J7427" i="2" s="1"/>
  <c r="G7428" i="2"/>
  <c r="J7428" i="2" s="1"/>
  <c r="G7429" i="2"/>
  <c r="J7429" i="2" s="1"/>
  <c r="G7430" i="2"/>
  <c r="J7430" i="2" s="1"/>
  <c r="G7431" i="2"/>
  <c r="J7431" i="2" s="1"/>
  <c r="G7432" i="2"/>
  <c r="J7432" i="2" s="1"/>
  <c r="G7433" i="2"/>
  <c r="J7433" i="2" s="1"/>
  <c r="G7434" i="2"/>
  <c r="J7434" i="2" s="1"/>
  <c r="G7435" i="2"/>
  <c r="J7435" i="2" s="1"/>
  <c r="G7436" i="2"/>
  <c r="J7436" i="2" s="1"/>
  <c r="G7437" i="2"/>
  <c r="J7437" i="2" s="1"/>
  <c r="G7438" i="2"/>
  <c r="J7438" i="2" s="1"/>
  <c r="G7439" i="2"/>
  <c r="J7439" i="2" s="1"/>
  <c r="G7440" i="2"/>
  <c r="J7440" i="2" s="1"/>
  <c r="G7441" i="2"/>
  <c r="J7441" i="2" s="1"/>
  <c r="G7442" i="2"/>
  <c r="J7442" i="2" s="1"/>
  <c r="G7443" i="2"/>
  <c r="J7443" i="2" s="1"/>
  <c r="G7444" i="2"/>
  <c r="J7444" i="2" s="1"/>
  <c r="G7445" i="2"/>
  <c r="J7445" i="2" s="1"/>
  <c r="G7446" i="2"/>
  <c r="J7446" i="2" s="1"/>
  <c r="G7447" i="2"/>
  <c r="J7447" i="2" s="1"/>
  <c r="G7448" i="2"/>
  <c r="J7448" i="2" s="1"/>
  <c r="G7449" i="2"/>
  <c r="J7449" i="2" s="1"/>
  <c r="G7450" i="2"/>
  <c r="J7450" i="2" s="1"/>
  <c r="G7451" i="2"/>
  <c r="J7451" i="2" s="1"/>
  <c r="G7452" i="2"/>
  <c r="J7452" i="2" s="1"/>
  <c r="G7453" i="2"/>
  <c r="J7453" i="2" s="1"/>
  <c r="G7454" i="2"/>
  <c r="J7454" i="2" s="1"/>
  <c r="G7455" i="2"/>
  <c r="J7455" i="2" s="1"/>
  <c r="G7456" i="2"/>
  <c r="J7456" i="2" s="1"/>
  <c r="G7457" i="2"/>
  <c r="J7457" i="2" s="1"/>
  <c r="G7458" i="2"/>
  <c r="J7458" i="2" s="1"/>
  <c r="G7459" i="2"/>
  <c r="J7459" i="2" s="1"/>
  <c r="G7460" i="2"/>
  <c r="J7460" i="2" s="1"/>
  <c r="G7461" i="2"/>
  <c r="J7461" i="2" s="1"/>
  <c r="G7462" i="2"/>
  <c r="J7462" i="2" s="1"/>
  <c r="G7463" i="2"/>
  <c r="J7463" i="2" s="1"/>
  <c r="G7464" i="2"/>
  <c r="J7464" i="2" s="1"/>
  <c r="G7465" i="2"/>
  <c r="J7465" i="2" s="1"/>
  <c r="G7466" i="2"/>
  <c r="J7466" i="2" s="1"/>
  <c r="G7467" i="2"/>
  <c r="J7467" i="2" s="1"/>
  <c r="G7468" i="2"/>
  <c r="J7468" i="2" s="1"/>
  <c r="G7469" i="2"/>
  <c r="J7469" i="2" s="1"/>
  <c r="G7470" i="2"/>
  <c r="J7470" i="2" s="1"/>
  <c r="G7471" i="2"/>
  <c r="J7471" i="2" s="1"/>
  <c r="G7472" i="2"/>
  <c r="J7472" i="2" s="1"/>
  <c r="G7473" i="2"/>
  <c r="J7473" i="2" s="1"/>
  <c r="G7474" i="2"/>
  <c r="J7474" i="2" s="1"/>
  <c r="G7475" i="2"/>
  <c r="J7475" i="2" s="1"/>
  <c r="G7476" i="2"/>
  <c r="J7476" i="2" s="1"/>
  <c r="G7477" i="2"/>
  <c r="J7477" i="2" s="1"/>
  <c r="G7478" i="2"/>
  <c r="J7478" i="2" s="1"/>
  <c r="G7479" i="2"/>
  <c r="J7479" i="2" s="1"/>
  <c r="G7480" i="2"/>
  <c r="J7480" i="2" s="1"/>
  <c r="G7481" i="2"/>
  <c r="J7481" i="2" s="1"/>
  <c r="G7482" i="2"/>
  <c r="J7482" i="2" s="1"/>
  <c r="G7483" i="2"/>
  <c r="J7483" i="2" s="1"/>
  <c r="G7484" i="2"/>
  <c r="J7484" i="2" s="1"/>
  <c r="G7485" i="2"/>
  <c r="J7485" i="2" s="1"/>
  <c r="G7486" i="2"/>
  <c r="J7486" i="2" s="1"/>
  <c r="G7487" i="2"/>
  <c r="J7487" i="2" s="1"/>
  <c r="G7488" i="2"/>
  <c r="J7488" i="2" s="1"/>
  <c r="G7489" i="2"/>
  <c r="J7489" i="2" s="1"/>
  <c r="G7490" i="2"/>
  <c r="J7490" i="2" s="1"/>
  <c r="G7491" i="2"/>
  <c r="J7491" i="2" s="1"/>
  <c r="G7492" i="2"/>
  <c r="J7492" i="2" s="1"/>
  <c r="G7493" i="2"/>
  <c r="J7493" i="2" s="1"/>
  <c r="G7494" i="2"/>
  <c r="J7494" i="2" s="1"/>
  <c r="G7495" i="2"/>
  <c r="J7495" i="2" s="1"/>
  <c r="G7496" i="2"/>
  <c r="J7496" i="2" s="1"/>
  <c r="G7497" i="2"/>
  <c r="J7497" i="2" s="1"/>
  <c r="G7498" i="2"/>
  <c r="J7498" i="2" s="1"/>
  <c r="G7499" i="2"/>
  <c r="J7499" i="2" s="1"/>
  <c r="G7500" i="2"/>
  <c r="J7500" i="2" s="1"/>
  <c r="G7501" i="2"/>
  <c r="J7501" i="2" s="1"/>
  <c r="G7502" i="2"/>
  <c r="J7502" i="2" s="1"/>
  <c r="G7503" i="2"/>
  <c r="J7503" i="2" s="1"/>
  <c r="G7504" i="2"/>
  <c r="J7504" i="2" s="1"/>
  <c r="G7505" i="2"/>
  <c r="J7505" i="2" s="1"/>
  <c r="G7506" i="2"/>
  <c r="J7506" i="2" s="1"/>
  <c r="G7507" i="2"/>
  <c r="J7507" i="2" s="1"/>
  <c r="G7508" i="2"/>
  <c r="J7508" i="2" s="1"/>
  <c r="G7509" i="2"/>
  <c r="J7509" i="2" s="1"/>
  <c r="G7510" i="2"/>
  <c r="J7510" i="2" s="1"/>
  <c r="G7511" i="2"/>
  <c r="J7511" i="2" s="1"/>
  <c r="G7512" i="2"/>
  <c r="J7512" i="2" s="1"/>
  <c r="G7513" i="2"/>
  <c r="J7513" i="2" s="1"/>
  <c r="G7514" i="2"/>
  <c r="J7514" i="2" s="1"/>
  <c r="G7515" i="2"/>
  <c r="J7515" i="2" s="1"/>
  <c r="G7516" i="2"/>
  <c r="J7516" i="2" s="1"/>
  <c r="G7517" i="2"/>
  <c r="J7517" i="2" s="1"/>
  <c r="G7518" i="2"/>
  <c r="J7518" i="2" s="1"/>
  <c r="G7519" i="2"/>
  <c r="J7519" i="2" s="1"/>
  <c r="G7520" i="2"/>
  <c r="J7520" i="2" s="1"/>
  <c r="G7521" i="2"/>
  <c r="J7521" i="2" s="1"/>
  <c r="G7522" i="2"/>
  <c r="J7522" i="2" s="1"/>
  <c r="G7523" i="2"/>
  <c r="J7523" i="2" s="1"/>
  <c r="G7524" i="2"/>
  <c r="J7524" i="2" s="1"/>
  <c r="G7525" i="2"/>
  <c r="J7525" i="2" s="1"/>
  <c r="G7526" i="2"/>
  <c r="J7526" i="2" s="1"/>
  <c r="G7527" i="2"/>
  <c r="J7527" i="2" s="1"/>
  <c r="G7528" i="2"/>
  <c r="J7528" i="2" s="1"/>
  <c r="G7529" i="2"/>
  <c r="J7529" i="2" s="1"/>
  <c r="G7530" i="2"/>
  <c r="J7530" i="2" s="1"/>
  <c r="G7531" i="2"/>
  <c r="J7531" i="2" s="1"/>
  <c r="G7532" i="2"/>
  <c r="J7532" i="2" s="1"/>
  <c r="G7533" i="2"/>
  <c r="J7533" i="2" s="1"/>
  <c r="G7534" i="2"/>
  <c r="J7534" i="2" s="1"/>
  <c r="G7535" i="2"/>
  <c r="J7535" i="2" s="1"/>
  <c r="G7536" i="2"/>
  <c r="J7536" i="2" s="1"/>
  <c r="G7537" i="2"/>
  <c r="J7537" i="2" s="1"/>
  <c r="G7538" i="2"/>
  <c r="J7538" i="2" s="1"/>
  <c r="G7539" i="2"/>
  <c r="J7539" i="2" s="1"/>
  <c r="G7540" i="2"/>
  <c r="J7540" i="2" s="1"/>
  <c r="G7541" i="2"/>
  <c r="J7541" i="2" s="1"/>
  <c r="G7542" i="2"/>
  <c r="J7542" i="2" s="1"/>
  <c r="G7543" i="2"/>
  <c r="J7543" i="2" s="1"/>
  <c r="G7544" i="2"/>
  <c r="J7544" i="2" s="1"/>
  <c r="G7545" i="2"/>
  <c r="J7545" i="2" s="1"/>
  <c r="G7546" i="2"/>
  <c r="J7546" i="2" s="1"/>
  <c r="G7547" i="2"/>
  <c r="J7547" i="2" s="1"/>
  <c r="G7548" i="2"/>
  <c r="J7548" i="2" s="1"/>
  <c r="G7549" i="2"/>
  <c r="J7549" i="2" s="1"/>
  <c r="G7550" i="2"/>
  <c r="J7550" i="2" s="1"/>
  <c r="G7551" i="2"/>
  <c r="J7551" i="2" s="1"/>
  <c r="G7552" i="2"/>
  <c r="J7552" i="2" s="1"/>
  <c r="G7553" i="2"/>
  <c r="J7553" i="2" s="1"/>
  <c r="G7554" i="2"/>
  <c r="J7554" i="2" s="1"/>
  <c r="G7555" i="2"/>
  <c r="J7555" i="2" s="1"/>
  <c r="G7556" i="2"/>
  <c r="J7556" i="2" s="1"/>
  <c r="G7557" i="2"/>
  <c r="J7557" i="2" s="1"/>
  <c r="G7558" i="2"/>
  <c r="J7558" i="2" s="1"/>
  <c r="G7559" i="2"/>
  <c r="J7559" i="2" s="1"/>
  <c r="G7560" i="2"/>
  <c r="J7560" i="2" s="1"/>
  <c r="G7561" i="2"/>
  <c r="J7561" i="2" s="1"/>
  <c r="G7562" i="2"/>
  <c r="J7562" i="2" s="1"/>
  <c r="G7563" i="2"/>
  <c r="J7563" i="2" s="1"/>
  <c r="G7564" i="2"/>
  <c r="J7564" i="2" s="1"/>
  <c r="G7565" i="2"/>
  <c r="J7565" i="2" s="1"/>
  <c r="G7566" i="2"/>
  <c r="J7566" i="2" s="1"/>
  <c r="G7567" i="2"/>
  <c r="J7567" i="2" s="1"/>
  <c r="G7568" i="2"/>
  <c r="J7568" i="2" s="1"/>
  <c r="G7569" i="2"/>
  <c r="J7569" i="2" s="1"/>
  <c r="G7570" i="2"/>
  <c r="J7570" i="2" s="1"/>
  <c r="G7571" i="2"/>
  <c r="J7571" i="2" s="1"/>
  <c r="G7572" i="2"/>
  <c r="J7572" i="2" s="1"/>
  <c r="G7573" i="2"/>
  <c r="J7573" i="2" s="1"/>
  <c r="G7574" i="2"/>
  <c r="J7574" i="2" s="1"/>
  <c r="G7575" i="2"/>
  <c r="J7575" i="2" s="1"/>
  <c r="G7576" i="2"/>
  <c r="J7576" i="2" s="1"/>
  <c r="G7577" i="2"/>
  <c r="J7577" i="2" s="1"/>
  <c r="G7578" i="2"/>
  <c r="J7578" i="2" s="1"/>
  <c r="G7579" i="2"/>
  <c r="J7579" i="2" s="1"/>
  <c r="G7580" i="2"/>
  <c r="J7580" i="2" s="1"/>
  <c r="G7581" i="2"/>
  <c r="J7581" i="2" s="1"/>
  <c r="G7582" i="2"/>
  <c r="J7582" i="2" s="1"/>
  <c r="G7583" i="2"/>
  <c r="J7583" i="2" s="1"/>
  <c r="G7584" i="2"/>
  <c r="J7584" i="2" s="1"/>
  <c r="G7585" i="2"/>
  <c r="J7585" i="2" s="1"/>
  <c r="G7586" i="2"/>
  <c r="J7586" i="2" s="1"/>
  <c r="G7587" i="2"/>
  <c r="J7587" i="2" s="1"/>
  <c r="G7588" i="2"/>
  <c r="J7588" i="2" s="1"/>
  <c r="G7589" i="2"/>
  <c r="J7589" i="2" s="1"/>
  <c r="G7590" i="2"/>
  <c r="J7590" i="2" s="1"/>
  <c r="G7591" i="2"/>
  <c r="J7591" i="2" s="1"/>
  <c r="G7592" i="2"/>
  <c r="J7592" i="2" s="1"/>
  <c r="G7593" i="2"/>
  <c r="J7593" i="2" s="1"/>
  <c r="G7594" i="2"/>
  <c r="J7594" i="2" s="1"/>
  <c r="G7595" i="2"/>
  <c r="J7595" i="2" s="1"/>
  <c r="G7596" i="2"/>
  <c r="J7596" i="2" s="1"/>
  <c r="G7597" i="2"/>
  <c r="J7597" i="2" s="1"/>
  <c r="G7598" i="2"/>
  <c r="J7598" i="2" s="1"/>
  <c r="G7599" i="2"/>
  <c r="J7599" i="2" s="1"/>
  <c r="G7600" i="2"/>
  <c r="J7600" i="2" s="1"/>
  <c r="G7601" i="2"/>
  <c r="J7601" i="2" s="1"/>
  <c r="G7602" i="2"/>
  <c r="J7602" i="2" s="1"/>
  <c r="G7603" i="2"/>
  <c r="J7603" i="2" s="1"/>
  <c r="G7604" i="2"/>
  <c r="J7604" i="2" s="1"/>
  <c r="G7605" i="2"/>
  <c r="J7605" i="2" s="1"/>
  <c r="G7606" i="2"/>
  <c r="J7606" i="2" s="1"/>
  <c r="G7607" i="2"/>
  <c r="J7607" i="2" s="1"/>
  <c r="G7608" i="2"/>
  <c r="J7608" i="2" s="1"/>
  <c r="G7609" i="2"/>
  <c r="J7609" i="2" s="1"/>
  <c r="G7610" i="2"/>
  <c r="J7610" i="2" s="1"/>
  <c r="G7611" i="2"/>
  <c r="J7611" i="2" s="1"/>
  <c r="G7612" i="2"/>
  <c r="J7612" i="2" s="1"/>
  <c r="G7613" i="2"/>
  <c r="J7613" i="2" s="1"/>
  <c r="G7614" i="2"/>
  <c r="J7614" i="2" s="1"/>
  <c r="G7615" i="2"/>
  <c r="J7615" i="2" s="1"/>
  <c r="G7616" i="2"/>
  <c r="J7616" i="2" s="1"/>
  <c r="G7617" i="2"/>
  <c r="J7617" i="2" s="1"/>
  <c r="G7618" i="2"/>
  <c r="J7618" i="2" s="1"/>
  <c r="G7619" i="2"/>
  <c r="J7619" i="2" s="1"/>
  <c r="G7620" i="2"/>
  <c r="J7620" i="2" s="1"/>
  <c r="G7621" i="2"/>
  <c r="J7621" i="2" s="1"/>
  <c r="G7622" i="2"/>
  <c r="J7622" i="2" s="1"/>
  <c r="G7623" i="2"/>
  <c r="J7623" i="2" s="1"/>
  <c r="G7624" i="2"/>
  <c r="J7624" i="2" s="1"/>
  <c r="G7625" i="2"/>
  <c r="J7625" i="2" s="1"/>
  <c r="G7626" i="2"/>
  <c r="J7626" i="2" s="1"/>
  <c r="G7627" i="2"/>
  <c r="J7627" i="2" s="1"/>
  <c r="G7628" i="2"/>
  <c r="J7628" i="2" s="1"/>
  <c r="G7629" i="2"/>
  <c r="J7629" i="2" s="1"/>
  <c r="G7630" i="2"/>
  <c r="J7630" i="2" s="1"/>
  <c r="G7631" i="2"/>
  <c r="J7631" i="2" s="1"/>
  <c r="G7632" i="2"/>
  <c r="J7632" i="2" s="1"/>
  <c r="G7633" i="2"/>
  <c r="J7633" i="2" s="1"/>
  <c r="G7634" i="2"/>
  <c r="J7634" i="2" s="1"/>
  <c r="G7635" i="2"/>
  <c r="J7635" i="2" s="1"/>
  <c r="G7636" i="2"/>
  <c r="J7636" i="2" s="1"/>
  <c r="G7637" i="2"/>
  <c r="J7637" i="2" s="1"/>
  <c r="G7638" i="2"/>
  <c r="J7638" i="2" s="1"/>
  <c r="G7639" i="2"/>
  <c r="J7639" i="2" s="1"/>
  <c r="G7640" i="2"/>
  <c r="J7640" i="2" s="1"/>
  <c r="G7641" i="2"/>
  <c r="J7641" i="2" s="1"/>
  <c r="G7642" i="2"/>
  <c r="J7642" i="2" s="1"/>
  <c r="G7643" i="2"/>
  <c r="J7643" i="2" s="1"/>
  <c r="G7644" i="2"/>
  <c r="J7644" i="2" s="1"/>
  <c r="G7645" i="2"/>
  <c r="J7645" i="2" s="1"/>
  <c r="G7646" i="2"/>
  <c r="J7646" i="2" s="1"/>
  <c r="G7647" i="2"/>
  <c r="J7647" i="2" s="1"/>
  <c r="G7648" i="2"/>
  <c r="J7648" i="2" s="1"/>
  <c r="G7649" i="2"/>
  <c r="J7649" i="2" s="1"/>
  <c r="G7650" i="2"/>
  <c r="J7650" i="2" s="1"/>
  <c r="G7651" i="2"/>
  <c r="J7651" i="2" s="1"/>
  <c r="G7652" i="2"/>
  <c r="J7652" i="2" s="1"/>
  <c r="G7653" i="2"/>
  <c r="J7653" i="2" s="1"/>
  <c r="G7654" i="2"/>
  <c r="J7654" i="2" s="1"/>
  <c r="G7655" i="2"/>
  <c r="J7655" i="2" s="1"/>
  <c r="G7656" i="2"/>
  <c r="J7656" i="2" s="1"/>
  <c r="G7657" i="2"/>
  <c r="J7657" i="2" s="1"/>
  <c r="G7658" i="2"/>
  <c r="J7658" i="2" s="1"/>
  <c r="G7659" i="2"/>
  <c r="J7659" i="2" s="1"/>
  <c r="G7660" i="2"/>
  <c r="J7660" i="2" s="1"/>
  <c r="G7661" i="2"/>
  <c r="J7661" i="2" s="1"/>
  <c r="G7662" i="2"/>
  <c r="J7662" i="2" s="1"/>
  <c r="G7663" i="2"/>
  <c r="J7663" i="2" s="1"/>
  <c r="G7664" i="2"/>
  <c r="J7664" i="2" s="1"/>
  <c r="G7665" i="2"/>
  <c r="J7665" i="2" s="1"/>
  <c r="G7666" i="2"/>
  <c r="J7666" i="2" s="1"/>
  <c r="G7667" i="2"/>
  <c r="J7667" i="2" s="1"/>
  <c r="G7668" i="2"/>
  <c r="J7668" i="2" s="1"/>
  <c r="G7669" i="2"/>
  <c r="J7669" i="2" s="1"/>
  <c r="G7670" i="2"/>
  <c r="J7670" i="2" s="1"/>
  <c r="G7671" i="2"/>
  <c r="J7671" i="2" s="1"/>
  <c r="G7672" i="2"/>
  <c r="J7672" i="2" s="1"/>
  <c r="G7673" i="2"/>
  <c r="J7673" i="2" s="1"/>
  <c r="G7674" i="2"/>
  <c r="J7674" i="2" s="1"/>
  <c r="G7675" i="2"/>
  <c r="J7675" i="2" s="1"/>
  <c r="G7676" i="2"/>
  <c r="J7676" i="2" s="1"/>
  <c r="G7677" i="2"/>
  <c r="J7677" i="2" s="1"/>
  <c r="G7678" i="2"/>
  <c r="J7678" i="2" s="1"/>
  <c r="G7679" i="2"/>
  <c r="J7679" i="2" s="1"/>
  <c r="G7680" i="2"/>
  <c r="J7680" i="2" s="1"/>
  <c r="G7681" i="2"/>
  <c r="J7681" i="2" s="1"/>
  <c r="G7682" i="2"/>
  <c r="J7682" i="2" s="1"/>
  <c r="G7683" i="2"/>
  <c r="J7683" i="2" s="1"/>
  <c r="G7684" i="2"/>
  <c r="J7684" i="2" s="1"/>
  <c r="G7685" i="2"/>
  <c r="J7685" i="2" s="1"/>
  <c r="G7686" i="2"/>
  <c r="J7686" i="2" s="1"/>
  <c r="G7687" i="2"/>
  <c r="J7687" i="2" s="1"/>
  <c r="G7688" i="2"/>
  <c r="J7688" i="2" s="1"/>
  <c r="G7689" i="2"/>
  <c r="J7689" i="2" s="1"/>
  <c r="G7690" i="2"/>
  <c r="J7690" i="2" s="1"/>
  <c r="G7691" i="2"/>
  <c r="J7691" i="2" s="1"/>
  <c r="G7692" i="2"/>
  <c r="J7692" i="2" s="1"/>
  <c r="G7693" i="2"/>
  <c r="J7693" i="2" s="1"/>
  <c r="G7694" i="2"/>
  <c r="J7694" i="2" s="1"/>
  <c r="G7695" i="2"/>
  <c r="J7695" i="2" s="1"/>
  <c r="G7696" i="2"/>
  <c r="J7696" i="2" s="1"/>
  <c r="G7697" i="2"/>
  <c r="J7697" i="2" s="1"/>
  <c r="G7698" i="2"/>
  <c r="J7698" i="2" s="1"/>
  <c r="G7699" i="2"/>
  <c r="J7699" i="2" s="1"/>
  <c r="G7700" i="2"/>
  <c r="J7700" i="2" s="1"/>
  <c r="G7701" i="2"/>
  <c r="J7701" i="2" s="1"/>
  <c r="G7702" i="2"/>
  <c r="J7702" i="2" s="1"/>
  <c r="G7703" i="2"/>
  <c r="J7703" i="2" s="1"/>
  <c r="G7704" i="2"/>
  <c r="J7704" i="2" s="1"/>
  <c r="G7705" i="2"/>
  <c r="J7705" i="2" s="1"/>
  <c r="G7706" i="2"/>
  <c r="J7706" i="2" s="1"/>
  <c r="G7707" i="2"/>
  <c r="J7707" i="2" s="1"/>
  <c r="G7708" i="2"/>
  <c r="J7708" i="2" s="1"/>
  <c r="G7709" i="2"/>
  <c r="J7709" i="2" s="1"/>
  <c r="G7710" i="2"/>
  <c r="J7710" i="2" s="1"/>
  <c r="G7711" i="2"/>
  <c r="J7711" i="2" s="1"/>
  <c r="G7712" i="2"/>
  <c r="J7712" i="2" s="1"/>
  <c r="G7713" i="2"/>
  <c r="J7713" i="2" s="1"/>
  <c r="G7714" i="2"/>
  <c r="J7714" i="2" s="1"/>
  <c r="G7715" i="2"/>
  <c r="J7715" i="2" s="1"/>
  <c r="G7716" i="2"/>
  <c r="J7716" i="2" s="1"/>
  <c r="G7717" i="2"/>
  <c r="J7717" i="2" s="1"/>
  <c r="G7718" i="2"/>
  <c r="J7718" i="2" s="1"/>
  <c r="G7719" i="2"/>
  <c r="J7719" i="2" s="1"/>
  <c r="G7720" i="2"/>
  <c r="J7720" i="2" s="1"/>
  <c r="G7721" i="2"/>
  <c r="J7721" i="2" s="1"/>
  <c r="G7722" i="2"/>
  <c r="J7722" i="2" s="1"/>
  <c r="G7723" i="2"/>
  <c r="J7723" i="2" s="1"/>
  <c r="G7724" i="2"/>
  <c r="J7724" i="2" s="1"/>
  <c r="G7725" i="2"/>
  <c r="J7725" i="2" s="1"/>
  <c r="G7726" i="2"/>
  <c r="J7726" i="2" s="1"/>
  <c r="G7727" i="2"/>
  <c r="J7727" i="2" s="1"/>
  <c r="G7728" i="2"/>
  <c r="J7728" i="2" s="1"/>
  <c r="G7729" i="2"/>
  <c r="J7729" i="2" s="1"/>
  <c r="G7730" i="2"/>
  <c r="J7730" i="2" s="1"/>
  <c r="G7731" i="2"/>
  <c r="J7731" i="2" s="1"/>
  <c r="G7732" i="2"/>
  <c r="J7732" i="2" s="1"/>
  <c r="G7733" i="2"/>
  <c r="J7733" i="2" s="1"/>
  <c r="G7734" i="2"/>
  <c r="J7734" i="2" s="1"/>
  <c r="G7735" i="2"/>
  <c r="J7735" i="2" s="1"/>
  <c r="G7736" i="2"/>
  <c r="J7736" i="2" s="1"/>
  <c r="G7737" i="2"/>
  <c r="J7737" i="2" s="1"/>
  <c r="G7738" i="2"/>
  <c r="J7738" i="2" s="1"/>
  <c r="G7739" i="2"/>
  <c r="J7739" i="2" s="1"/>
  <c r="G7740" i="2"/>
  <c r="J7740" i="2" s="1"/>
  <c r="G7741" i="2"/>
  <c r="J7741" i="2" s="1"/>
  <c r="G7742" i="2"/>
  <c r="J7742" i="2" s="1"/>
  <c r="G7743" i="2"/>
  <c r="J7743" i="2" s="1"/>
  <c r="G7744" i="2"/>
  <c r="J7744" i="2" s="1"/>
  <c r="G7745" i="2"/>
  <c r="J7745" i="2" s="1"/>
  <c r="G7746" i="2"/>
  <c r="J7746" i="2" s="1"/>
  <c r="G7747" i="2"/>
  <c r="J7747" i="2" s="1"/>
  <c r="G7748" i="2"/>
  <c r="J7748" i="2" s="1"/>
  <c r="G7749" i="2"/>
  <c r="J7749" i="2" s="1"/>
  <c r="G7750" i="2"/>
  <c r="J7750" i="2" s="1"/>
  <c r="G7751" i="2"/>
  <c r="J7751" i="2" s="1"/>
  <c r="G7752" i="2"/>
  <c r="J7752" i="2" s="1"/>
  <c r="G7753" i="2"/>
  <c r="J7753" i="2" s="1"/>
  <c r="G7754" i="2"/>
  <c r="J7754" i="2" s="1"/>
  <c r="G7755" i="2"/>
  <c r="J7755" i="2" s="1"/>
  <c r="G7756" i="2"/>
  <c r="J7756" i="2" s="1"/>
  <c r="G7757" i="2"/>
  <c r="J7757" i="2" s="1"/>
  <c r="G7758" i="2"/>
  <c r="J7758" i="2" s="1"/>
  <c r="G7759" i="2"/>
  <c r="J7759" i="2" s="1"/>
  <c r="G7760" i="2"/>
  <c r="J7760" i="2" s="1"/>
  <c r="G7761" i="2"/>
  <c r="J7761" i="2" s="1"/>
  <c r="G7762" i="2"/>
  <c r="J7762" i="2" s="1"/>
  <c r="G7763" i="2"/>
  <c r="J7763" i="2" s="1"/>
  <c r="G7764" i="2"/>
  <c r="J7764" i="2" s="1"/>
  <c r="G7765" i="2"/>
  <c r="J7765" i="2" s="1"/>
  <c r="G7766" i="2"/>
  <c r="J7766" i="2" s="1"/>
  <c r="G7767" i="2"/>
  <c r="J7767" i="2" s="1"/>
  <c r="G7768" i="2"/>
  <c r="J7768" i="2" s="1"/>
  <c r="G7769" i="2"/>
  <c r="J7769" i="2" s="1"/>
  <c r="G7770" i="2"/>
  <c r="J7770" i="2" s="1"/>
  <c r="G7771" i="2"/>
  <c r="J7771" i="2" s="1"/>
  <c r="G7772" i="2"/>
  <c r="J7772" i="2" s="1"/>
  <c r="G7773" i="2"/>
  <c r="J7773" i="2" s="1"/>
  <c r="G7774" i="2"/>
  <c r="J7774" i="2" s="1"/>
  <c r="G7775" i="2"/>
  <c r="J7775" i="2" s="1"/>
  <c r="G7776" i="2"/>
  <c r="J7776" i="2" s="1"/>
  <c r="G7777" i="2"/>
  <c r="J7777" i="2" s="1"/>
  <c r="G7778" i="2"/>
  <c r="J7778" i="2" s="1"/>
  <c r="G7779" i="2"/>
  <c r="J7779" i="2" s="1"/>
  <c r="G7780" i="2"/>
  <c r="J7780" i="2" s="1"/>
  <c r="G7781" i="2"/>
  <c r="J7781" i="2" s="1"/>
  <c r="G7782" i="2"/>
  <c r="J7782" i="2" s="1"/>
  <c r="G7783" i="2"/>
  <c r="J7783" i="2" s="1"/>
  <c r="G7784" i="2"/>
  <c r="J7784" i="2" s="1"/>
  <c r="G7785" i="2"/>
  <c r="J7785" i="2" s="1"/>
  <c r="G7786" i="2"/>
  <c r="J7786" i="2" s="1"/>
  <c r="G7787" i="2"/>
  <c r="J7787" i="2" s="1"/>
  <c r="G7788" i="2"/>
  <c r="J7788" i="2" s="1"/>
  <c r="G7789" i="2"/>
  <c r="J7789" i="2" s="1"/>
  <c r="G7790" i="2"/>
  <c r="J7790" i="2" s="1"/>
  <c r="G7791" i="2"/>
  <c r="J7791" i="2" s="1"/>
  <c r="G7792" i="2"/>
  <c r="J7792" i="2" s="1"/>
  <c r="G7793" i="2"/>
  <c r="J7793" i="2" s="1"/>
  <c r="G7794" i="2"/>
  <c r="J7794" i="2" s="1"/>
  <c r="G7795" i="2"/>
  <c r="J7795" i="2" s="1"/>
  <c r="G7796" i="2"/>
  <c r="J7796" i="2" s="1"/>
  <c r="G7797" i="2"/>
  <c r="J7797" i="2" s="1"/>
  <c r="G7798" i="2"/>
  <c r="J7798" i="2" s="1"/>
  <c r="G7799" i="2"/>
  <c r="J7799" i="2" s="1"/>
  <c r="G7800" i="2"/>
  <c r="J7800" i="2" s="1"/>
  <c r="G7801" i="2"/>
  <c r="J7801" i="2" s="1"/>
  <c r="G7802" i="2"/>
  <c r="J7802" i="2" s="1"/>
  <c r="G7803" i="2"/>
  <c r="J7803" i="2" s="1"/>
  <c r="G7804" i="2"/>
  <c r="J7804" i="2" s="1"/>
  <c r="G7805" i="2"/>
  <c r="J7805" i="2" s="1"/>
  <c r="G7806" i="2"/>
  <c r="J7806" i="2" s="1"/>
  <c r="G7807" i="2"/>
  <c r="J7807" i="2" s="1"/>
  <c r="G7808" i="2"/>
  <c r="J7808" i="2" s="1"/>
  <c r="G7809" i="2"/>
  <c r="J7809" i="2" s="1"/>
  <c r="G7810" i="2"/>
  <c r="J7810" i="2" s="1"/>
  <c r="G7811" i="2"/>
  <c r="J7811" i="2" s="1"/>
  <c r="G7812" i="2"/>
  <c r="J7812" i="2" s="1"/>
  <c r="G7813" i="2"/>
  <c r="J7813" i="2" s="1"/>
  <c r="G7814" i="2"/>
  <c r="J7814" i="2" s="1"/>
  <c r="G7815" i="2"/>
  <c r="J7815" i="2" s="1"/>
  <c r="G7816" i="2"/>
  <c r="J7816" i="2" s="1"/>
  <c r="G7817" i="2"/>
  <c r="J7817" i="2" s="1"/>
  <c r="G7818" i="2"/>
  <c r="J7818" i="2" s="1"/>
  <c r="G7819" i="2"/>
  <c r="J7819" i="2" s="1"/>
  <c r="G7820" i="2"/>
  <c r="J7820" i="2" s="1"/>
  <c r="G7821" i="2"/>
  <c r="J7821" i="2" s="1"/>
  <c r="G7822" i="2"/>
  <c r="J7822" i="2" s="1"/>
  <c r="G7823" i="2"/>
  <c r="J7823" i="2" s="1"/>
  <c r="G7824" i="2"/>
  <c r="J7824" i="2" s="1"/>
  <c r="G7825" i="2"/>
  <c r="J7825" i="2" s="1"/>
  <c r="G7826" i="2"/>
  <c r="J7826" i="2" s="1"/>
  <c r="G7827" i="2"/>
  <c r="J7827" i="2" s="1"/>
  <c r="G7828" i="2"/>
  <c r="J7828" i="2" s="1"/>
  <c r="G7829" i="2"/>
  <c r="J7829" i="2" s="1"/>
  <c r="G7830" i="2"/>
  <c r="J7830" i="2" s="1"/>
  <c r="G7831" i="2"/>
  <c r="J7831" i="2" s="1"/>
  <c r="G7832" i="2"/>
  <c r="J7832" i="2" s="1"/>
  <c r="G7833" i="2"/>
  <c r="J7833" i="2" s="1"/>
  <c r="G7834" i="2"/>
  <c r="J7834" i="2" s="1"/>
  <c r="G7835" i="2"/>
  <c r="J7835" i="2" s="1"/>
  <c r="G7836" i="2"/>
  <c r="J7836" i="2" s="1"/>
  <c r="G7837" i="2"/>
  <c r="J7837" i="2" s="1"/>
  <c r="G7838" i="2"/>
  <c r="J7838" i="2" s="1"/>
  <c r="G7839" i="2"/>
  <c r="J7839" i="2" s="1"/>
  <c r="G7840" i="2"/>
  <c r="J7840" i="2" s="1"/>
  <c r="G7841" i="2"/>
  <c r="J7841" i="2" s="1"/>
  <c r="G7842" i="2"/>
  <c r="J7842" i="2" s="1"/>
  <c r="G7843" i="2"/>
  <c r="J7843" i="2" s="1"/>
  <c r="G7844" i="2"/>
  <c r="J7844" i="2" s="1"/>
  <c r="G7845" i="2"/>
  <c r="J7845" i="2" s="1"/>
  <c r="G7846" i="2"/>
  <c r="J7846" i="2" s="1"/>
  <c r="G7847" i="2"/>
  <c r="J7847" i="2" s="1"/>
  <c r="G7848" i="2"/>
  <c r="J7848" i="2" s="1"/>
  <c r="G7849" i="2"/>
  <c r="J7849" i="2" s="1"/>
  <c r="G7850" i="2"/>
  <c r="J7850" i="2" s="1"/>
  <c r="G7851" i="2"/>
  <c r="J7851" i="2" s="1"/>
  <c r="G7852" i="2"/>
  <c r="J7852" i="2" s="1"/>
  <c r="G7853" i="2"/>
  <c r="J7853" i="2" s="1"/>
  <c r="G7854" i="2"/>
  <c r="J7854" i="2" s="1"/>
  <c r="G7855" i="2"/>
  <c r="J7855" i="2" s="1"/>
  <c r="G7856" i="2"/>
  <c r="J7856" i="2" s="1"/>
  <c r="G7857" i="2"/>
  <c r="J7857" i="2" s="1"/>
  <c r="G7858" i="2"/>
  <c r="J7858" i="2" s="1"/>
  <c r="G7859" i="2"/>
  <c r="J7859" i="2" s="1"/>
  <c r="G7860" i="2"/>
  <c r="J7860" i="2" s="1"/>
  <c r="G7861" i="2"/>
  <c r="J7861" i="2" s="1"/>
  <c r="G7862" i="2"/>
  <c r="J7862" i="2" s="1"/>
  <c r="G7863" i="2"/>
  <c r="J7863" i="2" s="1"/>
  <c r="G7864" i="2"/>
  <c r="J7864" i="2" s="1"/>
  <c r="G7865" i="2"/>
  <c r="J7865" i="2" s="1"/>
  <c r="G7866" i="2"/>
  <c r="J7866" i="2" s="1"/>
  <c r="G7867" i="2"/>
  <c r="J7867" i="2" s="1"/>
  <c r="G7868" i="2"/>
  <c r="J7868" i="2" s="1"/>
  <c r="G7869" i="2"/>
  <c r="J7869" i="2" s="1"/>
  <c r="G7870" i="2"/>
  <c r="J7870" i="2" s="1"/>
  <c r="G7871" i="2"/>
  <c r="J7871" i="2" s="1"/>
  <c r="G7872" i="2"/>
  <c r="J7872" i="2" s="1"/>
  <c r="G7873" i="2"/>
  <c r="J7873" i="2" s="1"/>
  <c r="G7874" i="2"/>
  <c r="J7874" i="2" s="1"/>
  <c r="G7875" i="2"/>
  <c r="J7875" i="2" s="1"/>
  <c r="G7876" i="2"/>
  <c r="J7876" i="2" s="1"/>
  <c r="G7877" i="2"/>
  <c r="J7877" i="2" s="1"/>
  <c r="G7878" i="2"/>
  <c r="J7878" i="2" s="1"/>
  <c r="G7879" i="2"/>
  <c r="J7879" i="2" s="1"/>
  <c r="G7880" i="2"/>
  <c r="J7880" i="2" s="1"/>
  <c r="G7881" i="2"/>
  <c r="J7881" i="2" s="1"/>
  <c r="G7882" i="2"/>
  <c r="J7882" i="2" s="1"/>
  <c r="G7883" i="2"/>
  <c r="J7883" i="2" s="1"/>
  <c r="G7884" i="2"/>
  <c r="J7884" i="2" s="1"/>
  <c r="G7885" i="2"/>
  <c r="J7885" i="2" s="1"/>
  <c r="G7886" i="2"/>
  <c r="J7886" i="2" s="1"/>
  <c r="G7887" i="2"/>
  <c r="J7887" i="2" s="1"/>
  <c r="G7888" i="2"/>
  <c r="J7888" i="2" s="1"/>
  <c r="G7889" i="2"/>
  <c r="J7889" i="2" s="1"/>
  <c r="G7890" i="2"/>
  <c r="J7890" i="2" s="1"/>
  <c r="G7891" i="2"/>
  <c r="J7891" i="2" s="1"/>
  <c r="G7892" i="2"/>
  <c r="J7892" i="2" s="1"/>
  <c r="G7893" i="2"/>
  <c r="J7893" i="2" s="1"/>
  <c r="G7894" i="2"/>
  <c r="J7894" i="2" s="1"/>
  <c r="G7895" i="2"/>
  <c r="J7895" i="2" s="1"/>
  <c r="G7896" i="2"/>
  <c r="J7896" i="2" s="1"/>
  <c r="G7897" i="2"/>
  <c r="J7897" i="2" s="1"/>
  <c r="G7898" i="2"/>
  <c r="J7898" i="2" s="1"/>
  <c r="G7899" i="2"/>
  <c r="J7899" i="2" s="1"/>
  <c r="G7900" i="2"/>
  <c r="J7900" i="2" s="1"/>
  <c r="G7901" i="2"/>
  <c r="J7901" i="2" s="1"/>
  <c r="G7902" i="2"/>
  <c r="J7902" i="2" s="1"/>
  <c r="G7903" i="2"/>
  <c r="J7903" i="2" s="1"/>
  <c r="G7904" i="2"/>
  <c r="J7904" i="2" s="1"/>
  <c r="G7905" i="2"/>
  <c r="J7905" i="2" s="1"/>
  <c r="G7906" i="2"/>
  <c r="J7906" i="2" s="1"/>
  <c r="G7907" i="2"/>
  <c r="J7907" i="2" s="1"/>
  <c r="G7908" i="2"/>
  <c r="J7908" i="2" s="1"/>
  <c r="G7909" i="2"/>
  <c r="J7909" i="2" s="1"/>
  <c r="G7910" i="2"/>
  <c r="J7910" i="2" s="1"/>
  <c r="G7911" i="2"/>
  <c r="J7911" i="2" s="1"/>
  <c r="G7912" i="2"/>
  <c r="J7912" i="2" s="1"/>
  <c r="G7913" i="2"/>
  <c r="J7913" i="2" s="1"/>
  <c r="G7914" i="2"/>
  <c r="J7914" i="2" s="1"/>
  <c r="G7915" i="2"/>
  <c r="J7915" i="2" s="1"/>
  <c r="G7916" i="2"/>
  <c r="J7916" i="2" s="1"/>
  <c r="G7917" i="2"/>
  <c r="J7917" i="2" s="1"/>
  <c r="G7918" i="2"/>
  <c r="J7918" i="2" s="1"/>
  <c r="G7919" i="2"/>
  <c r="J7919" i="2" s="1"/>
  <c r="G7920" i="2"/>
  <c r="J7920" i="2" s="1"/>
  <c r="G7921" i="2"/>
  <c r="J7921" i="2" s="1"/>
  <c r="G7922" i="2"/>
  <c r="J7922" i="2" s="1"/>
  <c r="G7923" i="2"/>
  <c r="J7923" i="2" s="1"/>
  <c r="G7924" i="2"/>
  <c r="J7924" i="2" s="1"/>
  <c r="G7925" i="2"/>
  <c r="J7925" i="2" s="1"/>
  <c r="G7926" i="2"/>
  <c r="J7926" i="2" s="1"/>
  <c r="G7927" i="2"/>
  <c r="J7927" i="2" s="1"/>
  <c r="G7928" i="2"/>
  <c r="J7928" i="2" s="1"/>
  <c r="G7929" i="2"/>
  <c r="J7929" i="2" s="1"/>
  <c r="G7930" i="2"/>
  <c r="J7930" i="2" s="1"/>
  <c r="G7931" i="2"/>
  <c r="J7931" i="2" s="1"/>
  <c r="G7932" i="2"/>
  <c r="J7932" i="2" s="1"/>
  <c r="G7933" i="2"/>
  <c r="J7933" i="2" s="1"/>
  <c r="G7934" i="2"/>
  <c r="J7934" i="2" s="1"/>
  <c r="G7935" i="2"/>
  <c r="J7935" i="2" s="1"/>
  <c r="G7936" i="2"/>
  <c r="J7936" i="2" s="1"/>
  <c r="G7937" i="2"/>
  <c r="J7937" i="2" s="1"/>
  <c r="G7938" i="2"/>
  <c r="J7938" i="2" s="1"/>
  <c r="G7939" i="2"/>
  <c r="J7939" i="2" s="1"/>
  <c r="G7940" i="2"/>
  <c r="J7940" i="2" s="1"/>
  <c r="G7941" i="2"/>
  <c r="J7941" i="2" s="1"/>
  <c r="G7942" i="2"/>
  <c r="J7942" i="2" s="1"/>
  <c r="G7943" i="2"/>
  <c r="J7943" i="2" s="1"/>
  <c r="G7944" i="2"/>
  <c r="J7944" i="2" s="1"/>
  <c r="G7945" i="2"/>
  <c r="J7945" i="2" s="1"/>
  <c r="G7946" i="2"/>
  <c r="J7946" i="2" s="1"/>
  <c r="G7947" i="2"/>
  <c r="J7947" i="2" s="1"/>
  <c r="G7948" i="2"/>
  <c r="J7948" i="2" s="1"/>
  <c r="G7949" i="2"/>
  <c r="J7949" i="2" s="1"/>
  <c r="G7950" i="2"/>
  <c r="J7950" i="2" s="1"/>
  <c r="G7951" i="2"/>
  <c r="J7951" i="2" s="1"/>
  <c r="G7952" i="2"/>
  <c r="J7952" i="2" s="1"/>
  <c r="G7953" i="2"/>
  <c r="J7953" i="2" s="1"/>
  <c r="G7954" i="2"/>
  <c r="J7954" i="2" s="1"/>
  <c r="G7955" i="2"/>
  <c r="J7955" i="2" s="1"/>
  <c r="G7956" i="2"/>
  <c r="J7956" i="2" s="1"/>
  <c r="G7957" i="2"/>
  <c r="J7957" i="2" s="1"/>
  <c r="G7958" i="2"/>
  <c r="J7958" i="2" s="1"/>
  <c r="G7959" i="2"/>
  <c r="J7959" i="2" s="1"/>
  <c r="G7960" i="2"/>
  <c r="J7960" i="2" s="1"/>
  <c r="G7961" i="2"/>
  <c r="J7961" i="2" s="1"/>
  <c r="G7962" i="2"/>
  <c r="J7962" i="2" s="1"/>
  <c r="G7963" i="2"/>
  <c r="J7963" i="2" s="1"/>
  <c r="G7964" i="2"/>
  <c r="J7964" i="2" s="1"/>
  <c r="G7965" i="2"/>
  <c r="J7965" i="2" s="1"/>
  <c r="G7966" i="2"/>
  <c r="J7966" i="2" s="1"/>
  <c r="G7967" i="2"/>
  <c r="J7967" i="2" s="1"/>
  <c r="G7968" i="2"/>
  <c r="J7968" i="2" s="1"/>
  <c r="G7969" i="2"/>
  <c r="J7969" i="2" s="1"/>
  <c r="G7970" i="2"/>
  <c r="J7970" i="2" s="1"/>
  <c r="G7971" i="2"/>
  <c r="J7971" i="2" s="1"/>
  <c r="G7972" i="2"/>
  <c r="J7972" i="2" s="1"/>
  <c r="G7973" i="2"/>
  <c r="J7973" i="2" s="1"/>
  <c r="G7974" i="2"/>
  <c r="J7974" i="2" s="1"/>
  <c r="G7975" i="2"/>
  <c r="J7975" i="2" s="1"/>
  <c r="G7976" i="2"/>
  <c r="J7976" i="2" s="1"/>
  <c r="G7977" i="2"/>
  <c r="J7977" i="2" s="1"/>
  <c r="G7978" i="2"/>
  <c r="J7978" i="2" s="1"/>
  <c r="G7979" i="2"/>
  <c r="J7979" i="2" s="1"/>
  <c r="G7980" i="2"/>
  <c r="J7980" i="2" s="1"/>
  <c r="G7981" i="2"/>
  <c r="J7981" i="2" s="1"/>
  <c r="G7982" i="2"/>
  <c r="J7982" i="2" s="1"/>
  <c r="G7983" i="2"/>
  <c r="J7983" i="2" s="1"/>
  <c r="G7984" i="2"/>
  <c r="J7984" i="2" s="1"/>
  <c r="G7985" i="2"/>
  <c r="J7985" i="2" s="1"/>
  <c r="G7986" i="2"/>
  <c r="J7986" i="2" s="1"/>
  <c r="G7987" i="2"/>
  <c r="J7987" i="2" s="1"/>
  <c r="G7988" i="2"/>
  <c r="J7988" i="2" s="1"/>
  <c r="G7989" i="2"/>
  <c r="J7989" i="2" s="1"/>
  <c r="G7990" i="2"/>
  <c r="J7990" i="2" s="1"/>
  <c r="G7991" i="2"/>
  <c r="J7991" i="2" s="1"/>
  <c r="G7992" i="2"/>
  <c r="J7992" i="2" s="1"/>
  <c r="G7993" i="2"/>
  <c r="J7993" i="2" s="1"/>
  <c r="G7994" i="2"/>
  <c r="J7994" i="2" s="1"/>
  <c r="G7995" i="2"/>
  <c r="J7995" i="2" s="1"/>
  <c r="G7996" i="2"/>
  <c r="J7996" i="2" s="1"/>
  <c r="G7997" i="2"/>
  <c r="J7997" i="2" s="1"/>
  <c r="G7998" i="2"/>
  <c r="J7998" i="2" s="1"/>
  <c r="G7999" i="2"/>
  <c r="J7999" i="2" s="1"/>
  <c r="G8000" i="2"/>
  <c r="J8000" i="2" s="1"/>
  <c r="G8001" i="2"/>
  <c r="J8001" i="2" s="1"/>
  <c r="G8002" i="2"/>
  <c r="J8002" i="2" s="1"/>
  <c r="G8003" i="2"/>
  <c r="J8003" i="2" s="1"/>
  <c r="G8004" i="2"/>
  <c r="J8004" i="2" s="1"/>
  <c r="G8005" i="2"/>
  <c r="J8005" i="2" s="1"/>
  <c r="G8006" i="2"/>
  <c r="J8006" i="2" s="1"/>
  <c r="G8007" i="2"/>
  <c r="J8007" i="2" s="1"/>
  <c r="G8008" i="2"/>
  <c r="J8008" i="2" s="1"/>
  <c r="G8009" i="2"/>
  <c r="J8009" i="2" s="1"/>
  <c r="G8010" i="2"/>
  <c r="J8010" i="2" s="1"/>
  <c r="G8011" i="2"/>
  <c r="J8011" i="2" s="1"/>
  <c r="G8012" i="2"/>
  <c r="J8012" i="2" s="1"/>
  <c r="G8013" i="2"/>
  <c r="J8013" i="2" s="1"/>
  <c r="G8014" i="2"/>
  <c r="J8014" i="2" s="1"/>
  <c r="G8015" i="2"/>
  <c r="J8015" i="2" s="1"/>
  <c r="G8016" i="2"/>
  <c r="J8016" i="2" s="1"/>
  <c r="G8017" i="2"/>
  <c r="J8017" i="2" s="1"/>
  <c r="G8018" i="2"/>
  <c r="J8018" i="2" s="1"/>
  <c r="G8019" i="2"/>
  <c r="J8019" i="2" s="1"/>
  <c r="G8020" i="2"/>
  <c r="J8020" i="2" s="1"/>
  <c r="G8021" i="2"/>
  <c r="J8021" i="2" s="1"/>
  <c r="G8022" i="2"/>
  <c r="J8022" i="2" s="1"/>
  <c r="G8023" i="2"/>
  <c r="J8023" i="2" s="1"/>
  <c r="G8024" i="2"/>
  <c r="J8024" i="2" s="1"/>
  <c r="G8025" i="2"/>
  <c r="J8025" i="2" s="1"/>
  <c r="G8026" i="2"/>
  <c r="J8026" i="2" s="1"/>
  <c r="G8027" i="2"/>
  <c r="J8027" i="2" s="1"/>
  <c r="G8028" i="2"/>
  <c r="J8028" i="2" s="1"/>
  <c r="G8029" i="2"/>
  <c r="J8029" i="2" s="1"/>
  <c r="G8030" i="2"/>
  <c r="J8030" i="2" s="1"/>
  <c r="G8031" i="2"/>
  <c r="J8031" i="2" s="1"/>
  <c r="G8032" i="2"/>
  <c r="J8032" i="2" s="1"/>
  <c r="G8033" i="2"/>
  <c r="J8033" i="2" s="1"/>
  <c r="G8034" i="2"/>
  <c r="J8034" i="2" s="1"/>
  <c r="G8035" i="2"/>
  <c r="J8035" i="2" s="1"/>
  <c r="G8036" i="2"/>
  <c r="J8036" i="2" s="1"/>
  <c r="G8037" i="2"/>
  <c r="J8037" i="2" s="1"/>
  <c r="G8038" i="2"/>
  <c r="J8038" i="2" s="1"/>
  <c r="G8039" i="2"/>
  <c r="J8039" i="2" s="1"/>
  <c r="G8040" i="2"/>
  <c r="J8040" i="2" s="1"/>
  <c r="G8041" i="2"/>
  <c r="J8041" i="2" s="1"/>
  <c r="G8042" i="2"/>
  <c r="J8042" i="2" s="1"/>
  <c r="G8043" i="2"/>
  <c r="J8043" i="2" s="1"/>
  <c r="G8044" i="2"/>
  <c r="J8044" i="2" s="1"/>
  <c r="G8045" i="2"/>
  <c r="J8045" i="2" s="1"/>
  <c r="G8046" i="2"/>
  <c r="J8046" i="2" s="1"/>
  <c r="G8047" i="2"/>
  <c r="J8047" i="2" s="1"/>
  <c r="G8048" i="2"/>
  <c r="J8048" i="2" s="1"/>
  <c r="G8049" i="2"/>
  <c r="J8049" i="2" s="1"/>
  <c r="G8050" i="2"/>
  <c r="J8050" i="2" s="1"/>
  <c r="G8051" i="2"/>
  <c r="J8051" i="2" s="1"/>
  <c r="G8052" i="2"/>
  <c r="J8052" i="2" s="1"/>
  <c r="G8053" i="2"/>
  <c r="J8053" i="2" s="1"/>
  <c r="G8054" i="2"/>
  <c r="J8054" i="2" s="1"/>
  <c r="G8055" i="2"/>
  <c r="J8055" i="2" s="1"/>
  <c r="G8056" i="2"/>
  <c r="J8056" i="2" s="1"/>
  <c r="G8057" i="2"/>
  <c r="J8057" i="2" s="1"/>
  <c r="G8058" i="2"/>
  <c r="J8058" i="2" s="1"/>
  <c r="G8059" i="2"/>
  <c r="J8059" i="2" s="1"/>
  <c r="G8060" i="2"/>
  <c r="J8060" i="2" s="1"/>
  <c r="G8061" i="2"/>
  <c r="J8061" i="2" s="1"/>
  <c r="G8062" i="2"/>
  <c r="J8062" i="2" s="1"/>
  <c r="G8063" i="2"/>
  <c r="J8063" i="2" s="1"/>
  <c r="G8064" i="2"/>
  <c r="J8064" i="2" s="1"/>
  <c r="G8065" i="2"/>
  <c r="J8065" i="2" s="1"/>
  <c r="G8066" i="2"/>
  <c r="J8066" i="2" s="1"/>
  <c r="G8067" i="2"/>
  <c r="J8067" i="2" s="1"/>
  <c r="G8068" i="2"/>
  <c r="J8068" i="2" s="1"/>
  <c r="G8069" i="2"/>
  <c r="J8069" i="2" s="1"/>
  <c r="G8070" i="2"/>
  <c r="J8070" i="2" s="1"/>
  <c r="G8071" i="2"/>
  <c r="J8071" i="2" s="1"/>
  <c r="G8072" i="2"/>
  <c r="J8072" i="2" s="1"/>
  <c r="G8073" i="2"/>
  <c r="J8073" i="2" s="1"/>
  <c r="G8074" i="2"/>
  <c r="J8074" i="2" s="1"/>
  <c r="G8075" i="2"/>
  <c r="J8075" i="2" s="1"/>
  <c r="G8076" i="2"/>
  <c r="J8076" i="2" s="1"/>
  <c r="G8077" i="2"/>
  <c r="J8077" i="2" s="1"/>
  <c r="G8078" i="2"/>
  <c r="J8078" i="2" s="1"/>
  <c r="G8079" i="2"/>
  <c r="J8079" i="2" s="1"/>
  <c r="G8080" i="2"/>
  <c r="J8080" i="2" s="1"/>
  <c r="G8081" i="2"/>
  <c r="J8081" i="2" s="1"/>
  <c r="G8082" i="2"/>
  <c r="J8082" i="2" s="1"/>
  <c r="G8083" i="2"/>
  <c r="J8083" i="2" s="1"/>
  <c r="G8084" i="2"/>
  <c r="J8084" i="2" s="1"/>
  <c r="G8085" i="2"/>
  <c r="J8085" i="2" s="1"/>
  <c r="G8086" i="2"/>
  <c r="J8086" i="2" s="1"/>
  <c r="G8087" i="2"/>
  <c r="J8087" i="2" s="1"/>
  <c r="G8088" i="2"/>
  <c r="J8088" i="2" s="1"/>
  <c r="G8089" i="2"/>
  <c r="J8089" i="2" s="1"/>
  <c r="G8090" i="2"/>
  <c r="J8090" i="2" s="1"/>
  <c r="G8091" i="2"/>
  <c r="J8091" i="2" s="1"/>
  <c r="G8092" i="2"/>
  <c r="J8092" i="2" s="1"/>
  <c r="G8093" i="2"/>
  <c r="J8093" i="2" s="1"/>
  <c r="G8094" i="2"/>
  <c r="J8094" i="2" s="1"/>
  <c r="G8095" i="2"/>
  <c r="J8095" i="2" s="1"/>
  <c r="G8096" i="2"/>
  <c r="J8096" i="2" s="1"/>
  <c r="G8097" i="2"/>
  <c r="J8097" i="2" s="1"/>
  <c r="G8098" i="2"/>
  <c r="J8098" i="2" s="1"/>
  <c r="G8099" i="2"/>
  <c r="J8099" i="2" s="1"/>
  <c r="G8100" i="2"/>
  <c r="J8100" i="2" s="1"/>
  <c r="G8101" i="2"/>
  <c r="J8101" i="2" s="1"/>
  <c r="G8102" i="2"/>
  <c r="J8102" i="2" s="1"/>
  <c r="G8103" i="2"/>
  <c r="J8103" i="2" s="1"/>
  <c r="G8104" i="2"/>
  <c r="J8104" i="2" s="1"/>
  <c r="G8105" i="2"/>
  <c r="J8105" i="2" s="1"/>
  <c r="G8106" i="2"/>
  <c r="J8106" i="2" s="1"/>
  <c r="G8107" i="2"/>
  <c r="J8107" i="2" s="1"/>
  <c r="G8108" i="2"/>
  <c r="J8108" i="2" s="1"/>
  <c r="G8109" i="2"/>
  <c r="J8109" i="2" s="1"/>
  <c r="G8110" i="2"/>
  <c r="J8110" i="2" s="1"/>
  <c r="G8111" i="2"/>
  <c r="J8111" i="2" s="1"/>
  <c r="G8112" i="2"/>
  <c r="J8112" i="2" s="1"/>
  <c r="G8113" i="2"/>
  <c r="J8113" i="2" s="1"/>
  <c r="G8114" i="2"/>
  <c r="J8114" i="2" s="1"/>
  <c r="G8115" i="2"/>
  <c r="J8115" i="2" s="1"/>
  <c r="G8116" i="2"/>
  <c r="J8116" i="2" s="1"/>
  <c r="G8117" i="2"/>
  <c r="J8117" i="2" s="1"/>
  <c r="G8118" i="2"/>
  <c r="J8118" i="2" s="1"/>
  <c r="G8119" i="2"/>
  <c r="J8119" i="2" s="1"/>
  <c r="G8120" i="2"/>
  <c r="J8120" i="2" s="1"/>
  <c r="G8121" i="2"/>
  <c r="J8121" i="2" s="1"/>
  <c r="G8122" i="2"/>
  <c r="J8122" i="2" s="1"/>
  <c r="G8123" i="2"/>
  <c r="J8123" i="2" s="1"/>
  <c r="G8124" i="2"/>
  <c r="J8124" i="2" s="1"/>
  <c r="G8125" i="2"/>
  <c r="J8125" i="2" s="1"/>
  <c r="G8126" i="2"/>
  <c r="J8126" i="2" s="1"/>
  <c r="G8127" i="2"/>
  <c r="J8127" i="2" s="1"/>
  <c r="G8128" i="2"/>
  <c r="J8128" i="2" s="1"/>
  <c r="G8129" i="2"/>
  <c r="J8129" i="2" s="1"/>
  <c r="G8130" i="2"/>
  <c r="J8130" i="2" s="1"/>
  <c r="G8131" i="2"/>
  <c r="J8131" i="2" s="1"/>
  <c r="G8132" i="2"/>
  <c r="J8132" i="2" s="1"/>
  <c r="G8133" i="2"/>
  <c r="J8133" i="2" s="1"/>
  <c r="G8134" i="2"/>
  <c r="J8134" i="2" s="1"/>
  <c r="G8135" i="2"/>
  <c r="J8135" i="2" s="1"/>
  <c r="G8136" i="2"/>
  <c r="J8136" i="2" s="1"/>
  <c r="G8137" i="2"/>
  <c r="J8137" i="2" s="1"/>
  <c r="G8138" i="2"/>
  <c r="J8138" i="2" s="1"/>
  <c r="G8139" i="2"/>
  <c r="J8139" i="2" s="1"/>
  <c r="G8140" i="2"/>
  <c r="J8140" i="2" s="1"/>
  <c r="G8141" i="2"/>
  <c r="J8141" i="2" s="1"/>
  <c r="G8142" i="2"/>
  <c r="J8142" i="2" s="1"/>
  <c r="G8143" i="2"/>
  <c r="J8143" i="2" s="1"/>
  <c r="G8144" i="2"/>
  <c r="J8144" i="2" s="1"/>
  <c r="G8145" i="2"/>
  <c r="J8145" i="2" s="1"/>
  <c r="G8146" i="2"/>
  <c r="J8146" i="2" s="1"/>
  <c r="G8147" i="2"/>
  <c r="J8147" i="2" s="1"/>
  <c r="G8148" i="2"/>
  <c r="J8148" i="2" s="1"/>
  <c r="G8149" i="2"/>
  <c r="J8149" i="2" s="1"/>
  <c r="G8150" i="2"/>
  <c r="J8150" i="2" s="1"/>
  <c r="G8151" i="2"/>
  <c r="J8151" i="2" s="1"/>
  <c r="G8152" i="2"/>
  <c r="J8152" i="2" s="1"/>
  <c r="G8153" i="2"/>
  <c r="J8153" i="2" s="1"/>
  <c r="G8154" i="2"/>
  <c r="J8154" i="2" s="1"/>
  <c r="G8155" i="2"/>
  <c r="J8155" i="2" s="1"/>
  <c r="G8156" i="2"/>
  <c r="J8156" i="2" s="1"/>
  <c r="G8157" i="2"/>
  <c r="J8157" i="2" s="1"/>
  <c r="G8158" i="2"/>
  <c r="J8158" i="2" s="1"/>
  <c r="G8159" i="2"/>
  <c r="J8159" i="2" s="1"/>
  <c r="G8160" i="2"/>
  <c r="J8160" i="2" s="1"/>
  <c r="G8161" i="2"/>
  <c r="J8161" i="2" s="1"/>
  <c r="G8162" i="2"/>
  <c r="J8162" i="2" s="1"/>
  <c r="G8163" i="2"/>
  <c r="J8163" i="2" s="1"/>
  <c r="G8164" i="2"/>
  <c r="J8164" i="2" s="1"/>
  <c r="G8165" i="2"/>
  <c r="J8165" i="2" s="1"/>
  <c r="G8166" i="2"/>
  <c r="J8166" i="2" s="1"/>
  <c r="G8167" i="2"/>
  <c r="J8167" i="2" s="1"/>
  <c r="G8168" i="2"/>
  <c r="J8168" i="2" s="1"/>
  <c r="G8169" i="2"/>
  <c r="J8169" i="2" s="1"/>
  <c r="G8170" i="2"/>
  <c r="J8170" i="2" s="1"/>
  <c r="G8171" i="2"/>
  <c r="J8171" i="2" s="1"/>
  <c r="G8172" i="2"/>
  <c r="J8172" i="2" s="1"/>
  <c r="G8173" i="2"/>
  <c r="J8173" i="2" s="1"/>
  <c r="G8174" i="2"/>
  <c r="J8174" i="2" s="1"/>
  <c r="G8175" i="2"/>
  <c r="J8175" i="2" s="1"/>
  <c r="G8176" i="2"/>
  <c r="J8176" i="2" s="1"/>
  <c r="G8177" i="2"/>
  <c r="J8177" i="2" s="1"/>
  <c r="G8178" i="2"/>
  <c r="J8178" i="2" s="1"/>
  <c r="G8179" i="2"/>
  <c r="J8179" i="2" s="1"/>
  <c r="G8180" i="2"/>
  <c r="J8180" i="2" s="1"/>
  <c r="G8181" i="2"/>
  <c r="J8181" i="2" s="1"/>
  <c r="G8182" i="2"/>
  <c r="J8182" i="2" s="1"/>
  <c r="G8183" i="2"/>
  <c r="J8183" i="2" s="1"/>
  <c r="G8184" i="2"/>
  <c r="J8184" i="2" s="1"/>
  <c r="G8185" i="2"/>
  <c r="J8185" i="2" s="1"/>
  <c r="G8186" i="2"/>
  <c r="J8186" i="2" s="1"/>
  <c r="G8187" i="2"/>
  <c r="J8187" i="2" s="1"/>
  <c r="G8188" i="2"/>
  <c r="J8188" i="2" s="1"/>
  <c r="G8189" i="2"/>
  <c r="J8189" i="2" s="1"/>
  <c r="G8190" i="2"/>
  <c r="J8190" i="2" s="1"/>
  <c r="G8191" i="2"/>
  <c r="J8191" i="2" s="1"/>
  <c r="G8192" i="2"/>
  <c r="J8192" i="2" s="1"/>
  <c r="G8193" i="2"/>
  <c r="J8193" i="2" s="1"/>
  <c r="G8194" i="2"/>
  <c r="J8194" i="2" s="1"/>
  <c r="G8195" i="2"/>
  <c r="J8195" i="2" s="1"/>
  <c r="G8196" i="2"/>
  <c r="J8196" i="2" s="1"/>
  <c r="G8197" i="2"/>
  <c r="J8197" i="2" s="1"/>
  <c r="G8198" i="2"/>
  <c r="J8198" i="2" s="1"/>
  <c r="G8199" i="2"/>
  <c r="J8199" i="2" s="1"/>
  <c r="G8200" i="2"/>
  <c r="J8200" i="2" s="1"/>
  <c r="G8201" i="2"/>
  <c r="J8201" i="2" s="1"/>
  <c r="G8202" i="2"/>
  <c r="J8202" i="2" s="1"/>
  <c r="G8203" i="2"/>
  <c r="J8203" i="2" s="1"/>
  <c r="G8204" i="2"/>
  <c r="J8204" i="2" s="1"/>
  <c r="G8205" i="2"/>
  <c r="J8205" i="2" s="1"/>
  <c r="G8206" i="2"/>
  <c r="J8206" i="2" s="1"/>
  <c r="G8207" i="2"/>
  <c r="J8207" i="2" s="1"/>
  <c r="G8208" i="2"/>
  <c r="J8208" i="2" s="1"/>
  <c r="G8209" i="2"/>
  <c r="J8209" i="2" s="1"/>
  <c r="G8210" i="2"/>
  <c r="J8210" i="2" s="1"/>
  <c r="G8211" i="2"/>
  <c r="J8211" i="2" s="1"/>
  <c r="G8212" i="2"/>
  <c r="J8212" i="2" s="1"/>
  <c r="G8213" i="2"/>
  <c r="J8213" i="2" s="1"/>
  <c r="G8214" i="2"/>
  <c r="J8214" i="2" s="1"/>
  <c r="G8215" i="2"/>
  <c r="J8215" i="2" s="1"/>
  <c r="G8216" i="2"/>
  <c r="J8216" i="2" s="1"/>
  <c r="G8217" i="2"/>
  <c r="J8217" i="2" s="1"/>
  <c r="G8218" i="2"/>
  <c r="J8218" i="2" s="1"/>
  <c r="G8219" i="2"/>
  <c r="J8219" i="2" s="1"/>
  <c r="G8220" i="2"/>
  <c r="J8220" i="2" s="1"/>
  <c r="G8221" i="2"/>
  <c r="J8221" i="2" s="1"/>
  <c r="G8222" i="2"/>
  <c r="J8222" i="2" s="1"/>
  <c r="G8223" i="2"/>
  <c r="J8223" i="2" s="1"/>
  <c r="G8224" i="2"/>
  <c r="J8224" i="2" s="1"/>
  <c r="G8225" i="2"/>
  <c r="J8225" i="2" s="1"/>
  <c r="G8226" i="2"/>
  <c r="J8226" i="2" s="1"/>
  <c r="G8227" i="2"/>
  <c r="J8227" i="2" s="1"/>
  <c r="G8228" i="2"/>
  <c r="J8228" i="2" s="1"/>
  <c r="G8229" i="2"/>
  <c r="J8229" i="2" s="1"/>
  <c r="G8230" i="2"/>
  <c r="J8230" i="2" s="1"/>
  <c r="G8231" i="2"/>
  <c r="J8231" i="2" s="1"/>
  <c r="G8232" i="2"/>
  <c r="J8232" i="2" s="1"/>
  <c r="G8233" i="2"/>
  <c r="J8233" i="2" s="1"/>
  <c r="G8234" i="2"/>
  <c r="J8234" i="2" s="1"/>
  <c r="G8235" i="2"/>
  <c r="J8235" i="2" s="1"/>
  <c r="G8236" i="2"/>
  <c r="J8236" i="2" s="1"/>
  <c r="G8237" i="2"/>
  <c r="J8237" i="2" s="1"/>
  <c r="G8238" i="2"/>
  <c r="J8238" i="2" s="1"/>
  <c r="G8239" i="2"/>
  <c r="J8239" i="2" s="1"/>
  <c r="G8240" i="2"/>
  <c r="J8240" i="2" s="1"/>
  <c r="G8241" i="2"/>
  <c r="J8241" i="2" s="1"/>
  <c r="G8242" i="2"/>
  <c r="J8242" i="2" s="1"/>
  <c r="G8243" i="2"/>
  <c r="J8243" i="2" s="1"/>
  <c r="G8244" i="2"/>
  <c r="J8244" i="2" s="1"/>
  <c r="G8245" i="2"/>
  <c r="J8245" i="2" s="1"/>
  <c r="G8246" i="2"/>
  <c r="J8246" i="2" s="1"/>
  <c r="G8247" i="2"/>
  <c r="J8247" i="2" s="1"/>
  <c r="G8248" i="2"/>
  <c r="J8248" i="2" s="1"/>
  <c r="G8249" i="2"/>
  <c r="J8249" i="2" s="1"/>
  <c r="G8250" i="2"/>
  <c r="J8250" i="2" s="1"/>
  <c r="G8251" i="2"/>
  <c r="J8251" i="2" s="1"/>
  <c r="G8252" i="2"/>
  <c r="J8252" i="2" s="1"/>
  <c r="G8253" i="2"/>
  <c r="J8253" i="2" s="1"/>
  <c r="G8254" i="2"/>
  <c r="J8254" i="2" s="1"/>
  <c r="G8255" i="2"/>
  <c r="J8255" i="2" s="1"/>
  <c r="G8256" i="2"/>
  <c r="J8256" i="2" s="1"/>
  <c r="G8257" i="2"/>
  <c r="J8257" i="2" s="1"/>
  <c r="G8258" i="2"/>
  <c r="J8258" i="2" s="1"/>
  <c r="G8259" i="2"/>
  <c r="J8259" i="2" s="1"/>
  <c r="G8260" i="2"/>
  <c r="J8260" i="2" s="1"/>
  <c r="G8261" i="2"/>
  <c r="J8261" i="2" s="1"/>
  <c r="G8262" i="2"/>
  <c r="J8262" i="2" s="1"/>
  <c r="G8263" i="2"/>
  <c r="J8263" i="2" s="1"/>
  <c r="G8264" i="2"/>
  <c r="J8264" i="2" s="1"/>
  <c r="G8265" i="2"/>
  <c r="J8265" i="2" s="1"/>
  <c r="G8266" i="2"/>
  <c r="J8266" i="2" s="1"/>
  <c r="G8267" i="2"/>
  <c r="J8267" i="2" s="1"/>
  <c r="G8268" i="2"/>
  <c r="J8268" i="2" s="1"/>
  <c r="G8269" i="2"/>
  <c r="J8269" i="2" s="1"/>
  <c r="G8270" i="2"/>
  <c r="J8270" i="2" s="1"/>
  <c r="G8271" i="2"/>
  <c r="J8271" i="2" s="1"/>
  <c r="G8272" i="2"/>
  <c r="J8272" i="2" s="1"/>
  <c r="G8273" i="2"/>
  <c r="J8273" i="2" s="1"/>
  <c r="G8274" i="2"/>
  <c r="J8274" i="2" s="1"/>
  <c r="G8275" i="2"/>
  <c r="J8275" i="2" s="1"/>
  <c r="G8276" i="2"/>
  <c r="J8276" i="2" s="1"/>
  <c r="G8277" i="2"/>
  <c r="J8277" i="2" s="1"/>
  <c r="G8278" i="2"/>
  <c r="J8278" i="2" s="1"/>
  <c r="G8279" i="2"/>
  <c r="J8279" i="2" s="1"/>
  <c r="G8280" i="2"/>
  <c r="J8280" i="2" s="1"/>
  <c r="G8281" i="2"/>
  <c r="J8281" i="2" s="1"/>
  <c r="G8282" i="2"/>
  <c r="J8282" i="2" s="1"/>
  <c r="G8283" i="2"/>
  <c r="J8283" i="2" s="1"/>
  <c r="G8284" i="2"/>
  <c r="J8284" i="2" s="1"/>
  <c r="G8285" i="2"/>
  <c r="J8285" i="2" s="1"/>
  <c r="G8286" i="2"/>
  <c r="J8286" i="2" s="1"/>
  <c r="G8287" i="2"/>
  <c r="J8287" i="2" s="1"/>
  <c r="G8288" i="2"/>
  <c r="J8288" i="2" s="1"/>
  <c r="G8289" i="2"/>
  <c r="J8289" i="2" s="1"/>
  <c r="G8290" i="2"/>
  <c r="J8290" i="2" s="1"/>
  <c r="G8291" i="2"/>
  <c r="J8291" i="2" s="1"/>
  <c r="G8292" i="2"/>
  <c r="J8292" i="2" s="1"/>
  <c r="G8293" i="2"/>
  <c r="J8293" i="2" s="1"/>
  <c r="G8294" i="2"/>
  <c r="J8294" i="2" s="1"/>
  <c r="G8295" i="2"/>
  <c r="J8295" i="2" s="1"/>
  <c r="G8296" i="2"/>
  <c r="J8296" i="2" s="1"/>
  <c r="G8297" i="2"/>
  <c r="J8297" i="2" s="1"/>
  <c r="G8298" i="2"/>
  <c r="J8298" i="2" s="1"/>
  <c r="G8299" i="2"/>
  <c r="J8299" i="2" s="1"/>
  <c r="G8300" i="2"/>
  <c r="J8300" i="2" s="1"/>
  <c r="G8301" i="2"/>
  <c r="J8301" i="2" s="1"/>
  <c r="G8302" i="2"/>
  <c r="J8302" i="2" s="1"/>
  <c r="G8303" i="2"/>
  <c r="J8303" i="2" s="1"/>
  <c r="G8304" i="2"/>
  <c r="J8304" i="2" s="1"/>
  <c r="G8305" i="2"/>
  <c r="J8305" i="2" s="1"/>
  <c r="G8306" i="2"/>
  <c r="J8306" i="2" s="1"/>
  <c r="G8307" i="2"/>
  <c r="J8307" i="2" s="1"/>
  <c r="G8308" i="2"/>
  <c r="J8308" i="2" s="1"/>
  <c r="G8309" i="2"/>
  <c r="J8309" i="2" s="1"/>
  <c r="G8310" i="2"/>
  <c r="J8310" i="2" s="1"/>
  <c r="G8311" i="2"/>
  <c r="J8311" i="2" s="1"/>
  <c r="G8312" i="2"/>
  <c r="J8312" i="2" s="1"/>
  <c r="G8313" i="2"/>
  <c r="J8313" i="2" s="1"/>
  <c r="G8314" i="2"/>
  <c r="J8314" i="2" s="1"/>
  <c r="G8315" i="2"/>
  <c r="J8315" i="2" s="1"/>
  <c r="G8316" i="2"/>
  <c r="J8316" i="2" s="1"/>
  <c r="G8317" i="2"/>
  <c r="J8317" i="2" s="1"/>
  <c r="G8318" i="2"/>
  <c r="J8318" i="2" s="1"/>
  <c r="G8319" i="2"/>
  <c r="J8319" i="2" s="1"/>
  <c r="G8320" i="2"/>
  <c r="J8320" i="2" s="1"/>
  <c r="G8321" i="2"/>
  <c r="J8321" i="2" s="1"/>
  <c r="G8322" i="2"/>
  <c r="J8322" i="2" s="1"/>
  <c r="G8323" i="2"/>
  <c r="J8323" i="2" s="1"/>
  <c r="G8324" i="2"/>
  <c r="J8324" i="2" s="1"/>
  <c r="G8325" i="2"/>
  <c r="J8325" i="2" s="1"/>
  <c r="G8326" i="2"/>
  <c r="J8326" i="2" s="1"/>
  <c r="G8327" i="2"/>
  <c r="J8327" i="2" s="1"/>
  <c r="G8328" i="2"/>
  <c r="J8328" i="2" s="1"/>
  <c r="G8329" i="2"/>
  <c r="J8329" i="2" s="1"/>
  <c r="G8330" i="2"/>
  <c r="J8330" i="2" s="1"/>
  <c r="G8331" i="2"/>
  <c r="J8331" i="2" s="1"/>
  <c r="G8332" i="2"/>
  <c r="J8332" i="2" s="1"/>
  <c r="G8333" i="2"/>
  <c r="J8333" i="2" s="1"/>
  <c r="G8334" i="2"/>
  <c r="J8334" i="2" s="1"/>
  <c r="G8335" i="2"/>
  <c r="J8335" i="2" s="1"/>
  <c r="G8336" i="2"/>
  <c r="J8336" i="2" s="1"/>
  <c r="G8337" i="2"/>
  <c r="J8337" i="2" s="1"/>
  <c r="G8338" i="2"/>
  <c r="J8338" i="2" s="1"/>
  <c r="G8339" i="2"/>
  <c r="J8339" i="2" s="1"/>
  <c r="G8340" i="2"/>
  <c r="J8340" i="2" s="1"/>
  <c r="G8341" i="2"/>
  <c r="J8341" i="2" s="1"/>
  <c r="G8342" i="2"/>
  <c r="J8342" i="2" s="1"/>
  <c r="G8343" i="2"/>
  <c r="J8343" i="2" s="1"/>
  <c r="G8344" i="2"/>
  <c r="J8344" i="2" s="1"/>
  <c r="G8345" i="2"/>
  <c r="J8345" i="2" s="1"/>
  <c r="G8346" i="2"/>
  <c r="J8346" i="2" s="1"/>
  <c r="G8347" i="2"/>
  <c r="J8347" i="2" s="1"/>
  <c r="G8348" i="2"/>
  <c r="J8348" i="2" s="1"/>
  <c r="G8349" i="2"/>
  <c r="J8349" i="2" s="1"/>
  <c r="G8350" i="2"/>
  <c r="J8350" i="2" s="1"/>
  <c r="G8351" i="2"/>
  <c r="J8351" i="2" s="1"/>
  <c r="G8352" i="2"/>
  <c r="J8352" i="2" s="1"/>
  <c r="G8353" i="2"/>
  <c r="J8353" i="2" s="1"/>
  <c r="G8354" i="2"/>
  <c r="J8354" i="2" s="1"/>
  <c r="G8355" i="2"/>
  <c r="J8355" i="2" s="1"/>
  <c r="G8356" i="2"/>
  <c r="J8356" i="2" s="1"/>
  <c r="G8357" i="2"/>
  <c r="J8357" i="2" s="1"/>
  <c r="G8358" i="2"/>
  <c r="J8358" i="2" s="1"/>
  <c r="G8359" i="2"/>
  <c r="J8359" i="2" s="1"/>
  <c r="G8360" i="2"/>
  <c r="J8360" i="2" s="1"/>
  <c r="G8361" i="2"/>
  <c r="J8361" i="2" s="1"/>
  <c r="G8362" i="2"/>
  <c r="J8362" i="2" s="1"/>
  <c r="G8363" i="2"/>
  <c r="J8363" i="2" s="1"/>
  <c r="G8364" i="2"/>
  <c r="J8364" i="2" s="1"/>
  <c r="G8365" i="2"/>
  <c r="J8365" i="2" s="1"/>
  <c r="G8366" i="2"/>
  <c r="J8366" i="2" s="1"/>
  <c r="G8367" i="2"/>
  <c r="J8367" i="2" s="1"/>
  <c r="G8368" i="2"/>
  <c r="J8368" i="2" s="1"/>
  <c r="G8369" i="2"/>
  <c r="J8369" i="2" s="1"/>
  <c r="G8370" i="2"/>
  <c r="J8370" i="2" s="1"/>
  <c r="G8371" i="2"/>
  <c r="J8371" i="2" s="1"/>
  <c r="G8372" i="2"/>
  <c r="J8372" i="2" s="1"/>
  <c r="G8373" i="2"/>
  <c r="J8373" i="2" s="1"/>
  <c r="G8374" i="2"/>
  <c r="J8374" i="2" s="1"/>
  <c r="G8375" i="2"/>
  <c r="J8375" i="2" s="1"/>
  <c r="G8376" i="2"/>
  <c r="J8376" i="2" s="1"/>
  <c r="G8377" i="2"/>
  <c r="J8377" i="2" s="1"/>
  <c r="G8378" i="2"/>
  <c r="J8378" i="2" s="1"/>
  <c r="G8379" i="2"/>
  <c r="J8379" i="2" s="1"/>
  <c r="G8380" i="2"/>
  <c r="J8380" i="2" s="1"/>
  <c r="G8381" i="2"/>
  <c r="J8381" i="2" s="1"/>
  <c r="G8382" i="2"/>
  <c r="J8382" i="2" s="1"/>
  <c r="G8383" i="2"/>
  <c r="J8383" i="2" s="1"/>
  <c r="G8384" i="2"/>
  <c r="J8384" i="2" s="1"/>
  <c r="G8385" i="2"/>
  <c r="J8385" i="2" s="1"/>
  <c r="G8386" i="2"/>
  <c r="J8386" i="2" s="1"/>
  <c r="G8387" i="2"/>
  <c r="J8387" i="2" s="1"/>
  <c r="G8388" i="2"/>
  <c r="J8388" i="2" s="1"/>
  <c r="G8389" i="2"/>
  <c r="J8389" i="2" s="1"/>
  <c r="G8390" i="2"/>
  <c r="J8390" i="2" s="1"/>
  <c r="G8391" i="2"/>
  <c r="J8391" i="2" s="1"/>
  <c r="G8392" i="2"/>
  <c r="J8392" i="2" s="1"/>
  <c r="G8393" i="2"/>
  <c r="J8393" i="2" s="1"/>
  <c r="G8394" i="2"/>
  <c r="J8394" i="2" s="1"/>
  <c r="G8395" i="2"/>
  <c r="J8395" i="2" s="1"/>
  <c r="G8396" i="2"/>
  <c r="J8396" i="2" s="1"/>
  <c r="G8397" i="2"/>
  <c r="J8397" i="2" s="1"/>
  <c r="G8398" i="2"/>
  <c r="J8398" i="2" s="1"/>
  <c r="G8399" i="2"/>
  <c r="J8399" i="2" s="1"/>
  <c r="G8400" i="2"/>
  <c r="J8400" i="2" s="1"/>
  <c r="G8401" i="2"/>
  <c r="J8401" i="2" s="1"/>
  <c r="G8402" i="2"/>
  <c r="J8402" i="2" s="1"/>
  <c r="G8403" i="2"/>
  <c r="J8403" i="2" s="1"/>
  <c r="G8404" i="2"/>
  <c r="J8404" i="2" s="1"/>
  <c r="G8405" i="2"/>
  <c r="J8405" i="2" s="1"/>
  <c r="G8406" i="2"/>
  <c r="J8406" i="2" s="1"/>
  <c r="G8407" i="2"/>
  <c r="J8407" i="2" s="1"/>
  <c r="G8408" i="2"/>
  <c r="J8408" i="2" s="1"/>
  <c r="G8409" i="2"/>
  <c r="J8409" i="2" s="1"/>
  <c r="G8410" i="2"/>
  <c r="J8410" i="2" s="1"/>
  <c r="G8411" i="2"/>
  <c r="J8411" i="2" s="1"/>
  <c r="G8412" i="2"/>
  <c r="J8412" i="2" s="1"/>
  <c r="G8413" i="2"/>
  <c r="J8413" i="2" s="1"/>
  <c r="G8414" i="2"/>
  <c r="J8414" i="2" s="1"/>
  <c r="G8415" i="2"/>
  <c r="J8415" i="2" s="1"/>
  <c r="G8416" i="2"/>
  <c r="J8416" i="2" s="1"/>
  <c r="G8417" i="2"/>
  <c r="J8417" i="2" s="1"/>
  <c r="G8418" i="2"/>
  <c r="J8418" i="2" s="1"/>
  <c r="G8419" i="2"/>
  <c r="J8419" i="2" s="1"/>
  <c r="G8420" i="2"/>
  <c r="J8420" i="2" s="1"/>
  <c r="G8421" i="2"/>
  <c r="J8421" i="2" s="1"/>
  <c r="G8422" i="2"/>
  <c r="J8422" i="2" s="1"/>
  <c r="G8423" i="2"/>
  <c r="J8423" i="2" s="1"/>
  <c r="G8424" i="2"/>
  <c r="J8424" i="2" s="1"/>
  <c r="G8425" i="2"/>
  <c r="J8425" i="2" s="1"/>
  <c r="G8426" i="2"/>
  <c r="J8426" i="2" s="1"/>
  <c r="G8427" i="2"/>
  <c r="J8427" i="2" s="1"/>
  <c r="G8428" i="2"/>
  <c r="J8428" i="2" s="1"/>
  <c r="G8429" i="2"/>
  <c r="J8429" i="2" s="1"/>
  <c r="G8430" i="2"/>
  <c r="J8430" i="2" s="1"/>
  <c r="G8431" i="2"/>
  <c r="J8431" i="2" s="1"/>
  <c r="G8432" i="2"/>
  <c r="J8432" i="2" s="1"/>
  <c r="G8433" i="2"/>
  <c r="J8433" i="2" s="1"/>
  <c r="G8434" i="2"/>
  <c r="J8434" i="2" s="1"/>
  <c r="G8435" i="2"/>
  <c r="J8435" i="2" s="1"/>
  <c r="G8436" i="2"/>
  <c r="J8436" i="2" s="1"/>
  <c r="G8437" i="2"/>
  <c r="J8437" i="2" s="1"/>
  <c r="G8438" i="2"/>
  <c r="J8438" i="2" s="1"/>
  <c r="G8439" i="2"/>
  <c r="J8439" i="2" s="1"/>
  <c r="G8440" i="2"/>
  <c r="J8440" i="2" s="1"/>
  <c r="G8441" i="2"/>
  <c r="J8441" i="2" s="1"/>
  <c r="G8442" i="2"/>
  <c r="J8442" i="2" s="1"/>
  <c r="G8443" i="2"/>
  <c r="J8443" i="2" s="1"/>
  <c r="G8444" i="2"/>
  <c r="J8444" i="2" s="1"/>
  <c r="G8445" i="2"/>
  <c r="J8445" i="2" s="1"/>
  <c r="G8446" i="2"/>
  <c r="J8446" i="2" s="1"/>
  <c r="G8447" i="2"/>
  <c r="J8447" i="2" s="1"/>
  <c r="G8448" i="2"/>
  <c r="J8448" i="2" s="1"/>
  <c r="G8449" i="2"/>
  <c r="J8449" i="2" s="1"/>
  <c r="G8450" i="2"/>
  <c r="J8450" i="2" s="1"/>
  <c r="G8451" i="2"/>
  <c r="J8451" i="2" s="1"/>
  <c r="G8452" i="2"/>
  <c r="J8452" i="2" s="1"/>
  <c r="G8453" i="2"/>
  <c r="J8453" i="2" s="1"/>
  <c r="G8454" i="2"/>
  <c r="J8454" i="2" s="1"/>
  <c r="G8455" i="2"/>
  <c r="J8455" i="2" s="1"/>
  <c r="G8456" i="2"/>
  <c r="J8456" i="2" s="1"/>
  <c r="G8457" i="2"/>
  <c r="J8457" i="2" s="1"/>
  <c r="G8458" i="2"/>
  <c r="J8458" i="2" s="1"/>
  <c r="G8459" i="2"/>
  <c r="J8459" i="2" s="1"/>
  <c r="G8460" i="2"/>
  <c r="J8460" i="2" s="1"/>
  <c r="G8461" i="2"/>
  <c r="J8461" i="2" s="1"/>
  <c r="G8462" i="2"/>
  <c r="J8462" i="2" s="1"/>
  <c r="G8463" i="2"/>
  <c r="J8463" i="2" s="1"/>
  <c r="G8464" i="2"/>
  <c r="J8464" i="2" s="1"/>
  <c r="G8465" i="2"/>
  <c r="J8465" i="2" s="1"/>
  <c r="G8466" i="2"/>
  <c r="J8466" i="2" s="1"/>
  <c r="G8467" i="2"/>
  <c r="J8467" i="2" s="1"/>
  <c r="G8468" i="2"/>
  <c r="J8468" i="2" s="1"/>
  <c r="G8469" i="2"/>
  <c r="J8469" i="2" s="1"/>
  <c r="G8470" i="2"/>
  <c r="J8470" i="2" s="1"/>
  <c r="G8471" i="2"/>
  <c r="J8471" i="2" s="1"/>
  <c r="G8472" i="2"/>
  <c r="J8472" i="2" s="1"/>
  <c r="G8473" i="2"/>
  <c r="J8473" i="2" s="1"/>
  <c r="G8474" i="2"/>
  <c r="J8474" i="2" s="1"/>
  <c r="G8475" i="2"/>
  <c r="J8475" i="2" s="1"/>
  <c r="G8476" i="2"/>
  <c r="J8476" i="2" s="1"/>
  <c r="G8477" i="2"/>
  <c r="J8477" i="2" s="1"/>
  <c r="G8478" i="2"/>
  <c r="J8478" i="2" s="1"/>
  <c r="G8479" i="2"/>
  <c r="J8479" i="2" s="1"/>
  <c r="G8480" i="2"/>
  <c r="J8480" i="2" s="1"/>
  <c r="G8481" i="2"/>
  <c r="J8481" i="2" s="1"/>
  <c r="G8482" i="2"/>
  <c r="J8482" i="2" s="1"/>
  <c r="G8483" i="2"/>
  <c r="J8483" i="2" s="1"/>
  <c r="G8484" i="2"/>
  <c r="J8484" i="2" s="1"/>
  <c r="G8485" i="2"/>
  <c r="J8485" i="2" s="1"/>
  <c r="G8486" i="2"/>
  <c r="J8486" i="2" s="1"/>
  <c r="G8487" i="2"/>
  <c r="J8487" i="2" s="1"/>
  <c r="G8488" i="2"/>
  <c r="J8488" i="2" s="1"/>
  <c r="G8489" i="2"/>
  <c r="J8489" i="2" s="1"/>
  <c r="G8490" i="2"/>
  <c r="J8490" i="2" s="1"/>
  <c r="G8491" i="2"/>
  <c r="J8491" i="2" s="1"/>
  <c r="G8492" i="2"/>
  <c r="J8492" i="2" s="1"/>
  <c r="G8493" i="2"/>
  <c r="J8493" i="2" s="1"/>
  <c r="G8494" i="2"/>
  <c r="J8494" i="2" s="1"/>
  <c r="G8495" i="2"/>
  <c r="J8495" i="2" s="1"/>
  <c r="G8496" i="2"/>
  <c r="J8496" i="2" s="1"/>
  <c r="G8497" i="2"/>
  <c r="J8497" i="2" s="1"/>
  <c r="G8498" i="2"/>
  <c r="J8498" i="2" s="1"/>
  <c r="G8499" i="2"/>
  <c r="J8499" i="2" s="1"/>
  <c r="G8500" i="2"/>
  <c r="J8500" i="2" s="1"/>
  <c r="G8501" i="2"/>
  <c r="J8501" i="2" s="1"/>
  <c r="G8502" i="2"/>
  <c r="J8502" i="2" s="1"/>
  <c r="G8503" i="2"/>
  <c r="J8503" i="2" s="1"/>
  <c r="G8504" i="2"/>
  <c r="J8504" i="2" s="1"/>
  <c r="G8505" i="2"/>
  <c r="J8505" i="2" s="1"/>
  <c r="G8506" i="2"/>
  <c r="J8506" i="2" s="1"/>
  <c r="G8507" i="2"/>
  <c r="J8507" i="2" s="1"/>
  <c r="G8508" i="2"/>
  <c r="J8508" i="2" s="1"/>
  <c r="G8509" i="2"/>
  <c r="J8509" i="2" s="1"/>
  <c r="G8510" i="2"/>
  <c r="J8510" i="2" s="1"/>
  <c r="G8511" i="2"/>
  <c r="J8511" i="2" s="1"/>
  <c r="G8512" i="2"/>
  <c r="J8512" i="2" s="1"/>
  <c r="G8513" i="2"/>
  <c r="J8513" i="2" s="1"/>
  <c r="G8514" i="2"/>
  <c r="J8514" i="2" s="1"/>
  <c r="G8515" i="2"/>
  <c r="J8515" i="2" s="1"/>
  <c r="G8516" i="2"/>
  <c r="J8516" i="2" s="1"/>
  <c r="G8517" i="2"/>
  <c r="J8517" i="2" s="1"/>
  <c r="G8518" i="2"/>
  <c r="J8518" i="2" s="1"/>
  <c r="G8519" i="2"/>
  <c r="J8519" i="2" s="1"/>
  <c r="G8520" i="2"/>
  <c r="J8520" i="2" s="1"/>
  <c r="G8521" i="2"/>
  <c r="J8521" i="2" s="1"/>
  <c r="G8522" i="2"/>
  <c r="J8522" i="2" s="1"/>
  <c r="G8523" i="2"/>
  <c r="J8523" i="2" s="1"/>
  <c r="G8524" i="2"/>
  <c r="J8524" i="2" s="1"/>
  <c r="G8525" i="2"/>
  <c r="J8525" i="2" s="1"/>
  <c r="G8526" i="2"/>
  <c r="J8526" i="2" s="1"/>
  <c r="G8527" i="2"/>
  <c r="J8527" i="2" s="1"/>
  <c r="G8528" i="2"/>
  <c r="J8528" i="2" s="1"/>
  <c r="G8529" i="2"/>
  <c r="J8529" i="2" s="1"/>
  <c r="G8530" i="2"/>
  <c r="J8530" i="2" s="1"/>
  <c r="G8531" i="2"/>
  <c r="J8531" i="2" s="1"/>
  <c r="G8532" i="2"/>
  <c r="J8532" i="2" s="1"/>
  <c r="G8533" i="2"/>
  <c r="J8533" i="2" s="1"/>
  <c r="G8534" i="2"/>
  <c r="J8534" i="2" s="1"/>
  <c r="G8535" i="2"/>
  <c r="J8535" i="2" s="1"/>
  <c r="G8536" i="2"/>
  <c r="J8536" i="2" s="1"/>
  <c r="G8537" i="2"/>
  <c r="J8537" i="2" s="1"/>
  <c r="G8538" i="2"/>
  <c r="J8538" i="2" s="1"/>
  <c r="G8539" i="2"/>
  <c r="J8539" i="2" s="1"/>
  <c r="G8540" i="2"/>
  <c r="J8540" i="2" s="1"/>
  <c r="G8541" i="2"/>
  <c r="J8541" i="2" s="1"/>
  <c r="G8542" i="2"/>
  <c r="J8542" i="2" s="1"/>
  <c r="G8543" i="2"/>
  <c r="J8543" i="2" s="1"/>
  <c r="G8544" i="2"/>
  <c r="J8544" i="2" s="1"/>
  <c r="G8545" i="2"/>
  <c r="J8545" i="2" s="1"/>
  <c r="G8546" i="2"/>
  <c r="J8546" i="2" s="1"/>
  <c r="G8547" i="2"/>
  <c r="J8547" i="2" s="1"/>
  <c r="G8548" i="2"/>
  <c r="J8548" i="2" s="1"/>
  <c r="G8549" i="2"/>
  <c r="J8549" i="2" s="1"/>
  <c r="G8550" i="2"/>
  <c r="J8550" i="2" s="1"/>
  <c r="G8551" i="2"/>
  <c r="J8551" i="2" s="1"/>
  <c r="G8552" i="2"/>
  <c r="J8552" i="2" s="1"/>
  <c r="G8553" i="2"/>
  <c r="J8553" i="2" s="1"/>
  <c r="G8554" i="2"/>
  <c r="J8554" i="2" s="1"/>
  <c r="G8555" i="2"/>
  <c r="J8555" i="2" s="1"/>
  <c r="G8556" i="2"/>
  <c r="J8556" i="2" s="1"/>
  <c r="G8557" i="2"/>
  <c r="J8557" i="2" s="1"/>
  <c r="G8558" i="2"/>
  <c r="J8558" i="2" s="1"/>
  <c r="G8559" i="2"/>
  <c r="J8559" i="2" s="1"/>
  <c r="G8560" i="2"/>
  <c r="J8560" i="2" s="1"/>
  <c r="G8561" i="2"/>
  <c r="J8561" i="2" s="1"/>
  <c r="G8562" i="2"/>
  <c r="J8562" i="2" s="1"/>
  <c r="G8563" i="2"/>
  <c r="J8563" i="2" s="1"/>
  <c r="G8564" i="2"/>
  <c r="J8564" i="2" s="1"/>
  <c r="G8565" i="2"/>
  <c r="J8565" i="2" s="1"/>
  <c r="G8566" i="2"/>
  <c r="J8566" i="2" s="1"/>
  <c r="G8567" i="2"/>
  <c r="J8567" i="2" s="1"/>
  <c r="G8568" i="2"/>
  <c r="J8568" i="2" s="1"/>
  <c r="G8569" i="2"/>
  <c r="J8569" i="2" s="1"/>
  <c r="G8570" i="2"/>
  <c r="J8570" i="2" s="1"/>
  <c r="G8571" i="2"/>
  <c r="J8571" i="2" s="1"/>
  <c r="G8572" i="2"/>
  <c r="J8572" i="2" s="1"/>
  <c r="G8573" i="2"/>
  <c r="J8573" i="2" s="1"/>
  <c r="G8574" i="2"/>
  <c r="J8574" i="2" s="1"/>
  <c r="G8575" i="2"/>
  <c r="J8575" i="2" s="1"/>
  <c r="G8576" i="2"/>
  <c r="J8576" i="2" s="1"/>
  <c r="G8577" i="2"/>
  <c r="J8577" i="2" s="1"/>
  <c r="G8578" i="2"/>
  <c r="J8578" i="2" s="1"/>
  <c r="G8579" i="2"/>
  <c r="J8579" i="2" s="1"/>
  <c r="G8580" i="2"/>
  <c r="J8580" i="2" s="1"/>
  <c r="G8581" i="2"/>
  <c r="J8581" i="2" s="1"/>
  <c r="G8582" i="2"/>
  <c r="J8582" i="2" s="1"/>
  <c r="G8583" i="2"/>
  <c r="J8583" i="2" s="1"/>
  <c r="G8584" i="2"/>
  <c r="J8584" i="2" s="1"/>
  <c r="G8585" i="2"/>
  <c r="J8585" i="2" s="1"/>
  <c r="G8586" i="2"/>
  <c r="J8586" i="2" s="1"/>
  <c r="G8587" i="2"/>
  <c r="J8587" i="2" s="1"/>
  <c r="G8588" i="2"/>
  <c r="J8588" i="2" s="1"/>
  <c r="G8589" i="2"/>
  <c r="J8589" i="2" s="1"/>
  <c r="G8590" i="2"/>
  <c r="J8590" i="2" s="1"/>
  <c r="G8591" i="2"/>
  <c r="J8591" i="2" s="1"/>
  <c r="G8592" i="2"/>
  <c r="J8592" i="2" s="1"/>
  <c r="G8593" i="2"/>
  <c r="J8593" i="2" s="1"/>
  <c r="G8594" i="2"/>
  <c r="J8594" i="2" s="1"/>
  <c r="G8595" i="2"/>
  <c r="J8595" i="2" s="1"/>
  <c r="G8596" i="2"/>
  <c r="J8596" i="2" s="1"/>
  <c r="G8597" i="2"/>
  <c r="J8597" i="2" s="1"/>
  <c r="G8598" i="2"/>
  <c r="J8598" i="2" s="1"/>
  <c r="G8599" i="2"/>
  <c r="J8599" i="2" s="1"/>
  <c r="G8600" i="2"/>
  <c r="J8600" i="2" s="1"/>
  <c r="G8601" i="2"/>
  <c r="J8601" i="2" s="1"/>
  <c r="G8602" i="2"/>
  <c r="J8602" i="2" s="1"/>
  <c r="G8603" i="2"/>
  <c r="J8603" i="2" s="1"/>
  <c r="G8604" i="2"/>
  <c r="J8604" i="2" s="1"/>
  <c r="G8605" i="2"/>
  <c r="J8605" i="2" s="1"/>
  <c r="G8606" i="2"/>
  <c r="J8606" i="2" s="1"/>
  <c r="G8607" i="2"/>
  <c r="J8607" i="2" s="1"/>
  <c r="G8608" i="2"/>
  <c r="J8608" i="2" s="1"/>
  <c r="G8609" i="2"/>
  <c r="J8609" i="2" s="1"/>
  <c r="G8610" i="2"/>
  <c r="J8610" i="2" s="1"/>
  <c r="G8611" i="2"/>
  <c r="J8611" i="2" s="1"/>
  <c r="G8612" i="2"/>
  <c r="J8612" i="2" s="1"/>
  <c r="G8613" i="2"/>
  <c r="J8613" i="2" s="1"/>
  <c r="G8614" i="2"/>
  <c r="J8614" i="2" s="1"/>
  <c r="G8615" i="2"/>
  <c r="J8615" i="2" s="1"/>
  <c r="G8616" i="2"/>
  <c r="J8616" i="2" s="1"/>
  <c r="G8617" i="2"/>
  <c r="J8617" i="2" s="1"/>
  <c r="G8618" i="2"/>
  <c r="J8618" i="2" s="1"/>
  <c r="G8619" i="2"/>
  <c r="J8619" i="2" s="1"/>
  <c r="G8620" i="2"/>
  <c r="J8620" i="2" s="1"/>
  <c r="G8621" i="2"/>
  <c r="J8621" i="2" s="1"/>
  <c r="G8622" i="2"/>
  <c r="J8622" i="2" s="1"/>
  <c r="G8623" i="2"/>
  <c r="J8623" i="2" s="1"/>
  <c r="G8624" i="2"/>
  <c r="J8624" i="2" s="1"/>
  <c r="G8625" i="2"/>
  <c r="J8625" i="2" s="1"/>
  <c r="G8626" i="2"/>
  <c r="J8626" i="2" s="1"/>
  <c r="G8627" i="2"/>
  <c r="J8627" i="2" s="1"/>
  <c r="G8628" i="2"/>
  <c r="J8628" i="2" s="1"/>
  <c r="G8629" i="2"/>
  <c r="J8629" i="2" s="1"/>
  <c r="G8630" i="2"/>
  <c r="J8630" i="2" s="1"/>
  <c r="G8631" i="2"/>
  <c r="J8631" i="2" s="1"/>
  <c r="G8632" i="2"/>
  <c r="J8632" i="2" s="1"/>
  <c r="G8633" i="2"/>
  <c r="J8633" i="2" s="1"/>
  <c r="G8634" i="2"/>
  <c r="J8634" i="2" s="1"/>
  <c r="G8635" i="2"/>
  <c r="J8635" i="2" s="1"/>
  <c r="G8636" i="2"/>
  <c r="J8636" i="2" s="1"/>
  <c r="G8637" i="2"/>
  <c r="J8637" i="2" s="1"/>
  <c r="G8638" i="2"/>
  <c r="J8638" i="2" s="1"/>
  <c r="G8639" i="2"/>
  <c r="J8639" i="2" s="1"/>
  <c r="G8640" i="2"/>
  <c r="J8640" i="2" s="1"/>
  <c r="G8641" i="2"/>
  <c r="J8641" i="2" s="1"/>
  <c r="G8642" i="2"/>
  <c r="J8642" i="2" s="1"/>
  <c r="G8643" i="2"/>
  <c r="J8643" i="2" s="1"/>
  <c r="G8644" i="2"/>
  <c r="J8644" i="2" s="1"/>
  <c r="G8645" i="2"/>
  <c r="J8645" i="2" s="1"/>
  <c r="G8646" i="2"/>
  <c r="J8646" i="2" s="1"/>
  <c r="G8647" i="2"/>
  <c r="J8647" i="2" s="1"/>
  <c r="G8648" i="2"/>
  <c r="J8648" i="2" s="1"/>
  <c r="G8649" i="2"/>
  <c r="J8649" i="2" s="1"/>
  <c r="G8650" i="2"/>
  <c r="J8650" i="2" s="1"/>
  <c r="G8651" i="2"/>
  <c r="J8651" i="2" s="1"/>
  <c r="G8652" i="2"/>
  <c r="J8652" i="2" s="1"/>
  <c r="G8653" i="2"/>
  <c r="J8653" i="2" s="1"/>
  <c r="G8654" i="2"/>
  <c r="J8654" i="2" s="1"/>
  <c r="G8655" i="2"/>
  <c r="J8655" i="2" s="1"/>
  <c r="G8656" i="2"/>
  <c r="J8656" i="2" s="1"/>
  <c r="G8657" i="2"/>
  <c r="J8657" i="2" s="1"/>
  <c r="G8658" i="2"/>
  <c r="J8658" i="2" s="1"/>
  <c r="G8659" i="2"/>
  <c r="J8659" i="2" s="1"/>
  <c r="G8660" i="2"/>
  <c r="J8660" i="2" s="1"/>
  <c r="G8661" i="2"/>
  <c r="J8661" i="2" s="1"/>
  <c r="G8662" i="2"/>
  <c r="J8662" i="2" s="1"/>
  <c r="G8663" i="2"/>
  <c r="J8663" i="2" s="1"/>
  <c r="G8664" i="2"/>
  <c r="J8664" i="2" s="1"/>
  <c r="G8665" i="2"/>
  <c r="J8665" i="2" s="1"/>
  <c r="G8666" i="2"/>
  <c r="J8666" i="2" s="1"/>
  <c r="G8667" i="2"/>
  <c r="J8667" i="2" s="1"/>
  <c r="G8668" i="2"/>
  <c r="J8668" i="2" s="1"/>
  <c r="G8669" i="2"/>
  <c r="J8669" i="2" s="1"/>
  <c r="G8670" i="2"/>
  <c r="J8670" i="2" s="1"/>
  <c r="G8671" i="2"/>
  <c r="J8671" i="2" s="1"/>
  <c r="G8672" i="2"/>
  <c r="J8672" i="2" s="1"/>
  <c r="G8673" i="2"/>
  <c r="J8673" i="2" s="1"/>
  <c r="G8674" i="2"/>
  <c r="J8674" i="2" s="1"/>
  <c r="G8675" i="2"/>
  <c r="J8675" i="2" s="1"/>
  <c r="G8676" i="2"/>
  <c r="J8676" i="2" s="1"/>
  <c r="G8677" i="2"/>
  <c r="J8677" i="2" s="1"/>
  <c r="G8678" i="2"/>
  <c r="J8678" i="2" s="1"/>
  <c r="G8679" i="2"/>
  <c r="J8679" i="2" s="1"/>
  <c r="G8680" i="2"/>
  <c r="J8680" i="2" s="1"/>
  <c r="G8681" i="2"/>
  <c r="J8681" i="2" s="1"/>
  <c r="G8682" i="2"/>
  <c r="J8682" i="2" s="1"/>
  <c r="G8683" i="2"/>
  <c r="J8683" i="2" s="1"/>
  <c r="G8684" i="2"/>
  <c r="J8684" i="2" s="1"/>
  <c r="G8685" i="2"/>
  <c r="J8685" i="2" s="1"/>
  <c r="G8686" i="2"/>
  <c r="J8686" i="2" s="1"/>
  <c r="G8687" i="2"/>
  <c r="J8687" i="2" s="1"/>
  <c r="G8688" i="2"/>
  <c r="J8688" i="2" s="1"/>
  <c r="G8689" i="2"/>
  <c r="J8689" i="2" s="1"/>
  <c r="G8690" i="2"/>
  <c r="J8690" i="2" s="1"/>
  <c r="G8691" i="2"/>
  <c r="J8691" i="2" s="1"/>
  <c r="G8692" i="2"/>
  <c r="J8692" i="2" s="1"/>
  <c r="G8693" i="2"/>
  <c r="J8693" i="2" s="1"/>
  <c r="G8694" i="2"/>
  <c r="J8694" i="2" s="1"/>
  <c r="G8695" i="2"/>
  <c r="J8695" i="2" s="1"/>
  <c r="G8696" i="2"/>
  <c r="J8696" i="2" s="1"/>
  <c r="G8697" i="2"/>
  <c r="J8697" i="2" s="1"/>
  <c r="G8698" i="2"/>
  <c r="J8698" i="2" s="1"/>
  <c r="G8699" i="2"/>
  <c r="J8699" i="2" s="1"/>
  <c r="G8700" i="2"/>
  <c r="J8700" i="2" s="1"/>
  <c r="G8701" i="2"/>
  <c r="J8701" i="2" s="1"/>
  <c r="G8702" i="2"/>
  <c r="J8702" i="2" s="1"/>
  <c r="G8703" i="2"/>
  <c r="J8703" i="2" s="1"/>
  <c r="G8704" i="2"/>
  <c r="J8704" i="2" s="1"/>
  <c r="G8705" i="2"/>
  <c r="J8705" i="2" s="1"/>
  <c r="G8706" i="2"/>
  <c r="J8706" i="2" s="1"/>
  <c r="G8707" i="2"/>
  <c r="J8707" i="2" s="1"/>
  <c r="G8708" i="2"/>
  <c r="J8708" i="2" s="1"/>
  <c r="G8709" i="2"/>
  <c r="J8709" i="2" s="1"/>
  <c r="G8710" i="2"/>
  <c r="J8710" i="2" s="1"/>
  <c r="G8711" i="2"/>
  <c r="J8711" i="2" s="1"/>
  <c r="G8712" i="2"/>
  <c r="J8712" i="2" s="1"/>
  <c r="G8713" i="2"/>
  <c r="J8713" i="2" s="1"/>
  <c r="G8714" i="2"/>
  <c r="J8714" i="2" s="1"/>
  <c r="G8715" i="2"/>
  <c r="J8715" i="2" s="1"/>
  <c r="G8716" i="2"/>
  <c r="J8716" i="2" s="1"/>
  <c r="G8717" i="2"/>
  <c r="J8717" i="2" s="1"/>
  <c r="G8718" i="2"/>
  <c r="J8718" i="2" s="1"/>
  <c r="G8719" i="2"/>
  <c r="J8719" i="2" s="1"/>
  <c r="G8720" i="2"/>
  <c r="J8720" i="2" s="1"/>
  <c r="G8721" i="2"/>
  <c r="J8721" i="2" s="1"/>
  <c r="G8722" i="2"/>
  <c r="J8722" i="2" s="1"/>
  <c r="G8723" i="2"/>
  <c r="J8723" i="2" s="1"/>
  <c r="G8724" i="2"/>
  <c r="J8724" i="2" s="1"/>
  <c r="G8725" i="2"/>
  <c r="J8725" i="2" s="1"/>
  <c r="G8726" i="2"/>
  <c r="J8726" i="2" s="1"/>
  <c r="G8727" i="2"/>
  <c r="J8727" i="2" s="1"/>
  <c r="G8728" i="2"/>
  <c r="J8728" i="2" s="1"/>
  <c r="G8729" i="2"/>
  <c r="J8729" i="2" s="1"/>
  <c r="G8730" i="2"/>
  <c r="J8730" i="2" s="1"/>
  <c r="G8731" i="2"/>
  <c r="J8731" i="2" s="1"/>
  <c r="G8732" i="2"/>
  <c r="J8732" i="2" s="1"/>
  <c r="G8733" i="2"/>
  <c r="J8733" i="2" s="1"/>
  <c r="G8734" i="2"/>
  <c r="J8734" i="2" s="1"/>
  <c r="G8735" i="2"/>
  <c r="J8735" i="2" s="1"/>
  <c r="G8736" i="2"/>
  <c r="J8736" i="2" s="1"/>
  <c r="G8737" i="2"/>
  <c r="J8737" i="2" s="1"/>
  <c r="G8738" i="2"/>
  <c r="J8738" i="2" s="1"/>
  <c r="G8739" i="2"/>
  <c r="J8739" i="2" s="1"/>
  <c r="G8740" i="2"/>
  <c r="J8740" i="2" s="1"/>
  <c r="G8741" i="2"/>
  <c r="J8741" i="2" s="1"/>
  <c r="G8742" i="2"/>
  <c r="J8742" i="2" s="1"/>
  <c r="G8743" i="2"/>
  <c r="J8743" i="2" s="1"/>
  <c r="G8744" i="2"/>
  <c r="J8744" i="2" s="1"/>
  <c r="G8745" i="2"/>
  <c r="J8745" i="2" s="1"/>
  <c r="G8746" i="2"/>
  <c r="J8746" i="2" s="1"/>
  <c r="G8747" i="2"/>
  <c r="J8747" i="2" s="1"/>
  <c r="G8748" i="2"/>
  <c r="J8748" i="2" s="1"/>
  <c r="G8749" i="2"/>
  <c r="J8749" i="2" s="1"/>
  <c r="G8750" i="2"/>
  <c r="J8750" i="2" s="1"/>
  <c r="G8751" i="2"/>
  <c r="J8751" i="2" s="1"/>
  <c r="G8752" i="2"/>
  <c r="J8752" i="2" s="1"/>
  <c r="G8753" i="2"/>
  <c r="J8753" i="2" s="1"/>
  <c r="G8754" i="2"/>
  <c r="J8754" i="2" s="1"/>
  <c r="G8755" i="2"/>
  <c r="J8755" i="2" s="1"/>
  <c r="G8756" i="2"/>
  <c r="J8756" i="2" s="1"/>
  <c r="G8757" i="2"/>
  <c r="J8757" i="2" s="1"/>
  <c r="G8758" i="2"/>
  <c r="J8758" i="2" s="1"/>
  <c r="G8759" i="2"/>
  <c r="J8759" i="2" s="1"/>
  <c r="G8760" i="2"/>
  <c r="J8760" i="2" s="1"/>
  <c r="G8761" i="2"/>
  <c r="J8761" i="2" s="1"/>
  <c r="G8762" i="2"/>
  <c r="J8762" i="2" s="1"/>
  <c r="G8763" i="2"/>
  <c r="J8763" i="2" s="1"/>
  <c r="G8764" i="2"/>
  <c r="J8764" i="2" s="1"/>
  <c r="G8765" i="2"/>
  <c r="J8765" i="2" s="1"/>
  <c r="G8766" i="2"/>
  <c r="J8766" i="2" s="1"/>
  <c r="G8767" i="2"/>
  <c r="J8767" i="2" s="1"/>
  <c r="G8768" i="2"/>
  <c r="J8768" i="2" s="1"/>
  <c r="G8769" i="2"/>
  <c r="J8769" i="2" s="1"/>
  <c r="G8770" i="2"/>
  <c r="J8770" i="2" s="1"/>
  <c r="G8771" i="2"/>
  <c r="J8771" i="2" s="1"/>
  <c r="G8772" i="2"/>
  <c r="J8772" i="2" s="1"/>
  <c r="G8773" i="2"/>
  <c r="J8773" i="2" s="1"/>
  <c r="G8774" i="2"/>
  <c r="J8774" i="2" s="1"/>
  <c r="G8775" i="2"/>
  <c r="J8775" i="2" s="1"/>
  <c r="G8776" i="2"/>
  <c r="J8776" i="2" s="1"/>
  <c r="G8777" i="2"/>
  <c r="J8777" i="2" s="1"/>
  <c r="G8778" i="2"/>
  <c r="J8778" i="2" s="1"/>
  <c r="G8779" i="2"/>
  <c r="J8779" i="2" s="1"/>
  <c r="G8780" i="2"/>
  <c r="J8780" i="2" s="1"/>
  <c r="G8781" i="2"/>
  <c r="J8781" i="2" s="1"/>
  <c r="G8782" i="2"/>
  <c r="J8782" i="2" s="1"/>
  <c r="G8783" i="2"/>
  <c r="J8783" i="2" s="1"/>
  <c r="G8784" i="2"/>
  <c r="J8784" i="2" s="1"/>
  <c r="G8785" i="2"/>
  <c r="J8785" i="2" s="1"/>
  <c r="G8786" i="2"/>
  <c r="J8786" i="2" s="1"/>
  <c r="G8787" i="2"/>
  <c r="J8787" i="2" s="1"/>
  <c r="G8788" i="2"/>
  <c r="J8788" i="2" s="1"/>
  <c r="G8789" i="2"/>
  <c r="J8789" i="2" s="1"/>
  <c r="G8790" i="2"/>
  <c r="J8790" i="2" s="1"/>
  <c r="G8791" i="2"/>
  <c r="J8791" i="2" s="1"/>
  <c r="G8792" i="2"/>
  <c r="J8792" i="2" s="1"/>
  <c r="G8793" i="2"/>
  <c r="J8793" i="2" s="1"/>
  <c r="G8794" i="2"/>
  <c r="J8794" i="2" s="1"/>
  <c r="G8795" i="2"/>
  <c r="J8795" i="2" s="1"/>
  <c r="G8796" i="2"/>
  <c r="J8796" i="2" s="1"/>
  <c r="G8797" i="2"/>
  <c r="J8797" i="2" s="1"/>
  <c r="G8798" i="2"/>
  <c r="J8798" i="2" s="1"/>
  <c r="G8799" i="2"/>
  <c r="J8799" i="2" s="1"/>
  <c r="G8800" i="2"/>
  <c r="J8800" i="2" s="1"/>
  <c r="G8801" i="2"/>
  <c r="J8801" i="2" s="1"/>
  <c r="G8802" i="2"/>
  <c r="J8802" i="2" s="1"/>
  <c r="G8803" i="2"/>
  <c r="J8803" i="2" s="1"/>
  <c r="G8804" i="2"/>
  <c r="J8804" i="2" s="1"/>
  <c r="G8805" i="2"/>
  <c r="J8805" i="2" s="1"/>
  <c r="G8806" i="2"/>
  <c r="J8806" i="2" s="1"/>
  <c r="G8807" i="2"/>
  <c r="J8807" i="2" s="1"/>
  <c r="G8808" i="2"/>
  <c r="J8808" i="2" s="1"/>
  <c r="G8809" i="2"/>
  <c r="J8809" i="2" s="1"/>
  <c r="G8810" i="2"/>
  <c r="J8810" i="2" s="1"/>
  <c r="G8811" i="2"/>
  <c r="J8811" i="2" s="1"/>
  <c r="G8812" i="2"/>
  <c r="J8812" i="2" s="1"/>
  <c r="G8813" i="2"/>
  <c r="J8813" i="2" s="1"/>
  <c r="G8814" i="2"/>
  <c r="J8814" i="2" s="1"/>
  <c r="G8815" i="2"/>
  <c r="J8815" i="2" s="1"/>
  <c r="G8816" i="2"/>
  <c r="J8816" i="2" s="1"/>
  <c r="G8817" i="2"/>
  <c r="J8817" i="2" s="1"/>
  <c r="G8818" i="2"/>
  <c r="J8818" i="2" s="1"/>
  <c r="G8819" i="2"/>
  <c r="J8819" i="2" s="1"/>
  <c r="G8820" i="2"/>
  <c r="J8820" i="2" s="1"/>
  <c r="G8821" i="2"/>
  <c r="J8821" i="2" s="1"/>
  <c r="G8822" i="2"/>
  <c r="J8822" i="2" s="1"/>
  <c r="G8823" i="2"/>
  <c r="J8823" i="2" s="1"/>
  <c r="G8824" i="2"/>
  <c r="J8824" i="2" s="1"/>
  <c r="G8825" i="2"/>
  <c r="J8825" i="2" s="1"/>
  <c r="G8826" i="2"/>
  <c r="J8826" i="2" s="1"/>
  <c r="G8827" i="2"/>
  <c r="J8827" i="2" s="1"/>
  <c r="G8828" i="2"/>
  <c r="J8828" i="2" s="1"/>
  <c r="G8829" i="2"/>
  <c r="J8829" i="2" s="1"/>
  <c r="G8830" i="2"/>
  <c r="J8830" i="2" s="1"/>
  <c r="G8831" i="2"/>
  <c r="J8831" i="2" s="1"/>
  <c r="G8832" i="2"/>
  <c r="J8832" i="2" s="1"/>
  <c r="G8833" i="2"/>
  <c r="J8833" i="2" s="1"/>
  <c r="G8834" i="2"/>
  <c r="J8834" i="2" s="1"/>
  <c r="G8835" i="2"/>
  <c r="J8835" i="2" s="1"/>
  <c r="G8836" i="2"/>
  <c r="J8836" i="2" s="1"/>
  <c r="G8837" i="2"/>
  <c r="J8837" i="2" s="1"/>
  <c r="G8838" i="2"/>
  <c r="J8838" i="2" s="1"/>
  <c r="G8839" i="2"/>
  <c r="J8839" i="2" s="1"/>
  <c r="G8840" i="2"/>
  <c r="J8840" i="2" s="1"/>
  <c r="G8841" i="2"/>
  <c r="J8841" i="2" s="1"/>
  <c r="G8842" i="2"/>
  <c r="J8842" i="2" s="1"/>
  <c r="G8843" i="2"/>
  <c r="J8843" i="2" s="1"/>
  <c r="G8844" i="2"/>
  <c r="J8844" i="2" s="1"/>
  <c r="G8845" i="2"/>
  <c r="J8845" i="2" s="1"/>
  <c r="G8846" i="2"/>
  <c r="J8846" i="2" s="1"/>
  <c r="G8847" i="2"/>
  <c r="J8847" i="2" s="1"/>
  <c r="G8848" i="2"/>
  <c r="J8848" i="2" s="1"/>
  <c r="G8849" i="2"/>
  <c r="J8849" i="2" s="1"/>
  <c r="G8850" i="2"/>
  <c r="J8850" i="2" s="1"/>
  <c r="G8851" i="2"/>
  <c r="J8851" i="2" s="1"/>
  <c r="G8852" i="2"/>
  <c r="J8852" i="2" s="1"/>
  <c r="G8853" i="2"/>
  <c r="J8853" i="2" s="1"/>
  <c r="G8854" i="2"/>
  <c r="J8854" i="2" s="1"/>
  <c r="G8855" i="2"/>
  <c r="J8855" i="2" s="1"/>
  <c r="G8856" i="2"/>
  <c r="J8856" i="2" s="1"/>
  <c r="G8857" i="2"/>
  <c r="J8857" i="2" s="1"/>
  <c r="G8858" i="2"/>
  <c r="J8858" i="2" s="1"/>
  <c r="G8859" i="2"/>
  <c r="J8859" i="2" s="1"/>
  <c r="G8860" i="2"/>
  <c r="J8860" i="2" s="1"/>
  <c r="G8861" i="2"/>
  <c r="J8861" i="2" s="1"/>
  <c r="G8862" i="2"/>
  <c r="J8862" i="2" s="1"/>
  <c r="G8863" i="2"/>
  <c r="J8863" i="2" s="1"/>
  <c r="G8864" i="2"/>
  <c r="J8864" i="2" s="1"/>
  <c r="G8865" i="2"/>
  <c r="J8865" i="2" s="1"/>
  <c r="G8866" i="2"/>
  <c r="J8866" i="2" s="1"/>
  <c r="G8867" i="2"/>
  <c r="J8867" i="2" s="1"/>
  <c r="G8868" i="2"/>
  <c r="J8868" i="2" s="1"/>
  <c r="G8869" i="2"/>
  <c r="J8869" i="2" s="1"/>
  <c r="G8870" i="2"/>
  <c r="J8870" i="2" s="1"/>
  <c r="G8871" i="2"/>
  <c r="J8871" i="2" s="1"/>
  <c r="G8872" i="2"/>
  <c r="J8872" i="2" s="1"/>
  <c r="G8873" i="2"/>
  <c r="J8873" i="2" s="1"/>
  <c r="G8874" i="2"/>
  <c r="J8874" i="2" s="1"/>
  <c r="G8875" i="2"/>
  <c r="J8875" i="2" s="1"/>
  <c r="G8876" i="2"/>
  <c r="J8876" i="2" s="1"/>
  <c r="G8877" i="2"/>
  <c r="J8877" i="2" s="1"/>
  <c r="G8878" i="2"/>
  <c r="J8878" i="2" s="1"/>
  <c r="G8879" i="2"/>
  <c r="J8879" i="2" s="1"/>
  <c r="G8880" i="2"/>
  <c r="J8880" i="2" s="1"/>
  <c r="G8881" i="2"/>
  <c r="J8881" i="2" s="1"/>
  <c r="G8882" i="2"/>
  <c r="J8882" i="2" s="1"/>
  <c r="G8883" i="2"/>
  <c r="J8883" i="2" s="1"/>
  <c r="G8884" i="2"/>
  <c r="J8884" i="2" s="1"/>
  <c r="G8885" i="2"/>
  <c r="J8885" i="2" s="1"/>
  <c r="G8886" i="2"/>
  <c r="J8886" i="2" s="1"/>
  <c r="G8887" i="2"/>
  <c r="J8887" i="2" s="1"/>
  <c r="G8888" i="2"/>
  <c r="J8888" i="2" s="1"/>
  <c r="G8889" i="2"/>
  <c r="J8889" i="2" s="1"/>
  <c r="G8890" i="2"/>
  <c r="J8890" i="2" s="1"/>
  <c r="G8891" i="2"/>
  <c r="J8891" i="2" s="1"/>
  <c r="G8892" i="2"/>
  <c r="J8892" i="2" s="1"/>
  <c r="G8893" i="2"/>
  <c r="J8893" i="2" s="1"/>
  <c r="G8894" i="2"/>
  <c r="J8894" i="2" s="1"/>
  <c r="G8895" i="2"/>
  <c r="J8895" i="2" s="1"/>
  <c r="G8896" i="2"/>
  <c r="J8896" i="2" s="1"/>
  <c r="G8897" i="2"/>
  <c r="J8897" i="2" s="1"/>
  <c r="G8898" i="2"/>
  <c r="J8898" i="2" s="1"/>
  <c r="G8899" i="2"/>
  <c r="J8899" i="2" s="1"/>
  <c r="G8900" i="2"/>
  <c r="J8900" i="2" s="1"/>
  <c r="G8901" i="2"/>
  <c r="J8901" i="2" s="1"/>
  <c r="G8902" i="2"/>
  <c r="J8902" i="2" s="1"/>
  <c r="G8903" i="2"/>
  <c r="J8903" i="2" s="1"/>
  <c r="G8904" i="2"/>
  <c r="J8904" i="2" s="1"/>
  <c r="G8905" i="2"/>
  <c r="J8905" i="2" s="1"/>
  <c r="G8906" i="2"/>
  <c r="J8906" i="2" s="1"/>
  <c r="G8907" i="2"/>
  <c r="J8907" i="2" s="1"/>
  <c r="G8908" i="2"/>
  <c r="J8908" i="2" s="1"/>
  <c r="G8909" i="2"/>
  <c r="J8909" i="2" s="1"/>
  <c r="G8910" i="2"/>
  <c r="J8910" i="2" s="1"/>
  <c r="G8911" i="2"/>
  <c r="J8911" i="2" s="1"/>
  <c r="G8912" i="2"/>
  <c r="J8912" i="2" s="1"/>
  <c r="G8913" i="2"/>
  <c r="J8913" i="2" s="1"/>
  <c r="G8914" i="2"/>
  <c r="J8914" i="2" s="1"/>
  <c r="G8915" i="2"/>
  <c r="J8915" i="2" s="1"/>
  <c r="G8916" i="2"/>
  <c r="J8916" i="2" s="1"/>
  <c r="G8917" i="2"/>
  <c r="J8917" i="2" s="1"/>
  <c r="G8918" i="2"/>
  <c r="J8918" i="2" s="1"/>
  <c r="G8919" i="2"/>
  <c r="J8919" i="2" s="1"/>
  <c r="G8920" i="2"/>
  <c r="J8920" i="2" s="1"/>
  <c r="G8921" i="2"/>
  <c r="J8921" i="2" s="1"/>
  <c r="G8922" i="2"/>
  <c r="J8922" i="2" s="1"/>
  <c r="G8923" i="2"/>
  <c r="J8923" i="2" s="1"/>
  <c r="G8924" i="2"/>
  <c r="J8924" i="2" s="1"/>
  <c r="G8925" i="2"/>
  <c r="J8925" i="2" s="1"/>
  <c r="G8926" i="2"/>
  <c r="J8926" i="2" s="1"/>
  <c r="G8927" i="2"/>
  <c r="J8927" i="2" s="1"/>
  <c r="G8928" i="2"/>
  <c r="J8928" i="2" s="1"/>
  <c r="G8929" i="2"/>
  <c r="J8929" i="2" s="1"/>
  <c r="G8930" i="2"/>
  <c r="J8930" i="2" s="1"/>
  <c r="G8931" i="2"/>
  <c r="J8931" i="2" s="1"/>
  <c r="G8932" i="2"/>
  <c r="J8932" i="2" s="1"/>
  <c r="G8933" i="2"/>
  <c r="J8933" i="2" s="1"/>
  <c r="G8934" i="2"/>
  <c r="J8934" i="2" s="1"/>
  <c r="G8935" i="2"/>
  <c r="J8935" i="2" s="1"/>
  <c r="G8936" i="2"/>
  <c r="J8936" i="2" s="1"/>
  <c r="G8937" i="2"/>
  <c r="J8937" i="2" s="1"/>
  <c r="G8938" i="2"/>
  <c r="J8938" i="2" s="1"/>
  <c r="G8939" i="2"/>
  <c r="J8939" i="2" s="1"/>
  <c r="G8940" i="2"/>
  <c r="J8940" i="2" s="1"/>
  <c r="G8941" i="2"/>
  <c r="J8941" i="2" s="1"/>
  <c r="G8942" i="2"/>
  <c r="J8942" i="2" s="1"/>
  <c r="G8943" i="2"/>
  <c r="J8943" i="2" s="1"/>
  <c r="G8944" i="2"/>
  <c r="J8944" i="2" s="1"/>
  <c r="G8945" i="2"/>
  <c r="J8945" i="2" s="1"/>
  <c r="G8946" i="2"/>
  <c r="J8946" i="2" s="1"/>
  <c r="G8947" i="2"/>
  <c r="J8947" i="2" s="1"/>
  <c r="G8948" i="2"/>
  <c r="J8948" i="2" s="1"/>
  <c r="G8949" i="2"/>
  <c r="J8949" i="2" s="1"/>
  <c r="G8950" i="2"/>
  <c r="J8950" i="2" s="1"/>
  <c r="G8951" i="2"/>
  <c r="J8951" i="2" s="1"/>
  <c r="G8952" i="2"/>
  <c r="J8952" i="2" s="1"/>
  <c r="G8953" i="2"/>
  <c r="J8953" i="2" s="1"/>
  <c r="G8954" i="2"/>
  <c r="J8954" i="2" s="1"/>
  <c r="G8955" i="2"/>
  <c r="J8955" i="2" s="1"/>
  <c r="G8956" i="2"/>
  <c r="J8956" i="2" s="1"/>
  <c r="G8957" i="2"/>
  <c r="J8957" i="2" s="1"/>
  <c r="G8958" i="2"/>
  <c r="J8958" i="2" s="1"/>
  <c r="G8959" i="2"/>
  <c r="J8959" i="2" s="1"/>
  <c r="G8960" i="2"/>
  <c r="J8960" i="2" s="1"/>
  <c r="G8961" i="2"/>
  <c r="J8961" i="2" s="1"/>
  <c r="G8962" i="2"/>
  <c r="J8962" i="2" s="1"/>
  <c r="G8963" i="2"/>
  <c r="J8963" i="2" s="1"/>
  <c r="G8964" i="2"/>
  <c r="J8964" i="2" s="1"/>
  <c r="G8965" i="2"/>
  <c r="J8965" i="2" s="1"/>
  <c r="G8966" i="2"/>
  <c r="J8966" i="2" s="1"/>
  <c r="G8967" i="2"/>
  <c r="J8967" i="2" s="1"/>
  <c r="G8968" i="2"/>
  <c r="J8968" i="2" s="1"/>
  <c r="G8969" i="2"/>
  <c r="J8969" i="2" s="1"/>
  <c r="G8970" i="2"/>
  <c r="J8970" i="2" s="1"/>
  <c r="G8971" i="2"/>
  <c r="J8971" i="2" s="1"/>
  <c r="G8972" i="2"/>
  <c r="J8972" i="2" s="1"/>
  <c r="G8973" i="2"/>
  <c r="J8973" i="2" s="1"/>
  <c r="G8974" i="2"/>
  <c r="J8974" i="2" s="1"/>
  <c r="G8975" i="2"/>
  <c r="J8975" i="2" s="1"/>
  <c r="G8976" i="2"/>
  <c r="J8976" i="2" s="1"/>
  <c r="G8977" i="2"/>
  <c r="J8977" i="2" s="1"/>
  <c r="G8978" i="2"/>
  <c r="J8978" i="2" s="1"/>
  <c r="G8979" i="2"/>
  <c r="J8979" i="2" s="1"/>
  <c r="G8980" i="2"/>
  <c r="J8980" i="2" s="1"/>
  <c r="G8981" i="2"/>
  <c r="J8981" i="2" s="1"/>
  <c r="G8982" i="2"/>
  <c r="J8982" i="2" s="1"/>
  <c r="G8983" i="2"/>
  <c r="J8983" i="2" s="1"/>
  <c r="G8984" i="2"/>
  <c r="J8984" i="2" s="1"/>
  <c r="G8985" i="2"/>
  <c r="J8985" i="2" s="1"/>
  <c r="G8986" i="2"/>
  <c r="J8986" i="2" s="1"/>
  <c r="G8987" i="2"/>
  <c r="J8987" i="2" s="1"/>
  <c r="G8988" i="2"/>
  <c r="J8988" i="2" s="1"/>
  <c r="G8989" i="2"/>
  <c r="J8989" i="2" s="1"/>
  <c r="G8990" i="2"/>
  <c r="J8990" i="2" s="1"/>
  <c r="G8991" i="2"/>
  <c r="J8991" i="2" s="1"/>
  <c r="G8992" i="2"/>
  <c r="J8992" i="2" s="1"/>
  <c r="G8993" i="2"/>
  <c r="J8993" i="2" s="1"/>
  <c r="G8994" i="2"/>
  <c r="J8994" i="2" s="1"/>
  <c r="G8995" i="2"/>
  <c r="J8995" i="2" s="1"/>
  <c r="G8996" i="2"/>
  <c r="J8996" i="2" s="1"/>
  <c r="G8997" i="2"/>
  <c r="J8997" i="2" s="1"/>
  <c r="G8998" i="2"/>
  <c r="J8998" i="2" s="1"/>
  <c r="G8999" i="2"/>
  <c r="J8999" i="2" s="1"/>
  <c r="G9000" i="2"/>
  <c r="J9000" i="2" s="1"/>
  <c r="G9001" i="2"/>
  <c r="J9001" i="2" s="1"/>
  <c r="G9002" i="2"/>
  <c r="J9002" i="2" s="1"/>
  <c r="G9003" i="2"/>
  <c r="J9003" i="2" s="1"/>
  <c r="G9004" i="2"/>
  <c r="J9004" i="2" s="1"/>
  <c r="G9005" i="2"/>
  <c r="J9005" i="2" s="1"/>
  <c r="G9006" i="2"/>
  <c r="J9006" i="2" s="1"/>
  <c r="G9007" i="2"/>
  <c r="J9007" i="2" s="1"/>
  <c r="G9008" i="2"/>
  <c r="J9008" i="2" s="1"/>
  <c r="G9009" i="2"/>
  <c r="J9009" i="2" s="1"/>
  <c r="G9010" i="2"/>
  <c r="J9010" i="2" s="1"/>
  <c r="G9011" i="2"/>
  <c r="J9011" i="2" s="1"/>
  <c r="G9012" i="2"/>
  <c r="J9012" i="2" s="1"/>
  <c r="G9013" i="2"/>
  <c r="J9013" i="2" s="1"/>
  <c r="G9014" i="2"/>
  <c r="J9014" i="2" s="1"/>
  <c r="G9015" i="2"/>
  <c r="J9015" i="2" s="1"/>
  <c r="G9016" i="2"/>
  <c r="J9016" i="2" s="1"/>
  <c r="G9017" i="2"/>
  <c r="J9017" i="2" s="1"/>
  <c r="G9018" i="2"/>
  <c r="J9018" i="2" s="1"/>
  <c r="G9019" i="2"/>
  <c r="J9019" i="2" s="1"/>
  <c r="G9020" i="2"/>
  <c r="J9020" i="2" s="1"/>
  <c r="G9021" i="2"/>
  <c r="J9021" i="2" s="1"/>
  <c r="G9022" i="2"/>
  <c r="J9022" i="2" s="1"/>
  <c r="G9023" i="2"/>
  <c r="J9023" i="2" s="1"/>
  <c r="G9024" i="2"/>
  <c r="J9024" i="2" s="1"/>
  <c r="G9025" i="2"/>
  <c r="J9025" i="2" s="1"/>
  <c r="G9026" i="2"/>
  <c r="J9026" i="2" s="1"/>
  <c r="G9027" i="2"/>
  <c r="J9027" i="2" s="1"/>
  <c r="G9028" i="2"/>
  <c r="J9028" i="2" s="1"/>
  <c r="G9029" i="2"/>
  <c r="J9029" i="2" s="1"/>
  <c r="G9030" i="2"/>
  <c r="J9030" i="2" s="1"/>
  <c r="G9031" i="2"/>
  <c r="J9031" i="2" s="1"/>
  <c r="G9032" i="2"/>
  <c r="J9032" i="2" s="1"/>
  <c r="G9033" i="2"/>
  <c r="J9033" i="2" s="1"/>
  <c r="G9034" i="2"/>
  <c r="J9034" i="2" s="1"/>
  <c r="G9035" i="2"/>
  <c r="J9035" i="2" s="1"/>
  <c r="G9036" i="2"/>
  <c r="J9036" i="2" s="1"/>
  <c r="G9037" i="2"/>
  <c r="J9037" i="2" s="1"/>
  <c r="G9038" i="2"/>
  <c r="J9038" i="2" s="1"/>
  <c r="G9039" i="2"/>
  <c r="J9039" i="2" s="1"/>
  <c r="G9040" i="2"/>
  <c r="J9040" i="2" s="1"/>
  <c r="G9041" i="2"/>
  <c r="J9041" i="2" s="1"/>
  <c r="G9042" i="2"/>
  <c r="J9042" i="2" s="1"/>
  <c r="G9043" i="2"/>
  <c r="J9043" i="2" s="1"/>
  <c r="G9044" i="2"/>
  <c r="J9044" i="2" s="1"/>
  <c r="G9045" i="2"/>
  <c r="J9045" i="2" s="1"/>
  <c r="G9046" i="2"/>
  <c r="J9046" i="2" s="1"/>
  <c r="G9047" i="2"/>
  <c r="J9047" i="2" s="1"/>
  <c r="G9048" i="2"/>
  <c r="J9048" i="2" s="1"/>
  <c r="G9049" i="2"/>
  <c r="J9049" i="2" s="1"/>
  <c r="G9050" i="2"/>
  <c r="J9050" i="2" s="1"/>
  <c r="G9051" i="2"/>
  <c r="J9051" i="2" s="1"/>
  <c r="G9052" i="2"/>
  <c r="J9052" i="2" s="1"/>
  <c r="G9053" i="2"/>
  <c r="J9053" i="2" s="1"/>
  <c r="G9054" i="2"/>
  <c r="J9054" i="2" s="1"/>
  <c r="G9055" i="2"/>
  <c r="J9055" i="2" s="1"/>
  <c r="G9056" i="2"/>
  <c r="J9056" i="2" s="1"/>
  <c r="G9057" i="2"/>
  <c r="J9057" i="2" s="1"/>
  <c r="G9058" i="2"/>
  <c r="J9058" i="2" s="1"/>
  <c r="G9059" i="2"/>
  <c r="J9059" i="2" s="1"/>
  <c r="G9060" i="2"/>
  <c r="J9060" i="2" s="1"/>
  <c r="G9061" i="2"/>
  <c r="J9061" i="2" s="1"/>
  <c r="G9062" i="2"/>
  <c r="J9062" i="2" s="1"/>
  <c r="G9063" i="2"/>
  <c r="J9063" i="2" s="1"/>
  <c r="G9064" i="2"/>
  <c r="J9064" i="2" s="1"/>
  <c r="G9065" i="2"/>
  <c r="J9065" i="2" s="1"/>
  <c r="G9066" i="2"/>
  <c r="J9066" i="2" s="1"/>
  <c r="G9067" i="2"/>
  <c r="J9067" i="2" s="1"/>
  <c r="G9068" i="2"/>
  <c r="J9068" i="2" s="1"/>
  <c r="G9069" i="2"/>
  <c r="J9069" i="2" s="1"/>
  <c r="G9070" i="2"/>
  <c r="J9070" i="2" s="1"/>
  <c r="G9071" i="2"/>
  <c r="J9071" i="2" s="1"/>
  <c r="G9072" i="2"/>
  <c r="J9072" i="2" s="1"/>
  <c r="G9073" i="2"/>
  <c r="J9073" i="2" s="1"/>
  <c r="G9074" i="2"/>
  <c r="J9074" i="2" s="1"/>
  <c r="G9075" i="2"/>
  <c r="J9075" i="2" s="1"/>
  <c r="G9076" i="2"/>
  <c r="J9076" i="2" s="1"/>
  <c r="G9077" i="2"/>
  <c r="J9077" i="2" s="1"/>
  <c r="G9078" i="2"/>
  <c r="J9078" i="2" s="1"/>
  <c r="G9079" i="2"/>
  <c r="J9079" i="2" s="1"/>
  <c r="G9080" i="2"/>
  <c r="J9080" i="2" s="1"/>
  <c r="G9081" i="2"/>
  <c r="J9081" i="2" s="1"/>
  <c r="G9082" i="2"/>
  <c r="J9082" i="2" s="1"/>
  <c r="G9083" i="2"/>
  <c r="J9083" i="2" s="1"/>
  <c r="G9084" i="2"/>
  <c r="J9084" i="2" s="1"/>
  <c r="G9085" i="2"/>
  <c r="J9085" i="2" s="1"/>
  <c r="G9086" i="2"/>
  <c r="J9086" i="2" s="1"/>
  <c r="G9087" i="2"/>
  <c r="J9087" i="2" s="1"/>
  <c r="G9088" i="2"/>
  <c r="J9088" i="2" s="1"/>
  <c r="G9089" i="2"/>
  <c r="J9089" i="2" s="1"/>
  <c r="G9090" i="2"/>
  <c r="J9090" i="2" s="1"/>
  <c r="G9091" i="2"/>
  <c r="J9091" i="2" s="1"/>
  <c r="G9092" i="2"/>
  <c r="J9092" i="2" s="1"/>
  <c r="G9093" i="2"/>
  <c r="J9093" i="2" s="1"/>
  <c r="G9094" i="2"/>
  <c r="J9094" i="2" s="1"/>
  <c r="G9095" i="2"/>
  <c r="J9095" i="2" s="1"/>
  <c r="G9096" i="2"/>
  <c r="J9096" i="2" s="1"/>
  <c r="G9097" i="2"/>
  <c r="J9097" i="2" s="1"/>
  <c r="G9098" i="2"/>
  <c r="J9098" i="2" s="1"/>
  <c r="G9099" i="2"/>
  <c r="J9099" i="2" s="1"/>
  <c r="G9100" i="2"/>
  <c r="J9100" i="2" s="1"/>
  <c r="G9101" i="2"/>
  <c r="J9101" i="2" s="1"/>
  <c r="G9102" i="2"/>
  <c r="J9102" i="2" s="1"/>
  <c r="G9103" i="2"/>
  <c r="J9103" i="2" s="1"/>
  <c r="G9104" i="2"/>
  <c r="J9104" i="2" s="1"/>
  <c r="G9105" i="2"/>
  <c r="J9105" i="2" s="1"/>
  <c r="G9106" i="2"/>
  <c r="J9106" i="2" s="1"/>
  <c r="G9107" i="2"/>
  <c r="J9107" i="2" s="1"/>
  <c r="G9108" i="2"/>
  <c r="J9108" i="2" s="1"/>
  <c r="G9109" i="2"/>
  <c r="J9109" i="2" s="1"/>
  <c r="G9110" i="2"/>
  <c r="J9110" i="2" s="1"/>
  <c r="G9111" i="2"/>
  <c r="J9111" i="2" s="1"/>
  <c r="G9112" i="2"/>
  <c r="J9112" i="2" s="1"/>
  <c r="G9113" i="2"/>
  <c r="J9113" i="2" s="1"/>
  <c r="G9114" i="2"/>
  <c r="J9114" i="2" s="1"/>
  <c r="G9115" i="2"/>
  <c r="J9115" i="2" s="1"/>
  <c r="G9116" i="2"/>
  <c r="J9116" i="2" s="1"/>
  <c r="G9117" i="2"/>
  <c r="J9117" i="2" s="1"/>
  <c r="G9118" i="2"/>
  <c r="J9118" i="2" s="1"/>
  <c r="G9119" i="2"/>
  <c r="J9119" i="2" s="1"/>
  <c r="G9120" i="2"/>
  <c r="J9120" i="2" s="1"/>
  <c r="G9121" i="2"/>
  <c r="J9121" i="2" s="1"/>
  <c r="G9122" i="2"/>
  <c r="J9122" i="2" s="1"/>
  <c r="G9123" i="2"/>
  <c r="J9123" i="2" s="1"/>
  <c r="G9124" i="2"/>
  <c r="J9124" i="2" s="1"/>
  <c r="G9125" i="2"/>
  <c r="J9125" i="2" s="1"/>
  <c r="G9126" i="2"/>
  <c r="J9126" i="2" s="1"/>
  <c r="G9127" i="2"/>
  <c r="J9127" i="2" s="1"/>
  <c r="G9128" i="2"/>
  <c r="J9128" i="2" s="1"/>
  <c r="G9129" i="2"/>
  <c r="J9129" i="2" s="1"/>
  <c r="G9130" i="2"/>
  <c r="J9130" i="2" s="1"/>
  <c r="G9131" i="2"/>
  <c r="J9131" i="2" s="1"/>
  <c r="G9132" i="2"/>
  <c r="J9132" i="2" s="1"/>
  <c r="G9133" i="2"/>
  <c r="J9133" i="2" s="1"/>
  <c r="G9134" i="2"/>
  <c r="J9134" i="2" s="1"/>
  <c r="G9135" i="2"/>
  <c r="J9135" i="2" s="1"/>
  <c r="G9136" i="2"/>
  <c r="J9136" i="2" s="1"/>
  <c r="G9137" i="2"/>
  <c r="J9137" i="2" s="1"/>
  <c r="G9138" i="2"/>
  <c r="J9138" i="2" s="1"/>
  <c r="G9139" i="2"/>
  <c r="J9139" i="2" s="1"/>
  <c r="G9140" i="2"/>
  <c r="J9140" i="2" s="1"/>
  <c r="G9141" i="2"/>
  <c r="J9141" i="2" s="1"/>
  <c r="G9142" i="2"/>
  <c r="J9142" i="2" s="1"/>
  <c r="G9143" i="2"/>
  <c r="J9143" i="2" s="1"/>
  <c r="G9144" i="2"/>
  <c r="J9144" i="2" s="1"/>
  <c r="G9145" i="2"/>
  <c r="J9145" i="2" s="1"/>
  <c r="G9146" i="2"/>
  <c r="J9146" i="2" s="1"/>
  <c r="G9147" i="2"/>
  <c r="J9147" i="2" s="1"/>
  <c r="G9148" i="2"/>
  <c r="J9148" i="2" s="1"/>
  <c r="G9149" i="2"/>
  <c r="J9149" i="2" s="1"/>
  <c r="G9150" i="2"/>
  <c r="J9150" i="2" s="1"/>
  <c r="G9151" i="2"/>
  <c r="J9151" i="2" s="1"/>
  <c r="G9152" i="2"/>
  <c r="J9152" i="2" s="1"/>
  <c r="G9153" i="2"/>
  <c r="J9153" i="2" s="1"/>
  <c r="G9154" i="2"/>
  <c r="J9154" i="2" s="1"/>
  <c r="G9155" i="2"/>
  <c r="J9155" i="2" s="1"/>
  <c r="G9156" i="2"/>
  <c r="J9156" i="2" s="1"/>
  <c r="G9157" i="2"/>
  <c r="J9157" i="2" s="1"/>
  <c r="G9158" i="2"/>
  <c r="J9158" i="2" s="1"/>
  <c r="G9159" i="2"/>
  <c r="J9159" i="2" s="1"/>
  <c r="G9160" i="2"/>
  <c r="J9160" i="2" s="1"/>
  <c r="G9161" i="2"/>
  <c r="J9161" i="2" s="1"/>
  <c r="G9162" i="2"/>
  <c r="J9162" i="2" s="1"/>
  <c r="G9163" i="2"/>
  <c r="J9163" i="2" s="1"/>
  <c r="G9164" i="2"/>
  <c r="J9164" i="2" s="1"/>
  <c r="G9165" i="2"/>
  <c r="J9165" i="2" s="1"/>
  <c r="G9166" i="2"/>
  <c r="J9166" i="2" s="1"/>
  <c r="G9167" i="2"/>
  <c r="J9167" i="2" s="1"/>
  <c r="G9168" i="2"/>
  <c r="J9168" i="2" s="1"/>
  <c r="G9169" i="2"/>
  <c r="J9169" i="2" s="1"/>
  <c r="G9170" i="2"/>
  <c r="J9170" i="2" s="1"/>
  <c r="G9171" i="2"/>
  <c r="J9171" i="2" s="1"/>
  <c r="G9172" i="2"/>
  <c r="J9172" i="2" s="1"/>
  <c r="G9173" i="2"/>
  <c r="J9173" i="2" s="1"/>
  <c r="G9174" i="2"/>
  <c r="J9174" i="2" s="1"/>
  <c r="G9175" i="2"/>
  <c r="J9175" i="2" s="1"/>
  <c r="G9176" i="2"/>
  <c r="J9176" i="2" s="1"/>
  <c r="G9177" i="2"/>
  <c r="J9177" i="2" s="1"/>
  <c r="G9178" i="2"/>
  <c r="J9178" i="2" s="1"/>
  <c r="G9179" i="2"/>
  <c r="J9179" i="2" s="1"/>
  <c r="G9180" i="2"/>
  <c r="J9180" i="2" s="1"/>
  <c r="G9181" i="2"/>
  <c r="J9181" i="2" s="1"/>
  <c r="G9182" i="2"/>
  <c r="J9182" i="2" s="1"/>
  <c r="G9183" i="2"/>
  <c r="J9183" i="2" s="1"/>
  <c r="G9184" i="2"/>
  <c r="J9184" i="2" s="1"/>
  <c r="G9185" i="2"/>
  <c r="J9185" i="2" s="1"/>
  <c r="G9186" i="2"/>
  <c r="J9186" i="2" s="1"/>
  <c r="G9187" i="2"/>
  <c r="J9187" i="2" s="1"/>
  <c r="G9188" i="2"/>
  <c r="J9188" i="2" s="1"/>
  <c r="G9189" i="2"/>
  <c r="J9189" i="2" s="1"/>
  <c r="G9190" i="2"/>
  <c r="J9190" i="2" s="1"/>
  <c r="G9191" i="2"/>
  <c r="J9191" i="2" s="1"/>
  <c r="G9192" i="2"/>
  <c r="J9192" i="2" s="1"/>
  <c r="G9193" i="2"/>
  <c r="J9193" i="2" s="1"/>
  <c r="G9194" i="2"/>
  <c r="J9194" i="2" s="1"/>
  <c r="G9195" i="2"/>
  <c r="J9195" i="2" s="1"/>
  <c r="G9196" i="2"/>
  <c r="J9196" i="2" s="1"/>
  <c r="G9197" i="2"/>
  <c r="J9197" i="2" s="1"/>
  <c r="G9198" i="2"/>
  <c r="J9198" i="2" s="1"/>
  <c r="G9199" i="2"/>
  <c r="J9199" i="2" s="1"/>
  <c r="G9200" i="2"/>
  <c r="J9200" i="2" s="1"/>
  <c r="G9201" i="2"/>
  <c r="J9201" i="2" s="1"/>
  <c r="G9202" i="2"/>
  <c r="J9202" i="2" s="1"/>
  <c r="G9203" i="2"/>
  <c r="J9203" i="2" s="1"/>
  <c r="G9204" i="2"/>
  <c r="J9204" i="2" s="1"/>
  <c r="G9205" i="2"/>
  <c r="J9205" i="2" s="1"/>
  <c r="G9206" i="2"/>
  <c r="J9206" i="2" s="1"/>
  <c r="G9207" i="2"/>
  <c r="J9207" i="2" s="1"/>
  <c r="G9208" i="2"/>
  <c r="J9208" i="2" s="1"/>
  <c r="G9209" i="2"/>
  <c r="J9209" i="2" s="1"/>
  <c r="G9210" i="2"/>
  <c r="J9210" i="2" s="1"/>
  <c r="G9211" i="2"/>
  <c r="J9211" i="2" s="1"/>
  <c r="G9212" i="2"/>
  <c r="J9212" i="2" s="1"/>
  <c r="G9213" i="2"/>
  <c r="J9213" i="2" s="1"/>
  <c r="G9214" i="2"/>
  <c r="J9214" i="2" s="1"/>
  <c r="G9215" i="2"/>
  <c r="J9215" i="2" s="1"/>
  <c r="G9216" i="2"/>
  <c r="J9216" i="2" s="1"/>
  <c r="G9217" i="2"/>
  <c r="J9217" i="2" s="1"/>
  <c r="G9218" i="2"/>
  <c r="J9218" i="2" s="1"/>
  <c r="G9219" i="2"/>
  <c r="J9219" i="2" s="1"/>
  <c r="G9220" i="2"/>
  <c r="J9220" i="2" s="1"/>
  <c r="G9221" i="2"/>
  <c r="J9221" i="2" s="1"/>
  <c r="G9222" i="2"/>
  <c r="J9222" i="2" s="1"/>
  <c r="G9223" i="2"/>
  <c r="J9223" i="2" s="1"/>
  <c r="G9224" i="2"/>
  <c r="J9224" i="2" s="1"/>
  <c r="G9225" i="2"/>
  <c r="J9225" i="2" s="1"/>
  <c r="G9226" i="2"/>
  <c r="J9226" i="2" s="1"/>
  <c r="G9227" i="2"/>
  <c r="J9227" i="2" s="1"/>
  <c r="G9228" i="2"/>
  <c r="J9228" i="2" s="1"/>
  <c r="G9229" i="2"/>
  <c r="J9229" i="2" s="1"/>
  <c r="G9230" i="2"/>
  <c r="J9230" i="2" s="1"/>
  <c r="G9231" i="2"/>
  <c r="J9231" i="2" s="1"/>
  <c r="G9232" i="2"/>
  <c r="J9232" i="2" s="1"/>
  <c r="G9233" i="2"/>
  <c r="J9233" i="2" s="1"/>
  <c r="G9234" i="2"/>
  <c r="J9234" i="2" s="1"/>
  <c r="G9235" i="2"/>
  <c r="J9235" i="2" s="1"/>
  <c r="G9236" i="2"/>
  <c r="J9236" i="2" s="1"/>
  <c r="G9237" i="2"/>
  <c r="J9237" i="2" s="1"/>
  <c r="G9238" i="2"/>
  <c r="J9238" i="2" s="1"/>
  <c r="G9239" i="2"/>
  <c r="J9239" i="2" s="1"/>
  <c r="G9240" i="2"/>
  <c r="J9240" i="2" s="1"/>
  <c r="G9241" i="2"/>
  <c r="J9241" i="2" s="1"/>
  <c r="G9242" i="2"/>
  <c r="J9242" i="2" s="1"/>
  <c r="G9243" i="2"/>
  <c r="J9243" i="2" s="1"/>
  <c r="G9244" i="2"/>
  <c r="J9244" i="2" s="1"/>
  <c r="G9245" i="2"/>
  <c r="J9245" i="2" s="1"/>
  <c r="G9246" i="2"/>
  <c r="J9246" i="2" s="1"/>
  <c r="G9247" i="2"/>
  <c r="J9247" i="2" s="1"/>
  <c r="G9248" i="2"/>
  <c r="J9248" i="2" s="1"/>
  <c r="G9249" i="2"/>
  <c r="J9249" i="2" s="1"/>
  <c r="G9250" i="2"/>
  <c r="J9250" i="2" s="1"/>
  <c r="G9251" i="2"/>
  <c r="J9251" i="2" s="1"/>
  <c r="G9252" i="2"/>
  <c r="J9252" i="2" s="1"/>
  <c r="G9253" i="2"/>
  <c r="J9253" i="2" s="1"/>
  <c r="G9254" i="2"/>
  <c r="J9254" i="2" s="1"/>
  <c r="G9255" i="2"/>
  <c r="J9255" i="2" s="1"/>
  <c r="G9256" i="2"/>
  <c r="J9256" i="2" s="1"/>
  <c r="G9257" i="2"/>
  <c r="J9257" i="2" s="1"/>
  <c r="G9258" i="2"/>
  <c r="J9258" i="2" s="1"/>
  <c r="G9259" i="2"/>
  <c r="J9259" i="2" s="1"/>
  <c r="G9260" i="2"/>
  <c r="J9260" i="2" s="1"/>
  <c r="G9261" i="2"/>
  <c r="J9261" i="2" s="1"/>
  <c r="G9262" i="2"/>
  <c r="J9262" i="2" s="1"/>
  <c r="G9263" i="2"/>
  <c r="J9263" i="2" s="1"/>
  <c r="G9264" i="2"/>
  <c r="J9264" i="2" s="1"/>
  <c r="G9265" i="2"/>
  <c r="J9265" i="2" s="1"/>
  <c r="G9266" i="2"/>
  <c r="J9266" i="2" s="1"/>
  <c r="G9267" i="2"/>
  <c r="J9267" i="2" s="1"/>
  <c r="G9268" i="2"/>
  <c r="J9268" i="2" s="1"/>
  <c r="G9269" i="2"/>
  <c r="J9269" i="2" s="1"/>
  <c r="G9270" i="2"/>
  <c r="J9270" i="2" s="1"/>
  <c r="G9271" i="2"/>
  <c r="J9271" i="2" s="1"/>
  <c r="G9272" i="2"/>
  <c r="J9272" i="2" s="1"/>
  <c r="G9273" i="2"/>
  <c r="J9273" i="2" s="1"/>
  <c r="G9274" i="2"/>
  <c r="J9274" i="2" s="1"/>
  <c r="G9275" i="2"/>
  <c r="J9275" i="2" s="1"/>
  <c r="G9276" i="2"/>
  <c r="J9276" i="2" s="1"/>
  <c r="G9277" i="2"/>
  <c r="J9277" i="2" s="1"/>
  <c r="G9278" i="2"/>
  <c r="J9278" i="2" s="1"/>
  <c r="G9279" i="2"/>
  <c r="J9279" i="2" s="1"/>
  <c r="G9280" i="2"/>
  <c r="J9280" i="2" s="1"/>
  <c r="G9281" i="2"/>
  <c r="J9281" i="2" s="1"/>
  <c r="G9282" i="2"/>
  <c r="J9282" i="2" s="1"/>
  <c r="G9283" i="2"/>
  <c r="J9283" i="2" s="1"/>
  <c r="G9284" i="2"/>
  <c r="J9284" i="2" s="1"/>
  <c r="G9285" i="2"/>
  <c r="J9285" i="2" s="1"/>
  <c r="G9286" i="2"/>
  <c r="J9286" i="2" s="1"/>
  <c r="G9287" i="2"/>
  <c r="J9287" i="2" s="1"/>
  <c r="G9288" i="2"/>
  <c r="J9288" i="2" s="1"/>
  <c r="G9289" i="2"/>
  <c r="J9289" i="2" s="1"/>
  <c r="G9290" i="2"/>
  <c r="J9290" i="2" s="1"/>
  <c r="G9291" i="2"/>
  <c r="J9291" i="2" s="1"/>
  <c r="G9292" i="2"/>
  <c r="J9292" i="2" s="1"/>
  <c r="G9293" i="2"/>
  <c r="J9293" i="2" s="1"/>
  <c r="G9294" i="2"/>
  <c r="J9294" i="2" s="1"/>
  <c r="G9295" i="2"/>
  <c r="J9295" i="2" s="1"/>
  <c r="G9296" i="2"/>
  <c r="J9296" i="2" s="1"/>
  <c r="G9297" i="2"/>
  <c r="J9297" i="2" s="1"/>
  <c r="G9298" i="2"/>
  <c r="J9298" i="2" s="1"/>
  <c r="G9299" i="2"/>
  <c r="J9299" i="2" s="1"/>
  <c r="G9300" i="2"/>
  <c r="J9300" i="2" s="1"/>
  <c r="G9301" i="2"/>
  <c r="J9301" i="2" s="1"/>
  <c r="G9302" i="2"/>
  <c r="J9302" i="2" s="1"/>
  <c r="G9303" i="2"/>
  <c r="J9303" i="2" s="1"/>
  <c r="G9304" i="2"/>
  <c r="J9304" i="2" s="1"/>
  <c r="G9305" i="2"/>
  <c r="J9305" i="2" s="1"/>
  <c r="G9306" i="2"/>
  <c r="J9306" i="2" s="1"/>
  <c r="G9307" i="2"/>
  <c r="J9307" i="2" s="1"/>
  <c r="G9308" i="2"/>
  <c r="J9308" i="2" s="1"/>
  <c r="G9309" i="2"/>
  <c r="J9309" i="2" s="1"/>
  <c r="G9310" i="2"/>
  <c r="J9310" i="2" s="1"/>
  <c r="G9311" i="2"/>
  <c r="J9311" i="2" s="1"/>
  <c r="G9312" i="2"/>
  <c r="J9312" i="2" s="1"/>
  <c r="G9313" i="2"/>
  <c r="J9313" i="2" s="1"/>
  <c r="G9314" i="2"/>
  <c r="J9314" i="2" s="1"/>
  <c r="G9315" i="2"/>
  <c r="J9315" i="2" s="1"/>
  <c r="G9316" i="2"/>
  <c r="J9316" i="2" s="1"/>
  <c r="G9317" i="2"/>
  <c r="J9317" i="2" s="1"/>
  <c r="G9318" i="2"/>
  <c r="J9318" i="2" s="1"/>
  <c r="G9319" i="2"/>
  <c r="J9319" i="2" s="1"/>
  <c r="G9320" i="2"/>
  <c r="J9320" i="2" s="1"/>
  <c r="G9321" i="2"/>
  <c r="J9321" i="2" s="1"/>
  <c r="G9322" i="2"/>
  <c r="J9322" i="2" s="1"/>
  <c r="G9323" i="2"/>
  <c r="J9323" i="2" s="1"/>
  <c r="G9324" i="2"/>
  <c r="J9324" i="2" s="1"/>
  <c r="G9325" i="2"/>
  <c r="J9325" i="2" s="1"/>
  <c r="G9326" i="2"/>
  <c r="J9326" i="2" s="1"/>
  <c r="G9327" i="2"/>
  <c r="J9327" i="2" s="1"/>
  <c r="G9328" i="2"/>
  <c r="J9328" i="2" s="1"/>
  <c r="G9329" i="2"/>
  <c r="J9329" i="2" s="1"/>
  <c r="G9330" i="2"/>
  <c r="J9330" i="2" s="1"/>
  <c r="G9331" i="2"/>
  <c r="J9331" i="2" s="1"/>
  <c r="G9332" i="2"/>
  <c r="J9332" i="2" s="1"/>
  <c r="G9333" i="2"/>
  <c r="J9333" i="2" s="1"/>
  <c r="G9334" i="2"/>
  <c r="J9334" i="2" s="1"/>
  <c r="G9335" i="2"/>
  <c r="J9335" i="2" s="1"/>
  <c r="G9336" i="2"/>
  <c r="J9336" i="2" s="1"/>
  <c r="G9337" i="2"/>
  <c r="J9337" i="2" s="1"/>
  <c r="G9338" i="2"/>
  <c r="J9338" i="2" s="1"/>
  <c r="G9339" i="2"/>
  <c r="J9339" i="2" s="1"/>
  <c r="G9340" i="2"/>
  <c r="J9340" i="2" s="1"/>
  <c r="G9341" i="2"/>
  <c r="J9341" i="2" s="1"/>
  <c r="G9342" i="2"/>
  <c r="J9342" i="2" s="1"/>
  <c r="G9343" i="2"/>
  <c r="J9343" i="2" s="1"/>
  <c r="G9344" i="2"/>
  <c r="J9344" i="2" s="1"/>
  <c r="G9345" i="2"/>
  <c r="J9345" i="2" s="1"/>
  <c r="G9346" i="2"/>
  <c r="J9346" i="2" s="1"/>
  <c r="G9347" i="2"/>
  <c r="J9347" i="2" s="1"/>
  <c r="G9348" i="2"/>
  <c r="J9348" i="2" s="1"/>
  <c r="G9349" i="2"/>
  <c r="J9349" i="2" s="1"/>
  <c r="G9350" i="2"/>
  <c r="J9350" i="2" s="1"/>
  <c r="G9351" i="2"/>
  <c r="J9351" i="2" s="1"/>
  <c r="G9352" i="2"/>
  <c r="J9352" i="2" s="1"/>
  <c r="G9353" i="2"/>
  <c r="J9353" i="2" s="1"/>
  <c r="G9354" i="2"/>
  <c r="J9354" i="2" s="1"/>
  <c r="G9355" i="2"/>
  <c r="J9355" i="2" s="1"/>
  <c r="G9356" i="2"/>
  <c r="J9356" i="2" s="1"/>
  <c r="G9357" i="2"/>
  <c r="J9357" i="2" s="1"/>
  <c r="G9358" i="2"/>
  <c r="J9358" i="2" s="1"/>
  <c r="G9359" i="2"/>
  <c r="J9359" i="2" s="1"/>
  <c r="G9360" i="2"/>
  <c r="J9360" i="2" s="1"/>
  <c r="G9361" i="2"/>
  <c r="J9361" i="2" s="1"/>
  <c r="G9362" i="2"/>
  <c r="J9362" i="2" s="1"/>
  <c r="G9363" i="2"/>
  <c r="J9363" i="2" s="1"/>
  <c r="G9364" i="2"/>
  <c r="J9364" i="2" s="1"/>
  <c r="G9365" i="2"/>
  <c r="J9365" i="2" s="1"/>
  <c r="G9366" i="2"/>
  <c r="J9366" i="2" s="1"/>
  <c r="G9367" i="2"/>
  <c r="J9367" i="2" s="1"/>
  <c r="G9368" i="2"/>
  <c r="J9368" i="2" s="1"/>
  <c r="G9369" i="2"/>
  <c r="J9369" i="2" s="1"/>
  <c r="G9370" i="2"/>
  <c r="J9370" i="2" s="1"/>
  <c r="G9371" i="2"/>
  <c r="J9371" i="2" s="1"/>
  <c r="G9372" i="2"/>
  <c r="J9372" i="2" s="1"/>
  <c r="G9373" i="2"/>
  <c r="J9373" i="2" s="1"/>
  <c r="G9374" i="2"/>
  <c r="J9374" i="2" s="1"/>
  <c r="G9375" i="2"/>
  <c r="J9375" i="2" s="1"/>
  <c r="G9376" i="2"/>
  <c r="J9376" i="2" s="1"/>
  <c r="G9377" i="2"/>
  <c r="J9377" i="2" s="1"/>
  <c r="G9378" i="2"/>
  <c r="J9378" i="2" s="1"/>
  <c r="G9379" i="2"/>
  <c r="J9379" i="2" s="1"/>
  <c r="G9380" i="2"/>
  <c r="J9380" i="2" s="1"/>
  <c r="G9381" i="2"/>
  <c r="J9381" i="2" s="1"/>
  <c r="G9382" i="2"/>
  <c r="J9382" i="2" s="1"/>
  <c r="G9383" i="2"/>
  <c r="J9383" i="2" s="1"/>
  <c r="G9384" i="2"/>
  <c r="J9384" i="2" s="1"/>
  <c r="G9385" i="2"/>
  <c r="J9385" i="2" s="1"/>
  <c r="G9386" i="2"/>
  <c r="J9386" i="2" s="1"/>
  <c r="G9387" i="2"/>
  <c r="J9387" i="2" s="1"/>
  <c r="G9388" i="2"/>
  <c r="J9388" i="2" s="1"/>
  <c r="G9389" i="2"/>
  <c r="J9389" i="2" s="1"/>
  <c r="G9390" i="2"/>
  <c r="J9390" i="2" s="1"/>
  <c r="G9391" i="2"/>
  <c r="J9391" i="2" s="1"/>
  <c r="G9392" i="2"/>
  <c r="J9392" i="2" s="1"/>
  <c r="G9393" i="2"/>
  <c r="J9393" i="2" s="1"/>
  <c r="G9394" i="2"/>
  <c r="J9394" i="2" s="1"/>
  <c r="G9395" i="2"/>
  <c r="J9395" i="2" s="1"/>
  <c r="G9396" i="2"/>
  <c r="J9396" i="2" s="1"/>
  <c r="G9397" i="2"/>
  <c r="J9397" i="2" s="1"/>
  <c r="G9398" i="2"/>
  <c r="J9398" i="2" s="1"/>
  <c r="G9399" i="2"/>
  <c r="J9399" i="2" s="1"/>
  <c r="G9400" i="2"/>
  <c r="J9400" i="2" s="1"/>
  <c r="G9401" i="2"/>
  <c r="J9401" i="2" s="1"/>
  <c r="G9402" i="2"/>
  <c r="J9402" i="2" s="1"/>
  <c r="G9403" i="2"/>
  <c r="J9403" i="2" s="1"/>
  <c r="G9404" i="2"/>
  <c r="J9404" i="2" s="1"/>
  <c r="G9405" i="2"/>
  <c r="J9405" i="2" s="1"/>
  <c r="G9406" i="2"/>
  <c r="J9406" i="2" s="1"/>
  <c r="G9407" i="2"/>
  <c r="J9407" i="2" s="1"/>
  <c r="G9408" i="2"/>
  <c r="J9408" i="2" s="1"/>
  <c r="G9409" i="2"/>
  <c r="J9409" i="2" s="1"/>
  <c r="G9410" i="2"/>
  <c r="J9410" i="2" s="1"/>
  <c r="G9411" i="2"/>
  <c r="J9411" i="2" s="1"/>
  <c r="G9412" i="2"/>
  <c r="J9412" i="2" s="1"/>
  <c r="G9413" i="2"/>
  <c r="J9413" i="2" s="1"/>
  <c r="G9414" i="2"/>
  <c r="J9414" i="2" s="1"/>
  <c r="G9415" i="2"/>
  <c r="J9415" i="2" s="1"/>
  <c r="G9416" i="2"/>
  <c r="J9416" i="2" s="1"/>
  <c r="G9417" i="2"/>
  <c r="J9417" i="2" s="1"/>
  <c r="G9418" i="2"/>
  <c r="J9418" i="2" s="1"/>
  <c r="G9419" i="2"/>
  <c r="J9419" i="2" s="1"/>
  <c r="G9420" i="2"/>
  <c r="J9420" i="2" s="1"/>
  <c r="G9421" i="2"/>
  <c r="J9421" i="2" s="1"/>
  <c r="G9422" i="2"/>
  <c r="J9422" i="2" s="1"/>
  <c r="G9423" i="2"/>
  <c r="J9423" i="2" s="1"/>
  <c r="G9424" i="2"/>
  <c r="J9424" i="2" s="1"/>
  <c r="G9425" i="2"/>
  <c r="J9425" i="2" s="1"/>
  <c r="G9426" i="2"/>
  <c r="J9426" i="2" s="1"/>
  <c r="G9427" i="2"/>
  <c r="J9427" i="2" s="1"/>
  <c r="G9428" i="2"/>
  <c r="J9428" i="2" s="1"/>
  <c r="G9429" i="2"/>
  <c r="J9429" i="2" s="1"/>
  <c r="G9430" i="2"/>
  <c r="J9430" i="2" s="1"/>
  <c r="G9431" i="2"/>
  <c r="J9431" i="2" s="1"/>
  <c r="G9432" i="2"/>
  <c r="J9432" i="2" s="1"/>
  <c r="G9433" i="2"/>
  <c r="J9433" i="2" s="1"/>
  <c r="G9434" i="2"/>
  <c r="J9434" i="2" s="1"/>
  <c r="G9435" i="2"/>
  <c r="J9435" i="2" s="1"/>
  <c r="G9436" i="2"/>
  <c r="J9436" i="2" s="1"/>
  <c r="G9437" i="2"/>
  <c r="J9437" i="2" s="1"/>
  <c r="G9438" i="2"/>
  <c r="J9438" i="2" s="1"/>
  <c r="G9439" i="2"/>
  <c r="J9439" i="2" s="1"/>
  <c r="G9440" i="2"/>
  <c r="J9440" i="2" s="1"/>
  <c r="G9441" i="2"/>
  <c r="J9441" i="2" s="1"/>
  <c r="G9442" i="2"/>
  <c r="J9442" i="2" s="1"/>
  <c r="G9443" i="2"/>
  <c r="J9443" i="2" s="1"/>
  <c r="G9444" i="2"/>
  <c r="J9444" i="2" s="1"/>
  <c r="G9445" i="2"/>
  <c r="J9445" i="2" s="1"/>
  <c r="G9446" i="2"/>
  <c r="J9446" i="2" s="1"/>
  <c r="G9447" i="2"/>
  <c r="J9447" i="2" s="1"/>
  <c r="G9448" i="2"/>
  <c r="J9448" i="2" s="1"/>
  <c r="G9449" i="2"/>
  <c r="J9449" i="2" s="1"/>
  <c r="G9450" i="2"/>
  <c r="J9450" i="2" s="1"/>
  <c r="G9451" i="2"/>
  <c r="J9451" i="2" s="1"/>
  <c r="G9452" i="2"/>
  <c r="J9452" i="2" s="1"/>
  <c r="G9453" i="2"/>
  <c r="J9453" i="2" s="1"/>
  <c r="G9454" i="2"/>
  <c r="J9454" i="2" s="1"/>
  <c r="G9455" i="2"/>
  <c r="J9455" i="2" s="1"/>
  <c r="G9456" i="2"/>
  <c r="J9456" i="2" s="1"/>
  <c r="G9457" i="2"/>
  <c r="J9457" i="2" s="1"/>
  <c r="G9458" i="2"/>
  <c r="J9458" i="2" s="1"/>
  <c r="G9459" i="2"/>
  <c r="J9459" i="2" s="1"/>
  <c r="G9460" i="2"/>
  <c r="J9460" i="2" s="1"/>
  <c r="G9461" i="2"/>
  <c r="J9461" i="2" s="1"/>
  <c r="G9462" i="2"/>
  <c r="J9462" i="2" s="1"/>
  <c r="G9463" i="2"/>
  <c r="J9463" i="2" s="1"/>
  <c r="G9464" i="2"/>
  <c r="J9464" i="2" s="1"/>
  <c r="G9465" i="2"/>
  <c r="J9465" i="2" s="1"/>
  <c r="G9466" i="2"/>
  <c r="J9466" i="2" s="1"/>
  <c r="G9467" i="2"/>
  <c r="J9467" i="2" s="1"/>
  <c r="G9468" i="2"/>
  <c r="J9468" i="2" s="1"/>
  <c r="G9469" i="2"/>
  <c r="J9469" i="2" s="1"/>
  <c r="G9470" i="2"/>
  <c r="J9470" i="2" s="1"/>
  <c r="G9471" i="2"/>
  <c r="J9471" i="2" s="1"/>
  <c r="G9472" i="2"/>
  <c r="J9472" i="2" s="1"/>
  <c r="G9473" i="2"/>
  <c r="J9473" i="2" s="1"/>
  <c r="G9474" i="2"/>
  <c r="J9474" i="2" s="1"/>
  <c r="G9475" i="2"/>
  <c r="J9475" i="2" s="1"/>
  <c r="G9476" i="2"/>
  <c r="J9476" i="2" s="1"/>
  <c r="G9477" i="2"/>
  <c r="J9477" i="2" s="1"/>
  <c r="G9478" i="2"/>
  <c r="J9478" i="2" s="1"/>
  <c r="G9479" i="2"/>
  <c r="J9479" i="2" s="1"/>
  <c r="G9480" i="2"/>
  <c r="J9480" i="2" s="1"/>
  <c r="G9481" i="2"/>
  <c r="J9481" i="2" s="1"/>
  <c r="G9482" i="2"/>
  <c r="J9482" i="2" s="1"/>
  <c r="G9483" i="2"/>
  <c r="J9483" i="2" s="1"/>
  <c r="G9484" i="2"/>
  <c r="J9484" i="2" s="1"/>
  <c r="G9485" i="2"/>
  <c r="J9485" i="2" s="1"/>
  <c r="G9486" i="2"/>
  <c r="J9486" i="2" s="1"/>
  <c r="G9487" i="2"/>
  <c r="J9487" i="2" s="1"/>
  <c r="G9488" i="2"/>
  <c r="J9488" i="2" s="1"/>
  <c r="G9489" i="2"/>
  <c r="J9489" i="2" s="1"/>
  <c r="G9490" i="2"/>
  <c r="J9490" i="2" s="1"/>
  <c r="G9491" i="2"/>
  <c r="J9491" i="2" s="1"/>
  <c r="G9492" i="2"/>
  <c r="J9492" i="2" s="1"/>
  <c r="G9493" i="2"/>
  <c r="J9493" i="2" s="1"/>
  <c r="G9494" i="2"/>
  <c r="J9494" i="2" s="1"/>
  <c r="G9495" i="2"/>
  <c r="J9495" i="2" s="1"/>
  <c r="G9496" i="2"/>
  <c r="J9496" i="2" s="1"/>
  <c r="G9497" i="2"/>
  <c r="J9497" i="2" s="1"/>
  <c r="G9498" i="2"/>
  <c r="J9498" i="2" s="1"/>
  <c r="G9499" i="2"/>
  <c r="J9499" i="2" s="1"/>
  <c r="G9500" i="2"/>
  <c r="J9500" i="2" s="1"/>
  <c r="G9501" i="2"/>
  <c r="J9501" i="2" s="1"/>
  <c r="G9502" i="2"/>
  <c r="J9502" i="2" s="1"/>
  <c r="G9503" i="2"/>
  <c r="J9503" i="2" s="1"/>
  <c r="G9504" i="2"/>
  <c r="J9504" i="2" s="1"/>
  <c r="G9505" i="2"/>
  <c r="J9505" i="2" s="1"/>
  <c r="G9506" i="2"/>
  <c r="J9506" i="2" s="1"/>
  <c r="G9507" i="2"/>
  <c r="J9507" i="2" s="1"/>
  <c r="G9508" i="2"/>
  <c r="J9508" i="2" s="1"/>
  <c r="G9509" i="2"/>
  <c r="J9509" i="2" s="1"/>
  <c r="G9510" i="2"/>
  <c r="J9510" i="2" s="1"/>
  <c r="G9511" i="2"/>
  <c r="J9511" i="2" s="1"/>
  <c r="G9512" i="2"/>
  <c r="J9512" i="2" s="1"/>
  <c r="G9513" i="2"/>
  <c r="J9513" i="2" s="1"/>
  <c r="G9514" i="2"/>
  <c r="J9514" i="2" s="1"/>
  <c r="G9515" i="2"/>
  <c r="J9515" i="2" s="1"/>
  <c r="G9516" i="2"/>
  <c r="J9516" i="2" s="1"/>
  <c r="G9517" i="2"/>
  <c r="J9517" i="2" s="1"/>
  <c r="G9518" i="2"/>
  <c r="J9518" i="2" s="1"/>
  <c r="G9519" i="2"/>
  <c r="J9519" i="2" s="1"/>
  <c r="G9520" i="2"/>
  <c r="J9520" i="2" s="1"/>
  <c r="G9521" i="2"/>
  <c r="J9521" i="2" s="1"/>
  <c r="G9522" i="2"/>
  <c r="J9522" i="2" s="1"/>
  <c r="G9523" i="2"/>
  <c r="J9523" i="2" s="1"/>
  <c r="G9524" i="2"/>
  <c r="J9524" i="2" s="1"/>
  <c r="G9525" i="2"/>
  <c r="J9525" i="2" s="1"/>
  <c r="G9526" i="2"/>
  <c r="J9526" i="2" s="1"/>
  <c r="G9527" i="2"/>
  <c r="J9527" i="2" s="1"/>
  <c r="G9528" i="2"/>
  <c r="J9528" i="2" s="1"/>
  <c r="G9529" i="2"/>
  <c r="J9529" i="2" s="1"/>
  <c r="G9530" i="2"/>
  <c r="J9530" i="2" s="1"/>
  <c r="G9531" i="2"/>
  <c r="J9531" i="2" s="1"/>
  <c r="G9532" i="2"/>
  <c r="J9532" i="2" s="1"/>
  <c r="G9533" i="2"/>
  <c r="J9533" i="2" s="1"/>
  <c r="G9534" i="2"/>
  <c r="J9534" i="2" s="1"/>
  <c r="G9535" i="2"/>
  <c r="J9535" i="2" s="1"/>
  <c r="G9536" i="2"/>
  <c r="J9536" i="2" s="1"/>
  <c r="G9537" i="2"/>
  <c r="J9537" i="2" s="1"/>
  <c r="G9538" i="2"/>
  <c r="J9538" i="2" s="1"/>
  <c r="G9539" i="2"/>
  <c r="J9539" i="2" s="1"/>
  <c r="G9540" i="2"/>
  <c r="J9540" i="2" s="1"/>
  <c r="G9541" i="2"/>
  <c r="J9541" i="2" s="1"/>
  <c r="G9542" i="2"/>
  <c r="J9542" i="2" s="1"/>
  <c r="G9543" i="2"/>
  <c r="J9543" i="2" s="1"/>
  <c r="G9544" i="2"/>
  <c r="J9544" i="2" s="1"/>
  <c r="G9545" i="2"/>
  <c r="J9545" i="2" s="1"/>
  <c r="G9546" i="2"/>
  <c r="J9546" i="2" s="1"/>
  <c r="G9547" i="2"/>
  <c r="J9547" i="2" s="1"/>
  <c r="G9548" i="2"/>
  <c r="J9548" i="2" s="1"/>
  <c r="G9549" i="2"/>
  <c r="J9549" i="2" s="1"/>
  <c r="G9550" i="2"/>
  <c r="J9550" i="2" s="1"/>
  <c r="G9551" i="2"/>
  <c r="J9551" i="2" s="1"/>
  <c r="G9552" i="2"/>
  <c r="J9552" i="2" s="1"/>
  <c r="G9553" i="2"/>
  <c r="J9553" i="2" s="1"/>
  <c r="G9554" i="2"/>
  <c r="J9554" i="2" s="1"/>
  <c r="G9555" i="2"/>
  <c r="J9555" i="2" s="1"/>
  <c r="G9556" i="2"/>
  <c r="J9556" i="2" s="1"/>
  <c r="G9557" i="2"/>
  <c r="J9557" i="2" s="1"/>
  <c r="G9558" i="2"/>
  <c r="J9558" i="2" s="1"/>
  <c r="G9559" i="2"/>
  <c r="J9559" i="2" s="1"/>
  <c r="G9560" i="2"/>
  <c r="J9560" i="2" s="1"/>
  <c r="G9561" i="2"/>
  <c r="J9561" i="2" s="1"/>
  <c r="G9562" i="2"/>
  <c r="J9562" i="2" s="1"/>
  <c r="G9563" i="2"/>
  <c r="J9563" i="2" s="1"/>
  <c r="G9564" i="2"/>
  <c r="J9564" i="2" s="1"/>
  <c r="G9565" i="2"/>
  <c r="J9565" i="2" s="1"/>
  <c r="G9566" i="2"/>
  <c r="J9566" i="2" s="1"/>
  <c r="G9567" i="2"/>
  <c r="J9567" i="2" s="1"/>
  <c r="G9568" i="2"/>
  <c r="J9568" i="2" s="1"/>
  <c r="G9569" i="2"/>
  <c r="J9569" i="2" s="1"/>
  <c r="G9570" i="2"/>
  <c r="J9570" i="2" s="1"/>
  <c r="G9571" i="2"/>
  <c r="J9571" i="2" s="1"/>
  <c r="G9572" i="2"/>
  <c r="J9572" i="2" s="1"/>
  <c r="G9573" i="2"/>
  <c r="J9573" i="2" s="1"/>
  <c r="G9574" i="2"/>
  <c r="J9574" i="2" s="1"/>
  <c r="G9575" i="2"/>
  <c r="J9575" i="2" s="1"/>
  <c r="G9576" i="2"/>
  <c r="J9576" i="2" s="1"/>
  <c r="G9577" i="2"/>
  <c r="J9577" i="2" s="1"/>
  <c r="G9578" i="2"/>
  <c r="J9578" i="2" s="1"/>
  <c r="G9579" i="2"/>
  <c r="J9579" i="2" s="1"/>
  <c r="G9580" i="2"/>
  <c r="J9580" i="2" s="1"/>
  <c r="G9581" i="2"/>
  <c r="J9581" i="2" s="1"/>
  <c r="G9582" i="2"/>
  <c r="J9582" i="2" s="1"/>
  <c r="G9583" i="2"/>
  <c r="J9583" i="2" s="1"/>
  <c r="G9584" i="2"/>
  <c r="J9584" i="2" s="1"/>
  <c r="G9585" i="2"/>
  <c r="J9585" i="2" s="1"/>
  <c r="G9586" i="2"/>
  <c r="J9586" i="2" s="1"/>
  <c r="G9587" i="2"/>
  <c r="J9587" i="2" s="1"/>
  <c r="G9588" i="2"/>
  <c r="J9588" i="2" s="1"/>
  <c r="G9589" i="2"/>
  <c r="J9589" i="2" s="1"/>
  <c r="G9590" i="2"/>
  <c r="J9590" i="2" s="1"/>
  <c r="G9591" i="2"/>
  <c r="J9591" i="2" s="1"/>
  <c r="G9592" i="2"/>
  <c r="J9592" i="2" s="1"/>
  <c r="G9593" i="2"/>
  <c r="J9593" i="2" s="1"/>
  <c r="G9594" i="2"/>
  <c r="J9594" i="2" s="1"/>
  <c r="G9595" i="2"/>
  <c r="J9595" i="2" s="1"/>
  <c r="G9596" i="2"/>
  <c r="J9596" i="2" s="1"/>
  <c r="G9597" i="2"/>
  <c r="J9597" i="2" s="1"/>
  <c r="G9598" i="2"/>
  <c r="J9598" i="2" s="1"/>
  <c r="G9599" i="2"/>
  <c r="J9599" i="2" s="1"/>
  <c r="G9600" i="2"/>
  <c r="J9600" i="2" s="1"/>
  <c r="G9601" i="2"/>
  <c r="J9601" i="2" s="1"/>
  <c r="G9602" i="2"/>
  <c r="J9602" i="2" s="1"/>
  <c r="G9603" i="2"/>
  <c r="J9603" i="2" s="1"/>
  <c r="G9604" i="2"/>
  <c r="J9604" i="2" s="1"/>
  <c r="G9605" i="2"/>
  <c r="J9605" i="2" s="1"/>
  <c r="G9606" i="2"/>
  <c r="J9606" i="2" s="1"/>
  <c r="G9607" i="2"/>
  <c r="J9607" i="2" s="1"/>
  <c r="G9608" i="2"/>
  <c r="J9608" i="2" s="1"/>
  <c r="G9609" i="2"/>
  <c r="J9609" i="2" s="1"/>
  <c r="G9610" i="2"/>
  <c r="J9610" i="2" s="1"/>
  <c r="G9611" i="2"/>
  <c r="J9611" i="2" s="1"/>
  <c r="G9612" i="2"/>
  <c r="J9612" i="2" s="1"/>
  <c r="G9613" i="2"/>
  <c r="J9613" i="2" s="1"/>
  <c r="G9614" i="2"/>
  <c r="J9614" i="2" s="1"/>
  <c r="G9615" i="2"/>
  <c r="J9615" i="2" s="1"/>
  <c r="G9616" i="2"/>
  <c r="J9616" i="2" s="1"/>
  <c r="G9617" i="2"/>
  <c r="J9617" i="2" s="1"/>
  <c r="G9618" i="2"/>
  <c r="J9618" i="2" s="1"/>
  <c r="G9619" i="2"/>
  <c r="J9619" i="2" s="1"/>
  <c r="G9620" i="2"/>
  <c r="J9620" i="2" s="1"/>
  <c r="G9621" i="2"/>
  <c r="J9621" i="2" s="1"/>
  <c r="G9622" i="2"/>
  <c r="J9622" i="2" s="1"/>
  <c r="G9623" i="2"/>
  <c r="J9623" i="2" s="1"/>
  <c r="G9624" i="2"/>
  <c r="J9624" i="2" s="1"/>
  <c r="G9625" i="2"/>
  <c r="J9625" i="2" s="1"/>
  <c r="G9626" i="2"/>
  <c r="J9626" i="2" s="1"/>
  <c r="G9627" i="2"/>
  <c r="J9627" i="2" s="1"/>
  <c r="G9628" i="2"/>
  <c r="J9628" i="2" s="1"/>
  <c r="G9629" i="2"/>
  <c r="J9629" i="2" s="1"/>
  <c r="G9630" i="2"/>
  <c r="J9630" i="2" s="1"/>
  <c r="G9631" i="2"/>
  <c r="J9631" i="2" s="1"/>
  <c r="G9632" i="2"/>
  <c r="J9632" i="2" s="1"/>
  <c r="G9633" i="2"/>
  <c r="J9633" i="2" s="1"/>
  <c r="G9634" i="2"/>
  <c r="J9634" i="2" s="1"/>
  <c r="G9635" i="2"/>
  <c r="J9635" i="2" s="1"/>
  <c r="G9636" i="2"/>
  <c r="J9636" i="2" s="1"/>
  <c r="G9637" i="2"/>
  <c r="J9637" i="2" s="1"/>
  <c r="G9638" i="2"/>
  <c r="J9638" i="2" s="1"/>
  <c r="G9639" i="2"/>
  <c r="J9639" i="2" s="1"/>
  <c r="G9640" i="2"/>
  <c r="J9640" i="2" s="1"/>
  <c r="G9641" i="2"/>
  <c r="J9641" i="2" s="1"/>
  <c r="G9642" i="2"/>
  <c r="J9642" i="2" s="1"/>
  <c r="G9643" i="2"/>
  <c r="J9643" i="2" s="1"/>
  <c r="G9644" i="2"/>
  <c r="J9644" i="2" s="1"/>
  <c r="G9645" i="2"/>
  <c r="J9645" i="2" s="1"/>
  <c r="G9646" i="2"/>
  <c r="J9646" i="2" s="1"/>
  <c r="G9647" i="2"/>
  <c r="J9647" i="2" s="1"/>
  <c r="G9648" i="2"/>
  <c r="J9648" i="2" s="1"/>
  <c r="G9649" i="2"/>
  <c r="J9649" i="2" s="1"/>
  <c r="G9650" i="2"/>
  <c r="J9650" i="2" s="1"/>
  <c r="G9651" i="2"/>
  <c r="J9651" i="2" s="1"/>
  <c r="G9652" i="2"/>
  <c r="J9652" i="2" s="1"/>
  <c r="G9653" i="2"/>
  <c r="J9653" i="2" s="1"/>
  <c r="G9654" i="2"/>
  <c r="J9654" i="2" s="1"/>
  <c r="G9655" i="2"/>
  <c r="J9655" i="2" s="1"/>
  <c r="G9656" i="2"/>
  <c r="J9656" i="2" s="1"/>
  <c r="G9657" i="2"/>
  <c r="J9657" i="2" s="1"/>
  <c r="G9658" i="2"/>
  <c r="J9658" i="2" s="1"/>
  <c r="G9659" i="2"/>
  <c r="J9659" i="2" s="1"/>
  <c r="G9660" i="2"/>
  <c r="J9660" i="2" s="1"/>
  <c r="G9661" i="2"/>
  <c r="J9661" i="2" s="1"/>
  <c r="G9662" i="2"/>
  <c r="J9662" i="2" s="1"/>
  <c r="G9663" i="2"/>
  <c r="J9663" i="2" s="1"/>
  <c r="G9664" i="2"/>
  <c r="J9664" i="2" s="1"/>
  <c r="G9665" i="2"/>
  <c r="J9665" i="2" s="1"/>
  <c r="G9666" i="2"/>
  <c r="J9666" i="2" s="1"/>
  <c r="G9667" i="2"/>
  <c r="J9667" i="2" s="1"/>
  <c r="G9668" i="2"/>
  <c r="J9668" i="2" s="1"/>
  <c r="G9669" i="2"/>
  <c r="J9669" i="2" s="1"/>
  <c r="G9670" i="2"/>
  <c r="J9670" i="2" s="1"/>
  <c r="G9671" i="2"/>
  <c r="J9671" i="2" s="1"/>
  <c r="G9672" i="2"/>
  <c r="J9672" i="2" s="1"/>
  <c r="G9673" i="2"/>
  <c r="J9673" i="2" s="1"/>
  <c r="G9674" i="2"/>
  <c r="J9674" i="2" s="1"/>
  <c r="G9675" i="2"/>
  <c r="J9675" i="2" s="1"/>
  <c r="G9676" i="2"/>
  <c r="J9676" i="2" s="1"/>
  <c r="G9677" i="2"/>
  <c r="J9677" i="2" s="1"/>
  <c r="G9678" i="2"/>
  <c r="J9678" i="2" s="1"/>
  <c r="G9679" i="2"/>
  <c r="J9679" i="2" s="1"/>
  <c r="G9680" i="2"/>
  <c r="J9680" i="2" s="1"/>
  <c r="G9681" i="2"/>
  <c r="J9681" i="2" s="1"/>
  <c r="G9682" i="2"/>
  <c r="J9682" i="2" s="1"/>
  <c r="G9683" i="2"/>
  <c r="J9683" i="2" s="1"/>
  <c r="G9684" i="2"/>
  <c r="J9684" i="2" s="1"/>
  <c r="G9685" i="2"/>
  <c r="J9685" i="2" s="1"/>
  <c r="G9686" i="2"/>
  <c r="J9686" i="2" s="1"/>
  <c r="G9687" i="2"/>
  <c r="J9687" i="2" s="1"/>
  <c r="G9688" i="2"/>
  <c r="J9688" i="2" s="1"/>
  <c r="G9689" i="2"/>
  <c r="J9689" i="2" s="1"/>
  <c r="G9690" i="2"/>
  <c r="J9690" i="2" s="1"/>
  <c r="G9691" i="2"/>
  <c r="J9691" i="2" s="1"/>
  <c r="G9692" i="2"/>
  <c r="J9692" i="2" s="1"/>
  <c r="G9693" i="2"/>
  <c r="J9693" i="2" s="1"/>
  <c r="G9694" i="2"/>
  <c r="J9694" i="2" s="1"/>
  <c r="G9695" i="2"/>
  <c r="J9695" i="2" s="1"/>
  <c r="G9696" i="2"/>
  <c r="J9696" i="2" s="1"/>
  <c r="G9697" i="2"/>
  <c r="J9697" i="2" s="1"/>
  <c r="G9698" i="2"/>
  <c r="J9698" i="2" s="1"/>
  <c r="G9699" i="2"/>
  <c r="J9699" i="2" s="1"/>
  <c r="G9700" i="2"/>
  <c r="J9700" i="2" s="1"/>
  <c r="G9701" i="2"/>
  <c r="J9701" i="2" s="1"/>
  <c r="G9702" i="2"/>
  <c r="J9702" i="2" s="1"/>
  <c r="G9703" i="2"/>
  <c r="J9703" i="2" s="1"/>
  <c r="G9704" i="2"/>
  <c r="J9704" i="2" s="1"/>
  <c r="G9705" i="2"/>
  <c r="J9705" i="2" s="1"/>
  <c r="G9706" i="2"/>
  <c r="J9706" i="2" s="1"/>
  <c r="G9707" i="2"/>
  <c r="J9707" i="2" s="1"/>
  <c r="G9708" i="2"/>
  <c r="J9708" i="2" s="1"/>
  <c r="G9709" i="2"/>
  <c r="J9709" i="2" s="1"/>
  <c r="G9710" i="2"/>
  <c r="J9710" i="2" s="1"/>
  <c r="G9711" i="2"/>
  <c r="J9711" i="2" s="1"/>
  <c r="G9712" i="2"/>
  <c r="J9712" i="2" s="1"/>
  <c r="G9713" i="2"/>
  <c r="J9713" i="2" s="1"/>
  <c r="G9714" i="2"/>
  <c r="J9714" i="2" s="1"/>
  <c r="G9715" i="2"/>
  <c r="J9715" i="2" s="1"/>
  <c r="G9716" i="2"/>
  <c r="J9716" i="2" s="1"/>
  <c r="G9717" i="2"/>
  <c r="J9717" i="2" s="1"/>
  <c r="G9718" i="2"/>
  <c r="J9718" i="2" s="1"/>
  <c r="G9719" i="2"/>
  <c r="J9719" i="2" s="1"/>
  <c r="G9720" i="2"/>
  <c r="J9720" i="2" s="1"/>
  <c r="G9721" i="2"/>
  <c r="J9721" i="2" s="1"/>
  <c r="G9722" i="2"/>
  <c r="J9722" i="2" s="1"/>
  <c r="G9723" i="2"/>
  <c r="J9723" i="2" s="1"/>
  <c r="G9724" i="2"/>
  <c r="J9724" i="2" s="1"/>
  <c r="G9725" i="2"/>
  <c r="J9725" i="2" s="1"/>
  <c r="G9726" i="2"/>
  <c r="J9726" i="2" s="1"/>
  <c r="G9727" i="2"/>
  <c r="J9727" i="2" s="1"/>
  <c r="G9728" i="2"/>
  <c r="J9728" i="2" s="1"/>
  <c r="G9729" i="2"/>
  <c r="J9729" i="2" s="1"/>
  <c r="G9730" i="2"/>
  <c r="J9730" i="2" s="1"/>
  <c r="G9731" i="2"/>
  <c r="J9731" i="2" s="1"/>
  <c r="G9732" i="2"/>
  <c r="J9732" i="2" s="1"/>
  <c r="G9733" i="2"/>
  <c r="J9733" i="2" s="1"/>
  <c r="G9734" i="2"/>
  <c r="J9734" i="2" s="1"/>
  <c r="G9735" i="2"/>
  <c r="J9735" i="2" s="1"/>
  <c r="G9736" i="2"/>
  <c r="J9736" i="2" s="1"/>
  <c r="G9737" i="2"/>
  <c r="J9737" i="2" s="1"/>
  <c r="G9738" i="2"/>
  <c r="J9738" i="2" s="1"/>
  <c r="G9739" i="2"/>
  <c r="J9739" i="2" s="1"/>
  <c r="G9740" i="2"/>
  <c r="J9740" i="2" s="1"/>
  <c r="G9741" i="2"/>
  <c r="J9741" i="2" s="1"/>
  <c r="G9742" i="2"/>
  <c r="J9742" i="2" s="1"/>
  <c r="G9743" i="2"/>
  <c r="J9743" i="2" s="1"/>
  <c r="G9744" i="2"/>
  <c r="J9744" i="2" s="1"/>
  <c r="G9745" i="2"/>
  <c r="J9745" i="2" s="1"/>
  <c r="G9746" i="2"/>
  <c r="J9746" i="2" s="1"/>
  <c r="G9747" i="2"/>
  <c r="J9747" i="2" s="1"/>
  <c r="G9748" i="2"/>
  <c r="J9748" i="2" s="1"/>
  <c r="G9749" i="2"/>
  <c r="J9749" i="2" s="1"/>
  <c r="G9750" i="2"/>
  <c r="J9750" i="2" s="1"/>
  <c r="G9751" i="2"/>
  <c r="J9751" i="2" s="1"/>
  <c r="G9752" i="2"/>
  <c r="J9752" i="2" s="1"/>
  <c r="G9753" i="2"/>
  <c r="J9753" i="2" s="1"/>
  <c r="G9754" i="2"/>
  <c r="J9754" i="2" s="1"/>
  <c r="G9755" i="2"/>
  <c r="J9755" i="2" s="1"/>
  <c r="G9756" i="2"/>
  <c r="J9756" i="2" s="1"/>
  <c r="G9757" i="2"/>
  <c r="J9757" i="2" s="1"/>
  <c r="G9758" i="2"/>
  <c r="J9758" i="2" s="1"/>
  <c r="G9759" i="2"/>
  <c r="J9759" i="2" s="1"/>
  <c r="G9760" i="2"/>
  <c r="J9760" i="2" s="1"/>
  <c r="G9761" i="2"/>
  <c r="J9761" i="2" s="1"/>
  <c r="G9762" i="2"/>
  <c r="J9762" i="2" s="1"/>
  <c r="G9763" i="2"/>
  <c r="J9763" i="2" s="1"/>
  <c r="G9764" i="2"/>
  <c r="J9764" i="2" s="1"/>
  <c r="G9765" i="2"/>
  <c r="J9765" i="2" s="1"/>
  <c r="G9766" i="2"/>
  <c r="J9766" i="2" s="1"/>
  <c r="G9767" i="2"/>
  <c r="J9767" i="2" s="1"/>
  <c r="G9768" i="2"/>
  <c r="J9768" i="2" s="1"/>
  <c r="G9769" i="2"/>
  <c r="J9769" i="2" s="1"/>
  <c r="G9770" i="2"/>
  <c r="J9770" i="2" s="1"/>
  <c r="G9771" i="2"/>
  <c r="J9771" i="2" s="1"/>
  <c r="G9772" i="2"/>
  <c r="J9772" i="2" s="1"/>
  <c r="G9773" i="2"/>
  <c r="J9773" i="2" s="1"/>
  <c r="G9774" i="2"/>
  <c r="J9774" i="2" s="1"/>
  <c r="G9775" i="2"/>
  <c r="J9775" i="2" s="1"/>
  <c r="G9776" i="2"/>
  <c r="J9776" i="2" s="1"/>
  <c r="G9777" i="2"/>
  <c r="J9777" i="2" s="1"/>
  <c r="G9778" i="2"/>
  <c r="J9778" i="2" s="1"/>
  <c r="G9779" i="2"/>
  <c r="J9779" i="2" s="1"/>
  <c r="G9780" i="2"/>
  <c r="J9780" i="2" s="1"/>
  <c r="G9781" i="2"/>
  <c r="J9781" i="2" s="1"/>
  <c r="G9782" i="2"/>
  <c r="J9782" i="2" s="1"/>
  <c r="G9783" i="2"/>
  <c r="J9783" i="2" s="1"/>
  <c r="G9784" i="2"/>
  <c r="J9784" i="2" s="1"/>
  <c r="G9785" i="2"/>
  <c r="J9785" i="2" s="1"/>
  <c r="G9786" i="2"/>
  <c r="J9786" i="2" s="1"/>
  <c r="G9787" i="2"/>
  <c r="J9787" i="2" s="1"/>
  <c r="G9788" i="2"/>
  <c r="J9788" i="2" s="1"/>
  <c r="G9789" i="2"/>
  <c r="J9789" i="2" s="1"/>
  <c r="G9790" i="2"/>
  <c r="J9790" i="2" s="1"/>
  <c r="G9791" i="2"/>
  <c r="J9791" i="2" s="1"/>
  <c r="G9792" i="2"/>
  <c r="J9792" i="2" s="1"/>
  <c r="G9793" i="2"/>
  <c r="J9793" i="2" s="1"/>
  <c r="G9794" i="2"/>
  <c r="J9794" i="2" s="1"/>
  <c r="G9795" i="2"/>
  <c r="J9795" i="2" s="1"/>
  <c r="G9796" i="2"/>
  <c r="J9796" i="2" s="1"/>
  <c r="G9797" i="2"/>
  <c r="J9797" i="2" s="1"/>
  <c r="G9798" i="2"/>
  <c r="J9798" i="2" s="1"/>
  <c r="G9799" i="2"/>
  <c r="J9799" i="2" s="1"/>
  <c r="G9800" i="2"/>
  <c r="J9800" i="2" s="1"/>
  <c r="G9801" i="2"/>
  <c r="J9801" i="2" s="1"/>
  <c r="G9802" i="2"/>
  <c r="J9802" i="2" s="1"/>
  <c r="G9803" i="2"/>
  <c r="J9803" i="2" s="1"/>
  <c r="G9804" i="2"/>
  <c r="J9804" i="2" s="1"/>
  <c r="G9805" i="2"/>
  <c r="J9805" i="2" s="1"/>
  <c r="G9806" i="2"/>
  <c r="J9806" i="2" s="1"/>
  <c r="G9807" i="2"/>
  <c r="J9807" i="2" s="1"/>
  <c r="G9808" i="2"/>
  <c r="J9808" i="2" s="1"/>
  <c r="G9809" i="2"/>
  <c r="J9809" i="2" s="1"/>
  <c r="G9810" i="2"/>
  <c r="J9810" i="2" s="1"/>
  <c r="G9811" i="2"/>
  <c r="J9811" i="2" s="1"/>
  <c r="G9812" i="2"/>
  <c r="J9812" i="2" s="1"/>
  <c r="G9813" i="2"/>
  <c r="J9813" i="2" s="1"/>
  <c r="G9814" i="2"/>
  <c r="J9814" i="2" s="1"/>
  <c r="G9815" i="2"/>
  <c r="J9815" i="2" s="1"/>
  <c r="G9816" i="2"/>
  <c r="J9816" i="2" s="1"/>
  <c r="G9817" i="2"/>
  <c r="J9817" i="2" s="1"/>
  <c r="G9818" i="2"/>
  <c r="J9818" i="2" s="1"/>
  <c r="G9819" i="2"/>
  <c r="J9819" i="2" s="1"/>
  <c r="G9820" i="2"/>
  <c r="J9820" i="2" s="1"/>
  <c r="G9821" i="2"/>
  <c r="J9821" i="2" s="1"/>
  <c r="G9822" i="2"/>
  <c r="J9822" i="2" s="1"/>
  <c r="G9823" i="2"/>
  <c r="J9823" i="2" s="1"/>
  <c r="G9824" i="2"/>
  <c r="J9824" i="2" s="1"/>
  <c r="G9825" i="2"/>
  <c r="J9825" i="2" s="1"/>
  <c r="G9826" i="2"/>
  <c r="J9826" i="2" s="1"/>
  <c r="G9827" i="2"/>
  <c r="J9827" i="2" s="1"/>
  <c r="G9828" i="2"/>
  <c r="J9828" i="2" s="1"/>
  <c r="G9829" i="2"/>
  <c r="J9829" i="2" s="1"/>
  <c r="G9830" i="2"/>
  <c r="J9830" i="2" s="1"/>
  <c r="G9831" i="2"/>
  <c r="J9831" i="2" s="1"/>
  <c r="G9832" i="2"/>
  <c r="J9832" i="2" s="1"/>
  <c r="G9833" i="2"/>
  <c r="J9833" i="2" s="1"/>
  <c r="G9834" i="2"/>
  <c r="J9834" i="2" s="1"/>
  <c r="G9835" i="2"/>
  <c r="J9835" i="2" s="1"/>
  <c r="G9836" i="2"/>
  <c r="J9836" i="2" s="1"/>
  <c r="G9837" i="2"/>
  <c r="J9837" i="2" s="1"/>
  <c r="G9838" i="2"/>
  <c r="J9838" i="2" s="1"/>
  <c r="G9839" i="2"/>
  <c r="J9839" i="2" s="1"/>
  <c r="G9840" i="2"/>
  <c r="J9840" i="2" s="1"/>
  <c r="G9841" i="2"/>
  <c r="J9841" i="2" s="1"/>
  <c r="G9842" i="2"/>
  <c r="J9842" i="2" s="1"/>
  <c r="G9843" i="2"/>
  <c r="J9843" i="2" s="1"/>
  <c r="G9844" i="2"/>
  <c r="J9844" i="2" s="1"/>
  <c r="G9845" i="2"/>
  <c r="J9845" i="2" s="1"/>
  <c r="G9846" i="2"/>
  <c r="J9846" i="2" s="1"/>
  <c r="G9847" i="2"/>
  <c r="J9847" i="2" s="1"/>
  <c r="G9848" i="2"/>
  <c r="J9848" i="2" s="1"/>
  <c r="G9849" i="2"/>
  <c r="J9849" i="2" s="1"/>
  <c r="G9850" i="2"/>
  <c r="J9850" i="2" s="1"/>
  <c r="G9851" i="2"/>
  <c r="J9851" i="2" s="1"/>
  <c r="G9852" i="2"/>
  <c r="J9852" i="2" s="1"/>
  <c r="G9853" i="2"/>
  <c r="J9853" i="2" s="1"/>
  <c r="G9854" i="2"/>
  <c r="J9854" i="2" s="1"/>
  <c r="G9855" i="2"/>
  <c r="J9855" i="2" s="1"/>
  <c r="G9856" i="2"/>
  <c r="J9856" i="2" s="1"/>
  <c r="G9857" i="2"/>
  <c r="J9857" i="2" s="1"/>
  <c r="G9858" i="2"/>
  <c r="J9858" i="2" s="1"/>
  <c r="G9859" i="2"/>
  <c r="J9859" i="2" s="1"/>
  <c r="G9860" i="2"/>
  <c r="J9860" i="2" s="1"/>
  <c r="G9861" i="2"/>
  <c r="J9861" i="2" s="1"/>
  <c r="G9862" i="2"/>
  <c r="J9862" i="2" s="1"/>
  <c r="G9863" i="2"/>
  <c r="J9863" i="2" s="1"/>
  <c r="G9864" i="2"/>
  <c r="J9864" i="2" s="1"/>
  <c r="G9865" i="2"/>
  <c r="J9865" i="2" s="1"/>
  <c r="G9866" i="2"/>
  <c r="J9866" i="2" s="1"/>
  <c r="G9867" i="2"/>
  <c r="J9867" i="2" s="1"/>
  <c r="G9868" i="2"/>
  <c r="J9868" i="2" s="1"/>
  <c r="G9869" i="2"/>
  <c r="J9869" i="2" s="1"/>
  <c r="G9870" i="2"/>
  <c r="J9870" i="2" s="1"/>
  <c r="G9871" i="2"/>
  <c r="J9871" i="2" s="1"/>
  <c r="G9872" i="2"/>
  <c r="J9872" i="2" s="1"/>
  <c r="G9873" i="2"/>
  <c r="J9873" i="2" s="1"/>
  <c r="G9874" i="2"/>
  <c r="J9874" i="2" s="1"/>
  <c r="G9875" i="2"/>
  <c r="J9875" i="2" s="1"/>
  <c r="G9876" i="2"/>
  <c r="J9876" i="2" s="1"/>
  <c r="G9877" i="2"/>
  <c r="J9877" i="2" s="1"/>
  <c r="G9878" i="2"/>
  <c r="J9878" i="2" s="1"/>
  <c r="G9879" i="2"/>
  <c r="J9879" i="2" s="1"/>
  <c r="G9880" i="2"/>
  <c r="J9880" i="2" s="1"/>
  <c r="G9881" i="2"/>
  <c r="J9881" i="2" s="1"/>
  <c r="G9882" i="2"/>
  <c r="J9882" i="2" s="1"/>
  <c r="G9883" i="2"/>
  <c r="J9883" i="2" s="1"/>
  <c r="G9884" i="2"/>
  <c r="J9884" i="2" s="1"/>
  <c r="G9885" i="2"/>
  <c r="J9885" i="2" s="1"/>
  <c r="G9886" i="2"/>
  <c r="J9886" i="2" s="1"/>
  <c r="G9887" i="2"/>
  <c r="J9887" i="2" s="1"/>
  <c r="G9888" i="2"/>
  <c r="J9888" i="2" s="1"/>
  <c r="G9889" i="2"/>
  <c r="J9889" i="2" s="1"/>
  <c r="G9890" i="2"/>
  <c r="J9890" i="2" s="1"/>
  <c r="G9891" i="2"/>
  <c r="J9891" i="2" s="1"/>
  <c r="G9892" i="2"/>
  <c r="J9892" i="2" s="1"/>
  <c r="G9893" i="2"/>
  <c r="J9893" i="2" s="1"/>
  <c r="G9894" i="2"/>
  <c r="J9894" i="2" s="1"/>
  <c r="G9895" i="2"/>
  <c r="J9895" i="2" s="1"/>
  <c r="G9896" i="2"/>
  <c r="J9896" i="2" s="1"/>
  <c r="G9897" i="2"/>
  <c r="J9897" i="2" s="1"/>
  <c r="G9898" i="2"/>
  <c r="J9898" i="2" s="1"/>
  <c r="G9899" i="2"/>
  <c r="J9899" i="2" s="1"/>
  <c r="G9900" i="2"/>
  <c r="J9900" i="2" s="1"/>
  <c r="G9901" i="2"/>
  <c r="J9901" i="2" s="1"/>
  <c r="G9902" i="2"/>
  <c r="J9902" i="2" s="1"/>
  <c r="G9903" i="2"/>
  <c r="J9903" i="2" s="1"/>
  <c r="G9904" i="2"/>
  <c r="J9904" i="2" s="1"/>
  <c r="G9905" i="2"/>
  <c r="J9905" i="2" s="1"/>
  <c r="G9906" i="2"/>
  <c r="J9906" i="2" s="1"/>
  <c r="G9907" i="2"/>
  <c r="J9907" i="2" s="1"/>
  <c r="G9908" i="2"/>
  <c r="J9908" i="2" s="1"/>
  <c r="G9909" i="2"/>
  <c r="J9909" i="2" s="1"/>
  <c r="G9910" i="2"/>
  <c r="J9910" i="2" s="1"/>
  <c r="G9911" i="2"/>
  <c r="J9911" i="2" s="1"/>
  <c r="G9912" i="2"/>
  <c r="J9912" i="2" s="1"/>
  <c r="G9913" i="2"/>
  <c r="J9913" i="2" s="1"/>
  <c r="G9914" i="2"/>
  <c r="J9914" i="2" s="1"/>
  <c r="G9915" i="2"/>
  <c r="J9915" i="2" s="1"/>
  <c r="G9916" i="2"/>
  <c r="J9916" i="2" s="1"/>
  <c r="G9917" i="2"/>
  <c r="J9917" i="2" s="1"/>
  <c r="G9918" i="2"/>
  <c r="J9918" i="2" s="1"/>
  <c r="G9919" i="2"/>
  <c r="J9919" i="2" s="1"/>
  <c r="G9920" i="2"/>
  <c r="J9920" i="2" s="1"/>
  <c r="G9921" i="2"/>
  <c r="J9921" i="2" s="1"/>
  <c r="G9922" i="2"/>
  <c r="J9922" i="2" s="1"/>
  <c r="G9923" i="2"/>
  <c r="J9923" i="2" s="1"/>
  <c r="G9924" i="2"/>
  <c r="J9924" i="2" s="1"/>
  <c r="G9925" i="2"/>
  <c r="J9925" i="2" s="1"/>
  <c r="G9926" i="2"/>
  <c r="J9926" i="2" s="1"/>
  <c r="G9927" i="2"/>
  <c r="J9927" i="2" s="1"/>
  <c r="G9928" i="2"/>
  <c r="J9928" i="2" s="1"/>
  <c r="G9929" i="2"/>
  <c r="J9929" i="2" s="1"/>
  <c r="G9930" i="2"/>
  <c r="J9930" i="2" s="1"/>
  <c r="G9931" i="2"/>
  <c r="J9931" i="2" s="1"/>
  <c r="G9932" i="2"/>
  <c r="J9932" i="2" s="1"/>
  <c r="G9933" i="2"/>
  <c r="J9933" i="2" s="1"/>
  <c r="G9934" i="2"/>
  <c r="J9934" i="2" s="1"/>
  <c r="G9935" i="2"/>
  <c r="J9935" i="2" s="1"/>
  <c r="G9936" i="2"/>
  <c r="J9936" i="2" s="1"/>
  <c r="G9937" i="2"/>
  <c r="J9937" i="2" s="1"/>
  <c r="G9938" i="2"/>
  <c r="J9938" i="2" s="1"/>
  <c r="G9939" i="2"/>
  <c r="J9939" i="2" s="1"/>
  <c r="G9940" i="2"/>
  <c r="J9940" i="2" s="1"/>
  <c r="G9941" i="2"/>
  <c r="J9941" i="2" s="1"/>
  <c r="G9942" i="2"/>
  <c r="J9942" i="2" s="1"/>
  <c r="G9943" i="2"/>
  <c r="J9943" i="2" s="1"/>
  <c r="G9944" i="2"/>
  <c r="J9944" i="2" s="1"/>
  <c r="G9945" i="2"/>
  <c r="J9945" i="2" s="1"/>
  <c r="G9946" i="2"/>
  <c r="J9946" i="2" s="1"/>
  <c r="G9947" i="2"/>
  <c r="J9947" i="2" s="1"/>
  <c r="G9948" i="2"/>
  <c r="J9948" i="2" s="1"/>
  <c r="G9949" i="2"/>
  <c r="J9949" i="2" s="1"/>
  <c r="G9950" i="2"/>
  <c r="J9950" i="2" s="1"/>
  <c r="G9951" i="2"/>
  <c r="J9951" i="2" s="1"/>
  <c r="G9952" i="2"/>
  <c r="J9952" i="2" s="1"/>
  <c r="G9953" i="2"/>
  <c r="J9953" i="2" s="1"/>
  <c r="G9954" i="2"/>
  <c r="J9954" i="2" s="1"/>
  <c r="G9955" i="2"/>
  <c r="J9955" i="2" s="1"/>
  <c r="G9956" i="2"/>
  <c r="J9956" i="2" s="1"/>
  <c r="G9957" i="2"/>
  <c r="J9957" i="2" s="1"/>
  <c r="G9958" i="2"/>
  <c r="J9958" i="2" s="1"/>
  <c r="G9959" i="2"/>
  <c r="J9959" i="2" s="1"/>
  <c r="G9960" i="2"/>
  <c r="J9960" i="2" s="1"/>
  <c r="G9961" i="2"/>
  <c r="J9961" i="2" s="1"/>
  <c r="G9962" i="2"/>
  <c r="J9962" i="2" s="1"/>
  <c r="G9963" i="2"/>
  <c r="J9963" i="2" s="1"/>
  <c r="G9964" i="2"/>
  <c r="J9964" i="2" s="1"/>
  <c r="G9965" i="2"/>
  <c r="J9965" i="2" s="1"/>
  <c r="G9966" i="2"/>
  <c r="J9966" i="2" s="1"/>
  <c r="G9967" i="2"/>
  <c r="J9967" i="2" s="1"/>
  <c r="G9968" i="2"/>
  <c r="J9968" i="2" s="1"/>
  <c r="G9969" i="2"/>
  <c r="J9969" i="2" s="1"/>
  <c r="G9970" i="2"/>
  <c r="J9970" i="2" s="1"/>
  <c r="G9971" i="2"/>
  <c r="J9971" i="2" s="1"/>
  <c r="G9972" i="2"/>
  <c r="J9972" i="2" s="1"/>
  <c r="G9973" i="2"/>
  <c r="J9973" i="2" s="1"/>
  <c r="G9974" i="2"/>
  <c r="J9974" i="2" s="1"/>
  <c r="G9975" i="2"/>
  <c r="J9975" i="2" s="1"/>
  <c r="G9976" i="2"/>
  <c r="J9976" i="2" s="1"/>
  <c r="G9977" i="2"/>
  <c r="J9977" i="2" s="1"/>
  <c r="G9978" i="2"/>
  <c r="J9978" i="2" s="1"/>
  <c r="G9979" i="2"/>
  <c r="J9979" i="2" s="1"/>
  <c r="G9980" i="2"/>
  <c r="J9980" i="2" s="1"/>
  <c r="G9981" i="2"/>
  <c r="J9981" i="2" s="1"/>
  <c r="G9982" i="2"/>
  <c r="J9982" i="2" s="1"/>
  <c r="G9983" i="2"/>
  <c r="J9983" i="2" s="1"/>
  <c r="G9984" i="2"/>
  <c r="J9984" i="2" s="1"/>
  <c r="G9985" i="2"/>
  <c r="J9985" i="2" s="1"/>
  <c r="G9986" i="2"/>
  <c r="J9986" i="2" s="1"/>
  <c r="G9987" i="2"/>
  <c r="J9987" i="2" s="1"/>
  <c r="G9988" i="2"/>
  <c r="J9988" i="2" s="1"/>
  <c r="G9989" i="2"/>
  <c r="J9989" i="2" s="1"/>
  <c r="G9990" i="2"/>
  <c r="J9990" i="2" s="1"/>
  <c r="G9991" i="2"/>
  <c r="J9991" i="2" s="1"/>
  <c r="G9992" i="2"/>
  <c r="J9992" i="2" s="1"/>
  <c r="G9993" i="2"/>
  <c r="J9993" i="2" s="1"/>
  <c r="G9994" i="2"/>
  <c r="J9994" i="2" s="1"/>
  <c r="G9995" i="2"/>
  <c r="J9995" i="2" s="1"/>
  <c r="G9996" i="2"/>
  <c r="J9996" i="2" s="1"/>
  <c r="G9997" i="2"/>
  <c r="J9997" i="2" s="1"/>
  <c r="G9998" i="2"/>
  <c r="J9998" i="2" s="1"/>
  <c r="G9999" i="2"/>
  <c r="J9999" i="2" s="1"/>
  <c r="G10000" i="2"/>
  <c r="J10000" i="2" s="1"/>
  <c r="G10001" i="2"/>
  <c r="J10001" i="2" s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7247" i="2"/>
  <c r="I7248" i="2"/>
  <c r="I7249" i="2"/>
  <c r="I7250" i="2"/>
  <c r="I7251" i="2"/>
  <c r="I7252" i="2"/>
  <c r="I7253" i="2"/>
  <c r="I7254" i="2"/>
  <c r="I7255" i="2"/>
  <c r="I7256" i="2"/>
  <c r="I7257" i="2"/>
  <c r="I7258" i="2"/>
  <c r="I7259" i="2"/>
  <c r="I7260" i="2"/>
  <c r="I7261" i="2"/>
  <c r="I7262" i="2"/>
  <c r="I7263" i="2"/>
  <c r="I7264" i="2"/>
  <c r="I7265" i="2"/>
  <c r="I7266" i="2"/>
  <c r="I7267" i="2"/>
  <c r="I7268" i="2"/>
  <c r="I7269" i="2"/>
  <c r="I7270" i="2"/>
  <c r="I7271" i="2"/>
  <c r="I7272" i="2"/>
  <c r="I7273" i="2"/>
  <c r="I7274" i="2"/>
  <c r="I7275" i="2"/>
  <c r="I7276" i="2"/>
  <c r="I7277" i="2"/>
  <c r="I7278" i="2"/>
  <c r="I7279" i="2"/>
  <c r="I7280" i="2"/>
  <c r="I7281" i="2"/>
  <c r="I7282" i="2"/>
  <c r="I7283" i="2"/>
  <c r="I7284" i="2"/>
  <c r="I7285" i="2"/>
  <c r="I7286" i="2"/>
  <c r="I7287" i="2"/>
  <c r="I7288" i="2"/>
  <c r="I7289" i="2"/>
  <c r="I7290" i="2"/>
  <c r="I7291" i="2"/>
  <c r="I7292" i="2"/>
  <c r="I7293" i="2"/>
  <c r="I7294" i="2"/>
  <c r="I7295" i="2"/>
  <c r="I7296" i="2"/>
  <c r="I7297" i="2"/>
  <c r="I7298" i="2"/>
  <c r="I7299" i="2"/>
  <c r="I7300" i="2"/>
  <c r="I7301" i="2"/>
  <c r="I7302" i="2"/>
  <c r="I7303" i="2"/>
  <c r="I7304" i="2"/>
  <c r="I7305" i="2"/>
  <c r="I7306" i="2"/>
  <c r="I7307" i="2"/>
  <c r="I7308" i="2"/>
  <c r="I7309" i="2"/>
  <c r="I7310" i="2"/>
  <c r="I7311" i="2"/>
  <c r="I7312" i="2"/>
  <c r="I7313" i="2"/>
  <c r="I7314" i="2"/>
  <c r="I7315" i="2"/>
  <c r="I7316" i="2"/>
  <c r="I7317" i="2"/>
  <c r="I7318" i="2"/>
  <c r="I7319" i="2"/>
  <c r="I7320" i="2"/>
  <c r="I7321" i="2"/>
  <c r="I7322" i="2"/>
  <c r="I7323" i="2"/>
  <c r="I7324" i="2"/>
  <c r="I7325" i="2"/>
  <c r="I7326" i="2"/>
  <c r="I7327" i="2"/>
  <c r="I7328" i="2"/>
  <c r="I7329" i="2"/>
  <c r="I7330" i="2"/>
  <c r="I7331" i="2"/>
  <c r="I7332" i="2"/>
  <c r="I7333" i="2"/>
  <c r="I7334" i="2"/>
  <c r="I7335" i="2"/>
  <c r="I7336" i="2"/>
  <c r="I7337" i="2"/>
  <c r="I7338" i="2"/>
  <c r="I7339" i="2"/>
  <c r="I7340" i="2"/>
  <c r="I7341" i="2"/>
  <c r="I7342" i="2"/>
  <c r="I7343" i="2"/>
  <c r="I7344" i="2"/>
  <c r="I7345" i="2"/>
  <c r="I7346" i="2"/>
  <c r="I7347" i="2"/>
  <c r="I7348" i="2"/>
  <c r="I7349" i="2"/>
  <c r="I7350" i="2"/>
  <c r="I7351" i="2"/>
  <c r="I7352" i="2"/>
  <c r="I7353" i="2"/>
  <c r="I7354" i="2"/>
  <c r="I7355" i="2"/>
  <c r="I7356" i="2"/>
  <c r="I7357" i="2"/>
  <c r="I7358" i="2"/>
  <c r="I7359" i="2"/>
  <c r="I7360" i="2"/>
  <c r="I7361" i="2"/>
  <c r="I7362" i="2"/>
  <c r="I7363" i="2"/>
  <c r="I7364" i="2"/>
  <c r="I7365" i="2"/>
  <c r="I7366" i="2"/>
  <c r="I7367" i="2"/>
  <c r="I7368" i="2"/>
  <c r="I7369" i="2"/>
  <c r="I7370" i="2"/>
  <c r="I7371" i="2"/>
  <c r="I7372" i="2"/>
  <c r="I7373" i="2"/>
  <c r="I7374" i="2"/>
  <c r="I7375" i="2"/>
  <c r="I7376" i="2"/>
  <c r="I7377" i="2"/>
  <c r="I7378" i="2"/>
  <c r="I7379" i="2"/>
  <c r="I7380" i="2"/>
  <c r="I7381" i="2"/>
  <c r="I7382" i="2"/>
  <c r="I7383" i="2"/>
  <c r="I7384" i="2"/>
  <c r="I7385" i="2"/>
  <c r="I7386" i="2"/>
  <c r="I7387" i="2"/>
  <c r="I7388" i="2"/>
  <c r="I7389" i="2"/>
  <c r="I7390" i="2"/>
  <c r="I7391" i="2"/>
  <c r="I7392" i="2"/>
  <c r="I7393" i="2"/>
  <c r="I7394" i="2"/>
  <c r="I7395" i="2"/>
  <c r="I7396" i="2"/>
  <c r="I7397" i="2"/>
  <c r="I7398" i="2"/>
  <c r="I7399" i="2"/>
  <c r="I7400" i="2"/>
  <c r="I7401" i="2"/>
  <c r="I7402" i="2"/>
  <c r="I7403" i="2"/>
  <c r="I7404" i="2"/>
  <c r="I7405" i="2"/>
  <c r="I7406" i="2"/>
  <c r="I7407" i="2"/>
  <c r="I7408" i="2"/>
  <c r="I7409" i="2"/>
  <c r="I7410" i="2"/>
  <c r="I7411" i="2"/>
  <c r="I7412" i="2"/>
  <c r="I7413" i="2"/>
  <c r="I7414" i="2"/>
  <c r="I7415" i="2"/>
  <c r="I7416" i="2"/>
  <c r="I7417" i="2"/>
  <c r="I7418" i="2"/>
  <c r="I7419" i="2"/>
  <c r="I7420" i="2"/>
  <c r="I7421" i="2"/>
  <c r="I7422" i="2"/>
  <c r="I7423" i="2"/>
  <c r="I7424" i="2"/>
  <c r="I7425" i="2"/>
  <c r="I7426" i="2"/>
  <c r="I7427" i="2"/>
  <c r="I7428" i="2"/>
  <c r="I7429" i="2"/>
  <c r="I7430" i="2"/>
  <c r="I7431" i="2"/>
  <c r="I7432" i="2"/>
  <c r="I7433" i="2"/>
  <c r="I7434" i="2"/>
  <c r="I7435" i="2"/>
  <c r="I7436" i="2"/>
  <c r="I7437" i="2"/>
  <c r="I7438" i="2"/>
  <c r="I7439" i="2"/>
  <c r="I7440" i="2"/>
  <c r="I7441" i="2"/>
  <c r="I7442" i="2"/>
  <c r="I7443" i="2"/>
  <c r="I7444" i="2"/>
  <c r="I7445" i="2"/>
  <c r="I7446" i="2"/>
  <c r="I7447" i="2"/>
  <c r="I7448" i="2"/>
  <c r="I7449" i="2"/>
  <c r="I7450" i="2"/>
  <c r="I7451" i="2"/>
  <c r="I7452" i="2"/>
  <c r="I7453" i="2"/>
  <c r="I7454" i="2"/>
  <c r="I7455" i="2"/>
  <c r="I7456" i="2"/>
  <c r="I7457" i="2"/>
  <c r="I7458" i="2"/>
  <c r="I7459" i="2"/>
  <c r="I7460" i="2"/>
  <c r="I7461" i="2"/>
  <c r="I7462" i="2"/>
  <c r="I7463" i="2"/>
  <c r="I7464" i="2"/>
  <c r="I7465" i="2"/>
  <c r="I7466" i="2"/>
  <c r="I7467" i="2"/>
  <c r="I7468" i="2"/>
  <c r="I7469" i="2"/>
  <c r="I7470" i="2"/>
  <c r="I7471" i="2"/>
  <c r="I7472" i="2"/>
  <c r="I7473" i="2"/>
  <c r="I7474" i="2"/>
  <c r="I7475" i="2"/>
  <c r="I7476" i="2"/>
  <c r="I7477" i="2"/>
  <c r="I7478" i="2"/>
  <c r="I7479" i="2"/>
  <c r="I7480" i="2"/>
  <c r="I7481" i="2"/>
  <c r="I7482" i="2"/>
  <c r="I7483" i="2"/>
  <c r="I7484" i="2"/>
  <c r="I7485" i="2"/>
  <c r="I7486" i="2"/>
  <c r="I7487" i="2"/>
  <c r="I7488" i="2"/>
  <c r="I7489" i="2"/>
  <c r="I7490" i="2"/>
  <c r="I7491" i="2"/>
  <c r="I7492" i="2"/>
  <c r="I7493" i="2"/>
  <c r="I7494" i="2"/>
  <c r="I7495" i="2"/>
  <c r="I7496" i="2"/>
  <c r="I7497" i="2"/>
  <c r="I7498" i="2"/>
  <c r="I7499" i="2"/>
  <c r="I7500" i="2"/>
  <c r="I7501" i="2"/>
  <c r="I7502" i="2"/>
  <c r="I7503" i="2"/>
  <c r="I7504" i="2"/>
  <c r="I7505" i="2"/>
  <c r="I7506" i="2"/>
  <c r="I7507" i="2"/>
  <c r="I7508" i="2"/>
  <c r="I7509" i="2"/>
  <c r="I7510" i="2"/>
  <c r="I7511" i="2"/>
  <c r="I7512" i="2"/>
  <c r="I7513" i="2"/>
  <c r="I7514" i="2"/>
  <c r="I7515" i="2"/>
  <c r="I7516" i="2"/>
  <c r="I7517" i="2"/>
  <c r="I7518" i="2"/>
  <c r="I7519" i="2"/>
  <c r="I7520" i="2"/>
  <c r="I7521" i="2"/>
  <c r="I7522" i="2"/>
  <c r="I7523" i="2"/>
  <c r="I7524" i="2"/>
  <c r="I7525" i="2"/>
  <c r="I7526" i="2"/>
  <c r="I7527" i="2"/>
  <c r="I7528" i="2"/>
  <c r="I7529" i="2"/>
  <c r="I7530" i="2"/>
  <c r="I7531" i="2"/>
  <c r="I7532" i="2"/>
  <c r="I7533" i="2"/>
  <c r="I7534" i="2"/>
  <c r="I7535" i="2"/>
  <c r="I7536" i="2"/>
  <c r="I7537" i="2"/>
  <c r="I7538" i="2"/>
  <c r="I7539" i="2"/>
  <c r="I7540" i="2"/>
  <c r="I7541" i="2"/>
  <c r="I7542" i="2"/>
  <c r="I7543" i="2"/>
  <c r="I7544" i="2"/>
  <c r="I7545" i="2"/>
  <c r="I7546" i="2"/>
  <c r="I7547" i="2"/>
  <c r="I7548" i="2"/>
  <c r="I7549" i="2"/>
  <c r="I7550" i="2"/>
  <c r="I7551" i="2"/>
  <c r="I7552" i="2"/>
  <c r="I7553" i="2"/>
  <c r="I7554" i="2"/>
  <c r="I7555" i="2"/>
  <c r="I7556" i="2"/>
  <c r="I7557" i="2"/>
  <c r="I7558" i="2"/>
  <c r="I7559" i="2"/>
  <c r="I7560" i="2"/>
  <c r="I7561" i="2"/>
  <c r="I7562" i="2"/>
  <c r="I7563" i="2"/>
  <c r="I7564" i="2"/>
  <c r="I7565" i="2"/>
  <c r="I7566" i="2"/>
  <c r="I7567" i="2"/>
  <c r="I7568" i="2"/>
  <c r="I7569" i="2"/>
  <c r="I7570" i="2"/>
  <c r="I7571" i="2"/>
  <c r="I7572" i="2"/>
  <c r="I7573" i="2"/>
  <c r="I7574" i="2"/>
  <c r="I7575" i="2"/>
  <c r="I7576" i="2"/>
  <c r="I7577" i="2"/>
  <c r="I7578" i="2"/>
  <c r="I7579" i="2"/>
  <c r="I7580" i="2"/>
  <c r="I7581" i="2"/>
  <c r="I7582" i="2"/>
  <c r="I7583" i="2"/>
  <c r="I7584" i="2"/>
  <c r="I7585" i="2"/>
  <c r="I7586" i="2"/>
  <c r="I7587" i="2"/>
  <c r="I7588" i="2"/>
  <c r="I7589" i="2"/>
  <c r="I7590" i="2"/>
  <c r="I7591" i="2"/>
  <c r="I7592" i="2"/>
  <c r="I7593" i="2"/>
  <c r="I7594" i="2"/>
  <c r="I7595" i="2"/>
  <c r="I7596" i="2"/>
  <c r="I7597" i="2"/>
  <c r="I7598" i="2"/>
  <c r="I7599" i="2"/>
  <c r="I7600" i="2"/>
  <c r="I7601" i="2"/>
  <c r="I7602" i="2"/>
  <c r="I7603" i="2"/>
  <c r="I7604" i="2"/>
  <c r="I7605" i="2"/>
  <c r="I7606" i="2"/>
  <c r="I7607" i="2"/>
  <c r="I7608" i="2"/>
  <c r="I7609" i="2"/>
  <c r="I7610" i="2"/>
  <c r="I7611" i="2"/>
  <c r="I7612" i="2"/>
  <c r="I7613" i="2"/>
  <c r="I7614" i="2"/>
  <c r="I7615" i="2"/>
  <c r="I7616" i="2"/>
  <c r="I7617" i="2"/>
  <c r="I7618" i="2"/>
  <c r="I7619" i="2"/>
  <c r="I7620" i="2"/>
  <c r="I7621" i="2"/>
  <c r="I7622" i="2"/>
  <c r="I7623" i="2"/>
  <c r="I7624" i="2"/>
  <c r="I7625" i="2"/>
  <c r="I7626" i="2"/>
  <c r="I7627" i="2"/>
  <c r="I7628" i="2"/>
  <c r="I7629" i="2"/>
  <c r="I7630" i="2"/>
  <c r="I7631" i="2"/>
  <c r="I7632" i="2"/>
  <c r="I7633" i="2"/>
  <c r="I7634" i="2"/>
  <c r="I7635" i="2"/>
  <c r="I7636" i="2"/>
  <c r="I7637" i="2"/>
  <c r="I7638" i="2"/>
  <c r="I7639" i="2"/>
  <c r="I7640" i="2"/>
  <c r="I7641" i="2"/>
  <c r="I7642" i="2"/>
  <c r="I7643" i="2"/>
  <c r="I7644" i="2"/>
  <c r="I7645" i="2"/>
  <c r="I7646" i="2"/>
  <c r="I7647" i="2"/>
  <c r="I7648" i="2"/>
  <c r="I7649" i="2"/>
  <c r="I7650" i="2"/>
  <c r="I7651" i="2"/>
  <c r="I7652" i="2"/>
  <c r="I7653" i="2"/>
  <c r="I7654" i="2"/>
  <c r="I7655" i="2"/>
  <c r="I7656" i="2"/>
  <c r="I7657" i="2"/>
  <c r="I7658" i="2"/>
  <c r="I7659" i="2"/>
  <c r="I7660" i="2"/>
  <c r="I7661" i="2"/>
  <c r="I7662" i="2"/>
  <c r="I7663" i="2"/>
  <c r="I7664" i="2"/>
  <c r="I7665" i="2"/>
  <c r="I7666" i="2"/>
  <c r="I7667" i="2"/>
  <c r="I7668" i="2"/>
  <c r="I7669" i="2"/>
  <c r="I7670" i="2"/>
  <c r="I7671" i="2"/>
  <c r="I7672" i="2"/>
  <c r="I7673" i="2"/>
  <c r="I7674" i="2"/>
  <c r="I7675" i="2"/>
  <c r="I7676" i="2"/>
  <c r="I7677" i="2"/>
  <c r="I7678" i="2"/>
  <c r="I7679" i="2"/>
  <c r="I7680" i="2"/>
  <c r="I7681" i="2"/>
  <c r="I7682" i="2"/>
  <c r="I7683" i="2"/>
  <c r="I7684" i="2"/>
  <c r="I7685" i="2"/>
  <c r="I7686" i="2"/>
  <c r="I7687" i="2"/>
  <c r="I7688" i="2"/>
  <c r="I7689" i="2"/>
  <c r="I7690" i="2"/>
  <c r="I7691" i="2"/>
  <c r="I7692" i="2"/>
  <c r="I7693" i="2"/>
  <c r="I7694" i="2"/>
  <c r="I7695" i="2"/>
  <c r="I7696" i="2"/>
  <c r="I7697" i="2"/>
  <c r="I7698" i="2"/>
  <c r="I7699" i="2"/>
  <c r="I7700" i="2"/>
  <c r="I7701" i="2"/>
  <c r="I7702" i="2"/>
  <c r="I7703" i="2"/>
  <c r="I7704" i="2"/>
  <c r="I7705" i="2"/>
  <c r="I7706" i="2"/>
  <c r="I7707" i="2"/>
  <c r="I7708" i="2"/>
  <c r="I7709" i="2"/>
  <c r="I7710" i="2"/>
  <c r="I7711" i="2"/>
  <c r="I7712" i="2"/>
  <c r="I7713" i="2"/>
  <c r="I7714" i="2"/>
  <c r="I7715" i="2"/>
  <c r="I7716" i="2"/>
  <c r="I7717" i="2"/>
  <c r="I7718" i="2"/>
  <c r="I7719" i="2"/>
  <c r="I7720" i="2"/>
  <c r="I7721" i="2"/>
  <c r="I7722" i="2"/>
  <c r="I7723" i="2"/>
  <c r="I7724" i="2"/>
  <c r="I7725" i="2"/>
  <c r="I7726" i="2"/>
  <c r="I7727" i="2"/>
  <c r="I7728" i="2"/>
  <c r="I7729" i="2"/>
  <c r="I7730" i="2"/>
  <c r="I7731" i="2"/>
  <c r="I7732" i="2"/>
  <c r="I7733" i="2"/>
  <c r="I7734" i="2"/>
  <c r="I7735" i="2"/>
  <c r="I7736" i="2"/>
  <c r="I7737" i="2"/>
  <c r="I7738" i="2"/>
  <c r="I7739" i="2"/>
  <c r="I7740" i="2"/>
  <c r="I7741" i="2"/>
  <c r="I7742" i="2"/>
  <c r="I7743" i="2"/>
  <c r="I7744" i="2"/>
  <c r="I7745" i="2"/>
  <c r="I7746" i="2"/>
  <c r="I7747" i="2"/>
  <c r="I7748" i="2"/>
  <c r="I7749" i="2"/>
  <c r="I7750" i="2"/>
  <c r="I7751" i="2"/>
  <c r="I7752" i="2"/>
  <c r="I7753" i="2"/>
  <c r="I7754" i="2"/>
  <c r="I7755" i="2"/>
  <c r="I7756" i="2"/>
  <c r="I7757" i="2"/>
  <c r="I7758" i="2"/>
  <c r="I7759" i="2"/>
  <c r="I7760" i="2"/>
  <c r="I7761" i="2"/>
  <c r="I7762" i="2"/>
  <c r="I7763" i="2"/>
  <c r="I7764" i="2"/>
  <c r="I7765" i="2"/>
  <c r="I7766" i="2"/>
  <c r="I7767" i="2"/>
  <c r="I7768" i="2"/>
  <c r="I7769" i="2"/>
  <c r="I7770" i="2"/>
  <c r="I7771" i="2"/>
  <c r="I7772" i="2"/>
  <c r="I7773" i="2"/>
  <c r="I7774" i="2"/>
  <c r="I7775" i="2"/>
  <c r="I7776" i="2"/>
  <c r="I7777" i="2"/>
  <c r="I7778" i="2"/>
  <c r="I7779" i="2"/>
  <c r="I7780" i="2"/>
  <c r="I7781" i="2"/>
  <c r="I7782" i="2"/>
  <c r="I7783" i="2"/>
  <c r="I7784" i="2"/>
  <c r="I7785" i="2"/>
  <c r="I7786" i="2"/>
  <c r="I7787" i="2"/>
  <c r="I7788" i="2"/>
  <c r="I7789" i="2"/>
  <c r="I7790" i="2"/>
  <c r="I7791" i="2"/>
  <c r="I7792" i="2"/>
  <c r="I7793" i="2"/>
  <c r="I7794" i="2"/>
  <c r="I7795" i="2"/>
  <c r="I7796" i="2"/>
  <c r="I7797" i="2"/>
  <c r="I7798" i="2"/>
  <c r="I7799" i="2"/>
  <c r="I7800" i="2"/>
  <c r="I7801" i="2"/>
  <c r="I7802" i="2"/>
  <c r="I7803" i="2"/>
  <c r="I7804" i="2"/>
  <c r="I7805" i="2"/>
  <c r="I7806" i="2"/>
  <c r="I7807" i="2"/>
  <c r="I7808" i="2"/>
  <c r="I7809" i="2"/>
  <c r="I7810" i="2"/>
  <c r="I7811" i="2"/>
  <c r="I7812" i="2"/>
  <c r="I7813" i="2"/>
  <c r="I7814" i="2"/>
  <c r="I7815" i="2"/>
  <c r="I7816" i="2"/>
  <c r="I7817" i="2"/>
  <c r="I7818" i="2"/>
  <c r="I7819" i="2"/>
  <c r="I7820" i="2"/>
  <c r="I7821" i="2"/>
  <c r="I7822" i="2"/>
  <c r="I7823" i="2"/>
  <c r="I7824" i="2"/>
  <c r="I7825" i="2"/>
  <c r="I7826" i="2"/>
  <c r="I7827" i="2"/>
  <c r="I7828" i="2"/>
  <c r="I7829" i="2"/>
  <c r="I7830" i="2"/>
  <c r="I7831" i="2"/>
  <c r="I7832" i="2"/>
  <c r="I7833" i="2"/>
  <c r="I7834" i="2"/>
  <c r="I7835" i="2"/>
  <c r="I7836" i="2"/>
  <c r="I7837" i="2"/>
  <c r="I7838" i="2"/>
  <c r="I7839" i="2"/>
  <c r="I7840" i="2"/>
  <c r="I7841" i="2"/>
  <c r="I7842" i="2"/>
  <c r="I7843" i="2"/>
  <c r="I7844" i="2"/>
  <c r="I7845" i="2"/>
  <c r="I7846" i="2"/>
  <c r="I7847" i="2"/>
  <c r="I7848" i="2"/>
  <c r="I7849" i="2"/>
  <c r="I7850" i="2"/>
  <c r="I7851" i="2"/>
  <c r="I7852" i="2"/>
  <c r="I7853" i="2"/>
  <c r="I7854" i="2"/>
  <c r="I7855" i="2"/>
  <c r="I7856" i="2"/>
  <c r="I7857" i="2"/>
  <c r="I7858" i="2"/>
  <c r="I7859" i="2"/>
  <c r="I7860" i="2"/>
  <c r="I7861" i="2"/>
  <c r="I7862" i="2"/>
  <c r="I7863" i="2"/>
  <c r="I7864" i="2"/>
  <c r="I7865" i="2"/>
  <c r="I7866" i="2"/>
  <c r="I7867" i="2"/>
  <c r="I7868" i="2"/>
  <c r="I7869" i="2"/>
  <c r="I7870" i="2"/>
  <c r="I7871" i="2"/>
  <c r="I7872" i="2"/>
  <c r="I7873" i="2"/>
  <c r="I7874" i="2"/>
  <c r="I7875" i="2"/>
  <c r="I7876" i="2"/>
  <c r="I7877" i="2"/>
  <c r="I7878" i="2"/>
  <c r="I7879" i="2"/>
  <c r="I7880" i="2"/>
  <c r="I7881" i="2"/>
  <c r="I7882" i="2"/>
  <c r="I7883" i="2"/>
  <c r="I7884" i="2"/>
  <c r="I7885" i="2"/>
  <c r="I7886" i="2"/>
  <c r="I7887" i="2"/>
  <c r="I7888" i="2"/>
  <c r="I7889" i="2"/>
  <c r="I7890" i="2"/>
  <c r="I7891" i="2"/>
  <c r="I7892" i="2"/>
  <c r="I7893" i="2"/>
  <c r="I7894" i="2"/>
  <c r="I7895" i="2"/>
  <c r="I7896" i="2"/>
  <c r="I7897" i="2"/>
  <c r="I7898" i="2"/>
  <c r="I7899" i="2"/>
  <c r="I7900" i="2"/>
  <c r="I7901" i="2"/>
  <c r="I7902" i="2"/>
  <c r="I7903" i="2"/>
  <c r="I7904" i="2"/>
  <c r="I7905" i="2"/>
  <c r="I7906" i="2"/>
  <c r="I7907" i="2"/>
  <c r="I7908" i="2"/>
  <c r="I7909" i="2"/>
  <c r="I7910" i="2"/>
  <c r="I7911" i="2"/>
  <c r="I7912" i="2"/>
  <c r="I7913" i="2"/>
  <c r="I7914" i="2"/>
  <c r="I7915" i="2"/>
  <c r="I7916" i="2"/>
  <c r="I7917" i="2"/>
  <c r="I7918" i="2"/>
  <c r="I7919" i="2"/>
  <c r="I7920" i="2"/>
  <c r="I7921" i="2"/>
  <c r="I7922" i="2"/>
  <c r="I7923" i="2"/>
  <c r="I7924" i="2"/>
  <c r="I7925" i="2"/>
  <c r="I7926" i="2"/>
  <c r="I7927" i="2"/>
  <c r="I7928" i="2"/>
  <c r="I7929" i="2"/>
  <c r="I7930" i="2"/>
  <c r="I7931" i="2"/>
  <c r="I7932" i="2"/>
  <c r="I7933" i="2"/>
  <c r="I7934" i="2"/>
  <c r="I7935" i="2"/>
  <c r="I7936" i="2"/>
  <c r="I7937" i="2"/>
  <c r="I7938" i="2"/>
  <c r="I7939" i="2"/>
  <c r="I7940" i="2"/>
  <c r="I7941" i="2"/>
  <c r="I7942" i="2"/>
  <c r="I7943" i="2"/>
  <c r="I7944" i="2"/>
  <c r="I7945" i="2"/>
  <c r="I7946" i="2"/>
  <c r="I7947" i="2"/>
  <c r="I7948" i="2"/>
  <c r="I7949" i="2"/>
  <c r="I7950" i="2"/>
  <c r="I7951" i="2"/>
  <c r="I7952" i="2"/>
  <c r="I7953" i="2"/>
  <c r="I7954" i="2"/>
  <c r="I7955" i="2"/>
  <c r="I7956" i="2"/>
  <c r="I7957" i="2"/>
  <c r="I7958" i="2"/>
  <c r="I7959" i="2"/>
  <c r="I7960" i="2"/>
  <c r="I7961" i="2"/>
  <c r="I7962" i="2"/>
  <c r="I7963" i="2"/>
  <c r="I7964" i="2"/>
  <c r="I7965" i="2"/>
  <c r="I7966" i="2"/>
  <c r="I7967" i="2"/>
  <c r="I7968" i="2"/>
  <c r="I7969" i="2"/>
  <c r="I7970" i="2"/>
  <c r="I7971" i="2"/>
  <c r="I7972" i="2"/>
  <c r="I7973" i="2"/>
  <c r="I7974" i="2"/>
  <c r="I7975" i="2"/>
  <c r="I7976" i="2"/>
  <c r="I7977" i="2"/>
  <c r="I7978" i="2"/>
  <c r="I7979" i="2"/>
  <c r="I7980" i="2"/>
  <c r="I7981" i="2"/>
  <c r="I7982" i="2"/>
  <c r="I7983" i="2"/>
  <c r="I7984" i="2"/>
  <c r="I7985" i="2"/>
  <c r="I7986" i="2"/>
  <c r="I7987" i="2"/>
  <c r="I7988" i="2"/>
  <c r="I7989" i="2"/>
  <c r="I7990" i="2"/>
  <c r="I7991" i="2"/>
  <c r="I7992" i="2"/>
  <c r="I7993" i="2"/>
  <c r="I7994" i="2"/>
  <c r="I7995" i="2"/>
  <c r="I7996" i="2"/>
  <c r="I7997" i="2"/>
  <c r="I7998" i="2"/>
  <c r="I7999" i="2"/>
  <c r="I8000" i="2"/>
  <c r="I8001" i="2"/>
  <c r="I8002" i="2"/>
  <c r="I8003" i="2"/>
  <c r="I8004" i="2"/>
  <c r="I8005" i="2"/>
  <c r="I8006" i="2"/>
  <c r="I8007" i="2"/>
  <c r="I8008" i="2"/>
  <c r="I8009" i="2"/>
  <c r="I8010" i="2"/>
  <c r="I8011" i="2"/>
  <c r="I8012" i="2"/>
  <c r="I8013" i="2"/>
  <c r="I8014" i="2"/>
  <c r="I8015" i="2"/>
  <c r="I8016" i="2"/>
  <c r="I8017" i="2"/>
  <c r="I8018" i="2"/>
  <c r="I8019" i="2"/>
  <c r="I8020" i="2"/>
  <c r="I8021" i="2"/>
  <c r="I8022" i="2"/>
  <c r="I8023" i="2"/>
  <c r="I8024" i="2"/>
  <c r="I8025" i="2"/>
  <c r="I8026" i="2"/>
  <c r="I8027" i="2"/>
  <c r="I8028" i="2"/>
  <c r="I8029" i="2"/>
  <c r="I8030" i="2"/>
  <c r="I8031" i="2"/>
  <c r="I8032" i="2"/>
  <c r="I8033" i="2"/>
  <c r="I8034" i="2"/>
  <c r="I8035" i="2"/>
  <c r="I8036" i="2"/>
  <c r="I8037" i="2"/>
  <c r="I8038" i="2"/>
  <c r="I8039" i="2"/>
  <c r="I8040" i="2"/>
  <c r="I8041" i="2"/>
  <c r="I8042" i="2"/>
  <c r="I8043" i="2"/>
  <c r="I8044" i="2"/>
  <c r="I8045" i="2"/>
  <c r="I8046" i="2"/>
  <c r="I8047" i="2"/>
  <c r="I8048" i="2"/>
  <c r="I8049" i="2"/>
  <c r="I8050" i="2"/>
  <c r="I8051" i="2"/>
  <c r="I8052" i="2"/>
  <c r="I8053" i="2"/>
  <c r="I8054" i="2"/>
  <c r="I8055" i="2"/>
  <c r="I8056" i="2"/>
  <c r="I8057" i="2"/>
  <c r="I8058" i="2"/>
  <c r="I8059" i="2"/>
  <c r="I8060" i="2"/>
  <c r="I8061" i="2"/>
  <c r="I8062" i="2"/>
  <c r="I8063" i="2"/>
  <c r="I8064" i="2"/>
  <c r="I8065" i="2"/>
  <c r="I8066" i="2"/>
  <c r="I8067" i="2"/>
  <c r="I8068" i="2"/>
  <c r="I8069" i="2"/>
  <c r="I8070" i="2"/>
  <c r="I8071" i="2"/>
  <c r="I8072" i="2"/>
  <c r="I8073" i="2"/>
  <c r="I8074" i="2"/>
  <c r="I8075" i="2"/>
  <c r="I8076" i="2"/>
  <c r="I8077" i="2"/>
  <c r="I8078" i="2"/>
  <c r="I8079" i="2"/>
  <c r="I8080" i="2"/>
  <c r="I8081" i="2"/>
  <c r="I8082" i="2"/>
  <c r="I8083" i="2"/>
  <c r="I8084" i="2"/>
  <c r="I8085" i="2"/>
  <c r="I8086" i="2"/>
  <c r="I8087" i="2"/>
  <c r="I8088" i="2"/>
  <c r="I8089" i="2"/>
  <c r="I8090" i="2"/>
  <c r="I8091" i="2"/>
  <c r="I8092" i="2"/>
  <c r="I8093" i="2"/>
  <c r="I8094" i="2"/>
  <c r="I8095" i="2"/>
  <c r="I8096" i="2"/>
  <c r="I8097" i="2"/>
  <c r="I8098" i="2"/>
  <c r="I8099" i="2"/>
  <c r="I8100" i="2"/>
  <c r="I8101" i="2"/>
  <c r="I8102" i="2"/>
  <c r="I8103" i="2"/>
  <c r="I8104" i="2"/>
  <c r="I8105" i="2"/>
  <c r="I8106" i="2"/>
  <c r="I8107" i="2"/>
  <c r="I8108" i="2"/>
  <c r="I8109" i="2"/>
  <c r="I8110" i="2"/>
  <c r="I8111" i="2"/>
  <c r="I8112" i="2"/>
  <c r="I8113" i="2"/>
  <c r="I8114" i="2"/>
  <c r="I8115" i="2"/>
  <c r="I8116" i="2"/>
  <c r="I8117" i="2"/>
  <c r="I8118" i="2"/>
  <c r="I8119" i="2"/>
  <c r="I8120" i="2"/>
  <c r="I8121" i="2"/>
  <c r="I8122" i="2"/>
  <c r="I8123" i="2"/>
  <c r="I8124" i="2"/>
  <c r="I8125" i="2"/>
  <c r="I8126" i="2"/>
  <c r="I8127" i="2"/>
  <c r="I8128" i="2"/>
  <c r="I8129" i="2"/>
  <c r="I8130" i="2"/>
  <c r="I8131" i="2"/>
  <c r="I8132" i="2"/>
  <c r="I8133" i="2"/>
  <c r="I8134" i="2"/>
  <c r="I8135" i="2"/>
  <c r="I8136" i="2"/>
  <c r="I8137" i="2"/>
  <c r="I8138" i="2"/>
  <c r="I8139" i="2"/>
  <c r="I8140" i="2"/>
  <c r="I8141" i="2"/>
  <c r="I8142" i="2"/>
  <c r="I8143" i="2"/>
  <c r="I8144" i="2"/>
  <c r="I8145" i="2"/>
  <c r="I8146" i="2"/>
  <c r="I8147" i="2"/>
  <c r="I8148" i="2"/>
  <c r="I8149" i="2"/>
  <c r="I8150" i="2"/>
  <c r="I8151" i="2"/>
  <c r="I8152" i="2"/>
  <c r="I8153" i="2"/>
  <c r="I8154" i="2"/>
  <c r="I8155" i="2"/>
  <c r="I8156" i="2"/>
  <c r="I8157" i="2"/>
  <c r="I8158" i="2"/>
  <c r="I8159" i="2"/>
  <c r="I8160" i="2"/>
  <c r="I8161" i="2"/>
  <c r="I8162" i="2"/>
  <c r="I8163" i="2"/>
  <c r="I8164" i="2"/>
  <c r="I8165" i="2"/>
  <c r="I8166" i="2"/>
  <c r="I8167" i="2"/>
  <c r="I8168" i="2"/>
  <c r="I8169" i="2"/>
  <c r="I8170" i="2"/>
  <c r="I8171" i="2"/>
  <c r="I8172" i="2"/>
  <c r="I8173" i="2"/>
  <c r="I8174" i="2"/>
  <c r="I8175" i="2"/>
  <c r="I8176" i="2"/>
  <c r="I8177" i="2"/>
  <c r="I8178" i="2"/>
  <c r="I8179" i="2"/>
  <c r="I8180" i="2"/>
  <c r="I8181" i="2"/>
  <c r="I8182" i="2"/>
  <c r="I8183" i="2"/>
  <c r="I8184" i="2"/>
  <c r="I8185" i="2"/>
  <c r="I8186" i="2"/>
  <c r="I8187" i="2"/>
  <c r="I8188" i="2"/>
  <c r="I8189" i="2"/>
  <c r="I8190" i="2"/>
  <c r="I8191" i="2"/>
  <c r="I8192" i="2"/>
  <c r="I8193" i="2"/>
  <c r="I8194" i="2"/>
  <c r="I8195" i="2"/>
  <c r="I8196" i="2"/>
  <c r="I8197" i="2"/>
  <c r="I8198" i="2"/>
  <c r="I8199" i="2"/>
  <c r="I8200" i="2"/>
  <c r="I8201" i="2"/>
  <c r="I8202" i="2"/>
  <c r="I8203" i="2"/>
  <c r="I8204" i="2"/>
  <c r="I8205" i="2"/>
  <c r="I8206" i="2"/>
  <c r="I8207" i="2"/>
  <c r="I8208" i="2"/>
  <c r="I8209" i="2"/>
  <c r="I8210" i="2"/>
  <c r="I8211" i="2"/>
  <c r="I8212" i="2"/>
  <c r="I8213" i="2"/>
  <c r="I8214" i="2"/>
  <c r="I8215" i="2"/>
  <c r="I8216" i="2"/>
  <c r="I8217" i="2"/>
  <c r="I8218" i="2"/>
  <c r="I8219" i="2"/>
  <c r="I8220" i="2"/>
  <c r="I8221" i="2"/>
  <c r="I8222" i="2"/>
  <c r="I8223" i="2"/>
  <c r="I8224" i="2"/>
  <c r="I8225" i="2"/>
  <c r="I8226" i="2"/>
  <c r="I8227" i="2"/>
  <c r="I8228" i="2"/>
  <c r="I8229" i="2"/>
  <c r="I8230" i="2"/>
  <c r="I8231" i="2"/>
  <c r="I8232" i="2"/>
  <c r="I8233" i="2"/>
  <c r="I8234" i="2"/>
  <c r="I8235" i="2"/>
  <c r="I8236" i="2"/>
  <c r="I8237" i="2"/>
  <c r="I8238" i="2"/>
  <c r="I8239" i="2"/>
  <c r="I8240" i="2"/>
  <c r="I8241" i="2"/>
  <c r="I8242" i="2"/>
  <c r="I8243" i="2"/>
  <c r="I8244" i="2"/>
  <c r="I8245" i="2"/>
  <c r="I8246" i="2"/>
  <c r="I8247" i="2"/>
  <c r="I8248" i="2"/>
  <c r="I8249" i="2"/>
  <c r="I8250" i="2"/>
  <c r="I8251" i="2"/>
  <c r="I8252" i="2"/>
  <c r="I8253" i="2"/>
  <c r="I8254" i="2"/>
  <c r="I8255" i="2"/>
  <c r="I8256" i="2"/>
  <c r="I8257" i="2"/>
  <c r="I8258" i="2"/>
  <c r="I8259" i="2"/>
  <c r="I8260" i="2"/>
  <c r="I8261" i="2"/>
  <c r="I8262" i="2"/>
  <c r="I8263" i="2"/>
  <c r="I8264" i="2"/>
  <c r="I8265" i="2"/>
  <c r="I8266" i="2"/>
  <c r="I8267" i="2"/>
  <c r="I8268" i="2"/>
  <c r="I8269" i="2"/>
  <c r="I8270" i="2"/>
  <c r="I8271" i="2"/>
  <c r="I8272" i="2"/>
  <c r="I8273" i="2"/>
  <c r="I8274" i="2"/>
  <c r="I8275" i="2"/>
  <c r="I8276" i="2"/>
  <c r="I8277" i="2"/>
  <c r="I8278" i="2"/>
  <c r="I8279" i="2"/>
  <c r="I8280" i="2"/>
  <c r="I8281" i="2"/>
  <c r="I8282" i="2"/>
  <c r="I8283" i="2"/>
  <c r="I8284" i="2"/>
  <c r="I8285" i="2"/>
  <c r="I8286" i="2"/>
  <c r="I8287" i="2"/>
  <c r="I8288" i="2"/>
  <c r="I8289" i="2"/>
  <c r="I8290" i="2"/>
  <c r="I8291" i="2"/>
  <c r="I8292" i="2"/>
  <c r="I8293" i="2"/>
  <c r="I8294" i="2"/>
  <c r="I8295" i="2"/>
  <c r="I8296" i="2"/>
  <c r="I8297" i="2"/>
  <c r="I8298" i="2"/>
  <c r="I8299" i="2"/>
  <c r="I8300" i="2"/>
  <c r="I8301" i="2"/>
  <c r="I8302" i="2"/>
  <c r="I8303" i="2"/>
  <c r="I8304" i="2"/>
  <c r="I8305" i="2"/>
  <c r="I8306" i="2"/>
  <c r="I8307" i="2"/>
  <c r="I8308" i="2"/>
  <c r="I8309" i="2"/>
  <c r="I8310" i="2"/>
  <c r="I8311" i="2"/>
  <c r="I8312" i="2"/>
  <c r="I8313" i="2"/>
  <c r="I8314" i="2"/>
  <c r="I8315" i="2"/>
  <c r="I8316" i="2"/>
  <c r="I8317" i="2"/>
  <c r="I8318" i="2"/>
  <c r="I8319" i="2"/>
  <c r="I8320" i="2"/>
  <c r="I8321" i="2"/>
  <c r="I8322" i="2"/>
  <c r="I8323" i="2"/>
  <c r="I8324" i="2"/>
  <c r="I8325" i="2"/>
  <c r="I8326" i="2"/>
  <c r="I8327" i="2"/>
  <c r="I8328" i="2"/>
  <c r="I8329" i="2"/>
  <c r="I8330" i="2"/>
  <c r="I8331" i="2"/>
  <c r="I8332" i="2"/>
  <c r="I8333" i="2"/>
  <c r="I8334" i="2"/>
  <c r="I8335" i="2"/>
  <c r="I8336" i="2"/>
  <c r="I8337" i="2"/>
  <c r="I8338" i="2"/>
  <c r="I8339" i="2"/>
  <c r="I8340" i="2"/>
  <c r="I8341" i="2"/>
  <c r="I8342" i="2"/>
  <c r="I8343" i="2"/>
  <c r="I8344" i="2"/>
  <c r="I8345" i="2"/>
  <c r="I8346" i="2"/>
  <c r="I8347" i="2"/>
  <c r="I8348" i="2"/>
  <c r="I8349" i="2"/>
  <c r="I8350" i="2"/>
  <c r="I8351" i="2"/>
  <c r="I8352" i="2"/>
  <c r="I8353" i="2"/>
  <c r="I8354" i="2"/>
  <c r="I8355" i="2"/>
  <c r="I8356" i="2"/>
  <c r="I8357" i="2"/>
  <c r="I8358" i="2"/>
  <c r="I8359" i="2"/>
  <c r="I8360" i="2"/>
  <c r="I8361" i="2"/>
  <c r="I8362" i="2"/>
  <c r="I8363" i="2"/>
  <c r="I8364" i="2"/>
  <c r="I8365" i="2"/>
  <c r="I8366" i="2"/>
  <c r="I8367" i="2"/>
  <c r="I8368" i="2"/>
  <c r="I8369" i="2"/>
  <c r="I8370" i="2"/>
  <c r="I8371" i="2"/>
  <c r="I8372" i="2"/>
  <c r="I8373" i="2"/>
  <c r="I8374" i="2"/>
  <c r="I8375" i="2"/>
  <c r="I8376" i="2"/>
  <c r="I8377" i="2"/>
  <c r="I8378" i="2"/>
  <c r="I8379" i="2"/>
  <c r="I8380" i="2"/>
  <c r="I8381" i="2"/>
  <c r="I8382" i="2"/>
  <c r="I8383" i="2"/>
  <c r="I8384" i="2"/>
  <c r="I8385" i="2"/>
  <c r="I8386" i="2"/>
  <c r="I8387" i="2"/>
  <c r="I8388" i="2"/>
  <c r="I8389" i="2"/>
  <c r="I8390" i="2"/>
  <c r="I8391" i="2"/>
  <c r="I8392" i="2"/>
  <c r="I8393" i="2"/>
  <c r="I8394" i="2"/>
  <c r="I8395" i="2"/>
  <c r="I8396" i="2"/>
  <c r="I8397" i="2"/>
  <c r="I8398" i="2"/>
  <c r="I8399" i="2"/>
  <c r="I8400" i="2"/>
  <c r="I8401" i="2"/>
  <c r="I8402" i="2"/>
  <c r="I8403" i="2"/>
  <c r="I8404" i="2"/>
  <c r="I8405" i="2"/>
  <c r="I8406" i="2"/>
  <c r="I8407" i="2"/>
  <c r="I8408" i="2"/>
  <c r="I8409" i="2"/>
  <c r="I8410" i="2"/>
  <c r="I8411" i="2"/>
  <c r="I8412" i="2"/>
  <c r="I8413" i="2"/>
  <c r="I8414" i="2"/>
  <c r="I8415" i="2"/>
  <c r="I8416" i="2"/>
  <c r="I8417" i="2"/>
  <c r="I8418" i="2"/>
  <c r="I8419" i="2"/>
  <c r="I8420" i="2"/>
  <c r="I8421" i="2"/>
  <c r="I8422" i="2"/>
  <c r="I8423" i="2"/>
  <c r="I8424" i="2"/>
  <c r="I8425" i="2"/>
  <c r="I8426" i="2"/>
  <c r="I8427" i="2"/>
  <c r="I8428" i="2"/>
  <c r="I8429" i="2"/>
  <c r="I8430" i="2"/>
  <c r="I8431" i="2"/>
  <c r="I8432" i="2"/>
  <c r="I8433" i="2"/>
  <c r="I8434" i="2"/>
  <c r="I8435" i="2"/>
  <c r="I8436" i="2"/>
  <c r="I8437" i="2"/>
  <c r="I8438" i="2"/>
  <c r="I8439" i="2"/>
  <c r="I8440" i="2"/>
  <c r="I8441" i="2"/>
  <c r="I8442" i="2"/>
  <c r="I8443" i="2"/>
  <c r="I8444" i="2"/>
  <c r="I8445" i="2"/>
  <c r="I8446" i="2"/>
  <c r="I8447" i="2"/>
  <c r="I8448" i="2"/>
  <c r="I8449" i="2"/>
  <c r="I8450" i="2"/>
  <c r="I8451" i="2"/>
  <c r="I8452" i="2"/>
  <c r="I8453" i="2"/>
  <c r="I8454" i="2"/>
  <c r="I8455" i="2"/>
  <c r="I8456" i="2"/>
  <c r="I8457" i="2"/>
  <c r="I8458" i="2"/>
  <c r="I8459" i="2"/>
  <c r="I8460" i="2"/>
  <c r="I8461" i="2"/>
  <c r="I8462" i="2"/>
  <c r="I8463" i="2"/>
  <c r="I8464" i="2"/>
  <c r="I8465" i="2"/>
  <c r="I8466" i="2"/>
  <c r="I8467" i="2"/>
  <c r="I8468" i="2"/>
  <c r="I8469" i="2"/>
  <c r="I8470" i="2"/>
  <c r="I8471" i="2"/>
  <c r="I8472" i="2"/>
  <c r="I8473" i="2"/>
  <c r="I8474" i="2"/>
  <c r="I8475" i="2"/>
  <c r="I8476" i="2"/>
  <c r="I8477" i="2"/>
  <c r="I8478" i="2"/>
  <c r="I8479" i="2"/>
  <c r="I8480" i="2"/>
  <c r="I8481" i="2"/>
  <c r="I8482" i="2"/>
  <c r="I8483" i="2"/>
  <c r="I8484" i="2"/>
  <c r="I8485" i="2"/>
  <c r="I8486" i="2"/>
  <c r="I8487" i="2"/>
  <c r="I8488" i="2"/>
  <c r="I8489" i="2"/>
  <c r="I8490" i="2"/>
  <c r="I8491" i="2"/>
  <c r="I8492" i="2"/>
  <c r="I8493" i="2"/>
  <c r="I8494" i="2"/>
  <c r="I8495" i="2"/>
  <c r="I8496" i="2"/>
  <c r="I8497" i="2"/>
  <c r="I8498" i="2"/>
  <c r="I8499" i="2"/>
  <c r="I8500" i="2"/>
  <c r="I8501" i="2"/>
  <c r="I8502" i="2"/>
  <c r="I8503" i="2"/>
  <c r="I8504" i="2"/>
  <c r="I8505" i="2"/>
  <c r="I8506" i="2"/>
  <c r="I8507" i="2"/>
  <c r="I8508" i="2"/>
  <c r="I8509" i="2"/>
  <c r="I8510" i="2"/>
  <c r="I8511" i="2"/>
  <c r="I8512" i="2"/>
  <c r="I8513" i="2"/>
  <c r="I8514" i="2"/>
  <c r="I8515" i="2"/>
  <c r="I8516" i="2"/>
  <c r="I8517" i="2"/>
  <c r="I8518" i="2"/>
  <c r="I8519" i="2"/>
  <c r="I8520" i="2"/>
  <c r="I8521" i="2"/>
  <c r="I8522" i="2"/>
  <c r="I8523" i="2"/>
  <c r="I8524" i="2"/>
  <c r="I8525" i="2"/>
  <c r="I8526" i="2"/>
  <c r="I8527" i="2"/>
  <c r="I8528" i="2"/>
  <c r="I8529" i="2"/>
  <c r="I8530" i="2"/>
  <c r="I8531" i="2"/>
  <c r="I8532" i="2"/>
  <c r="I8533" i="2"/>
  <c r="I8534" i="2"/>
  <c r="I8535" i="2"/>
  <c r="I8536" i="2"/>
  <c r="I8537" i="2"/>
  <c r="I8538" i="2"/>
  <c r="I8539" i="2"/>
  <c r="I8540" i="2"/>
  <c r="I8541" i="2"/>
  <c r="I8542" i="2"/>
  <c r="I8543" i="2"/>
  <c r="I8544" i="2"/>
  <c r="I8545" i="2"/>
  <c r="I8546" i="2"/>
  <c r="I8547" i="2"/>
  <c r="I8548" i="2"/>
  <c r="I8549" i="2"/>
  <c r="I8550" i="2"/>
  <c r="I8551" i="2"/>
  <c r="I8552" i="2"/>
  <c r="I8553" i="2"/>
  <c r="I8554" i="2"/>
  <c r="I8555" i="2"/>
  <c r="I8556" i="2"/>
  <c r="I8557" i="2"/>
  <c r="I8558" i="2"/>
  <c r="I8559" i="2"/>
  <c r="I8560" i="2"/>
  <c r="I8561" i="2"/>
  <c r="I8562" i="2"/>
  <c r="I8563" i="2"/>
  <c r="I8564" i="2"/>
  <c r="I8565" i="2"/>
  <c r="I8566" i="2"/>
  <c r="I8567" i="2"/>
  <c r="I8568" i="2"/>
  <c r="I8569" i="2"/>
  <c r="I8570" i="2"/>
  <c r="I8571" i="2"/>
  <c r="I8572" i="2"/>
  <c r="I8573" i="2"/>
  <c r="I8574" i="2"/>
  <c r="I8575" i="2"/>
  <c r="I8576" i="2"/>
  <c r="I8577" i="2"/>
  <c r="I8578" i="2"/>
  <c r="I8579" i="2"/>
  <c r="I8580" i="2"/>
  <c r="I8581" i="2"/>
  <c r="I8582" i="2"/>
  <c r="I8583" i="2"/>
  <c r="I8584" i="2"/>
  <c r="I8585" i="2"/>
  <c r="I8586" i="2"/>
  <c r="I8587" i="2"/>
  <c r="I8588" i="2"/>
  <c r="I8589" i="2"/>
  <c r="I8590" i="2"/>
  <c r="I8591" i="2"/>
  <c r="I8592" i="2"/>
  <c r="I8593" i="2"/>
  <c r="I8594" i="2"/>
  <c r="I8595" i="2"/>
  <c r="I8596" i="2"/>
  <c r="I8597" i="2"/>
  <c r="I8598" i="2"/>
  <c r="I8599" i="2"/>
  <c r="I8600" i="2"/>
  <c r="I8601" i="2"/>
  <c r="I8602" i="2"/>
  <c r="I8603" i="2"/>
  <c r="I8604" i="2"/>
  <c r="I8605" i="2"/>
  <c r="I8606" i="2"/>
  <c r="I8607" i="2"/>
  <c r="I8608" i="2"/>
  <c r="I8609" i="2"/>
  <c r="I8610" i="2"/>
  <c r="I8611" i="2"/>
  <c r="I8612" i="2"/>
  <c r="I8613" i="2"/>
  <c r="I8614" i="2"/>
  <c r="I8615" i="2"/>
  <c r="I8616" i="2"/>
  <c r="I8617" i="2"/>
  <c r="I8618" i="2"/>
  <c r="I8619" i="2"/>
  <c r="I8620" i="2"/>
  <c r="I8621" i="2"/>
  <c r="I8622" i="2"/>
  <c r="I8623" i="2"/>
  <c r="I8624" i="2"/>
  <c r="I8625" i="2"/>
  <c r="I8626" i="2"/>
  <c r="I8627" i="2"/>
  <c r="I8628" i="2"/>
  <c r="I8629" i="2"/>
  <c r="I8630" i="2"/>
  <c r="I8631" i="2"/>
  <c r="I8632" i="2"/>
  <c r="I8633" i="2"/>
  <c r="I8634" i="2"/>
  <c r="I8635" i="2"/>
  <c r="I8636" i="2"/>
  <c r="I8637" i="2"/>
  <c r="I8638" i="2"/>
  <c r="I8639" i="2"/>
  <c r="I8640" i="2"/>
  <c r="I8641" i="2"/>
  <c r="I8642" i="2"/>
  <c r="I8643" i="2"/>
  <c r="I8644" i="2"/>
  <c r="I8645" i="2"/>
  <c r="I8646" i="2"/>
  <c r="I8647" i="2"/>
  <c r="I8648" i="2"/>
  <c r="I8649" i="2"/>
  <c r="I8650" i="2"/>
  <c r="I8651" i="2"/>
  <c r="I8652" i="2"/>
  <c r="I8653" i="2"/>
  <c r="I8654" i="2"/>
  <c r="I8655" i="2"/>
  <c r="I8656" i="2"/>
  <c r="I8657" i="2"/>
  <c r="I8658" i="2"/>
  <c r="I8659" i="2"/>
  <c r="I8660" i="2"/>
  <c r="I8661" i="2"/>
  <c r="I8662" i="2"/>
  <c r="I8663" i="2"/>
  <c r="I8664" i="2"/>
  <c r="I8665" i="2"/>
  <c r="I8666" i="2"/>
  <c r="I8667" i="2"/>
  <c r="I8668" i="2"/>
  <c r="I8669" i="2"/>
  <c r="I8670" i="2"/>
  <c r="I8671" i="2"/>
  <c r="I8672" i="2"/>
  <c r="I8673" i="2"/>
  <c r="I8674" i="2"/>
  <c r="I8675" i="2"/>
  <c r="I8676" i="2"/>
  <c r="I8677" i="2"/>
  <c r="I8678" i="2"/>
  <c r="I8679" i="2"/>
  <c r="I8680" i="2"/>
  <c r="I8681" i="2"/>
  <c r="I8682" i="2"/>
  <c r="I8683" i="2"/>
  <c r="I8684" i="2"/>
  <c r="I8685" i="2"/>
  <c r="I8686" i="2"/>
  <c r="I8687" i="2"/>
  <c r="I8688" i="2"/>
  <c r="I8689" i="2"/>
  <c r="I8690" i="2"/>
  <c r="I8691" i="2"/>
  <c r="I8692" i="2"/>
  <c r="I8693" i="2"/>
  <c r="I8694" i="2"/>
  <c r="I8695" i="2"/>
  <c r="I8696" i="2"/>
  <c r="I8697" i="2"/>
  <c r="I8698" i="2"/>
  <c r="I8699" i="2"/>
  <c r="I8700" i="2"/>
  <c r="I8701" i="2"/>
  <c r="I8702" i="2"/>
  <c r="I8703" i="2"/>
  <c r="I8704" i="2"/>
  <c r="I8705" i="2"/>
  <c r="I8706" i="2"/>
  <c r="I8707" i="2"/>
  <c r="I8708" i="2"/>
  <c r="I8709" i="2"/>
  <c r="I8710" i="2"/>
  <c r="I8711" i="2"/>
  <c r="I8712" i="2"/>
  <c r="I8713" i="2"/>
  <c r="I8714" i="2"/>
  <c r="I8715" i="2"/>
  <c r="I8716" i="2"/>
  <c r="I8717" i="2"/>
  <c r="I8718" i="2"/>
  <c r="I8719" i="2"/>
  <c r="I8720" i="2"/>
  <c r="I8721" i="2"/>
  <c r="I8722" i="2"/>
  <c r="I8723" i="2"/>
  <c r="I8724" i="2"/>
  <c r="I8725" i="2"/>
  <c r="I8726" i="2"/>
  <c r="I8727" i="2"/>
  <c r="I8728" i="2"/>
  <c r="I8729" i="2"/>
  <c r="I8730" i="2"/>
  <c r="I8731" i="2"/>
  <c r="I8732" i="2"/>
  <c r="I8733" i="2"/>
  <c r="I8734" i="2"/>
  <c r="I8735" i="2"/>
  <c r="I8736" i="2"/>
  <c r="I8737" i="2"/>
  <c r="I8738" i="2"/>
  <c r="I8739" i="2"/>
  <c r="I8740" i="2"/>
  <c r="I8741" i="2"/>
  <c r="I8742" i="2"/>
  <c r="I8743" i="2"/>
  <c r="I8744" i="2"/>
  <c r="I8745" i="2"/>
  <c r="I8746" i="2"/>
  <c r="I8747" i="2"/>
  <c r="I8748" i="2"/>
  <c r="I8749" i="2"/>
  <c r="I8750" i="2"/>
  <c r="I8751" i="2"/>
  <c r="I8752" i="2"/>
  <c r="I8753" i="2"/>
  <c r="I8754" i="2"/>
  <c r="I8755" i="2"/>
  <c r="I8756" i="2"/>
  <c r="I8757" i="2"/>
  <c r="I8758" i="2"/>
  <c r="I8759" i="2"/>
  <c r="I8760" i="2"/>
  <c r="I8761" i="2"/>
  <c r="I8762" i="2"/>
  <c r="I8763" i="2"/>
  <c r="I8764" i="2"/>
  <c r="I8765" i="2"/>
  <c r="I8766" i="2"/>
  <c r="I8767" i="2"/>
  <c r="I8768" i="2"/>
  <c r="I8769" i="2"/>
  <c r="I8770" i="2"/>
  <c r="I8771" i="2"/>
  <c r="I8772" i="2"/>
  <c r="I8773" i="2"/>
  <c r="I8774" i="2"/>
  <c r="I8775" i="2"/>
  <c r="I8776" i="2"/>
  <c r="I8777" i="2"/>
  <c r="I8778" i="2"/>
  <c r="I8779" i="2"/>
  <c r="I8780" i="2"/>
  <c r="I8781" i="2"/>
  <c r="I8782" i="2"/>
  <c r="I8783" i="2"/>
  <c r="I8784" i="2"/>
  <c r="I8785" i="2"/>
  <c r="I8786" i="2"/>
  <c r="I8787" i="2"/>
  <c r="I8788" i="2"/>
  <c r="I8789" i="2"/>
  <c r="I8790" i="2"/>
  <c r="I8791" i="2"/>
  <c r="I8792" i="2"/>
  <c r="I8793" i="2"/>
  <c r="I8794" i="2"/>
  <c r="I8795" i="2"/>
  <c r="I8796" i="2"/>
  <c r="I8797" i="2"/>
  <c r="I8798" i="2"/>
  <c r="I8799" i="2"/>
  <c r="I8800" i="2"/>
  <c r="I8801" i="2"/>
  <c r="I8802" i="2"/>
  <c r="I8803" i="2"/>
  <c r="I8804" i="2"/>
  <c r="I8805" i="2"/>
  <c r="I8806" i="2"/>
  <c r="I8807" i="2"/>
  <c r="I8808" i="2"/>
  <c r="I8809" i="2"/>
  <c r="I8810" i="2"/>
  <c r="I8811" i="2"/>
  <c r="I8812" i="2"/>
  <c r="I8813" i="2"/>
  <c r="I8814" i="2"/>
  <c r="I8815" i="2"/>
  <c r="I8816" i="2"/>
  <c r="I8817" i="2"/>
  <c r="I8818" i="2"/>
  <c r="I8819" i="2"/>
  <c r="I8820" i="2"/>
  <c r="I8821" i="2"/>
  <c r="I8822" i="2"/>
  <c r="I8823" i="2"/>
  <c r="I8824" i="2"/>
  <c r="I8825" i="2"/>
  <c r="I8826" i="2"/>
  <c r="I8827" i="2"/>
  <c r="I8828" i="2"/>
  <c r="I8829" i="2"/>
  <c r="I8830" i="2"/>
  <c r="I8831" i="2"/>
  <c r="I8832" i="2"/>
  <c r="I8833" i="2"/>
  <c r="I8834" i="2"/>
  <c r="I8835" i="2"/>
  <c r="I8836" i="2"/>
  <c r="I8837" i="2"/>
  <c r="I8838" i="2"/>
  <c r="I8839" i="2"/>
  <c r="I8840" i="2"/>
  <c r="I8841" i="2"/>
  <c r="I8842" i="2"/>
  <c r="I8843" i="2"/>
  <c r="I8844" i="2"/>
  <c r="I8845" i="2"/>
  <c r="I8846" i="2"/>
  <c r="I8847" i="2"/>
  <c r="I8848" i="2"/>
  <c r="I8849" i="2"/>
  <c r="I8850" i="2"/>
  <c r="I8851" i="2"/>
  <c r="I8852" i="2"/>
  <c r="I8853" i="2"/>
  <c r="I8854" i="2"/>
  <c r="I8855" i="2"/>
  <c r="I8856" i="2"/>
  <c r="I8857" i="2"/>
  <c r="I8858" i="2"/>
  <c r="I8859" i="2"/>
  <c r="I8860" i="2"/>
  <c r="I8861" i="2"/>
  <c r="I8862" i="2"/>
  <c r="I8863" i="2"/>
  <c r="I8864" i="2"/>
  <c r="I8865" i="2"/>
  <c r="I8866" i="2"/>
  <c r="I8867" i="2"/>
  <c r="I8868" i="2"/>
  <c r="I8869" i="2"/>
  <c r="I8870" i="2"/>
  <c r="I8871" i="2"/>
  <c r="I8872" i="2"/>
  <c r="I8873" i="2"/>
  <c r="I8874" i="2"/>
  <c r="I8875" i="2"/>
  <c r="I8876" i="2"/>
  <c r="I8877" i="2"/>
  <c r="I8878" i="2"/>
  <c r="I8879" i="2"/>
  <c r="I8880" i="2"/>
  <c r="I8881" i="2"/>
  <c r="I8882" i="2"/>
  <c r="I8883" i="2"/>
  <c r="I8884" i="2"/>
  <c r="I8885" i="2"/>
  <c r="I8886" i="2"/>
  <c r="I8887" i="2"/>
  <c r="I8888" i="2"/>
  <c r="I8889" i="2"/>
  <c r="I8890" i="2"/>
  <c r="I8891" i="2"/>
  <c r="I8892" i="2"/>
  <c r="I8893" i="2"/>
  <c r="I8894" i="2"/>
  <c r="I8895" i="2"/>
  <c r="I8896" i="2"/>
  <c r="I8897" i="2"/>
  <c r="I8898" i="2"/>
  <c r="I8899" i="2"/>
  <c r="I8900" i="2"/>
  <c r="I8901" i="2"/>
  <c r="I8902" i="2"/>
  <c r="I8903" i="2"/>
  <c r="I8904" i="2"/>
  <c r="I8905" i="2"/>
  <c r="I8906" i="2"/>
  <c r="I8907" i="2"/>
  <c r="I8908" i="2"/>
  <c r="I8909" i="2"/>
  <c r="I8910" i="2"/>
  <c r="I8911" i="2"/>
  <c r="I8912" i="2"/>
  <c r="I8913" i="2"/>
  <c r="I8914" i="2"/>
  <c r="I8915" i="2"/>
  <c r="I8916" i="2"/>
  <c r="I8917" i="2"/>
  <c r="I8918" i="2"/>
  <c r="I8919" i="2"/>
  <c r="I8920" i="2"/>
  <c r="I8921" i="2"/>
  <c r="I8922" i="2"/>
  <c r="I8923" i="2"/>
  <c r="I8924" i="2"/>
  <c r="I8925" i="2"/>
  <c r="I8926" i="2"/>
  <c r="I8927" i="2"/>
  <c r="I8928" i="2"/>
  <c r="I8929" i="2"/>
  <c r="I8930" i="2"/>
  <c r="I8931" i="2"/>
  <c r="I8932" i="2"/>
  <c r="I8933" i="2"/>
  <c r="I8934" i="2"/>
  <c r="I8935" i="2"/>
  <c r="I8936" i="2"/>
  <c r="I8937" i="2"/>
  <c r="I8938" i="2"/>
  <c r="I8939" i="2"/>
  <c r="I8940" i="2"/>
  <c r="I8941" i="2"/>
  <c r="I8942" i="2"/>
  <c r="I8943" i="2"/>
  <c r="I8944" i="2"/>
  <c r="I8945" i="2"/>
  <c r="I8946" i="2"/>
  <c r="I8947" i="2"/>
  <c r="I8948" i="2"/>
  <c r="I8949" i="2"/>
  <c r="I8950" i="2"/>
  <c r="I8951" i="2"/>
  <c r="I8952" i="2"/>
  <c r="I8953" i="2"/>
  <c r="I8954" i="2"/>
  <c r="I8955" i="2"/>
  <c r="I8956" i="2"/>
  <c r="I8957" i="2"/>
  <c r="I8958" i="2"/>
  <c r="I8959" i="2"/>
  <c r="I8960" i="2"/>
  <c r="I8961" i="2"/>
  <c r="I8962" i="2"/>
  <c r="I8963" i="2"/>
  <c r="I8964" i="2"/>
  <c r="I8965" i="2"/>
  <c r="I8966" i="2"/>
  <c r="I8967" i="2"/>
  <c r="I8968" i="2"/>
  <c r="I8969" i="2"/>
  <c r="I8970" i="2"/>
  <c r="I8971" i="2"/>
  <c r="I8972" i="2"/>
  <c r="I8973" i="2"/>
  <c r="I8974" i="2"/>
  <c r="I8975" i="2"/>
  <c r="I8976" i="2"/>
  <c r="I8977" i="2"/>
  <c r="I8978" i="2"/>
  <c r="I8979" i="2"/>
  <c r="I8980" i="2"/>
  <c r="I8981" i="2"/>
  <c r="I8982" i="2"/>
  <c r="I8983" i="2"/>
  <c r="I8984" i="2"/>
  <c r="I8985" i="2"/>
  <c r="I8986" i="2"/>
  <c r="I8987" i="2"/>
  <c r="I8988" i="2"/>
  <c r="I8989" i="2"/>
  <c r="I8990" i="2"/>
  <c r="I8991" i="2"/>
  <c r="I8992" i="2"/>
  <c r="I8993" i="2"/>
  <c r="I8994" i="2"/>
  <c r="I8995" i="2"/>
  <c r="I8996" i="2"/>
  <c r="I8997" i="2"/>
  <c r="I8998" i="2"/>
  <c r="I8999" i="2"/>
  <c r="I9000" i="2"/>
  <c r="I9001" i="2"/>
  <c r="I9002" i="2"/>
  <c r="I9003" i="2"/>
  <c r="I9004" i="2"/>
  <c r="I9005" i="2"/>
  <c r="I9006" i="2"/>
  <c r="I9007" i="2"/>
  <c r="I9008" i="2"/>
  <c r="I9009" i="2"/>
  <c r="I9010" i="2"/>
  <c r="I9011" i="2"/>
  <c r="I9012" i="2"/>
  <c r="I9013" i="2"/>
  <c r="I9014" i="2"/>
  <c r="I9015" i="2"/>
  <c r="I9016" i="2"/>
  <c r="I9017" i="2"/>
  <c r="I9018" i="2"/>
  <c r="I9019" i="2"/>
  <c r="I9020" i="2"/>
  <c r="I9021" i="2"/>
  <c r="I9022" i="2"/>
  <c r="I9023" i="2"/>
  <c r="I9024" i="2"/>
  <c r="I9025" i="2"/>
  <c r="I9026" i="2"/>
  <c r="I9027" i="2"/>
  <c r="I9028" i="2"/>
  <c r="I9029" i="2"/>
  <c r="I9030" i="2"/>
  <c r="I9031" i="2"/>
  <c r="I9032" i="2"/>
  <c r="I9033" i="2"/>
  <c r="I9034" i="2"/>
  <c r="I9035" i="2"/>
  <c r="I9036" i="2"/>
  <c r="I9037" i="2"/>
  <c r="I9038" i="2"/>
  <c r="I9039" i="2"/>
  <c r="I9040" i="2"/>
  <c r="I9041" i="2"/>
  <c r="I9042" i="2"/>
  <c r="I9043" i="2"/>
  <c r="I9044" i="2"/>
  <c r="I9045" i="2"/>
  <c r="I9046" i="2"/>
  <c r="I9047" i="2"/>
  <c r="I9048" i="2"/>
  <c r="I9049" i="2"/>
  <c r="I9050" i="2"/>
  <c r="I9051" i="2"/>
  <c r="I9052" i="2"/>
  <c r="I9053" i="2"/>
  <c r="I9054" i="2"/>
  <c r="I9055" i="2"/>
  <c r="I9056" i="2"/>
  <c r="I9057" i="2"/>
  <c r="I9058" i="2"/>
  <c r="I9059" i="2"/>
  <c r="I9060" i="2"/>
  <c r="I9061" i="2"/>
  <c r="I9062" i="2"/>
  <c r="I9063" i="2"/>
  <c r="I9064" i="2"/>
  <c r="I9065" i="2"/>
  <c r="I9066" i="2"/>
  <c r="I9067" i="2"/>
  <c r="I9068" i="2"/>
  <c r="I9069" i="2"/>
  <c r="I9070" i="2"/>
  <c r="I9071" i="2"/>
  <c r="I9072" i="2"/>
  <c r="I9073" i="2"/>
  <c r="I9074" i="2"/>
  <c r="I9075" i="2"/>
  <c r="I9076" i="2"/>
  <c r="I9077" i="2"/>
  <c r="I9078" i="2"/>
  <c r="I9079" i="2"/>
  <c r="I9080" i="2"/>
  <c r="I9081" i="2"/>
  <c r="I9082" i="2"/>
  <c r="I9083" i="2"/>
  <c r="I9084" i="2"/>
  <c r="I9085" i="2"/>
  <c r="I9086" i="2"/>
  <c r="I9087" i="2"/>
  <c r="I9088" i="2"/>
  <c r="I9089" i="2"/>
  <c r="I9090" i="2"/>
  <c r="I9091" i="2"/>
  <c r="I9092" i="2"/>
  <c r="I9093" i="2"/>
  <c r="I9094" i="2"/>
  <c r="I9095" i="2"/>
  <c r="I9096" i="2"/>
  <c r="I9097" i="2"/>
  <c r="I9098" i="2"/>
  <c r="I9099" i="2"/>
  <c r="I9100" i="2"/>
  <c r="I9101" i="2"/>
  <c r="I9102" i="2"/>
  <c r="I9103" i="2"/>
  <c r="I9104" i="2"/>
  <c r="I9105" i="2"/>
  <c r="I9106" i="2"/>
  <c r="I9107" i="2"/>
  <c r="I9108" i="2"/>
  <c r="I9109" i="2"/>
  <c r="I9110" i="2"/>
  <c r="I9111" i="2"/>
  <c r="I9112" i="2"/>
  <c r="I9113" i="2"/>
  <c r="I9114" i="2"/>
  <c r="I9115" i="2"/>
  <c r="I9116" i="2"/>
  <c r="I9117" i="2"/>
  <c r="I9118" i="2"/>
  <c r="I9119" i="2"/>
  <c r="I9120" i="2"/>
  <c r="I9121" i="2"/>
  <c r="I9122" i="2"/>
  <c r="I9123" i="2"/>
  <c r="I9124" i="2"/>
  <c r="I9125" i="2"/>
  <c r="I9126" i="2"/>
  <c r="I9127" i="2"/>
  <c r="I9128" i="2"/>
  <c r="I9129" i="2"/>
  <c r="I9130" i="2"/>
  <c r="I9131" i="2"/>
  <c r="I9132" i="2"/>
  <c r="I9133" i="2"/>
  <c r="I9134" i="2"/>
  <c r="I9135" i="2"/>
  <c r="I9136" i="2"/>
  <c r="I9137" i="2"/>
  <c r="I9138" i="2"/>
  <c r="I9139" i="2"/>
  <c r="I9140" i="2"/>
  <c r="I9141" i="2"/>
  <c r="I9142" i="2"/>
  <c r="I9143" i="2"/>
  <c r="I9144" i="2"/>
  <c r="I9145" i="2"/>
  <c r="I9146" i="2"/>
  <c r="I9147" i="2"/>
  <c r="I9148" i="2"/>
  <c r="I9149" i="2"/>
  <c r="I9150" i="2"/>
  <c r="I9151" i="2"/>
  <c r="I9152" i="2"/>
  <c r="I9153" i="2"/>
  <c r="I9154" i="2"/>
  <c r="I9155" i="2"/>
  <c r="I9156" i="2"/>
  <c r="I9157" i="2"/>
  <c r="I9158" i="2"/>
  <c r="I9159" i="2"/>
  <c r="I9160" i="2"/>
  <c r="I9161" i="2"/>
  <c r="I9162" i="2"/>
  <c r="I9163" i="2"/>
  <c r="I9164" i="2"/>
  <c r="I9165" i="2"/>
  <c r="I9166" i="2"/>
  <c r="I9167" i="2"/>
  <c r="I9168" i="2"/>
  <c r="I9169" i="2"/>
  <c r="I9170" i="2"/>
  <c r="I9171" i="2"/>
  <c r="I9172" i="2"/>
  <c r="I9173" i="2"/>
  <c r="I9174" i="2"/>
  <c r="I9175" i="2"/>
  <c r="I9176" i="2"/>
  <c r="I9177" i="2"/>
  <c r="I9178" i="2"/>
  <c r="I9179" i="2"/>
  <c r="I9180" i="2"/>
  <c r="I9181" i="2"/>
  <c r="I9182" i="2"/>
  <c r="I9183" i="2"/>
  <c r="I9184" i="2"/>
  <c r="I9185" i="2"/>
  <c r="I9186" i="2"/>
  <c r="I9187" i="2"/>
  <c r="I9188" i="2"/>
  <c r="I9189" i="2"/>
  <c r="I9190" i="2"/>
  <c r="I9191" i="2"/>
  <c r="I9192" i="2"/>
  <c r="I9193" i="2"/>
  <c r="I9194" i="2"/>
  <c r="I9195" i="2"/>
  <c r="I9196" i="2"/>
  <c r="I9197" i="2"/>
  <c r="I9198" i="2"/>
  <c r="I9199" i="2"/>
  <c r="I9200" i="2"/>
  <c r="I9201" i="2"/>
  <c r="I9202" i="2"/>
  <c r="I9203" i="2"/>
  <c r="I9204" i="2"/>
  <c r="I9205" i="2"/>
  <c r="I9206" i="2"/>
  <c r="I9207" i="2"/>
  <c r="I9208" i="2"/>
  <c r="I9209" i="2"/>
  <c r="I9210" i="2"/>
  <c r="I9211" i="2"/>
  <c r="I9212" i="2"/>
  <c r="I9213" i="2"/>
  <c r="I9214" i="2"/>
  <c r="I9215" i="2"/>
  <c r="I9216" i="2"/>
  <c r="I9217" i="2"/>
  <c r="I9218" i="2"/>
  <c r="I9219" i="2"/>
  <c r="I9220" i="2"/>
  <c r="I9221" i="2"/>
  <c r="I9222" i="2"/>
  <c r="I9223" i="2"/>
  <c r="I9224" i="2"/>
  <c r="I9225" i="2"/>
  <c r="I9226" i="2"/>
  <c r="I9227" i="2"/>
  <c r="I9228" i="2"/>
  <c r="I9229" i="2"/>
  <c r="I9230" i="2"/>
  <c r="I9231" i="2"/>
  <c r="I9232" i="2"/>
  <c r="I9233" i="2"/>
  <c r="I9234" i="2"/>
  <c r="I9235" i="2"/>
  <c r="I9236" i="2"/>
  <c r="I9237" i="2"/>
  <c r="I9238" i="2"/>
  <c r="I9239" i="2"/>
  <c r="I9240" i="2"/>
  <c r="I9241" i="2"/>
  <c r="I9242" i="2"/>
  <c r="I9243" i="2"/>
  <c r="I9244" i="2"/>
  <c r="I9245" i="2"/>
  <c r="I9246" i="2"/>
  <c r="I9247" i="2"/>
  <c r="I9248" i="2"/>
  <c r="I9249" i="2"/>
  <c r="I9250" i="2"/>
  <c r="I9251" i="2"/>
  <c r="I9252" i="2"/>
  <c r="I9253" i="2"/>
  <c r="I9254" i="2"/>
  <c r="I9255" i="2"/>
  <c r="I9256" i="2"/>
  <c r="I9257" i="2"/>
  <c r="I9258" i="2"/>
  <c r="I9259" i="2"/>
  <c r="I9260" i="2"/>
  <c r="I9261" i="2"/>
  <c r="I9262" i="2"/>
  <c r="I9263" i="2"/>
  <c r="I9264" i="2"/>
  <c r="I9265" i="2"/>
  <c r="I9266" i="2"/>
  <c r="I9267" i="2"/>
  <c r="I9268" i="2"/>
  <c r="I9269" i="2"/>
  <c r="I9270" i="2"/>
  <c r="I9271" i="2"/>
  <c r="I9272" i="2"/>
  <c r="I9273" i="2"/>
  <c r="I9274" i="2"/>
  <c r="I9275" i="2"/>
  <c r="I9276" i="2"/>
  <c r="I9277" i="2"/>
  <c r="I9278" i="2"/>
  <c r="I9279" i="2"/>
  <c r="I9280" i="2"/>
  <c r="I9281" i="2"/>
  <c r="I9282" i="2"/>
  <c r="I9283" i="2"/>
  <c r="I9284" i="2"/>
  <c r="I9285" i="2"/>
  <c r="I9286" i="2"/>
  <c r="I9287" i="2"/>
  <c r="I9288" i="2"/>
  <c r="I9289" i="2"/>
  <c r="I9290" i="2"/>
  <c r="I9291" i="2"/>
  <c r="I9292" i="2"/>
  <c r="I9293" i="2"/>
  <c r="I9294" i="2"/>
  <c r="I9295" i="2"/>
  <c r="I9296" i="2"/>
  <c r="I9297" i="2"/>
  <c r="I9298" i="2"/>
  <c r="I9299" i="2"/>
  <c r="I9300" i="2"/>
  <c r="I9301" i="2"/>
  <c r="I9302" i="2"/>
  <c r="I9303" i="2"/>
  <c r="I9304" i="2"/>
  <c r="I9305" i="2"/>
  <c r="I9306" i="2"/>
  <c r="I9307" i="2"/>
  <c r="I9308" i="2"/>
  <c r="I9309" i="2"/>
  <c r="I9310" i="2"/>
  <c r="I9311" i="2"/>
  <c r="I9312" i="2"/>
  <c r="I9313" i="2"/>
  <c r="I9314" i="2"/>
  <c r="I9315" i="2"/>
  <c r="I9316" i="2"/>
  <c r="I9317" i="2"/>
  <c r="I9318" i="2"/>
  <c r="I9319" i="2"/>
  <c r="I9320" i="2"/>
  <c r="I9321" i="2"/>
  <c r="I9322" i="2"/>
  <c r="I9323" i="2"/>
  <c r="I9324" i="2"/>
  <c r="I9325" i="2"/>
  <c r="I9326" i="2"/>
  <c r="I9327" i="2"/>
  <c r="I9328" i="2"/>
  <c r="I9329" i="2"/>
  <c r="I9330" i="2"/>
  <c r="I9331" i="2"/>
  <c r="I9332" i="2"/>
  <c r="I9333" i="2"/>
  <c r="I9334" i="2"/>
  <c r="I9335" i="2"/>
  <c r="I9336" i="2"/>
  <c r="I9337" i="2"/>
  <c r="I9338" i="2"/>
  <c r="I9339" i="2"/>
  <c r="I9340" i="2"/>
  <c r="I9341" i="2"/>
  <c r="I9342" i="2"/>
  <c r="I9343" i="2"/>
  <c r="I9344" i="2"/>
  <c r="I9345" i="2"/>
  <c r="I9346" i="2"/>
  <c r="I9347" i="2"/>
  <c r="I9348" i="2"/>
  <c r="I9349" i="2"/>
  <c r="I9350" i="2"/>
  <c r="I9351" i="2"/>
  <c r="I9352" i="2"/>
  <c r="I9353" i="2"/>
  <c r="I9354" i="2"/>
  <c r="I9355" i="2"/>
  <c r="I9356" i="2"/>
  <c r="I9357" i="2"/>
  <c r="I9358" i="2"/>
  <c r="I9359" i="2"/>
  <c r="I9360" i="2"/>
  <c r="I9361" i="2"/>
  <c r="I9362" i="2"/>
  <c r="I9363" i="2"/>
  <c r="I9364" i="2"/>
  <c r="I9365" i="2"/>
  <c r="I9366" i="2"/>
  <c r="I9367" i="2"/>
  <c r="I9368" i="2"/>
  <c r="I9369" i="2"/>
  <c r="I9370" i="2"/>
  <c r="I9371" i="2"/>
  <c r="I9372" i="2"/>
  <c r="I9373" i="2"/>
  <c r="I9374" i="2"/>
  <c r="I9375" i="2"/>
  <c r="I9376" i="2"/>
  <c r="I9377" i="2"/>
  <c r="I9378" i="2"/>
  <c r="I9379" i="2"/>
  <c r="I9380" i="2"/>
  <c r="I9381" i="2"/>
  <c r="I9382" i="2"/>
  <c r="I9383" i="2"/>
  <c r="I9384" i="2"/>
  <c r="I9385" i="2"/>
  <c r="I9386" i="2"/>
  <c r="I9387" i="2"/>
  <c r="I9388" i="2"/>
  <c r="I9389" i="2"/>
  <c r="I9390" i="2"/>
  <c r="I9391" i="2"/>
  <c r="I9392" i="2"/>
  <c r="I9393" i="2"/>
  <c r="I9394" i="2"/>
  <c r="I9395" i="2"/>
  <c r="I9396" i="2"/>
  <c r="I9397" i="2"/>
  <c r="I9398" i="2"/>
  <c r="I9399" i="2"/>
  <c r="I9400" i="2"/>
  <c r="I9401" i="2"/>
  <c r="I9402" i="2"/>
  <c r="I9403" i="2"/>
  <c r="I9404" i="2"/>
  <c r="I9405" i="2"/>
  <c r="I9406" i="2"/>
  <c r="I9407" i="2"/>
  <c r="I9408" i="2"/>
  <c r="I9409" i="2"/>
  <c r="I9410" i="2"/>
  <c r="I9411" i="2"/>
  <c r="I9412" i="2"/>
  <c r="I9413" i="2"/>
  <c r="I9414" i="2"/>
  <c r="I9415" i="2"/>
  <c r="I9416" i="2"/>
  <c r="I9417" i="2"/>
  <c r="I9418" i="2"/>
  <c r="I9419" i="2"/>
  <c r="I9420" i="2"/>
  <c r="I9421" i="2"/>
  <c r="I9422" i="2"/>
  <c r="I9423" i="2"/>
  <c r="I9424" i="2"/>
  <c r="I9425" i="2"/>
  <c r="I9426" i="2"/>
  <c r="I9427" i="2"/>
  <c r="I9428" i="2"/>
  <c r="I9429" i="2"/>
  <c r="I9430" i="2"/>
  <c r="I9431" i="2"/>
  <c r="I9432" i="2"/>
  <c r="I9433" i="2"/>
  <c r="I9434" i="2"/>
  <c r="I9435" i="2"/>
  <c r="I9436" i="2"/>
  <c r="I9437" i="2"/>
  <c r="I9438" i="2"/>
  <c r="I9439" i="2"/>
  <c r="I9440" i="2"/>
  <c r="I9441" i="2"/>
  <c r="I9442" i="2"/>
  <c r="I9443" i="2"/>
  <c r="I9444" i="2"/>
  <c r="I9445" i="2"/>
  <c r="I9446" i="2"/>
  <c r="I9447" i="2"/>
  <c r="I9448" i="2"/>
  <c r="I9449" i="2"/>
  <c r="I9450" i="2"/>
  <c r="I9451" i="2"/>
  <c r="I9452" i="2"/>
  <c r="I9453" i="2"/>
  <c r="I9454" i="2"/>
  <c r="I9455" i="2"/>
  <c r="I9456" i="2"/>
  <c r="I9457" i="2"/>
  <c r="I9458" i="2"/>
  <c r="I9459" i="2"/>
  <c r="I9460" i="2"/>
  <c r="I9461" i="2"/>
  <c r="I9462" i="2"/>
  <c r="I9463" i="2"/>
  <c r="I9464" i="2"/>
  <c r="I9465" i="2"/>
  <c r="I9466" i="2"/>
  <c r="I9467" i="2"/>
  <c r="I9468" i="2"/>
  <c r="I9469" i="2"/>
  <c r="I9470" i="2"/>
  <c r="I9471" i="2"/>
  <c r="I9472" i="2"/>
  <c r="I9473" i="2"/>
  <c r="I9474" i="2"/>
  <c r="I9475" i="2"/>
  <c r="I9476" i="2"/>
  <c r="I9477" i="2"/>
  <c r="I9478" i="2"/>
  <c r="I9479" i="2"/>
  <c r="I9480" i="2"/>
  <c r="I9481" i="2"/>
  <c r="I9482" i="2"/>
  <c r="I9483" i="2"/>
  <c r="I9484" i="2"/>
  <c r="I9485" i="2"/>
  <c r="I9486" i="2"/>
  <c r="I9487" i="2"/>
  <c r="I9488" i="2"/>
  <c r="I9489" i="2"/>
  <c r="I9490" i="2"/>
  <c r="I9491" i="2"/>
  <c r="I9492" i="2"/>
  <c r="I9493" i="2"/>
  <c r="I9494" i="2"/>
  <c r="I9495" i="2"/>
  <c r="I9496" i="2"/>
  <c r="I9497" i="2"/>
  <c r="I9498" i="2"/>
  <c r="I9499" i="2"/>
  <c r="I9500" i="2"/>
  <c r="I9501" i="2"/>
  <c r="I9502" i="2"/>
  <c r="I9503" i="2"/>
  <c r="I9504" i="2"/>
  <c r="I9505" i="2"/>
  <c r="I9506" i="2"/>
  <c r="I9507" i="2"/>
  <c r="I9508" i="2"/>
  <c r="I9509" i="2"/>
  <c r="I9510" i="2"/>
  <c r="I9511" i="2"/>
  <c r="I9512" i="2"/>
  <c r="I9513" i="2"/>
  <c r="I9514" i="2"/>
  <c r="I9515" i="2"/>
  <c r="I9516" i="2"/>
  <c r="I9517" i="2"/>
  <c r="I9518" i="2"/>
  <c r="I9519" i="2"/>
  <c r="I9520" i="2"/>
  <c r="I9521" i="2"/>
  <c r="I9522" i="2"/>
  <c r="I9523" i="2"/>
  <c r="I9524" i="2"/>
  <c r="I9525" i="2"/>
  <c r="I9526" i="2"/>
  <c r="I9527" i="2"/>
  <c r="I9528" i="2"/>
  <c r="I9529" i="2"/>
  <c r="I9530" i="2"/>
  <c r="I9531" i="2"/>
  <c r="I9532" i="2"/>
  <c r="I9533" i="2"/>
  <c r="I9534" i="2"/>
  <c r="I9535" i="2"/>
  <c r="I9536" i="2"/>
  <c r="I9537" i="2"/>
  <c r="I9538" i="2"/>
  <c r="I9539" i="2"/>
  <c r="I9540" i="2"/>
  <c r="I9541" i="2"/>
  <c r="I9542" i="2"/>
  <c r="I9543" i="2"/>
  <c r="I9544" i="2"/>
  <c r="I9545" i="2"/>
  <c r="I9546" i="2"/>
  <c r="I9547" i="2"/>
  <c r="I9548" i="2"/>
  <c r="I9549" i="2"/>
  <c r="I9550" i="2"/>
  <c r="I9551" i="2"/>
  <c r="I9552" i="2"/>
  <c r="I9553" i="2"/>
  <c r="I9554" i="2"/>
  <c r="I9555" i="2"/>
  <c r="I9556" i="2"/>
  <c r="I9557" i="2"/>
  <c r="I9558" i="2"/>
  <c r="I9559" i="2"/>
  <c r="I9560" i="2"/>
  <c r="I9561" i="2"/>
  <c r="I9562" i="2"/>
  <c r="I9563" i="2"/>
  <c r="I9564" i="2"/>
  <c r="I9565" i="2"/>
  <c r="I9566" i="2"/>
  <c r="I9567" i="2"/>
  <c r="I9568" i="2"/>
  <c r="I9569" i="2"/>
  <c r="I9570" i="2"/>
  <c r="I9571" i="2"/>
  <c r="I9572" i="2"/>
  <c r="I9573" i="2"/>
  <c r="I9574" i="2"/>
  <c r="I9575" i="2"/>
  <c r="I9576" i="2"/>
  <c r="I9577" i="2"/>
  <c r="I9578" i="2"/>
  <c r="I9579" i="2"/>
  <c r="I9580" i="2"/>
  <c r="I9581" i="2"/>
  <c r="I9582" i="2"/>
  <c r="I9583" i="2"/>
  <c r="I9584" i="2"/>
  <c r="I9585" i="2"/>
  <c r="I9586" i="2"/>
  <c r="I9587" i="2"/>
  <c r="I9588" i="2"/>
  <c r="I9589" i="2"/>
  <c r="I9590" i="2"/>
  <c r="I9591" i="2"/>
  <c r="I9592" i="2"/>
  <c r="I9593" i="2"/>
  <c r="I9594" i="2"/>
  <c r="I9595" i="2"/>
  <c r="I9596" i="2"/>
  <c r="I9597" i="2"/>
  <c r="I9598" i="2"/>
  <c r="I9599" i="2"/>
  <c r="I9600" i="2"/>
  <c r="I9601" i="2"/>
  <c r="I9602" i="2"/>
  <c r="I9603" i="2"/>
  <c r="I9604" i="2"/>
  <c r="I9605" i="2"/>
  <c r="I9606" i="2"/>
  <c r="I9607" i="2"/>
  <c r="I9608" i="2"/>
  <c r="I9609" i="2"/>
  <c r="I9610" i="2"/>
  <c r="I9611" i="2"/>
  <c r="I9612" i="2"/>
  <c r="I9613" i="2"/>
  <c r="I9614" i="2"/>
  <c r="I9615" i="2"/>
  <c r="I9616" i="2"/>
  <c r="I9617" i="2"/>
  <c r="I9618" i="2"/>
  <c r="I9619" i="2"/>
  <c r="I9620" i="2"/>
  <c r="I9621" i="2"/>
  <c r="I9622" i="2"/>
  <c r="I9623" i="2"/>
  <c r="I9624" i="2"/>
  <c r="I9625" i="2"/>
  <c r="I9626" i="2"/>
  <c r="I9627" i="2"/>
  <c r="I9628" i="2"/>
  <c r="I9629" i="2"/>
  <c r="I9630" i="2"/>
  <c r="I9631" i="2"/>
  <c r="I9632" i="2"/>
  <c r="I9633" i="2"/>
  <c r="I9634" i="2"/>
  <c r="I9635" i="2"/>
  <c r="I9636" i="2"/>
  <c r="I9637" i="2"/>
  <c r="I9638" i="2"/>
  <c r="I9639" i="2"/>
  <c r="I9640" i="2"/>
  <c r="I9641" i="2"/>
  <c r="I9642" i="2"/>
  <c r="I9643" i="2"/>
  <c r="I9644" i="2"/>
  <c r="I9645" i="2"/>
  <c r="I9646" i="2"/>
  <c r="I9647" i="2"/>
  <c r="I9648" i="2"/>
  <c r="I9649" i="2"/>
  <c r="I9650" i="2"/>
  <c r="I9651" i="2"/>
  <c r="I9652" i="2"/>
  <c r="I9653" i="2"/>
  <c r="I9654" i="2"/>
  <c r="I9655" i="2"/>
  <c r="I9656" i="2"/>
  <c r="I9657" i="2"/>
  <c r="I9658" i="2"/>
  <c r="I9659" i="2"/>
  <c r="I9660" i="2"/>
  <c r="I9661" i="2"/>
  <c r="I9662" i="2"/>
  <c r="I9663" i="2"/>
  <c r="I9664" i="2"/>
  <c r="I9665" i="2"/>
  <c r="I9666" i="2"/>
  <c r="I9667" i="2"/>
  <c r="I9668" i="2"/>
  <c r="I9669" i="2"/>
  <c r="I9670" i="2"/>
  <c r="I9671" i="2"/>
  <c r="I9672" i="2"/>
  <c r="I9673" i="2"/>
  <c r="I9674" i="2"/>
  <c r="I9675" i="2"/>
  <c r="I9676" i="2"/>
  <c r="I9677" i="2"/>
  <c r="I9678" i="2"/>
  <c r="I9679" i="2"/>
  <c r="I9680" i="2"/>
  <c r="I9681" i="2"/>
  <c r="I9682" i="2"/>
  <c r="I9683" i="2"/>
  <c r="I9684" i="2"/>
  <c r="I9685" i="2"/>
  <c r="I9686" i="2"/>
  <c r="I9687" i="2"/>
  <c r="I9688" i="2"/>
  <c r="I9689" i="2"/>
  <c r="I9690" i="2"/>
  <c r="I9691" i="2"/>
  <c r="I9692" i="2"/>
  <c r="I9693" i="2"/>
  <c r="I9694" i="2"/>
  <c r="I9695" i="2"/>
  <c r="I9696" i="2"/>
  <c r="I9697" i="2"/>
  <c r="I9698" i="2"/>
  <c r="I9699" i="2"/>
  <c r="I9700" i="2"/>
  <c r="I9701" i="2"/>
  <c r="I9702" i="2"/>
  <c r="I9703" i="2"/>
  <c r="I9704" i="2"/>
  <c r="I9705" i="2"/>
  <c r="I9706" i="2"/>
  <c r="I9707" i="2"/>
  <c r="I9708" i="2"/>
  <c r="I9709" i="2"/>
  <c r="I9710" i="2"/>
  <c r="I9711" i="2"/>
  <c r="I9712" i="2"/>
  <c r="I9713" i="2"/>
  <c r="I9714" i="2"/>
  <c r="I9715" i="2"/>
  <c r="I9716" i="2"/>
  <c r="I9717" i="2"/>
  <c r="I9718" i="2"/>
  <c r="I9719" i="2"/>
  <c r="I9720" i="2"/>
  <c r="I9721" i="2"/>
  <c r="I9722" i="2"/>
  <c r="I9723" i="2"/>
  <c r="I9724" i="2"/>
  <c r="I9725" i="2"/>
  <c r="I9726" i="2"/>
  <c r="I9727" i="2"/>
  <c r="I9728" i="2"/>
  <c r="I9729" i="2"/>
  <c r="I9730" i="2"/>
  <c r="I9731" i="2"/>
  <c r="I9732" i="2"/>
  <c r="I9733" i="2"/>
  <c r="I9734" i="2"/>
  <c r="I9735" i="2"/>
  <c r="I9736" i="2"/>
  <c r="I9737" i="2"/>
  <c r="I9738" i="2"/>
  <c r="I9739" i="2"/>
  <c r="I9740" i="2"/>
  <c r="I9741" i="2"/>
  <c r="I9742" i="2"/>
  <c r="I9743" i="2"/>
  <c r="I9744" i="2"/>
  <c r="I9745" i="2"/>
  <c r="I9746" i="2"/>
  <c r="I9747" i="2"/>
  <c r="I9748" i="2"/>
  <c r="I9749" i="2"/>
  <c r="I9750" i="2"/>
  <c r="I9751" i="2"/>
  <c r="I9752" i="2"/>
  <c r="I9753" i="2"/>
  <c r="I9754" i="2"/>
  <c r="I9755" i="2"/>
  <c r="I9756" i="2"/>
  <c r="I9757" i="2"/>
  <c r="I9758" i="2"/>
  <c r="I9759" i="2"/>
  <c r="I9760" i="2"/>
  <c r="I9761" i="2"/>
  <c r="I9762" i="2"/>
  <c r="I9763" i="2"/>
  <c r="I9764" i="2"/>
  <c r="I9765" i="2"/>
  <c r="I9766" i="2"/>
  <c r="I9767" i="2"/>
  <c r="I9768" i="2"/>
  <c r="I9769" i="2"/>
  <c r="I9770" i="2"/>
  <c r="I9771" i="2"/>
  <c r="I9772" i="2"/>
  <c r="I9773" i="2"/>
  <c r="I9774" i="2"/>
  <c r="I9775" i="2"/>
  <c r="I9776" i="2"/>
  <c r="I9777" i="2"/>
  <c r="I9778" i="2"/>
  <c r="I9779" i="2"/>
  <c r="I9780" i="2"/>
  <c r="I9781" i="2"/>
  <c r="I9782" i="2"/>
  <c r="I9783" i="2"/>
  <c r="I9784" i="2"/>
  <c r="I9785" i="2"/>
  <c r="I9786" i="2"/>
  <c r="I9787" i="2"/>
  <c r="I9788" i="2"/>
  <c r="I9789" i="2"/>
  <c r="I9790" i="2"/>
  <c r="I9791" i="2"/>
  <c r="I9792" i="2"/>
  <c r="I9793" i="2"/>
  <c r="I9794" i="2"/>
  <c r="I9795" i="2"/>
  <c r="I9796" i="2"/>
  <c r="I9797" i="2"/>
  <c r="I9798" i="2"/>
  <c r="I9799" i="2"/>
  <c r="I9800" i="2"/>
  <c r="I9801" i="2"/>
  <c r="I9802" i="2"/>
  <c r="I9803" i="2"/>
  <c r="I9804" i="2"/>
  <c r="I9805" i="2"/>
  <c r="I9806" i="2"/>
  <c r="I9807" i="2"/>
  <c r="I9808" i="2"/>
  <c r="I9809" i="2"/>
  <c r="I9810" i="2"/>
  <c r="I9811" i="2"/>
  <c r="I9812" i="2"/>
  <c r="I9813" i="2"/>
  <c r="I9814" i="2"/>
  <c r="I9815" i="2"/>
  <c r="I9816" i="2"/>
  <c r="I9817" i="2"/>
  <c r="I9818" i="2"/>
  <c r="I9819" i="2"/>
  <c r="I9820" i="2"/>
  <c r="I9821" i="2"/>
  <c r="I9822" i="2"/>
  <c r="I9823" i="2"/>
  <c r="I9824" i="2"/>
  <c r="I9825" i="2"/>
  <c r="I9826" i="2"/>
  <c r="I9827" i="2"/>
  <c r="I9828" i="2"/>
  <c r="I9829" i="2"/>
  <c r="I9830" i="2"/>
  <c r="I9831" i="2"/>
  <c r="I9832" i="2"/>
  <c r="I9833" i="2"/>
  <c r="I9834" i="2"/>
  <c r="I9835" i="2"/>
  <c r="I9836" i="2"/>
  <c r="I9837" i="2"/>
  <c r="I9838" i="2"/>
  <c r="I9839" i="2"/>
  <c r="I9840" i="2"/>
  <c r="I9841" i="2"/>
  <c r="I9842" i="2"/>
  <c r="I9843" i="2"/>
  <c r="I9844" i="2"/>
  <c r="I9845" i="2"/>
  <c r="I9846" i="2"/>
  <c r="I9847" i="2"/>
  <c r="I9848" i="2"/>
  <c r="I9849" i="2"/>
  <c r="I9850" i="2"/>
  <c r="I9851" i="2"/>
  <c r="I9852" i="2"/>
  <c r="I9853" i="2"/>
  <c r="I9854" i="2"/>
  <c r="I9855" i="2"/>
  <c r="I9856" i="2"/>
  <c r="I9857" i="2"/>
  <c r="I9858" i="2"/>
  <c r="I9859" i="2"/>
  <c r="I9860" i="2"/>
  <c r="I9861" i="2"/>
  <c r="I9862" i="2"/>
  <c r="I9863" i="2"/>
  <c r="I9864" i="2"/>
  <c r="I9865" i="2"/>
  <c r="I9866" i="2"/>
  <c r="I9867" i="2"/>
  <c r="I9868" i="2"/>
  <c r="I9869" i="2"/>
  <c r="I9870" i="2"/>
  <c r="I9871" i="2"/>
  <c r="I9872" i="2"/>
  <c r="I9873" i="2"/>
  <c r="I9874" i="2"/>
  <c r="I9875" i="2"/>
  <c r="I9876" i="2"/>
  <c r="I9877" i="2"/>
  <c r="I9878" i="2"/>
  <c r="I9879" i="2"/>
  <c r="I9880" i="2"/>
  <c r="I9881" i="2"/>
  <c r="I9882" i="2"/>
  <c r="I9883" i="2"/>
  <c r="I9884" i="2"/>
  <c r="I9885" i="2"/>
  <c r="I9886" i="2"/>
  <c r="I9887" i="2"/>
  <c r="I9888" i="2"/>
  <c r="I9889" i="2"/>
  <c r="I9890" i="2"/>
  <c r="I9891" i="2"/>
  <c r="I9892" i="2"/>
  <c r="I9893" i="2"/>
  <c r="I9894" i="2"/>
  <c r="I9895" i="2"/>
  <c r="I9896" i="2"/>
  <c r="I9897" i="2"/>
  <c r="I9898" i="2"/>
  <c r="I9899" i="2"/>
  <c r="I9900" i="2"/>
  <c r="I9901" i="2"/>
  <c r="I9902" i="2"/>
  <c r="I9903" i="2"/>
  <c r="I9904" i="2"/>
  <c r="I9905" i="2"/>
  <c r="I9906" i="2"/>
  <c r="I9907" i="2"/>
  <c r="I9908" i="2"/>
  <c r="I9909" i="2"/>
  <c r="I9910" i="2"/>
  <c r="I9911" i="2"/>
  <c r="I9912" i="2"/>
  <c r="I9913" i="2"/>
  <c r="I9914" i="2"/>
  <c r="I9915" i="2"/>
  <c r="I9916" i="2"/>
  <c r="I9917" i="2"/>
  <c r="I9918" i="2"/>
  <c r="I9919" i="2"/>
  <c r="I9920" i="2"/>
  <c r="I9921" i="2"/>
  <c r="I9922" i="2"/>
  <c r="I9923" i="2"/>
  <c r="I9924" i="2"/>
  <c r="I9925" i="2"/>
  <c r="I9926" i="2"/>
  <c r="I9927" i="2"/>
  <c r="I9928" i="2"/>
  <c r="I9929" i="2"/>
  <c r="I9930" i="2"/>
  <c r="I9931" i="2"/>
  <c r="I9932" i="2"/>
  <c r="I9933" i="2"/>
  <c r="I9934" i="2"/>
  <c r="I9935" i="2"/>
  <c r="I9936" i="2"/>
  <c r="I9937" i="2"/>
  <c r="I9938" i="2"/>
  <c r="I9939" i="2"/>
  <c r="I9940" i="2"/>
  <c r="I9941" i="2"/>
  <c r="I9942" i="2"/>
  <c r="I9943" i="2"/>
  <c r="I9944" i="2"/>
  <c r="I9945" i="2"/>
  <c r="I9946" i="2"/>
  <c r="I9947" i="2"/>
  <c r="I9948" i="2"/>
  <c r="I9949" i="2"/>
  <c r="I9950" i="2"/>
  <c r="I9951" i="2"/>
  <c r="I9952" i="2"/>
  <c r="I9953" i="2"/>
  <c r="I9954" i="2"/>
  <c r="I9955" i="2"/>
  <c r="I9956" i="2"/>
  <c r="I9957" i="2"/>
  <c r="I9958" i="2"/>
  <c r="I9959" i="2"/>
  <c r="I9960" i="2"/>
  <c r="I9961" i="2"/>
  <c r="I9962" i="2"/>
  <c r="I9963" i="2"/>
  <c r="I9964" i="2"/>
  <c r="I9965" i="2"/>
  <c r="I9966" i="2"/>
  <c r="I9967" i="2"/>
  <c r="I9968" i="2"/>
  <c r="I9969" i="2"/>
  <c r="I9970" i="2"/>
  <c r="I9971" i="2"/>
  <c r="I9972" i="2"/>
  <c r="I9973" i="2"/>
  <c r="I9974" i="2"/>
  <c r="I9975" i="2"/>
  <c r="I9976" i="2"/>
  <c r="I9977" i="2"/>
  <c r="I9978" i="2"/>
  <c r="I9979" i="2"/>
  <c r="I9980" i="2"/>
  <c r="I9981" i="2"/>
  <c r="I9982" i="2"/>
  <c r="I9983" i="2"/>
  <c r="I9984" i="2"/>
  <c r="I9985" i="2"/>
  <c r="I9986" i="2"/>
  <c r="I9987" i="2"/>
  <c r="I9988" i="2"/>
  <c r="I9989" i="2"/>
  <c r="I9990" i="2"/>
  <c r="I9991" i="2"/>
  <c r="I9992" i="2"/>
  <c r="I9993" i="2"/>
  <c r="I9994" i="2"/>
  <c r="I9995" i="2"/>
  <c r="I9996" i="2"/>
  <c r="I9997" i="2"/>
  <c r="I9998" i="2"/>
  <c r="I9999" i="2"/>
  <c r="I10000" i="2"/>
  <c r="I10001" i="2"/>
  <c r="G57" i="14" l="1"/>
  <c r="C57" i="14"/>
  <c r="F57" i="14"/>
  <c r="D57" i="14"/>
  <c r="B57" i="14"/>
  <c r="E57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E77B31-4E4B-4EEA-89EE-5F1760F3E52F}" keepAlive="1" name="Query - Predictive_Maintenance_Data" description="Connessione alla query 'Predictive_Maintenance_Data' nella cartella di lavoro." type="5" refreshedVersion="8" background="1" saveData="1">
    <dbPr connection="Provider=Microsoft.Mashup.OleDb.1;Data Source=$Workbook$;Location=Predictive_Maintenance_Data;Extended Properties=&quot;&quot;" command="SELECT * FROM [Predictive_Maintenance_Data]"/>
  </connection>
  <connection id="2" xr16:uid="{4719F072-5869-4D6B-8605-43C406A4055A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D095A6D8-7297-4BF9-A7D4-102E4EC63011}" name="WorksheetConnection_ai4i2020!$A:$Q" type="102" refreshedVersion="8" minRefreshableVersion="5">
    <extLst>
      <ext xmlns:x15="http://schemas.microsoft.com/office/spreadsheetml/2010/11/main" uri="{DE250136-89BD-433C-8126-D09CA5730AF9}">
        <x15:connection id="Intervallo" autoDelete="1">
          <x15:rangePr sourceName="_xlcn.WorksheetConnection_ai4i2020AQ1"/>
        </x15:connection>
      </ext>
    </extLst>
  </connection>
  <connection id="4" xr16:uid="{359AC2B8-2869-4E39-808D-124AC19C4AF9}" name="WorksheetConnection_Data Analysis Federica.xlsx!Predictive_Maintenance_Data" type="102" refreshedVersion="8" minRefreshableVersion="5">
    <extLst>
      <ext xmlns:x15="http://schemas.microsoft.com/office/spreadsheetml/2010/11/main" uri="{DE250136-89BD-433C-8126-D09CA5730AF9}">
        <x15:connection id="Predictive_Maintenance_Data">
          <x15:rangePr sourceName="_xlcn.WorksheetConnection_DataAnalysisFederica.xlsxPredictive_Maintenance_Data1"/>
        </x15:connection>
      </ext>
    </extLst>
  </connection>
  <connection id="5" xr16:uid="{86F43555-0CD2-44B8-B153-06AEAB881346}" name="WorksheetConnection_Data Analysis Federica.xlsx!Tabella3" type="102" refreshedVersion="8" minRefreshableVersion="5">
    <extLst>
      <ext xmlns:x15="http://schemas.microsoft.com/office/spreadsheetml/2010/11/main" uri="{DE250136-89BD-433C-8126-D09CA5730AF9}">
        <x15:connection id="Tabella3">
          <x15:rangePr sourceName="_xlcn.WorksheetConnection_DataAnalysisFederica.xlsxTabella31"/>
        </x15:connection>
      </ext>
    </extLst>
  </connection>
  <connection id="6" xr16:uid="{2E815242-AE4E-407F-A5AA-8D8930B10254}" name="WorksheetConnection_Data Analysis Federica.xlsx!Tabella4" type="102" refreshedVersion="8" minRefreshableVersion="5">
    <extLst>
      <ext xmlns:x15="http://schemas.microsoft.com/office/spreadsheetml/2010/11/main" uri="{DE250136-89BD-433C-8126-D09CA5730AF9}">
        <x15:connection id="Tabella4">
          <x15:rangePr sourceName="_xlcn.WorksheetConnection_DataAnalysisFederica.xlsxTabella41"/>
        </x15:connection>
      </ext>
    </extLst>
  </connection>
</connections>
</file>

<file path=xl/sharedStrings.xml><?xml version="1.0" encoding="utf-8"?>
<sst xmlns="http://schemas.openxmlformats.org/spreadsheetml/2006/main" count="20149" uniqueCount="10072">
  <si>
    <t>UDI</t>
  </si>
  <si>
    <t>Product ID</t>
  </si>
  <si>
    <t>Type</t>
  </si>
  <si>
    <t>Air temperature [K]</t>
  </si>
  <si>
    <t>Process temperature [K]</t>
  </si>
  <si>
    <t>Rotational speed [rpm]</t>
  </si>
  <si>
    <t>Torque [Nm]</t>
  </si>
  <si>
    <t>Tool wear [min]</t>
  </si>
  <si>
    <t>Machine failure</t>
  </si>
  <si>
    <t>TWF</t>
  </si>
  <si>
    <t>HDF</t>
  </si>
  <si>
    <t>PWF</t>
  </si>
  <si>
    <t>OSF</t>
  </si>
  <si>
    <t>RNF</t>
  </si>
  <si>
    <t>M14860</t>
  </si>
  <si>
    <t>M</t>
  </si>
  <si>
    <t>L47181</t>
  </si>
  <si>
    <t>L</t>
  </si>
  <si>
    <t>L47182</t>
  </si>
  <si>
    <t>L47183</t>
  </si>
  <si>
    <t>L47184</t>
  </si>
  <si>
    <t>M14865</t>
  </si>
  <si>
    <t>L47186</t>
  </si>
  <si>
    <t>L47187</t>
  </si>
  <si>
    <t>M14868</t>
  </si>
  <si>
    <t>M14869</t>
  </si>
  <si>
    <t>H29424</t>
  </si>
  <si>
    <t>H</t>
  </si>
  <si>
    <t>H29425</t>
  </si>
  <si>
    <t>M14872</t>
  </si>
  <si>
    <t>M14873</t>
  </si>
  <si>
    <t>L47194</t>
  </si>
  <si>
    <t>L47195</t>
  </si>
  <si>
    <t>M14876</t>
  </si>
  <si>
    <t>M14877</t>
  </si>
  <si>
    <t>H29432</t>
  </si>
  <si>
    <t>M14879</t>
  </si>
  <si>
    <t>H29434</t>
  </si>
  <si>
    <t>L47201</t>
  </si>
  <si>
    <t>M14882</t>
  </si>
  <si>
    <t>L47203</t>
  </si>
  <si>
    <t>M14884</t>
  </si>
  <si>
    <t>L47205</t>
  </si>
  <si>
    <t>L47206</t>
  </si>
  <si>
    <t>H29441</t>
  </si>
  <si>
    <t>L47208</t>
  </si>
  <si>
    <t>L47209</t>
  </si>
  <si>
    <t>M14890</t>
  </si>
  <si>
    <t>L47211</t>
  </si>
  <si>
    <t>L47212</t>
  </si>
  <si>
    <t>L47213</t>
  </si>
  <si>
    <t>M14894</t>
  </si>
  <si>
    <t>M14895</t>
  </si>
  <si>
    <t>M14896</t>
  </si>
  <si>
    <t>L47217</t>
  </si>
  <si>
    <t>H29452</t>
  </si>
  <si>
    <t>L47219</t>
  </si>
  <si>
    <t>L47220</t>
  </si>
  <si>
    <t>L47221</t>
  </si>
  <si>
    <t>M14902</t>
  </si>
  <si>
    <t>H29457</t>
  </si>
  <si>
    <t>M14904</t>
  </si>
  <si>
    <t>L47225</t>
  </si>
  <si>
    <t>M14906</t>
  </si>
  <si>
    <t>L47227</t>
  </si>
  <si>
    <t>H29462</t>
  </si>
  <si>
    <t>M14909</t>
  </si>
  <si>
    <t>L47230</t>
  </si>
  <si>
    <t>L47231</t>
  </si>
  <si>
    <t>H29466</t>
  </si>
  <si>
    <t>L47233</t>
  </si>
  <si>
    <t>L47234</t>
  </si>
  <si>
    <t>L47235</t>
  </si>
  <si>
    <t>L47236</t>
  </si>
  <si>
    <t>L47237</t>
  </si>
  <si>
    <t>M14918</t>
  </si>
  <si>
    <t>L47239</t>
  </si>
  <si>
    <t>L47240</t>
  </si>
  <si>
    <t>M14921</t>
  </si>
  <si>
    <t>L47242</t>
  </si>
  <si>
    <t>M14923</t>
  </si>
  <si>
    <t>L47244</t>
  </si>
  <si>
    <t>L47245</t>
  </si>
  <si>
    <t>M14926</t>
  </si>
  <si>
    <t>H29481</t>
  </si>
  <si>
    <t>L47248</t>
  </si>
  <si>
    <t>L47249</t>
  </si>
  <si>
    <t>M14930</t>
  </si>
  <si>
    <t>L47251</t>
  </si>
  <si>
    <t>L47252</t>
  </si>
  <si>
    <t>L47253</t>
  </si>
  <si>
    <t>L47254</t>
  </si>
  <si>
    <t>L47255</t>
  </si>
  <si>
    <t>L47256</t>
  </si>
  <si>
    <t>L47257</t>
  </si>
  <si>
    <t>L47258</t>
  </si>
  <si>
    <t>L47259</t>
  </si>
  <si>
    <t>H29494</t>
  </si>
  <si>
    <t>L47261</t>
  </si>
  <si>
    <t>L47262</t>
  </si>
  <si>
    <t>L47263</t>
  </si>
  <si>
    <t>L47264</t>
  </si>
  <si>
    <t>M14945</t>
  </si>
  <si>
    <t>H29500</t>
  </si>
  <si>
    <t>L47267</t>
  </si>
  <si>
    <t>M14948</t>
  </si>
  <si>
    <t>M14949</t>
  </si>
  <si>
    <t>L47270</t>
  </si>
  <si>
    <t>L47271</t>
  </si>
  <si>
    <t>M14952</t>
  </si>
  <si>
    <t>L47273</t>
  </si>
  <si>
    <t>L47274</t>
  </si>
  <si>
    <t>M14955</t>
  </si>
  <si>
    <t>M14956</t>
  </si>
  <si>
    <t>M14957</t>
  </si>
  <si>
    <t>L47278</t>
  </si>
  <si>
    <t>L47279</t>
  </si>
  <si>
    <t>L47280</t>
  </si>
  <si>
    <t>L47281</t>
  </si>
  <si>
    <t>L47282</t>
  </si>
  <si>
    <t>M14963</t>
  </si>
  <si>
    <t>L47284</t>
  </si>
  <si>
    <t>L47285</t>
  </si>
  <si>
    <t>L47286</t>
  </si>
  <si>
    <t>M14967</t>
  </si>
  <si>
    <t>H29522</t>
  </si>
  <si>
    <t>L47289</t>
  </si>
  <si>
    <t>L47290</t>
  </si>
  <si>
    <t>H29525</t>
  </si>
  <si>
    <t>M14972</t>
  </si>
  <si>
    <t>M14973</t>
  </si>
  <si>
    <t>L47294</t>
  </si>
  <si>
    <t>L47295</t>
  </si>
  <si>
    <t>L47296</t>
  </si>
  <si>
    <t>L47297</t>
  </si>
  <si>
    <t>M14978</t>
  </si>
  <si>
    <t>L47299</t>
  </si>
  <si>
    <t>L47300</t>
  </si>
  <si>
    <t>L47301</t>
  </si>
  <si>
    <t>L47302</t>
  </si>
  <si>
    <t>L47303</t>
  </si>
  <si>
    <t>L47304</t>
  </si>
  <si>
    <t>L47305</t>
  </si>
  <si>
    <t>L47306</t>
  </si>
  <si>
    <t>L47307</t>
  </si>
  <si>
    <t>L47308</t>
  </si>
  <si>
    <t>L47309</t>
  </si>
  <si>
    <t>L47310</t>
  </si>
  <si>
    <t>L47311</t>
  </si>
  <si>
    <t>M14992</t>
  </si>
  <si>
    <t>M14993</t>
  </si>
  <si>
    <t>L47314</t>
  </si>
  <si>
    <t>M14995</t>
  </si>
  <si>
    <t>H29550</t>
  </si>
  <si>
    <t>L47317</t>
  </si>
  <si>
    <t>H29552</t>
  </si>
  <si>
    <t>L47319</t>
  </si>
  <si>
    <t>L47320</t>
  </si>
  <si>
    <t>L47321</t>
  </si>
  <si>
    <t>M15002</t>
  </si>
  <si>
    <t>H29557</t>
  </si>
  <si>
    <t>M15004</t>
  </si>
  <si>
    <t>L47325</t>
  </si>
  <si>
    <t>H29560</t>
  </si>
  <si>
    <t>L47327</t>
  </si>
  <si>
    <t>M15008</t>
  </si>
  <si>
    <t>L47329</t>
  </si>
  <si>
    <t>L47330</t>
  </si>
  <si>
    <t>M15011</t>
  </si>
  <si>
    <t>M15012</t>
  </si>
  <si>
    <t>L47333</t>
  </si>
  <si>
    <t>L47334</t>
  </si>
  <si>
    <t>H29569</t>
  </si>
  <si>
    <t>M15016</t>
  </si>
  <si>
    <t>H29571</t>
  </si>
  <si>
    <t>M15018</t>
  </si>
  <si>
    <t>L47339</t>
  </si>
  <si>
    <t>L47340</t>
  </si>
  <si>
    <t>L47341</t>
  </si>
  <si>
    <t>L47342</t>
  </si>
  <si>
    <t>M15023</t>
  </si>
  <si>
    <t>M15024</t>
  </si>
  <si>
    <t>L47345</t>
  </si>
  <si>
    <t>H29580</t>
  </si>
  <si>
    <t>H29581</t>
  </si>
  <si>
    <t>L47348</t>
  </si>
  <si>
    <t>L47349</t>
  </si>
  <si>
    <t>M15030</t>
  </si>
  <si>
    <t>L47351</t>
  </si>
  <si>
    <t>M15032</t>
  </si>
  <si>
    <t>M15033</t>
  </si>
  <si>
    <t>L47354</t>
  </si>
  <si>
    <t>L47355</t>
  </si>
  <si>
    <t>L47356</t>
  </si>
  <si>
    <t>L47357</t>
  </si>
  <si>
    <t>L47358</t>
  </si>
  <si>
    <t>L47359</t>
  </si>
  <si>
    <t>L47360</t>
  </si>
  <si>
    <t>H29595</t>
  </si>
  <si>
    <t>M15042</t>
  </si>
  <si>
    <t>L47363</t>
  </si>
  <si>
    <t>L47364</t>
  </si>
  <si>
    <t>L47365</t>
  </si>
  <si>
    <t>L47366</t>
  </si>
  <si>
    <t>L47367</t>
  </si>
  <si>
    <t>L47368</t>
  </si>
  <si>
    <t>M15049</t>
  </si>
  <si>
    <t>L47370</t>
  </si>
  <si>
    <t>L47371</t>
  </si>
  <si>
    <t>H29606</t>
  </si>
  <si>
    <t>H29607</t>
  </si>
  <si>
    <t>M15054</t>
  </si>
  <si>
    <t>L47375</t>
  </si>
  <si>
    <t>H29610</t>
  </si>
  <si>
    <t>M15057</t>
  </si>
  <si>
    <t>L47378</t>
  </si>
  <si>
    <t>L47379</t>
  </si>
  <si>
    <t>L47380</t>
  </si>
  <si>
    <t>L47381</t>
  </si>
  <si>
    <t>M15062</t>
  </si>
  <si>
    <t>L47383</t>
  </si>
  <si>
    <t>L47384</t>
  </si>
  <si>
    <t>M15065</t>
  </si>
  <si>
    <t>L47386</t>
  </si>
  <si>
    <t>M15067</t>
  </si>
  <si>
    <t>L47388</t>
  </si>
  <si>
    <t>L47389</t>
  </si>
  <si>
    <t>L47390</t>
  </si>
  <si>
    <t>L47391</t>
  </si>
  <si>
    <t>H29626</t>
  </si>
  <si>
    <t>L47393</t>
  </si>
  <si>
    <t>M15074</t>
  </si>
  <si>
    <t>L47395</t>
  </si>
  <si>
    <t>L47396</t>
  </si>
  <si>
    <t>L47397</t>
  </si>
  <si>
    <t>L47398</t>
  </si>
  <si>
    <t>M15079</t>
  </si>
  <si>
    <t>L47400</t>
  </si>
  <si>
    <t>H29635</t>
  </si>
  <si>
    <t>L47402</t>
  </si>
  <si>
    <t>L47403</t>
  </si>
  <si>
    <t>L47404</t>
  </si>
  <si>
    <t>L47405</t>
  </si>
  <si>
    <t>L47406</t>
  </si>
  <si>
    <t>L47407</t>
  </si>
  <si>
    <t>M15088</t>
  </si>
  <si>
    <t>L47409</t>
  </si>
  <si>
    <t>L47410</t>
  </si>
  <si>
    <t>L47411</t>
  </si>
  <si>
    <t>L47412</t>
  </si>
  <si>
    <t>L47413</t>
  </si>
  <si>
    <t>L47414</t>
  </si>
  <si>
    <t>M15095</t>
  </si>
  <si>
    <t>L47416</t>
  </si>
  <si>
    <t>M15097</t>
  </si>
  <si>
    <t>L47418</t>
  </si>
  <si>
    <t>L47419</t>
  </si>
  <si>
    <t>M15100</t>
  </si>
  <si>
    <t>L47421</t>
  </si>
  <si>
    <t>L47422</t>
  </si>
  <si>
    <t>L47423</t>
  </si>
  <si>
    <t>M15104</t>
  </si>
  <si>
    <t>M15105</t>
  </si>
  <si>
    <t>L47426</t>
  </si>
  <si>
    <t>L47427</t>
  </si>
  <si>
    <t>L47428</t>
  </si>
  <si>
    <t>L47429</t>
  </si>
  <si>
    <t>L47430</t>
  </si>
  <si>
    <t>M15111</t>
  </si>
  <si>
    <t>L47432</t>
  </si>
  <si>
    <t>L47433</t>
  </si>
  <si>
    <t>L47434</t>
  </si>
  <si>
    <t>L47435</t>
  </si>
  <si>
    <t>L47436</t>
  </si>
  <si>
    <t>L47437</t>
  </si>
  <si>
    <t>L47438</t>
  </si>
  <si>
    <t>M15119</t>
  </si>
  <si>
    <t>M15120</t>
  </si>
  <si>
    <t>L47441</t>
  </si>
  <si>
    <t>M15122</t>
  </si>
  <si>
    <t>M15123</t>
  </si>
  <si>
    <t>L47444</t>
  </si>
  <si>
    <t>L47445</t>
  </si>
  <si>
    <t>H29680</t>
  </si>
  <si>
    <t>L47447</t>
  </si>
  <si>
    <t>H29682</t>
  </si>
  <si>
    <t>L47449</t>
  </si>
  <si>
    <t>H29684</t>
  </si>
  <si>
    <t>M15131</t>
  </si>
  <si>
    <t>L47452</t>
  </si>
  <si>
    <t>L47453</t>
  </si>
  <si>
    <t>L47454</t>
  </si>
  <si>
    <t>L47455</t>
  </si>
  <si>
    <t>M15136</t>
  </si>
  <si>
    <t>H29691</t>
  </si>
  <si>
    <t>M15138</t>
  </si>
  <si>
    <t>L47459</t>
  </si>
  <si>
    <t>M15140</t>
  </si>
  <si>
    <t>L47461</t>
  </si>
  <si>
    <t>M15142</t>
  </si>
  <si>
    <t>L47463</t>
  </si>
  <si>
    <t>L47464</t>
  </si>
  <si>
    <t>L47465</t>
  </si>
  <si>
    <t>L47466</t>
  </si>
  <si>
    <t>L47467</t>
  </si>
  <si>
    <t>H29702</t>
  </si>
  <si>
    <t>L47469</t>
  </si>
  <si>
    <t>L47470</t>
  </si>
  <si>
    <t>L47471</t>
  </si>
  <si>
    <t>L47472</t>
  </si>
  <si>
    <t>H29707</t>
  </si>
  <si>
    <t>M15154</t>
  </si>
  <si>
    <t>M15155</t>
  </si>
  <si>
    <t>L47476</t>
  </si>
  <si>
    <t>L47477</t>
  </si>
  <si>
    <t>H29712</t>
  </si>
  <si>
    <t>M15159</t>
  </si>
  <si>
    <t>L47480</t>
  </si>
  <si>
    <t>L47481</t>
  </si>
  <si>
    <t>H29716</t>
  </si>
  <si>
    <t>M15163</t>
  </si>
  <si>
    <t>L47484</t>
  </si>
  <si>
    <t>L47485</t>
  </si>
  <si>
    <t>L47486</t>
  </si>
  <si>
    <t>M15167</t>
  </si>
  <si>
    <t>L47488</t>
  </si>
  <si>
    <t>M15169</t>
  </si>
  <si>
    <t>H29724</t>
  </si>
  <si>
    <t>M15171</t>
  </si>
  <si>
    <t>L47492</t>
  </si>
  <si>
    <t>L47493</t>
  </si>
  <si>
    <t>M15174</t>
  </si>
  <si>
    <t>L47495</t>
  </si>
  <si>
    <t>L47496</t>
  </si>
  <si>
    <t>L47497</t>
  </si>
  <si>
    <t>L47498</t>
  </si>
  <si>
    <t>L47499</t>
  </si>
  <si>
    <t>H29734</t>
  </si>
  <si>
    <t>L47501</t>
  </si>
  <si>
    <t>L47502</t>
  </si>
  <si>
    <t>L47503</t>
  </si>
  <si>
    <t>M15184</t>
  </si>
  <si>
    <t>L47505</t>
  </si>
  <si>
    <t>L47506</t>
  </si>
  <si>
    <t>L47507</t>
  </si>
  <si>
    <t>H29742</t>
  </si>
  <si>
    <t>H29743</t>
  </si>
  <si>
    <t>M15190</t>
  </si>
  <si>
    <t>M15191</t>
  </si>
  <si>
    <t>M15192</t>
  </si>
  <si>
    <t>L47513</t>
  </si>
  <si>
    <t>M15194</t>
  </si>
  <si>
    <t>L47515</t>
  </si>
  <si>
    <t>M15196</t>
  </si>
  <si>
    <t>L47517</t>
  </si>
  <si>
    <t>L47518</t>
  </si>
  <si>
    <t>M15199</t>
  </si>
  <si>
    <t>L47520</t>
  </si>
  <si>
    <t>M15201</t>
  </si>
  <si>
    <t>L47522</t>
  </si>
  <si>
    <t>L47523</t>
  </si>
  <si>
    <t>M15204</t>
  </si>
  <si>
    <t>L47525</t>
  </si>
  <si>
    <t>M15206</t>
  </si>
  <si>
    <t>L47527</t>
  </si>
  <si>
    <t>L47528</t>
  </si>
  <si>
    <t>L47529</t>
  </si>
  <si>
    <t>H29764</t>
  </si>
  <si>
    <t>M15211</t>
  </si>
  <si>
    <t>M15212</t>
  </si>
  <si>
    <t>H29767</t>
  </si>
  <si>
    <t>L47534</t>
  </si>
  <si>
    <t>L47535</t>
  </si>
  <si>
    <t>M15216</t>
  </si>
  <si>
    <t>L47537</t>
  </si>
  <si>
    <t>M15218</t>
  </si>
  <si>
    <t>M15219</t>
  </si>
  <si>
    <t>M15220</t>
  </si>
  <si>
    <t>L47541</t>
  </si>
  <si>
    <t>H29776</t>
  </si>
  <si>
    <t>L47543</t>
  </si>
  <si>
    <t>L47544</t>
  </si>
  <si>
    <t>L47545</t>
  </si>
  <si>
    <t>M15226</t>
  </si>
  <si>
    <t>M15227</t>
  </si>
  <si>
    <t>L47548</t>
  </si>
  <si>
    <t>H29783</t>
  </si>
  <si>
    <t>M15230</t>
  </si>
  <si>
    <t>L47551</t>
  </si>
  <si>
    <t>M15232</t>
  </si>
  <si>
    <t>L47553</t>
  </si>
  <si>
    <t>L47554</t>
  </si>
  <si>
    <t>L47555</t>
  </si>
  <si>
    <t>M15236</t>
  </si>
  <si>
    <t>M15237</t>
  </si>
  <si>
    <t>L47558</t>
  </si>
  <si>
    <t>L47559</t>
  </si>
  <si>
    <t>L47560</t>
  </si>
  <si>
    <t>L47561</t>
  </si>
  <si>
    <t>L47562</t>
  </si>
  <si>
    <t>M15243</t>
  </si>
  <si>
    <t>L47564</t>
  </si>
  <si>
    <t>M15245</t>
  </si>
  <si>
    <t>L47566</t>
  </si>
  <si>
    <t>L47567</t>
  </si>
  <si>
    <t>L47568</t>
  </si>
  <si>
    <t>M15249</t>
  </si>
  <si>
    <t>L47570</t>
  </si>
  <si>
    <t>L47571</t>
  </si>
  <si>
    <t>M15252</t>
  </si>
  <si>
    <t>M15253</t>
  </si>
  <si>
    <t>L47574</t>
  </si>
  <si>
    <t>L47575</t>
  </si>
  <si>
    <t>L47576</t>
  </si>
  <si>
    <t>M15257</t>
  </si>
  <si>
    <t>H29812</t>
  </si>
  <si>
    <t>L47579</t>
  </si>
  <si>
    <t>L47580</t>
  </si>
  <si>
    <t>L47581</t>
  </si>
  <si>
    <t>L47582</t>
  </si>
  <si>
    <t>L47583</t>
  </si>
  <si>
    <t>L47584</t>
  </si>
  <si>
    <t>L47585</t>
  </si>
  <si>
    <t>L47586</t>
  </si>
  <si>
    <t>M15267</t>
  </si>
  <si>
    <t>M15268</t>
  </si>
  <si>
    <t>L47589</t>
  </si>
  <si>
    <t>M15270</t>
  </si>
  <si>
    <t>L47591</t>
  </si>
  <si>
    <t>L47592</t>
  </si>
  <si>
    <t>L47593</t>
  </si>
  <si>
    <t>L47594</t>
  </si>
  <si>
    <t>L47595</t>
  </si>
  <si>
    <t>L47596</t>
  </si>
  <si>
    <t>L47597</t>
  </si>
  <si>
    <t>L47598</t>
  </si>
  <si>
    <t>M15279</t>
  </si>
  <si>
    <t>M15280</t>
  </si>
  <si>
    <t>M15281</t>
  </si>
  <si>
    <t>L47602</t>
  </si>
  <si>
    <t>L47603</t>
  </si>
  <si>
    <t>L47604</t>
  </si>
  <si>
    <t>M15285</t>
  </si>
  <si>
    <t>L47606</t>
  </si>
  <si>
    <t>M15287</t>
  </si>
  <si>
    <t>M15288</t>
  </si>
  <si>
    <t>L47609</t>
  </si>
  <si>
    <t>L47610</t>
  </si>
  <si>
    <t>L47611</t>
  </si>
  <si>
    <t>M15292</t>
  </si>
  <si>
    <t>M15293</t>
  </si>
  <si>
    <t>M15294</t>
  </si>
  <si>
    <t>L47615</t>
  </si>
  <si>
    <t>L47616</t>
  </si>
  <si>
    <t>L47617</t>
  </si>
  <si>
    <t>L47618</t>
  </si>
  <si>
    <t>M15299</t>
  </si>
  <si>
    <t>L47620</t>
  </si>
  <si>
    <t>H29855</t>
  </si>
  <si>
    <t>L47622</t>
  </si>
  <si>
    <t>H29857</t>
  </si>
  <si>
    <t>L47624</t>
  </si>
  <si>
    <t>L47625</t>
  </si>
  <si>
    <t>L47626</t>
  </si>
  <si>
    <t>M15307</t>
  </si>
  <si>
    <t>L47628</t>
  </si>
  <si>
    <t>L47629</t>
  </si>
  <si>
    <t>M15310</t>
  </si>
  <si>
    <t>H29865</t>
  </si>
  <si>
    <t>M15312</t>
  </si>
  <si>
    <t>L47633</t>
  </si>
  <si>
    <t>L47634</t>
  </si>
  <si>
    <t>L47635</t>
  </si>
  <si>
    <t>H29870</t>
  </si>
  <si>
    <t>L47637</t>
  </si>
  <si>
    <t>L47638</t>
  </si>
  <si>
    <t>L47639</t>
  </si>
  <si>
    <t>H29874</t>
  </si>
  <si>
    <t>L47641</t>
  </si>
  <si>
    <t>L47642</t>
  </si>
  <si>
    <t>L47643</t>
  </si>
  <si>
    <t>L47644</t>
  </si>
  <si>
    <t>M15325</t>
  </si>
  <si>
    <t>L47646</t>
  </si>
  <si>
    <t>L47647</t>
  </si>
  <si>
    <t>L47648</t>
  </si>
  <si>
    <t>M15329</t>
  </si>
  <si>
    <t>H29884</t>
  </si>
  <si>
    <t>H29885</t>
  </si>
  <si>
    <t>M15332</t>
  </si>
  <si>
    <t>M15333</t>
  </si>
  <si>
    <t>L47654</t>
  </si>
  <si>
    <t>L47655</t>
  </si>
  <si>
    <t>L47656</t>
  </si>
  <si>
    <t>H29891</t>
  </si>
  <si>
    <t>L47658</t>
  </si>
  <si>
    <t>M15339</t>
  </si>
  <si>
    <t>L47660</t>
  </si>
  <si>
    <t>M15341</t>
  </si>
  <si>
    <t>L47662</t>
  </si>
  <si>
    <t>L47663</t>
  </si>
  <si>
    <t>L47664</t>
  </si>
  <si>
    <t>M15345</t>
  </si>
  <si>
    <t>M15346</t>
  </si>
  <si>
    <t>M15347</t>
  </si>
  <si>
    <t>L47668</t>
  </si>
  <si>
    <t>M15349</t>
  </si>
  <si>
    <t>L47670</t>
  </si>
  <si>
    <t>L47671</t>
  </si>
  <si>
    <t>L47672</t>
  </si>
  <si>
    <t>L47673</t>
  </si>
  <si>
    <t>L47674</t>
  </si>
  <si>
    <t>H29909</t>
  </si>
  <si>
    <t>M15356</t>
  </si>
  <si>
    <t>L47677</t>
  </si>
  <si>
    <t>L47678</t>
  </si>
  <si>
    <t>L47679</t>
  </si>
  <si>
    <t>M15360</t>
  </si>
  <si>
    <t>M15361</t>
  </si>
  <si>
    <t>L47682</t>
  </si>
  <si>
    <t>M15363</t>
  </si>
  <si>
    <t>M15364</t>
  </si>
  <si>
    <t>L47685</t>
  </si>
  <si>
    <t>L47686</t>
  </si>
  <si>
    <t>H29921</t>
  </si>
  <si>
    <t>L47688</t>
  </si>
  <si>
    <t>M15369</t>
  </si>
  <si>
    <t>L47690</t>
  </si>
  <si>
    <t>L47691</t>
  </si>
  <si>
    <t>L47692</t>
  </si>
  <si>
    <t>L47693</t>
  </si>
  <si>
    <t>L47694</t>
  </si>
  <si>
    <t>L47695</t>
  </si>
  <si>
    <t>L47696</t>
  </si>
  <si>
    <t>M15377</t>
  </si>
  <si>
    <t>L47698</t>
  </si>
  <si>
    <t>M15379</t>
  </si>
  <si>
    <t>L47700</t>
  </si>
  <si>
    <t>L47701</t>
  </si>
  <si>
    <t>M15382</t>
  </si>
  <si>
    <t>L47703</t>
  </si>
  <si>
    <t>L47704</t>
  </si>
  <si>
    <t>L47705</t>
  </si>
  <si>
    <t>L47706</t>
  </si>
  <si>
    <t>M15387</t>
  </si>
  <si>
    <t>M15388</t>
  </si>
  <si>
    <t>L47709</t>
  </si>
  <si>
    <t>M15390</t>
  </si>
  <si>
    <t>L47711</t>
  </si>
  <si>
    <t>L47712</t>
  </si>
  <si>
    <t>L47713</t>
  </si>
  <si>
    <t>L47714</t>
  </si>
  <si>
    <t>H29949</t>
  </si>
  <si>
    <t>L47716</t>
  </si>
  <si>
    <t>H29951</t>
  </si>
  <si>
    <t>M15398</t>
  </si>
  <si>
    <t>M15399</t>
  </si>
  <si>
    <t>L47720</t>
  </si>
  <si>
    <t>L47721</t>
  </si>
  <si>
    <t>L47722</t>
  </si>
  <si>
    <t>H29957</t>
  </si>
  <si>
    <t>M15404</t>
  </si>
  <si>
    <t>L47725</t>
  </si>
  <si>
    <t>L47726</t>
  </si>
  <si>
    <t>M15407</t>
  </si>
  <si>
    <t>L47728</t>
  </si>
  <si>
    <t>L47729</t>
  </si>
  <si>
    <t>L47730</t>
  </si>
  <si>
    <t>L47731</t>
  </si>
  <si>
    <t>M15412</t>
  </si>
  <si>
    <t>M15413</t>
  </si>
  <si>
    <t>H29968</t>
  </si>
  <si>
    <t>M15415</t>
  </si>
  <si>
    <t>L47736</t>
  </si>
  <si>
    <t>M15417</t>
  </si>
  <si>
    <t>L47738</t>
  </si>
  <si>
    <t>L47739</t>
  </si>
  <si>
    <t>L47740</t>
  </si>
  <si>
    <t>M15421</t>
  </si>
  <si>
    <t>L47742</t>
  </si>
  <si>
    <t>L47743</t>
  </si>
  <si>
    <t>H29978</t>
  </si>
  <si>
    <t>H29979</t>
  </si>
  <si>
    <t>M15426</t>
  </si>
  <si>
    <t>M15427</t>
  </si>
  <si>
    <t>L47748</t>
  </si>
  <si>
    <t>M15429</t>
  </si>
  <si>
    <t>L47750</t>
  </si>
  <si>
    <t>M15431</t>
  </si>
  <si>
    <t>L47752</t>
  </si>
  <si>
    <t>L47753</t>
  </si>
  <si>
    <t>M15434</t>
  </si>
  <si>
    <t>M15435</t>
  </si>
  <si>
    <t>H29990</t>
  </si>
  <si>
    <t>L47757</t>
  </si>
  <si>
    <t>L47758</t>
  </si>
  <si>
    <t>M15439</t>
  </si>
  <si>
    <t>M15440</t>
  </si>
  <si>
    <t>L47761</t>
  </si>
  <si>
    <t>L47762</t>
  </si>
  <si>
    <t>H29997</t>
  </si>
  <si>
    <t>H29998</t>
  </si>
  <si>
    <t>L47765</t>
  </si>
  <si>
    <t>L47766</t>
  </si>
  <si>
    <t>H30001</t>
  </si>
  <si>
    <t>L47768</t>
  </si>
  <si>
    <t>L47769</t>
  </si>
  <si>
    <t>L47770</t>
  </si>
  <si>
    <t>H30005</t>
  </si>
  <si>
    <t>H30006</t>
  </si>
  <si>
    <t>L47773</t>
  </si>
  <si>
    <t>H30008</t>
  </si>
  <si>
    <t>M15455</t>
  </si>
  <si>
    <t>M15456</t>
  </si>
  <si>
    <t>H30011</t>
  </si>
  <si>
    <t>L47778</t>
  </si>
  <si>
    <t>H30013</t>
  </si>
  <si>
    <t>L47780</t>
  </si>
  <si>
    <t>L47781</t>
  </si>
  <si>
    <t>L47782</t>
  </si>
  <si>
    <t>L47783</t>
  </si>
  <si>
    <t>L47784</t>
  </si>
  <si>
    <t>M15465</t>
  </si>
  <si>
    <t>L47786</t>
  </si>
  <si>
    <t>M15467</t>
  </si>
  <si>
    <t>L47788</t>
  </si>
  <si>
    <t>L47789</t>
  </si>
  <si>
    <t>L47790</t>
  </si>
  <si>
    <t>L47791</t>
  </si>
  <si>
    <t>L47792</t>
  </si>
  <si>
    <t>L47793</t>
  </si>
  <si>
    <t>M15474</t>
  </si>
  <si>
    <t>L47795</t>
  </si>
  <si>
    <t>H30030</t>
  </si>
  <si>
    <t>M15477</t>
  </si>
  <si>
    <t>H30032</t>
  </si>
  <si>
    <t>L47799</t>
  </si>
  <si>
    <t>M15480</t>
  </si>
  <si>
    <t>L47801</t>
  </si>
  <si>
    <t>M15482</t>
  </si>
  <si>
    <t>L47803</t>
  </si>
  <si>
    <t>H30038</t>
  </si>
  <si>
    <t>L47805</t>
  </si>
  <si>
    <t>L47806</t>
  </si>
  <si>
    <t>L47807</t>
  </si>
  <si>
    <t>M15488</t>
  </si>
  <si>
    <t>L47809</t>
  </si>
  <si>
    <t>L47810</t>
  </si>
  <si>
    <t>L47811</t>
  </si>
  <si>
    <t>H30046</t>
  </si>
  <si>
    <t>L47813</t>
  </si>
  <si>
    <t>L47814</t>
  </si>
  <si>
    <t>L47815</t>
  </si>
  <si>
    <t>L47816</t>
  </si>
  <si>
    <t>L47817</t>
  </si>
  <si>
    <t>L47818</t>
  </si>
  <si>
    <t>L47819</t>
  </si>
  <si>
    <t>M15500</t>
  </si>
  <si>
    <t>L47821</t>
  </si>
  <si>
    <t>M15502</t>
  </si>
  <si>
    <t>M15503</t>
  </si>
  <si>
    <t>H30058</t>
  </si>
  <si>
    <t>L47825</t>
  </si>
  <si>
    <t>M15506</t>
  </si>
  <si>
    <t>L47827</t>
  </si>
  <si>
    <t>H30062</t>
  </si>
  <si>
    <t>M15509</t>
  </si>
  <si>
    <t>L47830</t>
  </si>
  <si>
    <t>L47831</t>
  </si>
  <si>
    <t>L47832</t>
  </si>
  <si>
    <t>L47833</t>
  </si>
  <si>
    <t>L47834</t>
  </si>
  <si>
    <t>L47835</t>
  </si>
  <si>
    <t>M15516</t>
  </si>
  <si>
    <t>L47837</t>
  </si>
  <si>
    <t>L47838</t>
  </si>
  <si>
    <t>L47839</t>
  </si>
  <si>
    <t>M15520</t>
  </si>
  <si>
    <t>M15521</t>
  </si>
  <si>
    <t>M15522</t>
  </si>
  <si>
    <t>L47843</t>
  </si>
  <si>
    <t>L47844</t>
  </si>
  <si>
    <t>L47845</t>
  </si>
  <si>
    <t>L47846</t>
  </si>
  <si>
    <t>L47847</t>
  </si>
  <si>
    <t>L47848</t>
  </si>
  <si>
    <t>H30083</t>
  </si>
  <si>
    <t>L47850</t>
  </si>
  <si>
    <t>L47851</t>
  </si>
  <si>
    <t>M15532</t>
  </si>
  <si>
    <t>L47853</t>
  </si>
  <si>
    <t>L47854</t>
  </si>
  <si>
    <t>M15535</t>
  </si>
  <si>
    <t>H30090</t>
  </si>
  <si>
    <t>L47857</t>
  </si>
  <si>
    <t>M15538</t>
  </si>
  <si>
    <t>L47859</t>
  </si>
  <si>
    <t>M15540</t>
  </si>
  <si>
    <t>M15541</t>
  </si>
  <si>
    <t>H30096</t>
  </si>
  <si>
    <t>L47863</t>
  </si>
  <si>
    <t>L47864</t>
  </si>
  <si>
    <t>M15545</t>
  </si>
  <si>
    <t>M15546</t>
  </si>
  <si>
    <t>M15547</t>
  </si>
  <si>
    <t>H30102</t>
  </si>
  <si>
    <t>H30103</t>
  </si>
  <si>
    <t>H30104</t>
  </si>
  <si>
    <t>L47871</t>
  </si>
  <si>
    <t>L47872</t>
  </si>
  <si>
    <t>L47873</t>
  </si>
  <si>
    <t>L47874</t>
  </si>
  <si>
    <t>L47875</t>
  </si>
  <si>
    <t>M15556</t>
  </si>
  <si>
    <t>M15557</t>
  </si>
  <si>
    <t>L47878</t>
  </si>
  <si>
    <t>H30113</t>
  </si>
  <si>
    <t>M15560</t>
  </si>
  <si>
    <t>L47881</t>
  </si>
  <si>
    <t>M15562</t>
  </si>
  <si>
    <t>H30117</t>
  </si>
  <si>
    <t>L47884</t>
  </si>
  <si>
    <t>L47885</t>
  </si>
  <si>
    <t>M15566</t>
  </si>
  <si>
    <t>L47887</t>
  </si>
  <si>
    <t>M15568</t>
  </si>
  <si>
    <t>M15569</t>
  </si>
  <si>
    <t>M15570</t>
  </si>
  <si>
    <t>L47891</t>
  </si>
  <si>
    <t>L47892</t>
  </si>
  <si>
    <t>L47893</t>
  </si>
  <si>
    <t>L47894</t>
  </si>
  <si>
    <t>L47895</t>
  </si>
  <si>
    <t>H30130</t>
  </si>
  <si>
    <t>L47897</t>
  </si>
  <si>
    <t>L47898</t>
  </si>
  <si>
    <t>L47899</t>
  </si>
  <si>
    <t>L47900</t>
  </si>
  <si>
    <t>L47901</t>
  </si>
  <si>
    <t>L47902</t>
  </si>
  <si>
    <t>M15583</t>
  </si>
  <si>
    <t>L47904</t>
  </si>
  <si>
    <t>L47905</t>
  </si>
  <si>
    <t>M15586</t>
  </si>
  <si>
    <t>H30141</t>
  </si>
  <si>
    <t>M15588</t>
  </si>
  <si>
    <t>L47909</t>
  </si>
  <si>
    <t>M15590</t>
  </si>
  <si>
    <t>M15591</t>
  </si>
  <si>
    <t>L47912</t>
  </si>
  <si>
    <t>M15593</t>
  </si>
  <si>
    <t>H30148</t>
  </si>
  <si>
    <t>L47915</t>
  </si>
  <si>
    <t>L47916</t>
  </si>
  <si>
    <t>H30151</t>
  </si>
  <si>
    <t>L47918</t>
  </si>
  <si>
    <t>L47919</t>
  </si>
  <si>
    <t>M15600</t>
  </si>
  <si>
    <t>L47921</t>
  </si>
  <si>
    <t>L47922</t>
  </si>
  <si>
    <t>L47923</t>
  </si>
  <si>
    <t>L47924</t>
  </si>
  <si>
    <t>L47925</t>
  </si>
  <si>
    <t>L47926</t>
  </si>
  <si>
    <t>L47927</t>
  </si>
  <si>
    <t>H30162</t>
  </si>
  <si>
    <t>L47929</t>
  </si>
  <si>
    <t>L47930</t>
  </si>
  <si>
    <t>M15611</t>
  </si>
  <si>
    <t>L47932</t>
  </si>
  <si>
    <t>L47933</t>
  </si>
  <si>
    <t>M15614</t>
  </si>
  <si>
    <t>H30169</t>
  </si>
  <si>
    <t>L47936</t>
  </si>
  <si>
    <t>L47937</t>
  </si>
  <si>
    <t>L47938</t>
  </si>
  <si>
    <t>M15619</t>
  </si>
  <si>
    <t>L47940</t>
  </si>
  <si>
    <t>L47941</t>
  </si>
  <si>
    <t>M15622</t>
  </si>
  <si>
    <t>L47943</t>
  </si>
  <si>
    <t>L47944</t>
  </si>
  <si>
    <t>L47945</t>
  </si>
  <si>
    <t>L47946</t>
  </si>
  <si>
    <t>L47947</t>
  </si>
  <si>
    <t>L47948</t>
  </si>
  <si>
    <t>L47949</t>
  </si>
  <si>
    <t>L47950</t>
  </si>
  <si>
    <t>H30185</t>
  </si>
  <si>
    <t>H30186</t>
  </si>
  <si>
    <t>L47953</t>
  </si>
  <si>
    <t>L47954</t>
  </si>
  <si>
    <t>L47955</t>
  </si>
  <si>
    <t>L47956</t>
  </si>
  <si>
    <t>L47957</t>
  </si>
  <si>
    <t>L47958</t>
  </si>
  <si>
    <t>L47959</t>
  </si>
  <si>
    <t>M15640</t>
  </si>
  <si>
    <t>L47961</t>
  </si>
  <si>
    <t>L47962</t>
  </si>
  <si>
    <t>H30197</t>
  </si>
  <si>
    <t>L47964</t>
  </si>
  <si>
    <t>M15645</t>
  </si>
  <si>
    <t>L47966</t>
  </si>
  <si>
    <t>L47967</t>
  </si>
  <si>
    <t>M15648</t>
  </si>
  <si>
    <t>M15649</t>
  </si>
  <si>
    <t>L47970</t>
  </si>
  <si>
    <t>L47971</t>
  </si>
  <si>
    <t>L47972</t>
  </si>
  <si>
    <t>M15653</t>
  </si>
  <si>
    <t>H30208</t>
  </si>
  <si>
    <t>L47975</t>
  </si>
  <si>
    <t>M15656</t>
  </si>
  <si>
    <t>L47977</t>
  </si>
  <si>
    <t>M15658</t>
  </si>
  <si>
    <t>M15659</t>
  </si>
  <si>
    <t>M15660</t>
  </si>
  <si>
    <t>L47981</t>
  </si>
  <si>
    <t>L47982</t>
  </si>
  <si>
    <t>H30217</t>
  </si>
  <si>
    <t>M15664</t>
  </si>
  <si>
    <t>M15665</t>
  </si>
  <si>
    <t>M15666</t>
  </si>
  <si>
    <t>L47987</t>
  </si>
  <si>
    <t>L47988</t>
  </si>
  <si>
    <t>L47989</t>
  </si>
  <si>
    <t>L47990</t>
  </si>
  <si>
    <t>L47991</t>
  </si>
  <si>
    <t>L47992</t>
  </si>
  <si>
    <t>L47993</t>
  </si>
  <si>
    <t>M15674</t>
  </si>
  <si>
    <t>M15675</t>
  </si>
  <si>
    <t>L47996</t>
  </si>
  <si>
    <t>L47997</t>
  </si>
  <si>
    <t>L47998</t>
  </si>
  <si>
    <t>L47999</t>
  </si>
  <si>
    <t>L48000</t>
  </si>
  <si>
    <t>L48001</t>
  </si>
  <si>
    <t>M15682</t>
  </si>
  <si>
    <t>M15683</t>
  </si>
  <si>
    <t>L48004</t>
  </si>
  <si>
    <t>L48005</t>
  </si>
  <si>
    <t>L48006</t>
  </si>
  <si>
    <t>L48007</t>
  </si>
  <si>
    <t>L48008</t>
  </si>
  <si>
    <t>L48009</t>
  </si>
  <si>
    <t>L48010</t>
  </si>
  <si>
    <t>M15691</t>
  </si>
  <si>
    <t>L48012</t>
  </si>
  <si>
    <t>L48013</t>
  </si>
  <si>
    <t>H30248</t>
  </si>
  <si>
    <t>M15695</t>
  </si>
  <si>
    <t>L48016</t>
  </si>
  <si>
    <t>L48017</t>
  </si>
  <si>
    <t>H30252</t>
  </si>
  <si>
    <t>M15699</t>
  </si>
  <si>
    <t>L48020</t>
  </si>
  <si>
    <t>L48021</t>
  </si>
  <si>
    <t>M15702</t>
  </si>
  <si>
    <t>L48023</t>
  </si>
  <si>
    <t>L48024</t>
  </si>
  <si>
    <t>L48025</t>
  </si>
  <si>
    <t>M15706</t>
  </si>
  <si>
    <t>L48027</t>
  </si>
  <si>
    <t>L48028</t>
  </si>
  <si>
    <t>H30263</t>
  </si>
  <si>
    <t>L48030</t>
  </si>
  <si>
    <t>M15711</t>
  </si>
  <si>
    <t>M15712</t>
  </si>
  <si>
    <t>L48033</t>
  </si>
  <si>
    <t>M15714</t>
  </si>
  <si>
    <t>L48035</t>
  </si>
  <si>
    <t>L48036</t>
  </si>
  <si>
    <t>M15717</t>
  </si>
  <si>
    <t>M15718</t>
  </si>
  <si>
    <t>H30273</t>
  </si>
  <si>
    <t>H30274</t>
  </si>
  <si>
    <t>M15721</t>
  </si>
  <si>
    <t>H30276</t>
  </si>
  <si>
    <t>L48043</t>
  </si>
  <si>
    <t>M15724</t>
  </si>
  <si>
    <t>L48045</t>
  </si>
  <si>
    <t>L48046</t>
  </si>
  <si>
    <t>H30281</t>
  </si>
  <si>
    <t>M15728</t>
  </si>
  <si>
    <t>L48049</t>
  </si>
  <si>
    <t>L48050</t>
  </si>
  <si>
    <t>L48051</t>
  </si>
  <si>
    <t>M15732</t>
  </si>
  <si>
    <t>L48053</t>
  </si>
  <si>
    <t>L48054</t>
  </si>
  <si>
    <t>M15735</t>
  </si>
  <si>
    <t>L48056</t>
  </si>
  <si>
    <t>M15737</t>
  </si>
  <si>
    <t>M15738</t>
  </si>
  <si>
    <t>L48059</t>
  </si>
  <si>
    <t>M15740</t>
  </si>
  <si>
    <t>L48061</t>
  </si>
  <si>
    <t>M15742</t>
  </si>
  <si>
    <t>L48063</t>
  </si>
  <si>
    <t>L48064</t>
  </si>
  <si>
    <t>L48065</t>
  </si>
  <si>
    <t>L48066</t>
  </si>
  <si>
    <t>H30301</t>
  </si>
  <si>
    <t>M15748</t>
  </si>
  <si>
    <t>L48069</t>
  </si>
  <si>
    <t>L48070</t>
  </si>
  <si>
    <t>L48071</t>
  </si>
  <si>
    <t>L48072</t>
  </si>
  <si>
    <t>M15753</t>
  </si>
  <si>
    <t>L48074</t>
  </si>
  <si>
    <t>M15755</t>
  </si>
  <si>
    <t>L48076</t>
  </si>
  <si>
    <t>L48077</t>
  </si>
  <si>
    <t>L48078</t>
  </si>
  <si>
    <t>H30313</t>
  </si>
  <si>
    <t>L48080</t>
  </si>
  <si>
    <t>H30315</t>
  </si>
  <si>
    <t>L48082</t>
  </si>
  <si>
    <t>L48083</t>
  </si>
  <si>
    <t>H30318</t>
  </si>
  <si>
    <t>L48085</t>
  </si>
  <si>
    <t>M15766</t>
  </si>
  <si>
    <t>M15767</t>
  </si>
  <si>
    <t>M15768</t>
  </si>
  <si>
    <t>L48089</t>
  </si>
  <si>
    <t>L48090</t>
  </si>
  <si>
    <t>M15771</t>
  </si>
  <si>
    <t>L48092</t>
  </si>
  <si>
    <t>L48093</t>
  </si>
  <si>
    <t>M15774</t>
  </si>
  <si>
    <t>M15775</t>
  </si>
  <si>
    <t>M15776</t>
  </si>
  <si>
    <t>L48097</t>
  </si>
  <si>
    <t>M15778</t>
  </si>
  <si>
    <t>L48099</t>
  </si>
  <si>
    <t>M15780</t>
  </si>
  <si>
    <t>H30335</t>
  </si>
  <si>
    <t>M15782</t>
  </si>
  <si>
    <t>M15783</t>
  </si>
  <si>
    <t>L48104</t>
  </si>
  <si>
    <t>H30339</t>
  </si>
  <si>
    <t>L48106</t>
  </si>
  <si>
    <t>H30341</t>
  </si>
  <si>
    <t>L48108</t>
  </si>
  <si>
    <t>L48109</t>
  </si>
  <si>
    <t>M15790</t>
  </si>
  <si>
    <t>L48111</t>
  </si>
  <si>
    <t>L48112</t>
  </si>
  <si>
    <t>L48113</t>
  </si>
  <si>
    <t>M15794</t>
  </si>
  <si>
    <t>M15795</t>
  </si>
  <si>
    <t>M15796</t>
  </si>
  <si>
    <t>L48117</t>
  </si>
  <si>
    <t>L48118</t>
  </si>
  <si>
    <t>L48119</t>
  </si>
  <si>
    <t>L48120</t>
  </si>
  <si>
    <t>L48121</t>
  </si>
  <si>
    <t>M15802</t>
  </si>
  <si>
    <t>M15803</t>
  </si>
  <si>
    <t>M15804</t>
  </si>
  <si>
    <t>M15805</t>
  </si>
  <si>
    <t>L48126</t>
  </si>
  <si>
    <t>L48127</t>
  </si>
  <si>
    <t>M15808</t>
  </si>
  <si>
    <t>L48129</t>
  </si>
  <si>
    <t>L48130</t>
  </si>
  <si>
    <t>H30365</t>
  </si>
  <si>
    <t>L48132</t>
  </si>
  <si>
    <t>L48133</t>
  </si>
  <si>
    <t>H30368</t>
  </si>
  <si>
    <t>L48135</t>
  </si>
  <si>
    <t>H30370</t>
  </si>
  <si>
    <t>M15817</t>
  </si>
  <si>
    <t>L48138</t>
  </si>
  <si>
    <t>L48139</t>
  </si>
  <si>
    <t>L48140</t>
  </si>
  <si>
    <t>L48141</t>
  </si>
  <si>
    <t>M15822</t>
  </si>
  <si>
    <t>L48143</t>
  </si>
  <si>
    <t>L48144</t>
  </si>
  <si>
    <t>L48145</t>
  </si>
  <si>
    <t>M15826</t>
  </si>
  <si>
    <t>M15827</t>
  </si>
  <si>
    <t>L48148</t>
  </si>
  <si>
    <t>L48149</t>
  </si>
  <si>
    <t>L48150</t>
  </si>
  <si>
    <t>L48151</t>
  </si>
  <si>
    <t>L48152</t>
  </si>
  <si>
    <t>L48153</t>
  </si>
  <si>
    <t>L48154</t>
  </si>
  <si>
    <t>M15835</t>
  </si>
  <si>
    <t>M15836</t>
  </si>
  <si>
    <t>L48157</t>
  </si>
  <si>
    <t>M15838</t>
  </si>
  <si>
    <t>L48159</t>
  </si>
  <si>
    <t>L48160</t>
  </si>
  <si>
    <t>L48161</t>
  </si>
  <si>
    <t>L48162</t>
  </si>
  <si>
    <t>L48163</t>
  </si>
  <si>
    <t>L48164</t>
  </si>
  <si>
    <t>L48165</t>
  </si>
  <si>
    <t>H30400</t>
  </si>
  <si>
    <t>M15847</t>
  </si>
  <si>
    <t>H30402</t>
  </si>
  <si>
    <t>M15849</t>
  </si>
  <si>
    <t>L48170</t>
  </si>
  <si>
    <t>M15851</t>
  </si>
  <si>
    <t>L48172</t>
  </si>
  <si>
    <t>M15853</t>
  </si>
  <si>
    <t>M15854</t>
  </si>
  <si>
    <t>L48175</t>
  </si>
  <si>
    <t>M15856</t>
  </si>
  <si>
    <t>M15857</t>
  </si>
  <si>
    <t>M15858</t>
  </si>
  <si>
    <t>L48179</t>
  </si>
  <si>
    <t>L48180</t>
  </si>
  <si>
    <t>L48181</t>
  </si>
  <si>
    <t>L48182</t>
  </si>
  <si>
    <t>L48183</t>
  </si>
  <si>
    <t>H30418</t>
  </si>
  <si>
    <t>L48185</t>
  </si>
  <si>
    <t>L48186</t>
  </si>
  <si>
    <t>M15867</t>
  </si>
  <si>
    <t>L48188</t>
  </si>
  <si>
    <t>M15869</t>
  </si>
  <si>
    <t>M15870</t>
  </si>
  <si>
    <t>M15871</t>
  </si>
  <si>
    <t>M15872</t>
  </si>
  <si>
    <t>M15873</t>
  </si>
  <si>
    <t>L48194</t>
  </si>
  <si>
    <t>L48195</t>
  </si>
  <si>
    <t>M15876</t>
  </si>
  <si>
    <t>L48197</t>
  </si>
  <si>
    <t>L48198</t>
  </si>
  <si>
    <t>L48199</t>
  </si>
  <si>
    <t>L48200</t>
  </si>
  <si>
    <t>M15881</t>
  </si>
  <si>
    <t>L48202</t>
  </si>
  <si>
    <t>L48203</t>
  </si>
  <si>
    <t>L48204</t>
  </si>
  <si>
    <t>L48205</t>
  </si>
  <si>
    <t>L48206</t>
  </si>
  <si>
    <t>M15887</t>
  </si>
  <si>
    <t>L48208</t>
  </si>
  <si>
    <t>M15889</t>
  </si>
  <si>
    <t>L48210</t>
  </si>
  <si>
    <t>L48211</t>
  </si>
  <si>
    <t>L48212</t>
  </si>
  <si>
    <t>H30447</t>
  </si>
  <si>
    <t>M15894</t>
  </si>
  <si>
    <t>L48215</t>
  </si>
  <si>
    <t>M15896</t>
  </si>
  <si>
    <t>H30451</t>
  </si>
  <si>
    <t>L48218</t>
  </si>
  <si>
    <t>L48219</t>
  </si>
  <si>
    <t>L48220</t>
  </si>
  <si>
    <t>L48221</t>
  </si>
  <si>
    <t>L48222</t>
  </si>
  <si>
    <t>L48223</t>
  </si>
  <si>
    <t>L48224</t>
  </si>
  <si>
    <t>H30459</t>
  </si>
  <si>
    <t>L48226</t>
  </si>
  <si>
    <t>M15907</t>
  </si>
  <si>
    <t>L48228</t>
  </si>
  <si>
    <t>L48229</t>
  </si>
  <si>
    <t>L48230</t>
  </si>
  <si>
    <t>L48231</t>
  </si>
  <si>
    <t>L48232</t>
  </si>
  <si>
    <t>M15913</t>
  </si>
  <si>
    <t>H30468</t>
  </si>
  <si>
    <t>L48235</t>
  </si>
  <si>
    <t>L48236</t>
  </si>
  <si>
    <t>L48237</t>
  </si>
  <si>
    <t>L48238</t>
  </si>
  <si>
    <t>M15919</t>
  </si>
  <si>
    <t>H30474</t>
  </si>
  <si>
    <t>L48241</t>
  </si>
  <si>
    <t>L48242</t>
  </si>
  <si>
    <t>M15923</t>
  </si>
  <si>
    <t>M15924</t>
  </si>
  <si>
    <t>L48245</t>
  </si>
  <si>
    <t>M15926</t>
  </si>
  <si>
    <t>L48247</t>
  </si>
  <si>
    <t>L48248</t>
  </si>
  <si>
    <t>M15929</t>
  </si>
  <si>
    <t>M15930</t>
  </si>
  <si>
    <t>L48251</t>
  </si>
  <si>
    <t>M15932</t>
  </si>
  <si>
    <t>L48253</t>
  </si>
  <si>
    <t>L48254</t>
  </si>
  <si>
    <t>H30489</t>
  </si>
  <si>
    <t>L48256</t>
  </si>
  <si>
    <t>L48257</t>
  </si>
  <si>
    <t>H30492</t>
  </si>
  <si>
    <t>L48259</t>
  </si>
  <si>
    <t>L48260</t>
  </si>
  <si>
    <t>L48261</t>
  </si>
  <si>
    <t>H30496</t>
  </si>
  <si>
    <t>L48263</t>
  </si>
  <si>
    <t>M15944</t>
  </si>
  <si>
    <t>L48265</t>
  </si>
  <si>
    <t>L48266</t>
  </si>
  <si>
    <t>H30501</t>
  </si>
  <si>
    <t>M15948</t>
  </si>
  <si>
    <t>M15949</t>
  </si>
  <si>
    <t>L48270</t>
  </si>
  <si>
    <t>L48271</t>
  </si>
  <si>
    <t>M15952</t>
  </si>
  <si>
    <t>M15953</t>
  </si>
  <si>
    <t>L48274</t>
  </si>
  <si>
    <t>L48275</t>
  </si>
  <si>
    <t>L48276</t>
  </si>
  <si>
    <t>H30511</t>
  </si>
  <si>
    <t>M15958</t>
  </si>
  <si>
    <t>M15959</t>
  </si>
  <si>
    <t>H30514</t>
  </si>
  <si>
    <t>H30515</t>
  </si>
  <si>
    <t>L48282</t>
  </si>
  <si>
    <t>M15963</t>
  </si>
  <si>
    <t>L48284</t>
  </si>
  <si>
    <t>M15965</t>
  </si>
  <si>
    <t>L48286</t>
  </si>
  <si>
    <t>M15967</t>
  </si>
  <si>
    <t>L48288</t>
  </si>
  <si>
    <t>L48289</t>
  </si>
  <si>
    <t>L48290</t>
  </si>
  <si>
    <t>H30525</t>
  </si>
  <si>
    <t>M15972</t>
  </si>
  <si>
    <t>M15973</t>
  </si>
  <si>
    <t>H30528</t>
  </si>
  <si>
    <t>M15975</t>
  </si>
  <si>
    <t>L48296</t>
  </si>
  <si>
    <t>L48297</t>
  </si>
  <si>
    <t>L48298</t>
  </si>
  <si>
    <t>L48299</t>
  </si>
  <si>
    <t>H30534</t>
  </si>
  <si>
    <t>L48301</t>
  </si>
  <si>
    <t>L48302</t>
  </si>
  <si>
    <t>H30537</t>
  </si>
  <si>
    <t>M15984</t>
  </si>
  <si>
    <t>M15985</t>
  </si>
  <si>
    <t>L48306</t>
  </si>
  <si>
    <t>M15987</t>
  </si>
  <si>
    <t>M15988</t>
  </si>
  <si>
    <t>L48309</t>
  </si>
  <si>
    <t>L48310</t>
  </si>
  <si>
    <t>L48311</t>
  </si>
  <si>
    <t>L48312</t>
  </si>
  <si>
    <t>M15993</t>
  </si>
  <si>
    <t>M15994</t>
  </si>
  <si>
    <t>L48315</t>
  </si>
  <si>
    <t>L48316</t>
  </si>
  <si>
    <t>L48317</t>
  </si>
  <si>
    <t>L48318</t>
  </si>
  <si>
    <t>M15999</t>
  </si>
  <si>
    <t>M16000</t>
  </si>
  <si>
    <t>L48321</t>
  </si>
  <si>
    <t>L48322</t>
  </si>
  <si>
    <t>L48323</t>
  </si>
  <si>
    <t>L48324</t>
  </si>
  <si>
    <t>L48325</t>
  </si>
  <si>
    <t>L48326</t>
  </si>
  <si>
    <t>M16007</t>
  </si>
  <si>
    <t>L48328</t>
  </si>
  <si>
    <t>L48329</t>
  </si>
  <si>
    <t>L48330</t>
  </si>
  <si>
    <t>L48331</t>
  </si>
  <si>
    <t>L48332</t>
  </si>
  <si>
    <t>H30567</t>
  </si>
  <si>
    <t>L48334</t>
  </si>
  <si>
    <t>H30569</t>
  </si>
  <si>
    <t>H30570</t>
  </si>
  <si>
    <t>L48337</t>
  </si>
  <si>
    <t>L48338</t>
  </si>
  <si>
    <t>L48339</t>
  </si>
  <si>
    <t>H30574</t>
  </si>
  <si>
    <t>L48341</t>
  </si>
  <si>
    <t>L48342</t>
  </si>
  <si>
    <t>L48343</t>
  </si>
  <si>
    <t>L48344</t>
  </si>
  <si>
    <t>L48345</t>
  </si>
  <si>
    <t>M16026</t>
  </si>
  <si>
    <t>L48347</t>
  </si>
  <si>
    <t>L48348</t>
  </si>
  <si>
    <t>L48349</t>
  </si>
  <si>
    <t>M16030</t>
  </si>
  <si>
    <t>H30585</t>
  </si>
  <si>
    <t>L48352</t>
  </si>
  <si>
    <t>H30587</t>
  </si>
  <si>
    <t>M16034</t>
  </si>
  <si>
    <t>M16035</t>
  </si>
  <si>
    <t>M16036</t>
  </si>
  <si>
    <t>M16037</t>
  </si>
  <si>
    <t>L48358</t>
  </si>
  <si>
    <t>L48359</t>
  </si>
  <si>
    <t>H30594</t>
  </si>
  <si>
    <t>L48361</t>
  </si>
  <si>
    <t>L48362</t>
  </si>
  <si>
    <t>L48363</t>
  </si>
  <si>
    <t>L48364</t>
  </si>
  <si>
    <t>L48365</t>
  </si>
  <si>
    <t>L48366</t>
  </si>
  <si>
    <t>M16047</t>
  </si>
  <si>
    <t>L48368</t>
  </si>
  <si>
    <t>M16049</t>
  </si>
  <si>
    <t>L48370</t>
  </si>
  <si>
    <t>M16051</t>
  </si>
  <si>
    <t>M16052</t>
  </si>
  <si>
    <t>L48373</t>
  </si>
  <si>
    <t>M16054</t>
  </si>
  <si>
    <t>M16055</t>
  </si>
  <si>
    <t>M16056</t>
  </si>
  <si>
    <t>M16057</t>
  </si>
  <si>
    <t>H30612</t>
  </si>
  <si>
    <t>M16059</t>
  </si>
  <si>
    <t>M16060</t>
  </si>
  <si>
    <t>L48381</t>
  </si>
  <si>
    <t>M16062</t>
  </si>
  <si>
    <t>H30617</t>
  </si>
  <si>
    <t>L48384</t>
  </si>
  <si>
    <t>L48385</t>
  </si>
  <si>
    <t>H30620</t>
  </si>
  <si>
    <t>M16067</t>
  </si>
  <si>
    <t>L48388</t>
  </si>
  <si>
    <t>H30623</t>
  </si>
  <si>
    <t>L48390</t>
  </si>
  <si>
    <t>H30625</t>
  </si>
  <si>
    <t>L48392</t>
  </si>
  <si>
    <t>M16073</t>
  </si>
  <si>
    <t>M16074</t>
  </si>
  <si>
    <t>L48395</t>
  </si>
  <si>
    <t>L48396</t>
  </si>
  <si>
    <t>L48397</t>
  </si>
  <si>
    <t>M16078</t>
  </si>
  <si>
    <t>M16079</t>
  </si>
  <si>
    <t>L48400</t>
  </si>
  <si>
    <t>M16081</t>
  </si>
  <si>
    <t>L48402</t>
  </si>
  <si>
    <t>L48403</t>
  </si>
  <si>
    <t>L48404</t>
  </si>
  <si>
    <t>H30639</t>
  </si>
  <si>
    <t>L48406</t>
  </si>
  <si>
    <t>L48407</t>
  </si>
  <si>
    <t>M16088</t>
  </si>
  <si>
    <t>L48409</t>
  </si>
  <si>
    <t>M16090</t>
  </si>
  <si>
    <t>M16091</t>
  </si>
  <si>
    <t>L48412</t>
  </si>
  <si>
    <t>M16093</t>
  </si>
  <si>
    <t>H30648</t>
  </si>
  <si>
    <t>H30649</t>
  </si>
  <si>
    <t>H30650</t>
  </si>
  <si>
    <t>M16097</t>
  </si>
  <si>
    <t>M16098</t>
  </si>
  <si>
    <t>H30653</t>
  </si>
  <si>
    <t>L48420</t>
  </si>
  <si>
    <t>M16101</t>
  </si>
  <si>
    <t>L48422</t>
  </si>
  <si>
    <t>M16103</t>
  </si>
  <si>
    <t>L48424</t>
  </si>
  <si>
    <t>M16105</t>
  </si>
  <si>
    <t>H30660</t>
  </si>
  <si>
    <t>L48427</t>
  </si>
  <si>
    <t>L48428</t>
  </si>
  <si>
    <t>L48429</t>
  </si>
  <si>
    <t>L48430</t>
  </si>
  <si>
    <t>M16111</t>
  </si>
  <si>
    <t>L48432</t>
  </si>
  <si>
    <t>L48433</t>
  </si>
  <si>
    <t>H30668</t>
  </si>
  <si>
    <t>H30669</t>
  </si>
  <si>
    <t>M16116</t>
  </si>
  <si>
    <t>L48437</t>
  </si>
  <si>
    <t>L48438</t>
  </si>
  <si>
    <t>M16119</t>
  </si>
  <si>
    <t>L48440</t>
  </si>
  <si>
    <t>H30675</t>
  </si>
  <si>
    <t>H30676</t>
  </si>
  <si>
    <t>L48443</t>
  </si>
  <si>
    <t>M16124</t>
  </si>
  <si>
    <t>L48445</t>
  </si>
  <si>
    <t>L48446</t>
  </si>
  <si>
    <t>M16127</t>
  </si>
  <si>
    <t>L48448</t>
  </si>
  <si>
    <t>L48449</t>
  </si>
  <si>
    <t>M16130</t>
  </si>
  <si>
    <t>H30685</t>
  </si>
  <si>
    <t>H30686</t>
  </si>
  <si>
    <t>L48453</t>
  </si>
  <si>
    <t>H30688</t>
  </si>
  <si>
    <t>M16135</t>
  </si>
  <si>
    <t>M16136</t>
  </si>
  <si>
    <t>M16137</t>
  </si>
  <si>
    <t>L48458</t>
  </si>
  <si>
    <t>M16139</t>
  </si>
  <si>
    <t>H30694</t>
  </si>
  <si>
    <t>H30695</t>
  </si>
  <si>
    <t>L48462</t>
  </si>
  <si>
    <t>L48463</t>
  </si>
  <si>
    <t>L48464</t>
  </si>
  <si>
    <t>M16145</t>
  </si>
  <si>
    <t>L48466</t>
  </si>
  <si>
    <t>L48467</t>
  </si>
  <si>
    <t>M16148</t>
  </si>
  <si>
    <t>M16149</t>
  </si>
  <si>
    <t>L48470</t>
  </si>
  <si>
    <t>M16151</t>
  </si>
  <si>
    <t>M16152</t>
  </si>
  <si>
    <t>H30707</t>
  </si>
  <si>
    <t>L48474</t>
  </si>
  <si>
    <t>L48475</t>
  </si>
  <si>
    <t>L48476</t>
  </si>
  <si>
    <t>L48477</t>
  </si>
  <si>
    <t>M16158</t>
  </si>
  <si>
    <t>M16159</t>
  </si>
  <si>
    <t>L48480</t>
  </si>
  <si>
    <t>L48481</t>
  </si>
  <si>
    <t>L48482</t>
  </si>
  <si>
    <t>L48483</t>
  </si>
  <si>
    <t>L48484</t>
  </si>
  <si>
    <t>L48485</t>
  </si>
  <si>
    <t>L48486</t>
  </si>
  <si>
    <t>L48487</t>
  </si>
  <si>
    <t>L48488</t>
  </si>
  <si>
    <t>L48489</t>
  </si>
  <si>
    <t>L48490</t>
  </si>
  <si>
    <t>L48491</t>
  </si>
  <si>
    <t>L48492</t>
  </si>
  <si>
    <t>L48493</t>
  </si>
  <si>
    <t>M16174</t>
  </si>
  <si>
    <t>L48495</t>
  </si>
  <si>
    <t>L48496</t>
  </si>
  <si>
    <t>L48497</t>
  </si>
  <si>
    <t>M16178</t>
  </si>
  <si>
    <t>L48499</t>
  </si>
  <si>
    <t>M16180</t>
  </si>
  <si>
    <t>L48501</t>
  </si>
  <si>
    <t>H30736</t>
  </si>
  <si>
    <t>L48503</t>
  </si>
  <si>
    <t>M16184</t>
  </si>
  <si>
    <t>H30739</t>
  </si>
  <si>
    <t>L48506</t>
  </si>
  <si>
    <t>L48507</t>
  </si>
  <si>
    <t>M16188</t>
  </si>
  <si>
    <t>H30743</t>
  </si>
  <si>
    <t>L48510</t>
  </si>
  <si>
    <t>H30745</t>
  </si>
  <si>
    <t>L48512</t>
  </si>
  <si>
    <t>M16193</t>
  </si>
  <si>
    <t>L48514</t>
  </si>
  <si>
    <t>L48515</t>
  </si>
  <si>
    <t>L48516</t>
  </si>
  <si>
    <t>H30751</t>
  </si>
  <si>
    <t>L48518</t>
  </si>
  <si>
    <t>M16199</t>
  </si>
  <si>
    <t>L48520</t>
  </si>
  <si>
    <t>M16201</t>
  </si>
  <si>
    <t>M16202</t>
  </si>
  <si>
    <t>L48523</t>
  </si>
  <si>
    <t>L48524</t>
  </si>
  <si>
    <t>L48525</t>
  </si>
  <si>
    <t>L48526</t>
  </si>
  <si>
    <t>L48527</t>
  </si>
  <si>
    <t>L48528</t>
  </si>
  <si>
    <t>L48529</t>
  </si>
  <si>
    <t>L48530</t>
  </si>
  <si>
    <t>L48531</t>
  </si>
  <si>
    <t>M16212</t>
  </si>
  <si>
    <t>M16213</t>
  </si>
  <si>
    <t>L48534</t>
  </si>
  <si>
    <t>M16215</t>
  </si>
  <si>
    <t>L48536</t>
  </si>
  <si>
    <t>L48537</t>
  </si>
  <si>
    <t>M16218</t>
  </si>
  <si>
    <t>L48539</t>
  </si>
  <si>
    <t>H30774</t>
  </si>
  <si>
    <t>M16221</t>
  </si>
  <si>
    <t>L48542</t>
  </si>
  <si>
    <t>L48543</t>
  </si>
  <si>
    <t>L48544</t>
  </si>
  <si>
    <t>L48545</t>
  </si>
  <si>
    <t>M16226</t>
  </si>
  <si>
    <t>M16227</t>
  </si>
  <si>
    <t>H30782</t>
  </si>
  <si>
    <t>M16229</t>
  </si>
  <si>
    <t>L48550</t>
  </si>
  <si>
    <t>M16231</t>
  </si>
  <si>
    <t>M16232</t>
  </si>
  <si>
    <t>M16233</t>
  </si>
  <si>
    <t>L48554</t>
  </si>
  <si>
    <t>M16235</t>
  </si>
  <si>
    <t>M16236</t>
  </si>
  <si>
    <t>L48557</t>
  </si>
  <si>
    <t>H30792</t>
  </si>
  <si>
    <t>L48559</t>
  </si>
  <si>
    <t>L48560</t>
  </si>
  <si>
    <t>M16241</t>
  </si>
  <si>
    <t>L48562</t>
  </si>
  <si>
    <t>M16243</t>
  </si>
  <si>
    <t>L48564</t>
  </si>
  <si>
    <t>M16245</t>
  </si>
  <si>
    <t>L48566</t>
  </si>
  <si>
    <t>L48567</t>
  </si>
  <si>
    <t>H30802</t>
  </si>
  <si>
    <t>L48569</t>
  </si>
  <si>
    <t>L48570</t>
  </si>
  <si>
    <t>L48571</t>
  </si>
  <si>
    <t>M16252</t>
  </si>
  <si>
    <t>L48573</t>
  </si>
  <si>
    <t>L48574</t>
  </si>
  <si>
    <t>L48575</t>
  </si>
  <si>
    <t>L48576</t>
  </si>
  <si>
    <t>L48577</t>
  </si>
  <si>
    <t>L48578</t>
  </si>
  <si>
    <t>L48579</t>
  </si>
  <si>
    <t>H30814</t>
  </si>
  <si>
    <t>H30815</t>
  </si>
  <si>
    <t>M16262</t>
  </si>
  <si>
    <t>L48583</t>
  </si>
  <si>
    <t>M16264</t>
  </si>
  <si>
    <t>L48585</t>
  </si>
  <si>
    <t>L48586</t>
  </si>
  <si>
    <t>L48587</t>
  </si>
  <si>
    <t>L48588</t>
  </si>
  <si>
    <t>L48589</t>
  </si>
  <si>
    <t>M16270</t>
  </si>
  <si>
    <t>L48591</t>
  </si>
  <si>
    <t>M16272</t>
  </si>
  <si>
    <t>M16273</t>
  </si>
  <si>
    <t>M16274</t>
  </si>
  <si>
    <t>L48595</t>
  </si>
  <si>
    <t>M16276</t>
  </si>
  <si>
    <t>L48597</t>
  </si>
  <si>
    <t>L48598</t>
  </si>
  <si>
    <t>L48599</t>
  </si>
  <si>
    <t>M16280</t>
  </si>
  <si>
    <t>L48601</t>
  </si>
  <si>
    <t>L48602</t>
  </si>
  <si>
    <t>L48603</t>
  </si>
  <si>
    <t>L48604</t>
  </si>
  <si>
    <t>L48605</t>
  </si>
  <si>
    <t>M16286</t>
  </si>
  <si>
    <t>L48607</t>
  </si>
  <si>
    <t>L48608</t>
  </si>
  <si>
    <t>M16289</t>
  </si>
  <si>
    <t>L48610</t>
  </si>
  <si>
    <t>M16291</t>
  </si>
  <si>
    <t>L48612</t>
  </si>
  <si>
    <t>L48613</t>
  </si>
  <si>
    <t>M16294</t>
  </si>
  <si>
    <t>H30849</t>
  </si>
  <si>
    <t>H30850</t>
  </si>
  <si>
    <t>H30851</t>
  </si>
  <si>
    <t>L48618</t>
  </si>
  <si>
    <t>M16299</t>
  </si>
  <si>
    <t>M16300</t>
  </si>
  <si>
    <t>L48621</t>
  </si>
  <si>
    <t>M16302</t>
  </si>
  <si>
    <t>L48623</t>
  </si>
  <si>
    <t>L48624</t>
  </si>
  <si>
    <t>L48625</t>
  </si>
  <si>
    <t>M16306</t>
  </si>
  <si>
    <t>M16307</t>
  </si>
  <si>
    <t>M16308</t>
  </si>
  <si>
    <t>H30863</t>
  </si>
  <si>
    <t>M16310</t>
  </si>
  <si>
    <t>L48631</t>
  </si>
  <si>
    <t>L48632</t>
  </si>
  <si>
    <t>L48633</t>
  </si>
  <si>
    <t>L48634</t>
  </si>
  <si>
    <t>L48635</t>
  </si>
  <si>
    <t>L48636</t>
  </si>
  <si>
    <t>L48637</t>
  </si>
  <si>
    <t>L48638</t>
  </si>
  <si>
    <t>L48639</t>
  </si>
  <si>
    <t>L48640</t>
  </si>
  <si>
    <t>L48641</t>
  </si>
  <si>
    <t>L48642</t>
  </si>
  <si>
    <t>L48643</t>
  </si>
  <si>
    <t>L48644</t>
  </si>
  <si>
    <t>L48645</t>
  </si>
  <si>
    <t>L48646</t>
  </si>
  <si>
    <t>L48647</t>
  </si>
  <si>
    <t>M16328</t>
  </si>
  <si>
    <t>L48649</t>
  </si>
  <si>
    <t>L48650</t>
  </si>
  <si>
    <t>L48651</t>
  </si>
  <si>
    <t>M16332</t>
  </si>
  <si>
    <t>M16333</t>
  </si>
  <si>
    <t>M16334</t>
  </si>
  <si>
    <t>M16335</t>
  </si>
  <si>
    <t>L48656</t>
  </si>
  <si>
    <t>L48657</t>
  </si>
  <si>
    <t>L48658</t>
  </si>
  <si>
    <t>L48659</t>
  </si>
  <si>
    <t>M16340</t>
  </si>
  <si>
    <t>M16341</t>
  </si>
  <si>
    <t>M16342</t>
  </si>
  <si>
    <t>L48663</t>
  </si>
  <si>
    <t>M16344</t>
  </si>
  <si>
    <t>M16345</t>
  </si>
  <si>
    <t>M16346</t>
  </si>
  <si>
    <t>L48667</t>
  </si>
  <si>
    <t>L48668</t>
  </si>
  <si>
    <t>M16349</t>
  </si>
  <si>
    <t>L48670</t>
  </si>
  <si>
    <t>M16351</t>
  </si>
  <si>
    <t>M16352</t>
  </si>
  <si>
    <t>L48673</t>
  </si>
  <si>
    <t>M16354</t>
  </si>
  <si>
    <t>H30909</t>
  </si>
  <si>
    <t>L48676</t>
  </si>
  <si>
    <t>L48677</t>
  </si>
  <si>
    <t>L48678</t>
  </si>
  <si>
    <t>M16359</t>
  </si>
  <si>
    <t>M16360</t>
  </si>
  <si>
    <t>M16361</t>
  </si>
  <si>
    <t>L48682</t>
  </si>
  <si>
    <t>L48683</t>
  </si>
  <si>
    <t>L48684</t>
  </si>
  <si>
    <t>L48685</t>
  </si>
  <si>
    <t>L48686</t>
  </si>
  <si>
    <t>M16367</t>
  </si>
  <si>
    <t>M16368</t>
  </si>
  <si>
    <t>L48689</t>
  </si>
  <si>
    <t>M16370</t>
  </si>
  <si>
    <t>L48691</t>
  </si>
  <si>
    <t>H30926</t>
  </si>
  <si>
    <t>L48693</t>
  </si>
  <si>
    <t>M16374</t>
  </si>
  <si>
    <t>M16375</t>
  </si>
  <si>
    <t>L48696</t>
  </si>
  <si>
    <t>M16377</t>
  </si>
  <si>
    <t>H30932</t>
  </si>
  <si>
    <t>M16379</t>
  </si>
  <si>
    <t>L48700</t>
  </si>
  <si>
    <t>M16381</t>
  </si>
  <si>
    <t>H30936</t>
  </si>
  <si>
    <t>L48703</t>
  </si>
  <si>
    <t>L48704</t>
  </si>
  <si>
    <t>L48705</t>
  </si>
  <si>
    <t>L48706</t>
  </si>
  <si>
    <t>H30941</t>
  </si>
  <si>
    <t>L48708</t>
  </si>
  <si>
    <t>L48709</t>
  </si>
  <si>
    <t>L48710</t>
  </si>
  <si>
    <t>H30945</t>
  </si>
  <si>
    <t>M16392</t>
  </si>
  <si>
    <t>M16393</t>
  </si>
  <si>
    <t>L48714</t>
  </si>
  <si>
    <t>L48715</t>
  </si>
  <si>
    <t>M16396</t>
  </si>
  <si>
    <t>M16397</t>
  </si>
  <si>
    <t>L48718</t>
  </si>
  <si>
    <t>M16399</t>
  </si>
  <si>
    <t>M16400</t>
  </si>
  <si>
    <t>L48721</t>
  </si>
  <si>
    <t>L48722</t>
  </si>
  <si>
    <t>L48723</t>
  </si>
  <si>
    <t>L48724</t>
  </si>
  <si>
    <t>M16405</t>
  </si>
  <si>
    <t>L48726</t>
  </si>
  <si>
    <t>L48727</t>
  </si>
  <si>
    <t>M16408</t>
  </si>
  <si>
    <t>L48729</t>
  </si>
  <si>
    <t>L48730</t>
  </si>
  <si>
    <t>L48731</t>
  </si>
  <si>
    <t>L48732</t>
  </si>
  <si>
    <t>L48733</t>
  </si>
  <si>
    <t>M16414</t>
  </si>
  <si>
    <t>L48735</t>
  </si>
  <si>
    <t>H30970</t>
  </si>
  <si>
    <t>L48737</t>
  </si>
  <si>
    <t>M16418</t>
  </si>
  <si>
    <t>L48739</t>
  </si>
  <si>
    <t>M16420</t>
  </si>
  <si>
    <t>L48741</t>
  </si>
  <si>
    <t>L48742</t>
  </si>
  <si>
    <t>L48743</t>
  </si>
  <si>
    <t>M16424</t>
  </si>
  <si>
    <t>L48745</t>
  </si>
  <si>
    <t>M16426</t>
  </si>
  <si>
    <t>L48747</t>
  </si>
  <si>
    <t>L48748</t>
  </si>
  <si>
    <t>M16429</t>
  </si>
  <si>
    <t>L48750</t>
  </si>
  <si>
    <t>L48751</t>
  </si>
  <si>
    <t>L48752</t>
  </si>
  <si>
    <t>L48753</t>
  </si>
  <si>
    <t>L48754</t>
  </si>
  <si>
    <t>L48755</t>
  </si>
  <si>
    <t>L48756</t>
  </si>
  <si>
    <t>L48757</t>
  </si>
  <si>
    <t>L48758</t>
  </si>
  <si>
    <t>L48759</t>
  </si>
  <si>
    <t>M16440</t>
  </si>
  <si>
    <t>M16441</t>
  </si>
  <si>
    <t>H30996</t>
  </si>
  <si>
    <t>L48763</t>
  </si>
  <si>
    <t>M16444</t>
  </si>
  <si>
    <t>L48765</t>
  </si>
  <si>
    <t>M16446</t>
  </si>
  <si>
    <t>M16447</t>
  </si>
  <si>
    <t>L48768</t>
  </si>
  <si>
    <t>M16449</t>
  </si>
  <si>
    <t>L48770</t>
  </si>
  <si>
    <t>L48771</t>
  </si>
  <si>
    <t>L48772</t>
  </si>
  <si>
    <t>L48773</t>
  </si>
  <si>
    <t>M16454</t>
  </si>
  <si>
    <t>L48775</t>
  </si>
  <si>
    <t>L48776</t>
  </si>
  <si>
    <t>L48777</t>
  </si>
  <si>
    <t>L48778</t>
  </si>
  <si>
    <t>L48779</t>
  </si>
  <si>
    <t>M16460</t>
  </si>
  <si>
    <t>L48781</t>
  </si>
  <si>
    <t>H31016</t>
  </si>
  <si>
    <t>M16463</t>
  </si>
  <si>
    <t>L48784</t>
  </si>
  <si>
    <t>L48785</t>
  </si>
  <si>
    <t>L48786</t>
  </si>
  <si>
    <t>L48787</t>
  </si>
  <si>
    <t>L48788</t>
  </si>
  <si>
    <t>L48789</t>
  </si>
  <si>
    <t>L48790</t>
  </si>
  <si>
    <t>M16471</t>
  </si>
  <si>
    <t>M16472</t>
  </si>
  <si>
    <t>L48793</t>
  </si>
  <si>
    <t>M16474</t>
  </si>
  <si>
    <t>L48795</t>
  </si>
  <si>
    <t>H31030</t>
  </si>
  <si>
    <t>L48797</t>
  </si>
  <si>
    <t>L48798</t>
  </si>
  <si>
    <t>L48799</t>
  </si>
  <si>
    <t>L48800</t>
  </si>
  <si>
    <t>L48801</t>
  </si>
  <si>
    <t>H31036</t>
  </si>
  <si>
    <t>L48803</t>
  </si>
  <si>
    <t>M16484</t>
  </si>
  <si>
    <t>L48805</t>
  </si>
  <si>
    <t>M16486</t>
  </si>
  <si>
    <t>L48807</t>
  </si>
  <si>
    <t>L48808</t>
  </si>
  <si>
    <t>M16489</t>
  </si>
  <si>
    <t>L48810</t>
  </si>
  <si>
    <t>L48811</t>
  </si>
  <si>
    <t>L48812</t>
  </si>
  <si>
    <t>L48813</t>
  </si>
  <si>
    <t>H31048</t>
  </si>
  <si>
    <t>L48815</t>
  </si>
  <si>
    <t>L48816</t>
  </si>
  <si>
    <t>L48817</t>
  </si>
  <si>
    <t>L48818</t>
  </si>
  <si>
    <t>M16499</t>
  </si>
  <si>
    <t>L48820</t>
  </si>
  <si>
    <t>M16501</t>
  </si>
  <si>
    <t>H31056</t>
  </si>
  <si>
    <t>L48823</t>
  </si>
  <si>
    <t>L48824</t>
  </si>
  <si>
    <t>L48825</t>
  </si>
  <si>
    <t>M16506</t>
  </si>
  <si>
    <t>L48827</t>
  </si>
  <si>
    <t>L48828</t>
  </si>
  <si>
    <t>H31063</t>
  </si>
  <si>
    <t>M16510</t>
  </si>
  <si>
    <t>L48831</t>
  </si>
  <si>
    <t>H31066</t>
  </si>
  <si>
    <t>L48833</t>
  </si>
  <si>
    <t>L48834</t>
  </si>
  <si>
    <t>M16515</t>
  </si>
  <si>
    <t>L48836</t>
  </si>
  <si>
    <t>M16517</t>
  </si>
  <si>
    <t>H31072</t>
  </si>
  <si>
    <t>L48839</t>
  </si>
  <si>
    <t>L48840</t>
  </si>
  <si>
    <t>M16521</t>
  </si>
  <si>
    <t>H31076</t>
  </si>
  <si>
    <t>M16523</t>
  </si>
  <si>
    <t>L48844</t>
  </si>
  <si>
    <t>H31079</t>
  </si>
  <si>
    <t>L48846</t>
  </si>
  <si>
    <t>L48847</t>
  </si>
  <si>
    <t>L48848</t>
  </si>
  <si>
    <t>L48849</t>
  </si>
  <si>
    <t>L48850</t>
  </si>
  <si>
    <t>L48851</t>
  </si>
  <si>
    <t>L48852</t>
  </si>
  <si>
    <t>M16533</t>
  </si>
  <si>
    <t>L48854</t>
  </si>
  <si>
    <t>L48855</t>
  </si>
  <si>
    <t>H31090</t>
  </si>
  <si>
    <t>M16537</t>
  </si>
  <si>
    <t>L48858</t>
  </si>
  <si>
    <t>L48859</t>
  </si>
  <si>
    <t>M16540</t>
  </si>
  <si>
    <t>M16541</t>
  </si>
  <si>
    <t>H31096</t>
  </si>
  <si>
    <t>M16543</t>
  </si>
  <si>
    <t>L48864</t>
  </si>
  <si>
    <t>L48865</t>
  </si>
  <si>
    <t>H31100</t>
  </si>
  <si>
    <t>L48867</t>
  </si>
  <si>
    <t>L48868</t>
  </si>
  <si>
    <t>L48869</t>
  </si>
  <si>
    <t>M16550</t>
  </si>
  <si>
    <t>L48871</t>
  </si>
  <si>
    <t>M16552</t>
  </si>
  <si>
    <t>H31107</t>
  </si>
  <si>
    <t>L48874</t>
  </si>
  <si>
    <t>L48875</t>
  </si>
  <si>
    <t>L48876</t>
  </si>
  <si>
    <t>M16557</t>
  </si>
  <si>
    <t>L48878</t>
  </si>
  <si>
    <t>L48879</t>
  </si>
  <si>
    <t>M16560</t>
  </si>
  <si>
    <t>L48881</t>
  </si>
  <si>
    <t>L48882</t>
  </si>
  <si>
    <t>M16563</t>
  </si>
  <si>
    <t>M16564</t>
  </si>
  <si>
    <t>M16565</t>
  </si>
  <si>
    <t>L48886</t>
  </si>
  <si>
    <t>L48887</t>
  </si>
  <si>
    <t>L48888</t>
  </si>
  <si>
    <t>L48889</t>
  </si>
  <si>
    <t>L48890</t>
  </si>
  <si>
    <t>L48891</t>
  </si>
  <si>
    <t>L48892</t>
  </si>
  <si>
    <t>L48893</t>
  </si>
  <si>
    <t>L48894</t>
  </si>
  <si>
    <t>L48895</t>
  </si>
  <si>
    <t>L48896</t>
  </si>
  <si>
    <t>L48897</t>
  </si>
  <si>
    <t>M16578</t>
  </si>
  <si>
    <t>L48899</t>
  </si>
  <si>
    <t>L48900</t>
  </si>
  <si>
    <t>L48901</t>
  </si>
  <si>
    <t>M16582</t>
  </si>
  <si>
    <t>L48903</t>
  </si>
  <si>
    <t>M16584</t>
  </si>
  <si>
    <t>M16585</t>
  </si>
  <si>
    <t>L48906</t>
  </si>
  <si>
    <t>M16587</t>
  </si>
  <si>
    <t>L48908</t>
  </si>
  <si>
    <t>M16589</t>
  </si>
  <si>
    <t>M16590</t>
  </si>
  <si>
    <t>M16591</t>
  </si>
  <si>
    <t>H31146</t>
  </si>
  <si>
    <t>L48913</t>
  </si>
  <si>
    <t>M16594</t>
  </si>
  <si>
    <t>L48915</t>
  </si>
  <si>
    <t>L48916</t>
  </si>
  <si>
    <t>L48917</t>
  </si>
  <si>
    <t>H31152</t>
  </si>
  <si>
    <t>H31153</t>
  </si>
  <si>
    <t>M16600</t>
  </si>
  <si>
    <t>M16601</t>
  </si>
  <si>
    <t>L48922</t>
  </si>
  <si>
    <t>M16603</t>
  </si>
  <si>
    <t>M16604</t>
  </si>
  <si>
    <t>L48925</t>
  </si>
  <si>
    <t>L48926</t>
  </si>
  <si>
    <t>L48927</t>
  </si>
  <si>
    <t>H31162</t>
  </si>
  <si>
    <t>L48929</t>
  </si>
  <si>
    <t>M16610</t>
  </si>
  <si>
    <t>L48931</t>
  </si>
  <si>
    <t>L48932</t>
  </si>
  <si>
    <t>L48933</t>
  </si>
  <si>
    <t>M16614</t>
  </si>
  <si>
    <t>L48935</t>
  </si>
  <si>
    <t>M16616</t>
  </si>
  <si>
    <t>M16617</t>
  </si>
  <si>
    <t>L48938</t>
  </si>
  <si>
    <t>H31173</t>
  </si>
  <si>
    <t>L48940</t>
  </si>
  <si>
    <t>L48941</t>
  </si>
  <si>
    <t>H31176</t>
  </si>
  <si>
    <t>L48943</t>
  </si>
  <si>
    <t>H31178</t>
  </si>
  <si>
    <t>L48945</t>
  </si>
  <si>
    <t>M16626</t>
  </si>
  <si>
    <t>M16627</t>
  </si>
  <si>
    <t>M16628</t>
  </si>
  <si>
    <t>L48949</t>
  </si>
  <si>
    <t>H31184</t>
  </si>
  <si>
    <t>L48951</t>
  </si>
  <si>
    <t>L48952</t>
  </si>
  <si>
    <t>L48953</t>
  </si>
  <si>
    <t>M16634</t>
  </si>
  <si>
    <t>L48955</t>
  </si>
  <si>
    <t>L48956</t>
  </si>
  <si>
    <t>H31191</t>
  </si>
  <si>
    <t>L48958</t>
  </si>
  <si>
    <t>M16639</t>
  </si>
  <si>
    <t>L48960</t>
  </si>
  <si>
    <t>L48961</t>
  </si>
  <si>
    <t>L48962</t>
  </si>
  <si>
    <t>H31197</t>
  </si>
  <si>
    <t>L48964</t>
  </si>
  <si>
    <t>L48965</t>
  </si>
  <si>
    <t>L48966</t>
  </si>
  <si>
    <t>L48967</t>
  </si>
  <si>
    <t>L48968</t>
  </si>
  <si>
    <t>L48969</t>
  </si>
  <si>
    <t>L48970</t>
  </si>
  <si>
    <t>L48971</t>
  </si>
  <si>
    <t>M16652</t>
  </si>
  <si>
    <t>L48973</t>
  </si>
  <si>
    <t>M16654</t>
  </si>
  <si>
    <t>M16655</t>
  </si>
  <si>
    <t>H31210</t>
  </si>
  <si>
    <t>M16657</t>
  </si>
  <si>
    <t>M16658</t>
  </si>
  <si>
    <t>M16659</t>
  </si>
  <si>
    <t>M16660</t>
  </si>
  <si>
    <t>M16661</t>
  </si>
  <si>
    <t>H31216</t>
  </si>
  <si>
    <t>L48983</t>
  </si>
  <si>
    <t>L48984</t>
  </si>
  <si>
    <t>H31219</t>
  </si>
  <si>
    <t>H31220</t>
  </si>
  <si>
    <t>L48987</t>
  </si>
  <si>
    <t>L48988</t>
  </si>
  <si>
    <t>L48989</t>
  </si>
  <si>
    <t>L48990</t>
  </si>
  <si>
    <t>M16671</t>
  </si>
  <si>
    <t>L48992</t>
  </si>
  <si>
    <t>L48993</t>
  </si>
  <si>
    <t>L48994</t>
  </si>
  <si>
    <t>M16675</t>
  </si>
  <si>
    <t>L48996</t>
  </si>
  <si>
    <t>L48997</t>
  </si>
  <si>
    <t>M16678</t>
  </si>
  <si>
    <t>M16679</t>
  </si>
  <si>
    <t>L49000</t>
  </si>
  <si>
    <t>L49001</t>
  </si>
  <si>
    <t>L49002</t>
  </si>
  <si>
    <t>L49003</t>
  </si>
  <si>
    <t>L49004</t>
  </si>
  <si>
    <t>M16685</t>
  </si>
  <si>
    <t>H31240</t>
  </si>
  <si>
    <t>M16687</t>
  </si>
  <si>
    <t>L49008</t>
  </si>
  <si>
    <t>L49009</t>
  </si>
  <si>
    <t>L49010</t>
  </si>
  <si>
    <t>M16691</t>
  </si>
  <si>
    <t>M16692</t>
  </si>
  <si>
    <t>L49013</t>
  </si>
  <si>
    <t>L49014</t>
  </si>
  <si>
    <t>H31249</t>
  </si>
  <si>
    <t>L49016</t>
  </si>
  <si>
    <t>L49017</t>
  </si>
  <si>
    <t>M16698</t>
  </si>
  <si>
    <t>L49019</t>
  </si>
  <si>
    <t>M16700</t>
  </si>
  <si>
    <t>L49021</t>
  </si>
  <si>
    <t>H31256</t>
  </si>
  <si>
    <t>L49023</t>
  </si>
  <si>
    <t>M16704</t>
  </si>
  <si>
    <t>L49025</t>
  </si>
  <si>
    <t>H31260</t>
  </si>
  <si>
    <t>L49027</t>
  </si>
  <si>
    <t>H31262</t>
  </si>
  <si>
    <t>L49029</t>
  </si>
  <si>
    <t>M16710</t>
  </si>
  <si>
    <t>M16711</t>
  </si>
  <si>
    <t>M16712</t>
  </si>
  <si>
    <t>L49033</t>
  </si>
  <si>
    <t>M16714</t>
  </si>
  <si>
    <t>H31269</t>
  </si>
  <si>
    <t>M16716</t>
  </si>
  <si>
    <t>L49037</t>
  </si>
  <si>
    <t>M16718</t>
  </si>
  <si>
    <t>L49039</t>
  </si>
  <si>
    <t>L49040</t>
  </si>
  <si>
    <t>M16721</t>
  </si>
  <si>
    <t>L49042</t>
  </si>
  <si>
    <t>M16723</t>
  </si>
  <si>
    <t>L49044</t>
  </si>
  <si>
    <t>L49045</t>
  </si>
  <si>
    <t>M16726</t>
  </si>
  <si>
    <t>L49047</t>
  </si>
  <si>
    <t>L49048</t>
  </si>
  <si>
    <t>M16729</t>
  </si>
  <si>
    <t>L49050</t>
  </si>
  <si>
    <t>L49051</t>
  </si>
  <si>
    <t>L49052</t>
  </si>
  <si>
    <t>L49053</t>
  </si>
  <si>
    <t>L49054</t>
  </si>
  <si>
    <t>L49055</t>
  </si>
  <si>
    <t>L49056</t>
  </si>
  <si>
    <t>M16737</t>
  </si>
  <si>
    <t>M16738</t>
  </si>
  <si>
    <t>M16739</t>
  </si>
  <si>
    <t>L49060</t>
  </si>
  <si>
    <t>L49061</t>
  </si>
  <si>
    <t>M16742</t>
  </si>
  <si>
    <t>M16743</t>
  </si>
  <si>
    <t>M16744</t>
  </si>
  <si>
    <t>L49065</t>
  </si>
  <si>
    <t>L49066</t>
  </si>
  <si>
    <t>M16747</t>
  </si>
  <si>
    <t>M16748</t>
  </si>
  <si>
    <t>H31303</t>
  </si>
  <si>
    <t>L49070</t>
  </si>
  <si>
    <t>L49071</t>
  </si>
  <si>
    <t>M16752</t>
  </si>
  <si>
    <t>L49073</t>
  </si>
  <si>
    <t>H31308</t>
  </si>
  <si>
    <t>L49075</t>
  </si>
  <si>
    <t>L49076</t>
  </si>
  <si>
    <t>L49077</t>
  </si>
  <si>
    <t>L49078</t>
  </si>
  <si>
    <t>L49079</t>
  </si>
  <si>
    <t>H31314</t>
  </si>
  <si>
    <t>M16761</t>
  </si>
  <si>
    <t>L49082</t>
  </si>
  <si>
    <t>L49083</t>
  </si>
  <si>
    <t>M16764</t>
  </si>
  <si>
    <t>L49085</t>
  </si>
  <si>
    <t>L49086</t>
  </si>
  <si>
    <t>L49087</t>
  </si>
  <si>
    <t>L49088</t>
  </si>
  <si>
    <t>L49089</t>
  </si>
  <si>
    <t>H31324</t>
  </si>
  <si>
    <t>M16771</t>
  </si>
  <si>
    <t>M16772</t>
  </si>
  <si>
    <t>M16773</t>
  </si>
  <si>
    <t>L49094</t>
  </si>
  <si>
    <t>L49095</t>
  </si>
  <si>
    <t>L49096</t>
  </si>
  <si>
    <t>M16777</t>
  </si>
  <si>
    <t>M16778</t>
  </si>
  <si>
    <t>L49099</t>
  </si>
  <si>
    <t>L49100</t>
  </si>
  <si>
    <t>L49101</t>
  </si>
  <si>
    <t>L49102</t>
  </si>
  <si>
    <t>L49103</t>
  </si>
  <si>
    <t>L49104</t>
  </si>
  <si>
    <t>L49105</t>
  </si>
  <si>
    <t>L49106</t>
  </si>
  <si>
    <t>H31341</t>
  </si>
  <si>
    <t>L49108</t>
  </si>
  <si>
    <t>M16789</t>
  </si>
  <si>
    <t>M16790</t>
  </si>
  <si>
    <t>M16791</t>
  </si>
  <si>
    <t>M16792</t>
  </si>
  <si>
    <t>L49113</t>
  </si>
  <si>
    <t>L49114</t>
  </si>
  <si>
    <t>M16795</t>
  </si>
  <si>
    <t>M16796</t>
  </si>
  <si>
    <t>L49117</t>
  </si>
  <si>
    <t>L49118</t>
  </si>
  <si>
    <t>M16799</t>
  </si>
  <si>
    <t>L49120</t>
  </si>
  <si>
    <t>L49121</t>
  </si>
  <si>
    <t>L49122</t>
  </si>
  <si>
    <t>L49123</t>
  </si>
  <si>
    <t>L49124</t>
  </si>
  <si>
    <t>L49125</t>
  </si>
  <si>
    <t>L49126</t>
  </si>
  <si>
    <t>L49127</t>
  </si>
  <si>
    <t>L49128</t>
  </si>
  <si>
    <t>M16809</t>
  </si>
  <si>
    <t>M16810</t>
  </si>
  <si>
    <t>L49131</t>
  </si>
  <si>
    <t>L49132</t>
  </si>
  <si>
    <t>L49133</t>
  </si>
  <si>
    <t>L49134</t>
  </si>
  <si>
    <t>L49135</t>
  </si>
  <si>
    <t>M16816</t>
  </si>
  <si>
    <t>H31371</t>
  </si>
  <si>
    <t>H31372</t>
  </si>
  <si>
    <t>M16819</t>
  </si>
  <si>
    <t>L49140</t>
  </si>
  <si>
    <t>L49141</t>
  </si>
  <si>
    <t>L49142</t>
  </si>
  <si>
    <t>L49143</t>
  </si>
  <si>
    <t>M16824</t>
  </si>
  <si>
    <t>L49145</t>
  </si>
  <si>
    <t>L49146</t>
  </si>
  <si>
    <t>L49147</t>
  </si>
  <si>
    <t>L49148</t>
  </si>
  <si>
    <t>H31383</t>
  </si>
  <si>
    <t>M16830</t>
  </si>
  <si>
    <t>L49151</t>
  </si>
  <si>
    <t>L49152</t>
  </si>
  <si>
    <t>L49153</t>
  </si>
  <si>
    <t>L49154</t>
  </si>
  <si>
    <t>L49155</t>
  </si>
  <si>
    <t>M16836</t>
  </si>
  <si>
    <t>M16837</t>
  </si>
  <si>
    <t>L49158</t>
  </si>
  <si>
    <t>H31393</t>
  </si>
  <si>
    <t>M16840</t>
  </si>
  <si>
    <t>L49161</t>
  </si>
  <si>
    <t>M16842</t>
  </si>
  <si>
    <t>M16843</t>
  </si>
  <si>
    <t>M16844</t>
  </si>
  <si>
    <t>L49165</t>
  </si>
  <si>
    <t>L49166</t>
  </si>
  <si>
    <t>M16847</t>
  </si>
  <si>
    <t>H31402</t>
  </si>
  <si>
    <t>L49169</t>
  </si>
  <si>
    <t>L49170</t>
  </si>
  <si>
    <t>M16851</t>
  </si>
  <si>
    <t>L49172</t>
  </si>
  <si>
    <t>M16853</t>
  </si>
  <si>
    <t>M16854</t>
  </si>
  <si>
    <t>L49175</t>
  </si>
  <si>
    <t>M16856</t>
  </si>
  <si>
    <t>L49177</t>
  </si>
  <si>
    <t>H31412</t>
  </si>
  <si>
    <t>L49179</t>
  </si>
  <si>
    <t>L49180</t>
  </si>
  <si>
    <t>L49181</t>
  </si>
  <si>
    <t>L49182</t>
  </si>
  <si>
    <t>M16863</t>
  </si>
  <si>
    <t>L49184</t>
  </si>
  <si>
    <t>L49185</t>
  </si>
  <si>
    <t>M16866</t>
  </si>
  <si>
    <t>L49187</t>
  </si>
  <si>
    <t>L49188</t>
  </si>
  <si>
    <t>M16869</t>
  </si>
  <si>
    <t>L49190</t>
  </si>
  <si>
    <t>L49191</t>
  </si>
  <si>
    <t>L49192</t>
  </si>
  <si>
    <t>L49193</t>
  </si>
  <si>
    <t>L49194</t>
  </si>
  <si>
    <t>L49195</t>
  </si>
  <si>
    <t>L49196</t>
  </si>
  <si>
    <t>L49197</t>
  </si>
  <si>
    <t>L49198</t>
  </si>
  <si>
    <t>M16879</t>
  </si>
  <si>
    <t>H31434</t>
  </si>
  <si>
    <t>L49201</t>
  </si>
  <si>
    <t>L49202</t>
  </si>
  <si>
    <t>L49203</t>
  </si>
  <si>
    <t>M16884</t>
  </si>
  <si>
    <t>L49205</t>
  </si>
  <si>
    <t>M16886</t>
  </si>
  <si>
    <t>L49207</t>
  </si>
  <si>
    <t>M16888</t>
  </si>
  <si>
    <t>L49209</t>
  </si>
  <si>
    <t>L49210</t>
  </si>
  <si>
    <t>L49211</t>
  </si>
  <si>
    <t>L49212</t>
  </si>
  <si>
    <t>H31447</t>
  </si>
  <si>
    <t>M16894</t>
  </si>
  <si>
    <t>M16895</t>
  </si>
  <si>
    <t>L49216</t>
  </si>
  <si>
    <t>H31451</t>
  </si>
  <si>
    <t>L49218</t>
  </si>
  <si>
    <t>M16899</t>
  </si>
  <si>
    <t>L49220</t>
  </si>
  <si>
    <t>L49221</t>
  </si>
  <si>
    <t>M16902</t>
  </si>
  <si>
    <t>M16903</t>
  </si>
  <si>
    <t>L49224</t>
  </si>
  <si>
    <t>M16905</t>
  </si>
  <si>
    <t>L49226</t>
  </si>
  <si>
    <t>L49227</t>
  </si>
  <si>
    <t>L49228</t>
  </si>
  <si>
    <t>M16909</t>
  </si>
  <si>
    <t>M16910</t>
  </si>
  <si>
    <t>M16911</t>
  </si>
  <si>
    <t>L49232</t>
  </si>
  <si>
    <t>L49233</t>
  </si>
  <si>
    <t>M16914</t>
  </si>
  <si>
    <t>L49235</t>
  </si>
  <si>
    <t>L49236</t>
  </si>
  <si>
    <t>L49237</t>
  </si>
  <si>
    <t>M16918</t>
  </si>
  <si>
    <t>H31473</t>
  </si>
  <si>
    <t>L49240</t>
  </si>
  <si>
    <t>L49241</t>
  </si>
  <si>
    <t>M16922</t>
  </si>
  <si>
    <t>L49243</t>
  </si>
  <si>
    <t>L49244</t>
  </si>
  <si>
    <t>L49245</t>
  </si>
  <si>
    <t>L49246</t>
  </si>
  <si>
    <t>L49247</t>
  </si>
  <si>
    <t>M16928</t>
  </si>
  <si>
    <t>H31483</t>
  </si>
  <si>
    <t>L49250</t>
  </si>
  <si>
    <t>M16931</t>
  </si>
  <si>
    <t>L49252</t>
  </si>
  <si>
    <t>L49253</t>
  </si>
  <si>
    <t>L49254</t>
  </si>
  <si>
    <t>L49255</t>
  </si>
  <si>
    <t>L49256</t>
  </si>
  <si>
    <t>L49257</t>
  </si>
  <si>
    <t>M16938</t>
  </si>
  <si>
    <t>M16939</t>
  </si>
  <si>
    <t>L49260</t>
  </si>
  <si>
    <t>M16941</t>
  </si>
  <si>
    <t>H31496</t>
  </si>
  <si>
    <t>H31497</t>
  </si>
  <si>
    <t>L49264</t>
  </si>
  <si>
    <t>L49265</t>
  </si>
  <si>
    <t>H31500</t>
  </si>
  <si>
    <t>L49267</t>
  </si>
  <si>
    <t>L49268</t>
  </si>
  <si>
    <t>L49269</t>
  </si>
  <si>
    <t>L49270</t>
  </si>
  <si>
    <t>L49271</t>
  </si>
  <si>
    <t>L49272</t>
  </si>
  <si>
    <t>L49273</t>
  </si>
  <si>
    <t>L49274</t>
  </si>
  <si>
    <t>L49275</t>
  </si>
  <si>
    <t>M16956</t>
  </si>
  <si>
    <t>M16957</t>
  </si>
  <si>
    <t>L49278</t>
  </si>
  <si>
    <t>L49279</t>
  </si>
  <si>
    <t>M16960</t>
  </si>
  <si>
    <t>L49281</t>
  </si>
  <si>
    <t>L49282</t>
  </si>
  <si>
    <t>M16963</t>
  </si>
  <si>
    <t>M16964</t>
  </si>
  <si>
    <t>L49285</t>
  </si>
  <si>
    <t>L49286</t>
  </si>
  <si>
    <t>M16967</t>
  </si>
  <si>
    <t>H31522</t>
  </si>
  <si>
    <t>M16969</t>
  </si>
  <si>
    <t>H31524</t>
  </si>
  <si>
    <t>L49291</t>
  </si>
  <si>
    <t>L49292</t>
  </si>
  <si>
    <t>L49293</t>
  </si>
  <si>
    <t>H31528</t>
  </si>
  <si>
    <t>L49295</t>
  </si>
  <si>
    <t>M16976</t>
  </si>
  <si>
    <t>H31531</t>
  </si>
  <si>
    <t>H31532</t>
  </si>
  <si>
    <t>M16979</t>
  </si>
  <si>
    <t>H31534</t>
  </si>
  <si>
    <t>M16981</t>
  </si>
  <si>
    <t>M16982</t>
  </si>
  <si>
    <t>L49303</t>
  </si>
  <si>
    <t>L49304</t>
  </si>
  <si>
    <t>L49305</t>
  </si>
  <si>
    <t>L49306</t>
  </si>
  <si>
    <t>H31541</t>
  </si>
  <si>
    <t>L49308</t>
  </si>
  <si>
    <t>H31543</t>
  </si>
  <si>
    <t>L49310</t>
  </si>
  <si>
    <t>L49311</t>
  </si>
  <si>
    <t>L49312</t>
  </si>
  <si>
    <t>H31547</t>
  </si>
  <si>
    <t>L49314</t>
  </si>
  <si>
    <t>L49315</t>
  </si>
  <si>
    <t>L49316</t>
  </si>
  <si>
    <t>L49317</t>
  </si>
  <si>
    <t>L49318</t>
  </si>
  <si>
    <t>L49319</t>
  </si>
  <si>
    <t>L49320</t>
  </si>
  <si>
    <t>M17001</t>
  </si>
  <si>
    <t>L49322</t>
  </si>
  <si>
    <t>M17003</t>
  </si>
  <si>
    <t>L49324</t>
  </si>
  <si>
    <t>L49325</t>
  </si>
  <si>
    <t>L49326</t>
  </si>
  <si>
    <t>L49327</t>
  </si>
  <si>
    <t>L49328</t>
  </si>
  <si>
    <t>L49329</t>
  </si>
  <si>
    <t>H31564</t>
  </si>
  <si>
    <t>M17011</t>
  </si>
  <si>
    <t>M17012</t>
  </si>
  <si>
    <t>H31567</t>
  </si>
  <si>
    <t>M17014</t>
  </si>
  <si>
    <t>L49335</t>
  </si>
  <si>
    <t>M17016</t>
  </si>
  <si>
    <t>M17017</t>
  </si>
  <si>
    <t>M17018</t>
  </si>
  <si>
    <t>M17019</t>
  </si>
  <si>
    <t>L49340</t>
  </si>
  <si>
    <t>L49341</t>
  </si>
  <si>
    <t>L49342</t>
  </si>
  <si>
    <t>L49343</t>
  </si>
  <si>
    <t>L49344</t>
  </si>
  <si>
    <t>L49345</t>
  </si>
  <si>
    <t>M17026</t>
  </si>
  <si>
    <t>H31581</t>
  </si>
  <si>
    <t>M17028</t>
  </si>
  <si>
    <t>L49349</t>
  </si>
  <si>
    <t>M17030</t>
  </si>
  <si>
    <t>L49351</t>
  </si>
  <si>
    <t>L49352</t>
  </si>
  <si>
    <t>M17033</t>
  </si>
  <si>
    <t>L49354</t>
  </si>
  <si>
    <t>M17035</t>
  </si>
  <si>
    <t>M17036</t>
  </si>
  <si>
    <t>M17037</t>
  </si>
  <si>
    <t>L49358</t>
  </si>
  <si>
    <t>L49359</t>
  </si>
  <si>
    <t>H31594</t>
  </si>
  <si>
    <t>H31595</t>
  </si>
  <si>
    <t>M17042</t>
  </si>
  <si>
    <t>M17043</t>
  </si>
  <si>
    <t>L49364</t>
  </si>
  <si>
    <t>L49365</t>
  </si>
  <si>
    <t>L49366</t>
  </si>
  <si>
    <t>M17047</t>
  </si>
  <si>
    <t>L49368</t>
  </si>
  <si>
    <t>H31603</t>
  </si>
  <si>
    <t>M17050</t>
  </si>
  <si>
    <t>L49371</t>
  </si>
  <si>
    <t>L49372</t>
  </si>
  <si>
    <t>M17053</t>
  </si>
  <si>
    <t>M17054</t>
  </si>
  <si>
    <t>L49375</t>
  </si>
  <si>
    <t>M17056</t>
  </si>
  <si>
    <t>L49377</t>
  </si>
  <si>
    <t>M17058</t>
  </si>
  <si>
    <t>M17059</t>
  </si>
  <si>
    <t>L49380</t>
  </si>
  <si>
    <t>L49381</t>
  </si>
  <si>
    <t>M17062</t>
  </si>
  <si>
    <t>L49383</t>
  </si>
  <si>
    <t>M17064</t>
  </si>
  <si>
    <t>L49385</t>
  </si>
  <si>
    <t>L49386</t>
  </si>
  <si>
    <t>L49387</t>
  </si>
  <si>
    <t>H31622</t>
  </si>
  <si>
    <t>L49389</t>
  </si>
  <si>
    <t>L49390</t>
  </si>
  <si>
    <t>M17071</t>
  </si>
  <si>
    <t>L49392</t>
  </si>
  <si>
    <t>L49393</t>
  </si>
  <si>
    <t>H31628</t>
  </si>
  <si>
    <t>H31629</t>
  </si>
  <si>
    <t>L49396</t>
  </si>
  <si>
    <t>L49397</t>
  </si>
  <si>
    <t>L49398</t>
  </si>
  <si>
    <t>M17079</t>
  </si>
  <si>
    <t>M17080</t>
  </si>
  <si>
    <t>L49401</t>
  </si>
  <si>
    <t>L49402</t>
  </si>
  <si>
    <t>L49403</t>
  </si>
  <si>
    <t>M17084</t>
  </si>
  <si>
    <t>M17085</t>
  </si>
  <si>
    <t>M17086</t>
  </si>
  <si>
    <t>L49407</t>
  </si>
  <si>
    <t>H31642</t>
  </si>
  <si>
    <t>L49409</t>
  </si>
  <si>
    <t>L49410</t>
  </si>
  <si>
    <t>L49411</t>
  </si>
  <si>
    <t>L49412</t>
  </si>
  <si>
    <t>L49413</t>
  </si>
  <si>
    <t>L49414</t>
  </si>
  <si>
    <t>M17095</t>
  </si>
  <si>
    <t>M17096</t>
  </si>
  <si>
    <t>L49417</t>
  </si>
  <si>
    <t>L49418</t>
  </si>
  <si>
    <t>L49419</t>
  </si>
  <si>
    <t>L49420</t>
  </si>
  <si>
    <t>L49421</t>
  </si>
  <si>
    <t>L49422</t>
  </si>
  <si>
    <t>L49423</t>
  </si>
  <si>
    <t>M17104</t>
  </si>
  <si>
    <t>M17105</t>
  </si>
  <si>
    <t>L49426</t>
  </si>
  <si>
    <t>M17107</t>
  </si>
  <si>
    <t>M17108</t>
  </si>
  <si>
    <t>L49429</t>
  </si>
  <si>
    <t>M17110</t>
  </si>
  <si>
    <t>H31665</t>
  </si>
  <si>
    <t>H31666</t>
  </si>
  <si>
    <t>L49433</t>
  </si>
  <si>
    <t>L49434</t>
  </si>
  <si>
    <t>L49435</t>
  </si>
  <si>
    <t>L49436</t>
  </si>
  <si>
    <t>L49437</t>
  </si>
  <si>
    <t>L49438</t>
  </si>
  <si>
    <t>L49439</t>
  </si>
  <si>
    <t>H31674</t>
  </si>
  <si>
    <t>M17121</t>
  </si>
  <si>
    <t>L49442</t>
  </si>
  <si>
    <t>M17123</t>
  </si>
  <si>
    <t>M17124</t>
  </si>
  <si>
    <t>M17125</t>
  </si>
  <si>
    <t>L49446</t>
  </si>
  <si>
    <t>L49447</t>
  </si>
  <si>
    <t>L49448</t>
  </si>
  <si>
    <t>L49449</t>
  </si>
  <si>
    <t>L49450</t>
  </si>
  <si>
    <t>L49451</t>
  </si>
  <si>
    <t>M17132</t>
  </si>
  <si>
    <t>L49453</t>
  </si>
  <si>
    <t>L49454</t>
  </si>
  <si>
    <t>L49455</t>
  </si>
  <si>
    <t>L49456</t>
  </si>
  <si>
    <t>H31691</t>
  </si>
  <si>
    <t>M17138</t>
  </si>
  <si>
    <t>L49459</t>
  </si>
  <si>
    <t>L49460</t>
  </si>
  <si>
    <t>L49461</t>
  </si>
  <si>
    <t>L49462</t>
  </si>
  <si>
    <t>L49463</t>
  </si>
  <si>
    <t>L49464</t>
  </si>
  <si>
    <t>L49465</t>
  </si>
  <si>
    <t>M17146</t>
  </si>
  <si>
    <t>L49467</t>
  </si>
  <si>
    <t>M17148</t>
  </si>
  <si>
    <t>L49469</t>
  </si>
  <si>
    <t>M17150</t>
  </si>
  <si>
    <t>M17151</t>
  </si>
  <si>
    <t>L49472</t>
  </si>
  <si>
    <t>L49473</t>
  </si>
  <si>
    <t>L49474</t>
  </si>
  <si>
    <t>L49475</t>
  </si>
  <si>
    <t>L49476</t>
  </si>
  <si>
    <t>L49477</t>
  </si>
  <si>
    <t>L49478</t>
  </si>
  <si>
    <t>L49479</t>
  </si>
  <si>
    <t>L49480</t>
  </si>
  <si>
    <t>M17161</t>
  </si>
  <si>
    <t>L49482</t>
  </si>
  <si>
    <t>L49483</t>
  </si>
  <si>
    <t>L49484</t>
  </si>
  <si>
    <t>H31719</t>
  </si>
  <si>
    <t>L49486</t>
  </si>
  <si>
    <t>H31721</t>
  </si>
  <si>
    <t>L49488</t>
  </si>
  <si>
    <t>L49489</t>
  </si>
  <si>
    <t>M17170</t>
  </si>
  <si>
    <t>M17171</t>
  </si>
  <si>
    <t>M17172</t>
  </si>
  <si>
    <t>M17173</t>
  </si>
  <si>
    <t>L49494</t>
  </si>
  <si>
    <t>L49495</t>
  </si>
  <si>
    <t>L49496</t>
  </si>
  <si>
    <t>L49497</t>
  </si>
  <si>
    <t>L49498</t>
  </si>
  <si>
    <t>M17179</t>
  </si>
  <si>
    <t>H31734</t>
  </si>
  <si>
    <t>M17181</t>
  </si>
  <si>
    <t>L49502</t>
  </si>
  <si>
    <t>M17183</t>
  </si>
  <si>
    <t>L49504</t>
  </si>
  <si>
    <t>L49505</t>
  </si>
  <si>
    <t>M17186</t>
  </si>
  <si>
    <t>M17187</t>
  </si>
  <si>
    <t>L49508</t>
  </si>
  <si>
    <t>L49509</t>
  </si>
  <si>
    <t>M17190</t>
  </si>
  <si>
    <t>L49511</t>
  </si>
  <si>
    <t>L49512</t>
  </si>
  <si>
    <t>L49513</t>
  </si>
  <si>
    <t>L49514</t>
  </si>
  <si>
    <t>L49515</t>
  </si>
  <si>
    <t>L49516</t>
  </si>
  <si>
    <t>L49517</t>
  </si>
  <si>
    <t>L49518</t>
  </si>
  <si>
    <t>L49519</t>
  </si>
  <si>
    <t>L49520</t>
  </si>
  <si>
    <t>L49521</t>
  </si>
  <si>
    <t>M17202</t>
  </si>
  <si>
    <t>L49523</t>
  </si>
  <si>
    <t>M17204</t>
  </si>
  <si>
    <t>L49525</t>
  </si>
  <si>
    <t>L49526</t>
  </si>
  <si>
    <t>L49527</t>
  </si>
  <si>
    <t>L49528</t>
  </si>
  <si>
    <t>M17209</t>
  </si>
  <si>
    <t>L49530</t>
  </si>
  <si>
    <t>L49531</t>
  </si>
  <si>
    <t>M17212</t>
  </si>
  <si>
    <t>L49533</t>
  </si>
  <si>
    <t>L49534</t>
  </si>
  <si>
    <t>M17215</t>
  </si>
  <si>
    <t>H31770</t>
  </si>
  <si>
    <t>L49537</t>
  </si>
  <si>
    <t>M17218</t>
  </si>
  <si>
    <t>L49539</t>
  </si>
  <si>
    <t>H31774</t>
  </si>
  <si>
    <t>M17221</t>
  </si>
  <si>
    <t>H31776</t>
  </si>
  <si>
    <t>L49543</t>
  </si>
  <si>
    <t>L49544</t>
  </si>
  <si>
    <t>L49545</t>
  </si>
  <si>
    <t>L49546</t>
  </si>
  <si>
    <t>M17227</t>
  </si>
  <si>
    <t>M17228</t>
  </si>
  <si>
    <t>M17229</t>
  </si>
  <si>
    <t>L49550</t>
  </si>
  <si>
    <t>L49551</t>
  </si>
  <si>
    <t>M17232</t>
  </si>
  <si>
    <t>L49553</t>
  </si>
  <si>
    <t>M17234</t>
  </si>
  <si>
    <t>M17235</t>
  </si>
  <si>
    <t>M17236</t>
  </si>
  <si>
    <t>M17237</t>
  </si>
  <si>
    <t>L49558</t>
  </si>
  <si>
    <t>H31793</t>
  </si>
  <si>
    <t>L49560</t>
  </si>
  <si>
    <t>L49561</t>
  </si>
  <si>
    <t>L49562</t>
  </si>
  <si>
    <t>L49563</t>
  </si>
  <si>
    <t>M17244</t>
  </si>
  <si>
    <t>L49565</t>
  </si>
  <si>
    <t>L49566</t>
  </si>
  <si>
    <t>M17247</t>
  </si>
  <si>
    <t>M17248</t>
  </si>
  <si>
    <t>L49569</t>
  </si>
  <si>
    <t>L49570</t>
  </si>
  <si>
    <t>L49571</t>
  </si>
  <si>
    <t>L49572</t>
  </si>
  <si>
    <t>L49573</t>
  </si>
  <si>
    <t>L49574</t>
  </si>
  <si>
    <t>M17255</t>
  </si>
  <si>
    <t>M17256</t>
  </si>
  <si>
    <t>L49577</t>
  </si>
  <si>
    <t>L49578</t>
  </si>
  <si>
    <t>M17259</t>
  </si>
  <si>
    <t>H31814</t>
  </si>
  <si>
    <t>M17261</t>
  </si>
  <si>
    <t>L49582</t>
  </si>
  <si>
    <t>H31817</t>
  </si>
  <si>
    <t>M17264</t>
  </si>
  <si>
    <t>L49585</t>
  </si>
  <si>
    <t>L49586</t>
  </si>
  <si>
    <t>M17267</t>
  </si>
  <si>
    <t>L49588</t>
  </si>
  <si>
    <t>L49589</t>
  </si>
  <si>
    <t>L49590</t>
  </si>
  <si>
    <t>L49591</t>
  </si>
  <si>
    <t>L49592</t>
  </si>
  <si>
    <t>L49593</t>
  </si>
  <si>
    <t>L49594</t>
  </si>
  <si>
    <t>M17275</t>
  </si>
  <si>
    <t>L49596</t>
  </si>
  <si>
    <t>L49597</t>
  </si>
  <si>
    <t>L49598</t>
  </si>
  <si>
    <t>M17279</t>
  </si>
  <si>
    <t>H31834</t>
  </si>
  <si>
    <t>L49601</t>
  </si>
  <si>
    <t>L49602</t>
  </si>
  <si>
    <t>M17283</t>
  </si>
  <si>
    <t>L49604</t>
  </si>
  <si>
    <t>L49605</t>
  </si>
  <si>
    <t>M17286</t>
  </si>
  <si>
    <t>L49607</t>
  </si>
  <si>
    <t>M17288</t>
  </si>
  <si>
    <t>L49609</t>
  </si>
  <si>
    <t>M17290</t>
  </si>
  <si>
    <t>M17291</t>
  </si>
  <si>
    <t>L49612</t>
  </si>
  <si>
    <t>L49613</t>
  </si>
  <si>
    <t>M17294</t>
  </si>
  <si>
    <t>L49615</t>
  </si>
  <si>
    <t>H31850</t>
  </si>
  <si>
    <t>L49617</t>
  </si>
  <si>
    <t>M17298</t>
  </si>
  <si>
    <t>L49619</t>
  </si>
  <si>
    <t>L49620</t>
  </si>
  <si>
    <t>L49621</t>
  </si>
  <si>
    <t>M17302</t>
  </si>
  <si>
    <t>L49623</t>
  </si>
  <si>
    <t>L49624</t>
  </si>
  <si>
    <t>H31859</t>
  </si>
  <si>
    <t>L49626</t>
  </si>
  <si>
    <t>L49627</t>
  </si>
  <si>
    <t>L49628</t>
  </si>
  <si>
    <t>L49629</t>
  </si>
  <si>
    <t>L49630</t>
  </si>
  <si>
    <t>L49631</t>
  </si>
  <si>
    <t>M17312</t>
  </si>
  <si>
    <t>L49633</t>
  </si>
  <si>
    <t>L49634</t>
  </si>
  <si>
    <t>L49635</t>
  </si>
  <si>
    <t>L49636</t>
  </si>
  <si>
    <t>L49637</t>
  </si>
  <si>
    <t>L49638</t>
  </si>
  <si>
    <t>L49639</t>
  </si>
  <si>
    <t>L49640</t>
  </si>
  <si>
    <t>M17321</t>
  </si>
  <si>
    <t>L49642</t>
  </si>
  <si>
    <t>L49643</t>
  </si>
  <si>
    <t>M17324</t>
  </si>
  <si>
    <t>L49645</t>
  </si>
  <si>
    <t>L49646</t>
  </si>
  <si>
    <t>M17327</t>
  </si>
  <si>
    <t>M17328</t>
  </si>
  <si>
    <t>L49649</t>
  </si>
  <si>
    <t>L49650</t>
  </si>
  <si>
    <t>L49651</t>
  </si>
  <si>
    <t>L49652</t>
  </si>
  <si>
    <t>M17333</t>
  </si>
  <si>
    <t>L49654</t>
  </si>
  <si>
    <t>L49655</t>
  </si>
  <si>
    <t>H31890</t>
  </si>
  <si>
    <t>L49657</t>
  </si>
  <si>
    <t>M17338</t>
  </si>
  <si>
    <t>L49659</t>
  </si>
  <si>
    <t>L49660</t>
  </si>
  <si>
    <t>L49661</t>
  </si>
  <si>
    <t>L49662</t>
  </si>
  <si>
    <t>M17343</t>
  </si>
  <si>
    <t>H31898</t>
  </si>
  <si>
    <t>L49665</t>
  </si>
  <si>
    <t>M17346</t>
  </si>
  <si>
    <t>H31901</t>
  </si>
  <si>
    <t>L49668</t>
  </si>
  <si>
    <t>H31903</t>
  </si>
  <si>
    <t>H31904</t>
  </si>
  <si>
    <t>L49671</t>
  </si>
  <si>
    <t>H31906</t>
  </si>
  <si>
    <t>M17353</t>
  </si>
  <si>
    <t>L49674</t>
  </si>
  <si>
    <t>M17355</t>
  </si>
  <si>
    <t>M17356</t>
  </si>
  <si>
    <t>M17357</t>
  </si>
  <si>
    <t>L49678</t>
  </si>
  <si>
    <t>M17359</t>
  </si>
  <si>
    <t>L49680</t>
  </si>
  <si>
    <t>M17361</t>
  </si>
  <si>
    <t>L49682</t>
  </si>
  <si>
    <t>L49683</t>
  </si>
  <si>
    <t>L49684</t>
  </si>
  <si>
    <t>L49685</t>
  </si>
  <si>
    <t>M17366</t>
  </si>
  <si>
    <t>H31921</t>
  </si>
  <si>
    <t>L49688</t>
  </si>
  <si>
    <t>L49689</t>
  </si>
  <si>
    <t>L49690</t>
  </si>
  <si>
    <t>M17371</t>
  </si>
  <si>
    <t>L49692</t>
  </si>
  <si>
    <t>L49693</t>
  </si>
  <si>
    <t>L49694</t>
  </si>
  <si>
    <t>L49695</t>
  </si>
  <si>
    <t>L49696</t>
  </si>
  <si>
    <t>L49697</t>
  </si>
  <si>
    <t>M17378</t>
  </si>
  <si>
    <t>L49699</t>
  </si>
  <si>
    <t>L49700</t>
  </si>
  <si>
    <t>L49701</t>
  </si>
  <si>
    <t>M17382</t>
  </si>
  <si>
    <t>L49703</t>
  </si>
  <si>
    <t>M17384</t>
  </si>
  <si>
    <t>M17385</t>
  </si>
  <si>
    <t>L49706</t>
  </si>
  <si>
    <t>L49707</t>
  </si>
  <si>
    <t>L49708</t>
  </si>
  <si>
    <t>M17389</t>
  </si>
  <si>
    <t>L49710</t>
  </si>
  <si>
    <t>M17391</t>
  </si>
  <si>
    <t>L49712</t>
  </si>
  <si>
    <t>L49713</t>
  </si>
  <si>
    <t>L49714</t>
  </si>
  <si>
    <t>L49715</t>
  </si>
  <si>
    <t>L49716</t>
  </si>
  <si>
    <t>H31951</t>
  </si>
  <si>
    <t>L49718</t>
  </si>
  <si>
    <t>L49719</t>
  </si>
  <si>
    <t>L49720</t>
  </si>
  <si>
    <t>H31955</t>
  </si>
  <si>
    <t>H31956</t>
  </si>
  <si>
    <t>L49723</t>
  </si>
  <si>
    <t>L49724</t>
  </si>
  <si>
    <t>M17405</t>
  </si>
  <si>
    <t>L49726</t>
  </si>
  <si>
    <t>L49727</t>
  </si>
  <si>
    <t>M17408</t>
  </si>
  <si>
    <t>L49729</t>
  </si>
  <si>
    <t>L49730</t>
  </si>
  <si>
    <t>L49731</t>
  </si>
  <si>
    <t>H31966</t>
  </si>
  <si>
    <t>L49733</t>
  </si>
  <si>
    <t>L49734</t>
  </si>
  <si>
    <t>L49735</t>
  </si>
  <si>
    <t>M17416</t>
  </si>
  <si>
    <t>M17417</t>
  </si>
  <si>
    <t>M17418</t>
  </si>
  <si>
    <t>L49739</t>
  </si>
  <si>
    <t>M17420</t>
  </si>
  <si>
    <t>L49741</t>
  </si>
  <si>
    <t>L49742</t>
  </si>
  <si>
    <t>L49743</t>
  </si>
  <si>
    <t>L49744</t>
  </si>
  <si>
    <t>L49745</t>
  </si>
  <si>
    <t>M17426</t>
  </si>
  <si>
    <t>L49747</t>
  </si>
  <si>
    <t>L49748</t>
  </si>
  <si>
    <t>H31983</t>
  </si>
  <si>
    <t>L49750</t>
  </si>
  <si>
    <t>M17431</t>
  </si>
  <si>
    <t>M17432</t>
  </si>
  <si>
    <t>L49753</t>
  </si>
  <si>
    <t>L49754</t>
  </si>
  <si>
    <t>L49755</t>
  </si>
  <si>
    <t>L49756</t>
  </si>
  <si>
    <t>L49757</t>
  </si>
  <si>
    <t>L49758</t>
  </si>
  <si>
    <t>L49759</t>
  </si>
  <si>
    <t>L49760</t>
  </si>
  <si>
    <t>L49761</t>
  </si>
  <si>
    <t>L49762</t>
  </si>
  <si>
    <t>L49763</t>
  </si>
  <si>
    <t>L49764</t>
  </si>
  <si>
    <t>M17445</t>
  </si>
  <si>
    <t>L49766</t>
  </si>
  <si>
    <t>L49767</t>
  </si>
  <si>
    <t>L49768</t>
  </si>
  <si>
    <t>L49769</t>
  </si>
  <si>
    <t>L49770</t>
  </si>
  <si>
    <t>L49771</t>
  </si>
  <si>
    <t>L49772</t>
  </si>
  <si>
    <t>H32007</t>
  </si>
  <si>
    <t>L49774</t>
  </si>
  <si>
    <t>M17455</t>
  </si>
  <si>
    <t>L49776</t>
  </si>
  <si>
    <t>L49777</t>
  </si>
  <si>
    <t>L49778</t>
  </si>
  <si>
    <t>M17459</t>
  </si>
  <si>
    <t>L49780</t>
  </si>
  <si>
    <t>L49781</t>
  </si>
  <si>
    <t>L49782</t>
  </si>
  <si>
    <t>M17463</t>
  </si>
  <si>
    <t>M17464</t>
  </si>
  <si>
    <t>L49785</t>
  </si>
  <si>
    <t>H32020</t>
  </si>
  <si>
    <t>L49787</t>
  </si>
  <si>
    <t>L49788</t>
  </si>
  <si>
    <t>L49789</t>
  </si>
  <si>
    <t>H32024</t>
  </si>
  <si>
    <t>L49791</t>
  </si>
  <si>
    <t>L49792</t>
  </si>
  <si>
    <t>M17473</t>
  </si>
  <si>
    <t>L49794</t>
  </si>
  <si>
    <t>L49795</t>
  </si>
  <si>
    <t>L49796</t>
  </si>
  <si>
    <t>L49797</t>
  </si>
  <si>
    <t>M17478</t>
  </si>
  <si>
    <t>L49799</t>
  </si>
  <si>
    <t>L49800</t>
  </si>
  <si>
    <t>M17481</t>
  </si>
  <si>
    <t>M17482</t>
  </si>
  <si>
    <t>M17483</t>
  </si>
  <si>
    <t>H32038</t>
  </si>
  <si>
    <t>L49805</t>
  </si>
  <si>
    <t>L49806</t>
  </si>
  <si>
    <t>M17487</t>
  </si>
  <si>
    <t>H32042</t>
  </si>
  <si>
    <t>L49809</t>
  </si>
  <si>
    <t>L49810</t>
  </si>
  <si>
    <t>H32045</t>
  </si>
  <si>
    <t>M17492</t>
  </si>
  <si>
    <t>L49813</t>
  </si>
  <si>
    <t>L49814</t>
  </si>
  <si>
    <t>H32049</t>
  </si>
  <si>
    <t>L49816</t>
  </si>
  <si>
    <t>L49817</t>
  </si>
  <si>
    <t>L49818</t>
  </si>
  <si>
    <t>M17499</t>
  </si>
  <si>
    <t>M17500</t>
  </si>
  <si>
    <t>H32055</t>
  </si>
  <si>
    <t>L49822</t>
  </si>
  <si>
    <t>M17503</t>
  </si>
  <si>
    <t>L49824</t>
  </si>
  <si>
    <t>H32059</t>
  </si>
  <si>
    <t>M17506</t>
  </si>
  <si>
    <t>L49827</t>
  </si>
  <si>
    <t>L49828</t>
  </si>
  <si>
    <t>M17509</t>
  </si>
  <si>
    <t>L49830</t>
  </si>
  <si>
    <t>L49831</t>
  </si>
  <si>
    <t>L49832</t>
  </si>
  <si>
    <t>L49833</t>
  </si>
  <si>
    <t>L49834</t>
  </si>
  <si>
    <t>M17515</t>
  </si>
  <si>
    <t>L49836</t>
  </si>
  <si>
    <t>M17517</t>
  </si>
  <si>
    <t>L49838</t>
  </si>
  <si>
    <t>H32073</t>
  </si>
  <si>
    <t>L49840</t>
  </si>
  <si>
    <t>M17521</t>
  </si>
  <si>
    <t>M17522</t>
  </si>
  <si>
    <t>L49843</t>
  </si>
  <si>
    <t>M17524</t>
  </si>
  <si>
    <t>L49845</t>
  </si>
  <si>
    <t>H32080</t>
  </si>
  <si>
    <t>M17527</t>
  </si>
  <si>
    <t>M17528</t>
  </si>
  <si>
    <t>H32083</t>
  </si>
  <si>
    <t>L49850</t>
  </si>
  <si>
    <t>M17531</t>
  </si>
  <si>
    <t>L49852</t>
  </si>
  <si>
    <t>L49853</t>
  </si>
  <si>
    <t>L49854</t>
  </si>
  <si>
    <t>L49855</t>
  </si>
  <si>
    <t>L49856</t>
  </si>
  <si>
    <t>L49857</t>
  </si>
  <si>
    <t>L49858</t>
  </si>
  <si>
    <t>L49859</t>
  </si>
  <si>
    <t>L49860</t>
  </si>
  <si>
    <t>L49861</t>
  </si>
  <si>
    <t>M17542</t>
  </si>
  <si>
    <t>L49863</t>
  </si>
  <si>
    <t>L49864</t>
  </si>
  <si>
    <t>L49865</t>
  </si>
  <si>
    <t>L49866</t>
  </si>
  <si>
    <t>L49867</t>
  </si>
  <si>
    <t>L49868</t>
  </si>
  <si>
    <t>L49869</t>
  </si>
  <si>
    <t>L49870</t>
  </si>
  <si>
    <t>L49871</t>
  </si>
  <si>
    <t>L49872</t>
  </si>
  <si>
    <t>M17553</t>
  </si>
  <si>
    <t>M17554</t>
  </si>
  <si>
    <t>L49875</t>
  </si>
  <si>
    <t>L49876</t>
  </si>
  <si>
    <t>L49877</t>
  </si>
  <si>
    <t>L49878</t>
  </si>
  <si>
    <t>L49879</t>
  </si>
  <si>
    <t>L49880</t>
  </si>
  <si>
    <t>L49881</t>
  </si>
  <si>
    <t>L49882</t>
  </si>
  <si>
    <t>M17563</t>
  </si>
  <si>
    <t>M17564</t>
  </si>
  <si>
    <t>L49885</t>
  </si>
  <si>
    <t>M17566</t>
  </si>
  <si>
    <t>M17567</t>
  </si>
  <si>
    <t>L49888</t>
  </si>
  <si>
    <t>L49889</t>
  </si>
  <si>
    <t>L49890</t>
  </si>
  <si>
    <t>L49891</t>
  </si>
  <si>
    <t>H32126</t>
  </si>
  <si>
    <t>M17573</t>
  </si>
  <si>
    <t>M17574</t>
  </si>
  <si>
    <t>M17575</t>
  </si>
  <si>
    <t>L49896</t>
  </si>
  <si>
    <t>M17577</t>
  </si>
  <si>
    <t>L49898</t>
  </si>
  <si>
    <t>L49899</t>
  </si>
  <si>
    <t>L49900</t>
  </si>
  <si>
    <t>M17581</t>
  </si>
  <si>
    <t>L49902</t>
  </si>
  <si>
    <t>L49903</t>
  </si>
  <si>
    <t>M17584</t>
  </si>
  <si>
    <t>L49905</t>
  </si>
  <si>
    <t>M17586</t>
  </si>
  <si>
    <t>L49907</t>
  </si>
  <si>
    <t>L49908</t>
  </si>
  <si>
    <t>L49909</t>
  </si>
  <si>
    <t>L49910</t>
  </si>
  <si>
    <t>M17591</t>
  </si>
  <si>
    <t>L49912</t>
  </si>
  <si>
    <t>L49913</t>
  </si>
  <si>
    <t>H32148</t>
  </si>
  <si>
    <t>L49915</t>
  </si>
  <si>
    <t>M17596</t>
  </si>
  <si>
    <t>M17597</t>
  </si>
  <si>
    <t>M17598</t>
  </si>
  <si>
    <t>L49919</t>
  </si>
  <si>
    <t>L49920</t>
  </si>
  <si>
    <t>L49921</t>
  </si>
  <si>
    <t>L49922</t>
  </si>
  <si>
    <t>L49923</t>
  </si>
  <si>
    <t>L49924</t>
  </si>
  <si>
    <t>M17605</t>
  </si>
  <si>
    <t>L49926</t>
  </si>
  <si>
    <t>L49927</t>
  </si>
  <si>
    <t>L49928</t>
  </si>
  <si>
    <t>M17609</t>
  </si>
  <si>
    <t>H32164</t>
  </si>
  <si>
    <t>L49931</t>
  </si>
  <si>
    <t>M17612</t>
  </si>
  <si>
    <t>L49933</t>
  </si>
  <si>
    <t>H32168</t>
  </si>
  <si>
    <t>L49935</t>
  </si>
  <si>
    <t>L49936</t>
  </si>
  <si>
    <t>L49937</t>
  </si>
  <si>
    <t>M17618</t>
  </si>
  <si>
    <t>L49939</t>
  </si>
  <si>
    <t>L49940</t>
  </si>
  <si>
    <t>L49941</t>
  </si>
  <si>
    <t>L49942</t>
  </si>
  <si>
    <t>L49943</t>
  </si>
  <si>
    <t>M17624</t>
  </si>
  <si>
    <t>M17625</t>
  </si>
  <si>
    <t>M17626</t>
  </si>
  <si>
    <t>L49947</t>
  </si>
  <si>
    <t>L49948</t>
  </si>
  <si>
    <t>M17629</t>
  </si>
  <si>
    <t>L49950</t>
  </si>
  <si>
    <t>L49951</t>
  </si>
  <si>
    <t>L49952</t>
  </si>
  <si>
    <t>L49953</t>
  </si>
  <si>
    <t>L49954</t>
  </si>
  <si>
    <t>L49955</t>
  </si>
  <si>
    <t>L49956</t>
  </si>
  <si>
    <t>L49957</t>
  </si>
  <si>
    <t>L49958</t>
  </si>
  <si>
    <t>L49959</t>
  </si>
  <si>
    <t>M17640</t>
  </si>
  <si>
    <t>L49961</t>
  </si>
  <si>
    <t>M17642</t>
  </si>
  <si>
    <t>M17643</t>
  </si>
  <si>
    <t>L49964</t>
  </si>
  <si>
    <t>L49965</t>
  </si>
  <si>
    <t>M17646</t>
  </si>
  <si>
    <t>M17647</t>
  </si>
  <si>
    <t>L49968</t>
  </si>
  <si>
    <t>H32203</t>
  </si>
  <si>
    <t>L49970</t>
  </si>
  <si>
    <t>H32205</t>
  </si>
  <si>
    <t>L49972</t>
  </si>
  <si>
    <t>L49973</t>
  </si>
  <si>
    <t>L49974</t>
  </si>
  <si>
    <t>M17655</t>
  </si>
  <si>
    <t>L49976</t>
  </si>
  <si>
    <t>M17657</t>
  </si>
  <si>
    <t>L49978</t>
  </si>
  <si>
    <t>L49979</t>
  </si>
  <si>
    <t>M17660</t>
  </si>
  <si>
    <t>M17661</t>
  </si>
  <si>
    <t>M17662</t>
  </si>
  <si>
    <t>L49983</t>
  </si>
  <si>
    <t>L49984</t>
  </si>
  <si>
    <t>L49985</t>
  </si>
  <si>
    <t>L49986</t>
  </si>
  <si>
    <t>M17667</t>
  </si>
  <si>
    <t>L49988</t>
  </si>
  <si>
    <t>L49989</t>
  </si>
  <si>
    <t>L49990</t>
  </si>
  <si>
    <t>L49991</t>
  </si>
  <si>
    <t>M17672</t>
  </si>
  <si>
    <t>L49993</t>
  </si>
  <si>
    <t>L49994</t>
  </si>
  <si>
    <t>M17675</t>
  </si>
  <si>
    <t>L49996</t>
  </si>
  <si>
    <t>L49997</t>
  </si>
  <si>
    <t>L49998</t>
  </si>
  <si>
    <t>L49999</t>
  </si>
  <si>
    <t>L50000</t>
  </si>
  <si>
    <t>M17681</t>
  </si>
  <si>
    <t>L50002</t>
  </si>
  <si>
    <t>M17683</t>
  </si>
  <si>
    <t>M17684</t>
  </si>
  <si>
    <t>L50005</t>
  </si>
  <si>
    <t>M17686</t>
  </si>
  <si>
    <t>L50007</t>
  </si>
  <si>
    <t>M17688</t>
  </si>
  <si>
    <t>L50009</t>
  </si>
  <si>
    <t>M17690</t>
  </si>
  <si>
    <t>M17691</t>
  </si>
  <si>
    <t>M17692</t>
  </si>
  <si>
    <t>L50013</t>
  </si>
  <si>
    <t>L50014</t>
  </si>
  <si>
    <t>L50015</t>
  </si>
  <si>
    <t>M17696</t>
  </si>
  <si>
    <t>L50017</t>
  </si>
  <si>
    <t>L50018</t>
  </si>
  <si>
    <t>M17699</t>
  </si>
  <si>
    <t>H32254</t>
  </si>
  <si>
    <t>L50021</t>
  </si>
  <si>
    <t>L50022</t>
  </si>
  <si>
    <t>L50023</t>
  </si>
  <si>
    <t>L50024</t>
  </si>
  <si>
    <t>L50025</t>
  </si>
  <si>
    <t>L50026</t>
  </si>
  <si>
    <t>L50027</t>
  </si>
  <si>
    <t>M17708</t>
  </si>
  <si>
    <t>L50029</t>
  </si>
  <si>
    <t>L50030</t>
  </si>
  <si>
    <t>L50031</t>
  </si>
  <si>
    <t>M17712</t>
  </si>
  <si>
    <t>M17713</t>
  </si>
  <si>
    <t>L50034</t>
  </si>
  <si>
    <t>L50035</t>
  </si>
  <si>
    <t>H32270</t>
  </si>
  <si>
    <t>M17717</t>
  </si>
  <si>
    <t>L50038</t>
  </si>
  <si>
    <t>L50039</t>
  </si>
  <si>
    <t>H32274</t>
  </si>
  <si>
    <t>L50041</t>
  </si>
  <si>
    <t>L50042</t>
  </si>
  <si>
    <t>L50043</t>
  </si>
  <si>
    <t>H32278</t>
  </si>
  <si>
    <t>H32279</t>
  </si>
  <si>
    <t>L50046</t>
  </si>
  <si>
    <t>H32281</t>
  </si>
  <si>
    <t>L50048</t>
  </si>
  <si>
    <t>L50049</t>
  </si>
  <si>
    <t>M17730</t>
  </si>
  <si>
    <t>M17731</t>
  </si>
  <si>
    <t>L50052</t>
  </si>
  <si>
    <t>H32287</t>
  </si>
  <si>
    <t>L50054</t>
  </si>
  <si>
    <t>M17735</t>
  </si>
  <si>
    <t>M17736</t>
  </si>
  <si>
    <t>M17737</t>
  </si>
  <si>
    <t>H32292</t>
  </si>
  <si>
    <t>M17739</t>
  </si>
  <si>
    <t>L50060</t>
  </si>
  <si>
    <t>M17741</t>
  </si>
  <si>
    <t>L50062</t>
  </si>
  <si>
    <t>L50063</t>
  </si>
  <si>
    <t>L50064</t>
  </si>
  <si>
    <t>M17745</t>
  </si>
  <si>
    <t>H32300</t>
  </si>
  <si>
    <t>M17747</t>
  </si>
  <si>
    <t>M17748</t>
  </si>
  <si>
    <t>M17749</t>
  </si>
  <si>
    <t>L50070</t>
  </si>
  <si>
    <t>L50071</t>
  </si>
  <si>
    <t>L50072</t>
  </si>
  <si>
    <t>M17753</t>
  </si>
  <si>
    <t>L50074</t>
  </si>
  <si>
    <t>M17755</t>
  </si>
  <si>
    <t>M17756</t>
  </si>
  <si>
    <t>M17757</t>
  </si>
  <si>
    <t>M17758</t>
  </si>
  <si>
    <t>L50079</t>
  </si>
  <si>
    <t>L50080</t>
  </si>
  <si>
    <t>L50081</t>
  </si>
  <si>
    <t>M17762</t>
  </si>
  <si>
    <t>M17763</t>
  </si>
  <si>
    <t>L50084</t>
  </si>
  <si>
    <t>L50085</t>
  </si>
  <si>
    <t>L50086</t>
  </si>
  <si>
    <t>M17767</t>
  </si>
  <si>
    <t>L50088</t>
  </si>
  <si>
    <t>L50089</t>
  </si>
  <si>
    <t>L50090</t>
  </si>
  <si>
    <t>M17771</t>
  </si>
  <si>
    <t>L50092</t>
  </si>
  <si>
    <t>L50093</t>
  </si>
  <si>
    <t>H32328</t>
  </si>
  <si>
    <t>L50095</t>
  </si>
  <si>
    <t>L50096</t>
  </si>
  <si>
    <t>L50097</t>
  </si>
  <si>
    <t>M17778</t>
  </si>
  <si>
    <t>L50099</t>
  </si>
  <si>
    <t>L50100</t>
  </si>
  <si>
    <t>L50101</t>
  </si>
  <si>
    <t>L50102</t>
  </si>
  <si>
    <t>M17783</t>
  </si>
  <si>
    <t>L50104</t>
  </si>
  <si>
    <t>M17785</t>
  </si>
  <si>
    <t>L50106</t>
  </si>
  <si>
    <t>M17787</t>
  </si>
  <si>
    <t>M17788</t>
  </si>
  <si>
    <t>M17789</t>
  </si>
  <si>
    <t>H32344</t>
  </si>
  <si>
    <t>L50111</t>
  </si>
  <si>
    <t>L50112</t>
  </si>
  <si>
    <t>M17793</t>
  </si>
  <si>
    <t>M17794</t>
  </si>
  <si>
    <t>M17795</t>
  </si>
  <si>
    <t>M17796</t>
  </si>
  <si>
    <t>L50117</t>
  </si>
  <si>
    <t>L50118</t>
  </si>
  <si>
    <t>L50119</t>
  </si>
  <si>
    <t>L50120</t>
  </si>
  <si>
    <t>M17801</t>
  </si>
  <si>
    <t>L50122</t>
  </si>
  <si>
    <t>H32357</t>
  </si>
  <si>
    <t>L50124</t>
  </si>
  <si>
    <t>H32359</t>
  </si>
  <si>
    <t>M17806</t>
  </si>
  <si>
    <t>L50127</t>
  </si>
  <si>
    <t>L50128</t>
  </si>
  <si>
    <t>M17809</t>
  </si>
  <si>
    <t>M17810</t>
  </si>
  <si>
    <t>L50131</t>
  </si>
  <si>
    <t>H32366</t>
  </si>
  <si>
    <t>L50133</t>
  </si>
  <si>
    <t>H32368</t>
  </si>
  <si>
    <t>M17815</t>
  </si>
  <si>
    <t>M17816</t>
  </si>
  <si>
    <t>L50137</t>
  </si>
  <si>
    <t>M17818</t>
  </si>
  <si>
    <t>M17819</t>
  </si>
  <si>
    <t>L50140</t>
  </si>
  <si>
    <t>L50141</t>
  </si>
  <si>
    <t>L50142</t>
  </si>
  <si>
    <t>M17823</t>
  </si>
  <si>
    <t>L50144</t>
  </si>
  <si>
    <t>M17825</t>
  </si>
  <si>
    <t>L50146</t>
  </si>
  <si>
    <t>L50147</t>
  </si>
  <si>
    <t>M17828</t>
  </si>
  <si>
    <t>L50149</t>
  </si>
  <si>
    <t>M17830</t>
  </si>
  <si>
    <t>M17831</t>
  </si>
  <si>
    <t>M17832</t>
  </si>
  <si>
    <t>M17833</t>
  </si>
  <si>
    <t>M17834</t>
  </si>
  <si>
    <t>H32389</t>
  </si>
  <si>
    <t>M17836</t>
  </si>
  <si>
    <t>L50157</t>
  </si>
  <si>
    <t>H32392</t>
  </si>
  <si>
    <t>L50159</t>
  </si>
  <si>
    <t>L50160</t>
  </si>
  <si>
    <t>H32395</t>
  </si>
  <si>
    <t>L50162</t>
  </si>
  <si>
    <t>L50163</t>
  </si>
  <si>
    <t>L50164</t>
  </si>
  <si>
    <t>L50165</t>
  </si>
  <si>
    <t>L50166</t>
  </si>
  <si>
    <t>M17847</t>
  </si>
  <si>
    <t>M17848</t>
  </si>
  <si>
    <t>L50169</t>
  </si>
  <si>
    <t>L50170</t>
  </si>
  <si>
    <t>M17851</t>
  </si>
  <si>
    <t>M17852</t>
  </si>
  <si>
    <t>M17853</t>
  </si>
  <si>
    <t>L50174</t>
  </si>
  <si>
    <t>L50175</t>
  </si>
  <si>
    <t>M17856</t>
  </si>
  <si>
    <t>L50177</t>
  </si>
  <si>
    <t>L50178</t>
  </si>
  <si>
    <t>L50179</t>
  </si>
  <si>
    <t>H32414</t>
  </si>
  <si>
    <t>L50181</t>
  </si>
  <si>
    <t>M17862</t>
  </si>
  <si>
    <t>M17863</t>
  </si>
  <si>
    <t>M17864</t>
  </si>
  <si>
    <t>L50185</t>
  </si>
  <si>
    <t>L50186</t>
  </si>
  <si>
    <t>L50187</t>
  </si>
  <si>
    <t>M17868</t>
  </si>
  <si>
    <t>M17869</t>
  </si>
  <si>
    <t>L50190</t>
  </si>
  <si>
    <t>M17871</t>
  </si>
  <si>
    <t>L50192</t>
  </si>
  <si>
    <t>L50193</t>
  </si>
  <si>
    <t>L50194</t>
  </si>
  <si>
    <t>L50195</t>
  </si>
  <si>
    <t>L50196</t>
  </si>
  <si>
    <t>L50197</t>
  </si>
  <si>
    <t>M17878</t>
  </si>
  <si>
    <t>L50199</t>
  </si>
  <si>
    <t>L50200</t>
  </si>
  <si>
    <t>L50201</t>
  </si>
  <si>
    <t>L50202</t>
  </si>
  <si>
    <t>L50203</t>
  </si>
  <si>
    <t>L50204</t>
  </si>
  <si>
    <t>L50205</t>
  </si>
  <si>
    <t>M17886</t>
  </si>
  <si>
    <t>L50207</t>
  </si>
  <si>
    <t>L50208</t>
  </si>
  <si>
    <t>L50209</t>
  </si>
  <si>
    <t>M17890</t>
  </si>
  <si>
    <t>M17891</t>
  </si>
  <si>
    <t>M17892</t>
  </si>
  <si>
    <t>M17893</t>
  </si>
  <si>
    <t>H32448</t>
  </si>
  <si>
    <t>M17895</t>
  </si>
  <si>
    <t>L50216</t>
  </si>
  <si>
    <t>L50217</t>
  </si>
  <si>
    <t>L50218</t>
  </si>
  <si>
    <t>M17899</t>
  </si>
  <si>
    <t>L50220</t>
  </si>
  <si>
    <t>L50221</t>
  </si>
  <si>
    <t>M17902</t>
  </si>
  <si>
    <t>L50223</t>
  </si>
  <si>
    <t>L50224</t>
  </si>
  <si>
    <t>L50225</t>
  </si>
  <si>
    <t>M17906</t>
  </si>
  <si>
    <t>L50227</t>
  </si>
  <si>
    <t>L50228</t>
  </si>
  <si>
    <t>L50229</t>
  </si>
  <si>
    <t>L50230</t>
  </si>
  <si>
    <t>L50231</t>
  </si>
  <si>
    <t>L50232</t>
  </si>
  <si>
    <t>H32467</t>
  </si>
  <si>
    <t>H32468</t>
  </si>
  <si>
    <t>L50235</t>
  </si>
  <si>
    <t>L50236</t>
  </si>
  <si>
    <t>L50237</t>
  </si>
  <si>
    <t>L50238</t>
  </si>
  <si>
    <t>M17919</t>
  </si>
  <si>
    <t>L50240</t>
  </si>
  <si>
    <t>L50241</t>
  </si>
  <si>
    <t>L50242</t>
  </si>
  <si>
    <t>L50243</t>
  </si>
  <si>
    <t>M17924</t>
  </si>
  <si>
    <t>M17925</t>
  </si>
  <si>
    <t>M17926</t>
  </si>
  <si>
    <t>L50247</t>
  </si>
  <si>
    <t>H32482</t>
  </si>
  <si>
    <t>L50249</t>
  </si>
  <si>
    <t>L50250</t>
  </si>
  <si>
    <t>L50251</t>
  </si>
  <si>
    <t>L50252</t>
  </si>
  <si>
    <t>L50253</t>
  </si>
  <si>
    <t>L50254</t>
  </si>
  <si>
    <t>M17935</t>
  </si>
  <si>
    <t>L50256</t>
  </si>
  <si>
    <t>L50257</t>
  </si>
  <si>
    <t>M17938</t>
  </si>
  <si>
    <t>L50259</t>
  </si>
  <si>
    <t>M17940</t>
  </si>
  <si>
    <t>M17941</t>
  </si>
  <si>
    <t>M17942</t>
  </si>
  <si>
    <t>L50263</t>
  </si>
  <si>
    <t>H32498</t>
  </si>
  <si>
    <t>L50265</t>
  </si>
  <si>
    <t>L50266</t>
  </si>
  <si>
    <t>M17947</t>
  </si>
  <si>
    <t>M17948</t>
  </si>
  <si>
    <t>H32503</t>
  </si>
  <si>
    <t>H32504</t>
  </si>
  <si>
    <t>L50271</t>
  </si>
  <si>
    <t>M17952</t>
  </si>
  <si>
    <t>L50273</t>
  </si>
  <si>
    <t>L50274</t>
  </si>
  <si>
    <t>M17955</t>
  </si>
  <si>
    <t>L50276</t>
  </si>
  <si>
    <t>M17957</t>
  </si>
  <si>
    <t>M17958</t>
  </si>
  <si>
    <t>M17959</t>
  </si>
  <si>
    <t>L50280</t>
  </si>
  <si>
    <t>H32515</t>
  </si>
  <si>
    <t>L50282</t>
  </si>
  <si>
    <t>L50283</t>
  </si>
  <si>
    <t>M17964</t>
  </si>
  <si>
    <t>L50285</t>
  </si>
  <si>
    <t>L50286</t>
  </si>
  <si>
    <t>M17967</t>
  </si>
  <si>
    <t>L50288</t>
  </si>
  <si>
    <t>L50289</t>
  </si>
  <si>
    <t>H32524</t>
  </si>
  <si>
    <t>L50291</t>
  </si>
  <si>
    <t>M17972</t>
  </si>
  <si>
    <t>M17973</t>
  </si>
  <si>
    <t>M17974</t>
  </si>
  <si>
    <t>L50295</t>
  </si>
  <si>
    <t>L50296</t>
  </si>
  <si>
    <t>M17977</t>
  </si>
  <si>
    <t>M17978</t>
  </si>
  <si>
    <t>L50299</t>
  </si>
  <si>
    <t>H32534</t>
  </si>
  <si>
    <t>L50301</t>
  </si>
  <si>
    <t>L50302</t>
  </si>
  <si>
    <t>H32537</t>
  </si>
  <si>
    <t>L50304</t>
  </si>
  <si>
    <t>L50305</t>
  </si>
  <si>
    <t>L50306</t>
  </si>
  <si>
    <t>L50307</t>
  </si>
  <si>
    <t>M17988</t>
  </si>
  <si>
    <t>L50309</t>
  </si>
  <si>
    <t>L50310</t>
  </si>
  <si>
    <t>L50311</t>
  </si>
  <si>
    <t>L50312</t>
  </si>
  <si>
    <t>H32547</t>
  </si>
  <si>
    <t>L50314</t>
  </si>
  <si>
    <t>L50315</t>
  </si>
  <si>
    <t>L50316</t>
  </si>
  <si>
    <t>L50317</t>
  </si>
  <si>
    <t>L50318</t>
  </si>
  <si>
    <t>H32553</t>
  </si>
  <si>
    <t>H32554</t>
  </si>
  <si>
    <t>L50321</t>
  </si>
  <si>
    <t>L50322</t>
  </si>
  <si>
    <t>H32557</t>
  </si>
  <si>
    <t>M18004</t>
  </si>
  <si>
    <t>M18005</t>
  </si>
  <si>
    <t>M18006</t>
  </si>
  <si>
    <t>M18007</t>
  </si>
  <si>
    <t>H32562</t>
  </si>
  <si>
    <t>H32563</t>
  </si>
  <si>
    <t>L50330</t>
  </si>
  <si>
    <t>L50331</t>
  </si>
  <si>
    <t>M18012</t>
  </si>
  <si>
    <t>M18013</t>
  </si>
  <si>
    <t>L50334</t>
  </si>
  <si>
    <t>L50335</t>
  </si>
  <si>
    <t>L50336</t>
  </si>
  <si>
    <t>M18017</t>
  </si>
  <si>
    <t>L50338</t>
  </si>
  <si>
    <t>H32573</t>
  </si>
  <si>
    <t>M18020</t>
  </si>
  <si>
    <t>L50341</t>
  </si>
  <si>
    <t>L50342</t>
  </si>
  <si>
    <t>L50343</t>
  </si>
  <si>
    <t>L50344</t>
  </si>
  <si>
    <t>L50345</t>
  </si>
  <si>
    <t>M18026</t>
  </si>
  <si>
    <t>L50347</t>
  </si>
  <si>
    <t>M18028</t>
  </si>
  <si>
    <t>M18029</t>
  </si>
  <si>
    <t>M18030</t>
  </si>
  <si>
    <t>L50351</t>
  </si>
  <si>
    <t>M18032</t>
  </si>
  <si>
    <t>L50353</t>
  </si>
  <si>
    <t>L50354</t>
  </si>
  <si>
    <t>L50355</t>
  </si>
  <si>
    <t>L50356</t>
  </si>
  <si>
    <t>M18037</t>
  </si>
  <si>
    <t>M18038</t>
  </si>
  <si>
    <t>L50359</t>
  </si>
  <si>
    <t>M18040</t>
  </si>
  <si>
    <t>L50361</t>
  </si>
  <si>
    <t>M18042</t>
  </si>
  <si>
    <t>L50363</t>
  </si>
  <si>
    <t>L50364</t>
  </si>
  <si>
    <t>L50365</t>
  </si>
  <si>
    <t>M18046</t>
  </si>
  <si>
    <t>M18047</t>
  </si>
  <si>
    <t>M18048</t>
  </si>
  <si>
    <t>L50369</t>
  </si>
  <si>
    <t>L50370</t>
  </si>
  <si>
    <t>M18051</t>
  </si>
  <si>
    <t>M18052</t>
  </si>
  <si>
    <t>L50373</t>
  </si>
  <si>
    <t>L50374</t>
  </si>
  <si>
    <t>M18055</t>
  </si>
  <si>
    <t>L50376</t>
  </si>
  <si>
    <t>L50377</t>
  </si>
  <si>
    <t>M18058</t>
  </si>
  <si>
    <t>H32613</t>
  </si>
  <si>
    <t>M18060</t>
  </si>
  <si>
    <t>L50381</t>
  </si>
  <si>
    <t>L50382</t>
  </si>
  <si>
    <t>M18063</t>
  </si>
  <si>
    <t>L50384</t>
  </si>
  <si>
    <t>M18065</t>
  </si>
  <si>
    <t>M18066</t>
  </si>
  <si>
    <t>M18067</t>
  </si>
  <si>
    <t>M18068</t>
  </si>
  <si>
    <t>L50389</t>
  </si>
  <si>
    <t>M18070</t>
  </si>
  <si>
    <t>L50391</t>
  </si>
  <si>
    <t>L50392</t>
  </si>
  <si>
    <t>L50393</t>
  </si>
  <si>
    <t>H32628</t>
  </si>
  <si>
    <t>M18075</t>
  </si>
  <si>
    <t>L50396</t>
  </si>
  <si>
    <t>L50397</t>
  </si>
  <si>
    <t>L50398</t>
  </si>
  <si>
    <t>M18079</t>
  </si>
  <si>
    <t>M18080</t>
  </si>
  <si>
    <t>L50401</t>
  </si>
  <si>
    <t>M18082</t>
  </si>
  <si>
    <t>H32637</t>
  </si>
  <si>
    <t>M18084</t>
  </si>
  <si>
    <t>L50405</t>
  </si>
  <si>
    <t>L50406</t>
  </si>
  <si>
    <t>M18087</t>
  </si>
  <si>
    <t>L50408</t>
  </si>
  <si>
    <t>L50409</t>
  </si>
  <si>
    <t>L50410</t>
  </si>
  <si>
    <t>L50411</t>
  </si>
  <si>
    <t>L50412</t>
  </si>
  <si>
    <t>H32647</t>
  </si>
  <si>
    <t>L50414</t>
  </si>
  <si>
    <t>L50415</t>
  </si>
  <si>
    <t>M18096</t>
  </si>
  <si>
    <t>M18097</t>
  </si>
  <si>
    <t>M18098</t>
  </si>
  <si>
    <t>L50419</t>
  </si>
  <si>
    <t>L50420</t>
  </si>
  <si>
    <t>H32655</t>
  </si>
  <si>
    <t>L50422</t>
  </si>
  <si>
    <t>L50423</t>
  </si>
  <si>
    <t>M18104</t>
  </si>
  <si>
    <t>M18105</t>
  </si>
  <si>
    <t>L50426</t>
  </si>
  <si>
    <t>M18107</t>
  </si>
  <si>
    <t>M18108</t>
  </si>
  <si>
    <t>L50429</t>
  </si>
  <si>
    <t>H32664</t>
  </si>
  <si>
    <t>L50431</t>
  </si>
  <si>
    <t>L50432</t>
  </si>
  <si>
    <t>L50433</t>
  </si>
  <si>
    <t>M18114</t>
  </si>
  <si>
    <t>L50435</t>
  </si>
  <si>
    <t>L50436</t>
  </si>
  <si>
    <t>L50437</t>
  </si>
  <si>
    <t>L50438</t>
  </si>
  <si>
    <t>M18119</t>
  </si>
  <si>
    <t>M18120</t>
  </si>
  <si>
    <t>H32675</t>
  </si>
  <si>
    <t>L50442</t>
  </si>
  <si>
    <t>L50443</t>
  </si>
  <si>
    <t>H32678</t>
  </si>
  <si>
    <t>L50445</t>
  </si>
  <si>
    <t>L50446</t>
  </si>
  <si>
    <t>L50447</t>
  </si>
  <si>
    <t>M18128</t>
  </si>
  <si>
    <t>M18129</t>
  </si>
  <si>
    <t>L50450</t>
  </si>
  <si>
    <t>M18131</t>
  </si>
  <si>
    <t>M18132</t>
  </si>
  <si>
    <t>M18133</t>
  </si>
  <si>
    <t>L50454</t>
  </si>
  <si>
    <t>H32689</t>
  </si>
  <si>
    <t>L50456</t>
  </si>
  <si>
    <t>L50457</t>
  </si>
  <si>
    <t>L50458</t>
  </si>
  <si>
    <t>L50459</t>
  </si>
  <si>
    <t>M18140</t>
  </si>
  <si>
    <t>M18141</t>
  </si>
  <si>
    <t>L50462</t>
  </si>
  <si>
    <t>L50463</t>
  </si>
  <si>
    <t>H32698</t>
  </si>
  <si>
    <t>L50465</t>
  </si>
  <si>
    <t>L50466</t>
  </si>
  <si>
    <t>M18147</t>
  </si>
  <si>
    <t>L50468</t>
  </si>
  <si>
    <t>M18149</t>
  </si>
  <si>
    <t>L50470</t>
  </si>
  <si>
    <t>M18151</t>
  </si>
  <si>
    <t>L50472</t>
  </si>
  <si>
    <t>M18153</t>
  </si>
  <si>
    <t>L50474</t>
  </si>
  <si>
    <t>L50475</t>
  </si>
  <si>
    <t>M18156</t>
  </si>
  <si>
    <t>L50477</t>
  </si>
  <si>
    <t>L50478</t>
  </si>
  <si>
    <t>L50479</t>
  </si>
  <si>
    <t>H32714</t>
  </si>
  <si>
    <t>L50481</t>
  </si>
  <si>
    <t>L50482</t>
  </si>
  <si>
    <t>L50483</t>
  </si>
  <si>
    <t>L50484</t>
  </si>
  <si>
    <t>M18165</t>
  </si>
  <si>
    <t>L50486</t>
  </si>
  <si>
    <t>M18167</t>
  </si>
  <si>
    <t>L50488</t>
  </si>
  <si>
    <t>L50489</t>
  </si>
  <si>
    <t>L50490</t>
  </si>
  <si>
    <t>L50491</t>
  </si>
  <si>
    <t>L50492</t>
  </si>
  <si>
    <t>L50493</t>
  </si>
  <si>
    <t>L50494</t>
  </si>
  <si>
    <t>M18175</t>
  </si>
  <si>
    <t>M18176</t>
  </si>
  <si>
    <t>L50497</t>
  </si>
  <si>
    <t>L50498</t>
  </si>
  <si>
    <t>L50499</t>
  </si>
  <si>
    <t>L50500</t>
  </si>
  <si>
    <t>L50501</t>
  </si>
  <si>
    <t>L50502</t>
  </si>
  <si>
    <t>L50503</t>
  </si>
  <si>
    <t>L50504</t>
  </si>
  <si>
    <t>L50505</t>
  </si>
  <si>
    <t>L50506</t>
  </si>
  <si>
    <t>M18187</t>
  </si>
  <si>
    <t>L50508</t>
  </si>
  <si>
    <t>L50509</t>
  </si>
  <si>
    <t>L50510</t>
  </si>
  <si>
    <t>L50511</t>
  </si>
  <si>
    <t>M18192</t>
  </si>
  <si>
    <t>M18193</t>
  </si>
  <si>
    <t>M18194</t>
  </si>
  <si>
    <t>L50515</t>
  </si>
  <si>
    <t>L50516</t>
  </si>
  <si>
    <t>L50517</t>
  </si>
  <si>
    <t>M18198</t>
  </si>
  <si>
    <t>L50519</t>
  </si>
  <si>
    <t>M18200</t>
  </si>
  <si>
    <t>H32755</t>
  </si>
  <si>
    <t>L50522</t>
  </si>
  <si>
    <t>M18203</t>
  </si>
  <si>
    <t>L50524</t>
  </si>
  <si>
    <t>L50525</t>
  </si>
  <si>
    <t>L50526</t>
  </si>
  <si>
    <t>L50527</t>
  </si>
  <si>
    <t>M18208</t>
  </si>
  <si>
    <t>L50529</t>
  </si>
  <si>
    <t>L50530</t>
  </si>
  <si>
    <t>L50531</t>
  </si>
  <si>
    <t>L50532</t>
  </si>
  <si>
    <t>L50533</t>
  </si>
  <si>
    <t>L50534</t>
  </si>
  <si>
    <t>L50535</t>
  </si>
  <si>
    <t>L50536</t>
  </si>
  <si>
    <t>H32771</t>
  </si>
  <si>
    <t>L50538</t>
  </si>
  <si>
    <t>L50539</t>
  </si>
  <si>
    <t>L50540</t>
  </si>
  <si>
    <t>L50541</t>
  </si>
  <si>
    <t>L50542</t>
  </si>
  <si>
    <t>L50543</t>
  </si>
  <si>
    <t>L50544</t>
  </si>
  <si>
    <t>M18225</t>
  </si>
  <si>
    <t>M18226</t>
  </si>
  <si>
    <t>H32781</t>
  </si>
  <si>
    <t>L50548</t>
  </si>
  <si>
    <t>L50549</t>
  </si>
  <si>
    <t>L50550</t>
  </si>
  <si>
    <t>L50551</t>
  </si>
  <si>
    <t>L50552</t>
  </si>
  <si>
    <t>L50553</t>
  </si>
  <si>
    <t>L50554</t>
  </si>
  <si>
    <t>M18235</t>
  </si>
  <si>
    <t>M18236</t>
  </si>
  <si>
    <t>H32791</t>
  </si>
  <si>
    <t>L50558</t>
  </si>
  <si>
    <t>M18239</t>
  </si>
  <si>
    <t>L50560</t>
  </si>
  <si>
    <t>L50561</t>
  </si>
  <si>
    <t>L50562</t>
  </si>
  <si>
    <t>H32797</t>
  </si>
  <si>
    <t>L50564</t>
  </si>
  <si>
    <t>L50565</t>
  </si>
  <si>
    <t>H32800</t>
  </si>
  <si>
    <t>M18247</t>
  </si>
  <si>
    <t>M18248</t>
  </si>
  <si>
    <t>M18249</t>
  </si>
  <si>
    <t>H32804</t>
  </si>
  <si>
    <t>L50571</t>
  </si>
  <si>
    <t>L50572</t>
  </si>
  <si>
    <t>L50573</t>
  </si>
  <si>
    <t>L50574</t>
  </si>
  <si>
    <t>L50575</t>
  </si>
  <si>
    <t>M18256</t>
  </si>
  <si>
    <t>L50577</t>
  </si>
  <si>
    <t>L50578</t>
  </si>
  <si>
    <t>L50579</t>
  </si>
  <si>
    <t>H32814</t>
  </si>
  <si>
    <t>M18261</t>
  </si>
  <si>
    <t>L50582</t>
  </si>
  <si>
    <t>L50583</t>
  </si>
  <si>
    <t>L50584</t>
  </si>
  <si>
    <t>M18265</t>
  </si>
  <si>
    <t>L50586</t>
  </si>
  <si>
    <t>L50587</t>
  </si>
  <si>
    <t>M18268</t>
  </si>
  <si>
    <t>M18269</t>
  </si>
  <si>
    <t>L50590</t>
  </si>
  <si>
    <t>L50591</t>
  </si>
  <si>
    <t>L50592</t>
  </si>
  <si>
    <t>L50593</t>
  </si>
  <si>
    <t>L50594</t>
  </si>
  <si>
    <t>L50595</t>
  </si>
  <si>
    <t>L50596</t>
  </si>
  <si>
    <t>L50597</t>
  </si>
  <si>
    <t>H32832</t>
  </si>
  <si>
    <t>L50599</t>
  </si>
  <si>
    <t>L50600</t>
  </si>
  <si>
    <t>M18281</t>
  </si>
  <si>
    <t>L50602</t>
  </si>
  <si>
    <t>L50603</t>
  </si>
  <si>
    <t>L50604</t>
  </si>
  <si>
    <t>M18285</t>
  </si>
  <si>
    <t>L50606</t>
  </si>
  <si>
    <t>L50607</t>
  </si>
  <si>
    <t>L50608</t>
  </si>
  <si>
    <t>H32843</t>
  </si>
  <si>
    <t>H32844</t>
  </si>
  <si>
    <t>L50611</t>
  </si>
  <si>
    <t>M18292</t>
  </si>
  <si>
    <t>M18293</t>
  </si>
  <si>
    <t>M18294</t>
  </si>
  <si>
    <t>L50615</t>
  </si>
  <si>
    <t>L50616</t>
  </si>
  <si>
    <t>L50617</t>
  </si>
  <si>
    <t>L50618</t>
  </si>
  <si>
    <t>L50619</t>
  </si>
  <si>
    <t>L50620</t>
  </si>
  <si>
    <t>L50621</t>
  </si>
  <si>
    <t>M18302</t>
  </si>
  <si>
    <t>L50623</t>
  </si>
  <si>
    <t>L50624</t>
  </si>
  <si>
    <t>M18305</t>
  </si>
  <si>
    <t>H32860</t>
  </si>
  <si>
    <t>L50627</t>
  </si>
  <si>
    <t>L50628</t>
  </si>
  <si>
    <t>L50629</t>
  </si>
  <si>
    <t>L50630</t>
  </si>
  <si>
    <t>L50631</t>
  </si>
  <si>
    <t>H32866</t>
  </si>
  <si>
    <t>L50633</t>
  </si>
  <si>
    <t>L50634</t>
  </si>
  <si>
    <t>H32869</t>
  </si>
  <si>
    <t>H32870</t>
  </si>
  <si>
    <t>M18317</t>
  </si>
  <si>
    <t>L50638</t>
  </si>
  <si>
    <t>L50639</t>
  </si>
  <si>
    <t>L50640</t>
  </si>
  <si>
    <t>H32875</t>
  </si>
  <si>
    <t>H32876</t>
  </si>
  <si>
    <t>L50643</t>
  </si>
  <si>
    <t>L50644</t>
  </si>
  <si>
    <t>M18325</t>
  </si>
  <si>
    <t>L50646</t>
  </si>
  <si>
    <t>L50647</t>
  </si>
  <si>
    <t>L50648</t>
  </si>
  <si>
    <t>M18329</t>
  </si>
  <si>
    <t>L50650</t>
  </si>
  <si>
    <t>L50651</t>
  </si>
  <si>
    <t>L50652</t>
  </si>
  <si>
    <t>M18333</t>
  </si>
  <si>
    <t>M18334</t>
  </si>
  <si>
    <t>L50655</t>
  </si>
  <si>
    <t>L50656</t>
  </si>
  <si>
    <t>L50657</t>
  </si>
  <si>
    <t>L50658</t>
  </si>
  <si>
    <t>M18339</t>
  </si>
  <si>
    <t>L50660</t>
  </si>
  <si>
    <t>L50661</t>
  </si>
  <si>
    <t>L50662</t>
  </si>
  <si>
    <t>H32897</t>
  </si>
  <si>
    <t>L50664</t>
  </si>
  <si>
    <t>L50665</t>
  </si>
  <si>
    <t>L50666</t>
  </si>
  <si>
    <t>M18347</t>
  </si>
  <si>
    <t>L50668</t>
  </si>
  <si>
    <t>L50669</t>
  </si>
  <si>
    <t>M18350</t>
  </si>
  <si>
    <t>H32905</t>
  </si>
  <si>
    <t>H32906</t>
  </si>
  <si>
    <t>M18353</t>
  </si>
  <si>
    <t>L50674</t>
  </si>
  <si>
    <t>M18355</t>
  </si>
  <si>
    <t>L50676</t>
  </si>
  <si>
    <t>L50677</t>
  </si>
  <si>
    <t>L50678</t>
  </si>
  <si>
    <t>L50679</t>
  </si>
  <si>
    <t>H32914</t>
  </si>
  <si>
    <t>H32915</t>
  </si>
  <si>
    <t>M18362</t>
  </si>
  <si>
    <t>L50683</t>
  </si>
  <si>
    <t>M18364</t>
  </si>
  <si>
    <t>L50685</t>
  </si>
  <si>
    <t>H32920</t>
  </si>
  <si>
    <t>M18367</t>
  </si>
  <si>
    <t>L50688</t>
  </si>
  <si>
    <t>L50689</t>
  </si>
  <si>
    <t>L50690</t>
  </si>
  <si>
    <t>L50691</t>
  </si>
  <si>
    <t>M18372</t>
  </si>
  <si>
    <t>M18373</t>
  </si>
  <si>
    <t>H32928</t>
  </si>
  <si>
    <t>M18375</t>
  </si>
  <si>
    <t>L50696</t>
  </si>
  <si>
    <t>L50697</t>
  </si>
  <si>
    <t>L50698</t>
  </si>
  <si>
    <t>M18379</t>
  </si>
  <si>
    <t>L50700</t>
  </si>
  <si>
    <t>L50701</t>
  </si>
  <si>
    <t>L50702</t>
  </si>
  <si>
    <t>L50703</t>
  </si>
  <si>
    <t>M18384</t>
  </si>
  <si>
    <t>L50705</t>
  </si>
  <si>
    <t>H32940</t>
  </si>
  <si>
    <t>M18387</t>
  </si>
  <si>
    <t>L50708</t>
  </si>
  <si>
    <t>L50709</t>
  </si>
  <si>
    <t>M18390</t>
  </si>
  <si>
    <t>M18391</t>
  </si>
  <si>
    <t>L50712</t>
  </si>
  <si>
    <t>L50713</t>
  </si>
  <si>
    <t>M18394</t>
  </si>
  <si>
    <t>H32949</t>
  </si>
  <si>
    <t>L50716</t>
  </si>
  <si>
    <t>M18397</t>
  </si>
  <si>
    <t>L50718</t>
  </si>
  <si>
    <t>L50719</t>
  </si>
  <si>
    <t>L50720</t>
  </si>
  <si>
    <t>L50721</t>
  </si>
  <si>
    <t>L50722</t>
  </si>
  <si>
    <t>L50723</t>
  </si>
  <si>
    <t>M18404</t>
  </si>
  <si>
    <t>L50725</t>
  </si>
  <si>
    <t>M18406</t>
  </si>
  <si>
    <t>M18407</t>
  </si>
  <si>
    <t>L50728</t>
  </si>
  <si>
    <t>M18409</t>
  </si>
  <si>
    <t>M18410</t>
  </si>
  <si>
    <t>L50731</t>
  </si>
  <si>
    <t>M18412</t>
  </si>
  <si>
    <t>M18413</t>
  </si>
  <si>
    <t>L50734</t>
  </si>
  <si>
    <t>L50735</t>
  </si>
  <si>
    <t>L50736</t>
  </si>
  <si>
    <t>M18417</t>
  </si>
  <si>
    <t>L50738</t>
  </si>
  <si>
    <t>M18419</t>
  </si>
  <si>
    <t>L50740</t>
  </si>
  <si>
    <t>L50741</t>
  </si>
  <si>
    <t>L50742</t>
  </si>
  <si>
    <t>M18423</t>
  </si>
  <si>
    <t>M18424</t>
  </si>
  <si>
    <t>M18425</t>
  </si>
  <si>
    <t>L50746</t>
  </si>
  <si>
    <t>L50747</t>
  </si>
  <si>
    <t>L50748</t>
  </si>
  <si>
    <t>M18429</t>
  </si>
  <si>
    <t>H32984</t>
  </si>
  <si>
    <t>M18431</t>
  </si>
  <si>
    <t>L50752</t>
  </si>
  <si>
    <t>L50753</t>
  </si>
  <si>
    <t>L50754</t>
  </si>
  <si>
    <t>L50755</t>
  </si>
  <si>
    <t>L50756</t>
  </si>
  <si>
    <t>M18437</t>
  </si>
  <si>
    <t>M18438</t>
  </si>
  <si>
    <t>L50759</t>
  </si>
  <si>
    <t>L50760</t>
  </si>
  <si>
    <t>M18441</t>
  </si>
  <si>
    <t>L50762</t>
  </si>
  <si>
    <t>L50763</t>
  </si>
  <si>
    <t>L50764</t>
  </si>
  <si>
    <t>L50765</t>
  </si>
  <si>
    <t>L50766</t>
  </si>
  <si>
    <t>H33001</t>
  </si>
  <si>
    <t>M18448</t>
  </si>
  <si>
    <t>L50769</t>
  </si>
  <si>
    <t>L50770</t>
  </si>
  <si>
    <t>M18451</t>
  </si>
  <si>
    <t>H33006</t>
  </si>
  <si>
    <t>M18453</t>
  </si>
  <si>
    <t>M18454</t>
  </si>
  <si>
    <t>L50775</t>
  </si>
  <si>
    <t>L50776</t>
  </si>
  <si>
    <t>M18457</t>
  </si>
  <si>
    <t>L50778</t>
  </si>
  <si>
    <t>H33013</t>
  </si>
  <si>
    <t>L50780</t>
  </si>
  <si>
    <t>L50781</t>
  </si>
  <si>
    <t>M18462</t>
  </si>
  <si>
    <t>L50783</t>
  </si>
  <si>
    <t>L50784</t>
  </si>
  <si>
    <t>L50785</t>
  </si>
  <si>
    <t>L50786</t>
  </si>
  <si>
    <t>L50787</t>
  </si>
  <si>
    <t>M18468</t>
  </si>
  <si>
    <t>M18469</t>
  </si>
  <si>
    <t>M18470</t>
  </si>
  <si>
    <t>L50791</t>
  </si>
  <si>
    <t>L50792</t>
  </si>
  <si>
    <t>L50793</t>
  </si>
  <si>
    <t>L50794</t>
  </si>
  <si>
    <t>M18475</t>
  </si>
  <si>
    <t>M18476</t>
  </si>
  <si>
    <t>L50797</t>
  </si>
  <si>
    <t>L50798</t>
  </si>
  <si>
    <t>L50799</t>
  </si>
  <si>
    <t>H33034</t>
  </si>
  <si>
    <t>L50801</t>
  </si>
  <si>
    <t>L50802</t>
  </si>
  <si>
    <t>M18483</t>
  </si>
  <si>
    <t>M18484</t>
  </si>
  <si>
    <t>M18485</t>
  </si>
  <si>
    <t>M18486</t>
  </si>
  <si>
    <t>L50807</t>
  </si>
  <si>
    <t>L50808</t>
  </si>
  <si>
    <t>L50809</t>
  </si>
  <si>
    <t>L50810</t>
  </si>
  <si>
    <t>M18491</t>
  </si>
  <si>
    <t>L50812</t>
  </si>
  <si>
    <t>M18493</t>
  </si>
  <si>
    <t>L50814</t>
  </si>
  <si>
    <t>M18495</t>
  </si>
  <si>
    <t>L50816</t>
  </si>
  <si>
    <t>M18497</t>
  </si>
  <si>
    <t>M18498</t>
  </si>
  <si>
    <t>L50819</t>
  </si>
  <si>
    <t>H33054</t>
  </si>
  <si>
    <t>L50821</t>
  </si>
  <si>
    <t>L50822</t>
  </si>
  <si>
    <t>L50823</t>
  </si>
  <si>
    <t>L50824</t>
  </si>
  <si>
    <t>L50825</t>
  </si>
  <si>
    <t>M18506</t>
  </si>
  <si>
    <t>L50827</t>
  </si>
  <si>
    <t>M18508</t>
  </si>
  <si>
    <t>L50829</t>
  </si>
  <si>
    <t>L50830</t>
  </si>
  <si>
    <t>L50831</t>
  </si>
  <si>
    <t>M18512</t>
  </si>
  <si>
    <t>L50833</t>
  </si>
  <si>
    <t>L50834</t>
  </si>
  <si>
    <t>L50835</t>
  </si>
  <si>
    <t>M18516</t>
  </si>
  <si>
    <t>L50837</t>
  </si>
  <si>
    <t>M18518</t>
  </si>
  <si>
    <t>M18519</t>
  </si>
  <si>
    <t>L50840</t>
  </si>
  <si>
    <t>M18521</t>
  </si>
  <si>
    <t>M18522</t>
  </si>
  <si>
    <t>M18523</t>
  </si>
  <si>
    <t>M18524</t>
  </si>
  <si>
    <t>M18525</t>
  </si>
  <si>
    <t>M18526</t>
  </si>
  <si>
    <t>L50847</t>
  </si>
  <si>
    <t>L50848</t>
  </si>
  <si>
    <t>L50849</t>
  </si>
  <si>
    <t>L50850</t>
  </si>
  <si>
    <t>M18531</t>
  </si>
  <si>
    <t>L50852</t>
  </si>
  <si>
    <t>H33087</t>
  </si>
  <si>
    <t>L50854</t>
  </si>
  <si>
    <t>M18535</t>
  </si>
  <si>
    <t>M18536</t>
  </si>
  <si>
    <t>M18537</t>
  </si>
  <si>
    <t>L50858</t>
  </si>
  <si>
    <t>L50859</t>
  </si>
  <si>
    <t>L50860</t>
  </si>
  <si>
    <t>M18541</t>
  </si>
  <si>
    <t>L50862</t>
  </si>
  <si>
    <t>M18543</t>
  </si>
  <si>
    <t>L50864</t>
  </si>
  <si>
    <t>M18545</t>
  </si>
  <si>
    <t>L50866</t>
  </si>
  <si>
    <t>M18547</t>
  </si>
  <si>
    <t>L50868</t>
  </si>
  <si>
    <t>L50869</t>
  </si>
  <si>
    <t>L50870</t>
  </si>
  <si>
    <t>L50871</t>
  </si>
  <si>
    <t>L50872</t>
  </si>
  <si>
    <t>L50873</t>
  </si>
  <si>
    <t>M18554</t>
  </si>
  <si>
    <t>L50875</t>
  </si>
  <si>
    <t>L50876</t>
  </si>
  <si>
    <t>L50877</t>
  </si>
  <si>
    <t>H33112</t>
  </si>
  <si>
    <t>L50879</t>
  </si>
  <si>
    <t>L50880</t>
  </si>
  <si>
    <t>L50881</t>
  </si>
  <si>
    <t>L50882</t>
  </si>
  <si>
    <t>M18563</t>
  </si>
  <si>
    <t>M18564</t>
  </si>
  <si>
    <t>M18565</t>
  </si>
  <si>
    <t>L50886</t>
  </si>
  <si>
    <t>M18567</t>
  </si>
  <si>
    <t>L50888</t>
  </si>
  <si>
    <t>L50889</t>
  </si>
  <si>
    <t>L50890</t>
  </si>
  <si>
    <t>L50891</t>
  </si>
  <si>
    <t>L50892</t>
  </si>
  <si>
    <t>L50893</t>
  </si>
  <si>
    <t>M18574</t>
  </si>
  <si>
    <t>M18575</t>
  </si>
  <si>
    <t>L50896</t>
  </si>
  <si>
    <t>H33131</t>
  </si>
  <si>
    <t>L50898</t>
  </si>
  <si>
    <t>L50899</t>
  </si>
  <si>
    <t>M18580</t>
  </si>
  <si>
    <t>M18581</t>
  </si>
  <si>
    <t>L50902</t>
  </si>
  <si>
    <t>L50903</t>
  </si>
  <si>
    <t>M18584</t>
  </si>
  <si>
    <t>H33139</t>
  </si>
  <si>
    <t>M18586</t>
  </si>
  <si>
    <t>L50907</t>
  </si>
  <si>
    <t>L50908</t>
  </si>
  <si>
    <t>M18589</t>
  </si>
  <si>
    <t>M18590</t>
  </si>
  <si>
    <t>M18591</t>
  </si>
  <si>
    <t>M18592</t>
  </si>
  <si>
    <t>L50913</t>
  </si>
  <si>
    <t>M18594</t>
  </si>
  <si>
    <t>M18595</t>
  </si>
  <si>
    <t>H33150</t>
  </si>
  <si>
    <t>L50917</t>
  </si>
  <si>
    <t>M18598</t>
  </si>
  <si>
    <t>M18599</t>
  </si>
  <si>
    <t>L50920</t>
  </si>
  <si>
    <t>L50921</t>
  </si>
  <si>
    <t>L50922</t>
  </si>
  <si>
    <t>L50923</t>
  </si>
  <si>
    <t>L50924</t>
  </si>
  <si>
    <t>L50925</t>
  </si>
  <si>
    <t>H33160</t>
  </si>
  <si>
    <t>L50927</t>
  </si>
  <si>
    <t>L50928</t>
  </si>
  <si>
    <t>L50929</t>
  </si>
  <si>
    <t>L50930</t>
  </si>
  <si>
    <t>L50931</t>
  </si>
  <si>
    <t>H33166</t>
  </si>
  <si>
    <t>L50933</t>
  </si>
  <si>
    <t>L50934</t>
  </si>
  <si>
    <t>L50935</t>
  </si>
  <si>
    <t>L50936</t>
  </si>
  <si>
    <t>M18617</t>
  </si>
  <si>
    <t>M18618</t>
  </si>
  <si>
    <t>L50939</t>
  </si>
  <si>
    <t>L50940</t>
  </si>
  <si>
    <t>M18621</t>
  </si>
  <si>
    <t>M18622</t>
  </si>
  <si>
    <t>L50943</t>
  </si>
  <si>
    <t>L50944</t>
  </si>
  <si>
    <t>M18625</t>
  </si>
  <si>
    <t>L50946</t>
  </si>
  <si>
    <t>L50947</t>
  </si>
  <si>
    <t>L50948</t>
  </si>
  <si>
    <t>M18629</t>
  </si>
  <si>
    <t>L50950</t>
  </si>
  <si>
    <t>M18631</t>
  </si>
  <si>
    <t>L50952</t>
  </si>
  <si>
    <t>M18633</t>
  </si>
  <si>
    <t>M18634</t>
  </si>
  <si>
    <t>H33189</t>
  </si>
  <si>
    <t>L50956</t>
  </si>
  <si>
    <t>M18637</t>
  </si>
  <si>
    <t>M18638</t>
  </si>
  <si>
    <t>L50959</t>
  </si>
  <si>
    <t>L50960</t>
  </si>
  <si>
    <t>L50961</t>
  </si>
  <si>
    <t>L50962</t>
  </si>
  <si>
    <t>H33197</t>
  </si>
  <si>
    <t>L50964</t>
  </si>
  <si>
    <t>L50965</t>
  </si>
  <si>
    <t>L50966</t>
  </si>
  <si>
    <t>L50967</t>
  </si>
  <si>
    <t>L50968</t>
  </si>
  <si>
    <t>L50969</t>
  </si>
  <si>
    <t>L50970</t>
  </si>
  <si>
    <t>L50971</t>
  </si>
  <si>
    <t>L50972</t>
  </si>
  <si>
    <t>L50973</t>
  </si>
  <si>
    <t>M18654</t>
  </si>
  <si>
    <t>M18655</t>
  </si>
  <si>
    <t>M18656</t>
  </si>
  <si>
    <t>L50977</t>
  </si>
  <si>
    <t>L50978</t>
  </si>
  <si>
    <t>L50979</t>
  </si>
  <si>
    <t>M18660</t>
  </si>
  <si>
    <t>M18661</t>
  </si>
  <si>
    <t>M18662</t>
  </si>
  <si>
    <t>L50983</t>
  </si>
  <si>
    <t>L50984</t>
  </si>
  <si>
    <t>M18665</t>
  </si>
  <si>
    <t>M18666</t>
  </si>
  <si>
    <t>M18667</t>
  </si>
  <si>
    <t>M18668</t>
  </si>
  <si>
    <t>L50989</t>
  </si>
  <si>
    <t>M18670</t>
  </si>
  <si>
    <t>M18671</t>
  </si>
  <si>
    <t>L50992</t>
  </si>
  <si>
    <t>L50993</t>
  </si>
  <si>
    <t>M18674</t>
  </si>
  <si>
    <t>L50995</t>
  </si>
  <si>
    <t>L50996</t>
  </si>
  <si>
    <t>M18677</t>
  </si>
  <si>
    <t>L50998</t>
  </si>
  <si>
    <t>L50999</t>
  </si>
  <si>
    <t>L51000</t>
  </si>
  <si>
    <t>L51001</t>
  </si>
  <si>
    <t>M18682</t>
  </si>
  <si>
    <t>M18683</t>
  </si>
  <si>
    <t>L51004</t>
  </si>
  <si>
    <t>H33239</t>
  </si>
  <si>
    <t>H33240</t>
  </si>
  <si>
    <t>M18687</t>
  </si>
  <si>
    <t>M18688</t>
  </si>
  <si>
    <t>H33243</t>
  </si>
  <si>
    <t>L51010</t>
  </si>
  <si>
    <t>M18691</t>
  </si>
  <si>
    <t>M18692</t>
  </si>
  <si>
    <t>M18693</t>
  </si>
  <si>
    <t>M18694</t>
  </si>
  <si>
    <t>M18695</t>
  </si>
  <si>
    <t>L51016</t>
  </si>
  <si>
    <t>L51017</t>
  </si>
  <si>
    <t>L51018</t>
  </si>
  <si>
    <t>M18699</t>
  </si>
  <si>
    <t>L51020</t>
  </si>
  <si>
    <t>L51021</t>
  </si>
  <si>
    <t>L51022</t>
  </si>
  <si>
    <t>L51023</t>
  </si>
  <si>
    <t>L51024</t>
  </si>
  <si>
    <t>L51025</t>
  </si>
  <si>
    <t>L51026</t>
  </si>
  <si>
    <t>M18707</t>
  </si>
  <si>
    <t>L51028</t>
  </si>
  <si>
    <t>L51029</t>
  </si>
  <si>
    <t>M18710</t>
  </si>
  <si>
    <t>H33265</t>
  </si>
  <si>
    <t>L51032</t>
  </si>
  <si>
    <t>L51033</t>
  </si>
  <si>
    <t>L51034</t>
  </si>
  <si>
    <t>H33269</t>
  </si>
  <si>
    <t>M18716</t>
  </si>
  <si>
    <t>H33271</t>
  </si>
  <si>
    <t>L51038</t>
  </si>
  <si>
    <t>L51039</t>
  </si>
  <si>
    <t>L51040</t>
  </si>
  <si>
    <t>M18721</t>
  </si>
  <si>
    <t>H33276</t>
  </si>
  <si>
    <t>L51043</t>
  </si>
  <si>
    <t>M18724</t>
  </si>
  <si>
    <t>H33279</t>
  </si>
  <si>
    <t>L51046</t>
  </si>
  <si>
    <t>M18727</t>
  </si>
  <si>
    <t>M18728</t>
  </si>
  <si>
    <t>L51049</t>
  </si>
  <si>
    <t>L51050</t>
  </si>
  <si>
    <t>M18731</t>
  </si>
  <si>
    <t>L51052</t>
  </si>
  <si>
    <t>L51053</t>
  </si>
  <si>
    <t>L51054</t>
  </si>
  <si>
    <t>L51055</t>
  </si>
  <si>
    <t>L51056</t>
  </si>
  <si>
    <t>H33291</t>
  </si>
  <si>
    <t>L51058</t>
  </si>
  <si>
    <t>M18739</t>
  </si>
  <si>
    <t>L51060</t>
  </si>
  <si>
    <t>L51061</t>
  </si>
  <si>
    <t>L51062</t>
  </si>
  <si>
    <t>M18743</t>
  </si>
  <si>
    <t>H33298</t>
  </si>
  <si>
    <t>L51065</t>
  </si>
  <si>
    <t>L51066</t>
  </si>
  <si>
    <t>L51067</t>
  </si>
  <si>
    <t>L51068</t>
  </si>
  <si>
    <t>L51069</t>
  </si>
  <si>
    <t>L51070</t>
  </si>
  <si>
    <t>L51071</t>
  </si>
  <si>
    <t>M18752</t>
  </si>
  <si>
    <t>L51073</t>
  </si>
  <si>
    <t>M18754</t>
  </si>
  <si>
    <t>M18755</t>
  </si>
  <si>
    <t>M18756</t>
  </si>
  <si>
    <t>M18757</t>
  </si>
  <si>
    <t>M18758</t>
  </si>
  <si>
    <t>M18759</t>
  </si>
  <si>
    <t>M18760</t>
  </si>
  <si>
    <t>H33315</t>
  </si>
  <si>
    <t>L51082</t>
  </si>
  <si>
    <t>H33317</t>
  </si>
  <si>
    <t>H33318</t>
  </si>
  <si>
    <t>M18765</t>
  </si>
  <si>
    <t>L51086</t>
  </si>
  <si>
    <t>M18767</t>
  </si>
  <si>
    <t>L51088</t>
  </si>
  <si>
    <t>H33323</t>
  </si>
  <si>
    <t>L51090</t>
  </si>
  <si>
    <t>M18771</t>
  </si>
  <si>
    <t>L51092</t>
  </si>
  <si>
    <t>M18773</t>
  </si>
  <si>
    <t>L51094</t>
  </si>
  <si>
    <t>L51095</t>
  </si>
  <si>
    <t>L51096</t>
  </si>
  <si>
    <t>L51097</t>
  </si>
  <si>
    <t>M18778</t>
  </si>
  <si>
    <t>H33333</t>
  </si>
  <si>
    <t>L51100</t>
  </si>
  <si>
    <t>L51101</t>
  </si>
  <si>
    <t>M18782</t>
  </si>
  <si>
    <t>M18783</t>
  </si>
  <si>
    <t>M18784</t>
  </si>
  <si>
    <t>L51105</t>
  </si>
  <si>
    <t>L51106</t>
  </si>
  <si>
    <t>H33341</t>
  </si>
  <si>
    <t>L51108</t>
  </si>
  <si>
    <t>M18789</t>
  </si>
  <si>
    <t>M18790</t>
  </si>
  <si>
    <t>M18791</t>
  </si>
  <si>
    <t>L51112</t>
  </si>
  <si>
    <t>L51113</t>
  </si>
  <si>
    <t>M18794</t>
  </si>
  <si>
    <t>M18795</t>
  </si>
  <si>
    <t>L51116</t>
  </si>
  <si>
    <t>L51117</t>
  </si>
  <si>
    <t>L51118</t>
  </si>
  <si>
    <t>L51119</t>
  </si>
  <si>
    <t>L51120</t>
  </si>
  <si>
    <t>L51121</t>
  </si>
  <si>
    <t>M18802</t>
  </si>
  <si>
    <t>L51123</t>
  </si>
  <si>
    <t>L51124</t>
  </si>
  <si>
    <t>L51125</t>
  </si>
  <si>
    <t>M18806</t>
  </si>
  <si>
    <t>H33361</t>
  </si>
  <si>
    <t>M18808</t>
  </si>
  <si>
    <t>L51129</t>
  </si>
  <si>
    <t>L51130</t>
  </si>
  <si>
    <t>M18811</t>
  </si>
  <si>
    <t>L51132</t>
  </si>
  <si>
    <t>M18813</t>
  </si>
  <si>
    <t>M18814</t>
  </si>
  <si>
    <t>L51135</t>
  </si>
  <si>
    <t>M18816</t>
  </si>
  <si>
    <t>L51137</t>
  </si>
  <si>
    <t>L51138</t>
  </si>
  <si>
    <t>M18819</t>
  </si>
  <si>
    <t>L51140</t>
  </si>
  <si>
    <t>M18821</t>
  </si>
  <si>
    <t>L51142</t>
  </si>
  <si>
    <t>H33377</t>
  </si>
  <si>
    <t>M18824</t>
  </si>
  <si>
    <t>L51145</t>
  </si>
  <si>
    <t>L51146</t>
  </si>
  <si>
    <t>M18827</t>
  </si>
  <si>
    <t>M18828</t>
  </si>
  <si>
    <t>L51149</t>
  </si>
  <si>
    <t>M18830</t>
  </si>
  <si>
    <t>H33385</t>
  </si>
  <si>
    <t>L51152</t>
  </si>
  <si>
    <t>L51153</t>
  </si>
  <si>
    <t>L51154</t>
  </si>
  <si>
    <t>H33389</t>
  </si>
  <si>
    <t>H33390</t>
  </si>
  <si>
    <t>M18837</t>
  </si>
  <si>
    <t>L51158</t>
  </si>
  <si>
    <t>L51159</t>
  </si>
  <si>
    <t>M18840</t>
  </si>
  <si>
    <t>M18841</t>
  </si>
  <si>
    <t>L51162</t>
  </si>
  <si>
    <t>L51163</t>
  </si>
  <si>
    <t>L51164</t>
  </si>
  <si>
    <t>L51165</t>
  </si>
  <si>
    <t>M18846</t>
  </si>
  <si>
    <t>M18847</t>
  </si>
  <si>
    <t>L51168</t>
  </si>
  <si>
    <t>L51169</t>
  </si>
  <si>
    <t>H33404</t>
  </si>
  <si>
    <t>L51171</t>
  </si>
  <si>
    <t>L51172</t>
  </si>
  <si>
    <t>L51173</t>
  </si>
  <si>
    <t>L51174</t>
  </si>
  <si>
    <t>L51175</t>
  </si>
  <si>
    <t>M18856</t>
  </si>
  <si>
    <t>L51177</t>
  </si>
  <si>
    <t>L51178</t>
  </si>
  <si>
    <t>L51179</t>
  </si>
  <si>
    <t>L51180</t>
  </si>
  <si>
    <t>H33415</t>
  </si>
  <si>
    <t>L51182</t>
  </si>
  <si>
    <t>L51183</t>
  </si>
  <si>
    <t>L51184</t>
  </si>
  <si>
    <t>M18865</t>
  </si>
  <si>
    <t>L51186</t>
  </si>
  <si>
    <t>L51187</t>
  </si>
  <si>
    <t>M18868</t>
  </si>
  <si>
    <t>L51189</t>
  </si>
  <si>
    <t>M18870</t>
  </si>
  <si>
    <t>L51191</t>
  </si>
  <si>
    <t>M18872</t>
  </si>
  <si>
    <t>M18873</t>
  </si>
  <si>
    <t>L51194</t>
  </si>
  <si>
    <t>L51195</t>
  </si>
  <si>
    <t>L51196</t>
  </si>
  <si>
    <t>L51197</t>
  </si>
  <si>
    <t>M18878</t>
  </si>
  <si>
    <t>M18879</t>
  </si>
  <si>
    <t>L51200</t>
  </si>
  <si>
    <t>H33435</t>
  </si>
  <si>
    <t>L51202</t>
  </si>
  <si>
    <t>L51203</t>
  </si>
  <si>
    <t>M18884</t>
  </si>
  <si>
    <t>H33439</t>
  </si>
  <si>
    <t>M18886</t>
  </si>
  <si>
    <t>L51207</t>
  </si>
  <si>
    <t>L51208</t>
  </si>
  <si>
    <t>H33443</t>
  </si>
  <si>
    <t>L51210</t>
  </si>
  <si>
    <t>L51211</t>
  </si>
  <si>
    <t>L51212</t>
  </si>
  <si>
    <t>L51213</t>
  </si>
  <si>
    <t>L51214</t>
  </si>
  <si>
    <t>L51215</t>
  </si>
  <si>
    <t>L51216</t>
  </si>
  <si>
    <t>M18897</t>
  </si>
  <si>
    <t>L51218</t>
  </si>
  <si>
    <t>L51219</t>
  </si>
  <si>
    <t>L51220</t>
  </si>
  <si>
    <t>L51221</t>
  </si>
  <si>
    <t>L51222</t>
  </si>
  <si>
    <t>M18903</t>
  </si>
  <si>
    <t>M18904</t>
  </si>
  <si>
    <t>M18905</t>
  </si>
  <si>
    <t>M18906</t>
  </si>
  <si>
    <t>L51227</t>
  </si>
  <si>
    <t>L51228</t>
  </si>
  <si>
    <t>L51229</t>
  </si>
  <si>
    <t>L51230</t>
  </si>
  <si>
    <t>L51231</t>
  </si>
  <si>
    <t>M18912</t>
  </si>
  <si>
    <t>M18913</t>
  </si>
  <si>
    <t>M18914</t>
  </si>
  <si>
    <t>L51235</t>
  </si>
  <si>
    <t>L51236</t>
  </si>
  <si>
    <t>L51237</t>
  </si>
  <si>
    <t>M18918</t>
  </si>
  <si>
    <t>L51239</t>
  </si>
  <si>
    <t>M18920</t>
  </si>
  <si>
    <t>L51241</t>
  </si>
  <si>
    <t>L51242</t>
  </si>
  <si>
    <t>L51243</t>
  </si>
  <si>
    <t>L51244</t>
  </si>
  <si>
    <t>M18925</t>
  </si>
  <si>
    <t>M18926</t>
  </si>
  <si>
    <t>L51247</t>
  </si>
  <si>
    <t>L51248</t>
  </si>
  <si>
    <t>M18929</t>
  </si>
  <si>
    <t>L51250</t>
  </si>
  <si>
    <t>L51251</t>
  </si>
  <si>
    <t>L51252</t>
  </si>
  <si>
    <t>M18933</t>
  </si>
  <si>
    <t>L51254</t>
  </si>
  <si>
    <t>L51255</t>
  </si>
  <si>
    <t>M18936</t>
  </si>
  <si>
    <t>L51257</t>
  </si>
  <si>
    <t>H33492</t>
  </si>
  <si>
    <t>L51259</t>
  </si>
  <si>
    <t>L51260</t>
  </si>
  <si>
    <t>L51261</t>
  </si>
  <si>
    <t>L51262</t>
  </si>
  <si>
    <t>M18943</t>
  </si>
  <si>
    <t>L51264</t>
  </si>
  <si>
    <t>H33499</t>
  </si>
  <si>
    <t>L51266</t>
  </si>
  <si>
    <t>L51267</t>
  </si>
  <si>
    <t>L51268</t>
  </si>
  <si>
    <t>M18949</t>
  </si>
  <si>
    <t>L51270</t>
  </si>
  <si>
    <t>M18951</t>
  </si>
  <si>
    <t>H33506</t>
  </si>
  <si>
    <t>M18953</t>
  </si>
  <si>
    <t>L51274</t>
  </si>
  <si>
    <t>H33509</t>
  </si>
  <si>
    <t>L51276</t>
  </si>
  <si>
    <t>L51277</t>
  </si>
  <si>
    <t>L51278</t>
  </si>
  <si>
    <t>L51279</t>
  </si>
  <si>
    <t>L51280</t>
  </si>
  <si>
    <t>L51281</t>
  </si>
  <si>
    <t>L51282</t>
  </si>
  <si>
    <t>L51283</t>
  </si>
  <si>
    <t>L51284</t>
  </si>
  <si>
    <t>L51285</t>
  </si>
  <si>
    <t>L51286</t>
  </si>
  <si>
    <t>L51287</t>
  </si>
  <si>
    <t>L51288</t>
  </si>
  <si>
    <t>M18969</t>
  </si>
  <si>
    <t>L51290</t>
  </si>
  <si>
    <t>M18971</t>
  </si>
  <si>
    <t>H33526</t>
  </si>
  <si>
    <t>L51293</t>
  </si>
  <si>
    <t>L51294</t>
  </si>
  <si>
    <t>H33529</t>
  </si>
  <si>
    <t>M18976</t>
  </si>
  <si>
    <t>L51297</t>
  </si>
  <si>
    <t>L51298</t>
  </si>
  <si>
    <t>L51299</t>
  </si>
  <si>
    <t>M18980</t>
  </si>
  <si>
    <t>M18981</t>
  </si>
  <si>
    <t>L51302</t>
  </si>
  <si>
    <t>M18983</t>
  </si>
  <si>
    <t>L51304</t>
  </si>
  <si>
    <t>L51305</t>
  </si>
  <si>
    <t>M18986</t>
  </si>
  <si>
    <t>H33541</t>
  </si>
  <si>
    <t>L51308</t>
  </si>
  <si>
    <t>M18989</t>
  </si>
  <si>
    <t>L51310</t>
  </si>
  <si>
    <t>L51311</t>
  </si>
  <si>
    <t>M18992</t>
  </si>
  <si>
    <t>L51313</t>
  </si>
  <si>
    <t>L51314</t>
  </si>
  <si>
    <t>M18995</t>
  </si>
  <si>
    <t>L51316</t>
  </si>
  <si>
    <t>L51317</t>
  </si>
  <si>
    <t>L51318</t>
  </si>
  <si>
    <t>H33553</t>
  </si>
  <si>
    <t>L51320</t>
  </si>
  <si>
    <t>H33555</t>
  </si>
  <si>
    <t>L51322</t>
  </si>
  <si>
    <t>L51323</t>
  </si>
  <si>
    <t>L51324</t>
  </si>
  <si>
    <t>M19005</t>
  </si>
  <si>
    <t>L51326</t>
  </si>
  <si>
    <t>L51327</t>
  </si>
  <si>
    <t>L51328</t>
  </si>
  <si>
    <t>L51329</t>
  </si>
  <si>
    <t>L51330</t>
  </si>
  <si>
    <t>M19011</t>
  </si>
  <si>
    <t>M19012</t>
  </si>
  <si>
    <t>M19013</t>
  </si>
  <si>
    <t>M19014</t>
  </si>
  <si>
    <t>L51335</t>
  </si>
  <si>
    <t>M19016</t>
  </si>
  <si>
    <t>L51337</t>
  </si>
  <si>
    <t>L51338</t>
  </si>
  <si>
    <t>M19019</t>
  </si>
  <si>
    <t>M19020</t>
  </si>
  <si>
    <t>H33575</t>
  </si>
  <si>
    <t>L51342</t>
  </si>
  <si>
    <t>L51343</t>
  </si>
  <si>
    <t>L51344</t>
  </si>
  <si>
    <t>M19025</t>
  </si>
  <si>
    <t>H33580</t>
  </si>
  <si>
    <t>M19027</t>
  </si>
  <si>
    <t>L51348</t>
  </si>
  <si>
    <t>L51349</t>
  </si>
  <si>
    <t>M19030</t>
  </si>
  <si>
    <t>M19031</t>
  </si>
  <si>
    <t>L51352</t>
  </si>
  <si>
    <t>M19033</t>
  </si>
  <si>
    <t>L51354</t>
  </si>
  <si>
    <t>L51355</t>
  </si>
  <si>
    <t>M19036</t>
  </si>
  <si>
    <t>L51357</t>
  </si>
  <si>
    <t>L51358</t>
  </si>
  <si>
    <t>L51359</t>
  </si>
  <si>
    <t>L51360</t>
  </si>
  <si>
    <t>M19041</t>
  </si>
  <si>
    <t>L51362</t>
  </si>
  <si>
    <t>L51363</t>
  </si>
  <si>
    <t>L51364</t>
  </si>
  <si>
    <t>L51365</t>
  </si>
  <si>
    <t>M19046</t>
  </si>
  <si>
    <t>M19047</t>
  </si>
  <si>
    <t>M19048</t>
  </si>
  <si>
    <t>L51369</t>
  </si>
  <si>
    <t>H33604</t>
  </si>
  <si>
    <t>L51371</t>
  </si>
  <si>
    <t>M19052</t>
  </si>
  <si>
    <t>L51373</t>
  </si>
  <si>
    <t>L51374</t>
  </si>
  <si>
    <t>L51375</t>
  </si>
  <si>
    <t>M19056</t>
  </si>
  <si>
    <t>L51377</t>
  </si>
  <si>
    <t>M19058</t>
  </si>
  <si>
    <t>M19059</t>
  </si>
  <si>
    <t>L51380</t>
  </si>
  <si>
    <t>L51381</t>
  </si>
  <si>
    <t>L51382</t>
  </si>
  <si>
    <t>M19063</t>
  </si>
  <si>
    <t>M19064</t>
  </si>
  <si>
    <t>L51385</t>
  </si>
  <si>
    <t>M19066</t>
  </si>
  <si>
    <t>M19067</t>
  </si>
  <si>
    <t>M19068</t>
  </si>
  <si>
    <t>M19069</t>
  </si>
  <si>
    <t>L51390</t>
  </si>
  <si>
    <t>L51391</t>
  </si>
  <si>
    <t>M19072</t>
  </si>
  <si>
    <t>L51393</t>
  </si>
  <si>
    <t>L51394</t>
  </si>
  <si>
    <t>M19075</t>
  </si>
  <si>
    <t>L51396</t>
  </si>
  <si>
    <t>L51397</t>
  </si>
  <si>
    <t>M19078</t>
  </si>
  <si>
    <t>L51399</t>
  </si>
  <si>
    <t>M19080</t>
  </si>
  <si>
    <t>L51401</t>
  </si>
  <si>
    <t>M19082</t>
  </si>
  <si>
    <t>L51403</t>
  </si>
  <si>
    <t>L51404</t>
  </si>
  <si>
    <t>L51405</t>
  </si>
  <si>
    <t>L51406</t>
  </si>
  <si>
    <t>L51407</t>
  </si>
  <si>
    <t>L51408</t>
  </si>
  <si>
    <t>M19089</t>
  </si>
  <si>
    <t>L51410</t>
  </si>
  <si>
    <t>L51411</t>
  </si>
  <si>
    <t>L51412</t>
  </si>
  <si>
    <t>M19093</t>
  </si>
  <si>
    <t>H33648</t>
  </si>
  <si>
    <t>L51415</t>
  </si>
  <si>
    <t>L51416</t>
  </si>
  <si>
    <t>L51417</t>
  </si>
  <si>
    <t>M19098</t>
  </si>
  <si>
    <t>L51419</t>
  </si>
  <si>
    <t>L51420</t>
  </si>
  <si>
    <t>L51421</t>
  </si>
  <si>
    <t>L51422</t>
  </si>
  <si>
    <t>M19103</t>
  </si>
  <si>
    <t>L51424</t>
  </si>
  <si>
    <t>M19105</t>
  </si>
  <si>
    <t>L51426</t>
  </si>
  <si>
    <t>L51427</t>
  </si>
  <si>
    <t>L51428</t>
  </si>
  <si>
    <t>L51429</t>
  </si>
  <si>
    <t>L51430</t>
  </si>
  <si>
    <t>H33665</t>
  </si>
  <si>
    <t>H33666</t>
  </si>
  <si>
    <t>M19113</t>
  </si>
  <si>
    <t>L51434</t>
  </si>
  <si>
    <t>M19115</t>
  </si>
  <si>
    <t>M19116</t>
  </si>
  <si>
    <t>M19117</t>
  </si>
  <si>
    <t>M19118</t>
  </si>
  <si>
    <t>L51439</t>
  </si>
  <si>
    <t>H33674</t>
  </si>
  <si>
    <t>L51441</t>
  </si>
  <si>
    <t>L51442</t>
  </si>
  <si>
    <t>L51443</t>
  </si>
  <si>
    <t>M19124</t>
  </si>
  <si>
    <t>L51445</t>
  </si>
  <si>
    <t>L51446</t>
  </si>
  <si>
    <t>L51447</t>
  </si>
  <si>
    <t>L51448</t>
  </si>
  <si>
    <t>L51449</t>
  </si>
  <si>
    <t>L51450</t>
  </si>
  <si>
    <t>L51451</t>
  </si>
  <si>
    <t>L51452</t>
  </si>
  <si>
    <t>L51453</t>
  </si>
  <si>
    <t>L51454</t>
  </si>
  <si>
    <t>M19135</t>
  </si>
  <si>
    <t>M19136</t>
  </si>
  <si>
    <t>L51457</t>
  </si>
  <si>
    <t>L51458</t>
  </si>
  <si>
    <t>L51459</t>
  </si>
  <si>
    <t>L51460</t>
  </si>
  <si>
    <t>L51461</t>
  </si>
  <si>
    <t>L51462</t>
  </si>
  <si>
    <t>M19143</t>
  </si>
  <si>
    <t>L51464</t>
  </si>
  <si>
    <t>L51465</t>
  </si>
  <si>
    <t>M19146</t>
  </si>
  <si>
    <t>M19147</t>
  </si>
  <si>
    <t>M19148</t>
  </si>
  <si>
    <t>M19149</t>
  </si>
  <si>
    <t>L51470</t>
  </si>
  <si>
    <t>L51471</t>
  </si>
  <si>
    <t>M19152</t>
  </si>
  <si>
    <t>L51473</t>
  </si>
  <si>
    <t>M19154</t>
  </si>
  <si>
    <t>L51475</t>
  </si>
  <si>
    <t>L51476</t>
  </si>
  <si>
    <t>M19157</t>
  </si>
  <si>
    <t>M19158</t>
  </si>
  <si>
    <t>L51479</t>
  </si>
  <si>
    <t>M19160</t>
  </si>
  <si>
    <t>L51481</t>
  </si>
  <si>
    <t>L51482</t>
  </si>
  <si>
    <t>L51483</t>
  </si>
  <si>
    <t>L51484</t>
  </si>
  <si>
    <t>L51485</t>
  </si>
  <si>
    <t>L51486</t>
  </si>
  <si>
    <t>L51487</t>
  </si>
  <si>
    <t>H33722</t>
  </si>
  <si>
    <t>M19169</t>
  </si>
  <si>
    <t>L51490</t>
  </si>
  <si>
    <t>M19171</t>
  </si>
  <si>
    <t>L51492</t>
  </si>
  <si>
    <t>L51493</t>
  </si>
  <si>
    <t>H33728</t>
  </si>
  <si>
    <t>M19175</t>
  </si>
  <si>
    <t>L51496</t>
  </si>
  <si>
    <t>M19177</t>
  </si>
  <si>
    <t>L51498</t>
  </si>
  <si>
    <t>M19179</t>
  </si>
  <si>
    <t>L51500</t>
  </si>
  <si>
    <t>L51501</t>
  </si>
  <si>
    <t>M19182</t>
  </si>
  <si>
    <t>L51503</t>
  </si>
  <si>
    <t>L51504</t>
  </si>
  <si>
    <t>L51505</t>
  </si>
  <si>
    <t>L51506</t>
  </si>
  <si>
    <t>H33741</t>
  </si>
  <si>
    <t>L51508</t>
  </si>
  <si>
    <t>L51509</t>
  </si>
  <si>
    <t>L51510</t>
  </si>
  <si>
    <t>M19191</t>
  </si>
  <si>
    <t>M19192</t>
  </si>
  <si>
    <t>L51513</t>
  </si>
  <si>
    <t>L51514</t>
  </si>
  <si>
    <t>L51515</t>
  </si>
  <si>
    <t>H33750</t>
  </si>
  <si>
    <t>L51517</t>
  </si>
  <si>
    <t>L51518</t>
  </si>
  <si>
    <t>L51519</t>
  </si>
  <si>
    <t>M19200</t>
  </si>
  <si>
    <t>L51521</t>
  </si>
  <si>
    <t>M19202</t>
  </si>
  <si>
    <t>L51523</t>
  </si>
  <si>
    <t>H33758</t>
  </si>
  <si>
    <t>M19205</t>
  </si>
  <si>
    <t>L51526</t>
  </si>
  <si>
    <t>H33761</t>
  </si>
  <si>
    <t>L51528</t>
  </si>
  <si>
    <t>L51529</t>
  </si>
  <si>
    <t>M19210</t>
  </si>
  <si>
    <t>L51531</t>
  </si>
  <si>
    <t>L51532</t>
  </si>
  <si>
    <t>M19213</t>
  </si>
  <si>
    <t>L51534</t>
  </si>
  <si>
    <t>H33769</t>
  </si>
  <si>
    <t>L51536</t>
  </si>
  <si>
    <t>L51537</t>
  </si>
  <si>
    <t>H33772</t>
  </si>
  <si>
    <t>M19219</t>
  </si>
  <si>
    <t>L51540</t>
  </si>
  <si>
    <t>M19221</t>
  </si>
  <si>
    <t>L51542</t>
  </si>
  <si>
    <t>H33777</t>
  </si>
  <si>
    <t>H33778</t>
  </si>
  <si>
    <t>L51545</t>
  </si>
  <si>
    <t>L51546</t>
  </si>
  <si>
    <t>H33781</t>
  </si>
  <si>
    <t>L51548</t>
  </si>
  <si>
    <t>H33783</t>
  </si>
  <si>
    <t>L51550</t>
  </si>
  <si>
    <t>L51551</t>
  </si>
  <si>
    <t>M19232</t>
  </si>
  <si>
    <t>M19233</t>
  </si>
  <si>
    <t>L51554</t>
  </si>
  <si>
    <t>L51555</t>
  </si>
  <si>
    <t>M19236</t>
  </si>
  <si>
    <t>M19237</t>
  </si>
  <si>
    <t>M19238</t>
  </si>
  <si>
    <t>M19239</t>
  </si>
  <si>
    <t>L51560</t>
  </si>
  <si>
    <t>L51561</t>
  </si>
  <si>
    <t>L51562</t>
  </si>
  <si>
    <t>L51563</t>
  </si>
  <si>
    <t>L51564</t>
  </si>
  <si>
    <t>L51565</t>
  </si>
  <si>
    <t>L51566</t>
  </si>
  <si>
    <t>L51567</t>
  </si>
  <si>
    <t>L51568</t>
  </si>
  <si>
    <t>M19249</t>
  </si>
  <si>
    <t>M19250</t>
  </si>
  <si>
    <t>M19251</t>
  </si>
  <si>
    <t>L51572</t>
  </si>
  <si>
    <t>M19253</t>
  </si>
  <si>
    <t>L51574</t>
  </si>
  <si>
    <t>L51575</t>
  </si>
  <si>
    <t>H33810</t>
  </si>
  <si>
    <t>L51577</t>
  </si>
  <si>
    <t>M19258</t>
  </si>
  <si>
    <t>L51579</t>
  </si>
  <si>
    <t>L51580</t>
  </si>
  <si>
    <t>H33815</t>
  </si>
  <si>
    <t>H33816</t>
  </si>
  <si>
    <t>L51583</t>
  </si>
  <si>
    <t>M19264</t>
  </si>
  <si>
    <t>L51585</t>
  </si>
  <si>
    <t>L51586</t>
  </si>
  <si>
    <t>L51587</t>
  </si>
  <si>
    <t>L51588</t>
  </si>
  <si>
    <t>M19269</t>
  </si>
  <si>
    <t>L51590</t>
  </si>
  <si>
    <t>L51591</t>
  </si>
  <si>
    <t>L51592</t>
  </si>
  <si>
    <t>M19273</t>
  </si>
  <si>
    <t>L51594</t>
  </si>
  <si>
    <t>L51595</t>
  </si>
  <si>
    <t>M19276</t>
  </si>
  <si>
    <t>L51597</t>
  </si>
  <si>
    <t>L51598</t>
  </si>
  <si>
    <t>M19279</t>
  </si>
  <si>
    <t>H33834</t>
  </si>
  <si>
    <t>L51601</t>
  </si>
  <si>
    <t>M19282</t>
  </si>
  <si>
    <t>M19283</t>
  </si>
  <si>
    <t>M19284</t>
  </si>
  <si>
    <t>L51605</t>
  </si>
  <si>
    <t>L51606</t>
  </si>
  <si>
    <t>M19287</t>
  </si>
  <si>
    <t>L51608</t>
  </si>
  <si>
    <t>M19289</t>
  </si>
  <si>
    <t>H33844</t>
  </si>
  <si>
    <t>H33845</t>
  </si>
  <si>
    <t>L51612</t>
  </si>
  <si>
    <t>H33847</t>
  </si>
  <si>
    <t>L51614</t>
  </si>
  <si>
    <t>L51615</t>
  </si>
  <si>
    <t>M19296</t>
  </si>
  <si>
    <t>L51617</t>
  </si>
  <si>
    <t>L51618</t>
  </si>
  <si>
    <t>M19299</t>
  </si>
  <si>
    <t>L51620</t>
  </si>
  <si>
    <t>L51621</t>
  </si>
  <si>
    <t>L51622</t>
  </si>
  <si>
    <t>L51623</t>
  </si>
  <si>
    <t>L51624</t>
  </si>
  <si>
    <t>L51625</t>
  </si>
  <si>
    <t>L51626</t>
  </si>
  <si>
    <t>M19307</t>
  </si>
  <si>
    <t>L51628</t>
  </si>
  <si>
    <t>M19309</t>
  </si>
  <si>
    <t>L51630</t>
  </si>
  <si>
    <t>L51631</t>
  </si>
  <si>
    <t>M19312</t>
  </si>
  <si>
    <t>L51633</t>
  </si>
  <si>
    <t>L51634</t>
  </si>
  <si>
    <t>H33869</t>
  </si>
  <si>
    <t>L51636</t>
  </si>
  <si>
    <t>M19317</t>
  </si>
  <si>
    <t>L51638</t>
  </si>
  <si>
    <t>L51639</t>
  </si>
  <si>
    <t>L51640</t>
  </si>
  <si>
    <t>L51641</t>
  </si>
  <si>
    <t>L51642</t>
  </si>
  <si>
    <t>L51643</t>
  </si>
  <si>
    <t>L51644</t>
  </si>
  <si>
    <t>L51645</t>
  </si>
  <si>
    <t>L51646</t>
  </si>
  <si>
    <t>L51647</t>
  </si>
  <si>
    <t>L51648</t>
  </si>
  <si>
    <t>L51649</t>
  </si>
  <si>
    <t>L51650</t>
  </si>
  <si>
    <t>L51651</t>
  </si>
  <si>
    <t>L51652</t>
  </si>
  <si>
    <t>L51653</t>
  </si>
  <si>
    <t>L51654</t>
  </si>
  <si>
    <t>L51655</t>
  </si>
  <si>
    <t>L51656</t>
  </si>
  <si>
    <t>L51657</t>
  </si>
  <si>
    <t>L51658</t>
  </si>
  <si>
    <t>L51659</t>
  </si>
  <si>
    <t>H33894</t>
  </si>
  <si>
    <t>M19341</t>
  </si>
  <si>
    <t>H33896</t>
  </si>
  <si>
    <t>L51663</t>
  </si>
  <si>
    <t>M19344</t>
  </si>
  <si>
    <t>L51665</t>
  </si>
  <si>
    <t>M19346</t>
  </si>
  <si>
    <t>L51667</t>
  </si>
  <si>
    <t>M19348</t>
  </si>
  <si>
    <t>L51669</t>
  </si>
  <si>
    <t>L51670</t>
  </si>
  <si>
    <t>H33905</t>
  </si>
  <si>
    <t>M19352</t>
  </si>
  <si>
    <t>L51673</t>
  </si>
  <si>
    <t>H33908</t>
  </si>
  <si>
    <t>L51675</t>
  </si>
  <si>
    <t>M19356</t>
  </si>
  <si>
    <t>L51677</t>
  </si>
  <si>
    <t>H33912</t>
  </si>
  <si>
    <t>H33913</t>
  </si>
  <si>
    <t>L51680</t>
  </si>
  <si>
    <t>L51681</t>
  </si>
  <si>
    <t>L51682</t>
  </si>
  <si>
    <t>M19363</t>
  </si>
  <si>
    <t>L51684</t>
  </si>
  <si>
    <t>L51685</t>
  </si>
  <si>
    <t>M19366</t>
  </si>
  <si>
    <t>L51687</t>
  </si>
  <si>
    <t>L51688</t>
  </si>
  <si>
    <t>L51689</t>
  </si>
  <si>
    <t>L51690</t>
  </si>
  <si>
    <t>L51691</t>
  </si>
  <si>
    <t>M19372</t>
  </si>
  <si>
    <t>L51693</t>
  </si>
  <si>
    <t>L51694</t>
  </si>
  <si>
    <t>L51695</t>
  </si>
  <si>
    <t>L51696</t>
  </si>
  <si>
    <t>L51697</t>
  </si>
  <si>
    <t>L51698</t>
  </si>
  <si>
    <t>L51699</t>
  </si>
  <si>
    <t>L51700</t>
  </si>
  <si>
    <t>L51701</t>
  </si>
  <si>
    <t>M19382</t>
  </si>
  <si>
    <t>L51703</t>
  </si>
  <si>
    <t>M19384</t>
  </si>
  <si>
    <t>M19385</t>
  </si>
  <si>
    <t>L51706</t>
  </si>
  <si>
    <t>M19387</t>
  </si>
  <si>
    <t>L51708</t>
  </si>
  <si>
    <t>M19389</t>
  </si>
  <si>
    <t>L51710</t>
  </si>
  <si>
    <t>L51711</t>
  </si>
  <si>
    <t>H33946</t>
  </si>
  <si>
    <t>M19393</t>
  </si>
  <si>
    <t>L51714</t>
  </si>
  <si>
    <t>L51715</t>
  </si>
  <si>
    <t>L51716</t>
  </si>
  <si>
    <t>L51717</t>
  </si>
  <si>
    <t>L51718</t>
  </si>
  <si>
    <t>L51719</t>
  </si>
  <si>
    <t>M19400</t>
  </si>
  <si>
    <t>L51721</t>
  </si>
  <si>
    <t>M19402</t>
  </si>
  <si>
    <t>M19403</t>
  </si>
  <si>
    <t>L51724</t>
  </si>
  <si>
    <t>L51725</t>
  </si>
  <si>
    <t>M19406</t>
  </si>
  <si>
    <t>M19407</t>
  </si>
  <si>
    <t>L51728</t>
  </si>
  <si>
    <t>L51729</t>
  </si>
  <si>
    <t>M19410</t>
  </si>
  <si>
    <t>M19411</t>
  </si>
  <si>
    <t>M19412</t>
  </si>
  <si>
    <t>L51733</t>
  </si>
  <si>
    <t>L51734</t>
  </si>
  <si>
    <t>L51735</t>
  </si>
  <si>
    <t>M19416</t>
  </si>
  <si>
    <t>L51737</t>
  </si>
  <si>
    <t>L51738</t>
  </si>
  <si>
    <t>L51739</t>
  </si>
  <si>
    <t>L51740</t>
  </si>
  <si>
    <t>L51741</t>
  </si>
  <si>
    <t>L51742</t>
  </si>
  <si>
    <t>L51743</t>
  </si>
  <si>
    <t>L51744</t>
  </si>
  <si>
    <t>H33979</t>
  </si>
  <si>
    <t>L51746</t>
  </si>
  <si>
    <t>M19427</t>
  </si>
  <si>
    <t>M19428</t>
  </si>
  <si>
    <t>L51749</t>
  </si>
  <si>
    <t>L51750</t>
  </si>
  <si>
    <t>L51751</t>
  </si>
  <si>
    <t>M19432</t>
  </si>
  <si>
    <t>H33987</t>
  </si>
  <si>
    <t>M19434</t>
  </si>
  <si>
    <t>M19435</t>
  </si>
  <si>
    <t>M19436</t>
  </si>
  <si>
    <t>L51757</t>
  </si>
  <si>
    <t>L51758</t>
  </si>
  <si>
    <t>L51759</t>
  </si>
  <si>
    <t>L51760</t>
  </si>
  <si>
    <t>L51761</t>
  </si>
  <si>
    <t>L51762</t>
  </si>
  <si>
    <t>M19443</t>
  </si>
  <si>
    <t>L51764</t>
  </si>
  <si>
    <t>L51765</t>
  </si>
  <si>
    <t>L51766</t>
  </si>
  <si>
    <t>M19447</t>
  </si>
  <si>
    <t>L51768</t>
  </si>
  <si>
    <t>L51769</t>
  </si>
  <si>
    <t>L51770</t>
  </si>
  <si>
    <t>H34005</t>
  </si>
  <si>
    <t>L51772</t>
  </si>
  <si>
    <t>L51773</t>
  </si>
  <si>
    <t>M19454</t>
  </si>
  <si>
    <t>M19455</t>
  </si>
  <si>
    <t>L51776</t>
  </si>
  <si>
    <t>M19457</t>
  </si>
  <si>
    <t>L51778</t>
  </si>
  <si>
    <t>L51779</t>
  </si>
  <si>
    <t>L51780</t>
  </si>
  <si>
    <t>M19461</t>
  </si>
  <si>
    <t>M19462</t>
  </si>
  <si>
    <t>H34017</t>
  </si>
  <si>
    <t>L51784</t>
  </si>
  <si>
    <t>H34019</t>
  </si>
  <si>
    <t>L51786</t>
  </si>
  <si>
    <t>L51787</t>
  </si>
  <si>
    <t>M19468</t>
  </si>
  <si>
    <t>L51789</t>
  </si>
  <si>
    <t>L51790</t>
  </si>
  <si>
    <t>L51791</t>
  </si>
  <si>
    <t>L51792</t>
  </si>
  <si>
    <t>L51793</t>
  </si>
  <si>
    <t>H34028</t>
  </si>
  <si>
    <t>L51795</t>
  </si>
  <si>
    <t>L51796</t>
  </si>
  <si>
    <t>M19477</t>
  </si>
  <si>
    <t>M19478</t>
  </si>
  <si>
    <t>H34033</t>
  </si>
  <si>
    <t>L51800</t>
  </si>
  <si>
    <t>L51801</t>
  </si>
  <si>
    <t>M19482</t>
  </si>
  <si>
    <t>L51803</t>
  </si>
  <si>
    <t>M19484</t>
  </si>
  <si>
    <t>L51805</t>
  </si>
  <si>
    <t>L51806</t>
  </si>
  <si>
    <t>M19487</t>
  </si>
  <si>
    <t>M19488</t>
  </si>
  <si>
    <t>L51809</t>
  </si>
  <si>
    <t>L51810</t>
  </si>
  <si>
    <t>L51811</t>
  </si>
  <si>
    <t>M19492</t>
  </si>
  <si>
    <t>L51813</t>
  </si>
  <si>
    <t>L51814</t>
  </si>
  <si>
    <t>M19495</t>
  </si>
  <si>
    <t>L51816</t>
  </si>
  <si>
    <t>M19497</t>
  </si>
  <si>
    <t>L51818</t>
  </si>
  <si>
    <t>L51819</t>
  </si>
  <si>
    <t>L51820</t>
  </si>
  <si>
    <t>H34055</t>
  </si>
  <si>
    <t>L51822</t>
  </si>
  <si>
    <t>L51823</t>
  </si>
  <si>
    <t>L51824</t>
  </si>
  <si>
    <t>L51825</t>
  </si>
  <si>
    <t>L51826</t>
  </si>
  <si>
    <t>L51827</t>
  </si>
  <si>
    <t>L51828</t>
  </si>
  <si>
    <t>M19509</t>
  </si>
  <si>
    <t>L51830</t>
  </si>
  <si>
    <t>L51831</t>
  </si>
  <si>
    <t>L51832</t>
  </si>
  <si>
    <t>M19513</t>
  </si>
  <si>
    <t>M19514</t>
  </si>
  <si>
    <t>L51835</t>
  </si>
  <si>
    <t>L51836</t>
  </si>
  <si>
    <t>L51837</t>
  </si>
  <si>
    <t>L51838</t>
  </si>
  <si>
    <t>M19519</t>
  </si>
  <si>
    <t>L51840</t>
  </si>
  <si>
    <t>L51841</t>
  </si>
  <si>
    <t>H34076</t>
  </si>
  <si>
    <t>L51843</t>
  </si>
  <si>
    <t>M19524</t>
  </si>
  <si>
    <t>M19525</t>
  </si>
  <si>
    <t>M19526</t>
  </si>
  <si>
    <t>H34081</t>
  </si>
  <si>
    <t>H34082</t>
  </si>
  <si>
    <t>M19529</t>
  </si>
  <si>
    <t>L51850</t>
  </si>
  <si>
    <t>L51851</t>
  </si>
  <si>
    <t>L51852</t>
  </si>
  <si>
    <t>L51853</t>
  </si>
  <si>
    <t>L51854</t>
  </si>
  <si>
    <t>H34089</t>
  </si>
  <si>
    <t>L51856</t>
  </si>
  <si>
    <t>H34091</t>
  </si>
  <si>
    <t>H34092</t>
  </si>
  <si>
    <t>L51859</t>
  </si>
  <si>
    <t>L51860</t>
  </si>
  <si>
    <t>M19541</t>
  </si>
  <si>
    <t>L51862</t>
  </si>
  <si>
    <t>L51863</t>
  </si>
  <si>
    <t>M19544</t>
  </si>
  <si>
    <t>M19545</t>
  </si>
  <si>
    <t>M19546</t>
  </si>
  <si>
    <t>L51867</t>
  </si>
  <si>
    <t>L51868</t>
  </si>
  <si>
    <t>M19549</t>
  </si>
  <si>
    <t>M19550</t>
  </si>
  <si>
    <t>L51871</t>
  </si>
  <si>
    <t>M19552</t>
  </si>
  <si>
    <t>M19553</t>
  </si>
  <si>
    <t>L51874</t>
  </si>
  <si>
    <t>L51875</t>
  </si>
  <si>
    <t>L51876</t>
  </si>
  <si>
    <t>M19557</t>
  </si>
  <si>
    <t>L51878</t>
  </si>
  <si>
    <t>L51879</t>
  </si>
  <si>
    <t>L51880</t>
  </si>
  <si>
    <t>H34115</t>
  </si>
  <si>
    <t>L51882</t>
  </si>
  <si>
    <t>M19563</t>
  </si>
  <si>
    <t>L51884</t>
  </si>
  <si>
    <t>L51885</t>
  </si>
  <si>
    <t>L51886</t>
  </si>
  <si>
    <t>L51887</t>
  </si>
  <si>
    <t>L51888</t>
  </si>
  <si>
    <t>M19569</t>
  </si>
  <si>
    <t>L51890</t>
  </si>
  <si>
    <t>M19571</t>
  </si>
  <si>
    <t>L51892</t>
  </si>
  <si>
    <t>L51893</t>
  </si>
  <si>
    <t>H34128</t>
  </si>
  <si>
    <t>L51895</t>
  </si>
  <si>
    <t>L51896</t>
  </si>
  <si>
    <t>M19577</t>
  </si>
  <si>
    <t>L51898</t>
  </si>
  <si>
    <t>M19579</t>
  </si>
  <si>
    <t>M19580</t>
  </si>
  <si>
    <t>L51901</t>
  </si>
  <si>
    <t>M19582</t>
  </si>
  <si>
    <t>L51903</t>
  </si>
  <si>
    <t>L51904</t>
  </si>
  <si>
    <t>M19585</t>
  </si>
  <si>
    <t>M19586</t>
  </si>
  <si>
    <t>M19587</t>
  </si>
  <si>
    <t>L51908</t>
  </si>
  <si>
    <t>L51909</t>
  </si>
  <si>
    <t>L51910</t>
  </si>
  <si>
    <t>L51911</t>
  </si>
  <si>
    <t>L51912</t>
  </si>
  <si>
    <t>L51913</t>
  </si>
  <si>
    <t>L51914</t>
  </si>
  <si>
    <t>L51915</t>
  </si>
  <si>
    <t>L51916</t>
  </si>
  <si>
    <t>M19597</t>
  </si>
  <si>
    <t>M19598</t>
  </si>
  <si>
    <t>L51919</t>
  </si>
  <si>
    <t>L51920</t>
  </si>
  <si>
    <t>L51921</t>
  </si>
  <si>
    <t>L51922</t>
  </si>
  <si>
    <t>L51923</t>
  </si>
  <si>
    <t>L51924</t>
  </si>
  <si>
    <t>H34159</t>
  </si>
  <si>
    <t>L51926</t>
  </si>
  <si>
    <t>L51927</t>
  </si>
  <si>
    <t>L51928</t>
  </si>
  <si>
    <t>L51929</t>
  </si>
  <si>
    <t>M19610</t>
  </si>
  <si>
    <t>L51931</t>
  </si>
  <si>
    <t>H34166</t>
  </si>
  <si>
    <t>H34167</t>
  </si>
  <si>
    <t>M19614</t>
  </si>
  <si>
    <t>L51935</t>
  </si>
  <si>
    <t>H34170</t>
  </si>
  <si>
    <t>L51937</t>
  </si>
  <si>
    <t>L51938</t>
  </si>
  <si>
    <t>L51939</t>
  </si>
  <si>
    <t>L51940</t>
  </si>
  <si>
    <t>H34175</t>
  </si>
  <si>
    <t>M19622</t>
  </si>
  <si>
    <t>L51943</t>
  </si>
  <si>
    <t>M19624</t>
  </si>
  <si>
    <t>L51945</t>
  </si>
  <si>
    <t>M19626</t>
  </si>
  <si>
    <t>L51947</t>
  </si>
  <si>
    <t>L51948</t>
  </si>
  <si>
    <t>H34183</t>
  </si>
  <si>
    <t>L51950</t>
  </si>
  <si>
    <t>M19631</t>
  </si>
  <si>
    <t>M19632</t>
  </si>
  <si>
    <t>L51953</t>
  </si>
  <si>
    <t>L51954</t>
  </si>
  <si>
    <t>L51955</t>
  </si>
  <si>
    <t>L51956</t>
  </si>
  <si>
    <t>M19637</t>
  </si>
  <si>
    <t>H34192</t>
  </si>
  <si>
    <t>L51959</t>
  </si>
  <si>
    <t>L51960</t>
  </si>
  <si>
    <t>L51961</t>
  </si>
  <si>
    <t>L51962</t>
  </si>
  <si>
    <t>L51963</t>
  </si>
  <si>
    <t>L51964</t>
  </si>
  <si>
    <t>H34199</t>
  </si>
  <si>
    <t>L51966</t>
  </si>
  <si>
    <t>L51967</t>
  </si>
  <si>
    <t>H34202</t>
  </si>
  <si>
    <t>L51969</t>
  </si>
  <si>
    <t>L51970</t>
  </si>
  <si>
    <t>M19651</t>
  </si>
  <si>
    <t>H34206</t>
  </si>
  <si>
    <t>H34207</t>
  </si>
  <si>
    <t>L51974</t>
  </si>
  <si>
    <t>L51975</t>
  </si>
  <si>
    <t>L51976</t>
  </si>
  <si>
    <t>L51977</t>
  </si>
  <si>
    <t>L51978</t>
  </si>
  <si>
    <t>L51979</t>
  </si>
  <si>
    <t>M19660</t>
  </si>
  <si>
    <t>L51981</t>
  </si>
  <si>
    <t>M19662</t>
  </si>
  <si>
    <t>L51983</t>
  </si>
  <si>
    <t>L51984</t>
  </si>
  <si>
    <t>L51985</t>
  </si>
  <si>
    <t>H34220</t>
  </si>
  <si>
    <t>L51987</t>
  </si>
  <si>
    <t>L51988</t>
  </si>
  <si>
    <t>L51989</t>
  </si>
  <si>
    <t>M19670</t>
  </si>
  <si>
    <t>M19671</t>
  </si>
  <si>
    <t>L51992</t>
  </si>
  <si>
    <t>M19673</t>
  </si>
  <si>
    <t>L51994</t>
  </si>
  <si>
    <t>H34229</t>
  </si>
  <si>
    <t>L51996</t>
  </si>
  <si>
    <t>L51997</t>
  </si>
  <si>
    <t>M19678</t>
  </si>
  <si>
    <t>L51999</t>
  </si>
  <si>
    <t>M19680</t>
  </si>
  <si>
    <t>L52001</t>
  </si>
  <si>
    <t>L52002</t>
  </si>
  <si>
    <t>L52003</t>
  </si>
  <si>
    <t>L52004</t>
  </si>
  <si>
    <t>L52005</t>
  </si>
  <si>
    <t>L52006</t>
  </si>
  <si>
    <t>L52007</t>
  </si>
  <si>
    <t>L52008</t>
  </si>
  <si>
    <t>L52009</t>
  </si>
  <si>
    <t>L52010</t>
  </si>
  <si>
    <t>L52011</t>
  </si>
  <si>
    <t>L52012</t>
  </si>
  <si>
    <t>L52013</t>
  </si>
  <si>
    <t>M19694</t>
  </si>
  <si>
    <t>M19695</t>
  </si>
  <si>
    <t>L52016</t>
  </si>
  <si>
    <t>H34251</t>
  </si>
  <si>
    <t>H34252</t>
  </si>
  <si>
    <t>H34253</t>
  </si>
  <si>
    <t>L52020</t>
  </si>
  <si>
    <t>M19701</t>
  </si>
  <si>
    <t>M19702</t>
  </si>
  <si>
    <t>L52023</t>
  </si>
  <si>
    <t>M19704</t>
  </si>
  <si>
    <t>M19705</t>
  </si>
  <si>
    <t>M19706</t>
  </si>
  <si>
    <t>L52027</t>
  </si>
  <si>
    <t>H34262</t>
  </si>
  <si>
    <t>M19709</t>
  </si>
  <si>
    <t>L52030</t>
  </si>
  <si>
    <t>L52031</t>
  </si>
  <si>
    <t>L52032</t>
  </si>
  <si>
    <t>L52033</t>
  </si>
  <si>
    <t>L52034</t>
  </si>
  <si>
    <t>L52035</t>
  </si>
  <si>
    <t>M19716</t>
  </si>
  <si>
    <t>L52037</t>
  </si>
  <si>
    <t>L52038</t>
  </si>
  <si>
    <t>L52039</t>
  </si>
  <si>
    <t>M19720</t>
  </si>
  <si>
    <t>L52041</t>
  </si>
  <si>
    <t>L52042</t>
  </si>
  <si>
    <t>M19723</t>
  </si>
  <si>
    <t>L52044</t>
  </si>
  <si>
    <t>M19725</t>
  </si>
  <si>
    <t>L52046</t>
  </si>
  <si>
    <t>L52047</t>
  </si>
  <si>
    <t>L52048</t>
  </si>
  <si>
    <t>L52049</t>
  </si>
  <si>
    <t>M19730</t>
  </si>
  <si>
    <t>L52051</t>
  </si>
  <si>
    <t>L52052</t>
  </si>
  <si>
    <t>M19733</t>
  </si>
  <si>
    <t>L52054</t>
  </si>
  <si>
    <t>L52055</t>
  </si>
  <si>
    <t>M19736</t>
  </si>
  <si>
    <t>M19737</t>
  </si>
  <si>
    <t>L52058</t>
  </si>
  <si>
    <t>H34293</t>
  </si>
  <si>
    <t>M19740</t>
  </si>
  <si>
    <t>M19741</t>
  </si>
  <si>
    <t>L52062</t>
  </si>
  <si>
    <t>M19743</t>
  </si>
  <si>
    <t>H34298</t>
  </si>
  <si>
    <t>H34299</t>
  </si>
  <si>
    <t>L52066</t>
  </si>
  <si>
    <t>L52067</t>
  </si>
  <si>
    <t>L52068</t>
  </si>
  <si>
    <t>L52069</t>
  </si>
  <si>
    <t>L52070</t>
  </si>
  <si>
    <t>M19751</t>
  </si>
  <si>
    <t>L52072</t>
  </si>
  <si>
    <t>M19753</t>
  </si>
  <si>
    <t>H34308</t>
  </si>
  <si>
    <t>M19755</t>
  </si>
  <si>
    <t>M19756</t>
  </si>
  <si>
    <t>H34311</t>
  </si>
  <si>
    <t>H34312</t>
  </si>
  <si>
    <t>L52079</t>
  </si>
  <si>
    <t>L52080</t>
  </si>
  <si>
    <t>M19761</t>
  </si>
  <si>
    <t>L52082</t>
  </si>
  <si>
    <t>L52083</t>
  </si>
  <si>
    <t>H34318</t>
  </si>
  <si>
    <t>L52085</t>
  </si>
  <si>
    <t>H34320</t>
  </si>
  <si>
    <t>M19767</t>
  </si>
  <si>
    <t>M19768</t>
  </si>
  <si>
    <t>L52089</t>
  </si>
  <si>
    <t>M19770</t>
  </si>
  <si>
    <t>L52091</t>
  </si>
  <si>
    <t>L52092</t>
  </si>
  <si>
    <t>M19773</t>
  </si>
  <si>
    <t>M19774</t>
  </si>
  <si>
    <t>H34329</t>
  </si>
  <si>
    <t>H34330</t>
  </si>
  <si>
    <t>M19777</t>
  </si>
  <si>
    <t>L52098</t>
  </si>
  <si>
    <t>L52099</t>
  </si>
  <si>
    <t>L52100</t>
  </si>
  <si>
    <t>L52101</t>
  </si>
  <si>
    <t>M19782</t>
  </si>
  <si>
    <t>M19783</t>
  </si>
  <si>
    <t>H34338</t>
  </si>
  <si>
    <t>L52105</t>
  </si>
  <si>
    <t>L52106</t>
  </si>
  <si>
    <t>M19787</t>
  </si>
  <si>
    <t>L52108</t>
  </si>
  <si>
    <t>L52109</t>
  </si>
  <si>
    <t>L52110</t>
  </si>
  <si>
    <t>M19791</t>
  </si>
  <si>
    <t>L52112</t>
  </si>
  <si>
    <t>H34347</t>
  </si>
  <si>
    <t>L52114</t>
  </si>
  <si>
    <t>L52115</t>
  </si>
  <si>
    <t>L52116</t>
  </si>
  <si>
    <t>L52117</t>
  </si>
  <si>
    <t>M19798</t>
  </si>
  <si>
    <t>L52119</t>
  </si>
  <si>
    <t>L52120</t>
  </si>
  <si>
    <t>M19801</t>
  </si>
  <si>
    <t>L52122</t>
  </si>
  <si>
    <t>H34357</t>
  </si>
  <si>
    <t>M19804</t>
  </si>
  <si>
    <t>L52125</t>
  </si>
  <si>
    <t>M19806</t>
  </si>
  <si>
    <t>L52127</t>
  </si>
  <si>
    <t>M19808</t>
  </si>
  <si>
    <t>M19809</t>
  </si>
  <si>
    <t>M19810</t>
  </si>
  <si>
    <t>L52131</t>
  </si>
  <si>
    <t>M19812</t>
  </si>
  <si>
    <t>L52133</t>
  </si>
  <si>
    <t>L52134</t>
  </si>
  <si>
    <t>M19815</t>
  </si>
  <si>
    <t>M19816</t>
  </si>
  <si>
    <t>M19817</t>
  </si>
  <si>
    <t>L52138</t>
  </si>
  <si>
    <t>L52139</t>
  </si>
  <si>
    <t>L52140</t>
  </si>
  <si>
    <t>L52141</t>
  </si>
  <si>
    <t>M19822</t>
  </si>
  <si>
    <t>L52143</t>
  </si>
  <si>
    <t>L52144</t>
  </si>
  <si>
    <t>M19825</t>
  </si>
  <si>
    <t>L52146</t>
  </si>
  <si>
    <t>L52147</t>
  </si>
  <si>
    <t>M19828</t>
  </si>
  <si>
    <t>L52149</t>
  </si>
  <si>
    <t>L52150</t>
  </si>
  <si>
    <t>L52151</t>
  </si>
  <si>
    <t>H34386</t>
  </si>
  <si>
    <t>L52153</t>
  </si>
  <si>
    <t>L52154</t>
  </si>
  <si>
    <t>L52155</t>
  </si>
  <si>
    <t>L52156</t>
  </si>
  <si>
    <t>L52157</t>
  </si>
  <si>
    <t>L52158</t>
  </si>
  <si>
    <t>M19839</t>
  </si>
  <si>
    <t>M19840</t>
  </si>
  <si>
    <t>M19841</t>
  </si>
  <si>
    <t>L52162</t>
  </si>
  <si>
    <t>L52163</t>
  </si>
  <si>
    <t>L52164</t>
  </si>
  <si>
    <t>M19845</t>
  </si>
  <si>
    <t>L52166</t>
  </si>
  <si>
    <t>M19847</t>
  </si>
  <si>
    <t>L52168</t>
  </si>
  <si>
    <t>L52169</t>
  </si>
  <si>
    <t>L52170</t>
  </si>
  <si>
    <t>M19851</t>
  </si>
  <si>
    <t>L52172</t>
  </si>
  <si>
    <t>L52173</t>
  </si>
  <si>
    <t>M19854</t>
  </si>
  <si>
    <t>L52175</t>
  </si>
  <si>
    <t>M19856</t>
  </si>
  <si>
    <t>M19857</t>
  </si>
  <si>
    <t>M19858</t>
  </si>
  <si>
    <t>M19859</t>
  </si>
  <si>
    <t>L52180</t>
  </si>
  <si>
    <t>M19861</t>
  </si>
  <si>
    <t>L52182</t>
  </si>
  <si>
    <t>L52183</t>
  </si>
  <si>
    <t>L52184</t>
  </si>
  <si>
    <t>M19865</t>
  </si>
  <si>
    <t>M19866</t>
  </si>
  <si>
    <t>L52187</t>
  </si>
  <si>
    <t>H34422</t>
  </si>
  <si>
    <t>L52189</t>
  </si>
  <si>
    <t>L52190</t>
  </si>
  <si>
    <t>M19871</t>
  </si>
  <si>
    <t>M19872</t>
  </si>
  <si>
    <t>M19873</t>
  </si>
  <si>
    <t>L52194</t>
  </si>
  <si>
    <t>L52195</t>
  </si>
  <si>
    <t>L52196</t>
  </si>
  <si>
    <t>L52197</t>
  </si>
  <si>
    <t>M19878</t>
  </si>
  <si>
    <t>M19879</t>
  </si>
  <si>
    <t>L52200</t>
  </si>
  <si>
    <t>L52201</t>
  </si>
  <si>
    <t>L52202</t>
  </si>
  <si>
    <t>M19883</t>
  </si>
  <si>
    <t>L52204</t>
  </si>
  <si>
    <t>M19885</t>
  </si>
  <si>
    <t>L52206</t>
  </si>
  <si>
    <t>L52207</t>
  </si>
  <si>
    <t>M19888</t>
  </si>
  <si>
    <t>M19889</t>
  </si>
  <si>
    <t>M19890</t>
  </si>
  <si>
    <t>M19891</t>
  </si>
  <si>
    <t>M19892</t>
  </si>
  <si>
    <t>L52213</t>
  </si>
  <si>
    <t>M19894</t>
  </si>
  <si>
    <t>M19895</t>
  </si>
  <si>
    <t>L52216</t>
  </si>
  <si>
    <t>M19897</t>
  </si>
  <si>
    <t>L52218</t>
  </si>
  <si>
    <t>H34453</t>
  </si>
  <si>
    <t>H34454</t>
  </si>
  <si>
    <t>L52221</t>
  </si>
  <si>
    <t>L52222</t>
  </si>
  <si>
    <t>L52223</t>
  </si>
  <si>
    <t>L52224</t>
  </si>
  <si>
    <t>M19905</t>
  </si>
  <si>
    <t>M19906</t>
  </si>
  <si>
    <t>M19907</t>
  </si>
  <si>
    <t>H34462</t>
  </si>
  <si>
    <t>H34463</t>
  </si>
  <si>
    <t>H34464</t>
  </si>
  <si>
    <t>L52231</t>
  </si>
  <si>
    <t>L52232</t>
  </si>
  <si>
    <t>L52233</t>
  </si>
  <si>
    <t>L52234</t>
  </si>
  <si>
    <t>H34469</t>
  </si>
  <si>
    <t>M19916</t>
  </si>
  <si>
    <t>L52237</t>
  </si>
  <si>
    <t>L52238</t>
  </si>
  <si>
    <t>L52239</t>
  </si>
  <si>
    <t>L52240</t>
  </si>
  <si>
    <t>L52241</t>
  </si>
  <si>
    <t>L52242</t>
  </si>
  <si>
    <t>H34477</t>
  </si>
  <si>
    <t>L52244</t>
  </si>
  <si>
    <t>L52245</t>
  </si>
  <si>
    <t>L52246</t>
  </si>
  <si>
    <t>M19927</t>
  </si>
  <si>
    <t>M19928</t>
  </si>
  <si>
    <t>M19929</t>
  </si>
  <si>
    <t>M19930</t>
  </si>
  <si>
    <t>H34485</t>
  </si>
  <si>
    <t>L52252</t>
  </si>
  <si>
    <t>M19933</t>
  </si>
  <si>
    <t>L52254</t>
  </si>
  <si>
    <t>L52255</t>
  </si>
  <si>
    <t>L52256</t>
  </si>
  <si>
    <t>L52257</t>
  </si>
  <si>
    <t>M19938</t>
  </si>
  <si>
    <t>M19939</t>
  </si>
  <si>
    <t>L52260</t>
  </si>
  <si>
    <t>M19941</t>
  </si>
  <si>
    <t>H34496</t>
  </si>
  <si>
    <t>L52263</t>
  </si>
  <si>
    <t>L52264</t>
  </si>
  <si>
    <t>M19945</t>
  </si>
  <si>
    <t>L52266</t>
  </si>
  <si>
    <t>M19947</t>
  </si>
  <si>
    <t>L52268</t>
  </si>
  <si>
    <t>M19949</t>
  </si>
  <si>
    <t>M19950</t>
  </si>
  <si>
    <t>L52271</t>
  </si>
  <si>
    <t>M19952</t>
  </si>
  <si>
    <t>M19953</t>
  </si>
  <si>
    <t>M19954</t>
  </si>
  <si>
    <t>M19955</t>
  </si>
  <si>
    <t>H34510</t>
  </si>
  <si>
    <t>L52277</t>
  </si>
  <si>
    <t>L52278</t>
  </si>
  <si>
    <t>L52279</t>
  </si>
  <si>
    <t>M19960</t>
  </si>
  <si>
    <t>M19961</t>
  </si>
  <si>
    <t>M19962</t>
  </si>
  <si>
    <t>L52283</t>
  </si>
  <si>
    <t>L52284</t>
  </si>
  <si>
    <t>L52285</t>
  </si>
  <si>
    <t>L52286</t>
  </si>
  <si>
    <t>L52287</t>
  </si>
  <si>
    <t>L52288</t>
  </si>
  <si>
    <t>M19969</t>
  </si>
  <si>
    <t>M19970</t>
  </si>
  <si>
    <t>L52291</t>
  </si>
  <si>
    <t>M19972</t>
  </si>
  <si>
    <t>L52293</t>
  </si>
  <si>
    <t>M19974</t>
  </si>
  <si>
    <t>M19975</t>
  </si>
  <si>
    <t>L52296</t>
  </si>
  <si>
    <t>L52297</t>
  </si>
  <si>
    <t>M19978</t>
  </si>
  <si>
    <t>L52299</t>
  </si>
  <si>
    <t>M19980</t>
  </si>
  <si>
    <t>L52301</t>
  </si>
  <si>
    <t>H34536</t>
  </si>
  <si>
    <t>M19983</t>
  </si>
  <si>
    <t>M19984</t>
  </si>
  <si>
    <t>M19985</t>
  </si>
  <si>
    <t>L52306</t>
  </si>
  <si>
    <t>M19987</t>
  </si>
  <si>
    <t>L52308</t>
  </si>
  <si>
    <t>M19989</t>
  </si>
  <si>
    <t>L52310</t>
  </si>
  <si>
    <t>L52311</t>
  </si>
  <si>
    <t>L52312</t>
  </si>
  <si>
    <t>L52313</t>
  </si>
  <si>
    <t>L52314</t>
  </si>
  <si>
    <t>L52315</t>
  </si>
  <si>
    <t>L52316</t>
  </si>
  <si>
    <t>L52317</t>
  </si>
  <si>
    <t>M19998</t>
  </si>
  <si>
    <t>M19999</t>
  </si>
  <si>
    <t>M20000</t>
  </si>
  <si>
    <t>L52321</t>
  </si>
  <si>
    <t>L52322</t>
  </si>
  <si>
    <t>M20003</t>
  </si>
  <si>
    <t>L52324</t>
  </si>
  <si>
    <t>L52325</t>
  </si>
  <si>
    <t>L52326</t>
  </si>
  <si>
    <t>L52327</t>
  </si>
  <si>
    <t>L52328</t>
  </si>
  <si>
    <t>L52329</t>
  </si>
  <si>
    <t>L52330</t>
  </si>
  <si>
    <t>L52331</t>
  </si>
  <si>
    <t>L52332</t>
  </si>
  <si>
    <t>L52333</t>
  </si>
  <si>
    <t>L52334</t>
  </si>
  <si>
    <t>H34569</t>
  </si>
  <si>
    <t>L52336</t>
  </si>
  <si>
    <t>H34571</t>
  </si>
  <si>
    <t>L52338</t>
  </si>
  <si>
    <t>L52339</t>
  </si>
  <si>
    <t>L52340</t>
  </si>
  <si>
    <t>M20021</t>
  </si>
  <si>
    <t>L52342</t>
  </si>
  <si>
    <t>M20023</t>
  </si>
  <si>
    <t>M20024</t>
  </si>
  <si>
    <t>L52345</t>
  </si>
  <si>
    <t>H34580</t>
  </si>
  <si>
    <t>L52347</t>
  </si>
  <si>
    <t>H34582</t>
  </si>
  <si>
    <t>L52349</t>
  </si>
  <si>
    <t>M20030</t>
  </si>
  <si>
    <t>M20031</t>
  </si>
  <si>
    <t>L52352</t>
  </si>
  <si>
    <t>M20033</t>
  </si>
  <si>
    <t>M20034</t>
  </si>
  <si>
    <t>L52355</t>
  </si>
  <si>
    <t>M20036</t>
  </si>
  <si>
    <t>H34591</t>
  </si>
  <si>
    <t>H34592</t>
  </si>
  <si>
    <t>M20039</t>
  </si>
  <si>
    <t>L52360</t>
  </si>
  <si>
    <t>L52361</t>
  </si>
  <si>
    <t>L52362</t>
  </si>
  <si>
    <t>M20043</t>
  </si>
  <si>
    <t>L52364</t>
  </si>
  <si>
    <t>L52365</t>
  </si>
  <si>
    <t>L52366</t>
  </si>
  <si>
    <t>L52367</t>
  </si>
  <si>
    <t>L52368</t>
  </si>
  <si>
    <t>M20049</t>
  </si>
  <si>
    <t>L52370</t>
  </si>
  <si>
    <t>L52371</t>
  </si>
  <si>
    <t>L52372</t>
  </si>
  <si>
    <t>H34607</t>
  </si>
  <si>
    <t>M20054</t>
  </si>
  <si>
    <t>L52375</t>
  </si>
  <si>
    <t>H34610</t>
  </si>
  <si>
    <t>H34611</t>
  </si>
  <si>
    <t>L52378</t>
  </si>
  <si>
    <t>L52379</t>
  </si>
  <si>
    <t>L52380</t>
  </si>
  <si>
    <t>M20061</t>
  </si>
  <si>
    <t>L52382</t>
  </si>
  <si>
    <t>M20063</t>
  </si>
  <si>
    <t>L52384</t>
  </si>
  <si>
    <t>L52385</t>
  </si>
  <si>
    <t>H34620</t>
  </si>
  <si>
    <t>M20067</t>
  </si>
  <si>
    <t>L52388</t>
  </si>
  <si>
    <t>M20069</t>
  </si>
  <si>
    <t>L52390</t>
  </si>
  <si>
    <t>L52391</t>
  </si>
  <si>
    <t>L52392</t>
  </si>
  <si>
    <t>M20073</t>
  </si>
  <si>
    <t>L52394</t>
  </si>
  <si>
    <t>M20075</t>
  </si>
  <si>
    <t>M20076</t>
  </si>
  <si>
    <t>M20077</t>
  </si>
  <si>
    <t>L52398</t>
  </si>
  <si>
    <t>L52399</t>
  </si>
  <si>
    <t>L52400</t>
  </si>
  <si>
    <t>L52401</t>
  </si>
  <si>
    <t>L52402</t>
  </si>
  <si>
    <t>M20083</t>
  </si>
  <si>
    <t>L52404</t>
  </si>
  <si>
    <t>M20085</t>
  </si>
  <si>
    <t>L52406</t>
  </si>
  <si>
    <t>L52407</t>
  </si>
  <si>
    <t>M20088</t>
  </si>
  <si>
    <t>H34643</t>
  </si>
  <si>
    <t>M20090</t>
  </si>
  <si>
    <t>L52411</t>
  </si>
  <si>
    <t>L52412</t>
  </si>
  <si>
    <t>L52413</t>
  </si>
  <si>
    <t>L52414</t>
  </si>
  <si>
    <t>M20095</t>
  </si>
  <si>
    <t>L52416</t>
  </si>
  <si>
    <t>L52417</t>
  </si>
  <si>
    <t>L52418</t>
  </si>
  <si>
    <t>L52419</t>
  </si>
  <si>
    <t>L52420</t>
  </si>
  <si>
    <t>L52421</t>
  </si>
  <si>
    <t>L52422</t>
  </si>
  <si>
    <t>L52423</t>
  </si>
  <si>
    <t>L52424</t>
  </si>
  <si>
    <t>L52425</t>
  </si>
  <si>
    <t>L52426</t>
  </si>
  <si>
    <t>L52427</t>
  </si>
  <si>
    <t>M20108</t>
  </si>
  <si>
    <t>M20109</t>
  </si>
  <si>
    <t>L52430</t>
  </si>
  <si>
    <t>M20111</t>
  </si>
  <si>
    <t>L52432</t>
  </si>
  <si>
    <t>L52433</t>
  </si>
  <si>
    <t>L52434</t>
  </si>
  <si>
    <t>M20115</t>
  </si>
  <si>
    <t>L52436</t>
  </si>
  <si>
    <t>L52437</t>
  </si>
  <si>
    <t>M20118</t>
  </si>
  <si>
    <t>L52439</t>
  </si>
  <si>
    <t>M20120</t>
  </si>
  <si>
    <t>L52441</t>
  </si>
  <si>
    <t>L52442</t>
  </si>
  <si>
    <t>L52443</t>
  </si>
  <si>
    <t>L52444</t>
  </si>
  <si>
    <t>M20125</t>
  </si>
  <si>
    <t>M20126</t>
  </si>
  <si>
    <t>M20127</t>
  </si>
  <si>
    <t>L52448</t>
  </si>
  <si>
    <t>L52449</t>
  </si>
  <si>
    <t>L52450</t>
  </si>
  <si>
    <t>L52451</t>
  </si>
  <si>
    <t>M20132</t>
  </si>
  <si>
    <t>L52453</t>
  </si>
  <si>
    <t>L52454</t>
  </si>
  <si>
    <t>L52455</t>
  </si>
  <si>
    <t>L52456</t>
  </si>
  <si>
    <t>L52457</t>
  </si>
  <si>
    <t>M20138</t>
  </si>
  <si>
    <t>L52459</t>
  </si>
  <si>
    <t>L52460</t>
  </si>
  <si>
    <t>M20141</t>
  </si>
  <si>
    <t>H34696</t>
  </si>
  <si>
    <t>L52463</t>
  </si>
  <si>
    <t>M20144</t>
  </si>
  <si>
    <t>L52465</t>
  </si>
  <si>
    <t>L52466</t>
  </si>
  <si>
    <t>H34701</t>
  </si>
  <si>
    <t>L52468</t>
  </si>
  <si>
    <t>M20149</t>
  </si>
  <si>
    <t>L52470</t>
  </si>
  <si>
    <t>L52471</t>
  </si>
  <si>
    <t>M20152</t>
  </si>
  <si>
    <t>M20153</t>
  </si>
  <si>
    <t>L52474</t>
  </si>
  <si>
    <t>L52475</t>
  </si>
  <si>
    <t>H34710</t>
  </si>
  <si>
    <t>L52477</t>
  </si>
  <si>
    <t>M20158</t>
  </si>
  <si>
    <t>L52479</t>
  </si>
  <si>
    <t>M20160</t>
  </si>
  <si>
    <t>L52481</t>
  </si>
  <si>
    <t>L52482</t>
  </si>
  <si>
    <t>L52483</t>
  </si>
  <si>
    <t>L52484</t>
  </si>
  <si>
    <t>H34719</t>
  </si>
  <si>
    <t>H34720</t>
  </si>
  <si>
    <t>L52487</t>
  </si>
  <si>
    <t>L52488</t>
  </si>
  <si>
    <t>M20169</t>
  </si>
  <si>
    <t>L52490</t>
  </si>
  <si>
    <t>H34725</t>
  </si>
  <si>
    <t>L52492</t>
  </si>
  <si>
    <t>M20173</t>
  </si>
  <si>
    <t>L52494</t>
  </si>
  <si>
    <t>L52495</t>
  </si>
  <si>
    <t>M20176</t>
  </si>
  <si>
    <t>L52497</t>
  </si>
  <si>
    <t>L52498</t>
  </si>
  <si>
    <t>M20179</t>
  </si>
  <si>
    <t>L52500</t>
  </si>
  <si>
    <t>M20181</t>
  </si>
  <si>
    <t>M20182</t>
  </si>
  <si>
    <t>M20183</t>
  </si>
  <si>
    <t>M20184</t>
  </si>
  <si>
    <t>L52505</t>
  </si>
  <si>
    <t>M20186</t>
  </si>
  <si>
    <t>M20187</t>
  </si>
  <si>
    <t>M20188</t>
  </si>
  <si>
    <t>L52509</t>
  </si>
  <si>
    <t>L52510</t>
  </si>
  <si>
    <t>L52511</t>
  </si>
  <si>
    <t>H34746</t>
  </si>
  <si>
    <t>M20193</t>
  </si>
  <si>
    <t>M20194</t>
  </si>
  <si>
    <t>M20195</t>
  </si>
  <si>
    <t>L52516</t>
  </si>
  <si>
    <t>M20197</t>
  </si>
  <si>
    <t>M20198</t>
  </si>
  <si>
    <t>M20199</t>
  </si>
  <si>
    <t>L52520</t>
  </si>
  <si>
    <t>H34755</t>
  </si>
  <si>
    <t>M20202</t>
  </si>
  <si>
    <t>L52523</t>
  </si>
  <si>
    <t>L52524</t>
  </si>
  <si>
    <t>L52525</t>
  </si>
  <si>
    <t>L52526</t>
  </si>
  <si>
    <t>L52527</t>
  </si>
  <si>
    <t>L52528</t>
  </si>
  <si>
    <t>M20209</t>
  </si>
  <si>
    <t>M20210</t>
  </si>
  <si>
    <t>M20211</t>
  </si>
  <si>
    <t>M20212</t>
  </si>
  <si>
    <t>L52533</t>
  </si>
  <si>
    <t>L52534</t>
  </si>
  <si>
    <t>H34769</t>
  </si>
  <si>
    <t>H34770</t>
  </si>
  <si>
    <t>L52537</t>
  </si>
  <si>
    <t>H34772</t>
  </si>
  <si>
    <t>M20219</t>
  </si>
  <si>
    <t>L52540</t>
  </si>
  <si>
    <t>L52541</t>
  </si>
  <si>
    <t>L52542</t>
  </si>
  <si>
    <t>L52543</t>
  </si>
  <si>
    <t>L52544</t>
  </si>
  <si>
    <t>L52545</t>
  </si>
  <si>
    <t>H34780</t>
  </si>
  <si>
    <t>M20227</t>
  </si>
  <si>
    <t>M20228</t>
  </si>
  <si>
    <t>H34783</t>
  </si>
  <si>
    <t>H34784</t>
  </si>
  <si>
    <t>L52551</t>
  </si>
  <si>
    <t>H34786</t>
  </si>
  <si>
    <t>M20233</t>
  </si>
  <si>
    <t>L52554</t>
  </si>
  <si>
    <t>L52555</t>
  </si>
  <si>
    <t>H34790</t>
  </si>
  <si>
    <t>L52557</t>
  </si>
  <si>
    <t>L52558</t>
  </si>
  <si>
    <t>L52559</t>
  </si>
  <si>
    <t>L52560</t>
  </si>
  <si>
    <t>L52561</t>
  </si>
  <si>
    <t>L52562</t>
  </si>
  <si>
    <t>L52563</t>
  </si>
  <si>
    <t>M20244</t>
  </si>
  <si>
    <t>H34799</t>
  </si>
  <si>
    <t>L52566</t>
  </si>
  <si>
    <t>L52567</t>
  </si>
  <si>
    <t>M20248</t>
  </si>
  <si>
    <t>L52569</t>
  </si>
  <si>
    <t>H34804</t>
  </si>
  <si>
    <t>L52571</t>
  </si>
  <si>
    <t>L52572</t>
  </si>
  <si>
    <t>L52573</t>
  </si>
  <si>
    <t>M20254</t>
  </si>
  <si>
    <t>L52575</t>
  </si>
  <si>
    <t>L52576</t>
  </si>
  <si>
    <t>M20257</t>
  </si>
  <si>
    <t>L52578</t>
  </si>
  <si>
    <t>H34813</t>
  </si>
  <si>
    <t>L52580</t>
  </si>
  <si>
    <t>M20261</t>
  </si>
  <si>
    <t>L52582</t>
  </si>
  <si>
    <t>L52583</t>
  </si>
  <si>
    <t>H34818</t>
  </si>
  <si>
    <t>L52585</t>
  </si>
  <si>
    <t>L52586</t>
  </si>
  <si>
    <t>L52587</t>
  </si>
  <si>
    <t>L52588</t>
  </si>
  <si>
    <t>L52589</t>
  </si>
  <si>
    <t>M20270</t>
  </si>
  <si>
    <t>L52591</t>
  </si>
  <si>
    <t>L52592</t>
  </si>
  <si>
    <t>H34827</t>
  </si>
  <si>
    <t>L52594</t>
  </si>
  <si>
    <t>M20275</t>
  </si>
  <si>
    <t>L52596</t>
  </si>
  <si>
    <t>L52597</t>
  </si>
  <si>
    <t>L52598</t>
  </si>
  <si>
    <t>L52599</t>
  </si>
  <si>
    <t>L52600</t>
  </si>
  <si>
    <t>M20281</t>
  </si>
  <si>
    <t>M20282</t>
  </si>
  <si>
    <t>L52603</t>
  </si>
  <si>
    <t>L52604</t>
  </si>
  <si>
    <t>L52605</t>
  </si>
  <si>
    <t>L52606</t>
  </si>
  <si>
    <t>L52607</t>
  </si>
  <si>
    <t>L52608</t>
  </si>
  <si>
    <t>L52609</t>
  </si>
  <si>
    <t>L52610</t>
  </si>
  <si>
    <t>L52611</t>
  </si>
  <si>
    <t>L52612</t>
  </si>
  <si>
    <t>L52613</t>
  </si>
  <si>
    <t>L52614</t>
  </si>
  <si>
    <t>M20295</t>
  </si>
  <si>
    <t>M20296</t>
  </si>
  <si>
    <t>M20297</t>
  </si>
  <si>
    <t>L52618</t>
  </si>
  <si>
    <t>L52619</t>
  </si>
  <si>
    <t>H34854</t>
  </si>
  <si>
    <t>M20301</t>
  </si>
  <si>
    <t>L52622</t>
  </si>
  <si>
    <t>M20303</t>
  </si>
  <si>
    <t>L52624</t>
  </si>
  <si>
    <t>M20305</t>
  </si>
  <si>
    <t>L52626</t>
  </si>
  <si>
    <t>L52627</t>
  </si>
  <si>
    <t>L52628</t>
  </si>
  <si>
    <t>L52629</t>
  </si>
  <si>
    <t>H34864</t>
  </si>
  <si>
    <t>L52631</t>
  </si>
  <si>
    <t>M20312</t>
  </si>
  <si>
    <t>L52633</t>
  </si>
  <si>
    <t>L52634</t>
  </si>
  <si>
    <t>M20315</t>
  </si>
  <si>
    <t>M20316</t>
  </si>
  <si>
    <t>M20317</t>
  </si>
  <si>
    <t>L52638</t>
  </si>
  <si>
    <t>L52639</t>
  </si>
  <si>
    <t>M20320</t>
  </si>
  <si>
    <t>M20321</t>
  </si>
  <si>
    <t>L52642</t>
  </si>
  <si>
    <t>L52643</t>
  </si>
  <si>
    <t>M20324</t>
  </si>
  <si>
    <t>L52645</t>
  </si>
  <si>
    <t>M20326</t>
  </si>
  <si>
    <t>L52647</t>
  </si>
  <si>
    <t>L52648</t>
  </si>
  <si>
    <t>M20329</t>
  </si>
  <si>
    <t>M20330</t>
  </si>
  <si>
    <t>L52651</t>
  </si>
  <si>
    <t>L52652</t>
  </si>
  <si>
    <t>L52653</t>
  </si>
  <si>
    <t>M20334</t>
  </si>
  <si>
    <t>L52655</t>
  </si>
  <si>
    <t>M20336</t>
  </si>
  <si>
    <t>L52657</t>
  </si>
  <si>
    <t>L52658</t>
  </si>
  <si>
    <t>M20339</t>
  </si>
  <si>
    <t>H34894</t>
  </si>
  <si>
    <t>L52661</t>
  </si>
  <si>
    <t>L52662</t>
  </si>
  <si>
    <t>M20343</t>
  </si>
  <si>
    <t>M20344</t>
  </si>
  <si>
    <t>L52665</t>
  </si>
  <si>
    <t>L52666</t>
  </si>
  <si>
    <t>M20347</t>
  </si>
  <si>
    <t>L52668</t>
  </si>
  <si>
    <t>L52669</t>
  </si>
  <si>
    <t>L52670</t>
  </si>
  <si>
    <t>M20351</t>
  </si>
  <si>
    <t>M20352</t>
  </si>
  <si>
    <t>L52673</t>
  </si>
  <si>
    <t>L52674</t>
  </si>
  <si>
    <t>H34909</t>
  </si>
  <si>
    <t>M20356</t>
  </si>
  <si>
    <t>M20357</t>
  </si>
  <si>
    <t>M20358</t>
  </si>
  <si>
    <t>H34913</t>
  </si>
  <si>
    <t>L52680</t>
  </si>
  <si>
    <t>L52681</t>
  </si>
  <si>
    <t>L52682</t>
  </si>
  <si>
    <t>H34917</t>
  </si>
  <si>
    <t>L52684</t>
  </si>
  <si>
    <t>L52685</t>
  </si>
  <si>
    <t>L52686</t>
  </si>
  <si>
    <t>L52687</t>
  </si>
  <si>
    <t>L52688</t>
  </si>
  <si>
    <t>L52689</t>
  </si>
  <si>
    <t>L52690</t>
  </si>
  <si>
    <t>L52691</t>
  </si>
  <si>
    <t>L52692</t>
  </si>
  <si>
    <t>M20373</t>
  </si>
  <si>
    <t>L52694</t>
  </si>
  <si>
    <t>H34929</t>
  </si>
  <si>
    <t>L52696</t>
  </si>
  <si>
    <t>L52697</t>
  </si>
  <si>
    <t>M20378</t>
  </si>
  <si>
    <t>L52699</t>
  </si>
  <si>
    <t>M20380</t>
  </si>
  <si>
    <t>L52701</t>
  </si>
  <si>
    <t>L52702</t>
  </si>
  <si>
    <t>M20383</t>
  </si>
  <si>
    <t>L52704</t>
  </si>
  <si>
    <t>M20385</t>
  </si>
  <si>
    <t>L52706</t>
  </si>
  <si>
    <t>M20387</t>
  </si>
  <si>
    <t>L52708</t>
  </si>
  <si>
    <t>M20389</t>
  </si>
  <si>
    <t>M20390</t>
  </si>
  <si>
    <t>M20391</t>
  </si>
  <si>
    <t>L52712</t>
  </si>
  <si>
    <t>L52713</t>
  </si>
  <si>
    <t>M20394</t>
  </si>
  <si>
    <t>L52715</t>
  </si>
  <si>
    <t>M20396</t>
  </si>
  <si>
    <t>L52717</t>
  </si>
  <si>
    <t>M20398</t>
  </si>
  <si>
    <t>H34953</t>
  </si>
  <si>
    <t>L52720</t>
  </si>
  <si>
    <t>L52721</t>
  </si>
  <si>
    <t>L52722</t>
  </si>
  <si>
    <t>L52723</t>
  </si>
  <si>
    <t>L52724</t>
  </si>
  <si>
    <t>H34959</t>
  </si>
  <si>
    <t>L52726</t>
  </si>
  <si>
    <t>M20407</t>
  </si>
  <si>
    <t>L52728</t>
  </si>
  <si>
    <t>H34963</t>
  </si>
  <si>
    <t>M20410</t>
  </si>
  <si>
    <t>H34965</t>
  </si>
  <si>
    <t>H34966</t>
  </si>
  <si>
    <t>L52733</t>
  </si>
  <si>
    <t>M20414</t>
  </si>
  <si>
    <t>L52735</t>
  </si>
  <si>
    <t>H34970</t>
  </si>
  <si>
    <t>M20417</t>
  </si>
  <si>
    <t>L52738</t>
  </si>
  <si>
    <t>M20419</t>
  </si>
  <si>
    <t>L52740</t>
  </si>
  <si>
    <t>M20421</t>
  </si>
  <si>
    <t>L52742</t>
  </si>
  <si>
    <t>M20423</t>
  </si>
  <si>
    <t>L52744</t>
  </si>
  <si>
    <t>L52745</t>
  </si>
  <si>
    <t>L52746</t>
  </si>
  <si>
    <t>M20427</t>
  </si>
  <si>
    <t>L52748</t>
  </si>
  <si>
    <t>L52749</t>
  </si>
  <si>
    <t>M20430</t>
  </si>
  <si>
    <t>L52751</t>
  </si>
  <si>
    <t>L52752</t>
  </si>
  <si>
    <t>L52753</t>
  </si>
  <si>
    <t>L52754</t>
  </si>
  <si>
    <t>H34989</t>
  </si>
  <si>
    <t>H34990</t>
  </si>
  <si>
    <t>L52757</t>
  </si>
  <si>
    <t>L52758</t>
  </si>
  <si>
    <t>L52759</t>
  </si>
  <si>
    <t>M20440</t>
  </si>
  <si>
    <t>M20441</t>
  </si>
  <si>
    <t>L52762</t>
  </si>
  <si>
    <t>L52763</t>
  </si>
  <si>
    <t>L52764</t>
  </si>
  <si>
    <t>M20445</t>
  </si>
  <si>
    <t>M20446</t>
  </si>
  <si>
    <t>L52767</t>
  </si>
  <si>
    <t>M20448</t>
  </si>
  <si>
    <t>M20449</t>
  </si>
  <si>
    <t>M20450</t>
  </si>
  <si>
    <t>L52771</t>
  </si>
  <si>
    <t>L52772</t>
  </si>
  <si>
    <t>L52773</t>
  </si>
  <si>
    <t>L52774</t>
  </si>
  <si>
    <t>M20455</t>
  </si>
  <si>
    <t>M20456</t>
  </si>
  <si>
    <t>L52777</t>
  </si>
  <si>
    <t>L52778</t>
  </si>
  <si>
    <t>M20459</t>
  </si>
  <si>
    <t>L52780</t>
  </si>
  <si>
    <t>L52781</t>
  </si>
  <si>
    <t>L52782</t>
  </si>
  <si>
    <t>L52783</t>
  </si>
  <si>
    <t>L52784</t>
  </si>
  <si>
    <t>L52785</t>
  </si>
  <si>
    <t>L52786</t>
  </si>
  <si>
    <t>M20467</t>
  </si>
  <si>
    <t>M20468</t>
  </si>
  <si>
    <t>M20469</t>
  </si>
  <si>
    <t>L52790</t>
  </si>
  <si>
    <t>M20471</t>
  </si>
  <si>
    <t>L52792</t>
  </si>
  <si>
    <t>M20473</t>
  </si>
  <si>
    <t>H35028</t>
  </si>
  <si>
    <t>M20475</t>
  </si>
  <si>
    <t>L52796</t>
  </si>
  <si>
    <t>L52797</t>
  </si>
  <si>
    <t>M20478</t>
  </si>
  <si>
    <t>L52799</t>
  </si>
  <si>
    <t>L52800</t>
  </si>
  <si>
    <t>M20481</t>
  </si>
  <si>
    <t>L52802</t>
  </si>
  <si>
    <t>L52803</t>
  </si>
  <si>
    <t>M20484</t>
  </si>
  <si>
    <t>L52805</t>
  </si>
  <si>
    <t>H35040</t>
  </si>
  <si>
    <t>L52807</t>
  </si>
  <si>
    <t>L52808</t>
  </si>
  <si>
    <t>L52809</t>
  </si>
  <si>
    <t>M20490</t>
  </si>
  <si>
    <t>L52811</t>
  </si>
  <si>
    <t>L52812</t>
  </si>
  <si>
    <t>L52813</t>
  </si>
  <si>
    <t>M20494</t>
  </si>
  <si>
    <t>L52815</t>
  </si>
  <si>
    <t>L52816</t>
  </si>
  <si>
    <t>M20497</t>
  </si>
  <si>
    <t>L52818</t>
  </si>
  <si>
    <t>L52819</t>
  </si>
  <si>
    <t>L52820</t>
  </si>
  <si>
    <t>L52821</t>
  </si>
  <si>
    <t>L52822</t>
  </si>
  <si>
    <t>L52823</t>
  </si>
  <si>
    <t>L52824</t>
  </si>
  <si>
    <t>M20505</t>
  </si>
  <si>
    <t>M20506</t>
  </si>
  <si>
    <t>H35061</t>
  </si>
  <si>
    <t>L52828</t>
  </si>
  <si>
    <t>M20509</t>
  </si>
  <si>
    <t>L52830</t>
  </si>
  <si>
    <t>M20511</t>
  </si>
  <si>
    <t>L52832</t>
  </si>
  <si>
    <t>L52833</t>
  </si>
  <si>
    <t>L52834</t>
  </si>
  <si>
    <t>L52835</t>
  </si>
  <si>
    <t>M20516</t>
  </si>
  <si>
    <t>L52837</t>
  </si>
  <si>
    <t>M20518</t>
  </si>
  <si>
    <t>M20519</t>
  </si>
  <si>
    <t>L52840</t>
  </si>
  <si>
    <t>L52841</t>
  </si>
  <si>
    <t>L52842</t>
  </si>
  <si>
    <t>M20523</t>
  </si>
  <si>
    <t>M20524</t>
  </si>
  <si>
    <t>L52845</t>
  </si>
  <si>
    <t>L52846</t>
  </si>
  <si>
    <t>L52847</t>
  </si>
  <si>
    <t>M20528</t>
  </si>
  <si>
    <t>M20529</t>
  </si>
  <si>
    <t>L52850</t>
  </si>
  <si>
    <t>H35085</t>
  </si>
  <si>
    <t>H35086</t>
  </si>
  <si>
    <t>L52853</t>
  </si>
  <si>
    <t>M20534</t>
  </si>
  <si>
    <t>M20535</t>
  </si>
  <si>
    <t>L52856</t>
  </si>
  <si>
    <t>L52857</t>
  </si>
  <si>
    <t>M20538</t>
  </si>
  <si>
    <t>M20539</t>
  </si>
  <si>
    <t>M20540</t>
  </si>
  <si>
    <t>L52861</t>
  </si>
  <si>
    <t>H35096</t>
  </si>
  <si>
    <t>M20543</t>
  </si>
  <si>
    <t>H35098</t>
  </si>
  <si>
    <t>L52865</t>
  </si>
  <si>
    <t>L52866</t>
  </si>
  <si>
    <t>L52867</t>
  </si>
  <si>
    <t>M20548</t>
  </si>
  <si>
    <t>L52869</t>
  </si>
  <si>
    <t>L52870</t>
  </si>
  <si>
    <t>L52871</t>
  </si>
  <si>
    <t>M20552</t>
  </si>
  <si>
    <t>M20553</t>
  </si>
  <si>
    <t>L52874</t>
  </si>
  <si>
    <t>L52875</t>
  </si>
  <si>
    <t>H35110</t>
  </si>
  <si>
    <t>L52877</t>
  </si>
  <si>
    <t>L52878</t>
  </si>
  <si>
    <t>L52879</t>
  </si>
  <si>
    <t>L52880</t>
  </si>
  <si>
    <t>M20561</t>
  </si>
  <si>
    <t>L52882</t>
  </si>
  <si>
    <t>H35117</t>
  </si>
  <si>
    <t>L52884</t>
  </si>
  <si>
    <t>L52885</t>
  </si>
  <si>
    <t>L52886</t>
  </si>
  <si>
    <t>L52887</t>
  </si>
  <si>
    <t>L52888</t>
  </si>
  <si>
    <t>L52889</t>
  </si>
  <si>
    <t>H35124</t>
  </si>
  <si>
    <t>L52891</t>
  </si>
  <si>
    <t>L52892</t>
  </si>
  <si>
    <t>L52893</t>
  </si>
  <si>
    <t>L52894</t>
  </si>
  <si>
    <t>H35129</t>
  </si>
  <si>
    <t>L52896</t>
  </si>
  <si>
    <t>L52897</t>
  </si>
  <si>
    <t>L52898</t>
  </si>
  <si>
    <t>L52899</t>
  </si>
  <si>
    <t>L52900</t>
  </si>
  <si>
    <t>M20581</t>
  </si>
  <si>
    <t>L52902</t>
  </si>
  <si>
    <t>M20583</t>
  </si>
  <si>
    <t>L52904</t>
  </si>
  <si>
    <t>M20585</t>
  </si>
  <si>
    <t>M20586</t>
  </si>
  <si>
    <t>M20587</t>
  </si>
  <si>
    <t>M20588</t>
  </si>
  <si>
    <t>M20589</t>
  </si>
  <si>
    <t>L52910</t>
  </si>
  <si>
    <t>L52911</t>
  </si>
  <si>
    <t>L52912</t>
  </si>
  <si>
    <t>L52913</t>
  </si>
  <si>
    <t>L52914</t>
  </si>
  <si>
    <t>L52915</t>
  </si>
  <si>
    <t>M20596</t>
  </si>
  <si>
    <t>L52917</t>
  </si>
  <si>
    <t>L52918</t>
  </si>
  <si>
    <t>M20599</t>
  </si>
  <si>
    <t>M20600</t>
  </si>
  <si>
    <t>M20601</t>
  </si>
  <si>
    <t>L52922</t>
  </si>
  <si>
    <t>M20603</t>
  </si>
  <si>
    <t>H35158</t>
  </si>
  <si>
    <t>L52925</t>
  </si>
  <si>
    <t>M20606</t>
  </si>
  <si>
    <t>L52927</t>
  </si>
  <si>
    <t>M20608</t>
  </si>
  <si>
    <t>H35163</t>
  </si>
  <si>
    <t>L52930</t>
  </si>
  <si>
    <t>H35165</t>
  </si>
  <si>
    <t>H35166</t>
  </si>
  <si>
    <t>L52933</t>
  </si>
  <si>
    <t>L52934</t>
  </si>
  <si>
    <t>L52935</t>
  </si>
  <si>
    <t>M20616</t>
  </si>
  <si>
    <t>L52937</t>
  </si>
  <si>
    <t>L52938</t>
  </si>
  <si>
    <t>L52939</t>
  </si>
  <si>
    <t>M20620</t>
  </si>
  <si>
    <t>L52941</t>
  </si>
  <si>
    <t>L52942</t>
  </si>
  <si>
    <t>H35177</t>
  </si>
  <si>
    <t>L52944</t>
  </si>
  <si>
    <t>L52945</t>
  </si>
  <si>
    <t>M20626</t>
  </si>
  <si>
    <t>M20627</t>
  </si>
  <si>
    <t>L52948</t>
  </si>
  <si>
    <t>L52949</t>
  </si>
  <si>
    <t>L52950</t>
  </si>
  <si>
    <t>L52951</t>
  </si>
  <si>
    <t>L52952</t>
  </si>
  <si>
    <t>H35187</t>
  </si>
  <si>
    <t>L52954</t>
  </si>
  <si>
    <t>L52955</t>
  </si>
  <si>
    <t>L52956</t>
  </si>
  <si>
    <t>L52957</t>
  </si>
  <si>
    <t>M20638</t>
  </si>
  <si>
    <t>L52959</t>
  </si>
  <si>
    <t>L52960</t>
  </si>
  <si>
    <t>M20641</t>
  </si>
  <si>
    <t>L52962</t>
  </si>
  <si>
    <t>H35197</t>
  </si>
  <si>
    <t>M20644</t>
  </si>
  <si>
    <t>L52965</t>
  </si>
  <si>
    <t>L52966</t>
  </si>
  <si>
    <t>L52967</t>
  </si>
  <si>
    <t>L52968</t>
  </si>
  <si>
    <t>M20649</t>
  </si>
  <si>
    <t>M20650</t>
  </si>
  <si>
    <t>M20651</t>
  </si>
  <si>
    <t>M20652</t>
  </si>
  <si>
    <t>L52973</t>
  </si>
  <si>
    <t>M20654</t>
  </si>
  <si>
    <t>M20655</t>
  </si>
  <si>
    <t>L52976</t>
  </si>
  <si>
    <t>L52977</t>
  </si>
  <si>
    <t>L52978</t>
  </si>
  <si>
    <t>L52979</t>
  </si>
  <si>
    <t>L52980</t>
  </si>
  <si>
    <t>L52981</t>
  </si>
  <si>
    <t>L52982</t>
  </si>
  <si>
    <t>L52983</t>
  </si>
  <si>
    <t>L52984</t>
  </si>
  <si>
    <t>M20665</t>
  </si>
  <si>
    <t>L52986</t>
  </si>
  <si>
    <t>M20667</t>
  </si>
  <si>
    <t>L52988</t>
  </si>
  <si>
    <t>H35223</t>
  </si>
  <si>
    <t>L52990</t>
  </si>
  <si>
    <t>L52991</t>
  </si>
  <si>
    <t>L52992</t>
  </si>
  <si>
    <t>L52993</t>
  </si>
  <si>
    <t>M20674</t>
  </si>
  <si>
    <t>L52995</t>
  </si>
  <si>
    <t>L52996</t>
  </si>
  <si>
    <t>L52997</t>
  </si>
  <si>
    <t>L52998</t>
  </si>
  <si>
    <t>L52999</t>
  </si>
  <si>
    <t>L53000</t>
  </si>
  <si>
    <t>L53001</t>
  </si>
  <si>
    <t>M20682</t>
  </si>
  <si>
    <t>L53003</t>
  </si>
  <si>
    <t>L53004</t>
  </si>
  <si>
    <t>L53005</t>
  </si>
  <si>
    <t>M20686</t>
  </si>
  <si>
    <t>L53007</t>
  </si>
  <si>
    <t>L53008</t>
  </si>
  <si>
    <t>M20689</t>
  </si>
  <si>
    <t>M20690</t>
  </si>
  <si>
    <t>L53011</t>
  </si>
  <si>
    <t>L53012</t>
  </si>
  <si>
    <t>L53013</t>
  </si>
  <si>
    <t>L53014</t>
  </si>
  <si>
    <t>L53015</t>
  </si>
  <si>
    <t>L53016</t>
  </si>
  <si>
    <t>M20697</t>
  </si>
  <si>
    <t>M20698</t>
  </si>
  <si>
    <t>M20699</t>
  </si>
  <si>
    <t>M20700</t>
  </si>
  <si>
    <t>M20701</t>
  </si>
  <si>
    <t>L53022</t>
  </si>
  <si>
    <t>L53023</t>
  </si>
  <si>
    <t>L53024</t>
  </si>
  <si>
    <t>M20705</t>
  </si>
  <si>
    <t>L53026</t>
  </si>
  <si>
    <t>L53027</t>
  </si>
  <si>
    <t>L53028</t>
  </si>
  <si>
    <t>M20709</t>
  </si>
  <si>
    <t>L53030</t>
  </si>
  <si>
    <t>L53031</t>
  </si>
  <si>
    <t>H35266</t>
  </si>
  <si>
    <t>L53033</t>
  </si>
  <si>
    <t>L53034</t>
  </si>
  <si>
    <t>M20715</t>
  </si>
  <si>
    <t>H35270</t>
  </si>
  <si>
    <t>L53037</t>
  </si>
  <si>
    <t>L53038</t>
  </si>
  <si>
    <t>L53039</t>
  </si>
  <si>
    <t>L53040</t>
  </si>
  <si>
    <t>L53041</t>
  </si>
  <si>
    <t>L53042</t>
  </si>
  <si>
    <t>M20723</t>
  </si>
  <si>
    <t>M20724</t>
  </si>
  <si>
    <t>M20725</t>
  </si>
  <si>
    <t>L53046</t>
  </si>
  <si>
    <t>L53047</t>
  </si>
  <si>
    <t>L53048</t>
  </si>
  <si>
    <t>L53049</t>
  </si>
  <si>
    <t>L53050</t>
  </si>
  <si>
    <t>L53051</t>
  </si>
  <si>
    <t>M20732</t>
  </si>
  <si>
    <t>M20733</t>
  </si>
  <si>
    <t>M20734</t>
  </si>
  <si>
    <t>M20735</t>
  </si>
  <si>
    <t>L53056</t>
  </si>
  <si>
    <t>L53057</t>
  </si>
  <si>
    <t>L53058</t>
  </si>
  <si>
    <t>L53059</t>
  </si>
  <si>
    <t>L53060</t>
  </si>
  <si>
    <t>L53061</t>
  </si>
  <si>
    <t>L53062</t>
  </si>
  <si>
    <t>L53063</t>
  </si>
  <si>
    <t>M20744</t>
  </si>
  <si>
    <t>L53065</t>
  </si>
  <si>
    <t>L53066</t>
  </si>
  <si>
    <t>H35301</t>
  </si>
  <si>
    <t>M20748</t>
  </si>
  <si>
    <t>M20749</t>
  </si>
  <si>
    <t>L53070</t>
  </si>
  <si>
    <t>L53071</t>
  </si>
  <si>
    <t>L53072</t>
  </si>
  <si>
    <t>M20753</t>
  </si>
  <si>
    <t>L53074</t>
  </si>
  <si>
    <t>M20755</t>
  </si>
  <si>
    <t>L53076</t>
  </si>
  <si>
    <t>M20757</t>
  </si>
  <si>
    <t>L53078</t>
  </si>
  <si>
    <t>H35313</t>
  </si>
  <si>
    <t>M20760</t>
  </si>
  <si>
    <t>L53081</t>
  </si>
  <si>
    <t>L53082</t>
  </si>
  <si>
    <t>L53083</t>
  </si>
  <si>
    <t>M20764</t>
  </si>
  <si>
    <t>H35319</t>
  </si>
  <si>
    <t>L53086</t>
  </si>
  <si>
    <t>H35321</t>
  </si>
  <si>
    <t>M20768</t>
  </si>
  <si>
    <t>H35323</t>
  </si>
  <si>
    <t>M20770</t>
  </si>
  <si>
    <t>M20771</t>
  </si>
  <si>
    <t>M20772</t>
  </si>
  <si>
    <t>H35327</t>
  </si>
  <si>
    <t>L53094</t>
  </si>
  <si>
    <t>M20775</t>
  </si>
  <si>
    <t>L53096</t>
  </si>
  <si>
    <t>L53097</t>
  </si>
  <si>
    <t>L53098</t>
  </si>
  <si>
    <t>L53099</t>
  </si>
  <si>
    <t>L53100</t>
  </si>
  <si>
    <t>L53101</t>
  </si>
  <si>
    <t>L53102</t>
  </si>
  <si>
    <t>M20783</t>
  </si>
  <si>
    <t>L53104</t>
  </si>
  <si>
    <t>M20785</t>
  </si>
  <si>
    <t>L53106</t>
  </si>
  <si>
    <t>L53107</t>
  </si>
  <si>
    <t>M20788</t>
  </si>
  <si>
    <t>L53109</t>
  </si>
  <si>
    <t>L53110</t>
  </si>
  <si>
    <t>L53111</t>
  </si>
  <si>
    <t>L53112</t>
  </si>
  <si>
    <t>L53113</t>
  </si>
  <si>
    <t>H35348</t>
  </si>
  <si>
    <t>L53115</t>
  </si>
  <si>
    <t>M20796</t>
  </si>
  <si>
    <t>M20797</t>
  </si>
  <si>
    <t>L53118</t>
  </si>
  <si>
    <t>L53119</t>
  </si>
  <si>
    <t>M20800</t>
  </si>
  <si>
    <t>L53121</t>
  </si>
  <si>
    <t>L53122</t>
  </si>
  <si>
    <t>L53123</t>
  </si>
  <si>
    <t>M20804</t>
  </si>
  <si>
    <t>M20805</t>
  </si>
  <si>
    <t>L53126</t>
  </si>
  <si>
    <t>M20807</t>
  </si>
  <si>
    <t>L53128</t>
  </si>
  <si>
    <t>M20809</t>
  </si>
  <si>
    <t>L53130</t>
  </si>
  <si>
    <t>L53131</t>
  </si>
  <si>
    <t>L53132</t>
  </si>
  <si>
    <t>M20813</t>
  </si>
  <si>
    <t>L53134</t>
  </si>
  <si>
    <t>L53135</t>
  </si>
  <si>
    <t>L53136</t>
  </si>
  <si>
    <t>L53137</t>
  </si>
  <si>
    <t>L53138</t>
  </si>
  <si>
    <t>L53139</t>
  </si>
  <si>
    <t>L53140</t>
  </si>
  <si>
    <t>L53141</t>
  </si>
  <si>
    <t>L53142</t>
  </si>
  <si>
    <t>H35377</t>
  </si>
  <si>
    <t>H35378</t>
  </si>
  <si>
    <t>H35379</t>
  </si>
  <si>
    <t>L53146</t>
  </si>
  <si>
    <t>L53147</t>
  </si>
  <si>
    <t>L53148</t>
  </si>
  <si>
    <t>M20829</t>
  </si>
  <si>
    <t>L53150</t>
  </si>
  <si>
    <t>L53151</t>
  </si>
  <si>
    <t>L53152</t>
  </si>
  <si>
    <t>L53153</t>
  </si>
  <si>
    <t>L53154</t>
  </si>
  <si>
    <t>H35389</t>
  </si>
  <si>
    <t>H35390</t>
  </si>
  <si>
    <t>L53157</t>
  </si>
  <si>
    <t>L53158</t>
  </si>
  <si>
    <t>H35393</t>
  </si>
  <si>
    <t>M20840</t>
  </si>
  <si>
    <t>M20841</t>
  </si>
  <si>
    <t>L53162</t>
  </si>
  <si>
    <t>H35397</t>
  </si>
  <si>
    <t>H35398</t>
  </si>
  <si>
    <t>L53165</t>
  </si>
  <si>
    <t>L53166</t>
  </si>
  <si>
    <t>L53167</t>
  </si>
  <si>
    <t>H35402</t>
  </si>
  <si>
    <t>L53169</t>
  </si>
  <si>
    <t>M20850</t>
  </si>
  <si>
    <t>L53171</t>
  </si>
  <si>
    <t>L53172</t>
  </si>
  <si>
    <t>M20853</t>
  </si>
  <si>
    <t>L53174</t>
  </si>
  <si>
    <t>L53175</t>
  </si>
  <si>
    <t>M20856</t>
  </si>
  <si>
    <t>M20857</t>
  </si>
  <si>
    <t>M20858</t>
  </si>
  <si>
    <t>M20859</t>
  </si>
  <si>
    <t>H35414</t>
  </si>
  <si>
    <t>M20861</t>
  </si>
  <si>
    <t>L53182</t>
  </si>
  <si>
    <t>L53183</t>
  </si>
  <si>
    <t>L53184</t>
  </si>
  <si>
    <t>L53185</t>
  </si>
  <si>
    <t>M20866</t>
  </si>
  <si>
    <t>M20867</t>
  </si>
  <si>
    <t>L53188</t>
  </si>
  <si>
    <t>L53189</t>
  </si>
  <si>
    <t>H35424</t>
  </si>
  <si>
    <t>L53191</t>
  </si>
  <si>
    <t>H35426</t>
  </si>
  <si>
    <t>L53193</t>
  </si>
  <si>
    <t>H35428</t>
  </si>
  <si>
    <t>M20875</t>
  </si>
  <si>
    <t>L53196</t>
  </si>
  <si>
    <t>L53197</t>
  </si>
  <si>
    <t>M20878</t>
  </si>
  <si>
    <t>L53199</t>
  </si>
  <si>
    <t>L53200</t>
  </si>
  <si>
    <t>L53201</t>
  </si>
  <si>
    <t>L53202</t>
  </si>
  <si>
    <t>M20883</t>
  </si>
  <si>
    <t>L53204</t>
  </si>
  <si>
    <t>L53205</t>
  </si>
  <si>
    <t>L53206</t>
  </si>
  <si>
    <t>M20887</t>
  </si>
  <si>
    <t>L53208</t>
  </si>
  <si>
    <t>M20889</t>
  </si>
  <si>
    <t>L53210</t>
  </si>
  <si>
    <t>L53211</t>
  </si>
  <si>
    <t>L53212</t>
  </si>
  <si>
    <t>L53213</t>
  </si>
  <si>
    <t>M20894</t>
  </si>
  <si>
    <t>M20895</t>
  </si>
  <si>
    <t>M20896</t>
  </si>
  <si>
    <t>L53217</t>
  </si>
  <si>
    <t>L53218</t>
  </si>
  <si>
    <t>L53219</t>
  </si>
  <si>
    <t>M20900</t>
  </si>
  <si>
    <t>M20901</t>
  </si>
  <si>
    <t>M20902</t>
  </si>
  <si>
    <t>M20903</t>
  </si>
  <si>
    <t>M20904</t>
  </si>
  <si>
    <t>L53225</t>
  </si>
  <si>
    <t>L53226</t>
  </si>
  <si>
    <t>H35461</t>
  </si>
  <si>
    <t>M20908</t>
  </si>
  <si>
    <t>M20909</t>
  </si>
  <si>
    <t>M20910</t>
  </si>
  <si>
    <t>L53231</t>
  </si>
  <si>
    <t>L53232</t>
  </si>
  <si>
    <t>L53233</t>
  </si>
  <si>
    <t>H35468</t>
  </si>
  <si>
    <t>L53235</t>
  </si>
  <si>
    <t>L53236</t>
  </si>
  <si>
    <t>L53237</t>
  </si>
  <si>
    <t>M20918</t>
  </si>
  <si>
    <t>L53239</t>
  </si>
  <si>
    <t>L53240</t>
  </si>
  <si>
    <t>H35475</t>
  </si>
  <si>
    <t>M20922</t>
  </si>
  <si>
    <t>L53243</t>
  </si>
  <si>
    <t>L53244</t>
  </si>
  <si>
    <t>L53245</t>
  </si>
  <si>
    <t>L53246</t>
  </si>
  <si>
    <t>L53247</t>
  </si>
  <si>
    <t>M20928</t>
  </si>
  <si>
    <t>L53249</t>
  </si>
  <si>
    <t>L53250</t>
  </si>
  <si>
    <t>M20931</t>
  </si>
  <si>
    <t>M20932</t>
  </si>
  <si>
    <t>M20933</t>
  </si>
  <si>
    <t>M20934</t>
  </si>
  <si>
    <t>L53255</t>
  </si>
  <si>
    <t>L53256</t>
  </si>
  <si>
    <t>L53257</t>
  </si>
  <si>
    <t>L53258</t>
  </si>
  <si>
    <t>M20939</t>
  </si>
  <si>
    <t>L53260</t>
  </si>
  <si>
    <t>L53261</t>
  </si>
  <si>
    <t>L53262</t>
  </si>
  <si>
    <t>L53263</t>
  </si>
  <si>
    <t>M20944</t>
  </si>
  <si>
    <t>L53265</t>
  </si>
  <si>
    <t>L53266</t>
  </si>
  <si>
    <t>M20947</t>
  </si>
  <si>
    <t>L53268</t>
  </si>
  <si>
    <t>L53269</t>
  </si>
  <si>
    <t>L53270</t>
  </si>
  <si>
    <t>L53271</t>
  </si>
  <si>
    <t>L53272</t>
  </si>
  <si>
    <t>L53273</t>
  </si>
  <si>
    <t>M20954</t>
  </si>
  <si>
    <t>M20955</t>
  </si>
  <si>
    <t>M20956</t>
  </si>
  <si>
    <t>H35511</t>
  </si>
  <si>
    <t>M20958</t>
  </si>
  <si>
    <t>H35513</t>
  </si>
  <si>
    <t>M20960</t>
  </si>
  <si>
    <t>L53281</t>
  </si>
  <si>
    <t>L53282</t>
  </si>
  <si>
    <t>L53283</t>
  </si>
  <si>
    <t>M20964</t>
  </si>
  <si>
    <t>M20965</t>
  </si>
  <si>
    <t>L53286</t>
  </si>
  <si>
    <t>L53287</t>
  </si>
  <si>
    <t>M20968</t>
  </si>
  <si>
    <t>M20969</t>
  </si>
  <si>
    <t>L53290</t>
  </si>
  <si>
    <t>M20971</t>
  </si>
  <si>
    <t>L53292</t>
  </si>
  <si>
    <t>M20973</t>
  </si>
  <si>
    <t>M20974</t>
  </si>
  <si>
    <t>L53295</t>
  </si>
  <si>
    <t>L53296</t>
  </si>
  <si>
    <t>L53297</t>
  </si>
  <si>
    <t>M20978</t>
  </si>
  <si>
    <t>L53299</t>
  </si>
  <si>
    <t>M20980</t>
  </si>
  <si>
    <t>L53301</t>
  </si>
  <si>
    <t>L53302</t>
  </si>
  <si>
    <t>L53303</t>
  </si>
  <si>
    <t>M20984</t>
  </si>
  <si>
    <t>L53305</t>
  </si>
  <si>
    <t>L53306</t>
  </si>
  <si>
    <t>L53307</t>
  </si>
  <si>
    <t>L53308</t>
  </si>
  <si>
    <t>M20989</t>
  </si>
  <si>
    <t>L53310</t>
  </si>
  <si>
    <t>H35545</t>
  </si>
  <si>
    <t>L53312</t>
  </si>
  <si>
    <t>L53313</t>
  </si>
  <si>
    <t>L53314</t>
  </si>
  <si>
    <t>L53315</t>
  </si>
  <si>
    <t>H35550</t>
  </si>
  <si>
    <t>M20997</t>
  </si>
  <si>
    <t>M20998</t>
  </si>
  <si>
    <t>L53319</t>
  </si>
  <si>
    <t>L53320</t>
  </si>
  <si>
    <t>L53321</t>
  </si>
  <si>
    <t>L53322</t>
  </si>
  <si>
    <t>M21003</t>
  </si>
  <si>
    <t>M21004</t>
  </si>
  <si>
    <t>M21005</t>
  </si>
  <si>
    <t>M21006</t>
  </si>
  <si>
    <t>M21007</t>
  </si>
  <si>
    <t>L53328</t>
  </si>
  <si>
    <t>M21009</t>
  </si>
  <si>
    <t>L53330</t>
  </si>
  <si>
    <t>L53331</t>
  </si>
  <si>
    <t>M21012</t>
  </si>
  <si>
    <t>L53333</t>
  </si>
  <si>
    <t>M21014</t>
  </si>
  <si>
    <t>L53335</t>
  </si>
  <si>
    <t>L53336</t>
  </si>
  <si>
    <t>L53337</t>
  </si>
  <si>
    <t>L53338</t>
  </si>
  <si>
    <t>L53339</t>
  </si>
  <si>
    <t>L53340</t>
  </si>
  <si>
    <t>L53341</t>
  </si>
  <si>
    <t>L53342</t>
  </si>
  <si>
    <t>L53343</t>
  </si>
  <si>
    <t>H35578</t>
  </si>
  <si>
    <t>L53345</t>
  </si>
  <si>
    <t>H35580</t>
  </si>
  <si>
    <t>M21027</t>
  </si>
  <si>
    <t>M21028</t>
  </si>
  <si>
    <t>L53349</t>
  </si>
  <si>
    <t>H35584</t>
  </si>
  <si>
    <t>L53351</t>
  </si>
  <si>
    <t>L53352</t>
  </si>
  <si>
    <t>L53353</t>
  </si>
  <si>
    <t>L53354</t>
  </si>
  <si>
    <t>L53355</t>
  </si>
  <si>
    <t>L53356</t>
  </si>
  <si>
    <t>L53357</t>
  </si>
  <si>
    <t>L53358</t>
  </si>
  <si>
    <t>M21039</t>
  </si>
  <si>
    <t>L53360</t>
  </si>
  <si>
    <t>L53361</t>
  </si>
  <si>
    <t>L53362</t>
  </si>
  <si>
    <t>H35597</t>
  </si>
  <si>
    <t>L53364</t>
  </si>
  <si>
    <t>L53365</t>
  </si>
  <si>
    <t>M21046</t>
  </si>
  <si>
    <t>L53367</t>
  </si>
  <si>
    <t>L53368</t>
  </si>
  <si>
    <t>M21049</t>
  </si>
  <si>
    <t>L53370</t>
  </si>
  <si>
    <t>H35605</t>
  </si>
  <si>
    <t>L53372</t>
  </si>
  <si>
    <t>L53373</t>
  </si>
  <si>
    <t>L53374</t>
  </si>
  <si>
    <t>L53375</t>
  </si>
  <si>
    <t>L53376</t>
  </si>
  <si>
    <t>L53377</t>
  </si>
  <si>
    <t>M21058</t>
  </si>
  <si>
    <t>L53379</t>
  </si>
  <si>
    <t>L53380</t>
  </si>
  <si>
    <t>M21061</t>
  </si>
  <si>
    <t>L53382</t>
  </si>
  <si>
    <t>L53383</t>
  </si>
  <si>
    <t>M21064</t>
  </si>
  <si>
    <t>M21065</t>
  </si>
  <si>
    <t>M21066</t>
  </si>
  <si>
    <t>L53387</t>
  </si>
  <si>
    <t>M21068</t>
  </si>
  <si>
    <t>L53389</t>
  </si>
  <si>
    <t>L53390</t>
  </si>
  <si>
    <t>L53391</t>
  </si>
  <si>
    <t>L53392</t>
  </si>
  <si>
    <t>L53393</t>
  </si>
  <si>
    <t>L53394</t>
  </si>
  <si>
    <t>L53395</t>
  </si>
  <si>
    <t>L53396</t>
  </si>
  <si>
    <t>M21077</t>
  </si>
  <si>
    <t>H35632</t>
  </si>
  <si>
    <t>H35633</t>
  </si>
  <si>
    <t>L53400</t>
  </si>
  <si>
    <t>M21081</t>
  </si>
  <si>
    <t>H35636</t>
  </si>
  <si>
    <t>M21083</t>
  </si>
  <si>
    <t>L53404</t>
  </si>
  <si>
    <t>M21085</t>
  </si>
  <si>
    <t>H35640</t>
  </si>
  <si>
    <t>L53407</t>
  </si>
  <si>
    <t>L53408</t>
  </si>
  <si>
    <t>L53409</t>
  </si>
  <si>
    <t>M21090</t>
  </si>
  <si>
    <t>M21091</t>
  </si>
  <si>
    <t>L53412</t>
  </si>
  <si>
    <t>L53413</t>
  </si>
  <si>
    <t>L53414</t>
  </si>
  <si>
    <t>L53415</t>
  </si>
  <si>
    <t>M21096</t>
  </si>
  <si>
    <t>L53417</t>
  </si>
  <si>
    <t>L53418</t>
  </si>
  <si>
    <t>L53419</t>
  </si>
  <si>
    <t>M21100</t>
  </si>
  <si>
    <t>L53421</t>
  </si>
  <si>
    <t>L53422</t>
  </si>
  <si>
    <t>L53423</t>
  </si>
  <si>
    <t>M21104</t>
  </si>
  <si>
    <t>L53425</t>
  </si>
  <si>
    <t>H35660</t>
  </si>
  <si>
    <t>L53427</t>
  </si>
  <si>
    <t>L53428</t>
  </si>
  <si>
    <t>L53429</t>
  </si>
  <si>
    <t>L53430</t>
  </si>
  <si>
    <t>M21111</t>
  </si>
  <si>
    <t>L53432</t>
  </si>
  <si>
    <t>L53433</t>
  </si>
  <si>
    <t>L53434</t>
  </si>
  <si>
    <t>L53435</t>
  </si>
  <si>
    <t>L53436</t>
  </si>
  <si>
    <t>L53437</t>
  </si>
  <si>
    <t>M21118</t>
  </si>
  <si>
    <t>M21119</t>
  </si>
  <si>
    <t>L53440</t>
  </si>
  <si>
    <t>L53441</t>
  </si>
  <si>
    <t>L53442</t>
  </si>
  <si>
    <t>M21123</t>
  </si>
  <si>
    <t>L53444</t>
  </si>
  <si>
    <t>L53445</t>
  </si>
  <si>
    <t>L53446</t>
  </si>
  <si>
    <t>L53447</t>
  </si>
  <si>
    <t>L53448</t>
  </si>
  <si>
    <t>M21129</t>
  </si>
  <si>
    <t>L53450</t>
  </si>
  <si>
    <t>M21131</t>
  </si>
  <si>
    <t>M21132</t>
  </si>
  <si>
    <t>L53453</t>
  </si>
  <si>
    <t>M21134</t>
  </si>
  <si>
    <t>L53455</t>
  </si>
  <si>
    <t>L53456</t>
  </si>
  <si>
    <t>L53457</t>
  </si>
  <si>
    <t>L53458</t>
  </si>
  <si>
    <t>L53459</t>
  </si>
  <si>
    <t>M21140</t>
  </si>
  <si>
    <t>M21141</t>
  </si>
  <si>
    <t>M21142</t>
  </si>
  <si>
    <t>L53463</t>
  </si>
  <si>
    <t>M21144</t>
  </si>
  <si>
    <t>M21145</t>
  </si>
  <si>
    <t>L53466</t>
  </si>
  <si>
    <t>M21147</t>
  </si>
  <si>
    <t>L53468</t>
  </si>
  <si>
    <t>L53469</t>
  </si>
  <si>
    <t>L53470</t>
  </si>
  <si>
    <t>M21151</t>
  </si>
  <si>
    <t>L53472</t>
  </si>
  <si>
    <t>H35707</t>
  </si>
  <si>
    <t>L53474</t>
  </si>
  <si>
    <t>H35709</t>
  </si>
  <si>
    <t>L53476</t>
  </si>
  <si>
    <t>M21157</t>
  </si>
  <si>
    <t>L53478</t>
  </si>
  <si>
    <t>L53479</t>
  </si>
  <si>
    <t>L53480</t>
  </si>
  <si>
    <t>M21161</t>
  </si>
  <si>
    <t>L53482</t>
  </si>
  <si>
    <t>H35717</t>
  </si>
  <si>
    <t>L53484</t>
  </si>
  <si>
    <t>M21165</t>
  </si>
  <si>
    <t>L53486</t>
  </si>
  <si>
    <t>L53487</t>
  </si>
  <si>
    <t>M21168</t>
  </si>
  <si>
    <t>L53489</t>
  </si>
  <si>
    <t>L53490</t>
  </si>
  <si>
    <t>L53491</t>
  </si>
  <si>
    <t>M21172</t>
  </si>
  <si>
    <t>L53493</t>
  </si>
  <si>
    <t>M21174</t>
  </si>
  <si>
    <t>M21175</t>
  </si>
  <si>
    <t>L53496</t>
  </si>
  <si>
    <t>L53497</t>
  </si>
  <si>
    <t>M21178</t>
  </si>
  <si>
    <t>L53499</t>
  </si>
  <si>
    <t>M21180</t>
  </si>
  <si>
    <t>L53501</t>
  </si>
  <si>
    <t>M21182</t>
  </si>
  <si>
    <t>L53503</t>
  </si>
  <si>
    <t>M21184</t>
  </si>
  <si>
    <t>L53505</t>
  </si>
  <si>
    <t>L53506</t>
  </si>
  <si>
    <t>L53507</t>
  </si>
  <si>
    <t>L53508</t>
  </si>
  <si>
    <t>M21189</t>
  </si>
  <si>
    <t>M21190</t>
  </si>
  <si>
    <t>H35745</t>
  </si>
  <si>
    <t>M21192</t>
  </si>
  <si>
    <t>M21193</t>
  </si>
  <si>
    <t>M21194</t>
  </si>
  <si>
    <t>M21195</t>
  </si>
  <si>
    <t>L53516</t>
  </si>
  <si>
    <t>M21197</t>
  </si>
  <si>
    <t>L53518</t>
  </si>
  <si>
    <t>L53519</t>
  </si>
  <si>
    <t>H35754</t>
  </si>
  <si>
    <t>M21201</t>
  </si>
  <si>
    <t>M21202</t>
  </si>
  <si>
    <t>L53523</t>
  </si>
  <si>
    <t>H35758</t>
  </si>
  <si>
    <t>L53525</t>
  </si>
  <si>
    <t>L53526</t>
  </si>
  <si>
    <t>L53527</t>
  </si>
  <si>
    <t>L53528</t>
  </si>
  <si>
    <t>L53529</t>
  </si>
  <si>
    <t>L53530</t>
  </si>
  <si>
    <t>L53531</t>
  </si>
  <si>
    <t>L53532</t>
  </si>
  <si>
    <t>M21213</t>
  </si>
  <si>
    <t>L53534</t>
  </si>
  <si>
    <t>L53535</t>
  </si>
  <si>
    <t>M21216</t>
  </si>
  <si>
    <t>L53537</t>
  </si>
  <si>
    <t>M21218</t>
  </si>
  <si>
    <t>L53539</t>
  </si>
  <si>
    <t>L53540</t>
  </si>
  <si>
    <t>M21221</t>
  </si>
  <si>
    <t>L53542</t>
  </si>
  <si>
    <t>M21223</t>
  </si>
  <si>
    <t>M21224</t>
  </si>
  <si>
    <t>M21225</t>
  </si>
  <si>
    <t>M21226</t>
  </si>
  <si>
    <t>L53547</t>
  </si>
  <si>
    <t>M21228</t>
  </si>
  <si>
    <t>H35783</t>
  </si>
  <si>
    <t>L53550</t>
  </si>
  <si>
    <t>L53551</t>
  </si>
  <si>
    <t>M21232</t>
  </si>
  <si>
    <t>H35787</t>
  </si>
  <si>
    <t>L53554</t>
  </si>
  <si>
    <t>H35789</t>
  </si>
  <si>
    <t>L53556</t>
  </si>
  <si>
    <t>L53557</t>
  </si>
  <si>
    <t>L53558</t>
  </si>
  <si>
    <t>L53559</t>
  </si>
  <si>
    <t>L53560</t>
  </si>
  <si>
    <t>L53561</t>
  </si>
  <si>
    <t>L53562</t>
  </si>
  <si>
    <t>H35797</t>
  </si>
  <si>
    <t>H35798</t>
  </si>
  <si>
    <t>L53565</t>
  </si>
  <si>
    <t>L53566</t>
  </si>
  <si>
    <t>M21247</t>
  </si>
  <si>
    <t>H35802</t>
  </si>
  <si>
    <t>H35803</t>
  </si>
  <si>
    <t>L53570</t>
  </si>
  <si>
    <t>M21251</t>
  </si>
  <si>
    <t>L53572</t>
  </si>
  <si>
    <t>L53573</t>
  </si>
  <si>
    <t>M21254</t>
  </si>
  <si>
    <t>M21255</t>
  </si>
  <si>
    <t>L53576</t>
  </si>
  <si>
    <t>M21257</t>
  </si>
  <si>
    <t>L53578</t>
  </si>
  <si>
    <t>M21259</t>
  </si>
  <si>
    <t>L53580</t>
  </si>
  <si>
    <t>M21261</t>
  </si>
  <si>
    <t>M21262</t>
  </si>
  <si>
    <t>L53583</t>
  </si>
  <si>
    <t>M21264</t>
  </si>
  <si>
    <t>L53585</t>
  </si>
  <si>
    <t>L53586</t>
  </si>
  <si>
    <t>M21267</t>
  </si>
  <si>
    <t>L53588</t>
  </si>
  <si>
    <t>L53589</t>
  </si>
  <si>
    <t>L53590</t>
  </si>
  <si>
    <t>M21271</t>
  </si>
  <si>
    <t>L53592</t>
  </si>
  <si>
    <t>L53593</t>
  </si>
  <si>
    <t>M21274</t>
  </si>
  <si>
    <t>L53595</t>
  </si>
  <si>
    <t>H35830</t>
  </si>
  <si>
    <t>L53597</t>
  </si>
  <si>
    <t>H35832</t>
  </si>
  <si>
    <t>H35833</t>
  </si>
  <si>
    <t>L53600</t>
  </si>
  <si>
    <t>L53601</t>
  </si>
  <si>
    <t>L53602</t>
  </si>
  <si>
    <t>M21283</t>
  </si>
  <si>
    <t>M21284</t>
  </si>
  <si>
    <t>L53605</t>
  </si>
  <si>
    <t>L53606</t>
  </si>
  <si>
    <t>L53607</t>
  </si>
  <si>
    <t>M21288</t>
  </si>
  <si>
    <t>M21289</t>
  </si>
  <si>
    <t>L53610</t>
  </si>
  <si>
    <t>L53611</t>
  </si>
  <si>
    <t>M21292</t>
  </si>
  <si>
    <t>L53613</t>
  </si>
  <si>
    <t>M21294</t>
  </si>
  <si>
    <t>L53615</t>
  </si>
  <si>
    <t>L53616</t>
  </si>
  <si>
    <t>L53617</t>
  </si>
  <si>
    <t>L53618</t>
  </si>
  <si>
    <t>L53619</t>
  </si>
  <si>
    <t>L53620</t>
  </si>
  <si>
    <t>L53621</t>
  </si>
  <si>
    <t>L53622</t>
  </si>
  <si>
    <t>L53623</t>
  </si>
  <si>
    <t>M21304</t>
  </si>
  <si>
    <t>L53625</t>
  </si>
  <si>
    <t>M21306</t>
  </si>
  <si>
    <t>L53627</t>
  </si>
  <si>
    <t>H35862</t>
  </si>
  <si>
    <t>L53629</t>
  </si>
  <si>
    <t>L53630</t>
  </si>
  <si>
    <t>L53631</t>
  </si>
  <si>
    <t>L53632</t>
  </si>
  <si>
    <t>L53633</t>
  </si>
  <si>
    <t>L53634</t>
  </si>
  <si>
    <t>L53635</t>
  </si>
  <si>
    <t>L53636</t>
  </si>
  <si>
    <t>L53637</t>
  </si>
  <si>
    <t>M21318</t>
  </si>
  <si>
    <t>M21319</t>
  </si>
  <si>
    <t>L53640</t>
  </si>
  <si>
    <t>L53641</t>
  </si>
  <si>
    <t>H35876</t>
  </si>
  <si>
    <t>H35877</t>
  </si>
  <si>
    <t>M21324</t>
  </si>
  <si>
    <t>M21325</t>
  </si>
  <si>
    <t>L53646</t>
  </si>
  <si>
    <t>L53647</t>
  </si>
  <si>
    <t>L53648</t>
  </si>
  <si>
    <t>M21329</t>
  </si>
  <si>
    <t>L53650</t>
  </si>
  <si>
    <t>L53651</t>
  </si>
  <si>
    <t>H35886</t>
  </si>
  <si>
    <t>H35887</t>
  </si>
  <si>
    <t>M21334</t>
  </si>
  <si>
    <t>L53655</t>
  </si>
  <si>
    <t>L53656</t>
  </si>
  <si>
    <t>L53657</t>
  </si>
  <si>
    <t>L53658</t>
  </si>
  <si>
    <t>L53659</t>
  </si>
  <si>
    <t>L53660</t>
  </si>
  <si>
    <t>L53661</t>
  </si>
  <si>
    <t>L53662</t>
  </si>
  <si>
    <t>L53663</t>
  </si>
  <si>
    <t>H35898</t>
  </si>
  <si>
    <t>L53665</t>
  </si>
  <si>
    <t>L53666</t>
  </si>
  <si>
    <t>H35901</t>
  </si>
  <si>
    <t>L53668</t>
  </si>
  <si>
    <t>M21349</t>
  </si>
  <si>
    <t>L53670</t>
  </si>
  <si>
    <t>L53671</t>
  </si>
  <si>
    <t>M21352</t>
  </si>
  <si>
    <t>L53673</t>
  </si>
  <si>
    <t>L53674</t>
  </si>
  <si>
    <t>M21355</t>
  </si>
  <si>
    <t>L53676</t>
  </si>
  <si>
    <t>L53677</t>
  </si>
  <si>
    <t>H35912</t>
  </si>
  <si>
    <t>L53679</t>
  </si>
  <si>
    <t>M21360</t>
  </si>
  <si>
    <t>M21361</t>
  </si>
  <si>
    <t>L53682</t>
  </si>
  <si>
    <t>M21363</t>
  </si>
  <si>
    <t>M21364</t>
  </si>
  <si>
    <t>L53685</t>
  </si>
  <si>
    <t>H35920</t>
  </si>
  <si>
    <t>L53687</t>
  </si>
  <si>
    <t>H35922</t>
  </si>
  <si>
    <t>L53689</t>
  </si>
  <si>
    <t>L53690</t>
  </si>
  <si>
    <t>M21371</t>
  </si>
  <si>
    <t>M21372</t>
  </si>
  <si>
    <t>L53693</t>
  </si>
  <si>
    <t>L53694</t>
  </si>
  <si>
    <t>L53695</t>
  </si>
  <si>
    <t>H35930</t>
  </si>
  <si>
    <t>L53697</t>
  </si>
  <si>
    <t>H35932</t>
  </si>
  <si>
    <t>L53699</t>
  </si>
  <si>
    <t>M21380</t>
  </si>
  <si>
    <t>L53701</t>
  </si>
  <si>
    <t>L53702</t>
  </si>
  <si>
    <t>M21383</t>
  </si>
  <si>
    <t>L53704</t>
  </si>
  <si>
    <t>L53705</t>
  </si>
  <si>
    <t>L53706</t>
  </si>
  <si>
    <t>L53707</t>
  </si>
  <si>
    <t>L53708</t>
  </si>
  <si>
    <t>L53709</t>
  </si>
  <si>
    <t>H35944</t>
  </si>
  <si>
    <t>H35945</t>
  </si>
  <si>
    <t>H35946</t>
  </si>
  <si>
    <t>L53713</t>
  </si>
  <si>
    <t>L53714</t>
  </si>
  <si>
    <t>H35949</t>
  </si>
  <si>
    <t>L53716</t>
  </si>
  <si>
    <t>M21397</t>
  </si>
  <si>
    <t>L53718</t>
  </si>
  <si>
    <t>L53719</t>
  </si>
  <si>
    <t>M21400</t>
  </si>
  <si>
    <t>L53721</t>
  </si>
  <si>
    <t>L53722</t>
  </si>
  <si>
    <t>L53723</t>
  </si>
  <si>
    <t>M21404</t>
  </si>
  <si>
    <t>M21405</t>
  </si>
  <si>
    <t>M21406</t>
  </si>
  <si>
    <t>L53727</t>
  </si>
  <si>
    <t>L53728</t>
  </si>
  <si>
    <t>H35963</t>
  </si>
  <si>
    <t>L53730</t>
  </si>
  <si>
    <t>L53731</t>
  </si>
  <si>
    <t>L53732</t>
  </si>
  <si>
    <t>L53733</t>
  </si>
  <si>
    <t>M21414</t>
  </si>
  <si>
    <t>H35969</t>
  </si>
  <si>
    <t>L53736</t>
  </si>
  <si>
    <t>M21417</t>
  </si>
  <si>
    <t>M21418</t>
  </si>
  <si>
    <t>H35973</t>
  </si>
  <si>
    <t>L53740</t>
  </si>
  <si>
    <t>L53741</t>
  </si>
  <si>
    <t>M21422</t>
  </si>
  <si>
    <t>L53743</t>
  </si>
  <si>
    <t>L53744</t>
  </si>
  <si>
    <t>L53745</t>
  </si>
  <si>
    <t>L53746</t>
  </si>
  <si>
    <t>M21427</t>
  </si>
  <si>
    <t>L53748</t>
  </si>
  <si>
    <t>M21429</t>
  </si>
  <si>
    <t>L53750</t>
  </si>
  <si>
    <t>M21431</t>
  </si>
  <si>
    <t>L53752</t>
  </si>
  <si>
    <t>M21433</t>
  </si>
  <si>
    <t>L53754</t>
  </si>
  <si>
    <t>M21435</t>
  </si>
  <si>
    <t>L53756</t>
  </si>
  <si>
    <t>L53757</t>
  </si>
  <si>
    <t>L53758</t>
  </si>
  <si>
    <t>L53759</t>
  </si>
  <si>
    <t>L53760</t>
  </si>
  <si>
    <t>L53761</t>
  </si>
  <si>
    <t>L53762</t>
  </si>
  <si>
    <t>M21443</t>
  </si>
  <si>
    <t>L53764</t>
  </si>
  <si>
    <t>M21445</t>
  </si>
  <si>
    <t>L53766</t>
  </si>
  <si>
    <t>M21447</t>
  </si>
  <si>
    <t>L53768</t>
  </si>
  <si>
    <t>M21449</t>
  </si>
  <si>
    <t>L53770</t>
  </si>
  <si>
    <t>L53771</t>
  </si>
  <si>
    <t>M21452</t>
  </si>
  <si>
    <t>L53773</t>
  </si>
  <si>
    <t>L53774</t>
  </si>
  <si>
    <t>M21455</t>
  </si>
  <si>
    <t>M21456</t>
  </si>
  <si>
    <t>L53777</t>
  </si>
  <si>
    <t>L53778</t>
  </si>
  <si>
    <t>L53779</t>
  </si>
  <si>
    <t>M21460</t>
  </si>
  <si>
    <t>M21461</t>
  </si>
  <si>
    <t>L53782</t>
  </si>
  <si>
    <t>M21463</t>
  </si>
  <si>
    <t>M21464</t>
  </si>
  <si>
    <t>M21465</t>
  </si>
  <si>
    <t>H36020</t>
  </si>
  <si>
    <t>L53787</t>
  </si>
  <si>
    <t>M21468</t>
  </si>
  <si>
    <t>L53789</t>
  </si>
  <si>
    <t>L53790</t>
  </si>
  <si>
    <t>H36025</t>
  </si>
  <si>
    <t>L53792</t>
  </si>
  <si>
    <t>L53793</t>
  </si>
  <si>
    <t>L53794</t>
  </si>
  <si>
    <t>L53795</t>
  </si>
  <si>
    <t>M21476</t>
  </si>
  <si>
    <t>L53797</t>
  </si>
  <si>
    <t>M21478</t>
  </si>
  <si>
    <t>M21479</t>
  </si>
  <si>
    <t>M21480</t>
  </si>
  <si>
    <t>M21481</t>
  </si>
  <si>
    <t>L53802</t>
  </si>
  <si>
    <t>M21483</t>
  </si>
  <si>
    <t>L53804</t>
  </si>
  <si>
    <t>M21485</t>
  </si>
  <si>
    <t>L53806</t>
  </si>
  <si>
    <t>M21487</t>
  </si>
  <si>
    <t>L53808</t>
  </si>
  <si>
    <t>L53809</t>
  </si>
  <si>
    <t>M21490</t>
  </si>
  <si>
    <t>M21491</t>
  </si>
  <si>
    <t>L53812</t>
  </si>
  <si>
    <t>M21493</t>
  </si>
  <si>
    <t>L53814</t>
  </si>
  <si>
    <t>L53815</t>
  </si>
  <si>
    <t>M21496</t>
  </si>
  <si>
    <t>H36051</t>
  </si>
  <si>
    <t>L53818</t>
  </si>
  <si>
    <t>L53819</t>
  </si>
  <si>
    <t>L53820</t>
  </si>
  <si>
    <t>L53821</t>
  </si>
  <si>
    <t>L53822</t>
  </si>
  <si>
    <t>M21503</t>
  </si>
  <si>
    <t>L53824</t>
  </si>
  <si>
    <t>M21505</t>
  </si>
  <si>
    <t>L53826</t>
  </si>
  <si>
    <t>L53827</t>
  </si>
  <si>
    <t>L53828</t>
  </si>
  <si>
    <t>M21509</t>
  </si>
  <si>
    <t>L53830</t>
  </si>
  <si>
    <t>M21511</t>
  </si>
  <si>
    <t>H36066</t>
  </si>
  <si>
    <t>M21513</t>
  </si>
  <si>
    <t>L53834</t>
  </si>
  <si>
    <t>L53835</t>
  </si>
  <si>
    <t>M21516</t>
  </si>
  <si>
    <t>L53837</t>
  </si>
  <si>
    <t>L53838</t>
  </si>
  <si>
    <t>L53839</t>
  </si>
  <si>
    <t>H36074</t>
  </si>
  <si>
    <t>M21521</t>
  </si>
  <si>
    <t>M21522</t>
  </si>
  <si>
    <t>L53843</t>
  </si>
  <si>
    <t>L53844</t>
  </si>
  <si>
    <t>L53845</t>
  </si>
  <si>
    <t>L53846</t>
  </si>
  <si>
    <t>H36081</t>
  </si>
  <si>
    <t>L53848</t>
  </si>
  <si>
    <t>L53849</t>
  </si>
  <si>
    <t>L53850</t>
  </si>
  <si>
    <t>L53851</t>
  </si>
  <si>
    <t>L53852</t>
  </si>
  <si>
    <t>L53853</t>
  </si>
  <si>
    <t>L53854</t>
  </si>
  <si>
    <t>L53855</t>
  </si>
  <si>
    <t>L53856</t>
  </si>
  <si>
    <t>L53857</t>
  </si>
  <si>
    <t>M21538</t>
  </si>
  <si>
    <t>L53859</t>
  </si>
  <si>
    <t>L53860</t>
  </si>
  <si>
    <t>L53861</t>
  </si>
  <si>
    <t>L53862</t>
  </si>
  <si>
    <t>L53863</t>
  </si>
  <si>
    <t>L53864</t>
  </si>
  <si>
    <t>L53865</t>
  </si>
  <si>
    <t>L53866</t>
  </si>
  <si>
    <t>L53867</t>
  </si>
  <si>
    <t>L53868</t>
  </si>
  <si>
    <t>L53869</t>
  </si>
  <si>
    <t>L53870</t>
  </si>
  <si>
    <t>M21551</t>
  </si>
  <si>
    <t>M21552</t>
  </si>
  <si>
    <t>M21553</t>
  </si>
  <si>
    <t>M21554</t>
  </si>
  <si>
    <t>M21555</t>
  </si>
  <si>
    <t>L53876</t>
  </si>
  <si>
    <t>L53877</t>
  </si>
  <si>
    <t>L53878</t>
  </si>
  <si>
    <t>M21559</t>
  </si>
  <si>
    <t>H36114</t>
  </si>
  <si>
    <t>L53881</t>
  </si>
  <si>
    <t>M21562</t>
  </si>
  <si>
    <t>M21563</t>
  </si>
  <si>
    <t>M21564</t>
  </si>
  <si>
    <t>M21565</t>
  </si>
  <si>
    <t>L53886</t>
  </si>
  <si>
    <t>L53887</t>
  </si>
  <si>
    <t>M21568</t>
  </si>
  <si>
    <t>L53889</t>
  </si>
  <si>
    <t>L53890</t>
  </si>
  <si>
    <t>L53891</t>
  </si>
  <si>
    <t>H36126</t>
  </si>
  <si>
    <t>L53893</t>
  </si>
  <si>
    <t>L53894</t>
  </si>
  <si>
    <t>L53895</t>
  </si>
  <si>
    <t>L53896</t>
  </si>
  <si>
    <t>M21577</t>
  </si>
  <si>
    <t>L53898</t>
  </si>
  <si>
    <t>M21579</t>
  </si>
  <si>
    <t>L53900</t>
  </si>
  <si>
    <t>L53901</t>
  </si>
  <si>
    <t>L53902</t>
  </si>
  <si>
    <t>M21583</t>
  </si>
  <si>
    <t>L53904</t>
  </si>
  <si>
    <t>M21585</t>
  </si>
  <si>
    <t>L53906</t>
  </si>
  <si>
    <t>L53907</t>
  </si>
  <si>
    <t>L53908</t>
  </si>
  <si>
    <t>H36143</t>
  </si>
  <si>
    <t>M21590</t>
  </si>
  <si>
    <t>L53911</t>
  </si>
  <si>
    <t>L53912</t>
  </si>
  <si>
    <t>M21593</t>
  </si>
  <si>
    <t>M21594</t>
  </si>
  <si>
    <t>L53915</t>
  </si>
  <si>
    <t>L53916</t>
  </si>
  <si>
    <t>M21597</t>
  </si>
  <si>
    <t>H36152</t>
  </si>
  <si>
    <t>L53919</t>
  </si>
  <si>
    <t>L53920</t>
  </si>
  <si>
    <t>M21601</t>
  </si>
  <si>
    <t>H36156</t>
  </si>
  <si>
    <t>L53923</t>
  </si>
  <si>
    <t>M21604</t>
  </si>
  <si>
    <t>M21605</t>
  </si>
  <si>
    <t>M21606</t>
  </si>
  <si>
    <t>M21607</t>
  </si>
  <si>
    <t>H36162</t>
  </si>
  <si>
    <t>L53929</t>
  </si>
  <si>
    <t>M21610</t>
  </si>
  <si>
    <t>M21611</t>
  </si>
  <si>
    <t>L53932</t>
  </si>
  <si>
    <t>L53933</t>
  </si>
  <si>
    <t>L53934</t>
  </si>
  <si>
    <t>M21615</t>
  </si>
  <si>
    <t>L53936</t>
  </si>
  <si>
    <t>L53937</t>
  </si>
  <si>
    <t>L53938</t>
  </si>
  <si>
    <t>L53939</t>
  </si>
  <si>
    <t>L53940</t>
  </si>
  <si>
    <t>L53941</t>
  </si>
  <si>
    <t>L53942</t>
  </si>
  <si>
    <t>M21623</t>
  </si>
  <si>
    <t>L53944</t>
  </si>
  <si>
    <t>L53945</t>
  </si>
  <si>
    <t>M21626</t>
  </si>
  <si>
    <t>L53947</t>
  </si>
  <si>
    <t>H36182</t>
  </si>
  <si>
    <t>L53949</t>
  </si>
  <si>
    <t>M21630</t>
  </si>
  <si>
    <t>M21631</t>
  </si>
  <si>
    <t>L53952</t>
  </si>
  <si>
    <t>L53953</t>
  </si>
  <si>
    <t>H36188</t>
  </si>
  <si>
    <t>L53955</t>
  </si>
  <si>
    <t>L53956</t>
  </si>
  <si>
    <t>L53957</t>
  </si>
  <si>
    <t>M21638</t>
  </si>
  <si>
    <t>M21639</t>
  </si>
  <si>
    <t>L53960</t>
  </si>
  <si>
    <t>M21641</t>
  </si>
  <si>
    <t>L53962</t>
  </si>
  <si>
    <t>L53963</t>
  </si>
  <si>
    <t>M21644</t>
  </si>
  <si>
    <t>L53965</t>
  </si>
  <si>
    <t>L53966</t>
  </si>
  <si>
    <t>H36201</t>
  </si>
  <si>
    <t>M21648</t>
  </si>
  <si>
    <t>M21649</t>
  </si>
  <si>
    <t>M21650</t>
  </si>
  <si>
    <t>L53971</t>
  </si>
  <si>
    <t>L53972</t>
  </si>
  <si>
    <t>L53973</t>
  </si>
  <si>
    <t>L53974</t>
  </si>
  <si>
    <t>L53975</t>
  </si>
  <si>
    <t>M21656</t>
  </si>
  <si>
    <t>M21657</t>
  </si>
  <si>
    <t>L53978</t>
  </si>
  <si>
    <t>M21659</t>
  </si>
  <si>
    <t>M21660</t>
  </si>
  <si>
    <t>L53981</t>
  </si>
  <si>
    <t>M21662</t>
  </si>
  <si>
    <t>M21663</t>
  </si>
  <si>
    <t>L53984</t>
  </si>
  <si>
    <t>M21665</t>
  </si>
  <si>
    <t>L53986</t>
  </si>
  <si>
    <t>L53987</t>
  </si>
  <si>
    <t>L53988</t>
  </si>
  <si>
    <t>L53989</t>
  </si>
  <si>
    <t>L53990</t>
  </si>
  <si>
    <t>L53991</t>
  </si>
  <si>
    <t>L53992</t>
  </si>
  <si>
    <t>M21673</t>
  </si>
  <si>
    <t>H36228</t>
  </si>
  <si>
    <t>L53995</t>
  </si>
  <si>
    <t>L53996</t>
  </si>
  <si>
    <t>M21677</t>
  </si>
  <si>
    <t>M21678</t>
  </si>
  <si>
    <t>L53999</t>
  </si>
  <si>
    <t>L54000</t>
  </si>
  <si>
    <t>M21681</t>
  </si>
  <si>
    <t>M21682</t>
  </si>
  <si>
    <t>M21683</t>
  </si>
  <si>
    <t>L54004</t>
  </si>
  <si>
    <t>L54005</t>
  </si>
  <si>
    <t>L54006</t>
  </si>
  <si>
    <t>M21687</t>
  </si>
  <si>
    <t>L54008</t>
  </si>
  <si>
    <t>H36243</t>
  </si>
  <si>
    <t>M21690</t>
  </si>
  <si>
    <t>L54011</t>
  </si>
  <si>
    <t>M21692</t>
  </si>
  <si>
    <t>L54013</t>
  </si>
  <si>
    <t>L54014</t>
  </si>
  <si>
    <t>L54015</t>
  </si>
  <si>
    <t>H36250</t>
  </si>
  <si>
    <t>M21697</t>
  </si>
  <si>
    <t>L54018</t>
  </si>
  <si>
    <t>L54019</t>
  </si>
  <si>
    <t>L54020</t>
  </si>
  <si>
    <t>M21701</t>
  </si>
  <si>
    <t>L54022</t>
  </si>
  <si>
    <t>L54023</t>
  </si>
  <si>
    <t>M21704</t>
  </si>
  <si>
    <t>M21705</t>
  </si>
  <si>
    <t>M21706</t>
  </si>
  <si>
    <t>L54027</t>
  </si>
  <si>
    <t>M21708</t>
  </si>
  <si>
    <t>L54029</t>
  </si>
  <si>
    <t>M21710</t>
  </si>
  <si>
    <t>M21711</t>
  </si>
  <si>
    <t>H36266</t>
  </si>
  <si>
    <t>L54033</t>
  </si>
  <si>
    <t>L54034</t>
  </si>
  <si>
    <t>M21715</t>
  </si>
  <si>
    <t>M21716</t>
  </si>
  <si>
    <t>L54037</t>
  </si>
  <si>
    <t>L54038</t>
  </si>
  <si>
    <t>M21719</t>
  </si>
  <si>
    <t>L54040</t>
  </si>
  <si>
    <t>H36275</t>
  </si>
  <si>
    <t>M21722</t>
  </si>
  <si>
    <t>L54043</t>
  </si>
  <si>
    <t>L54044</t>
  </si>
  <si>
    <t>L54045</t>
  </si>
  <si>
    <t>M21726</t>
  </si>
  <si>
    <t>L54047</t>
  </si>
  <si>
    <t>L54048</t>
  </si>
  <si>
    <t>L54049</t>
  </si>
  <si>
    <t>H36284</t>
  </si>
  <si>
    <t>L54051</t>
  </si>
  <si>
    <t>L54052</t>
  </si>
  <si>
    <t>L54053</t>
  </si>
  <si>
    <t>H36288</t>
  </si>
  <si>
    <t>M21735</t>
  </si>
  <si>
    <t>L54056</t>
  </si>
  <si>
    <t>M21737</t>
  </si>
  <si>
    <t>H36292</t>
  </si>
  <si>
    <t>H36293</t>
  </si>
  <si>
    <t>M21740</t>
  </si>
  <si>
    <t>L54061</t>
  </si>
  <si>
    <t>L54062</t>
  </si>
  <si>
    <t>L54063</t>
  </si>
  <si>
    <t>L54064</t>
  </si>
  <si>
    <t>L54065</t>
  </si>
  <si>
    <t>M21746</t>
  </si>
  <si>
    <t>L54067</t>
  </si>
  <si>
    <t>M21748</t>
  </si>
  <si>
    <t>H36303</t>
  </si>
  <si>
    <t>M21750</t>
  </si>
  <si>
    <t>L54071</t>
  </si>
  <si>
    <t>L54072</t>
  </si>
  <si>
    <t>L54073</t>
  </si>
  <si>
    <t>L54074</t>
  </si>
  <si>
    <t>M21755</t>
  </si>
  <si>
    <t>M21756</t>
  </si>
  <si>
    <t>L54077</t>
  </si>
  <si>
    <t>M21758</t>
  </si>
  <si>
    <t>L54079</t>
  </si>
  <si>
    <t>L54080</t>
  </si>
  <si>
    <t>L54081</t>
  </si>
  <si>
    <t>L54082</t>
  </si>
  <si>
    <t>M21763</t>
  </si>
  <si>
    <t>M21764</t>
  </si>
  <si>
    <t>M21765</t>
  </si>
  <si>
    <t>M21766</t>
  </si>
  <si>
    <t>L54087</t>
  </si>
  <si>
    <t>L54088</t>
  </si>
  <si>
    <t>L54089</t>
  </si>
  <si>
    <t>L54090</t>
  </si>
  <si>
    <t>L54091</t>
  </si>
  <si>
    <t>M21772</t>
  </si>
  <si>
    <t>L54093</t>
  </si>
  <si>
    <t>H36328</t>
  </si>
  <si>
    <t>L54095</t>
  </si>
  <si>
    <t>M21776</t>
  </si>
  <si>
    <t>L54097</t>
  </si>
  <si>
    <t>L54098</t>
  </si>
  <si>
    <t>L54099</t>
  </si>
  <si>
    <t>M21780</t>
  </si>
  <si>
    <t>L54101</t>
  </si>
  <si>
    <t>L54102</t>
  </si>
  <si>
    <t>L54103</t>
  </si>
  <si>
    <t>L54104</t>
  </si>
  <si>
    <t>M21785</t>
  </si>
  <si>
    <t>H36340</t>
  </si>
  <si>
    <t>L54107</t>
  </si>
  <si>
    <t>L54108</t>
  </si>
  <si>
    <t>M21789</t>
  </si>
  <si>
    <t>M21790</t>
  </si>
  <si>
    <t>M21791</t>
  </si>
  <si>
    <t>L54112</t>
  </si>
  <si>
    <t>L54113</t>
  </si>
  <si>
    <t>L54114</t>
  </si>
  <si>
    <t>L54115</t>
  </si>
  <si>
    <t>L54116</t>
  </si>
  <si>
    <t>H36351</t>
  </si>
  <si>
    <t>L54118</t>
  </si>
  <si>
    <t>M21799</t>
  </si>
  <si>
    <t>H36354</t>
  </si>
  <si>
    <t>L54121</t>
  </si>
  <si>
    <t>M21802</t>
  </si>
  <si>
    <t>L54123</t>
  </si>
  <si>
    <t>M21804</t>
  </si>
  <si>
    <t>M21805</t>
  </si>
  <si>
    <t>L54126</t>
  </si>
  <si>
    <t>M21807</t>
  </si>
  <si>
    <t>L54128</t>
  </si>
  <si>
    <t>M21809</t>
  </si>
  <si>
    <t>H36364</t>
  </si>
  <si>
    <t>L54131</t>
  </si>
  <si>
    <t>L54132</t>
  </si>
  <si>
    <t>L54133</t>
  </si>
  <si>
    <t>M21814</t>
  </si>
  <si>
    <t>L54135</t>
  </si>
  <si>
    <t>M21816</t>
  </si>
  <si>
    <t>L54137</t>
  </si>
  <si>
    <t>L54138</t>
  </si>
  <si>
    <t>L54139</t>
  </si>
  <si>
    <t>L54140</t>
  </si>
  <si>
    <t>M21821</t>
  </si>
  <si>
    <t>M21822</t>
  </si>
  <si>
    <t>H36377</t>
  </si>
  <si>
    <t>M21824</t>
  </si>
  <si>
    <t>L54145</t>
  </si>
  <si>
    <t>L54146</t>
  </si>
  <si>
    <t>M21827</t>
  </si>
  <si>
    <t>L54148</t>
  </si>
  <si>
    <t>M21829</t>
  </si>
  <si>
    <t>L54150</t>
  </si>
  <si>
    <t>M21831</t>
  </si>
  <si>
    <t>L54152</t>
  </si>
  <si>
    <t>L54153</t>
  </si>
  <si>
    <t>L54154</t>
  </si>
  <si>
    <t>M21835</t>
  </si>
  <si>
    <t>L54156</t>
  </si>
  <si>
    <t>L54157</t>
  </si>
  <si>
    <t>L54158</t>
  </si>
  <si>
    <t>L54159</t>
  </si>
  <si>
    <t>L54160</t>
  </si>
  <si>
    <t>H36395</t>
  </si>
  <si>
    <t>L54162</t>
  </si>
  <si>
    <t>M21843</t>
  </si>
  <si>
    <t>M21844</t>
  </si>
  <si>
    <t>H36399</t>
  </si>
  <si>
    <t>L54166</t>
  </si>
  <si>
    <t>L54167</t>
  </si>
  <si>
    <t>L54168</t>
  </si>
  <si>
    <t>M21849</t>
  </si>
  <si>
    <t>L54170</t>
  </si>
  <si>
    <t>L54171</t>
  </si>
  <si>
    <t>L54172</t>
  </si>
  <si>
    <t>M21853</t>
  </si>
  <si>
    <t>L54174</t>
  </si>
  <si>
    <t>M21855</t>
  </si>
  <si>
    <t>M21856</t>
  </si>
  <si>
    <t>M21857</t>
  </si>
  <si>
    <t>M21858</t>
  </si>
  <si>
    <t>M21859</t>
  </si>
  <si>
    <t>M21860</t>
  </si>
  <si>
    <t>L54181</t>
  </si>
  <si>
    <t>H36416</t>
  </si>
  <si>
    <t>L54183</t>
  </si>
  <si>
    <t>L54184</t>
  </si>
  <si>
    <t>M21865</t>
  </si>
  <si>
    <t>H36420</t>
  </si>
  <si>
    <t>L54187</t>
  </si>
  <si>
    <t>L54188</t>
  </si>
  <si>
    <t>L54189</t>
  </si>
  <si>
    <t>M21870</t>
  </si>
  <si>
    <t>L54191</t>
  </si>
  <si>
    <t>L54192</t>
  </si>
  <si>
    <t>M21873</t>
  </si>
  <si>
    <t>H36428</t>
  </si>
  <si>
    <t>L54195</t>
  </si>
  <si>
    <t>L54196</t>
  </si>
  <si>
    <t>M21877</t>
  </si>
  <si>
    <t>M21878</t>
  </si>
  <si>
    <t>L54199</t>
  </si>
  <si>
    <t>L54200</t>
  </si>
  <si>
    <t>H36435</t>
  </si>
  <si>
    <t>L54202</t>
  </si>
  <si>
    <t>M21883</t>
  </si>
  <si>
    <t>L54204</t>
  </si>
  <si>
    <t>H36439</t>
  </si>
  <si>
    <t>L54206</t>
  </si>
  <si>
    <t>L54207</t>
  </si>
  <si>
    <t>M21888</t>
  </si>
  <si>
    <t>L54209</t>
  </si>
  <si>
    <t>L54210</t>
  </si>
  <si>
    <t>L54211</t>
  </si>
  <si>
    <t>L54212</t>
  </si>
  <si>
    <t>M21893</t>
  </si>
  <si>
    <t>H36448</t>
  </si>
  <si>
    <t>L54215</t>
  </si>
  <si>
    <t>L54216</t>
  </si>
  <si>
    <t>L54217</t>
  </si>
  <si>
    <t>L54218</t>
  </si>
  <si>
    <t>H36453</t>
  </si>
  <si>
    <t>L54220</t>
  </si>
  <si>
    <t>L54221</t>
  </si>
  <si>
    <t>L54222</t>
  </si>
  <si>
    <t>M21903</t>
  </si>
  <si>
    <t>M21904</t>
  </si>
  <si>
    <t>M21905</t>
  </si>
  <si>
    <t>M21906</t>
  </si>
  <si>
    <t>L54227</t>
  </si>
  <si>
    <t>L54228</t>
  </si>
  <si>
    <t>L54229</t>
  </si>
  <si>
    <t>L54230</t>
  </si>
  <si>
    <t>L54231</t>
  </si>
  <si>
    <t>H36466</t>
  </si>
  <si>
    <t>H36467</t>
  </si>
  <si>
    <t>H36468</t>
  </si>
  <si>
    <t>L54235</t>
  </si>
  <si>
    <t>M21916</t>
  </si>
  <si>
    <t>L54237</t>
  </si>
  <si>
    <t>L54238</t>
  </si>
  <si>
    <t>L54239</t>
  </si>
  <si>
    <t>H36474</t>
  </si>
  <si>
    <t>L54241</t>
  </si>
  <si>
    <t>M21922</t>
  </si>
  <si>
    <t>L54243</t>
  </si>
  <si>
    <t>M21924</t>
  </si>
  <si>
    <t>L54245</t>
  </si>
  <si>
    <t>M21926</t>
  </si>
  <si>
    <t>M21927</t>
  </si>
  <si>
    <t>L54248</t>
  </si>
  <si>
    <t>L54249</t>
  </si>
  <si>
    <t>L54250</t>
  </si>
  <si>
    <t>H36485</t>
  </si>
  <si>
    <t>M21932</t>
  </si>
  <si>
    <t>L54253</t>
  </si>
  <si>
    <t>M21934</t>
  </si>
  <si>
    <t>L54255</t>
  </si>
  <si>
    <t>L54256</t>
  </si>
  <si>
    <t>M21937</t>
  </si>
  <si>
    <t>L54258</t>
  </si>
  <si>
    <t>L54259</t>
  </si>
  <si>
    <t>L54260</t>
  </si>
  <si>
    <t>L54261</t>
  </si>
  <si>
    <t>L54262</t>
  </si>
  <si>
    <t>L54263</t>
  </si>
  <si>
    <t>L54264</t>
  </si>
  <si>
    <t>L54265</t>
  </si>
  <si>
    <t>L54266</t>
  </si>
  <si>
    <t>L54267</t>
  </si>
  <si>
    <t>M21948</t>
  </si>
  <si>
    <t>L54269</t>
  </si>
  <si>
    <t>M21950</t>
  </si>
  <si>
    <t>L54271</t>
  </si>
  <si>
    <t>L54272</t>
  </si>
  <si>
    <t>H36507</t>
  </si>
  <si>
    <t>L54274</t>
  </si>
  <si>
    <t>L54275</t>
  </si>
  <si>
    <t>L54276</t>
  </si>
  <si>
    <t>M21957</t>
  </si>
  <si>
    <t>L54278</t>
  </si>
  <si>
    <t>M21959</t>
  </si>
  <si>
    <t>L54280</t>
  </si>
  <si>
    <t>L54281</t>
  </si>
  <si>
    <t>M21962</t>
  </si>
  <si>
    <t>H36517</t>
  </si>
  <si>
    <t>L54284</t>
  </si>
  <si>
    <t>L54285</t>
  </si>
  <si>
    <t>L54286</t>
  </si>
  <si>
    <t>H36521</t>
  </si>
  <si>
    <t>M21968</t>
  </si>
  <si>
    <t>L54289</t>
  </si>
  <si>
    <t>M21970</t>
  </si>
  <si>
    <t>M21971</t>
  </si>
  <si>
    <t>L54292</t>
  </si>
  <si>
    <t>L54293</t>
  </si>
  <si>
    <t>H36528</t>
  </si>
  <si>
    <t>M21975</t>
  </si>
  <si>
    <t>L54296</t>
  </si>
  <si>
    <t>L54297</t>
  </si>
  <si>
    <t>L54298</t>
  </si>
  <si>
    <t>L54299</t>
  </si>
  <si>
    <t>L54300</t>
  </si>
  <si>
    <t>M21981</t>
  </si>
  <si>
    <t>L54302</t>
  </si>
  <si>
    <t>M21983</t>
  </si>
  <si>
    <t>M21984</t>
  </si>
  <si>
    <t>L54305</t>
  </si>
  <si>
    <t>M21986</t>
  </si>
  <si>
    <t>L54307</t>
  </si>
  <si>
    <t>L54308</t>
  </si>
  <si>
    <t>L54309</t>
  </si>
  <si>
    <t>L54310</t>
  </si>
  <si>
    <t>M21991</t>
  </si>
  <si>
    <t>L54312</t>
  </si>
  <si>
    <t>M21993</t>
  </si>
  <si>
    <t>M21994</t>
  </si>
  <si>
    <t>L54315</t>
  </si>
  <si>
    <t>M21996</t>
  </si>
  <si>
    <t>M21997</t>
  </si>
  <si>
    <t>L54318</t>
  </si>
  <si>
    <t>L54319</t>
  </si>
  <si>
    <t>L54320</t>
  </si>
  <si>
    <t>M22001</t>
  </si>
  <si>
    <t>H36556</t>
  </si>
  <si>
    <t>H36557</t>
  </si>
  <si>
    <t>M22004</t>
  </si>
  <si>
    <t>L54325</t>
  </si>
  <si>
    <t>L54326</t>
  </si>
  <si>
    <t>L54327</t>
  </si>
  <si>
    <t>M22008</t>
  </si>
  <si>
    <t>L54329</t>
  </si>
  <si>
    <t>L54330</t>
  </si>
  <si>
    <t>H36565</t>
  </si>
  <si>
    <t>L54332</t>
  </si>
  <si>
    <t>L54333</t>
  </si>
  <si>
    <t>L54334</t>
  </si>
  <si>
    <t>M22015</t>
  </si>
  <si>
    <t>M22016</t>
  </si>
  <si>
    <t>L54337</t>
  </si>
  <si>
    <t>L54338</t>
  </si>
  <si>
    <t>L54339</t>
  </si>
  <si>
    <t>M22020</t>
  </si>
  <si>
    <t>L54341</t>
  </si>
  <si>
    <t>L54342</t>
  </si>
  <si>
    <t>M22023</t>
  </si>
  <si>
    <t>M22024</t>
  </si>
  <si>
    <t>L54345</t>
  </si>
  <si>
    <t>M22026</t>
  </si>
  <si>
    <t>L54347</t>
  </si>
  <si>
    <t>L54348</t>
  </si>
  <si>
    <t>L54349</t>
  </si>
  <si>
    <t>M22030</t>
  </si>
  <si>
    <t>M22031</t>
  </si>
  <si>
    <t>M22032</t>
  </si>
  <si>
    <t>L54353</t>
  </si>
  <si>
    <t>L54354</t>
  </si>
  <si>
    <t>L54355</t>
  </si>
  <si>
    <t>L54356</t>
  </si>
  <si>
    <t>L54357</t>
  </si>
  <si>
    <t>L54358</t>
  </si>
  <si>
    <t>L54359</t>
  </si>
  <si>
    <t>M22040</t>
  </si>
  <si>
    <t>L54361</t>
  </si>
  <si>
    <t>L54362</t>
  </si>
  <si>
    <t>L54363</t>
  </si>
  <si>
    <t>M22044</t>
  </si>
  <si>
    <t>L54365</t>
  </si>
  <si>
    <t>M22046</t>
  </si>
  <si>
    <t>L54367</t>
  </si>
  <si>
    <t>L54368</t>
  </si>
  <si>
    <t>L54369</t>
  </si>
  <si>
    <t>L54370</t>
  </si>
  <si>
    <t>L54371</t>
  </si>
  <si>
    <t>M22052</t>
  </si>
  <si>
    <t>L54373</t>
  </si>
  <si>
    <t>L54374</t>
  </si>
  <si>
    <t>M22055</t>
  </si>
  <si>
    <t>H36610</t>
  </si>
  <si>
    <t>L54377</t>
  </si>
  <si>
    <t>M22058</t>
  </si>
  <si>
    <t>L54379</t>
  </si>
  <si>
    <t>L54380</t>
  </si>
  <si>
    <t>L54381</t>
  </si>
  <si>
    <t>L54382</t>
  </si>
  <si>
    <t>M22063</t>
  </si>
  <si>
    <t>L54384</t>
  </si>
  <si>
    <t>L54385</t>
  </si>
  <si>
    <t>L54386</t>
  </si>
  <si>
    <t>M22067</t>
  </si>
  <si>
    <t>L54388</t>
  </si>
  <si>
    <t>L54389</t>
  </si>
  <si>
    <t>M22070</t>
  </si>
  <si>
    <t>L54391</t>
  </si>
  <si>
    <t>M22072</t>
  </si>
  <si>
    <t>M22073</t>
  </si>
  <si>
    <t>M22074</t>
  </si>
  <si>
    <t>L54395</t>
  </si>
  <si>
    <t>M22076</t>
  </si>
  <si>
    <t>L54397</t>
  </si>
  <si>
    <t>H36632</t>
  </si>
  <si>
    <t>M22079</t>
  </si>
  <si>
    <t>L54400</t>
  </si>
  <si>
    <t>H36635</t>
  </si>
  <si>
    <t>M22082</t>
  </si>
  <si>
    <t>L54403</t>
  </si>
  <si>
    <t>L54404</t>
  </si>
  <si>
    <t>M22085</t>
  </si>
  <si>
    <t>L54406</t>
  </si>
  <si>
    <t>L54407</t>
  </si>
  <si>
    <t>H36642</t>
  </si>
  <si>
    <t>L54409</t>
  </si>
  <si>
    <t>L54410</t>
  </si>
  <si>
    <t>L54411</t>
  </si>
  <si>
    <t>M22092</t>
  </si>
  <si>
    <t>L54413</t>
  </si>
  <si>
    <t>M22094</t>
  </si>
  <si>
    <t>L54415</t>
  </si>
  <si>
    <t>M22096</t>
  </si>
  <si>
    <t>M22097</t>
  </si>
  <si>
    <t>L54418</t>
  </si>
  <si>
    <t>L54419</t>
  </si>
  <si>
    <t>M22100</t>
  </si>
  <si>
    <t>M22101</t>
  </si>
  <si>
    <t>H36656</t>
  </si>
  <si>
    <t>M22103</t>
  </si>
  <si>
    <t>L54424</t>
  </si>
  <si>
    <t>L54425</t>
  </si>
  <si>
    <t>L54426</t>
  </si>
  <si>
    <t>M22107</t>
  </si>
  <si>
    <t>L54428</t>
  </si>
  <si>
    <t>L54429</t>
  </si>
  <si>
    <t>M22110</t>
  </si>
  <si>
    <t>M22111</t>
  </si>
  <si>
    <t>H36666</t>
  </si>
  <si>
    <t>L54433</t>
  </si>
  <si>
    <t>L54434</t>
  </si>
  <si>
    <t>M22115</t>
  </si>
  <si>
    <t>H36670</t>
  </si>
  <si>
    <t>L54437</t>
  </si>
  <si>
    <t>L54438</t>
  </si>
  <si>
    <t>M22119</t>
  </si>
  <si>
    <t>L54440</t>
  </si>
  <si>
    <t>L54441</t>
  </si>
  <si>
    <t>M22122</t>
  </si>
  <si>
    <t>L54443</t>
  </si>
  <si>
    <t>M22124</t>
  </si>
  <si>
    <t>L54445</t>
  </si>
  <si>
    <t>L54446</t>
  </si>
  <si>
    <t>L54447</t>
  </si>
  <si>
    <t>L54448</t>
  </si>
  <si>
    <t>M22129</t>
  </si>
  <si>
    <t>L54450</t>
  </si>
  <si>
    <t>M22131</t>
  </si>
  <si>
    <t>L54452</t>
  </si>
  <si>
    <t>M22133</t>
  </si>
  <si>
    <t>M22134</t>
  </si>
  <si>
    <t>L54455</t>
  </si>
  <si>
    <t>M22136</t>
  </si>
  <si>
    <t>L54457</t>
  </si>
  <si>
    <t>H36692</t>
  </si>
  <si>
    <t>L54459</t>
  </si>
  <si>
    <t>L54460</t>
  </si>
  <si>
    <t>L54461</t>
  </si>
  <si>
    <t>L54462</t>
  </si>
  <si>
    <t>M22143</t>
  </si>
  <si>
    <t>M22144</t>
  </si>
  <si>
    <t>M22145</t>
  </si>
  <si>
    <t>M22146</t>
  </si>
  <si>
    <t>M22147</t>
  </si>
  <si>
    <t>M22148</t>
  </si>
  <si>
    <t>L54469</t>
  </si>
  <si>
    <t>L54470</t>
  </si>
  <si>
    <t>L54471</t>
  </si>
  <si>
    <t>M22152</t>
  </si>
  <si>
    <t>L54473</t>
  </si>
  <si>
    <t>L54474</t>
  </si>
  <si>
    <t>M22155</t>
  </si>
  <si>
    <t>H36710</t>
  </si>
  <si>
    <t>L54477</t>
  </si>
  <si>
    <t>L54478</t>
  </si>
  <si>
    <t>L54479</t>
  </si>
  <si>
    <t>L54480</t>
  </si>
  <si>
    <t>L54481</t>
  </si>
  <si>
    <t>L54482</t>
  </si>
  <si>
    <t>L54483</t>
  </si>
  <si>
    <t>L54484</t>
  </si>
  <si>
    <t>M22165</t>
  </si>
  <si>
    <t>L54486</t>
  </si>
  <si>
    <t>M22167</t>
  </si>
  <si>
    <t>L54488</t>
  </si>
  <si>
    <t>L54489</t>
  </si>
  <si>
    <t>L54490</t>
  </si>
  <si>
    <t>H36725</t>
  </si>
  <si>
    <t>L54492</t>
  </si>
  <si>
    <t>L54493</t>
  </si>
  <si>
    <t>L54494</t>
  </si>
  <si>
    <t>L54495</t>
  </si>
  <si>
    <t>L54496</t>
  </si>
  <si>
    <t>L54497</t>
  </si>
  <si>
    <t>H36732</t>
  </si>
  <si>
    <t>L54499</t>
  </si>
  <si>
    <t>H36734</t>
  </si>
  <si>
    <t>L54501</t>
  </si>
  <si>
    <t>H36736</t>
  </si>
  <si>
    <t>L54503</t>
  </si>
  <si>
    <t>M22184</t>
  </si>
  <si>
    <t>L54505</t>
  </si>
  <si>
    <t>M22186</t>
  </si>
  <si>
    <t>M22187</t>
  </si>
  <si>
    <t>L54508</t>
  </si>
  <si>
    <t>M22189</t>
  </si>
  <si>
    <t>H36744</t>
  </si>
  <si>
    <t>L54511</t>
  </si>
  <si>
    <t>M22192</t>
  </si>
  <si>
    <t>M22193</t>
  </si>
  <si>
    <t>L54514</t>
  </si>
  <si>
    <t>L54515</t>
  </si>
  <si>
    <t>H36750</t>
  </si>
  <si>
    <t>L54517</t>
  </si>
  <si>
    <t>L54518</t>
  </si>
  <si>
    <t>L54519</t>
  </si>
  <si>
    <t>L54520</t>
  </si>
  <si>
    <t>L54521</t>
  </si>
  <si>
    <t>M22202</t>
  </si>
  <si>
    <t>L54523</t>
  </si>
  <si>
    <t>L54524</t>
  </si>
  <si>
    <t>L54525</t>
  </si>
  <si>
    <t>L54526</t>
  </si>
  <si>
    <t>L54527</t>
  </si>
  <si>
    <t>H36762</t>
  </si>
  <si>
    <t>L54529</t>
  </si>
  <si>
    <t>L54530</t>
  </si>
  <si>
    <t>L54531</t>
  </si>
  <si>
    <t>M22212</t>
  </si>
  <si>
    <t>L54533</t>
  </si>
  <si>
    <t>M22214</t>
  </si>
  <si>
    <t>L54535</t>
  </si>
  <si>
    <t>L54536</t>
  </si>
  <si>
    <t>L54537</t>
  </si>
  <si>
    <t>M22218</t>
  </si>
  <si>
    <t>M22219</t>
  </si>
  <si>
    <t>L54540</t>
  </si>
  <si>
    <t>L54541</t>
  </si>
  <si>
    <t>L54542</t>
  </si>
  <si>
    <t>L54543</t>
  </si>
  <si>
    <t>L54544</t>
  </si>
  <si>
    <t>L54545</t>
  </si>
  <si>
    <t>H36780</t>
  </si>
  <si>
    <t>M22227</t>
  </si>
  <si>
    <t>M22228</t>
  </si>
  <si>
    <t>M22229</t>
  </si>
  <si>
    <t>M22230</t>
  </si>
  <si>
    <t>L54551</t>
  </si>
  <si>
    <t>L54552</t>
  </si>
  <si>
    <t>L54553</t>
  </si>
  <si>
    <t>L54554</t>
  </si>
  <si>
    <t>M22235</t>
  </si>
  <si>
    <t>L54556</t>
  </si>
  <si>
    <t>L54557</t>
  </si>
  <si>
    <t>L54558</t>
  </si>
  <si>
    <t>M22239</t>
  </si>
  <si>
    <t>L54560</t>
  </si>
  <si>
    <t>L54561</t>
  </si>
  <si>
    <t>L54562</t>
  </si>
  <si>
    <t>M22243</t>
  </si>
  <si>
    <t>L54564</t>
  </si>
  <si>
    <t>M22245</t>
  </si>
  <si>
    <t>M22246</t>
  </si>
  <si>
    <t>H36801</t>
  </si>
  <si>
    <t>M22248</t>
  </si>
  <si>
    <t>L54569</t>
  </si>
  <si>
    <t>M22250</t>
  </si>
  <si>
    <t>L54571</t>
  </si>
  <si>
    <t>M22252</t>
  </si>
  <si>
    <t>M22253</t>
  </si>
  <si>
    <t>L54574</t>
  </si>
  <si>
    <t>M22255</t>
  </si>
  <si>
    <t>L54576</t>
  </si>
  <si>
    <t>L54577</t>
  </si>
  <si>
    <t>M22258</t>
  </si>
  <si>
    <t>L54579</t>
  </si>
  <si>
    <t>M22260</t>
  </si>
  <si>
    <t>L54581</t>
  </si>
  <si>
    <t>M22262</t>
  </si>
  <si>
    <t>L54583</t>
  </si>
  <si>
    <t>L54584</t>
  </si>
  <si>
    <t>M22265</t>
  </si>
  <si>
    <t>L54586</t>
  </si>
  <si>
    <t>H36821</t>
  </si>
  <si>
    <t>L54588</t>
  </si>
  <si>
    <t>L54589</t>
  </si>
  <si>
    <t>L54590</t>
  </si>
  <si>
    <t>L54591</t>
  </si>
  <si>
    <t>L54592</t>
  </si>
  <si>
    <t>M22273</t>
  </si>
  <si>
    <t>L54594</t>
  </si>
  <si>
    <t>L54595</t>
  </si>
  <si>
    <t>M22276</t>
  </si>
  <si>
    <t>M22277</t>
  </si>
  <si>
    <t>M22278</t>
  </si>
  <si>
    <t>L54599</t>
  </si>
  <si>
    <t>L54600</t>
  </si>
  <si>
    <t>M22281</t>
  </si>
  <si>
    <t>L54602</t>
  </si>
  <si>
    <t>L54603</t>
  </si>
  <si>
    <t>M22284</t>
  </si>
  <si>
    <t>M22285</t>
  </si>
  <si>
    <t>M22286</t>
  </si>
  <si>
    <t>L54607</t>
  </si>
  <si>
    <t>M22288</t>
  </si>
  <si>
    <t>L54609</t>
  </si>
  <si>
    <t>M22290</t>
  </si>
  <si>
    <t>M22291</t>
  </si>
  <si>
    <t>L54612</t>
  </si>
  <si>
    <t>M22293</t>
  </si>
  <si>
    <t>L54614</t>
  </si>
  <si>
    <t>L54615</t>
  </si>
  <si>
    <t>L54616</t>
  </si>
  <si>
    <t>L54617</t>
  </si>
  <si>
    <t>L54618</t>
  </si>
  <si>
    <t>L54619</t>
  </si>
  <si>
    <t>L54620</t>
  </si>
  <si>
    <t>M22301</t>
  </si>
  <si>
    <t>L54622</t>
  </si>
  <si>
    <t>H36857</t>
  </si>
  <si>
    <t>L54624</t>
  </si>
  <si>
    <t>L54625</t>
  </si>
  <si>
    <t>L54626</t>
  </si>
  <si>
    <t>M22307</t>
  </si>
  <si>
    <t>L54628</t>
  </si>
  <si>
    <t>L54629</t>
  </si>
  <si>
    <t>L54630</t>
  </si>
  <si>
    <t>L54631</t>
  </si>
  <si>
    <t>L54632</t>
  </si>
  <si>
    <t>H36867</t>
  </si>
  <si>
    <t>L54634</t>
  </si>
  <si>
    <t>M22315</t>
  </si>
  <si>
    <t>M22316</t>
  </si>
  <si>
    <t>L54637</t>
  </si>
  <si>
    <t>M22318</t>
  </si>
  <si>
    <t>L54639</t>
  </si>
  <si>
    <t>L54640</t>
  </si>
  <si>
    <t>L54641</t>
  </si>
  <si>
    <t>L54642</t>
  </si>
  <si>
    <t>H36877</t>
  </si>
  <si>
    <t>L54644</t>
  </si>
  <si>
    <t>M22325</t>
  </si>
  <si>
    <t>H36880</t>
  </si>
  <si>
    <t>H36881</t>
  </si>
  <si>
    <t>L54648</t>
  </si>
  <si>
    <t>L54649</t>
  </si>
  <si>
    <t>L54650</t>
  </si>
  <si>
    <t>L54651</t>
  </si>
  <si>
    <t>M22332</t>
  </si>
  <si>
    <t>M22333</t>
  </si>
  <si>
    <t>L54654</t>
  </si>
  <si>
    <t>H36889</t>
  </si>
  <si>
    <t>L54656</t>
  </si>
  <si>
    <t>M22337</t>
  </si>
  <si>
    <t>L54658</t>
  </si>
  <si>
    <t>M22339</t>
  </si>
  <si>
    <t>M22340</t>
  </si>
  <si>
    <t>H36895</t>
  </si>
  <si>
    <t>M22342</t>
  </si>
  <si>
    <t>L54663</t>
  </si>
  <si>
    <t>M22344</t>
  </si>
  <si>
    <t>L54665</t>
  </si>
  <si>
    <t>L54666</t>
  </si>
  <si>
    <t>L54667</t>
  </si>
  <si>
    <t>L54668</t>
  </si>
  <si>
    <t>M22349</t>
  </si>
  <si>
    <t>M22350</t>
  </si>
  <si>
    <t>L54671</t>
  </si>
  <si>
    <t>M22352</t>
  </si>
  <si>
    <t>L54673</t>
  </si>
  <si>
    <t>L54674</t>
  </si>
  <si>
    <t>L54675</t>
  </si>
  <si>
    <t>L54676</t>
  </si>
  <si>
    <t>M22357</t>
  </si>
  <si>
    <t>M22358</t>
  </si>
  <si>
    <t>L54679</t>
  </si>
  <si>
    <t>L54680</t>
  </si>
  <si>
    <t>L54681</t>
  </si>
  <si>
    <t>H36916</t>
  </si>
  <si>
    <t>M22363</t>
  </si>
  <si>
    <t>L54684</t>
  </si>
  <si>
    <t>L54685</t>
  </si>
  <si>
    <t>L54686</t>
  </si>
  <si>
    <t>L54687</t>
  </si>
  <si>
    <t>M22368</t>
  </si>
  <si>
    <t>L54689</t>
  </si>
  <si>
    <t>L54690</t>
  </si>
  <si>
    <t>L54691</t>
  </si>
  <si>
    <t>M22372</t>
  </si>
  <si>
    <t>L54693</t>
  </si>
  <si>
    <t>L54694</t>
  </si>
  <si>
    <t>M22375</t>
  </si>
  <si>
    <t>M22376</t>
  </si>
  <si>
    <t>L54697</t>
  </si>
  <si>
    <t>L54698</t>
  </si>
  <si>
    <t>L54699</t>
  </si>
  <si>
    <t>L54700</t>
  </si>
  <si>
    <t>M22381</t>
  </si>
  <si>
    <t>L54702</t>
  </si>
  <si>
    <t>M22383</t>
  </si>
  <si>
    <t>L54704</t>
  </si>
  <si>
    <t>H36939</t>
  </si>
  <si>
    <t>L54706</t>
  </si>
  <si>
    <t>L54707</t>
  </si>
  <si>
    <t>M22388</t>
  </si>
  <si>
    <t>L54709</t>
  </si>
  <si>
    <t>M22390</t>
  </si>
  <si>
    <t>H36945</t>
  </si>
  <si>
    <t>M22392</t>
  </si>
  <si>
    <t>L54713</t>
  </si>
  <si>
    <t>L54714</t>
  </si>
  <si>
    <t>L54715</t>
  </si>
  <si>
    <t>L54716</t>
  </si>
  <si>
    <t>L54717</t>
  </si>
  <si>
    <t>M22398</t>
  </si>
  <si>
    <t>L54719</t>
  </si>
  <si>
    <t>M22400</t>
  </si>
  <si>
    <t>M22401</t>
  </si>
  <si>
    <t>M22402</t>
  </si>
  <si>
    <t>L54723</t>
  </si>
  <si>
    <t>L54724</t>
  </si>
  <si>
    <t>L54725</t>
  </si>
  <si>
    <t>H36960</t>
  </si>
  <si>
    <t>L54727</t>
  </si>
  <si>
    <t>L54728</t>
  </si>
  <si>
    <t>L54729</t>
  </si>
  <si>
    <t>M22410</t>
  </si>
  <si>
    <t>M22411</t>
  </si>
  <si>
    <t>L54732</t>
  </si>
  <si>
    <t>L54733</t>
  </si>
  <si>
    <t>M22414</t>
  </si>
  <si>
    <t>L54735</t>
  </si>
  <si>
    <t>L54736</t>
  </si>
  <si>
    <t>M22417</t>
  </si>
  <si>
    <t>M22418</t>
  </si>
  <si>
    <t>M22419</t>
  </si>
  <si>
    <t>M22420</t>
  </si>
  <si>
    <t>L54741</t>
  </si>
  <si>
    <t>M22422</t>
  </si>
  <si>
    <t>M22423</t>
  </si>
  <si>
    <t>M22424</t>
  </si>
  <si>
    <t>M22425</t>
  </si>
  <si>
    <t>L54746</t>
  </si>
  <si>
    <t>M22427</t>
  </si>
  <si>
    <t>L54748</t>
  </si>
  <si>
    <t>L54749</t>
  </si>
  <si>
    <t>H36984</t>
  </si>
  <si>
    <t>L54751</t>
  </si>
  <si>
    <t>L54752</t>
  </si>
  <si>
    <t>L54753</t>
  </si>
  <si>
    <t>L54754</t>
  </si>
  <si>
    <t>L54755</t>
  </si>
  <si>
    <t>M22436</t>
  </si>
  <si>
    <t>L54757</t>
  </si>
  <si>
    <t>L54758</t>
  </si>
  <si>
    <t>L54759</t>
  </si>
  <si>
    <t>L54760</t>
  </si>
  <si>
    <t>M22441</t>
  </si>
  <si>
    <t>H36996</t>
  </si>
  <si>
    <t>L54763</t>
  </si>
  <si>
    <t>L54764</t>
  </si>
  <si>
    <t>L54765</t>
  </si>
  <si>
    <t>L54766</t>
  </si>
  <si>
    <t>L54767</t>
  </si>
  <si>
    <t>L54768</t>
  </si>
  <si>
    <t>L54769</t>
  </si>
  <si>
    <t>M22450</t>
  </si>
  <si>
    <t>M22451</t>
  </si>
  <si>
    <t>M22452</t>
  </si>
  <si>
    <t>L54773</t>
  </si>
  <si>
    <t>L54774</t>
  </si>
  <si>
    <t>H37009</t>
  </si>
  <si>
    <t>L54776</t>
  </si>
  <si>
    <t>L54777</t>
  </si>
  <si>
    <t>L54778</t>
  </si>
  <si>
    <t>L54779</t>
  </si>
  <si>
    <t>M22460</t>
  </si>
  <si>
    <t>L54781</t>
  </si>
  <si>
    <t>L54782</t>
  </si>
  <si>
    <t>L54783</t>
  </si>
  <si>
    <t>L54784</t>
  </si>
  <si>
    <t>H37019</t>
  </si>
  <si>
    <t>M22466</t>
  </si>
  <si>
    <t>M22467</t>
  </si>
  <si>
    <t>L54788</t>
  </si>
  <si>
    <t>L54789</t>
  </si>
  <si>
    <t>M22470</t>
  </si>
  <si>
    <t>L54791</t>
  </si>
  <si>
    <t>M22472</t>
  </si>
  <si>
    <t>L54793</t>
  </si>
  <si>
    <t>L54794</t>
  </si>
  <si>
    <t>L54795</t>
  </si>
  <si>
    <t>M22476</t>
  </si>
  <si>
    <t>L54797</t>
  </si>
  <si>
    <t>M22478</t>
  </si>
  <si>
    <t>L54799</t>
  </si>
  <si>
    <t>L54800</t>
  </si>
  <si>
    <t>L54801</t>
  </si>
  <si>
    <t>M22482</t>
  </si>
  <si>
    <t>L54803</t>
  </si>
  <si>
    <t>L54804</t>
  </si>
  <si>
    <t>L54805</t>
  </si>
  <si>
    <t>H37040</t>
  </si>
  <si>
    <t>L54807</t>
  </si>
  <si>
    <t>L54808</t>
  </si>
  <si>
    <t>M22489</t>
  </si>
  <si>
    <t>L54810</t>
  </si>
  <si>
    <t>L54811</t>
  </si>
  <si>
    <t>L54812</t>
  </si>
  <si>
    <t>L54813</t>
  </si>
  <si>
    <t>M22494</t>
  </si>
  <si>
    <t>L54815</t>
  </si>
  <si>
    <t>L54816</t>
  </si>
  <si>
    <t>H37051</t>
  </si>
  <si>
    <t>L54818</t>
  </si>
  <si>
    <t>L54819</t>
  </si>
  <si>
    <t>L54820</t>
  </si>
  <si>
    <t>M22501</t>
  </si>
  <si>
    <t>M22502</t>
  </si>
  <si>
    <t>H37057</t>
  </si>
  <si>
    <t>L54824</t>
  </si>
  <si>
    <t>L54825</t>
  </si>
  <si>
    <t>L54826</t>
  </si>
  <si>
    <t>L54827</t>
  </si>
  <si>
    <t>L54828</t>
  </si>
  <si>
    <t>H37063</t>
  </si>
  <si>
    <t>L54830</t>
  </si>
  <si>
    <t>M22511</t>
  </si>
  <si>
    <t>L54832</t>
  </si>
  <si>
    <t>L54833</t>
  </si>
  <si>
    <t>M22514</t>
  </si>
  <si>
    <t>L54835</t>
  </si>
  <si>
    <t>L54836</t>
  </si>
  <si>
    <t>L54837</t>
  </si>
  <si>
    <t>M22518</t>
  </si>
  <si>
    <t>L54839</t>
  </si>
  <si>
    <t>M22520</t>
  </si>
  <si>
    <t>L54841</t>
  </si>
  <si>
    <t>M22522</t>
  </si>
  <si>
    <t>L54843</t>
  </si>
  <si>
    <t>H37078</t>
  </si>
  <si>
    <t>L54845</t>
  </si>
  <si>
    <t>M22526</t>
  </si>
  <si>
    <t>L54847</t>
  </si>
  <si>
    <t>L54848</t>
  </si>
  <si>
    <t>L54849</t>
  </si>
  <si>
    <t>L54850</t>
  </si>
  <si>
    <t>M22531</t>
  </si>
  <si>
    <t>M22532</t>
  </si>
  <si>
    <t>M22533</t>
  </si>
  <si>
    <t>L54854</t>
  </si>
  <si>
    <t>L54855</t>
  </si>
  <si>
    <t>L54856</t>
  </si>
  <si>
    <t>L54857</t>
  </si>
  <si>
    <t>M22538</t>
  </si>
  <si>
    <t>L54859</t>
  </si>
  <si>
    <t>L54860</t>
  </si>
  <si>
    <t>L54861</t>
  </si>
  <si>
    <t>M22542</t>
  </si>
  <si>
    <t>L54863</t>
  </si>
  <si>
    <t>M22544</t>
  </si>
  <si>
    <t>L54865</t>
  </si>
  <si>
    <t>M22546</t>
  </si>
  <si>
    <t>M22547</t>
  </si>
  <si>
    <t>L54868</t>
  </si>
  <si>
    <t>L54869</t>
  </si>
  <si>
    <t>M22550</t>
  </si>
  <si>
    <t>M22551</t>
  </si>
  <si>
    <t>H37106</t>
  </si>
  <si>
    <t>L54873</t>
  </si>
  <si>
    <t>H37108</t>
  </si>
  <si>
    <t>L54875</t>
  </si>
  <si>
    <t>H37110</t>
  </si>
  <si>
    <t>L54877</t>
  </si>
  <si>
    <t>L54878</t>
  </si>
  <si>
    <t>M22559</t>
  </si>
  <si>
    <t>M22560</t>
  </si>
  <si>
    <t>H37115</t>
  </si>
  <si>
    <t>M22562</t>
  </si>
  <si>
    <t>H37117</t>
  </si>
  <si>
    <t>M22564</t>
  </si>
  <si>
    <t>L54885</t>
  </si>
  <si>
    <t>L54886</t>
  </si>
  <si>
    <t>H37121</t>
  </si>
  <si>
    <t>L54888</t>
  </si>
  <si>
    <t>L54889</t>
  </si>
  <si>
    <t>M22570</t>
  </si>
  <si>
    <t>L54891</t>
  </si>
  <si>
    <t>L54892</t>
  </si>
  <si>
    <t>M22573</t>
  </si>
  <si>
    <t>L54894</t>
  </si>
  <si>
    <t>L54895</t>
  </si>
  <si>
    <t>M22576</t>
  </si>
  <si>
    <t>L54897</t>
  </si>
  <si>
    <t>H37132</t>
  </si>
  <si>
    <t>H37133</t>
  </si>
  <si>
    <t>H37134</t>
  </si>
  <si>
    <t>L54901</t>
  </si>
  <si>
    <t>L54902</t>
  </si>
  <si>
    <t>L54903</t>
  </si>
  <si>
    <t>M22584</t>
  </si>
  <si>
    <t>L54905</t>
  </si>
  <si>
    <t>M22586</t>
  </si>
  <si>
    <t>M22587</t>
  </si>
  <si>
    <t>L54908</t>
  </si>
  <si>
    <t>H37143</t>
  </si>
  <si>
    <t>L54910</t>
  </si>
  <si>
    <t>L54911</t>
  </si>
  <si>
    <t>L54912</t>
  </si>
  <si>
    <t>L54913</t>
  </si>
  <si>
    <t>L54914</t>
  </si>
  <si>
    <t>L54915</t>
  </si>
  <si>
    <t>H37150</t>
  </si>
  <si>
    <t>M22597</t>
  </si>
  <si>
    <t>M22598</t>
  </si>
  <si>
    <t>L54919</t>
  </si>
  <si>
    <t>L54920</t>
  </si>
  <si>
    <t>L54921</t>
  </si>
  <si>
    <t>M22602</t>
  </si>
  <si>
    <t>L54923</t>
  </si>
  <si>
    <t>L54924</t>
  </si>
  <si>
    <t>L54925</t>
  </si>
  <si>
    <t>M22606</t>
  </si>
  <si>
    <t>M22607</t>
  </si>
  <si>
    <t>L54928</t>
  </si>
  <si>
    <t>L54929</t>
  </si>
  <si>
    <t>L54930</t>
  </si>
  <si>
    <t>M22611</t>
  </si>
  <si>
    <t>M22612</t>
  </si>
  <si>
    <t>M22613</t>
  </si>
  <si>
    <t>M22614</t>
  </si>
  <si>
    <t>M22615</t>
  </si>
  <si>
    <t>L54936</t>
  </si>
  <si>
    <t>M22617</t>
  </si>
  <si>
    <t>L54938</t>
  </si>
  <si>
    <t>L54939</t>
  </si>
  <si>
    <t>M22620</t>
  </si>
  <si>
    <t>H37175</t>
  </si>
  <si>
    <t>M22622</t>
  </si>
  <si>
    <t>L54943</t>
  </si>
  <si>
    <t>M22624</t>
  </si>
  <si>
    <t>H37179</t>
  </si>
  <si>
    <t>L54946</t>
  </si>
  <si>
    <t>H37181</t>
  </si>
  <si>
    <t>M22628</t>
  </si>
  <si>
    <t>L54949</t>
  </si>
  <si>
    <t>L54950</t>
  </si>
  <si>
    <t>L54951</t>
  </si>
  <si>
    <t>H37186</t>
  </si>
  <si>
    <t>L54953</t>
  </si>
  <si>
    <t>L54954</t>
  </si>
  <si>
    <t>L54955</t>
  </si>
  <si>
    <t>M22636</t>
  </si>
  <si>
    <t>L54957</t>
  </si>
  <si>
    <t>L54958</t>
  </si>
  <si>
    <t>L54959</t>
  </si>
  <si>
    <t>L54960</t>
  </si>
  <si>
    <t>L54961</t>
  </si>
  <si>
    <t>M22642</t>
  </si>
  <si>
    <t>L54963</t>
  </si>
  <si>
    <t>L54964</t>
  </si>
  <si>
    <t>L54965</t>
  </si>
  <si>
    <t>L54966</t>
  </si>
  <si>
    <t>L54967</t>
  </si>
  <si>
    <t>M22648</t>
  </si>
  <si>
    <t>L54969</t>
  </si>
  <si>
    <t>L54970</t>
  </si>
  <si>
    <t>L54971</t>
  </si>
  <si>
    <t>H37206</t>
  </si>
  <si>
    <t>L54973</t>
  </si>
  <si>
    <t>M22654</t>
  </si>
  <si>
    <t>H37209</t>
  </si>
  <si>
    <t>L54976</t>
  </si>
  <si>
    <t>L54977</t>
  </si>
  <si>
    <t>L54978</t>
  </si>
  <si>
    <t>L54979</t>
  </si>
  <si>
    <t>M22660</t>
  </si>
  <si>
    <t>L54981</t>
  </si>
  <si>
    <t>L54982</t>
  </si>
  <si>
    <t>M22663</t>
  </si>
  <si>
    <t>M22664</t>
  </si>
  <si>
    <t>L54985</t>
  </si>
  <si>
    <t>L54986</t>
  </si>
  <si>
    <t>M22667</t>
  </si>
  <si>
    <t>L54988</t>
  </si>
  <si>
    <t>M22669</t>
  </si>
  <si>
    <t>L54990</t>
  </si>
  <si>
    <t>M22671</t>
  </si>
  <si>
    <t>L54992</t>
  </si>
  <si>
    <t>L54993</t>
  </si>
  <si>
    <t>L54994</t>
  </si>
  <si>
    <t>M22675</t>
  </si>
  <si>
    <t>L54996</t>
  </si>
  <si>
    <t>H37231</t>
  </si>
  <si>
    <t>L54998</t>
  </si>
  <si>
    <t>L54999</t>
  </si>
  <si>
    <t>M22680</t>
  </si>
  <si>
    <t>L55001</t>
  </si>
  <si>
    <t>H37236</t>
  </si>
  <si>
    <t>L55003</t>
  </si>
  <si>
    <t>L55004</t>
  </si>
  <si>
    <t>M22685</t>
  </si>
  <si>
    <t>L55006</t>
  </si>
  <si>
    <t>M22687</t>
  </si>
  <si>
    <t>M22688</t>
  </si>
  <si>
    <t>L55009</t>
  </si>
  <si>
    <t>H37244</t>
  </si>
  <si>
    <t>M22691</t>
  </si>
  <si>
    <t>L55012</t>
  </si>
  <si>
    <t>L55013</t>
  </si>
  <si>
    <t>L55014</t>
  </si>
  <si>
    <t>L55015</t>
  </si>
  <si>
    <t>L55016</t>
  </si>
  <si>
    <t>L55017</t>
  </si>
  <si>
    <t>L55018</t>
  </si>
  <si>
    <t>L55019</t>
  </si>
  <si>
    <t>L55020</t>
  </si>
  <si>
    <t>L55021</t>
  </si>
  <si>
    <t>L55022</t>
  </si>
  <si>
    <t>M22703</t>
  </si>
  <si>
    <t>L55024</t>
  </si>
  <si>
    <t>L55025</t>
  </si>
  <si>
    <t>M22706</t>
  </si>
  <si>
    <t>L55027</t>
  </si>
  <si>
    <t>H37262</t>
  </si>
  <si>
    <t>M22709</t>
  </si>
  <si>
    <t>M22710</t>
  </si>
  <si>
    <t>L55031</t>
  </si>
  <si>
    <t>L55032</t>
  </si>
  <si>
    <t>L55033</t>
  </si>
  <si>
    <t>L55034</t>
  </si>
  <si>
    <t>M22715</t>
  </si>
  <si>
    <t>L55036</t>
  </si>
  <si>
    <t>L55037</t>
  </si>
  <si>
    <t>L55038</t>
  </si>
  <si>
    <t>M22719</t>
  </si>
  <si>
    <t>L55040</t>
  </si>
  <si>
    <t>L55041</t>
  </si>
  <si>
    <t>M22722</t>
  </si>
  <si>
    <t>M22723</t>
  </si>
  <si>
    <t>L55044</t>
  </si>
  <si>
    <t>L55045</t>
  </si>
  <si>
    <t>L55046</t>
  </si>
  <si>
    <t>L55047</t>
  </si>
  <si>
    <t>H37282</t>
  </si>
  <si>
    <t>M22729</t>
  </si>
  <si>
    <t>M22730</t>
  </si>
  <si>
    <t>L55051</t>
  </si>
  <si>
    <t>L55052</t>
  </si>
  <si>
    <t>L55053</t>
  </si>
  <si>
    <t>L55054</t>
  </si>
  <si>
    <t>L55055</t>
  </si>
  <si>
    <t>H37290</t>
  </si>
  <si>
    <t>L55057</t>
  </si>
  <si>
    <t>L55058</t>
  </si>
  <si>
    <t>M22739</t>
  </si>
  <si>
    <t>H37294</t>
  </si>
  <si>
    <t>L55061</t>
  </si>
  <si>
    <t>H37296</t>
  </si>
  <si>
    <t>H37297</t>
  </si>
  <si>
    <t>L55064</t>
  </si>
  <si>
    <t>L55065</t>
  </si>
  <si>
    <t>M22746</t>
  </si>
  <si>
    <t>L55067</t>
  </si>
  <si>
    <t>L55068</t>
  </si>
  <si>
    <t>M22749</t>
  </si>
  <si>
    <t>L55070</t>
  </si>
  <si>
    <t>L55071</t>
  </si>
  <si>
    <t>M22752</t>
  </si>
  <si>
    <t>L55073</t>
  </si>
  <si>
    <t>M22754</t>
  </si>
  <si>
    <t>L55075</t>
  </si>
  <si>
    <t>L55076</t>
  </si>
  <si>
    <t>L55077</t>
  </si>
  <si>
    <t>L55078</t>
  </si>
  <si>
    <t>L55079</t>
  </si>
  <si>
    <t>L55080</t>
  </si>
  <si>
    <t>L55081</t>
  </si>
  <si>
    <t>M22762</t>
  </si>
  <si>
    <t>L55083</t>
  </si>
  <si>
    <t>M22764</t>
  </si>
  <si>
    <t>M22765</t>
  </si>
  <si>
    <t>L55086</t>
  </si>
  <si>
    <t>L55087</t>
  </si>
  <si>
    <t>L55088</t>
  </si>
  <si>
    <t>L55089</t>
  </si>
  <si>
    <t>M22770</t>
  </si>
  <si>
    <t>L55091</t>
  </si>
  <si>
    <t>L55092</t>
  </si>
  <si>
    <t>L55093</t>
  </si>
  <si>
    <t>H37328</t>
  </si>
  <si>
    <t>H37329</t>
  </si>
  <si>
    <t>L55096</t>
  </si>
  <si>
    <t>L55097</t>
  </si>
  <si>
    <t>L55098</t>
  </si>
  <si>
    <t>L55099</t>
  </si>
  <si>
    <t>L55100</t>
  </si>
  <si>
    <t>L55101</t>
  </si>
  <si>
    <t>L55102</t>
  </si>
  <si>
    <t>M22783</t>
  </si>
  <si>
    <t>H37338</t>
  </si>
  <si>
    <t>M22785</t>
  </si>
  <si>
    <t>L55106</t>
  </si>
  <si>
    <t>L55107</t>
  </si>
  <si>
    <t>L55108</t>
  </si>
  <si>
    <t>M22789</t>
  </si>
  <si>
    <t>L55110</t>
  </si>
  <si>
    <t>L55111</t>
  </si>
  <si>
    <t>L55112</t>
  </si>
  <si>
    <t>L55113</t>
  </si>
  <si>
    <t>M22794</t>
  </si>
  <si>
    <t>M22795</t>
  </si>
  <si>
    <t>L55116</t>
  </si>
  <si>
    <t>L55117</t>
  </si>
  <si>
    <t>L55118</t>
  </si>
  <si>
    <t>L55119</t>
  </si>
  <si>
    <t>M22800</t>
  </si>
  <si>
    <t>M22801</t>
  </si>
  <si>
    <t>L55122</t>
  </si>
  <si>
    <t>L55123</t>
  </si>
  <si>
    <t>L55124</t>
  </si>
  <si>
    <t>L55125</t>
  </si>
  <si>
    <t>L55126</t>
  </si>
  <si>
    <t>L55127</t>
  </si>
  <si>
    <t>L55128</t>
  </si>
  <si>
    <t>M22809</t>
  </si>
  <si>
    <t>L55130</t>
  </si>
  <si>
    <t>M22811</t>
  </si>
  <si>
    <t>M22812</t>
  </si>
  <si>
    <t>L55133</t>
  </si>
  <si>
    <t>L55134</t>
  </si>
  <si>
    <t>M22815</t>
  </si>
  <si>
    <t>H37370</t>
  </si>
  <si>
    <t>H37371</t>
  </si>
  <si>
    <t>L55138</t>
  </si>
  <si>
    <t>L55139</t>
  </si>
  <si>
    <t>H37374</t>
  </si>
  <si>
    <t>L55141</t>
  </si>
  <si>
    <t>L55142</t>
  </si>
  <si>
    <t>L55143</t>
  </si>
  <si>
    <t>L55144</t>
  </si>
  <si>
    <t>L55145</t>
  </si>
  <si>
    <t>L55146</t>
  </si>
  <si>
    <t>M22827</t>
  </si>
  <si>
    <t>L55148</t>
  </si>
  <si>
    <t>L55149</t>
  </si>
  <si>
    <t>M22830</t>
  </si>
  <si>
    <t>L55151</t>
  </si>
  <si>
    <t>L55152</t>
  </si>
  <si>
    <t>L55153</t>
  </si>
  <si>
    <t>L55154</t>
  </si>
  <si>
    <t>M22835</t>
  </si>
  <si>
    <t>H37390</t>
  </si>
  <si>
    <t>L55157</t>
  </si>
  <si>
    <t>L55158</t>
  </si>
  <si>
    <t>M22839</t>
  </si>
  <si>
    <t>M22840</t>
  </si>
  <si>
    <t>L55161</t>
  </si>
  <si>
    <t>L55162</t>
  </si>
  <si>
    <t>L55163</t>
  </si>
  <si>
    <t>L55164</t>
  </si>
  <si>
    <t>L55165</t>
  </si>
  <si>
    <t>L55166</t>
  </si>
  <si>
    <t>H37401</t>
  </si>
  <si>
    <t>L55168</t>
  </si>
  <si>
    <t>L55169</t>
  </si>
  <si>
    <t>M22850</t>
  </si>
  <si>
    <t>L55171</t>
  </si>
  <si>
    <t>M22852</t>
  </si>
  <si>
    <t>L55173</t>
  </si>
  <si>
    <t>L55174</t>
  </si>
  <si>
    <t>L55175</t>
  </si>
  <si>
    <t>M22856</t>
  </si>
  <si>
    <t>M22857</t>
  </si>
  <si>
    <t>L55178</t>
  </si>
  <si>
    <t>M22859</t>
  </si>
  <si>
    <t>M22860</t>
  </si>
  <si>
    <t>L55181</t>
  </si>
  <si>
    <t>M22862</t>
  </si>
  <si>
    <t>M22863</t>
  </si>
  <si>
    <t>L55184</t>
  </si>
  <si>
    <t>L55185</t>
  </si>
  <si>
    <t>L55186</t>
  </si>
  <si>
    <t>M22867</t>
  </si>
  <si>
    <t>L55188</t>
  </si>
  <si>
    <t>H37423</t>
  </si>
  <si>
    <t>L55190</t>
  </si>
  <si>
    <t>L55191</t>
  </si>
  <si>
    <t>M22872</t>
  </si>
  <si>
    <t>M22873</t>
  </si>
  <si>
    <t>L55194</t>
  </si>
  <si>
    <t>M22875</t>
  </si>
  <si>
    <t>M22876</t>
  </si>
  <si>
    <t>L55197</t>
  </si>
  <si>
    <t>L55198</t>
  </si>
  <si>
    <t>L55199</t>
  </si>
  <si>
    <t>H37434</t>
  </si>
  <si>
    <t>M22881</t>
  </si>
  <si>
    <t>L55202</t>
  </si>
  <si>
    <t>H37437</t>
  </si>
  <si>
    <t>L55204</t>
  </si>
  <si>
    <t>M22885</t>
  </si>
  <si>
    <t>L55206</t>
  </si>
  <si>
    <t>L55207</t>
  </si>
  <si>
    <t>L55208</t>
  </si>
  <si>
    <t>M22889</t>
  </si>
  <si>
    <t>L55210</t>
  </si>
  <si>
    <t>L55211</t>
  </si>
  <si>
    <t>L55212</t>
  </si>
  <si>
    <t>L55213</t>
  </si>
  <si>
    <t>L55214</t>
  </si>
  <si>
    <t>L55215</t>
  </si>
  <si>
    <t>L55216</t>
  </si>
  <si>
    <t>L55217</t>
  </si>
  <si>
    <t>L55218</t>
  </si>
  <si>
    <t>L55219</t>
  </si>
  <si>
    <t>L55220</t>
  </si>
  <si>
    <t>H37455</t>
  </si>
  <si>
    <t>L55222</t>
  </si>
  <si>
    <t>L55223</t>
  </si>
  <si>
    <t>L55224</t>
  </si>
  <si>
    <t>M22905</t>
  </si>
  <si>
    <t>L55226</t>
  </si>
  <si>
    <t>L55227</t>
  </si>
  <si>
    <t>L55228</t>
  </si>
  <si>
    <t>H37463</t>
  </si>
  <si>
    <t>L55230</t>
  </si>
  <si>
    <t>L55231</t>
  </si>
  <si>
    <t>L55232</t>
  </si>
  <si>
    <t>L55233</t>
  </si>
  <si>
    <t>L55234</t>
  </si>
  <si>
    <t>H37469</t>
  </si>
  <si>
    <t>L55236</t>
  </si>
  <si>
    <t>L55237</t>
  </si>
  <si>
    <t>L55238</t>
  </si>
  <si>
    <t>L55239</t>
  </si>
  <si>
    <t>H37474</t>
  </si>
  <si>
    <t>M22921</t>
  </si>
  <si>
    <t>M22922</t>
  </si>
  <si>
    <t>M22923</t>
  </si>
  <si>
    <t>L55244</t>
  </si>
  <si>
    <t>M22925</t>
  </si>
  <si>
    <t>L55246</t>
  </si>
  <si>
    <t>M22927</t>
  </si>
  <si>
    <t>M22928</t>
  </si>
  <si>
    <t>M22929</t>
  </si>
  <si>
    <t>M22930</t>
  </si>
  <si>
    <t>L55251</t>
  </si>
  <si>
    <t>H37486</t>
  </si>
  <si>
    <t>L55253</t>
  </si>
  <si>
    <t>L55254</t>
  </si>
  <si>
    <t>L55255</t>
  </si>
  <si>
    <t>L55256</t>
  </si>
  <si>
    <t>L55257</t>
  </si>
  <si>
    <t>L55258</t>
  </si>
  <si>
    <t>L55259</t>
  </si>
  <si>
    <t>H37494</t>
  </si>
  <si>
    <t>L55261</t>
  </si>
  <si>
    <t>H37496</t>
  </si>
  <si>
    <t>L55263</t>
  </si>
  <si>
    <t>L55264</t>
  </si>
  <si>
    <t>L55265</t>
  </si>
  <si>
    <t>L55266</t>
  </si>
  <si>
    <t>L55267</t>
  </si>
  <si>
    <t>L55268</t>
  </si>
  <si>
    <t>L55269</t>
  </si>
  <si>
    <t>L55270</t>
  </si>
  <si>
    <t>L55271</t>
  </si>
  <si>
    <t>M22952</t>
  </si>
  <si>
    <t>L55273</t>
  </si>
  <si>
    <t>H37508</t>
  </si>
  <si>
    <t>L55275</t>
  </si>
  <si>
    <t>M22956</t>
  </si>
  <si>
    <t>L55277</t>
  </si>
  <si>
    <t>L55278</t>
  </si>
  <si>
    <t>L55279</t>
  </si>
  <si>
    <t>L55280</t>
  </si>
  <si>
    <t>L55281</t>
  </si>
  <si>
    <t>L55282</t>
  </si>
  <si>
    <t>M22963</t>
  </si>
  <si>
    <t>L55284</t>
  </si>
  <si>
    <t>L55285</t>
  </si>
  <si>
    <t>M22966</t>
  </si>
  <si>
    <t>H37521</t>
  </si>
  <si>
    <t>M22968</t>
  </si>
  <si>
    <t>L55289</t>
  </si>
  <si>
    <t>H37524</t>
  </si>
  <si>
    <t>M22971</t>
  </si>
  <si>
    <t>M22972</t>
  </si>
  <si>
    <t>L55293</t>
  </si>
  <si>
    <t>H37528</t>
  </si>
  <si>
    <t>L55295</t>
  </si>
  <si>
    <t>L55296</t>
  </si>
  <si>
    <t>L55297</t>
  </si>
  <si>
    <t>L55298</t>
  </si>
  <si>
    <t>L55299</t>
  </si>
  <si>
    <t>L55300</t>
  </si>
  <si>
    <t>L55301</t>
  </si>
  <si>
    <t>M22982</t>
  </si>
  <si>
    <t>H37537</t>
  </si>
  <si>
    <t>L55304</t>
  </si>
  <si>
    <t>L55305</t>
  </si>
  <si>
    <t>L55306</t>
  </si>
  <si>
    <t>M22987</t>
  </si>
  <si>
    <t>L55308</t>
  </si>
  <si>
    <t>L55309</t>
  </si>
  <si>
    <t>H37544</t>
  </si>
  <si>
    <t>H37545</t>
  </si>
  <si>
    <t>M22992</t>
  </si>
  <si>
    <t>L55313</t>
  </si>
  <si>
    <t>L55314</t>
  </si>
  <si>
    <t>L55315</t>
  </si>
  <si>
    <t>M22996</t>
  </si>
  <si>
    <t>H37551</t>
  </si>
  <si>
    <t>L55318</t>
  </si>
  <si>
    <t>L55319</t>
  </si>
  <si>
    <t>L55320</t>
  </si>
  <si>
    <t>L55321</t>
  </si>
  <si>
    <t>M23002</t>
  </si>
  <si>
    <t>L55323</t>
  </si>
  <si>
    <t>M23004</t>
  </si>
  <si>
    <t>M23005</t>
  </si>
  <si>
    <t>L55326</t>
  </si>
  <si>
    <t>L55327</t>
  </si>
  <si>
    <t>M23008</t>
  </si>
  <si>
    <t>M23009</t>
  </si>
  <si>
    <t>M23010</t>
  </si>
  <si>
    <t>L55331</t>
  </si>
  <si>
    <t>L55332</t>
  </si>
  <si>
    <t>L55333</t>
  </si>
  <si>
    <t>L55334</t>
  </si>
  <si>
    <t>L55335</t>
  </si>
  <si>
    <t>L55336</t>
  </si>
  <si>
    <t>L55337</t>
  </si>
  <si>
    <t>L55338</t>
  </si>
  <si>
    <t>H37573</t>
  </si>
  <si>
    <t>M23020</t>
  </si>
  <si>
    <t>H37575</t>
  </si>
  <si>
    <t>L55342</t>
  </si>
  <si>
    <t>L55343</t>
  </si>
  <si>
    <t>L55344</t>
  </si>
  <si>
    <t>L55345</t>
  </si>
  <si>
    <t>L55346</t>
  </si>
  <si>
    <t>H37581</t>
  </si>
  <si>
    <t>L55348</t>
  </si>
  <si>
    <t>M23029</t>
  </si>
  <si>
    <t>L55350</t>
  </si>
  <si>
    <t>H37585</t>
  </si>
  <si>
    <t>L55352</t>
  </si>
  <si>
    <t>H37587</t>
  </si>
  <si>
    <t>L55354</t>
  </si>
  <si>
    <t>M23035</t>
  </si>
  <si>
    <t>L55356</t>
  </si>
  <si>
    <t>L55357</t>
  </si>
  <si>
    <t>L55358</t>
  </si>
  <si>
    <t>L55359</t>
  </si>
  <si>
    <t>M23040</t>
  </si>
  <si>
    <t>L55361</t>
  </si>
  <si>
    <t>M23042</t>
  </si>
  <si>
    <t>L55363</t>
  </si>
  <si>
    <t>L55364</t>
  </si>
  <si>
    <t>L55365</t>
  </si>
  <si>
    <t>L55366</t>
  </si>
  <si>
    <t>L55367</t>
  </si>
  <si>
    <t>M23048</t>
  </si>
  <si>
    <t>L55369</t>
  </si>
  <si>
    <t>M23050</t>
  </si>
  <si>
    <t>M23051</t>
  </si>
  <si>
    <t>L55372</t>
  </si>
  <si>
    <t>L55373</t>
  </si>
  <si>
    <t>L55374</t>
  </si>
  <si>
    <t>L55375</t>
  </si>
  <si>
    <t>L55376</t>
  </si>
  <si>
    <t>M23057</t>
  </si>
  <si>
    <t>M23058</t>
  </si>
  <si>
    <t>L55379</t>
  </si>
  <si>
    <t>L55380</t>
  </si>
  <si>
    <t>M23061</t>
  </si>
  <si>
    <t>L55382</t>
  </si>
  <si>
    <t>M23063</t>
  </si>
  <si>
    <t>L55384</t>
  </si>
  <si>
    <t>M23065</t>
  </si>
  <si>
    <t>L55386</t>
  </si>
  <si>
    <t>L55387</t>
  </si>
  <si>
    <t>L55388</t>
  </si>
  <si>
    <t>L55389</t>
  </si>
  <si>
    <t>H37624</t>
  </si>
  <si>
    <t>L55391</t>
  </si>
  <si>
    <t>H37626</t>
  </si>
  <si>
    <t>M23073</t>
  </si>
  <si>
    <t>L55394</t>
  </si>
  <si>
    <t>L55395</t>
  </si>
  <si>
    <t>L55396</t>
  </si>
  <si>
    <t>L55397</t>
  </si>
  <si>
    <t>L55398</t>
  </si>
  <si>
    <t>L55399</t>
  </si>
  <si>
    <t>M23080</t>
  </si>
  <si>
    <t>M23081</t>
  </si>
  <si>
    <t>L55402</t>
  </si>
  <si>
    <t>L55403</t>
  </si>
  <si>
    <t>L55404</t>
  </si>
  <si>
    <t>L55405</t>
  </si>
  <si>
    <t>L55406</t>
  </si>
  <si>
    <t>M23087</t>
  </si>
  <si>
    <t>M23088</t>
  </si>
  <si>
    <t>L55409</t>
  </si>
  <si>
    <t>L55410</t>
  </si>
  <si>
    <t>L55411</t>
  </si>
  <si>
    <t>L55412</t>
  </si>
  <si>
    <t>M23093</t>
  </si>
  <si>
    <t>L55414</t>
  </si>
  <si>
    <t>M23095</t>
  </si>
  <si>
    <t>L55416</t>
  </si>
  <si>
    <t>L55417</t>
  </si>
  <si>
    <t>L55418</t>
  </si>
  <si>
    <t>L55419</t>
  </si>
  <si>
    <t>L55420</t>
  </si>
  <si>
    <t>M23101</t>
  </si>
  <si>
    <t>M23102</t>
  </si>
  <si>
    <t>H37657</t>
  </si>
  <si>
    <t>L55424</t>
  </si>
  <si>
    <t>M23105</t>
  </si>
  <si>
    <t>L55426</t>
  </si>
  <si>
    <t>L55427</t>
  </si>
  <si>
    <t>L55428</t>
  </si>
  <si>
    <t>L55429</t>
  </si>
  <si>
    <t>M23110</t>
  </si>
  <si>
    <t>L55431</t>
  </si>
  <si>
    <t>L55432</t>
  </si>
  <si>
    <t>L55433</t>
  </si>
  <si>
    <t>M23114</t>
  </si>
  <si>
    <t>L55435</t>
  </si>
  <si>
    <t>H37670</t>
  </si>
  <si>
    <t>M23117</t>
  </si>
  <si>
    <t>L55438</t>
  </si>
  <si>
    <t>L55439</t>
  </si>
  <si>
    <t>H37674</t>
  </si>
  <si>
    <t>H37675</t>
  </si>
  <si>
    <t>L55442</t>
  </si>
  <si>
    <t>H37677</t>
  </si>
  <si>
    <t>M23124</t>
  </si>
  <si>
    <t>H37679</t>
  </si>
  <si>
    <t>L55446</t>
  </si>
  <si>
    <t>L55447</t>
  </si>
  <si>
    <t>M23128</t>
  </si>
  <si>
    <t>H37683</t>
  </si>
  <si>
    <t>M23130</t>
  </si>
  <si>
    <t>L55451</t>
  </si>
  <si>
    <t>L55452</t>
  </si>
  <si>
    <t>M23133</t>
  </si>
  <si>
    <t>L55454</t>
  </si>
  <si>
    <t>M23135</t>
  </si>
  <si>
    <t>L55456</t>
  </si>
  <si>
    <t>H37691</t>
  </si>
  <si>
    <t>L55458</t>
  </si>
  <si>
    <t>L55459</t>
  </si>
  <si>
    <t>L55460</t>
  </si>
  <si>
    <t>H37695</t>
  </si>
  <si>
    <t>M23142</t>
  </si>
  <si>
    <t>H37697</t>
  </si>
  <si>
    <t>L55464</t>
  </si>
  <si>
    <t>L55465</t>
  </si>
  <si>
    <t>M23146</t>
  </si>
  <si>
    <t>L55467</t>
  </si>
  <si>
    <t>M23148</t>
  </si>
  <si>
    <t>L55469</t>
  </si>
  <si>
    <t>M23150</t>
  </si>
  <si>
    <t>L55471</t>
  </si>
  <si>
    <t>H37706</t>
  </si>
  <si>
    <t>M23153</t>
  </si>
  <si>
    <t>M23154</t>
  </si>
  <si>
    <t>L55475</t>
  </si>
  <si>
    <t>L55476</t>
  </si>
  <si>
    <t>M23157</t>
  </si>
  <si>
    <t>H37712</t>
  </si>
  <si>
    <t>L55479</t>
  </si>
  <si>
    <t>L55480</t>
  </si>
  <si>
    <t>M23161</t>
  </si>
  <si>
    <t>L55482</t>
  </si>
  <si>
    <t>L55483</t>
  </si>
  <si>
    <t>M23164</t>
  </si>
  <si>
    <t>H37719</t>
  </si>
  <si>
    <t>M23166</t>
  </si>
  <si>
    <t>M23167</t>
  </si>
  <si>
    <t>L55488</t>
  </si>
  <si>
    <t>M23169</t>
  </si>
  <si>
    <t>L55490</t>
  </si>
  <si>
    <t>M23171</t>
  </si>
  <si>
    <t>M23172</t>
  </si>
  <si>
    <t>M23173</t>
  </si>
  <si>
    <t>L55494</t>
  </si>
  <si>
    <t>H37729</t>
  </si>
  <si>
    <t>L55496</t>
  </si>
  <si>
    <t>L55497</t>
  </si>
  <si>
    <t>H37732</t>
  </si>
  <si>
    <t>L55499</t>
  </si>
  <si>
    <t>M23180</t>
  </si>
  <si>
    <t>L55501</t>
  </si>
  <si>
    <t>L55502</t>
  </si>
  <si>
    <t>H37737</t>
  </si>
  <si>
    <t>M23184</t>
  </si>
  <si>
    <t>M23185</t>
  </si>
  <si>
    <t>H37740</t>
  </si>
  <si>
    <t>M23187</t>
  </si>
  <si>
    <t>L55508</t>
  </si>
  <si>
    <t>L55509</t>
  </si>
  <si>
    <t>L55510</t>
  </si>
  <si>
    <t>M23191</t>
  </si>
  <si>
    <t>L55512</t>
  </si>
  <si>
    <t>M23193</t>
  </si>
  <si>
    <t>M23194</t>
  </si>
  <si>
    <t>M23195</t>
  </si>
  <si>
    <t>L55516</t>
  </si>
  <si>
    <t>M23197</t>
  </si>
  <si>
    <t>L55518</t>
  </si>
  <si>
    <t>M23199</t>
  </si>
  <si>
    <t>M23200</t>
  </si>
  <si>
    <t>L55521</t>
  </si>
  <si>
    <t>L55522</t>
  </si>
  <si>
    <t>H37757</t>
  </si>
  <si>
    <t>L55524</t>
  </si>
  <si>
    <t>H37759</t>
  </si>
  <si>
    <t>L55526</t>
  </si>
  <si>
    <t>L55527</t>
  </si>
  <si>
    <t>M23208</t>
  </si>
  <si>
    <t>M23209</t>
  </si>
  <si>
    <t>M23210</t>
  </si>
  <si>
    <t>M23211</t>
  </si>
  <si>
    <t>L55532</t>
  </si>
  <si>
    <t>L55533</t>
  </si>
  <si>
    <t>L55534</t>
  </si>
  <si>
    <t>L55535</t>
  </si>
  <si>
    <t>M23216</t>
  </si>
  <si>
    <t>L55537</t>
  </si>
  <si>
    <t>L55538</t>
  </si>
  <si>
    <t>M23219</t>
  </si>
  <si>
    <t>L55540</t>
  </si>
  <si>
    <t>L55541</t>
  </si>
  <si>
    <t>L55542</t>
  </si>
  <si>
    <t>L55543</t>
  </si>
  <si>
    <t>L55544</t>
  </si>
  <si>
    <t>M23225</t>
  </si>
  <si>
    <t>M23226</t>
  </si>
  <si>
    <t>L55547</t>
  </si>
  <si>
    <t>L55548</t>
  </si>
  <si>
    <t>L55549</t>
  </si>
  <si>
    <t>L55550</t>
  </si>
  <si>
    <t>L55551</t>
  </si>
  <si>
    <t>M23232</t>
  </si>
  <si>
    <t>M23233</t>
  </si>
  <si>
    <t>L55554</t>
  </si>
  <si>
    <t>M23235</t>
  </si>
  <si>
    <t>L55556</t>
  </si>
  <si>
    <t>L55557</t>
  </si>
  <si>
    <t>M23238</t>
  </si>
  <si>
    <t>L55559</t>
  </si>
  <si>
    <t>L55560</t>
  </si>
  <si>
    <t>H37795</t>
  </si>
  <si>
    <t>L55562</t>
  </si>
  <si>
    <t>M23243</t>
  </si>
  <si>
    <t>L55564</t>
  </si>
  <si>
    <t>H37799</t>
  </si>
  <si>
    <t>M23246</t>
  </si>
  <si>
    <t>L55567</t>
  </si>
  <si>
    <t>L55568</t>
  </si>
  <si>
    <t>L55569</t>
  </si>
  <si>
    <t>M23250</t>
  </si>
  <si>
    <t>L55571</t>
  </si>
  <si>
    <t>M23252</t>
  </si>
  <si>
    <t>L55573</t>
  </si>
  <si>
    <t>M23254</t>
  </si>
  <si>
    <t>M23255</t>
  </si>
  <si>
    <t>H37810</t>
  </si>
  <si>
    <t>L55577</t>
  </si>
  <si>
    <t>L55578</t>
  </si>
  <si>
    <t>L55579</t>
  </si>
  <si>
    <t>L55580</t>
  </si>
  <si>
    <t>H37815</t>
  </si>
  <si>
    <t>L55582</t>
  </si>
  <si>
    <t>L55583</t>
  </si>
  <si>
    <t>L55584</t>
  </si>
  <si>
    <t>M23265</t>
  </si>
  <si>
    <t>M23266</t>
  </si>
  <si>
    <t>L55587</t>
  </si>
  <si>
    <t>M23268</t>
  </si>
  <si>
    <t>L55589</t>
  </si>
  <si>
    <t>L55590</t>
  </si>
  <si>
    <t>L55591</t>
  </si>
  <si>
    <t>M23272</t>
  </si>
  <si>
    <t>M23273</t>
  </si>
  <si>
    <t>L55594</t>
  </si>
  <si>
    <t>M23275</t>
  </si>
  <si>
    <t>M23276</t>
  </si>
  <si>
    <t>H37831</t>
  </si>
  <si>
    <t>L55598</t>
  </si>
  <si>
    <t>L55599</t>
  </si>
  <si>
    <t>L55600</t>
  </si>
  <si>
    <t>L55601</t>
  </si>
  <si>
    <t>H37836</t>
  </si>
  <si>
    <t>L55603</t>
  </si>
  <si>
    <t>L55604</t>
  </si>
  <si>
    <t>L55605</t>
  </si>
  <si>
    <t>L55606</t>
  </si>
  <si>
    <t>L55607</t>
  </si>
  <si>
    <t>M23288</t>
  </si>
  <si>
    <t>L55609</t>
  </si>
  <si>
    <t>L55610</t>
  </si>
  <si>
    <t>H37845</t>
  </si>
  <si>
    <t>L55612</t>
  </si>
  <si>
    <t>M23293</t>
  </si>
  <si>
    <t>M23294</t>
  </si>
  <si>
    <t>M23295</t>
  </si>
  <si>
    <t>L55616</t>
  </si>
  <si>
    <t>L55617</t>
  </si>
  <si>
    <t>L55618</t>
  </si>
  <si>
    <t>L55619</t>
  </si>
  <si>
    <t>L55620</t>
  </si>
  <si>
    <t>L55621</t>
  </si>
  <si>
    <t>L55622</t>
  </si>
  <si>
    <t>M23303</t>
  </si>
  <si>
    <t>M23304</t>
  </si>
  <si>
    <t>M23305</t>
  </si>
  <si>
    <t>L55626</t>
  </si>
  <si>
    <t>L55627</t>
  </si>
  <si>
    <t>L55628</t>
  </si>
  <si>
    <t>L55629</t>
  </si>
  <si>
    <t>L55630</t>
  </si>
  <si>
    <t>L55631</t>
  </si>
  <si>
    <t>M23312</t>
  </si>
  <si>
    <t>L55633</t>
  </si>
  <si>
    <t>L55634</t>
  </si>
  <si>
    <t>L55635</t>
  </si>
  <si>
    <t>L55636</t>
  </si>
  <si>
    <t>L55637</t>
  </si>
  <si>
    <t>L55638</t>
  </si>
  <si>
    <t>L55639</t>
  </si>
  <si>
    <t>L55640</t>
  </si>
  <si>
    <t>L55641</t>
  </si>
  <si>
    <t>M23322</t>
  </si>
  <si>
    <t>M23323</t>
  </si>
  <si>
    <t>H37878</t>
  </si>
  <si>
    <t>M23325</t>
  </si>
  <si>
    <t>L55646</t>
  </si>
  <si>
    <t>L55647</t>
  </si>
  <si>
    <t>H37882</t>
  </si>
  <si>
    <t>M23329</t>
  </si>
  <si>
    <t>L55650</t>
  </si>
  <si>
    <t>L55651</t>
  </si>
  <si>
    <t>L55652</t>
  </si>
  <si>
    <t>M23333</t>
  </si>
  <si>
    <t>M23334</t>
  </si>
  <si>
    <t>M23335</t>
  </si>
  <si>
    <t>L55656</t>
  </si>
  <si>
    <t>H37891</t>
  </si>
  <si>
    <t>M23338</t>
  </si>
  <si>
    <t>L55659</t>
  </si>
  <si>
    <t>L55660</t>
  </si>
  <si>
    <t>M23341</t>
  </si>
  <si>
    <t>L55662</t>
  </si>
  <si>
    <t>L55663</t>
  </si>
  <si>
    <t>L55664</t>
  </si>
  <si>
    <t>L55665</t>
  </si>
  <si>
    <t>M23346</t>
  </si>
  <si>
    <t>L55667</t>
  </si>
  <si>
    <t>L55668</t>
  </si>
  <si>
    <t>L55669</t>
  </si>
  <si>
    <t>M23350</t>
  </si>
  <si>
    <t>L55671</t>
  </si>
  <si>
    <t>M23352</t>
  </si>
  <si>
    <t>M23353</t>
  </si>
  <si>
    <t>L55674</t>
  </si>
  <si>
    <t>L55675</t>
  </si>
  <si>
    <t>M23356</t>
  </si>
  <si>
    <t>M23357</t>
  </si>
  <si>
    <t>L55678</t>
  </si>
  <si>
    <t>L55679</t>
  </si>
  <si>
    <t>L55680</t>
  </si>
  <si>
    <t>L55681</t>
  </si>
  <si>
    <t>H37916</t>
  </si>
  <si>
    <t>L55683</t>
  </si>
  <si>
    <t>L55684</t>
  </si>
  <si>
    <t>L55685</t>
  </si>
  <si>
    <t>L55686</t>
  </si>
  <si>
    <t>L55687</t>
  </si>
  <si>
    <t>M23368</t>
  </si>
  <si>
    <t>M23369</t>
  </si>
  <si>
    <t>L55690</t>
  </si>
  <si>
    <t>L55691</t>
  </si>
  <si>
    <t>H37926</t>
  </si>
  <si>
    <t>M23373</t>
  </si>
  <si>
    <t>L55694</t>
  </si>
  <si>
    <t>L55695</t>
  </si>
  <si>
    <t>L55696</t>
  </si>
  <si>
    <t>M23377</t>
  </si>
  <si>
    <t>M23378</t>
  </si>
  <si>
    <t>L55699</t>
  </si>
  <si>
    <t>M23380</t>
  </si>
  <si>
    <t>L55701</t>
  </si>
  <si>
    <t>H37936</t>
  </si>
  <si>
    <t>H37937</t>
  </si>
  <si>
    <t>L55704</t>
  </si>
  <si>
    <t>L55705</t>
  </si>
  <si>
    <t>L55706</t>
  </si>
  <si>
    <t>L55707</t>
  </si>
  <si>
    <t>L55708</t>
  </si>
  <si>
    <t>M23389</t>
  </si>
  <si>
    <t>M23390</t>
  </si>
  <si>
    <t>L55711</t>
  </si>
  <si>
    <t>L55712</t>
  </si>
  <si>
    <t>M23393</t>
  </si>
  <si>
    <t>M23394</t>
  </si>
  <si>
    <t>L55715</t>
  </si>
  <si>
    <t>M23396</t>
  </si>
  <si>
    <t>L55717</t>
  </si>
  <si>
    <t>L55718</t>
  </si>
  <si>
    <t>L55719</t>
  </si>
  <si>
    <t>L55720</t>
  </si>
  <si>
    <t>L55721</t>
  </si>
  <si>
    <t>H37956</t>
  </si>
  <si>
    <t>M23403</t>
  </si>
  <si>
    <t>H37958</t>
  </si>
  <si>
    <t>L55725</t>
  </si>
  <si>
    <t>L55726</t>
  </si>
  <si>
    <t>M23407</t>
  </si>
  <si>
    <t>L55728</t>
  </si>
  <si>
    <t>L55729</t>
  </si>
  <si>
    <t>L55730</t>
  </si>
  <si>
    <t>M23411</t>
  </si>
  <si>
    <t>L55732</t>
  </si>
  <si>
    <t>M23413</t>
  </si>
  <si>
    <t>L55734</t>
  </si>
  <si>
    <t>L55735</t>
  </si>
  <si>
    <t>L55736</t>
  </si>
  <si>
    <t>L55737</t>
  </si>
  <si>
    <t>M23418</t>
  </si>
  <si>
    <t>L55739</t>
  </si>
  <si>
    <t>L55740</t>
  </si>
  <si>
    <t>L55741</t>
  </si>
  <si>
    <t>L55742</t>
  </si>
  <si>
    <t>L55743</t>
  </si>
  <si>
    <t>M23424</t>
  </si>
  <si>
    <t>L55745</t>
  </si>
  <si>
    <t>M23426</t>
  </si>
  <si>
    <t>L55747</t>
  </si>
  <si>
    <t>L55748</t>
  </si>
  <si>
    <t>L55749</t>
  </si>
  <si>
    <t>H37984</t>
  </si>
  <si>
    <t>L55751</t>
  </si>
  <si>
    <t>M23432</t>
  </si>
  <si>
    <t>L55753</t>
  </si>
  <si>
    <t>L55754</t>
  </si>
  <si>
    <t>M23435</t>
  </si>
  <si>
    <t>L55756</t>
  </si>
  <si>
    <t>L55757</t>
  </si>
  <si>
    <t>L55758</t>
  </si>
  <si>
    <t>M23439</t>
  </si>
  <si>
    <t>L55760</t>
  </si>
  <si>
    <t>M23441</t>
  </si>
  <si>
    <t>M23442</t>
  </si>
  <si>
    <t>L55763</t>
  </si>
  <si>
    <t>L55764</t>
  </si>
  <si>
    <t>M23445</t>
  </si>
  <si>
    <t>H38000</t>
  </si>
  <si>
    <t>M23447</t>
  </si>
  <si>
    <t>L55768</t>
  </si>
  <si>
    <t>M23449</t>
  </si>
  <si>
    <t>L55770</t>
  </si>
  <si>
    <t>L55771</t>
  </si>
  <si>
    <t>M23452</t>
  </si>
  <si>
    <t>M23453</t>
  </si>
  <si>
    <t>L55774</t>
  </si>
  <si>
    <t>M23455</t>
  </si>
  <si>
    <t>L55776</t>
  </si>
  <si>
    <t>L55777</t>
  </si>
  <si>
    <t>L55778</t>
  </si>
  <si>
    <t>L55779</t>
  </si>
  <si>
    <t>L55780</t>
  </si>
  <si>
    <t>H38015</t>
  </si>
  <si>
    <t>L55782</t>
  </si>
  <si>
    <t>H38017</t>
  </si>
  <si>
    <t>L55784</t>
  </si>
  <si>
    <t>L55785</t>
  </si>
  <si>
    <t>M23466</t>
  </si>
  <si>
    <t>L55787</t>
  </si>
  <si>
    <t>L55788</t>
  </si>
  <si>
    <t>L55789</t>
  </si>
  <si>
    <t>L55790</t>
  </si>
  <si>
    <t>L55791</t>
  </si>
  <si>
    <t>L55792</t>
  </si>
  <si>
    <t>M23473</t>
  </si>
  <si>
    <t>L55794</t>
  </si>
  <si>
    <t>L55795</t>
  </si>
  <si>
    <t>L55796</t>
  </si>
  <si>
    <t>L55797</t>
  </si>
  <si>
    <t>L55798</t>
  </si>
  <si>
    <t>H38033</t>
  </si>
  <si>
    <t>L55800</t>
  </si>
  <si>
    <t>M23481</t>
  </si>
  <si>
    <t>L55802</t>
  </si>
  <si>
    <t>M23483</t>
  </si>
  <si>
    <t>H38038</t>
  </si>
  <si>
    <t>L55805</t>
  </si>
  <si>
    <t>L55806</t>
  </si>
  <si>
    <t>L55807</t>
  </si>
  <si>
    <t>L55808</t>
  </si>
  <si>
    <t>H38043</t>
  </si>
  <si>
    <t>L55810</t>
  </si>
  <si>
    <t>H38045</t>
  </si>
  <si>
    <t>L55812</t>
  </si>
  <si>
    <t>L55813</t>
  </si>
  <si>
    <t>L55814</t>
  </si>
  <si>
    <t>L55815</t>
  </si>
  <si>
    <t>L55816</t>
  </si>
  <si>
    <t>L55817</t>
  </si>
  <si>
    <t>L55818</t>
  </si>
  <si>
    <t>L55819</t>
  </si>
  <si>
    <t>L55820</t>
  </si>
  <si>
    <t>M23501</t>
  </si>
  <si>
    <t>M23502</t>
  </si>
  <si>
    <t>L55823</t>
  </si>
  <si>
    <t>M23504</t>
  </si>
  <si>
    <t>M23505</t>
  </si>
  <si>
    <t>L55826</t>
  </si>
  <si>
    <t>L55827</t>
  </si>
  <si>
    <t>M23508</t>
  </si>
  <si>
    <t>L55829</t>
  </si>
  <si>
    <t>H38064</t>
  </si>
  <si>
    <t>M23511</t>
  </si>
  <si>
    <t>H38066</t>
  </si>
  <si>
    <t>M23513</t>
  </si>
  <si>
    <t>M23514</t>
  </si>
  <si>
    <t>L55835</t>
  </si>
  <si>
    <t>M23516</t>
  </si>
  <si>
    <t>L55837</t>
  </si>
  <si>
    <t>L55838</t>
  </si>
  <si>
    <t>L55839</t>
  </si>
  <si>
    <t>L55840</t>
  </si>
  <si>
    <t>L55841</t>
  </si>
  <si>
    <t>L55842</t>
  </si>
  <si>
    <t>L55843</t>
  </si>
  <si>
    <t>H38078</t>
  </si>
  <si>
    <t>L55845</t>
  </si>
  <si>
    <t>L55846</t>
  </si>
  <si>
    <t>M23527</t>
  </si>
  <si>
    <t>L55848</t>
  </si>
  <si>
    <t>M23529</t>
  </si>
  <si>
    <t>L55850</t>
  </si>
  <si>
    <t>L55851</t>
  </si>
  <si>
    <t>L55852</t>
  </si>
  <si>
    <t>L55853</t>
  </si>
  <si>
    <t>M23534</t>
  </si>
  <si>
    <t>H38089</t>
  </si>
  <si>
    <t>M23536</t>
  </si>
  <si>
    <t>M23537</t>
  </si>
  <si>
    <t>L55858</t>
  </si>
  <si>
    <t>L55859</t>
  </si>
  <si>
    <t>L55860</t>
  </si>
  <si>
    <t>L55861</t>
  </si>
  <si>
    <t>M23542</t>
  </si>
  <si>
    <t>L55863</t>
  </si>
  <si>
    <t>L55864</t>
  </si>
  <si>
    <t>H38099</t>
  </si>
  <si>
    <t>M23546</t>
  </si>
  <si>
    <t>M23547</t>
  </si>
  <si>
    <t>L55868</t>
  </si>
  <si>
    <t>L55869</t>
  </si>
  <si>
    <t>L55870</t>
  </si>
  <si>
    <t>L55871</t>
  </si>
  <si>
    <t>L55872</t>
  </si>
  <si>
    <t>M23553</t>
  </si>
  <si>
    <t>L55874</t>
  </si>
  <si>
    <t>M23555</t>
  </si>
  <si>
    <t>L55876</t>
  </si>
  <si>
    <t>L55877</t>
  </si>
  <si>
    <t>H38112</t>
  </si>
  <si>
    <t>M23559</t>
  </si>
  <si>
    <t>M23560</t>
  </si>
  <si>
    <t>M23561</t>
  </si>
  <si>
    <t>L55882</t>
  </si>
  <si>
    <t>M23563</t>
  </si>
  <si>
    <t>L55884</t>
  </si>
  <si>
    <t>L55885</t>
  </si>
  <si>
    <t>L55886</t>
  </si>
  <si>
    <t>L55887</t>
  </si>
  <si>
    <t>M23568</t>
  </si>
  <si>
    <t>L55889</t>
  </si>
  <si>
    <t>L55890</t>
  </si>
  <si>
    <t>L55891</t>
  </si>
  <si>
    <t>L55892</t>
  </si>
  <si>
    <t>L55893</t>
  </si>
  <si>
    <t>M23574</t>
  </si>
  <si>
    <t>L55895</t>
  </si>
  <si>
    <t>M23576</t>
  </si>
  <si>
    <t>L55897</t>
  </si>
  <si>
    <t>L55898</t>
  </si>
  <si>
    <t>L55899</t>
  </si>
  <si>
    <t>L55900</t>
  </si>
  <si>
    <t>L55901</t>
  </si>
  <si>
    <t>L55902</t>
  </si>
  <si>
    <t>L55903</t>
  </si>
  <si>
    <t>M23584</t>
  </si>
  <si>
    <t>M23585</t>
  </si>
  <si>
    <t>L55906</t>
  </si>
  <si>
    <t>L55907</t>
  </si>
  <si>
    <t>M23588</t>
  </si>
  <si>
    <t>L55909</t>
  </si>
  <si>
    <t>H38144</t>
  </si>
  <si>
    <t>H38145</t>
  </si>
  <si>
    <t>L55912</t>
  </si>
  <si>
    <t>M23593</t>
  </si>
  <si>
    <t>L55914</t>
  </si>
  <si>
    <t>L55915</t>
  </si>
  <si>
    <t>L55916</t>
  </si>
  <si>
    <t>L55917</t>
  </si>
  <si>
    <t>L55918</t>
  </si>
  <si>
    <t>H38153</t>
  </si>
  <si>
    <t>M23600</t>
  </si>
  <si>
    <t>L55921</t>
  </si>
  <si>
    <t>L55922</t>
  </si>
  <si>
    <t>H38157</t>
  </si>
  <si>
    <t>M23604</t>
  </si>
  <si>
    <t>L55925</t>
  </si>
  <si>
    <t>L55926</t>
  </si>
  <si>
    <t>L55927</t>
  </si>
  <si>
    <t>L55928</t>
  </si>
  <si>
    <t>L55929</t>
  </si>
  <si>
    <t>L55930</t>
  </si>
  <si>
    <t>M23611</t>
  </si>
  <si>
    <t>M23612</t>
  </si>
  <si>
    <t>M23613</t>
  </si>
  <si>
    <t>L55934</t>
  </si>
  <si>
    <t>M23615</t>
  </si>
  <si>
    <t>L55936</t>
  </si>
  <si>
    <t>L55937</t>
  </si>
  <si>
    <t>M23618</t>
  </si>
  <si>
    <t>M23619</t>
  </si>
  <si>
    <t>M23620</t>
  </si>
  <si>
    <t>L55941</t>
  </si>
  <si>
    <t>H38176</t>
  </si>
  <si>
    <t>L55943</t>
  </si>
  <si>
    <t>L55944</t>
  </si>
  <si>
    <t>L55945</t>
  </si>
  <si>
    <t>L55946</t>
  </si>
  <si>
    <t>L55947</t>
  </si>
  <si>
    <t>M23628</t>
  </si>
  <si>
    <t>M23629</t>
  </si>
  <si>
    <t>L55950</t>
  </si>
  <si>
    <t>L55951</t>
  </si>
  <si>
    <t>L55952</t>
  </si>
  <si>
    <t>L55953</t>
  </si>
  <si>
    <t>M23634</t>
  </si>
  <si>
    <t>H38189</t>
  </si>
  <si>
    <t>L55956</t>
  </si>
  <si>
    <t>H38191</t>
  </si>
  <si>
    <t>L55958</t>
  </si>
  <si>
    <t>M23639</t>
  </si>
  <si>
    <t>M23640</t>
  </si>
  <si>
    <t>L55961</t>
  </si>
  <si>
    <t>L55962</t>
  </si>
  <si>
    <t>M23643</t>
  </si>
  <si>
    <t>L55964</t>
  </si>
  <si>
    <t>L55965</t>
  </si>
  <si>
    <t>L55966</t>
  </si>
  <si>
    <t>M23647</t>
  </si>
  <si>
    <t>L55968</t>
  </si>
  <si>
    <t>L55969</t>
  </si>
  <si>
    <t>L55970</t>
  </si>
  <si>
    <t>M23651</t>
  </si>
  <si>
    <t>L55972</t>
  </si>
  <si>
    <t>L55973</t>
  </si>
  <si>
    <t>M23654</t>
  </si>
  <si>
    <t>L55975</t>
  </si>
  <si>
    <t>L55976</t>
  </si>
  <si>
    <t>L55977</t>
  </si>
  <si>
    <t>L55978</t>
  </si>
  <si>
    <t>L55979</t>
  </si>
  <si>
    <t>L55980</t>
  </si>
  <si>
    <t>L55981</t>
  </si>
  <si>
    <t>L55982</t>
  </si>
  <si>
    <t>L55983</t>
  </si>
  <si>
    <t>M23664</t>
  </si>
  <si>
    <t>M23665</t>
  </si>
  <si>
    <t>L55986</t>
  </si>
  <si>
    <t>M23667</t>
  </si>
  <si>
    <t>L55988</t>
  </si>
  <si>
    <t>L55989</t>
  </si>
  <si>
    <t>M23670</t>
  </si>
  <si>
    <t>L55991</t>
  </si>
  <si>
    <t>M23672</t>
  </si>
  <si>
    <t>L55993</t>
  </si>
  <si>
    <t>L55994</t>
  </si>
  <si>
    <t>H38229</t>
  </si>
  <si>
    <t>M23676</t>
  </si>
  <si>
    <t>H38231</t>
  </si>
  <si>
    <t>M23678</t>
  </si>
  <si>
    <t>H38233</t>
  </si>
  <si>
    <t>L56000</t>
  </si>
  <si>
    <t>H38235</t>
  </si>
  <si>
    <t>L56002</t>
  </si>
  <si>
    <t>M23683</t>
  </si>
  <si>
    <t>M23684</t>
  </si>
  <si>
    <t>M23685</t>
  </si>
  <si>
    <t>M23686</t>
  </si>
  <si>
    <t>L56007</t>
  </si>
  <si>
    <t>L56008</t>
  </si>
  <si>
    <t>M23689</t>
  </si>
  <si>
    <t>H38244</t>
  </si>
  <si>
    <t>H38245</t>
  </si>
  <si>
    <t>L56012</t>
  </si>
  <si>
    <t>L56013</t>
  </si>
  <si>
    <t>L56014</t>
  </si>
  <si>
    <t>H38249</t>
  </si>
  <si>
    <t>L56016</t>
  </si>
  <si>
    <t>M23697</t>
  </si>
  <si>
    <t>L56018</t>
  </si>
  <si>
    <t>M23699</t>
  </si>
  <si>
    <t>M23700</t>
  </si>
  <si>
    <t>L56021</t>
  </si>
  <si>
    <t>L56022</t>
  </si>
  <si>
    <t>H38257</t>
  </si>
  <si>
    <t>H38258</t>
  </si>
  <si>
    <t>M23705</t>
  </si>
  <si>
    <t>M23706</t>
  </si>
  <si>
    <t>L56027</t>
  </si>
  <si>
    <t>M23708</t>
  </si>
  <si>
    <t>L56029</t>
  </si>
  <si>
    <t>L56030</t>
  </si>
  <si>
    <t>M23711</t>
  </si>
  <si>
    <t>L56032</t>
  </si>
  <si>
    <t>L56033</t>
  </si>
  <si>
    <t>M23714</t>
  </si>
  <si>
    <t>L56035</t>
  </si>
  <si>
    <t>M23716</t>
  </si>
  <si>
    <t>L56037</t>
  </si>
  <si>
    <t>L56038</t>
  </si>
  <si>
    <t>L56039</t>
  </si>
  <si>
    <t>M23720</t>
  </si>
  <si>
    <t>L56041</t>
  </si>
  <si>
    <t>M23722</t>
  </si>
  <si>
    <t>L56043</t>
  </si>
  <si>
    <t>M23724</t>
  </si>
  <si>
    <t>L56045</t>
  </si>
  <si>
    <t>H38280</t>
  </si>
  <si>
    <t>L56047</t>
  </si>
  <si>
    <t>L56048</t>
  </si>
  <si>
    <t>L56049</t>
  </si>
  <si>
    <t>M23730</t>
  </si>
  <si>
    <t>M23731</t>
  </si>
  <si>
    <t>M23732</t>
  </si>
  <si>
    <t>H38287</t>
  </si>
  <si>
    <t>L56054</t>
  </si>
  <si>
    <t>H38289</t>
  </si>
  <si>
    <t>M23736</t>
  </si>
  <si>
    <t>M23737</t>
  </si>
  <si>
    <t>L56058</t>
  </si>
  <si>
    <t>L56059</t>
  </si>
  <si>
    <t>L56060</t>
  </si>
  <si>
    <t>H38295</t>
  </si>
  <si>
    <t>L56062</t>
  </si>
  <si>
    <t>M23743</t>
  </si>
  <si>
    <t>L56064</t>
  </si>
  <si>
    <t>M23745</t>
  </si>
  <si>
    <t>L56066</t>
  </si>
  <si>
    <t>L56067</t>
  </si>
  <si>
    <t>M23748</t>
  </si>
  <si>
    <t>M23749</t>
  </si>
  <si>
    <t>L56070</t>
  </si>
  <si>
    <t>M23751</t>
  </si>
  <si>
    <t>L56072</t>
  </si>
  <si>
    <t>L56073</t>
  </si>
  <si>
    <t>M23754</t>
  </si>
  <si>
    <t>H38309</t>
  </si>
  <si>
    <t>L56076</t>
  </si>
  <si>
    <t>M23757</t>
  </si>
  <si>
    <t>L56078</t>
  </si>
  <si>
    <t>M23759</t>
  </si>
  <si>
    <t>M23760</t>
  </si>
  <si>
    <t>L56081</t>
  </si>
  <si>
    <t>H38316</t>
  </si>
  <si>
    <t>M23763</t>
  </si>
  <si>
    <t>L56084</t>
  </si>
  <si>
    <t>L56085</t>
  </si>
  <si>
    <t>L56086</t>
  </si>
  <si>
    <t>M23767</t>
  </si>
  <si>
    <t>L56088</t>
  </si>
  <si>
    <t>L56089</t>
  </si>
  <si>
    <t>L56090</t>
  </si>
  <si>
    <t>L56091</t>
  </si>
  <si>
    <t>L56092</t>
  </si>
  <si>
    <t>M23773</t>
  </si>
  <si>
    <t>M23774</t>
  </si>
  <si>
    <t>L56095</t>
  </si>
  <si>
    <t>L56096</t>
  </si>
  <si>
    <t>M23777</t>
  </si>
  <si>
    <t>L56098</t>
  </si>
  <si>
    <t>L56099</t>
  </si>
  <si>
    <t>L56100</t>
  </si>
  <si>
    <t>L56101</t>
  </si>
  <si>
    <t>L56102</t>
  </si>
  <si>
    <t>M23783</t>
  </si>
  <si>
    <t>H38338</t>
  </si>
  <si>
    <t>M23785</t>
  </si>
  <si>
    <t>M23786</t>
  </si>
  <si>
    <t>M23787</t>
  </si>
  <si>
    <t>L56108</t>
  </si>
  <si>
    <t>M23789</t>
  </si>
  <si>
    <t>L56110</t>
  </si>
  <si>
    <t>L56111</t>
  </si>
  <si>
    <t>L56112</t>
  </si>
  <si>
    <t>M23793</t>
  </si>
  <si>
    <t>L56114</t>
  </si>
  <si>
    <t>L56115</t>
  </si>
  <si>
    <t>L56116</t>
  </si>
  <si>
    <t>M23797</t>
  </si>
  <si>
    <t>M23798</t>
  </si>
  <si>
    <t>M23799</t>
  </si>
  <si>
    <t>H38354</t>
  </si>
  <si>
    <t>M23801</t>
  </si>
  <si>
    <t>L56122</t>
  </si>
  <si>
    <t>M23803</t>
  </si>
  <si>
    <t>L56124</t>
  </si>
  <si>
    <t>L56125</t>
  </si>
  <si>
    <t>M23806</t>
  </si>
  <si>
    <t>M23807</t>
  </si>
  <si>
    <t>M23808</t>
  </si>
  <si>
    <t>L56129</t>
  </si>
  <si>
    <t>L56130</t>
  </si>
  <si>
    <t>L56131</t>
  </si>
  <si>
    <t>M23812</t>
  </si>
  <si>
    <t>L56133</t>
  </si>
  <si>
    <t>L56134</t>
  </si>
  <si>
    <t>M23815</t>
  </si>
  <si>
    <t>L56136</t>
  </si>
  <si>
    <t>L56137</t>
  </si>
  <si>
    <t>M23818</t>
  </si>
  <si>
    <t>L56139</t>
  </si>
  <si>
    <t>L56140</t>
  </si>
  <si>
    <t>M23821</t>
  </si>
  <si>
    <t>L56142</t>
  </si>
  <si>
    <t>M23823</t>
  </si>
  <si>
    <t>M23824</t>
  </si>
  <si>
    <t>L56145</t>
  </si>
  <si>
    <t>L56146</t>
  </si>
  <si>
    <t>L56147</t>
  </si>
  <si>
    <t>L56148</t>
  </si>
  <si>
    <t>L56149</t>
  </si>
  <si>
    <t>L56150</t>
  </si>
  <si>
    <t>L56151</t>
  </si>
  <si>
    <t>M23832</t>
  </si>
  <si>
    <t>L56153</t>
  </si>
  <si>
    <t>L56154</t>
  </si>
  <si>
    <t>H38389</t>
  </si>
  <si>
    <t>L56156</t>
  </si>
  <si>
    <t>M23837</t>
  </si>
  <si>
    <t>L56158</t>
  </si>
  <si>
    <t>M23839</t>
  </si>
  <si>
    <t>L56160</t>
  </si>
  <si>
    <t>L56161</t>
  </si>
  <si>
    <t>L56162</t>
  </si>
  <si>
    <t>M23843</t>
  </si>
  <si>
    <t>L56164</t>
  </si>
  <si>
    <t>L56165</t>
  </si>
  <si>
    <t>M23846</t>
  </si>
  <si>
    <t>L56167</t>
  </si>
  <si>
    <t>L56168</t>
  </si>
  <si>
    <t>L56169</t>
  </si>
  <si>
    <t>L56170</t>
  </si>
  <si>
    <t>M23851</t>
  </si>
  <si>
    <t>H38406</t>
  </si>
  <si>
    <t>M23853</t>
  </si>
  <si>
    <t>M23854</t>
  </si>
  <si>
    <t>L56175</t>
  </si>
  <si>
    <t>L56176</t>
  </si>
  <si>
    <t>M23857</t>
  </si>
  <si>
    <t>L56178</t>
  </si>
  <si>
    <t>L56179</t>
  </si>
  <si>
    <t>L56180</t>
  </si>
  <si>
    <t>L56181</t>
  </si>
  <si>
    <t>L56182</t>
  </si>
  <si>
    <t>L56183</t>
  </si>
  <si>
    <t>M23864</t>
  </si>
  <si>
    <t>L56185</t>
  </si>
  <si>
    <t>L56186</t>
  </si>
  <si>
    <t>L56187</t>
  </si>
  <si>
    <t>M23868</t>
  </si>
  <si>
    <t>L56189</t>
  </si>
  <si>
    <t>L56190</t>
  </si>
  <si>
    <t>M23871</t>
  </si>
  <si>
    <t>L56192</t>
  </si>
  <si>
    <t>H38427</t>
  </si>
  <si>
    <t>M23874</t>
  </si>
  <si>
    <t>L56195</t>
  </si>
  <si>
    <t>L56196</t>
  </si>
  <si>
    <t>M23877</t>
  </si>
  <si>
    <t>L56198</t>
  </si>
  <si>
    <t>L56199</t>
  </si>
  <si>
    <t>L56200</t>
  </si>
  <si>
    <t>M23881</t>
  </si>
  <si>
    <t>L56202</t>
  </si>
  <si>
    <t>L56203</t>
  </si>
  <si>
    <t>L56204</t>
  </si>
  <si>
    <t>L56205</t>
  </si>
  <si>
    <t>M23886</t>
  </si>
  <si>
    <t>M23887</t>
  </si>
  <si>
    <t>L56208</t>
  </si>
  <si>
    <t>L56209</t>
  </si>
  <si>
    <t>M23890</t>
  </si>
  <si>
    <t>H38445</t>
  </si>
  <si>
    <t>L56212</t>
  </si>
  <si>
    <t>L56213</t>
  </si>
  <si>
    <t>H38448</t>
  </si>
  <si>
    <t>M23895</t>
  </si>
  <si>
    <t>L56216</t>
  </si>
  <si>
    <t>L56217</t>
  </si>
  <si>
    <t>L56218</t>
  </si>
  <si>
    <t>M23899</t>
  </si>
  <si>
    <t>L56220</t>
  </si>
  <si>
    <t>L56221</t>
  </si>
  <si>
    <t>M23902</t>
  </si>
  <si>
    <t>L56223</t>
  </si>
  <si>
    <t>L56224</t>
  </si>
  <si>
    <t>L56225</t>
  </si>
  <si>
    <t>L56226</t>
  </si>
  <si>
    <t>L56227</t>
  </si>
  <si>
    <t>M23908</t>
  </si>
  <si>
    <t>L56229</t>
  </si>
  <si>
    <t>M23910</t>
  </si>
  <si>
    <t>L56231</t>
  </si>
  <si>
    <t>M23912</t>
  </si>
  <si>
    <t>M23913</t>
  </si>
  <si>
    <t>M23914</t>
  </si>
  <si>
    <t>H38469</t>
  </si>
  <si>
    <t>L56236</t>
  </si>
  <si>
    <t>M23917</t>
  </si>
  <si>
    <t>M23918</t>
  </si>
  <si>
    <t>L56239</t>
  </si>
  <si>
    <t>H38474</t>
  </si>
  <si>
    <t>M23921</t>
  </si>
  <si>
    <t>L56242</t>
  </si>
  <si>
    <t>L56243</t>
  </si>
  <si>
    <t>L56244</t>
  </si>
  <si>
    <t>H38479</t>
  </si>
  <si>
    <t>L56246</t>
  </si>
  <si>
    <t>L56247</t>
  </si>
  <si>
    <t>H38482</t>
  </si>
  <si>
    <t>M23929</t>
  </si>
  <si>
    <t>L56250</t>
  </si>
  <si>
    <t>L56251</t>
  </si>
  <si>
    <t>H38486</t>
  </si>
  <si>
    <t>L56253</t>
  </si>
  <si>
    <t>M23934</t>
  </si>
  <si>
    <t>L56255</t>
  </si>
  <si>
    <t>L56256</t>
  </si>
  <si>
    <t>L56257</t>
  </si>
  <si>
    <t>L56258</t>
  </si>
  <si>
    <t>H38493</t>
  </si>
  <si>
    <t>L56260</t>
  </si>
  <si>
    <t>L56261</t>
  </si>
  <si>
    <t>L56262</t>
  </si>
  <si>
    <t>M23943</t>
  </si>
  <si>
    <t>L56264</t>
  </si>
  <si>
    <t>H38499</t>
  </si>
  <si>
    <t>L56266</t>
  </si>
  <si>
    <t>L56267</t>
  </si>
  <si>
    <t>M23948</t>
  </si>
  <si>
    <t>L56269</t>
  </si>
  <si>
    <t>M23950</t>
  </si>
  <si>
    <t>M23951</t>
  </si>
  <si>
    <t>L56272</t>
  </si>
  <si>
    <t>M23953</t>
  </si>
  <si>
    <t>M23954</t>
  </si>
  <si>
    <t>L56275</t>
  </si>
  <si>
    <t>L56276</t>
  </si>
  <si>
    <t>L56277</t>
  </si>
  <si>
    <t>L56278</t>
  </si>
  <si>
    <t>H38513</t>
  </si>
  <si>
    <t>L56280</t>
  </si>
  <si>
    <t>H38515</t>
  </si>
  <si>
    <t>L56282</t>
  </si>
  <si>
    <t>L56283</t>
  </si>
  <si>
    <t>M23964</t>
  </si>
  <si>
    <t>M23965</t>
  </si>
  <si>
    <t>L56286</t>
  </si>
  <si>
    <t>M23967</t>
  </si>
  <si>
    <t>M23968</t>
  </si>
  <si>
    <t>L56289</t>
  </si>
  <si>
    <t>M23970</t>
  </si>
  <si>
    <t>L56291</t>
  </si>
  <si>
    <t>M23972</t>
  </si>
  <si>
    <t>L56293</t>
  </si>
  <si>
    <t>L56294</t>
  </si>
  <si>
    <t>M23975</t>
  </si>
  <si>
    <t>H38530</t>
  </si>
  <si>
    <t>M23977</t>
  </si>
  <si>
    <t>L56298</t>
  </si>
  <si>
    <t>M23979</t>
  </si>
  <si>
    <t>L56300</t>
  </si>
  <si>
    <t>L56301</t>
  </si>
  <si>
    <t>L56302</t>
  </si>
  <si>
    <t>L56303</t>
  </si>
  <si>
    <t>L56304</t>
  </si>
  <si>
    <t>L56305</t>
  </si>
  <si>
    <t>L56306</t>
  </si>
  <si>
    <t>L56307</t>
  </si>
  <si>
    <t>M23988</t>
  </si>
  <si>
    <t>L56309</t>
  </si>
  <si>
    <t>L56310</t>
  </si>
  <si>
    <t>H38545</t>
  </si>
  <si>
    <t>M23992</t>
  </si>
  <si>
    <t>L56313</t>
  </si>
  <si>
    <t>L56314</t>
  </si>
  <si>
    <t>H38549</t>
  </si>
  <si>
    <t>L56316</t>
  </si>
  <si>
    <t>L56317</t>
  </si>
  <si>
    <t>L56318</t>
  </si>
  <si>
    <t>L56319</t>
  </si>
  <si>
    <t>L56320</t>
  </si>
  <si>
    <t>L56321</t>
  </si>
  <si>
    <t>L56322</t>
  </si>
  <si>
    <t>L56323</t>
  </si>
  <si>
    <t>M24004</t>
  </si>
  <si>
    <t>L56325</t>
  </si>
  <si>
    <t>L56326</t>
  </si>
  <si>
    <t>L56327</t>
  </si>
  <si>
    <t>L56328</t>
  </si>
  <si>
    <t>M24009</t>
  </si>
  <si>
    <t>M24010</t>
  </si>
  <si>
    <t>L56331</t>
  </si>
  <si>
    <t>L56332</t>
  </si>
  <si>
    <t>L56333</t>
  </si>
  <si>
    <t>L56334</t>
  </si>
  <si>
    <t>L56335</t>
  </si>
  <si>
    <t>M24016</t>
  </si>
  <si>
    <t>L56337</t>
  </si>
  <si>
    <t>H38572</t>
  </si>
  <si>
    <t>M24019</t>
  </si>
  <si>
    <t>H38574</t>
  </si>
  <si>
    <t>M24021</t>
  </si>
  <si>
    <t>M24022</t>
  </si>
  <si>
    <t>L56343</t>
  </si>
  <si>
    <t>L56344</t>
  </si>
  <si>
    <t>L56345</t>
  </si>
  <si>
    <t>M24026</t>
  </si>
  <si>
    <t>M24027</t>
  </si>
  <si>
    <t>H38582</t>
  </si>
  <si>
    <t>L56349</t>
  </si>
  <si>
    <t>L56350</t>
  </si>
  <si>
    <t>M24031</t>
  </si>
  <si>
    <t>L56352</t>
  </si>
  <si>
    <t>H38587</t>
  </si>
  <si>
    <t>L56354</t>
  </si>
  <si>
    <t>L56355</t>
  </si>
  <si>
    <t>L56356</t>
  </si>
  <si>
    <t>L56357</t>
  </si>
  <si>
    <t>L56358</t>
  </si>
  <si>
    <t>H38593</t>
  </si>
  <si>
    <t>L56360</t>
  </si>
  <si>
    <t>L56361</t>
  </si>
  <si>
    <t>M24042</t>
  </si>
  <si>
    <t>L56363</t>
  </si>
  <si>
    <t>L56364</t>
  </si>
  <si>
    <t>L56365</t>
  </si>
  <si>
    <t>L56366</t>
  </si>
  <si>
    <t>L56367</t>
  </si>
  <si>
    <t>L56368</t>
  </si>
  <si>
    <t>L56369</t>
  </si>
  <si>
    <t>M24050</t>
  </si>
  <si>
    <t>M24051</t>
  </si>
  <si>
    <t>L56372</t>
  </si>
  <si>
    <t>M24053</t>
  </si>
  <si>
    <t>L56374</t>
  </si>
  <si>
    <t>L56375</t>
  </si>
  <si>
    <t>L56376</t>
  </si>
  <si>
    <t>M24057</t>
  </si>
  <si>
    <t>M24058</t>
  </si>
  <si>
    <t>L56379</t>
  </si>
  <si>
    <t>M24060</t>
  </si>
  <si>
    <t>L56381</t>
  </si>
  <si>
    <t>L56382</t>
  </si>
  <si>
    <t>L56383</t>
  </si>
  <si>
    <t>L56384</t>
  </si>
  <si>
    <t>L56385</t>
  </si>
  <si>
    <t>M24066</t>
  </si>
  <si>
    <t>L56387</t>
  </si>
  <si>
    <t>L56388</t>
  </si>
  <si>
    <t>M24069</t>
  </si>
  <si>
    <t>M24070</t>
  </si>
  <si>
    <t>M24071</t>
  </si>
  <si>
    <t>L56392</t>
  </si>
  <si>
    <t>L56393</t>
  </si>
  <si>
    <t>L56394</t>
  </si>
  <si>
    <t>L56395</t>
  </si>
  <si>
    <t>H38630</t>
  </si>
  <si>
    <t>L56397</t>
  </si>
  <si>
    <t>L56398</t>
  </si>
  <si>
    <t>M24079</t>
  </si>
  <si>
    <t>L56400</t>
  </si>
  <si>
    <t>M24081</t>
  </si>
  <si>
    <t>M24082</t>
  </si>
  <si>
    <t>L56403</t>
  </si>
  <si>
    <t>L56404</t>
  </si>
  <si>
    <t>L56405</t>
  </si>
  <si>
    <t>L56406</t>
  </si>
  <si>
    <t>L56407</t>
  </si>
  <si>
    <t>M24088</t>
  </si>
  <si>
    <t>M24089</t>
  </si>
  <si>
    <t>L56410</t>
  </si>
  <si>
    <t>L56411</t>
  </si>
  <si>
    <t>L56412</t>
  </si>
  <si>
    <t>L56413</t>
  </si>
  <si>
    <t>L56414</t>
  </si>
  <si>
    <t>M24095</t>
  </si>
  <si>
    <t>L56416</t>
  </si>
  <si>
    <t>M24097</t>
  </si>
  <si>
    <t>M24098</t>
  </si>
  <si>
    <t>H38653</t>
  </si>
  <si>
    <t>M24100</t>
  </si>
  <si>
    <t>L56421</t>
  </si>
  <si>
    <t>M24102</t>
  </si>
  <si>
    <t>L56423</t>
  </si>
  <si>
    <t>L56424</t>
  </si>
  <si>
    <t>L56425</t>
  </si>
  <si>
    <t>L56426</t>
  </si>
  <si>
    <t>L56427</t>
  </si>
  <si>
    <t>M24108</t>
  </si>
  <si>
    <t>L56429</t>
  </si>
  <si>
    <t>H38664</t>
  </si>
  <si>
    <t>M24111</t>
  </si>
  <si>
    <t>M24112</t>
  </si>
  <si>
    <t>M24113</t>
  </si>
  <si>
    <t>L56434</t>
  </si>
  <si>
    <t>L56435</t>
  </si>
  <si>
    <t>L56436</t>
  </si>
  <si>
    <t>M24117</t>
  </si>
  <si>
    <t>H38672</t>
  </si>
  <si>
    <t>M24119</t>
  </si>
  <si>
    <t>L56440</t>
  </si>
  <si>
    <t>H38675</t>
  </si>
  <si>
    <t>M24122</t>
  </si>
  <si>
    <t>L56443</t>
  </si>
  <si>
    <t>M24124</t>
  </si>
  <si>
    <t>M24125</t>
  </si>
  <si>
    <t>L56446</t>
  </si>
  <si>
    <t>L56447</t>
  </si>
  <si>
    <t>L56448</t>
  </si>
  <si>
    <t>L56449</t>
  </si>
  <si>
    <t>L56450</t>
  </si>
  <si>
    <t>L56451</t>
  </si>
  <si>
    <t>L56452</t>
  </si>
  <si>
    <t>H38687</t>
  </si>
  <si>
    <t>L56454</t>
  </si>
  <si>
    <t>L56455</t>
  </si>
  <si>
    <t>L56456</t>
  </si>
  <si>
    <t>L56457</t>
  </si>
  <si>
    <t>H38692</t>
  </si>
  <si>
    <t>M24139</t>
  </si>
  <si>
    <t>H38694</t>
  </si>
  <si>
    <t>L56461</t>
  </si>
  <si>
    <t>M24142</t>
  </si>
  <si>
    <t>M24143</t>
  </si>
  <si>
    <t>L56464</t>
  </si>
  <si>
    <t>M24145</t>
  </si>
  <si>
    <t>L56466</t>
  </si>
  <si>
    <t>L56467</t>
  </si>
  <si>
    <t>L56468</t>
  </si>
  <si>
    <t>L56469</t>
  </si>
  <si>
    <t>L56470</t>
  </si>
  <si>
    <t>L56471</t>
  </si>
  <si>
    <t>L56472</t>
  </si>
  <si>
    <t>L56473</t>
  </si>
  <si>
    <t>L56474</t>
  </si>
  <si>
    <t>M24155</t>
  </si>
  <si>
    <t>H38710</t>
  </si>
  <si>
    <t>M24157</t>
  </si>
  <si>
    <t>L56478</t>
  </si>
  <si>
    <t>M24159</t>
  </si>
  <si>
    <t>L56480</t>
  </si>
  <si>
    <t>M24161</t>
  </si>
  <si>
    <t>M24162</t>
  </si>
  <si>
    <t>L56483</t>
  </si>
  <si>
    <t>L56484</t>
  </si>
  <si>
    <t>H38719</t>
  </si>
  <si>
    <t>M24166</t>
  </si>
  <si>
    <t>L56487</t>
  </si>
  <si>
    <t>L56488</t>
  </si>
  <si>
    <t>L56489</t>
  </si>
  <si>
    <t>L56490</t>
  </si>
  <si>
    <t>L56491</t>
  </si>
  <si>
    <t>H38726</t>
  </si>
  <si>
    <t>L56493</t>
  </si>
  <si>
    <t>M24174</t>
  </si>
  <si>
    <t>L56495</t>
  </si>
  <si>
    <t>H38730</t>
  </si>
  <si>
    <t>L56497</t>
  </si>
  <si>
    <t>L56498</t>
  </si>
  <si>
    <t>L56499</t>
  </si>
  <si>
    <t>L56500</t>
  </si>
  <si>
    <t>L56501</t>
  </si>
  <si>
    <t>M24182</t>
  </si>
  <si>
    <t>L56503</t>
  </si>
  <si>
    <t>L56504</t>
  </si>
  <si>
    <t>M24185</t>
  </si>
  <si>
    <t>L56506</t>
  </si>
  <si>
    <t>L56507</t>
  </si>
  <si>
    <t>H38742</t>
  </si>
  <si>
    <t>L56509</t>
  </si>
  <si>
    <t>M24190</t>
  </si>
  <si>
    <t>L56511</t>
  </si>
  <si>
    <t>M24192</t>
  </si>
  <si>
    <t>L56513</t>
  </si>
  <si>
    <t>L56514</t>
  </si>
  <si>
    <t>L56515</t>
  </si>
  <si>
    <t>L56516</t>
  </si>
  <si>
    <t>H38751</t>
  </si>
  <si>
    <t>H38752</t>
  </si>
  <si>
    <t>L56519</t>
  </si>
  <si>
    <t>H38754</t>
  </si>
  <si>
    <t>M24201</t>
  </si>
  <si>
    <t>H38756</t>
  </si>
  <si>
    <t>M24203</t>
  </si>
  <si>
    <t>L56524</t>
  </si>
  <si>
    <t>L56525</t>
  </si>
  <si>
    <t>M24206</t>
  </si>
  <si>
    <t>M24207</t>
  </si>
  <si>
    <t>L56528</t>
  </si>
  <si>
    <t>M24209</t>
  </si>
  <si>
    <t>L56530</t>
  </si>
  <si>
    <t>L56531</t>
  </si>
  <si>
    <t>L56532</t>
  </si>
  <si>
    <t>L56533</t>
  </si>
  <si>
    <t>M24214</t>
  </si>
  <si>
    <t>L56535</t>
  </si>
  <si>
    <t>L56536</t>
  </si>
  <si>
    <t>M24217</t>
  </si>
  <si>
    <t>L56538</t>
  </si>
  <si>
    <t>M24219</t>
  </si>
  <si>
    <t>L56540</t>
  </si>
  <si>
    <t>L56541</t>
  </si>
  <si>
    <t>M24222</t>
  </si>
  <si>
    <t>L56543</t>
  </si>
  <si>
    <t>L56544</t>
  </si>
  <si>
    <t>M24225</t>
  </si>
  <si>
    <t>L56546</t>
  </si>
  <si>
    <t>L56547</t>
  </si>
  <si>
    <t>L56548</t>
  </si>
  <si>
    <t>M24229</t>
  </si>
  <si>
    <t>H38784</t>
  </si>
  <si>
    <t>L56551</t>
  </si>
  <si>
    <t>L56552</t>
  </si>
  <si>
    <t>L56553</t>
  </si>
  <si>
    <t>M24234</t>
  </si>
  <si>
    <t>H38789</t>
  </si>
  <si>
    <t>H38790</t>
  </si>
  <si>
    <t>H38791</t>
  </si>
  <si>
    <t>L56558</t>
  </si>
  <si>
    <t>L56559</t>
  </si>
  <si>
    <t>L56560</t>
  </si>
  <si>
    <t>M24241</t>
  </si>
  <si>
    <t>L56562</t>
  </si>
  <si>
    <t>H38797</t>
  </si>
  <si>
    <t>M24244</t>
  </si>
  <si>
    <t>M24245</t>
  </si>
  <si>
    <t>M24246</t>
  </si>
  <si>
    <t>H38801</t>
  </si>
  <si>
    <t>M24248</t>
  </si>
  <si>
    <t>L56569</t>
  </si>
  <si>
    <t>M24250</t>
  </si>
  <si>
    <t>H38805</t>
  </si>
  <si>
    <t>L56572</t>
  </si>
  <si>
    <t>H38807</t>
  </si>
  <si>
    <t>L56574</t>
  </si>
  <si>
    <t>L56575</t>
  </si>
  <si>
    <t>L56576</t>
  </si>
  <si>
    <t>M24257</t>
  </si>
  <si>
    <t>H38812</t>
  </si>
  <si>
    <t>L56579</t>
  </si>
  <si>
    <t>L56580</t>
  </si>
  <si>
    <t>M24261</t>
  </si>
  <si>
    <t>L56582</t>
  </si>
  <si>
    <t>L56583</t>
  </si>
  <si>
    <t>L56584</t>
  </si>
  <si>
    <t>M24265</t>
  </si>
  <si>
    <t>M24266</t>
  </si>
  <si>
    <t>L56587</t>
  </si>
  <si>
    <t>H38822</t>
  </si>
  <si>
    <t>L56589</t>
  </si>
  <si>
    <t>M24270</t>
  </si>
  <si>
    <t>L56591</t>
  </si>
  <si>
    <t>L56592</t>
  </si>
  <si>
    <t>L56593</t>
  </si>
  <si>
    <t>L56594</t>
  </si>
  <si>
    <t>M24275</t>
  </si>
  <si>
    <t>M24276</t>
  </si>
  <si>
    <t>H38831</t>
  </si>
  <si>
    <t>L56598</t>
  </si>
  <si>
    <t>L56599</t>
  </si>
  <si>
    <t>L56600</t>
  </si>
  <si>
    <t>M24281</t>
  </si>
  <si>
    <t>L56602</t>
  </si>
  <si>
    <t>L56603</t>
  </si>
  <si>
    <t>M24284</t>
  </si>
  <si>
    <t>M24285</t>
  </si>
  <si>
    <t>L56606</t>
  </si>
  <si>
    <t>L56607</t>
  </si>
  <si>
    <t>H38842</t>
  </si>
  <si>
    <t>L56609</t>
  </si>
  <si>
    <t>L56610</t>
  </si>
  <si>
    <t>L56611</t>
  </si>
  <si>
    <t>L56612</t>
  </si>
  <si>
    <t>M24293</t>
  </si>
  <si>
    <t>L56614</t>
  </si>
  <si>
    <t>L56615</t>
  </si>
  <si>
    <t>L56616</t>
  </si>
  <si>
    <t>M24297</t>
  </si>
  <si>
    <t>M24298</t>
  </si>
  <si>
    <t>M24299</t>
  </si>
  <si>
    <t>M24300</t>
  </si>
  <si>
    <t>L56621</t>
  </si>
  <si>
    <t>M24302</t>
  </si>
  <si>
    <t>H38857</t>
  </si>
  <si>
    <t>L56624</t>
  </si>
  <si>
    <t>M24305</t>
  </si>
  <si>
    <t>H38860</t>
  </si>
  <si>
    <t>M24307</t>
  </si>
  <si>
    <t>L56628</t>
  </si>
  <si>
    <t>M24309</t>
  </si>
  <si>
    <t>M24310</t>
  </si>
  <si>
    <t>H38865</t>
  </si>
  <si>
    <t>M24312</t>
  </si>
  <si>
    <t>H38867</t>
  </si>
  <si>
    <t>L56634</t>
  </si>
  <si>
    <t>L56635</t>
  </si>
  <si>
    <t>L56636</t>
  </si>
  <si>
    <t>M24317</t>
  </si>
  <si>
    <t>L56638</t>
  </si>
  <si>
    <t>L56639</t>
  </si>
  <si>
    <t>M24320</t>
  </si>
  <si>
    <t>M24321</t>
  </si>
  <si>
    <t>L56642</t>
  </si>
  <si>
    <t>M24323</t>
  </si>
  <si>
    <t>L56644</t>
  </si>
  <si>
    <t>M24325</t>
  </si>
  <si>
    <t>L56646</t>
  </si>
  <si>
    <t>L56647</t>
  </si>
  <si>
    <t>L56648</t>
  </si>
  <si>
    <t>L56649</t>
  </si>
  <si>
    <t>H38884</t>
  </si>
  <si>
    <t>M24331</t>
  </si>
  <si>
    <t>M24332</t>
  </si>
  <si>
    <t>L56653</t>
  </si>
  <si>
    <t>M24334</t>
  </si>
  <si>
    <t>L56655</t>
  </si>
  <si>
    <t>M24336</t>
  </si>
  <si>
    <t>M24337</t>
  </si>
  <si>
    <t>L56658</t>
  </si>
  <si>
    <t>H38893</t>
  </si>
  <si>
    <t>M24340</t>
  </si>
  <si>
    <t>L56661</t>
  </si>
  <si>
    <t>H38896</t>
  </si>
  <si>
    <t>H38897</t>
  </si>
  <si>
    <t>L56664</t>
  </si>
  <si>
    <t>L56665</t>
  </si>
  <si>
    <t>M24346</t>
  </si>
  <si>
    <t>L56667</t>
  </si>
  <si>
    <t>M24348</t>
  </si>
  <si>
    <t>L56669</t>
  </si>
  <si>
    <t>M24350</t>
  </si>
  <si>
    <t>M24351</t>
  </si>
  <si>
    <t>L56672</t>
  </si>
  <si>
    <t>L56673</t>
  </si>
  <si>
    <t>L56674</t>
  </si>
  <si>
    <t>H38909</t>
  </si>
  <si>
    <t>M24356</t>
  </si>
  <si>
    <t>H38911</t>
  </si>
  <si>
    <t>H38912</t>
  </si>
  <si>
    <t>L56679</t>
  </si>
  <si>
    <t>L56680</t>
  </si>
  <si>
    <t>L56681</t>
  </si>
  <si>
    <t>L56682</t>
  </si>
  <si>
    <t>M24363</t>
  </si>
  <si>
    <t>L56684</t>
  </si>
  <si>
    <t>L56685</t>
  </si>
  <si>
    <t>H38920</t>
  </si>
  <si>
    <t>L56687</t>
  </si>
  <si>
    <t>L56688</t>
  </si>
  <si>
    <t>M24369</t>
  </si>
  <si>
    <t>M24370</t>
  </si>
  <si>
    <t>L56691</t>
  </si>
  <si>
    <t>L56692</t>
  </si>
  <si>
    <t>M24373</t>
  </si>
  <si>
    <t>L56694</t>
  </si>
  <si>
    <t>L56695</t>
  </si>
  <si>
    <t>L56696</t>
  </si>
  <si>
    <t>L56697</t>
  </si>
  <si>
    <t>L56698</t>
  </si>
  <si>
    <t>L56699</t>
  </si>
  <si>
    <t>L56700</t>
  </si>
  <si>
    <t>M24381</t>
  </si>
  <si>
    <t>M24382</t>
  </si>
  <si>
    <t>L56703</t>
  </si>
  <si>
    <t>H38938</t>
  </si>
  <si>
    <t>L56705</t>
  </si>
  <si>
    <t>M24386</t>
  </si>
  <si>
    <t>L56707</t>
  </si>
  <si>
    <t>M24388</t>
  </si>
  <si>
    <t>L56709</t>
  </si>
  <si>
    <t>H38944</t>
  </si>
  <si>
    <t>L56711</t>
  </si>
  <si>
    <t>L56712</t>
  </si>
  <si>
    <t>L56713</t>
  </si>
  <si>
    <t>L56714</t>
  </si>
  <si>
    <t>M24395</t>
  </si>
  <si>
    <t>L56716</t>
  </si>
  <si>
    <t>M24397</t>
  </si>
  <si>
    <t>L56718</t>
  </si>
  <si>
    <t>L56719</t>
  </si>
  <si>
    <t>M24400</t>
  </si>
  <si>
    <t>M24401</t>
  </si>
  <si>
    <t>L56722</t>
  </si>
  <si>
    <t>M24403</t>
  </si>
  <si>
    <t>L56724</t>
  </si>
  <si>
    <t>L56725</t>
  </si>
  <si>
    <t>M24406</t>
  </si>
  <si>
    <t>L56727</t>
  </si>
  <si>
    <t>L56728</t>
  </si>
  <si>
    <t>M24409</t>
  </si>
  <si>
    <t>M24410</t>
  </si>
  <si>
    <t>L56731</t>
  </si>
  <si>
    <t>M24412</t>
  </si>
  <si>
    <t>L56733</t>
  </si>
  <si>
    <t>M24414</t>
  </si>
  <si>
    <t>H38969</t>
  </si>
  <si>
    <t>L56736</t>
  </si>
  <si>
    <t>M24417</t>
  </si>
  <si>
    <t>M24418</t>
  </si>
  <si>
    <t>L56739</t>
  </si>
  <si>
    <t>L56740</t>
  </si>
  <si>
    <t>L56741</t>
  </si>
  <si>
    <t>M24422</t>
  </si>
  <si>
    <t>M24423</t>
  </si>
  <si>
    <t>L56744</t>
  </si>
  <si>
    <t>M24425</t>
  </si>
  <si>
    <t>L56746</t>
  </si>
  <si>
    <t>L56747</t>
  </si>
  <si>
    <t>L56748</t>
  </si>
  <si>
    <t>M24429</t>
  </si>
  <si>
    <t>L56750</t>
  </si>
  <si>
    <t>L56751</t>
  </si>
  <si>
    <t>M24432</t>
  </si>
  <si>
    <t>L56753</t>
  </si>
  <si>
    <t>H38988</t>
  </si>
  <si>
    <t>M24435</t>
  </si>
  <si>
    <t>L56756</t>
  </si>
  <si>
    <t>M24437</t>
  </si>
  <si>
    <t>L56758</t>
  </si>
  <si>
    <t>L56759</t>
  </si>
  <si>
    <t>M24440</t>
  </si>
  <si>
    <t>L56761</t>
  </si>
  <si>
    <t>M24442</t>
  </si>
  <si>
    <t>L56763</t>
  </si>
  <si>
    <t>L56764</t>
  </si>
  <si>
    <t>M24445</t>
  </si>
  <si>
    <t>L56766</t>
  </si>
  <si>
    <t>M24447</t>
  </si>
  <si>
    <t>H39002</t>
  </si>
  <si>
    <t>L56769</t>
  </si>
  <si>
    <t>M24450</t>
  </si>
  <si>
    <t>L56771</t>
  </si>
  <si>
    <t>L56772</t>
  </si>
  <si>
    <t>L56773</t>
  </si>
  <si>
    <t>L56774</t>
  </si>
  <si>
    <t>H39009</t>
  </si>
  <si>
    <t>L56776</t>
  </si>
  <si>
    <t>L56777</t>
  </si>
  <si>
    <t>L56778</t>
  </si>
  <si>
    <t>L56779</t>
  </si>
  <si>
    <t>M24460</t>
  </si>
  <si>
    <t>L56781</t>
  </si>
  <si>
    <t>L56782</t>
  </si>
  <si>
    <t>M24463</t>
  </si>
  <si>
    <t>H39018</t>
  </si>
  <si>
    <t>M24465</t>
  </si>
  <si>
    <t>L56786</t>
  </si>
  <si>
    <t>L56787</t>
  </si>
  <si>
    <t>M24468</t>
  </si>
  <si>
    <t>L56789</t>
  </si>
  <si>
    <t>L56790</t>
  </si>
  <si>
    <t>L56791</t>
  </si>
  <si>
    <t>M24472</t>
  </si>
  <si>
    <t>L56793</t>
  </si>
  <si>
    <t>M24474</t>
  </si>
  <si>
    <t>M24475</t>
  </si>
  <si>
    <t>L56796</t>
  </si>
  <si>
    <t>L56797</t>
  </si>
  <si>
    <t>L56798</t>
  </si>
  <si>
    <t>M24479</t>
  </si>
  <si>
    <t>L56800</t>
  </si>
  <si>
    <t>M24481</t>
  </si>
  <si>
    <t>L56802</t>
  </si>
  <si>
    <t>L56803</t>
  </si>
  <si>
    <t>H39038</t>
  </si>
  <si>
    <t>M24485</t>
  </si>
  <si>
    <t>M24486</t>
  </si>
  <si>
    <t>M24487</t>
  </si>
  <si>
    <t>H39042</t>
  </si>
  <si>
    <t>H39043</t>
  </si>
  <si>
    <t>L56810</t>
  </si>
  <si>
    <t>L56811</t>
  </si>
  <si>
    <t>M24492</t>
  </si>
  <si>
    <t>H39047</t>
  </si>
  <si>
    <t>L56814</t>
  </si>
  <si>
    <t>L56815</t>
  </si>
  <si>
    <t>L56816</t>
  </si>
  <si>
    <t>L56817</t>
  </si>
  <si>
    <t>H39052</t>
  </si>
  <si>
    <t>L56819</t>
  </si>
  <si>
    <t>L56820</t>
  </si>
  <si>
    <t>L56821</t>
  </si>
  <si>
    <t>L56822</t>
  </si>
  <si>
    <t>L56823</t>
  </si>
  <si>
    <t>L56824</t>
  </si>
  <si>
    <t>L56825</t>
  </si>
  <si>
    <t>L56826</t>
  </si>
  <si>
    <t>L56827</t>
  </si>
  <si>
    <t>L56828</t>
  </si>
  <si>
    <t>H39063</t>
  </si>
  <si>
    <t>M24510</t>
  </si>
  <si>
    <t>M24511</t>
  </si>
  <si>
    <t>M24512</t>
  </si>
  <si>
    <t>L56833</t>
  </si>
  <si>
    <t>L56834</t>
  </si>
  <si>
    <t>H39069</t>
  </si>
  <si>
    <t>L56836</t>
  </si>
  <si>
    <t>L56837</t>
  </si>
  <si>
    <t>L56838</t>
  </si>
  <si>
    <t>L56839</t>
  </si>
  <si>
    <t>M24520</t>
  </si>
  <si>
    <t>H39075</t>
  </si>
  <si>
    <t>M24522</t>
  </si>
  <si>
    <t>L56843</t>
  </si>
  <si>
    <t>L56844</t>
  </si>
  <si>
    <t>L56845</t>
  </si>
  <si>
    <t>M24526</t>
  </si>
  <si>
    <t>L56847</t>
  </si>
  <si>
    <t>L56848</t>
  </si>
  <si>
    <t>L56849</t>
  </si>
  <si>
    <t>L56850</t>
  </si>
  <si>
    <t>L56851</t>
  </si>
  <si>
    <t>H39086</t>
  </si>
  <si>
    <t>M24533</t>
  </si>
  <si>
    <t>L56854</t>
  </si>
  <si>
    <t>M24535</t>
  </si>
  <si>
    <t>L56856</t>
  </si>
  <si>
    <t>L56857</t>
  </si>
  <si>
    <t>M24538</t>
  </si>
  <si>
    <t>L56859</t>
  </si>
  <si>
    <t>L56860</t>
  </si>
  <si>
    <t>M24541</t>
  </si>
  <si>
    <t>L56862</t>
  </si>
  <si>
    <t>M24543</t>
  </si>
  <si>
    <t>H39098</t>
  </si>
  <si>
    <t>L56865</t>
  </si>
  <si>
    <t>L56866</t>
  </si>
  <si>
    <t>M24547</t>
  </si>
  <si>
    <t>L56868</t>
  </si>
  <si>
    <t>L56869</t>
  </si>
  <si>
    <t>M24550</t>
  </si>
  <si>
    <t>L56871</t>
  </si>
  <si>
    <t>M24552</t>
  </si>
  <si>
    <t>L56873</t>
  </si>
  <si>
    <t>L56874</t>
  </si>
  <si>
    <t>L56875</t>
  </si>
  <si>
    <t>L56876</t>
  </si>
  <si>
    <t>M24557</t>
  </si>
  <si>
    <t>L56878</t>
  </si>
  <si>
    <t>L56879</t>
  </si>
  <si>
    <t>M24560</t>
  </si>
  <si>
    <t>L56881</t>
  </si>
  <si>
    <t>L56882</t>
  </si>
  <si>
    <t>L56883</t>
  </si>
  <si>
    <t>L56884</t>
  </si>
  <si>
    <t>L56885</t>
  </si>
  <si>
    <t>M24566</t>
  </si>
  <si>
    <t>L56887</t>
  </si>
  <si>
    <t>L56888</t>
  </si>
  <si>
    <t>M24569</t>
  </si>
  <si>
    <t>L56890</t>
  </si>
  <si>
    <t>H39125</t>
  </si>
  <si>
    <t>M24572</t>
  </si>
  <si>
    <t>L56893</t>
  </si>
  <si>
    <t>L56894</t>
  </si>
  <si>
    <t>L56895</t>
  </si>
  <si>
    <t>H39130</t>
  </si>
  <si>
    <t>L56897</t>
  </si>
  <si>
    <t>L56898</t>
  </si>
  <si>
    <t>L56899</t>
  </si>
  <si>
    <t>M24580</t>
  </si>
  <si>
    <t>L56901</t>
  </si>
  <si>
    <t>H39136</t>
  </si>
  <si>
    <t>L56903</t>
  </si>
  <si>
    <t>M24584</t>
  </si>
  <si>
    <t>M24585</t>
  </si>
  <si>
    <t>L56906</t>
  </si>
  <si>
    <t>L56907</t>
  </si>
  <si>
    <t>L56908</t>
  </si>
  <si>
    <t>L56909</t>
  </si>
  <si>
    <t>L56910</t>
  </si>
  <si>
    <t>L56911</t>
  </si>
  <si>
    <t>L56912</t>
  </si>
  <si>
    <t>M24593</t>
  </si>
  <si>
    <t>H39148</t>
  </si>
  <si>
    <t>L56915</t>
  </si>
  <si>
    <t>M24596</t>
  </si>
  <si>
    <t>L56917</t>
  </si>
  <si>
    <t>L56918</t>
  </si>
  <si>
    <t>L56919</t>
  </si>
  <si>
    <t>M24600</t>
  </si>
  <si>
    <t>L56921</t>
  </si>
  <si>
    <t>L56922</t>
  </si>
  <si>
    <t>L56923</t>
  </si>
  <si>
    <t>L56924</t>
  </si>
  <si>
    <t>L56925</t>
  </si>
  <si>
    <t>L56926</t>
  </si>
  <si>
    <t>L56927</t>
  </si>
  <si>
    <t>M24608</t>
  </si>
  <si>
    <t>H39163</t>
  </si>
  <si>
    <t>L56930</t>
  </si>
  <si>
    <t>L56931</t>
  </si>
  <si>
    <t>L56932</t>
  </si>
  <si>
    <t>L56933</t>
  </si>
  <si>
    <t>M24614</t>
  </si>
  <si>
    <t>H39169</t>
  </si>
  <si>
    <t>L56936</t>
  </si>
  <si>
    <t>M24617</t>
  </si>
  <si>
    <t>L56938</t>
  </si>
  <si>
    <t>L56939</t>
  </si>
  <si>
    <t>M24620</t>
  </si>
  <si>
    <t>L56941</t>
  </si>
  <si>
    <t>L56942</t>
  </si>
  <si>
    <t>M24623</t>
  </si>
  <si>
    <t>L56944</t>
  </si>
  <si>
    <t>L56945</t>
  </si>
  <si>
    <t>H39180</t>
  </si>
  <si>
    <t>L56947</t>
  </si>
  <si>
    <t>L56948</t>
  </si>
  <si>
    <t>L56949</t>
  </si>
  <si>
    <t>H39184</t>
  </si>
  <si>
    <t>M24631</t>
  </si>
  <si>
    <t>L56952</t>
  </si>
  <si>
    <t>L56953</t>
  </si>
  <si>
    <t>H39188</t>
  </si>
  <si>
    <t>M24635</t>
  </si>
  <si>
    <t>M24636</t>
  </si>
  <si>
    <t>L56957</t>
  </si>
  <si>
    <t>H39192</t>
  </si>
  <si>
    <t>L56959</t>
  </si>
  <si>
    <t>M24640</t>
  </si>
  <si>
    <t>L56961</t>
  </si>
  <si>
    <t>L56962</t>
  </si>
  <si>
    <t>H39197</t>
  </si>
  <si>
    <t>M24644</t>
  </si>
  <si>
    <t>H39199</t>
  </si>
  <si>
    <t>M24646</t>
  </si>
  <si>
    <t>H39201</t>
  </si>
  <si>
    <t>M24648</t>
  </si>
  <si>
    <t>L56969</t>
  </si>
  <si>
    <t>L56970</t>
  </si>
  <si>
    <t>M24651</t>
  </si>
  <si>
    <t>H39206</t>
  </si>
  <si>
    <t>H39207</t>
  </si>
  <si>
    <t>L56974</t>
  </si>
  <si>
    <t>L56975</t>
  </si>
  <si>
    <t>H39210</t>
  </si>
  <si>
    <t>M24657</t>
  </si>
  <si>
    <t>L56978</t>
  </si>
  <si>
    <t>M24659</t>
  </si>
  <si>
    <t>H39214</t>
  </si>
  <si>
    <t>M24661</t>
  </si>
  <si>
    <t>H39216</t>
  </si>
  <si>
    <t>L56983</t>
  </si>
  <si>
    <t>L56984</t>
  </si>
  <si>
    <t>L56985</t>
  </si>
  <si>
    <t>L56986</t>
  </si>
  <si>
    <t>L56987</t>
  </si>
  <si>
    <t>M24668</t>
  </si>
  <si>
    <t>M24669</t>
  </si>
  <si>
    <t>L56990</t>
  </si>
  <si>
    <t>L56991</t>
  </si>
  <si>
    <t>M24672</t>
  </si>
  <si>
    <t>L56993</t>
  </si>
  <si>
    <t>H39228</t>
  </si>
  <si>
    <t>M24675</t>
  </si>
  <si>
    <t>M24676</t>
  </si>
  <si>
    <t>M24677</t>
  </si>
  <si>
    <t>M24678</t>
  </si>
  <si>
    <t>M24679</t>
  </si>
  <si>
    <t>M24680</t>
  </si>
  <si>
    <t>L57001</t>
  </si>
  <si>
    <t>L57002</t>
  </si>
  <si>
    <t>M24683</t>
  </si>
  <si>
    <t>L57004</t>
  </si>
  <si>
    <t>L57005</t>
  </si>
  <si>
    <t>L57006</t>
  </si>
  <si>
    <t>M24687</t>
  </si>
  <si>
    <t>L57008</t>
  </si>
  <si>
    <t>M24689</t>
  </si>
  <si>
    <t>L57010</t>
  </si>
  <si>
    <t>L57011</t>
  </si>
  <si>
    <t>L57012</t>
  </si>
  <si>
    <t>L57013</t>
  </si>
  <si>
    <t>M24694</t>
  </si>
  <si>
    <t>L57015</t>
  </si>
  <si>
    <t>M24696</t>
  </si>
  <si>
    <t>M24697</t>
  </si>
  <si>
    <t>L57018</t>
  </si>
  <si>
    <t>M24699</t>
  </si>
  <si>
    <t>H39254</t>
  </si>
  <si>
    <t>M24701</t>
  </si>
  <si>
    <t>L57022</t>
  </si>
  <si>
    <t>L57023</t>
  </si>
  <si>
    <t>H39258</t>
  </si>
  <si>
    <t>L57025</t>
  </si>
  <si>
    <t>L57026</t>
  </si>
  <si>
    <t>L57027</t>
  </si>
  <si>
    <t>H39262</t>
  </si>
  <si>
    <t>L57029</t>
  </si>
  <si>
    <t>M24710</t>
  </si>
  <si>
    <t>M24711</t>
  </si>
  <si>
    <t>L57032</t>
  </si>
  <si>
    <t>L57033</t>
  </si>
  <si>
    <t>H39268</t>
  </si>
  <si>
    <t>L57035</t>
  </si>
  <si>
    <t>L57036</t>
  </si>
  <si>
    <t>M24717</t>
  </si>
  <si>
    <t>L57038</t>
  </si>
  <si>
    <t>M24719</t>
  </si>
  <si>
    <t>H39274</t>
  </si>
  <si>
    <t>M24721</t>
  </si>
  <si>
    <t>M24722</t>
  </si>
  <si>
    <t>L57043</t>
  </si>
  <si>
    <t>M24724</t>
  </si>
  <si>
    <t>M24725</t>
  </si>
  <si>
    <t>L57046</t>
  </si>
  <si>
    <t>L57047</t>
  </si>
  <si>
    <t>L57048</t>
  </si>
  <si>
    <t>L57049</t>
  </si>
  <si>
    <t>H39284</t>
  </si>
  <si>
    <t>M24731</t>
  </si>
  <si>
    <t>L57052</t>
  </si>
  <si>
    <t>L57053</t>
  </si>
  <si>
    <t>M24734</t>
  </si>
  <si>
    <t>M24735</t>
  </si>
  <si>
    <t>H39290</t>
  </si>
  <si>
    <t>L57057</t>
  </si>
  <si>
    <t>L57058</t>
  </si>
  <si>
    <t>M24739</t>
  </si>
  <si>
    <t>L57060</t>
  </si>
  <si>
    <t>L57061</t>
  </si>
  <si>
    <t>L57062</t>
  </si>
  <si>
    <t>H39297</t>
  </si>
  <si>
    <t>L57064</t>
  </si>
  <si>
    <t>L57065</t>
  </si>
  <si>
    <t>L57066</t>
  </si>
  <si>
    <t>L57067</t>
  </si>
  <si>
    <t>M24748</t>
  </si>
  <si>
    <t>H39303</t>
  </si>
  <si>
    <t>L57070</t>
  </si>
  <si>
    <t>L57071</t>
  </si>
  <si>
    <t>H39306</t>
  </si>
  <si>
    <t>M24753</t>
  </si>
  <si>
    <t>L57074</t>
  </si>
  <si>
    <t>L57075</t>
  </si>
  <si>
    <t>M24756</t>
  </si>
  <si>
    <t>L57077</t>
  </si>
  <si>
    <t>L57078</t>
  </si>
  <si>
    <t>L57079</t>
  </si>
  <si>
    <t>H39314</t>
  </si>
  <si>
    <t>M24761</t>
  </si>
  <si>
    <t>H39316</t>
  </si>
  <si>
    <t>M24763</t>
  </si>
  <si>
    <t>L57084</t>
  </si>
  <si>
    <t>M24765</t>
  </si>
  <si>
    <t>M24766</t>
  </si>
  <si>
    <t>M24767</t>
  </si>
  <si>
    <t>L57088</t>
  </si>
  <si>
    <t>L57089</t>
  </si>
  <si>
    <t>L57090</t>
  </si>
  <si>
    <t>M24771</t>
  </si>
  <si>
    <t>L57092</t>
  </si>
  <si>
    <t>L57093</t>
  </si>
  <si>
    <t>L57094</t>
  </si>
  <si>
    <t>M24775</t>
  </si>
  <si>
    <t>M24776</t>
  </si>
  <si>
    <t>M24777</t>
  </si>
  <si>
    <t>L57098</t>
  </si>
  <si>
    <t>L57099</t>
  </si>
  <si>
    <t>H39334</t>
  </si>
  <si>
    <t>M24781</t>
  </si>
  <si>
    <t>H39336</t>
  </si>
  <si>
    <t>M24783</t>
  </si>
  <si>
    <t>M24784</t>
  </si>
  <si>
    <t>M24785</t>
  </si>
  <si>
    <t>M24786</t>
  </si>
  <si>
    <t>L57107</t>
  </si>
  <si>
    <t>M24788</t>
  </si>
  <si>
    <t>H39343</t>
  </si>
  <si>
    <t>L57110</t>
  </si>
  <si>
    <t>L57111</t>
  </si>
  <si>
    <t>L57112</t>
  </si>
  <si>
    <t>L57113</t>
  </si>
  <si>
    <t>L57114</t>
  </si>
  <si>
    <t>L57115</t>
  </si>
  <si>
    <t>H39350</t>
  </si>
  <si>
    <t>L57117</t>
  </si>
  <si>
    <t>L57118</t>
  </si>
  <si>
    <t>H39353</t>
  </si>
  <si>
    <t>M24800</t>
  </si>
  <si>
    <t>L57121</t>
  </si>
  <si>
    <t>L57122</t>
  </si>
  <si>
    <t>M24803</t>
  </si>
  <si>
    <t>L57124</t>
  </si>
  <si>
    <t>L57125</t>
  </si>
  <si>
    <t>L57126</t>
  </si>
  <si>
    <t>M24807</t>
  </si>
  <si>
    <t>L57128</t>
  </si>
  <si>
    <t>M24809</t>
  </si>
  <si>
    <t>L57130</t>
  </si>
  <si>
    <t>L57131</t>
  </si>
  <si>
    <t>L57132</t>
  </si>
  <si>
    <t>L57133</t>
  </si>
  <si>
    <t>M24814</t>
  </si>
  <si>
    <t>M24815</t>
  </si>
  <si>
    <t>M24816</t>
  </si>
  <si>
    <t>L57137</t>
  </si>
  <si>
    <t>M24818</t>
  </si>
  <si>
    <t>L57139</t>
  </si>
  <si>
    <t>L57140</t>
  </si>
  <si>
    <t>L57141</t>
  </si>
  <si>
    <t>L57142</t>
  </si>
  <si>
    <t>L57143</t>
  </si>
  <si>
    <t>L57144</t>
  </si>
  <si>
    <t>L57145</t>
  </si>
  <si>
    <t>L57146</t>
  </si>
  <si>
    <t>M24827</t>
  </si>
  <si>
    <t>L57148</t>
  </si>
  <si>
    <t>L57149</t>
  </si>
  <si>
    <t>H39384</t>
  </si>
  <si>
    <t>H39385</t>
  </si>
  <si>
    <t>L57152</t>
  </si>
  <si>
    <t>L57153</t>
  </si>
  <si>
    <t>L57154</t>
  </si>
  <si>
    <t>M24835</t>
  </si>
  <si>
    <t>L57156</t>
  </si>
  <si>
    <t>L57157</t>
  </si>
  <si>
    <t>H39392</t>
  </si>
  <si>
    <t>L57159</t>
  </si>
  <si>
    <t>L57160</t>
  </si>
  <si>
    <t>L57161</t>
  </si>
  <si>
    <t>M24842</t>
  </si>
  <si>
    <t>L57163</t>
  </si>
  <si>
    <t>H39398</t>
  </si>
  <si>
    <t>H39399</t>
  </si>
  <si>
    <t>M24846</t>
  </si>
  <si>
    <t>M24847</t>
  </si>
  <si>
    <t>L57168</t>
  </si>
  <si>
    <t>M24849</t>
  </si>
  <si>
    <t>L57170</t>
  </si>
  <si>
    <t>M24851</t>
  </si>
  <si>
    <t>L57172</t>
  </si>
  <si>
    <t>L57173</t>
  </si>
  <si>
    <t>L57174</t>
  </si>
  <si>
    <t>M24855</t>
  </si>
  <si>
    <t>H39410</t>
  </si>
  <si>
    <t>M24857</t>
  </si>
  <si>
    <t>H39412</t>
  </si>
  <si>
    <t>M24859</t>
  </si>
  <si>
    <t>Colonna1</t>
  </si>
  <si>
    <t>Delta temperature [K]</t>
  </si>
  <si>
    <t>Angular velocity [rad/s]</t>
  </si>
  <si>
    <t>Power [kW]</t>
  </si>
  <si>
    <t>Media</t>
  </si>
  <si>
    <t>Errore standard</t>
  </si>
  <si>
    <t>Mediana</t>
  </si>
  <si>
    <t>Moda</t>
  </si>
  <si>
    <t>Deviazione standard</t>
  </si>
  <si>
    <t>Varianza campionaria</t>
  </si>
  <si>
    <t>Curtosi</t>
  </si>
  <si>
    <t>Asimmetria</t>
  </si>
  <si>
    <t>Intervallo</t>
  </si>
  <si>
    <t>Minimo</t>
  </si>
  <si>
    <t>Massimo</t>
  </si>
  <si>
    <t>Somma</t>
  </si>
  <si>
    <t>Conteggio</t>
  </si>
  <si>
    <t>Total Machine Failures</t>
  </si>
  <si>
    <t>Total TWF</t>
  </si>
  <si>
    <t>Total HDF</t>
  </si>
  <si>
    <t>Total PWF</t>
  </si>
  <si>
    <t>Total OSF</t>
  </si>
  <si>
    <t>Total RNF</t>
  </si>
  <si>
    <t>Count</t>
  </si>
  <si>
    <t>Metric</t>
  </si>
  <si>
    <t>Misure</t>
  </si>
  <si>
    <t>Totale complessivo</t>
  </si>
  <si>
    <t>Somma di TWF</t>
  </si>
  <si>
    <t>Etichette di colonna</t>
  </si>
  <si>
    <t>Media di Rotational speed [rpm]</t>
  </si>
  <si>
    <t>Media di Delta temperature [K]</t>
  </si>
  <si>
    <t>Media di Tool wear [min]</t>
  </si>
  <si>
    <t>Media di Torque [Nm]</t>
  </si>
  <si>
    <t>Media Power [kW]</t>
  </si>
  <si>
    <t>Valori</t>
  </si>
  <si>
    <t>Somma di HDF</t>
  </si>
  <si>
    <t>Somma di PWF</t>
  </si>
  <si>
    <t>Somma di OSF</t>
  </si>
  <si>
    <t>Somma di RNF</t>
  </si>
  <si>
    <t>Difference</t>
  </si>
  <si>
    <t>Variable</t>
  </si>
  <si>
    <t>Etichette di riga</t>
  </si>
  <si>
    <t>Somma di Machine failure</t>
  </si>
  <si>
    <t>Conteggio di Type</t>
  </si>
  <si>
    <t>Media di Power [kW]</t>
  </si>
  <si>
    <t>Min di Torque [Nm]</t>
  </si>
  <si>
    <t>Min di Rotational speed [rpm]</t>
  </si>
  <si>
    <t>Min di Power [kW]</t>
  </si>
  <si>
    <t>Min di Delta temperature [K]</t>
  </si>
  <si>
    <t>Min di Tool wear [min]</t>
  </si>
  <si>
    <t>Max di Tool wear [min]</t>
  </si>
  <si>
    <t>Max di Delta temperature [K]</t>
  </si>
  <si>
    <t>Max di Rotational speed [rpm]</t>
  </si>
  <si>
    <t>Max di Power [kW]</t>
  </si>
  <si>
    <t>Max di Torque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</si>
</sst>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2" fontId="0" fillId="0" borderId="0" xfId="0" applyNumberFormat="1"/>
    <xf numFmtId="1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/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/>
    <xf numFmtId="0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pivotButton="1" applyAlignment="1">
      <alignment horizontal="center"/>
    </xf>
    <xf numFmtId="2" fontId="4" fillId="0" borderId="0" xfId="0" applyNumberFormat="1" applyFont="1"/>
    <xf numFmtId="0" fontId="3" fillId="0" borderId="2" xfId="0" applyFont="1" applyBorder="1" applyAlignment="1">
      <alignment horizontal="centerContinuous"/>
    </xf>
    <xf numFmtId="0" fontId="0" fillId="0" borderId="0" xfId="0" applyBorder="1"/>
    <xf numFmtId="0" fontId="0" fillId="2" borderId="0" xfId="0" applyFill="1"/>
  </cellXfs>
  <cellStyles count="2">
    <cellStyle name="Normale" xfId="0" builtinId="0"/>
    <cellStyle name="Percentuale" xfId="1" builtinId="5"/>
  </cellStyles>
  <dxfs count="4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right" vertical="bottom" textRotation="0" wrapText="0" indent="0" justifyLastLine="0" shrinkToFit="0" readingOrder="0"/>
    </dxf>
    <dxf>
      <numFmt numFmtId="1" formatCode="0"/>
    </dxf>
    <dxf>
      <numFmt numFmtId="2" formatCode="0.00"/>
    </dxf>
    <dxf>
      <alignment horizontal="center"/>
    </dxf>
    <dxf>
      <alignment horizontal="center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Continuous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numFmt numFmtId="2" formatCode="0.00"/>
    </dxf>
    <dxf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00000000-1EF3-40F6-8261-AC649C15C16B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_xlchart.v2.3</cx:f>
      </cx:numDim>
    </cx:data>
  </cx:chartData>
  <cx:chart>
    <cx:title pos="t" align="ctr" overlay="0">
      <cx:tx>
        <cx:txData>
          <cx:v>Titolo del grafico</cx:v>
        </cx:txData>
      </cx:tx>
      <cx:extLst>
        <cx:ext uri="ext:featex">
          <cx:featureExtension feature="mp" drop="onModelChange">
            <cx:offset top="-0.038314744830131531" left="0.44061458110809326"/>
          </cx:featureExtension>
        </cx:ext>
      </cx:extLst>
    </cx:title>
    <cx:plotArea>
      <cx:plotAreaRegion>
        <cx:series layoutId="funnel" uniqueId="{41C11BDF-CFD3-4B21-B66A-74E83225D933}"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9980</xdr:row>
      <xdr:rowOff>102870</xdr:rowOff>
    </xdr:from>
    <xdr:to>
      <xdr:col>8</xdr:col>
      <xdr:colOff>152400</xdr:colOff>
      <xdr:row>9995</xdr:row>
      <xdr:rowOff>102870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FC3D43B3-A771-0A23-6767-D888FE9977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32020" y="18252452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1020380</xdr:colOff>
      <xdr:row>35</xdr:row>
      <xdr:rowOff>26276</xdr:rowOff>
    </xdr:from>
    <xdr:to>
      <xdr:col>12</xdr:col>
      <xdr:colOff>416035</xdr:colOff>
      <xdr:row>49</xdr:row>
      <xdr:rowOff>66565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Grafico 3">
              <a:extLst>
                <a:ext uri="{FF2B5EF4-FFF2-40B4-BE49-F238E27FC236}">
                  <a16:creationId xmlns:a16="http://schemas.microsoft.com/office/drawing/2014/main" id="{5A30419F-C76E-F110-C265-D40D4A6282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76035" y="6463862"/>
              <a:ext cx="4572000" cy="26153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derica Secci" refreshedDate="46284.533944560186" createdVersion="8" refreshedVersion="8" minRefreshableVersion="3" recordCount="10000" xr:uid="{8E1B1A67-C255-43FF-A7CB-73756FE5AC88}">
  <cacheSource type="worksheet">
    <worksheetSource name="Predictive_Maintenance_Data"/>
  </cacheSource>
  <cacheFields count="17">
    <cacheField name="UDI" numFmtId="0">
      <sharedItems containsSemiMixedTypes="0" containsString="0" containsNumber="1" containsInteger="1" minValue="1" maxValue="10000"/>
    </cacheField>
    <cacheField name="Product ID" numFmtId="0">
      <sharedItems/>
    </cacheField>
    <cacheField name="Type" numFmtId="0">
      <sharedItems count="3">
        <s v="M"/>
        <s v="L"/>
        <s v="H"/>
      </sharedItems>
    </cacheField>
    <cacheField name="Air temperature [K]" numFmtId="2">
      <sharedItems containsSemiMixedTypes="0" containsString="0" containsNumber="1" minValue="295.3" maxValue="304.5"/>
    </cacheField>
    <cacheField name="Process temperature [K]" numFmtId="2">
      <sharedItems containsSemiMixedTypes="0" containsString="0" containsNumber="1" minValue="305.7" maxValue="313.8"/>
    </cacheField>
    <cacheField name="Rotational speed [rpm]" numFmtId="1">
      <sharedItems containsSemiMixedTypes="0" containsString="0" containsNumber="1" containsInteger="1" minValue="1168" maxValue="2886"/>
    </cacheField>
    <cacheField name="Angular velocity [rad/s]" numFmtId="2">
      <sharedItems containsSemiMixedTypes="0" containsString="0" containsNumber="1" minValue="122.31267397976261" maxValue="302.22121327533813"/>
    </cacheField>
    <cacheField name="Torque [Nm]" numFmtId="2">
      <sharedItems containsSemiMixedTypes="0" containsString="0" containsNumber="1" minValue="3.8" maxValue="76.599999999999994"/>
    </cacheField>
    <cacheField name="Delta temperature [K]" numFmtId="2">
      <sharedItems containsSemiMixedTypes="0" containsString="0" containsNumber="1" minValue="7.5999999999999659" maxValue="12.100000000000023"/>
    </cacheField>
    <cacheField name="Power [kW]" numFmtId="2">
      <sharedItems containsSemiMixedTypes="0" containsString="0" containsNumber="1" minValue="1.1484406104462848" maxValue="10.469923004765631"/>
    </cacheField>
    <cacheField name="Tool wear [min]" numFmtId="1">
      <sharedItems containsSemiMixedTypes="0" containsString="0" containsNumber="1" containsInteger="1" minValue="0" maxValue="253"/>
    </cacheField>
    <cacheField name="Machine failure" numFmtId="1">
      <sharedItems containsSemiMixedTypes="0" containsString="0" containsNumber="1" containsInteger="1" minValue="0" maxValue="1" count="2">
        <n v="0"/>
        <n v="1"/>
      </sharedItems>
    </cacheField>
    <cacheField name="TWF" numFmtId="1">
      <sharedItems containsSemiMixedTypes="0" containsString="0" containsNumber="1" containsInteger="1" minValue="0" maxValue="1"/>
    </cacheField>
    <cacheField name="HDF" numFmtId="1">
      <sharedItems containsSemiMixedTypes="0" containsString="0" containsNumber="1" containsInteger="1" minValue="0" maxValue="1"/>
    </cacheField>
    <cacheField name="PWF" numFmtId="1">
      <sharedItems containsSemiMixedTypes="0" containsString="0" containsNumber="1" containsInteger="1" minValue="0" maxValue="1"/>
    </cacheField>
    <cacheField name="OSF" numFmtId="1">
      <sharedItems containsSemiMixedTypes="0" containsString="0" containsNumber="1" containsInteger="1" minValue="0" maxValue="1"/>
    </cacheField>
    <cacheField name="RNF" numFmtId="1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s v="M14860"/>
    <x v="0"/>
    <n v="298.10000000000002"/>
    <n v="308.60000000000002"/>
    <n v="1551"/>
    <n v="162.42034019059233"/>
    <n v="42.8"/>
    <n v="10.5"/>
    <n v="6.9515905601573511"/>
    <n v="0"/>
    <x v="0"/>
    <n v="0"/>
    <n v="0"/>
    <n v="0"/>
    <n v="0"/>
    <n v="0"/>
  </r>
  <r>
    <n v="2"/>
    <s v="L47181"/>
    <x v="1"/>
    <n v="298.2"/>
    <n v="308.7"/>
    <n v="1408"/>
    <n v="147.44541520848094"/>
    <n v="46.3"/>
    <n v="10.5"/>
    <n v="6.8267227241526669"/>
    <n v="3"/>
    <x v="0"/>
    <n v="0"/>
    <n v="0"/>
    <n v="0"/>
    <n v="0"/>
    <n v="0"/>
  </r>
  <r>
    <n v="3"/>
    <s v="L47182"/>
    <x v="1"/>
    <n v="298.10000000000002"/>
    <n v="308.5"/>
    <n v="1498"/>
    <n v="156.87019316925034"/>
    <n v="49.4"/>
    <n v="10.399999999999977"/>
    <n v="7.7493875425609664"/>
    <n v="5"/>
    <x v="0"/>
    <n v="0"/>
    <n v="0"/>
    <n v="0"/>
    <n v="0"/>
    <n v="0"/>
  </r>
  <r>
    <n v="4"/>
    <s v="L47183"/>
    <x v="1"/>
    <n v="298.2"/>
    <n v="308.60000000000002"/>
    <n v="1433"/>
    <n v="150.06340908647243"/>
    <n v="39.5"/>
    <n v="10.400000000000034"/>
    <n v="5.9275046589156606"/>
    <n v="7"/>
    <x v="0"/>
    <n v="0"/>
    <n v="0"/>
    <n v="0"/>
    <n v="0"/>
    <n v="0"/>
  </r>
  <r>
    <n v="5"/>
    <s v="L47184"/>
    <x v="1"/>
    <n v="298.2"/>
    <n v="308.7"/>
    <n v="1408"/>
    <n v="147.44541520848094"/>
    <n v="40"/>
    <n v="10.5"/>
    <n v="5.8978166083392374"/>
    <n v="9"/>
    <x v="0"/>
    <n v="0"/>
    <n v="0"/>
    <n v="0"/>
    <n v="0"/>
    <n v="0"/>
  </r>
  <r>
    <n v="6"/>
    <s v="M14865"/>
    <x v="0"/>
    <n v="298.10000000000002"/>
    <n v="308.60000000000002"/>
    <n v="1425"/>
    <n v="149.22565104551515"/>
    <n v="41.9"/>
    <n v="10.5"/>
    <n v="6.2525547788070845"/>
    <n v="11"/>
    <x v="0"/>
    <n v="0"/>
    <n v="0"/>
    <n v="0"/>
    <n v="0"/>
    <n v="0"/>
  </r>
  <r>
    <n v="7"/>
    <s v="L47186"/>
    <x v="1"/>
    <n v="298.10000000000002"/>
    <n v="308.60000000000002"/>
    <n v="1558"/>
    <n v="163.15337847642994"/>
    <n v="42.4"/>
    <n v="10.5"/>
    <n v="6.9177032474006293"/>
    <n v="14"/>
    <x v="0"/>
    <n v="0"/>
    <n v="0"/>
    <n v="0"/>
    <n v="0"/>
    <n v="0"/>
  </r>
  <r>
    <n v="8"/>
    <s v="L47187"/>
    <x v="1"/>
    <n v="298.10000000000002"/>
    <n v="308.60000000000002"/>
    <n v="1527"/>
    <n v="159.90706606772045"/>
    <n v="40.200000000000003"/>
    <n v="10.5"/>
    <n v="6.4282640559223632"/>
    <n v="16"/>
    <x v="0"/>
    <n v="0"/>
    <n v="0"/>
    <n v="0"/>
    <n v="0"/>
    <n v="0"/>
  </r>
  <r>
    <n v="9"/>
    <s v="M14868"/>
    <x v="0"/>
    <n v="298.3"/>
    <n v="308.7"/>
    <n v="1667"/>
    <n v="174.56783178447282"/>
    <n v="28.6"/>
    <n v="10.399999999999977"/>
    <n v="4.992639989035923"/>
    <n v="18"/>
    <x v="0"/>
    <n v="0"/>
    <n v="0"/>
    <n v="0"/>
    <n v="0"/>
    <n v="0"/>
  </r>
  <r>
    <n v="10"/>
    <s v="M14869"/>
    <x v="0"/>
    <n v="298.5"/>
    <n v="309"/>
    <n v="1741"/>
    <n v="182.31709366332768"/>
    <n v="28"/>
    <n v="10.5"/>
    <n v="5.1048786225731746"/>
    <n v="21"/>
    <x v="0"/>
    <n v="0"/>
    <n v="0"/>
    <n v="0"/>
    <n v="0"/>
    <n v="0"/>
  </r>
  <r>
    <n v="11"/>
    <s v="H29424"/>
    <x v="2"/>
    <n v="298.39999999999998"/>
    <n v="308.89999999999998"/>
    <n v="1782"/>
    <n v="186.61060362323371"/>
    <n v="23.9"/>
    <n v="10.5"/>
    <n v="4.4599934265952852"/>
    <n v="24"/>
    <x v="0"/>
    <n v="0"/>
    <n v="0"/>
    <n v="0"/>
    <n v="0"/>
    <n v="0"/>
  </r>
  <r>
    <n v="12"/>
    <s v="H29425"/>
    <x v="2"/>
    <n v="298.60000000000002"/>
    <n v="309.10000000000002"/>
    <n v="1423"/>
    <n v="149.01621153527586"/>
    <n v="44.3"/>
    <n v="10.5"/>
    <n v="6.6014181710127202"/>
    <n v="29"/>
    <x v="0"/>
    <n v="0"/>
    <n v="0"/>
    <n v="0"/>
    <n v="0"/>
    <n v="0"/>
  </r>
  <r>
    <n v="13"/>
    <s v="M14872"/>
    <x v="0"/>
    <n v="298.60000000000002"/>
    <n v="309.10000000000002"/>
    <n v="1339"/>
    <n v="140.21975210522444"/>
    <n v="51.1"/>
    <n v="10.5"/>
    <n v="7.1652293325769696"/>
    <n v="34"/>
    <x v="0"/>
    <n v="0"/>
    <n v="0"/>
    <n v="0"/>
    <n v="0"/>
    <n v="0"/>
  </r>
  <r>
    <n v="14"/>
    <s v="M14873"/>
    <x v="0"/>
    <n v="298.60000000000002"/>
    <n v="309.2"/>
    <n v="1742"/>
    <n v="182.42181341844733"/>
    <n v="30"/>
    <n v="10.599999999999966"/>
    <n v="5.4726544025534194"/>
    <n v="37"/>
    <x v="0"/>
    <n v="0"/>
    <n v="0"/>
    <n v="0"/>
    <n v="0"/>
    <n v="0"/>
  </r>
  <r>
    <n v="15"/>
    <s v="L47194"/>
    <x v="1"/>
    <n v="298.60000000000002"/>
    <n v="309.2"/>
    <n v="2035"/>
    <n v="213.10470166850763"/>
    <n v="19.600000000000001"/>
    <n v="10.599999999999966"/>
    <n v="4.1768521527027493"/>
    <n v="40"/>
    <x v="0"/>
    <n v="0"/>
    <n v="0"/>
    <n v="0"/>
    <n v="0"/>
    <n v="0"/>
  </r>
  <r>
    <n v="16"/>
    <s v="L47195"/>
    <x v="1"/>
    <n v="298.60000000000002"/>
    <n v="309.2"/>
    <n v="1542"/>
    <n v="161.47786239451537"/>
    <n v="48.4"/>
    <n v="10.599999999999966"/>
    <n v="7.8155285398945438"/>
    <n v="42"/>
    <x v="0"/>
    <n v="0"/>
    <n v="0"/>
    <n v="0"/>
    <n v="0"/>
    <n v="0"/>
  </r>
  <r>
    <n v="17"/>
    <s v="M14876"/>
    <x v="0"/>
    <n v="298.60000000000002"/>
    <n v="309.2"/>
    <n v="1311"/>
    <n v="137.28759896187395"/>
    <n v="46.6"/>
    <n v="10.599999999999966"/>
    <n v="6.3976021116233266"/>
    <n v="44"/>
    <x v="0"/>
    <n v="0"/>
    <n v="0"/>
    <n v="0"/>
    <n v="0"/>
    <n v="0"/>
  </r>
  <r>
    <n v="18"/>
    <s v="M14877"/>
    <x v="0"/>
    <n v="298.7"/>
    <n v="309.2"/>
    <n v="1410"/>
    <n v="147.65485471872029"/>
    <n v="45.6"/>
    <n v="10.5"/>
    <n v="6.7330613751736452"/>
    <n v="47"/>
    <x v="0"/>
    <n v="0"/>
    <n v="0"/>
    <n v="0"/>
    <n v="0"/>
    <n v="0"/>
  </r>
  <r>
    <n v="19"/>
    <s v="H29432"/>
    <x v="2"/>
    <n v="298.8"/>
    <n v="309.2"/>
    <n v="1306"/>
    <n v="136.76400018627567"/>
    <n v="54.5"/>
    <n v="10.399999999999977"/>
    <n v="7.4536380101520239"/>
    <n v="50"/>
    <x v="0"/>
    <n v="0"/>
    <n v="0"/>
    <n v="0"/>
    <n v="0"/>
    <n v="0"/>
  </r>
  <r>
    <n v="20"/>
    <s v="M14879"/>
    <x v="0"/>
    <n v="298.89999999999998"/>
    <n v="309.3"/>
    <n v="1632"/>
    <n v="170.90264035528475"/>
    <n v="32.5"/>
    <n v="10.400000000000034"/>
    <n v="5.5543358115467543"/>
    <n v="55"/>
    <x v="0"/>
    <n v="0"/>
    <n v="0"/>
    <n v="0"/>
    <n v="0"/>
    <n v="0"/>
  </r>
  <r>
    <n v="21"/>
    <s v="H29434"/>
    <x v="2"/>
    <n v="298.89999999999998"/>
    <n v="309.3"/>
    <n v="1375"/>
    <n v="143.98966328953216"/>
    <n v="42.7"/>
    <n v="10.400000000000034"/>
    <n v="6.1483586224630233"/>
    <n v="58"/>
    <x v="0"/>
    <n v="0"/>
    <n v="0"/>
    <n v="0"/>
    <n v="0"/>
    <n v="0"/>
  </r>
  <r>
    <n v="22"/>
    <s v="L47201"/>
    <x v="1"/>
    <n v="298.8"/>
    <n v="309.3"/>
    <n v="1450"/>
    <n v="151.84364492350667"/>
    <n v="44.8"/>
    <n v="10.5"/>
    <n v="6.8025952925730993"/>
    <n v="63"/>
    <x v="0"/>
    <n v="0"/>
    <n v="0"/>
    <n v="0"/>
    <n v="0"/>
    <n v="0"/>
  </r>
  <r>
    <n v="23"/>
    <s v="M14882"/>
    <x v="0"/>
    <n v="298.89999999999998"/>
    <n v="309.3"/>
    <n v="1581"/>
    <n v="165.56193284418211"/>
    <n v="30.7"/>
    <n v="10.400000000000034"/>
    <n v="5.0827513383163909"/>
    <n v="65"/>
    <x v="0"/>
    <n v="0"/>
    <n v="0"/>
    <n v="0"/>
    <n v="0"/>
    <n v="0"/>
  </r>
  <r>
    <n v="24"/>
    <s v="L47203"/>
    <x v="1"/>
    <n v="299"/>
    <n v="309.39999999999998"/>
    <n v="1758"/>
    <n v="184.09732950036187"/>
    <n v="25.7"/>
    <n v="10.399999999999977"/>
    <n v="4.7313013681593006"/>
    <n v="68"/>
    <x v="0"/>
    <n v="0"/>
    <n v="0"/>
    <n v="0"/>
    <n v="0"/>
    <n v="0"/>
  </r>
  <r>
    <n v="25"/>
    <s v="M14884"/>
    <x v="0"/>
    <n v="299"/>
    <n v="309.39999999999998"/>
    <n v="1561"/>
    <n v="163.4675377417889"/>
    <n v="37.299999999999997"/>
    <n v="10.399999999999977"/>
    <n v="6.097339157768725"/>
    <n v="70"/>
    <x v="0"/>
    <n v="0"/>
    <n v="0"/>
    <n v="0"/>
    <n v="0"/>
    <n v="0"/>
  </r>
  <r>
    <n v="26"/>
    <s v="L47205"/>
    <x v="1"/>
    <n v="299"/>
    <n v="309.5"/>
    <n v="1861"/>
    <n v="194.88346427768684"/>
    <n v="23.3"/>
    <n v="10.5"/>
    <n v="4.5407847176701033"/>
    <n v="73"/>
    <x v="0"/>
    <n v="0"/>
    <n v="0"/>
    <n v="0"/>
    <n v="0"/>
    <n v="0"/>
  </r>
  <r>
    <n v="27"/>
    <s v="L47206"/>
    <x v="1"/>
    <n v="299.10000000000002"/>
    <n v="309.5"/>
    <n v="1512"/>
    <n v="158.33626974092559"/>
    <n v="39"/>
    <n v="10.399999999999977"/>
    <n v="6.1751145198960975"/>
    <n v="75"/>
    <x v="0"/>
    <n v="0"/>
    <n v="0"/>
    <n v="0"/>
    <n v="0"/>
    <n v="0"/>
  </r>
  <r>
    <n v="28"/>
    <s v="H29441"/>
    <x v="2"/>
    <n v="299.10000000000002"/>
    <n v="309.39999999999998"/>
    <n v="1811"/>
    <n v="189.64747652170385"/>
    <n v="24.6"/>
    <n v="10.299999999999955"/>
    <n v="4.6653279224339146"/>
    <n v="77"/>
    <x v="0"/>
    <n v="0"/>
    <n v="0"/>
    <n v="0"/>
    <n v="0"/>
    <n v="0"/>
  </r>
  <r>
    <n v="29"/>
    <s v="L47208"/>
    <x v="1"/>
    <n v="299.10000000000002"/>
    <n v="309.39999999999998"/>
    <n v="1439"/>
    <n v="150.69172761719039"/>
    <n v="44.2"/>
    <n v="10.299999999999955"/>
    <n v="6.6605743606798162"/>
    <n v="82"/>
    <x v="0"/>
    <n v="0"/>
    <n v="0"/>
    <n v="0"/>
    <n v="0"/>
    <n v="0"/>
  </r>
  <r>
    <n v="30"/>
    <s v="L47209"/>
    <x v="1"/>
    <n v="299"/>
    <n v="309.39999999999998"/>
    <n v="1693"/>
    <n v="177.29054541758398"/>
    <n v="30.1"/>
    <n v="10.399999999999977"/>
    <n v="5.3364454170692781"/>
    <n v="84"/>
    <x v="0"/>
    <n v="0"/>
    <n v="0"/>
    <n v="0"/>
    <n v="0"/>
    <n v="0"/>
  </r>
  <r>
    <n v="31"/>
    <s v="M14890"/>
    <x v="0"/>
    <n v="299.10000000000002"/>
    <n v="309.5"/>
    <n v="1339"/>
    <n v="140.21975210522444"/>
    <n v="48.2"/>
    <n v="10.399999999999977"/>
    <n v="6.7585920514718181"/>
    <n v="86"/>
    <x v="0"/>
    <n v="0"/>
    <n v="0"/>
    <n v="0"/>
    <n v="0"/>
    <n v="0"/>
  </r>
  <r>
    <n v="32"/>
    <s v="L47211"/>
    <x v="1"/>
    <n v="299"/>
    <n v="309.39999999999998"/>
    <n v="1798"/>
    <n v="188.28611970514828"/>
    <n v="25.5"/>
    <n v="10.399999999999977"/>
    <n v="4.8012960524812813"/>
    <n v="89"/>
    <x v="0"/>
    <n v="0"/>
    <n v="0"/>
    <n v="0"/>
    <n v="0"/>
    <n v="0"/>
  </r>
  <r>
    <n v="33"/>
    <s v="L47212"/>
    <x v="1"/>
    <n v="299"/>
    <n v="309.39999999999998"/>
    <n v="1419"/>
    <n v="148.59733251479722"/>
    <n v="48.3"/>
    <n v="10.399999999999977"/>
    <n v="7.1772511604647056"/>
    <n v="91"/>
    <x v="0"/>
    <n v="0"/>
    <n v="0"/>
    <n v="0"/>
    <n v="0"/>
    <n v="0"/>
  </r>
  <r>
    <n v="34"/>
    <s v="L47213"/>
    <x v="1"/>
    <n v="298.89999999999998"/>
    <n v="309.3"/>
    <n v="1665"/>
    <n v="174.35839227423352"/>
    <n v="32.5"/>
    <n v="10.400000000000034"/>
    <n v="5.666647748912589"/>
    <n v="93"/>
    <x v="0"/>
    <n v="0"/>
    <n v="0"/>
    <n v="0"/>
    <n v="0"/>
    <n v="0"/>
  </r>
  <r>
    <n v="35"/>
    <s v="M14894"/>
    <x v="0"/>
    <n v="298.8"/>
    <n v="309.10000000000002"/>
    <n v="1559"/>
    <n v="163.25809823154958"/>
    <n v="34.700000000000003"/>
    <n v="10.300000000000011"/>
    <n v="5.665056008634771"/>
    <n v="95"/>
    <x v="0"/>
    <n v="0"/>
    <n v="0"/>
    <n v="0"/>
    <n v="0"/>
    <n v="0"/>
  </r>
  <r>
    <n v="36"/>
    <s v="M14895"/>
    <x v="0"/>
    <n v="298.8"/>
    <n v="309.2"/>
    <n v="1452"/>
    <n v="152.05308443374599"/>
    <n v="48.6"/>
    <n v="10.399999999999977"/>
    <n v="7.3897799034800551"/>
    <n v="98"/>
    <x v="0"/>
    <n v="0"/>
    <n v="0"/>
    <n v="0"/>
    <n v="0"/>
    <n v="0"/>
  </r>
  <r>
    <n v="37"/>
    <s v="M14896"/>
    <x v="0"/>
    <n v="298.89999999999998"/>
    <n v="309.2"/>
    <n v="1581"/>
    <n v="165.56193284418211"/>
    <n v="36.700000000000003"/>
    <n v="10.300000000000011"/>
    <n v="6.0761229353814841"/>
    <n v="101"/>
    <x v="0"/>
    <n v="0"/>
    <n v="0"/>
    <n v="0"/>
    <n v="0"/>
    <n v="0"/>
  </r>
  <r>
    <n v="38"/>
    <s v="L47217"/>
    <x v="1"/>
    <n v="298.8"/>
    <n v="309.10000000000002"/>
    <n v="1439"/>
    <n v="150.69172761719039"/>
    <n v="39.200000000000003"/>
    <n v="10.300000000000011"/>
    <n v="5.907115722593864"/>
    <n v="104"/>
    <x v="0"/>
    <n v="0"/>
    <n v="0"/>
    <n v="0"/>
    <n v="0"/>
    <n v="0"/>
  </r>
  <r>
    <n v="39"/>
    <s v="H29452"/>
    <x v="2"/>
    <n v="298.89999999999998"/>
    <n v="309.2"/>
    <n v="1379"/>
    <n v="144.40854231001083"/>
    <n v="50.7"/>
    <n v="10.300000000000011"/>
    <n v="7.3215130951175498"/>
    <n v="106"/>
    <x v="0"/>
    <n v="0"/>
    <n v="0"/>
    <n v="0"/>
    <n v="0"/>
    <n v="0"/>
  </r>
  <r>
    <n v="40"/>
    <s v="L47219"/>
    <x v="1"/>
    <n v="298.8"/>
    <n v="309.10000000000002"/>
    <n v="1350"/>
    <n v="141.37166941154069"/>
    <n v="52.5"/>
    <n v="10.300000000000011"/>
    <n v="7.4220126441058865"/>
    <n v="111"/>
    <x v="0"/>
    <n v="0"/>
    <n v="0"/>
    <n v="0"/>
    <n v="0"/>
    <n v="0"/>
  </r>
  <r>
    <n v="41"/>
    <s v="L47220"/>
    <x v="1"/>
    <n v="298.8"/>
    <n v="309.10000000000002"/>
    <n v="1362"/>
    <n v="142.62830647297659"/>
    <n v="45.4"/>
    <n v="10.300000000000011"/>
    <n v="6.4753251138731365"/>
    <n v="113"/>
    <x v="0"/>
    <n v="0"/>
    <n v="0"/>
    <n v="0"/>
    <n v="0"/>
    <n v="0"/>
  </r>
  <r>
    <n v="42"/>
    <s v="L47221"/>
    <x v="1"/>
    <n v="298.8"/>
    <n v="309.10000000000002"/>
    <n v="1368"/>
    <n v="143.25662500369455"/>
    <n v="50.8"/>
    <n v="10.300000000000011"/>
    <n v="7.2774365501876828"/>
    <n v="115"/>
    <x v="0"/>
    <n v="0"/>
    <n v="0"/>
    <n v="0"/>
    <n v="0"/>
    <n v="0"/>
  </r>
  <r>
    <n v="43"/>
    <s v="M14902"/>
    <x v="0"/>
    <n v="298.8"/>
    <n v="309.10000000000002"/>
    <n v="1368"/>
    <n v="143.25662500369455"/>
    <n v="49.1"/>
    <n v="10.300000000000011"/>
    <n v="7.0339002876814032"/>
    <n v="117"/>
    <x v="0"/>
    <n v="0"/>
    <n v="0"/>
    <n v="0"/>
    <n v="0"/>
    <n v="0"/>
  </r>
  <r>
    <n v="44"/>
    <s v="H29457"/>
    <x v="2"/>
    <n v="298.8"/>
    <n v="309.2"/>
    <n v="1372"/>
    <n v="143.67550402417322"/>
    <n v="48.5"/>
    <n v="10.399999999999977"/>
    <n v="6.9682619451724017"/>
    <n v="120"/>
    <x v="0"/>
    <n v="0"/>
    <n v="0"/>
    <n v="0"/>
    <n v="0"/>
    <n v="0"/>
  </r>
  <r>
    <n v="45"/>
    <s v="M14904"/>
    <x v="0"/>
    <n v="298.8"/>
    <n v="309.10000000000002"/>
    <n v="1472"/>
    <n v="154.14747953613917"/>
    <n v="47.5"/>
    <n v="10.300000000000011"/>
    <n v="7.3220052779666105"/>
    <n v="125"/>
    <x v="0"/>
    <n v="0"/>
    <n v="0"/>
    <n v="0"/>
    <n v="0"/>
    <n v="0"/>
  </r>
  <r>
    <n v="46"/>
    <s v="L47225"/>
    <x v="1"/>
    <n v="298.8"/>
    <n v="309.10000000000002"/>
    <n v="1489"/>
    <n v="155.92771537317338"/>
    <n v="49.1"/>
    <n v="10.300000000000011"/>
    <n v="7.6560508248228132"/>
    <n v="128"/>
    <x v="0"/>
    <n v="0"/>
    <n v="0"/>
    <n v="0"/>
    <n v="0"/>
    <n v="0"/>
  </r>
  <r>
    <n v="47"/>
    <s v="M14906"/>
    <x v="0"/>
    <n v="298.7"/>
    <n v="309"/>
    <n v="1843"/>
    <n v="192.99850868553295"/>
    <n v="25.8"/>
    <n v="10.300000000000011"/>
    <n v="4.9793615240867499"/>
    <n v="130"/>
    <x v="0"/>
    <n v="0"/>
    <n v="0"/>
    <n v="0"/>
    <n v="0"/>
    <n v="0"/>
  </r>
  <r>
    <n v="48"/>
    <s v="L47227"/>
    <x v="1"/>
    <n v="298.8"/>
    <n v="309.10000000000002"/>
    <n v="1418"/>
    <n v="148.49261275967757"/>
    <n v="46.3"/>
    <n v="10.300000000000011"/>
    <n v="6.8752079707730704"/>
    <n v="133"/>
    <x v="0"/>
    <n v="0"/>
    <n v="0"/>
    <n v="0"/>
    <n v="0"/>
    <n v="0"/>
  </r>
  <r>
    <n v="49"/>
    <s v="H29462"/>
    <x v="2"/>
    <n v="298.8"/>
    <n v="309.2"/>
    <n v="1425"/>
    <n v="149.22565104551515"/>
    <n v="53.9"/>
    <n v="10.399999999999977"/>
    <n v="8.0432625913532672"/>
    <n v="135"/>
    <x v="0"/>
    <n v="0"/>
    <n v="0"/>
    <n v="0"/>
    <n v="0"/>
    <n v="0"/>
  </r>
  <r>
    <n v="50"/>
    <s v="M14909"/>
    <x v="0"/>
    <n v="298.89999999999998"/>
    <n v="309.2"/>
    <n v="1412"/>
    <n v="147.86429422895961"/>
    <n v="44.1"/>
    <n v="10.300000000000011"/>
    <n v="6.5208153754971194"/>
    <n v="140"/>
    <x v="0"/>
    <n v="0"/>
    <n v="0"/>
    <n v="0"/>
    <n v="0"/>
    <n v="0"/>
  </r>
  <r>
    <n v="51"/>
    <s v="L47230"/>
    <x v="1"/>
    <n v="298.89999999999998"/>
    <n v="309.10000000000002"/>
    <n v="2861"/>
    <n v="299.60321939734661"/>
    <n v="4.5999999999999996"/>
    <n v="10.200000000000045"/>
    <n v="1.3781748092277941"/>
    <n v="143"/>
    <x v="1"/>
    <n v="0"/>
    <n v="0"/>
    <n v="1"/>
    <n v="0"/>
    <n v="0"/>
  </r>
  <r>
    <n v="52"/>
    <s v="L47231"/>
    <x v="1"/>
    <n v="298.89999999999998"/>
    <n v="309.10000000000002"/>
    <n v="1383"/>
    <n v="144.82742133048947"/>
    <n v="54.9"/>
    <n v="10.200000000000045"/>
    <n v="7.9510254310438722"/>
    <n v="145"/>
    <x v="0"/>
    <n v="0"/>
    <n v="0"/>
    <n v="0"/>
    <n v="0"/>
    <n v="0"/>
  </r>
  <r>
    <n v="53"/>
    <s v="H29466"/>
    <x v="2"/>
    <n v="298.8"/>
    <n v="309"/>
    <n v="1497"/>
    <n v="156.76547341413067"/>
    <n v="43.8"/>
    <n v="10.199999999999989"/>
    <n v="6.8663277355389232"/>
    <n v="147"/>
    <x v="0"/>
    <n v="0"/>
    <n v="0"/>
    <n v="0"/>
    <n v="0"/>
    <n v="0"/>
  </r>
  <r>
    <n v="54"/>
    <s v="L47233"/>
    <x v="1"/>
    <n v="298.7"/>
    <n v="309"/>
    <n v="1565"/>
    <n v="163.88641676226752"/>
    <n v="35.1"/>
    <n v="10.300000000000011"/>
    <n v="5.7524132283555902"/>
    <n v="152"/>
    <x v="0"/>
    <n v="0"/>
    <n v="0"/>
    <n v="0"/>
    <n v="0"/>
    <n v="0"/>
  </r>
  <r>
    <n v="55"/>
    <s v="L47234"/>
    <x v="1"/>
    <n v="298.7"/>
    <n v="309"/>
    <n v="1691"/>
    <n v="177.08110590734469"/>
    <n v="30.1"/>
    <n v="10.300000000000011"/>
    <n v="5.3301412878110757"/>
    <n v="154"/>
    <x v="0"/>
    <n v="0"/>
    <n v="0"/>
    <n v="0"/>
    <n v="0"/>
    <n v="0"/>
  </r>
  <r>
    <n v="56"/>
    <s v="L47235"/>
    <x v="1"/>
    <n v="298.8"/>
    <n v="309.10000000000002"/>
    <n v="1512"/>
    <n v="158.33626974092559"/>
    <n v="40.700000000000003"/>
    <n v="10.300000000000011"/>
    <n v="6.4442861784556715"/>
    <n v="156"/>
    <x v="0"/>
    <n v="0"/>
    <n v="0"/>
    <n v="0"/>
    <n v="0"/>
    <n v="0"/>
  </r>
  <r>
    <n v="57"/>
    <s v="L47236"/>
    <x v="1"/>
    <n v="298.8"/>
    <n v="309.10000000000002"/>
    <n v="1477"/>
    <n v="154.67107831173746"/>
    <n v="42.4"/>
    <n v="10.300000000000011"/>
    <n v="6.5580537204176679"/>
    <n v="158"/>
    <x v="0"/>
    <n v="0"/>
    <n v="0"/>
    <n v="0"/>
    <n v="0"/>
    <n v="0"/>
  </r>
  <r>
    <n v="58"/>
    <s v="L47237"/>
    <x v="1"/>
    <n v="298.8"/>
    <n v="309.10000000000002"/>
    <n v="1513"/>
    <n v="158.44098949604523"/>
    <n v="40.299999999999997"/>
    <n v="10.300000000000011"/>
    <n v="6.385171876690622"/>
    <n v="160"/>
    <x v="0"/>
    <n v="0"/>
    <n v="0"/>
    <n v="0"/>
    <n v="0"/>
    <n v="0"/>
  </r>
  <r>
    <n v="59"/>
    <s v="M14918"/>
    <x v="0"/>
    <n v="298.8"/>
    <n v="309"/>
    <n v="1661"/>
    <n v="173.93951325375488"/>
    <n v="29.5"/>
    <n v="10.199999999999989"/>
    <n v="5.1312156409857685"/>
    <n v="162"/>
    <x v="0"/>
    <n v="0"/>
    <n v="0"/>
    <n v="0"/>
    <n v="0"/>
    <n v="0"/>
  </r>
  <r>
    <n v="60"/>
    <s v="L47239"/>
    <x v="1"/>
    <n v="298.8"/>
    <n v="309.10000000000002"/>
    <n v="1378"/>
    <n v="144.30382255489116"/>
    <n v="54.4"/>
    <n v="10.300000000000011"/>
    <n v="7.8501279469860785"/>
    <n v="165"/>
    <x v="0"/>
    <n v="0"/>
    <n v="0"/>
    <n v="0"/>
    <n v="0"/>
    <n v="0"/>
  </r>
  <r>
    <n v="61"/>
    <s v="L47240"/>
    <x v="1"/>
    <n v="298.8"/>
    <n v="309.10000000000002"/>
    <n v="1393"/>
    <n v="145.87461888168608"/>
    <n v="52.6"/>
    <n v="10.300000000000011"/>
    <n v="7.6730049531766884"/>
    <n v="167"/>
    <x v="0"/>
    <n v="0"/>
    <n v="0"/>
    <n v="0"/>
    <n v="0"/>
    <n v="0"/>
  </r>
  <r>
    <n v="62"/>
    <s v="M14921"/>
    <x v="0"/>
    <n v="298.8"/>
    <n v="309"/>
    <n v="1592"/>
    <n v="166.71385015049836"/>
    <n v="38.200000000000003"/>
    <n v="10.199999999999989"/>
    <n v="6.3684690757490383"/>
    <n v="169"/>
    <x v="0"/>
    <n v="0"/>
    <n v="0"/>
    <n v="0"/>
    <n v="0"/>
    <n v="0"/>
  </r>
  <r>
    <n v="63"/>
    <s v="L47242"/>
    <x v="1"/>
    <n v="298.8"/>
    <n v="309"/>
    <n v="1829"/>
    <n v="191.53243211385774"/>
    <n v="22.9"/>
    <n v="10.199999999999989"/>
    <n v="4.386092695407342"/>
    <n v="172"/>
    <x v="0"/>
    <n v="0"/>
    <n v="0"/>
    <n v="0"/>
    <n v="0"/>
    <n v="0"/>
  </r>
  <r>
    <n v="64"/>
    <s v="M14923"/>
    <x v="0"/>
    <n v="298.89999999999998"/>
    <n v="309"/>
    <n v="1812"/>
    <n v="189.75219627682353"/>
    <n v="25.9"/>
    <n v="10.100000000000023"/>
    <n v="4.9145818835697295"/>
    <n v="174"/>
    <x v="0"/>
    <n v="0"/>
    <n v="0"/>
    <n v="0"/>
    <n v="0"/>
    <n v="0"/>
  </r>
  <r>
    <n v="65"/>
    <s v="L47244"/>
    <x v="1"/>
    <n v="299"/>
    <n v="309.10000000000002"/>
    <n v="1523"/>
    <n v="159.48818704724184"/>
    <n v="38.6"/>
    <n v="10.100000000000023"/>
    <n v="6.1562440200235349"/>
    <n v="177"/>
    <x v="0"/>
    <n v="0"/>
    <n v="0"/>
    <n v="0"/>
    <n v="0"/>
    <n v="0"/>
  </r>
  <r>
    <n v="66"/>
    <s v="L47245"/>
    <x v="1"/>
    <n v="299"/>
    <n v="309.10000000000002"/>
    <n v="1394"/>
    <n v="145.97933863680572"/>
    <n v="45.1"/>
    <n v="10.100000000000023"/>
    <n v="6.5836681725199382"/>
    <n v="179"/>
    <x v="0"/>
    <n v="0"/>
    <n v="0"/>
    <n v="0"/>
    <n v="0"/>
    <n v="0"/>
  </r>
  <r>
    <n v="67"/>
    <s v="M14926"/>
    <x v="0"/>
    <n v="298.89999999999998"/>
    <n v="308.89999999999998"/>
    <n v="1679"/>
    <n v="175.82446884590874"/>
    <n v="28.7"/>
    <n v="10"/>
    <n v="5.0461622558775812"/>
    <n v="181"/>
    <x v="0"/>
    <n v="0"/>
    <n v="0"/>
    <n v="0"/>
    <n v="0"/>
    <n v="0"/>
  </r>
  <r>
    <n v="68"/>
    <s v="H29481"/>
    <x v="2"/>
    <n v="298.8"/>
    <n v="308.89999999999998"/>
    <n v="1466"/>
    <n v="153.51916100542121"/>
    <n v="44.1"/>
    <n v="10.099999999999966"/>
    <n v="6.7701950003390756"/>
    <n v="184"/>
    <x v="0"/>
    <n v="0"/>
    <n v="0"/>
    <n v="0"/>
    <n v="0"/>
    <n v="0"/>
  </r>
  <r>
    <n v="69"/>
    <s v="L47248"/>
    <x v="1"/>
    <n v="298.8"/>
    <n v="308.89999999999998"/>
    <n v="1527"/>
    <n v="159.90706606772045"/>
    <n v="32.4"/>
    <n v="10.099999999999966"/>
    <n v="5.1809889405941423"/>
    <n v="189"/>
    <x v="0"/>
    <n v="0"/>
    <n v="0"/>
    <n v="0"/>
    <n v="0"/>
    <n v="0"/>
  </r>
  <r>
    <n v="70"/>
    <s v="L47249"/>
    <x v="1"/>
    <n v="298.89999999999998"/>
    <n v="309"/>
    <n v="1410"/>
    <n v="147.65485471872029"/>
    <n v="65.7"/>
    <n v="10.100000000000023"/>
    <n v="9.700923955019924"/>
    <n v="191"/>
    <x v="1"/>
    <n v="0"/>
    <n v="0"/>
    <n v="1"/>
    <n v="1"/>
    <n v="0"/>
  </r>
  <r>
    <n v="71"/>
    <s v="M14930"/>
    <x v="0"/>
    <n v="298.89999999999998"/>
    <n v="309"/>
    <n v="1924"/>
    <n v="201.4808088502254"/>
    <n v="22.6"/>
    <n v="10.100000000000023"/>
    <n v="4.5534662800150949"/>
    <n v="193"/>
    <x v="0"/>
    <n v="0"/>
    <n v="0"/>
    <n v="0"/>
    <n v="0"/>
    <n v="0"/>
  </r>
  <r>
    <n v="72"/>
    <s v="L47251"/>
    <x v="1"/>
    <n v="298.89999999999998"/>
    <n v="309.10000000000002"/>
    <n v="1452"/>
    <n v="152.05308443374599"/>
    <n v="45.5"/>
    <n v="10.200000000000045"/>
    <n v="6.918415341735443"/>
    <n v="196"/>
    <x v="0"/>
    <n v="0"/>
    <n v="0"/>
    <n v="0"/>
    <n v="0"/>
    <n v="0"/>
  </r>
  <r>
    <n v="73"/>
    <s v="L47252"/>
    <x v="1"/>
    <n v="298.89999999999998"/>
    <n v="309.10000000000002"/>
    <n v="1369"/>
    <n v="143.36134475881423"/>
    <n v="44.4"/>
    <n v="10.200000000000045"/>
    <n v="6.3652437072913521"/>
    <n v="198"/>
    <x v="0"/>
    <n v="0"/>
    <n v="0"/>
    <n v="0"/>
    <n v="0"/>
    <n v="0"/>
  </r>
  <r>
    <n v="74"/>
    <s v="L47253"/>
    <x v="1"/>
    <n v="299"/>
    <n v="309.10000000000002"/>
    <n v="1592"/>
    <n v="166.71385015049836"/>
    <n v="35"/>
    <n v="10.100000000000023"/>
    <n v="5.8349847552674428"/>
    <n v="200"/>
    <x v="0"/>
    <n v="0"/>
    <n v="0"/>
    <n v="0"/>
    <n v="0"/>
    <n v="0"/>
  </r>
  <r>
    <n v="75"/>
    <s v="L47254"/>
    <x v="1"/>
    <n v="298.89999999999998"/>
    <n v="309"/>
    <n v="1601"/>
    <n v="167.65632794657529"/>
    <n v="32.299999999999997"/>
    <n v="10.100000000000023"/>
    <n v="5.4152993926743811"/>
    <n v="202"/>
    <x v="0"/>
    <n v="0"/>
    <n v="0"/>
    <n v="0"/>
    <n v="0"/>
    <n v="0"/>
  </r>
  <r>
    <n v="76"/>
    <s v="L47255"/>
    <x v="1"/>
    <n v="298.8"/>
    <n v="308.89999999999998"/>
    <n v="1379"/>
    <n v="144.40854231001083"/>
    <n v="46.7"/>
    <n v="10.099999999999966"/>
    <n v="6.7438789258775058"/>
    <n v="204"/>
    <x v="0"/>
    <n v="0"/>
    <n v="0"/>
    <n v="0"/>
    <n v="0"/>
    <n v="0"/>
  </r>
  <r>
    <n v="77"/>
    <s v="L47256"/>
    <x v="1"/>
    <n v="298.8"/>
    <n v="308.89999999999998"/>
    <n v="1461"/>
    <n v="152.99556222982292"/>
    <n v="47.9"/>
    <n v="10.099999999999966"/>
    <n v="7.3284874308085186"/>
    <n v="206"/>
    <x v="0"/>
    <n v="0"/>
    <n v="0"/>
    <n v="0"/>
    <n v="0"/>
    <n v="0"/>
  </r>
  <r>
    <n v="78"/>
    <s v="L47257"/>
    <x v="1"/>
    <n v="298.8"/>
    <n v="308.89999999999998"/>
    <n v="1455"/>
    <n v="152.36724369910496"/>
    <n v="41.3"/>
    <n v="10.099999999999966"/>
    <n v="6.2927671647730348"/>
    <n v="208"/>
    <x v="1"/>
    <n v="1"/>
    <n v="0"/>
    <n v="0"/>
    <n v="0"/>
    <n v="0"/>
  </r>
  <r>
    <n v="79"/>
    <s v="L47258"/>
    <x v="1"/>
    <n v="298.8"/>
    <n v="308.89999999999998"/>
    <n v="1398"/>
    <n v="146.39821765728436"/>
    <n v="51.5"/>
    <n v="10.099999999999966"/>
    <n v="7.5395082093501449"/>
    <n v="0"/>
    <x v="0"/>
    <n v="0"/>
    <n v="0"/>
    <n v="0"/>
    <n v="0"/>
    <n v="0"/>
  </r>
  <r>
    <n v="80"/>
    <s v="L47259"/>
    <x v="1"/>
    <n v="298.8"/>
    <n v="308.89999999999998"/>
    <n v="1402"/>
    <n v="146.817096677763"/>
    <n v="37.9"/>
    <n v="10.099999999999966"/>
    <n v="5.5643679640872179"/>
    <n v="2"/>
    <x v="0"/>
    <n v="0"/>
    <n v="0"/>
    <n v="0"/>
    <n v="0"/>
    <n v="0"/>
  </r>
  <r>
    <n v="81"/>
    <s v="H29494"/>
    <x v="2"/>
    <n v="298.8"/>
    <n v="308.8"/>
    <n v="1445"/>
    <n v="151.32004614790836"/>
    <n v="49.9"/>
    <n v="10"/>
    <n v="7.550870302780627"/>
    <n v="4"/>
    <x v="0"/>
    <n v="0"/>
    <n v="0"/>
    <n v="0"/>
    <n v="0"/>
    <n v="0"/>
  </r>
  <r>
    <n v="82"/>
    <s v="L47261"/>
    <x v="1"/>
    <n v="298.89999999999998"/>
    <n v="308.89999999999998"/>
    <n v="1450"/>
    <n v="151.84364492350667"/>
    <n v="47.5"/>
    <n v="10"/>
    <n v="7.2125731338665675"/>
    <n v="9"/>
    <x v="0"/>
    <n v="0"/>
    <n v="0"/>
    <n v="0"/>
    <n v="0"/>
    <n v="0"/>
  </r>
  <r>
    <n v="83"/>
    <s v="L47262"/>
    <x v="1"/>
    <n v="298.89999999999998"/>
    <n v="308.89999999999998"/>
    <n v="1453"/>
    <n v="152.15780418886564"/>
    <n v="40.799999999999997"/>
    <n v="10"/>
    <n v="6.2080384109057176"/>
    <n v="11"/>
    <x v="0"/>
    <n v="0"/>
    <n v="0"/>
    <n v="0"/>
    <n v="0"/>
    <n v="0"/>
  </r>
  <r>
    <n v="84"/>
    <s v="L47263"/>
    <x v="1"/>
    <n v="299"/>
    <n v="309"/>
    <n v="1469"/>
    <n v="153.83332027078021"/>
    <n v="40.1"/>
    <n v="10"/>
    <n v="6.1687161428582868"/>
    <n v="13"/>
    <x v="0"/>
    <n v="0"/>
    <n v="0"/>
    <n v="0"/>
    <n v="0"/>
    <n v="0"/>
  </r>
  <r>
    <n v="85"/>
    <s v="L47264"/>
    <x v="1"/>
    <n v="298.89999999999998"/>
    <n v="308.89999999999998"/>
    <n v="1422"/>
    <n v="148.91149178015618"/>
    <n v="47.6"/>
    <n v="10"/>
    <n v="7.0881870087354342"/>
    <n v="15"/>
    <x v="0"/>
    <n v="0"/>
    <n v="0"/>
    <n v="0"/>
    <n v="0"/>
    <n v="0"/>
  </r>
  <r>
    <n v="86"/>
    <s v="M14945"/>
    <x v="0"/>
    <n v="299"/>
    <n v="309"/>
    <n v="1804"/>
    <n v="188.91443823586624"/>
    <n v="26.8"/>
    <n v="10"/>
    <n v="5.0629069447212149"/>
    <n v="17"/>
    <x v="0"/>
    <n v="0"/>
    <n v="0"/>
    <n v="0"/>
    <n v="0"/>
    <n v="0"/>
  </r>
  <r>
    <n v="87"/>
    <s v="H29500"/>
    <x v="2"/>
    <n v="299"/>
    <n v="309"/>
    <n v="1436"/>
    <n v="150.37756835183143"/>
    <n v="43.9"/>
    <n v="10"/>
    <n v="6.6015752506453991"/>
    <n v="20"/>
    <x v="0"/>
    <n v="0"/>
    <n v="0"/>
    <n v="0"/>
    <n v="0"/>
    <n v="0"/>
  </r>
  <r>
    <n v="88"/>
    <s v="L47267"/>
    <x v="1"/>
    <n v="299"/>
    <n v="309"/>
    <n v="1544"/>
    <n v="161.68730190475469"/>
    <n v="31.8"/>
    <n v="10"/>
    <n v="5.141656200571199"/>
    <n v="25"/>
    <x v="0"/>
    <n v="0"/>
    <n v="0"/>
    <n v="0"/>
    <n v="0"/>
    <n v="0"/>
  </r>
  <r>
    <n v="89"/>
    <s v="M14948"/>
    <x v="0"/>
    <n v="299"/>
    <n v="309"/>
    <n v="1419"/>
    <n v="148.59733251479722"/>
    <n v="45.2"/>
    <n v="10"/>
    <n v="6.7165994296688352"/>
    <n v="27"/>
    <x v="0"/>
    <n v="0"/>
    <n v="0"/>
    <n v="0"/>
    <n v="0"/>
    <n v="0"/>
  </r>
  <r>
    <n v="90"/>
    <s v="M14949"/>
    <x v="0"/>
    <n v="298.89999999999998"/>
    <n v="308.89999999999998"/>
    <n v="1487"/>
    <n v="155.71827586293409"/>
    <n v="39.5"/>
    <n v="10"/>
    <n v="6.1508718965858966"/>
    <n v="30"/>
    <x v="0"/>
    <n v="0"/>
    <n v="0"/>
    <n v="0"/>
    <n v="0"/>
    <n v="0"/>
  </r>
  <r>
    <n v="91"/>
    <s v="L47270"/>
    <x v="1"/>
    <n v="298.89999999999998"/>
    <n v="308.89999999999998"/>
    <n v="1753"/>
    <n v="183.57373072476358"/>
    <n v="25.8"/>
    <n v="10"/>
    <n v="4.7362022526989005"/>
    <n v="33"/>
    <x v="0"/>
    <n v="0"/>
    <n v="0"/>
    <n v="0"/>
    <n v="0"/>
    <n v="0"/>
  </r>
  <r>
    <n v="92"/>
    <s v="L47271"/>
    <x v="1"/>
    <n v="298.89999999999998"/>
    <n v="308.89999999999998"/>
    <n v="1830"/>
    <n v="191.63715186897738"/>
    <n v="24.9"/>
    <n v="10"/>
    <n v="4.7717650815375361"/>
    <n v="35"/>
    <x v="0"/>
    <n v="0"/>
    <n v="0"/>
    <n v="0"/>
    <n v="0"/>
    <n v="0"/>
  </r>
  <r>
    <n v="93"/>
    <s v="M14952"/>
    <x v="0"/>
    <n v="298.89999999999998"/>
    <n v="308.89999999999998"/>
    <n v="1727"/>
    <n v="180.85101709165244"/>
    <n v="27.1"/>
    <n v="10"/>
    <n v="4.901062563183781"/>
    <n v="37"/>
    <x v="0"/>
    <n v="0"/>
    <n v="0"/>
    <n v="0"/>
    <n v="0"/>
    <n v="0"/>
  </r>
  <r>
    <n v="94"/>
    <s v="L47273"/>
    <x v="1"/>
    <n v="299.10000000000002"/>
    <n v="309"/>
    <n v="1450"/>
    <n v="151.84364492350667"/>
    <n v="43"/>
    <n v="9.8999999999999773"/>
    <n v="6.5292767317107874"/>
    <n v="40"/>
    <x v="0"/>
    <n v="0"/>
    <n v="0"/>
    <n v="0"/>
    <n v="0"/>
    <n v="0"/>
  </r>
  <r>
    <n v="95"/>
    <s v="L47274"/>
    <x v="1"/>
    <n v="299"/>
    <n v="308.89999999999998"/>
    <n v="1622"/>
    <n v="169.85544280408814"/>
    <n v="31.9"/>
    <n v="9.8999999999999773"/>
    <n v="5.4183886254504117"/>
    <n v="42"/>
    <x v="0"/>
    <n v="0"/>
    <n v="0"/>
    <n v="0"/>
    <n v="0"/>
    <n v="0"/>
  </r>
  <r>
    <n v="96"/>
    <s v="M14955"/>
    <x v="0"/>
    <n v="299"/>
    <n v="309"/>
    <n v="1351"/>
    <n v="141.47638916666034"/>
    <n v="52.2"/>
    <n v="10"/>
    <n v="7.3850675144996707"/>
    <n v="44"/>
    <x v="0"/>
    <n v="0"/>
    <n v="0"/>
    <n v="0"/>
    <n v="0"/>
    <n v="0"/>
  </r>
  <r>
    <n v="97"/>
    <s v="M14956"/>
    <x v="0"/>
    <n v="299"/>
    <n v="309"/>
    <n v="1575"/>
    <n v="164.93361431346415"/>
    <n v="35.299999999999997"/>
    <n v="10"/>
    <n v="5.8221565852652839"/>
    <n v="47"/>
    <x v="0"/>
    <n v="0"/>
    <n v="0"/>
    <n v="0"/>
    <n v="0"/>
    <n v="0"/>
  </r>
  <r>
    <n v="98"/>
    <s v="M14957"/>
    <x v="0"/>
    <n v="298.89999999999998"/>
    <n v="308.89999999999998"/>
    <n v="1750"/>
    <n v="183.25957145940458"/>
    <n v="29.9"/>
    <n v="10"/>
    <n v="5.4794611866361969"/>
    <n v="50"/>
    <x v="0"/>
    <n v="0"/>
    <n v="0"/>
    <n v="0"/>
    <n v="0"/>
    <n v="0"/>
  </r>
  <r>
    <n v="99"/>
    <s v="L47278"/>
    <x v="1"/>
    <n v="298.89999999999998"/>
    <n v="308.8"/>
    <n v="1529"/>
    <n v="160.1165055779598"/>
    <n v="32.700000000000003"/>
    <n v="9.9000000000000341"/>
    <n v="5.2358097323992858"/>
    <n v="53"/>
    <x v="0"/>
    <n v="0"/>
    <n v="0"/>
    <n v="0"/>
    <n v="0"/>
    <n v="0"/>
  </r>
  <r>
    <n v="100"/>
    <s v="L47279"/>
    <x v="1"/>
    <n v="298.8"/>
    <n v="308.8"/>
    <n v="1523"/>
    <n v="159.48818704724184"/>
    <n v="44.4"/>
    <n v="10"/>
    <n v="7.0812755048975378"/>
    <n v="55"/>
    <x v="0"/>
    <n v="0"/>
    <n v="0"/>
    <n v="0"/>
    <n v="0"/>
    <n v="0"/>
  </r>
  <r>
    <n v="101"/>
    <s v="L47280"/>
    <x v="1"/>
    <n v="298.8"/>
    <n v="308.89999999999998"/>
    <n v="1852"/>
    <n v="193.94098648160988"/>
    <n v="25"/>
    <n v="10.099999999999966"/>
    <n v="4.8485246620402469"/>
    <n v="57"/>
    <x v="0"/>
    <n v="0"/>
    <n v="0"/>
    <n v="0"/>
    <n v="0"/>
    <n v="0"/>
  </r>
  <r>
    <n v="102"/>
    <s v="L47281"/>
    <x v="1"/>
    <n v="298.8"/>
    <n v="308.8"/>
    <n v="1991"/>
    <n v="208.4970324432426"/>
    <n v="20.7"/>
    <n v="10"/>
    <n v="4.3158885715751225"/>
    <n v="59"/>
    <x v="0"/>
    <n v="0"/>
    <n v="0"/>
    <n v="0"/>
    <n v="0"/>
    <n v="0"/>
  </r>
  <r>
    <n v="103"/>
    <s v="L47282"/>
    <x v="1"/>
    <n v="298.8"/>
    <n v="308.8"/>
    <n v="1555"/>
    <n v="162.83921921107094"/>
    <n v="40.6"/>
    <n v="10"/>
    <n v="6.6112722999694808"/>
    <n v="61"/>
    <x v="0"/>
    <n v="0"/>
    <n v="0"/>
    <n v="0"/>
    <n v="0"/>
    <n v="0"/>
  </r>
  <r>
    <n v="104"/>
    <s v="M14963"/>
    <x v="0"/>
    <n v="298.8"/>
    <n v="308.8"/>
    <n v="1441"/>
    <n v="150.90116712742974"/>
    <n v="40.5"/>
    <n v="10"/>
    <n v="6.1114972686609041"/>
    <n v="63"/>
    <x v="0"/>
    <n v="0"/>
    <n v="0"/>
    <n v="0"/>
    <n v="0"/>
    <n v="0"/>
  </r>
  <r>
    <n v="105"/>
    <s v="L47284"/>
    <x v="1"/>
    <n v="298.8"/>
    <n v="308.7"/>
    <n v="1450"/>
    <n v="151.84364492350667"/>
    <n v="43.4"/>
    <n v="9.8999999999999773"/>
    <n v="6.5900141896801898"/>
    <n v="66"/>
    <x v="0"/>
    <n v="0"/>
    <n v="0"/>
    <n v="0"/>
    <n v="0"/>
    <n v="0"/>
  </r>
  <r>
    <n v="106"/>
    <s v="L47285"/>
    <x v="1"/>
    <n v="298.8"/>
    <n v="308.7"/>
    <n v="1591"/>
    <n v="166.60913039537868"/>
    <n v="31.1"/>
    <n v="9.8999999999999773"/>
    <n v="5.1815439552962772"/>
    <n v="68"/>
    <x v="0"/>
    <n v="0"/>
    <n v="0"/>
    <n v="0"/>
    <n v="0"/>
    <n v="0"/>
  </r>
  <r>
    <n v="107"/>
    <s v="L47286"/>
    <x v="1"/>
    <n v="298.8"/>
    <n v="308.7"/>
    <n v="1445"/>
    <n v="151.32004614790836"/>
    <n v="48.5"/>
    <n v="9.8999999999999773"/>
    <n v="7.3390222381735555"/>
    <n v="70"/>
    <x v="0"/>
    <n v="0"/>
    <n v="0"/>
    <n v="0"/>
    <n v="0"/>
    <n v="0"/>
  </r>
  <r>
    <n v="108"/>
    <s v="M14967"/>
    <x v="0"/>
    <n v="298.8"/>
    <n v="308.8"/>
    <n v="1497"/>
    <n v="156.76547341413067"/>
    <n v="46.8"/>
    <n v="10"/>
    <n v="7.3366241557813145"/>
    <n v="72"/>
    <x v="0"/>
    <n v="0"/>
    <n v="0"/>
    <n v="0"/>
    <n v="0"/>
    <n v="0"/>
  </r>
  <r>
    <n v="109"/>
    <s v="H29522"/>
    <x v="2"/>
    <n v="298.89999999999998"/>
    <n v="308.8"/>
    <n v="1621"/>
    <n v="169.7507230489685"/>
    <n v="32.700000000000003"/>
    <n v="9.9000000000000341"/>
    <n v="5.5508486437012703"/>
    <n v="75"/>
    <x v="0"/>
    <n v="0"/>
    <n v="0"/>
    <n v="0"/>
    <n v="0"/>
    <n v="0"/>
  </r>
  <r>
    <n v="110"/>
    <s v="L47289"/>
    <x v="1"/>
    <n v="298.89999999999998"/>
    <n v="308.7"/>
    <n v="1572"/>
    <n v="164.61945504810515"/>
    <n v="34.1"/>
    <n v="9.8000000000000114"/>
    <n v="5.6135234171403861"/>
    <n v="80"/>
    <x v="0"/>
    <n v="0"/>
    <n v="0"/>
    <n v="0"/>
    <n v="0"/>
    <n v="0"/>
  </r>
  <r>
    <n v="111"/>
    <s v="L47290"/>
    <x v="1"/>
    <n v="298.8"/>
    <n v="308.60000000000002"/>
    <n v="1872"/>
    <n v="196.03538158400309"/>
    <n v="22.5"/>
    <n v="9.8000000000000114"/>
    <n v="4.4107960856400696"/>
    <n v="82"/>
    <x v="0"/>
    <n v="0"/>
    <n v="0"/>
    <n v="0"/>
    <n v="0"/>
    <n v="0"/>
  </r>
  <r>
    <n v="112"/>
    <s v="H29525"/>
    <x v="2"/>
    <n v="298.7"/>
    <n v="308.60000000000002"/>
    <n v="1499"/>
    <n v="156.97491292436999"/>
    <n v="43.5"/>
    <n v="9.9000000000000341"/>
    <n v="6.8284087122100949"/>
    <n v="84"/>
    <x v="0"/>
    <n v="0"/>
    <n v="0"/>
    <n v="0"/>
    <n v="0"/>
    <n v="0"/>
  </r>
  <r>
    <n v="113"/>
    <s v="M14972"/>
    <x v="0"/>
    <n v="298.8"/>
    <n v="308.7"/>
    <n v="1498"/>
    <n v="156.87019316925034"/>
    <n v="39.5"/>
    <n v="9.8999999999999773"/>
    <n v="6.1963726301853885"/>
    <n v="89"/>
    <x v="0"/>
    <n v="0"/>
    <n v="0"/>
    <n v="0"/>
    <n v="0"/>
    <n v="0"/>
  </r>
  <r>
    <n v="114"/>
    <s v="M14973"/>
    <x v="0"/>
    <n v="298.8"/>
    <n v="308.60000000000002"/>
    <n v="1486"/>
    <n v="155.61355610781442"/>
    <n v="41.9"/>
    <n v="9.8000000000000114"/>
    <n v="6.5202080009174246"/>
    <n v="92"/>
    <x v="0"/>
    <n v="0"/>
    <n v="0"/>
    <n v="0"/>
    <n v="0"/>
    <n v="0"/>
  </r>
  <r>
    <n v="115"/>
    <s v="L47294"/>
    <x v="1"/>
    <n v="298.8"/>
    <n v="308.60000000000002"/>
    <n v="1680"/>
    <n v="175.92918860102841"/>
    <n v="29.4"/>
    <n v="9.8000000000000114"/>
    <n v="5.1723181448702356"/>
    <n v="95"/>
    <x v="0"/>
    <n v="0"/>
    <n v="0"/>
    <n v="0"/>
    <n v="0"/>
    <n v="0"/>
  </r>
  <r>
    <n v="116"/>
    <s v="L47295"/>
    <x v="1"/>
    <n v="298.8"/>
    <n v="308.60000000000002"/>
    <n v="1431"/>
    <n v="149.85396957623314"/>
    <n v="45.7"/>
    <n v="9.8000000000000114"/>
    <n v="6.848326409633855"/>
    <n v="97"/>
    <x v="0"/>
    <n v="0"/>
    <n v="0"/>
    <n v="0"/>
    <n v="0"/>
    <n v="0"/>
  </r>
  <r>
    <n v="117"/>
    <s v="L47296"/>
    <x v="1"/>
    <n v="298.89999999999998"/>
    <n v="308.7"/>
    <n v="1564"/>
    <n v="163.7816970071479"/>
    <n v="34.1"/>
    <n v="9.8000000000000114"/>
    <n v="5.5849558679437434"/>
    <n v="99"/>
    <x v="0"/>
    <n v="0"/>
    <n v="0"/>
    <n v="0"/>
    <n v="0"/>
    <n v="0"/>
  </r>
  <r>
    <n v="118"/>
    <s v="L47297"/>
    <x v="1"/>
    <n v="298.8"/>
    <n v="308.60000000000002"/>
    <n v="1599"/>
    <n v="167.44688843633597"/>
    <n v="33"/>
    <n v="9.8000000000000114"/>
    <n v="5.5257473183990866"/>
    <n v="101"/>
    <x v="0"/>
    <n v="0"/>
    <n v="0"/>
    <n v="0"/>
    <n v="0"/>
    <n v="0"/>
  </r>
  <r>
    <n v="119"/>
    <s v="M14978"/>
    <x v="0"/>
    <n v="298.8"/>
    <n v="308.60000000000002"/>
    <n v="1707"/>
    <n v="178.75662198925923"/>
    <n v="28.1"/>
    <n v="9.8000000000000114"/>
    <n v="5.0230610778981841"/>
    <n v="103"/>
    <x v="0"/>
    <n v="0"/>
    <n v="0"/>
    <n v="0"/>
    <n v="0"/>
    <n v="0"/>
  </r>
  <r>
    <n v="120"/>
    <s v="L47299"/>
    <x v="1"/>
    <n v="298.7"/>
    <n v="308.5"/>
    <n v="1467"/>
    <n v="153.62388076054089"/>
    <n v="40.700000000000003"/>
    <n v="9.8000000000000114"/>
    <n v="6.2524919469540148"/>
    <n v="106"/>
    <x v="0"/>
    <n v="0"/>
    <n v="0"/>
    <n v="0"/>
    <n v="0"/>
    <n v="0"/>
  </r>
  <r>
    <n v="121"/>
    <s v="L47300"/>
    <x v="1"/>
    <n v="298.89999999999998"/>
    <n v="308.7"/>
    <n v="1433"/>
    <n v="150.06340908647243"/>
    <n v="44.7"/>
    <n v="9.8000000000000114"/>
    <n v="6.7078343861653185"/>
    <n v="108"/>
    <x v="0"/>
    <n v="0"/>
    <n v="0"/>
    <n v="0"/>
    <n v="0"/>
    <n v="0"/>
  </r>
  <r>
    <n v="122"/>
    <s v="L47301"/>
    <x v="1"/>
    <n v="298.89999999999998"/>
    <n v="308.7"/>
    <n v="1558"/>
    <n v="163.15337847642994"/>
    <n v="41.2"/>
    <n v="9.8000000000000114"/>
    <n v="6.7219191932289144"/>
    <n v="110"/>
    <x v="0"/>
    <n v="0"/>
    <n v="0"/>
    <n v="0"/>
    <n v="0"/>
    <n v="0"/>
  </r>
  <r>
    <n v="123"/>
    <s v="L47302"/>
    <x v="1"/>
    <n v="299"/>
    <n v="308.8"/>
    <n v="1310"/>
    <n v="137.18287920675431"/>
    <n v="50.7"/>
    <n v="9.8000000000000114"/>
    <n v="6.9551719757824442"/>
    <n v="112"/>
    <x v="0"/>
    <n v="0"/>
    <n v="0"/>
    <n v="0"/>
    <n v="0"/>
    <n v="0"/>
  </r>
  <r>
    <n v="124"/>
    <s v="L47303"/>
    <x v="1"/>
    <n v="298.89999999999998"/>
    <n v="308.7"/>
    <n v="1546"/>
    <n v="161.89674141499398"/>
    <n v="43.4"/>
    <n v="9.8000000000000114"/>
    <n v="7.0263185774107386"/>
    <n v="114"/>
    <x v="0"/>
    <n v="0"/>
    <n v="0"/>
    <n v="0"/>
    <n v="0"/>
    <n v="0"/>
  </r>
  <r>
    <n v="125"/>
    <s v="L47304"/>
    <x v="1"/>
    <n v="298.89999999999998"/>
    <n v="308.7"/>
    <n v="1727"/>
    <n v="180.85101709165244"/>
    <n v="29.4"/>
    <n v="9.8000000000000114"/>
    <n v="5.3170199024945815"/>
    <n v="116"/>
    <x v="0"/>
    <n v="0"/>
    <n v="0"/>
    <n v="0"/>
    <n v="0"/>
    <n v="0"/>
  </r>
  <r>
    <n v="126"/>
    <s v="L47305"/>
    <x v="1"/>
    <n v="298.89999999999998"/>
    <n v="308.60000000000002"/>
    <n v="1560"/>
    <n v="163.36281798666923"/>
    <n v="32.200000000000003"/>
    <n v="9.7000000000000455"/>
    <n v="5.2602827391707496"/>
    <n v="118"/>
    <x v="0"/>
    <n v="0"/>
    <n v="0"/>
    <n v="0"/>
    <n v="0"/>
    <n v="0"/>
  </r>
  <r>
    <n v="127"/>
    <s v="L47306"/>
    <x v="1"/>
    <n v="299"/>
    <n v="308.60000000000002"/>
    <n v="1329"/>
    <n v="139.17255455402784"/>
    <n v="60.5"/>
    <n v="9.6000000000000227"/>
    <n v="8.4199395505186843"/>
    <n v="120"/>
    <x v="0"/>
    <n v="0"/>
    <n v="0"/>
    <n v="0"/>
    <n v="0"/>
    <n v="0"/>
  </r>
  <r>
    <n v="128"/>
    <s v="L47307"/>
    <x v="1"/>
    <n v="298.89999999999998"/>
    <n v="308.60000000000002"/>
    <n v="1413"/>
    <n v="147.96901398407925"/>
    <n v="46.5"/>
    <n v="9.7000000000000455"/>
    <n v="6.8805591502596855"/>
    <n v="122"/>
    <x v="0"/>
    <n v="0"/>
    <n v="0"/>
    <n v="0"/>
    <n v="0"/>
    <n v="0"/>
  </r>
  <r>
    <n v="129"/>
    <s v="L47308"/>
    <x v="1"/>
    <n v="299"/>
    <n v="308.60000000000002"/>
    <n v="1587"/>
    <n v="166.19025137490004"/>
    <n v="38.6"/>
    <n v="9.6000000000000227"/>
    <n v="6.4149437030711418"/>
    <n v="124"/>
    <x v="0"/>
    <n v="0"/>
    <n v="0"/>
    <n v="0"/>
    <n v="0"/>
    <n v="0"/>
  </r>
  <r>
    <n v="130"/>
    <s v="L47309"/>
    <x v="1"/>
    <n v="298.89999999999998"/>
    <n v="308.5"/>
    <n v="1559"/>
    <n v="163.25809823154958"/>
    <n v="34.299999999999997"/>
    <n v="9.6000000000000227"/>
    <n v="5.5997527693421496"/>
    <n v="126"/>
    <x v="0"/>
    <n v="0"/>
    <n v="0"/>
    <n v="0"/>
    <n v="0"/>
    <n v="0"/>
  </r>
  <r>
    <n v="131"/>
    <s v="L47310"/>
    <x v="1"/>
    <n v="298.8"/>
    <n v="308.39999999999998"/>
    <n v="1473"/>
    <n v="154.25219929125885"/>
    <n v="41.1"/>
    <n v="9.5999999999999659"/>
    <n v="6.3397653908707392"/>
    <n v="128"/>
    <x v="0"/>
    <n v="0"/>
    <n v="0"/>
    <n v="0"/>
    <n v="0"/>
    <n v="0"/>
  </r>
  <r>
    <n v="132"/>
    <s v="L47311"/>
    <x v="1"/>
    <n v="298.8"/>
    <n v="308.39999999999998"/>
    <n v="1737"/>
    <n v="181.89821464284901"/>
    <n v="27.7"/>
    <n v="9.5999999999999659"/>
    <n v="5.0385805456069175"/>
    <n v="130"/>
    <x v="0"/>
    <n v="0"/>
    <n v="0"/>
    <n v="0"/>
    <n v="0"/>
    <n v="0"/>
  </r>
  <r>
    <n v="133"/>
    <s v="M14992"/>
    <x v="0"/>
    <n v="298.7"/>
    <n v="308.39999999999998"/>
    <n v="1441"/>
    <n v="150.90116712742974"/>
    <n v="43.2"/>
    <n v="9.6999999999999886"/>
    <n v="6.518930419904966"/>
    <n v="132"/>
    <x v="0"/>
    <n v="0"/>
    <n v="0"/>
    <n v="0"/>
    <n v="0"/>
    <n v="0"/>
  </r>
  <r>
    <n v="134"/>
    <s v="M14993"/>
    <x v="0"/>
    <n v="298.7"/>
    <n v="308.39999999999998"/>
    <n v="1430"/>
    <n v="149.74924982111349"/>
    <n v="49.6"/>
    <n v="9.6999999999999886"/>
    <n v="7.4275627911272295"/>
    <n v="135"/>
    <x v="0"/>
    <n v="0"/>
    <n v="0"/>
    <n v="0"/>
    <n v="0"/>
    <n v="0"/>
  </r>
  <r>
    <n v="135"/>
    <s v="L47314"/>
    <x v="1"/>
    <n v="298.8"/>
    <n v="308.39999999999998"/>
    <n v="1369"/>
    <n v="143.36134475881423"/>
    <n v="53"/>
    <n v="9.5999999999999659"/>
    <n v="7.5981512722171534"/>
    <n v="138"/>
    <x v="0"/>
    <n v="0"/>
    <n v="0"/>
    <n v="0"/>
    <n v="0"/>
    <n v="0"/>
  </r>
  <r>
    <n v="136"/>
    <s v="M14995"/>
    <x v="0"/>
    <n v="298.8"/>
    <n v="308.5"/>
    <n v="1711"/>
    <n v="179.17550100973784"/>
    <n v="28.5"/>
    <n v="9.6999999999999886"/>
    <n v="5.1065017787775284"/>
    <n v="140"/>
    <x v="0"/>
    <n v="0"/>
    <n v="0"/>
    <n v="0"/>
    <n v="0"/>
    <n v="0"/>
  </r>
  <r>
    <n v="137"/>
    <s v="H29550"/>
    <x v="2"/>
    <n v="298.7"/>
    <n v="308.5"/>
    <n v="1420"/>
    <n v="148.70205226991686"/>
    <n v="45.7"/>
    <n v="9.8000000000000114"/>
    <n v="6.7956837887352011"/>
    <n v="143"/>
    <x v="0"/>
    <n v="0"/>
    <n v="0"/>
    <n v="0"/>
    <n v="0"/>
    <n v="0"/>
  </r>
  <r>
    <n v="138"/>
    <s v="L47317"/>
    <x v="1"/>
    <n v="298.7"/>
    <n v="308.60000000000002"/>
    <n v="1297"/>
    <n v="135.82152239019874"/>
    <n v="55.3"/>
    <n v="9.9000000000000341"/>
    <n v="7.5109301881779906"/>
    <n v="148"/>
    <x v="0"/>
    <n v="0"/>
    <n v="0"/>
    <n v="0"/>
    <n v="0"/>
    <n v="0"/>
  </r>
  <r>
    <n v="139"/>
    <s v="H29552"/>
    <x v="2"/>
    <n v="298.8"/>
    <n v="308.60000000000002"/>
    <n v="1449"/>
    <n v="151.73892516838703"/>
    <n v="49.4"/>
    <n v="9.8000000000000114"/>
    <n v="7.4959029033183189"/>
    <n v="150"/>
    <x v="0"/>
    <n v="0"/>
    <n v="0"/>
    <n v="0"/>
    <n v="0"/>
    <n v="0"/>
  </r>
  <r>
    <n v="140"/>
    <s v="L47319"/>
    <x v="1"/>
    <n v="298.8"/>
    <n v="308.60000000000002"/>
    <n v="1268"/>
    <n v="132.7846494917286"/>
    <n v="55.8"/>
    <n v="9.8000000000000114"/>
    <n v="7.4093834416384556"/>
    <n v="155"/>
    <x v="0"/>
    <n v="0"/>
    <n v="0"/>
    <n v="0"/>
    <n v="0"/>
    <n v="0"/>
  </r>
  <r>
    <n v="141"/>
    <s v="L47320"/>
    <x v="1"/>
    <n v="298.8"/>
    <n v="308.60000000000002"/>
    <n v="1511"/>
    <n v="158.23154998580591"/>
    <n v="36.1"/>
    <n v="9.8000000000000114"/>
    <n v="5.7121589544875935"/>
    <n v="157"/>
    <x v="0"/>
    <n v="0"/>
    <n v="0"/>
    <n v="0"/>
    <n v="0"/>
    <n v="0"/>
  </r>
  <r>
    <n v="142"/>
    <s v="L47321"/>
    <x v="1"/>
    <n v="298.7"/>
    <n v="308.5"/>
    <n v="1544"/>
    <n v="161.68730190475469"/>
    <n v="35.200000000000003"/>
    <n v="9.8000000000000114"/>
    <n v="5.6913930270473658"/>
    <n v="159"/>
    <x v="0"/>
    <n v="0"/>
    <n v="0"/>
    <n v="0"/>
    <n v="0"/>
    <n v="0"/>
  </r>
  <r>
    <n v="143"/>
    <s v="M15002"/>
    <x v="0"/>
    <n v="298.60000000000002"/>
    <n v="308.39999999999998"/>
    <n v="1778"/>
    <n v="186.19172460275507"/>
    <n v="28.2"/>
    <n v="9.7999999999999545"/>
    <n v="5.2506066337976929"/>
    <n v="161"/>
    <x v="0"/>
    <n v="0"/>
    <n v="0"/>
    <n v="0"/>
    <n v="0"/>
    <n v="0"/>
  </r>
  <r>
    <n v="144"/>
    <s v="H29557"/>
    <x v="2"/>
    <n v="298.60000000000002"/>
    <n v="308.39999999999998"/>
    <n v="1407"/>
    <n v="147.34069545336129"/>
    <n v="50.5"/>
    <n v="9.7999999999999545"/>
    <n v="7.4407051203947452"/>
    <n v="164"/>
    <x v="0"/>
    <n v="0"/>
    <n v="0"/>
    <n v="0"/>
    <n v="0"/>
    <n v="0"/>
  </r>
  <r>
    <n v="145"/>
    <s v="M15004"/>
    <x v="0"/>
    <n v="298.60000000000002"/>
    <n v="308.39999999999998"/>
    <n v="1391"/>
    <n v="145.66517937144675"/>
    <n v="42.4"/>
    <n v="9.7999999999999545"/>
    <n v="6.1762036053493423"/>
    <n v="169"/>
    <x v="0"/>
    <n v="0"/>
    <n v="0"/>
    <n v="0"/>
    <n v="0"/>
    <n v="0"/>
  </r>
  <r>
    <n v="146"/>
    <s v="L47325"/>
    <x v="1"/>
    <n v="298.5"/>
    <n v="308.39999999999998"/>
    <n v="1513"/>
    <n v="158.44098949604523"/>
    <n v="33.6"/>
    <n v="9.8999999999999773"/>
    <n v="5.3236172470671201"/>
    <n v="172"/>
    <x v="0"/>
    <n v="0"/>
    <n v="0"/>
    <n v="0"/>
    <n v="0"/>
    <n v="0"/>
  </r>
  <r>
    <n v="147"/>
    <s v="H29560"/>
    <x v="2"/>
    <n v="298.5"/>
    <n v="308.39999999999998"/>
    <n v="1612"/>
    <n v="168.80824525289154"/>
    <n v="36.1"/>
    <n v="9.8999999999999773"/>
    <n v="6.093977653629385"/>
    <n v="174"/>
    <x v="0"/>
    <n v="0"/>
    <n v="0"/>
    <n v="0"/>
    <n v="0"/>
    <n v="0"/>
  </r>
  <r>
    <n v="148"/>
    <s v="L47327"/>
    <x v="1"/>
    <n v="298.39999999999998"/>
    <n v="308.39999999999998"/>
    <n v="1515"/>
    <n v="158.65042900628455"/>
    <n v="40.1"/>
    <n v="10"/>
    <n v="6.3618822031520113"/>
    <n v="179"/>
    <x v="0"/>
    <n v="0"/>
    <n v="0"/>
    <n v="0"/>
    <n v="0"/>
    <n v="0"/>
  </r>
  <r>
    <n v="149"/>
    <s v="M15008"/>
    <x v="0"/>
    <n v="298.3"/>
    <n v="308.3"/>
    <n v="1379"/>
    <n v="144.40854231001083"/>
    <n v="48"/>
    <n v="10"/>
    <n v="6.9316100308805195"/>
    <n v="181"/>
    <x v="0"/>
    <n v="0"/>
    <n v="0"/>
    <n v="0"/>
    <n v="0"/>
    <n v="0"/>
  </r>
  <r>
    <n v="150"/>
    <s v="L47329"/>
    <x v="1"/>
    <n v="298.39999999999998"/>
    <n v="308.3"/>
    <n v="1473"/>
    <n v="154.25219929125885"/>
    <n v="39.9"/>
    <n v="9.9000000000000341"/>
    <n v="6.1546627517212285"/>
    <n v="184"/>
    <x v="0"/>
    <n v="0"/>
    <n v="0"/>
    <n v="0"/>
    <n v="0"/>
    <n v="0"/>
  </r>
  <r>
    <n v="151"/>
    <s v="L47330"/>
    <x v="1"/>
    <n v="298.39999999999998"/>
    <n v="308.3"/>
    <n v="1422"/>
    <n v="148.91149178015618"/>
    <n v="42.7"/>
    <n v="9.9000000000000341"/>
    <n v="6.3585206990126695"/>
    <n v="186"/>
    <x v="0"/>
    <n v="0"/>
    <n v="0"/>
    <n v="0"/>
    <n v="0"/>
    <n v="0"/>
  </r>
  <r>
    <n v="152"/>
    <s v="M15011"/>
    <x v="0"/>
    <n v="298.39999999999998"/>
    <n v="308.2"/>
    <n v="1463"/>
    <n v="153.20500174006227"/>
    <n v="37.6"/>
    <n v="9.8000000000000114"/>
    <n v="5.7605080654263423"/>
    <n v="188"/>
    <x v="0"/>
    <n v="0"/>
    <n v="0"/>
    <n v="0"/>
    <n v="0"/>
    <n v="0"/>
  </r>
  <r>
    <n v="153"/>
    <s v="M15012"/>
    <x v="0"/>
    <n v="298.39999999999998"/>
    <n v="308.2"/>
    <n v="1584"/>
    <n v="165.87609210954108"/>
    <n v="41"/>
    <n v="9.8000000000000114"/>
    <n v="6.8009197764911837"/>
    <n v="191"/>
    <x v="0"/>
    <n v="0"/>
    <n v="0"/>
    <n v="0"/>
    <n v="0"/>
    <n v="0"/>
  </r>
  <r>
    <n v="154"/>
    <s v="L47333"/>
    <x v="1"/>
    <n v="298.39999999999998"/>
    <n v="308.2"/>
    <n v="1850"/>
    <n v="193.73154697137059"/>
    <n v="27"/>
    <n v="9.8000000000000114"/>
    <n v="5.2307517682270062"/>
    <n v="194"/>
    <x v="0"/>
    <n v="0"/>
    <n v="0"/>
    <n v="0"/>
    <n v="0"/>
    <n v="0"/>
  </r>
  <r>
    <n v="155"/>
    <s v="L47334"/>
    <x v="1"/>
    <n v="298.39999999999998"/>
    <n v="308.2"/>
    <n v="1528"/>
    <n v="160.01178582284012"/>
    <n v="36.200000000000003"/>
    <n v="9.8000000000000114"/>
    <n v="5.7924266467868133"/>
    <n v="196"/>
    <x v="0"/>
    <n v="0"/>
    <n v="0"/>
    <n v="0"/>
    <n v="0"/>
    <n v="0"/>
  </r>
  <r>
    <n v="156"/>
    <s v="H29569"/>
    <x v="2"/>
    <n v="298.39999999999998"/>
    <n v="308.2"/>
    <n v="1987"/>
    <n v="208.07815342276396"/>
    <n v="19.8"/>
    <n v="9.8000000000000114"/>
    <n v="4.1199474377707261"/>
    <n v="198"/>
    <x v="0"/>
    <n v="0"/>
    <n v="0"/>
    <n v="0"/>
    <n v="0"/>
    <n v="0"/>
  </r>
  <r>
    <n v="157"/>
    <s v="M15016"/>
    <x v="0"/>
    <n v="298.39999999999998"/>
    <n v="308.10000000000002"/>
    <n v="1495"/>
    <n v="156.55603390389135"/>
    <n v="46"/>
    <n v="9.7000000000000455"/>
    <n v="7.2015775595790021"/>
    <n v="203"/>
    <x v="0"/>
    <n v="0"/>
    <n v="0"/>
    <n v="0"/>
    <n v="0"/>
    <n v="0"/>
  </r>
  <r>
    <n v="158"/>
    <s v="H29571"/>
    <x v="2"/>
    <n v="298.39999999999998"/>
    <n v="308.2"/>
    <n v="1478"/>
    <n v="154.77579806685713"/>
    <n v="43.5"/>
    <n v="9.8000000000000114"/>
    <n v="6.7327472159082857"/>
    <n v="206"/>
    <x v="0"/>
    <n v="0"/>
    <n v="0"/>
    <n v="0"/>
    <n v="0"/>
    <n v="0"/>
  </r>
  <r>
    <n v="159"/>
    <s v="M15018"/>
    <x v="0"/>
    <n v="298.39999999999998"/>
    <n v="308.2"/>
    <n v="1499"/>
    <n v="156.97491292436999"/>
    <n v="40"/>
    <n v="9.8000000000000114"/>
    <n v="6.2789965169747992"/>
    <n v="211"/>
    <x v="0"/>
    <n v="0"/>
    <n v="0"/>
    <n v="0"/>
    <n v="0"/>
    <n v="0"/>
  </r>
  <r>
    <n v="160"/>
    <s v="L47339"/>
    <x v="1"/>
    <n v="298.39999999999998"/>
    <n v="308.2"/>
    <n v="1471"/>
    <n v="154.04275978101953"/>
    <n v="47"/>
    <n v="9.8000000000000114"/>
    <n v="7.2400097097079179"/>
    <n v="214"/>
    <x v="0"/>
    <n v="0"/>
    <n v="0"/>
    <n v="0"/>
    <n v="0"/>
    <n v="0"/>
  </r>
  <r>
    <n v="161"/>
    <s v="L47340"/>
    <x v="1"/>
    <n v="298.39999999999998"/>
    <n v="308.2"/>
    <n v="1282"/>
    <n v="134.25072606340385"/>
    <n v="60.7"/>
    <n v="9.8000000000000114"/>
    <n v="8.1490190720486133"/>
    <n v="216"/>
    <x v="1"/>
    <n v="0"/>
    <n v="0"/>
    <n v="0"/>
    <n v="1"/>
    <n v="0"/>
  </r>
  <r>
    <n v="162"/>
    <s v="L47341"/>
    <x v="1"/>
    <n v="298.3"/>
    <n v="308.10000000000002"/>
    <n v="1412"/>
    <n v="147.86429422895961"/>
    <n v="52.3"/>
    <n v="9.8000000000000114"/>
    <n v="7.7333025881745874"/>
    <n v="218"/>
    <x v="1"/>
    <n v="0"/>
    <n v="0"/>
    <n v="0"/>
    <n v="1"/>
    <n v="0"/>
  </r>
  <r>
    <n v="163"/>
    <s v="L47342"/>
    <x v="1"/>
    <n v="298.3"/>
    <n v="308.10000000000002"/>
    <n v="1586"/>
    <n v="166.0855316197804"/>
    <n v="35.5"/>
    <n v="9.8000000000000114"/>
    <n v="5.8960363725022047"/>
    <n v="0"/>
    <x v="0"/>
    <n v="0"/>
    <n v="0"/>
    <n v="0"/>
    <n v="0"/>
    <n v="0"/>
  </r>
  <r>
    <n v="164"/>
    <s v="M15023"/>
    <x v="0"/>
    <n v="298.39999999999998"/>
    <n v="308.2"/>
    <n v="1468"/>
    <n v="153.72860051566056"/>
    <n v="43.8"/>
    <n v="9.8000000000000114"/>
    <n v="6.7333127025859323"/>
    <n v="2"/>
    <x v="0"/>
    <n v="0"/>
    <n v="0"/>
    <n v="0"/>
    <n v="0"/>
    <n v="0"/>
  </r>
  <r>
    <n v="165"/>
    <s v="M15024"/>
    <x v="0"/>
    <n v="298.5"/>
    <n v="308.3"/>
    <n v="1440"/>
    <n v="150.79644737231007"/>
    <n v="43.6"/>
    <n v="9.8000000000000114"/>
    <n v="6.5747251054327185"/>
    <n v="5"/>
    <x v="0"/>
    <n v="0"/>
    <n v="0"/>
    <n v="0"/>
    <n v="0"/>
    <n v="0"/>
  </r>
  <r>
    <n v="166"/>
    <s v="L47345"/>
    <x v="1"/>
    <n v="298.5"/>
    <n v="308.39999999999998"/>
    <n v="1733"/>
    <n v="181.47933562237037"/>
    <n v="26"/>
    <n v="9.8999999999999773"/>
    <n v="4.7184627261816292"/>
    <n v="8"/>
    <x v="0"/>
    <n v="0"/>
    <n v="0"/>
    <n v="0"/>
    <n v="0"/>
    <n v="0"/>
  </r>
  <r>
    <n v="167"/>
    <s v="H29580"/>
    <x v="2"/>
    <n v="298.39999999999998"/>
    <n v="308.2"/>
    <n v="1612"/>
    <n v="168.80824525289154"/>
    <n v="32.6"/>
    <n v="9.8000000000000114"/>
    <n v="5.5031487952442637"/>
    <n v="10"/>
    <x v="0"/>
    <n v="0"/>
    <n v="0"/>
    <n v="0"/>
    <n v="0"/>
    <n v="0"/>
  </r>
  <r>
    <n v="168"/>
    <s v="H29581"/>
    <x v="2"/>
    <n v="298.39999999999998"/>
    <n v="308.3"/>
    <n v="1458"/>
    <n v="152.68140296446393"/>
    <n v="42.9"/>
    <n v="9.9000000000000341"/>
    <n v="6.5500321871755025"/>
    <n v="15"/>
    <x v="0"/>
    <n v="0"/>
    <n v="0"/>
    <n v="0"/>
    <n v="0"/>
    <n v="0"/>
  </r>
  <r>
    <n v="169"/>
    <s v="L47348"/>
    <x v="1"/>
    <n v="298.39999999999998"/>
    <n v="308.3"/>
    <n v="1433"/>
    <n v="150.06340908647243"/>
    <n v="62.3"/>
    <n v="9.9000000000000341"/>
    <n v="9.3489503860872318"/>
    <n v="20"/>
    <x v="1"/>
    <n v="0"/>
    <n v="0"/>
    <n v="1"/>
    <n v="0"/>
    <n v="0"/>
  </r>
  <r>
    <n v="170"/>
    <s v="L47349"/>
    <x v="1"/>
    <n v="298.39999999999998"/>
    <n v="308.3"/>
    <n v="1318"/>
    <n v="138.02063724771156"/>
    <n v="59.1"/>
    <n v="9.9000000000000341"/>
    <n v="8.1570196613397545"/>
    <n v="22"/>
    <x v="0"/>
    <n v="0"/>
    <n v="0"/>
    <n v="0"/>
    <n v="0"/>
    <n v="0"/>
  </r>
  <r>
    <n v="171"/>
    <s v="M15030"/>
    <x v="0"/>
    <n v="298.39999999999998"/>
    <n v="308.2"/>
    <n v="1610"/>
    <n v="168.59880574265222"/>
    <n v="35"/>
    <n v="9.8000000000000114"/>
    <n v="5.900958200992827"/>
    <n v="24"/>
    <x v="0"/>
    <n v="0"/>
    <n v="0"/>
    <n v="0"/>
    <n v="0"/>
    <n v="0"/>
  </r>
  <r>
    <n v="172"/>
    <s v="L47351"/>
    <x v="1"/>
    <n v="298.2"/>
    <n v="308.10000000000002"/>
    <n v="1462"/>
    <n v="153.1002819849426"/>
    <n v="50.8"/>
    <n v="9.9000000000000341"/>
    <n v="7.7774943248350841"/>
    <n v="27"/>
    <x v="0"/>
    <n v="0"/>
    <n v="0"/>
    <n v="0"/>
    <n v="0"/>
    <n v="0"/>
  </r>
  <r>
    <n v="173"/>
    <s v="M15032"/>
    <x v="0"/>
    <n v="298.10000000000002"/>
    <n v="308"/>
    <n v="1924"/>
    <n v="201.4808088502254"/>
    <n v="20.8"/>
    <n v="9.8999999999999773"/>
    <n v="4.1908008240846888"/>
    <n v="29"/>
    <x v="0"/>
    <n v="0"/>
    <n v="0"/>
    <n v="0"/>
    <n v="0"/>
    <n v="0"/>
  </r>
  <r>
    <n v="174"/>
    <s v="M15033"/>
    <x v="0"/>
    <n v="298.2"/>
    <n v="308"/>
    <n v="1591"/>
    <n v="166.60913039537868"/>
    <n v="33.700000000000003"/>
    <n v="9.8000000000000114"/>
    <n v="5.6147276943242623"/>
    <n v="32"/>
    <x v="0"/>
    <n v="0"/>
    <n v="0"/>
    <n v="0"/>
    <n v="0"/>
    <n v="0"/>
  </r>
  <r>
    <n v="175"/>
    <s v="L47354"/>
    <x v="1"/>
    <n v="298.2"/>
    <n v="308.10000000000002"/>
    <n v="1306"/>
    <n v="136.76400018627567"/>
    <n v="58.3"/>
    <n v="9.9000000000000341"/>
    <n v="7.9733412108598714"/>
    <n v="35"/>
    <x v="0"/>
    <n v="0"/>
    <n v="0"/>
    <n v="0"/>
    <n v="0"/>
    <n v="0"/>
  </r>
  <r>
    <n v="176"/>
    <s v="L47355"/>
    <x v="1"/>
    <n v="298.2"/>
    <n v="308.10000000000002"/>
    <n v="1382"/>
    <n v="144.7227015753698"/>
    <n v="43.5"/>
    <n v="9.9000000000000341"/>
    <n v="6.295437518528586"/>
    <n v="37"/>
    <x v="0"/>
    <n v="0"/>
    <n v="0"/>
    <n v="0"/>
    <n v="0"/>
    <n v="0"/>
  </r>
  <r>
    <n v="177"/>
    <s v="L47356"/>
    <x v="1"/>
    <n v="298.2"/>
    <n v="308.10000000000002"/>
    <n v="1618"/>
    <n v="169.4365637836095"/>
    <n v="34.700000000000003"/>
    <n v="9.9000000000000341"/>
    <n v="5.8794487632912507"/>
    <n v="39"/>
    <x v="0"/>
    <n v="0"/>
    <n v="0"/>
    <n v="0"/>
    <n v="0"/>
    <n v="0"/>
  </r>
  <r>
    <n v="178"/>
    <s v="L47357"/>
    <x v="1"/>
    <n v="298.2"/>
    <n v="308.2"/>
    <n v="1988"/>
    <n v="208.18287317788364"/>
    <n v="21.4"/>
    <n v="10"/>
    <n v="4.4551134860067094"/>
    <n v="41"/>
    <x v="0"/>
    <n v="0"/>
    <n v="0"/>
    <n v="0"/>
    <n v="0"/>
    <n v="0"/>
  </r>
  <r>
    <n v="179"/>
    <s v="L47358"/>
    <x v="1"/>
    <n v="298.2"/>
    <n v="308.2"/>
    <n v="1436"/>
    <n v="150.37756835183143"/>
    <n v="50.2"/>
    <n v="10"/>
    <n v="7.5489539312619378"/>
    <n v="43"/>
    <x v="0"/>
    <n v="0"/>
    <n v="0"/>
    <n v="0"/>
    <n v="0"/>
    <n v="0"/>
  </r>
  <r>
    <n v="180"/>
    <s v="L47359"/>
    <x v="1"/>
    <n v="298.2"/>
    <n v="308.3"/>
    <n v="1304"/>
    <n v="136.55456067603635"/>
    <n v="49.8"/>
    <n v="10.100000000000023"/>
    <n v="6.8004171216666096"/>
    <n v="45"/>
    <x v="0"/>
    <n v="0"/>
    <n v="0"/>
    <n v="0"/>
    <n v="0"/>
    <n v="0"/>
  </r>
  <r>
    <n v="181"/>
    <s v="L47360"/>
    <x v="1"/>
    <n v="298.2"/>
    <n v="308.3"/>
    <n v="1475"/>
    <n v="154.46163880149817"/>
    <n v="49.9"/>
    <n v="10.100000000000023"/>
    <n v="7.707635776194758"/>
    <n v="47"/>
    <x v="0"/>
    <n v="0"/>
    <n v="0"/>
    <n v="0"/>
    <n v="0"/>
    <n v="0"/>
  </r>
  <r>
    <n v="182"/>
    <s v="H29595"/>
    <x v="2"/>
    <n v="298.2"/>
    <n v="308.3"/>
    <n v="1824"/>
    <n v="191.00883333825942"/>
    <n v="24.2"/>
    <n v="10.100000000000023"/>
    <n v="4.6224137667858773"/>
    <n v="49"/>
    <x v="0"/>
    <n v="0"/>
    <n v="0"/>
    <n v="0"/>
    <n v="0"/>
    <n v="0"/>
  </r>
  <r>
    <n v="183"/>
    <s v="M15042"/>
    <x v="0"/>
    <n v="298.10000000000002"/>
    <n v="308.2"/>
    <n v="1342"/>
    <n v="140.53391137058341"/>
    <n v="48.1"/>
    <n v="10.099999999999966"/>
    <n v="6.7596811369250629"/>
    <n v="54"/>
    <x v="0"/>
    <n v="0"/>
    <n v="0"/>
    <n v="0"/>
    <n v="0"/>
    <n v="0"/>
  </r>
  <r>
    <n v="184"/>
    <s v="L47363"/>
    <x v="1"/>
    <n v="298.10000000000002"/>
    <n v="308.2"/>
    <n v="1485"/>
    <n v="155.50883635269477"/>
    <n v="40.700000000000003"/>
    <n v="10.099999999999966"/>
    <n v="6.3292096395546782"/>
    <n v="57"/>
    <x v="0"/>
    <n v="0"/>
    <n v="0"/>
    <n v="0"/>
    <n v="0"/>
    <n v="0"/>
  </r>
  <r>
    <n v="185"/>
    <s v="L47364"/>
    <x v="1"/>
    <n v="298.2"/>
    <n v="308.2"/>
    <n v="1667"/>
    <n v="174.56783178447282"/>
    <n v="30.6"/>
    <n v="10"/>
    <n v="5.341775652604869"/>
    <n v="59"/>
    <x v="0"/>
    <n v="0"/>
    <n v="0"/>
    <n v="0"/>
    <n v="0"/>
    <n v="0"/>
  </r>
  <r>
    <n v="186"/>
    <s v="L47365"/>
    <x v="1"/>
    <n v="298.2"/>
    <n v="308.2"/>
    <n v="1446"/>
    <n v="151.42476590302803"/>
    <n v="38.200000000000003"/>
    <n v="10"/>
    <n v="5.7844260574956712"/>
    <n v="61"/>
    <x v="0"/>
    <n v="0"/>
    <n v="0"/>
    <n v="0"/>
    <n v="0"/>
    <n v="0"/>
  </r>
  <r>
    <n v="187"/>
    <s v="L47366"/>
    <x v="1"/>
    <n v="298.10000000000002"/>
    <n v="308.3"/>
    <n v="1301"/>
    <n v="136.24040141067738"/>
    <n v="56"/>
    <n v="10.199999999999989"/>
    <n v="7.6294624789979331"/>
    <n v="63"/>
    <x v="0"/>
    <n v="0"/>
    <n v="0"/>
    <n v="0"/>
    <n v="0"/>
    <n v="0"/>
  </r>
  <r>
    <n v="188"/>
    <s v="L47367"/>
    <x v="1"/>
    <n v="298.2"/>
    <n v="308.39999999999998"/>
    <n v="1379"/>
    <n v="144.40854231001083"/>
    <n v="43.1"/>
    <n v="10.199999999999989"/>
    <n v="6.224008173561467"/>
    <n v="65"/>
    <x v="0"/>
    <n v="0"/>
    <n v="0"/>
    <n v="0"/>
    <n v="0"/>
    <n v="0"/>
  </r>
  <r>
    <n v="189"/>
    <s v="L47368"/>
    <x v="1"/>
    <n v="298.3"/>
    <n v="308.5"/>
    <n v="1606"/>
    <n v="168.1799267221736"/>
    <n v="33.6"/>
    <n v="10.199999999999989"/>
    <n v="5.6508455378650329"/>
    <n v="67"/>
    <x v="0"/>
    <n v="0"/>
    <n v="0"/>
    <n v="0"/>
    <n v="0"/>
    <n v="0"/>
  </r>
  <r>
    <n v="190"/>
    <s v="M15049"/>
    <x v="0"/>
    <n v="298.3"/>
    <n v="308.39999999999998"/>
    <n v="1539"/>
    <n v="161.1637031291564"/>
    <n v="43.4"/>
    <n v="10.099999999999966"/>
    <n v="6.9945047158053875"/>
    <n v="69"/>
    <x v="0"/>
    <n v="0"/>
    <n v="0"/>
    <n v="0"/>
    <n v="0"/>
    <n v="0"/>
  </r>
  <r>
    <n v="191"/>
    <s v="L47370"/>
    <x v="1"/>
    <n v="298.2"/>
    <n v="308.39999999999998"/>
    <n v="1477"/>
    <n v="154.67107831173746"/>
    <n v="49.9"/>
    <n v="10.199999999999989"/>
    <n v="7.7180868077556992"/>
    <n v="72"/>
    <x v="0"/>
    <n v="0"/>
    <n v="0"/>
    <n v="0"/>
    <n v="0"/>
    <n v="0"/>
  </r>
  <r>
    <n v="192"/>
    <s v="L47371"/>
    <x v="1"/>
    <n v="298.2"/>
    <n v="308.39999999999998"/>
    <n v="1666"/>
    <n v="174.4631120293532"/>
    <n v="34.6"/>
    <n v="10.199999999999989"/>
    <n v="6.0364236762156205"/>
    <n v="74"/>
    <x v="0"/>
    <n v="0"/>
    <n v="0"/>
    <n v="0"/>
    <n v="0"/>
    <n v="0"/>
  </r>
  <r>
    <n v="193"/>
    <s v="H29606"/>
    <x v="2"/>
    <n v="298.2"/>
    <n v="308.39999999999998"/>
    <n v="1398"/>
    <n v="146.39821765728436"/>
    <n v="51.8"/>
    <n v="10.199999999999989"/>
    <n v="7.5834276746473295"/>
    <n v="76"/>
    <x v="0"/>
    <n v="0"/>
    <n v="0"/>
    <n v="0"/>
    <n v="0"/>
    <n v="0"/>
  </r>
  <r>
    <n v="194"/>
    <s v="H29607"/>
    <x v="2"/>
    <n v="298.2"/>
    <n v="308.39999999999998"/>
    <n v="1678"/>
    <n v="175.71974909078909"/>
    <n v="34.6"/>
    <n v="10.199999999999989"/>
    <n v="6.0799033185413025"/>
    <n v="81"/>
    <x v="0"/>
    <n v="0"/>
    <n v="0"/>
    <n v="0"/>
    <n v="0"/>
    <n v="0"/>
  </r>
  <r>
    <n v="195"/>
    <s v="M15054"/>
    <x v="0"/>
    <n v="298.2"/>
    <n v="308.5"/>
    <n v="2678"/>
    <n v="280.43950421044889"/>
    <n v="10.7"/>
    <n v="10.300000000000011"/>
    <n v="3.0007026950518028"/>
    <n v="86"/>
    <x v="1"/>
    <n v="0"/>
    <n v="0"/>
    <n v="1"/>
    <n v="0"/>
    <n v="0"/>
  </r>
  <r>
    <n v="196"/>
    <s v="L47375"/>
    <x v="1"/>
    <n v="298.3"/>
    <n v="308.5"/>
    <n v="1453"/>
    <n v="152.15780418886564"/>
    <n v="42.9"/>
    <n v="10.199999999999989"/>
    <n v="6.5275697997023352"/>
    <n v="89"/>
    <x v="0"/>
    <n v="0"/>
    <n v="0"/>
    <n v="0"/>
    <n v="0"/>
    <n v="0"/>
  </r>
  <r>
    <n v="197"/>
    <s v="H29610"/>
    <x v="2"/>
    <n v="298.3"/>
    <n v="308.60000000000002"/>
    <n v="1432"/>
    <n v="149.95868933135279"/>
    <n v="49.5"/>
    <n v="10.300000000000011"/>
    <n v="7.4229551219019632"/>
    <n v="91"/>
    <x v="0"/>
    <n v="0"/>
    <n v="0"/>
    <n v="0"/>
    <n v="0"/>
    <n v="0"/>
  </r>
  <r>
    <n v="198"/>
    <s v="M15057"/>
    <x v="0"/>
    <n v="298.39999999999998"/>
    <n v="308.60000000000002"/>
    <n v="1527"/>
    <n v="159.90706606772045"/>
    <n v="40.9"/>
    <n v="10.200000000000045"/>
    <n v="6.5401990021697669"/>
    <n v="96"/>
    <x v="0"/>
    <n v="0"/>
    <n v="0"/>
    <n v="0"/>
    <n v="0"/>
    <n v="0"/>
  </r>
  <r>
    <n v="199"/>
    <s v="L47378"/>
    <x v="1"/>
    <n v="298.39999999999998"/>
    <n v="308.7"/>
    <n v="1588"/>
    <n v="166.29497113001972"/>
    <n v="35"/>
    <n v="10.300000000000011"/>
    <n v="5.8203239895506904"/>
    <n v="99"/>
    <x v="0"/>
    <n v="0"/>
    <n v="0"/>
    <n v="0"/>
    <n v="0"/>
    <n v="0"/>
  </r>
  <r>
    <n v="200"/>
    <s v="L47379"/>
    <x v="1"/>
    <n v="298.39999999999998"/>
    <n v="308.60000000000002"/>
    <n v="1433"/>
    <n v="150.06340908647243"/>
    <n v="47.1"/>
    <n v="10.200000000000045"/>
    <n v="7.0679865679728522"/>
    <n v="101"/>
    <x v="0"/>
    <n v="0"/>
    <n v="0"/>
    <n v="0"/>
    <n v="0"/>
    <n v="0"/>
  </r>
  <r>
    <n v="201"/>
    <s v="L47380"/>
    <x v="1"/>
    <n v="298.39999999999998"/>
    <n v="308.60000000000002"/>
    <n v="1609"/>
    <n v="168.49408598753254"/>
    <n v="35"/>
    <n v="10.200000000000045"/>
    <n v="5.8972930095636391"/>
    <n v="103"/>
    <x v="0"/>
    <n v="0"/>
    <n v="0"/>
    <n v="0"/>
    <n v="0"/>
    <n v="0"/>
  </r>
  <r>
    <n v="202"/>
    <s v="L47381"/>
    <x v="1"/>
    <n v="298.3"/>
    <n v="308.5"/>
    <n v="1575"/>
    <n v="164.93361431346415"/>
    <n v="41.2"/>
    <n v="10.199999999999989"/>
    <n v="6.7952649097147235"/>
    <n v="105"/>
    <x v="0"/>
    <n v="0"/>
    <n v="0"/>
    <n v="0"/>
    <n v="0"/>
    <n v="0"/>
  </r>
  <r>
    <n v="203"/>
    <s v="M15062"/>
    <x v="0"/>
    <n v="298.39999999999998"/>
    <n v="308.5"/>
    <n v="1636"/>
    <n v="171.32151937576339"/>
    <n v="35.700000000000003"/>
    <n v="10.100000000000023"/>
    <n v="6.1161782417147537"/>
    <n v="107"/>
    <x v="0"/>
    <n v="0"/>
    <n v="0"/>
    <n v="0"/>
    <n v="0"/>
    <n v="0"/>
  </r>
  <r>
    <n v="204"/>
    <s v="L47383"/>
    <x v="1"/>
    <n v="298.39999999999998"/>
    <n v="308.5"/>
    <n v="1490"/>
    <n v="156.03243512829306"/>
    <n v="37.9"/>
    <n v="10.100000000000023"/>
    <n v="5.9136292913623061"/>
    <n v="110"/>
    <x v="0"/>
    <n v="0"/>
    <n v="0"/>
    <n v="0"/>
    <n v="0"/>
    <n v="0"/>
  </r>
  <r>
    <n v="205"/>
    <s v="L47384"/>
    <x v="1"/>
    <n v="298.39999999999998"/>
    <n v="308.5"/>
    <n v="1741"/>
    <n v="182.31709366332768"/>
    <n v="32.799999999999997"/>
    <n v="10.100000000000023"/>
    <n v="5.9800006721571473"/>
    <n v="112"/>
    <x v="0"/>
    <n v="0"/>
    <n v="0"/>
    <n v="0"/>
    <n v="0"/>
    <n v="0"/>
  </r>
  <r>
    <n v="206"/>
    <s v="M15065"/>
    <x v="0"/>
    <n v="298.5"/>
    <n v="308.60000000000002"/>
    <n v="1344"/>
    <n v="140.74335088082273"/>
    <n v="53"/>
    <n v="10.100000000000023"/>
    <n v="7.4593975966836048"/>
    <n v="114"/>
    <x v="0"/>
    <n v="0"/>
    <n v="0"/>
    <n v="0"/>
    <n v="0"/>
    <n v="0"/>
  </r>
  <r>
    <n v="207"/>
    <s v="L47386"/>
    <x v="1"/>
    <n v="298.5"/>
    <n v="308.7"/>
    <n v="1609"/>
    <n v="168.49408598753254"/>
    <n v="35.299999999999997"/>
    <n v="10.199999999999989"/>
    <n v="5.9478412353598982"/>
    <n v="117"/>
    <x v="0"/>
    <n v="0"/>
    <n v="0"/>
    <n v="0"/>
    <n v="0"/>
    <n v="0"/>
  </r>
  <r>
    <n v="208"/>
    <s v="M15067"/>
    <x v="0"/>
    <n v="298.39999999999998"/>
    <n v="308.7"/>
    <n v="1421"/>
    <n v="148.80677202503654"/>
    <n v="60.7"/>
    <n v="10.300000000000011"/>
    <n v="9.0325710619197181"/>
    <n v="119"/>
    <x v="1"/>
    <n v="0"/>
    <n v="0"/>
    <n v="1"/>
    <n v="0"/>
    <n v="0"/>
  </r>
  <r>
    <n v="209"/>
    <s v="L47388"/>
    <x v="1"/>
    <n v="298.39999999999998"/>
    <n v="308.60000000000002"/>
    <n v="1591"/>
    <n v="166.60913039537868"/>
    <n v="36.700000000000003"/>
    <n v="10.200000000000045"/>
    <n v="6.1145550855103981"/>
    <n v="122"/>
    <x v="0"/>
    <n v="0"/>
    <n v="0"/>
    <n v="0"/>
    <n v="0"/>
    <n v="0"/>
  </r>
  <r>
    <n v="210"/>
    <s v="L47389"/>
    <x v="1"/>
    <n v="298.39999999999998"/>
    <n v="308.60000000000002"/>
    <n v="1477"/>
    <n v="154.67107831173746"/>
    <n v="44"/>
    <n v="10.200000000000045"/>
    <n v="6.8055274457164483"/>
    <n v="124"/>
    <x v="0"/>
    <n v="0"/>
    <n v="0"/>
    <n v="0"/>
    <n v="0"/>
    <n v="0"/>
  </r>
  <r>
    <n v="211"/>
    <s v="L47390"/>
    <x v="1"/>
    <n v="298.39999999999998"/>
    <n v="308.7"/>
    <n v="1523"/>
    <n v="159.48818704724184"/>
    <n v="36.1"/>
    <n v="10.300000000000011"/>
    <n v="5.7575235524054307"/>
    <n v="126"/>
    <x v="0"/>
    <n v="0"/>
    <n v="0"/>
    <n v="0"/>
    <n v="0"/>
    <n v="0"/>
  </r>
  <r>
    <n v="212"/>
    <s v="L47391"/>
    <x v="1"/>
    <n v="298.5"/>
    <n v="308.7"/>
    <n v="1575"/>
    <n v="164.93361431346415"/>
    <n v="33.9"/>
    <n v="10.199999999999989"/>
    <n v="5.5912495252264343"/>
    <n v="128"/>
    <x v="0"/>
    <n v="0"/>
    <n v="0"/>
    <n v="0"/>
    <n v="0"/>
    <n v="0"/>
  </r>
  <r>
    <n v="213"/>
    <s v="H29626"/>
    <x v="2"/>
    <n v="298.39999999999998"/>
    <n v="308.7"/>
    <n v="1344"/>
    <n v="140.74335088082273"/>
    <n v="52.9"/>
    <n v="10.300000000000011"/>
    <n v="7.4453232615955223"/>
    <n v="130"/>
    <x v="0"/>
    <n v="0"/>
    <n v="0"/>
    <n v="0"/>
    <n v="0"/>
    <n v="0"/>
  </r>
  <r>
    <n v="214"/>
    <s v="L47393"/>
    <x v="1"/>
    <n v="298.39999999999998"/>
    <n v="308.7"/>
    <n v="1386"/>
    <n v="145.14158059584844"/>
    <n v="44.9"/>
    <n v="10.300000000000011"/>
    <n v="6.5168569687535944"/>
    <n v="135"/>
    <x v="0"/>
    <n v="0"/>
    <n v="0"/>
    <n v="0"/>
    <n v="0"/>
    <n v="0"/>
  </r>
  <r>
    <n v="215"/>
    <s v="M15074"/>
    <x v="0"/>
    <n v="298.3"/>
    <n v="308.60000000000002"/>
    <n v="1589"/>
    <n v="166.39969088513939"/>
    <n v="37.1"/>
    <n v="10.300000000000011"/>
    <n v="6.1734285318386721"/>
    <n v="137"/>
    <x v="0"/>
    <n v="0"/>
    <n v="0"/>
    <n v="0"/>
    <n v="0"/>
    <n v="0"/>
  </r>
  <r>
    <n v="216"/>
    <s v="L47395"/>
    <x v="1"/>
    <n v="298.3"/>
    <n v="308.60000000000002"/>
    <n v="1548"/>
    <n v="162.10618092523333"/>
    <n v="40.299999999999997"/>
    <n v="10.300000000000011"/>
    <n v="6.5328790912869028"/>
    <n v="140"/>
    <x v="0"/>
    <n v="0"/>
    <n v="0"/>
    <n v="0"/>
    <n v="0"/>
    <n v="0"/>
  </r>
  <r>
    <n v="217"/>
    <s v="L47396"/>
    <x v="1"/>
    <n v="298.3"/>
    <n v="308.60000000000002"/>
    <n v="1499"/>
    <n v="156.97491292436999"/>
    <n v="38.299999999999997"/>
    <n v="10.300000000000011"/>
    <n v="6.0121391650033704"/>
    <n v="142"/>
    <x v="0"/>
    <n v="0"/>
    <n v="0"/>
    <n v="0"/>
    <n v="0"/>
    <n v="0"/>
  </r>
  <r>
    <n v="218"/>
    <s v="L47397"/>
    <x v="1"/>
    <n v="298.3"/>
    <n v="308.5"/>
    <n v="1664"/>
    <n v="174.25367251911388"/>
    <n v="31.6"/>
    <n v="10.199999999999989"/>
    <n v="5.5064160516039982"/>
    <n v="144"/>
    <x v="0"/>
    <n v="0"/>
    <n v="0"/>
    <n v="0"/>
    <n v="0"/>
    <n v="0"/>
  </r>
  <r>
    <n v="219"/>
    <s v="L47398"/>
    <x v="1"/>
    <n v="298.3"/>
    <n v="308.60000000000002"/>
    <n v="1447"/>
    <n v="151.52948565814768"/>
    <n v="38.1"/>
    <n v="10.300000000000011"/>
    <n v="5.773273403575427"/>
    <n v="146"/>
    <x v="0"/>
    <n v="0"/>
    <n v="0"/>
    <n v="0"/>
    <n v="0"/>
    <n v="0"/>
  </r>
  <r>
    <n v="220"/>
    <s v="M15079"/>
    <x v="0"/>
    <n v="298.3"/>
    <n v="308.5"/>
    <n v="1434"/>
    <n v="150.16812884159211"/>
    <n v="46.2"/>
    <n v="10.199999999999989"/>
    <n v="6.9377675524815556"/>
    <n v="148"/>
    <x v="0"/>
    <n v="0"/>
    <n v="0"/>
    <n v="0"/>
    <n v="0"/>
    <n v="0"/>
  </r>
  <r>
    <n v="221"/>
    <s v="L47400"/>
    <x v="1"/>
    <n v="298.3"/>
    <n v="308.5"/>
    <n v="1416"/>
    <n v="148.28317324943825"/>
    <n v="52.7"/>
    <n v="10.199999999999989"/>
    <n v="7.8145232302453964"/>
    <n v="151"/>
    <x v="0"/>
    <n v="0"/>
    <n v="0"/>
    <n v="0"/>
    <n v="0"/>
    <n v="0"/>
  </r>
  <r>
    <n v="222"/>
    <s v="H29635"/>
    <x v="2"/>
    <n v="298.39999999999998"/>
    <n v="308.5"/>
    <n v="1827"/>
    <n v="191.32299260361839"/>
    <n v="24.3"/>
    <n v="10.100000000000023"/>
    <n v="4.6491487202679274"/>
    <n v="153"/>
    <x v="0"/>
    <n v="0"/>
    <n v="0"/>
    <n v="0"/>
    <n v="0"/>
    <n v="0"/>
  </r>
  <r>
    <n v="223"/>
    <s v="L47402"/>
    <x v="1"/>
    <n v="298.39999999999998"/>
    <n v="308.60000000000002"/>
    <n v="1304"/>
    <n v="136.55456067603635"/>
    <n v="45"/>
    <n v="10.200000000000045"/>
    <n v="6.1449552304216359"/>
    <n v="158"/>
    <x v="0"/>
    <n v="0"/>
    <n v="0"/>
    <n v="0"/>
    <n v="0"/>
    <n v="0"/>
  </r>
  <r>
    <n v="224"/>
    <s v="L47403"/>
    <x v="1"/>
    <n v="298.39999999999998"/>
    <n v="308.60000000000002"/>
    <n v="1569"/>
    <n v="164.30529578274619"/>
    <n v="34.4"/>
    <n v="10.200000000000045"/>
    <n v="5.6521021749264682"/>
    <n v="160"/>
    <x v="0"/>
    <n v="0"/>
    <n v="0"/>
    <n v="0"/>
    <n v="0"/>
    <n v="0"/>
  </r>
  <r>
    <n v="225"/>
    <s v="L47404"/>
    <x v="1"/>
    <n v="298.3"/>
    <n v="308.60000000000002"/>
    <n v="1584"/>
    <n v="165.87609210954108"/>
    <n v="29.3"/>
    <n v="10.300000000000011"/>
    <n v="4.8601694988095536"/>
    <n v="162"/>
    <x v="0"/>
    <n v="0"/>
    <n v="0"/>
    <n v="0"/>
    <n v="0"/>
    <n v="0"/>
  </r>
  <r>
    <n v="226"/>
    <s v="L47405"/>
    <x v="1"/>
    <n v="298.3"/>
    <n v="308.5"/>
    <n v="1362"/>
    <n v="142.62830647297659"/>
    <n v="53.8"/>
    <n v="10.199999999999989"/>
    <n v="7.67340288824614"/>
    <n v="164"/>
    <x v="0"/>
    <n v="0"/>
    <n v="0"/>
    <n v="0"/>
    <n v="0"/>
    <n v="0"/>
  </r>
  <r>
    <n v="227"/>
    <s v="L47406"/>
    <x v="1"/>
    <n v="298.3"/>
    <n v="308.39999999999998"/>
    <n v="1329"/>
    <n v="139.17255455402784"/>
    <n v="49.2"/>
    <n v="10.099999999999966"/>
    <n v="6.8472896840581701"/>
    <n v="166"/>
    <x v="0"/>
    <n v="0"/>
    <n v="0"/>
    <n v="0"/>
    <n v="0"/>
    <n v="0"/>
  </r>
  <r>
    <n v="228"/>
    <s v="L47407"/>
    <x v="1"/>
    <n v="298.3"/>
    <n v="308.5"/>
    <n v="1539"/>
    <n v="161.1637031291564"/>
    <n v="36.1"/>
    <n v="10.199999999999989"/>
    <n v="5.8180096829625461"/>
    <n v="168"/>
    <x v="0"/>
    <n v="0"/>
    <n v="0"/>
    <n v="0"/>
    <n v="0"/>
    <n v="0"/>
  </r>
  <r>
    <n v="229"/>
    <s v="M15088"/>
    <x v="0"/>
    <n v="298.3"/>
    <n v="308.5"/>
    <n v="1629"/>
    <n v="170.58848108992575"/>
    <n v="37.1"/>
    <n v="10.199999999999989"/>
    <n v="6.3288326484362463"/>
    <n v="170"/>
    <x v="0"/>
    <n v="0"/>
    <n v="0"/>
    <n v="0"/>
    <n v="0"/>
    <n v="0"/>
  </r>
  <r>
    <n v="230"/>
    <s v="L47409"/>
    <x v="1"/>
    <n v="298.3"/>
    <n v="308.5"/>
    <n v="1538"/>
    <n v="161.05898337403673"/>
    <n v="32.200000000000003"/>
    <n v="10.199999999999989"/>
    <n v="5.1860992646439827"/>
    <n v="173"/>
    <x v="0"/>
    <n v="0"/>
    <n v="0"/>
    <n v="0"/>
    <n v="0"/>
    <n v="0"/>
  </r>
  <r>
    <n v="231"/>
    <s v="L47410"/>
    <x v="1"/>
    <n v="298.3"/>
    <n v="308.60000000000002"/>
    <n v="1570"/>
    <n v="164.41001553786586"/>
    <n v="34.799999999999997"/>
    <n v="10.300000000000011"/>
    <n v="5.7214685407177308"/>
    <n v="175"/>
    <x v="0"/>
    <n v="0"/>
    <n v="0"/>
    <n v="0"/>
    <n v="0"/>
    <n v="0"/>
  </r>
  <r>
    <n v="232"/>
    <s v="L47411"/>
    <x v="1"/>
    <n v="298.3"/>
    <n v="308.39999999999998"/>
    <n v="1408"/>
    <n v="147.44541520848094"/>
    <n v="43.1"/>
    <n v="10.099999999999966"/>
    <n v="6.3548973954855281"/>
    <n v="177"/>
    <x v="0"/>
    <n v="0"/>
    <n v="0"/>
    <n v="0"/>
    <n v="0"/>
    <n v="0"/>
  </r>
  <r>
    <n v="233"/>
    <s v="L47412"/>
    <x v="1"/>
    <n v="298.2"/>
    <n v="308.39999999999998"/>
    <n v="1424"/>
    <n v="149.12093129039553"/>
    <n v="47.6"/>
    <n v="10.199999999999989"/>
    <n v="7.0981563294228271"/>
    <n v="179"/>
    <x v="0"/>
    <n v="0"/>
    <n v="0"/>
    <n v="0"/>
    <n v="0"/>
    <n v="0"/>
  </r>
  <r>
    <n v="234"/>
    <s v="L47413"/>
    <x v="1"/>
    <n v="298.2"/>
    <n v="308.39999999999998"/>
    <n v="1512"/>
    <n v="158.33626974092559"/>
    <n v="34.9"/>
    <n v="10.199999999999989"/>
    <n v="5.525935813958303"/>
    <n v="181"/>
    <x v="0"/>
    <n v="0"/>
    <n v="0"/>
    <n v="0"/>
    <n v="0"/>
    <n v="0"/>
  </r>
  <r>
    <n v="235"/>
    <s v="L47414"/>
    <x v="1"/>
    <n v="298.2"/>
    <n v="308.39999999999998"/>
    <n v="1478"/>
    <n v="154.77579806685713"/>
    <n v="42.9"/>
    <n v="10.199999999999989"/>
    <n v="6.6398817370681709"/>
    <n v="183"/>
    <x v="0"/>
    <n v="0"/>
    <n v="0"/>
    <n v="0"/>
    <n v="0"/>
    <n v="0"/>
  </r>
  <r>
    <n v="236"/>
    <s v="M15095"/>
    <x v="0"/>
    <n v="298.10000000000002"/>
    <n v="308.3"/>
    <n v="1680"/>
    <n v="175.92918860102841"/>
    <n v="33.700000000000003"/>
    <n v="10.199999999999989"/>
    <n v="5.9288136558546585"/>
    <n v="185"/>
    <x v="0"/>
    <n v="0"/>
    <n v="0"/>
    <n v="0"/>
    <n v="0"/>
    <n v="0"/>
  </r>
  <r>
    <n v="237"/>
    <s v="L47416"/>
    <x v="1"/>
    <n v="298.10000000000002"/>
    <n v="308.3"/>
    <n v="1495"/>
    <n v="156.55603390389135"/>
    <n v="38.700000000000003"/>
    <n v="10.199999999999989"/>
    <n v="6.0587185120805955"/>
    <n v="188"/>
    <x v="0"/>
    <n v="0"/>
    <n v="0"/>
    <n v="0"/>
    <n v="0"/>
    <n v="0"/>
  </r>
  <r>
    <n v="238"/>
    <s v="M15097"/>
    <x v="0"/>
    <n v="298"/>
    <n v="308.10000000000002"/>
    <n v="1552"/>
    <n v="162.52505994571194"/>
    <n v="36.6"/>
    <n v="10.100000000000023"/>
    <n v="5.9484171940130572"/>
    <n v="190"/>
    <x v="0"/>
    <n v="0"/>
    <n v="0"/>
    <n v="0"/>
    <n v="0"/>
    <n v="0"/>
  </r>
  <r>
    <n v="239"/>
    <s v="L47418"/>
    <x v="1"/>
    <n v="297.89999999999998"/>
    <n v="308.10000000000002"/>
    <n v="1393"/>
    <n v="145.87461888168608"/>
    <n v="50.3"/>
    <n v="10.200000000000045"/>
    <n v="7.337493329748809"/>
    <n v="193"/>
    <x v="0"/>
    <n v="0"/>
    <n v="0"/>
    <n v="0"/>
    <n v="0"/>
    <n v="0"/>
  </r>
  <r>
    <n v="240"/>
    <s v="L47419"/>
    <x v="1"/>
    <n v="298"/>
    <n v="308.2"/>
    <n v="1611"/>
    <n v="168.70352549777189"/>
    <n v="30.6"/>
    <n v="10.199999999999989"/>
    <n v="5.1623278802318202"/>
    <n v="195"/>
    <x v="0"/>
    <n v="0"/>
    <n v="0"/>
    <n v="0"/>
    <n v="0"/>
    <n v="0"/>
  </r>
  <r>
    <n v="241"/>
    <s v="M15100"/>
    <x v="0"/>
    <n v="298"/>
    <n v="308.10000000000002"/>
    <n v="1339"/>
    <n v="140.21975210522444"/>
    <n v="51.6"/>
    <n v="10.100000000000023"/>
    <n v="7.2353392086295818"/>
    <n v="197"/>
    <x v="0"/>
    <n v="0"/>
    <n v="0"/>
    <n v="0"/>
    <n v="0"/>
    <n v="0"/>
  </r>
  <r>
    <n v="242"/>
    <s v="L47421"/>
    <x v="1"/>
    <n v="298"/>
    <n v="308.10000000000002"/>
    <n v="1777"/>
    <n v="186.0870048476354"/>
    <n v="24.3"/>
    <n v="10.100000000000023"/>
    <n v="4.5219142177975398"/>
    <n v="200"/>
    <x v="0"/>
    <n v="0"/>
    <n v="0"/>
    <n v="0"/>
    <n v="0"/>
    <n v="0"/>
  </r>
  <r>
    <n v="243"/>
    <s v="L47422"/>
    <x v="1"/>
    <n v="298"/>
    <n v="308.2"/>
    <n v="1348"/>
    <n v="141.16222990130137"/>
    <n v="58.8"/>
    <n v="10.199999999999989"/>
    <n v="8.3003391181965203"/>
    <n v="202"/>
    <x v="1"/>
    <n v="0"/>
    <n v="0"/>
    <n v="0"/>
    <n v="1"/>
    <n v="0"/>
  </r>
  <r>
    <n v="244"/>
    <s v="L47423"/>
    <x v="1"/>
    <n v="298"/>
    <n v="308.2"/>
    <n v="1442"/>
    <n v="151.00588688254939"/>
    <n v="44.1"/>
    <n v="10.199999999999989"/>
    <n v="6.6593596115204283"/>
    <n v="204"/>
    <x v="0"/>
    <n v="0"/>
    <n v="0"/>
    <n v="0"/>
    <n v="0"/>
    <n v="0"/>
  </r>
  <r>
    <n v="245"/>
    <s v="M15104"/>
    <x v="0"/>
    <n v="298"/>
    <n v="308.2"/>
    <n v="1395"/>
    <n v="146.08405839192537"/>
    <n v="49.1"/>
    <n v="10.199999999999989"/>
    <n v="7.1727272670435358"/>
    <n v="206"/>
    <x v="0"/>
    <n v="0"/>
    <n v="0"/>
    <n v="0"/>
    <n v="0"/>
    <n v="0"/>
  </r>
  <r>
    <n v="246"/>
    <s v="M15105"/>
    <x v="0"/>
    <n v="297.89999999999998"/>
    <n v="308.10000000000002"/>
    <n v="1627"/>
    <n v="170.37904157968646"/>
    <n v="31.4"/>
    <n v="10.200000000000045"/>
    <n v="5.3499019056021542"/>
    <n v="209"/>
    <x v="0"/>
    <n v="0"/>
    <n v="0"/>
    <n v="0"/>
    <n v="0"/>
    <n v="0"/>
  </r>
  <r>
    <n v="247"/>
    <s v="L47426"/>
    <x v="1"/>
    <n v="297.89999999999998"/>
    <n v="308.10000000000002"/>
    <n v="1585"/>
    <n v="165.98081186466072"/>
    <n v="33.5"/>
    <n v="10.200000000000045"/>
    <n v="5.5603571974661348"/>
    <n v="212"/>
    <x v="0"/>
    <n v="0"/>
    <n v="0"/>
    <n v="0"/>
    <n v="0"/>
    <n v="0"/>
  </r>
  <r>
    <n v="248"/>
    <s v="L47427"/>
    <x v="1"/>
    <n v="298"/>
    <n v="308.2"/>
    <n v="1469"/>
    <n v="153.83332027078021"/>
    <n v="45.5"/>
    <n v="10.199999999999989"/>
    <n v="6.9994160723204999"/>
    <n v="214"/>
    <x v="0"/>
    <n v="0"/>
    <n v="0"/>
    <n v="0"/>
    <n v="0"/>
    <n v="0"/>
  </r>
  <r>
    <n v="249"/>
    <s v="L47428"/>
    <x v="1"/>
    <n v="298"/>
    <n v="308.3"/>
    <n v="1362"/>
    <n v="142.62830647297659"/>
    <n v="56.8"/>
    <n v="10.300000000000011"/>
    <n v="8.1012878076650701"/>
    <n v="216"/>
    <x v="1"/>
    <n v="0"/>
    <n v="0"/>
    <n v="0"/>
    <n v="1"/>
    <n v="0"/>
  </r>
  <r>
    <n v="250"/>
    <s v="L47429"/>
    <x v="1"/>
    <n v="298"/>
    <n v="308.3"/>
    <n v="1405"/>
    <n v="147.131255943122"/>
    <n v="56.2"/>
    <n v="10.300000000000011"/>
    <n v="8.2687765840034579"/>
    <n v="218"/>
    <x v="1"/>
    <n v="0"/>
    <n v="0"/>
    <n v="0"/>
    <n v="1"/>
    <n v="0"/>
  </r>
  <r>
    <n v="251"/>
    <s v="L47430"/>
    <x v="1"/>
    <n v="298"/>
    <n v="308.3"/>
    <n v="1662"/>
    <n v="174.04423300887453"/>
    <n v="32.700000000000003"/>
    <n v="10.300000000000011"/>
    <n v="5.6912464193901977"/>
    <n v="0"/>
    <x v="0"/>
    <n v="0"/>
    <n v="0"/>
    <n v="0"/>
    <n v="0"/>
    <n v="0"/>
  </r>
  <r>
    <n v="252"/>
    <s v="M15111"/>
    <x v="0"/>
    <n v="298"/>
    <n v="308.2"/>
    <n v="1466"/>
    <n v="153.51916100542121"/>
    <n v="42.6"/>
    <n v="10.199999999999989"/>
    <n v="6.5399162588309441"/>
    <n v="2"/>
    <x v="0"/>
    <n v="0"/>
    <n v="0"/>
    <n v="0"/>
    <n v="0"/>
    <n v="0"/>
  </r>
  <r>
    <n v="253"/>
    <s v="L47432"/>
    <x v="1"/>
    <n v="298"/>
    <n v="308.2"/>
    <n v="1620"/>
    <n v="169.64600329384882"/>
    <n v="35.799999999999997"/>
    <n v="10.199999999999989"/>
    <n v="6.0733269179197871"/>
    <n v="5"/>
    <x v="0"/>
    <n v="0"/>
    <n v="0"/>
    <n v="0"/>
    <n v="0"/>
    <n v="0"/>
  </r>
  <r>
    <n v="254"/>
    <s v="L47433"/>
    <x v="1"/>
    <n v="298"/>
    <n v="308.2"/>
    <n v="1357"/>
    <n v="142.1047076973783"/>
    <n v="48.2"/>
    <n v="10.199999999999989"/>
    <n v="6.8494469110136347"/>
    <n v="7"/>
    <x v="0"/>
    <n v="0"/>
    <n v="0"/>
    <n v="0"/>
    <n v="0"/>
    <n v="0"/>
  </r>
  <r>
    <n v="255"/>
    <s v="L47434"/>
    <x v="1"/>
    <n v="298"/>
    <n v="308.2"/>
    <n v="1514"/>
    <n v="158.54570925116488"/>
    <n v="37.9"/>
    <n v="10.199999999999989"/>
    <n v="6.0088823806191485"/>
    <n v="9"/>
    <x v="0"/>
    <n v="0"/>
    <n v="0"/>
    <n v="0"/>
    <n v="0"/>
    <n v="0"/>
  </r>
  <r>
    <n v="256"/>
    <s v="L47435"/>
    <x v="1"/>
    <n v="298"/>
    <n v="308.2"/>
    <n v="1489"/>
    <n v="155.92771537317338"/>
    <n v="40.4"/>
    <n v="10.199999999999989"/>
    <n v="6.2994797010762049"/>
    <n v="11"/>
    <x v="0"/>
    <n v="0"/>
    <n v="0"/>
    <n v="0"/>
    <n v="0"/>
    <n v="0"/>
  </r>
  <r>
    <n v="257"/>
    <s v="L47436"/>
    <x v="1"/>
    <n v="298.10000000000002"/>
    <n v="308.3"/>
    <n v="1331"/>
    <n v="139.38199406426713"/>
    <n v="63"/>
    <n v="10.199999999999989"/>
    <n v="8.7810656260488287"/>
    <n v="13"/>
    <x v="0"/>
    <n v="0"/>
    <n v="0"/>
    <n v="0"/>
    <n v="0"/>
    <n v="0"/>
  </r>
  <r>
    <n v="258"/>
    <s v="L47437"/>
    <x v="1"/>
    <n v="298"/>
    <n v="308"/>
    <n v="1615"/>
    <n v="169.12240451825053"/>
    <n v="29.5"/>
    <n v="10"/>
    <n v="4.9891109332883907"/>
    <n v="15"/>
    <x v="0"/>
    <n v="0"/>
    <n v="0"/>
    <n v="0"/>
    <n v="0"/>
    <n v="0"/>
  </r>
  <r>
    <n v="259"/>
    <s v="L47438"/>
    <x v="1"/>
    <n v="298.10000000000002"/>
    <n v="308.2"/>
    <n v="1482"/>
    <n v="155.1946770873358"/>
    <n v="37.9"/>
    <n v="10.099999999999966"/>
    <n v="5.8818782616100274"/>
    <n v="17"/>
    <x v="0"/>
    <n v="0"/>
    <n v="0"/>
    <n v="0"/>
    <n v="0"/>
    <n v="0"/>
  </r>
  <r>
    <n v="260"/>
    <s v="M15119"/>
    <x v="0"/>
    <n v="298.10000000000002"/>
    <n v="308.2"/>
    <n v="1420"/>
    <n v="148.70205226991686"/>
    <n v="63.9"/>
    <n v="10.099999999999966"/>
    <n v="9.5020611400476866"/>
    <n v="19"/>
    <x v="1"/>
    <n v="0"/>
    <n v="0"/>
    <n v="1"/>
    <n v="0"/>
    <n v="0"/>
  </r>
  <r>
    <n v="261"/>
    <s v="M15120"/>
    <x v="0"/>
    <n v="298.2"/>
    <n v="308.3"/>
    <n v="1522"/>
    <n v="159.38346729212216"/>
    <n v="49.1"/>
    <n v="10.100000000000023"/>
    <n v="7.8257282440431979"/>
    <n v="22"/>
    <x v="0"/>
    <n v="0"/>
    <n v="0"/>
    <n v="0"/>
    <n v="0"/>
    <n v="0"/>
  </r>
  <r>
    <n v="262"/>
    <s v="L47441"/>
    <x v="1"/>
    <n v="298.10000000000002"/>
    <n v="308.2"/>
    <n v="1654"/>
    <n v="173.20647496791725"/>
    <n v="32.1"/>
    <n v="10.099999999999966"/>
    <n v="5.5599278464701438"/>
    <n v="25"/>
    <x v="0"/>
    <n v="0"/>
    <n v="0"/>
    <n v="0"/>
    <n v="0"/>
    <n v="0"/>
  </r>
  <r>
    <n v="263"/>
    <s v="M15122"/>
    <x v="0"/>
    <n v="298.10000000000002"/>
    <n v="308.2"/>
    <n v="1736"/>
    <n v="181.79349488772934"/>
    <n v="26.8"/>
    <n v="10.099999999999966"/>
    <n v="4.8720656629911465"/>
    <n v="27"/>
    <x v="0"/>
    <n v="0"/>
    <n v="0"/>
    <n v="0"/>
    <n v="0"/>
    <n v="0"/>
  </r>
  <r>
    <n v="264"/>
    <s v="M15123"/>
    <x v="0"/>
    <n v="298"/>
    <n v="308.10000000000002"/>
    <n v="1587"/>
    <n v="166.19025137490004"/>
    <n v="32.299999999999997"/>
    <n v="10.100000000000023"/>
    <n v="5.3679451194092707"/>
    <n v="30"/>
    <x v="0"/>
    <n v="0"/>
    <n v="0"/>
    <n v="0"/>
    <n v="0"/>
    <n v="0"/>
  </r>
  <r>
    <n v="265"/>
    <s v="L47444"/>
    <x v="1"/>
    <n v="298.10000000000002"/>
    <n v="308.2"/>
    <n v="1390"/>
    <n v="145.56045961632708"/>
    <n v="47.5"/>
    <n v="10.099999999999966"/>
    <n v="6.9141218317755362"/>
    <n v="33"/>
    <x v="0"/>
    <n v="0"/>
    <n v="0"/>
    <n v="0"/>
    <n v="0"/>
    <n v="0"/>
  </r>
  <r>
    <n v="266"/>
    <s v="L47445"/>
    <x v="1"/>
    <n v="298"/>
    <n v="308.10000000000002"/>
    <n v="1454"/>
    <n v="152.26252394398531"/>
    <n v="37.1"/>
    <n v="10.100000000000023"/>
    <n v="5.6489396383218553"/>
    <n v="35"/>
    <x v="0"/>
    <n v="0"/>
    <n v="0"/>
    <n v="0"/>
    <n v="0"/>
    <n v="0"/>
  </r>
  <r>
    <n v="267"/>
    <s v="H29680"/>
    <x v="2"/>
    <n v="298"/>
    <n v="308.10000000000002"/>
    <n v="1440"/>
    <n v="150.79644737231007"/>
    <n v="43.7"/>
    <n v="10.100000000000023"/>
    <n v="6.5898047501699502"/>
    <n v="37"/>
    <x v="0"/>
    <n v="0"/>
    <n v="0"/>
    <n v="0"/>
    <n v="0"/>
    <n v="0"/>
  </r>
  <r>
    <n v="268"/>
    <s v="L47447"/>
    <x v="1"/>
    <n v="297.89999999999998"/>
    <n v="308"/>
    <n v="1954"/>
    <n v="204.62240150381518"/>
    <n v="21.1"/>
    <n v="10.100000000000023"/>
    <n v="4.3175326717305005"/>
    <n v="42"/>
    <x v="0"/>
    <n v="0"/>
    <n v="0"/>
    <n v="0"/>
    <n v="0"/>
    <n v="0"/>
  </r>
  <r>
    <n v="269"/>
    <s v="H29682"/>
    <x v="2"/>
    <n v="297.89999999999998"/>
    <n v="308"/>
    <n v="1800"/>
    <n v="188.49555921538757"/>
    <n v="24.8"/>
    <n v="10.100000000000023"/>
    <n v="4.6746898685416118"/>
    <n v="44"/>
    <x v="0"/>
    <n v="0"/>
    <n v="0"/>
    <n v="0"/>
    <n v="0"/>
    <n v="0"/>
  </r>
  <r>
    <n v="270"/>
    <s v="L47449"/>
    <x v="1"/>
    <n v="298"/>
    <n v="308"/>
    <n v="1524"/>
    <n v="159.59290680236148"/>
    <n v="37"/>
    <n v="10"/>
    <n v="5.9049375516873752"/>
    <n v="49"/>
    <x v="0"/>
    <n v="0"/>
    <n v="0"/>
    <n v="0"/>
    <n v="0"/>
    <n v="0"/>
  </r>
  <r>
    <n v="271"/>
    <s v="H29684"/>
    <x v="2"/>
    <n v="298"/>
    <n v="308"/>
    <n v="1520"/>
    <n v="159.17402778188287"/>
    <n v="39.6"/>
    <n v="10"/>
    <n v="6.3032915001625618"/>
    <n v="51"/>
    <x v="0"/>
    <n v="0"/>
    <n v="0"/>
    <n v="0"/>
    <n v="0"/>
    <n v="0"/>
  </r>
  <r>
    <n v="272"/>
    <s v="M15131"/>
    <x v="0"/>
    <n v="298.10000000000002"/>
    <n v="308.10000000000002"/>
    <n v="1452"/>
    <n v="152.05308443374599"/>
    <n v="40.799999999999997"/>
    <n v="10"/>
    <n v="6.2037658448968358"/>
    <n v="56"/>
    <x v="0"/>
    <n v="0"/>
    <n v="0"/>
    <n v="0"/>
    <n v="0"/>
    <n v="0"/>
  </r>
  <r>
    <n v="273"/>
    <s v="L47452"/>
    <x v="1"/>
    <n v="298.10000000000002"/>
    <n v="308.10000000000002"/>
    <n v="1484"/>
    <n v="155.4041165975751"/>
    <n v="40.4"/>
    <n v="10"/>
    <n v="6.2783263105420337"/>
    <n v="59"/>
    <x v="0"/>
    <n v="0"/>
    <n v="0"/>
    <n v="0"/>
    <n v="0"/>
    <n v="0"/>
  </r>
  <r>
    <n v="274"/>
    <s v="L47453"/>
    <x v="1"/>
    <n v="298.10000000000002"/>
    <n v="308"/>
    <n v="1426"/>
    <n v="149.33037080063482"/>
    <n v="46"/>
    <n v="9.8999999999999773"/>
    <n v="6.8691970568292016"/>
    <n v="61"/>
    <x v="0"/>
    <n v="0"/>
    <n v="0"/>
    <n v="0"/>
    <n v="0"/>
    <n v="0"/>
  </r>
  <r>
    <n v="275"/>
    <s v="L47454"/>
    <x v="1"/>
    <n v="298.10000000000002"/>
    <n v="308"/>
    <n v="1652"/>
    <n v="172.99703545767795"/>
    <n v="28.5"/>
    <n v="9.8999999999999773"/>
    <n v="4.9304155105438214"/>
    <n v="63"/>
    <x v="0"/>
    <n v="0"/>
    <n v="0"/>
    <n v="0"/>
    <n v="0"/>
    <n v="0"/>
  </r>
  <r>
    <n v="276"/>
    <s v="L47455"/>
    <x v="1"/>
    <n v="298"/>
    <n v="308"/>
    <n v="1401"/>
    <n v="146.71237692264333"/>
    <n v="54.7"/>
    <n v="10"/>
    <n v="8.0251670176685899"/>
    <n v="65"/>
    <x v="0"/>
    <n v="0"/>
    <n v="0"/>
    <n v="0"/>
    <n v="0"/>
    <n v="0"/>
  </r>
  <r>
    <n v="277"/>
    <s v="M15136"/>
    <x v="0"/>
    <n v="298"/>
    <n v="307.89999999999998"/>
    <n v="1750"/>
    <n v="183.25957145940458"/>
    <n v="26.6"/>
    <n v="9.8999999999999773"/>
    <n v="4.874704600820162"/>
    <n v="67"/>
    <x v="0"/>
    <n v="0"/>
    <n v="0"/>
    <n v="0"/>
    <n v="0"/>
    <n v="0"/>
  </r>
  <r>
    <n v="278"/>
    <s v="H29691"/>
    <x v="2"/>
    <n v="298"/>
    <n v="308"/>
    <n v="1479"/>
    <n v="154.88051782197681"/>
    <n v="50.7"/>
    <n v="10"/>
    <n v="7.8524422535742255"/>
    <n v="70"/>
    <x v="0"/>
    <n v="0"/>
    <n v="0"/>
    <n v="0"/>
    <n v="0"/>
    <n v="0"/>
  </r>
  <r>
    <n v="279"/>
    <s v="M15138"/>
    <x v="0"/>
    <n v="298"/>
    <n v="308"/>
    <n v="1620"/>
    <n v="169.64600329384882"/>
    <n v="29.4"/>
    <n v="10"/>
    <n v="4.9875924968391558"/>
    <n v="75"/>
    <x v="0"/>
    <n v="0"/>
    <n v="0"/>
    <n v="0"/>
    <n v="0"/>
    <n v="0"/>
  </r>
  <r>
    <n v="280"/>
    <s v="L47459"/>
    <x v="1"/>
    <n v="298"/>
    <n v="308.10000000000002"/>
    <n v="1819"/>
    <n v="190.48523456266111"/>
    <n v="23.4"/>
    <n v="10.100000000000023"/>
    <n v="4.4573544887662688"/>
    <n v="78"/>
    <x v="0"/>
    <n v="0"/>
    <n v="0"/>
    <n v="0"/>
    <n v="0"/>
    <n v="0"/>
  </r>
  <r>
    <n v="281"/>
    <s v="M15140"/>
    <x v="0"/>
    <n v="298.10000000000002"/>
    <n v="308.10000000000002"/>
    <n v="1456"/>
    <n v="152.47196345422464"/>
    <n v="43.7"/>
    <n v="10"/>
    <n v="6.6630248029496171"/>
    <n v="80"/>
    <x v="0"/>
    <n v="0"/>
    <n v="0"/>
    <n v="0"/>
    <n v="0"/>
    <n v="0"/>
  </r>
  <r>
    <n v="282"/>
    <s v="L47461"/>
    <x v="1"/>
    <n v="298.10000000000002"/>
    <n v="308"/>
    <n v="1626"/>
    <n v="170.27432182456678"/>
    <n v="36.5"/>
    <n v="9.8999999999999773"/>
    <n v="6.2150127465966882"/>
    <n v="83"/>
    <x v="0"/>
    <n v="0"/>
    <n v="0"/>
    <n v="0"/>
    <n v="0"/>
    <n v="0"/>
  </r>
  <r>
    <n v="283"/>
    <s v="M15142"/>
    <x v="0"/>
    <n v="298.10000000000002"/>
    <n v="308.10000000000002"/>
    <n v="1390"/>
    <n v="145.56045961632708"/>
    <n v="49.8"/>
    <n v="10"/>
    <n v="7.2489108888930875"/>
    <n v="85"/>
    <x v="0"/>
    <n v="0"/>
    <n v="0"/>
    <n v="0"/>
    <n v="0"/>
    <n v="0"/>
  </r>
  <r>
    <n v="284"/>
    <s v="L47463"/>
    <x v="1"/>
    <n v="298.2"/>
    <n v="308.2"/>
    <n v="1469"/>
    <n v="153.83332027078021"/>
    <n v="43"/>
    <n v="10"/>
    <n v="6.6148327716435489"/>
    <n v="88"/>
    <x v="0"/>
    <n v="0"/>
    <n v="0"/>
    <n v="0"/>
    <n v="0"/>
    <n v="0"/>
  </r>
  <r>
    <n v="285"/>
    <s v="L47464"/>
    <x v="1"/>
    <n v="298.2"/>
    <n v="308.3"/>
    <n v="2051"/>
    <n v="214.7802177504222"/>
    <n v="19.2"/>
    <n v="10.100000000000023"/>
    <n v="4.1237801808081054"/>
    <n v="90"/>
    <x v="0"/>
    <n v="0"/>
    <n v="0"/>
    <n v="0"/>
    <n v="0"/>
    <n v="0"/>
  </r>
  <r>
    <n v="286"/>
    <s v="L47465"/>
    <x v="1"/>
    <n v="298.2"/>
    <n v="308.3"/>
    <n v="1568"/>
    <n v="164.20057602762651"/>
    <n v="36"/>
    <n v="10.100000000000023"/>
    <n v="5.9112207369945544"/>
    <n v="92"/>
    <x v="0"/>
    <n v="0"/>
    <n v="0"/>
    <n v="0"/>
    <n v="0"/>
    <n v="0"/>
  </r>
  <r>
    <n v="287"/>
    <s v="L47466"/>
    <x v="1"/>
    <n v="298.2"/>
    <n v="308.3"/>
    <n v="1589"/>
    <n v="166.39969088513939"/>
    <n v="33.200000000000003"/>
    <n v="10.100000000000023"/>
    <n v="5.5244697373866281"/>
    <n v="94"/>
    <x v="0"/>
    <n v="0"/>
    <n v="0"/>
    <n v="0"/>
    <n v="0"/>
    <n v="0"/>
  </r>
  <r>
    <n v="288"/>
    <s v="L47467"/>
    <x v="1"/>
    <n v="298.2"/>
    <n v="308.3"/>
    <n v="1805"/>
    <n v="189.01915799098589"/>
    <n v="31.6"/>
    <n v="10.100000000000023"/>
    <n v="5.9730053925151543"/>
    <n v="96"/>
    <x v="0"/>
    <n v="0"/>
    <n v="0"/>
    <n v="0"/>
    <n v="0"/>
    <n v="0"/>
  </r>
  <r>
    <n v="289"/>
    <s v="H29702"/>
    <x v="2"/>
    <n v="298.2"/>
    <n v="308.39999999999998"/>
    <n v="1385"/>
    <n v="145.03686084072879"/>
    <n v="42.2"/>
    <n v="10.199999999999989"/>
    <n v="6.1205555274787553"/>
    <n v="98"/>
    <x v="0"/>
    <n v="0"/>
    <n v="0"/>
    <n v="0"/>
    <n v="0"/>
    <n v="0"/>
  </r>
  <r>
    <n v="290"/>
    <s v="L47469"/>
    <x v="1"/>
    <n v="298.10000000000002"/>
    <n v="308.39999999999998"/>
    <n v="1436"/>
    <n v="150.37756835183143"/>
    <n v="46.7"/>
    <n v="10.299999999999955"/>
    <n v="7.0226324420305284"/>
    <n v="103"/>
    <x v="0"/>
    <n v="0"/>
    <n v="0"/>
    <n v="0"/>
    <n v="0"/>
    <n v="0"/>
  </r>
  <r>
    <n v="291"/>
    <s v="L47470"/>
    <x v="1"/>
    <n v="298.10000000000002"/>
    <n v="308.39999999999998"/>
    <n v="1438"/>
    <n v="150.58700786207075"/>
    <n v="45.6"/>
    <n v="10.299999999999955"/>
    <n v="6.8667675585104258"/>
    <n v="105"/>
    <x v="0"/>
    <n v="0"/>
    <n v="0"/>
    <n v="0"/>
    <n v="0"/>
    <n v="0"/>
  </r>
  <r>
    <n v="292"/>
    <s v="L47471"/>
    <x v="1"/>
    <n v="298"/>
    <n v="308.3"/>
    <n v="1473"/>
    <n v="154.25219929125885"/>
    <n v="42.6"/>
    <n v="10.300000000000011"/>
    <n v="6.5711436898076272"/>
    <n v="107"/>
    <x v="0"/>
    <n v="0"/>
    <n v="0"/>
    <n v="0"/>
    <n v="0"/>
    <n v="0"/>
  </r>
  <r>
    <n v="293"/>
    <s v="L47472"/>
    <x v="1"/>
    <n v="298.10000000000002"/>
    <n v="308.39999999999998"/>
    <n v="1335"/>
    <n v="139.8008730847458"/>
    <n v="40.200000000000003"/>
    <n v="10.299999999999955"/>
    <n v="5.6199950980067817"/>
    <n v="109"/>
    <x v="0"/>
    <n v="0"/>
    <n v="0"/>
    <n v="0"/>
    <n v="0"/>
    <n v="0"/>
  </r>
  <r>
    <n v="294"/>
    <s v="H29707"/>
    <x v="2"/>
    <n v="298.10000000000002"/>
    <n v="308.5"/>
    <n v="1392"/>
    <n v="145.7698991265664"/>
    <n v="44.8"/>
    <n v="10.399999999999977"/>
    <n v="6.5304914808701744"/>
    <n v="111"/>
    <x v="0"/>
    <n v="0"/>
    <n v="0"/>
    <n v="0"/>
    <n v="0"/>
    <n v="0"/>
  </r>
  <r>
    <n v="295"/>
    <s v="M15154"/>
    <x v="0"/>
    <n v="298.10000000000002"/>
    <n v="308.5"/>
    <n v="1372"/>
    <n v="143.67550402417322"/>
    <n v="51.1"/>
    <n v="10.399999999999977"/>
    <n v="7.3418182556352525"/>
    <n v="116"/>
    <x v="0"/>
    <n v="0"/>
    <n v="0"/>
    <n v="0"/>
    <n v="0"/>
    <n v="0"/>
  </r>
  <r>
    <n v="296"/>
    <s v="M15155"/>
    <x v="0"/>
    <n v="298.10000000000002"/>
    <n v="308.60000000000002"/>
    <n v="1716"/>
    <n v="179.69909978533619"/>
    <n v="30.7"/>
    <n v="10.5"/>
    <n v="5.5167623634098213"/>
    <n v="119"/>
    <x v="0"/>
    <n v="0"/>
    <n v="0"/>
    <n v="0"/>
    <n v="0"/>
    <n v="0"/>
  </r>
  <r>
    <n v="297"/>
    <s v="L47476"/>
    <x v="1"/>
    <n v="298"/>
    <n v="308.5"/>
    <n v="1395"/>
    <n v="146.08405839192537"/>
    <n v="46.2"/>
    <n v="10.5"/>
    <n v="6.7490834977069527"/>
    <n v="122"/>
    <x v="0"/>
    <n v="0"/>
    <n v="0"/>
    <n v="0"/>
    <n v="0"/>
    <n v="0"/>
  </r>
  <r>
    <n v="298"/>
    <s v="L47477"/>
    <x v="1"/>
    <n v="298"/>
    <n v="308.5"/>
    <n v="1713"/>
    <n v="179.38494051997719"/>
    <n v="25.3"/>
    <n v="10.5"/>
    <n v="4.5384389951554232"/>
    <n v="124"/>
    <x v="0"/>
    <n v="0"/>
    <n v="0"/>
    <n v="0"/>
    <n v="0"/>
    <n v="0"/>
  </r>
  <r>
    <n v="299"/>
    <s v="H29712"/>
    <x v="2"/>
    <n v="297.89999999999998"/>
    <n v="308.5"/>
    <n v="2129"/>
    <n v="222.94835864975568"/>
    <n v="18.7"/>
    <n v="10.600000000000023"/>
    <n v="4.169134306750431"/>
    <n v="126"/>
    <x v="0"/>
    <n v="0"/>
    <n v="0"/>
    <n v="0"/>
    <n v="0"/>
    <n v="0"/>
  </r>
  <r>
    <n v="300"/>
    <s v="M15159"/>
    <x v="0"/>
    <n v="297.8"/>
    <n v="308.3"/>
    <n v="1567"/>
    <n v="164.09585627250686"/>
    <n v="35.6"/>
    <n v="10.5"/>
    <n v="5.8418124833012444"/>
    <n v="131"/>
    <x v="0"/>
    <n v="0"/>
    <n v="0"/>
    <n v="0"/>
    <n v="0"/>
    <n v="0"/>
  </r>
  <r>
    <n v="301"/>
    <s v="L47480"/>
    <x v="1"/>
    <n v="297.8"/>
    <n v="308.39999999999998"/>
    <n v="1622"/>
    <n v="169.85544280408814"/>
    <n v="38.299999999999997"/>
    <n v="10.599999999999966"/>
    <n v="6.5054634593965757"/>
    <n v="134"/>
    <x v="0"/>
    <n v="0"/>
    <n v="0"/>
    <n v="0"/>
    <n v="0"/>
    <n v="0"/>
  </r>
  <r>
    <n v="302"/>
    <s v="L47481"/>
    <x v="1"/>
    <n v="297.7"/>
    <n v="308.39999999999998"/>
    <n v="1740"/>
    <n v="182.21237390820801"/>
    <n v="27.1"/>
    <n v="10.699999999999989"/>
    <n v="4.9379553329124377"/>
    <n v="136"/>
    <x v="0"/>
    <n v="0"/>
    <n v="0"/>
    <n v="0"/>
    <n v="0"/>
    <n v="0"/>
  </r>
  <r>
    <n v="303"/>
    <s v="H29716"/>
    <x v="2"/>
    <n v="297.8"/>
    <n v="308.39999999999998"/>
    <n v="1512"/>
    <n v="158.33626974092559"/>
    <n v="35.1"/>
    <n v="10.599999999999966"/>
    <n v="5.5576030679064878"/>
    <n v="138"/>
    <x v="0"/>
    <n v="0"/>
    <n v="0"/>
    <n v="0"/>
    <n v="0"/>
    <n v="0"/>
  </r>
  <r>
    <n v="304"/>
    <s v="M15163"/>
    <x v="0"/>
    <n v="297.8"/>
    <n v="308.39999999999998"/>
    <n v="1479"/>
    <n v="154.88051782197681"/>
    <n v="43.5"/>
    <n v="10.599999999999966"/>
    <n v="6.7373025252559913"/>
    <n v="143"/>
    <x v="0"/>
    <n v="0"/>
    <n v="0"/>
    <n v="0"/>
    <n v="0"/>
    <n v="0"/>
  </r>
  <r>
    <n v="305"/>
    <s v="L47484"/>
    <x v="1"/>
    <n v="297.8"/>
    <n v="308.39999999999998"/>
    <n v="1737"/>
    <n v="181.89821464284901"/>
    <n v="27.5"/>
    <n v="10.599999999999966"/>
    <n v="5.0022009026783483"/>
    <n v="146"/>
    <x v="0"/>
    <n v="0"/>
    <n v="0"/>
    <n v="0"/>
    <n v="0"/>
    <n v="0"/>
  </r>
  <r>
    <n v="306"/>
    <s v="L47485"/>
    <x v="1"/>
    <n v="297.8"/>
    <n v="308.39999999999998"/>
    <n v="2129"/>
    <n v="222.94835864975568"/>
    <n v="19.2"/>
    <n v="10.599999999999966"/>
    <n v="4.2806084860753089"/>
    <n v="148"/>
    <x v="0"/>
    <n v="0"/>
    <n v="0"/>
    <n v="0"/>
    <n v="0"/>
    <n v="0"/>
  </r>
  <r>
    <n v="307"/>
    <s v="L47486"/>
    <x v="1"/>
    <n v="297.8"/>
    <n v="308.39999999999998"/>
    <n v="1374"/>
    <n v="143.88494353441254"/>
    <n v="47.1"/>
    <n v="10.599999999999966"/>
    <n v="6.7769808404708307"/>
    <n v="150"/>
    <x v="0"/>
    <n v="0"/>
    <n v="0"/>
    <n v="0"/>
    <n v="0"/>
    <n v="0"/>
  </r>
  <r>
    <n v="308"/>
    <s v="M15167"/>
    <x v="0"/>
    <n v="297.8"/>
    <n v="308.39999999999998"/>
    <n v="1579"/>
    <n v="165.35249333394276"/>
    <n v="36.6"/>
    <n v="10.599999999999966"/>
    <n v="6.0519012560223056"/>
    <n v="152"/>
    <x v="0"/>
    <n v="0"/>
    <n v="0"/>
    <n v="0"/>
    <n v="0"/>
    <n v="0"/>
  </r>
  <r>
    <n v="309"/>
    <s v="L47488"/>
    <x v="1"/>
    <n v="297.89999999999998"/>
    <n v="308.5"/>
    <n v="1305"/>
    <n v="136.65928043115599"/>
    <n v="47.2"/>
    <n v="10.600000000000023"/>
    <n v="6.4503180363505637"/>
    <n v="155"/>
    <x v="0"/>
    <n v="0"/>
    <n v="0"/>
    <n v="0"/>
    <n v="0"/>
    <n v="0"/>
  </r>
  <r>
    <n v="310"/>
    <s v="M15169"/>
    <x v="0"/>
    <n v="297.89999999999998"/>
    <n v="308.5"/>
    <n v="1449"/>
    <n v="151.73892516838703"/>
    <n v="40.799999999999997"/>
    <n v="10.600000000000023"/>
    <n v="6.1909481468701903"/>
    <n v="157"/>
    <x v="0"/>
    <n v="0"/>
    <n v="0"/>
    <n v="0"/>
    <n v="0"/>
    <n v="0"/>
  </r>
  <r>
    <n v="311"/>
    <s v="H29724"/>
    <x v="2"/>
    <n v="298"/>
    <n v="308.60000000000002"/>
    <n v="1526"/>
    <n v="159.80234631260083"/>
    <n v="41.8"/>
    <n v="10.600000000000023"/>
    <n v="6.6797380758667142"/>
    <n v="160"/>
    <x v="0"/>
    <n v="0"/>
    <n v="0"/>
    <n v="0"/>
    <n v="0"/>
    <n v="0"/>
  </r>
  <r>
    <n v="312"/>
    <s v="M15171"/>
    <x v="0"/>
    <n v="298"/>
    <n v="308.60000000000002"/>
    <n v="1453"/>
    <n v="152.15780418886564"/>
    <n v="44.1"/>
    <n v="10.600000000000023"/>
    <n v="6.7101591647289753"/>
    <n v="165"/>
    <x v="0"/>
    <n v="0"/>
    <n v="0"/>
    <n v="0"/>
    <n v="0"/>
    <n v="0"/>
  </r>
  <r>
    <n v="313"/>
    <s v="L47492"/>
    <x v="1"/>
    <n v="297.89999999999998"/>
    <n v="308.60000000000002"/>
    <n v="1468"/>
    <n v="153.72860051566056"/>
    <n v="36"/>
    <n v="10.700000000000045"/>
    <n v="5.5342296185637805"/>
    <n v="168"/>
    <x v="0"/>
    <n v="0"/>
    <n v="0"/>
    <n v="0"/>
    <n v="0"/>
    <n v="0"/>
  </r>
  <r>
    <n v="314"/>
    <s v="L47493"/>
    <x v="1"/>
    <n v="298"/>
    <n v="308.60000000000002"/>
    <n v="1313"/>
    <n v="137.49703847211327"/>
    <n v="50.8"/>
    <n v="10.600000000000023"/>
    <n v="6.984849554383354"/>
    <n v="170"/>
    <x v="0"/>
    <n v="0"/>
    <n v="0"/>
    <n v="0"/>
    <n v="0"/>
    <n v="0"/>
  </r>
  <r>
    <n v="315"/>
    <s v="M15174"/>
    <x v="0"/>
    <n v="297.89999999999998"/>
    <n v="308.5"/>
    <n v="1300"/>
    <n v="136.1356816555577"/>
    <n v="53"/>
    <n v="10.600000000000023"/>
    <n v="7.215191127744558"/>
    <n v="172"/>
    <x v="0"/>
    <n v="0"/>
    <n v="0"/>
    <n v="0"/>
    <n v="0"/>
    <n v="0"/>
  </r>
  <r>
    <n v="316"/>
    <s v="L47495"/>
    <x v="1"/>
    <n v="297.89999999999998"/>
    <n v="308.39999999999998"/>
    <n v="1646"/>
    <n v="172.36871692695999"/>
    <n v="40.6"/>
    <n v="10.5"/>
    <n v="6.9981699072345753"/>
    <n v="175"/>
    <x v="0"/>
    <n v="0"/>
    <n v="0"/>
    <n v="0"/>
    <n v="0"/>
    <n v="0"/>
  </r>
  <r>
    <n v="317"/>
    <s v="L47496"/>
    <x v="1"/>
    <n v="297.8"/>
    <n v="308.39999999999998"/>
    <n v="1714"/>
    <n v="179.48966027509684"/>
    <n v="33.200000000000003"/>
    <n v="10.599999999999966"/>
    <n v="5.9590567211332157"/>
    <n v="177"/>
    <x v="0"/>
    <n v="0"/>
    <n v="0"/>
    <n v="0"/>
    <n v="0"/>
    <n v="0"/>
  </r>
  <r>
    <n v="318"/>
    <s v="L47497"/>
    <x v="1"/>
    <n v="297.8"/>
    <n v="308.39999999999998"/>
    <n v="1685"/>
    <n v="176.45278737662673"/>
    <n v="28.4"/>
    <n v="10.599999999999966"/>
    <n v="5.0112591614961994"/>
    <n v="179"/>
    <x v="0"/>
    <n v="0"/>
    <n v="0"/>
    <n v="0"/>
    <n v="0"/>
    <n v="0"/>
  </r>
  <r>
    <n v="319"/>
    <s v="L47498"/>
    <x v="1"/>
    <n v="297.8"/>
    <n v="308.39999999999998"/>
    <n v="1512"/>
    <n v="158.33626974092559"/>
    <n v="39.9"/>
    <n v="10.599999999999966"/>
    <n v="6.3176171626629314"/>
    <n v="181"/>
    <x v="0"/>
    <n v="0"/>
    <n v="0"/>
    <n v="0"/>
    <n v="0"/>
    <n v="0"/>
  </r>
  <r>
    <n v="320"/>
    <s v="L47499"/>
    <x v="1"/>
    <n v="297.8"/>
    <n v="308.39999999999998"/>
    <n v="1612"/>
    <n v="168.80824525289154"/>
    <n v="32.1"/>
    <n v="10.599999999999966"/>
    <n v="5.4187446726178186"/>
    <n v="183"/>
    <x v="0"/>
    <n v="0"/>
    <n v="0"/>
    <n v="0"/>
    <n v="0"/>
    <n v="0"/>
  </r>
  <r>
    <n v="321"/>
    <s v="H29734"/>
    <x v="2"/>
    <n v="297.8"/>
    <n v="308.39999999999998"/>
    <n v="1550"/>
    <n v="162.31562043547265"/>
    <n v="38.200000000000003"/>
    <n v="10.599999999999966"/>
    <n v="6.2004567006350566"/>
    <n v="185"/>
    <x v="0"/>
    <n v="0"/>
    <n v="0"/>
    <n v="0"/>
    <n v="0"/>
    <n v="0"/>
  </r>
  <r>
    <n v="322"/>
    <s v="L47501"/>
    <x v="1"/>
    <n v="297.8"/>
    <n v="308.39999999999998"/>
    <n v="1518"/>
    <n v="158.96458827164355"/>
    <n v="32.5"/>
    <n v="10.599999999999966"/>
    <n v="5.166349118828415"/>
    <n v="190"/>
    <x v="0"/>
    <n v="0"/>
    <n v="0"/>
    <n v="0"/>
    <n v="0"/>
    <n v="0"/>
  </r>
  <r>
    <n v="323"/>
    <s v="L47502"/>
    <x v="1"/>
    <n v="297.8"/>
    <n v="308.5"/>
    <n v="1448"/>
    <n v="151.63420541326735"/>
    <n v="40"/>
    <n v="10.699999999999989"/>
    <n v="6.0653682165306941"/>
    <n v="192"/>
    <x v="0"/>
    <n v="0"/>
    <n v="0"/>
    <n v="0"/>
    <n v="0"/>
    <n v="0"/>
  </r>
  <r>
    <n v="324"/>
    <s v="L47503"/>
    <x v="1"/>
    <n v="297.8"/>
    <n v="308.5"/>
    <n v="1561"/>
    <n v="163.4675377417889"/>
    <n v="46.3"/>
    <n v="10.699999999999989"/>
    <n v="7.5685469974448258"/>
    <n v="194"/>
    <x v="0"/>
    <n v="0"/>
    <n v="0"/>
    <n v="0"/>
    <n v="0"/>
    <n v="0"/>
  </r>
  <r>
    <n v="325"/>
    <s v="M15184"/>
    <x v="0"/>
    <n v="297.8"/>
    <n v="308.5"/>
    <n v="1488"/>
    <n v="155.82299561805374"/>
    <n v="41.9"/>
    <n v="10.699999999999989"/>
    <n v="6.528983516396452"/>
    <n v="196"/>
    <x v="0"/>
    <n v="0"/>
    <n v="0"/>
    <n v="0"/>
    <n v="0"/>
    <n v="0"/>
  </r>
  <r>
    <n v="326"/>
    <s v="L47505"/>
    <x v="1"/>
    <n v="297.8"/>
    <n v="308.5"/>
    <n v="1699"/>
    <n v="177.91886394830195"/>
    <n v="27.8"/>
    <n v="10.699999999999989"/>
    <n v="4.9461444177627945"/>
    <n v="199"/>
    <x v="0"/>
    <n v="0"/>
    <n v="0"/>
    <n v="0"/>
    <n v="0"/>
    <n v="0"/>
  </r>
  <r>
    <n v="327"/>
    <s v="L47506"/>
    <x v="1"/>
    <n v="297.7"/>
    <n v="308.5"/>
    <n v="1501"/>
    <n v="157.18435243460934"/>
    <n v="41.4"/>
    <n v="10.800000000000011"/>
    <n v="6.5074321907928256"/>
    <n v="201"/>
    <x v="0"/>
    <n v="0"/>
    <n v="0"/>
    <n v="0"/>
    <n v="0"/>
    <n v="0"/>
  </r>
  <r>
    <n v="328"/>
    <s v="L47507"/>
    <x v="1"/>
    <n v="297.7"/>
    <n v="308.5"/>
    <n v="1373"/>
    <n v="143.78022377929287"/>
    <n v="56.7"/>
    <n v="10.800000000000011"/>
    <n v="8.152338688285905"/>
    <n v="203"/>
    <x v="1"/>
    <n v="0"/>
    <n v="0"/>
    <n v="0"/>
    <n v="1"/>
    <n v="0"/>
  </r>
  <r>
    <n v="329"/>
    <s v="H29742"/>
    <x v="2"/>
    <n v="297.60000000000002"/>
    <n v="308.39999999999998"/>
    <n v="1703"/>
    <n v="178.33774296878059"/>
    <n v="31.4"/>
    <n v="10.799999999999955"/>
    <n v="5.5998051292197104"/>
    <n v="205"/>
    <x v="0"/>
    <n v="0"/>
    <n v="0"/>
    <n v="0"/>
    <n v="0"/>
    <n v="0"/>
  </r>
  <r>
    <n v="330"/>
    <s v="H29743"/>
    <x v="2"/>
    <n v="297.7"/>
    <n v="308.5"/>
    <n v="1720"/>
    <n v="180.1179788058148"/>
    <n v="29.9"/>
    <n v="10.800000000000011"/>
    <n v="5.3855275662938622"/>
    <n v="210"/>
    <x v="0"/>
    <n v="0"/>
    <n v="0"/>
    <n v="0"/>
    <n v="0"/>
    <n v="0"/>
  </r>
  <r>
    <n v="331"/>
    <s v="M15190"/>
    <x v="0"/>
    <n v="297.60000000000002"/>
    <n v="308.39999999999998"/>
    <n v="1398"/>
    <n v="146.39821765728436"/>
    <n v="41.9"/>
    <n v="10.799999999999955"/>
    <n v="6.1340853198402145"/>
    <n v="215"/>
    <x v="0"/>
    <n v="0"/>
    <n v="0"/>
    <n v="0"/>
    <n v="0"/>
    <n v="0"/>
  </r>
  <r>
    <n v="332"/>
    <s v="M15191"/>
    <x v="0"/>
    <n v="297.60000000000002"/>
    <n v="308.39999999999998"/>
    <n v="1391"/>
    <n v="145.66517937144675"/>
    <n v="51.9"/>
    <n v="10.799999999999955"/>
    <n v="7.5600228093780864"/>
    <n v="218"/>
    <x v="0"/>
    <n v="0"/>
    <n v="0"/>
    <n v="0"/>
    <n v="0"/>
    <n v="0"/>
  </r>
  <r>
    <n v="333"/>
    <s v="M15192"/>
    <x v="0"/>
    <n v="297.60000000000002"/>
    <n v="308.3"/>
    <n v="1538"/>
    <n v="161.05898337403673"/>
    <n v="40.200000000000003"/>
    <n v="10.699999999999989"/>
    <n v="6.4745711316362771"/>
    <n v="0"/>
    <x v="0"/>
    <n v="0"/>
    <n v="0"/>
    <n v="0"/>
    <n v="0"/>
    <n v="0"/>
  </r>
  <r>
    <n v="334"/>
    <s v="L47513"/>
    <x v="1"/>
    <n v="297.5"/>
    <n v="308.2"/>
    <n v="1647"/>
    <n v="172.47343668207967"/>
    <n v="31.3"/>
    <n v="10.699999999999989"/>
    <n v="5.3984185681490935"/>
    <n v="3"/>
    <x v="0"/>
    <n v="0"/>
    <n v="0"/>
    <n v="0"/>
    <n v="0"/>
    <n v="0"/>
  </r>
  <r>
    <n v="335"/>
    <s v="M15194"/>
    <x v="0"/>
    <n v="297.5"/>
    <n v="308.10000000000002"/>
    <n v="1469"/>
    <n v="153.83332027078021"/>
    <n v="44.8"/>
    <n v="10.600000000000023"/>
    <n v="6.8917327481309529"/>
    <n v="5"/>
    <x v="0"/>
    <n v="0"/>
    <n v="0"/>
    <n v="0"/>
    <n v="0"/>
    <n v="0"/>
  </r>
  <r>
    <n v="336"/>
    <s v="L47515"/>
    <x v="1"/>
    <n v="297.39999999999998"/>
    <n v="308.10000000000002"/>
    <n v="1749"/>
    <n v="183.15485170428494"/>
    <n v="25.9"/>
    <n v="10.700000000000045"/>
    <n v="4.7437106591409792"/>
    <n v="8"/>
    <x v="0"/>
    <n v="0"/>
    <n v="0"/>
    <n v="0"/>
    <n v="0"/>
    <n v="0"/>
  </r>
  <r>
    <n v="337"/>
    <s v="M15196"/>
    <x v="0"/>
    <n v="297.60000000000002"/>
    <n v="308.2"/>
    <n v="1995"/>
    <n v="208.91591146372124"/>
    <n v="20.5"/>
    <n v="10.599999999999966"/>
    <n v="4.2827761850062851"/>
    <n v="10"/>
    <x v="0"/>
    <n v="0"/>
    <n v="0"/>
    <n v="0"/>
    <n v="0"/>
    <n v="0"/>
  </r>
  <r>
    <n v="338"/>
    <s v="L47517"/>
    <x v="1"/>
    <n v="297.60000000000002"/>
    <n v="308.3"/>
    <n v="1742"/>
    <n v="182.42181341844733"/>
    <n v="27.7"/>
    <n v="10.699999999999989"/>
    <n v="5.053084231690991"/>
    <n v="13"/>
    <x v="0"/>
    <n v="0"/>
    <n v="0"/>
    <n v="0"/>
    <n v="0"/>
    <n v="0"/>
  </r>
  <r>
    <n v="339"/>
    <s v="L47518"/>
    <x v="1"/>
    <n v="297.5"/>
    <n v="308.2"/>
    <n v="1563"/>
    <n v="163.67697725202822"/>
    <n v="38.200000000000003"/>
    <n v="10.699999999999989"/>
    <n v="6.2524605310274781"/>
    <n v="15"/>
    <x v="0"/>
    <n v="0"/>
    <n v="0"/>
    <n v="0"/>
    <n v="0"/>
    <n v="0"/>
  </r>
  <r>
    <n v="340"/>
    <s v="M15199"/>
    <x v="0"/>
    <n v="297.5"/>
    <n v="308.2"/>
    <n v="1713"/>
    <n v="179.38494051997719"/>
    <n v="32.200000000000003"/>
    <n v="10.699999999999989"/>
    <n v="5.7761950847432662"/>
    <n v="17"/>
    <x v="0"/>
    <n v="0"/>
    <n v="0"/>
    <n v="0"/>
    <n v="0"/>
    <n v="0"/>
  </r>
  <r>
    <n v="341"/>
    <s v="L47520"/>
    <x v="1"/>
    <n v="297.39999999999998"/>
    <n v="308.10000000000002"/>
    <n v="1474"/>
    <n v="154.35691904637852"/>
    <n v="39.4"/>
    <n v="10.700000000000045"/>
    <n v="6.0816626104273137"/>
    <n v="20"/>
    <x v="0"/>
    <n v="0"/>
    <n v="0"/>
    <n v="0"/>
    <n v="0"/>
    <n v="0"/>
  </r>
  <r>
    <n v="342"/>
    <s v="M15201"/>
    <x v="0"/>
    <n v="297.39999999999998"/>
    <n v="308.2"/>
    <n v="1530"/>
    <n v="160.22122533307945"/>
    <n v="32.6"/>
    <n v="10.800000000000011"/>
    <n v="5.2232119458583899"/>
    <n v="22"/>
    <x v="0"/>
    <n v="0"/>
    <n v="0"/>
    <n v="0"/>
    <n v="0"/>
    <n v="0"/>
  </r>
  <r>
    <n v="343"/>
    <s v="L47522"/>
    <x v="1"/>
    <n v="297.39999999999998"/>
    <n v="308.2"/>
    <n v="1471"/>
    <n v="154.04275978101953"/>
    <n v="46.5"/>
    <n v="10.800000000000011"/>
    <n v="7.1629883298174084"/>
    <n v="25"/>
    <x v="0"/>
    <n v="0"/>
    <n v="0"/>
    <n v="0"/>
    <n v="0"/>
    <n v="0"/>
  </r>
  <r>
    <n v="344"/>
    <s v="L47523"/>
    <x v="1"/>
    <n v="297.5"/>
    <n v="308.3"/>
    <n v="1388"/>
    <n v="145.35102010608776"/>
    <n v="48.6"/>
    <n v="10.800000000000011"/>
    <n v="7.0640595771558656"/>
    <n v="27"/>
    <x v="0"/>
    <n v="0"/>
    <n v="0"/>
    <n v="0"/>
    <n v="0"/>
    <n v="0"/>
  </r>
  <r>
    <n v="345"/>
    <s v="M15204"/>
    <x v="0"/>
    <n v="297.5"/>
    <n v="308.2"/>
    <n v="2448"/>
    <n v="256.35396053292715"/>
    <n v="13.8"/>
    <n v="10.699999999999989"/>
    <n v="3.5376846553543948"/>
    <n v="29"/>
    <x v="0"/>
    <n v="0"/>
    <n v="0"/>
    <n v="0"/>
    <n v="0"/>
    <n v="0"/>
  </r>
  <r>
    <n v="346"/>
    <s v="L47525"/>
    <x v="1"/>
    <n v="297.5"/>
    <n v="308.3"/>
    <n v="1585"/>
    <n v="165.98081186466072"/>
    <n v="32.9"/>
    <n v="10.800000000000011"/>
    <n v="5.4607687103473372"/>
    <n v="32"/>
    <x v="0"/>
    <n v="0"/>
    <n v="0"/>
    <n v="0"/>
    <n v="0"/>
    <n v="0"/>
  </r>
  <r>
    <n v="347"/>
    <s v="M15206"/>
    <x v="0"/>
    <n v="297.5"/>
    <n v="308.3"/>
    <n v="1459"/>
    <n v="152.7861227195836"/>
    <n v="45.2"/>
    <n v="10.800000000000011"/>
    <n v="6.9059327469251794"/>
    <n v="34"/>
    <x v="0"/>
    <n v="0"/>
    <n v="0"/>
    <n v="0"/>
    <n v="0"/>
    <n v="0"/>
  </r>
  <r>
    <n v="348"/>
    <s v="L47527"/>
    <x v="1"/>
    <n v="297.5"/>
    <n v="308.3"/>
    <n v="1544"/>
    <n v="161.68730190475469"/>
    <n v="40.799999999999997"/>
    <n v="10.800000000000011"/>
    <n v="6.5968419177139914"/>
    <n v="37"/>
    <x v="0"/>
    <n v="0"/>
    <n v="0"/>
    <n v="0"/>
    <n v="0"/>
    <n v="0"/>
  </r>
  <r>
    <n v="349"/>
    <s v="L47528"/>
    <x v="1"/>
    <n v="297.60000000000002"/>
    <n v="308.3"/>
    <n v="1617"/>
    <n v="169.33184402848985"/>
    <n v="31.7"/>
    <n v="10.699999999999989"/>
    <n v="5.3678194557031285"/>
    <n v="39"/>
    <x v="0"/>
    <n v="0"/>
    <n v="0"/>
    <n v="0"/>
    <n v="0"/>
    <n v="0"/>
  </r>
  <r>
    <n v="350"/>
    <s v="L47529"/>
    <x v="1"/>
    <n v="297.60000000000002"/>
    <n v="308.3"/>
    <n v="1595"/>
    <n v="167.02800941585735"/>
    <n v="34.299999999999997"/>
    <n v="10.699999999999989"/>
    <n v="5.729060722963907"/>
    <n v="41"/>
    <x v="0"/>
    <n v="0"/>
    <n v="0"/>
    <n v="0"/>
    <n v="0"/>
    <n v="0"/>
  </r>
  <r>
    <n v="351"/>
    <s v="H29764"/>
    <x v="2"/>
    <n v="297.60000000000002"/>
    <n v="308.3"/>
    <n v="1400"/>
    <n v="146.60765716752366"/>
    <n v="44.3"/>
    <n v="10.699999999999989"/>
    <n v="6.4947192125212974"/>
    <n v="43"/>
    <x v="0"/>
    <n v="0"/>
    <n v="0"/>
    <n v="0"/>
    <n v="0"/>
    <n v="0"/>
  </r>
  <r>
    <n v="352"/>
    <s v="M15211"/>
    <x v="0"/>
    <n v="297.60000000000002"/>
    <n v="308.39999999999998"/>
    <n v="1611"/>
    <n v="168.70352549777189"/>
    <n v="31"/>
    <n v="10.799999999999955"/>
    <n v="5.2298092904309286"/>
    <n v="48"/>
    <x v="0"/>
    <n v="0"/>
    <n v="0"/>
    <n v="0"/>
    <n v="0"/>
    <n v="0"/>
  </r>
  <r>
    <n v="353"/>
    <s v="M15212"/>
    <x v="0"/>
    <n v="297.60000000000002"/>
    <n v="308.39999999999998"/>
    <n v="1507"/>
    <n v="157.8126709653273"/>
    <n v="46"/>
    <n v="10.799999999999955"/>
    <n v="7.2593828644050555"/>
    <n v="51"/>
    <x v="0"/>
    <n v="0"/>
    <n v="0"/>
    <n v="0"/>
    <n v="0"/>
    <n v="0"/>
  </r>
  <r>
    <n v="354"/>
    <s v="H29767"/>
    <x v="2"/>
    <n v="297.5"/>
    <n v="308.3"/>
    <n v="1674"/>
    <n v="175.30087007031045"/>
    <n v="30"/>
    <n v="10.800000000000011"/>
    <n v="5.2590261021093134"/>
    <n v="54"/>
    <x v="0"/>
    <n v="0"/>
    <n v="0"/>
    <n v="0"/>
    <n v="0"/>
    <n v="0"/>
  </r>
  <r>
    <n v="355"/>
    <s v="L47534"/>
    <x v="1"/>
    <n v="297.60000000000002"/>
    <n v="308.3"/>
    <n v="1658"/>
    <n v="173.62535398839591"/>
    <n v="34.299999999999997"/>
    <n v="10.699999999999989"/>
    <n v="5.9553496418019796"/>
    <n v="59"/>
    <x v="0"/>
    <n v="0"/>
    <n v="0"/>
    <n v="0"/>
    <n v="0"/>
    <n v="0"/>
  </r>
  <r>
    <n v="356"/>
    <s v="L47535"/>
    <x v="1"/>
    <n v="297.60000000000002"/>
    <n v="308.3"/>
    <n v="1623"/>
    <n v="169.96016255920779"/>
    <n v="36.9"/>
    <n v="10.699999999999989"/>
    <n v="6.2715299984347679"/>
    <n v="61"/>
    <x v="0"/>
    <n v="0"/>
    <n v="0"/>
    <n v="0"/>
    <n v="0"/>
    <n v="0"/>
  </r>
  <r>
    <n v="357"/>
    <s v="M15216"/>
    <x v="0"/>
    <n v="297.60000000000002"/>
    <n v="308.39999999999998"/>
    <n v="1398"/>
    <n v="146.39821765728436"/>
    <n v="48.9"/>
    <n v="10.799999999999955"/>
    <n v="7.1588728434412054"/>
    <n v="63"/>
    <x v="0"/>
    <n v="0"/>
    <n v="0"/>
    <n v="0"/>
    <n v="0"/>
    <n v="0"/>
  </r>
  <r>
    <n v="358"/>
    <s v="L47537"/>
    <x v="1"/>
    <n v="297.60000000000002"/>
    <n v="308.39999999999998"/>
    <n v="1517"/>
    <n v="158.85986851652387"/>
    <n v="34.200000000000003"/>
    <n v="10.799999999999955"/>
    <n v="5.4330075032651166"/>
    <n v="66"/>
    <x v="0"/>
    <n v="0"/>
    <n v="0"/>
    <n v="0"/>
    <n v="0"/>
    <n v="0"/>
  </r>
  <r>
    <n v="359"/>
    <s v="M15218"/>
    <x v="0"/>
    <n v="297.60000000000002"/>
    <n v="308.3"/>
    <n v="1467"/>
    <n v="153.62388076054089"/>
    <n v="36.700000000000003"/>
    <n v="10.699999999999989"/>
    <n v="5.6379964239118507"/>
    <n v="68"/>
    <x v="0"/>
    <n v="0"/>
    <n v="0"/>
    <n v="0"/>
    <n v="0"/>
    <n v="0"/>
  </r>
  <r>
    <n v="360"/>
    <s v="M15219"/>
    <x v="0"/>
    <n v="297.60000000000002"/>
    <n v="308.3"/>
    <n v="1567"/>
    <n v="164.09585627250686"/>
    <n v="34.6"/>
    <n v="10.699999999999989"/>
    <n v="5.6777166270287376"/>
    <n v="71"/>
    <x v="0"/>
    <n v="0"/>
    <n v="0"/>
    <n v="0"/>
    <n v="0"/>
    <n v="0"/>
  </r>
  <r>
    <n v="361"/>
    <s v="M15220"/>
    <x v="0"/>
    <n v="297.5"/>
    <n v="308.3"/>
    <n v="1521"/>
    <n v="159.27874753700249"/>
    <n v="38.200000000000003"/>
    <n v="10.800000000000011"/>
    <n v="6.0844481559134955"/>
    <n v="74"/>
    <x v="0"/>
    <n v="0"/>
    <n v="0"/>
    <n v="0"/>
    <n v="0"/>
    <n v="0"/>
  </r>
  <r>
    <n v="362"/>
    <s v="L47541"/>
    <x v="1"/>
    <n v="297.5"/>
    <n v="308.3"/>
    <n v="1596"/>
    <n v="167.132729170977"/>
    <n v="36.799999999999997"/>
    <n v="10.800000000000011"/>
    <n v="6.1504844334919531"/>
    <n v="77"/>
    <x v="0"/>
    <n v="0"/>
    <n v="0"/>
    <n v="0"/>
    <n v="0"/>
    <n v="0"/>
  </r>
  <r>
    <n v="363"/>
    <s v="H29776"/>
    <x v="2"/>
    <n v="297.60000000000002"/>
    <n v="308.3"/>
    <n v="1640"/>
    <n v="171.74039839624203"/>
    <n v="30.9"/>
    <n v="10.699999999999989"/>
    <n v="5.3067783104438782"/>
    <n v="79"/>
    <x v="0"/>
    <n v="0"/>
    <n v="0"/>
    <n v="0"/>
    <n v="0"/>
    <n v="0"/>
  </r>
  <r>
    <n v="364"/>
    <s v="L47543"/>
    <x v="1"/>
    <n v="297.60000000000002"/>
    <n v="308.3"/>
    <n v="1438"/>
    <n v="150.58700786207075"/>
    <n v="47.8"/>
    <n v="10.699999999999989"/>
    <n v="7.1980589758069806"/>
    <n v="84"/>
    <x v="0"/>
    <n v="0"/>
    <n v="0"/>
    <n v="0"/>
    <n v="0"/>
    <n v="0"/>
  </r>
  <r>
    <n v="365"/>
    <s v="L47544"/>
    <x v="1"/>
    <n v="297.60000000000002"/>
    <n v="308.39999999999998"/>
    <n v="1407"/>
    <n v="147.34069545336129"/>
    <n v="55.2"/>
    <n v="10.799999999999955"/>
    <n v="8.1332063890255437"/>
    <n v="86"/>
    <x v="0"/>
    <n v="0"/>
    <n v="0"/>
    <n v="0"/>
    <n v="0"/>
    <n v="0"/>
  </r>
  <r>
    <n v="366"/>
    <s v="L47545"/>
    <x v="1"/>
    <n v="297.60000000000002"/>
    <n v="308.39999999999998"/>
    <n v="1353"/>
    <n v="141.68582867689966"/>
    <n v="57.5"/>
    <n v="10.799999999999955"/>
    <n v="8.146935148921731"/>
    <n v="88"/>
    <x v="0"/>
    <n v="0"/>
    <n v="0"/>
    <n v="0"/>
    <n v="0"/>
    <n v="0"/>
  </r>
  <r>
    <n v="367"/>
    <s v="M15226"/>
    <x v="0"/>
    <n v="297.60000000000002"/>
    <n v="308.5"/>
    <n v="1552"/>
    <n v="162.52505994571194"/>
    <n v="40.9"/>
    <n v="10.899999999999977"/>
    <n v="6.6472749517796181"/>
    <n v="90"/>
    <x v="0"/>
    <n v="0"/>
    <n v="0"/>
    <n v="0"/>
    <n v="0"/>
    <n v="0"/>
  </r>
  <r>
    <n v="368"/>
    <s v="M15227"/>
    <x v="0"/>
    <n v="297.60000000000002"/>
    <n v="308.39999999999998"/>
    <n v="1569"/>
    <n v="164.30529578274619"/>
    <n v="38.299999999999997"/>
    <n v="10.799999999999955"/>
    <n v="6.2928928284791779"/>
    <n v="93"/>
    <x v="0"/>
    <n v="0"/>
    <n v="0"/>
    <n v="0"/>
    <n v="0"/>
    <n v="0"/>
  </r>
  <r>
    <n v="369"/>
    <s v="L47548"/>
    <x v="1"/>
    <n v="297.5"/>
    <n v="308.39999999999998"/>
    <n v="1489"/>
    <n v="155.92771537317338"/>
    <n v="39.5"/>
    <n v="10.899999999999977"/>
    <n v="6.1591447572403482"/>
    <n v="96"/>
    <x v="0"/>
    <n v="0"/>
    <n v="0"/>
    <n v="0"/>
    <n v="0"/>
    <n v="0"/>
  </r>
  <r>
    <n v="370"/>
    <s v="H29783"/>
    <x v="2"/>
    <n v="297.5"/>
    <n v="308.39999999999998"/>
    <n v="1587"/>
    <n v="166.19025137490004"/>
    <n v="36.1"/>
    <n v="10.899999999999977"/>
    <n v="5.9994680746338922"/>
    <n v="98"/>
    <x v="0"/>
    <n v="0"/>
    <n v="0"/>
    <n v="0"/>
    <n v="0"/>
    <n v="0"/>
  </r>
  <r>
    <n v="371"/>
    <s v="M15230"/>
    <x v="0"/>
    <n v="297.5"/>
    <n v="308.3"/>
    <n v="1622"/>
    <n v="169.85544280408814"/>
    <n v="37.200000000000003"/>
    <n v="10.800000000000011"/>
    <n v="6.3186224723120796"/>
    <n v="103"/>
    <x v="0"/>
    <n v="0"/>
    <n v="0"/>
    <n v="0"/>
    <n v="0"/>
    <n v="0"/>
  </r>
  <r>
    <n v="372"/>
    <s v="L47551"/>
    <x v="1"/>
    <n v="297.5"/>
    <n v="308.39999999999998"/>
    <n v="1604"/>
    <n v="167.97048721193426"/>
    <n v="38.1"/>
    <n v="10.899999999999977"/>
    <n v="6.3996755627746955"/>
    <n v="106"/>
    <x v="0"/>
    <n v="0"/>
    <n v="0"/>
    <n v="0"/>
    <n v="0"/>
    <n v="0"/>
  </r>
  <r>
    <n v="373"/>
    <s v="M15232"/>
    <x v="0"/>
    <n v="297.39999999999998"/>
    <n v="308.3"/>
    <n v="1405"/>
    <n v="147.131255943122"/>
    <n v="51.7"/>
    <n v="10.900000000000034"/>
    <n v="7.606685932259408"/>
    <n v="108"/>
    <x v="0"/>
    <n v="0"/>
    <n v="0"/>
    <n v="0"/>
    <n v="0"/>
    <n v="0"/>
  </r>
  <r>
    <n v="374"/>
    <s v="L47553"/>
    <x v="1"/>
    <n v="297.39999999999998"/>
    <n v="308.3"/>
    <n v="1412"/>
    <n v="147.86429422895961"/>
    <n v="42"/>
    <n v="10.900000000000034"/>
    <n v="6.2103003576163038"/>
    <n v="111"/>
    <x v="0"/>
    <n v="0"/>
    <n v="0"/>
    <n v="0"/>
    <n v="0"/>
    <n v="0"/>
  </r>
  <r>
    <n v="375"/>
    <s v="L47554"/>
    <x v="1"/>
    <n v="297.39999999999998"/>
    <n v="308.3"/>
    <n v="1431"/>
    <n v="149.85396957623314"/>
    <n v="43"/>
    <n v="10.900000000000034"/>
    <n v="6.443720691778025"/>
    <n v="113"/>
    <x v="0"/>
    <n v="0"/>
    <n v="0"/>
    <n v="0"/>
    <n v="0"/>
    <n v="0"/>
  </r>
  <r>
    <n v="376"/>
    <s v="L47555"/>
    <x v="1"/>
    <n v="297.39999999999998"/>
    <n v="308.2"/>
    <n v="1533"/>
    <n v="160.53538459843841"/>
    <n v="37.4"/>
    <n v="10.800000000000011"/>
    <n v="6.0040233839815969"/>
    <n v="115"/>
    <x v="0"/>
    <n v="0"/>
    <n v="0"/>
    <n v="0"/>
    <n v="0"/>
    <n v="0"/>
  </r>
  <r>
    <n v="377"/>
    <s v="M15236"/>
    <x v="0"/>
    <n v="297.39999999999998"/>
    <n v="308.2"/>
    <n v="1401"/>
    <n v="146.71237692264333"/>
    <n v="51.9"/>
    <n v="10.800000000000011"/>
    <n v="7.6143723622851889"/>
    <n v="117"/>
    <x v="0"/>
    <n v="0"/>
    <n v="0"/>
    <n v="0"/>
    <n v="0"/>
    <n v="0"/>
  </r>
  <r>
    <n v="378"/>
    <s v="M15237"/>
    <x v="0"/>
    <n v="297.39999999999998"/>
    <n v="308.2"/>
    <n v="1424"/>
    <n v="149.12093129039553"/>
    <n v="53.9"/>
    <n v="10.800000000000011"/>
    <n v="8.0376181965523195"/>
    <n v="120"/>
    <x v="0"/>
    <n v="0"/>
    <n v="0"/>
    <n v="0"/>
    <n v="0"/>
    <n v="0"/>
  </r>
  <r>
    <n v="379"/>
    <s v="L47558"/>
    <x v="1"/>
    <n v="297.3"/>
    <n v="308.2"/>
    <n v="1754"/>
    <n v="183.67845047988325"/>
    <n v="29.4"/>
    <n v="10.899999999999977"/>
    <n v="5.4001464441085671"/>
    <n v="123"/>
    <x v="0"/>
    <n v="0"/>
    <n v="0"/>
    <n v="0"/>
    <n v="0"/>
    <n v="0"/>
  </r>
  <r>
    <n v="380"/>
    <s v="L47559"/>
    <x v="1"/>
    <n v="297.3"/>
    <n v="308.2"/>
    <n v="1754"/>
    <n v="183.67845047988325"/>
    <n v="26.8"/>
    <n v="10.899999999999977"/>
    <n v="4.9225824728608716"/>
    <n v="125"/>
    <x v="0"/>
    <n v="0"/>
    <n v="0"/>
    <n v="0"/>
    <n v="0"/>
    <n v="0"/>
  </r>
  <r>
    <n v="381"/>
    <s v="L47560"/>
    <x v="1"/>
    <n v="297.5"/>
    <n v="308.3"/>
    <n v="2564"/>
    <n v="268.50145212680769"/>
    <n v="12.8"/>
    <n v="10.800000000000011"/>
    <n v="3.4368185872231387"/>
    <n v="127"/>
    <x v="1"/>
    <n v="0"/>
    <n v="0"/>
    <n v="1"/>
    <n v="0"/>
    <n v="0"/>
  </r>
  <r>
    <n v="382"/>
    <s v="L47561"/>
    <x v="1"/>
    <n v="297.5"/>
    <n v="308.5"/>
    <n v="1546"/>
    <n v="161.89674141499398"/>
    <n v="40.4"/>
    <n v="11"/>
    <n v="6.5406283531657561"/>
    <n v="129"/>
    <x v="0"/>
    <n v="0"/>
    <n v="0"/>
    <n v="0"/>
    <n v="0"/>
    <n v="0"/>
  </r>
  <r>
    <n v="383"/>
    <s v="L47562"/>
    <x v="1"/>
    <n v="297.5"/>
    <n v="308.5"/>
    <n v="1335"/>
    <n v="139.8008730847458"/>
    <n v="48"/>
    <n v="11"/>
    <n v="6.7104419080677982"/>
    <n v="131"/>
    <x v="0"/>
    <n v="0"/>
    <n v="0"/>
    <n v="0"/>
    <n v="0"/>
    <n v="0"/>
  </r>
  <r>
    <n v="384"/>
    <s v="M15243"/>
    <x v="0"/>
    <n v="297.5"/>
    <n v="308.60000000000002"/>
    <n v="1842"/>
    <n v="192.89378893041331"/>
    <n v="27"/>
    <n v="11.100000000000023"/>
    <n v="5.2081323011211591"/>
    <n v="133"/>
    <x v="0"/>
    <n v="0"/>
    <n v="0"/>
    <n v="0"/>
    <n v="0"/>
    <n v="0"/>
  </r>
  <r>
    <n v="385"/>
    <s v="L47564"/>
    <x v="1"/>
    <n v="297.5"/>
    <n v="308.5"/>
    <n v="1712"/>
    <n v="179.28022076485752"/>
    <n v="26.8"/>
    <n v="11"/>
    <n v="4.8047099164981821"/>
    <n v="136"/>
    <x v="0"/>
    <n v="0"/>
    <n v="0"/>
    <n v="0"/>
    <n v="0"/>
    <n v="0"/>
  </r>
  <r>
    <n v="386"/>
    <s v="M15245"/>
    <x v="0"/>
    <n v="297.60000000000002"/>
    <n v="308.60000000000002"/>
    <n v="1414"/>
    <n v="148.0737337391989"/>
    <n v="45.4"/>
    <n v="11"/>
    <n v="6.7225475117596298"/>
    <n v="138"/>
    <x v="0"/>
    <n v="0"/>
    <n v="0"/>
    <n v="0"/>
    <n v="0"/>
    <n v="0"/>
  </r>
  <r>
    <n v="387"/>
    <s v="L47566"/>
    <x v="1"/>
    <n v="297.60000000000002"/>
    <n v="308.7"/>
    <n v="1319"/>
    <n v="138.12535700283124"/>
    <n v="50.9"/>
    <n v="11.099999999999966"/>
    <n v="7.0305806714441097"/>
    <n v="141"/>
    <x v="0"/>
    <n v="0"/>
    <n v="0"/>
    <n v="0"/>
    <n v="0"/>
    <n v="0"/>
  </r>
  <r>
    <n v="388"/>
    <s v="L47567"/>
    <x v="1"/>
    <n v="297.7"/>
    <n v="308.7"/>
    <n v="1249"/>
    <n v="130.79497414445507"/>
    <n v="60.4"/>
    <n v="11"/>
    <n v="7.9000164383250855"/>
    <n v="143"/>
    <x v="0"/>
    <n v="0"/>
    <n v="0"/>
    <n v="0"/>
    <n v="0"/>
    <n v="0"/>
  </r>
  <r>
    <n v="389"/>
    <s v="L47568"/>
    <x v="1"/>
    <n v="297.60000000000002"/>
    <n v="308.7"/>
    <n v="1455"/>
    <n v="152.36724369910496"/>
    <n v="48.2"/>
    <n v="11.099999999999966"/>
    <n v="7.3441011462968602"/>
    <n v="145"/>
    <x v="0"/>
    <n v="0"/>
    <n v="0"/>
    <n v="0"/>
    <n v="0"/>
    <n v="0"/>
  </r>
  <r>
    <n v="390"/>
    <s v="M15249"/>
    <x v="0"/>
    <n v="297.60000000000002"/>
    <n v="308.7"/>
    <n v="1408"/>
    <n v="147.44541520848094"/>
    <n v="54.8"/>
    <n v="11.099999999999966"/>
    <n v="8.0800087534247549"/>
    <n v="147"/>
    <x v="0"/>
    <n v="0"/>
    <n v="0"/>
    <n v="0"/>
    <n v="0"/>
    <n v="0"/>
  </r>
  <r>
    <n v="391"/>
    <s v="L47570"/>
    <x v="1"/>
    <n v="297.60000000000002"/>
    <n v="308.7"/>
    <n v="1460"/>
    <n v="152.89084247470328"/>
    <n v="46.7"/>
    <n v="11.099999999999966"/>
    <n v="7.1400023435686437"/>
    <n v="150"/>
    <x v="0"/>
    <n v="0"/>
    <n v="0"/>
    <n v="0"/>
    <n v="0"/>
    <n v="0"/>
  </r>
  <r>
    <n v="392"/>
    <s v="L47571"/>
    <x v="1"/>
    <n v="297.60000000000002"/>
    <n v="308.60000000000002"/>
    <n v="1491"/>
    <n v="156.13715488341271"/>
    <n v="38.1"/>
    <n v="11"/>
    <n v="5.948825601058024"/>
    <n v="152"/>
    <x v="0"/>
    <n v="0"/>
    <n v="0"/>
    <n v="0"/>
    <n v="0"/>
    <n v="0"/>
  </r>
  <r>
    <n v="393"/>
    <s v="M15252"/>
    <x v="0"/>
    <n v="297.60000000000002"/>
    <n v="308.5"/>
    <n v="1490"/>
    <n v="156.03243512829306"/>
    <n v="43.4"/>
    <n v="10.899999999999977"/>
    <n v="6.7718076845679187"/>
    <n v="154"/>
    <x v="0"/>
    <n v="0"/>
    <n v="0"/>
    <n v="0"/>
    <n v="0"/>
    <n v="0"/>
  </r>
  <r>
    <n v="394"/>
    <s v="M15253"/>
    <x v="0"/>
    <n v="297.5"/>
    <n v="308.39999999999998"/>
    <n v="1350"/>
    <n v="141.37166941154069"/>
    <n v="52.2"/>
    <n v="10.899999999999977"/>
    <n v="7.3796011432824242"/>
    <n v="157"/>
    <x v="0"/>
    <n v="0"/>
    <n v="0"/>
    <n v="0"/>
    <n v="0"/>
    <n v="0"/>
  </r>
  <r>
    <n v="395"/>
    <s v="L47574"/>
    <x v="1"/>
    <n v="297.5"/>
    <n v="308.39999999999998"/>
    <n v="1528"/>
    <n v="160.01178582284012"/>
    <n v="39.9"/>
    <n v="10.899999999999977"/>
    <n v="6.3844702543313208"/>
    <n v="160"/>
    <x v="0"/>
    <n v="0"/>
    <n v="0"/>
    <n v="0"/>
    <n v="0"/>
    <n v="0"/>
  </r>
  <r>
    <n v="396"/>
    <s v="L47575"/>
    <x v="1"/>
    <n v="297.39999999999998"/>
    <n v="308.3"/>
    <n v="1571"/>
    <n v="164.51473529298548"/>
    <n v="37.700000000000003"/>
    <n v="10.900000000000034"/>
    <n v="6.2022055205455526"/>
    <n v="162"/>
    <x v="0"/>
    <n v="0"/>
    <n v="0"/>
    <n v="0"/>
    <n v="0"/>
    <n v="0"/>
  </r>
  <r>
    <n v="397"/>
    <s v="L47576"/>
    <x v="1"/>
    <n v="297.39999999999998"/>
    <n v="308.3"/>
    <n v="1490"/>
    <n v="156.03243512829306"/>
    <n v="42.6"/>
    <n v="10.900000000000034"/>
    <n v="6.6469817364652846"/>
    <n v="164"/>
    <x v="0"/>
    <n v="0"/>
    <n v="0"/>
    <n v="0"/>
    <n v="0"/>
    <n v="0"/>
  </r>
  <r>
    <n v="398"/>
    <s v="M15257"/>
    <x v="0"/>
    <n v="297.39999999999998"/>
    <n v="308.3"/>
    <n v="1774"/>
    <n v="185.77284558227646"/>
    <n v="28.9"/>
    <n v="10.900000000000034"/>
    <n v="5.3688352373277892"/>
    <n v="166"/>
    <x v="0"/>
    <n v="0"/>
    <n v="0"/>
    <n v="0"/>
    <n v="0"/>
    <n v="0"/>
  </r>
  <r>
    <n v="399"/>
    <s v="H29812"/>
    <x v="2"/>
    <n v="297.39999999999998"/>
    <n v="308.3"/>
    <n v="1502"/>
    <n v="157.28907218972896"/>
    <n v="43.6"/>
    <n v="10.900000000000034"/>
    <n v="6.8578035474721828"/>
    <n v="169"/>
    <x v="0"/>
    <n v="0"/>
    <n v="0"/>
    <n v="0"/>
    <n v="0"/>
    <n v="0"/>
  </r>
  <r>
    <n v="400"/>
    <s v="L47579"/>
    <x v="1"/>
    <n v="297.39999999999998"/>
    <n v="308.39999999999998"/>
    <n v="1392"/>
    <n v="145.7698991265664"/>
    <n v="49.7"/>
    <n v="11"/>
    <n v="7.2447639865903506"/>
    <n v="174"/>
    <x v="0"/>
    <n v="0"/>
    <n v="0"/>
    <n v="0"/>
    <n v="0"/>
    <n v="0"/>
  </r>
  <r>
    <n v="401"/>
    <s v="L47580"/>
    <x v="1"/>
    <n v="297.39999999999998"/>
    <n v="308.5"/>
    <n v="2100"/>
    <n v="219.91148575128551"/>
    <n v="16.899999999999999"/>
    <n v="11.100000000000023"/>
    <n v="3.716504109196725"/>
    <n v="176"/>
    <x v="0"/>
    <n v="0"/>
    <n v="0"/>
    <n v="0"/>
    <n v="0"/>
    <n v="0"/>
  </r>
  <r>
    <n v="402"/>
    <s v="L47581"/>
    <x v="1"/>
    <n v="297.5"/>
    <n v="308.5"/>
    <n v="1722"/>
    <n v="180.32741831605412"/>
    <n v="30.4"/>
    <n v="11"/>
    <n v="5.4819535168080451"/>
    <n v="178"/>
    <x v="0"/>
    <n v="0"/>
    <n v="0"/>
    <n v="0"/>
    <n v="0"/>
    <n v="0"/>
  </r>
  <r>
    <n v="403"/>
    <s v="L47582"/>
    <x v="1"/>
    <n v="297.39999999999998"/>
    <n v="308.60000000000002"/>
    <n v="1678"/>
    <n v="175.71974909078909"/>
    <n v="32.299999999999997"/>
    <n v="11.200000000000045"/>
    <n v="5.6757478956324876"/>
    <n v="180"/>
    <x v="0"/>
    <n v="0"/>
    <n v="0"/>
    <n v="0"/>
    <n v="0"/>
    <n v="0"/>
  </r>
  <r>
    <n v="404"/>
    <s v="L47583"/>
    <x v="1"/>
    <n v="297.3"/>
    <n v="308.60000000000002"/>
    <n v="1273"/>
    <n v="133.30824826732689"/>
    <n v="59.8"/>
    <n v="11.300000000000011"/>
    <n v="7.9718332463861481"/>
    <n v="182"/>
    <x v="0"/>
    <n v="0"/>
    <n v="0"/>
    <n v="0"/>
    <n v="0"/>
    <n v="0"/>
  </r>
  <r>
    <n v="405"/>
    <s v="L47584"/>
    <x v="1"/>
    <n v="297.3"/>
    <n v="308.60000000000002"/>
    <n v="1297"/>
    <n v="135.82152239019874"/>
    <n v="45.9"/>
    <n v="11.300000000000011"/>
    <n v="6.2342078777101211"/>
    <n v="184"/>
    <x v="0"/>
    <n v="0"/>
    <n v="0"/>
    <n v="0"/>
    <n v="0"/>
    <n v="0"/>
  </r>
  <r>
    <n v="406"/>
    <s v="L47585"/>
    <x v="1"/>
    <n v="297.3"/>
    <n v="308.5"/>
    <n v="1350"/>
    <n v="141.37166941154069"/>
    <n v="57.6"/>
    <n v="11.199999999999989"/>
    <n v="8.1430081581047435"/>
    <n v="186"/>
    <x v="0"/>
    <n v="0"/>
    <n v="0"/>
    <n v="0"/>
    <n v="0"/>
    <n v="0"/>
  </r>
  <r>
    <n v="407"/>
    <s v="L47586"/>
    <x v="1"/>
    <n v="297.39999999999998"/>
    <n v="308.60000000000002"/>
    <n v="1439"/>
    <n v="150.69172761719039"/>
    <n v="51.9"/>
    <n v="11.200000000000045"/>
    <n v="7.8209006633321811"/>
    <n v="188"/>
    <x v="0"/>
    <n v="0"/>
    <n v="0"/>
    <n v="0"/>
    <n v="0"/>
    <n v="0"/>
  </r>
  <r>
    <n v="408"/>
    <s v="M15267"/>
    <x v="0"/>
    <n v="297.39999999999998"/>
    <n v="308.5"/>
    <n v="1600"/>
    <n v="167.55160819145564"/>
    <n v="42.1"/>
    <n v="11.100000000000023"/>
    <n v="7.0539227048602822"/>
    <n v="190"/>
    <x v="0"/>
    <n v="0"/>
    <n v="0"/>
    <n v="0"/>
    <n v="0"/>
    <n v="0"/>
  </r>
  <r>
    <n v="409"/>
    <s v="M15268"/>
    <x v="0"/>
    <n v="297.39999999999998"/>
    <n v="308.60000000000002"/>
    <n v="1434"/>
    <n v="150.16812884159211"/>
    <n v="44.4"/>
    <n v="11.200000000000045"/>
    <n v="6.6674649205666894"/>
    <n v="193"/>
    <x v="0"/>
    <n v="0"/>
    <n v="0"/>
    <n v="0"/>
    <n v="0"/>
    <n v="0"/>
  </r>
  <r>
    <n v="410"/>
    <s v="L47589"/>
    <x v="1"/>
    <n v="297.39999999999998"/>
    <n v="308.60000000000002"/>
    <n v="1459"/>
    <n v="152.7861227195836"/>
    <n v="41.3"/>
    <n v="11.200000000000045"/>
    <n v="6.3100668683188026"/>
    <n v="196"/>
    <x v="0"/>
    <n v="0"/>
    <n v="0"/>
    <n v="0"/>
    <n v="0"/>
    <n v="0"/>
  </r>
  <r>
    <n v="411"/>
    <s v="M15270"/>
    <x v="0"/>
    <n v="297.5"/>
    <n v="308.60000000000002"/>
    <n v="1472"/>
    <n v="154.14747953613917"/>
    <n v="44.9"/>
    <n v="11.100000000000023"/>
    <n v="6.9212218311726481"/>
    <n v="198"/>
    <x v="0"/>
    <n v="0"/>
    <n v="0"/>
    <n v="0"/>
    <n v="0"/>
    <n v="0"/>
  </r>
  <r>
    <n v="412"/>
    <s v="L47591"/>
    <x v="1"/>
    <n v="297.5"/>
    <n v="308.7"/>
    <n v="1429"/>
    <n v="149.64453006599382"/>
    <n v="44.3"/>
    <n v="11.199999999999989"/>
    <n v="6.6292526819235258"/>
    <n v="201"/>
    <x v="0"/>
    <n v="0"/>
    <n v="0"/>
    <n v="0"/>
    <n v="0"/>
    <n v="0"/>
  </r>
  <r>
    <n v="413"/>
    <s v="L47592"/>
    <x v="1"/>
    <n v="297.5"/>
    <n v="308.60000000000002"/>
    <n v="1388"/>
    <n v="145.35102010608776"/>
    <n v="48.2"/>
    <n v="11.100000000000023"/>
    <n v="7.0059191691134304"/>
    <n v="203"/>
    <x v="0"/>
    <n v="0"/>
    <n v="0"/>
    <n v="0"/>
    <n v="0"/>
    <n v="0"/>
  </r>
  <r>
    <n v="414"/>
    <s v="L47593"/>
    <x v="1"/>
    <n v="297.39999999999998"/>
    <n v="308.39999999999998"/>
    <n v="1573"/>
    <n v="164.72417480322483"/>
    <n v="34.5"/>
    <n v="11"/>
    <n v="5.682984030711256"/>
    <n v="205"/>
    <x v="0"/>
    <n v="0"/>
    <n v="0"/>
    <n v="0"/>
    <n v="0"/>
    <n v="0"/>
  </r>
  <r>
    <n v="415"/>
    <s v="L47594"/>
    <x v="1"/>
    <n v="297.39999999999998"/>
    <n v="308.39999999999998"/>
    <n v="1588"/>
    <n v="166.29497113001972"/>
    <n v="32.5"/>
    <n v="11"/>
    <n v="5.4045865617256403"/>
    <n v="207"/>
    <x v="0"/>
    <n v="0"/>
    <n v="0"/>
    <n v="0"/>
    <n v="0"/>
    <n v="0"/>
  </r>
  <r>
    <n v="416"/>
    <s v="L47595"/>
    <x v="1"/>
    <n v="297.5"/>
    <n v="308.39999999999998"/>
    <n v="1511"/>
    <n v="158.23154998580591"/>
    <n v="42.8"/>
    <n v="10.899999999999977"/>
    <n v="6.7723103393924928"/>
    <n v="209"/>
    <x v="0"/>
    <n v="0"/>
    <n v="0"/>
    <n v="0"/>
    <n v="0"/>
    <n v="0"/>
  </r>
  <r>
    <n v="417"/>
    <s v="L47596"/>
    <x v="1"/>
    <n v="297.39999999999998"/>
    <n v="308.5"/>
    <n v="1495"/>
    <n v="156.55603390389135"/>
    <n v="37.799999999999997"/>
    <n v="11.100000000000023"/>
    <n v="5.9178180815670922"/>
    <n v="211"/>
    <x v="0"/>
    <n v="0"/>
    <n v="0"/>
    <n v="0"/>
    <n v="0"/>
    <n v="0"/>
  </r>
  <r>
    <n v="418"/>
    <s v="L47597"/>
    <x v="1"/>
    <n v="297.39999999999998"/>
    <n v="308.39999999999998"/>
    <n v="1394"/>
    <n v="145.97933863680572"/>
    <n v="50.1"/>
    <n v="11"/>
    <n v="7.3135648657039667"/>
    <n v="213"/>
    <x v="0"/>
    <n v="0"/>
    <n v="0"/>
    <n v="0"/>
    <n v="0"/>
    <n v="0"/>
  </r>
  <r>
    <n v="419"/>
    <s v="L47598"/>
    <x v="1"/>
    <n v="297.39999999999998"/>
    <n v="308.39999999999998"/>
    <n v="2151"/>
    <n v="225.25219326238818"/>
    <n v="17.7"/>
    <n v="11"/>
    <n v="3.9869638207442706"/>
    <n v="0"/>
    <x v="0"/>
    <n v="0"/>
    <n v="0"/>
    <n v="0"/>
    <n v="0"/>
    <n v="0"/>
  </r>
  <r>
    <n v="420"/>
    <s v="M15279"/>
    <x v="0"/>
    <n v="297.3"/>
    <n v="308.3"/>
    <n v="1501"/>
    <n v="157.18435243460934"/>
    <n v="38.200000000000003"/>
    <n v="11"/>
    <n v="6.0044422630020771"/>
    <n v="2"/>
    <x v="0"/>
    <n v="0"/>
    <n v="0"/>
    <n v="0"/>
    <n v="0"/>
    <n v="0"/>
  </r>
  <r>
    <n v="421"/>
    <s v="M15280"/>
    <x v="0"/>
    <n v="297.3"/>
    <n v="308.3"/>
    <n v="1301"/>
    <n v="136.24040141067738"/>
    <n v="39.6"/>
    <n v="11"/>
    <n v="5.395119895862825"/>
    <n v="5"/>
    <x v="0"/>
    <n v="0"/>
    <n v="0"/>
    <n v="0"/>
    <n v="0"/>
    <n v="0"/>
  </r>
  <r>
    <n v="422"/>
    <s v="M15281"/>
    <x v="0"/>
    <n v="297.3"/>
    <n v="308.3"/>
    <n v="1657"/>
    <n v="173.52063423327624"/>
    <n v="31.1"/>
    <n v="11"/>
    <n v="5.3964917246548909"/>
    <n v="8"/>
    <x v="0"/>
    <n v="0"/>
    <n v="0"/>
    <n v="0"/>
    <n v="0"/>
    <n v="0"/>
  </r>
  <r>
    <n v="423"/>
    <s v="L47602"/>
    <x v="1"/>
    <n v="297.3"/>
    <n v="308.3"/>
    <n v="1333"/>
    <n v="139.59143357450648"/>
    <n v="55.2"/>
    <n v="11"/>
    <n v="7.7054471333127585"/>
    <n v="11"/>
    <x v="0"/>
    <n v="0"/>
    <n v="0"/>
    <n v="0"/>
    <n v="0"/>
    <n v="0"/>
  </r>
  <r>
    <n v="424"/>
    <s v="L47603"/>
    <x v="1"/>
    <n v="297.3"/>
    <n v="308.3"/>
    <n v="1484"/>
    <n v="155.4041165975751"/>
    <n v="43.9"/>
    <n v="11"/>
    <n v="6.8222407186335463"/>
    <n v="13"/>
    <x v="0"/>
    <n v="0"/>
    <n v="0"/>
    <n v="0"/>
    <n v="0"/>
    <n v="0"/>
  </r>
  <r>
    <n v="425"/>
    <s v="L47604"/>
    <x v="1"/>
    <n v="297.3"/>
    <n v="308.39999999999998"/>
    <n v="1430"/>
    <n v="149.74924982111349"/>
    <n v="45.7"/>
    <n v="11.099999999999966"/>
    <n v="6.8435407168248874"/>
    <n v="15"/>
    <x v="0"/>
    <n v="0"/>
    <n v="0"/>
    <n v="0"/>
    <n v="0"/>
    <n v="0"/>
  </r>
  <r>
    <n v="426"/>
    <s v="M15285"/>
    <x v="0"/>
    <n v="297.3"/>
    <n v="308.39999999999998"/>
    <n v="1665"/>
    <n v="174.35839227423352"/>
    <n v="28.9"/>
    <n v="11.099999999999966"/>
    <n v="5.0389575367253485"/>
    <n v="17"/>
    <x v="0"/>
    <n v="0"/>
    <n v="0"/>
    <n v="0"/>
    <n v="0"/>
    <n v="0"/>
  </r>
  <r>
    <n v="427"/>
    <s v="L47606"/>
    <x v="1"/>
    <n v="297.39999999999998"/>
    <n v="308.5"/>
    <n v="1501"/>
    <n v="157.18435243460934"/>
    <n v="44.9"/>
    <n v="11.100000000000023"/>
    <n v="7.0575774243139593"/>
    <n v="20"/>
    <x v="0"/>
    <n v="0"/>
    <n v="0"/>
    <n v="0"/>
    <n v="0"/>
    <n v="0"/>
  </r>
  <r>
    <n v="428"/>
    <s v="M15287"/>
    <x v="0"/>
    <n v="297.5"/>
    <n v="308.5"/>
    <n v="1496"/>
    <n v="156.66075365901102"/>
    <n v="42.2"/>
    <n v="11"/>
    <n v="6.6110838044102653"/>
    <n v="22"/>
    <x v="0"/>
    <n v="0"/>
    <n v="0"/>
    <n v="0"/>
    <n v="0"/>
    <n v="0"/>
  </r>
  <r>
    <n v="429"/>
    <s v="M15288"/>
    <x v="0"/>
    <n v="297.60000000000002"/>
    <n v="308.60000000000002"/>
    <n v="1595"/>
    <n v="167.02800941585735"/>
    <n v="36.9"/>
    <n v="11"/>
    <n v="6.1633335474451361"/>
    <n v="25"/>
    <x v="0"/>
    <n v="0"/>
    <n v="0"/>
    <n v="0"/>
    <n v="0"/>
    <n v="0"/>
  </r>
  <r>
    <n v="430"/>
    <s v="L47609"/>
    <x v="1"/>
    <n v="297.5"/>
    <n v="308.60000000000002"/>
    <n v="1208"/>
    <n v="126.50146418454899"/>
    <n v="62.3"/>
    <n v="11.100000000000023"/>
    <n v="7.8810412186974022"/>
    <n v="28"/>
    <x v="0"/>
    <n v="0"/>
    <n v="0"/>
    <n v="0"/>
    <n v="0"/>
    <n v="0"/>
  </r>
  <r>
    <n v="431"/>
    <s v="L47610"/>
    <x v="1"/>
    <n v="297.5"/>
    <n v="308.60000000000002"/>
    <n v="1596"/>
    <n v="167.132729170977"/>
    <n v="37.1"/>
    <n v="11.100000000000023"/>
    <n v="6.2006242522432471"/>
    <n v="30"/>
    <x v="0"/>
    <n v="0"/>
    <n v="0"/>
    <n v="0"/>
    <n v="0"/>
    <n v="0"/>
  </r>
  <r>
    <n v="432"/>
    <s v="L47611"/>
    <x v="1"/>
    <n v="297.5"/>
    <n v="308.5"/>
    <n v="1446"/>
    <n v="151.42476590302803"/>
    <n v="41.9"/>
    <n v="11"/>
    <n v="6.344697691336874"/>
    <n v="32"/>
    <x v="0"/>
    <n v="0"/>
    <n v="0"/>
    <n v="0"/>
    <n v="0"/>
    <n v="0"/>
  </r>
  <r>
    <n v="433"/>
    <s v="M15292"/>
    <x v="0"/>
    <n v="297.60000000000002"/>
    <n v="308.5"/>
    <n v="1466"/>
    <n v="153.51916100542121"/>
    <n v="39.700000000000003"/>
    <n v="10.899999999999977"/>
    <n v="6.094710691915223"/>
    <n v="34"/>
    <x v="0"/>
    <n v="0"/>
    <n v="0"/>
    <n v="0"/>
    <n v="0"/>
    <n v="0"/>
  </r>
  <r>
    <n v="434"/>
    <s v="M15293"/>
    <x v="0"/>
    <n v="297.60000000000002"/>
    <n v="308.5"/>
    <n v="1848"/>
    <n v="193.52210746113127"/>
    <n v="23.7"/>
    <n v="10.899999999999977"/>
    <n v="4.5864739468288107"/>
    <n v="37"/>
    <x v="0"/>
    <n v="0"/>
    <n v="0"/>
    <n v="0"/>
    <n v="0"/>
    <n v="0"/>
  </r>
  <r>
    <n v="435"/>
    <s v="M15294"/>
    <x v="0"/>
    <n v="297.5"/>
    <n v="308.5"/>
    <n v="1484"/>
    <n v="155.4041165975751"/>
    <n v="44.7"/>
    <n v="11"/>
    <n v="6.9465640119116072"/>
    <n v="40"/>
    <x v="0"/>
    <n v="0"/>
    <n v="0"/>
    <n v="0"/>
    <n v="0"/>
    <n v="0"/>
  </r>
  <r>
    <n v="436"/>
    <s v="L47615"/>
    <x v="1"/>
    <n v="297.39999999999998"/>
    <n v="308.3"/>
    <n v="1493"/>
    <n v="156.34659439365205"/>
    <n v="41.2"/>
    <n v="10.900000000000034"/>
    <n v="6.4414796890184656"/>
    <n v="43"/>
    <x v="0"/>
    <n v="0"/>
    <n v="0"/>
    <n v="0"/>
    <n v="0"/>
    <n v="0"/>
  </r>
  <r>
    <n v="437"/>
    <s v="L47616"/>
    <x v="1"/>
    <n v="297.3"/>
    <n v="308.3"/>
    <n v="1504"/>
    <n v="157.4985116999683"/>
    <n v="36.299999999999997"/>
    <n v="11"/>
    <n v="5.717195974708849"/>
    <n v="45"/>
    <x v="0"/>
    <n v="0"/>
    <n v="0"/>
    <n v="0"/>
    <n v="0"/>
    <n v="0"/>
  </r>
  <r>
    <n v="438"/>
    <s v="L47617"/>
    <x v="1"/>
    <n v="297.3"/>
    <n v="308.3"/>
    <n v="1538"/>
    <n v="161.05898337403673"/>
    <n v="38.5"/>
    <n v="11"/>
    <n v="6.2007708599004134"/>
    <n v="47"/>
    <x v="0"/>
    <n v="0"/>
    <n v="0"/>
    <n v="0"/>
    <n v="0"/>
    <n v="0"/>
  </r>
  <r>
    <n v="439"/>
    <s v="L47618"/>
    <x v="1"/>
    <n v="297.39999999999998"/>
    <n v="308.39999999999998"/>
    <n v="1341"/>
    <n v="140.42919161546376"/>
    <n v="52.2"/>
    <n v="11"/>
    <n v="7.3304038023272087"/>
    <n v="49"/>
    <x v="0"/>
    <n v="0"/>
    <n v="0"/>
    <n v="0"/>
    <n v="0"/>
    <n v="0"/>
  </r>
  <r>
    <n v="440"/>
    <s v="M15299"/>
    <x v="0"/>
    <n v="297.39999999999998"/>
    <n v="308.3"/>
    <n v="1535"/>
    <n v="160.74482410867773"/>
    <n v="34.6"/>
    <n v="10.900000000000034"/>
    <n v="5.5617709141602498"/>
    <n v="51"/>
    <x v="0"/>
    <n v="0"/>
    <n v="0"/>
    <n v="0"/>
    <n v="0"/>
    <n v="0"/>
  </r>
  <r>
    <n v="441"/>
    <s v="L47620"/>
    <x v="1"/>
    <n v="297.39999999999998"/>
    <n v="308.5"/>
    <n v="1389"/>
    <n v="145.45573986120741"/>
    <n v="39.200000000000003"/>
    <n v="11.100000000000023"/>
    <n v="5.7018650025593303"/>
    <n v="54"/>
    <x v="0"/>
    <n v="0"/>
    <n v="0"/>
    <n v="0"/>
    <n v="0"/>
    <n v="0"/>
  </r>
  <r>
    <n v="442"/>
    <s v="H29855"/>
    <x v="2"/>
    <n v="297.5"/>
    <n v="308.5"/>
    <n v="1393"/>
    <n v="145.87461888168608"/>
    <n v="46.6"/>
    <n v="11"/>
    <n v="6.7977572398865718"/>
    <n v="56"/>
    <x v="0"/>
    <n v="0"/>
    <n v="0"/>
    <n v="0"/>
    <n v="0"/>
    <n v="0"/>
  </r>
  <r>
    <n v="443"/>
    <s v="L47622"/>
    <x v="1"/>
    <n v="297.39999999999998"/>
    <n v="308.5"/>
    <n v="1399"/>
    <n v="146.50293741240404"/>
    <n v="61.5"/>
    <n v="11.100000000000023"/>
    <n v="9.0099306508628487"/>
    <n v="61"/>
    <x v="1"/>
    <n v="0"/>
    <n v="0"/>
    <n v="1"/>
    <n v="0"/>
    <n v="0"/>
  </r>
  <r>
    <n v="444"/>
    <s v="H29857"/>
    <x v="2"/>
    <n v="297.39999999999998"/>
    <n v="308.5"/>
    <n v="1469"/>
    <n v="153.83332027078021"/>
    <n v="45.1"/>
    <n v="11.100000000000023"/>
    <n v="6.9378827442121871"/>
    <n v="63"/>
    <x v="0"/>
    <n v="0"/>
    <n v="0"/>
    <n v="0"/>
    <n v="0"/>
    <n v="0"/>
  </r>
  <r>
    <n v="445"/>
    <s v="L47624"/>
    <x v="1"/>
    <n v="297.39999999999998"/>
    <n v="308.39999999999998"/>
    <n v="1582"/>
    <n v="165.66665259930176"/>
    <n v="37.200000000000003"/>
    <n v="11"/>
    <n v="6.1627994766940253"/>
    <n v="68"/>
    <x v="0"/>
    <n v="0"/>
    <n v="0"/>
    <n v="0"/>
    <n v="0"/>
    <n v="0"/>
  </r>
  <r>
    <n v="446"/>
    <s v="L47625"/>
    <x v="1"/>
    <n v="297.5"/>
    <n v="308.60000000000002"/>
    <n v="1793"/>
    <n v="187.76252092954999"/>
    <n v="26.7"/>
    <n v="11.100000000000023"/>
    <n v="5.0132593088189852"/>
    <n v="70"/>
    <x v="0"/>
    <n v="0"/>
    <n v="0"/>
    <n v="0"/>
    <n v="0"/>
    <n v="0"/>
  </r>
  <r>
    <n v="447"/>
    <s v="L47626"/>
    <x v="1"/>
    <n v="297.5"/>
    <n v="308.60000000000002"/>
    <n v="1452"/>
    <n v="152.05308443374599"/>
    <n v="39"/>
    <n v="11.100000000000023"/>
    <n v="5.9300702929160938"/>
    <n v="72"/>
    <x v="0"/>
    <n v="0"/>
    <n v="0"/>
    <n v="0"/>
    <n v="0"/>
    <n v="0"/>
  </r>
  <r>
    <n v="448"/>
    <s v="M15307"/>
    <x v="0"/>
    <n v="297.60000000000002"/>
    <n v="308.7"/>
    <n v="1376"/>
    <n v="144.09438304465183"/>
    <n v="59.9"/>
    <n v="11.099999999999966"/>
    <n v="8.6312535443746459"/>
    <n v="74"/>
    <x v="0"/>
    <n v="0"/>
    <n v="0"/>
    <n v="0"/>
    <n v="0"/>
    <n v="0"/>
  </r>
  <r>
    <n v="449"/>
    <s v="L47628"/>
    <x v="1"/>
    <n v="297.5"/>
    <n v="308.60000000000002"/>
    <n v="1552"/>
    <n v="162.52505994571194"/>
    <n v="44.9"/>
    <n v="11.100000000000023"/>
    <n v="7.2973751915624661"/>
    <n v="77"/>
    <x v="0"/>
    <n v="0"/>
    <n v="0"/>
    <n v="0"/>
    <n v="0"/>
    <n v="0"/>
  </r>
  <r>
    <n v="450"/>
    <s v="L47629"/>
    <x v="1"/>
    <n v="297.60000000000002"/>
    <n v="308.7"/>
    <n v="1622"/>
    <n v="169.85544280408814"/>
    <n v="37.9"/>
    <n v="11.099999999999966"/>
    <n v="6.4375212822749397"/>
    <n v="79"/>
    <x v="0"/>
    <n v="0"/>
    <n v="0"/>
    <n v="0"/>
    <n v="0"/>
    <n v="0"/>
  </r>
  <r>
    <n v="451"/>
    <s v="M15310"/>
    <x v="0"/>
    <n v="297.60000000000002"/>
    <n v="308.7"/>
    <n v="1419"/>
    <n v="148.59733251479722"/>
    <n v="41.7"/>
    <n v="11.099999999999966"/>
    <n v="6.1965087658670441"/>
    <n v="81"/>
    <x v="0"/>
    <n v="0"/>
    <n v="0"/>
    <n v="0"/>
    <n v="0"/>
    <n v="0"/>
  </r>
  <r>
    <n v="452"/>
    <s v="H29865"/>
    <x v="2"/>
    <n v="297.5"/>
    <n v="308.60000000000002"/>
    <n v="1440"/>
    <n v="150.79644737231007"/>
    <n v="46.1"/>
    <n v="11.100000000000023"/>
    <n v="6.9517162238634942"/>
    <n v="84"/>
    <x v="0"/>
    <n v="0"/>
    <n v="0"/>
    <n v="0"/>
    <n v="0"/>
    <n v="0"/>
  </r>
  <r>
    <n v="453"/>
    <s v="M15312"/>
    <x v="0"/>
    <n v="297.39999999999998"/>
    <n v="308.60000000000002"/>
    <n v="1643"/>
    <n v="172.054557661601"/>
    <n v="31"/>
    <n v="11.200000000000045"/>
    <n v="5.3336912875096303"/>
    <n v="89"/>
    <x v="0"/>
    <n v="0"/>
    <n v="0"/>
    <n v="0"/>
    <n v="0"/>
    <n v="0"/>
  </r>
  <r>
    <n v="454"/>
    <s v="L47633"/>
    <x v="1"/>
    <n v="297.39999999999998"/>
    <n v="308.7"/>
    <n v="1510"/>
    <n v="158.12683023068624"/>
    <n v="36.200000000000003"/>
    <n v="11.300000000000011"/>
    <n v="5.7241912543508429"/>
    <n v="92"/>
    <x v="0"/>
    <n v="0"/>
    <n v="0"/>
    <n v="0"/>
    <n v="0"/>
    <n v="0"/>
  </r>
  <r>
    <n v="455"/>
    <s v="L47634"/>
    <x v="1"/>
    <n v="297.39999999999998"/>
    <n v="308.7"/>
    <n v="1468"/>
    <n v="153.72860051566056"/>
    <n v="46.6"/>
    <n v="11.300000000000011"/>
    <n v="7.163752784029783"/>
    <n v="94"/>
    <x v="0"/>
    <n v="0"/>
    <n v="0"/>
    <n v="0"/>
    <n v="0"/>
    <n v="0"/>
  </r>
  <r>
    <n v="456"/>
    <s v="L47635"/>
    <x v="1"/>
    <n v="297.39999999999998"/>
    <n v="308.7"/>
    <n v="1429"/>
    <n v="149.64453006599382"/>
    <n v="57.4"/>
    <n v="11.300000000000011"/>
    <n v="8.5895960257880457"/>
    <n v="96"/>
    <x v="0"/>
    <n v="0"/>
    <n v="0"/>
    <n v="0"/>
    <n v="0"/>
    <n v="0"/>
  </r>
  <r>
    <n v="457"/>
    <s v="H29870"/>
    <x v="2"/>
    <n v="297.3"/>
    <n v="308.7"/>
    <n v="1478"/>
    <n v="154.77579806685713"/>
    <n v="47.6"/>
    <n v="11.399999999999977"/>
    <n v="7.3673279879823994"/>
    <n v="98"/>
    <x v="0"/>
    <n v="0"/>
    <n v="0"/>
    <n v="0"/>
    <n v="0"/>
    <n v="0"/>
  </r>
  <r>
    <n v="458"/>
    <s v="L47637"/>
    <x v="1"/>
    <n v="297.39999999999998"/>
    <n v="308.60000000000002"/>
    <n v="1276"/>
    <n v="133.62240753268586"/>
    <n v="53.6"/>
    <n v="11.200000000000045"/>
    <n v="7.1621610437519623"/>
    <n v="103"/>
    <x v="0"/>
    <n v="0"/>
    <n v="0"/>
    <n v="0"/>
    <n v="0"/>
    <n v="0"/>
  </r>
  <r>
    <n v="459"/>
    <s v="L47638"/>
    <x v="1"/>
    <n v="297.3"/>
    <n v="308.60000000000002"/>
    <n v="1486"/>
    <n v="155.61355610781442"/>
    <n v="42.6"/>
    <n v="11.300000000000011"/>
    <n v="6.6291374901928952"/>
    <n v="105"/>
    <x v="0"/>
    <n v="0"/>
    <n v="0"/>
    <n v="0"/>
    <n v="0"/>
    <n v="0"/>
  </r>
  <r>
    <n v="460"/>
    <s v="L47639"/>
    <x v="1"/>
    <n v="297.39999999999998"/>
    <n v="308.60000000000002"/>
    <n v="1476"/>
    <n v="154.56635855661781"/>
    <n v="42.3"/>
    <n v="11.200000000000045"/>
    <n v="6.5381569669449329"/>
    <n v="107"/>
    <x v="0"/>
    <n v="0"/>
    <n v="0"/>
    <n v="0"/>
    <n v="0"/>
    <n v="0"/>
  </r>
  <r>
    <n v="461"/>
    <s v="H29874"/>
    <x v="2"/>
    <n v="297.3"/>
    <n v="308.60000000000002"/>
    <n v="1431"/>
    <n v="149.85396957623314"/>
    <n v="42"/>
    <n v="11.300000000000011"/>
    <n v="6.2938667222017921"/>
    <n v="109"/>
    <x v="0"/>
    <n v="0"/>
    <n v="0"/>
    <n v="0"/>
    <n v="0"/>
    <n v="0"/>
  </r>
  <r>
    <n v="462"/>
    <s v="L47641"/>
    <x v="1"/>
    <n v="297.39999999999998"/>
    <n v="308.7"/>
    <n v="1402"/>
    <n v="146.817096677763"/>
    <n v="40.200000000000003"/>
    <n v="11.300000000000011"/>
    <n v="5.9020472864460736"/>
    <n v="114"/>
    <x v="0"/>
    <n v="0"/>
    <n v="0"/>
    <n v="0"/>
    <n v="0"/>
    <n v="0"/>
  </r>
  <r>
    <n v="463"/>
    <s v="L47642"/>
    <x v="1"/>
    <n v="297.39999999999998"/>
    <n v="308.7"/>
    <n v="1433"/>
    <n v="150.06340908647243"/>
    <n v="43.4"/>
    <n v="11.300000000000011"/>
    <n v="6.5127519543529031"/>
    <n v="116"/>
    <x v="0"/>
    <n v="0"/>
    <n v="0"/>
    <n v="0"/>
    <n v="0"/>
    <n v="0"/>
  </r>
  <r>
    <n v="464"/>
    <s v="L47643"/>
    <x v="1"/>
    <n v="297.39999999999998"/>
    <n v="308.7"/>
    <n v="2874"/>
    <n v="300.96457621390221"/>
    <n v="4.2"/>
    <n v="11.300000000000011"/>
    <n v="1.2640512200983893"/>
    <n v="118"/>
    <x v="1"/>
    <n v="0"/>
    <n v="0"/>
    <n v="1"/>
    <n v="0"/>
    <n v="0"/>
  </r>
  <r>
    <n v="465"/>
    <s v="L47644"/>
    <x v="1"/>
    <n v="297.3"/>
    <n v="308.60000000000002"/>
    <n v="1511"/>
    <n v="158.23154998580591"/>
    <n v="35.700000000000003"/>
    <n v="11.300000000000011"/>
    <n v="5.6488663344932712"/>
    <n v="120"/>
    <x v="0"/>
    <n v="0"/>
    <n v="0"/>
    <n v="0"/>
    <n v="0"/>
    <n v="0"/>
  </r>
  <r>
    <n v="466"/>
    <s v="M15325"/>
    <x v="0"/>
    <n v="297.3"/>
    <n v="308.60000000000002"/>
    <n v="1456"/>
    <n v="152.47196345422464"/>
    <n v="42.9"/>
    <n v="11.300000000000011"/>
    <n v="6.5410472321862363"/>
    <n v="122"/>
    <x v="0"/>
    <n v="0"/>
    <n v="0"/>
    <n v="0"/>
    <n v="0"/>
    <n v="0"/>
  </r>
  <r>
    <n v="467"/>
    <s v="L47646"/>
    <x v="1"/>
    <n v="297.2"/>
    <n v="308.5"/>
    <n v="1550"/>
    <n v="162.31562043547265"/>
    <n v="41.5"/>
    <n v="11.300000000000011"/>
    <n v="6.736098248072115"/>
    <n v="125"/>
    <x v="0"/>
    <n v="0"/>
    <n v="0"/>
    <n v="0"/>
    <n v="0"/>
    <n v="0"/>
  </r>
  <r>
    <n v="468"/>
    <s v="L47647"/>
    <x v="1"/>
    <n v="297.2"/>
    <n v="308.5"/>
    <n v="2182"/>
    <n v="228.4985056710976"/>
    <n v="16.5"/>
    <n v="11.300000000000011"/>
    <n v="3.7702253435731103"/>
    <n v="127"/>
    <x v="0"/>
    <n v="0"/>
    <n v="0"/>
    <n v="0"/>
    <n v="0"/>
    <n v="0"/>
  </r>
  <r>
    <n v="469"/>
    <s v="L47648"/>
    <x v="1"/>
    <n v="297.3"/>
    <n v="308.7"/>
    <n v="1619"/>
    <n v="169.54128353872918"/>
    <n v="31.6"/>
    <n v="11.399999999999977"/>
    <n v="5.357504559823842"/>
    <n v="129"/>
    <x v="0"/>
    <n v="0"/>
    <n v="0"/>
    <n v="0"/>
    <n v="0"/>
    <n v="0"/>
  </r>
  <r>
    <n v="470"/>
    <s v="M15329"/>
    <x v="0"/>
    <n v="297.3"/>
    <n v="308.8"/>
    <n v="1586"/>
    <n v="166.0855316197804"/>
    <n v="32.700000000000003"/>
    <n v="11.5"/>
    <n v="5.4309968839668192"/>
    <n v="131"/>
    <x v="0"/>
    <n v="0"/>
    <n v="0"/>
    <n v="0"/>
    <n v="0"/>
    <n v="0"/>
  </r>
  <r>
    <n v="471"/>
    <s v="H29884"/>
    <x v="2"/>
    <n v="297.3"/>
    <n v="308.8"/>
    <n v="1499"/>
    <n v="156.97491292436999"/>
    <n v="44.2"/>
    <n v="11.5"/>
    <n v="6.9382911512571539"/>
    <n v="134"/>
    <x v="0"/>
    <n v="0"/>
    <n v="0"/>
    <n v="0"/>
    <n v="0"/>
    <n v="0"/>
  </r>
  <r>
    <n v="472"/>
    <s v="H29885"/>
    <x v="2"/>
    <n v="297.3"/>
    <n v="308.8"/>
    <n v="1419"/>
    <n v="148.59733251479722"/>
    <n v="42.4"/>
    <n v="11.5"/>
    <n v="6.3005268986274015"/>
    <n v="139"/>
    <x v="0"/>
    <n v="0"/>
    <n v="0"/>
    <n v="0"/>
    <n v="0"/>
    <n v="0"/>
  </r>
  <r>
    <n v="473"/>
    <s v="M15332"/>
    <x v="0"/>
    <n v="297.39999999999998"/>
    <n v="309"/>
    <n v="1497"/>
    <n v="156.76547341413067"/>
    <n v="41.8"/>
    <n v="11.600000000000023"/>
    <n v="6.552796788710662"/>
    <n v="144"/>
    <x v="0"/>
    <n v="0"/>
    <n v="0"/>
    <n v="0"/>
    <n v="0"/>
    <n v="0"/>
  </r>
  <r>
    <n v="474"/>
    <s v="M15333"/>
    <x v="0"/>
    <n v="297.39999999999998"/>
    <n v="309"/>
    <n v="1520"/>
    <n v="159.17402778188287"/>
    <n v="37"/>
    <n v="11.600000000000023"/>
    <n v="5.889439027929666"/>
    <n v="147"/>
    <x v="0"/>
    <n v="0"/>
    <n v="0"/>
    <n v="0"/>
    <n v="0"/>
    <n v="0"/>
  </r>
  <r>
    <n v="475"/>
    <s v="L47654"/>
    <x v="1"/>
    <n v="297.39999999999998"/>
    <n v="309.10000000000002"/>
    <n v="1478"/>
    <n v="154.77579806685713"/>
    <n v="49.8"/>
    <n v="11.700000000000045"/>
    <n v="7.7078347437294852"/>
    <n v="150"/>
    <x v="0"/>
    <n v="0"/>
    <n v="0"/>
    <n v="0"/>
    <n v="0"/>
    <n v="0"/>
  </r>
  <r>
    <n v="476"/>
    <s v="L47655"/>
    <x v="1"/>
    <n v="297.39999999999998"/>
    <n v="309.10000000000002"/>
    <n v="1380"/>
    <n v="144.5132620651305"/>
    <n v="41.1"/>
    <n v="11.700000000000045"/>
    <n v="5.9394950708768635"/>
    <n v="152"/>
    <x v="0"/>
    <n v="0"/>
    <n v="0"/>
    <n v="0"/>
    <n v="0"/>
    <n v="0"/>
  </r>
  <r>
    <n v="477"/>
    <s v="L47656"/>
    <x v="1"/>
    <n v="297.39999999999998"/>
    <n v="309"/>
    <n v="1570"/>
    <n v="164.41001553786586"/>
    <n v="37.9"/>
    <n v="11.600000000000023"/>
    <n v="6.2311395888851155"/>
    <n v="154"/>
    <x v="0"/>
    <n v="0"/>
    <n v="0"/>
    <n v="0"/>
    <n v="0"/>
    <n v="0"/>
  </r>
  <r>
    <n v="478"/>
    <s v="H29891"/>
    <x v="2"/>
    <n v="297.39999999999998"/>
    <n v="309"/>
    <n v="1468"/>
    <n v="153.72860051566056"/>
    <n v="41.4"/>
    <n v="11.600000000000023"/>
    <n v="6.364364061348347"/>
    <n v="156"/>
    <x v="0"/>
    <n v="0"/>
    <n v="0"/>
    <n v="0"/>
    <n v="0"/>
    <n v="0"/>
  </r>
  <r>
    <n v="479"/>
    <s v="L47658"/>
    <x v="1"/>
    <n v="297.39999999999998"/>
    <n v="309"/>
    <n v="1833"/>
    <n v="191.95131113433635"/>
    <n v="22.6"/>
    <n v="11.600000000000023"/>
    <n v="4.3380996316360019"/>
    <n v="161"/>
    <x v="0"/>
    <n v="0"/>
    <n v="0"/>
    <n v="0"/>
    <n v="0"/>
    <n v="0"/>
  </r>
  <r>
    <n v="480"/>
    <s v="M15339"/>
    <x v="0"/>
    <n v="297.39999999999998"/>
    <n v="308.89999999999998"/>
    <n v="1323"/>
    <n v="138.54423602330988"/>
    <n v="57.3"/>
    <n v="11.5"/>
    <n v="7.938584724135656"/>
    <n v="163"/>
    <x v="0"/>
    <n v="0"/>
    <n v="0"/>
    <n v="0"/>
    <n v="0"/>
    <n v="0"/>
  </r>
  <r>
    <n v="481"/>
    <s v="L47660"/>
    <x v="1"/>
    <n v="297.39999999999998"/>
    <n v="309"/>
    <n v="1583"/>
    <n v="165.77137235442143"/>
    <n v="32"/>
    <n v="11.600000000000023"/>
    <n v="5.304683915341486"/>
    <n v="166"/>
    <x v="0"/>
    <n v="0"/>
    <n v="0"/>
    <n v="0"/>
    <n v="0"/>
    <n v="0"/>
  </r>
  <r>
    <n v="482"/>
    <s v="M15341"/>
    <x v="0"/>
    <n v="297.3"/>
    <n v="309"/>
    <n v="1556"/>
    <n v="162.94393896619061"/>
    <n v="39.5"/>
    <n v="11.699999999999989"/>
    <n v="6.4362855891645294"/>
    <n v="168"/>
    <x v="0"/>
    <n v="0"/>
    <n v="0"/>
    <n v="0"/>
    <n v="0"/>
    <n v="0"/>
  </r>
  <r>
    <n v="483"/>
    <s v="L47662"/>
    <x v="1"/>
    <n v="297.3"/>
    <n v="309"/>
    <n v="1548"/>
    <n v="162.10618092523333"/>
    <n v="37.4"/>
    <n v="11.699999999999989"/>
    <n v="6.0627711666037269"/>
    <n v="171"/>
    <x v="0"/>
    <n v="0"/>
    <n v="0"/>
    <n v="0"/>
    <n v="0"/>
    <n v="0"/>
  </r>
  <r>
    <n v="484"/>
    <s v="L47663"/>
    <x v="1"/>
    <n v="297.39999999999998"/>
    <n v="309"/>
    <n v="1324"/>
    <n v="138.64895577842952"/>
    <n v="56.9"/>
    <n v="11.600000000000023"/>
    <n v="7.88912558379264"/>
    <n v="173"/>
    <x v="0"/>
    <n v="0"/>
    <n v="0"/>
    <n v="0"/>
    <n v="0"/>
    <n v="0"/>
  </r>
  <r>
    <n v="485"/>
    <s v="L47664"/>
    <x v="1"/>
    <n v="297.39999999999998"/>
    <n v="309"/>
    <n v="1568"/>
    <n v="164.20057602762651"/>
    <n v="33.700000000000003"/>
    <n v="11.600000000000023"/>
    <n v="5.5335594121310141"/>
    <n v="175"/>
    <x v="0"/>
    <n v="0"/>
    <n v="0"/>
    <n v="0"/>
    <n v="0"/>
    <n v="0"/>
  </r>
  <r>
    <n v="486"/>
    <s v="M15345"/>
    <x v="0"/>
    <n v="297.39999999999998"/>
    <n v="309"/>
    <n v="1685"/>
    <n v="176.45278737662673"/>
    <n v="30.7"/>
    <n v="11.600000000000023"/>
    <n v="5.4171005724624397"/>
    <n v="177"/>
    <x v="0"/>
    <n v="0"/>
    <n v="0"/>
    <n v="0"/>
    <n v="0"/>
    <n v="0"/>
  </r>
  <r>
    <n v="487"/>
    <s v="M15346"/>
    <x v="0"/>
    <n v="297.39999999999998"/>
    <n v="309.10000000000002"/>
    <n v="1582"/>
    <n v="165.66665259930176"/>
    <n v="35.9"/>
    <n v="11.700000000000045"/>
    <n v="5.9474328283149323"/>
    <n v="180"/>
    <x v="0"/>
    <n v="0"/>
    <n v="0"/>
    <n v="0"/>
    <n v="0"/>
    <n v="0"/>
  </r>
  <r>
    <n v="488"/>
    <s v="M15347"/>
    <x v="0"/>
    <n v="297.39999999999998"/>
    <n v="309.10000000000002"/>
    <n v="1463"/>
    <n v="153.20500174006227"/>
    <n v="35"/>
    <n v="11.700000000000045"/>
    <n v="5.362175060902179"/>
    <n v="183"/>
    <x v="0"/>
    <n v="0"/>
    <n v="0"/>
    <n v="0"/>
    <n v="0"/>
    <n v="0"/>
  </r>
  <r>
    <n v="489"/>
    <s v="L47668"/>
    <x v="1"/>
    <n v="297.39999999999998"/>
    <n v="309.2"/>
    <n v="1584"/>
    <n v="165.87609210954108"/>
    <n v="42.8"/>
    <n v="11.800000000000011"/>
    <n v="7.0994967422883573"/>
    <n v="186"/>
    <x v="0"/>
    <n v="0"/>
    <n v="0"/>
    <n v="0"/>
    <n v="0"/>
    <n v="0"/>
  </r>
  <r>
    <n v="490"/>
    <s v="M15349"/>
    <x v="0"/>
    <n v="297.5"/>
    <n v="309.2"/>
    <n v="1347"/>
    <n v="141.05751014618173"/>
    <n v="55.8"/>
    <n v="11.699999999999989"/>
    <n v="7.8710090661569403"/>
    <n v="188"/>
    <x v="0"/>
    <n v="0"/>
    <n v="0"/>
    <n v="0"/>
    <n v="0"/>
    <n v="0"/>
  </r>
  <r>
    <n v="491"/>
    <s v="L47670"/>
    <x v="1"/>
    <n v="297.39999999999998"/>
    <n v="309.2"/>
    <n v="1459"/>
    <n v="152.7861227195836"/>
    <n v="37.9"/>
    <n v="11.800000000000011"/>
    <n v="5.790594051072218"/>
    <n v="191"/>
    <x v="0"/>
    <n v="0"/>
    <n v="0"/>
    <n v="0"/>
    <n v="0"/>
    <n v="0"/>
  </r>
  <r>
    <n v="492"/>
    <s v="L47671"/>
    <x v="1"/>
    <n v="297.39999999999998"/>
    <n v="309.2"/>
    <n v="1420"/>
    <n v="148.70205226991686"/>
    <n v="45.6"/>
    <n v="11.800000000000011"/>
    <n v="6.7808135835082091"/>
    <n v="193"/>
    <x v="0"/>
    <n v="0"/>
    <n v="0"/>
    <n v="0"/>
    <n v="0"/>
    <n v="0"/>
  </r>
  <r>
    <n v="493"/>
    <s v="L47672"/>
    <x v="1"/>
    <n v="297.5"/>
    <n v="309.3"/>
    <n v="1404"/>
    <n v="147.02653618800232"/>
    <n v="43.5"/>
    <n v="11.800000000000011"/>
    <n v="6.3956543241781008"/>
    <n v="195"/>
    <x v="0"/>
    <n v="0"/>
    <n v="0"/>
    <n v="0"/>
    <n v="0"/>
    <n v="0"/>
  </r>
  <r>
    <n v="494"/>
    <s v="L47673"/>
    <x v="1"/>
    <n v="297.5"/>
    <n v="309.3"/>
    <n v="1470"/>
    <n v="153.93804002589985"/>
    <n v="38.799999999999997"/>
    <n v="11.800000000000011"/>
    <n v="5.9727959530049137"/>
    <n v="197"/>
    <x v="0"/>
    <n v="0"/>
    <n v="0"/>
    <n v="0"/>
    <n v="0"/>
    <n v="0"/>
  </r>
  <r>
    <n v="495"/>
    <s v="L47674"/>
    <x v="1"/>
    <n v="297.60000000000002"/>
    <n v="309.39999999999998"/>
    <n v="1326"/>
    <n v="138.85839528866885"/>
    <n v="49.8"/>
    <n v="11.799999999999955"/>
    <n v="6.9151480853757086"/>
    <n v="199"/>
    <x v="0"/>
    <n v="0"/>
    <n v="0"/>
    <n v="0"/>
    <n v="0"/>
    <n v="0"/>
  </r>
  <r>
    <n v="496"/>
    <s v="H29909"/>
    <x v="2"/>
    <n v="297.5"/>
    <n v="309.3"/>
    <n v="1459"/>
    <n v="152.7861227195836"/>
    <n v="49.7"/>
    <n v="11.800000000000011"/>
    <n v="7.5934702991633056"/>
    <n v="201"/>
    <x v="0"/>
    <n v="0"/>
    <n v="0"/>
    <n v="0"/>
    <n v="0"/>
    <n v="0"/>
  </r>
  <r>
    <n v="497"/>
    <s v="M15356"/>
    <x v="0"/>
    <n v="297.5"/>
    <n v="309.2"/>
    <n v="1530"/>
    <n v="160.22122533307945"/>
    <n v="40"/>
    <n v="11.699999999999989"/>
    <n v="6.4088490133231781"/>
    <n v="206"/>
    <x v="0"/>
    <n v="0"/>
    <n v="0"/>
    <n v="0"/>
    <n v="0"/>
    <n v="0"/>
  </r>
  <r>
    <n v="498"/>
    <s v="L47677"/>
    <x v="1"/>
    <n v="297.39999999999998"/>
    <n v="309"/>
    <n v="1505"/>
    <n v="157.60323145508795"/>
    <n v="39.200000000000003"/>
    <n v="11.600000000000023"/>
    <n v="6.1780466730394483"/>
    <n v="209"/>
    <x v="0"/>
    <n v="0"/>
    <n v="0"/>
    <n v="0"/>
    <n v="0"/>
    <n v="0"/>
  </r>
  <r>
    <n v="499"/>
    <s v="L47678"/>
    <x v="1"/>
    <n v="297.5"/>
    <n v="309.10000000000002"/>
    <n v="1611"/>
    <n v="168.70352549777189"/>
    <n v="30.2"/>
    <n v="11.600000000000023"/>
    <n v="5.094846470032711"/>
    <n v="211"/>
    <x v="0"/>
    <n v="0"/>
    <n v="0"/>
    <n v="0"/>
    <n v="0"/>
    <n v="0"/>
  </r>
  <r>
    <n v="500"/>
    <s v="L47679"/>
    <x v="1"/>
    <n v="297.5"/>
    <n v="309.10000000000002"/>
    <n v="1515"/>
    <n v="158.65042900628455"/>
    <n v="35.1"/>
    <n v="11.600000000000023"/>
    <n v="5.5686300581205881"/>
    <n v="213"/>
    <x v="0"/>
    <n v="0"/>
    <n v="0"/>
    <n v="0"/>
    <n v="0"/>
    <n v="0"/>
  </r>
  <r>
    <n v="501"/>
    <s v="M15360"/>
    <x v="0"/>
    <n v="297.5"/>
    <n v="309.2"/>
    <n v="1804"/>
    <n v="188.91443823586624"/>
    <n v="27.4"/>
    <n v="11.699999999999989"/>
    <n v="5.1762556076627355"/>
    <n v="215"/>
    <x v="0"/>
    <n v="0"/>
    <n v="0"/>
    <n v="0"/>
    <n v="0"/>
    <n v="0"/>
  </r>
  <r>
    <n v="502"/>
    <s v="M15361"/>
    <x v="0"/>
    <n v="297.60000000000002"/>
    <n v="309.3"/>
    <n v="1464"/>
    <n v="153.30972149518189"/>
    <n v="46.2"/>
    <n v="11.699999999999989"/>
    <n v="7.0829091330774032"/>
    <n v="218"/>
    <x v="0"/>
    <n v="0"/>
    <n v="0"/>
    <n v="0"/>
    <n v="0"/>
    <n v="0"/>
  </r>
  <r>
    <n v="503"/>
    <s v="L47682"/>
    <x v="1"/>
    <n v="297.60000000000002"/>
    <n v="309.2"/>
    <n v="1390"/>
    <n v="145.56045961632708"/>
    <n v="43.3"/>
    <n v="11.599999999999966"/>
    <n v="6.3027679013869617"/>
    <n v="221"/>
    <x v="0"/>
    <n v="0"/>
    <n v="0"/>
    <n v="0"/>
    <n v="0"/>
    <n v="0"/>
  </r>
  <r>
    <n v="504"/>
    <s v="M15363"/>
    <x v="0"/>
    <n v="297.60000000000002"/>
    <n v="309.2"/>
    <n v="1442"/>
    <n v="151.00588688254939"/>
    <n v="48.1"/>
    <n v="11.599999999999966"/>
    <n v="7.2633831590506261"/>
    <n v="0"/>
    <x v="0"/>
    <n v="0"/>
    <n v="0"/>
    <n v="0"/>
    <n v="0"/>
    <n v="0"/>
  </r>
  <r>
    <n v="505"/>
    <s v="M15364"/>
    <x v="0"/>
    <n v="297.60000000000002"/>
    <n v="309.3"/>
    <n v="1529"/>
    <n v="160.1165055779598"/>
    <n v="41.9"/>
    <n v="11.699999999999989"/>
    <n v="6.7088815837165159"/>
    <n v="3"/>
    <x v="0"/>
    <n v="0"/>
    <n v="0"/>
    <n v="0"/>
    <n v="0"/>
    <n v="0"/>
  </r>
  <r>
    <n v="506"/>
    <s v="L47685"/>
    <x v="1"/>
    <n v="297.60000000000002"/>
    <n v="309.3"/>
    <n v="1610"/>
    <n v="168.59880574265222"/>
    <n v="35"/>
    <n v="11.699999999999989"/>
    <n v="5.900958200992827"/>
    <n v="6"/>
    <x v="0"/>
    <n v="0"/>
    <n v="0"/>
    <n v="0"/>
    <n v="0"/>
    <n v="0"/>
  </r>
  <r>
    <n v="507"/>
    <s v="L47686"/>
    <x v="1"/>
    <n v="297.60000000000002"/>
    <n v="309.3"/>
    <n v="1543"/>
    <n v="161.58258214963502"/>
    <n v="34.299999999999997"/>
    <n v="11.699999999999989"/>
    <n v="5.5422825677324807"/>
    <n v="8"/>
    <x v="0"/>
    <n v="0"/>
    <n v="0"/>
    <n v="0"/>
    <n v="0"/>
    <n v="0"/>
  </r>
  <r>
    <n v="508"/>
    <s v="H29921"/>
    <x v="2"/>
    <n v="297.8"/>
    <n v="309.39999999999998"/>
    <n v="1445"/>
    <n v="151.32004614790836"/>
    <n v="48.2"/>
    <n v="11.599999999999966"/>
    <n v="7.2936262243291834"/>
    <n v="10"/>
    <x v="0"/>
    <n v="0"/>
    <n v="0"/>
    <n v="0"/>
    <n v="0"/>
    <n v="0"/>
  </r>
  <r>
    <n v="509"/>
    <s v="L47688"/>
    <x v="1"/>
    <n v="297.7"/>
    <n v="309.3"/>
    <n v="1893"/>
    <n v="198.23449644151594"/>
    <n v="24.6"/>
    <n v="11.600000000000023"/>
    <n v="4.8765686124612921"/>
    <n v="15"/>
    <x v="0"/>
    <n v="0"/>
    <n v="0"/>
    <n v="0"/>
    <n v="0"/>
    <n v="0"/>
  </r>
  <r>
    <n v="510"/>
    <s v="M15369"/>
    <x v="0"/>
    <n v="297.60000000000002"/>
    <n v="309.3"/>
    <n v="1415"/>
    <n v="148.17845349431857"/>
    <n v="41.3"/>
    <n v="11.699999999999989"/>
    <n v="6.1197701293153566"/>
    <n v="17"/>
    <x v="0"/>
    <n v="0"/>
    <n v="0"/>
    <n v="0"/>
    <n v="0"/>
    <n v="0"/>
  </r>
  <r>
    <n v="511"/>
    <s v="L47690"/>
    <x v="1"/>
    <n v="297.5"/>
    <n v="309.3"/>
    <n v="1564"/>
    <n v="163.7816970071479"/>
    <n v="37.5"/>
    <n v="11.800000000000011"/>
    <n v="6.1418136377680455"/>
    <n v="20"/>
    <x v="0"/>
    <n v="0"/>
    <n v="0"/>
    <n v="0"/>
    <n v="0"/>
    <n v="0"/>
  </r>
  <r>
    <n v="512"/>
    <s v="L47691"/>
    <x v="1"/>
    <n v="297.5"/>
    <n v="309.3"/>
    <n v="1479"/>
    <n v="154.88051782197681"/>
    <n v="39.4"/>
    <n v="11.800000000000011"/>
    <n v="6.1022924021858866"/>
    <n v="22"/>
    <x v="0"/>
    <n v="0"/>
    <n v="0"/>
    <n v="0"/>
    <n v="0"/>
    <n v="0"/>
  </r>
  <r>
    <n v="513"/>
    <s v="L47692"/>
    <x v="1"/>
    <n v="297.5"/>
    <n v="309.2"/>
    <n v="1426"/>
    <n v="149.33037080063482"/>
    <n v="44.8"/>
    <n v="11.699999999999989"/>
    <n v="6.6900006118684399"/>
    <n v="24"/>
    <x v="0"/>
    <n v="0"/>
    <n v="0"/>
    <n v="0"/>
    <n v="0"/>
    <n v="0"/>
  </r>
  <r>
    <n v="514"/>
    <s v="L47693"/>
    <x v="1"/>
    <n v="297.39999999999998"/>
    <n v="309.2"/>
    <n v="1428"/>
    <n v="149.53981031087415"/>
    <n v="38.799999999999997"/>
    <n v="11.800000000000011"/>
    <n v="5.8021446400619165"/>
    <n v="26"/>
    <x v="0"/>
    <n v="0"/>
    <n v="0"/>
    <n v="0"/>
    <n v="0"/>
    <n v="0"/>
  </r>
  <r>
    <n v="515"/>
    <s v="L47694"/>
    <x v="1"/>
    <n v="297.39999999999998"/>
    <n v="309.2"/>
    <n v="1620"/>
    <n v="169.64600329384882"/>
    <n v="33.200000000000003"/>
    <n v="11.800000000000011"/>
    <n v="5.6322473093557814"/>
    <n v="28"/>
    <x v="0"/>
    <n v="0"/>
    <n v="0"/>
    <n v="0"/>
    <n v="0"/>
    <n v="0"/>
  </r>
  <r>
    <n v="516"/>
    <s v="L47695"/>
    <x v="1"/>
    <n v="297.5"/>
    <n v="309.2"/>
    <n v="1715"/>
    <n v="179.59438003021651"/>
    <n v="28"/>
    <n v="11.699999999999989"/>
    <n v="5.0286426408460621"/>
    <n v="30"/>
    <x v="0"/>
    <n v="0"/>
    <n v="0"/>
    <n v="0"/>
    <n v="0"/>
    <n v="0"/>
  </r>
  <r>
    <n v="517"/>
    <s v="L47696"/>
    <x v="1"/>
    <n v="297.5"/>
    <n v="309.3"/>
    <n v="1732"/>
    <n v="181.37461586725072"/>
    <n v="29.9"/>
    <n v="11.800000000000011"/>
    <n v="5.423101014430797"/>
    <n v="32"/>
    <x v="0"/>
    <n v="0"/>
    <n v="0"/>
    <n v="0"/>
    <n v="0"/>
    <n v="0"/>
  </r>
  <r>
    <n v="518"/>
    <s v="M15377"/>
    <x v="0"/>
    <n v="297.5"/>
    <n v="309.39999999999998"/>
    <n v="1391"/>
    <n v="145.66517937144675"/>
    <n v="58.2"/>
    <n v="11.899999999999977"/>
    <n v="8.477713439418201"/>
    <n v="34"/>
    <x v="0"/>
    <n v="0"/>
    <n v="0"/>
    <n v="0"/>
    <n v="0"/>
    <n v="0"/>
  </r>
  <r>
    <n v="519"/>
    <s v="L47698"/>
    <x v="1"/>
    <n v="297.60000000000002"/>
    <n v="309.5"/>
    <n v="1924"/>
    <n v="201.4808088502254"/>
    <n v="20.6"/>
    <n v="11.899999999999977"/>
    <n v="4.1505046623146438"/>
    <n v="37"/>
    <x v="0"/>
    <n v="0"/>
    <n v="0"/>
    <n v="0"/>
    <n v="0"/>
    <n v="0"/>
  </r>
  <r>
    <n v="520"/>
    <s v="M15379"/>
    <x v="0"/>
    <n v="297.7"/>
    <n v="309.5"/>
    <n v="2027"/>
    <n v="212.26694362755038"/>
    <n v="19.8"/>
    <n v="11.800000000000011"/>
    <n v="4.2028854838254972"/>
    <n v="39"/>
    <x v="0"/>
    <n v="0"/>
    <n v="0"/>
    <n v="0"/>
    <n v="0"/>
    <n v="0"/>
  </r>
  <r>
    <n v="521"/>
    <s v="L47700"/>
    <x v="1"/>
    <n v="297.60000000000002"/>
    <n v="309.5"/>
    <n v="1617"/>
    <n v="169.33184402848985"/>
    <n v="36.200000000000003"/>
    <n v="11.899999999999977"/>
    <n v="6.1298127538313327"/>
    <n v="42"/>
    <x v="0"/>
    <n v="0"/>
    <n v="0"/>
    <n v="0"/>
    <n v="0"/>
    <n v="0"/>
  </r>
  <r>
    <n v="522"/>
    <s v="L47701"/>
    <x v="1"/>
    <n v="297.5"/>
    <n v="309.39999999999998"/>
    <n v="1497"/>
    <n v="156.76547341413067"/>
    <n v="35.799999999999997"/>
    <n v="11.899999999999977"/>
    <n v="5.6122039482258774"/>
    <n v="44"/>
    <x v="0"/>
    <n v="0"/>
    <n v="0"/>
    <n v="0"/>
    <n v="0"/>
    <n v="0"/>
  </r>
  <r>
    <n v="523"/>
    <s v="M15382"/>
    <x v="0"/>
    <n v="297.5"/>
    <n v="309.5"/>
    <n v="1448"/>
    <n v="151.63420541326735"/>
    <n v="43.7"/>
    <n v="12"/>
    <n v="6.6264147765597832"/>
    <n v="46"/>
    <x v="0"/>
    <n v="0"/>
    <n v="0"/>
    <n v="0"/>
    <n v="0"/>
    <n v="0"/>
  </r>
  <r>
    <n v="524"/>
    <s v="L47703"/>
    <x v="1"/>
    <n v="297.39999999999998"/>
    <n v="309.39999999999998"/>
    <n v="1401"/>
    <n v="146.71237692264333"/>
    <n v="45.9"/>
    <n v="12"/>
    <n v="6.7340981007493284"/>
    <n v="49"/>
    <x v="0"/>
    <n v="0"/>
    <n v="0"/>
    <n v="0"/>
    <n v="0"/>
    <n v="0"/>
  </r>
  <r>
    <n v="525"/>
    <s v="L47704"/>
    <x v="1"/>
    <n v="297.39999999999998"/>
    <n v="309.39999999999998"/>
    <n v="1620"/>
    <n v="169.64600329384882"/>
    <n v="35.4"/>
    <n v="12"/>
    <n v="6.0054685166022486"/>
    <n v="51"/>
    <x v="0"/>
    <n v="0"/>
    <n v="0"/>
    <n v="0"/>
    <n v="0"/>
    <n v="0"/>
  </r>
  <r>
    <n v="526"/>
    <s v="L47705"/>
    <x v="1"/>
    <n v="297.39999999999998"/>
    <n v="309.39999999999998"/>
    <n v="1466"/>
    <n v="153.51916100542121"/>
    <n v="45.5"/>
    <n v="12"/>
    <n v="6.9851218257466652"/>
    <n v="53"/>
    <x v="0"/>
    <n v="0"/>
    <n v="0"/>
    <n v="0"/>
    <n v="0"/>
    <n v="0"/>
  </r>
  <r>
    <n v="527"/>
    <s v="L47706"/>
    <x v="1"/>
    <n v="297.60000000000002"/>
    <n v="309.5"/>
    <n v="1373"/>
    <n v="143.78022377929287"/>
    <n v="50.6"/>
    <n v="11.899999999999977"/>
    <n v="7.275279323232219"/>
    <n v="55"/>
    <x v="0"/>
    <n v="0"/>
    <n v="0"/>
    <n v="0"/>
    <n v="0"/>
    <n v="0"/>
  </r>
  <r>
    <n v="528"/>
    <s v="M15387"/>
    <x v="0"/>
    <n v="297.60000000000002"/>
    <n v="309.60000000000002"/>
    <n v="1592"/>
    <n v="166.71385015049836"/>
    <n v="35.799999999999997"/>
    <n v="12"/>
    <n v="5.9683558353878405"/>
    <n v="57"/>
    <x v="0"/>
    <n v="0"/>
    <n v="0"/>
    <n v="0"/>
    <n v="0"/>
    <n v="0"/>
  </r>
  <r>
    <n v="529"/>
    <s v="M15388"/>
    <x v="0"/>
    <n v="297.5"/>
    <n v="309.5"/>
    <n v="1553"/>
    <n v="162.62977970083162"/>
    <n v="42.4"/>
    <n v="12"/>
    <n v="6.8955026593152606"/>
    <n v="60"/>
    <x v="0"/>
    <n v="0"/>
    <n v="0"/>
    <n v="0"/>
    <n v="0"/>
    <n v="0"/>
  </r>
  <r>
    <n v="530"/>
    <s v="L47709"/>
    <x v="1"/>
    <n v="297.60000000000002"/>
    <n v="309.5"/>
    <n v="1569"/>
    <n v="164.30529578274619"/>
    <n v="36.200000000000003"/>
    <n v="11.899999999999977"/>
    <n v="5.9478517073354125"/>
    <n v="63"/>
    <x v="0"/>
    <n v="0"/>
    <n v="0"/>
    <n v="0"/>
    <n v="0"/>
    <n v="0"/>
  </r>
  <r>
    <n v="531"/>
    <s v="M15390"/>
    <x v="0"/>
    <n v="297.60000000000002"/>
    <n v="309.5"/>
    <n v="1709"/>
    <n v="178.96606149949855"/>
    <n v="32.200000000000003"/>
    <n v="11.899999999999977"/>
    <n v="5.7627071802838534"/>
    <n v="65"/>
    <x v="0"/>
    <n v="0"/>
    <n v="0"/>
    <n v="0"/>
    <n v="0"/>
    <n v="0"/>
  </r>
  <r>
    <n v="532"/>
    <s v="L47711"/>
    <x v="1"/>
    <n v="297.60000000000002"/>
    <n v="309.5"/>
    <n v="1549"/>
    <n v="162.21090068035298"/>
    <n v="34.9"/>
    <n v="11.899999999999977"/>
    <n v="5.6611604337443184"/>
    <n v="68"/>
    <x v="0"/>
    <n v="0"/>
    <n v="0"/>
    <n v="0"/>
    <n v="0"/>
    <n v="0"/>
  </r>
  <r>
    <n v="533"/>
    <s v="L47712"/>
    <x v="1"/>
    <n v="297.5"/>
    <n v="309.39999999999998"/>
    <n v="1443"/>
    <n v="151.11060663766906"/>
    <n v="45.4"/>
    <n v="11.899999999999977"/>
    <n v="6.860421541350175"/>
    <n v="70"/>
    <x v="0"/>
    <n v="0"/>
    <n v="0"/>
    <n v="0"/>
    <n v="0"/>
    <n v="0"/>
  </r>
  <r>
    <n v="534"/>
    <s v="L47713"/>
    <x v="1"/>
    <n v="297.5"/>
    <n v="309.3"/>
    <n v="1675"/>
    <n v="175.40558982543013"/>
    <n v="29.8"/>
    <n v="11.800000000000011"/>
    <n v="5.2270865767978174"/>
    <n v="72"/>
    <x v="0"/>
    <n v="0"/>
    <n v="0"/>
    <n v="0"/>
    <n v="0"/>
    <n v="0"/>
  </r>
  <r>
    <n v="535"/>
    <s v="L47714"/>
    <x v="1"/>
    <n v="297.5"/>
    <n v="309.3"/>
    <n v="1623"/>
    <n v="169.96016255920779"/>
    <n v="33.4"/>
    <n v="11.800000000000011"/>
    <n v="5.6766694294775402"/>
    <n v="74"/>
    <x v="0"/>
    <n v="0"/>
    <n v="0"/>
    <n v="0"/>
    <n v="0"/>
    <n v="0"/>
  </r>
  <r>
    <n v="536"/>
    <s v="H29949"/>
    <x v="2"/>
    <n v="297.39999999999998"/>
    <n v="309.3"/>
    <n v="1365"/>
    <n v="142.94246573833559"/>
    <n v="52.4"/>
    <n v="11.900000000000034"/>
    <n v="7.4901852046887845"/>
    <n v="76"/>
    <x v="0"/>
    <n v="0"/>
    <n v="0"/>
    <n v="0"/>
    <n v="0"/>
    <n v="0"/>
  </r>
  <r>
    <n v="537"/>
    <s v="L47716"/>
    <x v="1"/>
    <n v="297.39999999999998"/>
    <n v="309.3"/>
    <n v="1759"/>
    <n v="184.20204925548154"/>
    <n v="24.8"/>
    <n v="11.900000000000034"/>
    <n v="4.568210821535942"/>
    <n v="81"/>
    <x v="0"/>
    <n v="0"/>
    <n v="0"/>
    <n v="0"/>
    <n v="0"/>
    <n v="0"/>
  </r>
  <r>
    <n v="538"/>
    <s v="H29951"/>
    <x v="2"/>
    <n v="297.39999999999998"/>
    <n v="309.3"/>
    <n v="1516"/>
    <n v="158.7551487614042"/>
    <n v="43"/>
    <n v="11.900000000000034"/>
    <n v="6.8264713967403807"/>
    <n v="83"/>
    <x v="0"/>
    <n v="0"/>
    <n v="0"/>
    <n v="0"/>
    <n v="0"/>
    <n v="0"/>
  </r>
  <r>
    <n v="539"/>
    <s v="M15398"/>
    <x v="0"/>
    <n v="297.39999999999998"/>
    <n v="309.3"/>
    <n v="1499"/>
    <n v="156.97491292436999"/>
    <n v="36.799999999999997"/>
    <n v="11.900000000000034"/>
    <n v="5.7766767956168152"/>
    <n v="88"/>
    <x v="0"/>
    <n v="0"/>
    <n v="0"/>
    <n v="0"/>
    <n v="0"/>
    <n v="0"/>
  </r>
  <r>
    <n v="540"/>
    <s v="M15399"/>
    <x v="0"/>
    <n v="297.39999999999998"/>
    <n v="309.3"/>
    <n v="1775"/>
    <n v="185.87756533739608"/>
    <n v="25.8"/>
    <n v="11.900000000000034"/>
    <n v="4.7956411857048185"/>
    <n v="91"/>
    <x v="0"/>
    <n v="0"/>
    <n v="0"/>
    <n v="0"/>
    <n v="0"/>
    <n v="0"/>
  </r>
  <r>
    <n v="541"/>
    <s v="L47720"/>
    <x v="1"/>
    <n v="297.39999999999998"/>
    <n v="309.39999999999998"/>
    <n v="1473"/>
    <n v="154.25219929125885"/>
    <n v="45.5"/>
    <n v="12"/>
    <n v="7.018475067752278"/>
    <n v="94"/>
    <x v="0"/>
    <n v="0"/>
    <n v="0"/>
    <n v="0"/>
    <n v="0"/>
    <n v="0"/>
  </r>
  <r>
    <n v="542"/>
    <s v="L47721"/>
    <x v="1"/>
    <n v="297.39999999999998"/>
    <n v="309.39999999999998"/>
    <n v="1296"/>
    <n v="135.71680263507906"/>
    <n v="52.3"/>
    <n v="12"/>
    <n v="7.0979887778146349"/>
    <n v="96"/>
    <x v="0"/>
    <n v="0"/>
    <n v="0"/>
    <n v="0"/>
    <n v="0"/>
    <n v="0"/>
  </r>
  <r>
    <n v="543"/>
    <s v="L47722"/>
    <x v="1"/>
    <n v="297.5"/>
    <n v="309.39999999999998"/>
    <n v="1803"/>
    <n v="188.80971848074657"/>
    <n v="24.7"/>
    <n v="11.899999999999977"/>
    <n v="4.66360004647444"/>
    <n v="98"/>
    <x v="0"/>
    <n v="0"/>
    <n v="0"/>
    <n v="0"/>
    <n v="0"/>
    <n v="0"/>
  </r>
  <r>
    <n v="544"/>
    <s v="H29957"/>
    <x v="2"/>
    <n v="297.5"/>
    <n v="309.3"/>
    <n v="1563"/>
    <n v="163.67697725202822"/>
    <n v="36.1"/>
    <n v="11.800000000000011"/>
    <n v="5.9087388787982187"/>
    <n v="100"/>
    <x v="0"/>
    <n v="0"/>
    <n v="0"/>
    <n v="0"/>
    <n v="0"/>
    <n v="0"/>
  </r>
  <r>
    <n v="545"/>
    <s v="M15404"/>
    <x v="0"/>
    <n v="297.5"/>
    <n v="309.39999999999998"/>
    <n v="1831"/>
    <n v="191.74187162409706"/>
    <n v="26.6"/>
    <n v="11.899999999999977"/>
    <n v="5.1003337852009816"/>
    <n v="105"/>
    <x v="0"/>
    <n v="0"/>
    <n v="0"/>
    <n v="0"/>
    <n v="0"/>
    <n v="0"/>
  </r>
  <r>
    <n v="546"/>
    <s v="L47725"/>
    <x v="1"/>
    <n v="297.60000000000002"/>
    <n v="309.39999999999998"/>
    <n v="1958"/>
    <n v="205.04128052429385"/>
    <n v="22.1"/>
    <n v="11.799999999999955"/>
    <n v="4.5314122995868944"/>
    <n v="108"/>
    <x v="0"/>
    <n v="0"/>
    <n v="0"/>
    <n v="0"/>
    <n v="0"/>
    <n v="0"/>
  </r>
  <r>
    <n v="547"/>
    <s v="L47726"/>
    <x v="1"/>
    <n v="297.5"/>
    <n v="309.39999999999998"/>
    <n v="1809"/>
    <n v="189.43803701146453"/>
    <n v="24.3"/>
    <n v="11.899999999999977"/>
    <n v="4.6033442993785885"/>
    <n v="110"/>
    <x v="0"/>
    <n v="0"/>
    <n v="0"/>
    <n v="0"/>
    <n v="0"/>
    <n v="0"/>
  </r>
  <r>
    <n v="548"/>
    <s v="M15407"/>
    <x v="0"/>
    <n v="297.5"/>
    <n v="309.39999999999998"/>
    <n v="1482"/>
    <n v="155.1946770873358"/>
    <n v="39.299999999999997"/>
    <n v="11.899999999999977"/>
    <n v="6.099150809532297"/>
    <n v="112"/>
    <x v="0"/>
    <n v="0"/>
    <n v="0"/>
    <n v="0"/>
    <n v="0"/>
    <n v="0"/>
  </r>
  <r>
    <n v="549"/>
    <s v="L47728"/>
    <x v="1"/>
    <n v="297.39999999999998"/>
    <n v="309.3"/>
    <n v="1332"/>
    <n v="139.48671381938681"/>
    <n v="53.2"/>
    <n v="11.900000000000034"/>
    <n v="7.4206931751913787"/>
    <n v="115"/>
    <x v="0"/>
    <n v="0"/>
    <n v="0"/>
    <n v="0"/>
    <n v="0"/>
    <n v="0"/>
  </r>
  <r>
    <n v="550"/>
    <s v="L47729"/>
    <x v="1"/>
    <n v="297.39999999999998"/>
    <n v="309.2"/>
    <n v="1437"/>
    <n v="150.4822881069511"/>
    <n v="40.4"/>
    <n v="11.800000000000011"/>
    <n v="6.079484439520825"/>
    <n v="117"/>
    <x v="0"/>
    <n v="0"/>
    <n v="0"/>
    <n v="0"/>
    <n v="0"/>
    <n v="0"/>
  </r>
  <r>
    <n v="551"/>
    <s v="L47730"/>
    <x v="1"/>
    <n v="297.39999999999998"/>
    <n v="309.2"/>
    <n v="1698"/>
    <n v="177.81414419318227"/>
    <n v="29.4"/>
    <n v="11.800000000000011"/>
    <n v="5.2277358392795588"/>
    <n v="119"/>
    <x v="0"/>
    <n v="0"/>
    <n v="0"/>
    <n v="0"/>
    <n v="0"/>
    <n v="0"/>
  </r>
  <r>
    <n v="552"/>
    <s v="L47731"/>
    <x v="1"/>
    <n v="297.39999999999998"/>
    <n v="309.2"/>
    <n v="1274"/>
    <n v="133.41296802244653"/>
    <n v="54.3"/>
    <n v="11.800000000000011"/>
    <n v="7.2443241636188471"/>
    <n v="121"/>
    <x v="0"/>
    <n v="0"/>
    <n v="0"/>
    <n v="0"/>
    <n v="0"/>
    <n v="0"/>
  </r>
  <r>
    <n v="553"/>
    <s v="M15412"/>
    <x v="0"/>
    <n v="297.39999999999998"/>
    <n v="309.3"/>
    <n v="1622"/>
    <n v="169.85544280408814"/>
    <n v="35"/>
    <n v="11.900000000000034"/>
    <n v="5.9449404981430849"/>
    <n v="123"/>
    <x v="0"/>
    <n v="0"/>
    <n v="0"/>
    <n v="0"/>
    <n v="0"/>
    <n v="0"/>
  </r>
  <r>
    <n v="554"/>
    <s v="M15413"/>
    <x v="0"/>
    <n v="297.39999999999998"/>
    <n v="309.3"/>
    <n v="1564"/>
    <n v="163.7816970071479"/>
    <n v="36"/>
    <n v="11.900000000000034"/>
    <n v="5.8961410922573245"/>
    <n v="126"/>
    <x v="0"/>
    <n v="0"/>
    <n v="0"/>
    <n v="0"/>
    <n v="0"/>
    <n v="0"/>
  </r>
  <r>
    <n v="555"/>
    <s v="H29968"/>
    <x v="2"/>
    <n v="297.5"/>
    <n v="309.39999999999998"/>
    <n v="1368"/>
    <n v="143.25662500369455"/>
    <n v="45.3"/>
    <n v="11.899999999999977"/>
    <n v="6.489525112667363"/>
    <n v="129"/>
    <x v="0"/>
    <n v="0"/>
    <n v="0"/>
    <n v="0"/>
    <n v="0"/>
    <n v="0"/>
  </r>
  <r>
    <n v="556"/>
    <s v="M15415"/>
    <x v="0"/>
    <n v="297.39999999999998"/>
    <n v="309.39999999999998"/>
    <n v="1539"/>
    <n v="161.1637031291564"/>
    <n v="42.2"/>
    <n v="12"/>
    <n v="6.801108272050401"/>
    <n v="134"/>
    <x v="0"/>
    <n v="0"/>
    <n v="0"/>
    <n v="0"/>
    <n v="0"/>
    <n v="0"/>
  </r>
  <r>
    <n v="557"/>
    <s v="L47736"/>
    <x v="1"/>
    <n v="297.5"/>
    <n v="309.39999999999998"/>
    <n v="1357"/>
    <n v="142.1047076973783"/>
    <n v="50.1"/>
    <n v="11.899999999999977"/>
    <n v="7.1194458556386531"/>
    <n v="137"/>
    <x v="0"/>
    <n v="0"/>
    <n v="0"/>
    <n v="0"/>
    <n v="0"/>
    <n v="0"/>
  </r>
  <r>
    <n v="558"/>
    <s v="M15417"/>
    <x v="0"/>
    <n v="297.5"/>
    <n v="309.39999999999998"/>
    <n v="1433"/>
    <n v="150.06340908647243"/>
    <n v="48.3"/>
    <n v="11.899999999999977"/>
    <n v="7.2480626588766182"/>
    <n v="139"/>
    <x v="0"/>
    <n v="0"/>
    <n v="0"/>
    <n v="0"/>
    <n v="0"/>
    <n v="0"/>
  </r>
  <r>
    <n v="559"/>
    <s v="L47738"/>
    <x v="1"/>
    <n v="297.5"/>
    <n v="309.39999999999998"/>
    <n v="1650"/>
    <n v="172.78759594743863"/>
    <n v="34.6"/>
    <n v="11.899999999999977"/>
    <n v="5.9784508197813766"/>
    <n v="142"/>
    <x v="0"/>
    <n v="0"/>
    <n v="0"/>
    <n v="0"/>
    <n v="0"/>
    <n v="0"/>
  </r>
  <r>
    <n v="560"/>
    <s v="L47739"/>
    <x v="1"/>
    <n v="297.5"/>
    <n v="309.39999999999998"/>
    <n v="1503"/>
    <n v="157.39379194484863"/>
    <n v="40.6"/>
    <n v="11.899999999999977"/>
    <n v="6.3901879529608552"/>
    <n v="144"/>
    <x v="0"/>
    <n v="0"/>
    <n v="0"/>
    <n v="0"/>
    <n v="0"/>
    <n v="0"/>
  </r>
  <r>
    <n v="561"/>
    <s v="L47740"/>
    <x v="1"/>
    <n v="297.5"/>
    <n v="309.39999999999998"/>
    <n v="1318"/>
    <n v="138.02063724771156"/>
    <n v="58.2"/>
    <n v="11.899999999999977"/>
    <n v="8.0328010878168126"/>
    <n v="146"/>
    <x v="0"/>
    <n v="0"/>
    <n v="0"/>
    <n v="0"/>
    <n v="0"/>
    <n v="0"/>
  </r>
  <r>
    <n v="562"/>
    <s v="M15421"/>
    <x v="0"/>
    <n v="297.5"/>
    <n v="309.39999999999998"/>
    <n v="1678"/>
    <n v="175.71974909078909"/>
    <n v="34.4"/>
    <n v="11.899999999999977"/>
    <n v="6.0447593687231445"/>
    <n v="148"/>
    <x v="0"/>
    <n v="0"/>
    <n v="0"/>
    <n v="0"/>
    <n v="0"/>
    <n v="0"/>
  </r>
  <r>
    <n v="563"/>
    <s v="L47742"/>
    <x v="1"/>
    <n v="297.60000000000002"/>
    <n v="309.5"/>
    <n v="1574"/>
    <n v="164.82889455834447"/>
    <n v="30.9"/>
    <n v="11.899999999999977"/>
    <n v="5.0932128418528437"/>
    <n v="151"/>
    <x v="0"/>
    <n v="0"/>
    <n v="0"/>
    <n v="0"/>
    <n v="0"/>
    <n v="0"/>
  </r>
  <r>
    <n v="564"/>
    <s v="L47743"/>
    <x v="1"/>
    <n v="297.7"/>
    <n v="309.60000000000002"/>
    <n v="1529"/>
    <n v="160.1165055779598"/>
    <n v="35.200000000000003"/>
    <n v="11.900000000000034"/>
    <n v="5.6361009963441857"/>
    <n v="153"/>
    <x v="0"/>
    <n v="0"/>
    <n v="0"/>
    <n v="0"/>
    <n v="0"/>
    <n v="0"/>
  </r>
  <r>
    <n v="565"/>
    <s v="H29978"/>
    <x v="2"/>
    <n v="297.60000000000002"/>
    <n v="309.60000000000002"/>
    <n v="1669"/>
    <n v="174.77727129471216"/>
    <n v="32.1"/>
    <n v="12"/>
    <n v="5.6103504085602607"/>
    <n v="155"/>
    <x v="0"/>
    <n v="0"/>
    <n v="0"/>
    <n v="0"/>
    <n v="0"/>
    <n v="0"/>
  </r>
  <r>
    <n v="566"/>
    <s v="H29979"/>
    <x v="2"/>
    <n v="297.7"/>
    <n v="309.7"/>
    <n v="1570"/>
    <n v="164.41001553786586"/>
    <n v="35.799999999999997"/>
    <n v="12"/>
    <n v="5.885878556255598"/>
    <n v="160"/>
    <x v="0"/>
    <n v="0"/>
    <n v="0"/>
    <n v="0"/>
    <n v="0"/>
    <n v="0"/>
  </r>
  <r>
    <n v="567"/>
    <s v="M15426"/>
    <x v="0"/>
    <n v="297.60000000000002"/>
    <n v="309.7"/>
    <n v="1541"/>
    <n v="161.3731426393957"/>
    <n v="33.700000000000003"/>
    <n v="12.099999999999966"/>
    <n v="5.4382749069476359"/>
    <n v="165"/>
    <x v="0"/>
    <n v="0"/>
    <n v="0"/>
    <n v="0"/>
    <n v="0"/>
    <n v="0"/>
  </r>
  <r>
    <n v="568"/>
    <s v="M15427"/>
    <x v="0"/>
    <n v="297.7"/>
    <n v="309.7"/>
    <n v="1680"/>
    <n v="175.92918860102841"/>
    <n v="30.2"/>
    <n v="12"/>
    <n v="5.3130614957510582"/>
    <n v="168"/>
    <x v="0"/>
    <n v="0"/>
    <n v="0"/>
    <n v="0"/>
    <n v="0"/>
    <n v="0"/>
  </r>
  <r>
    <n v="569"/>
    <s v="L47748"/>
    <x v="1"/>
    <n v="297.8"/>
    <n v="309.7"/>
    <n v="1935"/>
    <n v="202.63272615654165"/>
    <n v="22.1"/>
    <n v="11.899999999999977"/>
    <n v="4.4781832480595707"/>
    <n v="171"/>
    <x v="0"/>
    <n v="0"/>
    <n v="0"/>
    <n v="0"/>
    <n v="0"/>
    <n v="0"/>
  </r>
  <r>
    <n v="570"/>
    <s v="M15429"/>
    <x v="0"/>
    <n v="297.7"/>
    <n v="309.60000000000002"/>
    <n v="1596"/>
    <n v="167.132729170977"/>
    <n v="35.200000000000003"/>
    <n v="11.900000000000034"/>
    <n v="5.8830720668183911"/>
    <n v="173"/>
    <x v="0"/>
    <n v="0"/>
    <n v="0"/>
    <n v="0"/>
    <n v="0"/>
    <n v="0"/>
  </r>
  <r>
    <n v="571"/>
    <s v="L47750"/>
    <x v="1"/>
    <n v="297.7"/>
    <n v="309.7"/>
    <n v="1498"/>
    <n v="156.87019316925034"/>
    <n v="41"/>
    <n v="12"/>
    <n v="6.431677919939264"/>
    <n v="176"/>
    <x v="0"/>
    <n v="0"/>
    <n v="0"/>
    <n v="0"/>
    <n v="0"/>
    <n v="0"/>
  </r>
  <r>
    <n v="572"/>
    <s v="M15431"/>
    <x v="0"/>
    <n v="297.8"/>
    <n v="309.8"/>
    <n v="1676"/>
    <n v="175.51030958054977"/>
    <n v="29"/>
    <n v="12"/>
    <n v="5.0897989778359429"/>
    <n v="178"/>
    <x v="0"/>
    <n v="0"/>
    <n v="0"/>
    <n v="0"/>
    <n v="0"/>
    <n v="0"/>
  </r>
  <r>
    <n v="573"/>
    <s v="L47752"/>
    <x v="1"/>
    <n v="297.8"/>
    <n v="309.89999999999998"/>
    <n v="1351"/>
    <n v="141.47638916666034"/>
    <n v="49"/>
    <n v="12.099999999999966"/>
    <n v="6.9323430691663575"/>
    <n v="181"/>
    <x v="0"/>
    <n v="0"/>
    <n v="0"/>
    <n v="0"/>
    <n v="0"/>
    <n v="0"/>
  </r>
  <r>
    <n v="574"/>
    <s v="L47753"/>
    <x v="1"/>
    <n v="297.89999999999998"/>
    <n v="309.89999999999998"/>
    <n v="1472"/>
    <n v="154.14747953613917"/>
    <n v="45"/>
    <n v="12"/>
    <n v="6.9366365791262625"/>
    <n v="183"/>
    <x v="0"/>
    <n v="0"/>
    <n v="0"/>
    <n v="0"/>
    <n v="0"/>
    <n v="0"/>
  </r>
  <r>
    <n v="575"/>
    <s v="M15434"/>
    <x v="0"/>
    <n v="297.89999999999998"/>
    <n v="310"/>
    <n v="1439"/>
    <n v="150.69172761719039"/>
    <n v="41.7"/>
    <n v="12.100000000000023"/>
    <n v="6.2838450416368392"/>
    <n v="185"/>
    <x v="0"/>
    <n v="0"/>
    <n v="0"/>
    <n v="0"/>
    <n v="0"/>
    <n v="0"/>
  </r>
  <r>
    <n v="576"/>
    <s v="M15435"/>
    <x v="0"/>
    <n v="297.89999999999998"/>
    <n v="309.89999999999998"/>
    <n v="1410"/>
    <n v="147.65485471872029"/>
    <n v="55.4"/>
    <n v="12"/>
    <n v="8.1800789514171033"/>
    <n v="188"/>
    <x v="0"/>
    <n v="0"/>
    <n v="0"/>
    <n v="0"/>
    <n v="0"/>
    <n v="0"/>
  </r>
  <r>
    <n v="577"/>
    <s v="H29990"/>
    <x v="2"/>
    <n v="297.7"/>
    <n v="309.7"/>
    <n v="1440"/>
    <n v="150.79644737231007"/>
    <n v="51.1"/>
    <n v="12"/>
    <n v="7.7056984607250447"/>
    <n v="191"/>
    <x v="0"/>
    <n v="0"/>
    <n v="0"/>
    <n v="0"/>
    <n v="0"/>
    <n v="0"/>
  </r>
  <r>
    <n v="578"/>
    <s v="L47757"/>
    <x v="1"/>
    <n v="297.7"/>
    <n v="309.7"/>
    <n v="1591"/>
    <n v="166.60913039537868"/>
    <n v="37.700000000000003"/>
    <n v="12"/>
    <n v="6.2811642159057763"/>
    <n v="196"/>
    <x v="0"/>
    <n v="0"/>
    <n v="0"/>
    <n v="0"/>
    <n v="0"/>
    <n v="0"/>
  </r>
  <r>
    <n v="579"/>
    <s v="L47758"/>
    <x v="1"/>
    <n v="297.8"/>
    <n v="309.8"/>
    <n v="1533"/>
    <n v="160.53538459843841"/>
    <n v="36.799999999999997"/>
    <n v="12"/>
    <n v="5.9077021532225338"/>
    <n v="198"/>
    <x v="0"/>
    <n v="0"/>
    <n v="0"/>
    <n v="0"/>
    <n v="0"/>
    <n v="0"/>
  </r>
  <r>
    <n v="580"/>
    <s v="M15439"/>
    <x v="0"/>
    <n v="297.8"/>
    <n v="309.7"/>
    <n v="1700"/>
    <n v="178.02358370342159"/>
    <n v="31.3"/>
    <n v="11.899999999999977"/>
    <n v="5.5721381699170962"/>
    <n v="200"/>
    <x v="0"/>
    <n v="0"/>
    <n v="0"/>
    <n v="0"/>
    <n v="0"/>
    <n v="0"/>
  </r>
  <r>
    <n v="581"/>
    <s v="M15440"/>
    <x v="0"/>
    <n v="297.8"/>
    <n v="309.8"/>
    <n v="1798"/>
    <n v="188.28611970514828"/>
    <n v="25.5"/>
    <n v="12"/>
    <n v="4.8012960524812813"/>
    <n v="203"/>
    <x v="0"/>
    <n v="0"/>
    <n v="0"/>
    <n v="0"/>
    <n v="0"/>
    <n v="0"/>
  </r>
  <r>
    <n v="582"/>
    <s v="L47761"/>
    <x v="1"/>
    <n v="297.8"/>
    <n v="309.7"/>
    <n v="1394"/>
    <n v="145.97933863680572"/>
    <n v="42.9"/>
    <n v="11.899999999999977"/>
    <n v="6.262513627518965"/>
    <n v="206"/>
    <x v="0"/>
    <n v="0"/>
    <n v="0"/>
    <n v="0"/>
    <n v="0"/>
    <n v="0"/>
  </r>
  <r>
    <n v="583"/>
    <s v="L47762"/>
    <x v="1"/>
    <n v="297.8"/>
    <n v="309.7"/>
    <n v="1341"/>
    <n v="140.42919161546376"/>
    <n v="49.2"/>
    <n v="11.899999999999977"/>
    <n v="6.9091162274808173"/>
    <n v="208"/>
    <x v="0"/>
    <n v="0"/>
    <n v="0"/>
    <n v="0"/>
    <n v="0"/>
    <n v="0"/>
  </r>
  <r>
    <n v="584"/>
    <s v="H29997"/>
    <x v="2"/>
    <n v="297.7"/>
    <n v="309.60000000000002"/>
    <n v="1697"/>
    <n v="177.70942443806265"/>
    <n v="32.200000000000003"/>
    <n v="11.900000000000034"/>
    <n v="5.7222434669056179"/>
    <n v="210"/>
    <x v="0"/>
    <n v="0"/>
    <n v="0"/>
    <n v="0"/>
    <n v="0"/>
    <n v="0"/>
  </r>
  <r>
    <n v="585"/>
    <s v="H29998"/>
    <x v="2"/>
    <n v="297.60000000000002"/>
    <n v="309.60000000000002"/>
    <n v="1419"/>
    <n v="148.59733251479722"/>
    <n v="48.2"/>
    <n v="12"/>
    <n v="7.1623914272132261"/>
    <n v="215"/>
    <x v="0"/>
    <n v="0"/>
    <n v="0"/>
    <n v="0"/>
    <n v="0"/>
    <n v="0"/>
  </r>
  <r>
    <n v="586"/>
    <s v="L47765"/>
    <x v="1"/>
    <n v="297.60000000000002"/>
    <n v="309.5"/>
    <n v="2001"/>
    <n v="209.54422999443921"/>
    <n v="20.5"/>
    <n v="11.899999999999977"/>
    <n v="4.2956567148860039"/>
    <n v="220"/>
    <x v="0"/>
    <n v="0"/>
    <n v="0"/>
    <n v="0"/>
    <n v="0"/>
    <n v="0"/>
  </r>
  <r>
    <n v="587"/>
    <s v="L47766"/>
    <x v="1"/>
    <n v="297.60000000000002"/>
    <n v="309.60000000000002"/>
    <n v="1501"/>
    <n v="157.18435243460934"/>
    <n v="49.8"/>
    <n v="12"/>
    <n v="7.8277807512435444"/>
    <n v="222"/>
    <x v="1"/>
    <n v="0"/>
    <n v="0"/>
    <n v="0"/>
    <n v="1"/>
    <n v="0"/>
  </r>
  <r>
    <n v="588"/>
    <s v="H30001"/>
    <x v="2"/>
    <n v="297.60000000000002"/>
    <n v="309.5"/>
    <n v="1623"/>
    <n v="169.96016255920779"/>
    <n v="33.1"/>
    <n v="11.899999999999977"/>
    <n v="5.6256813807097776"/>
    <n v="224"/>
    <x v="0"/>
    <n v="0"/>
    <n v="0"/>
    <n v="0"/>
    <n v="0"/>
    <n v="0"/>
  </r>
  <r>
    <n v="589"/>
    <s v="L47768"/>
    <x v="1"/>
    <n v="297.60000000000002"/>
    <n v="309.39999999999998"/>
    <n v="1628"/>
    <n v="170.48376133480613"/>
    <n v="33.4"/>
    <n v="11.799999999999955"/>
    <n v="5.6941576285825253"/>
    <n v="229"/>
    <x v="0"/>
    <n v="0"/>
    <n v="0"/>
    <n v="0"/>
    <n v="0"/>
    <n v="0"/>
  </r>
  <r>
    <n v="590"/>
    <s v="L47769"/>
    <x v="1"/>
    <n v="297.60000000000002"/>
    <n v="309.39999999999998"/>
    <n v="1491"/>
    <n v="156.13715488341271"/>
    <n v="40.200000000000003"/>
    <n v="11.799999999999955"/>
    <n v="6.2767136263131915"/>
    <n v="231"/>
    <x v="0"/>
    <n v="0"/>
    <n v="0"/>
    <n v="0"/>
    <n v="0"/>
    <n v="0"/>
  </r>
  <r>
    <n v="591"/>
    <s v="L47770"/>
    <x v="1"/>
    <n v="297.5"/>
    <n v="309.39999999999998"/>
    <n v="1517"/>
    <n v="158.85986851652387"/>
    <n v="36.700000000000003"/>
    <n v="11.899999999999977"/>
    <n v="5.8301571745564269"/>
    <n v="233"/>
    <x v="0"/>
    <n v="0"/>
    <n v="0"/>
    <n v="0"/>
    <n v="0"/>
    <n v="0"/>
  </r>
  <r>
    <n v="592"/>
    <s v="H30005"/>
    <x v="2"/>
    <n v="297.5"/>
    <n v="309.3"/>
    <n v="1525"/>
    <n v="159.69762655748116"/>
    <n v="41.7"/>
    <n v="11.800000000000011"/>
    <n v="6.6593910274469641"/>
    <n v="235"/>
    <x v="0"/>
    <n v="0"/>
    <n v="0"/>
    <n v="0"/>
    <n v="0"/>
    <n v="0"/>
  </r>
  <r>
    <n v="593"/>
    <s v="H30006"/>
    <x v="2"/>
    <n v="297.5"/>
    <n v="309.5"/>
    <n v="1668"/>
    <n v="174.67255153959249"/>
    <n v="27.9"/>
    <n v="12"/>
    <n v="4.8733641879546301"/>
    <n v="240"/>
    <x v="0"/>
    <n v="0"/>
    <n v="0"/>
    <n v="0"/>
    <n v="0"/>
    <n v="0"/>
  </r>
  <r>
    <n v="594"/>
    <s v="L47773"/>
    <x v="1"/>
    <n v="297.5"/>
    <n v="309.60000000000002"/>
    <n v="1312"/>
    <n v="137.3923187169936"/>
    <n v="50.7"/>
    <n v="12.100000000000023"/>
    <n v="6.9657905589515758"/>
    <n v="0"/>
    <x v="0"/>
    <n v="0"/>
    <n v="0"/>
    <n v="0"/>
    <n v="0"/>
    <n v="0"/>
  </r>
  <r>
    <n v="595"/>
    <s v="H30008"/>
    <x v="2"/>
    <n v="297.60000000000002"/>
    <n v="309.60000000000002"/>
    <n v="1278"/>
    <n v="133.83184704292518"/>
    <n v="50.4"/>
    <n v="12"/>
    <n v="6.7451250909634295"/>
    <n v="2"/>
    <x v="0"/>
    <n v="0"/>
    <n v="0"/>
    <n v="0"/>
    <n v="0"/>
    <n v="0"/>
  </r>
  <r>
    <n v="596"/>
    <s v="M15455"/>
    <x v="0"/>
    <n v="297.60000000000002"/>
    <n v="309.60000000000002"/>
    <n v="1330"/>
    <n v="139.27727430914749"/>
    <n v="53.1"/>
    <n v="12"/>
    <n v="7.3956232658157317"/>
    <n v="7"/>
    <x v="0"/>
    <n v="0"/>
    <n v="0"/>
    <n v="0"/>
    <n v="0"/>
    <n v="0"/>
  </r>
  <r>
    <n v="597"/>
    <s v="M15456"/>
    <x v="0"/>
    <n v="297.60000000000002"/>
    <n v="309.60000000000002"/>
    <n v="1530"/>
    <n v="160.22122533307945"/>
    <n v="37.299999999999997"/>
    <n v="12"/>
    <n v="5.9762517049238628"/>
    <n v="10"/>
    <x v="0"/>
    <n v="0"/>
    <n v="0"/>
    <n v="0"/>
    <n v="0"/>
    <n v="0"/>
  </r>
  <r>
    <n v="598"/>
    <s v="H30011"/>
    <x v="2"/>
    <n v="297.60000000000002"/>
    <n v="309.60000000000002"/>
    <n v="1428"/>
    <n v="149.53981031087415"/>
    <n v="46.6"/>
    <n v="12"/>
    <n v="6.9685551604867353"/>
    <n v="13"/>
    <x v="0"/>
    <n v="0"/>
    <n v="0"/>
    <n v="0"/>
    <n v="0"/>
    <n v="0"/>
  </r>
  <r>
    <n v="599"/>
    <s v="L47778"/>
    <x v="1"/>
    <n v="297.7"/>
    <n v="309.60000000000002"/>
    <n v="1480"/>
    <n v="154.98523757709646"/>
    <n v="47.9"/>
    <n v="11.900000000000034"/>
    <n v="7.42379287994292"/>
    <n v="18"/>
    <x v="0"/>
    <n v="0"/>
    <n v="0"/>
    <n v="0"/>
    <n v="0"/>
    <n v="0"/>
  </r>
  <r>
    <n v="600"/>
    <s v="H30013"/>
    <x v="2"/>
    <n v="297.7"/>
    <n v="309.7"/>
    <n v="1616"/>
    <n v="169.22712427337018"/>
    <n v="31.1"/>
    <n v="12"/>
    <n v="5.2629635649018125"/>
    <n v="20"/>
    <x v="0"/>
    <n v="0"/>
    <n v="0"/>
    <n v="0"/>
    <n v="0"/>
    <n v="0"/>
  </r>
  <r>
    <n v="601"/>
    <s v="L47780"/>
    <x v="1"/>
    <n v="297.8"/>
    <n v="309.7"/>
    <n v="1547"/>
    <n v="162.00146117011366"/>
    <n v="37.299999999999997"/>
    <n v="11.899999999999977"/>
    <n v="6.0426545016452389"/>
    <n v="25"/>
    <x v="0"/>
    <n v="0"/>
    <n v="0"/>
    <n v="0"/>
    <n v="0"/>
    <n v="0"/>
  </r>
  <r>
    <n v="602"/>
    <s v="L47781"/>
    <x v="1"/>
    <n v="297.89999999999998"/>
    <n v="309.7"/>
    <n v="2194"/>
    <n v="229.75514273253353"/>
    <n v="16.8"/>
    <n v="11.800000000000011"/>
    <n v="3.8598863979065636"/>
    <n v="27"/>
    <x v="0"/>
    <n v="0"/>
    <n v="0"/>
    <n v="0"/>
    <n v="0"/>
    <n v="0"/>
  </r>
  <r>
    <n v="603"/>
    <s v="L47782"/>
    <x v="1"/>
    <n v="297.89999999999998"/>
    <n v="309.8"/>
    <n v="2000"/>
    <n v="209.43951023931953"/>
    <n v="21.3"/>
    <n v="11.900000000000034"/>
    <n v="4.4610615680975059"/>
    <n v="29"/>
    <x v="0"/>
    <n v="0"/>
    <n v="0"/>
    <n v="0"/>
    <n v="0"/>
    <n v="0"/>
  </r>
  <r>
    <n v="604"/>
    <s v="L47783"/>
    <x v="1"/>
    <n v="297.89999999999998"/>
    <n v="309.8"/>
    <n v="1336"/>
    <n v="139.90559283986548"/>
    <n v="71.599999999999994"/>
    <n v="11.900000000000034"/>
    <n v="10.017240447334366"/>
    <n v="31"/>
    <x v="1"/>
    <n v="0"/>
    <n v="0"/>
    <n v="1"/>
    <n v="0"/>
    <n v="0"/>
  </r>
  <r>
    <n v="605"/>
    <s v="L47784"/>
    <x v="1"/>
    <n v="297.89999999999998"/>
    <n v="309.89999999999998"/>
    <n v="1542"/>
    <n v="161.47786239451537"/>
    <n v="33.799999999999997"/>
    <n v="12"/>
    <n v="5.4579517489346188"/>
    <n v="33"/>
    <x v="0"/>
    <n v="0"/>
    <n v="0"/>
    <n v="0"/>
    <n v="0"/>
    <n v="0"/>
  </r>
  <r>
    <n v="606"/>
    <s v="M15465"/>
    <x v="0"/>
    <n v="297.89999999999998"/>
    <n v="309.8"/>
    <n v="1693"/>
    <n v="177.29054541758398"/>
    <n v="29.9"/>
    <n v="11.900000000000034"/>
    <n v="5.3009873079857606"/>
    <n v="35"/>
    <x v="0"/>
    <n v="0"/>
    <n v="0"/>
    <n v="0"/>
    <n v="0"/>
    <n v="0"/>
  </r>
  <r>
    <n v="607"/>
    <s v="L47786"/>
    <x v="1"/>
    <n v="297.89999999999998"/>
    <n v="309.8"/>
    <n v="1461"/>
    <n v="152.99556222982292"/>
    <n v="50.5"/>
    <n v="11.900000000000034"/>
    <n v="7.7262758926060577"/>
    <n v="38"/>
    <x v="0"/>
    <n v="0"/>
    <n v="0"/>
    <n v="0"/>
    <n v="0"/>
    <n v="0"/>
  </r>
  <r>
    <n v="608"/>
    <s v="M15467"/>
    <x v="0"/>
    <n v="298"/>
    <n v="309.89999999999998"/>
    <n v="1565"/>
    <n v="163.88641676226752"/>
    <n v="33.9"/>
    <n v="11.899999999999977"/>
    <n v="5.5557495282408684"/>
    <n v="40"/>
    <x v="0"/>
    <n v="0"/>
    <n v="0"/>
    <n v="0"/>
    <n v="0"/>
    <n v="0"/>
  </r>
  <r>
    <n v="609"/>
    <s v="L47788"/>
    <x v="1"/>
    <n v="298"/>
    <n v="309.89999999999998"/>
    <n v="1403"/>
    <n v="146.92181643288265"/>
    <n v="47.7"/>
    <n v="11.899999999999977"/>
    <n v="7.0081706438485023"/>
    <n v="43"/>
    <x v="0"/>
    <n v="0"/>
    <n v="0"/>
    <n v="0"/>
    <n v="0"/>
    <n v="0"/>
  </r>
  <r>
    <n v="610"/>
    <s v="L47789"/>
    <x v="1"/>
    <n v="298.10000000000002"/>
    <n v="309.89999999999998"/>
    <n v="1629"/>
    <n v="170.58848108992575"/>
    <n v="32.5"/>
    <n v="11.799999999999955"/>
    <n v="5.5441256354225867"/>
    <n v="45"/>
    <x v="0"/>
    <n v="0"/>
    <n v="0"/>
    <n v="0"/>
    <n v="0"/>
    <n v="0"/>
  </r>
  <r>
    <n v="611"/>
    <s v="L47790"/>
    <x v="1"/>
    <n v="298.10000000000002"/>
    <n v="310"/>
    <n v="1534"/>
    <n v="160.64010435355809"/>
    <n v="33.700000000000003"/>
    <n v="11.899999999999977"/>
    <n v="5.4135715167149083"/>
    <n v="47"/>
    <x v="0"/>
    <n v="0"/>
    <n v="0"/>
    <n v="0"/>
    <n v="0"/>
    <n v="0"/>
  </r>
  <r>
    <n v="612"/>
    <s v="L47791"/>
    <x v="1"/>
    <n v="298.10000000000002"/>
    <n v="310"/>
    <n v="1553"/>
    <n v="162.62977970083162"/>
    <n v="40.9"/>
    <n v="11.899999999999977"/>
    <n v="6.6515579897640125"/>
    <n v="49"/>
    <x v="0"/>
    <n v="0"/>
    <n v="0"/>
    <n v="0"/>
    <n v="0"/>
    <n v="0"/>
  </r>
  <r>
    <n v="613"/>
    <s v="L47792"/>
    <x v="1"/>
    <n v="298.10000000000002"/>
    <n v="309.89999999999998"/>
    <n v="1563"/>
    <n v="163.67697725202822"/>
    <n v="32.799999999999997"/>
    <n v="11.799999999999955"/>
    <n v="5.3686048538665254"/>
    <n v="51"/>
    <x v="0"/>
    <n v="0"/>
    <n v="0"/>
    <n v="0"/>
    <n v="0"/>
    <n v="0"/>
  </r>
  <r>
    <n v="614"/>
    <s v="L47793"/>
    <x v="1"/>
    <n v="298.10000000000002"/>
    <n v="309.89999999999998"/>
    <n v="1634"/>
    <n v="171.11207986552407"/>
    <n v="30"/>
    <n v="11.799999999999955"/>
    <n v="5.1333623959657215"/>
    <n v="53"/>
    <x v="0"/>
    <n v="0"/>
    <n v="0"/>
    <n v="0"/>
    <n v="0"/>
    <n v="0"/>
  </r>
  <r>
    <n v="615"/>
    <s v="M15474"/>
    <x v="0"/>
    <n v="298"/>
    <n v="309.89999999999998"/>
    <n v="1445"/>
    <n v="151.32004614790836"/>
    <n v="45.2"/>
    <n v="11.899999999999977"/>
    <n v="6.8396660858854581"/>
    <n v="55"/>
    <x v="0"/>
    <n v="0"/>
    <n v="0"/>
    <n v="0"/>
    <n v="0"/>
    <n v="0"/>
  </r>
  <r>
    <n v="616"/>
    <s v="L47795"/>
    <x v="1"/>
    <n v="298.10000000000002"/>
    <n v="309.89999999999998"/>
    <n v="1642"/>
    <n v="171.94983790648132"/>
    <n v="30.4"/>
    <n v="11.799999999999955"/>
    <n v="5.227275072357032"/>
    <n v="58"/>
    <x v="0"/>
    <n v="0"/>
    <n v="0"/>
    <n v="0"/>
    <n v="0"/>
    <n v="0"/>
  </r>
  <r>
    <n v="617"/>
    <s v="H30030"/>
    <x v="2"/>
    <n v="298.10000000000002"/>
    <n v="309.89999999999998"/>
    <n v="1686"/>
    <n v="176.55750713174638"/>
    <n v="29.1"/>
    <n v="11.799999999999955"/>
    <n v="5.1378234575338197"/>
    <n v="60"/>
    <x v="0"/>
    <n v="0"/>
    <n v="0"/>
    <n v="0"/>
    <n v="0"/>
    <n v="0"/>
  </r>
  <r>
    <n v="618"/>
    <s v="M15477"/>
    <x v="0"/>
    <n v="298.10000000000002"/>
    <n v="310"/>
    <n v="1393"/>
    <n v="145.87461888168608"/>
    <n v="43.1"/>
    <n v="11.899999999999977"/>
    <n v="6.2871960738006702"/>
    <n v="65"/>
    <x v="0"/>
    <n v="0"/>
    <n v="0"/>
    <n v="0"/>
    <n v="0"/>
    <n v="0"/>
  </r>
  <r>
    <n v="619"/>
    <s v="H30032"/>
    <x v="2"/>
    <n v="298.2"/>
    <n v="310"/>
    <n v="1433"/>
    <n v="150.06340908647243"/>
    <n v="44.2"/>
    <n v="11.800000000000011"/>
    <n v="6.6328026816220822"/>
    <n v="68"/>
    <x v="0"/>
    <n v="0"/>
    <n v="0"/>
    <n v="0"/>
    <n v="0"/>
    <n v="0"/>
  </r>
  <r>
    <n v="620"/>
    <s v="L47799"/>
    <x v="1"/>
    <n v="298.3"/>
    <n v="310"/>
    <n v="1507"/>
    <n v="157.8126709653273"/>
    <n v="44.7"/>
    <n v="11.699999999999989"/>
    <n v="7.0542263921501309"/>
    <n v="73"/>
    <x v="0"/>
    <n v="0"/>
    <n v="0"/>
    <n v="0"/>
    <n v="0"/>
    <n v="0"/>
  </r>
  <r>
    <n v="621"/>
    <s v="M15480"/>
    <x v="0"/>
    <n v="298.3"/>
    <n v="310.10000000000002"/>
    <n v="1389"/>
    <n v="145.45573986120741"/>
    <n v="49.6"/>
    <n v="11.800000000000011"/>
    <n v="7.2146046971158873"/>
    <n v="75"/>
    <x v="0"/>
    <n v="0"/>
    <n v="0"/>
    <n v="0"/>
    <n v="0"/>
    <n v="0"/>
  </r>
  <r>
    <n v="622"/>
    <s v="L47801"/>
    <x v="1"/>
    <n v="298.3"/>
    <n v="310.10000000000002"/>
    <n v="1408"/>
    <n v="147.44541520848094"/>
    <n v="45.3"/>
    <n v="11.800000000000011"/>
    <n v="6.6792773089441866"/>
    <n v="78"/>
    <x v="0"/>
    <n v="0"/>
    <n v="0"/>
    <n v="0"/>
    <n v="0"/>
    <n v="0"/>
  </r>
  <r>
    <n v="623"/>
    <s v="M15482"/>
    <x v="0"/>
    <n v="298.39999999999998"/>
    <n v="310.2"/>
    <n v="1725"/>
    <n v="180.64157758141309"/>
    <n v="32"/>
    <n v="11.800000000000011"/>
    <n v="5.7805304826052186"/>
    <n v="80"/>
    <x v="0"/>
    <n v="0"/>
    <n v="0"/>
    <n v="0"/>
    <n v="0"/>
    <n v="0"/>
  </r>
  <r>
    <n v="624"/>
    <s v="L47803"/>
    <x v="1"/>
    <n v="298.39999999999998"/>
    <n v="310.10000000000002"/>
    <n v="1926"/>
    <n v="201.69024836046472"/>
    <n v="23.7"/>
    <n v="11.700000000000045"/>
    <n v="4.7800588861430144"/>
    <n v="83"/>
    <x v="0"/>
    <n v="0"/>
    <n v="0"/>
    <n v="0"/>
    <n v="0"/>
    <n v="0"/>
  </r>
  <r>
    <n v="625"/>
    <s v="H30038"/>
    <x v="2"/>
    <n v="298.3"/>
    <n v="310.10000000000002"/>
    <n v="1509"/>
    <n v="158.02211047556659"/>
    <n v="37.6"/>
    <n v="11.800000000000011"/>
    <n v="5.9416313538813039"/>
    <n v="85"/>
    <x v="0"/>
    <n v="0"/>
    <n v="0"/>
    <n v="0"/>
    <n v="0"/>
    <n v="0"/>
  </r>
  <r>
    <n v="626"/>
    <s v="L47805"/>
    <x v="1"/>
    <n v="298.3"/>
    <n v="310.10000000000002"/>
    <n v="1545"/>
    <n v="161.79202165987437"/>
    <n v="36.299999999999997"/>
    <n v="11.800000000000011"/>
    <n v="5.8730503862534391"/>
    <n v="90"/>
    <x v="0"/>
    <n v="0"/>
    <n v="0"/>
    <n v="0"/>
    <n v="0"/>
    <n v="0"/>
  </r>
  <r>
    <n v="627"/>
    <s v="L47806"/>
    <x v="1"/>
    <n v="298.39999999999998"/>
    <n v="310.10000000000002"/>
    <n v="1533"/>
    <n v="160.53538459843841"/>
    <n v="35.200000000000003"/>
    <n v="11.700000000000045"/>
    <n v="5.650845537865032"/>
    <n v="92"/>
    <x v="0"/>
    <n v="0"/>
    <n v="0"/>
    <n v="0"/>
    <n v="0"/>
    <n v="0"/>
  </r>
  <r>
    <n v="628"/>
    <s v="L47807"/>
    <x v="1"/>
    <n v="298.39999999999998"/>
    <n v="310.10000000000002"/>
    <n v="1455"/>
    <n v="152.36724369910496"/>
    <n v="42.2"/>
    <n v="11.700000000000045"/>
    <n v="6.4298976841022295"/>
    <n v="94"/>
    <x v="0"/>
    <n v="0"/>
    <n v="0"/>
    <n v="0"/>
    <n v="0"/>
    <n v="0"/>
  </r>
  <r>
    <n v="629"/>
    <s v="M15488"/>
    <x v="0"/>
    <n v="298.39999999999998"/>
    <n v="310.10000000000002"/>
    <n v="1335"/>
    <n v="139.8008730847458"/>
    <n v="57.8"/>
    <n v="11.700000000000045"/>
    <n v="8.0804904642983075"/>
    <n v="96"/>
    <x v="0"/>
    <n v="0"/>
    <n v="0"/>
    <n v="0"/>
    <n v="0"/>
    <n v="0"/>
  </r>
  <r>
    <n v="630"/>
    <s v="L47809"/>
    <x v="1"/>
    <n v="298.3"/>
    <n v="310.10000000000002"/>
    <n v="1523"/>
    <n v="159.48818704724184"/>
    <n v="45.9"/>
    <n v="11.800000000000011"/>
    <n v="7.3205077854684006"/>
    <n v="99"/>
    <x v="0"/>
    <n v="0"/>
    <n v="0"/>
    <n v="0"/>
    <n v="0"/>
    <n v="0"/>
  </r>
  <r>
    <n v="631"/>
    <s v="L47810"/>
    <x v="1"/>
    <n v="298.3"/>
    <n v="310"/>
    <n v="1460"/>
    <n v="152.89084247470328"/>
    <n v="47.6"/>
    <n v="11.699999999999989"/>
    <n v="7.2776041017958759"/>
    <n v="101"/>
    <x v="0"/>
    <n v="0"/>
    <n v="0"/>
    <n v="0"/>
    <n v="0"/>
    <n v="0"/>
  </r>
  <r>
    <n v="632"/>
    <s v="L47811"/>
    <x v="1"/>
    <n v="298.39999999999998"/>
    <n v="310"/>
    <n v="1554"/>
    <n v="162.73449945595127"/>
    <n v="37.299999999999997"/>
    <n v="11.600000000000023"/>
    <n v="6.069996829706982"/>
    <n v="103"/>
    <x v="0"/>
    <n v="0"/>
    <n v="0"/>
    <n v="0"/>
    <n v="0"/>
    <n v="0"/>
  </r>
  <r>
    <n v="633"/>
    <s v="H30046"/>
    <x v="2"/>
    <n v="298.3"/>
    <n v="310"/>
    <n v="1419"/>
    <n v="148.59733251479722"/>
    <n v="47.1"/>
    <n v="11.699999999999989"/>
    <n v="6.998934361446949"/>
    <n v="105"/>
    <x v="0"/>
    <n v="0"/>
    <n v="0"/>
    <n v="0"/>
    <n v="0"/>
    <n v="0"/>
  </r>
  <r>
    <n v="634"/>
    <s v="L47813"/>
    <x v="1"/>
    <n v="298.3"/>
    <n v="310"/>
    <n v="1442"/>
    <n v="151.00588688254939"/>
    <n v="43.9"/>
    <n v="11.699999999999989"/>
    <n v="6.6291584341439185"/>
    <n v="110"/>
    <x v="0"/>
    <n v="0"/>
    <n v="0"/>
    <n v="0"/>
    <n v="0"/>
    <n v="0"/>
  </r>
  <r>
    <n v="635"/>
    <s v="L47814"/>
    <x v="1"/>
    <n v="298.3"/>
    <n v="309.89999999999998"/>
    <n v="1507"/>
    <n v="157.8126709653273"/>
    <n v="41.6"/>
    <n v="11.599999999999966"/>
    <n v="6.5650071121576152"/>
    <n v="112"/>
    <x v="0"/>
    <n v="0"/>
    <n v="0"/>
    <n v="0"/>
    <n v="0"/>
    <n v="0"/>
  </r>
  <r>
    <n v="636"/>
    <s v="L47815"/>
    <x v="1"/>
    <n v="298.3"/>
    <n v="310"/>
    <n v="1858"/>
    <n v="194.56930501232785"/>
    <n v="23.9"/>
    <n v="11.699999999999989"/>
    <n v="4.6502063897946355"/>
    <n v="114"/>
    <x v="0"/>
    <n v="0"/>
    <n v="0"/>
    <n v="0"/>
    <n v="0"/>
    <n v="0"/>
  </r>
  <r>
    <n v="637"/>
    <s v="L47816"/>
    <x v="1"/>
    <n v="298.3"/>
    <n v="309.89999999999998"/>
    <n v="1463"/>
    <n v="153.20500174006227"/>
    <n v="43.9"/>
    <n v="11.599999999999966"/>
    <n v="6.7256995763887337"/>
    <n v="116"/>
    <x v="0"/>
    <n v="0"/>
    <n v="0"/>
    <n v="0"/>
    <n v="0"/>
    <n v="0"/>
  </r>
  <r>
    <n v="638"/>
    <s v="L47817"/>
    <x v="1"/>
    <n v="298.2"/>
    <n v="309.7"/>
    <n v="1585"/>
    <n v="165.98081186466072"/>
    <n v="37.4"/>
    <n v="11.5"/>
    <n v="6.2076823637383107"/>
    <n v="118"/>
    <x v="0"/>
    <n v="0"/>
    <n v="0"/>
    <n v="0"/>
    <n v="0"/>
    <n v="0"/>
  </r>
  <r>
    <n v="639"/>
    <s v="L47818"/>
    <x v="1"/>
    <n v="298"/>
    <n v="309.60000000000002"/>
    <n v="1536"/>
    <n v="160.84954386379741"/>
    <n v="37.299999999999997"/>
    <n v="11.600000000000023"/>
    <n v="5.9996879861196426"/>
    <n v="120"/>
    <x v="0"/>
    <n v="0"/>
    <n v="0"/>
    <n v="0"/>
    <n v="0"/>
    <n v="0"/>
  </r>
  <r>
    <n v="640"/>
    <s v="L47819"/>
    <x v="1"/>
    <n v="298"/>
    <n v="309.60000000000002"/>
    <n v="1403"/>
    <n v="146.92181643288265"/>
    <n v="51.3"/>
    <n v="11.600000000000023"/>
    <n v="7.5370891830068798"/>
    <n v="122"/>
    <x v="0"/>
    <n v="0"/>
    <n v="0"/>
    <n v="0"/>
    <n v="0"/>
    <n v="0"/>
  </r>
  <r>
    <n v="641"/>
    <s v="M15500"/>
    <x v="0"/>
    <n v="297.89999999999998"/>
    <n v="309.60000000000002"/>
    <n v="1515"/>
    <n v="158.65042900628455"/>
    <n v="38.799999999999997"/>
    <n v="11.700000000000045"/>
    <n v="6.15563664544384"/>
    <n v="124"/>
    <x v="0"/>
    <n v="0"/>
    <n v="0"/>
    <n v="0"/>
    <n v="0"/>
    <n v="0"/>
  </r>
  <r>
    <n v="642"/>
    <s v="L47821"/>
    <x v="1"/>
    <n v="297.89999999999998"/>
    <n v="309.5"/>
    <n v="1390"/>
    <n v="145.56045961632708"/>
    <n v="47.9"/>
    <n v="11.600000000000023"/>
    <n v="6.9723460156220671"/>
    <n v="127"/>
    <x v="0"/>
    <n v="0"/>
    <n v="0"/>
    <n v="0"/>
    <n v="0"/>
    <n v="0"/>
  </r>
  <r>
    <n v="643"/>
    <s v="M15502"/>
    <x v="0"/>
    <n v="297.8"/>
    <n v="309.39999999999998"/>
    <n v="1226"/>
    <n v="128.38641977670287"/>
    <n v="58.7"/>
    <n v="11.599999999999966"/>
    <n v="7.5362828408924587"/>
    <n v="129"/>
    <x v="0"/>
    <n v="0"/>
    <n v="0"/>
    <n v="0"/>
    <n v="0"/>
    <n v="0"/>
  </r>
  <r>
    <n v="644"/>
    <s v="M15503"/>
    <x v="0"/>
    <n v="297.8"/>
    <n v="309.39999999999998"/>
    <n v="1495"/>
    <n v="156.55603390389135"/>
    <n v="36.5"/>
    <n v="11.599999999999966"/>
    <n v="5.7142952374920339"/>
    <n v="132"/>
    <x v="0"/>
    <n v="0"/>
    <n v="0"/>
    <n v="0"/>
    <n v="0"/>
    <n v="0"/>
  </r>
  <r>
    <n v="645"/>
    <s v="H30058"/>
    <x v="2"/>
    <n v="297.7"/>
    <n v="309.39999999999998"/>
    <n v="1608"/>
    <n v="168.38936623241293"/>
    <n v="30.2"/>
    <n v="11.699999999999989"/>
    <n v="5.0853588602188697"/>
    <n v="135"/>
    <x v="0"/>
    <n v="0"/>
    <n v="0"/>
    <n v="0"/>
    <n v="0"/>
    <n v="0"/>
  </r>
  <r>
    <n v="646"/>
    <s v="L47825"/>
    <x v="1"/>
    <n v="297.7"/>
    <n v="309.39999999999998"/>
    <n v="1392"/>
    <n v="145.7698991265664"/>
    <n v="44.1"/>
    <n v="11.699999999999989"/>
    <n v="6.4284525514815787"/>
    <n v="140"/>
    <x v="0"/>
    <n v="0"/>
    <n v="0"/>
    <n v="0"/>
    <n v="0"/>
    <n v="0"/>
  </r>
  <r>
    <n v="647"/>
    <s v="M15506"/>
    <x v="0"/>
    <n v="297.7"/>
    <n v="309.39999999999998"/>
    <n v="1461"/>
    <n v="152.99556222982292"/>
    <n v="43.7"/>
    <n v="11.699999999999989"/>
    <n v="6.6859060694432619"/>
    <n v="142"/>
    <x v="0"/>
    <n v="0"/>
    <n v="0"/>
    <n v="0"/>
    <n v="0"/>
    <n v="0"/>
  </r>
  <r>
    <n v="648"/>
    <s v="L47827"/>
    <x v="1"/>
    <n v="297.7"/>
    <n v="309.3"/>
    <n v="1559"/>
    <n v="163.25809823154958"/>
    <n v="36.9"/>
    <n v="11.600000000000023"/>
    <n v="6.0242238247441788"/>
    <n v="145"/>
    <x v="0"/>
    <n v="0"/>
    <n v="0"/>
    <n v="0"/>
    <n v="0"/>
    <n v="0"/>
  </r>
  <r>
    <n v="649"/>
    <s v="H30062"/>
    <x v="2"/>
    <n v="297.7"/>
    <n v="309.3"/>
    <n v="1400"/>
    <n v="146.60765716752366"/>
    <n v="48.9"/>
    <n v="11.600000000000023"/>
    <n v="7.1691144354919061"/>
    <n v="147"/>
    <x v="0"/>
    <n v="0"/>
    <n v="0"/>
    <n v="0"/>
    <n v="0"/>
    <n v="0"/>
  </r>
  <r>
    <n v="650"/>
    <s v="M15509"/>
    <x v="0"/>
    <n v="297.7"/>
    <n v="309.2"/>
    <n v="1732"/>
    <n v="181.37461586725072"/>
    <n v="28.8"/>
    <n v="11.5"/>
    <n v="5.2235889369768209"/>
    <n v="152"/>
    <x v="0"/>
    <n v="0"/>
    <n v="0"/>
    <n v="0"/>
    <n v="0"/>
    <n v="0"/>
  </r>
  <r>
    <n v="651"/>
    <s v="L47830"/>
    <x v="1"/>
    <n v="297.60000000000002"/>
    <n v="309.2"/>
    <n v="1611"/>
    <n v="168.70352549777189"/>
    <n v="33.1"/>
    <n v="11.599999999999966"/>
    <n v="5.5840866939762499"/>
    <n v="155"/>
    <x v="0"/>
    <n v="0"/>
    <n v="0"/>
    <n v="0"/>
    <n v="0"/>
    <n v="0"/>
  </r>
  <r>
    <n v="652"/>
    <s v="L47831"/>
    <x v="1"/>
    <n v="297.60000000000002"/>
    <n v="309.10000000000002"/>
    <n v="1503"/>
    <n v="157.39379194484863"/>
    <n v="38.9"/>
    <n v="11.5"/>
    <n v="6.1226185066546117"/>
    <n v="157"/>
    <x v="0"/>
    <n v="0"/>
    <n v="0"/>
    <n v="0"/>
    <n v="0"/>
    <n v="0"/>
  </r>
  <r>
    <n v="653"/>
    <s v="L47832"/>
    <x v="1"/>
    <n v="297.7"/>
    <n v="309.2"/>
    <n v="1391"/>
    <n v="145.66517937144675"/>
    <n v="44.5"/>
    <n v="11.5"/>
    <n v="6.4821004820293799"/>
    <n v="159"/>
    <x v="0"/>
    <n v="0"/>
    <n v="0"/>
    <n v="0"/>
    <n v="0"/>
    <n v="0"/>
  </r>
  <r>
    <n v="654"/>
    <s v="L47833"/>
    <x v="1"/>
    <n v="297.8"/>
    <n v="309.3"/>
    <n v="2015"/>
    <n v="211.01030656611445"/>
    <n v="20.100000000000001"/>
    <n v="11.5"/>
    <n v="4.2413071619789005"/>
    <n v="161"/>
    <x v="0"/>
    <n v="0"/>
    <n v="0"/>
    <n v="0"/>
    <n v="0"/>
    <n v="0"/>
  </r>
  <r>
    <n v="655"/>
    <s v="L47834"/>
    <x v="1"/>
    <n v="297.8"/>
    <n v="309.2"/>
    <n v="1683"/>
    <n v="176.24334786638741"/>
    <n v="30.9"/>
    <n v="11.399999999999977"/>
    <n v="5.4459194490713712"/>
    <n v="163"/>
    <x v="0"/>
    <n v="0"/>
    <n v="0"/>
    <n v="0"/>
    <n v="0"/>
    <n v="0"/>
  </r>
  <r>
    <n v="656"/>
    <s v="L47835"/>
    <x v="1"/>
    <n v="297.7"/>
    <n v="309.10000000000002"/>
    <n v="1435"/>
    <n v="150.27284859671178"/>
    <n v="38.799999999999997"/>
    <n v="11.400000000000034"/>
    <n v="5.830586525552417"/>
    <n v="165"/>
    <x v="0"/>
    <n v="0"/>
    <n v="0"/>
    <n v="0"/>
    <n v="0"/>
    <n v="0"/>
  </r>
  <r>
    <n v="657"/>
    <s v="M15516"/>
    <x v="0"/>
    <n v="297.7"/>
    <n v="309.10000000000002"/>
    <n v="1732"/>
    <n v="181.37461586725072"/>
    <n v="28.1"/>
    <n v="11.400000000000034"/>
    <n v="5.0966267058697454"/>
    <n v="167"/>
    <x v="0"/>
    <n v="0"/>
    <n v="0"/>
    <n v="0"/>
    <n v="0"/>
    <n v="0"/>
  </r>
  <r>
    <n v="658"/>
    <s v="L47837"/>
    <x v="1"/>
    <n v="297.7"/>
    <n v="309.2"/>
    <n v="1365"/>
    <n v="142.94246573833559"/>
    <n v="58.6"/>
    <n v="11.5"/>
    <n v="8.3764284922664647"/>
    <n v="170"/>
    <x v="0"/>
    <n v="0"/>
    <n v="0"/>
    <n v="0"/>
    <n v="0"/>
    <n v="0"/>
  </r>
  <r>
    <n v="659"/>
    <s v="L47838"/>
    <x v="1"/>
    <n v="297.7"/>
    <n v="309.10000000000002"/>
    <n v="1562"/>
    <n v="163.57225749690858"/>
    <n v="36.799999999999997"/>
    <n v="11.400000000000034"/>
    <n v="6.0194590758862354"/>
    <n v="172"/>
    <x v="0"/>
    <n v="0"/>
    <n v="0"/>
    <n v="0"/>
    <n v="0"/>
    <n v="0"/>
  </r>
  <r>
    <n v="660"/>
    <s v="L47839"/>
    <x v="1"/>
    <n v="297.60000000000002"/>
    <n v="309.10000000000002"/>
    <n v="1449"/>
    <n v="151.73892516838703"/>
    <n v="49.1"/>
    <n v="11.5"/>
    <n v="7.4503812257678028"/>
    <n v="174"/>
    <x v="0"/>
    <n v="0"/>
    <n v="0"/>
    <n v="0"/>
    <n v="0"/>
    <n v="0"/>
  </r>
  <r>
    <n v="661"/>
    <s v="M15520"/>
    <x v="0"/>
    <n v="297.7"/>
    <n v="309.2"/>
    <n v="1700"/>
    <n v="178.02358370342159"/>
    <n v="27.4"/>
    <n v="11.5"/>
    <n v="4.8778461934737516"/>
    <n v="176"/>
    <x v="0"/>
    <n v="0"/>
    <n v="0"/>
    <n v="0"/>
    <n v="0"/>
    <n v="0"/>
  </r>
  <r>
    <n v="662"/>
    <s v="M15521"/>
    <x v="0"/>
    <n v="297.60000000000002"/>
    <n v="309"/>
    <n v="1427"/>
    <n v="149.4350905557545"/>
    <n v="45.6"/>
    <n v="11.399999999999977"/>
    <n v="6.8142401293424051"/>
    <n v="179"/>
    <x v="0"/>
    <n v="0"/>
    <n v="0"/>
    <n v="0"/>
    <n v="0"/>
    <n v="0"/>
  </r>
  <r>
    <n v="663"/>
    <s v="M15522"/>
    <x v="0"/>
    <n v="297.60000000000002"/>
    <n v="308.89999999999998"/>
    <n v="1479"/>
    <n v="154.88051782197681"/>
    <n v="38.1"/>
    <n v="11.299999999999955"/>
    <n v="5.9009477290173162"/>
    <n v="182"/>
    <x v="0"/>
    <n v="0"/>
    <n v="0"/>
    <n v="0"/>
    <n v="0"/>
    <n v="0"/>
  </r>
  <r>
    <n v="664"/>
    <s v="L47843"/>
    <x v="1"/>
    <n v="297.5"/>
    <n v="308.89999999999998"/>
    <n v="1469"/>
    <n v="153.83332027078021"/>
    <n v="44"/>
    <n v="11.399999999999977"/>
    <n v="6.7686660919143291"/>
    <n v="185"/>
    <x v="0"/>
    <n v="0"/>
    <n v="0"/>
    <n v="0"/>
    <n v="0"/>
    <n v="0"/>
  </r>
  <r>
    <n v="665"/>
    <s v="L47844"/>
    <x v="1"/>
    <n v="297.5"/>
    <n v="308.89999999999998"/>
    <n v="1390"/>
    <n v="145.56045961632708"/>
    <n v="47.4"/>
    <n v="11.399999999999977"/>
    <n v="6.8995657858139028"/>
    <n v="187"/>
    <x v="0"/>
    <n v="0"/>
    <n v="0"/>
    <n v="0"/>
    <n v="0"/>
    <n v="0"/>
  </r>
  <r>
    <n v="666"/>
    <s v="L47845"/>
    <x v="1"/>
    <n v="297.5"/>
    <n v="308.89999999999998"/>
    <n v="1729"/>
    <n v="181.06045660189176"/>
    <n v="28.1"/>
    <n v="11.399999999999977"/>
    <n v="5.0877988305131581"/>
    <n v="189"/>
    <x v="0"/>
    <n v="0"/>
    <n v="0"/>
    <n v="0"/>
    <n v="0"/>
    <n v="0"/>
  </r>
  <r>
    <n v="667"/>
    <s v="L47846"/>
    <x v="1"/>
    <n v="297.5"/>
    <n v="309"/>
    <n v="1470"/>
    <n v="153.93804002589985"/>
    <n v="43.5"/>
    <n v="11.5"/>
    <n v="6.6963047411266432"/>
    <n v="191"/>
    <x v="0"/>
    <n v="0"/>
    <n v="0"/>
    <n v="0"/>
    <n v="0"/>
    <n v="0"/>
  </r>
  <r>
    <n v="668"/>
    <s v="L47847"/>
    <x v="1"/>
    <n v="297.5"/>
    <n v="308.89999999999998"/>
    <n v="1459"/>
    <n v="152.7861227195836"/>
    <n v="48.5"/>
    <n v="11.399999999999977"/>
    <n v="7.4101269518998052"/>
    <n v="193"/>
    <x v="0"/>
    <n v="0"/>
    <n v="0"/>
    <n v="0"/>
    <n v="0"/>
    <n v="0"/>
  </r>
  <r>
    <n v="669"/>
    <s v="L47848"/>
    <x v="1"/>
    <n v="297.5"/>
    <n v="308.89999999999998"/>
    <n v="1738"/>
    <n v="182.00293439796869"/>
    <n v="24"/>
    <n v="11.399999999999977"/>
    <n v="4.3680704255512479"/>
    <n v="195"/>
    <x v="0"/>
    <n v="0"/>
    <n v="0"/>
    <n v="0"/>
    <n v="0"/>
    <n v="0"/>
  </r>
  <r>
    <n v="670"/>
    <s v="H30083"/>
    <x v="2"/>
    <n v="297.5"/>
    <n v="308.89999999999998"/>
    <n v="1471"/>
    <n v="154.04275978101953"/>
    <n v="37.700000000000003"/>
    <n v="11.399999999999977"/>
    <n v="5.8074120437444359"/>
    <n v="197"/>
    <x v="0"/>
    <n v="0"/>
    <n v="0"/>
    <n v="0"/>
    <n v="0"/>
    <n v="0"/>
  </r>
  <r>
    <n v="671"/>
    <s v="L47850"/>
    <x v="1"/>
    <n v="297.60000000000002"/>
    <n v="309"/>
    <n v="1822"/>
    <n v="190.7993938280201"/>
    <n v="25.4"/>
    <n v="11.399999999999977"/>
    <n v="4.8463046032317108"/>
    <n v="202"/>
    <x v="0"/>
    <n v="0"/>
    <n v="0"/>
    <n v="0"/>
    <n v="0"/>
    <n v="0"/>
  </r>
  <r>
    <n v="672"/>
    <s v="L47851"/>
    <x v="1"/>
    <n v="297.5"/>
    <n v="308.89999999999998"/>
    <n v="1554"/>
    <n v="162.73449945595127"/>
    <n v="34.799999999999997"/>
    <n v="11.399999999999977"/>
    <n v="5.6631605810671033"/>
    <n v="204"/>
    <x v="0"/>
    <n v="0"/>
    <n v="0"/>
    <n v="0"/>
    <n v="0"/>
    <n v="0"/>
  </r>
  <r>
    <n v="673"/>
    <s v="M15532"/>
    <x v="0"/>
    <n v="297.60000000000002"/>
    <n v="308.89999999999998"/>
    <n v="1433"/>
    <n v="150.06340908647243"/>
    <n v="43.2"/>
    <n v="11.299999999999955"/>
    <n v="6.4827392725356097"/>
    <n v="206"/>
    <x v="0"/>
    <n v="0"/>
    <n v="0"/>
    <n v="0"/>
    <n v="0"/>
    <n v="0"/>
  </r>
  <r>
    <n v="674"/>
    <s v="L47853"/>
    <x v="1"/>
    <n v="297.60000000000002"/>
    <n v="308.89999999999998"/>
    <n v="1449"/>
    <n v="151.73892516838703"/>
    <n v="47.7"/>
    <n v="11.299999999999955"/>
    <n v="7.2379467305320615"/>
    <n v="209"/>
    <x v="0"/>
    <n v="0"/>
    <n v="0"/>
    <n v="0"/>
    <n v="0"/>
    <n v="0"/>
  </r>
  <r>
    <n v="675"/>
    <s v="L47854"/>
    <x v="1"/>
    <n v="297.8"/>
    <n v="309"/>
    <n v="1456"/>
    <n v="152.47196345422464"/>
    <n v="41.2"/>
    <n v="11.199999999999989"/>
    <n v="6.2818448943140552"/>
    <n v="0"/>
    <x v="0"/>
    <n v="0"/>
    <n v="0"/>
    <n v="0"/>
    <n v="0"/>
    <n v="0"/>
  </r>
  <r>
    <n v="676"/>
    <s v="M15535"/>
    <x v="0"/>
    <n v="297.8"/>
    <n v="309.10000000000002"/>
    <n v="1424"/>
    <n v="149.12093129039553"/>
    <n v="45.5"/>
    <n v="11.300000000000011"/>
    <n v="6.785002373712997"/>
    <n v="2"/>
    <x v="0"/>
    <n v="0"/>
    <n v="0"/>
    <n v="0"/>
    <n v="0"/>
    <n v="0"/>
  </r>
  <r>
    <n v="677"/>
    <s v="H30090"/>
    <x v="2"/>
    <n v="297.89999999999998"/>
    <n v="309.2"/>
    <n v="1577"/>
    <n v="165.14305382370347"/>
    <n v="34.700000000000003"/>
    <n v="11.300000000000011"/>
    <n v="5.7304639676825113"/>
    <n v="5"/>
    <x v="0"/>
    <n v="0"/>
    <n v="0"/>
    <n v="0"/>
    <n v="0"/>
    <n v="0"/>
  </r>
  <r>
    <n v="678"/>
    <s v="L47857"/>
    <x v="1"/>
    <n v="297.89999999999998"/>
    <n v="309.2"/>
    <n v="1478"/>
    <n v="154.77579806685713"/>
    <n v="39.700000000000003"/>
    <n v="11.300000000000011"/>
    <n v="6.1445991832542282"/>
    <n v="10"/>
    <x v="0"/>
    <n v="0"/>
    <n v="0"/>
    <n v="0"/>
    <n v="0"/>
    <n v="0"/>
  </r>
  <r>
    <n v="679"/>
    <s v="M15538"/>
    <x v="0"/>
    <n v="297.8"/>
    <n v="309.2"/>
    <n v="1295"/>
    <n v="135.61208287995939"/>
    <n v="61.2"/>
    <n v="11.399999999999977"/>
    <n v="8.2994594722535151"/>
    <n v="12"/>
    <x v="0"/>
    <n v="0"/>
    <n v="0"/>
    <n v="0"/>
    <n v="0"/>
    <n v="0"/>
  </r>
  <r>
    <n v="680"/>
    <s v="L47859"/>
    <x v="1"/>
    <n v="297.8"/>
    <n v="309.2"/>
    <n v="1372"/>
    <n v="143.67550402417322"/>
    <n v="47.3"/>
    <n v="11.399999999999977"/>
    <n v="6.7958513403433924"/>
    <n v="15"/>
    <x v="0"/>
    <n v="0"/>
    <n v="0"/>
    <n v="0"/>
    <n v="0"/>
    <n v="0"/>
  </r>
  <r>
    <n v="681"/>
    <s v="M15540"/>
    <x v="0"/>
    <n v="297.8"/>
    <n v="309.10000000000002"/>
    <n v="1432"/>
    <n v="149.95868933135279"/>
    <n v="42.6"/>
    <n v="11.300000000000011"/>
    <n v="6.3882401655156293"/>
    <n v="17"/>
    <x v="0"/>
    <n v="0"/>
    <n v="0"/>
    <n v="0"/>
    <n v="0"/>
    <n v="0"/>
  </r>
  <r>
    <n v="682"/>
    <s v="M15541"/>
    <x v="0"/>
    <n v="297.7"/>
    <n v="309"/>
    <n v="1656"/>
    <n v="173.41591447815657"/>
    <n v="33.200000000000003"/>
    <n v="11.300000000000011"/>
    <n v="5.7574083606747983"/>
    <n v="20"/>
    <x v="0"/>
    <n v="0"/>
    <n v="0"/>
    <n v="0"/>
    <n v="0"/>
    <n v="0"/>
  </r>
  <r>
    <n v="683"/>
    <s v="H30096"/>
    <x v="2"/>
    <n v="297.8"/>
    <n v="309"/>
    <n v="1410"/>
    <n v="147.65485471872029"/>
    <n v="48.8"/>
    <n v="11.199999999999989"/>
    <n v="7.2055569102735495"/>
    <n v="23"/>
    <x v="0"/>
    <n v="0"/>
    <n v="0"/>
    <n v="0"/>
    <n v="0"/>
    <n v="0"/>
  </r>
  <r>
    <n v="684"/>
    <s v="L47863"/>
    <x v="1"/>
    <n v="297.7"/>
    <n v="309"/>
    <n v="1874"/>
    <n v="196.24482109424241"/>
    <n v="24.4"/>
    <n v="11.300000000000011"/>
    <n v="4.7883736346995143"/>
    <n v="28"/>
    <x v="0"/>
    <n v="0"/>
    <n v="0"/>
    <n v="0"/>
    <n v="0"/>
    <n v="0"/>
  </r>
  <r>
    <n v="685"/>
    <s v="L47864"/>
    <x v="1"/>
    <n v="297.7"/>
    <n v="309"/>
    <n v="1538"/>
    <n v="161.05898337403673"/>
    <n v="43.2"/>
    <n v="11.300000000000011"/>
    <n v="6.9577480817583872"/>
    <n v="30"/>
    <x v="0"/>
    <n v="0"/>
    <n v="0"/>
    <n v="0"/>
    <n v="0"/>
    <n v="0"/>
  </r>
  <r>
    <n v="686"/>
    <s v="M15545"/>
    <x v="0"/>
    <n v="297.7"/>
    <n v="309"/>
    <n v="1636"/>
    <n v="171.32151937576339"/>
    <n v="29.7"/>
    <n v="11.300000000000011"/>
    <n v="5.0882491254601732"/>
    <n v="32"/>
    <x v="0"/>
    <n v="0"/>
    <n v="0"/>
    <n v="0"/>
    <n v="0"/>
    <n v="0"/>
  </r>
  <r>
    <n v="687"/>
    <s v="M15546"/>
    <x v="0"/>
    <n v="297.7"/>
    <n v="309"/>
    <n v="1504"/>
    <n v="157.4985116999683"/>
    <n v="40.4"/>
    <n v="11.300000000000011"/>
    <n v="6.3629398726787194"/>
    <n v="35"/>
    <x v="0"/>
    <n v="0"/>
    <n v="0"/>
    <n v="0"/>
    <n v="0"/>
    <n v="0"/>
  </r>
  <r>
    <n v="688"/>
    <s v="M15547"/>
    <x v="0"/>
    <n v="297.7"/>
    <n v="309"/>
    <n v="1531"/>
    <n v="160.32594508819912"/>
    <n v="42.4"/>
    <n v="11.300000000000011"/>
    <n v="6.7978200717396424"/>
    <n v="38"/>
    <x v="0"/>
    <n v="0"/>
    <n v="0"/>
    <n v="0"/>
    <n v="0"/>
    <n v="0"/>
  </r>
  <r>
    <n v="689"/>
    <s v="H30102"/>
    <x v="2"/>
    <n v="297.60000000000002"/>
    <n v="309"/>
    <n v="1735"/>
    <n v="181.68877513260972"/>
    <n v="26.4"/>
    <n v="11.399999999999977"/>
    <n v="4.796583663500896"/>
    <n v="41"/>
    <x v="0"/>
    <n v="0"/>
    <n v="0"/>
    <n v="0"/>
    <n v="0"/>
    <n v="0"/>
  </r>
  <r>
    <n v="690"/>
    <s v="H30103"/>
    <x v="2"/>
    <n v="297.60000000000002"/>
    <n v="309"/>
    <n v="1354"/>
    <n v="141.79054843201934"/>
    <n v="55.6"/>
    <n v="11.399999999999977"/>
    <n v="7.8835544928202754"/>
    <n v="46"/>
    <x v="0"/>
    <n v="0"/>
    <n v="0"/>
    <n v="0"/>
    <n v="0"/>
    <n v="0"/>
  </r>
  <r>
    <n v="691"/>
    <s v="H30104"/>
    <x v="2"/>
    <n v="297.60000000000002"/>
    <n v="309"/>
    <n v="1413"/>
    <n v="147.96901398407925"/>
    <n v="40.200000000000003"/>
    <n v="11.399999999999977"/>
    <n v="5.9483543621599866"/>
    <n v="51"/>
    <x v="0"/>
    <n v="0"/>
    <n v="0"/>
    <n v="0"/>
    <n v="0"/>
    <n v="0"/>
  </r>
  <r>
    <n v="692"/>
    <s v="L47871"/>
    <x v="1"/>
    <n v="297.7"/>
    <n v="309.10000000000002"/>
    <n v="1563"/>
    <n v="163.67697725202822"/>
    <n v="39.299999999999997"/>
    <n v="11.400000000000034"/>
    <n v="6.4325052060047083"/>
    <n v="56"/>
    <x v="0"/>
    <n v="0"/>
    <n v="0"/>
    <n v="0"/>
    <n v="0"/>
    <n v="0"/>
  </r>
  <r>
    <n v="693"/>
    <s v="L47872"/>
    <x v="1"/>
    <n v="297.7"/>
    <n v="309.10000000000002"/>
    <n v="1479"/>
    <n v="154.88051782197681"/>
    <n v="42.1"/>
    <n v="11.400000000000034"/>
    <n v="6.5204698003052233"/>
    <n v="58"/>
    <x v="0"/>
    <n v="0"/>
    <n v="0"/>
    <n v="0"/>
    <n v="0"/>
    <n v="0"/>
  </r>
  <r>
    <n v="694"/>
    <s v="L47873"/>
    <x v="1"/>
    <n v="297.7"/>
    <n v="309.10000000000002"/>
    <n v="1477"/>
    <n v="154.67107831173746"/>
    <n v="38.299999999999997"/>
    <n v="11.400000000000034"/>
    <n v="5.9239022993395443"/>
    <n v="60"/>
    <x v="0"/>
    <n v="0"/>
    <n v="0"/>
    <n v="0"/>
    <n v="0"/>
    <n v="0"/>
  </r>
  <r>
    <n v="695"/>
    <s v="L47874"/>
    <x v="1"/>
    <n v="297.60000000000002"/>
    <n v="309.10000000000002"/>
    <n v="1394"/>
    <n v="145.97933863680572"/>
    <n v="50"/>
    <n v="11.5"/>
    <n v="7.2989669318402859"/>
    <n v="62"/>
    <x v="0"/>
    <n v="0"/>
    <n v="0"/>
    <n v="0"/>
    <n v="0"/>
    <n v="0"/>
  </r>
  <r>
    <n v="696"/>
    <s v="L47875"/>
    <x v="1"/>
    <n v="297.60000000000002"/>
    <n v="309"/>
    <n v="1487"/>
    <n v="155.71827586293409"/>
    <n v="45.4"/>
    <n v="11.399999999999977"/>
    <n v="7.0696097241772078"/>
    <n v="64"/>
    <x v="0"/>
    <n v="0"/>
    <n v="0"/>
    <n v="0"/>
    <n v="0"/>
    <n v="0"/>
  </r>
  <r>
    <n v="697"/>
    <s v="M15556"/>
    <x v="0"/>
    <n v="297.60000000000002"/>
    <n v="309"/>
    <n v="1815"/>
    <n v="190.06635554218249"/>
    <n v="25.3"/>
    <n v="11.399999999999977"/>
    <n v="4.808678795217217"/>
    <n v="66"/>
    <x v="0"/>
    <n v="0"/>
    <n v="0"/>
    <n v="0"/>
    <n v="0"/>
    <n v="0"/>
  </r>
  <r>
    <n v="698"/>
    <s v="M15557"/>
    <x v="0"/>
    <n v="297.60000000000002"/>
    <n v="308.8"/>
    <n v="1453"/>
    <n v="152.15780418886564"/>
    <n v="39.700000000000003"/>
    <n v="11.199999999999989"/>
    <n v="6.0406648262979665"/>
    <n v="69"/>
    <x v="0"/>
    <n v="0"/>
    <n v="0"/>
    <n v="0"/>
    <n v="0"/>
    <n v="0"/>
  </r>
  <r>
    <n v="699"/>
    <s v="L47878"/>
    <x v="1"/>
    <n v="297.60000000000002"/>
    <n v="308.8"/>
    <n v="1539"/>
    <n v="161.1637031291564"/>
    <n v="40.200000000000003"/>
    <n v="11.199999999999989"/>
    <n v="6.4787808657920873"/>
    <n v="72"/>
    <x v="0"/>
    <n v="0"/>
    <n v="0"/>
    <n v="0"/>
    <n v="0"/>
    <n v="0"/>
  </r>
  <r>
    <n v="700"/>
    <s v="H30113"/>
    <x v="2"/>
    <n v="297.5"/>
    <n v="308.7"/>
    <n v="1416"/>
    <n v="148.28317324943825"/>
    <n v="39.200000000000003"/>
    <n v="11.199999999999989"/>
    <n v="5.8127003913779802"/>
    <n v="74"/>
    <x v="0"/>
    <n v="0"/>
    <n v="0"/>
    <n v="0"/>
    <n v="0"/>
    <n v="0"/>
  </r>
  <r>
    <n v="701"/>
    <s v="M15560"/>
    <x v="0"/>
    <n v="297.60000000000002"/>
    <n v="308.8"/>
    <n v="1683"/>
    <n v="176.24334786638741"/>
    <n v="31.6"/>
    <n v="11.199999999999989"/>
    <n v="5.5692897925778428"/>
    <n v="79"/>
    <x v="0"/>
    <n v="0"/>
    <n v="0"/>
    <n v="0"/>
    <n v="0"/>
    <n v="0"/>
  </r>
  <r>
    <n v="702"/>
    <s v="L47881"/>
    <x v="1"/>
    <n v="297.7"/>
    <n v="308.8"/>
    <n v="1515"/>
    <n v="158.65042900628455"/>
    <n v="40.1"/>
    <n v="11.100000000000023"/>
    <n v="6.3618822031520113"/>
    <n v="82"/>
    <x v="0"/>
    <n v="0"/>
    <n v="0"/>
    <n v="0"/>
    <n v="0"/>
    <n v="0"/>
  </r>
  <r>
    <n v="703"/>
    <s v="M15562"/>
    <x v="0"/>
    <n v="297.7"/>
    <n v="308.89999999999998"/>
    <n v="1531"/>
    <n v="160.32594508819912"/>
    <n v="48.3"/>
    <n v="11.199999999999989"/>
    <n v="7.7437431477600169"/>
    <n v="84"/>
    <x v="0"/>
    <n v="0"/>
    <n v="0"/>
    <n v="0"/>
    <n v="0"/>
    <n v="0"/>
  </r>
  <r>
    <n v="704"/>
    <s v="H30117"/>
    <x v="2"/>
    <n v="297.7"/>
    <n v="308.89999999999998"/>
    <n v="1479"/>
    <n v="154.88051782197681"/>
    <n v="40.9"/>
    <n v="11.199999999999989"/>
    <n v="6.3346131789188513"/>
    <n v="87"/>
    <x v="0"/>
    <n v="0"/>
    <n v="0"/>
    <n v="0"/>
    <n v="0"/>
    <n v="0"/>
  </r>
  <r>
    <n v="705"/>
    <s v="L47884"/>
    <x v="1"/>
    <n v="297.7"/>
    <n v="308.89999999999998"/>
    <n v="1516"/>
    <n v="158.7551487614042"/>
    <n v="33.700000000000003"/>
    <n v="11.199999999999989"/>
    <n v="5.3500485132593223"/>
    <n v="92"/>
    <x v="0"/>
    <n v="0"/>
    <n v="0"/>
    <n v="0"/>
    <n v="0"/>
    <n v="0"/>
  </r>
  <r>
    <n v="706"/>
    <s v="L47885"/>
    <x v="1"/>
    <n v="297.7"/>
    <n v="309"/>
    <n v="1507"/>
    <n v="157.8126709653273"/>
    <n v="38.200000000000003"/>
    <n v="11.300000000000011"/>
    <n v="6.0284440308755025"/>
    <n v="94"/>
    <x v="0"/>
    <n v="0"/>
    <n v="0"/>
    <n v="0"/>
    <n v="0"/>
    <n v="0"/>
  </r>
  <r>
    <n v="707"/>
    <s v="M15566"/>
    <x v="0"/>
    <n v="297.8"/>
    <n v="309"/>
    <n v="1434"/>
    <n v="150.16812884159211"/>
    <n v="43.3"/>
    <n v="11.199999999999989"/>
    <n v="6.5022799788409378"/>
    <n v="96"/>
    <x v="0"/>
    <n v="0"/>
    <n v="0"/>
    <n v="0"/>
    <n v="0"/>
    <n v="0"/>
  </r>
  <r>
    <n v="708"/>
    <s v="L47887"/>
    <x v="1"/>
    <n v="297.7"/>
    <n v="308.89999999999998"/>
    <n v="1838"/>
    <n v="192.47490990993464"/>
    <n v="27.3"/>
    <n v="11.199999999999989"/>
    <n v="5.2545650405412161"/>
    <n v="99"/>
    <x v="0"/>
    <n v="0"/>
    <n v="0"/>
    <n v="0"/>
    <n v="0"/>
    <n v="0"/>
  </r>
  <r>
    <n v="709"/>
    <s v="M15568"/>
    <x v="0"/>
    <n v="297.60000000000002"/>
    <n v="308.8"/>
    <n v="1416"/>
    <n v="148.28317324943825"/>
    <n v="45.9"/>
    <n v="11.199999999999989"/>
    <n v="6.8061976521492156"/>
    <n v="101"/>
    <x v="0"/>
    <n v="0"/>
    <n v="0"/>
    <n v="0"/>
    <n v="0"/>
    <n v="0"/>
  </r>
  <r>
    <n v="710"/>
    <s v="M15569"/>
    <x v="0"/>
    <n v="297.60000000000002"/>
    <n v="308.8"/>
    <n v="1357"/>
    <n v="142.1047076973783"/>
    <n v="49.7"/>
    <n v="11.199999999999989"/>
    <n v="7.0626039725597023"/>
    <n v="104"/>
    <x v="0"/>
    <n v="0"/>
    <n v="0"/>
    <n v="0"/>
    <n v="0"/>
    <n v="0"/>
  </r>
  <r>
    <n v="711"/>
    <s v="M15570"/>
    <x v="0"/>
    <n v="297.5"/>
    <n v="308.7"/>
    <n v="1697"/>
    <n v="177.70942443806265"/>
    <n v="28.1"/>
    <n v="11.199999999999989"/>
    <n v="4.9936348267095605"/>
    <n v="107"/>
    <x v="0"/>
    <n v="0"/>
    <n v="0"/>
    <n v="0"/>
    <n v="0"/>
    <n v="0"/>
  </r>
  <r>
    <n v="712"/>
    <s v="L47891"/>
    <x v="1"/>
    <n v="297.5"/>
    <n v="308.7"/>
    <n v="1443"/>
    <n v="151.11060663766906"/>
    <n v="46.2"/>
    <n v="11.199999999999989"/>
    <n v="6.9813100266603119"/>
    <n v="110"/>
    <x v="0"/>
    <n v="0"/>
    <n v="0"/>
    <n v="0"/>
    <n v="0"/>
    <n v="0"/>
  </r>
  <r>
    <n v="713"/>
    <s v="L47892"/>
    <x v="1"/>
    <n v="297.5"/>
    <n v="308.7"/>
    <n v="1453"/>
    <n v="152.15780418886564"/>
    <n v="37.6"/>
    <n v="11.199999999999989"/>
    <n v="5.7211334375013481"/>
    <n v="112"/>
    <x v="0"/>
    <n v="0"/>
    <n v="0"/>
    <n v="0"/>
    <n v="0"/>
    <n v="0"/>
  </r>
  <r>
    <n v="714"/>
    <s v="L47893"/>
    <x v="1"/>
    <n v="297.39999999999998"/>
    <n v="308.60000000000002"/>
    <n v="1439"/>
    <n v="150.69172761719039"/>
    <n v="46.4"/>
    <n v="11.200000000000045"/>
    <n v="6.992096161437634"/>
    <n v="114"/>
    <x v="0"/>
    <n v="0"/>
    <n v="0"/>
    <n v="0"/>
    <n v="0"/>
    <n v="0"/>
  </r>
  <r>
    <n v="715"/>
    <s v="L47894"/>
    <x v="1"/>
    <n v="297.39999999999998"/>
    <n v="308.60000000000002"/>
    <n v="1609"/>
    <n v="168.49408598753254"/>
    <n v="36.200000000000003"/>
    <n v="11.200000000000045"/>
    <n v="6.0994859127486789"/>
    <n v="116"/>
    <x v="0"/>
    <n v="0"/>
    <n v="0"/>
    <n v="0"/>
    <n v="0"/>
    <n v="0"/>
  </r>
  <r>
    <n v="716"/>
    <s v="L47895"/>
    <x v="1"/>
    <n v="297.39999999999998"/>
    <n v="308.60000000000002"/>
    <n v="1324"/>
    <n v="138.64895577842952"/>
    <n v="59.1"/>
    <n v="11.200000000000045"/>
    <n v="8.1941532865051858"/>
    <n v="118"/>
    <x v="0"/>
    <n v="0"/>
    <n v="0"/>
    <n v="0"/>
    <n v="0"/>
    <n v="0"/>
  </r>
  <r>
    <n v="717"/>
    <s v="H30130"/>
    <x v="2"/>
    <n v="297.39999999999998"/>
    <n v="308.60000000000002"/>
    <n v="1420"/>
    <n v="148.70205226991686"/>
    <n v="45.8"/>
    <n v="11.200000000000045"/>
    <n v="6.8105539939621922"/>
    <n v="120"/>
    <x v="0"/>
    <n v="0"/>
    <n v="0"/>
    <n v="0"/>
    <n v="0"/>
    <n v="0"/>
  </r>
  <r>
    <n v="718"/>
    <s v="L47897"/>
    <x v="1"/>
    <n v="297.39999999999998"/>
    <n v="308.7"/>
    <n v="1545"/>
    <n v="161.79202165987437"/>
    <n v="36.9"/>
    <n v="11.300000000000011"/>
    <n v="5.9701255992493634"/>
    <n v="125"/>
    <x v="0"/>
    <n v="0"/>
    <n v="0"/>
    <n v="0"/>
    <n v="0"/>
    <n v="0"/>
  </r>
  <r>
    <n v="719"/>
    <s v="L47898"/>
    <x v="1"/>
    <n v="297.5"/>
    <n v="308.8"/>
    <n v="1477"/>
    <n v="154.67107831173746"/>
    <n v="39"/>
    <n v="11.300000000000011"/>
    <n v="6.032172054157761"/>
    <n v="127"/>
    <x v="0"/>
    <n v="0"/>
    <n v="0"/>
    <n v="0"/>
    <n v="0"/>
    <n v="0"/>
  </r>
  <r>
    <n v="720"/>
    <s v="L47899"/>
    <x v="1"/>
    <n v="297.39999999999998"/>
    <n v="308.8"/>
    <n v="1447"/>
    <n v="151.52948565814768"/>
    <n v="58.1"/>
    <n v="11.400000000000034"/>
    <n v="8.8038631167383805"/>
    <n v="129"/>
    <x v="0"/>
    <n v="0"/>
    <n v="0"/>
    <n v="0"/>
    <n v="0"/>
    <n v="0"/>
  </r>
  <r>
    <n v="721"/>
    <s v="L47900"/>
    <x v="1"/>
    <n v="297.39999999999998"/>
    <n v="308.89999999999998"/>
    <n v="1809"/>
    <n v="189.43803701146453"/>
    <n v="23.8"/>
    <n v="11.5"/>
    <n v="4.508625280872856"/>
    <n v="131"/>
    <x v="0"/>
    <n v="0"/>
    <n v="0"/>
    <n v="0"/>
    <n v="0"/>
    <n v="0"/>
  </r>
  <r>
    <n v="722"/>
    <s v="L47901"/>
    <x v="1"/>
    <n v="297.5"/>
    <n v="308.89999999999998"/>
    <n v="1696"/>
    <n v="177.60470468294298"/>
    <n v="30.9"/>
    <n v="11.399999999999977"/>
    <n v="5.4879853747029372"/>
    <n v="133"/>
    <x v="0"/>
    <n v="0"/>
    <n v="0"/>
    <n v="0"/>
    <n v="0"/>
    <n v="0"/>
  </r>
  <r>
    <n v="723"/>
    <s v="L47902"/>
    <x v="1"/>
    <n v="297.5"/>
    <n v="308.89999999999998"/>
    <n v="1427"/>
    <n v="149.4350905557545"/>
    <n v="44.7"/>
    <n v="11.399999999999977"/>
    <n v="6.6797485478422267"/>
    <n v="135"/>
    <x v="0"/>
    <n v="0"/>
    <n v="0"/>
    <n v="0"/>
    <n v="0"/>
    <n v="0"/>
  </r>
  <r>
    <n v="724"/>
    <s v="M15583"/>
    <x v="0"/>
    <n v="297.39999999999998"/>
    <n v="308.89999999999998"/>
    <n v="1500"/>
    <n v="157.07963267948966"/>
    <n v="46.3"/>
    <n v="11.5"/>
    <n v="7.2727869930603708"/>
    <n v="137"/>
    <x v="0"/>
    <n v="0"/>
    <n v="0"/>
    <n v="0"/>
    <n v="0"/>
    <n v="0"/>
  </r>
  <r>
    <n v="725"/>
    <s v="L47904"/>
    <x v="1"/>
    <n v="297.5"/>
    <n v="308.89999999999998"/>
    <n v="1390"/>
    <n v="145.56045961632708"/>
    <n v="44.6"/>
    <n v="11.399999999999977"/>
    <n v="6.491996498888188"/>
    <n v="140"/>
    <x v="0"/>
    <n v="0"/>
    <n v="0"/>
    <n v="0"/>
    <n v="0"/>
    <n v="0"/>
  </r>
  <r>
    <n v="726"/>
    <s v="L47905"/>
    <x v="1"/>
    <n v="297.39999999999998"/>
    <n v="308.8"/>
    <n v="1640"/>
    <n v="171.74039839624203"/>
    <n v="34.200000000000003"/>
    <n v="11.400000000000034"/>
    <n v="5.8735216251514775"/>
    <n v="142"/>
    <x v="0"/>
    <n v="0"/>
    <n v="0"/>
    <n v="0"/>
    <n v="0"/>
    <n v="0"/>
  </r>
  <r>
    <n v="727"/>
    <s v="M15586"/>
    <x v="0"/>
    <n v="297.39999999999998"/>
    <n v="308.8"/>
    <n v="1628"/>
    <n v="170.48376133480613"/>
    <n v="37.4"/>
    <n v="11.400000000000034"/>
    <n v="6.3760926739217494"/>
    <n v="144"/>
    <x v="0"/>
    <n v="0"/>
    <n v="0"/>
    <n v="0"/>
    <n v="0"/>
    <n v="0"/>
  </r>
  <r>
    <n v="728"/>
    <s v="H30141"/>
    <x v="2"/>
    <n v="297.3"/>
    <n v="308.60000000000002"/>
    <n v="1499"/>
    <n v="156.97491292436999"/>
    <n v="37.6"/>
    <n v="11.300000000000011"/>
    <n v="5.9022567259563123"/>
    <n v="147"/>
    <x v="0"/>
    <n v="0"/>
    <n v="0"/>
    <n v="0"/>
    <n v="0"/>
    <n v="0"/>
  </r>
  <r>
    <n v="729"/>
    <s v="M15588"/>
    <x v="0"/>
    <n v="297.39999999999998"/>
    <n v="308.7"/>
    <n v="1425"/>
    <n v="149.22565104551515"/>
    <n v="50.3"/>
    <n v="11.300000000000011"/>
    <n v="7.5060502475894122"/>
    <n v="152"/>
    <x v="0"/>
    <n v="0"/>
    <n v="0"/>
    <n v="0"/>
    <n v="0"/>
    <n v="0"/>
  </r>
  <r>
    <n v="730"/>
    <s v="L47909"/>
    <x v="1"/>
    <n v="297.3"/>
    <n v="308.60000000000002"/>
    <n v="1586"/>
    <n v="166.0855316197804"/>
    <n v="37.700000000000003"/>
    <n v="11.300000000000011"/>
    <n v="6.261424542065722"/>
    <n v="155"/>
    <x v="0"/>
    <n v="0"/>
    <n v="0"/>
    <n v="0"/>
    <n v="0"/>
    <n v="0"/>
  </r>
  <r>
    <n v="731"/>
    <s v="M15590"/>
    <x v="0"/>
    <n v="297.3"/>
    <n v="308.60000000000002"/>
    <n v="1471"/>
    <n v="154.04275978101953"/>
    <n v="50.7"/>
    <n v="11.300000000000011"/>
    <n v="7.80996792089769"/>
    <n v="157"/>
    <x v="0"/>
    <n v="0"/>
    <n v="0"/>
    <n v="0"/>
    <n v="0"/>
    <n v="0"/>
  </r>
  <r>
    <n v="732"/>
    <s v="M15591"/>
    <x v="0"/>
    <n v="297.3"/>
    <n v="308.60000000000002"/>
    <n v="1431"/>
    <n v="149.85396957623314"/>
    <n v="53"/>
    <n v="11.300000000000011"/>
    <n v="7.9422603875403563"/>
    <n v="160"/>
    <x v="0"/>
    <n v="0"/>
    <n v="0"/>
    <n v="0"/>
    <n v="0"/>
    <n v="0"/>
  </r>
  <r>
    <n v="733"/>
    <s v="L47912"/>
    <x v="1"/>
    <n v="297.2"/>
    <n v="308.60000000000002"/>
    <n v="1924"/>
    <n v="201.4808088502254"/>
    <n v="22.1"/>
    <n v="11.400000000000034"/>
    <n v="4.4527258755899819"/>
    <n v="163"/>
    <x v="0"/>
    <n v="0"/>
    <n v="0"/>
    <n v="0"/>
    <n v="0"/>
    <n v="0"/>
  </r>
  <r>
    <n v="734"/>
    <s v="M15593"/>
    <x v="0"/>
    <n v="297.10000000000002"/>
    <n v="308.39999999999998"/>
    <n v="1421"/>
    <n v="148.80677202503654"/>
    <n v="42"/>
    <n v="11.299999999999955"/>
    <n v="6.2498844250515351"/>
    <n v="165"/>
    <x v="0"/>
    <n v="0"/>
    <n v="0"/>
    <n v="0"/>
    <n v="0"/>
    <n v="0"/>
  </r>
  <r>
    <n v="735"/>
    <s v="H30148"/>
    <x v="2"/>
    <n v="297"/>
    <n v="308.39999999999998"/>
    <n v="1305"/>
    <n v="136.65928043115599"/>
    <n v="54.6"/>
    <n v="11.399999999999977"/>
    <n v="7.4615967115411177"/>
    <n v="168"/>
    <x v="0"/>
    <n v="0"/>
    <n v="0"/>
    <n v="0"/>
    <n v="0"/>
    <n v="0"/>
  </r>
  <r>
    <n v="736"/>
    <s v="L47915"/>
    <x v="1"/>
    <n v="296.89999999999998"/>
    <n v="308.39999999999998"/>
    <n v="1557"/>
    <n v="163.04865872131026"/>
    <n v="32.4"/>
    <n v="11.5"/>
    <n v="5.2827765425704518"/>
    <n v="173"/>
    <x v="0"/>
    <n v="0"/>
    <n v="0"/>
    <n v="0"/>
    <n v="0"/>
    <n v="0"/>
  </r>
  <r>
    <n v="737"/>
    <s v="L47916"/>
    <x v="1"/>
    <n v="296.89999999999998"/>
    <n v="308.3"/>
    <n v="1555"/>
    <n v="162.83921921107094"/>
    <n v="38.200000000000003"/>
    <n v="11.400000000000034"/>
    <n v="6.2204581738629106"/>
    <n v="175"/>
    <x v="0"/>
    <n v="0"/>
    <n v="0"/>
    <n v="0"/>
    <n v="0"/>
    <n v="0"/>
  </r>
  <r>
    <n v="738"/>
    <s v="H30151"/>
    <x v="2"/>
    <n v="296.89999999999998"/>
    <n v="308.3"/>
    <n v="1474"/>
    <n v="154.35691904637852"/>
    <n v="39.200000000000003"/>
    <n v="11.400000000000034"/>
    <n v="6.0507912266180384"/>
    <n v="177"/>
    <x v="0"/>
    <n v="0"/>
    <n v="0"/>
    <n v="0"/>
    <n v="0"/>
    <n v="0"/>
  </r>
  <r>
    <n v="739"/>
    <s v="L47918"/>
    <x v="1"/>
    <n v="296.8"/>
    <n v="308.3"/>
    <n v="1506"/>
    <n v="157.70795121020763"/>
    <n v="45.9"/>
    <n v="11.5"/>
    <n v="7.23879496054853"/>
    <n v="182"/>
    <x v="0"/>
    <n v="0"/>
    <n v="0"/>
    <n v="0"/>
    <n v="0"/>
    <n v="0"/>
  </r>
  <r>
    <n v="740"/>
    <s v="L47919"/>
    <x v="1"/>
    <n v="296.89999999999998"/>
    <n v="308.39999999999998"/>
    <n v="1390"/>
    <n v="145.56045961632708"/>
    <n v="41.8"/>
    <n v="11.5"/>
    <n v="6.0844272119624714"/>
    <n v="184"/>
    <x v="0"/>
    <n v="0"/>
    <n v="0"/>
    <n v="0"/>
    <n v="0"/>
    <n v="0"/>
  </r>
  <r>
    <n v="741"/>
    <s v="M15600"/>
    <x v="0"/>
    <n v="296.89999999999998"/>
    <n v="308.39999999999998"/>
    <n v="1450"/>
    <n v="151.84364492350667"/>
    <n v="46.9"/>
    <n v="11.5"/>
    <n v="7.121466946912463"/>
    <n v="186"/>
    <x v="0"/>
    <n v="0"/>
    <n v="0"/>
    <n v="0"/>
    <n v="0"/>
    <n v="0"/>
  </r>
  <r>
    <n v="742"/>
    <s v="L47921"/>
    <x v="1"/>
    <n v="296.89999999999998"/>
    <n v="308.3"/>
    <n v="1513"/>
    <n v="158.44098949604523"/>
    <n v="38.799999999999997"/>
    <n v="11.400000000000034"/>
    <n v="6.1475103924465548"/>
    <n v="189"/>
    <x v="0"/>
    <n v="0"/>
    <n v="0"/>
    <n v="0"/>
    <n v="0"/>
    <n v="0"/>
  </r>
  <r>
    <n v="743"/>
    <s v="L47922"/>
    <x v="1"/>
    <n v="296.8"/>
    <n v="308.2"/>
    <n v="1643"/>
    <n v="172.054557661601"/>
    <n v="34.700000000000003"/>
    <n v="11.399999999999977"/>
    <n v="5.9702931508575547"/>
    <n v="191"/>
    <x v="0"/>
    <n v="0"/>
    <n v="0"/>
    <n v="0"/>
    <n v="0"/>
    <n v="0"/>
  </r>
  <r>
    <n v="744"/>
    <s v="L47923"/>
    <x v="1"/>
    <n v="296.8"/>
    <n v="308.2"/>
    <n v="1361"/>
    <n v="142.52358671785697"/>
    <n v="53.8"/>
    <n v="11.399999999999977"/>
    <n v="7.667768965420704"/>
    <n v="193"/>
    <x v="0"/>
    <n v="0"/>
    <n v="0"/>
    <n v="0"/>
    <n v="0"/>
    <n v="0"/>
  </r>
  <r>
    <n v="745"/>
    <s v="L47924"/>
    <x v="1"/>
    <n v="296.7"/>
    <n v="308.10000000000002"/>
    <n v="1450"/>
    <n v="151.84364492350667"/>
    <n v="40.9"/>
    <n v="11.400000000000034"/>
    <n v="6.2104050773714228"/>
    <n v="195"/>
    <x v="0"/>
    <n v="0"/>
    <n v="0"/>
    <n v="0"/>
    <n v="0"/>
    <n v="0"/>
  </r>
  <r>
    <n v="746"/>
    <s v="L47925"/>
    <x v="1"/>
    <n v="296.7"/>
    <n v="308"/>
    <n v="1451"/>
    <n v="151.94836467862632"/>
    <n v="50.7"/>
    <n v="11.300000000000011"/>
    <n v="7.7037820892063547"/>
    <n v="197"/>
    <x v="0"/>
    <n v="0"/>
    <n v="0"/>
    <n v="0"/>
    <n v="0"/>
    <n v="0"/>
  </r>
  <r>
    <n v="747"/>
    <s v="L47926"/>
    <x v="1"/>
    <n v="296.8"/>
    <n v="308.10000000000002"/>
    <n v="1289"/>
    <n v="134.98376434924143"/>
    <n v="62"/>
    <n v="11.300000000000011"/>
    <n v="8.3689933896529691"/>
    <n v="199"/>
    <x v="1"/>
    <n v="0"/>
    <n v="0"/>
    <n v="0"/>
    <n v="1"/>
    <n v="0"/>
  </r>
  <r>
    <n v="748"/>
    <s v="L47927"/>
    <x v="1"/>
    <n v="296.8"/>
    <n v="308.10000000000002"/>
    <n v="1356"/>
    <n v="141.99998794225863"/>
    <n v="48.3"/>
    <n v="11.300000000000011"/>
    <n v="6.8585994176110914"/>
    <n v="201"/>
    <x v="0"/>
    <n v="0"/>
    <n v="0"/>
    <n v="0"/>
    <n v="0"/>
    <n v="0"/>
  </r>
  <r>
    <n v="749"/>
    <s v="H30162"/>
    <x v="2"/>
    <n v="296.7"/>
    <n v="308.10000000000002"/>
    <n v="1528"/>
    <n v="160.01178582284012"/>
    <n v="46.3"/>
    <n v="11.400000000000034"/>
    <n v="7.408545683597497"/>
    <n v="203"/>
    <x v="0"/>
    <n v="0"/>
    <n v="0"/>
    <n v="0"/>
    <n v="0"/>
    <n v="0"/>
  </r>
  <r>
    <n v="750"/>
    <s v="L47929"/>
    <x v="1"/>
    <n v="296.60000000000002"/>
    <n v="308"/>
    <n v="1978"/>
    <n v="207.135675626687"/>
    <n v="22.3"/>
    <n v="11.399999999999977"/>
    <n v="4.6191255664751205"/>
    <n v="208"/>
    <x v="0"/>
    <n v="0"/>
    <n v="0"/>
    <n v="0"/>
    <n v="0"/>
    <n v="0"/>
  </r>
  <r>
    <n v="751"/>
    <s v="L47930"/>
    <x v="1"/>
    <n v="296.7"/>
    <n v="308"/>
    <n v="1535"/>
    <n v="160.74482410867773"/>
    <n v="36.799999999999997"/>
    <n v="11.300000000000011"/>
    <n v="5.9154095271993405"/>
    <n v="210"/>
    <x v="0"/>
    <n v="0"/>
    <n v="0"/>
    <n v="0"/>
    <n v="0"/>
    <n v="0"/>
  </r>
  <r>
    <n v="752"/>
    <s v="M15611"/>
    <x v="0"/>
    <n v="296.8"/>
    <n v="308.10000000000002"/>
    <n v="1843"/>
    <n v="192.99850868553295"/>
    <n v="24.2"/>
    <n v="11.300000000000011"/>
    <n v="4.6705639101898981"/>
    <n v="212"/>
    <x v="0"/>
    <n v="0"/>
    <n v="0"/>
    <n v="0"/>
    <n v="0"/>
    <n v="0"/>
  </r>
  <r>
    <n v="753"/>
    <s v="L47932"/>
    <x v="1"/>
    <n v="296.89999999999998"/>
    <n v="308.10000000000002"/>
    <n v="1422"/>
    <n v="148.91149178015618"/>
    <n v="48.7"/>
    <n v="11.200000000000045"/>
    <n v="7.2519896496936065"/>
    <n v="215"/>
    <x v="0"/>
    <n v="0"/>
    <n v="0"/>
    <n v="0"/>
    <n v="0"/>
    <n v="0"/>
  </r>
  <r>
    <n v="754"/>
    <s v="L47933"/>
    <x v="1"/>
    <n v="296.8"/>
    <n v="308"/>
    <n v="1536"/>
    <n v="160.84954386379741"/>
    <n v="40.4"/>
    <n v="11.199999999999989"/>
    <n v="6.4983215720974146"/>
    <n v="217"/>
    <x v="0"/>
    <n v="0"/>
    <n v="0"/>
    <n v="0"/>
    <n v="0"/>
    <n v="0"/>
  </r>
  <r>
    <n v="755"/>
    <s v="M15614"/>
    <x v="0"/>
    <n v="296.89999999999998"/>
    <n v="308.10000000000002"/>
    <n v="1483"/>
    <n v="155.29939684245542"/>
    <n v="44.3"/>
    <n v="11.200000000000045"/>
    <n v="6.8797632801207751"/>
    <n v="219"/>
    <x v="0"/>
    <n v="0"/>
    <n v="0"/>
    <n v="0"/>
    <n v="0"/>
    <n v="0"/>
  </r>
  <r>
    <n v="756"/>
    <s v="H30169"/>
    <x v="2"/>
    <n v="296.8"/>
    <n v="308.10000000000002"/>
    <n v="1492"/>
    <n v="156.24187463853238"/>
    <n v="43.7"/>
    <n v="11.300000000000011"/>
    <n v="6.8277699217038652"/>
    <n v="222"/>
    <x v="0"/>
    <n v="0"/>
    <n v="0"/>
    <n v="0"/>
    <n v="0"/>
    <n v="0"/>
  </r>
  <r>
    <n v="757"/>
    <s v="L47936"/>
    <x v="1"/>
    <n v="296.8"/>
    <n v="308"/>
    <n v="1584"/>
    <n v="165.87609210954108"/>
    <n v="40.4"/>
    <n v="11.199999999999989"/>
    <n v="6.7013941212254595"/>
    <n v="227"/>
    <x v="0"/>
    <n v="0"/>
    <n v="0"/>
    <n v="0"/>
    <n v="0"/>
    <n v="0"/>
  </r>
  <r>
    <n v="758"/>
    <s v="L47937"/>
    <x v="1"/>
    <n v="296.89999999999998"/>
    <n v="308.10000000000002"/>
    <n v="1555"/>
    <n v="162.83921921107094"/>
    <n v="33.700000000000003"/>
    <n v="11.200000000000045"/>
    <n v="5.4876816874130911"/>
    <n v="229"/>
    <x v="0"/>
    <n v="0"/>
    <n v="0"/>
    <n v="0"/>
    <n v="0"/>
    <n v="0"/>
  </r>
  <r>
    <n v="759"/>
    <s v="L47938"/>
    <x v="1"/>
    <n v="296.8"/>
    <n v="308"/>
    <n v="1497"/>
    <n v="156.76547341413067"/>
    <n v="41.7"/>
    <n v="11.199999999999989"/>
    <n v="6.5371202413692489"/>
    <n v="231"/>
    <x v="0"/>
    <n v="0"/>
    <n v="0"/>
    <n v="0"/>
    <n v="0"/>
    <n v="0"/>
  </r>
  <r>
    <n v="760"/>
    <s v="M15619"/>
    <x v="0"/>
    <n v="296.7"/>
    <n v="307.8"/>
    <n v="1537"/>
    <n v="160.95426361891708"/>
    <n v="36.299999999999997"/>
    <n v="11.100000000000023"/>
    <n v="5.8426397693666896"/>
    <n v="233"/>
    <x v="0"/>
    <n v="0"/>
    <n v="0"/>
    <n v="0"/>
    <n v="0"/>
    <n v="0"/>
  </r>
  <r>
    <n v="761"/>
    <s v="L47940"/>
    <x v="1"/>
    <n v="296.7"/>
    <n v="307.8"/>
    <n v="1505"/>
    <n v="157.60323145508795"/>
    <n v="39.4"/>
    <n v="11.100000000000023"/>
    <n v="6.209567319330465"/>
    <n v="236"/>
    <x v="0"/>
    <n v="0"/>
    <n v="0"/>
    <n v="0"/>
    <n v="0"/>
    <n v="0"/>
  </r>
  <r>
    <n v="762"/>
    <s v="L47941"/>
    <x v="1"/>
    <n v="296.7"/>
    <n v="307.8"/>
    <n v="1646"/>
    <n v="172.36871692695999"/>
    <n v="34.6"/>
    <n v="11.100000000000023"/>
    <n v="5.9639576056728156"/>
    <n v="238"/>
    <x v="0"/>
    <n v="0"/>
    <n v="0"/>
    <n v="0"/>
    <n v="0"/>
    <n v="0"/>
  </r>
  <r>
    <n v="763"/>
    <s v="M15622"/>
    <x v="0"/>
    <n v="296.7"/>
    <n v="307.8"/>
    <n v="1286"/>
    <n v="134.66960508388246"/>
    <n v="60.5"/>
    <n v="11.100000000000023"/>
    <n v="8.1475111075748892"/>
    <n v="0"/>
    <x v="0"/>
    <n v="0"/>
    <n v="0"/>
    <n v="0"/>
    <n v="0"/>
    <n v="0"/>
  </r>
  <r>
    <n v="764"/>
    <s v="L47943"/>
    <x v="1"/>
    <n v="296.7"/>
    <n v="307.8"/>
    <n v="1400"/>
    <n v="146.60765716752366"/>
    <n v="47.5"/>
    <n v="11.100000000000023"/>
    <n v="6.9638637154573733"/>
    <n v="3"/>
    <x v="0"/>
    <n v="0"/>
    <n v="0"/>
    <n v="0"/>
    <n v="0"/>
    <n v="0"/>
  </r>
  <r>
    <n v="765"/>
    <s v="L47944"/>
    <x v="1"/>
    <n v="296.8"/>
    <n v="307.89999999999998"/>
    <n v="1337"/>
    <n v="140.01031259498509"/>
    <n v="56.5"/>
    <n v="11.099999999999966"/>
    <n v="7.9105826616166581"/>
    <n v="5"/>
    <x v="0"/>
    <n v="0"/>
    <n v="0"/>
    <n v="0"/>
    <n v="0"/>
    <n v="0"/>
  </r>
  <r>
    <n v="766"/>
    <s v="L47945"/>
    <x v="1"/>
    <n v="296.89999999999998"/>
    <n v="308"/>
    <n v="1332"/>
    <n v="139.48671381938681"/>
    <n v="53.9"/>
    <n v="11.100000000000023"/>
    <n v="7.5183338748649486"/>
    <n v="7"/>
    <x v="0"/>
    <n v="0"/>
    <n v="0"/>
    <n v="0"/>
    <n v="0"/>
    <n v="0"/>
  </r>
  <r>
    <n v="767"/>
    <s v="L47946"/>
    <x v="1"/>
    <n v="296.8"/>
    <n v="308"/>
    <n v="1561"/>
    <n v="163.4675377417889"/>
    <n v="38.299999999999997"/>
    <n v="11.199999999999989"/>
    <n v="6.2608066955105137"/>
    <n v="9"/>
    <x v="0"/>
    <n v="0"/>
    <n v="0"/>
    <n v="0"/>
    <n v="0"/>
    <n v="0"/>
  </r>
  <r>
    <n v="768"/>
    <s v="L47947"/>
    <x v="1"/>
    <n v="296.89999999999998"/>
    <n v="308"/>
    <n v="1546"/>
    <n v="161.89674141499398"/>
    <n v="31.1"/>
    <n v="11.100000000000023"/>
    <n v="5.0349886580063128"/>
    <n v="11"/>
    <x v="0"/>
    <n v="0"/>
    <n v="0"/>
    <n v="0"/>
    <n v="0"/>
    <n v="0"/>
  </r>
  <r>
    <n v="769"/>
    <s v="L47948"/>
    <x v="1"/>
    <n v="296.89999999999998"/>
    <n v="308"/>
    <n v="1713"/>
    <n v="179.38494051997719"/>
    <n v="29.3"/>
    <n v="11.100000000000023"/>
    <n v="5.255978757235332"/>
    <n v="13"/>
    <x v="0"/>
    <n v="0"/>
    <n v="0"/>
    <n v="0"/>
    <n v="0"/>
    <n v="0"/>
  </r>
  <r>
    <n v="770"/>
    <s v="L47949"/>
    <x v="1"/>
    <n v="296.89999999999998"/>
    <n v="308"/>
    <n v="1343"/>
    <n v="140.63863112570306"/>
    <n v="44.5"/>
    <n v="11.100000000000023"/>
    <n v="6.2584190850937853"/>
    <n v="15"/>
    <x v="0"/>
    <n v="0"/>
    <n v="0"/>
    <n v="0"/>
    <n v="0"/>
    <n v="0"/>
  </r>
  <r>
    <n v="771"/>
    <s v="L47950"/>
    <x v="1"/>
    <n v="296.8"/>
    <n v="308"/>
    <n v="1391"/>
    <n v="145.66517937144675"/>
    <n v="54.4"/>
    <n v="11.199999999999989"/>
    <n v="7.9241857578067032"/>
    <n v="17"/>
    <x v="0"/>
    <n v="0"/>
    <n v="0"/>
    <n v="0"/>
    <n v="0"/>
    <n v="0"/>
  </r>
  <r>
    <n v="772"/>
    <s v="H30185"/>
    <x v="2"/>
    <n v="296.8"/>
    <n v="308"/>
    <n v="1311"/>
    <n v="137.28759896187395"/>
    <n v="58.6"/>
    <n v="11.199999999999989"/>
    <n v="8.0450532991658132"/>
    <n v="19"/>
    <x v="0"/>
    <n v="0"/>
    <n v="0"/>
    <n v="0"/>
    <n v="0"/>
    <n v="0"/>
  </r>
  <r>
    <n v="773"/>
    <s v="H30186"/>
    <x v="2"/>
    <n v="296.8"/>
    <n v="308"/>
    <n v="1453"/>
    <n v="152.15780418886564"/>
    <n v="51"/>
    <n v="11.199999999999989"/>
    <n v="7.7600480136321472"/>
    <n v="24"/>
    <x v="0"/>
    <n v="0"/>
    <n v="0"/>
    <n v="0"/>
    <n v="0"/>
    <n v="0"/>
  </r>
  <r>
    <n v="774"/>
    <s v="L47953"/>
    <x v="1"/>
    <n v="296.8"/>
    <n v="308"/>
    <n v="1510"/>
    <n v="158.12683023068624"/>
    <n v="39.4"/>
    <n v="11.199999999999989"/>
    <n v="6.2301971110890371"/>
    <n v="29"/>
    <x v="0"/>
    <n v="0"/>
    <n v="0"/>
    <n v="0"/>
    <n v="0"/>
    <n v="0"/>
  </r>
  <r>
    <n v="775"/>
    <s v="L47954"/>
    <x v="1"/>
    <n v="296.8"/>
    <n v="307.89999999999998"/>
    <n v="1448"/>
    <n v="151.63420541326735"/>
    <n v="48.8"/>
    <n v="11.099999999999966"/>
    <n v="7.3997492241674463"/>
    <n v="31"/>
    <x v="0"/>
    <n v="0"/>
    <n v="0"/>
    <n v="0"/>
    <n v="0"/>
    <n v="0"/>
  </r>
  <r>
    <n v="776"/>
    <s v="L47955"/>
    <x v="1"/>
    <n v="296.7"/>
    <n v="307.8"/>
    <n v="1453"/>
    <n v="152.15780418886564"/>
    <n v="46"/>
    <n v="11.100000000000023"/>
    <n v="6.9992589926878193"/>
    <n v="33"/>
    <x v="0"/>
    <n v="0"/>
    <n v="0"/>
    <n v="0"/>
    <n v="0"/>
    <n v="0"/>
  </r>
  <r>
    <n v="777"/>
    <s v="L47956"/>
    <x v="1"/>
    <n v="296.7"/>
    <n v="307.8"/>
    <n v="1468"/>
    <n v="153.72860051566056"/>
    <n v="39.200000000000003"/>
    <n v="11.100000000000023"/>
    <n v="6.0261611402138939"/>
    <n v="35"/>
    <x v="0"/>
    <n v="0"/>
    <n v="0"/>
    <n v="0"/>
    <n v="0"/>
    <n v="0"/>
  </r>
  <r>
    <n v="778"/>
    <s v="L47957"/>
    <x v="1"/>
    <n v="296.7"/>
    <n v="307.8"/>
    <n v="1382"/>
    <n v="144.7227015753698"/>
    <n v="47.5"/>
    <n v="11.100000000000023"/>
    <n v="6.8743283248300653"/>
    <n v="37"/>
    <x v="0"/>
    <n v="0"/>
    <n v="0"/>
    <n v="0"/>
    <n v="0"/>
    <n v="0"/>
  </r>
  <r>
    <n v="779"/>
    <s v="L47958"/>
    <x v="1"/>
    <n v="296.7"/>
    <n v="308"/>
    <n v="1580"/>
    <n v="165.45721308906244"/>
    <n v="32.200000000000003"/>
    <n v="11.300000000000011"/>
    <n v="5.3277222614678115"/>
    <n v="39"/>
    <x v="0"/>
    <n v="0"/>
    <n v="0"/>
    <n v="0"/>
    <n v="0"/>
    <n v="0"/>
  </r>
  <r>
    <n v="780"/>
    <s v="L47959"/>
    <x v="1"/>
    <n v="296.8"/>
    <n v="308"/>
    <n v="1666"/>
    <n v="174.4631120293532"/>
    <n v="29.8"/>
    <n v="11.199999999999989"/>
    <n v="5.1990007384747248"/>
    <n v="41"/>
    <x v="0"/>
    <n v="0"/>
    <n v="0"/>
    <n v="0"/>
    <n v="0"/>
    <n v="0"/>
  </r>
  <r>
    <n v="781"/>
    <s v="M15640"/>
    <x v="0"/>
    <n v="296.89999999999998"/>
    <n v="308"/>
    <n v="1409"/>
    <n v="147.55013496360061"/>
    <n v="50.7"/>
    <n v="11.100000000000023"/>
    <n v="7.4807918426545514"/>
    <n v="43"/>
    <x v="0"/>
    <n v="0"/>
    <n v="0"/>
    <n v="0"/>
    <n v="0"/>
    <n v="0"/>
  </r>
  <r>
    <n v="782"/>
    <s v="L47961"/>
    <x v="1"/>
    <n v="296.8"/>
    <n v="308"/>
    <n v="1675"/>
    <n v="175.40558982543013"/>
    <n v="29.7"/>
    <n v="11.199999999999989"/>
    <n v="5.2095460178152742"/>
    <n v="46"/>
    <x v="0"/>
    <n v="0"/>
    <n v="0"/>
    <n v="0"/>
    <n v="0"/>
    <n v="0"/>
  </r>
  <r>
    <n v="783"/>
    <s v="L47962"/>
    <x v="1"/>
    <n v="296.8"/>
    <n v="307.89999999999998"/>
    <n v="1698"/>
    <n v="177.81414419318227"/>
    <n v="30.8"/>
    <n v="11.099999999999966"/>
    <n v="5.4766756411500133"/>
    <n v="48"/>
    <x v="0"/>
    <n v="0"/>
    <n v="0"/>
    <n v="0"/>
    <n v="0"/>
    <n v="0"/>
  </r>
  <r>
    <n v="784"/>
    <s v="H30197"/>
    <x v="2"/>
    <n v="296.7"/>
    <n v="307.89999999999998"/>
    <n v="1579"/>
    <n v="165.35249333394276"/>
    <n v="33.4"/>
    <n v="11.199999999999989"/>
    <n v="5.5227732773536884"/>
    <n v="50"/>
    <x v="0"/>
    <n v="0"/>
    <n v="0"/>
    <n v="0"/>
    <n v="0"/>
    <n v="0"/>
  </r>
  <r>
    <n v="785"/>
    <s v="L47964"/>
    <x v="1"/>
    <n v="296.7"/>
    <n v="307.89999999999998"/>
    <n v="1743"/>
    <n v="182.52653317356697"/>
    <n v="27.9"/>
    <n v="11.199999999999989"/>
    <n v="5.0924902755425183"/>
    <n v="55"/>
    <x v="0"/>
    <n v="0"/>
    <n v="0"/>
    <n v="0"/>
    <n v="0"/>
    <n v="0"/>
  </r>
  <r>
    <n v="786"/>
    <s v="M15645"/>
    <x v="0"/>
    <n v="296.89999999999998"/>
    <n v="308"/>
    <n v="1497"/>
    <n v="156.76547341413067"/>
    <n v="44.8"/>
    <n v="11.100000000000023"/>
    <n v="7.0230932089530533"/>
    <n v="57"/>
    <x v="0"/>
    <n v="0"/>
    <n v="0"/>
    <n v="0"/>
    <n v="0"/>
    <n v="0"/>
  </r>
  <r>
    <n v="787"/>
    <s v="L47966"/>
    <x v="1"/>
    <n v="296.89999999999998"/>
    <n v="308.10000000000002"/>
    <n v="1741"/>
    <n v="182.31709366332768"/>
    <n v="28.8"/>
    <n v="11.200000000000045"/>
    <n v="5.2507322975038377"/>
    <n v="60"/>
    <x v="0"/>
    <n v="0"/>
    <n v="0"/>
    <n v="0"/>
    <n v="0"/>
    <n v="0"/>
  </r>
  <r>
    <n v="788"/>
    <s v="L47967"/>
    <x v="1"/>
    <n v="296.89999999999998"/>
    <n v="308.10000000000002"/>
    <n v="1435"/>
    <n v="150.27284859671178"/>
    <n v="45.3"/>
    <n v="11.200000000000045"/>
    <n v="6.8073600414310427"/>
    <n v="62"/>
    <x v="0"/>
    <n v="0"/>
    <n v="0"/>
    <n v="0"/>
    <n v="0"/>
    <n v="0"/>
  </r>
  <r>
    <n v="789"/>
    <s v="M15648"/>
    <x v="0"/>
    <n v="296.89999999999998"/>
    <n v="308.10000000000002"/>
    <n v="1440"/>
    <n v="150.79644737231007"/>
    <n v="46.3"/>
    <n v="11.200000000000045"/>
    <n v="6.9818755133379558"/>
    <n v="64"/>
    <x v="0"/>
    <n v="0"/>
    <n v="0"/>
    <n v="0"/>
    <n v="0"/>
    <n v="0"/>
  </r>
  <r>
    <n v="790"/>
    <s v="M15649"/>
    <x v="0"/>
    <n v="296.89999999999998"/>
    <n v="308"/>
    <n v="1641"/>
    <n v="171.84511815136167"/>
    <n v="33.299999999999997"/>
    <n v="11.100000000000023"/>
    <n v="5.7224424344403433"/>
    <n v="67"/>
    <x v="0"/>
    <n v="0"/>
    <n v="0"/>
    <n v="0"/>
    <n v="0"/>
    <n v="0"/>
  </r>
  <r>
    <n v="791"/>
    <s v="L47970"/>
    <x v="1"/>
    <n v="296.8"/>
    <n v="307.89999999999998"/>
    <n v="1420"/>
    <n v="148.70205226991686"/>
    <n v="45.4"/>
    <n v="11.099999999999966"/>
    <n v="6.7510731730542259"/>
    <n v="70"/>
    <x v="0"/>
    <n v="0"/>
    <n v="0"/>
    <n v="0"/>
    <n v="0"/>
    <n v="0"/>
  </r>
  <r>
    <n v="792"/>
    <s v="L47971"/>
    <x v="1"/>
    <n v="296.8"/>
    <n v="307.89999999999998"/>
    <n v="1611"/>
    <n v="168.70352549777189"/>
    <n v="35.4"/>
    <n v="11.099999999999966"/>
    <n v="5.972104802621125"/>
    <n v="72"/>
    <x v="0"/>
    <n v="0"/>
    <n v="0"/>
    <n v="0"/>
    <n v="0"/>
    <n v="0"/>
  </r>
  <r>
    <n v="793"/>
    <s v="L47972"/>
    <x v="1"/>
    <n v="296.8"/>
    <n v="307.8"/>
    <n v="1373"/>
    <n v="143.78022377929287"/>
    <n v="42.9"/>
    <n v="11"/>
    <n v="6.1681716001316635"/>
    <n v="74"/>
    <x v="0"/>
    <n v="0"/>
    <n v="0"/>
    <n v="0"/>
    <n v="0"/>
    <n v="0"/>
  </r>
  <r>
    <n v="794"/>
    <s v="M15653"/>
    <x v="0"/>
    <n v="296.8"/>
    <n v="307.89999999999998"/>
    <n v="1683"/>
    <n v="176.24334786638741"/>
    <n v="31.8"/>
    <n v="11.099999999999966"/>
    <n v="5.6045384621511189"/>
    <n v="76"/>
    <x v="0"/>
    <n v="0"/>
    <n v="0"/>
    <n v="0"/>
    <n v="0"/>
    <n v="0"/>
  </r>
  <r>
    <n v="795"/>
    <s v="H30208"/>
    <x v="2"/>
    <n v="296.89999999999998"/>
    <n v="307.89999999999998"/>
    <n v="1547"/>
    <n v="162.00146117011366"/>
    <n v="32.6"/>
    <n v="11"/>
    <n v="5.2812476341457062"/>
    <n v="79"/>
    <x v="0"/>
    <n v="0"/>
    <n v="0"/>
    <n v="0"/>
    <n v="0"/>
    <n v="0"/>
  </r>
  <r>
    <n v="796"/>
    <s v="L47975"/>
    <x v="1"/>
    <n v="296.89999999999998"/>
    <n v="307.8"/>
    <n v="1605"/>
    <n v="168.07520696705393"/>
    <n v="37"/>
    <n v="10.900000000000034"/>
    <n v="6.2187826577809959"/>
    <n v="84"/>
    <x v="0"/>
    <n v="0"/>
    <n v="0"/>
    <n v="0"/>
    <n v="0"/>
    <n v="0"/>
  </r>
  <r>
    <n v="797"/>
    <s v="M15656"/>
    <x v="0"/>
    <n v="296.89999999999998"/>
    <n v="307.89999999999998"/>
    <n v="2010"/>
    <n v="210.48670779051614"/>
    <n v="18.899999999999999"/>
    <n v="11"/>
    <n v="3.9781987772407548"/>
    <n v="86"/>
    <x v="0"/>
    <n v="0"/>
    <n v="0"/>
    <n v="0"/>
    <n v="0"/>
    <n v="0"/>
  </r>
  <r>
    <n v="798"/>
    <s v="L47977"/>
    <x v="1"/>
    <n v="296.8"/>
    <n v="307.7"/>
    <n v="1565"/>
    <n v="163.88641676226752"/>
    <n v="40.1"/>
    <n v="10.899999999999977"/>
    <n v="6.5718453121669276"/>
    <n v="89"/>
    <x v="0"/>
    <n v="0"/>
    <n v="0"/>
    <n v="0"/>
    <n v="0"/>
    <n v="0"/>
  </r>
  <r>
    <n v="799"/>
    <s v="M15658"/>
    <x v="0"/>
    <n v="296.89999999999998"/>
    <n v="307.8"/>
    <n v="1828"/>
    <n v="191.42771235873806"/>
    <n v="24.6"/>
    <n v="10.900000000000034"/>
    <n v="4.7091217240249561"/>
    <n v="91"/>
    <x v="0"/>
    <n v="0"/>
    <n v="0"/>
    <n v="0"/>
    <n v="0"/>
    <n v="0"/>
  </r>
  <r>
    <n v="800"/>
    <s v="M15659"/>
    <x v="0"/>
    <n v="297"/>
    <n v="307.8"/>
    <n v="1579"/>
    <n v="165.35249333394276"/>
    <n v="34.1"/>
    <n v="10.800000000000011"/>
    <n v="5.6385200226874481"/>
    <n v="94"/>
    <x v="0"/>
    <n v="0"/>
    <n v="0"/>
    <n v="0"/>
    <n v="0"/>
    <n v="0"/>
  </r>
  <r>
    <n v="801"/>
    <s v="M15660"/>
    <x v="0"/>
    <n v="297"/>
    <n v="307.89999999999998"/>
    <n v="1882"/>
    <n v="197.08257913519967"/>
    <n v="24.2"/>
    <n v="10.899999999999977"/>
    <n v="4.7693984150718318"/>
    <n v="97"/>
    <x v="0"/>
    <n v="0"/>
    <n v="0"/>
    <n v="0"/>
    <n v="0"/>
    <n v="0"/>
  </r>
  <r>
    <n v="802"/>
    <s v="L47981"/>
    <x v="1"/>
    <n v="296.89999999999998"/>
    <n v="307.8"/>
    <n v="1285"/>
    <n v="134.56488532876281"/>
    <n v="52.1"/>
    <n v="10.900000000000034"/>
    <n v="7.0108305256285428"/>
    <n v="100"/>
    <x v="0"/>
    <n v="0"/>
    <n v="0"/>
    <n v="0"/>
    <n v="0"/>
    <n v="0"/>
  </r>
  <r>
    <n v="803"/>
    <s v="L47982"/>
    <x v="1"/>
    <n v="296.89999999999998"/>
    <n v="307.8"/>
    <n v="1571"/>
    <n v="164.51473529298548"/>
    <n v="35"/>
    <n v="10.900000000000034"/>
    <n v="5.7580157352544923"/>
    <n v="102"/>
    <x v="0"/>
    <n v="0"/>
    <n v="0"/>
    <n v="0"/>
    <n v="0"/>
    <n v="0"/>
  </r>
  <r>
    <n v="804"/>
    <s v="H30217"/>
    <x v="2"/>
    <n v="296.89999999999998"/>
    <n v="307.8"/>
    <n v="1549"/>
    <n v="162.21090068035298"/>
    <n v="37.799999999999997"/>
    <n v="10.900000000000034"/>
    <n v="6.1315720457173422"/>
    <n v="104"/>
    <x v="0"/>
    <n v="0"/>
    <n v="0"/>
    <n v="0"/>
    <n v="0"/>
    <n v="0"/>
  </r>
  <r>
    <n v="805"/>
    <s v="M15664"/>
    <x v="0"/>
    <n v="296.89999999999998"/>
    <n v="307.8"/>
    <n v="1544"/>
    <n v="161.68730190475469"/>
    <n v="37.6"/>
    <n v="10.900000000000034"/>
    <n v="6.0794425516187767"/>
    <n v="109"/>
    <x v="0"/>
    <n v="0"/>
    <n v="0"/>
    <n v="0"/>
    <n v="0"/>
    <n v="0"/>
  </r>
  <r>
    <n v="806"/>
    <s v="M15665"/>
    <x v="0"/>
    <n v="297"/>
    <n v="307.89999999999998"/>
    <n v="1412"/>
    <n v="147.86429422895961"/>
    <n v="47.4"/>
    <n v="10.899999999999977"/>
    <n v="7.0087675464526855"/>
    <n v="112"/>
    <x v="0"/>
    <n v="0"/>
    <n v="0"/>
    <n v="0"/>
    <n v="0"/>
    <n v="0"/>
  </r>
  <r>
    <n v="807"/>
    <s v="M15666"/>
    <x v="0"/>
    <n v="297"/>
    <n v="307.89999999999998"/>
    <n v="1422"/>
    <n v="148.91149178015618"/>
    <n v="53"/>
    <n v="10.899999999999977"/>
    <n v="7.8923090643482769"/>
    <n v="115"/>
    <x v="0"/>
    <n v="0"/>
    <n v="0"/>
    <n v="0"/>
    <n v="0"/>
    <n v="0"/>
  </r>
  <r>
    <n v="808"/>
    <s v="L47987"/>
    <x v="1"/>
    <n v="297"/>
    <n v="307.7"/>
    <n v="1867"/>
    <n v="195.5117828084048"/>
    <n v="22.8"/>
    <n v="10.699999999999989"/>
    <n v="4.4576686480316292"/>
    <n v="118"/>
    <x v="0"/>
    <n v="0"/>
    <n v="0"/>
    <n v="0"/>
    <n v="0"/>
    <n v="0"/>
  </r>
  <r>
    <n v="809"/>
    <s v="L47988"/>
    <x v="1"/>
    <n v="296.89999999999998"/>
    <n v="307.7"/>
    <n v="1424"/>
    <n v="149.12093129039553"/>
    <n v="43.3"/>
    <n v="10.800000000000011"/>
    <n v="6.4569363248741265"/>
    <n v="120"/>
    <x v="0"/>
    <n v="0"/>
    <n v="0"/>
    <n v="0"/>
    <n v="0"/>
    <n v="0"/>
  </r>
  <r>
    <n v="810"/>
    <s v="L47989"/>
    <x v="1"/>
    <n v="296.89999999999998"/>
    <n v="307.60000000000002"/>
    <n v="1452"/>
    <n v="152.05308443374599"/>
    <n v="45.7"/>
    <n v="10.700000000000045"/>
    <n v="6.9488259586221917"/>
    <n v="122"/>
    <x v="0"/>
    <n v="0"/>
    <n v="0"/>
    <n v="0"/>
    <n v="0"/>
    <n v="0"/>
  </r>
  <r>
    <n v="811"/>
    <s v="L47990"/>
    <x v="1"/>
    <n v="296.89999999999998"/>
    <n v="307.7"/>
    <n v="1550"/>
    <n v="162.31562043547265"/>
    <n v="39.700000000000003"/>
    <n v="10.800000000000011"/>
    <n v="6.4439301312882646"/>
    <n v="124"/>
    <x v="0"/>
    <n v="0"/>
    <n v="0"/>
    <n v="0"/>
    <n v="0"/>
    <n v="0"/>
  </r>
  <r>
    <n v="812"/>
    <s v="L47991"/>
    <x v="1"/>
    <n v="296.8"/>
    <n v="307.60000000000002"/>
    <n v="1588"/>
    <n v="166.29497113001972"/>
    <n v="37.6"/>
    <n v="10.800000000000011"/>
    <n v="6.252690914488741"/>
    <n v="126"/>
    <x v="0"/>
    <n v="0"/>
    <n v="0"/>
    <n v="0"/>
    <n v="0"/>
    <n v="0"/>
  </r>
  <r>
    <n v="813"/>
    <s v="L47992"/>
    <x v="1"/>
    <n v="296.8"/>
    <n v="307.60000000000002"/>
    <n v="1338"/>
    <n v="140.11503235010477"/>
    <n v="44.4"/>
    <n v="10.800000000000011"/>
    <n v="6.221107436344651"/>
    <n v="128"/>
    <x v="0"/>
    <n v="0"/>
    <n v="0"/>
    <n v="0"/>
    <n v="0"/>
    <n v="0"/>
  </r>
  <r>
    <n v="814"/>
    <s v="L47993"/>
    <x v="1"/>
    <n v="296.8"/>
    <n v="307.60000000000002"/>
    <n v="1513"/>
    <n v="158.44098949604523"/>
    <n v="40"/>
    <n v="10.800000000000011"/>
    <n v="6.3376395798418086"/>
    <n v="130"/>
    <x v="0"/>
    <n v="0"/>
    <n v="0"/>
    <n v="0"/>
    <n v="0"/>
    <n v="0"/>
  </r>
  <r>
    <n v="815"/>
    <s v="M15674"/>
    <x v="0"/>
    <n v="296.8"/>
    <n v="307.5"/>
    <n v="1470"/>
    <n v="153.93804002589985"/>
    <n v="45.9"/>
    <n v="10.699999999999989"/>
    <n v="7.0657560371888026"/>
    <n v="132"/>
    <x v="0"/>
    <n v="0"/>
    <n v="0"/>
    <n v="0"/>
    <n v="0"/>
    <n v="0"/>
  </r>
  <r>
    <n v="816"/>
    <s v="M15675"/>
    <x v="0"/>
    <n v="296.8"/>
    <n v="307.5"/>
    <n v="1516"/>
    <n v="158.7551487614042"/>
    <n v="36.700000000000003"/>
    <n v="10.699999999999989"/>
    <n v="5.8263139595435351"/>
    <n v="135"/>
    <x v="0"/>
    <n v="0"/>
    <n v="0"/>
    <n v="0"/>
    <n v="0"/>
    <n v="0"/>
  </r>
  <r>
    <n v="817"/>
    <s v="L47996"/>
    <x v="1"/>
    <n v="296.8"/>
    <n v="307.60000000000002"/>
    <n v="1434"/>
    <n v="150.16812884159211"/>
    <n v="48.3"/>
    <n v="10.800000000000011"/>
    <n v="7.2531206230488987"/>
    <n v="138"/>
    <x v="0"/>
    <n v="0"/>
    <n v="0"/>
    <n v="0"/>
    <n v="0"/>
    <n v="0"/>
  </r>
  <r>
    <n v="818"/>
    <s v="L47997"/>
    <x v="1"/>
    <n v="296.8"/>
    <n v="307.60000000000002"/>
    <n v="1368"/>
    <n v="143.25662500369455"/>
    <n v="52"/>
    <n v="10.800000000000011"/>
    <n v="7.4493445001921161"/>
    <n v="140"/>
    <x v="0"/>
    <n v="0"/>
    <n v="0"/>
    <n v="0"/>
    <n v="0"/>
    <n v="0"/>
  </r>
  <r>
    <n v="819"/>
    <s v="L47998"/>
    <x v="1"/>
    <n v="296.8"/>
    <n v="307.60000000000002"/>
    <n v="1304"/>
    <n v="136.55456067603635"/>
    <n v="48.7"/>
    <n v="10.800000000000011"/>
    <n v="6.6502071049229707"/>
    <n v="142"/>
    <x v="0"/>
    <n v="0"/>
    <n v="0"/>
    <n v="0"/>
    <n v="0"/>
    <n v="0"/>
  </r>
  <r>
    <n v="820"/>
    <s v="L47999"/>
    <x v="1"/>
    <n v="296.8"/>
    <n v="307.60000000000002"/>
    <n v="1398"/>
    <n v="146.39821765728436"/>
    <n v="46.7"/>
    <n v="10.800000000000011"/>
    <n v="6.8367967645951806"/>
    <n v="144"/>
    <x v="0"/>
    <n v="0"/>
    <n v="0"/>
    <n v="0"/>
    <n v="0"/>
    <n v="0"/>
  </r>
  <r>
    <n v="821"/>
    <s v="L48000"/>
    <x v="1"/>
    <n v="296.7"/>
    <n v="307.60000000000002"/>
    <n v="1516"/>
    <n v="158.7551487614042"/>
    <n v="37.4"/>
    <n v="10.900000000000034"/>
    <n v="5.9374425636765169"/>
    <n v="146"/>
    <x v="0"/>
    <n v="0"/>
    <n v="0"/>
    <n v="0"/>
    <n v="0"/>
    <n v="0"/>
  </r>
  <r>
    <n v="822"/>
    <s v="L48001"/>
    <x v="1"/>
    <n v="296.7"/>
    <n v="307.60000000000002"/>
    <n v="1474"/>
    <n v="154.35691904637852"/>
    <n v="41.7"/>
    <n v="10.900000000000034"/>
    <n v="6.4366835242339846"/>
    <n v="148"/>
    <x v="0"/>
    <n v="0"/>
    <n v="0"/>
    <n v="0"/>
    <n v="0"/>
    <n v="0"/>
  </r>
  <r>
    <n v="823"/>
    <s v="M15682"/>
    <x v="0"/>
    <n v="296.7"/>
    <n v="307.60000000000002"/>
    <n v="1547"/>
    <n v="162.00146117011366"/>
    <n v="34.700000000000003"/>
    <n v="10.900000000000034"/>
    <n v="5.6214507026029441"/>
    <n v="150"/>
    <x v="0"/>
    <n v="0"/>
    <n v="0"/>
    <n v="0"/>
    <n v="0"/>
    <n v="0"/>
  </r>
  <r>
    <n v="824"/>
    <s v="M15683"/>
    <x v="0"/>
    <n v="296.60000000000002"/>
    <n v="307.5"/>
    <n v="1482"/>
    <n v="155.1946770873358"/>
    <n v="39.9"/>
    <n v="10.899999999999977"/>
    <n v="6.1922676157846981"/>
    <n v="153"/>
    <x v="0"/>
    <n v="0"/>
    <n v="0"/>
    <n v="0"/>
    <n v="0"/>
    <n v="0"/>
  </r>
  <r>
    <n v="825"/>
    <s v="L48004"/>
    <x v="1"/>
    <n v="296.60000000000002"/>
    <n v="307.39999999999998"/>
    <n v="1436"/>
    <n v="150.37756835183143"/>
    <n v="42.8"/>
    <n v="10.799999999999955"/>
    <n v="6.4361599254583846"/>
    <n v="156"/>
    <x v="0"/>
    <n v="0"/>
    <n v="0"/>
    <n v="0"/>
    <n v="0"/>
    <n v="0"/>
  </r>
  <r>
    <n v="826"/>
    <s v="L48005"/>
    <x v="1"/>
    <n v="296.60000000000002"/>
    <n v="307.3"/>
    <n v="1474"/>
    <n v="154.35691904637852"/>
    <n v="40"/>
    <n v="10.699999999999989"/>
    <n v="6.1742767618551406"/>
    <n v="158"/>
    <x v="0"/>
    <n v="0"/>
    <n v="0"/>
    <n v="0"/>
    <n v="0"/>
    <n v="0"/>
  </r>
  <r>
    <n v="827"/>
    <s v="L48006"/>
    <x v="1"/>
    <n v="296.5"/>
    <n v="307.2"/>
    <n v="1481"/>
    <n v="155.08995733221613"/>
    <n v="38.200000000000003"/>
    <n v="10.699999999999989"/>
    <n v="5.9244363700906568"/>
    <n v="160"/>
    <x v="0"/>
    <n v="0"/>
    <n v="0"/>
    <n v="0"/>
    <n v="0"/>
    <n v="0"/>
  </r>
  <r>
    <n v="828"/>
    <s v="L48007"/>
    <x v="1"/>
    <n v="296.5"/>
    <n v="307.3"/>
    <n v="1501"/>
    <n v="157.18435243460934"/>
    <n v="42.1"/>
    <n v="10.800000000000011"/>
    <n v="6.6174612374970527"/>
    <n v="162"/>
    <x v="0"/>
    <n v="0"/>
    <n v="0"/>
    <n v="0"/>
    <n v="0"/>
    <n v="0"/>
  </r>
  <r>
    <n v="829"/>
    <s v="L48008"/>
    <x v="1"/>
    <n v="296.5"/>
    <n v="307.3"/>
    <n v="1566"/>
    <n v="163.99113651738719"/>
    <n v="37.200000000000003"/>
    <n v="10.800000000000011"/>
    <n v="6.1004702784468039"/>
    <n v="164"/>
    <x v="0"/>
    <n v="0"/>
    <n v="0"/>
    <n v="0"/>
    <n v="0"/>
    <n v="0"/>
  </r>
  <r>
    <n v="830"/>
    <s v="L48009"/>
    <x v="1"/>
    <n v="296.5"/>
    <n v="307.3"/>
    <n v="1579"/>
    <n v="165.35249333394276"/>
    <n v="34.5"/>
    <n v="10.800000000000011"/>
    <n v="5.7046610200210255"/>
    <n v="166"/>
    <x v="0"/>
    <n v="0"/>
    <n v="0"/>
    <n v="0"/>
    <n v="0"/>
    <n v="0"/>
  </r>
  <r>
    <n v="831"/>
    <s v="L48010"/>
    <x v="1"/>
    <n v="296.60000000000002"/>
    <n v="307.39999999999998"/>
    <n v="1631"/>
    <n v="170.79792060016507"/>
    <n v="35"/>
    <n v="10.799999999999955"/>
    <n v="5.9779272210057774"/>
    <n v="168"/>
    <x v="0"/>
    <n v="0"/>
    <n v="0"/>
    <n v="0"/>
    <n v="0"/>
    <n v="0"/>
  </r>
  <r>
    <n v="832"/>
    <s v="M15691"/>
    <x v="0"/>
    <n v="296.60000000000002"/>
    <n v="307.39999999999998"/>
    <n v="1544"/>
    <n v="161.68730190475469"/>
    <n v="42.3"/>
    <n v="10.799999999999955"/>
    <n v="6.8393728705711228"/>
    <n v="170"/>
    <x v="0"/>
    <n v="0"/>
    <n v="0"/>
    <n v="0"/>
    <n v="0"/>
    <n v="0"/>
  </r>
  <r>
    <n v="833"/>
    <s v="L48012"/>
    <x v="1"/>
    <n v="296.60000000000002"/>
    <n v="307.39999999999998"/>
    <n v="1521"/>
    <n v="159.27874753700249"/>
    <n v="38.6"/>
    <n v="10.799999999999955"/>
    <n v="6.1481596549282962"/>
    <n v="173"/>
    <x v="0"/>
    <n v="0"/>
    <n v="0"/>
    <n v="0"/>
    <n v="0"/>
    <n v="0"/>
  </r>
  <r>
    <n v="834"/>
    <s v="L48013"/>
    <x v="1"/>
    <n v="296.60000000000002"/>
    <n v="307.39999999999998"/>
    <n v="1616"/>
    <n v="169.22712427337018"/>
    <n v="28"/>
    <n v="10.799999999999955"/>
    <n v="4.7383594796543651"/>
    <n v="175"/>
    <x v="0"/>
    <n v="0"/>
    <n v="0"/>
    <n v="0"/>
    <n v="0"/>
    <n v="0"/>
  </r>
  <r>
    <n v="835"/>
    <s v="H30248"/>
    <x v="2"/>
    <n v="296.60000000000002"/>
    <n v="307.39999999999998"/>
    <n v="1333"/>
    <n v="139.59143357450648"/>
    <n v="50.2"/>
    <n v="10.799999999999955"/>
    <n v="7.0074899654402261"/>
    <n v="177"/>
    <x v="0"/>
    <n v="0"/>
    <n v="0"/>
    <n v="0"/>
    <n v="0"/>
    <n v="0"/>
  </r>
  <r>
    <n v="836"/>
    <s v="M15695"/>
    <x v="0"/>
    <n v="296.7"/>
    <n v="307.39999999999998"/>
    <n v="1533"/>
    <n v="160.53538459843841"/>
    <n v="32.5"/>
    <n v="10.699999999999989"/>
    <n v="5.217399999449249"/>
    <n v="182"/>
    <x v="0"/>
    <n v="0"/>
    <n v="0"/>
    <n v="0"/>
    <n v="0"/>
    <n v="0"/>
  </r>
  <r>
    <n v="837"/>
    <s v="L48016"/>
    <x v="1"/>
    <n v="296.60000000000002"/>
    <n v="307.39999999999998"/>
    <n v="1368"/>
    <n v="143.25662500369455"/>
    <n v="45.1"/>
    <n v="10.799999999999955"/>
    <n v="6.4608737876666247"/>
    <n v="185"/>
    <x v="0"/>
    <n v="0"/>
    <n v="0"/>
    <n v="0"/>
    <n v="0"/>
    <n v="0"/>
  </r>
  <r>
    <n v="838"/>
    <s v="L48017"/>
    <x v="1"/>
    <n v="296.60000000000002"/>
    <n v="307.39999999999998"/>
    <n v="1465"/>
    <n v="153.41444125030156"/>
    <n v="47.8"/>
    <n v="10.799999999999955"/>
    <n v="7.3332102917644146"/>
    <n v="187"/>
    <x v="0"/>
    <n v="0"/>
    <n v="0"/>
    <n v="0"/>
    <n v="0"/>
    <n v="0"/>
  </r>
  <r>
    <n v="839"/>
    <s v="H30252"/>
    <x v="2"/>
    <n v="296.60000000000002"/>
    <n v="307.39999999999998"/>
    <n v="1406"/>
    <n v="147.23597569824162"/>
    <n v="41.5"/>
    <n v="10.799999999999955"/>
    <n v="6.1102929914770279"/>
    <n v="189"/>
    <x v="0"/>
    <n v="0"/>
    <n v="0"/>
    <n v="0"/>
    <n v="0"/>
    <n v="0"/>
  </r>
  <r>
    <n v="840"/>
    <s v="M15699"/>
    <x v="0"/>
    <n v="296.5"/>
    <n v="307.39999999999998"/>
    <n v="1565"/>
    <n v="163.88641676226752"/>
    <n v="43.5"/>
    <n v="10.899999999999977"/>
    <n v="7.1290591291586374"/>
    <n v="194"/>
    <x v="0"/>
    <n v="0"/>
    <n v="0"/>
    <n v="0"/>
    <n v="0"/>
    <n v="0"/>
  </r>
  <r>
    <n v="841"/>
    <s v="L48020"/>
    <x v="1"/>
    <n v="296.60000000000002"/>
    <n v="307.5"/>
    <n v="1582"/>
    <n v="165.66665259930176"/>
    <n v="37.9"/>
    <n v="10.899999999999977"/>
    <n v="6.2787661335135363"/>
    <n v="197"/>
    <x v="0"/>
    <n v="0"/>
    <n v="0"/>
    <n v="0"/>
    <n v="0"/>
    <n v="0"/>
  </r>
  <r>
    <n v="842"/>
    <s v="L48021"/>
    <x v="1"/>
    <n v="296.60000000000002"/>
    <n v="307.5"/>
    <n v="1439"/>
    <n v="150.69172761719039"/>
    <n v="45.5"/>
    <n v="10.899999999999977"/>
    <n v="6.8564736065821625"/>
    <n v="199"/>
    <x v="0"/>
    <n v="0"/>
    <n v="0"/>
    <n v="0"/>
    <n v="0"/>
    <n v="0"/>
  </r>
  <r>
    <n v="843"/>
    <s v="M15702"/>
    <x v="0"/>
    <n v="296.60000000000002"/>
    <n v="307.5"/>
    <n v="1566"/>
    <n v="163.99113651738719"/>
    <n v="35"/>
    <n v="10.899999999999977"/>
    <n v="5.7396897781085521"/>
    <n v="201"/>
    <x v="0"/>
    <n v="0"/>
    <n v="0"/>
    <n v="0"/>
    <n v="0"/>
    <n v="0"/>
  </r>
  <r>
    <n v="844"/>
    <s v="L48023"/>
    <x v="1"/>
    <n v="296.60000000000002"/>
    <n v="307.5"/>
    <n v="1485"/>
    <n v="155.50883635269477"/>
    <n v="42.7"/>
    <n v="10.899999999999977"/>
    <n v="6.640227312260067"/>
    <n v="204"/>
    <x v="0"/>
    <n v="0"/>
    <n v="0"/>
    <n v="0"/>
    <n v="0"/>
    <n v="0"/>
  </r>
  <r>
    <n v="845"/>
    <s v="L48024"/>
    <x v="1"/>
    <n v="296.5"/>
    <n v="307.5"/>
    <n v="1566"/>
    <n v="163.99113651738719"/>
    <n v="35.1"/>
    <n v="11"/>
    <n v="5.7560888917602906"/>
    <n v="206"/>
    <x v="0"/>
    <n v="0"/>
    <n v="0"/>
    <n v="0"/>
    <n v="0"/>
    <n v="0"/>
  </r>
  <r>
    <n v="846"/>
    <s v="L48025"/>
    <x v="1"/>
    <n v="296.3"/>
    <n v="307.3"/>
    <n v="1439"/>
    <n v="150.69172761719039"/>
    <n v="41.5"/>
    <n v="11"/>
    <n v="6.2537066961134018"/>
    <n v="208"/>
    <x v="0"/>
    <n v="0"/>
    <n v="0"/>
    <n v="0"/>
    <n v="0"/>
    <n v="0"/>
  </r>
  <r>
    <n v="847"/>
    <s v="M15706"/>
    <x v="0"/>
    <n v="296.39999999999998"/>
    <n v="307.39999999999998"/>
    <n v="1416"/>
    <n v="148.28317324943825"/>
    <n v="50"/>
    <n v="11"/>
    <n v="7.4141586624719125"/>
    <n v="210"/>
    <x v="0"/>
    <n v="0"/>
    <n v="0"/>
    <n v="0"/>
    <n v="0"/>
    <n v="0"/>
  </r>
  <r>
    <n v="848"/>
    <s v="L48027"/>
    <x v="1"/>
    <n v="296.39999999999998"/>
    <n v="307.39999999999998"/>
    <n v="2833"/>
    <n v="296.67106625399612"/>
    <n v="5.6"/>
    <n v="11"/>
    <n v="1.6613579710223783"/>
    <n v="213"/>
    <x v="1"/>
    <n v="0"/>
    <n v="0"/>
    <n v="1"/>
    <n v="0"/>
    <n v="0"/>
  </r>
  <r>
    <n v="849"/>
    <s v="L48028"/>
    <x v="1"/>
    <n v="296.3"/>
    <n v="307.39999999999998"/>
    <n v="1465"/>
    <n v="153.41444125030156"/>
    <n v="47.1"/>
    <n v="11.099999999999966"/>
    <n v="7.2258201828892039"/>
    <n v="215"/>
    <x v="0"/>
    <n v="0"/>
    <n v="0"/>
    <n v="0"/>
    <n v="0"/>
    <n v="0"/>
  </r>
  <r>
    <n v="850"/>
    <s v="H30263"/>
    <x v="2"/>
    <n v="296.39999999999998"/>
    <n v="307.39999999999998"/>
    <n v="1586"/>
    <n v="166.0855316197804"/>
    <n v="35.5"/>
    <n v="11"/>
    <n v="5.8960363725022047"/>
    <n v="0"/>
    <x v="0"/>
    <n v="0"/>
    <n v="0"/>
    <n v="0"/>
    <n v="0"/>
    <n v="0"/>
  </r>
  <r>
    <n v="851"/>
    <s v="L48030"/>
    <x v="1"/>
    <n v="296.3"/>
    <n v="307.3"/>
    <n v="1567"/>
    <n v="164.09585627250686"/>
    <n v="31.4"/>
    <n v="11"/>
    <n v="5.1526098869567152"/>
    <n v="5"/>
    <x v="0"/>
    <n v="0"/>
    <n v="0"/>
    <n v="0"/>
    <n v="0"/>
    <n v="0"/>
  </r>
  <r>
    <n v="852"/>
    <s v="M15711"/>
    <x v="0"/>
    <n v="296.2"/>
    <n v="307.2"/>
    <n v="1389"/>
    <n v="145.45573986120741"/>
    <n v="48.6"/>
    <n v="11"/>
    <n v="7.0691489572546802"/>
    <n v="7"/>
    <x v="0"/>
    <n v="0"/>
    <n v="0"/>
    <n v="0"/>
    <n v="0"/>
    <n v="0"/>
  </r>
  <r>
    <n v="853"/>
    <s v="M15712"/>
    <x v="0"/>
    <n v="296.3"/>
    <n v="307.3"/>
    <n v="1368"/>
    <n v="143.25662500369455"/>
    <n v="49.5"/>
    <n v="11"/>
    <n v="7.0912029376828807"/>
    <n v="10"/>
    <x v="0"/>
    <n v="0"/>
    <n v="0"/>
    <n v="0"/>
    <n v="0"/>
    <n v="0"/>
  </r>
  <r>
    <n v="854"/>
    <s v="L48033"/>
    <x v="1"/>
    <n v="296.3"/>
    <n v="307.3"/>
    <n v="1444"/>
    <n v="151.21532639278868"/>
    <n v="49"/>
    <n v="11"/>
    <n v="7.4095509932466461"/>
    <n v="13"/>
    <x v="0"/>
    <n v="0"/>
    <n v="0"/>
    <n v="0"/>
    <n v="0"/>
    <n v="0"/>
  </r>
  <r>
    <n v="855"/>
    <s v="M15714"/>
    <x v="0"/>
    <n v="296.3"/>
    <n v="307.3"/>
    <n v="1498"/>
    <n v="156.87019316925034"/>
    <n v="41.6"/>
    <n v="11"/>
    <n v="6.5258000358408141"/>
    <n v="15"/>
    <x v="0"/>
    <n v="0"/>
    <n v="0"/>
    <n v="0"/>
    <n v="0"/>
    <n v="0"/>
  </r>
  <r>
    <n v="856"/>
    <s v="L48035"/>
    <x v="1"/>
    <n v="296.10000000000002"/>
    <n v="307.2"/>
    <n v="1615"/>
    <n v="169.12240451825053"/>
    <n v="30.8"/>
    <n v="11.099999999999966"/>
    <n v="5.2089700591621169"/>
    <n v="18"/>
    <x v="0"/>
    <n v="0"/>
    <n v="0"/>
    <n v="0"/>
    <n v="0"/>
    <n v="0"/>
  </r>
  <r>
    <n v="857"/>
    <s v="L48036"/>
    <x v="1"/>
    <n v="296.10000000000002"/>
    <n v="307.10000000000002"/>
    <n v="1898"/>
    <n v="198.75809521711423"/>
    <n v="22.7"/>
    <n v="11"/>
    <n v="4.511808761428493"/>
    <n v="20"/>
    <x v="0"/>
    <n v="0"/>
    <n v="0"/>
    <n v="0"/>
    <n v="0"/>
    <n v="0"/>
  </r>
  <r>
    <n v="858"/>
    <s v="M15717"/>
    <x v="0"/>
    <n v="296.10000000000002"/>
    <n v="307.10000000000002"/>
    <n v="1350"/>
    <n v="141.37166941154069"/>
    <n v="53.3"/>
    <n v="11"/>
    <n v="7.5351099796351182"/>
    <n v="22"/>
    <x v="0"/>
    <n v="0"/>
    <n v="0"/>
    <n v="0"/>
    <n v="0"/>
    <n v="0"/>
  </r>
  <r>
    <n v="859"/>
    <s v="M15718"/>
    <x v="0"/>
    <n v="296.2"/>
    <n v="307"/>
    <n v="1516"/>
    <n v="158.7551487614042"/>
    <n v="37.6"/>
    <n v="10.800000000000011"/>
    <n v="5.9691935934287983"/>
    <n v="25"/>
    <x v="0"/>
    <n v="0"/>
    <n v="0"/>
    <n v="0"/>
    <n v="0"/>
    <n v="0"/>
  </r>
  <r>
    <n v="860"/>
    <s v="H30273"/>
    <x v="2"/>
    <n v="296.2"/>
    <n v="307"/>
    <n v="1542"/>
    <n v="161.47786239451537"/>
    <n v="40.6"/>
    <n v="10.800000000000011"/>
    <n v="6.556001213217324"/>
    <n v="28"/>
    <x v="0"/>
    <n v="0"/>
    <n v="0"/>
    <n v="0"/>
    <n v="0"/>
    <n v="0"/>
  </r>
  <r>
    <n v="861"/>
    <s v="H30274"/>
    <x v="2"/>
    <n v="296.10000000000002"/>
    <n v="306.89999999999998"/>
    <n v="1541"/>
    <n v="161.3731426393957"/>
    <n v="32.6"/>
    <n v="10.799999999999955"/>
    <n v="5.2607644500443005"/>
    <n v="33"/>
    <x v="0"/>
    <n v="0"/>
    <n v="0"/>
    <n v="0"/>
    <n v="0"/>
    <n v="0"/>
  </r>
  <r>
    <n v="862"/>
    <s v="M15721"/>
    <x v="0"/>
    <n v="296.10000000000002"/>
    <n v="306.89999999999998"/>
    <n v="1951"/>
    <n v="204.30824223845622"/>
    <n v="23.3"/>
    <n v="10.799999999999955"/>
    <n v="4.7603820441560298"/>
    <n v="38"/>
    <x v="0"/>
    <n v="0"/>
    <n v="0"/>
    <n v="0"/>
    <n v="0"/>
    <n v="0"/>
  </r>
  <r>
    <n v="863"/>
    <s v="H30276"/>
    <x v="2"/>
    <n v="296.10000000000002"/>
    <n v="306.8"/>
    <n v="1645"/>
    <n v="172.26399717184032"/>
    <n v="31"/>
    <n v="10.699999999999989"/>
    <n v="5.34018391232705"/>
    <n v="41"/>
    <x v="0"/>
    <n v="0"/>
    <n v="0"/>
    <n v="0"/>
    <n v="0"/>
    <n v="0"/>
  </r>
  <r>
    <n v="864"/>
    <s v="L48043"/>
    <x v="1"/>
    <n v="296"/>
    <n v="306.7"/>
    <n v="1416"/>
    <n v="148.28317324943825"/>
    <n v="44.2"/>
    <n v="10.699999999999989"/>
    <n v="6.5541162576251706"/>
    <n v="46"/>
    <x v="0"/>
    <n v="0"/>
    <n v="0"/>
    <n v="0"/>
    <n v="0"/>
    <n v="0"/>
  </r>
  <r>
    <n v="865"/>
    <s v="M15724"/>
    <x v="0"/>
    <n v="296"/>
    <n v="306.7"/>
    <n v="2044"/>
    <n v="214.04717946458456"/>
    <n v="22.3"/>
    <n v="10.699999999999989"/>
    <n v="4.7732521020602361"/>
    <n v="48"/>
    <x v="0"/>
    <n v="0"/>
    <n v="0"/>
    <n v="0"/>
    <n v="0"/>
    <n v="0"/>
  </r>
  <r>
    <n v="866"/>
    <s v="L48045"/>
    <x v="1"/>
    <n v="295.89999999999998"/>
    <n v="306.60000000000002"/>
    <n v="1414"/>
    <n v="148.0737337391989"/>
    <n v="50.2"/>
    <n v="10.700000000000045"/>
    <n v="7.4333014337077845"/>
    <n v="51"/>
    <x v="0"/>
    <n v="0"/>
    <n v="0"/>
    <n v="0"/>
    <n v="0"/>
    <n v="0"/>
  </r>
  <r>
    <n v="867"/>
    <s v="L48046"/>
    <x v="1"/>
    <n v="295.89999999999998"/>
    <n v="306.60000000000002"/>
    <n v="1678"/>
    <n v="175.71974909078909"/>
    <n v="26.7"/>
    <n v="10.700000000000045"/>
    <n v="4.6917173007240693"/>
    <n v="53"/>
    <x v="0"/>
    <n v="0"/>
    <n v="0"/>
    <n v="0"/>
    <n v="0"/>
    <n v="0"/>
  </r>
  <r>
    <n v="868"/>
    <s v="H30281"/>
    <x v="2"/>
    <n v="295.89999999999998"/>
    <n v="306.5"/>
    <n v="1594"/>
    <n v="166.92328966073768"/>
    <n v="33.200000000000003"/>
    <n v="10.600000000000023"/>
    <n v="5.5418532167364907"/>
    <n v="55"/>
    <x v="0"/>
    <n v="0"/>
    <n v="0"/>
    <n v="0"/>
    <n v="0"/>
    <n v="0"/>
  </r>
  <r>
    <n v="869"/>
    <s v="M15728"/>
    <x v="0"/>
    <n v="295.8"/>
    <n v="306.5"/>
    <n v="1514"/>
    <n v="158.54570925116488"/>
    <n v="37.700000000000003"/>
    <n v="10.699999999999989"/>
    <n v="5.9771732387689163"/>
    <n v="60"/>
    <x v="0"/>
    <n v="0"/>
    <n v="0"/>
    <n v="0"/>
    <n v="0"/>
    <n v="0"/>
  </r>
  <r>
    <n v="870"/>
    <s v="L48049"/>
    <x v="1"/>
    <n v="295.8"/>
    <n v="306.5"/>
    <n v="1358"/>
    <n v="142.20942745249798"/>
    <n v="49.2"/>
    <n v="10.699999999999989"/>
    <n v="6.9967038306629012"/>
    <n v="63"/>
    <x v="0"/>
    <n v="0"/>
    <n v="0"/>
    <n v="0"/>
    <n v="0"/>
    <n v="0"/>
  </r>
  <r>
    <n v="871"/>
    <s v="L48050"/>
    <x v="1"/>
    <n v="295.8"/>
    <n v="306.39999999999998"/>
    <n v="1325"/>
    <n v="138.7536755335492"/>
    <n v="56.2"/>
    <n v="10.599999999999966"/>
    <n v="7.7979565649854656"/>
    <n v="65"/>
    <x v="0"/>
    <n v="0"/>
    <n v="0"/>
    <n v="0"/>
    <n v="0"/>
    <n v="0"/>
  </r>
  <r>
    <n v="872"/>
    <s v="L48051"/>
    <x v="1"/>
    <n v="295.8"/>
    <n v="306.39999999999998"/>
    <n v="1339"/>
    <n v="140.21975210522444"/>
    <n v="53.2"/>
    <n v="10.599999999999966"/>
    <n v="7.459690811997941"/>
    <n v="67"/>
    <x v="0"/>
    <n v="0"/>
    <n v="0"/>
    <n v="0"/>
    <n v="0"/>
    <n v="0"/>
  </r>
  <r>
    <n v="873"/>
    <s v="M15732"/>
    <x v="0"/>
    <n v="295.8"/>
    <n v="306.39999999999998"/>
    <n v="1335"/>
    <n v="139.8008730847458"/>
    <n v="51.7"/>
    <n v="10.599999999999966"/>
    <n v="7.2277051384813582"/>
    <n v="69"/>
    <x v="0"/>
    <n v="0"/>
    <n v="0"/>
    <n v="0"/>
    <n v="0"/>
    <n v="0"/>
  </r>
  <r>
    <n v="874"/>
    <s v="L48053"/>
    <x v="1"/>
    <n v="295.89999999999998"/>
    <n v="306.39999999999998"/>
    <n v="1892"/>
    <n v="198.1297766863963"/>
    <n v="21.7"/>
    <n v="10.5"/>
    <n v="4.2994161540947999"/>
    <n v="72"/>
    <x v="0"/>
    <n v="0"/>
    <n v="0"/>
    <n v="0"/>
    <n v="0"/>
    <n v="0"/>
  </r>
  <r>
    <n v="875"/>
    <s v="L48054"/>
    <x v="1"/>
    <n v="295.89999999999998"/>
    <n v="306.39999999999998"/>
    <n v="1575"/>
    <n v="164.93361431346415"/>
    <n v="28.5"/>
    <n v="10.5"/>
    <n v="4.7006080079337282"/>
    <n v="74"/>
    <x v="0"/>
    <n v="0"/>
    <n v="0"/>
    <n v="0"/>
    <n v="0"/>
    <n v="0"/>
  </r>
  <r>
    <n v="876"/>
    <s v="M15735"/>
    <x v="0"/>
    <n v="295.8"/>
    <n v="306.3"/>
    <n v="1444"/>
    <n v="151.21532639278868"/>
    <n v="45.5"/>
    <n v="10.5"/>
    <n v="6.880297350871885"/>
    <n v="76"/>
    <x v="0"/>
    <n v="0"/>
    <n v="0"/>
    <n v="0"/>
    <n v="0"/>
    <n v="0"/>
  </r>
  <r>
    <n v="877"/>
    <s v="L48056"/>
    <x v="1"/>
    <n v="295.7"/>
    <n v="306.3"/>
    <n v="1915"/>
    <n v="200.53833105414844"/>
    <n v="22.4"/>
    <n v="10.600000000000023"/>
    <n v="4.4920586156129252"/>
    <n v="79"/>
    <x v="0"/>
    <n v="0"/>
    <n v="0"/>
    <n v="0"/>
    <n v="0"/>
    <n v="0"/>
  </r>
  <r>
    <n v="878"/>
    <s v="M15737"/>
    <x v="0"/>
    <n v="295.60000000000002"/>
    <n v="306.2"/>
    <n v="1584"/>
    <n v="165.87609210954108"/>
    <n v="33.6"/>
    <n v="10.599999999999966"/>
    <n v="5.5734366948805798"/>
    <n v="81"/>
    <x v="0"/>
    <n v="0"/>
    <n v="0"/>
    <n v="0"/>
    <n v="0"/>
    <n v="0"/>
  </r>
  <r>
    <n v="879"/>
    <s v="M15738"/>
    <x v="0"/>
    <n v="295.7"/>
    <n v="306.3"/>
    <n v="1685"/>
    <n v="176.45278737662673"/>
    <n v="34.9"/>
    <n v="10.600000000000023"/>
    <n v="6.1582022794442732"/>
    <n v="84"/>
    <x v="0"/>
    <n v="0"/>
    <n v="0"/>
    <n v="0"/>
    <n v="0"/>
    <n v="0"/>
  </r>
  <r>
    <n v="880"/>
    <s v="L48059"/>
    <x v="1"/>
    <n v="295.8"/>
    <n v="306.3"/>
    <n v="1337"/>
    <n v="140.01031259498509"/>
    <n v="54.6"/>
    <n v="10.5"/>
    <n v="7.6445630676861862"/>
    <n v="87"/>
    <x v="0"/>
    <n v="0"/>
    <n v="0"/>
    <n v="0"/>
    <n v="0"/>
    <n v="0"/>
  </r>
  <r>
    <n v="881"/>
    <s v="M15740"/>
    <x v="0"/>
    <n v="295.8"/>
    <n v="306.3"/>
    <n v="1235"/>
    <n v="129.32889757277982"/>
    <n v="76.2"/>
    <n v="10.5"/>
    <n v="9.8548619950458232"/>
    <n v="89"/>
    <x v="1"/>
    <n v="0"/>
    <n v="0"/>
    <n v="1"/>
    <n v="0"/>
    <n v="0"/>
  </r>
  <r>
    <n v="882"/>
    <s v="L48061"/>
    <x v="1"/>
    <n v="295.7"/>
    <n v="306.2"/>
    <n v="1464"/>
    <n v="153.30972149518189"/>
    <n v="46.2"/>
    <n v="10.5"/>
    <n v="7.0829091330774032"/>
    <n v="92"/>
    <x v="0"/>
    <n v="0"/>
    <n v="0"/>
    <n v="0"/>
    <n v="0"/>
    <n v="0"/>
  </r>
  <r>
    <n v="883"/>
    <s v="M15742"/>
    <x v="0"/>
    <n v="295.7"/>
    <n v="306.2"/>
    <n v="1739"/>
    <n v="182.10765415308833"/>
    <n v="25.9"/>
    <n v="10.5"/>
    <n v="4.7165882425649883"/>
    <n v="94"/>
    <x v="0"/>
    <n v="0"/>
    <n v="0"/>
    <n v="0"/>
    <n v="0"/>
    <n v="0"/>
  </r>
  <r>
    <n v="884"/>
    <s v="L48063"/>
    <x v="1"/>
    <n v="295.7"/>
    <n v="306.3"/>
    <n v="1490"/>
    <n v="156.03243512829306"/>
    <n v="34.299999999999997"/>
    <n v="10.600000000000023"/>
    <n v="5.3519125249004516"/>
    <n v="97"/>
    <x v="0"/>
    <n v="0"/>
    <n v="0"/>
    <n v="0"/>
    <n v="0"/>
    <n v="0"/>
  </r>
  <r>
    <n v="885"/>
    <s v="L48064"/>
    <x v="1"/>
    <n v="295.8"/>
    <n v="306.39999999999998"/>
    <n v="1356"/>
    <n v="141.99998794225863"/>
    <n v="48"/>
    <n v="10.599999999999966"/>
    <n v="6.8159994212284145"/>
    <n v="99"/>
    <x v="0"/>
    <n v="0"/>
    <n v="0"/>
    <n v="0"/>
    <n v="0"/>
    <n v="0"/>
  </r>
  <r>
    <n v="886"/>
    <s v="L48065"/>
    <x v="1"/>
    <n v="295.7"/>
    <n v="306.2"/>
    <n v="1397"/>
    <n v="146.29349790216469"/>
    <n v="52"/>
    <n v="10.5"/>
    <n v="7.6072618909125644"/>
    <n v="101"/>
    <x v="0"/>
    <n v="0"/>
    <n v="0"/>
    <n v="0"/>
    <n v="0"/>
    <n v="0"/>
  </r>
  <r>
    <n v="887"/>
    <s v="L48066"/>
    <x v="1"/>
    <n v="295.7"/>
    <n v="306.2"/>
    <n v="1458"/>
    <n v="152.68140296446393"/>
    <n v="40.6"/>
    <n v="10.5"/>
    <n v="6.1988649603572359"/>
    <n v="103"/>
    <x v="0"/>
    <n v="0"/>
    <n v="0"/>
    <n v="0"/>
    <n v="0"/>
    <n v="0"/>
  </r>
  <r>
    <n v="888"/>
    <s v="H30301"/>
    <x v="2"/>
    <n v="295.7"/>
    <n v="306.2"/>
    <n v="2161"/>
    <n v="226.29939081358478"/>
    <n v="16.5"/>
    <n v="10.5"/>
    <n v="3.7339399484241489"/>
    <n v="105"/>
    <x v="0"/>
    <n v="0"/>
    <n v="0"/>
    <n v="0"/>
    <n v="0"/>
    <n v="0"/>
  </r>
  <r>
    <n v="889"/>
    <s v="M15748"/>
    <x v="0"/>
    <n v="295.60000000000002"/>
    <n v="306.10000000000002"/>
    <n v="1651"/>
    <n v="172.89231570255828"/>
    <n v="28.1"/>
    <n v="10.5"/>
    <n v="4.8582740712418877"/>
    <n v="110"/>
    <x v="0"/>
    <n v="0"/>
    <n v="0"/>
    <n v="0"/>
    <n v="0"/>
    <n v="0"/>
  </r>
  <r>
    <n v="890"/>
    <s v="L48069"/>
    <x v="1"/>
    <n v="295.60000000000002"/>
    <n v="306.10000000000002"/>
    <n v="1389"/>
    <n v="145.45573986120741"/>
    <n v="46.2"/>
    <n v="10.5"/>
    <n v="6.7200551815877825"/>
    <n v="113"/>
    <x v="0"/>
    <n v="0"/>
    <n v="0"/>
    <n v="0"/>
    <n v="0"/>
    <n v="0"/>
  </r>
  <r>
    <n v="891"/>
    <s v="L48070"/>
    <x v="1"/>
    <n v="295.60000000000002"/>
    <n v="306"/>
    <n v="1370"/>
    <n v="143.46606451393387"/>
    <n v="52.4"/>
    <n v="10.399999999999977"/>
    <n v="7.5176217805301349"/>
    <n v="115"/>
    <x v="0"/>
    <n v="0"/>
    <n v="0"/>
    <n v="0"/>
    <n v="0"/>
    <n v="0"/>
  </r>
  <r>
    <n v="892"/>
    <s v="L48071"/>
    <x v="1"/>
    <n v="295.7"/>
    <n v="306.10000000000002"/>
    <n v="1408"/>
    <n v="147.44541520848094"/>
    <n v="47.9"/>
    <n v="10.400000000000034"/>
    <n v="7.0626353884862363"/>
    <n v="117"/>
    <x v="0"/>
    <n v="0"/>
    <n v="0"/>
    <n v="0"/>
    <n v="0"/>
    <n v="0"/>
  </r>
  <r>
    <n v="893"/>
    <s v="L48072"/>
    <x v="1"/>
    <n v="295.7"/>
    <n v="306.10000000000002"/>
    <n v="1343"/>
    <n v="140.63863112570306"/>
    <n v="54.4"/>
    <n v="10.400000000000034"/>
    <n v="7.6507415332382465"/>
    <n v="119"/>
    <x v="0"/>
    <n v="0"/>
    <n v="0"/>
    <n v="0"/>
    <n v="0"/>
    <n v="0"/>
  </r>
  <r>
    <n v="894"/>
    <s v="M15753"/>
    <x v="0"/>
    <n v="295.7"/>
    <n v="306.2"/>
    <n v="1423"/>
    <n v="149.01621153527586"/>
    <n v="42.5"/>
    <n v="10.5"/>
    <n v="6.3331889902492238"/>
    <n v="121"/>
    <x v="0"/>
    <n v="0"/>
    <n v="0"/>
    <n v="0"/>
    <n v="0"/>
    <n v="0"/>
  </r>
  <r>
    <n v="895"/>
    <s v="L48074"/>
    <x v="1"/>
    <n v="295.60000000000002"/>
    <n v="306.2"/>
    <n v="1426"/>
    <n v="149.33037080063482"/>
    <n v="48.6"/>
    <n v="10.599999999999966"/>
    <n v="7.257456020910853"/>
    <n v="124"/>
    <x v="0"/>
    <n v="0"/>
    <n v="0"/>
    <n v="0"/>
    <n v="0"/>
    <n v="0"/>
  </r>
  <r>
    <n v="896"/>
    <s v="M15755"/>
    <x v="0"/>
    <n v="295.60000000000002"/>
    <n v="306.2"/>
    <n v="1435"/>
    <n v="150.27284859671178"/>
    <n v="51.6"/>
    <n v="10.599999999999966"/>
    <n v="7.7540789875903284"/>
    <n v="126"/>
    <x v="0"/>
    <n v="0"/>
    <n v="0"/>
    <n v="0"/>
    <n v="0"/>
    <n v="0"/>
  </r>
  <r>
    <n v="897"/>
    <s v="L48076"/>
    <x v="1"/>
    <n v="295.5"/>
    <n v="306.10000000000002"/>
    <n v="1573"/>
    <n v="164.72417480322483"/>
    <n v="35.1"/>
    <n v="10.600000000000023"/>
    <n v="5.7818185355931915"/>
    <n v="129"/>
    <x v="0"/>
    <n v="0"/>
    <n v="0"/>
    <n v="0"/>
    <n v="0"/>
    <n v="0"/>
  </r>
  <r>
    <n v="898"/>
    <s v="L48077"/>
    <x v="1"/>
    <n v="295.60000000000002"/>
    <n v="306.2"/>
    <n v="1612"/>
    <n v="168.80824525289154"/>
    <n v="31.2"/>
    <n v="10.599999999999966"/>
    <n v="5.2668172518902159"/>
    <n v="131"/>
    <x v="0"/>
    <n v="0"/>
    <n v="0"/>
    <n v="0"/>
    <n v="0"/>
    <n v="0"/>
  </r>
  <r>
    <n v="899"/>
    <s v="L48078"/>
    <x v="1"/>
    <n v="295.60000000000002"/>
    <n v="306.2"/>
    <n v="1446"/>
    <n v="151.42476590302803"/>
    <n v="49.9"/>
    <n v="10.599999999999966"/>
    <n v="7.5560958185610989"/>
    <n v="133"/>
    <x v="0"/>
    <n v="0"/>
    <n v="0"/>
    <n v="0"/>
    <n v="0"/>
    <n v="0"/>
  </r>
  <r>
    <n v="900"/>
    <s v="H30313"/>
    <x v="2"/>
    <n v="295.60000000000002"/>
    <n v="306.2"/>
    <n v="1329"/>
    <n v="139.17255455402784"/>
    <n v="55.3"/>
    <n v="10.599999999999966"/>
    <n v="7.6962422668377393"/>
    <n v="135"/>
    <x v="0"/>
    <n v="0"/>
    <n v="0"/>
    <n v="0"/>
    <n v="0"/>
    <n v="0"/>
  </r>
  <r>
    <n v="901"/>
    <s v="L48080"/>
    <x v="1"/>
    <n v="295.60000000000002"/>
    <n v="306.2"/>
    <n v="1569"/>
    <n v="164.30529578274619"/>
    <n v="35.1"/>
    <n v="10.599999999999966"/>
    <n v="5.7671158819743917"/>
    <n v="140"/>
    <x v="0"/>
    <n v="0"/>
    <n v="0"/>
    <n v="0"/>
    <n v="0"/>
    <n v="0"/>
  </r>
  <r>
    <n v="902"/>
    <s v="H30315"/>
    <x v="2"/>
    <n v="295.60000000000002"/>
    <n v="306.10000000000002"/>
    <n v="1256"/>
    <n v="131.52801243029268"/>
    <n v="62.3"/>
    <n v="10.5"/>
    <n v="8.1941951744072341"/>
    <n v="142"/>
    <x v="0"/>
    <n v="0"/>
    <n v="0"/>
    <n v="0"/>
    <n v="0"/>
    <n v="0"/>
  </r>
  <r>
    <n v="903"/>
    <s v="L48082"/>
    <x v="1"/>
    <n v="295.60000000000002"/>
    <n v="306.10000000000002"/>
    <n v="1383"/>
    <n v="144.82742133048947"/>
    <n v="48.7"/>
    <n v="10.5"/>
    <n v="7.0530954187948369"/>
    <n v="147"/>
    <x v="0"/>
    <n v="0"/>
    <n v="0"/>
    <n v="0"/>
    <n v="0"/>
    <n v="0"/>
  </r>
  <r>
    <n v="904"/>
    <s v="L48083"/>
    <x v="1"/>
    <n v="295.7"/>
    <n v="306.2"/>
    <n v="2270"/>
    <n v="237.71384412162766"/>
    <n v="14.6"/>
    <n v="10.5"/>
    <n v="3.470622124175764"/>
    <n v="149"/>
    <x v="1"/>
    <n v="0"/>
    <n v="0"/>
    <n v="1"/>
    <n v="0"/>
    <n v="0"/>
  </r>
  <r>
    <n v="905"/>
    <s v="H30318"/>
    <x v="2"/>
    <n v="295.7"/>
    <n v="306.2"/>
    <n v="1458"/>
    <n v="152.68140296446393"/>
    <n v="49.8"/>
    <n v="10.5"/>
    <n v="7.6035338676303033"/>
    <n v="151"/>
    <x v="0"/>
    <n v="0"/>
    <n v="0"/>
    <n v="0"/>
    <n v="0"/>
    <n v="0"/>
  </r>
  <r>
    <n v="906"/>
    <s v="L48085"/>
    <x v="1"/>
    <n v="295.60000000000002"/>
    <n v="306.10000000000002"/>
    <n v="1474"/>
    <n v="154.35691904637852"/>
    <n v="41.2"/>
    <n v="10.5"/>
    <n v="6.3595050647107954"/>
    <n v="156"/>
    <x v="0"/>
    <n v="0"/>
    <n v="0"/>
    <n v="0"/>
    <n v="0"/>
    <n v="0"/>
  </r>
  <r>
    <n v="907"/>
    <s v="M15766"/>
    <x v="0"/>
    <n v="295.60000000000002"/>
    <n v="306.10000000000002"/>
    <n v="1462"/>
    <n v="153.1002819849426"/>
    <n v="49.2"/>
    <n v="10.5"/>
    <n v="7.5325338736591769"/>
    <n v="158"/>
    <x v="0"/>
    <n v="0"/>
    <n v="0"/>
    <n v="0"/>
    <n v="0"/>
    <n v="0"/>
  </r>
  <r>
    <n v="908"/>
    <s v="M15767"/>
    <x v="0"/>
    <n v="295.60000000000002"/>
    <n v="306.10000000000002"/>
    <n v="1669"/>
    <n v="174.77727129471216"/>
    <n v="29"/>
    <n v="10.5"/>
    <n v="5.0685408675466528"/>
    <n v="161"/>
    <x v="0"/>
    <n v="0"/>
    <n v="0"/>
    <n v="0"/>
    <n v="0"/>
    <n v="0"/>
  </r>
  <r>
    <n v="909"/>
    <s v="M15768"/>
    <x v="0"/>
    <n v="295.5"/>
    <n v="306.10000000000002"/>
    <n v="1822"/>
    <n v="190.7993938280201"/>
    <n v="24.3"/>
    <n v="10.600000000000023"/>
    <n v="4.6364252700208892"/>
    <n v="164"/>
    <x v="0"/>
    <n v="0"/>
    <n v="0"/>
    <n v="0"/>
    <n v="0"/>
    <n v="0"/>
  </r>
  <r>
    <n v="910"/>
    <s v="L48089"/>
    <x v="1"/>
    <n v="295.5"/>
    <n v="306"/>
    <n v="1456"/>
    <n v="152.47196345422464"/>
    <n v="39.200000000000003"/>
    <n v="10.5"/>
    <n v="5.9769009674056059"/>
    <n v="167"/>
    <x v="0"/>
    <n v="0"/>
    <n v="0"/>
    <n v="0"/>
    <n v="0"/>
    <n v="0"/>
  </r>
  <r>
    <n v="911"/>
    <s v="L48090"/>
    <x v="1"/>
    <n v="295.5"/>
    <n v="306"/>
    <n v="1546"/>
    <n v="161.89674141499398"/>
    <n v="35.9"/>
    <n v="10.5"/>
    <n v="5.8120930167982836"/>
    <n v="169"/>
    <x v="0"/>
    <n v="0"/>
    <n v="0"/>
    <n v="0"/>
    <n v="0"/>
    <n v="0"/>
  </r>
  <r>
    <n v="912"/>
    <s v="M15771"/>
    <x v="0"/>
    <n v="295.60000000000002"/>
    <n v="306.10000000000002"/>
    <n v="1490"/>
    <n v="156.03243512829306"/>
    <n v="42.7"/>
    <n v="10.5"/>
    <n v="6.6625849799781145"/>
    <n v="171"/>
    <x v="0"/>
    <n v="0"/>
    <n v="0"/>
    <n v="0"/>
    <n v="0"/>
    <n v="0"/>
  </r>
  <r>
    <n v="913"/>
    <s v="L48092"/>
    <x v="1"/>
    <n v="295.60000000000002"/>
    <n v="306"/>
    <n v="1569"/>
    <n v="164.30529578274619"/>
    <n v="40.4"/>
    <n v="10.399999999999977"/>
    <n v="6.6379339496229459"/>
    <n v="174"/>
    <x v="0"/>
    <n v="0"/>
    <n v="0"/>
    <n v="0"/>
    <n v="0"/>
    <n v="0"/>
  </r>
  <r>
    <n v="914"/>
    <s v="L48093"/>
    <x v="1"/>
    <n v="295.5"/>
    <n v="306"/>
    <n v="1621"/>
    <n v="169.7507230489685"/>
    <n v="29.5"/>
    <n v="10.5"/>
    <n v="5.0076463299445706"/>
    <n v="176"/>
    <x v="0"/>
    <n v="0"/>
    <n v="0"/>
    <n v="0"/>
    <n v="0"/>
    <n v="0"/>
  </r>
  <r>
    <n v="915"/>
    <s v="M15774"/>
    <x v="0"/>
    <n v="295.39999999999998"/>
    <n v="305.89999999999998"/>
    <n v="1518"/>
    <n v="158.96458827164355"/>
    <n v="40.6"/>
    <n v="10.5"/>
    <n v="6.4539622838287283"/>
    <n v="178"/>
    <x v="0"/>
    <n v="0"/>
    <n v="0"/>
    <n v="0"/>
    <n v="0"/>
    <n v="0"/>
  </r>
  <r>
    <n v="916"/>
    <s v="M15775"/>
    <x v="0"/>
    <n v="295.39999999999998"/>
    <n v="305.8"/>
    <n v="1526"/>
    <n v="159.80234631260083"/>
    <n v="38.200000000000003"/>
    <n v="10.400000000000034"/>
    <n v="6.1044496291413521"/>
    <n v="181"/>
    <x v="0"/>
    <n v="0"/>
    <n v="0"/>
    <n v="0"/>
    <n v="0"/>
    <n v="0"/>
  </r>
  <r>
    <n v="917"/>
    <s v="M15776"/>
    <x v="0"/>
    <n v="295.3"/>
    <n v="305.8"/>
    <n v="1589"/>
    <n v="166.39969088513939"/>
    <n v="36.200000000000003"/>
    <n v="10.5"/>
    <n v="6.0236688100420457"/>
    <n v="184"/>
    <x v="0"/>
    <n v="0"/>
    <n v="0"/>
    <n v="0"/>
    <n v="0"/>
    <n v="0"/>
  </r>
  <r>
    <n v="918"/>
    <s v="L48097"/>
    <x v="1"/>
    <n v="295.3"/>
    <n v="305.7"/>
    <n v="1475"/>
    <n v="154.46163880149817"/>
    <n v="51"/>
    <n v="10.399999999999977"/>
    <n v="7.8775435788764065"/>
    <n v="187"/>
    <x v="0"/>
    <n v="0"/>
    <n v="0"/>
    <n v="0"/>
    <n v="0"/>
    <n v="0"/>
  </r>
  <r>
    <n v="919"/>
    <s v="M15778"/>
    <x v="0"/>
    <n v="295.3"/>
    <n v="305.7"/>
    <n v="1473"/>
    <n v="154.25219929125885"/>
    <n v="38.5"/>
    <n v="10.399999999999977"/>
    <n v="5.9387096727134656"/>
    <n v="189"/>
    <x v="0"/>
    <n v="0"/>
    <n v="0"/>
    <n v="0"/>
    <n v="0"/>
    <n v="0"/>
  </r>
  <r>
    <n v="920"/>
    <s v="L48099"/>
    <x v="1"/>
    <n v="295.39999999999998"/>
    <n v="305.8"/>
    <n v="1407"/>
    <n v="147.34069545336129"/>
    <n v="50.7"/>
    <n v="10.400000000000034"/>
    <n v="7.4701732594854171"/>
    <n v="192"/>
    <x v="0"/>
    <n v="0"/>
    <n v="0"/>
    <n v="0"/>
    <n v="0"/>
    <n v="0"/>
  </r>
  <r>
    <n v="921"/>
    <s v="M15780"/>
    <x v="0"/>
    <n v="295.5"/>
    <n v="305.89999999999998"/>
    <n v="1518"/>
    <n v="158.96458827164355"/>
    <n v="44.1"/>
    <n v="10.399999999999977"/>
    <n v="7.0103383427794803"/>
    <n v="194"/>
    <x v="0"/>
    <n v="0"/>
    <n v="0"/>
    <n v="0"/>
    <n v="0"/>
    <n v="0"/>
  </r>
  <r>
    <n v="922"/>
    <s v="H30335"/>
    <x v="2"/>
    <n v="295.5"/>
    <n v="305.89999999999998"/>
    <n v="1593"/>
    <n v="166.81856990561801"/>
    <n v="37.200000000000003"/>
    <n v="10.399999999999977"/>
    <n v="6.2056508004889901"/>
    <n v="197"/>
    <x v="0"/>
    <n v="0"/>
    <n v="0"/>
    <n v="0"/>
    <n v="0"/>
    <n v="0"/>
  </r>
  <r>
    <n v="923"/>
    <s v="M15782"/>
    <x v="0"/>
    <n v="295.5"/>
    <n v="305.89999999999998"/>
    <n v="1380"/>
    <n v="144.5132620651305"/>
    <n v="52.4"/>
    <n v="10.399999999999977"/>
    <n v="7.5724949322128383"/>
    <n v="202"/>
    <x v="0"/>
    <n v="0"/>
    <n v="0"/>
    <n v="0"/>
    <n v="0"/>
    <n v="0"/>
  </r>
  <r>
    <n v="924"/>
    <s v="M15783"/>
    <x v="0"/>
    <n v="295.5"/>
    <n v="306"/>
    <n v="1423"/>
    <n v="149.01621153527586"/>
    <n v="45.3"/>
    <n v="10.5"/>
    <n v="6.7504343825479953"/>
    <n v="205"/>
    <x v="0"/>
    <n v="0"/>
    <n v="0"/>
    <n v="0"/>
    <n v="0"/>
    <n v="0"/>
  </r>
  <r>
    <n v="925"/>
    <s v="L48104"/>
    <x v="1"/>
    <n v="295.5"/>
    <n v="306"/>
    <n v="1800"/>
    <n v="188.49555921538757"/>
    <n v="27.6"/>
    <n v="10.5"/>
    <n v="5.2024774343446971"/>
    <n v="208"/>
    <x v="0"/>
    <n v="0"/>
    <n v="0"/>
    <n v="0"/>
    <n v="0"/>
    <n v="0"/>
  </r>
  <r>
    <n v="926"/>
    <s v="H30339"/>
    <x v="2"/>
    <n v="295.60000000000002"/>
    <n v="306.10000000000002"/>
    <n v="1623"/>
    <n v="169.96016255920779"/>
    <n v="30.9"/>
    <n v="10.5"/>
    <n v="5.2517690230795209"/>
    <n v="210"/>
    <x v="0"/>
    <n v="0"/>
    <n v="0"/>
    <n v="0"/>
    <n v="0"/>
    <n v="0"/>
  </r>
  <r>
    <n v="927"/>
    <s v="L48106"/>
    <x v="1"/>
    <n v="295.60000000000002"/>
    <n v="306.10000000000002"/>
    <n v="1372"/>
    <n v="143.67550402417322"/>
    <n v="55.6"/>
    <n v="10.5"/>
    <n v="7.9883580237440306"/>
    <n v="215"/>
    <x v="1"/>
    <n v="0"/>
    <n v="0"/>
    <n v="0"/>
    <n v="1"/>
    <n v="0"/>
  </r>
  <r>
    <n v="928"/>
    <s v="H30341"/>
    <x v="2"/>
    <n v="295.60000000000002"/>
    <n v="306"/>
    <n v="1396"/>
    <n v="146.18877814704504"/>
    <n v="52.4"/>
    <n v="10.399999999999977"/>
    <n v="7.6602919749051601"/>
    <n v="0"/>
    <x v="0"/>
    <n v="0"/>
    <n v="0"/>
    <n v="0"/>
    <n v="0"/>
    <n v="0"/>
  </r>
  <r>
    <n v="929"/>
    <s v="L48108"/>
    <x v="1"/>
    <n v="295.60000000000002"/>
    <n v="306"/>
    <n v="1949"/>
    <n v="204.0988027282169"/>
    <n v="21.9"/>
    <n v="10.399999999999977"/>
    <n v="4.4697637797479501"/>
    <n v="5"/>
    <x v="0"/>
    <n v="0"/>
    <n v="0"/>
    <n v="0"/>
    <n v="0"/>
    <n v="0"/>
  </r>
  <r>
    <n v="930"/>
    <s v="L48109"/>
    <x v="1"/>
    <n v="295.60000000000002"/>
    <n v="306"/>
    <n v="1419"/>
    <n v="148.59733251479722"/>
    <n v="51.1"/>
    <n v="10.399999999999977"/>
    <n v="7.5933236915061375"/>
    <n v="7"/>
    <x v="0"/>
    <n v="0"/>
    <n v="0"/>
    <n v="0"/>
    <n v="0"/>
    <n v="0"/>
  </r>
  <r>
    <n v="931"/>
    <s v="M15790"/>
    <x v="0"/>
    <n v="295.5"/>
    <n v="305.89999999999998"/>
    <n v="1453"/>
    <n v="152.15780418886564"/>
    <n v="47.3"/>
    <n v="10.399999999999977"/>
    <n v="7.197064138133344"/>
    <n v="9"/>
    <x v="0"/>
    <n v="0"/>
    <n v="0"/>
    <n v="0"/>
    <n v="0"/>
    <n v="0"/>
  </r>
  <r>
    <n v="932"/>
    <s v="L48111"/>
    <x v="1"/>
    <n v="295.5"/>
    <n v="305.89999999999998"/>
    <n v="1542"/>
    <n v="161.47786239451537"/>
    <n v="36.200000000000003"/>
    <n v="10.399999999999977"/>
    <n v="5.8454986186814564"/>
    <n v="12"/>
    <x v="0"/>
    <n v="0"/>
    <n v="0"/>
    <n v="0"/>
    <n v="0"/>
    <n v="0"/>
  </r>
  <r>
    <n v="933"/>
    <s v="L48112"/>
    <x v="1"/>
    <n v="295.60000000000002"/>
    <n v="306"/>
    <n v="1363"/>
    <n v="142.73302622809626"/>
    <n v="50"/>
    <n v="10.399999999999977"/>
    <n v="7.1366513114048127"/>
    <n v="14"/>
    <x v="0"/>
    <n v="0"/>
    <n v="0"/>
    <n v="0"/>
    <n v="0"/>
    <n v="0"/>
  </r>
  <r>
    <n v="934"/>
    <s v="L48113"/>
    <x v="1"/>
    <n v="295.5"/>
    <n v="306"/>
    <n v="1597"/>
    <n v="167.23744892609665"/>
    <n v="37.200000000000003"/>
    <n v="10.5"/>
    <n v="6.2212331000507959"/>
    <n v="16"/>
    <x v="0"/>
    <n v="0"/>
    <n v="0"/>
    <n v="0"/>
    <n v="0"/>
    <n v="0"/>
  </r>
  <r>
    <n v="935"/>
    <s v="M15794"/>
    <x v="0"/>
    <n v="295.5"/>
    <n v="306"/>
    <n v="1326"/>
    <n v="138.85839528866885"/>
    <n v="50.8"/>
    <n v="10.5"/>
    <n v="7.054006480664377"/>
    <n v="18"/>
    <x v="0"/>
    <n v="0"/>
    <n v="0"/>
    <n v="0"/>
    <n v="0"/>
    <n v="0"/>
  </r>
  <r>
    <n v="936"/>
    <s v="M15795"/>
    <x v="0"/>
    <n v="295.5"/>
    <n v="306"/>
    <n v="1641"/>
    <n v="171.84511815136167"/>
    <n v="36.6"/>
    <n v="10.5"/>
    <n v="6.2895313243398379"/>
    <n v="21"/>
    <x v="0"/>
    <n v="0"/>
    <n v="0"/>
    <n v="0"/>
    <n v="0"/>
    <n v="0"/>
  </r>
  <r>
    <n v="937"/>
    <s v="M15796"/>
    <x v="0"/>
    <n v="295.60000000000002"/>
    <n v="306.10000000000002"/>
    <n v="1418"/>
    <n v="148.49261275967757"/>
    <n v="46.2"/>
    <n v="10.5"/>
    <n v="6.8603587094971044"/>
    <n v="24"/>
    <x v="0"/>
    <n v="0"/>
    <n v="0"/>
    <n v="0"/>
    <n v="0"/>
    <n v="0"/>
  </r>
  <r>
    <n v="938"/>
    <s v="L48117"/>
    <x v="1"/>
    <n v="295.60000000000002"/>
    <n v="306.2"/>
    <n v="1263"/>
    <n v="132.26105071613028"/>
    <n v="61.8"/>
    <n v="10.599999999999966"/>
    <n v="8.1737329342568508"/>
    <n v="27"/>
    <x v="0"/>
    <n v="0"/>
    <n v="0"/>
    <n v="0"/>
    <n v="0"/>
    <n v="0"/>
  </r>
  <r>
    <n v="939"/>
    <s v="L48118"/>
    <x v="1"/>
    <n v="295.60000000000002"/>
    <n v="306.2"/>
    <n v="1823"/>
    <n v="190.90411358313978"/>
    <n v="25.8"/>
    <n v="10.599999999999966"/>
    <n v="4.925326130445006"/>
    <n v="29"/>
    <x v="0"/>
    <n v="0"/>
    <n v="0"/>
    <n v="0"/>
    <n v="0"/>
    <n v="0"/>
  </r>
  <r>
    <n v="940"/>
    <s v="L48119"/>
    <x v="1"/>
    <n v="295.5"/>
    <n v="306.10000000000002"/>
    <n v="1488"/>
    <n v="155.82299561805374"/>
    <n v="40.700000000000003"/>
    <n v="10.600000000000023"/>
    <n v="6.3419959216547879"/>
    <n v="31"/>
    <x v="0"/>
    <n v="0"/>
    <n v="0"/>
    <n v="0"/>
    <n v="0"/>
    <n v="0"/>
  </r>
  <r>
    <n v="941"/>
    <s v="L48120"/>
    <x v="1"/>
    <n v="295.60000000000002"/>
    <n v="306.2"/>
    <n v="1443"/>
    <n v="151.11060663766906"/>
    <n v="48.9"/>
    <n v="10.599999999999966"/>
    <n v="7.3893086645820167"/>
    <n v="33"/>
    <x v="0"/>
    <n v="0"/>
    <n v="0"/>
    <n v="0"/>
    <n v="0"/>
    <n v="0"/>
  </r>
  <r>
    <n v="942"/>
    <s v="L48121"/>
    <x v="1"/>
    <n v="295.60000000000002"/>
    <n v="306.2"/>
    <n v="1650"/>
    <n v="172.78759594743863"/>
    <n v="28.2"/>
    <n v="10.599999999999966"/>
    <n v="4.8726102057177698"/>
    <n v="35"/>
    <x v="0"/>
    <n v="0"/>
    <n v="0"/>
    <n v="0"/>
    <n v="0"/>
    <n v="0"/>
  </r>
  <r>
    <n v="943"/>
    <s v="M15802"/>
    <x v="0"/>
    <n v="295.7"/>
    <n v="306.3"/>
    <n v="1462"/>
    <n v="153.1002819849426"/>
    <n v="44.3"/>
    <n v="10.600000000000023"/>
    <n v="6.7823424919329565"/>
    <n v="37"/>
    <x v="0"/>
    <n v="0"/>
    <n v="0"/>
    <n v="0"/>
    <n v="0"/>
    <n v="0"/>
  </r>
  <r>
    <n v="944"/>
    <s v="M15803"/>
    <x v="0"/>
    <n v="295.60000000000002"/>
    <n v="306.2"/>
    <n v="1477"/>
    <n v="154.67107831173746"/>
    <n v="45"/>
    <n v="10.599999999999966"/>
    <n v="6.9601985240281854"/>
    <n v="40"/>
    <x v="0"/>
    <n v="0"/>
    <n v="0"/>
    <n v="0"/>
    <n v="0"/>
    <n v="0"/>
  </r>
  <r>
    <n v="945"/>
    <s v="M15804"/>
    <x v="0"/>
    <n v="295.7"/>
    <n v="306.3"/>
    <n v="1712"/>
    <n v="179.28022076485752"/>
    <n v="28.5"/>
    <n v="10.600000000000023"/>
    <n v="5.1094862917984392"/>
    <n v="43"/>
    <x v="0"/>
    <n v="0"/>
    <n v="0"/>
    <n v="0"/>
    <n v="0"/>
    <n v="0"/>
  </r>
  <r>
    <n v="946"/>
    <s v="M15805"/>
    <x v="0"/>
    <n v="295.7"/>
    <n v="306.3"/>
    <n v="1347"/>
    <n v="141.05751014618173"/>
    <n v="50.4"/>
    <n v="10.600000000000023"/>
    <n v="7.1092985113675589"/>
    <n v="46"/>
    <x v="0"/>
    <n v="0"/>
    <n v="0"/>
    <n v="0"/>
    <n v="0"/>
    <n v="0"/>
  </r>
  <r>
    <n v="947"/>
    <s v="L48126"/>
    <x v="1"/>
    <n v="295.60000000000002"/>
    <n v="306.2"/>
    <n v="1287"/>
    <n v="134.77432483900213"/>
    <n v="54.8"/>
    <n v="10.599999999999966"/>
    <n v="7.3856330011773164"/>
    <n v="49"/>
    <x v="0"/>
    <n v="0"/>
    <n v="0"/>
    <n v="0"/>
    <n v="0"/>
    <n v="0"/>
  </r>
  <r>
    <n v="948"/>
    <s v="L48127"/>
    <x v="1"/>
    <n v="295.60000000000002"/>
    <n v="306.2"/>
    <n v="1428"/>
    <n v="149.53981031087415"/>
    <n v="44.5"/>
    <n v="10.599999999999966"/>
    <n v="6.6545215588339"/>
    <n v="51"/>
    <x v="0"/>
    <n v="0"/>
    <n v="0"/>
    <n v="0"/>
    <n v="0"/>
    <n v="0"/>
  </r>
  <r>
    <n v="949"/>
    <s v="M15808"/>
    <x v="0"/>
    <n v="295.60000000000002"/>
    <n v="306.3"/>
    <n v="1426"/>
    <n v="149.33037080063482"/>
    <n v="45.5"/>
    <n v="10.699999999999989"/>
    <n v="6.7945318714288838"/>
    <n v="53"/>
    <x v="0"/>
    <n v="0"/>
    <n v="0"/>
    <n v="0"/>
    <n v="0"/>
    <n v="0"/>
  </r>
  <r>
    <n v="950"/>
    <s v="L48129"/>
    <x v="1"/>
    <n v="295.60000000000002"/>
    <n v="306.3"/>
    <n v="1636"/>
    <n v="171.32151937576339"/>
    <n v="32.700000000000003"/>
    <n v="10.699999999999989"/>
    <n v="5.6022136835874639"/>
    <n v="56"/>
    <x v="0"/>
    <n v="0"/>
    <n v="0"/>
    <n v="0"/>
    <n v="0"/>
    <n v="0"/>
  </r>
  <r>
    <n v="951"/>
    <s v="L48130"/>
    <x v="1"/>
    <n v="295.60000000000002"/>
    <n v="306.2"/>
    <n v="1424"/>
    <n v="149.12093129039553"/>
    <n v="42.5"/>
    <n v="10.599999999999966"/>
    <n v="6.3376395798418095"/>
    <n v="58"/>
    <x v="0"/>
    <n v="0"/>
    <n v="0"/>
    <n v="0"/>
    <n v="0"/>
    <n v="0"/>
  </r>
  <r>
    <n v="952"/>
    <s v="H30365"/>
    <x v="2"/>
    <n v="295.60000000000002"/>
    <n v="306.3"/>
    <n v="1509"/>
    <n v="158.02211047556659"/>
    <n v="35.799999999999997"/>
    <n v="10.699999999999989"/>
    <n v="5.6571915550252836"/>
    <n v="60"/>
    <x v="0"/>
    <n v="0"/>
    <n v="0"/>
    <n v="0"/>
    <n v="0"/>
    <n v="0"/>
  </r>
  <r>
    <n v="953"/>
    <s v="L48132"/>
    <x v="1"/>
    <n v="295.5"/>
    <n v="306.2"/>
    <n v="1448"/>
    <n v="151.63420541326735"/>
    <n v="48.9"/>
    <n v="10.699999999999989"/>
    <n v="7.4149126447087736"/>
    <n v="65"/>
    <x v="0"/>
    <n v="0"/>
    <n v="0"/>
    <n v="0"/>
    <n v="0"/>
    <n v="0"/>
  </r>
  <r>
    <n v="954"/>
    <s v="L48133"/>
    <x v="1"/>
    <n v="295.5"/>
    <n v="306.10000000000002"/>
    <n v="1650"/>
    <n v="172.78759594743863"/>
    <n v="32.799999999999997"/>
    <n v="10.600000000000023"/>
    <n v="5.667433147075986"/>
    <n v="67"/>
    <x v="0"/>
    <n v="0"/>
    <n v="0"/>
    <n v="0"/>
    <n v="0"/>
    <n v="0"/>
  </r>
  <r>
    <n v="955"/>
    <s v="H30368"/>
    <x v="2"/>
    <n v="295.60000000000002"/>
    <n v="306.2"/>
    <n v="1414"/>
    <n v="148.0737337391989"/>
    <n v="42.5"/>
    <n v="10.599999999999966"/>
    <n v="6.2931336839159533"/>
    <n v="69"/>
    <x v="0"/>
    <n v="0"/>
    <n v="0"/>
    <n v="0"/>
    <n v="0"/>
    <n v="0"/>
  </r>
  <r>
    <n v="956"/>
    <s v="L48135"/>
    <x v="1"/>
    <n v="295.60000000000002"/>
    <n v="306.3"/>
    <n v="1911"/>
    <n v="200.11945203366983"/>
    <n v="20.9"/>
    <n v="10.699999999999989"/>
    <n v="4.1824965475036988"/>
    <n v="74"/>
    <x v="0"/>
    <n v="0"/>
    <n v="0"/>
    <n v="0"/>
    <n v="0"/>
    <n v="0"/>
  </r>
  <r>
    <n v="957"/>
    <s v="H30370"/>
    <x v="2"/>
    <n v="295.60000000000002"/>
    <n v="306.2"/>
    <n v="1632"/>
    <n v="170.90264035528475"/>
    <n v="32.200000000000003"/>
    <n v="10.599999999999966"/>
    <n v="5.5030650194401698"/>
    <n v="76"/>
    <x v="0"/>
    <n v="0"/>
    <n v="0"/>
    <n v="0"/>
    <n v="0"/>
    <n v="0"/>
  </r>
  <r>
    <n v="958"/>
    <s v="M15817"/>
    <x v="0"/>
    <n v="295.7"/>
    <n v="306.39999999999998"/>
    <n v="1387"/>
    <n v="145.24630035096808"/>
    <n v="40.1"/>
    <n v="10.699999999999989"/>
    <n v="5.8243766440738201"/>
    <n v="81"/>
    <x v="0"/>
    <n v="0"/>
    <n v="0"/>
    <n v="0"/>
    <n v="0"/>
    <n v="0"/>
  </r>
  <r>
    <n v="959"/>
    <s v="L48138"/>
    <x v="1"/>
    <n v="295.8"/>
    <n v="306.39999999999998"/>
    <n v="1399"/>
    <n v="146.50293741240404"/>
    <n v="47.6"/>
    <n v="10.599999999999966"/>
    <n v="6.9735398208304327"/>
    <n v="84"/>
    <x v="0"/>
    <n v="0"/>
    <n v="0"/>
    <n v="0"/>
    <n v="0"/>
    <n v="0"/>
  </r>
  <r>
    <n v="960"/>
    <s v="L48139"/>
    <x v="1"/>
    <n v="295.8"/>
    <n v="306.5"/>
    <n v="1505"/>
    <n v="157.60323145508795"/>
    <n v="35.200000000000003"/>
    <n v="10.699999999999989"/>
    <n v="5.5476337472190966"/>
    <n v="86"/>
    <x v="0"/>
    <n v="0"/>
    <n v="0"/>
    <n v="0"/>
    <n v="0"/>
    <n v="0"/>
  </r>
  <r>
    <n v="961"/>
    <s v="L48140"/>
    <x v="1"/>
    <n v="295.8"/>
    <n v="306.5"/>
    <n v="1534"/>
    <n v="160.64010435355809"/>
    <n v="37.9"/>
    <n v="10.699999999999989"/>
    <n v="6.0882599549998515"/>
    <n v="88"/>
    <x v="0"/>
    <n v="0"/>
    <n v="0"/>
    <n v="0"/>
    <n v="0"/>
    <n v="0"/>
  </r>
  <r>
    <n v="962"/>
    <s v="L48141"/>
    <x v="1"/>
    <n v="295.8"/>
    <n v="306.5"/>
    <n v="1493"/>
    <n v="156.34659439365205"/>
    <n v="40.5"/>
    <n v="10.699999999999989"/>
    <n v="6.3320370729429074"/>
    <n v="90"/>
    <x v="0"/>
    <n v="0"/>
    <n v="0"/>
    <n v="0"/>
    <n v="0"/>
    <n v="0"/>
  </r>
  <r>
    <n v="963"/>
    <s v="M15822"/>
    <x v="0"/>
    <n v="295.8"/>
    <n v="306.60000000000002"/>
    <n v="1480"/>
    <n v="154.98523757709646"/>
    <n v="43.2"/>
    <n v="10.800000000000011"/>
    <n v="6.6953622633305674"/>
    <n v="92"/>
    <x v="0"/>
    <n v="0"/>
    <n v="0"/>
    <n v="0"/>
    <n v="0"/>
    <n v="0"/>
  </r>
  <r>
    <n v="964"/>
    <s v="L48143"/>
    <x v="1"/>
    <n v="295.8"/>
    <n v="306.60000000000002"/>
    <n v="1621"/>
    <n v="169.7507230489685"/>
    <n v="31.6"/>
    <n v="10.800000000000011"/>
    <n v="5.3641228483474048"/>
    <n v="95"/>
    <x v="0"/>
    <n v="0"/>
    <n v="0"/>
    <n v="0"/>
    <n v="0"/>
    <n v="0"/>
  </r>
  <r>
    <n v="965"/>
    <s v="L48144"/>
    <x v="1"/>
    <n v="295.7"/>
    <n v="306.5"/>
    <n v="1737"/>
    <n v="181.89821464284901"/>
    <n v="26.2"/>
    <n v="10.800000000000011"/>
    <n v="4.765733223642644"/>
    <n v="97"/>
    <x v="0"/>
    <n v="0"/>
    <n v="0"/>
    <n v="0"/>
    <n v="0"/>
    <n v="0"/>
  </r>
  <r>
    <n v="966"/>
    <s v="L48145"/>
    <x v="1"/>
    <n v="295.8"/>
    <n v="306.60000000000002"/>
    <n v="1508"/>
    <n v="157.91739072044692"/>
    <n v="46.5"/>
    <n v="10.800000000000011"/>
    <n v="7.3431586685007817"/>
    <n v="99"/>
    <x v="0"/>
    <n v="0"/>
    <n v="0"/>
    <n v="0"/>
    <n v="0"/>
    <n v="0"/>
  </r>
  <r>
    <n v="967"/>
    <s v="M15826"/>
    <x v="0"/>
    <n v="295.8"/>
    <n v="306.5"/>
    <n v="1641"/>
    <n v="171.84511815136167"/>
    <n v="32.200000000000003"/>
    <n v="10.699999999999989"/>
    <n v="5.533412804473846"/>
    <n v="101"/>
    <x v="0"/>
    <n v="0"/>
    <n v="0"/>
    <n v="0"/>
    <n v="0"/>
    <n v="0"/>
  </r>
  <r>
    <n v="968"/>
    <s v="M15827"/>
    <x v="0"/>
    <n v="295.89999999999998"/>
    <n v="306.60000000000002"/>
    <n v="1532"/>
    <n v="160.43066484331877"/>
    <n v="38.6"/>
    <n v="10.700000000000045"/>
    <n v="6.1926236629521041"/>
    <n v="104"/>
    <x v="0"/>
    <n v="0"/>
    <n v="0"/>
    <n v="0"/>
    <n v="0"/>
    <n v="0"/>
  </r>
  <r>
    <n v="969"/>
    <s v="L48148"/>
    <x v="1"/>
    <n v="295.89999999999998"/>
    <n v="306.7"/>
    <n v="1547"/>
    <n v="162.00146117011366"/>
    <n v="40.9"/>
    <n v="10.800000000000011"/>
    <n v="6.6258597618576482"/>
    <n v="107"/>
    <x v="0"/>
    <n v="0"/>
    <n v="0"/>
    <n v="0"/>
    <n v="0"/>
    <n v="0"/>
  </r>
  <r>
    <n v="970"/>
    <s v="L48149"/>
    <x v="1"/>
    <n v="295.89999999999998"/>
    <n v="306.60000000000002"/>
    <n v="1412"/>
    <n v="147.86429422895961"/>
    <n v="41"/>
    <n v="10.700000000000045"/>
    <n v="6.0624360633873442"/>
    <n v="109"/>
    <x v="0"/>
    <n v="0"/>
    <n v="0"/>
    <n v="0"/>
    <n v="0"/>
    <n v="0"/>
  </r>
  <r>
    <n v="971"/>
    <s v="L48150"/>
    <x v="1"/>
    <n v="295.8"/>
    <n v="306.5"/>
    <n v="1568"/>
    <n v="164.20057602762651"/>
    <n v="35.1"/>
    <n v="10.699999999999989"/>
    <n v="5.7634402185696905"/>
    <n v="111"/>
    <x v="0"/>
    <n v="0"/>
    <n v="0"/>
    <n v="0"/>
    <n v="0"/>
    <n v="0"/>
  </r>
  <r>
    <n v="972"/>
    <s v="L48151"/>
    <x v="1"/>
    <n v="295.89999999999998"/>
    <n v="306.60000000000002"/>
    <n v="1557"/>
    <n v="163.04865872131026"/>
    <n v="41.1"/>
    <n v="10.700000000000045"/>
    <n v="6.7012998734458513"/>
    <n v="113"/>
    <x v="0"/>
    <n v="0"/>
    <n v="0"/>
    <n v="0"/>
    <n v="0"/>
    <n v="0"/>
  </r>
  <r>
    <n v="973"/>
    <s v="L48152"/>
    <x v="1"/>
    <n v="295.8"/>
    <n v="306.60000000000002"/>
    <n v="1644"/>
    <n v="172.15927741672067"/>
    <n v="35.200000000000003"/>
    <n v="10.800000000000011"/>
    <n v="6.0600065650685684"/>
    <n v="115"/>
    <x v="0"/>
    <n v="0"/>
    <n v="0"/>
    <n v="0"/>
    <n v="0"/>
    <n v="0"/>
  </r>
  <r>
    <n v="974"/>
    <s v="L48153"/>
    <x v="1"/>
    <n v="295.89999999999998"/>
    <n v="306.60000000000002"/>
    <n v="1679"/>
    <n v="175.82446884590874"/>
    <n v="30.4"/>
    <n v="10.700000000000045"/>
    <n v="5.3450638529156258"/>
    <n v="117"/>
    <x v="0"/>
    <n v="0"/>
    <n v="0"/>
    <n v="0"/>
    <n v="0"/>
    <n v="0"/>
  </r>
  <r>
    <n v="975"/>
    <s v="L48154"/>
    <x v="1"/>
    <n v="296"/>
    <n v="306.60000000000002"/>
    <n v="1511"/>
    <n v="158.23154998580591"/>
    <n v="35.200000000000003"/>
    <n v="10.600000000000023"/>
    <n v="5.5697505595003687"/>
    <n v="119"/>
    <x v="0"/>
    <n v="0"/>
    <n v="0"/>
    <n v="0"/>
    <n v="0"/>
    <n v="0"/>
  </r>
  <r>
    <n v="976"/>
    <s v="M15835"/>
    <x v="0"/>
    <n v="296"/>
    <n v="306.60000000000002"/>
    <n v="1628"/>
    <n v="170.48376133480613"/>
    <n v="36.799999999999997"/>
    <n v="10.600000000000023"/>
    <n v="6.2738024171208657"/>
    <n v="121"/>
    <x v="0"/>
    <n v="0"/>
    <n v="0"/>
    <n v="0"/>
    <n v="0"/>
    <n v="0"/>
  </r>
  <r>
    <n v="977"/>
    <s v="M15836"/>
    <x v="0"/>
    <n v="296"/>
    <n v="306.60000000000002"/>
    <n v="1392"/>
    <n v="145.7698991265664"/>
    <n v="51.3"/>
    <n v="10.600000000000023"/>
    <n v="7.4779958251928553"/>
    <n v="124"/>
    <x v="0"/>
    <n v="0"/>
    <n v="0"/>
    <n v="0"/>
    <n v="0"/>
    <n v="0"/>
  </r>
  <r>
    <n v="978"/>
    <s v="L48157"/>
    <x v="1"/>
    <n v="296"/>
    <n v="306.7"/>
    <n v="1917"/>
    <n v="200.74777056438779"/>
    <n v="21"/>
    <n v="10.699999999999989"/>
    <n v="4.2157031818521435"/>
    <n v="127"/>
    <x v="0"/>
    <n v="0"/>
    <n v="0"/>
    <n v="0"/>
    <n v="0"/>
    <n v="0"/>
  </r>
  <r>
    <n v="979"/>
    <s v="M15838"/>
    <x v="0"/>
    <n v="296.2"/>
    <n v="306.8"/>
    <n v="1526"/>
    <n v="159.80234631260083"/>
    <n v="42.3"/>
    <n v="10.600000000000023"/>
    <n v="6.7596392490230146"/>
    <n v="129"/>
    <x v="0"/>
    <n v="0"/>
    <n v="0"/>
    <n v="0"/>
    <n v="0"/>
    <n v="0"/>
  </r>
  <r>
    <n v="980"/>
    <s v="L48159"/>
    <x v="1"/>
    <n v="296.2"/>
    <n v="306.8"/>
    <n v="1389"/>
    <n v="145.45573986120741"/>
    <n v="53.3"/>
    <n v="10.600000000000023"/>
    <n v="7.7527909346023547"/>
    <n v="132"/>
    <x v="0"/>
    <n v="0"/>
    <n v="0"/>
    <n v="0"/>
    <n v="0"/>
    <n v="0"/>
  </r>
  <r>
    <n v="981"/>
    <s v="L48160"/>
    <x v="1"/>
    <n v="296.10000000000002"/>
    <n v="306.7"/>
    <n v="1409"/>
    <n v="147.55013496360061"/>
    <n v="42.8"/>
    <n v="10.599999999999966"/>
    <n v="6.3151457764421055"/>
    <n v="134"/>
    <x v="0"/>
    <n v="0"/>
    <n v="0"/>
    <n v="0"/>
    <n v="0"/>
    <n v="0"/>
  </r>
  <r>
    <n v="982"/>
    <s v="L48161"/>
    <x v="1"/>
    <n v="296.2"/>
    <n v="306.8"/>
    <n v="1655"/>
    <n v="173.31119472303692"/>
    <n v="31.1"/>
    <n v="10.600000000000023"/>
    <n v="5.3899781558864488"/>
    <n v="136"/>
    <x v="0"/>
    <n v="0"/>
    <n v="0"/>
    <n v="0"/>
    <n v="0"/>
    <n v="0"/>
  </r>
  <r>
    <n v="983"/>
    <s v="L48162"/>
    <x v="1"/>
    <n v="296.2"/>
    <n v="306.89999999999998"/>
    <n v="1516"/>
    <n v="158.7551487614042"/>
    <n v="39.1"/>
    <n v="10.699999999999989"/>
    <n v="6.2073263165709038"/>
    <n v="138"/>
    <x v="0"/>
    <n v="0"/>
    <n v="0"/>
    <n v="0"/>
    <n v="0"/>
    <n v="0"/>
  </r>
  <r>
    <n v="984"/>
    <s v="L48163"/>
    <x v="1"/>
    <n v="296.2"/>
    <n v="306.89999999999998"/>
    <n v="1526"/>
    <n v="159.80234631260083"/>
    <n v="34.9"/>
    <n v="10.699999999999989"/>
    <n v="5.5771018863097686"/>
    <n v="140"/>
    <x v="0"/>
    <n v="0"/>
    <n v="0"/>
    <n v="0"/>
    <n v="0"/>
    <n v="0"/>
  </r>
  <r>
    <n v="985"/>
    <s v="L48164"/>
    <x v="1"/>
    <n v="296.3"/>
    <n v="307.10000000000002"/>
    <n v="1419"/>
    <n v="148.59733251479722"/>
    <n v="48.6"/>
    <n v="10.800000000000011"/>
    <n v="7.2218303602191449"/>
    <n v="142"/>
    <x v="0"/>
    <n v="0"/>
    <n v="0"/>
    <n v="0"/>
    <n v="0"/>
    <n v="0"/>
  </r>
  <r>
    <n v="986"/>
    <s v="L48165"/>
    <x v="1"/>
    <n v="296.39999999999998"/>
    <n v="307.2"/>
    <n v="1748"/>
    <n v="183.05013194916529"/>
    <n v="25.3"/>
    <n v="10.800000000000011"/>
    <n v="4.6311683383138815"/>
    <n v="144"/>
    <x v="0"/>
    <n v="0"/>
    <n v="0"/>
    <n v="0"/>
    <n v="0"/>
    <n v="0"/>
  </r>
  <r>
    <n v="987"/>
    <s v="H30400"/>
    <x v="2"/>
    <n v="296.39999999999998"/>
    <n v="307.10000000000002"/>
    <n v="1638"/>
    <n v="171.53095888600271"/>
    <n v="32.5"/>
    <n v="10.700000000000045"/>
    <n v="5.5747561637950875"/>
    <n v="146"/>
    <x v="0"/>
    <n v="0"/>
    <n v="0"/>
    <n v="0"/>
    <n v="0"/>
    <n v="0"/>
  </r>
  <r>
    <n v="988"/>
    <s v="M15847"/>
    <x v="0"/>
    <n v="296.3"/>
    <n v="307.10000000000002"/>
    <n v="1534"/>
    <n v="160.64010435355809"/>
    <n v="33.799999999999997"/>
    <n v="10.800000000000011"/>
    <n v="5.4296355271502623"/>
    <n v="151"/>
    <x v="0"/>
    <n v="0"/>
    <n v="0"/>
    <n v="0"/>
    <n v="0"/>
    <n v="0"/>
  </r>
  <r>
    <n v="989"/>
    <s v="H30402"/>
    <x v="2"/>
    <n v="296.3"/>
    <n v="307.10000000000002"/>
    <n v="1774"/>
    <n v="185.77284558227646"/>
    <n v="25.9"/>
    <n v="10.800000000000011"/>
    <n v="4.8115167005809596"/>
    <n v="154"/>
    <x v="0"/>
    <n v="0"/>
    <n v="0"/>
    <n v="0"/>
    <n v="0"/>
    <n v="0"/>
  </r>
  <r>
    <n v="990"/>
    <s v="M15849"/>
    <x v="0"/>
    <n v="296.2"/>
    <n v="307"/>
    <n v="2119"/>
    <n v="221.90116109855904"/>
    <n v="18.3"/>
    <n v="10.800000000000011"/>
    <n v="4.0607912481036301"/>
    <n v="159"/>
    <x v="0"/>
    <n v="0"/>
    <n v="0"/>
    <n v="0"/>
    <n v="0"/>
    <n v="0"/>
  </r>
  <r>
    <n v="991"/>
    <s v="L48170"/>
    <x v="1"/>
    <n v="296.2"/>
    <n v="307"/>
    <n v="1414"/>
    <n v="148.0737337391989"/>
    <n v="48.3"/>
    <n v="10.800000000000011"/>
    <n v="7.1519613396033064"/>
    <n v="162"/>
    <x v="0"/>
    <n v="0"/>
    <n v="0"/>
    <n v="0"/>
    <n v="0"/>
    <n v="0"/>
  </r>
  <r>
    <n v="992"/>
    <s v="M15851"/>
    <x v="0"/>
    <n v="296.10000000000002"/>
    <n v="307"/>
    <n v="1523"/>
    <n v="159.48818704724184"/>
    <n v="42"/>
    <n v="10.899999999999977"/>
    <n v="6.698503855984157"/>
    <n v="164"/>
    <x v="0"/>
    <n v="0"/>
    <n v="0"/>
    <n v="0"/>
    <n v="0"/>
    <n v="0"/>
  </r>
  <r>
    <n v="993"/>
    <s v="L48172"/>
    <x v="1"/>
    <n v="296.10000000000002"/>
    <n v="307.10000000000002"/>
    <n v="1651"/>
    <n v="172.89231570255828"/>
    <n v="35.700000000000003"/>
    <n v="11"/>
    <n v="6.1722556705813316"/>
    <n v="167"/>
    <x v="0"/>
    <n v="0"/>
    <n v="0"/>
    <n v="0"/>
    <n v="0"/>
    <n v="0"/>
  </r>
  <r>
    <n v="994"/>
    <s v="M15853"/>
    <x v="0"/>
    <n v="296.10000000000002"/>
    <n v="307.10000000000002"/>
    <n v="1485"/>
    <n v="155.50883635269477"/>
    <n v="36"/>
    <n v="11"/>
    <n v="5.5983181086970113"/>
    <n v="169"/>
    <x v="0"/>
    <n v="0"/>
    <n v="0"/>
    <n v="0"/>
    <n v="0"/>
    <n v="0"/>
  </r>
  <r>
    <n v="995"/>
    <s v="M15854"/>
    <x v="0"/>
    <n v="296.2"/>
    <n v="307.2"/>
    <n v="1168"/>
    <n v="122.31267397976261"/>
    <n v="63.4"/>
    <n v="11"/>
    <n v="7.7546235303169491"/>
    <n v="172"/>
    <x v="0"/>
    <n v="0"/>
    <n v="0"/>
    <n v="0"/>
    <n v="0"/>
    <n v="0"/>
  </r>
  <r>
    <n v="996"/>
    <s v="L48175"/>
    <x v="1"/>
    <n v="296.3"/>
    <n v="307.3"/>
    <n v="1566"/>
    <n v="163.99113651738719"/>
    <n v="35.799999999999997"/>
    <n v="11"/>
    <n v="5.8708826873224611"/>
    <n v="175"/>
    <x v="0"/>
    <n v="0"/>
    <n v="0"/>
    <n v="0"/>
    <n v="0"/>
    <n v="0"/>
  </r>
  <r>
    <n v="997"/>
    <s v="M15856"/>
    <x v="0"/>
    <n v="296.3"/>
    <n v="307.2"/>
    <n v="1286"/>
    <n v="134.66960508388246"/>
    <n v="51.1"/>
    <n v="10.899999999999977"/>
    <n v="6.8816168197863936"/>
    <n v="177"/>
    <x v="0"/>
    <n v="0"/>
    <n v="0"/>
    <n v="0"/>
    <n v="0"/>
    <n v="0"/>
  </r>
  <r>
    <n v="998"/>
    <s v="M15857"/>
    <x v="0"/>
    <n v="296.3"/>
    <n v="307.2"/>
    <n v="1446"/>
    <n v="151.42476590302803"/>
    <n v="45.9"/>
    <n v="10.899999999999977"/>
    <n v="6.9503967549489865"/>
    <n v="180"/>
    <x v="0"/>
    <n v="0"/>
    <n v="0"/>
    <n v="0"/>
    <n v="0"/>
    <n v="0"/>
  </r>
  <r>
    <n v="999"/>
    <s v="M15858"/>
    <x v="0"/>
    <n v="296.39999999999998"/>
    <n v="307.2"/>
    <n v="2071"/>
    <n v="216.8746128528154"/>
    <n v="19.399999999999999"/>
    <n v="10.800000000000011"/>
    <n v="4.2073674893446187"/>
    <n v="183"/>
    <x v="0"/>
    <n v="0"/>
    <n v="0"/>
    <n v="0"/>
    <n v="0"/>
    <n v="0"/>
  </r>
  <r>
    <n v="1000"/>
    <s v="L48179"/>
    <x v="1"/>
    <n v="296.3"/>
    <n v="307.10000000000002"/>
    <n v="1560"/>
    <n v="163.36281798666923"/>
    <n v="33.200000000000003"/>
    <n v="10.800000000000011"/>
    <n v="5.4236455571574185"/>
    <n v="186"/>
    <x v="0"/>
    <n v="0"/>
    <n v="0"/>
    <n v="0"/>
    <n v="0"/>
    <n v="0"/>
  </r>
  <r>
    <n v="1001"/>
    <s v="L48180"/>
    <x v="1"/>
    <n v="296.3"/>
    <n v="307.10000000000002"/>
    <n v="1654"/>
    <n v="173.20647496791725"/>
    <n v="29.6"/>
    <n v="10.800000000000011"/>
    <n v="5.126911659050351"/>
    <n v="188"/>
    <x v="0"/>
    <n v="0"/>
    <n v="0"/>
    <n v="0"/>
    <n v="0"/>
    <n v="0"/>
  </r>
  <r>
    <n v="1002"/>
    <s v="L48181"/>
    <x v="1"/>
    <n v="296.3"/>
    <n v="307.10000000000002"/>
    <n v="1662"/>
    <n v="174.04423300887453"/>
    <n v="32.9"/>
    <n v="10.800000000000011"/>
    <n v="5.7260552659919712"/>
    <n v="190"/>
    <x v="0"/>
    <n v="0"/>
    <n v="0"/>
    <n v="0"/>
    <n v="0"/>
    <n v="0"/>
  </r>
  <r>
    <n v="1003"/>
    <s v="L48182"/>
    <x v="1"/>
    <n v="296.3"/>
    <n v="307.2"/>
    <n v="1646"/>
    <n v="172.36871692695999"/>
    <n v="35"/>
    <n v="10.899999999999977"/>
    <n v="6.0329050924435998"/>
    <n v="192"/>
    <x v="0"/>
    <n v="0"/>
    <n v="0"/>
    <n v="0"/>
    <n v="0"/>
    <n v="0"/>
  </r>
  <r>
    <n v="1004"/>
    <s v="L48183"/>
    <x v="1"/>
    <n v="296.2"/>
    <n v="307.10000000000002"/>
    <n v="1444"/>
    <n v="151.21532639278868"/>
    <n v="46.7"/>
    <n v="10.900000000000034"/>
    <n v="7.0617557425432311"/>
    <n v="194"/>
    <x v="0"/>
    <n v="0"/>
    <n v="0"/>
    <n v="0"/>
    <n v="0"/>
    <n v="0"/>
  </r>
  <r>
    <n v="1005"/>
    <s v="H30418"/>
    <x v="2"/>
    <n v="296.3"/>
    <n v="307.2"/>
    <n v="1424"/>
    <n v="149.12093129039553"/>
    <n v="42"/>
    <n v="10.899999999999977"/>
    <n v="6.2630791141966116"/>
    <n v="196"/>
    <x v="0"/>
    <n v="0"/>
    <n v="0"/>
    <n v="0"/>
    <n v="0"/>
    <n v="0"/>
  </r>
  <r>
    <n v="1006"/>
    <s v="L48185"/>
    <x v="1"/>
    <n v="296.2"/>
    <n v="307.2"/>
    <n v="1382"/>
    <n v="144.7227015753698"/>
    <n v="52"/>
    <n v="11"/>
    <n v="7.5255804819192287"/>
    <n v="201"/>
    <x v="0"/>
    <n v="0"/>
    <n v="0"/>
    <n v="0"/>
    <n v="0"/>
    <n v="0"/>
  </r>
  <r>
    <n v="1007"/>
    <s v="L48186"/>
    <x v="1"/>
    <n v="296.2"/>
    <n v="307.10000000000002"/>
    <n v="1413"/>
    <n v="147.96901398407925"/>
    <n v="53.4"/>
    <n v="10.900000000000034"/>
    <n v="7.901545346749832"/>
    <n v="203"/>
    <x v="0"/>
    <n v="0"/>
    <n v="0"/>
    <n v="0"/>
    <n v="0"/>
    <n v="0"/>
  </r>
  <r>
    <n v="1008"/>
    <s v="M15867"/>
    <x v="0"/>
    <n v="296.2"/>
    <n v="307.2"/>
    <n v="1633"/>
    <n v="171.00736011040442"/>
    <n v="31.1"/>
    <n v="11"/>
    <n v="5.3183288994335784"/>
    <n v="0"/>
    <x v="0"/>
    <n v="0"/>
    <n v="0"/>
    <n v="0"/>
    <n v="0"/>
    <n v="0"/>
  </r>
  <r>
    <n v="1009"/>
    <s v="L48188"/>
    <x v="1"/>
    <n v="296.2"/>
    <n v="307.10000000000002"/>
    <n v="1441"/>
    <n v="150.90116712742974"/>
    <n v="41.7"/>
    <n v="10.900000000000034"/>
    <n v="6.292578669213821"/>
    <n v="3"/>
    <x v="0"/>
    <n v="0"/>
    <n v="0"/>
    <n v="0"/>
    <n v="0"/>
    <n v="0"/>
  </r>
  <r>
    <n v="1010"/>
    <s v="M15869"/>
    <x v="0"/>
    <n v="296.2"/>
    <n v="307.2"/>
    <n v="1385"/>
    <n v="145.03686084072879"/>
    <n v="44"/>
    <n v="11"/>
    <n v="6.3816218769920674"/>
    <n v="5"/>
    <x v="0"/>
    <n v="0"/>
    <n v="0"/>
    <n v="0"/>
    <n v="0"/>
    <n v="0"/>
  </r>
  <r>
    <n v="1011"/>
    <s v="M15870"/>
    <x v="0"/>
    <n v="296.2"/>
    <n v="307.2"/>
    <n v="1552"/>
    <n v="162.52505994571194"/>
    <n v="34.799999999999997"/>
    <n v="11"/>
    <n v="5.655872086110775"/>
    <n v="8"/>
    <x v="0"/>
    <n v="0"/>
    <n v="0"/>
    <n v="0"/>
    <n v="0"/>
    <n v="0"/>
  </r>
  <r>
    <n v="1012"/>
    <s v="M15871"/>
    <x v="0"/>
    <n v="296.2"/>
    <n v="307.3"/>
    <n v="1451"/>
    <n v="151.94836467862632"/>
    <n v="42.8"/>
    <n v="11.100000000000023"/>
    <n v="6.5033900082452067"/>
    <n v="11"/>
    <x v="0"/>
    <n v="0"/>
    <n v="0"/>
    <n v="0"/>
    <n v="0"/>
    <n v="0"/>
  </r>
  <r>
    <n v="1013"/>
    <s v="M15872"/>
    <x v="0"/>
    <n v="296.10000000000002"/>
    <n v="307.10000000000002"/>
    <n v="1433"/>
    <n v="150.06340908647243"/>
    <n v="38.5"/>
    <n v="11"/>
    <n v="5.7774412498291889"/>
    <n v="14"/>
    <x v="0"/>
    <n v="0"/>
    <n v="0"/>
    <n v="0"/>
    <n v="0"/>
    <n v="0"/>
  </r>
  <r>
    <n v="1014"/>
    <s v="M15873"/>
    <x v="0"/>
    <n v="296.10000000000002"/>
    <n v="307.2"/>
    <n v="1619"/>
    <n v="169.54128353872918"/>
    <n v="29.7"/>
    <n v="11.099999999999966"/>
    <n v="5.0353761211002563"/>
    <n v="17"/>
    <x v="0"/>
    <n v="0"/>
    <n v="0"/>
    <n v="0"/>
    <n v="0"/>
    <n v="0"/>
  </r>
  <r>
    <n v="1015"/>
    <s v="L48194"/>
    <x v="1"/>
    <n v="296.2"/>
    <n v="307.2"/>
    <n v="1445"/>
    <n v="151.32004614790836"/>
    <n v="41.8"/>
    <n v="11"/>
    <n v="6.3251779289825691"/>
    <n v="20"/>
    <x v="0"/>
    <n v="0"/>
    <n v="0"/>
    <n v="0"/>
    <n v="0"/>
    <n v="0"/>
  </r>
  <r>
    <n v="1016"/>
    <s v="L48195"/>
    <x v="1"/>
    <n v="296.2"/>
    <n v="307.2"/>
    <n v="1356"/>
    <n v="141.99998794225863"/>
    <n v="43.6"/>
    <n v="11"/>
    <n v="6.1911994742824765"/>
    <n v="22"/>
    <x v="0"/>
    <n v="0"/>
    <n v="0"/>
    <n v="0"/>
    <n v="0"/>
    <n v="0"/>
  </r>
  <r>
    <n v="1017"/>
    <s v="M15876"/>
    <x v="0"/>
    <n v="296.3"/>
    <n v="307.2"/>
    <n v="1319"/>
    <n v="138.12535700283124"/>
    <n v="68.3"/>
    <n v="10.899999999999977"/>
    <n v="9.4339618832933745"/>
    <n v="24"/>
    <x v="1"/>
    <n v="0"/>
    <n v="0"/>
    <n v="1"/>
    <n v="0"/>
    <n v="0"/>
  </r>
  <r>
    <n v="1018"/>
    <s v="L48197"/>
    <x v="1"/>
    <n v="296.3"/>
    <n v="307.2"/>
    <n v="1637"/>
    <n v="171.42623913088303"/>
    <n v="31.6"/>
    <n v="10.899999999999977"/>
    <n v="5.4170691565359039"/>
    <n v="27"/>
    <x v="0"/>
    <n v="0"/>
    <n v="0"/>
    <n v="0"/>
    <n v="0"/>
    <n v="0"/>
  </r>
  <r>
    <n v="1019"/>
    <s v="L48198"/>
    <x v="1"/>
    <n v="296.3"/>
    <n v="307.2"/>
    <n v="1291"/>
    <n v="135.19320385948078"/>
    <n v="58.6"/>
    <n v="10.899999999999977"/>
    <n v="7.9223217461655739"/>
    <n v="29"/>
    <x v="0"/>
    <n v="0"/>
    <n v="0"/>
    <n v="0"/>
    <n v="0"/>
    <n v="0"/>
  </r>
  <r>
    <n v="1020"/>
    <s v="L48199"/>
    <x v="1"/>
    <n v="296.3"/>
    <n v="307.3"/>
    <n v="1398"/>
    <n v="146.39821765728436"/>
    <n v="52.7"/>
    <n v="11"/>
    <n v="7.7151860705388859"/>
    <n v="31"/>
    <x v="0"/>
    <n v="0"/>
    <n v="0"/>
    <n v="0"/>
    <n v="0"/>
    <n v="0"/>
  </r>
  <r>
    <n v="1021"/>
    <s v="L48200"/>
    <x v="1"/>
    <n v="296.3"/>
    <n v="307.3"/>
    <n v="1372"/>
    <n v="143.67550402417322"/>
    <n v="57.7"/>
    <n v="11"/>
    <n v="8.2900765821947946"/>
    <n v="33"/>
    <x v="0"/>
    <n v="0"/>
    <n v="0"/>
    <n v="0"/>
    <n v="0"/>
    <n v="0"/>
  </r>
  <r>
    <n v="1022"/>
    <s v="M15881"/>
    <x v="0"/>
    <n v="296.3"/>
    <n v="307.2"/>
    <n v="1454"/>
    <n v="152.26252394398531"/>
    <n v="42.5"/>
    <n v="10.899999999999977"/>
    <n v="6.4711572676193754"/>
    <n v="35"/>
    <x v="0"/>
    <n v="0"/>
    <n v="0"/>
    <n v="0"/>
    <n v="0"/>
    <n v="0"/>
  </r>
  <r>
    <n v="1023"/>
    <s v="L48202"/>
    <x v="1"/>
    <n v="296.2"/>
    <n v="307.2"/>
    <n v="1515"/>
    <n v="158.65042900628455"/>
    <n v="36.5"/>
    <n v="11"/>
    <n v="5.7907406587293861"/>
    <n v="38"/>
    <x v="0"/>
    <n v="0"/>
    <n v="0"/>
    <n v="0"/>
    <n v="0"/>
    <n v="0"/>
  </r>
  <r>
    <n v="1024"/>
    <s v="L48203"/>
    <x v="1"/>
    <n v="296.2"/>
    <n v="307.3"/>
    <n v="1881"/>
    <n v="196.97785938008005"/>
    <n v="24.3"/>
    <n v="11.100000000000023"/>
    <n v="4.7865619829359458"/>
    <n v="40"/>
    <x v="0"/>
    <n v="0"/>
    <n v="0"/>
    <n v="0"/>
    <n v="0"/>
    <n v="0"/>
  </r>
  <r>
    <n v="1025"/>
    <s v="L48204"/>
    <x v="1"/>
    <n v="296.2"/>
    <n v="307.3"/>
    <n v="1711"/>
    <n v="179.17550100973784"/>
    <n v="29.9"/>
    <n v="11.100000000000023"/>
    <n v="5.3573474801911614"/>
    <n v="42"/>
    <x v="0"/>
    <n v="0"/>
    <n v="0"/>
    <n v="0"/>
    <n v="0"/>
    <n v="0"/>
  </r>
  <r>
    <n v="1026"/>
    <s v="L48205"/>
    <x v="1"/>
    <n v="296.2"/>
    <n v="307.3"/>
    <n v="1475"/>
    <n v="154.46163880149817"/>
    <n v="37"/>
    <n v="11.100000000000023"/>
    <n v="5.7150806356554318"/>
    <n v="44"/>
    <x v="0"/>
    <n v="0"/>
    <n v="0"/>
    <n v="0"/>
    <n v="0"/>
    <n v="0"/>
  </r>
  <r>
    <n v="1027"/>
    <s v="L48206"/>
    <x v="1"/>
    <n v="296.39999999999998"/>
    <n v="307.39999999999998"/>
    <n v="1512"/>
    <n v="158.33626974092559"/>
    <n v="36.799999999999997"/>
    <n v="11"/>
    <n v="5.826774726466061"/>
    <n v="46"/>
    <x v="0"/>
    <n v="0"/>
    <n v="0"/>
    <n v="0"/>
    <n v="0"/>
    <n v="0"/>
  </r>
  <r>
    <n v="1028"/>
    <s v="M15887"/>
    <x v="0"/>
    <n v="296.3"/>
    <n v="307.39999999999998"/>
    <n v="1335"/>
    <n v="139.8008730847458"/>
    <n v="50.5"/>
    <n v="11.099999999999966"/>
    <n v="7.0599440907796636"/>
    <n v="48"/>
    <x v="0"/>
    <n v="0"/>
    <n v="0"/>
    <n v="0"/>
    <n v="0"/>
    <n v="0"/>
  </r>
  <r>
    <n v="1029"/>
    <s v="L48208"/>
    <x v="1"/>
    <n v="296.3"/>
    <n v="307.39999999999998"/>
    <n v="1472"/>
    <n v="154.14747953613917"/>
    <n v="39.9"/>
    <n v="11.099999999999966"/>
    <n v="6.1504844334919522"/>
    <n v="51"/>
    <x v="0"/>
    <n v="0"/>
    <n v="0"/>
    <n v="0"/>
    <n v="0"/>
    <n v="0"/>
  </r>
  <r>
    <n v="1030"/>
    <s v="M15889"/>
    <x v="0"/>
    <n v="296.2"/>
    <n v="307.3"/>
    <n v="1477"/>
    <n v="154.67107831173746"/>
    <n v="35.200000000000003"/>
    <n v="11.100000000000023"/>
    <n v="5.4444219565731595"/>
    <n v="53"/>
    <x v="0"/>
    <n v="0"/>
    <n v="0"/>
    <n v="0"/>
    <n v="0"/>
    <n v="0"/>
  </r>
  <r>
    <n v="1031"/>
    <s v="L48210"/>
    <x v="1"/>
    <n v="296.3"/>
    <n v="307.39999999999998"/>
    <n v="1760"/>
    <n v="184.30676901060122"/>
    <n v="28.4"/>
    <n v="11.099999999999966"/>
    <n v="5.2343122399010742"/>
    <n v="56"/>
    <x v="0"/>
    <n v="0"/>
    <n v="0"/>
    <n v="0"/>
    <n v="0"/>
    <n v="0"/>
  </r>
  <r>
    <n v="1032"/>
    <s v="L48211"/>
    <x v="1"/>
    <n v="296.39999999999998"/>
    <n v="307.5"/>
    <n v="1549"/>
    <n v="162.21090068035298"/>
    <n v="36.1"/>
    <n v="11.100000000000023"/>
    <n v="5.8558135145607428"/>
    <n v="58"/>
    <x v="0"/>
    <n v="0"/>
    <n v="0"/>
    <n v="0"/>
    <n v="0"/>
    <n v="0"/>
  </r>
  <r>
    <n v="1033"/>
    <s v="L48212"/>
    <x v="1"/>
    <n v="296.3"/>
    <n v="307.39999999999998"/>
    <n v="1648"/>
    <n v="172.57815643719928"/>
    <n v="34"/>
    <n v="11.099999999999966"/>
    <n v="5.8676573188647749"/>
    <n v="60"/>
    <x v="0"/>
    <n v="0"/>
    <n v="0"/>
    <n v="0"/>
    <n v="0"/>
    <n v="0"/>
  </r>
  <r>
    <n v="1034"/>
    <s v="H30447"/>
    <x v="2"/>
    <n v="296.39999999999998"/>
    <n v="307.5"/>
    <n v="1556"/>
    <n v="162.94393896619061"/>
    <n v="38"/>
    <n v="11.100000000000023"/>
    <n v="6.1918696807152438"/>
    <n v="62"/>
    <x v="0"/>
    <n v="0"/>
    <n v="0"/>
    <n v="0"/>
    <n v="0"/>
    <n v="0"/>
  </r>
  <r>
    <n v="1035"/>
    <s v="M15894"/>
    <x v="0"/>
    <n v="296.3"/>
    <n v="307.39999999999998"/>
    <n v="1958"/>
    <n v="205.04128052429385"/>
    <n v="19.100000000000001"/>
    <n v="11.099999999999966"/>
    <n v="3.9162884580140132"/>
    <n v="67"/>
    <x v="0"/>
    <n v="0"/>
    <n v="0"/>
    <n v="0"/>
    <n v="0"/>
    <n v="0"/>
  </r>
  <r>
    <n v="1036"/>
    <s v="L48215"/>
    <x v="1"/>
    <n v="296.39999999999998"/>
    <n v="307.39999999999998"/>
    <n v="1403"/>
    <n v="146.92181643288265"/>
    <n v="48.4"/>
    <n v="11"/>
    <n v="7.11101591535152"/>
    <n v="70"/>
    <x v="0"/>
    <n v="0"/>
    <n v="0"/>
    <n v="0"/>
    <n v="0"/>
    <n v="0"/>
  </r>
  <r>
    <n v="1037"/>
    <s v="M15896"/>
    <x v="0"/>
    <n v="296.39999999999998"/>
    <n v="307.5"/>
    <n v="1684"/>
    <n v="176.34806762150706"/>
    <n v="31.4"/>
    <n v="11.100000000000023"/>
    <n v="5.5373293233153218"/>
    <n v="72"/>
    <x v="0"/>
    <n v="0"/>
    <n v="0"/>
    <n v="0"/>
    <n v="0"/>
    <n v="0"/>
  </r>
  <r>
    <n v="1038"/>
    <s v="H30451"/>
    <x v="2"/>
    <n v="296.39999999999998"/>
    <n v="307.5"/>
    <n v="1596"/>
    <n v="167.132729170977"/>
    <n v="35.1"/>
    <n v="11.100000000000023"/>
    <n v="5.8663587939012931"/>
    <n v="75"/>
    <x v="0"/>
    <n v="0"/>
    <n v="0"/>
    <n v="0"/>
    <n v="0"/>
    <n v="0"/>
  </r>
  <r>
    <n v="1039"/>
    <s v="L48218"/>
    <x v="1"/>
    <n v="296.60000000000002"/>
    <n v="307.60000000000002"/>
    <n v="1498"/>
    <n v="156.87019316925034"/>
    <n v="41.1"/>
    <n v="11"/>
    <n v="6.4473649392561896"/>
    <n v="80"/>
    <x v="0"/>
    <n v="0"/>
    <n v="0"/>
    <n v="0"/>
    <n v="0"/>
    <n v="0"/>
  </r>
  <r>
    <n v="1040"/>
    <s v="L48219"/>
    <x v="1"/>
    <n v="296.7"/>
    <n v="307.7"/>
    <n v="1524"/>
    <n v="159.59290680236148"/>
    <n v="36.799999999999997"/>
    <n v="11"/>
    <n v="5.8730189703269025"/>
    <n v="82"/>
    <x v="0"/>
    <n v="0"/>
    <n v="0"/>
    <n v="0"/>
    <n v="0"/>
    <n v="0"/>
  </r>
  <r>
    <n v="1041"/>
    <s v="L48220"/>
    <x v="1"/>
    <n v="296.7"/>
    <n v="307.7"/>
    <n v="1502"/>
    <n v="157.28907218972896"/>
    <n v="43.9"/>
    <n v="11"/>
    <n v="6.904990269129101"/>
    <n v="84"/>
    <x v="0"/>
    <n v="0"/>
    <n v="0"/>
    <n v="0"/>
    <n v="0"/>
    <n v="0"/>
  </r>
  <r>
    <n v="1042"/>
    <s v="L48221"/>
    <x v="1"/>
    <n v="296.60000000000002"/>
    <n v="307.60000000000002"/>
    <n v="1809"/>
    <n v="189.43803701146453"/>
    <n v="25.1"/>
    <n v="11"/>
    <n v="4.7548947289877592"/>
    <n v="86"/>
    <x v="0"/>
    <n v="0"/>
    <n v="0"/>
    <n v="0"/>
    <n v="0"/>
    <n v="0"/>
  </r>
  <r>
    <n v="1043"/>
    <s v="L48222"/>
    <x v="1"/>
    <n v="296.60000000000002"/>
    <n v="307.60000000000002"/>
    <n v="1542"/>
    <n v="161.47786239451537"/>
    <n v="37.4"/>
    <n v="11"/>
    <n v="6.0392720535548738"/>
    <n v="88"/>
    <x v="0"/>
    <n v="0"/>
    <n v="0"/>
    <n v="0"/>
    <n v="0"/>
    <n v="0"/>
  </r>
  <r>
    <n v="1044"/>
    <s v="L48223"/>
    <x v="1"/>
    <n v="296.5"/>
    <n v="307.60000000000002"/>
    <n v="1431"/>
    <n v="149.85396957623314"/>
    <n v="45.2"/>
    <n v="11.100000000000023"/>
    <n v="6.7733994248457385"/>
    <n v="90"/>
    <x v="0"/>
    <n v="0"/>
    <n v="0"/>
    <n v="0"/>
    <n v="0"/>
    <n v="0"/>
  </r>
  <r>
    <n v="1045"/>
    <s v="L48224"/>
    <x v="1"/>
    <n v="296.5"/>
    <n v="307.60000000000002"/>
    <n v="1512"/>
    <n v="158.33626974092559"/>
    <n v="43.6"/>
    <n v="11.100000000000023"/>
    <n v="6.9034613607043553"/>
    <n v="92"/>
    <x v="0"/>
    <n v="0"/>
    <n v="0"/>
    <n v="0"/>
    <n v="0"/>
    <n v="0"/>
  </r>
  <r>
    <n v="1046"/>
    <s v="H30459"/>
    <x v="2"/>
    <n v="296.39999999999998"/>
    <n v="307.5"/>
    <n v="1403"/>
    <n v="146.92181643288265"/>
    <n v="52.8"/>
    <n v="11.100000000000023"/>
    <n v="7.7574719076562033"/>
    <n v="94"/>
    <x v="0"/>
    <n v="0"/>
    <n v="0"/>
    <n v="0"/>
    <n v="0"/>
    <n v="0"/>
  </r>
  <r>
    <n v="1047"/>
    <s v="L48226"/>
    <x v="1"/>
    <n v="296.39999999999998"/>
    <n v="307.5"/>
    <n v="1331"/>
    <n v="139.38199406426713"/>
    <n v="47.8"/>
    <n v="11.100000000000023"/>
    <n v="6.6624593162719687"/>
    <n v="99"/>
    <x v="0"/>
    <n v="0"/>
    <n v="0"/>
    <n v="0"/>
    <n v="0"/>
    <n v="0"/>
  </r>
  <r>
    <n v="1048"/>
    <s v="M15907"/>
    <x v="0"/>
    <n v="296.60000000000002"/>
    <n v="307.7"/>
    <n v="1474"/>
    <n v="154.35691904637852"/>
    <n v="52.6"/>
    <n v="11.099999999999966"/>
    <n v="8.1191739418395112"/>
    <n v="101"/>
    <x v="0"/>
    <n v="0"/>
    <n v="0"/>
    <n v="0"/>
    <n v="0"/>
    <n v="0"/>
  </r>
  <r>
    <n v="1049"/>
    <s v="L48228"/>
    <x v="1"/>
    <n v="296.5"/>
    <n v="307.60000000000002"/>
    <n v="1607"/>
    <n v="168.28464647729325"/>
    <n v="33.5"/>
    <n v="11.100000000000023"/>
    <n v="5.637535656989324"/>
    <n v="104"/>
    <x v="0"/>
    <n v="0"/>
    <n v="0"/>
    <n v="0"/>
    <n v="0"/>
    <n v="0"/>
  </r>
  <r>
    <n v="1050"/>
    <s v="L48229"/>
    <x v="1"/>
    <n v="296.5"/>
    <n v="307.60000000000002"/>
    <n v="1415"/>
    <n v="148.17845349431857"/>
    <n v="44.2"/>
    <n v="11.100000000000023"/>
    <n v="6.5494876444488819"/>
    <n v="106"/>
    <x v="0"/>
    <n v="0"/>
    <n v="0"/>
    <n v="0"/>
    <n v="0"/>
    <n v="0"/>
  </r>
  <r>
    <n v="1051"/>
    <s v="L48230"/>
    <x v="1"/>
    <n v="296.60000000000002"/>
    <n v="307.60000000000002"/>
    <n v="1671"/>
    <n v="174.98671080495149"/>
    <n v="28.8"/>
    <n v="11"/>
    <n v="5.0396172711826033"/>
    <n v="108"/>
    <x v="0"/>
    <n v="0"/>
    <n v="0"/>
    <n v="0"/>
    <n v="0"/>
    <n v="0"/>
  </r>
  <r>
    <n v="1052"/>
    <s v="L48231"/>
    <x v="1"/>
    <n v="296.60000000000002"/>
    <n v="307.7"/>
    <n v="1556"/>
    <n v="162.94393896619061"/>
    <n v="37.700000000000003"/>
    <n v="11.099999999999966"/>
    <n v="6.142986499025386"/>
    <n v="110"/>
    <x v="0"/>
    <n v="0"/>
    <n v="0"/>
    <n v="0"/>
    <n v="0"/>
    <n v="0"/>
  </r>
  <r>
    <n v="1053"/>
    <s v="L48232"/>
    <x v="1"/>
    <n v="296.7"/>
    <n v="307.7"/>
    <n v="1927"/>
    <n v="201.79496811558437"/>
    <n v="23.9"/>
    <n v="11"/>
    <n v="4.8228997379624658"/>
    <n v="112"/>
    <x v="0"/>
    <n v="0"/>
    <n v="0"/>
    <n v="0"/>
    <n v="0"/>
    <n v="0"/>
  </r>
  <r>
    <n v="1054"/>
    <s v="M15913"/>
    <x v="0"/>
    <n v="296.7"/>
    <n v="307.7"/>
    <n v="1597"/>
    <n v="167.23744892609665"/>
    <n v="32.1"/>
    <n v="11"/>
    <n v="5.3683221105277026"/>
    <n v="114"/>
    <x v="0"/>
    <n v="0"/>
    <n v="0"/>
    <n v="0"/>
    <n v="0"/>
    <n v="0"/>
  </r>
  <r>
    <n v="1055"/>
    <s v="H30468"/>
    <x v="2"/>
    <n v="296.8"/>
    <n v="307.8"/>
    <n v="1627"/>
    <n v="170.37904157968646"/>
    <n v="30.5"/>
    <n v="11"/>
    <n v="5.1965607681804364"/>
    <n v="117"/>
    <x v="0"/>
    <n v="0"/>
    <n v="0"/>
    <n v="0"/>
    <n v="0"/>
    <n v="0"/>
  </r>
  <r>
    <n v="1056"/>
    <s v="L48235"/>
    <x v="1"/>
    <n v="296.8"/>
    <n v="307.8"/>
    <n v="1480"/>
    <n v="154.98523757709646"/>
    <n v="39.4"/>
    <n v="11"/>
    <n v="6.1064183605376003"/>
    <n v="122"/>
    <x v="0"/>
    <n v="0"/>
    <n v="0"/>
    <n v="0"/>
    <n v="0"/>
    <n v="0"/>
  </r>
  <r>
    <n v="1057"/>
    <s v="L48236"/>
    <x v="1"/>
    <n v="296.8"/>
    <n v="307.8"/>
    <n v="1565"/>
    <n v="163.88641676226752"/>
    <n v="39.5"/>
    <n v="11"/>
    <n v="6.4735134621095671"/>
    <n v="124"/>
    <x v="0"/>
    <n v="0"/>
    <n v="0"/>
    <n v="0"/>
    <n v="0"/>
    <n v="0"/>
  </r>
  <r>
    <n v="1058"/>
    <s v="L48237"/>
    <x v="1"/>
    <n v="296.8"/>
    <n v="307.8"/>
    <n v="1573"/>
    <n v="164.72417480322483"/>
    <n v="36.4"/>
    <n v="11"/>
    <n v="5.9959599628373832"/>
    <n v="126"/>
    <x v="0"/>
    <n v="0"/>
    <n v="0"/>
    <n v="0"/>
    <n v="0"/>
    <n v="0"/>
  </r>
  <r>
    <n v="1059"/>
    <s v="L48238"/>
    <x v="1"/>
    <n v="296.7"/>
    <n v="307.8"/>
    <n v="1605"/>
    <n v="168.07520696705393"/>
    <n v="31.3"/>
    <n v="11.100000000000023"/>
    <n v="5.2607539780687889"/>
    <n v="128"/>
    <x v="0"/>
    <n v="0"/>
    <n v="0"/>
    <n v="0"/>
    <n v="0"/>
    <n v="0"/>
  </r>
  <r>
    <n v="1060"/>
    <s v="M15919"/>
    <x v="0"/>
    <n v="296.7"/>
    <n v="307.89999999999998"/>
    <n v="1874"/>
    <n v="196.24482109424241"/>
    <n v="21.3"/>
    <n v="11.199999999999989"/>
    <n v="4.1800146893073631"/>
    <n v="130"/>
    <x v="0"/>
    <n v="0"/>
    <n v="0"/>
    <n v="0"/>
    <n v="0"/>
    <n v="0"/>
  </r>
  <r>
    <n v="1061"/>
    <s v="H30474"/>
    <x v="2"/>
    <n v="296.7"/>
    <n v="307.89999999999998"/>
    <n v="1424"/>
    <n v="149.12093129039553"/>
    <n v="53.8"/>
    <n v="11.199999999999989"/>
    <n v="8.0227061034232801"/>
    <n v="133"/>
    <x v="0"/>
    <n v="0"/>
    <n v="0"/>
    <n v="0"/>
    <n v="0"/>
    <n v="0"/>
  </r>
  <r>
    <n v="1062"/>
    <s v="L48241"/>
    <x v="1"/>
    <n v="296.7"/>
    <n v="307.89999999999998"/>
    <n v="1420"/>
    <n v="148.70205226991686"/>
    <n v="50.1"/>
    <n v="11.199999999999989"/>
    <n v="7.4499728187228351"/>
    <n v="138"/>
    <x v="0"/>
    <n v="0"/>
    <n v="0"/>
    <n v="0"/>
    <n v="0"/>
    <n v="0"/>
  </r>
  <r>
    <n v="1063"/>
    <s v="L48242"/>
    <x v="1"/>
    <n v="296.8"/>
    <n v="307.89999999999998"/>
    <n v="1372"/>
    <n v="143.67550402417322"/>
    <n v="49"/>
    <n v="11.099999999999966"/>
    <n v="7.0400996971844876"/>
    <n v="140"/>
    <x v="0"/>
    <n v="0"/>
    <n v="0"/>
    <n v="0"/>
    <n v="0"/>
    <n v="0"/>
  </r>
  <r>
    <n v="1064"/>
    <s v="M15923"/>
    <x v="0"/>
    <n v="296.8"/>
    <n v="307.8"/>
    <n v="1664"/>
    <n v="174.25367251911388"/>
    <n v="32.799999999999997"/>
    <n v="11"/>
    <n v="5.7155204586269344"/>
    <n v="142"/>
    <x v="0"/>
    <n v="0"/>
    <n v="0"/>
    <n v="0"/>
    <n v="0"/>
    <n v="0"/>
  </r>
  <r>
    <n v="1065"/>
    <s v="M15924"/>
    <x v="0"/>
    <n v="296.8"/>
    <n v="307.89999999999998"/>
    <n v="1409"/>
    <n v="147.55013496360061"/>
    <n v="44.3"/>
    <n v="11.099999999999966"/>
    <n v="6.5364709788875066"/>
    <n v="145"/>
    <x v="0"/>
    <n v="0"/>
    <n v="0"/>
    <n v="0"/>
    <n v="0"/>
    <n v="0"/>
  </r>
  <r>
    <n v="1066"/>
    <s v="L48245"/>
    <x v="1"/>
    <n v="296.8"/>
    <n v="307.89999999999998"/>
    <n v="1718"/>
    <n v="179.90853929557548"/>
    <n v="25.2"/>
    <n v="11.099999999999966"/>
    <n v="4.5336951902485012"/>
    <n v="148"/>
    <x v="0"/>
    <n v="0"/>
    <n v="0"/>
    <n v="0"/>
    <n v="0"/>
    <n v="0"/>
  </r>
  <r>
    <n v="1067"/>
    <s v="M15926"/>
    <x v="0"/>
    <n v="296.89999999999998"/>
    <n v="307.8"/>
    <n v="1544"/>
    <n v="161.68730190475469"/>
    <n v="40.299999999999997"/>
    <n v="10.900000000000034"/>
    <n v="6.5159982667616134"/>
    <n v="150"/>
    <x v="0"/>
    <n v="0"/>
    <n v="0"/>
    <n v="0"/>
    <n v="0"/>
    <n v="0"/>
  </r>
  <r>
    <n v="1068"/>
    <s v="L48247"/>
    <x v="1"/>
    <n v="296.89999999999998"/>
    <n v="307.8"/>
    <n v="1466"/>
    <n v="153.51916100542121"/>
    <n v="45.7"/>
    <n v="10.900000000000034"/>
    <n v="7.01582565794775"/>
    <n v="153"/>
    <x v="0"/>
    <n v="0"/>
    <n v="0"/>
    <n v="0"/>
    <n v="0"/>
    <n v="0"/>
  </r>
  <r>
    <n v="1069"/>
    <s v="L48248"/>
    <x v="1"/>
    <n v="296.8"/>
    <n v="307.8"/>
    <n v="1394"/>
    <n v="145.97933863680572"/>
    <n v="47.7"/>
    <n v="11"/>
    <n v="6.9632144529756337"/>
    <n v="155"/>
    <x v="0"/>
    <n v="0"/>
    <n v="0"/>
    <n v="0"/>
    <n v="0"/>
    <n v="0"/>
  </r>
  <r>
    <n v="1070"/>
    <s v="M15929"/>
    <x v="0"/>
    <n v="296.89999999999998"/>
    <n v="307.8"/>
    <n v="1840"/>
    <n v="192.68434942017399"/>
    <n v="24.6"/>
    <n v="10.900000000000034"/>
    <n v="4.7400349957362806"/>
    <n v="157"/>
    <x v="0"/>
    <n v="0"/>
    <n v="0"/>
    <n v="0"/>
    <n v="0"/>
    <n v="0"/>
  </r>
  <r>
    <n v="1071"/>
    <s v="M15930"/>
    <x v="0"/>
    <n v="296.89999999999998"/>
    <n v="307.8"/>
    <n v="1477"/>
    <n v="154.67107831173746"/>
    <n v="37.200000000000003"/>
    <n v="10.900000000000034"/>
    <n v="5.7537641131966337"/>
    <n v="160"/>
    <x v="0"/>
    <n v="0"/>
    <n v="0"/>
    <n v="0"/>
    <n v="0"/>
    <n v="0"/>
  </r>
  <r>
    <n v="1072"/>
    <s v="L48251"/>
    <x v="1"/>
    <n v="296.89999999999998"/>
    <n v="307.8"/>
    <n v="1425"/>
    <n v="149.22565104551515"/>
    <n v="49.1"/>
    <n v="10.900000000000034"/>
    <n v="7.3269794663347936"/>
    <n v="163"/>
    <x v="0"/>
    <n v="0"/>
    <n v="0"/>
    <n v="0"/>
    <n v="0"/>
    <n v="0"/>
  </r>
  <r>
    <n v="1073"/>
    <s v="M15932"/>
    <x v="0"/>
    <n v="297"/>
    <n v="307.89999999999998"/>
    <n v="1414"/>
    <n v="148.0737337391989"/>
    <n v="46.2"/>
    <n v="10.899999999999977"/>
    <n v="6.8410064987509891"/>
    <n v="165"/>
    <x v="0"/>
    <n v="0"/>
    <n v="0"/>
    <n v="0"/>
    <n v="0"/>
    <n v="0"/>
  </r>
  <r>
    <n v="1074"/>
    <s v="L48253"/>
    <x v="1"/>
    <n v="297"/>
    <n v="307.8"/>
    <n v="1414"/>
    <n v="148.0737337391989"/>
    <n v="47.5"/>
    <n v="10.800000000000011"/>
    <n v="7.033502352611948"/>
    <n v="168"/>
    <x v="0"/>
    <n v="0"/>
    <n v="0"/>
    <n v="0"/>
    <n v="0"/>
    <n v="0"/>
  </r>
  <r>
    <n v="1075"/>
    <s v="L48254"/>
    <x v="1"/>
    <n v="297"/>
    <n v="307.89999999999998"/>
    <n v="1595"/>
    <n v="167.02800941585735"/>
    <n v="31.7"/>
    <n v="10.899999999999977"/>
    <n v="5.2947878984826788"/>
    <n v="170"/>
    <x v="0"/>
    <n v="0"/>
    <n v="0"/>
    <n v="0"/>
    <n v="0"/>
    <n v="0"/>
  </r>
  <r>
    <n v="1076"/>
    <s v="H30489"/>
    <x v="2"/>
    <n v="296.89999999999998"/>
    <n v="307.8"/>
    <n v="1345"/>
    <n v="140.84807063594238"/>
    <n v="54.5"/>
    <n v="10.900000000000034"/>
    <n v="7.6762198496588603"/>
    <n v="172"/>
    <x v="0"/>
    <n v="0"/>
    <n v="0"/>
    <n v="0"/>
    <n v="0"/>
    <n v="0"/>
  </r>
  <r>
    <n v="1077"/>
    <s v="L48256"/>
    <x v="1"/>
    <n v="296.89999999999998"/>
    <n v="307.7"/>
    <n v="1653"/>
    <n v="173.1017552127976"/>
    <n v="35.9"/>
    <n v="10.800000000000011"/>
    <n v="6.2143530121394335"/>
    <n v="177"/>
    <x v="0"/>
    <n v="0"/>
    <n v="0"/>
    <n v="0"/>
    <n v="0"/>
    <n v="0"/>
  </r>
  <r>
    <n v="1078"/>
    <s v="L48257"/>
    <x v="1"/>
    <n v="296.8"/>
    <n v="307.60000000000002"/>
    <n v="1547"/>
    <n v="162.00146117011366"/>
    <n v="36.5"/>
    <n v="10.800000000000011"/>
    <n v="5.9130533327091488"/>
    <n v="179"/>
    <x v="0"/>
    <n v="0"/>
    <n v="0"/>
    <n v="0"/>
    <n v="0"/>
    <n v="0"/>
  </r>
  <r>
    <n v="1079"/>
    <s v="H30492"/>
    <x v="2"/>
    <n v="296.89999999999998"/>
    <n v="307.7"/>
    <n v="1656"/>
    <n v="173.41591447815657"/>
    <n v="30.8"/>
    <n v="10.800000000000011"/>
    <n v="5.3412101659272224"/>
    <n v="181"/>
    <x v="0"/>
    <n v="0"/>
    <n v="0"/>
    <n v="0"/>
    <n v="0"/>
    <n v="0"/>
  </r>
  <r>
    <n v="1080"/>
    <s v="L48259"/>
    <x v="1"/>
    <n v="297"/>
    <n v="307.7"/>
    <n v="1731"/>
    <n v="181.26989611213105"/>
    <n v="28.5"/>
    <n v="10.699999999999989"/>
    <n v="5.1661920391957343"/>
    <n v="186"/>
    <x v="0"/>
    <n v="0"/>
    <n v="0"/>
    <n v="0"/>
    <n v="0"/>
    <n v="0"/>
  </r>
  <r>
    <n v="1081"/>
    <s v="L48260"/>
    <x v="1"/>
    <n v="297"/>
    <n v="307.8"/>
    <n v="1774"/>
    <n v="185.77284558227646"/>
    <n v="28"/>
    <n v="10.800000000000011"/>
    <n v="5.2016396763037411"/>
    <n v="188"/>
    <x v="0"/>
    <n v="0"/>
    <n v="0"/>
    <n v="0"/>
    <n v="0"/>
    <n v="0"/>
  </r>
  <r>
    <n v="1082"/>
    <s v="L48261"/>
    <x v="1"/>
    <n v="297"/>
    <n v="307.8"/>
    <n v="1521"/>
    <n v="159.27874753700249"/>
    <n v="40.200000000000003"/>
    <n v="10.800000000000011"/>
    <n v="6.4030056509875006"/>
    <n v="190"/>
    <x v="0"/>
    <n v="0"/>
    <n v="0"/>
    <n v="0"/>
    <n v="0"/>
    <n v="0"/>
  </r>
  <r>
    <n v="1083"/>
    <s v="H30496"/>
    <x v="2"/>
    <n v="297.10000000000002"/>
    <n v="307.89999999999998"/>
    <n v="1420"/>
    <n v="148.70205226991686"/>
    <n v="39.799999999999997"/>
    <n v="10.799999999999955"/>
    <n v="5.9183416803426905"/>
    <n v="192"/>
    <x v="0"/>
    <n v="0"/>
    <n v="0"/>
    <n v="0"/>
    <n v="0"/>
    <n v="0"/>
  </r>
  <r>
    <n v="1084"/>
    <s v="L48263"/>
    <x v="1"/>
    <n v="297"/>
    <n v="307.8"/>
    <n v="1683"/>
    <n v="176.24334786638741"/>
    <n v="32.299999999999997"/>
    <n v="10.800000000000011"/>
    <n v="5.6926601360843128"/>
    <n v="197"/>
    <x v="0"/>
    <n v="0"/>
    <n v="0"/>
    <n v="0"/>
    <n v="0"/>
    <n v="0"/>
  </r>
  <r>
    <n v="1085"/>
    <s v="M15944"/>
    <x v="0"/>
    <n v="297"/>
    <n v="307.7"/>
    <n v="1498"/>
    <n v="156.87019316925034"/>
    <n v="47.1"/>
    <n v="10.699999999999989"/>
    <n v="7.3885860982716913"/>
    <n v="199"/>
    <x v="0"/>
    <n v="0"/>
    <n v="0"/>
    <n v="0"/>
    <n v="0"/>
    <n v="0"/>
  </r>
  <r>
    <n v="1086"/>
    <s v="L48265"/>
    <x v="1"/>
    <n v="297"/>
    <n v="307.8"/>
    <n v="1385"/>
    <n v="145.03686084072879"/>
    <n v="56.4"/>
    <n v="10.800000000000011"/>
    <n v="8.1800789514171033"/>
    <n v="202"/>
    <x v="1"/>
    <n v="0"/>
    <n v="0"/>
    <n v="0"/>
    <n v="1"/>
    <n v="0"/>
  </r>
  <r>
    <n v="1087"/>
    <s v="L48266"/>
    <x v="1"/>
    <n v="297"/>
    <n v="307.89999999999998"/>
    <n v="1455"/>
    <n v="152.36724369910496"/>
    <n v="49"/>
    <n v="10.899999999999977"/>
    <n v="7.4659949412561426"/>
    <n v="204"/>
    <x v="0"/>
    <n v="0"/>
    <n v="0"/>
    <n v="0"/>
    <n v="0"/>
    <n v="0"/>
  </r>
  <r>
    <n v="1088"/>
    <s v="H30501"/>
    <x v="2"/>
    <n v="296.89999999999998"/>
    <n v="307.8"/>
    <n v="1549"/>
    <n v="162.21090068035298"/>
    <n v="35.799999999999997"/>
    <n v="10.900000000000034"/>
    <n v="5.8071502443566363"/>
    <n v="206"/>
    <x v="1"/>
    <n v="1"/>
    <n v="0"/>
    <n v="0"/>
    <n v="0"/>
    <n v="0"/>
  </r>
  <r>
    <n v="1089"/>
    <s v="M15948"/>
    <x v="0"/>
    <n v="296.89999999999998"/>
    <n v="307.8"/>
    <n v="1392"/>
    <n v="145.7698991265664"/>
    <n v="43.9"/>
    <n v="10.900000000000034"/>
    <n v="6.3992985716562645"/>
    <n v="0"/>
    <x v="0"/>
    <n v="0"/>
    <n v="0"/>
    <n v="0"/>
    <n v="0"/>
    <n v="0"/>
  </r>
  <r>
    <n v="1090"/>
    <s v="M15949"/>
    <x v="0"/>
    <n v="296.89999999999998"/>
    <n v="307.7"/>
    <n v="2008"/>
    <n v="210.27726828027684"/>
    <n v="17.5"/>
    <n v="10.800000000000011"/>
    <n v="3.6798521949048451"/>
    <n v="3"/>
    <x v="0"/>
    <n v="0"/>
    <n v="0"/>
    <n v="0"/>
    <n v="0"/>
    <n v="0"/>
  </r>
  <r>
    <n v="1091"/>
    <s v="L48270"/>
    <x v="1"/>
    <n v="296.89999999999998"/>
    <n v="307.7"/>
    <n v="1464"/>
    <n v="153.30972149518189"/>
    <n v="41.4"/>
    <n v="10.800000000000011"/>
    <n v="6.34702246990053"/>
    <n v="6"/>
    <x v="0"/>
    <n v="0"/>
    <n v="0"/>
    <n v="0"/>
    <n v="0"/>
    <n v="0"/>
  </r>
  <r>
    <n v="1092"/>
    <s v="L48271"/>
    <x v="1"/>
    <n v="297"/>
    <n v="307.7"/>
    <n v="1447"/>
    <n v="151.52948565814768"/>
    <n v="46.4"/>
    <n v="10.699999999999989"/>
    <n v="7.0309681345380524"/>
    <n v="8"/>
    <x v="0"/>
    <n v="0"/>
    <n v="0"/>
    <n v="0"/>
    <n v="0"/>
    <n v="0"/>
  </r>
  <r>
    <n v="1093"/>
    <s v="M15952"/>
    <x v="0"/>
    <n v="296.89999999999998"/>
    <n v="307.60000000000002"/>
    <n v="1685"/>
    <n v="176.45278737662673"/>
    <n v="32"/>
    <n v="10.700000000000045"/>
    <n v="5.6464891960520553"/>
    <n v="10"/>
    <x v="0"/>
    <n v="0"/>
    <n v="0"/>
    <n v="0"/>
    <n v="0"/>
    <n v="0"/>
  </r>
  <r>
    <n v="1094"/>
    <s v="M15953"/>
    <x v="0"/>
    <n v="296.8"/>
    <n v="307.5"/>
    <n v="1443"/>
    <n v="151.11060663766906"/>
    <n v="39.200000000000003"/>
    <n v="10.699999999999989"/>
    <n v="5.9235357801966275"/>
    <n v="13"/>
    <x v="0"/>
    <n v="0"/>
    <n v="0"/>
    <n v="0"/>
    <n v="0"/>
    <n v="0"/>
  </r>
  <r>
    <n v="1095"/>
    <s v="L48274"/>
    <x v="1"/>
    <n v="296.89999999999998"/>
    <n v="307.5"/>
    <n v="1354"/>
    <n v="141.79054843201934"/>
    <n v="44.4"/>
    <n v="10.600000000000023"/>
    <n v="6.2955003503816576"/>
    <n v="16"/>
    <x v="0"/>
    <n v="0"/>
    <n v="0"/>
    <n v="0"/>
    <n v="0"/>
    <n v="0"/>
  </r>
  <r>
    <n v="1096"/>
    <s v="L48275"/>
    <x v="1"/>
    <n v="296.89999999999998"/>
    <n v="307.5"/>
    <n v="2721"/>
    <n v="284.94245368059427"/>
    <n v="9.3000000000000007"/>
    <n v="10.600000000000023"/>
    <n v="2.6499648192295266"/>
    <n v="18"/>
    <x v="1"/>
    <n v="0"/>
    <n v="0"/>
    <n v="1"/>
    <n v="0"/>
    <n v="0"/>
  </r>
  <r>
    <n v="1097"/>
    <s v="L48276"/>
    <x v="1"/>
    <n v="297"/>
    <n v="307.60000000000002"/>
    <n v="1680"/>
    <n v="175.92918860102841"/>
    <n v="35.799999999999997"/>
    <n v="10.600000000000023"/>
    <n v="6.298264951916817"/>
    <n v="20"/>
    <x v="0"/>
    <n v="0"/>
    <n v="0"/>
    <n v="0"/>
    <n v="0"/>
    <n v="0"/>
  </r>
  <r>
    <n v="1098"/>
    <s v="H30511"/>
    <x v="2"/>
    <n v="296.89999999999998"/>
    <n v="307.5"/>
    <n v="1397"/>
    <n v="146.29349790216469"/>
    <n v="48.3"/>
    <n v="10.600000000000023"/>
    <n v="7.0659759486745539"/>
    <n v="22"/>
    <x v="0"/>
    <n v="0"/>
    <n v="0"/>
    <n v="0"/>
    <n v="0"/>
    <n v="0"/>
  </r>
  <r>
    <n v="1099"/>
    <s v="M15958"/>
    <x v="0"/>
    <n v="296.89999999999998"/>
    <n v="307.39999999999998"/>
    <n v="1521"/>
    <n v="159.27874753700249"/>
    <n v="37.9"/>
    <n v="10.5"/>
    <n v="6.0366645316523933"/>
    <n v="27"/>
    <x v="0"/>
    <n v="0"/>
    <n v="0"/>
    <n v="0"/>
    <n v="0"/>
    <n v="0"/>
  </r>
  <r>
    <n v="1100"/>
    <s v="M15959"/>
    <x v="0"/>
    <n v="296.8"/>
    <n v="307.39999999999998"/>
    <n v="1472"/>
    <n v="154.14747953613917"/>
    <n v="43.9"/>
    <n v="10.599999999999966"/>
    <n v="6.7670743516365093"/>
    <n v="30"/>
    <x v="0"/>
    <n v="0"/>
    <n v="0"/>
    <n v="0"/>
    <n v="0"/>
    <n v="0"/>
  </r>
  <r>
    <n v="1101"/>
    <s v="H30514"/>
    <x v="2"/>
    <n v="296.8"/>
    <n v="307.5"/>
    <n v="1695"/>
    <n v="177.49998492782331"/>
    <n v="30"/>
    <n v="10.699999999999989"/>
    <n v="5.3249995478346994"/>
    <n v="33"/>
    <x v="0"/>
    <n v="0"/>
    <n v="0"/>
    <n v="0"/>
    <n v="0"/>
    <n v="0"/>
  </r>
  <r>
    <n v="1102"/>
    <s v="H30515"/>
    <x v="2"/>
    <n v="296.7"/>
    <n v="307.5"/>
    <n v="1607"/>
    <n v="168.28464647729325"/>
    <n v="33.6"/>
    <n v="10.800000000000011"/>
    <n v="5.6543641216370535"/>
    <n v="38"/>
    <x v="0"/>
    <n v="0"/>
    <n v="0"/>
    <n v="0"/>
    <n v="0"/>
    <n v="0"/>
  </r>
  <r>
    <n v="1103"/>
    <s v="L48282"/>
    <x v="1"/>
    <n v="296.8"/>
    <n v="307.5"/>
    <n v="1347"/>
    <n v="141.05751014618173"/>
    <n v="54.8"/>
    <n v="10.699999999999989"/>
    <n v="7.7299515560107581"/>
    <n v="43"/>
    <x v="0"/>
    <n v="0"/>
    <n v="0"/>
    <n v="0"/>
    <n v="0"/>
    <n v="0"/>
  </r>
  <r>
    <n v="1104"/>
    <s v="M15963"/>
    <x v="0"/>
    <n v="296.7"/>
    <n v="307.39999999999998"/>
    <n v="1540"/>
    <n v="161.26842288427605"/>
    <n v="38.700000000000003"/>
    <n v="10.699999999999989"/>
    <n v="6.2410879656214835"/>
    <n v="45"/>
    <x v="0"/>
    <n v="0"/>
    <n v="0"/>
    <n v="0"/>
    <n v="0"/>
    <n v="0"/>
  </r>
  <r>
    <n v="1105"/>
    <s v="L48284"/>
    <x v="1"/>
    <n v="296.60000000000002"/>
    <n v="307.39999999999998"/>
    <n v="1389"/>
    <n v="145.45573986120741"/>
    <n v="42.7"/>
    <n v="10.799999999999955"/>
    <n v="6.2109600920735568"/>
    <n v="48"/>
    <x v="0"/>
    <n v="0"/>
    <n v="0"/>
    <n v="0"/>
    <n v="0"/>
    <n v="0"/>
  </r>
  <r>
    <n v="1106"/>
    <s v="M15965"/>
    <x v="0"/>
    <n v="296.60000000000002"/>
    <n v="307.5"/>
    <n v="1734"/>
    <n v="181.58405537749005"/>
    <n v="27"/>
    <n v="10.899999999999977"/>
    <n v="4.9027694951922314"/>
    <n v="50"/>
    <x v="0"/>
    <n v="0"/>
    <n v="0"/>
    <n v="0"/>
    <n v="0"/>
    <n v="0"/>
  </r>
  <r>
    <n v="1107"/>
    <s v="L48286"/>
    <x v="1"/>
    <n v="296.7"/>
    <n v="307.60000000000002"/>
    <n v="1540"/>
    <n v="161.26842288427605"/>
    <n v="38.6"/>
    <n v="10.900000000000034"/>
    <n v="6.2249611233330562"/>
    <n v="53"/>
    <x v="0"/>
    <n v="0"/>
    <n v="0"/>
    <n v="0"/>
    <n v="0"/>
    <n v="0"/>
  </r>
  <r>
    <n v="1108"/>
    <s v="M15967"/>
    <x v="0"/>
    <n v="296.7"/>
    <n v="307.5"/>
    <n v="1515"/>
    <n v="158.65042900628455"/>
    <n v="42.1"/>
    <n v="10.800000000000011"/>
    <n v="6.6791830611645802"/>
    <n v="55"/>
    <x v="0"/>
    <n v="0"/>
    <n v="0"/>
    <n v="0"/>
    <n v="0"/>
    <n v="0"/>
  </r>
  <r>
    <n v="1109"/>
    <s v="L48288"/>
    <x v="1"/>
    <n v="296.60000000000002"/>
    <n v="307.39999999999998"/>
    <n v="1504"/>
    <n v="157.4985116999683"/>
    <n v="45.8"/>
    <n v="10.799999999999955"/>
    <n v="7.2134318358585476"/>
    <n v="58"/>
    <x v="0"/>
    <n v="0"/>
    <n v="0"/>
    <n v="0"/>
    <n v="0"/>
    <n v="0"/>
  </r>
  <r>
    <n v="1110"/>
    <s v="L48289"/>
    <x v="1"/>
    <n v="296.60000000000002"/>
    <n v="307.5"/>
    <n v="1557"/>
    <n v="163.04865872131026"/>
    <n v="35.1"/>
    <n v="10.899999999999977"/>
    <n v="5.7230079211179898"/>
    <n v="60"/>
    <x v="0"/>
    <n v="0"/>
    <n v="0"/>
    <n v="0"/>
    <n v="0"/>
    <n v="0"/>
  </r>
  <r>
    <n v="1111"/>
    <s v="L48290"/>
    <x v="1"/>
    <n v="296.5"/>
    <n v="307.39999999999998"/>
    <n v="1292"/>
    <n v="135.29792361460042"/>
    <n v="52.5"/>
    <n v="10.899999999999977"/>
    <n v="7.1031409897665219"/>
    <n v="62"/>
    <x v="0"/>
    <n v="0"/>
    <n v="0"/>
    <n v="0"/>
    <n v="0"/>
    <n v="0"/>
  </r>
  <r>
    <n v="1112"/>
    <s v="H30525"/>
    <x v="2"/>
    <n v="296.5"/>
    <n v="307.39999999999998"/>
    <n v="1432"/>
    <n v="149.95868933135279"/>
    <n v="49.2"/>
    <n v="10.899999999999977"/>
    <n v="7.3779675151025579"/>
    <n v="64"/>
    <x v="0"/>
    <n v="0"/>
    <n v="0"/>
    <n v="0"/>
    <n v="0"/>
    <n v="0"/>
  </r>
  <r>
    <n v="1113"/>
    <s v="M15972"/>
    <x v="0"/>
    <n v="296.5"/>
    <n v="307.39999999999998"/>
    <n v="1350"/>
    <n v="141.37166941154069"/>
    <n v="55.6"/>
    <n v="10.899999999999977"/>
    <n v="7.8602648192816629"/>
    <n v="69"/>
    <x v="0"/>
    <n v="0"/>
    <n v="0"/>
    <n v="0"/>
    <n v="0"/>
    <n v="0"/>
  </r>
  <r>
    <n v="1114"/>
    <s v="M15973"/>
    <x v="0"/>
    <n v="296.60000000000002"/>
    <n v="307.39999999999998"/>
    <n v="1790"/>
    <n v="187.448361664191"/>
    <n v="25.8"/>
    <n v="10.799999999999955"/>
    <n v="4.8361677309361273"/>
    <n v="72"/>
    <x v="0"/>
    <n v="0"/>
    <n v="0"/>
    <n v="0"/>
    <n v="0"/>
    <n v="0"/>
  </r>
  <r>
    <n v="1115"/>
    <s v="H30528"/>
    <x v="2"/>
    <n v="296.39999999999998"/>
    <n v="307.3"/>
    <n v="1540"/>
    <n v="161.26842288427605"/>
    <n v="37.4"/>
    <n v="10.900000000000034"/>
    <n v="6.031439015871924"/>
    <n v="75"/>
    <x v="0"/>
    <n v="0"/>
    <n v="0"/>
    <n v="0"/>
    <n v="0"/>
    <n v="0"/>
  </r>
  <r>
    <n v="1116"/>
    <s v="M15975"/>
    <x v="0"/>
    <n v="296.39999999999998"/>
    <n v="307.3"/>
    <n v="2077"/>
    <n v="217.50293138353334"/>
    <n v="19.100000000000001"/>
    <n v="10.900000000000034"/>
    <n v="4.1543059894254872"/>
    <n v="80"/>
    <x v="0"/>
    <n v="0"/>
    <n v="0"/>
    <n v="0"/>
    <n v="0"/>
    <n v="0"/>
  </r>
  <r>
    <n v="1117"/>
    <s v="L48296"/>
    <x v="1"/>
    <n v="296.39999999999998"/>
    <n v="307.3"/>
    <n v="1487"/>
    <n v="155.71827586293409"/>
    <n v="37.5"/>
    <n v="10.900000000000034"/>
    <n v="5.8394353448600285"/>
    <n v="83"/>
    <x v="0"/>
    <n v="0"/>
    <n v="0"/>
    <n v="0"/>
    <n v="0"/>
    <n v="0"/>
  </r>
  <r>
    <n v="1118"/>
    <s v="L48297"/>
    <x v="1"/>
    <n v="296.5"/>
    <n v="307.39999999999998"/>
    <n v="1523"/>
    <n v="159.48818704724184"/>
    <n v="40.700000000000003"/>
    <n v="10.899999999999977"/>
    <n v="6.4911692128227436"/>
    <n v="85"/>
    <x v="0"/>
    <n v="0"/>
    <n v="0"/>
    <n v="0"/>
    <n v="0"/>
    <n v="0"/>
  </r>
  <r>
    <n v="1119"/>
    <s v="L48298"/>
    <x v="1"/>
    <n v="296.5"/>
    <n v="307.5"/>
    <n v="1443"/>
    <n v="151.11060663766906"/>
    <n v="41.8"/>
    <n v="11"/>
    <n v="6.3164233574545658"/>
    <n v="87"/>
    <x v="0"/>
    <n v="0"/>
    <n v="0"/>
    <n v="0"/>
    <n v="0"/>
    <n v="0"/>
  </r>
  <r>
    <n v="1120"/>
    <s v="L48299"/>
    <x v="1"/>
    <n v="296.5"/>
    <n v="307.5"/>
    <n v="1340"/>
    <n v="140.32447186034409"/>
    <n v="59.1"/>
    <n v="11"/>
    <n v="8.2931762869463359"/>
    <n v="89"/>
    <x v="0"/>
    <n v="0"/>
    <n v="0"/>
    <n v="0"/>
    <n v="0"/>
    <n v="0"/>
  </r>
  <r>
    <n v="1121"/>
    <s v="H30534"/>
    <x v="2"/>
    <n v="296.60000000000002"/>
    <n v="307.7"/>
    <n v="1654"/>
    <n v="173.20647496791725"/>
    <n v="31"/>
    <n v="11.099999999999966"/>
    <n v="5.369400724005434"/>
    <n v="91"/>
    <x v="0"/>
    <n v="0"/>
    <n v="0"/>
    <n v="0"/>
    <n v="0"/>
    <n v="0"/>
  </r>
  <r>
    <n v="1122"/>
    <s v="L48301"/>
    <x v="1"/>
    <n v="296.60000000000002"/>
    <n v="307.60000000000002"/>
    <n v="1459"/>
    <n v="152.7861227195836"/>
    <n v="40.200000000000003"/>
    <n v="11"/>
    <n v="6.1420021333272619"/>
    <n v="96"/>
    <x v="0"/>
    <n v="0"/>
    <n v="0"/>
    <n v="0"/>
    <n v="0"/>
    <n v="0"/>
  </r>
  <r>
    <n v="1123"/>
    <s v="L48302"/>
    <x v="1"/>
    <n v="296.5"/>
    <n v="307.60000000000002"/>
    <n v="1541"/>
    <n v="161.3731426393957"/>
    <n v="38.5"/>
    <n v="11.100000000000023"/>
    <n v="6.2128659916167344"/>
    <n v="98"/>
    <x v="0"/>
    <n v="0"/>
    <n v="0"/>
    <n v="0"/>
    <n v="0"/>
    <n v="0"/>
  </r>
  <r>
    <n v="1124"/>
    <s v="H30537"/>
    <x v="2"/>
    <n v="296.60000000000002"/>
    <n v="307.7"/>
    <n v="1386"/>
    <n v="145.14158059584844"/>
    <n v="62.3"/>
    <n v="11.099999999999966"/>
    <n v="9.0423204711213572"/>
    <n v="100"/>
    <x v="1"/>
    <n v="0"/>
    <n v="0"/>
    <n v="1"/>
    <n v="0"/>
    <n v="0"/>
  </r>
  <r>
    <n v="1125"/>
    <s v="M15984"/>
    <x v="0"/>
    <n v="296.7"/>
    <n v="307.8"/>
    <n v="1258"/>
    <n v="131.737451940532"/>
    <n v="69"/>
    <n v="11.100000000000023"/>
    <n v="9.0898841838967073"/>
    <n v="105"/>
    <x v="1"/>
    <n v="0"/>
    <n v="0"/>
    <n v="1"/>
    <n v="0"/>
    <n v="0"/>
  </r>
  <r>
    <n v="1126"/>
    <s v="M15985"/>
    <x v="0"/>
    <n v="296.7"/>
    <n v="307.8"/>
    <n v="1375"/>
    <n v="143.98966328953216"/>
    <n v="51.4"/>
    <n v="11.100000000000023"/>
    <n v="7.4010686930819531"/>
    <n v="108"/>
    <x v="0"/>
    <n v="0"/>
    <n v="0"/>
    <n v="0"/>
    <n v="0"/>
    <n v="0"/>
  </r>
  <r>
    <n v="1127"/>
    <s v="L48306"/>
    <x v="1"/>
    <n v="296.8"/>
    <n v="307.89999999999998"/>
    <n v="1706"/>
    <n v="178.65190223413956"/>
    <n v="30.8"/>
    <n v="11.099999999999966"/>
    <n v="5.5024785888114982"/>
    <n v="111"/>
    <x v="0"/>
    <n v="0"/>
    <n v="0"/>
    <n v="0"/>
    <n v="0"/>
    <n v="0"/>
  </r>
  <r>
    <n v="1128"/>
    <s v="M15987"/>
    <x v="0"/>
    <n v="296.7"/>
    <n v="307.8"/>
    <n v="1672"/>
    <n v="175.09143056007116"/>
    <n v="32.4"/>
    <n v="11.100000000000023"/>
    <n v="5.6729623501463058"/>
    <n v="113"/>
    <x v="0"/>
    <n v="0"/>
    <n v="0"/>
    <n v="0"/>
    <n v="0"/>
    <n v="0"/>
  </r>
  <r>
    <n v="1129"/>
    <s v="M15988"/>
    <x v="0"/>
    <n v="296.8"/>
    <n v="307.89999999999998"/>
    <n v="1843"/>
    <n v="192.99850868553295"/>
    <n v="25.2"/>
    <n v="11.099999999999966"/>
    <n v="4.8635624188754303"/>
    <n v="116"/>
    <x v="0"/>
    <n v="0"/>
    <n v="0"/>
    <n v="0"/>
    <n v="0"/>
    <n v="0"/>
  </r>
  <r>
    <n v="1130"/>
    <s v="L48309"/>
    <x v="1"/>
    <n v="296.7"/>
    <n v="307.89999999999998"/>
    <n v="1690"/>
    <n v="176.97638615222502"/>
    <n v="29.6"/>
    <n v="11.199999999999989"/>
    <n v="5.2385010301058612"/>
    <n v="119"/>
    <x v="0"/>
    <n v="0"/>
    <n v="0"/>
    <n v="0"/>
    <n v="0"/>
    <n v="0"/>
  </r>
  <r>
    <n v="1131"/>
    <s v="L48310"/>
    <x v="1"/>
    <n v="296.8"/>
    <n v="307.89999999999998"/>
    <n v="1413"/>
    <n v="147.96901398407925"/>
    <n v="46.5"/>
    <n v="11.099999999999966"/>
    <n v="6.8805591502596855"/>
    <n v="121"/>
    <x v="0"/>
    <n v="0"/>
    <n v="0"/>
    <n v="0"/>
    <n v="0"/>
    <n v="0"/>
  </r>
  <r>
    <n v="1132"/>
    <s v="L48311"/>
    <x v="1"/>
    <n v="296.8"/>
    <n v="307.89999999999998"/>
    <n v="1489"/>
    <n v="155.92771537317338"/>
    <n v="33.4"/>
    <n v="11.099999999999966"/>
    <n v="5.207985693463991"/>
    <n v="123"/>
    <x v="0"/>
    <n v="0"/>
    <n v="0"/>
    <n v="0"/>
    <n v="0"/>
    <n v="0"/>
  </r>
  <r>
    <n v="1133"/>
    <s v="L48312"/>
    <x v="1"/>
    <n v="296.8"/>
    <n v="307.89999999999998"/>
    <n v="1271"/>
    <n v="133.09880875708757"/>
    <n v="61.4"/>
    <n v="11.099999999999966"/>
    <n v="8.1722668576851767"/>
    <n v="125"/>
    <x v="0"/>
    <n v="0"/>
    <n v="0"/>
    <n v="0"/>
    <n v="0"/>
    <n v="0"/>
  </r>
  <r>
    <n v="1134"/>
    <s v="M15993"/>
    <x v="0"/>
    <n v="296.8"/>
    <n v="307.89999999999998"/>
    <n v="1418"/>
    <n v="148.49261275967757"/>
    <n v="47.9"/>
    <n v="11.099999999999966"/>
    <n v="7.1127961511885553"/>
    <n v="127"/>
    <x v="0"/>
    <n v="0"/>
    <n v="0"/>
    <n v="0"/>
    <n v="0"/>
    <n v="0"/>
  </r>
  <r>
    <n v="1135"/>
    <s v="M15994"/>
    <x v="0"/>
    <n v="296.89999999999998"/>
    <n v="307.8"/>
    <n v="1426"/>
    <n v="149.33037080063482"/>
    <n v="50.7"/>
    <n v="10.900000000000034"/>
    <n v="7.5710497995921857"/>
    <n v="130"/>
    <x v="0"/>
    <n v="0"/>
    <n v="0"/>
    <n v="0"/>
    <n v="0"/>
    <n v="0"/>
  </r>
  <r>
    <n v="1136"/>
    <s v="L48315"/>
    <x v="1"/>
    <n v="296.89999999999998"/>
    <n v="307.89999999999998"/>
    <n v="1535"/>
    <n v="160.74482410867773"/>
    <n v="39.200000000000003"/>
    <n v="11"/>
    <n v="6.3011971050601678"/>
    <n v="133"/>
    <x v="0"/>
    <n v="0"/>
    <n v="0"/>
    <n v="0"/>
    <n v="0"/>
    <n v="0"/>
  </r>
  <r>
    <n v="1137"/>
    <s v="L48316"/>
    <x v="1"/>
    <n v="296.89999999999998"/>
    <n v="307.8"/>
    <n v="1557"/>
    <n v="163.04865872131026"/>
    <n v="38.1"/>
    <n v="10.900000000000034"/>
    <n v="6.2121538972819206"/>
    <n v="135"/>
    <x v="0"/>
    <n v="0"/>
    <n v="0"/>
    <n v="0"/>
    <n v="0"/>
    <n v="0"/>
  </r>
  <r>
    <n v="1138"/>
    <s v="L48317"/>
    <x v="1"/>
    <n v="296.89999999999998"/>
    <n v="307.8"/>
    <n v="1653"/>
    <n v="173.1017552127976"/>
    <n v="29.7"/>
    <n v="10.900000000000034"/>
    <n v="5.1411221298200891"/>
    <n v="137"/>
    <x v="0"/>
    <n v="0"/>
    <n v="0"/>
    <n v="0"/>
    <n v="0"/>
    <n v="0"/>
  </r>
  <r>
    <n v="1139"/>
    <s v="L48318"/>
    <x v="1"/>
    <n v="296.89999999999998"/>
    <n v="307.89999999999998"/>
    <n v="1435"/>
    <n v="150.27284859671178"/>
    <n v="41.6"/>
    <n v="11"/>
    <n v="6.25135050162321"/>
    <n v="139"/>
    <x v="0"/>
    <n v="0"/>
    <n v="0"/>
    <n v="0"/>
    <n v="0"/>
    <n v="0"/>
  </r>
  <r>
    <n v="1140"/>
    <s v="M15999"/>
    <x v="0"/>
    <n v="297"/>
    <n v="307.89999999999998"/>
    <n v="1569"/>
    <n v="164.30529578274619"/>
    <n v="33.299999999999997"/>
    <n v="10.899999999999977"/>
    <n v="5.4713663495654474"/>
    <n v="141"/>
    <x v="0"/>
    <n v="0"/>
    <n v="0"/>
    <n v="0"/>
    <n v="0"/>
    <n v="0"/>
  </r>
  <r>
    <n v="1141"/>
    <s v="M16000"/>
    <x v="0"/>
    <n v="296.89999999999998"/>
    <n v="307.89999999999998"/>
    <n v="1385"/>
    <n v="145.03686084072879"/>
    <n v="44.8"/>
    <n v="11"/>
    <n v="6.4976513656646491"/>
    <n v="144"/>
    <x v="0"/>
    <n v="0"/>
    <n v="0"/>
    <n v="0"/>
    <n v="0"/>
    <n v="0"/>
  </r>
  <r>
    <n v="1142"/>
    <s v="L48321"/>
    <x v="1"/>
    <n v="297"/>
    <n v="307.89999999999998"/>
    <n v="1635"/>
    <n v="171.21679962064371"/>
    <n v="31.6"/>
    <n v="10.899999999999977"/>
    <n v="5.410450868012342"/>
    <n v="147"/>
    <x v="0"/>
    <n v="0"/>
    <n v="0"/>
    <n v="0"/>
    <n v="0"/>
    <n v="0"/>
  </r>
  <r>
    <n v="1143"/>
    <s v="L48322"/>
    <x v="1"/>
    <n v="296.89999999999998"/>
    <n v="307.89999999999998"/>
    <n v="1423"/>
    <n v="149.01621153527586"/>
    <n v="43.9"/>
    <n v="11"/>
    <n v="6.54181168639861"/>
    <n v="149"/>
    <x v="0"/>
    <n v="0"/>
    <n v="0"/>
    <n v="0"/>
    <n v="0"/>
    <n v="0"/>
  </r>
  <r>
    <n v="1144"/>
    <s v="L48323"/>
    <x v="1"/>
    <n v="297"/>
    <n v="307.89999999999998"/>
    <n v="1479"/>
    <n v="154.88051782197681"/>
    <n v="39.200000000000003"/>
    <n v="10.899999999999977"/>
    <n v="6.0713162986214915"/>
    <n v="151"/>
    <x v="0"/>
    <n v="0"/>
    <n v="0"/>
    <n v="0"/>
    <n v="0"/>
    <n v="0"/>
  </r>
  <r>
    <n v="1145"/>
    <s v="L48324"/>
    <x v="1"/>
    <n v="297"/>
    <n v="307.89999999999998"/>
    <n v="1296"/>
    <n v="135.71680263507906"/>
    <n v="69.099999999999994"/>
    <n v="10.899999999999977"/>
    <n v="9.3780310620839629"/>
    <n v="153"/>
    <x v="1"/>
    <n v="0"/>
    <n v="0"/>
    <n v="1"/>
    <n v="0"/>
    <n v="0"/>
  </r>
  <r>
    <n v="1146"/>
    <s v="L48325"/>
    <x v="1"/>
    <n v="297"/>
    <n v="307.8"/>
    <n v="1553"/>
    <n v="162.62977970083162"/>
    <n v="33.299999999999997"/>
    <n v="10.800000000000011"/>
    <n v="5.4155716640376923"/>
    <n v="155"/>
    <x v="0"/>
    <n v="0"/>
    <n v="0"/>
    <n v="0"/>
    <n v="0"/>
    <n v="0"/>
  </r>
  <r>
    <n v="1147"/>
    <s v="L48326"/>
    <x v="1"/>
    <n v="297"/>
    <n v="307.89999999999998"/>
    <n v="1529"/>
    <n v="160.1165055779598"/>
    <n v="42.2"/>
    <n v="10.899999999999977"/>
    <n v="6.7569165353899043"/>
    <n v="157"/>
    <x v="0"/>
    <n v="0"/>
    <n v="0"/>
    <n v="0"/>
    <n v="0"/>
    <n v="0"/>
  </r>
  <r>
    <n v="1148"/>
    <s v="M16007"/>
    <x v="0"/>
    <n v="297.10000000000002"/>
    <n v="308"/>
    <n v="1690"/>
    <n v="176.97638615222502"/>
    <n v="25.6"/>
    <n v="10.899999999999977"/>
    <n v="4.5305954854969608"/>
    <n v="159"/>
    <x v="0"/>
    <n v="0"/>
    <n v="0"/>
    <n v="0"/>
    <n v="0"/>
    <n v="0"/>
  </r>
  <r>
    <n v="1149"/>
    <s v="L48328"/>
    <x v="1"/>
    <n v="297.10000000000002"/>
    <n v="308"/>
    <n v="1348"/>
    <n v="141.16222990130137"/>
    <n v="58"/>
    <n v="10.899999999999977"/>
    <n v="8.187409334275479"/>
    <n v="162"/>
    <x v="0"/>
    <n v="0"/>
    <n v="0"/>
    <n v="0"/>
    <n v="0"/>
    <n v="0"/>
  </r>
  <r>
    <n v="1150"/>
    <s v="L48329"/>
    <x v="1"/>
    <n v="297.2"/>
    <n v="308.10000000000002"/>
    <n v="1446"/>
    <n v="151.42476590302803"/>
    <n v="38.5"/>
    <n v="10.900000000000034"/>
    <n v="5.8298534872665799"/>
    <n v="164"/>
    <x v="0"/>
    <n v="0"/>
    <n v="0"/>
    <n v="0"/>
    <n v="0"/>
    <n v="0"/>
  </r>
  <r>
    <n v="1151"/>
    <s v="L48330"/>
    <x v="1"/>
    <n v="297.10000000000002"/>
    <n v="307.89999999999998"/>
    <n v="1456"/>
    <n v="152.47196345422464"/>
    <n v="50"/>
    <n v="10.799999999999955"/>
    <n v="7.6235981727112323"/>
    <n v="166"/>
    <x v="0"/>
    <n v="0"/>
    <n v="0"/>
    <n v="0"/>
    <n v="0"/>
    <n v="0"/>
  </r>
  <r>
    <n v="1152"/>
    <s v="L48331"/>
    <x v="1"/>
    <n v="297"/>
    <n v="307.89999999999998"/>
    <n v="1350"/>
    <n v="141.37166941154069"/>
    <n v="47.7"/>
    <n v="10.899999999999977"/>
    <n v="6.7434286309304916"/>
    <n v="168"/>
    <x v="0"/>
    <n v="0"/>
    <n v="0"/>
    <n v="0"/>
    <n v="0"/>
    <n v="0"/>
  </r>
  <r>
    <n v="1153"/>
    <s v="L48332"/>
    <x v="1"/>
    <n v="297.10000000000002"/>
    <n v="307.89999999999998"/>
    <n v="1507"/>
    <n v="157.8126709653273"/>
    <n v="38.299999999999997"/>
    <n v="10.799999999999955"/>
    <n v="6.0442252979720354"/>
    <n v="170"/>
    <x v="0"/>
    <n v="0"/>
    <n v="0"/>
    <n v="0"/>
    <n v="0"/>
    <n v="0"/>
  </r>
  <r>
    <n v="1154"/>
    <s v="H30567"/>
    <x v="2"/>
    <n v="297"/>
    <n v="307.89999999999998"/>
    <n v="1448"/>
    <n v="151.63420541326735"/>
    <n v="45.6"/>
    <n v="10.899999999999977"/>
    <n v="6.9145197668449923"/>
    <n v="172"/>
    <x v="0"/>
    <n v="0"/>
    <n v="0"/>
    <n v="0"/>
    <n v="0"/>
    <n v="0"/>
  </r>
  <r>
    <n v="1155"/>
    <s v="L48334"/>
    <x v="1"/>
    <n v="296.89999999999998"/>
    <n v="307.89999999999998"/>
    <n v="1626"/>
    <n v="170.27432182456678"/>
    <n v="29.9"/>
    <n v="11"/>
    <n v="5.0912022225545472"/>
    <n v="177"/>
    <x v="0"/>
    <n v="0"/>
    <n v="0"/>
    <n v="0"/>
    <n v="0"/>
    <n v="0"/>
  </r>
  <r>
    <n v="1156"/>
    <s v="H30569"/>
    <x v="2"/>
    <n v="297"/>
    <n v="307.89999999999998"/>
    <n v="1846"/>
    <n v="193.31266795089192"/>
    <n v="27.3"/>
    <n v="10.899999999999977"/>
    <n v="5.2774358350593493"/>
    <n v="179"/>
    <x v="0"/>
    <n v="0"/>
    <n v="0"/>
    <n v="0"/>
    <n v="0"/>
    <n v="0"/>
  </r>
  <r>
    <n v="1157"/>
    <s v="H30570"/>
    <x v="2"/>
    <n v="297"/>
    <n v="307.8"/>
    <n v="1404"/>
    <n v="147.02653618800232"/>
    <n v="40.700000000000003"/>
    <n v="10.800000000000011"/>
    <n v="5.9839800228516955"/>
    <n v="184"/>
    <x v="0"/>
    <n v="0"/>
    <n v="0"/>
    <n v="0"/>
    <n v="0"/>
    <n v="0"/>
  </r>
  <r>
    <n v="1158"/>
    <s v="L48337"/>
    <x v="1"/>
    <n v="297"/>
    <n v="307.8"/>
    <n v="1583"/>
    <n v="165.77137235442143"/>
    <n v="37.200000000000003"/>
    <n v="10.800000000000011"/>
    <n v="6.1666950515844769"/>
    <n v="189"/>
    <x v="0"/>
    <n v="0"/>
    <n v="0"/>
    <n v="0"/>
    <n v="0"/>
    <n v="0"/>
  </r>
  <r>
    <n v="1159"/>
    <s v="L48338"/>
    <x v="1"/>
    <n v="297"/>
    <n v="307.89999999999998"/>
    <n v="1436"/>
    <n v="150.37756835183143"/>
    <n v="47.7"/>
    <n v="10.899999999999977"/>
    <n v="7.1730100103823595"/>
    <n v="191"/>
    <x v="0"/>
    <n v="0"/>
    <n v="0"/>
    <n v="0"/>
    <n v="0"/>
    <n v="0"/>
  </r>
  <r>
    <n v="1160"/>
    <s v="L48339"/>
    <x v="1"/>
    <n v="297"/>
    <n v="307.8"/>
    <n v="1609"/>
    <n v="168.49408598753254"/>
    <n v="35.6"/>
    <n v="10.800000000000011"/>
    <n v="5.998389461156159"/>
    <n v="193"/>
    <x v="0"/>
    <n v="0"/>
    <n v="0"/>
    <n v="0"/>
    <n v="0"/>
    <n v="0"/>
  </r>
  <r>
    <n v="1161"/>
    <s v="H30574"/>
    <x v="2"/>
    <n v="297"/>
    <n v="307.7"/>
    <n v="1834"/>
    <n v="192.05603088945603"/>
    <n v="23.8"/>
    <n v="10.699999999999989"/>
    <n v="4.5709335351690532"/>
    <n v="195"/>
    <x v="0"/>
    <n v="0"/>
    <n v="0"/>
    <n v="0"/>
    <n v="0"/>
    <n v="0"/>
  </r>
  <r>
    <n v="1162"/>
    <s v="L48341"/>
    <x v="1"/>
    <n v="297"/>
    <n v="307.8"/>
    <n v="1316"/>
    <n v="137.81119773747227"/>
    <n v="61.2"/>
    <n v="10.800000000000011"/>
    <n v="8.4340453015333043"/>
    <n v="200"/>
    <x v="1"/>
    <n v="0"/>
    <n v="0"/>
    <n v="0"/>
    <n v="1"/>
    <n v="0"/>
  </r>
  <r>
    <n v="1163"/>
    <s v="L48342"/>
    <x v="1"/>
    <n v="296.89999999999998"/>
    <n v="307.8"/>
    <n v="1400"/>
    <n v="146.60765716752366"/>
    <n v="57.1"/>
    <n v="10.900000000000034"/>
    <n v="8.3712972242656019"/>
    <n v="202"/>
    <x v="1"/>
    <n v="0"/>
    <n v="0"/>
    <n v="0"/>
    <n v="1"/>
    <n v="0"/>
  </r>
  <r>
    <n v="1164"/>
    <s v="L48343"/>
    <x v="1"/>
    <n v="296.89999999999998"/>
    <n v="307.89999999999998"/>
    <n v="1367"/>
    <n v="143.15190524857491"/>
    <n v="47.1"/>
    <n v="11"/>
    <n v="6.7424547372078782"/>
    <n v="204"/>
    <x v="0"/>
    <n v="0"/>
    <n v="0"/>
    <n v="0"/>
    <n v="0"/>
    <n v="0"/>
  </r>
  <r>
    <n v="1165"/>
    <s v="L48344"/>
    <x v="1"/>
    <n v="297.10000000000002"/>
    <n v="308.10000000000002"/>
    <n v="1754"/>
    <n v="183.67845047988325"/>
    <n v="30.3"/>
    <n v="11"/>
    <n v="5.5654570495404627"/>
    <n v="206"/>
    <x v="0"/>
    <n v="0"/>
    <n v="0"/>
    <n v="0"/>
    <n v="0"/>
    <n v="0"/>
  </r>
  <r>
    <n v="1166"/>
    <s v="L48345"/>
    <x v="1"/>
    <n v="297.10000000000002"/>
    <n v="308.10000000000002"/>
    <n v="1487"/>
    <n v="155.71827586293409"/>
    <n v="34.6"/>
    <n v="11"/>
    <n v="5.38785234485752"/>
    <n v="208"/>
    <x v="0"/>
    <n v="0"/>
    <n v="0"/>
    <n v="0"/>
    <n v="0"/>
    <n v="0"/>
  </r>
  <r>
    <n v="1167"/>
    <s v="M16026"/>
    <x v="0"/>
    <n v="297.10000000000002"/>
    <n v="308.10000000000002"/>
    <n v="1506"/>
    <n v="157.70795121020763"/>
    <n v="37.700000000000003"/>
    <n v="11"/>
    <n v="5.945589760624828"/>
    <n v="210"/>
    <x v="0"/>
    <n v="0"/>
    <n v="0"/>
    <n v="0"/>
    <n v="0"/>
    <n v="0"/>
  </r>
  <r>
    <n v="1168"/>
    <s v="L48347"/>
    <x v="1"/>
    <n v="297"/>
    <n v="308.10000000000002"/>
    <n v="1362"/>
    <n v="142.62830647297659"/>
    <n v="52.5"/>
    <n v="11.100000000000023"/>
    <n v="7.4879860898312707"/>
    <n v="213"/>
    <x v="1"/>
    <n v="0"/>
    <n v="0"/>
    <n v="0"/>
    <n v="1"/>
    <n v="0"/>
  </r>
  <r>
    <n v="1169"/>
    <s v="L48348"/>
    <x v="1"/>
    <n v="297.10000000000002"/>
    <n v="308.10000000000002"/>
    <n v="1584"/>
    <n v="165.87609210954108"/>
    <n v="36.799999999999997"/>
    <n v="11"/>
    <n v="6.1042401896311116"/>
    <n v="215"/>
    <x v="0"/>
    <n v="0"/>
    <n v="0"/>
    <n v="0"/>
    <n v="0"/>
    <n v="0"/>
  </r>
  <r>
    <n v="1170"/>
    <s v="L48349"/>
    <x v="1"/>
    <n v="297"/>
    <n v="308.10000000000002"/>
    <n v="1355"/>
    <n v="141.89526818713901"/>
    <n v="43.7"/>
    <n v="11.100000000000023"/>
    <n v="6.2008232197779751"/>
    <n v="217"/>
    <x v="0"/>
    <n v="0"/>
    <n v="0"/>
    <n v="0"/>
    <n v="0"/>
    <n v="0"/>
  </r>
  <r>
    <n v="1171"/>
    <s v="M16030"/>
    <x v="0"/>
    <n v="297.10000000000002"/>
    <n v="308.10000000000002"/>
    <n v="1823"/>
    <n v="190.90411358313978"/>
    <n v="24.3"/>
    <n v="11"/>
    <n v="4.6389699600702974"/>
    <n v="219"/>
    <x v="0"/>
    <n v="0"/>
    <n v="0"/>
    <n v="0"/>
    <n v="0"/>
    <n v="0"/>
  </r>
  <r>
    <n v="1172"/>
    <s v="H30585"/>
    <x v="2"/>
    <n v="297"/>
    <n v="308.10000000000002"/>
    <n v="1517"/>
    <n v="158.85986851652387"/>
    <n v="41.4"/>
    <n v="11.100000000000023"/>
    <n v="6.5767985565840883"/>
    <n v="222"/>
    <x v="0"/>
    <n v="0"/>
    <n v="0"/>
    <n v="0"/>
    <n v="0"/>
    <n v="0"/>
  </r>
  <r>
    <n v="1173"/>
    <s v="L48352"/>
    <x v="1"/>
    <n v="297.10000000000002"/>
    <n v="308.10000000000002"/>
    <n v="1446"/>
    <n v="151.42476590302803"/>
    <n v="36.6"/>
    <n v="11"/>
    <n v="5.542146432050826"/>
    <n v="227"/>
    <x v="0"/>
    <n v="0"/>
    <n v="0"/>
    <n v="0"/>
    <n v="0"/>
    <n v="0"/>
  </r>
  <r>
    <n v="1174"/>
    <s v="H30587"/>
    <x v="2"/>
    <n v="297.10000000000002"/>
    <n v="308"/>
    <n v="1559"/>
    <n v="163.25809823154958"/>
    <n v="38.799999999999997"/>
    <n v="10.899999999999977"/>
    <n v="6.3344142113841233"/>
    <n v="229"/>
    <x v="0"/>
    <n v="0"/>
    <n v="0"/>
    <n v="0"/>
    <n v="0"/>
    <n v="0"/>
  </r>
  <r>
    <n v="1175"/>
    <s v="M16034"/>
    <x v="0"/>
    <n v="297.10000000000002"/>
    <n v="308.10000000000002"/>
    <n v="1352"/>
    <n v="141.58110892178001"/>
    <n v="44.4"/>
    <n v="11"/>
    <n v="6.2862012361270327"/>
    <n v="0"/>
    <x v="0"/>
    <n v="0"/>
    <n v="0"/>
    <n v="0"/>
    <n v="0"/>
    <n v="0"/>
  </r>
  <r>
    <n v="1176"/>
    <s v="M16035"/>
    <x v="0"/>
    <n v="297.2"/>
    <n v="308.3"/>
    <n v="1578"/>
    <n v="165.24777357882311"/>
    <n v="37.799999999999997"/>
    <n v="11.100000000000023"/>
    <n v="6.2463658412795127"/>
    <n v="3"/>
    <x v="0"/>
    <n v="0"/>
    <n v="0"/>
    <n v="0"/>
    <n v="0"/>
    <n v="0"/>
  </r>
  <r>
    <n v="1177"/>
    <s v="M16036"/>
    <x v="0"/>
    <n v="297.2"/>
    <n v="308.3"/>
    <n v="1429"/>
    <n v="149.64453006599382"/>
    <n v="42"/>
    <n v="11.100000000000023"/>
    <n v="6.2850702627717405"/>
    <n v="6"/>
    <x v="0"/>
    <n v="0"/>
    <n v="0"/>
    <n v="0"/>
    <n v="0"/>
    <n v="0"/>
  </r>
  <r>
    <n v="1178"/>
    <s v="M16037"/>
    <x v="0"/>
    <n v="297.2"/>
    <n v="308.3"/>
    <n v="1604"/>
    <n v="167.97048721193426"/>
    <n v="39.4"/>
    <n v="11.100000000000023"/>
    <n v="6.61803719615021"/>
    <n v="9"/>
    <x v="0"/>
    <n v="0"/>
    <n v="0"/>
    <n v="0"/>
    <n v="0"/>
    <n v="0"/>
  </r>
  <r>
    <n v="1179"/>
    <s v="L48358"/>
    <x v="1"/>
    <n v="297.3"/>
    <n v="308.5"/>
    <n v="1398"/>
    <n v="146.39821765728436"/>
    <n v="60.4"/>
    <n v="11.199999999999989"/>
    <n v="8.8424523464999751"/>
    <n v="12"/>
    <x v="0"/>
    <n v="0"/>
    <n v="0"/>
    <n v="0"/>
    <n v="0"/>
    <n v="0"/>
  </r>
  <r>
    <n v="1180"/>
    <s v="L48359"/>
    <x v="1"/>
    <n v="297.3"/>
    <n v="308.39999999999998"/>
    <n v="1441"/>
    <n v="150.90116712742974"/>
    <n v="43.4"/>
    <n v="11.099999999999966"/>
    <n v="6.5491106533304508"/>
    <n v="14"/>
    <x v="0"/>
    <n v="0"/>
    <n v="0"/>
    <n v="0"/>
    <n v="0"/>
    <n v="0"/>
  </r>
  <r>
    <n v="1181"/>
    <s v="H30594"/>
    <x v="2"/>
    <n v="297.3"/>
    <n v="308.39999999999998"/>
    <n v="1531"/>
    <n v="160.32594508819912"/>
    <n v="35.6"/>
    <n v="11.099999999999966"/>
    <n v="5.7076036451398888"/>
    <n v="16"/>
    <x v="0"/>
    <n v="0"/>
    <n v="0"/>
    <n v="0"/>
    <n v="0"/>
    <n v="0"/>
  </r>
  <r>
    <n v="1182"/>
    <s v="L48361"/>
    <x v="1"/>
    <n v="297.2"/>
    <n v="308.3"/>
    <n v="1379"/>
    <n v="144.40854231001083"/>
    <n v="52.1"/>
    <n v="11.100000000000023"/>
    <n v="7.5236850543515645"/>
    <n v="21"/>
    <x v="0"/>
    <n v="0"/>
    <n v="0"/>
    <n v="0"/>
    <n v="0"/>
    <n v="0"/>
  </r>
  <r>
    <n v="1183"/>
    <s v="L48362"/>
    <x v="1"/>
    <n v="297.3"/>
    <n v="308.3"/>
    <n v="1410"/>
    <n v="147.65485471872029"/>
    <n v="48.1"/>
    <n v="11"/>
    <n v="7.102198511970446"/>
    <n v="23"/>
    <x v="0"/>
    <n v="0"/>
    <n v="0"/>
    <n v="0"/>
    <n v="0"/>
    <n v="0"/>
  </r>
  <r>
    <n v="1184"/>
    <s v="L48363"/>
    <x v="1"/>
    <n v="297.3"/>
    <n v="308.39999999999998"/>
    <n v="1513"/>
    <n v="158.44098949604523"/>
    <n v="40.5"/>
    <n v="11.099999999999966"/>
    <n v="6.4168600745898319"/>
    <n v="25"/>
    <x v="0"/>
    <n v="0"/>
    <n v="0"/>
    <n v="0"/>
    <n v="0"/>
    <n v="0"/>
  </r>
  <r>
    <n v="1185"/>
    <s v="L48364"/>
    <x v="1"/>
    <n v="297.3"/>
    <n v="308.5"/>
    <n v="1497"/>
    <n v="156.76547341413067"/>
    <n v="47.5"/>
    <n v="11.199999999999989"/>
    <n v="7.4463599871712072"/>
    <n v="27"/>
    <x v="0"/>
    <n v="0"/>
    <n v="0"/>
    <n v="0"/>
    <n v="0"/>
    <n v="0"/>
  </r>
  <r>
    <n v="1186"/>
    <s v="L48365"/>
    <x v="1"/>
    <n v="297.3"/>
    <n v="308.39999999999998"/>
    <n v="1491"/>
    <n v="156.13715488341271"/>
    <n v="46.5"/>
    <n v="11.099999999999966"/>
    <n v="7.2603777020786913"/>
    <n v="29"/>
    <x v="0"/>
    <n v="0"/>
    <n v="0"/>
    <n v="0"/>
    <n v="0"/>
    <n v="0"/>
  </r>
  <r>
    <n v="1187"/>
    <s v="L48366"/>
    <x v="1"/>
    <n v="297.3"/>
    <n v="308.39999999999998"/>
    <n v="1417"/>
    <n v="148.3878930045579"/>
    <n v="47.8"/>
    <n v="11.099999999999966"/>
    <n v="7.0929412856178669"/>
    <n v="31"/>
    <x v="0"/>
    <n v="0"/>
    <n v="0"/>
    <n v="0"/>
    <n v="0"/>
    <n v="0"/>
  </r>
  <r>
    <n v="1188"/>
    <s v="M16047"/>
    <x v="0"/>
    <n v="297.39999999999998"/>
    <n v="308.60000000000002"/>
    <n v="1522"/>
    <n v="159.38346729212216"/>
    <n v="38"/>
    <n v="11.200000000000045"/>
    <n v="6.0565717571006426"/>
    <n v="33"/>
    <x v="0"/>
    <n v="0"/>
    <n v="0"/>
    <n v="0"/>
    <n v="0"/>
    <n v="0"/>
  </r>
  <r>
    <n v="1189"/>
    <s v="L48368"/>
    <x v="1"/>
    <n v="297.3"/>
    <n v="308.39999999999998"/>
    <n v="1339"/>
    <n v="140.21975210522444"/>
    <n v="52.1"/>
    <n v="11.099999999999966"/>
    <n v="7.305449084682194"/>
    <n v="36"/>
    <x v="0"/>
    <n v="0"/>
    <n v="0"/>
    <n v="0"/>
    <n v="0"/>
    <n v="0"/>
  </r>
  <r>
    <n v="1190"/>
    <s v="M16049"/>
    <x v="0"/>
    <n v="297.2"/>
    <n v="308.3"/>
    <n v="1794"/>
    <n v="187.86724068466961"/>
    <n v="27.5"/>
    <n v="11.100000000000023"/>
    <n v="5.1663491188284141"/>
    <n v="38"/>
    <x v="0"/>
    <n v="0"/>
    <n v="0"/>
    <n v="0"/>
    <n v="0"/>
    <n v="0"/>
  </r>
  <r>
    <n v="1191"/>
    <s v="L48370"/>
    <x v="1"/>
    <n v="297.2"/>
    <n v="308.39999999999998"/>
    <n v="1460"/>
    <n v="152.89084247470328"/>
    <n v="42.1"/>
    <n v="11.199999999999989"/>
    <n v="6.4367044681850087"/>
    <n v="41"/>
    <x v="0"/>
    <n v="0"/>
    <n v="0"/>
    <n v="0"/>
    <n v="0"/>
    <n v="0"/>
  </r>
  <r>
    <n v="1192"/>
    <s v="M16051"/>
    <x v="0"/>
    <n v="297.2"/>
    <n v="308.3"/>
    <n v="1776"/>
    <n v="185.98228509251575"/>
    <n v="28"/>
    <n v="11.100000000000023"/>
    <n v="5.207503982590441"/>
    <n v="43"/>
    <x v="0"/>
    <n v="0"/>
    <n v="0"/>
    <n v="0"/>
    <n v="0"/>
    <n v="0"/>
  </r>
  <r>
    <n v="1193"/>
    <s v="M16052"/>
    <x v="0"/>
    <n v="297.2"/>
    <n v="308.3"/>
    <n v="1431"/>
    <n v="149.85396957623314"/>
    <n v="43.7"/>
    <n v="11.100000000000023"/>
    <n v="6.5486184704813883"/>
    <n v="46"/>
    <x v="0"/>
    <n v="0"/>
    <n v="0"/>
    <n v="0"/>
    <n v="0"/>
    <n v="0"/>
  </r>
  <r>
    <n v="1194"/>
    <s v="L48373"/>
    <x v="1"/>
    <n v="297.10000000000002"/>
    <n v="308.2"/>
    <n v="1347"/>
    <n v="141.05751014618173"/>
    <n v="50.8"/>
    <n v="11.099999999999966"/>
    <n v="7.1657215154260312"/>
    <n v="49"/>
    <x v="0"/>
    <n v="0"/>
    <n v="0"/>
    <n v="0"/>
    <n v="0"/>
    <n v="0"/>
  </r>
  <r>
    <n v="1195"/>
    <s v="M16054"/>
    <x v="0"/>
    <n v="297"/>
    <n v="308.10000000000002"/>
    <n v="1507"/>
    <n v="157.8126709653273"/>
    <n v="43.1"/>
    <n v="11.100000000000023"/>
    <n v="6.8017261186056066"/>
    <n v="51"/>
    <x v="0"/>
    <n v="0"/>
    <n v="0"/>
    <n v="0"/>
    <n v="0"/>
    <n v="0"/>
  </r>
  <r>
    <n v="1196"/>
    <s v="M16055"/>
    <x v="0"/>
    <n v="297"/>
    <n v="308"/>
    <n v="1408"/>
    <n v="147.44541520848094"/>
    <n v="47.9"/>
    <n v="11"/>
    <n v="7.0626353884862363"/>
    <n v="54"/>
    <x v="0"/>
    <n v="0"/>
    <n v="0"/>
    <n v="0"/>
    <n v="0"/>
    <n v="0"/>
  </r>
  <r>
    <n v="1197"/>
    <s v="M16056"/>
    <x v="0"/>
    <n v="297"/>
    <n v="307.89999999999998"/>
    <n v="1493"/>
    <n v="156.34659439365205"/>
    <n v="34.700000000000003"/>
    <n v="10.899999999999977"/>
    <n v="5.4252268254597267"/>
    <n v="57"/>
    <x v="0"/>
    <n v="0"/>
    <n v="0"/>
    <n v="0"/>
    <n v="0"/>
    <n v="0"/>
  </r>
  <r>
    <n v="1198"/>
    <s v="M16057"/>
    <x v="0"/>
    <n v="296.89999999999998"/>
    <n v="307.89999999999998"/>
    <n v="1441"/>
    <n v="150.90116712742974"/>
    <n v="47.6"/>
    <n v="11"/>
    <n v="7.1828955552656559"/>
    <n v="60"/>
    <x v="0"/>
    <n v="0"/>
    <n v="0"/>
    <n v="0"/>
    <n v="0"/>
    <n v="0"/>
  </r>
  <r>
    <n v="1199"/>
    <s v="H30612"/>
    <x v="2"/>
    <n v="296.89999999999998"/>
    <n v="307.89999999999998"/>
    <n v="1557"/>
    <n v="163.04865872131026"/>
    <n v="36.5"/>
    <n v="11"/>
    <n v="5.9512760433278249"/>
    <n v="63"/>
    <x v="0"/>
    <n v="0"/>
    <n v="0"/>
    <n v="0"/>
    <n v="0"/>
    <n v="0"/>
  </r>
  <r>
    <n v="1200"/>
    <s v="M16059"/>
    <x v="0"/>
    <n v="296.89999999999998"/>
    <n v="307.89999999999998"/>
    <n v="1979"/>
    <n v="207.24039538180668"/>
    <n v="20.399999999999999"/>
    <n v="11"/>
    <n v="4.2277040657888554"/>
    <n v="68"/>
    <x v="0"/>
    <n v="0"/>
    <n v="0"/>
    <n v="0"/>
    <n v="0"/>
    <n v="0"/>
  </r>
  <r>
    <n v="1201"/>
    <s v="M16060"/>
    <x v="0"/>
    <n v="296.89999999999998"/>
    <n v="308"/>
    <n v="1430"/>
    <n v="149.74924982111349"/>
    <n v="55.9"/>
    <n v="11.100000000000023"/>
    <n v="8.3709830650002441"/>
    <n v="71"/>
    <x v="0"/>
    <n v="0"/>
    <n v="0"/>
    <n v="0"/>
    <n v="0"/>
    <n v="0"/>
  </r>
  <r>
    <n v="1202"/>
    <s v="L48381"/>
    <x v="1"/>
    <n v="296.89999999999998"/>
    <n v="308"/>
    <n v="1658"/>
    <n v="173.62535398839591"/>
    <n v="41"/>
    <n v="11.100000000000023"/>
    <n v="7.1186395135242329"/>
    <n v="74"/>
    <x v="0"/>
    <n v="0"/>
    <n v="0"/>
    <n v="0"/>
    <n v="0"/>
    <n v="0"/>
  </r>
  <r>
    <n v="1203"/>
    <s v="M16062"/>
    <x v="0"/>
    <n v="297"/>
    <n v="308.10000000000002"/>
    <n v="1355"/>
    <n v="141.89526818713901"/>
    <n v="51.4"/>
    <n v="11.100000000000023"/>
    <n v="7.2934167848189446"/>
    <n v="76"/>
    <x v="0"/>
    <n v="0"/>
    <n v="0"/>
    <n v="0"/>
    <n v="0"/>
    <n v="0"/>
  </r>
  <r>
    <n v="1204"/>
    <s v="H30617"/>
    <x v="2"/>
    <n v="297"/>
    <n v="308.10000000000002"/>
    <n v="1410"/>
    <n v="147.65485471872029"/>
    <n v="47.6"/>
    <n v="11.100000000000023"/>
    <n v="7.0283710846110861"/>
    <n v="79"/>
    <x v="0"/>
    <n v="0"/>
    <n v="0"/>
    <n v="0"/>
    <n v="0"/>
    <n v="0"/>
  </r>
  <r>
    <n v="1205"/>
    <s v="L48384"/>
    <x v="1"/>
    <n v="296.89999999999998"/>
    <n v="308"/>
    <n v="1521"/>
    <n v="159.27874753700249"/>
    <n v="34.5"/>
    <n v="11.100000000000023"/>
    <n v="5.4951167900265858"/>
    <n v="84"/>
    <x v="0"/>
    <n v="0"/>
    <n v="0"/>
    <n v="0"/>
    <n v="0"/>
    <n v="0"/>
  </r>
  <r>
    <n v="1206"/>
    <s v="L48385"/>
    <x v="1"/>
    <n v="296.8"/>
    <n v="308"/>
    <n v="1371"/>
    <n v="143.57078426905355"/>
    <n v="54.5"/>
    <n v="11.199999999999989"/>
    <n v="7.8246077426634182"/>
    <n v="86"/>
    <x v="0"/>
    <n v="0"/>
    <n v="0"/>
    <n v="0"/>
    <n v="0"/>
    <n v="0"/>
  </r>
  <r>
    <n v="1207"/>
    <s v="H30620"/>
    <x v="2"/>
    <n v="296.89999999999998"/>
    <n v="308"/>
    <n v="1318"/>
    <n v="138.02063724771156"/>
    <n v="53.5"/>
    <n v="11.100000000000023"/>
    <n v="7.3841040927525681"/>
    <n v="88"/>
    <x v="0"/>
    <n v="0"/>
    <n v="0"/>
    <n v="0"/>
    <n v="0"/>
    <n v="0"/>
  </r>
  <r>
    <n v="1208"/>
    <s v="M16067"/>
    <x v="0"/>
    <n v="297"/>
    <n v="308.10000000000002"/>
    <n v="1573"/>
    <n v="164.72417480322483"/>
    <n v="34.9"/>
    <n v="11.100000000000023"/>
    <n v="5.7488737006325463"/>
    <n v="93"/>
    <x v="0"/>
    <n v="0"/>
    <n v="0"/>
    <n v="0"/>
    <n v="0"/>
    <n v="0"/>
  </r>
  <r>
    <n v="1209"/>
    <s v="L48388"/>
    <x v="1"/>
    <n v="297"/>
    <n v="308.10000000000002"/>
    <n v="1489"/>
    <n v="155.92771537317338"/>
    <n v="44.1"/>
    <n v="11.100000000000023"/>
    <n v="6.8764122479569467"/>
    <n v="96"/>
    <x v="0"/>
    <n v="0"/>
    <n v="0"/>
    <n v="0"/>
    <n v="0"/>
    <n v="0"/>
  </r>
  <r>
    <n v="1210"/>
    <s v="H30623"/>
    <x v="2"/>
    <n v="297"/>
    <n v="308.10000000000002"/>
    <n v="2540"/>
    <n v="265.98817800393579"/>
    <n v="13.3"/>
    <n v="11.100000000000023"/>
    <n v="3.5376427674523461"/>
    <n v="98"/>
    <x v="0"/>
    <n v="0"/>
    <n v="0"/>
    <n v="0"/>
    <n v="0"/>
    <n v="0"/>
  </r>
  <r>
    <n v="1211"/>
    <s v="L48390"/>
    <x v="1"/>
    <n v="297"/>
    <n v="308.10000000000002"/>
    <n v="1537"/>
    <n v="160.95426361891708"/>
    <n v="39"/>
    <n v="11.100000000000023"/>
    <n v="6.2772162811377665"/>
    <n v="103"/>
    <x v="0"/>
    <n v="0"/>
    <n v="0"/>
    <n v="0"/>
    <n v="0"/>
    <n v="0"/>
  </r>
  <r>
    <n v="1212"/>
    <s v="H30625"/>
    <x v="2"/>
    <n v="296.89999999999998"/>
    <n v="308"/>
    <n v="1416"/>
    <n v="148.28317324943825"/>
    <n v="46.9"/>
    <n v="11.100000000000023"/>
    <n v="6.9544808253986536"/>
    <n v="105"/>
    <x v="0"/>
    <n v="0"/>
    <n v="0"/>
    <n v="0"/>
    <n v="0"/>
    <n v="0"/>
  </r>
  <r>
    <n v="1213"/>
    <s v="L48392"/>
    <x v="1"/>
    <n v="296.89999999999998"/>
    <n v="307.89999999999998"/>
    <n v="1359"/>
    <n v="142.31414720761762"/>
    <n v="56.5"/>
    <n v="11"/>
    <n v="8.0407493172303965"/>
    <n v="110"/>
    <x v="0"/>
    <n v="0"/>
    <n v="0"/>
    <n v="0"/>
    <n v="0"/>
    <n v="0"/>
  </r>
  <r>
    <n v="1214"/>
    <s v="M16073"/>
    <x v="0"/>
    <n v="296.8"/>
    <n v="307.8"/>
    <n v="1551"/>
    <n v="162.42034019059233"/>
    <n v="38.9"/>
    <n v="11"/>
    <n v="6.3181512334140413"/>
    <n v="112"/>
    <x v="0"/>
    <n v="0"/>
    <n v="0"/>
    <n v="0"/>
    <n v="0"/>
    <n v="0"/>
  </r>
  <r>
    <n v="1215"/>
    <s v="M16074"/>
    <x v="0"/>
    <n v="296.8"/>
    <n v="307.8"/>
    <n v="1694"/>
    <n v="177.39526517270366"/>
    <n v="33"/>
    <n v="11"/>
    <n v="5.8540437506992209"/>
    <n v="115"/>
    <x v="0"/>
    <n v="0"/>
    <n v="0"/>
    <n v="0"/>
    <n v="0"/>
    <n v="0"/>
  </r>
  <r>
    <n v="1216"/>
    <s v="L48395"/>
    <x v="1"/>
    <n v="296.8"/>
    <n v="307.89999999999998"/>
    <n v="1709"/>
    <n v="178.96606149949855"/>
    <n v="28.4"/>
    <n v="11.099999999999966"/>
    <n v="5.0826361465857586"/>
    <n v="118"/>
    <x v="0"/>
    <n v="0"/>
    <n v="0"/>
    <n v="0"/>
    <n v="0"/>
    <n v="0"/>
  </r>
  <r>
    <n v="1217"/>
    <s v="L48396"/>
    <x v="1"/>
    <n v="296.89999999999998"/>
    <n v="308"/>
    <n v="1514"/>
    <n v="158.54570925116488"/>
    <n v="41"/>
    <n v="11.100000000000023"/>
    <n v="6.5003740792977593"/>
    <n v="120"/>
    <x v="0"/>
    <n v="0"/>
    <n v="0"/>
    <n v="0"/>
    <n v="0"/>
    <n v="0"/>
  </r>
  <r>
    <n v="1218"/>
    <s v="L48397"/>
    <x v="1"/>
    <n v="297"/>
    <n v="308.10000000000002"/>
    <n v="1455"/>
    <n v="152.36724369910496"/>
    <n v="43.5"/>
    <n v="11.100000000000023"/>
    <n v="6.6279751009110663"/>
    <n v="122"/>
    <x v="0"/>
    <n v="0"/>
    <n v="0"/>
    <n v="0"/>
    <n v="0"/>
    <n v="0"/>
  </r>
  <r>
    <n v="1219"/>
    <s v="M16078"/>
    <x v="0"/>
    <n v="297"/>
    <n v="308.2"/>
    <n v="1702"/>
    <n v="178.23302321366094"/>
    <n v="30.7"/>
    <n v="11.199999999999989"/>
    <n v="5.471753812659391"/>
    <n v="124"/>
    <x v="0"/>
    <n v="0"/>
    <n v="0"/>
    <n v="0"/>
    <n v="0"/>
    <n v="0"/>
  </r>
  <r>
    <n v="1220"/>
    <s v="M16079"/>
    <x v="0"/>
    <n v="296.89999999999998"/>
    <n v="308.10000000000002"/>
    <n v="1357"/>
    <n v="142.1047076973783"/>
    <n v="41.8"/>
    <n v="11.200000000000045"/>
    <n v="5.9399767817504125"/>
    <n v="127"/>
    <x v="0"/>
    <n v="0"/>
    <n v="0"/>
    <n v="0"/>
    <n v="0"/>
    <n v="0"/>
  </r>
  <r>
    <n v="1221"/>
    <s v="L48400"/>
    <x v="1"/>
    <n v="297"/>
    <n v="308.2"/>
    <n v="1577"/>
    <n v="165.14305382370347"/>
    <n v="29.4"/>
    <n v="11.199999999999989"/>
    <n v="4.8552057824168813"/>
    <n v="130"/>
    <x v="0"/>
    <n v="0"/>
    <n v="0"/>
    <n v="0"/>
    <n v="0"/>
    <n v="0"/>
  </r>
  <r>
    <n v="1222"/>
    <s v="M16081"/>
    <x v="0"/>
    <n v="297"/>
    <n v="308.3"/>
    <n v="1399"/>
    <n v="146.50293741240404"/>
    <n v="46.4"/>
    <n v="11.300000000000011"/>
    <n v="6.7977362959355467"/>
    <n v="132"/>
    <x v="0"/>
    <n v="0"/>
    <n v="0"/>
    <n v="0"/>
    <n v="0"/>
    <n v="1"/>
  </r>
  <r>
    <n v="1223"/>
    <s v="L48402"/>
    <x v="1"/>
    <n v="297"/>
    <n v="308.3"/>
    <n v="1399"/>
    <n v="146.50293741240404"/>
    <n v="59"/>
    <n v="11.300000000000011"/>
    <n v="8.6436733073318379"/>
    <n v="135"/>
    <x v="0"/>
    <n v="0"/>
    <n v="0"/>
    <n v="0"/>
    <n v="0"/>
    <n v="0"/>
  </r>
  <r>
    <n v="1224"/>
    <s v="L48403"/>
    <x v="1"/>
    <n v="297"/>
    <n v="308.3"/>
    <n v="1492"/>
    <n v="156.24187463853238"/>
    <n v="48.1"/>
    <n v="11.300000000000011"/>
    <n v="7.5152341701134073"/>
    <n v="137"/>
    <x v="0"/>
    <n v="0"/>
    <n v="0"/>
    <n v="0"/>
    <n v="0"/>
    <n v="0"/>
  </r>
  <r>
    <n v="1225"/>
    <s v="L48404"/>
    <x v="1"/>
    <n v="297.10000000000002"/>
    <n v="308.3"/>
    <n v="1763"/>
    <n v="184.62092827596018"/>
    <n v="25.7"/>
    <n v="11.199999999999989"/>
    <n v="4.7447578566921766"/>
    <n v="139"/>
    <x v="0"/>
    <n v="0"/>
    <n v="0"/>
    <n v="0"/>
    <n v="0"/>
    <n v="0"/>
  </r>
  <r>
    <n v="1226"/>
    <s v="H30639"/>
    <x v="2"/>
    <n v="297.10000000000002"/>
    <n v="308.3"/>
    <n v="1492"/>
    <n v="156.24187463853238"/>
    <n v="41.5"/>
    <n v="11.199999999999989"/>
    <n v="6.4840377974990933"/>
    <n v="141"/>
    <x v="0"/>
    <n v="0"/>
    <n v="0"/>
    <n v="0"/>
    <n v="0"/>
    <n v="0"/>
  </r>
  <r>
    <n v="1227"/>
    <s v="L48406"/>
    <x v="1"/>
    <n v="297.10000000000002"/>
    <n v="308.39999999999998"/>
    <n v="1488"/>
    <n v="155.82299561805374"/>
    <n v="42.5"/>
    <n v="11.299999999999955"/>
    <n v="6.6224773137672841"/>
    <n v="146"/>
    <x v="0"/>
    <n v="0"/>
    <n v="0"/>
    <n v="0"/>
    <n v="0"/>
    <n v="0"/>
  </r>
  <r>
    <n v="1228"/>
    <s v="L48407"/>
    <x v="1"/>
    <n v="297.10000000000002"/>
    <n v="308.39999999999998"/>
    <n v="1422"/>
    <n v="148.91149178015618"/>
    <n v="42.1"/>
    <n v="11.299999999999955"/>
    <n v="6.2691738039445752"/>
    <n v="148"/>
    <x v="0"/>
    <n v="0"/>
    <n v="0"/>
    <n v="0"/>
    <n v="0"/>
    <n v="0"/>
  </r>
  <r>
    <n v="1229"/>
    <s v="M16088"/>
    <x v="0"/>
    <n v="297.10000000000002"/>
    <n v="308.39999999999998"/>
    <n v="1583"/>
    <n v="165.77137235442143"/>
    <n v="38.200000000000003"/>
    <n v="11.299999999999955"/>
    <n v="6.3324664239388992"/>
    <n v="150"/>
    <x v="0"/>
    <n v="0"/>
    <n v="0"/>
    <n v="0"/>
    <n v="0"/>
    <n v="0"/>
  </r>
  <r>
    <n v="1230"/>
    <s v="L48409"/>
    <x v="1"/>
    <n v="297.10000000000002"/>
    <n v="308.39999999999998"/>
    <n v="1304"/>
    <n v="136.55456067603635"/>
    <n v="53.5"/>
    <n v="11.299999999999955"/>
    <n v="7.3056689961679453"/>
    <n v="153"/>
    <x v="0"/>
    <n v="0"/>
    <n v="0"/>
    <n v="0"/>
    <n v="0"/>
    <n v="0"/>
  </r>
  <r>
    <n v="1231"/>
    <s v="M16090"/>
    <x v="0"/>
    <n v="297.10000000000002"/>
    <n v="308.39999999999998"/>
    <n v="1880"/>
    <n v="196.87313962496037"/>
    <n v="23.5"/>
    <n v="11.299999999999955"/>
    <n v="4.6265187811865687"/>
    <n v="155"/>
    <x v="0"/>
    <n v="0"/>
    <n v="0"/>
    <n v="0"/>
    <n v="0"/>
    <n v="0"/>
  </r>
  <r>
    <n v="1232"/>
    <s v="M16091"/>
    <x v="0"/>
    <n v="297.2"/>
    <n v="308.5"/>
    <n v="1604"/>
    <n v="167.97048721193426"/>
    <n v="40.700000000000003"/>
    <n v="11.300000000000011"/>
    <n v="6.8363988295257254"/>
    <n v="158"/>
    <x v="0"/>
    <n v="0"/>
    <n v="0"/>
    <n v="0"/>
    <n v="0"/>
    <n v="0"/>
  </r>
  <r>
    <n v="1233"/>
    <s v="L48412"/>
    <x v="1"/>
    <n v="297.2"/>
    <n v="308.60000000000002"/>
    <n v="1500"/>
    <n v="157.07963267948966"/>
    <n v="37.1"/>
    <n v="11.400000000000034"/>
    <n v="5.827654372409067"/>
    <n v="161"/>
    <x v="0"/>
    <n v="0"/>
    <n v="0"/>
    <n v="0"/>
    <n v="0"/>
    <n v="0"/>
  </r>
  <r>
    <n v="1234"/>
    <s v="M16093"/>
    <x v="0"/>
    <n v="297.2"/>
    <n v="308.5"/>
    <n v="1364"/>
    <n v="142.83774598321591"/>
    <n v="55.6"/>
    <n v="11.300000000000011"/>
    <n v="7.9417786766668055"/>
    <n v="163"/>
    <x v="0"/>
    <n v="0"/>
    <n v="0"/>
    <n v="0"/>
    <n v="0"/>
    <n v="0"/>
  </r>
  <r>
    <n v="1235"/>
    <s v="H30648"/>
    <x v="2"/>
    <n v="297.2"/>
    <n v="308.5"/>
    <n v="2440"/>
    <n v="255.51620249196986"/>
    <n v="14"/>
    <n v="11.300000000000011"/>
    <n v="3.5772268348875782"/>
    <n v="166"/>
    <x v="0"/>
    <n v="0"/>
    <n v="0"/>
    <n v="0"/>
    <n v="0"/>
    <n v="0"/>
  </r>
  <r>
    <n v="1236"/>
    <s v="H30649"/>
    <x v="2"/>
    <n v="297.10000000000002"/>
    <n v="308.39999999999998"/>
    <n v="1654"/>
    <n v="173.20647496791725"/>
    <n v="31.4"/>
    <n v="11.299999999999955"/>
    <n v="5.438683313992601"/>
    <n v="171"/>
    <x v="0"/>
    <n v="0"/>
    <n v="0"/>
    <n v="0"/>
    <n v="0"/>
    <n v="0"/>
  </r>
  <r>
    <n v="1237"/>
    <s v="H30650"/>
    <x v="2"/>
    <n v="297.10000000000002"/>
    <n v="308.39999999999998"/>
    <n v="1359"/>
    <n v="142.31414720761762"/>
    <n v="46.6"/>
    <n v="11.299999999999955"/>
    <n v="6.6318392598749814"/>
    <n v="176"/>
    <x v="0"/>
    <n v="0"/>
    <n v="0"/>
    <n v="0"/>
    <n v="0"/>
    <n v="0"/>
  </r>
  <r>
    <n v="1238"/>
    <s v="M16097"/>
    <x v="0"/>
    <n v="297.10000000000002"/>
    <n v="308.39999999999998"/>
    <n v="1502"/>
    <n v="157.28907218972896"/>
    <n v="37.299999999999997"/>
    <n v="11.299999999999955"/>
    <n v="5.8668823926768887"/>
    <n v="181"/>
    <x v="0"/>
    <n v="0"/>
    <n v="0"/>
    <n v="0"/>
    <n v="0"/>
    <n v="0"/>
  </r>
  <r>
    <n v="1239"/>
    <s v="M16098"/>
    <x v="0"/>
    <n v="297.10000000000002"/>
    <n v="308.39999999999998"/>
    <n v="1615"/>
    <n v="169.12240451825053"/>
    <n v="32.6"/>
    <n v="11.299999999999955"/>
    <n v="5.5133903872949679"/>
    <n v="184"/>
    <x v="0"/>
    <n v="0"/>
    <n v="0"/>
    <n v="0"/>
    <n v="0"/>
    <n v="0"/>
  </r>
  <r>
    <n v="1240"/>
    <s v="H30653"/>
    <x v="2"/>
    <n v="297.2"/>
    <n v="308.5"/>
    <n v="1482"/>
    <n v="155.1946770873358"/>
    <n v="39.299999999999997"/>
    <n v="11.300000000000011"/>
    <n v="6.099150809532297"/>
    <n v="187"/>
    <x v="0"/>
    <n v="0"/>
    <n v="0"/>
    <n v="0"/>
    <n v="0"/>
    <n v="0"/>
  </r>
  <r>
    <n v="1241"/>
    <s v="L48420"/>
    <x v="1"/>
    <n v="297.2"/>
    <n v="308.60000000000002"/>
    <n v="1636"/>
    <n v="171.32151937576339"/>
    <n v="31.3"/>
    <n v="11.400000000000034"/>
    <n v="5.3623635564613945"/>
    <n v="192"/>
    <x v="0"/>
    <n v="0"/>
    <n v="0"/>
    <n v="0"/>
    <n v="0"/>
    <n v="0"/>
  </r>
  <r>
    <n v="1242"/>
    <s v="M16101"/>
    <x v="0"/>
    <n v="297.10000000000002"/>
    <n v="308.5"/>
    <n v="1621"/>
    <n v="169.7507230489685"/>
    <n v="32.4"/>
    <n v="11.399999999999977"/>
    <n v="5.4999234267865784"/>
    <n v="194"/>
    <x v="0"/>
    <n v="0"/>
    <n v="0"/>
    <n v="0"/>
    <n v="0"/>
    <n v="0"/>
  </r>
  <r>
    <n v="1243"/>
    <s v="L48422"/>
    <x v="1"/>
    <n v="297.10000000000002"/>
    <n v="308.39999999999998"/>
    <n v="1468"/>
    <n v="153.72860051566056"/>
    <n v="44.4"/>
    <n v="11.299999999999955"/>
    <n v="6.8255498628953282"/>
    <n v="197"/>
    <x v="0"/>
    <n v="0"/>
    <n v="0"/>
    <n v="0"/>
    <n v="0"/>
    <n v="0"/>
  </r>
  <r>
    <n v="1244"/>
    <s v="M16103"/>
    <x v="0"/>
    <n v="297.10000000000002"/>
    <n v="308.39999999999998"/>
    <n v="1432"/>
    <n v="149.95868933135279"/>
    <n v="53.4"/>
    <n v="11.299999999999955"/>
    <n v="8.0077940102942389"/>
    <n v="199"/>
    <x v="0"/>
    <n v="0"/>
    <n v="0"/>
    <n v="0"/>
    <n v="0"/>
    <n v="0"/>
  </r>
  <r>
    <n v="1245"/>
    <s v="L48424"/>
    <x v="1"/>
    <n v="297.10000000000002"/>
    <n v="308.39999999999998"/>
    <n v="1726"/>
    <n v="180.74629733653276"/>
    <n v="28.4"/>
    <n v="11.299999999999955"/>
    <n v="5.1331948443575302"/>
    <n v="202"/>
    <x v="0"/>
    <n v="0"/>
    <n v="0"/>
    <n v="0"/>
    <n v="0"/>
    <n v="0"/>
  </r>
  <r>
    <n v="1246"/>
    <s v="M16105"/>
    <x v="0"/>
    <n v="297.10000000000002"/>
    <n v="308.39999999999998"/>
    <n v="1588"/>
    <n v="166.29497113001972"/>
    <n v="33.4"/>
    <n v="11.299999999999955"/>
    <n v="5.5542520357426586"/>
    <n v="204"/>
    <x v="0"/>
    <n v="0"/>
    <n v="0"/>
    <n v="0"/>
    <n v="0"/>
    <n v="0"/>
  </r>
  <r>
    <n v="1247"/>
    <s v="H30660"/>
    <x v="2"/>
    <n v="297.2"/>
    <n v="308.5"/>
    <n v="1653"/>
    <n v="173.1017552127976"/>
    <n v="33.299999999999997"/>
    <n v="11.300000000000011"/>
    <n v="5.7642884485861599"/>
    <n v="207"/>
    <x v="0"/>
    <n v="0"/>
    <n v="0"/>
    <n v="0"/>
    <n v="0"/>
    <n v="0"/>
  </r>
  <r>
    <n v="1248"/>
    <s v="L48427"/>
    <x v="1"/>
    <n v="297.2"/>
    <n v="308.5"/>
    <n v="1513"/>
    <n v="158.44098949604523"/>
    <n v="42.9"/>
    <n v="11.300000000000011"/>
    <n v="6.7971184493803403"/>
    <n v="212"/>
    <x v="0"/>
    <n v="0"/>
    <n v="0"/>
    <n v="0"/>
    <n v="0"/>
    <n v="0"/>
  </r>
  <r>
    <n v="1249"/>
    <s v="L48428"/>
    <x v="1"/>
    <n v="297.2"/>
    <n v="308.60000000000002"/>
    <n v="1489"/>
    <n v="155.92771537317338"/>
    <n v="40.200000000000003"/>
    <n v="11.400000000000034"/>
    <n v="6.2682941580015701"/>
    <n v="214"/>
    <x v="0"/>
    <n v="0"/>
    <n v="0"/>
    <n v="0"/>
    <n v="0"/>
    <n v="0"/>
  </r>
  <r>
    <n v="1250"/>
    <s v="L48429"/>
    <x v="1"/>
    <n v="297.3"/>
    <n v="308.7"/>
    <n v="1467"/>
    <n v="153.62388076054089"/>
    <n v="36.799999999999997"/>
    <n v="11.399999999999977"/>
    <n v="5.6533588119879044"/>
    <n v="216"/>
    <x v="0"/>
    <n v="0"/>
    <n v="0"/>
    <n v="0"/>
    <n v="0"/>
    <n v="0"/>
  </r>
  <r>
    <n v="1251"/>
    <s v="L48430"/>
    <x v="1"/>
    <n v="297.3"/>
    <n v="308.7"/>
    <n v="1549"/>
    <n v="162.21090068035298"/>
    <n v="36.1"/>
    <n v="11.399999999999977"/>
    <n v="5.8558135145607428"/>
    <n v="218"/>
    <x v="0"/>
    <n v="0"/>
    <n v="0"/>
    <n v="0"/>
    <n v="0"/>
    <n v="0"/>
  </r>
  <r>
    <n v="1252"/>
    <s v="M16111"/>
    <x v="0"/>
    <n v="297.39999999999998"/>
    <n v="308.8"/>
    <n v="1359"/>
    <n v="142.31414720761762"/>
    <n v="48.7"/>
    <n v="11.400000000000034"/>
    <n v="6.9306989690109786"/>
    <n v="220"/>
    <x v="0"/>
    <n v="0"/>
    <n v="0"/>
    <n v="0"/>
    <n v="0"/>
    <n v="0"/>
  </r>
  <r>
    <n v="1253"/>
    <s v="L48432"/>
    <x v="1"/>
    <n v="297.5"/>
    <n v="308.8"/>
    <n v="1533"/>
    <n v="160.53538459843841"/>
    <n v="41.5"/>
    <n v="11.300000000000011"/>
    <n v="6.6622184608351942"/>
    <n v="223"/>
    <x v="0"/>
    <n v="0"/>
    <n v="0"/>
    <n v="0"/>
    <n v="0"/>
    <n v="0"/>
  </r>
  <r>
    <n v="1254"/>
    <s v="L48433"/>
    <x v="1"/>
    <n v="297.5"/>
    <n v="308.8"/>
    <n v="1309"/>
    <n v="137.07815945163463"/>
    <n v="57.3"/>
    <n v="11.300000000000011"/>
    <n v="7.8545785365786642"/>
    <n v="0"/>
    <x v="0"/>
    <n v="0"/>
    <n v="0"/>
    <n v="0"/>
    <n v="0"/>
    <n v="0"/>
  </r>
  <r>
    <n v="1255"/>
    <s v="H30668"/>
    <x v="2"/>
    <n v="297.5"/>
    <n v="308.8"/>
    <n v="1430"/>
    <n v="149.74924982111349"/>
    <n v="49.4"/>
    <n v="11.300000000000011"/>
    <n v="7.3976129411630067"/>
    <n v="2"/>
    <x v="0"/>
    <n v="0"/>
    <n v="0"/>
    <n v="0"/>
    <n v="0"/>
    <n v="0"/>
  </r>
  <r>
    <n v="1256"/>
    <s v="H30669"/>
    <x v="2"/>
    <n v="297.5"/>
    <n v="308.89999999999998"/>
    <n v="1419"/>
    <n v="148.59733251479722"/>
    <n v="50.7"/>
    <n v="11.399999999999977"/>
    <n v="7.5338847585002195"/>
    <n v="7"/>
    <x v="0"/>
    <n v="0"/>
    <n v="0"/>
    <n v="0"/>
    <n v="0"/>
    <n v="0"/>
  </r>
  <r>
    <n v="1257"/>
    <s v="M16116"/>
    <x v="0"/>
    <n v="297.5"/>
    <n v="308.89999999999998"/>
    <n v="1535"/>
    <n v="160.74482410867773"/>
    <n v="37.700000000000003"/>
    <n v="11.399999999999977"/>
    <n v="6.0600798688971507"/>
    <n v="12"/>
    <x v="0"/>
    <n v="0"/>
    <n v="0"/>
    <n v="0"/>
    <n v="0"/>
    <n v="0"/>
  </r>
  <r>
    <n v="1258"/>
    <s v="L48437"/>
    <x v="1"/>
    <n v="297.5"/>
    <n v="308.89999999999998"/>
    <n v="1466"/>
    <n v="153.51916100542121"/>
    <n v="43"/>
    <n v="11.399999999999977"/>
    <n v="6.6013239232331129"/>
    <n v="15"/>
    <x v="0"/>
    <n v="0"/>
    <n v="0"/>
    <n v="0"/>
    <n v="0"/>
    <n v="0"/>
  </r>
  <r>
    <n v="1259"/>
    <s v="L48438"/>
    <x v="1"/>
    <n v="297.5"/>
    <n v="308.89999999999998"/>
    <n v="1427"/>
    <n v="149.4350905557545"/>
    <n v="50.4"/>
    <n v="11.399999999999977"/>
    <n v="7.531528564010026"/>
    <n v="17"/>
    <x v="0"/>
    <n v="0"/>
    <n v="0"/>
    <n v="0"/>
    <n v="0"/>
    <n v="0"/>
  </r>
  <r>
    <n v="1260"/>
    <s v="M16119"/>
    <x v="0"/>
    <n v="297.5"/>
    <n v="308.89999999999998"/>
    <n v="1280"/>
    <n v="134.0412865531645"/>
    <n v="48.5"/>
    <n v="11.399999999999977"/>
    <n v="6.5010023978284783"/>
    <n v="19"/>
    <x v="0"/>
    <n v="0"/>
    <n v="0"/>
    <n v="0"/>
    <n v="0"/>
    <n v="0"/>
  </r>
  <r>
    <n v="1261"/>
    <s v="L48440"/>
    <x v="1"/>
    <n v="297.60000000000002"/>
    <n v="309"/>
    <n v="1528"/>
    <n v="160.01178582284012"/>
    <n v="33.799999999999997"/>
    <n v="11.399999999999977"/>
    <n v="5.4083983608119963"/>
    <n v="22"/>
    <x v="0"/>
    <n v="0"/>
    <n v="0"/>
    <n v="0"/>
    <n v="0"/>
    <n v="0"/>
  </r>
  <r>
    <n v="1262"/>
    <s v="H30675"/>
    <x v="2"/>
    <n v="297.60000000000002"/>
    <n v="309"/>
    <n v="1885"/>
    <n v="197.39673840055866"/>
    <n v="25.2"/>
    <n v="11.399999999999977"/>
    <n v="4.9743978076940785"/>
    <n v="24"/>
    <x v="0"/>
    <n v="0"/>
    <n v="0"/>
    <n v="0"/>
    <n v="0"/>
    <n v="0"/>
  </r>
  <r>
    <n v="1263"/>
    <s v="H30676"/>
    <x v="2"/>
    <n v="297.8"/>
    <n v="309.2"/>
    <n v="1648"/>
    <n v="172.57815643719928"/>
    <n v="33"/>
    <n v="11.399999999999977"/>
    <n v="5.6950791624275761"/>
    <n v="29"/>
    <x v="0"/>
    <n v="0"/>
    <n v="0"/>
    <n v="0"/>
    <n v="0"/>
    <n v="0"/>
  </r>
  <r>
    <n v="1264"/>
    <s v="L48443"/>
    <x v="1"/>
    <n v="297.8"/>
    <n v="309.2"/>
    <n v="1400"/>
    <n v="146.60765716752366"/>
    <n v="56.9"/>
    <n v="11.399999999999977"/>
    <n v="8.3419756928320954"/>
    <n v="34"/>
    <x v="0"/>
    <n v="0"/>
    <n v="0"/>
    <n v="0"/>
    <n v="0"/>
    <n v="0"/>
  </r>
  <r>
    <n v="1265"/>
    <s v="M16124"/>
    <x v="0"/>
    <n v="297.8"/>
    <n v="309.3"/>
    <n v="2243"/>
    <n v="234.88641073339687"/>
    <n v="15.7"/>
    <n v="11.5"/>
    <n v="3.6877166485143307"/>
    <n v="36"/>
    <x v="0"/>
    <n v="0"/>
    <n v="0"/>
    <n v="0"/>
    <n v="0"/>
    <n v="0"/>
  </r>
  <r>
    <n v="1266"/>
    <s v="L48445"/>
    <x v="1"/>
    <n v="297.89999999999998"/>
    <n v="309.39999999999998"/>
    <n v="1558"/>
    <n v="163.15337847642994"/>
    <n v="35.700000000000003"/>
    <n v="11.5"/>
    <n v="5.8245756116085499"/>
    <n v="39"/>
    <x v="0"/>
    <n v="0"/>
    <n v="0"/>
    <n v="0"/>
    <n v="0"/>
    <n v="0"/>
  </r>
  <r>
    <n v="1267"/>
    <s v="L48446"/>
    <x v="1"/>
    <n v="298"/>
    <n v="309.60000000000002"/>
    <n v="1633"/>
    <n v="171.00736011040442"/>
    <n v="34.799999999999997"/>
    <n v="11.600000000000023"/>
    <n v="5.9510561318420736"/>
    <n v="41"/>
    <x v="0"/>
    <n v="0"/>
    <n v="0"/>
    <n v="0"/>
    <n v="0"/>
    <n v="0"/>
  </r>
  <r>
    <n v="1268"/>
    <s v="M16127"/>
    <x v="0"/>
    <n v="298.10000000000002"/>
    <n v="309.60000000000002"/>
    <n v="1549"/>
    <n v="162.21090068035298"/>
    <n v="38.700000000000003"/>
    <n v="11.5"/>
    <n v="6.27756185632966"/>
    <n v="43"/>
    <x v="0"/>
    <n v="0"/>
    <n v="0"/>
    <n v="0"/>
    <n v="0"/>
    <n v="0"/>
  </r>
  <r>
    <n v="1269"/>
    <s v="L48448"/>
    <x v="1"/>
    <n v="298"/>
    <n v="309.5"/>
    <n v="1496"/>
    <n v="156.66075365901102"/>
    <n v="45.8"/>
    <n v="11.5"/>
    <n v="7.1750625175827043"/>
    <n v="46"/>
    <x v="0"/>
    <n v="0"/>
    <n v="0"/>
    <n v="0"/>
    <n v="0"/>
    <n v="0"/>
  </r>
  <r>
    <n v="1270"/>
    <s v="L48449"/>
    <x v="1"/>
    <n v="298.10000000000002"/>
    <n v="309.5"/>
    <n v="1467"/>
    <n v="153.62388076054089"/>
    <n v="41.8"/>
    <n v="11.399999999999977"/>
    <n v="6.4214782157906081"/>
    <n v="48"/>
    <x v="0"/>
    <n v="0"/>
    <n v="0"/>
    <n v="0"/>
    <n v="0"/>
    <n v="0"/>
  </r>
  <r>
    <n v="1271"/>
    <s v="M16130"/>
    <x v="0"/>
    <n v="298"/>
    <n v="309.39999999999998"/>
    <n v="1276"/>
    <n v="133.62240753268586"/>
    <n v="65.900000000000006"/>
    <n v="11.399999999999977"/>
    <n v="8.8057166564039981"/>
    <n v="50"/>
    <x v="0"/>
    <n v="0"/>
    <n v="0"/>
    <n v="0"/>
    <n v="0"/>
    <n v="0"/>
  </r>
  <r>
    <n v="1272"/>
    <s v="H30685"/>
    <x v="2"/>
    <n v="298"/>
    <n v="309.39999999999998"/>
    <n v="1490"/>
    <n v="156.03243512829306"/>
    <n v="40.5"/>
    <n v="11.399999999999977"/>
    <n v="6.3193136226958684"/>
    <n v="53"/>
    <x v="0"/>
    <n v="0"/>
    <n v="0"/>
    <n v="0"/>
    <n v="0"/>
    <n v="0"/>
  </r>
  <r>
    <n v="1273"/>
    <s v="H30686"/>
    <x v="2"/>
    <n v="298"/>
    <n v="309.39999999999998"/>
    <n v="1562"/>
    <n v="163.57225749690858"/>
    <n v="38.1"/>
    <n v="11.399999999999977"/>
    <n v="6.2321030106322173"/>
    <n v="58"/>
    <x v="0"/>
    <n v="0"/>
    <n v="0"/>
    <n v="0"/>
    <n v="0"/>
    <n v="0"/>
  </r>
  <r>
    <n v="1274"/>
    <s v="L48453"/>
    <x v="1"/>
    <n v="298.10000000000002"/>
    <n v="309.39999999999998"/>
    <n v="1397"/>
    <n v="146.29349790216469"/>
    <n v="48.2"/>
    <n v="11.299999999999955"/>
    <n v="7.0513465988843382"/>
    <n v="63"/>
    <x v="0"/>
    <n v="0"/>
    <n v="0"/>
    <n v="0"/>
    <n v="0"/>
    <n v="0"/>
  </r>
  <r>
    <n v="1275"/>
    <s v="H30688"/>
    <x v="2"/>
    <n v="298.10000000000002"/>
    <n v="309.5"/>
    <n v="1530"/>
    <n v="160.22122533307945"/>
    <n v="40.200000000000003"/>
    <n v="11.399999999999977"/>
    <n v="6.440893258389794"/>
    <n v="65"/>
    <x v="0"/>
    <n v="0"/>
    <n v="0"/>
    <n v="0"/>
    <n v="0"/>
    <n v="0"/>
  </r>
  <r>
    <n v="1276"/>
    <s v="M16135"/>
    <x v="0"/>
    <n v="298.10000000000002"/>
    <n v="309.39999999999998"/>
    <n v="1362"/>
    <n v="142.62830647297659"/>
    <n v="47.6"/>
    <n v="11.299999999999955"/>
    <n v="6.7891073881136865"/>
    <n v="70"/>
    <x v="0"/>
    <n v="0"/>
    <n v="0"/>
    <n v="0"/>
    <n v="0"/>
    <n v="0"/>
  </r>
  <r>
    <n v="1277"/>
    <s v="M16136"/>
    <x v="0"/>
    <n v="298.2"/>
    <n v="309.39999999999998"/>
    <n v="1693"/>
    <n v="177.29054541758398"/>
    <n v="34.4"/>
    <n v="11.199999999999989"/>
    <n v="6.0987947623648884"/>
    <n v="73"/>
    <x v="0"/>
    <n v="0"/>
    <n v="0"/>
    <n v="0"/>
    <n v="0"/>
    <n v="0"/>
  </r>
  <r>
    <n v="1278"/>
    <s v="M16137"/>
    <x v="0"/>
    <n v="298.2"/>
    <n v="309.39999999999998"/>
    <n v="1408"/>
    <n v="147.44541520848094"/>
    <n v="46.5"/>
    <n v="11.199999999999989"/>
    <n v="6.856211807194363"/>
    <n v="76"/>
    <x v="0"/>
    <n v="0"/>
    <n v="0"/>
    <n v="0"/>
    <n v="0"/>
    <n v="0"/>
  </r>
  <r>
    <n v="1279"/>
    <s v="L48458"/>
    <x v="1"/>
    <n v="298.2"/>
    <n v="309.39999999999998"/>
    <n v="1398"/>
    <n v="146.39821765728436"/>
    <n v="52.9"/>
    <n v="11.199999999999989"/>
    <n v="7.7444657140703432"/>
    <n v="79"/>
    <x v="0"/>
    <n v="0"/>
    <n v="0"/>
    <n v="0"/>
    <n v="0"/>
    <n v="0"/>
  </r>
  <r>
    <n v="1280"/>
    <s v="M16139"/>
    <x v="0"/>
    <n v="298.3"/>
    <n v="309.60000000000002"/>
    <n v="1531"/>
    <n v="160.32594508819912"/>
    <n v="40.1"/>
    <n v="11.300000000000011"/>
    <n v="6.4290703980367851"/>
    <n v="81"/>
    <x v="0"/>
    <n v="0"/>
    <n v="0"/>
    <n v="0"/>
    <n v="0"/>
    <n v="0"/>
  </r>
  <r>
    <n v="1281"/>
    <s v="H30694"/>
    <x v="2"/>
    <n v="298.3"/>
    <n v="309.5"/>
    <n v="1521"/>
    <n v="159.27874753700249"/>
    <n v="37.1"/>
    <n v="11.199999999999989"/>
    <n v="5.9092415336227919"/>
    <n v="84"/>
    <x v="0"/>
    <n v="0"/>
    <n v="0"/>
    <n v="0"/>
    <n v="0"/>
    <n v="0"/>
  </r>
  <r>
    <n v="1282"/>
    <s v="H30695"/>
    <x v="2"/>
    <n v="298.3"/>
    <n v="309.5"/>
    <n v="1427"/>
    <n v="149.4350905557545"/>
    <n v="54.3"/>
    <n v="11.199999999999989"/>
    <n v="8.1143254171774686"/>
    <n v="89"/>
    <x v="0"/>
    <n v="0"/>
    <n v="0"/>
    <n v="0"/>
    <n v="0"/>
    <n v="0"/>
  </r>
  <r>
    <n v="1283"/>
    <s v="L48462"/>
    <x v="1"/>
    <n v="298.3"/>
    <n v="309.39999999999998"/>
    <n v="1546"/>
    <n v="161.89674141499398"/>
    <n v="36.1"/>
    <n v="11.099999999999966"/>
    <n v="5.8444723650812831"/>
    <n v="94"/>
    <x v="0"/>
    <n v="0"/>
    <n v="0"/>
    <n v="0"/>
    <n v="0"/>
    <n v="0"/>
  </r>
  <r>
    <n v="1284"/>
    <s v="L48463"/>
    <x v="1"/>
    <n v="298.3"/>
    <n v="309.39999999999998"/>
    <n v="1356"/>
    <n v="141.99998794225863"/>
    <n v="45.4"/>
    <n v="11.099999999999966"/>
    <n v="6.4467994525785413"/>
    <n v="96"/>
    <x v="0"/>
    <n v="0"/>
    <n v="0"/>
    <n v="0"/>
    <n v="0"/>
    <n v="0"/>
  </r>
  <r>
    <n v="1285"/>
    <s v="L48464"/>
    <x v="1"/>
    <n v="298.39999999999998"/>
    <n v="309.5"/>
    <n v="2153"/>
    <n v="225.4616327726275"/>
    <n v="15.3"/>
    <n v="11.100000000000023"/>
    <n v="3.4495629814212005"/>
    <n v="98"/>
    <x v="1"/>
    <n v="0"/>
    <n v="0"/>
    <n v="1"/>
    <n v="0"/>
    <n v="0"/>
  </r>
  <r>
    <n v="1286"/>
    <s v="M16145"/>
    <x v="0"/>
    <n v="298.5"/>
    <n v="309.60000000000002"/>
    <n v="1492"/>
    <n v="156.24187463853238"/>
    <n v="41.7"/>
    <n v="11.100000000000023"/>
    <n v="6.5152861724268005"/>
    <n v="100"/>
    <x v="0"/>
    <n v="0"/>
    <n v="0"/>
    <n v="0"/>
    <n v="0"/>
    <n v="0"/>
  </r>
  <r>
    <n v="1287"/>
    <s v="L48466"/>
    <x v="1"/>
    <n v="298.5"/>
    <n v="309.60000000000002"/>
    <n v="1582"/>
    <n v="165.66665259930176"/>
    <n v="40.299999999999997"/>
    <n v="11.100000000000023"/>
    <n v="6.6763660997518599"/>
    <n v="103"/>
    <x v="0"/>
    <n v="0"/>
    <n v="0"/>
    <n v="0"/>
    <n v="0"/>
    <n v="0"/>
  </r>
  <r>
    <n v="1288"/>
    <s v="L48467"/>
    <x v="1"/>
    <n v="298.5"/>
    <n v="309.60000000000002"/>
    <n v="1419"/>
    <n v="148.59733251479722"/>
    <n v="41.5"/>
    <n v="11.100000000000023"/>
    <n v="6.1667892993640843"/>
    <n v="105"/>
    <x v="0"/>
    <n v="0"/>
    <n v="0"/>
    <n v="0"/>
    <n v="0"/>
    <n v="0"/>
  </r>
  <r>
    <n v="1289"/>
    <s v="M16148"/>
    <x v="0"/>
    <n v="298.5"/>
    <n v="309.60000000000002"/>
    <n v="1441"/>
    <n v="150.90116712742974"/>
    <n v="48.2"/>
    <n v="11.100000000000023"/>
    <n v="7.2734362555421139"/>
    <n v="107"/>
    <x v="0"/>
    <n v="0"/>
    <n v="0"/>
    <n v="0"/>
    <n v="0"/>
    <n v="0"/>
  </r>
  <r>
    <n v="1290"/>
    <s v="M16149"/>
    <x v="0"/>
    <n v="298.60000000000002"/>
    <n v="309.7"/>
    <n v="1635"/>
    <n v="171.21679962064371"/>
    <n v="32.200000000000003"/>
    <n v="11.099999999999966"/>
    <n v="5.5131809477847282"/>
    <n v="110"/>
    <x v="0"/>
    <n v="0"/>
    <n v="0"/>
    <n v="0"/>
    <n v="0"/>
    <n v="0"/>
  </r>
  <r>
    <n v="1291"/>
    <s v="L48470"/>
    <x v="1"/>
    <n v="298.60000000000002"/>
    <n v="309.7"/>
    <n v="1429"/>
    <n v="149.64453006599382"/>
    <n v="45.8"/>
    <n v="11.099999999999966"/>
    <n v="6.8537194770225165"/>
    <n v="113"/>
    <x v="0"/>
    <n v="0"/>
    <n v="0"/>
    <n v="0"/>
    <n v="0"/>
    <n v="0"/>
  </r>
  <r>
    <n v="1292"/>
    <s v="M16151"/>
    <x v="0"/>
    <n v="298.60000000000002"/>
    <n v="309.7"/>
    <n v="1675"/>
    <n v="175.40558982543013"/>
    <n v="28.4"/>
    <n v="11.099999999999966"/>
    <n v="4.9815187510422154"/>
    <n v="115"/>
    <x v="0"/>
    <n v="0"/>
    <n v="0"/>
    <n v="0"/>
    <n v="0"/>
    <n v="0"/>
  </r>
  <r>
    <n v="1293"/>
    <s v="M16152"/>
    <x v="0"/>
    <n v="298.7"/>
    <n v="309.7"/>
    <n v="1868"/>
    <n v="195.61650256352445"/>
    <n v="23.8"/>
    <n v="11"/>
    <n v="4.655672761011882"/>
    <n v="118"/>
    <x v="0"/>
    <n v="0"/>
    <n v="0"/>
    <n v="0"/>
    <n v="0"/>
    <n v="0"/>
  </r>
  <r>
    <n v="1294"/>
    <s v="H30707"/>
    <x v="2"/>
    <n v="298.7"/>
    <n v="309.8"/>
    <n v="1582"/>
    <n v="165.66665259930176"/>
    <n v="33.4"/>
    <n v="11.100000000000023"/>
    <n v="5.5332661968166788"/>
    <n v="121"/>
    <x v="0"/>
    <n v="0"/>
    <n v="0"/>
    <n v="0"/>
    <n v="0"/>
    <n v="0"/>
  </r>
  <r>
    <n v="1295"/>
    <s v="L48474"/>
    <x v="1"/>
    <n v="298.8"/>
    <n v="309.89999999999998"/>
    <n v="1486"/>
    <n v="155.61355610781442"/>
    <n v="40.299999999999997"/>
    <n v="11.099999999999966"/>
    <n v="6.27122631114492"/>
    <n v="126"/>
    <x v="0"/>
    <n v="0"/>
    <n v="0"/>
    <n v="0"/>
    <n v="0"/>
    <n v="0"/>
  </r>
  <r>
    <n v="1296"/>
    <s v="L48475"/>
    <x v="1"/>
    <n v="298.7"/>
    <n v="309.8"/>
    <n v="1402"/>
    <n v="146.817096677763"/>
    <n v="54.3"/>
    <n v="11.100000000000023"/>
    <n v="7.9721683496025308"/>
    <n v="128"/>
    <x v="0"/>
    <n v="0"/>
    <n v="0"/>
    <n v="0"/>
    <n v="0"/>
    <n v="0"/>
  </r>
  <r>
    <n v="1297"/>
    <s v="L48476"/>
    <x v="1"/>
    <n v="298.7"/>
    <n v="309.89999999999998"/>
    <n v="1621"/>
    <n v="169.7507230489685"/>
    <n v="34.1"/>
    <n v="11.199999999999989"/>
    <n v="5.7884996559698259"/>
    <n v="130"/>
    <x v="0"/>
    <n v="0"/>
    <n v="0"/>
    <n v="0"/>
    <n v="0"/>
    <n v="0"/>
  </r>
  <r>
    <n v="1298"/>
    <s v="L48477"/>
    <x v="1"/>
    <n v="298.8"/>
    <n v="309.89999999999998"/>
    <n v="1428"/>
    <n v="149.53981031087415"/>
    <n v="42.4"/>
    <n v="11.099999999999966"/>
    <n v="6.3404879571810637"/>
    <n v="132"/>
    <x v="0"/>
    <n v="0"/>
    <n v="0"/>
    <n v="0"/>
    <n v="0"/>
    <n v="0"/>
  </r>
  <r>
    <n v="1299"/>
    <s v="M16158"/>
    <x v="0"/>
    <n v="298.7"/>
    <n v="309.8"/>
    <n v="1343"/>
    <n v="140.63863112570306"/>
    <n v="53.6"/>
    <n v="11.100000000000023"/>
    <n v="7.5382306283376836"/>
    <n v="134"/>
    <x v="0"/>
    <n v="0"/>
    <n v="0"/>
    <n v="0"/>
    <n v="0"/>
    <n v="0"/>
  </r>
  <r>
    <n v="1300"/>
    <s v="M16159"/>
    <x v="0"/>
    <n v="298.7"/>
    <n v="309.89999999999998"/>
    <n v="1458"/>
    <n v="152.68140296446393"/>
    <n v="40.200000000000003"/>
    <n v="11.199999999999989"/>
    <n v="6.1377923991714507"/>
    <n v="137"/>
    <x v="0"/>
    <n v="0"/>
    <n v="0"/>
    <n v="0"/>
    <n v="0"/>
    <n v="0"/>
  </r>
  <r>
    <n v="1301"/>
    <s v="L48480"/>
    <x v="1"/>
    <n v="298.7"/>
    <n v="309.8"/>
    <n v="1322"/>
    <n v="138.43951626819023"/>
    <n v="57"/>
    <n v="11.100000000000023"/>
    <n v="7.8910524272868434"/>
    <n v="140"/>
    <x v="0"/>
    <n v="0"/>
    <n v="0"/>
    <n v="0"/>
    <n v="0"/>
    <n v="0"/>
  </r>
  <r>
    <n v="1302"/>
    <s v="L48481"/>
    <x v="1"/>
    <n v="298.7"/>
    <n v="309.89999999999998"/>
    <n v="1483"/>
    <n v="155.29939684245542"/>
    <n v="32.799999999999997"/>
    <n v="11.199999999999989"/>
    <n v="5.0938202164325377"/>
    <n v="142"/>
    <x v="0"/>
    <n v="0"/>
    <n v="0"/>
    <n v="0"/>
    <n v="0"/>
    <n v="0"/>
  </r>
  <r>
    <n v="1303"/>
    <s v="L48482"/>
    <x v="1"/>
    <n v="298.60000000000002"/>
    <n v="309.8"/>
    <n v="1505"/>
    <n v="157.60323145508795"/>
    <n v="45.7"/>
    <n v="11.199999999999989"/>
    <n v="7.2024676774975198"/>
    <n v="144"/>
    <x v="0"/>
    <n v="0"/>
    <n v="0"/>
    <n v="0"/>
    <n v="0"/>
    <n v="1"/>
  </r>
  <r>
    <n v="1304"/>
    <s v="L48483"/>
    <x v="1"/>
    <n v="298.7"/>
    <n v="309.89999999999998"/>
    <n v="1593"/>
    <n v="166.81856990561801"/>
    <n v="42.5"/>
    <n v="11.199999999999989"/>
    <n v="7.0897892209887647"/>
    <n v="146"/>
    <x v="0"/>
    <n v="0"/>
    <n v="0"/>
    <n v="0"/>
    <n v="0"/>
    <n v="0"/>
  </r>
  <r>
    <n v="1305"/>
    <s v="L48484"/>
    <x v="1"/>
    <n v="298.8"/>
    <n v="310"/>
    <n v="2098"/>
    <n v="219.70204624104619"/>
    <n v="19.600000000000001"/>
    <n v="11.199999999999989"/>
    <n v="4.306160106324505"/>
    <n v="148"/>
    <x v="0"/>
    <n v="0"/>
    <n v="0"/>
    <n v="0"/>
    <n v="0"/>
    <n v="0"/>
  </r>
  <r>
    <n v="1306"/>
    <s v="L48485"/>
    <x v="1"/>
    <n v="298.8"/>
    <n v="310"/>
    <n v="1672"/>
    <n v="175.09143056007116"/>
    <n v="30.4"/>
    <n v="11.199999999999989"/>
    <n v="5.3227794890261633"/>
    <n v="150"/>
    <x v="0"/>
    <n v="0"/>
    <n v="0"/>
    <n v="0"/>
    <n v="0"/>
    <n v="0"/>
  </r>
  <r>
    <n v="1307"/>
    <s v="L48486"/>
    <x v="1"/>
    <n v="298.8"/>
    <n v="310"/>
    <n v="1487"/>
    <n v="155.71827586293409"/>
    <n v="41.4"/>
    <n v="11.199999999999989"/>
    <n v="6.4467366207254706"/>
    <n v="152"/>
    <x v="0"/>
    <n v="0"/>
    <n v="0"/>
    <n v="0"/>
    <n v="0"/>
    <n v="0"/>
  </r>
  <r>
    <n v="1308"/>
    <s v="L48487"/>
    <x v="1"/>
    <n v="298.8"/>
    <n v="310"/>
    <n v="1423"/>
    <n v="149.01621153527586"/>
    <n v="42.1"/>
    <n v="11.199999999999989"/>
    <n v="6.2735825056351144"/>
    <n v="154"/>
    <x v="0"/>
    <n v="0"/>
    <n v="0"/>
    <n v="0"/>
    <n v="0"/>
    <n v="0"/>
  </r>
  <r>
    <n v="1309"/>
    <s v="L48488"/>
    <x v="1"/>
    <n v="298.89999999999998"/>
    <n v="310.10000000000002"/>
    <n v="1750"/>
    <n v="183.25957145940458"/>
    <n v="25"/>
    <n v="11.200000000000045"/>
    <n v="4.5814892864851142"/>
    <n v="156"/>
    <x v="0"/>
    <n v="0"/>
    <n v="0"/>
    <n v="0"/>
    <n v="0"/>
    <n v="0"/>
  </r>
  <r>
    <n v="1310"/>
    <s v="L48489"/>
    <x v="1"/>
    <n v="298.89999999999998"/>
    <n v="310.2"/>
    <n v="1654"/>
    <n v="173.20647496791725"/>
    <n v="31.1"/>
    <n v="11.300000000000011"/>
    <n v="5.386721371502226"/>
    <n v="158"/>
    <x v="0"/>
    <n v="0"/>
    <n v="0"/>
    <n v="0"/>
    <n v="0"/>
    <n v="0"/>
  </r>
  <r>
    <n v="1311"/>
    <s v="L48490"/>
    <x v="1"/>
    <n v="298.89999999999998"/>
    <n v="310.2"/>
    <n v="1498"/>
    <n v="156.87019316925034"/>
    <n v="50.2"/>
    <n v="11.300000000000011"/>
    <n v="7.8748836970963678"/>
    <n v="160"/>
    <x v="0"/>
    <n v="0"/>
    <n v="0"/>
    <n v="0"/>
    <n v="0"/>
    <n v="0"/>
  </r>
  <r>
    <n v="1312"/>
    <s v="L48491"/>
    <x v="1"/>
    <n v="298.89999999999998"/>
    <n v="310.10000000000002"/>
    <n v="1587"/>
    <n v="166.19025137490004"/>
    <n v="30.2"/>
    <n v="11.200000000000045"/>
    <n v="5.0189455915219812"/>
    <n v="162"/>
    <x v="0"/>
    <n v="0"/>
    <n v="0"/>
    <n v="0"/>
    <n v="0"/>
    <n v="0"/>
  </r>
  <r>
    <n v="1313"/>
    <s v="L48492"/>
    <x v="1"/>
    <n v="298.89999999999998"/>
    <n v="310.10000000000002"/>
    <n v="1473"/>
    <n v="154.25219929125885"/>
    <n v="42.6"/>
    <n v="11.200000000000045"/>
    <n v="6.5711436898076272"/>
    <n v="164"/>
    <x v="0"/>
    <n v="0"/>
    <n v="0"/>
    <n v="0"/>
    <n v="0"/>
    <n v="0"/>
  </r>
  <r>
    <n v="1314"/>
    <s v="L48493"/>
    <x v="1"/>
    <n v="298.89999999999998"/>
    <n v="310.2"/>
    <n v="1359"/>
    <n v="142.31414720761762"/>
    <n v="56.9"/>
    <n v="11.300000000000011"/>
    <n v="8.0976749761134421"/>
    <n v="166"/>
    <x v="0"/>
    <n v="0"/>
    <n v="0"/>
    <n v="0"/>
    <n v="0"/>
    <n v="0"/>
  </r>
  <r>
    <n v="1315"/>
    <s v="M16174"/>
    <x v="0"/>
    <n v="299"/>
    <n v="310.3"/>
    <n v="1635"/>
    <n v="171.21679962064371"/>
    <n v="34.5"/>
    <n v="11.300000000000011"/>
    <n v="5.9069795869122084"/>
    <n v="168"/>
    <x v="0"/>
    <n v="0"/>
    <n v="0"/>
    <n v="0"/>
    <n v="0"/>
    <n v="0"/>
  </r>
  <r>
    <n v="1316"/>
    <s v="L48495"/>
    <x v="1"/>
    <n v="299"/>
    <n v="310.3"/>
    <n v="1520"/>
    <n v="159.17402778188287"/>
    <n v="45"/>
    <n v="11.300000000000011"/>
    <n v="7.1628312501847295"/>
    <n v="171"/>
    <x v="0"/>
    <n v="0"/>
    <n v="0"/>
    <n v="0"/>
    <n v="0"/>
    <n v="0"/>
  </r>
  <r>
    <n v="1317"/>
    <s v="L48496"/>
    <x v="1"/>
    <n v="299"/>
    <n v="310.3"/>
    <n v="1507"/>
    <n v="157.8126709653273"/>
    <n v="36.700000000000003"/>
    <n v="11.300000000000011"/>
    <n v="5.791725024427512"/>
    <n v="173"/>
    <x v="0"/>
    <n v="0"/>
    <n v="0"/>
    <n v="0"/>
    <n v="0"/>
    <n v="0"/>
  </r>
  <r>
    <n v="1318"/>
    <s v="L48497"/>
    <x v="1"/>
    <n v="299"/>
    <n v="310.3"/>
    <n v="1428"/>
    <n v="149.53981031087415"/>
    <n v="46.3"/>
    <n v="11.300000000000011"/>
    <n v="6.9236932173934731"/>
    <n v="175"/>
    <x v="0"/>
    <n v="0"/>
    <n v="0"/>
    <n v="0"/>
    <n v="0"/>
    <n v="0"/>
  </r>
  <r>
    <n v="1319"/>
    <s v="M16178"/>
    <x v="0"/>
    <n v="299"/>
    <n v="310.3"/>
    <n v="1582"/>
    <n v="165.66665259930176"/>
    <n v="33.299999999999997"/>
    <n v="11.300000000000011"/>
    <n v="5.516699531556748"/>
    <n v="177"/>
    <x v="0"/>
    <n v="0"/>
    <n v="0"/>
    <n v="0"/>
    <n v="0"/>
    <n v="0"/>
  </r>
  <r>
    <n v="1320"/>
    <s v="L48499"/>
    <x v="1"/>
    <n v="299"/>
    <n v="310.3"/>
    <n v="1929"/>
    <n v="202.00440762582369"/>
    <n v="24.4"/>
    <n v="11.300000000000011"/>
    <n v="4.9289075460700982"/>
    <n v="180"/>
    <x v="0"/>
    <n v="0"/>
    <n v="0"/>
    <n v="0"/>
    <n v="0"/>
    <n v="0"/>
  </r>
  <r>
    <n v="1321"/>
    <s v="M16180"/>
    <x v="0"/>
    <n v="299"/>
    <n v="310.3"/>
    <n v="1540"/>
    <n v="161.26842288427605"/>
    <n v="38.1"/>
    <n v="11.300000000000011"/>
    <n v="6.1443269118909178"/>
    <n v="182"/>
    <x v="0"/>
    <n v="0"/>
    <n v="0"/>
    <n v="0"/>
    <n v="0"/>
    <n v="0"/>
  </r>
  <r>
    <n v="1322"/>
    <s v="L48501"/>
    <x v="1"/>
    <n v="298.89999999999998"/>
    <n v="310.2"/>
    <n v="1362"/>
    <n v="142.62830647297659"/>
    <n v="53"/>
    <n v="11.300000000000011"/>
    <n v="7.5593002430677592"/>
    <n v="185"/>
    <x v="0"/>
    <n v="0"/>
    <n v="0"/>
    <n v="0"/>
    <n v="0"/>
    <n v="0"/>
  </r>
  <r>
    <n v="1323"/>
    <s v="H30736"/>
    <x v="2"/>
    <n v="298.89999999999998"/>
    <n v="310.10000000000002"/>
    <n v="1452"/>
    <n v="152.05308443374599"/>
    <n v="49.9"/>
    <n v="11.200000000000045"/>
    <n v="7.5874489132439251"/>
    <n v="187"/>
    <x v="0"/>
    <n v="0"/>
    <n v="0"/>
    <n v="0"/>
    <n v="0"/>
    <n v="0"/>
  </r>
  <r>
    <n v="1324"/>
    <s v="L48503"/>
    <x v="1"/>
    <n v="298.89999999999998"/>
    <n v="310.10000000000002"/>
    <n v="1361"/>
    <n v="142.52358671785697"/>
    <n v="51.7"/>
    <n v="11.200000000000045"/>
    <n v="7.3684694333132059"/>
    <n v="192"/>
    <x v="0"/>
    <n v="0"/>
    <n v="0"/>
    <n v="0"/>
    <n v="0"/>
    <n v="0"/>
  </r>
  <r>
    <n v="1325"/>
    <s v="M16184"/>
    <x v="0"/>
    <n v="298.8"/>
    <n v="310.10000000000002"/>
    <n v="1243"/>
    <n v="130.16665561373711"/>
    <n v="74.5"/>
    <n v="11.300000000000011"/>
    <n v="9.6974158432234141"/>
    <n v="194"/>
    <x v="1"/>
    <n v="0"/>
    <n v="0"/>
    <n v="1"/>
    <n v="1"/>
    <n v="0"/>
  </r>
  <r>
    <n v="1326"/>
    <s v="H30739"/>
    <x v="2"/>
    <n v="298.8"/>
    <n v="310.10000000000002"/>
    <n v="1567"/>
    <n v="164.09585627250686"/>
    <n v="36.799999999999997"/>
    <n v="11.300000000000011"/>
    <n v="6.0387275108282523"/>
    <n v="197"/>
    <x v="0"/>
    <n v="0"/>
    <n v="0"/>
    <n v="0"/>
    <n v="0"/>
    <n v="0"/>
  </r>
  <r>
    <n v="1327"/>
    <s v="L48506"/>
    <x v="1"/>
    <n v="298.89999999999998"/>
    <n v="310.2"/>
    <n v="1411"/>
    <n v="147.75957447383993"/>
    <n v="46.5"/>
    <n v="11.300000000000011"/>
    <n v="6.8708202130335563"/>
    <n v="202"/>
    <x v="0"/>
    <n v="0"/>
    <n v="0"/>
    <n v="0"/>
    <n v="0"/>
    <n v="0"/>
  </r>
  <r>
    <n v="1328"/>
    <s v="L48507"/>
    <x v="1"/>
    <n v="298.8"/>
    <n v="310.2"/>
    <n v="1814"/>
    <n v="189.96163578706282"/>
    <n v="26.8"/>
    <n v="11.399999999999977"/>
    <n v="5.0909718390932843"/>
    <n v="204"/>
    <x v="0"/>
    <n v="0"/>
    <n v="0"/>
    <n v="0"/>
    <n v="0"/>
    <n v="0"/>
  </r>
  <r>
    <n v="1329"/>
    <s v="M16188"/>
    <x v="0"/>
    <n v="298.8"/>
    <n v="310.10000000000002"/>
    <n v="1719"/>
    <n v="180.01325905069515"/>
    <n v="28.8"/>
    <n v="11.300000000000011"/>
    <n v="5.1843818606600207"/>
    <n v="206"/>
    <x v="0"/>
    <n v="0"/>
    <n v="0"/>
    <n v="0"/>
    <n v="0"/>
    <n v="0"/>
  </r>
  <r>
    <n v="1330"/>
    <s v="H30743"/>
    <x v="2"/>
    <n v="298.8"/>
    <n v="310.2"/>
    <n v="1663"/>
    <n v="174.1489527639942"/>
    <n v="30.4"/>
    <n v="11.399999999999977"/>
    <n v="5.2941281640254241"/>
    <n v="209"/>
    <x v="0"/>
    <n v="0"/>
    <n v="0"/>
    <n v="0"/>
    <n v="0"/>
    <n v="0"/>
  </r>
  <r>
    <n v="1331"/>
    <s v="L48510"/>
    <x v="1"/>
    <n v="298.89999999999998"/>
    <n v="310.2"/>
    <n v="1696"/>
    <n v="177.60470468294298"/>
    <n v="30.2"/>
    <n v="11.300000000000011"/>
    <n v="5.3636620814248781"/>
    <n v="214"/>
    <x v="0"/>
    <n v="0"/>
    <n v="0"/>
    <n v="0"/>
    <n v="0"/>
    <n v="0"/>
  </r>
  <r>
    <n v="1332"/>
    <s v="H30745"/>
    <x v="2"/>
    <n v="298.89999999999998"/>
    <n v="310.2"/>
    <n v="1771"/>
    <n v="185.45868631691746"/>
    <n v="26.8"/>
    <n v="11.300000000000011"/>
    <n v="4.970292793293388"/>
    <n v="216"/>
    <x v="0"/>
    <n v="0"/>
    <n v="0"/>
    <n v="0"/>
    <n v="0"/>
    <n v="0"/>
  </r>
  <r>
    <n v="1333"/>
    <s v="L48512"/>
    <x v="1"/>
    <n v="299"/>
    <n v="310.3"/>
    <n v="1868"/>
    <n v="195.61650256352445"/>
    <n v="24"/>
    <n v="11.300000000000011"/>
    <n v="4.6947960615245865"/>
    <n v="221"/>
    <x v="0"/>
    <n v="0"/>
    <n v="0"/>
    <n v="0"/>
    <n v="0"/>
    <n v="0"/>
  </r>
  <r>
    <n v="1334"/>
    <s v="M16193"/>
    <x v="0"/>
    <n v="299"/>
    <n v="310.3"/>
    <n v="1558"/>
    <n v="163.15337847642994"/>
    <n v="35.4"/>
    <n v="11.300000000000011"/>
    <n v="5.7756295980656196"/>
    <n v="223"/>
    <x v="0"/>
    <n v="0"/>
    <n v="0"/>
    <n v="0"/>
    <n v="0"/>
    <n v="0"/>
  </r>
  <r>
    <n v="1335"/>
    <s v="L48514"/>
    <x v="1"/>
    <n v="299"/>
    <n v="310.39999999999998"/>
    <n v="1365"/>
    <n v="142.94246573833559"/>
    <n v="49.1"/>
    <n v="11.399999999999977"/>
    <n v="7.0184750677522771"/>
    <n v="226"/>
    <x v="1"/>
    <n v="0"/>
    <n v="0"/>
    <n v="0"/>
    <n v="1"/>
    <n v="0"/>
  </r>
  <r>
    <n v="1336"/>
    <s v="L48515"/>
    <x v="1"/>
    <n v="299"/>
    <n v="310.39999999999998"/>
    <n v="1371"/>
    <n v="143.57078426905355"/>
    <n v="53.8"/>
    <n v="11.399999999999977"/>
    <n v="7.7241081936750806"/>
    <n v="228"/>
    <x v="1"/>
    <n v="0"/>
    <n v="0"/>
    <n v="0"/>
    <n v="1"/>
    <n v="0"/>
  </r>
  <r>
    <n v="1337"/>
    <s v="L48516"/>
    <x v="1"/>
    <n v="298.89999999999998"/>
    <n v="310.3"/>
    <n v="1583"/>
    <n v="165.77137235442143"/>
    <n v="32.6"/>
    <n v="11.400000000000034"/>
    <n v="5.4041467387541386"/>
    <n v="230"/>
    <x v="0"/>
    <n v="0"/>
    <n v="0"/>
    <n v="0"/>
    <n v="0"/>
    <n v="0"/>
  </r>
  <r>
    <n v="1338"/>
    <s v="H30751"/>
    <x v="2"/>
    <n v="298.7"/>
    <n v="310.2"/>
    <n v="1613"/>
    <n v="168.91296500801121"/>
    <n v="36"/>
    <n v="11.5"/>
    <n v="6.0808667402884042"/>
    <n v="0"/>
    <x v="0"/>
    <n v="0"/>
    <n v="0"/>
    <n v="0"/>
    <n v="0"/>
    <n v="0"/>
  </r>
  <r>
    <n v="1339"/>
    <s v="L48518"/>
    <x v="1"/>
    <n v="298.60000000000002"/>
    <n v="310.10000000000002"/>
    <n v="1721"/>
    <n v="180.22269856093448"/>
    <n v="27.2"/>
    <n v="11.5"/>
    <n v="4.9020574008574176"/>
    <n v="5"/>
    <x v="0"/>
    <n v="0"/>
    <n v="0"/>
    <n v="0"/>
    <n v="0"/>
    <n v="0"/>
  </r>
  <r>
    <n v="1340"/>
    <s v="M16199"/>
    <x v="0"/>
    <n v="298.60000000000002"/>
    <n v="310.2"/>
    <n v="1668"/>
    <n v="174.67255153959249"/>
    <n v="31.5"/>
    <n v="11.599999999999966"/>
    <n v="5.5021853734971637"/>
    <n v="7"/>
    <x v="0"/>
    <n v="0"/>
    <n v="0"/>
    <n v="0"/>
    <n v="0"/>
    <n v="0"/>
  </r>
  <r>
    <n v="1341"/>
    <s v="L48520"/>
    <x v="1"/>
    <n v="298.60000000000002"/>
    <n v="310.2"/>
    <n v="1569"/>
    <n v="164.30529578274619"/>
    <n v="36.299999999999997"/>
    <n v="11.599999999999966"/>
    <n v="5.9642822369136859"/>
    <n v="10"/>
    <x v="0"/>
    <n v="0"/>
    <n v="0"/>
    <n v="0"/>
    <n v="0"/>
    <n v="0"/>
  </r>
  <r>
    <n v="1342"/>
    <s v="M16201"/>
    <x v="0"/>
    <n v="298.60000000000002"/>
    <n v="310.2"/>
    <n v="1328"/>
    <n v="139.06783479890819"/>
    <n v="50.5"/>
    <n v="11.599999999999966"/>
    <n v="7.0229256573448637"/>
    <n v="12"/>
    <x v="0"/>
    <n v="0"/>
    <n v="0"/>
    <n v="0"/>
    <n v="0"/>
    <n v="0"/>
  </r>
  <r>
    <n v="1343"/>
    <s v="M16202"/>
    <x v="0"/>
    <n v="298.60000000000002"/>
    <n v="310.10000000000002"/>
    <n v="1596"/>
    <n v="167.132729170977"/>
    <n v="33"/>
    <n v="11.5"/>
    <n v="5.5153800626422411"/>
    <n v="15"/>
    <x v="0"/>
    <n v="0"/>
    <n v="0"/>
    <n v="0"/>
    <n v="0"/>
    <n v="0"/>
  </r>
  <r>
    <n v="1344"/>
    <s v="L48523"/>
    <x v="1"/>
    <n v="298.5"/>
    <n v="310.2"/>
    <n v="1676"/>
    <n v="175.51030958054977"/>
    <n v="32.700000000000003"/>
    <n v="11.699999999999989"/>
    <n v="5.7391871232839788"/>
    <n v="18"/>
    <x v="0"/>
    <n v="0"/>
    <n v="0"/>
    <n v="0"/>
    <n v="0"/>
    <n v="0"/>
  </r>
  <r>
    <n v="1345"/>
    <s v="L48524"/>
    <x v="1"/>
    <n v="298.5"/>
    <n v="310.10000000000002"/>
    <n v="1809"/>
    <n v="189.43803701146453"/>
    <n v="28.9"/>
    <n v="11.600000000000023"/>
    <n v="5.474759269631325"/>
    <n v="20"/>
    <x v="0"/>
    <n v="0"/>
    <n v="0"/>
    <n v="0"/>
    <n v="0"/>
    <n v="0"/>
  </r>
  <r>
    <n v="1346"/>
    <s v="L48525"/>
    <x v="1"/>
    <n v="298.5"/>
    <n v="310"/>
    <n v="1804"/>
    <n v="188.91443823586624"/>
    <n v="26.1"/>
    <n v="11.5"/>
    <n v="4.9306668379561085"/>
    <n v="22"/>
    <x v="0"/>
    <n v="0"/>
    <n v="0"/>
    <n v="0"/>
    <n v="0"/>
    <n v="0"/>
  </r>
  <r>
    <n v="1347"/>
    <s v="L48526"/>
    <x v="1"/>
    <n v="298.60000000000002"/>
    <n v="310.10000000000002"/>
    <n v="1533"/>
    <n v="160.53538459843841"/>
    <n v="33.9"/>
    <n v="11.5"/>
    <n v="5.4421495378870626"/>
    <n v="24"/>
    <x v="0"/>
    <n v="0"/>
    <n v="0"/>
    <n v="0"/>
    <n v="0"/>
    <n v="0"/>
  </r>
  <r>
    <n v="1348"/>
    <s v="L48527"/>
    <x v="1"/>
    <n v="298.7"/>
    <n v="310.2"/>
    <n v="1717"/>
    <n v="179.80381954045581"/>
    <n v="27.3"/>
    <n v="11.5"/>
    <n v="4.9086442734544438"/>
    <n v="26"/>
    <x v="0"/>
    <n v="0"/>
    <n v="0"/>
    <n v="0"/>
    <n v="0"/>
    <n v="0"/>
  </r>
  <r>
    <n v="1349"/>
    <s v="L48528"/>
    <x v="1"/>
    <n v="298.7"/>
    <n v="310.2"/>
    <n v="1363"/>
    <n v="142.73302622809626"/>
    <n v="45.5"/>
    <n v="11.5"/>
    <n v="6.4943526933783797"/>
    <n v="28"/>
    <x v="0"/>
    <n v="0"/>
    <n v="0"/>
    <n v="0"/>
    <n v="0"/>
    <n v="0"/>
  </r>
  <r>
    <n v="1350"/>
    <s v="L48529"/>
    <x v="1"/>
    <n v="298.7"/>
    <n v="310.2"/>
    <n v="1402"/>
    <n v="146.817096677763"/>
    <n v="45.9"/>
    <n v="11.5"/>
    <n v="6.7389047375093218"/>
    <n v="30"/>
    <x v="0"/>
    <n v="0"/>
    <n v="0"/>
    <n v="0"/>
    <n v="0"/>
    <n v="0"/>
  </r>
  <r>
    <n v="1351"/>
    <s v="L48530"/>
    <x v="1"/>
    <n v="298.7"/>
    <n v="310.2"/>
    <n v="1436"/>
    <n v="150.37756835183143"/>
    <n v="47.5"/>
    <n v="11.5"/>
    <n v="7.1429344967119937"/>
    <n v="32"/>
    <x v="0"/>
    <n v="0"/>
    <n v="0"/>
    <n v="0"/>
    <n v="0"/>
    <n v="0"/>
  </r>
  <r>
    <n v="1352"/>
    <s v="L48531"/>
    <x v="1"/>
    <n v="298.7"/>
    <n v="310.2"/>
    <n v="1525"/>
    <n v="159.69762655748116"/>
    <n v="43.7"/>
    <n v="11.5"/>
    <n v="6.978786280561927"/>
    <n v="34"/>
    <x v="0"/>
    <n v="0"/>
    <n v="0"/>
    <n v="0"/>
    <n v="0"/>
    <n v="0"/>
  </r>
  <r>
    <n v="1353"/>
    <s v="M16212"/>
    <x v="0"/>
    <n v="298.7"/>
    <n v="310.2"/>
    <n v="1598"/>
    <n v="167.34216868121629"/>
    <n v="33.299999999999997"/>
    <n v="11.5"/>
    <n v="5.5724942170845022"/>
    <n v="36"/>
    <x v="0"/>
    <n v="0"/>
    <n v="0"/>
    <n v="0"/>
    <n v="0"/>
    <n v="0"/>
  </r>
  <r>
    <n v="1354"/>
    <s v="M16213"/>
    <x v="0"/>
    <n v="298.60000000000002"/>
    <n v="310.10000000000002"/>
    <n v="1444"/>
    <n v="151.21532639278868"/>
    <n v="48.1"/>
    <n v="11.5"/>
    <n v="7.2734571994931354"/>
    <n v="39"/>
    <x v="0"/>
    <n v="0"/>
    <n v="0"/>
    <n v="0"/>
    <n v="0"/>
    <n v="0"/>
  </r>
  <r>
    <n v="1355"/>
    <s v="L48534"/>
    <x v="1"/>
    <n v="298.60000000000002"/>
    <n v="310"/>
    <n v="1334"/>
    <n v="139.69615332962613"/>
    <n v="48"/>
    <n v="11.399999999999977"/>
    <n v="6.7054153598220543"/>
    <n v="42"/>
    <x v="0"/>
    <n v="0"/>
    <n v="0"/>
    <n v="0"/>
    <n v="0"/>
    <n v="0"/>
  </r>
  <r>
    <n v="1356"/>
    <s v="M16215"/>
    <x v="0"/>
    <n v="298.60000000000002"/>
    <n v="310"/>
    <n v="1681"/>
    <n v="176.03390835614806"/>
    <n v="35.5"/>
    <n v="11.399999999999977"/>
    <n v="6.2492037466432553"/>
    <n v="44"/>
    <x v="0"/>
    <n v="0"/>
    <n v="0"/>
    <n v="0"/>
    <n v="0"/>
    <n v="0"/>
  </r>
  <r>
    <n v="1357"/>
    <s v="L48536"/>
    <x v="1"/>
    <n v="298.60000000000002"/>
    <n v="309.89999999999998"/>
    <n v="1593"/>
    <n v="166.81856990561801"/>
    <n v="37.4"/>
    <n v="11.299999999999955"/>
    <n v="6.2390145144701128"/>
    <n v="47"/>
    <x v="0"/>
    <n v="0"/>
    <n v="0"/>
    <n v="0"/>
    <n v="0"/>
    <n v="0"/>
  </r>
  <r>
    <n v="1358"/>
    <s v="L48537"/>
    <x v="1"/>
    <n v="298.60000000000002"/>
    <n v="309.89999999999998"/>
    <n v="1461"/>
    <n v="152.99556222982292"/>
    <n v="45.7"/>
    <n v="11.299999999999955"/>
    <n v="6.9918971939029078"/>
    <n v="49"/>
    <x v="0"/>
    <n v="0"/>
    <n v="0"/>
    <n v="0"/>
    <n v="0"/>
    <n v="0"/>
  </r>
  <r>
    <n v="1359"/>
    <s v="M16218"/>
    <x v="0"/>
    <n v="298.7"/>
    <n v="310.10000000000002"/>
    <n v="1693"/>
    <n v="177.29054541758398"/>
    <n v="31.9"/>
    <n v="11.400000000000034"/>
    <n v="5.6555683988209289"/>
    <n v="51"/>
    <x v="0"/>
    <n v="0"/>
    <n v="0"/>
    <n v="0"/>
    <n v="0"/>
    <n v="0"/>
  </r>
  <r>
    <n v="1360"/>
    <s v="L48539"/>
    <x v="1"/>
    <n v="298.7"/>
    <n v="310.2"/>
    <n v="1404"/>
    <n v="147.02653618800232"/>
    <n v="50.3"/>
    <n v="11.5"/>
    <n v="7.3954347702565162"/>
    <n v="54"/>
    <x v="0"/>
    <n v="0"/>
    <n v="0"/>
    <n v="0"/>
    <n v="0"/>
    <n v="0"/>
  </r>
  <r>
    <n v="1361"/>
    <s v="H30774"/>
    <x v="2"/>
    <n v="298.8"/>
    <n v="310.2"/>
    <n v="1707"/>
    <n v="178.75662198925923"/>
    <n v="27.6"/>
    <n v="11.399999999999977"/>
    <n v="4.933682766903555"/>
    <n v="56"/>
    <x v="0"/>
    <n v="0"/>
    <n v="0"/>
    <n v="0"/>
    <n v="0"/>
    <n v="0"/>
  </r>
  <r>
    <n v="1362"/>
    <s v="M16221"/>
    <x v="0"/>
    <n v="298.60000000000002"/>
    <n v="310.10000000000002"/>
    <n v="1458"/>
    <n v="152.68140296446393"/>
    <n v="41.9"/>
    <n v="11.5"/>
    <n v="6.3973507842110386"/>
    <n v="61"/>
    <x v="0"/>
    <n v="0"/>
    <n v="0"/>
    <n v="0"/>
    <n v="0"/>
    <n v="0"/>
  </r>
  <r>
    <n v="1363"/>
    <s v="L48542"/>
    <x v="1"/>
    <n v="298.60000000000002"/>
    <n v="310"/>
    <n v="1517"/>
    <n v="158.85986851652387"/>
    <n v="41.2"/>
    <n v="11.399999999999977"/>
    <n v="6.5450265828807845"/>
    <n v="64"/>
    <x v="0"/>
    <n v="0"/>
    <n v="0"/>
    <n v="0"/>
    <n v="0"/>
    <n v="0"/>
  </r>
  <r>
    <n v="1364"/>
    <s v="L48543"/>
    <x v="1"/>
    <n v="298.7"/>
    <n v="310.10000000000002"/>
    <n v="1433"/>
    <n v="150.06340908647243"/>
    <n v="54.6"/>
    <n v="11.400000000000034"/>
    <n v="8.1934621361213953"/>
    <n v="66"/>
    <x v="0"/>
    <n v="0"/>
    <n v="0"/>
    <n v="0"/>
    <n v="0"/>
    <n v="0"/>
  </r>
  <r>
    <n v="1365"/>
    <s v="L48544"/>
    <x v="1"/>
    <n v="298.7"/>
    <n v="310.2"/>
    <n v="1566"/>
    <n v="163.99113651738719"/>
    <n v="33.1"/>
    <n v="11.5"/>
    <n v="5.4281066187255167"/>
    <n v="68"/>
    <x v="0"/>
    <n v="0"/>
    <n v="0"/>
    <n v="0"/>
    <n v="0"/>
    <n v="0"/>
  </r>
  <r>
    <n v="1366"/>
    <s v="L48545"/>
    <x v="1"/>
    <n v="298.7"/>
    <n v="310.10000000000002"/>
    <n v="1676"/>
    <n v="175.51030958054977"/>
    <n v="33.5"/>
    <n v="11.400000000000034"/>
    <n v="5.879595370948417"/>
    <n v="70"/>
    <x v="0"/>
    <n v="0"/>
    <n v="0"/>
    <n v="0"/>
    <n v="0"/>
    <n v="0"/>
  </r>
  <r>
    <n v="1367"/>
    <s v="M16226"/>
    <x v="0"/>
    <n v="298.7"/>
    <n v="310.10000000000002"/>
    <n v="1368"/>
    <n v="143.25662500369455"/>
    <n v="56.8"/>
    <n v="11.400000000000034"/>
    <n v="8.1369763002098505"/>
    <n v="72"/>
    <x v="0"/>
    <n v="0"/>
    <n v="0"/>
    <n v="0"/>
    <n v="0"/>
    <n v="0"/>
  </r>
  <r>
    <n v="1368"/>
    <s v="M16227"/>
    <x v="0"/>
    <n v="298.8"/>
    <n v="310.2"/>
    <n v="1581"/>
    <n v="165.56193284418211"/>
    <n v="37.5"/>
    <n v="11.399999999999977"/>
    <n v="6.2085724816568293"/>
    <n v="75"/>
    <x v="0"/>
    <n v="0"/>
    <n v="0"/>
    <n v="0"/>
    <n v="0"/>
    <n v="0"/>
  </r>
  <r>
    <n v="1369"/>
    <s v="H30782"/>
    <x v="2"/>
    <n v="298.8"/>
    <n v="310.3"/>
    <n v="1708"/>
    <n v="178.8613417443789"/>
    <n v="27.1"/>
    <n v="11.5"/>
    <n v="4.8471423612726685"/>
    <n v="78"/>
    <x v="0"/>
    <n v="0"/>
    <n v="0"/>
    <n v="0"/>
    <n v="0"/>
    <n v="0"/>
  </r>
  <r>
    <n v="1370"/>
    <s v="M16229"/>
    <x v="0"/>
    <n v="298.7"/>
    <n v="310.3"/>
    <n v="1481"/>
    <n v="155.08995733221613"/>
    <n v="41.5"/>
    <n v="11.600000000000023"/>
    <n v="6.4362332292869695"/>
    <n v="83"/>
    <x v="0"/>
    <n v="0"/>
    <n v="0"/>
    <n v="0"/>
    <n v="0"/>
    <n v="0"/>
  </r>
  <r>
    <n v="1371"/>
    <s v="L48550"/>
    <x v="1"/>
    <n v="298.7"/>
    <n v="310.3"/>
    <n v="1451"/>
    <n v="151.94836467862632"/>
    <n v="40"/>
    <n v="11.600000000000023"/>
    <n v="6.0779345871450534"/>
    <n v="86"/>
    <x v="0"/>
    <n v="0"/>
    <n v="0"/>
    <n v="0"/>
    <n v="0"/>
    <n v="0"/>
  </r>
  <r>
    <n v="1372"/>
    <s v="M16231"/>
    <x v="0"/>
    <n v="298.7"/>
    <n v="310.3"/>
    <n v="1495"/>
    <n v="156.55603390389135"/>
    <n v="38.700000000000003"/>
    <n v="11.600000000000023"/>
    <n v="6.0587185120805955"/>
    <n v="88"/>
    <x v="0"/>
    <n v="0"/>
    <n v="0"/>
    <n v="0"/>
    <n v="0"/>
    <n v="0"/>
  </r>
  <r>
    <n v="1373"/>
    <s v="M16232"/>
    <x v="0"/>
    <n v="298.8"/>
    <n v="310.3"/>
    <n v="1573"/>
    <n v="164.72417480322483"/>
    <n v="41.8"/>
    <n v="11.5"/>
    <n v="6.885470506774797"/>
    <n v="91"/>
    <x v="0"/>
    <n v="0"/>
    <n v="0"/>
    <n v="0"/>
    <n v="0"/>
    <n v="0"/>
  </r>
  <r>
    <n v="1374"/>
    <s v="M16233"/>
    <x v="0"/>
    <n v="298.8"/>
    <n v="310.3"/>
    <n v="1366"/>
    <n v="143.04718549345526"/>
    <n v="59"/>
    <n v="11.5"/>
    <n v="8.4397839441138611"/>
    <n v="94"/>
    <x v="0"/>
    <n v="0"/>
    <n v="0"/>
    <n v="0"/>
    <n v="0"/>
    <n v="0"/>
  </r>
  <r>
    <n v="1375"/>
    <s v="L48554"/>
    <x v="1"/>
    <n v="298.8"/>
    <n v="310.3"/>
    <n v="1553"/>
    <n v="162.62977970083162"/>
    <n v="36.799999999999997"/>
    <n v="11.5"/>
    <n v="5.9847758929906032"/>
    <n v="97"/>
    <x v="0"/>
    <n v="0"/>
    <n v="0"/>
    <n v="0"/>
    <n v="0"/>
    <n v="0"/>
  </r>
  <r>
    <n v="1376"/>
    <s v="M16235"/>
    <x v="0"/>
    <n v="298.8"/>
    <n v="310.3"/>
    <n v="1528"/>
    <n v="160.01178582284012"/>
    <n v="37.1"/>
    <n v="11.5"/>
    <n v="5.9364372540273687"/>
    <n v="99"/>
    <x v="0"/>
    <n v="0"/>
    <n v="0"/>
    <n v="0"/>
    <n v="0"/>
    <n v="0"/>
  </r>
  <r>
    <n v="1377"/>
    <s v="M16236"/>
    <x v="0"/>
    <n v="298.8"/>
    <n v="310.2"/>
    <n v="1527"/>
    <n v="159.90706606772045"/>
    <n v="31.2"/>
    <n v="11.399999999999977"/>
    <n v="4.9891004613128782"/>
    <n v="102"/>
    <x v="0"/>
    <n v="0"/>
    <n v="0"/>
    <n v="0"/>
    <n v="0"/>
    <n v="0"/>
  </r>
  <r>
    <n v="1378"/>
    <s v="L48557"/>
    <x v="1"/>
    <n v="298.8"/>
    <n v="310.2"/>
    <n v="1461"/>
    <n v="152.99556222982292"/>
    <n v="46.7"/>
    <n v="11.399999999999977"/>
    <n v="7.1448927561327311"/>
    <n v="105"/>
    <x v="0"/>
    <n v="0"/>
    <n v="0"/>
    <n v="0"/>
    <n v="0"/>
    <n v="0"/>
  </r>
  <r>
    <n v="1379"/>
    <s v="H30792"/>
    <x v="2"/>
    <n v="298.8"/>
    <n v="310.2"/>
    <n v="1455"/>
    <n v="152.36724369910496"/>
    <n v="44.9"/>
    <n v="11.399999999999977"/>
    <n v="6.8412892420898128"/>
    <n v="107"/>
    <x v="0"/>
    <n v="0"/>
    <n v="0"/>
    <n v="0"/>
    <n v="0"/>
    <n v="0"/>
  </r>
  <r>
    <n v="1380"/>
    <s v="L48559"/>
    <x v="1"/>
    <n v="298.7"/>
    <n v="310.10000000000002"/>
    <n v="1620"/>
    <n v="169.64600329384882"/>
    <n v="34.799999999999997"/>
    <n v="11.400000000000034"/>
    <n v="5.9036809146259381"/>
    <n v="112"/>
    <x v="0"/>
    <n v="0"/>
    <n v="0"/>
    <n v="0"/>
    <n v="0"/>
    <n v="0"/>
  </r>
  <r>
    <n v="1381"/>
    <s v="L48560"/>
    <x v="1"/>
    <n v="298.7"/>
    <n v="310.10000000000002"/>
    <n v="1786"/>
    <n v="187.02948264371236"/>
    <n v="27.7"/>
    <n v="11.400000000000034"/>
    <n v="5.180716669230832"/>
    <n v="114"/>
    <x v="0"/>
    <n v="0"/>
    <n v="0"/>
    <n v="0"/>
    <n v="0"/>
    <n v="0"/>
  </r>
  <r>
    <n v="1382"/>
    <s v="M16241"/>
    <x v="0"/>
    <n v="298.8"/>
    <n v="310.2"/>
    <n v="1583"/>
    <n v="165.77137235442143"/>
    <n v="35.700000000000003"/>
    <n v="11.399999999999977"/>
    <n v="5.9180379930528453"/>
    <n v="116"/>
    <x v="0"/>
    <n v="0"/>
    <n v="0"/>
    <n v="0"/>
    <n v="0"/>
    <n v="0"/>
  </r>
  <r>
    <n v="1383"/>
    <s v="L48562"/>
    <x v="1"/>
    <n v="298.8"/>
    <n v="310.10000000000002"/>
    <n v="1653"/>
    <n v="173.1017552127976"/>
    <n v="30.3"/>
    <n v="11.300000000000011"/>
    <n v="5.2449831829477667"/>
    <n v="119"/>
    <x v="0"/>
    <n v="0"/>
    <n v="0"/>
    <n v="0"/>
    <n v="0"/>
    <n v="0"/>
  </r>
  <r>
    <n v="1384"/>
    <s v="M16243"/>
    <x v="0"/>
    <n v="298.89999999999998"/>
    <n v="310.2"/>
    <n v="1331"/>
    <n v="139.38199406426713"/>
    <n v="49"/>
    <n v="11.300000000000011"/>
    <n v="6.8297177091490893"/>
    <n v="121"/>
    <x v="0"/>
    <n v="0"/>
    <n v="0"/>
    <n v="0"/>
    <n v="0"/>
    <n v="0"/>
  </r>
  <r>
    <n v="1385"/>
    <s v="L48564"/>
    <x v="1"/>
    <n v="298.89999999999998"/>
    <n v="310.3"/>
    <n v="1484"/>
    <n v="155.4041165975751"/>
    <n v="43.8"/>
    <n v="11.400000000000034"/>
    <n v="6.8067003069737888"/>
    <n v="124"/>
    <x v="0"/>
    <n v="0"/>
    <n v="0"/>
    <n v="0"/>
    <n v="0"/>
    <n v="0"/>
  </r>
  <r>
    <n v="1386"/>
    <s v="M16245"/>
    <x v="0"/>
    <n v="298.89999999999998"/>
    <n v="310.2"/>
    <n v="1603"/>
    <n v="167.86576745681461"/>
    <n v="36.1"/>
    <n v="11.300000000000011"/>
    <n v="6.0599542051910076"/>
    <n v="126"/>
    <x v="0"/>
    <n v="0"/>
    <n v="0"/>
    <n v="0"/>
    <n v="0"/>
    <n v="0"/>
  </r>
  <r>
    <n v="1387"/>
    <s v="L48566"/>
    <x v="1"/>
    <n v="298.89999999999998"/>
    <n v="310.2"/>
    <n v="1445"/>
    <n v="151.32004614790836"/>
    <n v="40"/>
    <n v="11.300000000000011"/>
    <n v="6.052801845916334"/>
    <n v="129"/>
    <x v="0"/>
    <n v="0"/>
    <n v="0"/>
    <n v="0"/>
    <n v="0"/>
    <n v="0"/>
  </r>
  <r>
    <n v="1388"/>
    <s v="L48567"/>
    <x v="1"/>
    <n v="298.89999999999998"/>
    <n v="310.10000000000002"/>
    <n v="1823"/>
    <n v="190.90411358313978"/>
    <n v="26.1"/>
    <n v="11.200000000000045"/>
    <n v="4.9825973645199486"/>
    <n v="131"/>
    <x v="0"/>
    <n v="0"/>
    <n v="0"/>
    <n v="0"/>
    <n v="0"/>
    <n v="0"/>
  </r>
  <r>
    <n v="1389"/>
    <s v="H30802"/>
    <x v="2"/>
    <n v="298.89999999999998"/>
    <n v="310.10000000000002"/>
    <n v="1491"/>
    <n v="156.13715488341271"/>
    <n v="45.3"/>
    <n v="11.200000000000045"/>
    <n v="7.0730131162185952"/>
    <n v="133"/>
    <x v="0"/>
    <n v="0"/>
    <n v="0"/>
    <n v="0"/>
    <n v="0"/>
    <n v="0"/>
  </r>
  <r>
    <n v="1390"/>
    <s v="L48569"/>
    <x v="1"/>
    <n v="298.89999999999998"/>
    <n v="310.2"/>
    <n v="1533"/>
    <n v="160.53538459843841"/>
    <n v="42.8"/>
    <n v="11.300000000000011"/>
    <n v="6.8709144608131636"/>
    <n v="138"/>
    <x v="0"/>
    <n v="0"/>
    <n v="0"/>
    <n v="0"/>
    <n v="0"/>
    <n v="0"/>
  </r>
  <r>
    <n v="1391"/>
    <s v="L48570"/>
    <x v="1"/>
    <n v="298.89999999999998"/>
    <n v="310.2"/>
    <n v="1409"/>
    <n v="147.55013496360061"/>
    <n v="54.8"/>
    <n v="11.300000000000011"/>
    <n v="8.0857473960053134"/>
    <n v="140"/>
    <x v="0"/>
    <n v="0"/>
    <n v="0"/>
    <n v="0"/>
    <n v="0"/>
    <n v="0"/>
  </r>
  <r>
    <n v="1392"/>
    <s v="L48571"/>
    <x v="1"/>
    <n v="298.89999999999998"/>
    <n v="310.2"/>
    <n v="2737"/>
    <n v="286.61796976250878"/>
    <n v="8.8000000000000007"/>
    <n v="11.300000000000011"/>
    <n v="2.5222381339100775"/>
    <n v="142"/>
    <x v="1"/>
    <n v="0"/>
    <n v="0"/>
    <n v="1"/>
    <n v="0"/>
    <n v="0"/>
  </r>
  <r>
    <n v="1393"/>
    <s v="M16252"/>
    <x v="0"/>
    <n v="299"/>
    <n v="310.3"/>
    <n v="1494"/>
    <n v="156.4513141487717"/>
    <n v="46.6"/>
    <n v="11.300000000000011"/>
    <n v="7.2906312393327619"/>
    <n v="144"/>
    <x v="0"/>
    <n v="0"/>
    <n v="0"/>
    <n v="0"/>
    <n v="0"/>
    <n v="0"/>
  </r>
  <r>
    <n v="1394"/>
    <s v="L48573"/>
    <x v="1"/>
    <n v="299.10000000000002"/>
    <n v="310.39999999999998"/>
    <n v="1594"/>
    <n v="166.92328966073768"/>
    <n v="33.299999999999997"/>
    <n v="11.299999999999955"/>
    <n v="5.5585455457025645"/>
    <n v="147"/>
    <x v="0"/>
    <n v="0"/>
    <n v="0"/>
    <n v="0"/>
    <n v="0"/>
    <n v="0"/>
  </r>
  <r>
    <n v="1395"/>
    <s v="L48574"/>
    <x v="1"/>
    <n v="299.10000000000002"/>
    <n v="310.39999999999998"/>
    <n v="1527"/>
    <n v="159.90706606772045"/>
    <n v="44"/>
    <n v="11.299999999999955"/>
    <n v="7.0359109069796997"/>
    <n v="149"/>
    <x v="0"/>
    <n v="0"/>
    <n v="0"/>
    <n v="0"/>
    <n v="0"/>
    <n v="0"/>
  </r>
  <r>
    <n v="1396"/>
    <s v="L48575"/>
    <x v="1"/>
    <n v="299.10000000000002"/>
    <n v="310.39999999999998"/>
    <n v="1452"/>
    <n v="152.05308443374599"/>
    <n v="39.700000000000003"/>
    <n v="11.299999999999955"/>
    <n v="6.0365074520197171"/>
    <n v="151"/>
    <x v="0"/>
    <n v="0"/>
    <n v="0"/>
    <n v="0"/>
    <n v="0"/>
    <n v="0"/>
  </r>
  <r>
    <n v="1397"/>
    <s v="L48576"/>
    <x v="1"/>
    <n v="299"/>
    <n v="310.3"/>
    <n v="1483"/>
    <n v="155.29939684245542"/>
    <n v="39.200000000000003"/>
    <n v="11.300000000000011"/>
    <n v="6.0877363562242524"/>
    <n v="153"/>
    <x v="0"/>
    <n v="0"/>
    <n v="0"/>
    <n v="0"/>
    <n v="0"/>
    <n v="0"/>
  </r>
  <r>
    <n v="1398"/>
    <s v="L48577"/>
    <x v="1"/>
    <n v="299.10000000000002"/>
    <n v="310.2"/>
    <n v="1569"/>
    <n v="164.30529578274619"/>
    <n v="38.200000000000003"/>
    <n v="11.099999999999966"/>
    <n v="6.2764622989009045"/>
    <n v="155"/>
    <x v="0"/>
    <n v="0"/>
    <n v="0"/>
    <n v="0"/>
    <n v="0"/>
    <n v="0"/>
  </r>
  <r>
    <n v="1399"/>
    <s v="L48578"/>
    <x v="1"/>
    <n v="299.10000000000002"/>
    <n v="310.3"/>
    <n v="1472"/>
    <n v="154.14747953613917"/>
    <n v="46.6"/>
    <n v="11.199999999999989"/>
    <n v="7.1832725463840852"/>
    <n v="157"/>
    <x v="0"/>
    <n v="0"/>
    <n v="0"/>
    <n v="0"/>
    <n v="0"/>
    <n v="0"/>
  </r>
  <r>
    <n v="1400"/>
    <s v="L48579"/>
    <x v="1"/>
    <n v="299"/>
    <n v="310.2"/>
    <n v="1533"/>
    <n v="160.53538459843841"/>
    <n v="43.5"/>
    <n v="11.199999999999989"/>
    <n v="6.9832892300320708"/>
    <n v="159"/>
    <x v="0"/>
    <n v="0"/>
    <n v="0"/>
    <n v="0"/>
    <n v="0"/>
    <n v="0"/>
  </r>
  <r>
    <n v="1401"/>
    <s v="H30814"/>
    <x v="2"/>
    <n v="298.89999999999998"/>
    <n v="310.10000000000002"/>
    <n v="1366"/>
    <n v="143.04718549345526"/>
    <n v="62.7"/>
    <n v="11.200000000000045"/>
    <n v="8.9690585304396446"/>
    <n v="161"/>
    <x v="0"/>
    <n v="0"/>
    <n v="0"/>
    <n v="0"/>
    <n v="0"/>
    <n v="0"/>
  </r>
  <r>
    <n v="1402"/>
    <s v="H30815"/>
    <x v="2"/>
    <n v="298.89999999999998"/>
    <n v="310.2"/>
    <n v="1532"/>
    <n v="160.43066484331877"/>
    <n v="37.700000000000003"/>
    <n v="11.300000000000011"/>
    <n v="6.0482360645931177"/>
    <n v="166"/>
    <x v="0"/>
    <n v="0"/>
    <n v="0"/>
    <n v="0"/>
    <n v="0"/>
    <n v="0"/>
  </r>
  <r>
    <n v="1403"/>
    <s v="M16262"/>
    <x v="0"/>
    <n v="298.89999999999998"/>
    <n v="310.10000000000002"/>
    <n v="1313"/>
    <n v="137.49703847211327"/>
    <n v="56.8"/>
    <n v="11.200000000000045"/>
    <n v="7.8098317852160335"/>
    <n v="171"/>
    <x v="0"/>
    <n v="0"/>
    <n v="0"/>
    <n v="0"/>
    <n v="0"/>
    <n v="0"/>
  </r>
  <r>
    <n v="1404"/>
    <s v="L48583"/>
    <x v="1"/>
    <n v="299"/>
    <n v="310.2"/>
    <n v="1372"/>
    <n v="143.67550402417322"/>
    <n v="48"/>
    <n v="11.199999999999989"/>
    <n v="6.896424193160315"/>
    <n v="174"/>
    <x v="0"/>
    <n v="0"/>
    <n v="0"/>
    <n v="0"/>
    <n v="0"/>
    <n v="0"/>
  </r>
  <r>
    <n v="1405"/>
    <s v="M16264"/>
    <x v="0"/>
    <n v="298.89999999999998"/>
    <n v="310.10000000000002"/>
    <n v="1555"/>
    <n v="162.83921921107094"/>
    <n v="40.6"/>
    <n v="11.200000000000045"/>
    <n v="6.6112722999694808"/>
    <n v="176"/>
    <x v="0"/>
    <n v="0"/>
    <n v="0"/>
    <n v="0"/>
    <n v="0"/>
    <n v="0"/>
  </r>
  <r>
    <n v="1406"/>
    <s v="L48585"/>
    <x v="1"/>
    <n v="298.89999999999998"/>
    <n v="310.10000000000002"/>
    <n v="1394"/>
    <n v="145.97933863680572"/>
    <n v="42.7"/>
    <n v="11.200000000000045"/>
    <n v="6.2333177597916043"/>
    <n v="179"/>
    <x v="0"/>
    <n v="0"/>
    <n v="0"/>
    <n v="0"/>
    <n v="0"/>
    <n v="0"/>
  </r>
  <r>
    <n v="1407"/>
    <s v="L48586"/>
    <x v="1"/>
    <n v="298.89999999999998"/>
    <n v="310.10000000000002"/>
    <n v="1442"/>
    <n v="151.00588688254939"/>
    <n v="48"/>
    <n v="11.200000000000045"/>
    <n v="7.2482825703623712"/>
    <n v="181"/>
    <x v="0"/>
    <n v="0"/>
    <n v="0"/>
    <n v="0"/>
    <n v="0"/>
    <n v="0"/>
  </r>
  <r>
    <n v="1408"/>
    <s v="L48587"/>
    <x v="1"/>
    <n v="298.89999999999998"/>
    <n v="310"/>
    <n v="1564"/>
    <n v="163.7816970071479"/>
    <n v="33.799999999999997"/>
    <n v="11.100000000000023"/>
    <n v="5.5358213588415985"/>
    <n v="183"/>
    <x v="0"/>
    <n v="0"/>
    <n v="0"/>
    <n v="0"/>
    <n v="0"/>
    <n v="0"/>
  </r>
  <r>
    <n v="1409"/>
    <s v="L48588"/>
    <x v="1"/>
    <n v="298.89999999999998"/>
    <n v="310"/>
    <n v="1452"/>
    <n v="152.05308443374599"/>
    <n v="48.9"/>
    <n v="11.100000000000023"/>
    <n v="7.4353958288101785"/>
    <n v="185"/>
    <x v="0"/>
    <n v="0"/>
    <n v="0"/>
    <n v="0"/>
    <n v="0"/>
    <n v="0"/>
  </r>
  <r>
    <n v="1410"/>
    <s v="L48589"/>
    <x v="1"/>
    <n v="298.89999999999998"/>
    <n v="310.10000000000002"/>
    <n v="1466"/>
    <n v="153.51916100542121"/>
    <n v="42.5"/>
    <n v="11.200000000000045"/>
    <n v="6.5245643427304012"/>
    <n v="187"/>
    <x v="0"/>
    <n v="0"/>
    <n v="0"/>
    <n v="0"/>
    <n v="0"/>
    <n v="0"/>
  </r>
  <r>
    <n v="1411"/>
    <s v="M16270"/>
    <x v="0"/>
    <n v="298.89999999999998"/>
    <n v="310.10000000000002"/>
    <n v="1469"/>
    <n v="153.83332027078021"/>
    <n v="53.2"/>
    <n v="11.200000000000045"/>
    <n v="8.1839326384055067"/>
    <n v="189"/>
    <x v="0"/>
    <n v="0"/>
    <n v="0"/>
    <n v="0"/>
    <n v="0"/>
    <n v="0"/>
  </r>
  <r>
    <n v="1412"/>
    <s v="L48591"/>
    <x v="1"/>
    <n v="298.89999999999998"/>
    <n v="310.10000000000002"/>
    <n v="1944"/>
    <n v="203.57520395261861"/>
    <n v="23.4"/>
    <n v="11.200000000000045"/>
    <n v="4.763659772491275"/>
    <n v="192"/>
    <x v="0"/>
    <n v="0"/>
    <n v="0"/>
    <n v="0"/>
    <n v="0"/>
    <n v="0"/>
  </r>
  <r>
    <n v="1413"/>
    <s v="M16272"/>
    <x v="0"/>
    <n v="298.8"/>
    <n v="309.89999999999998"/>
    <n v="1415"/>
    <n v="148.17845349431857"/>
    <n v="53.2"/>
    <n v="11.099999999999966"/>
    <n v="7.8830937258977487"/>
    <n v="194"/>
    <x v="0"/>
    <n v="0"/>
    <n v="0"/>
    <n v="0"/>
    <n v="0"/>
    <n v="0"/>
  </r>
  <r>
    <n v="1414"/>
    <s v="M16273"/>
    <x v="0"/>
    <n v="298.7"/>
    <n v="309.8"/>
    <n v="1528"/>
    <n v="160.01178582284012"/>
    <n v="36.700000000000003"/>
    <n v="11.100000000000023"/>
    <n v="5.8724325396982326"/>
    <n v="197"/>
    <x v="0"/>
    <n v="0"/>
    <n v="0"/>
    <n v="0"/>
    <n v="0"/>
    <n v="0"/>
  </r>
  <r>
    <n v="1415"/>
    <s v="M16274"/>
    <x v="0"/>
    <n v="298.7"/>
    <n v="309.8"/>
    <n v="1570"/>
    <n v="164.41001553786586"/>
    <n v="42.1"/>
    <n v="11.100000000000023"/>
    <n v="6.9216616541441525"/>
    <n v="200"/>
    <x v="0"/>
    <n v="0"/>
    <n v="0"/>
    <n v="0"/>
    <n v="0"/>
    <n v="0"/>
  </r>
  <r>
    <n v="1416"/>
    <s v="L48595"/>
    <x v="1"/>
    <n v="298.7"/>
    <n v="309.89999999999998"/>
    <n v="1617"/>
    <n v="169.33184402848985"/>
    <n v="33"/>
    <n v="11.199999999999989"/>
    <n v="5.5879508529401658"/>
    <n v="203"/>
    <x v="0"/>
    <n v="0"/>
    <n v="0"/>
    <n v="0"/>
    <n v="0"/>
    <n v="0"/>
  </r>
  <r>
    <n v="1417"/>
    <s v="M16276"/>
    <x v="0"/>
    <n v="298.7"/>
    <n v="309.89999999999998"/>
    <n v="2083"/>
    <n v="218.1312499142513"/>
    <n v="18.2"/>
    <n v="11.199999999999989"/>
    <n v="3.9699887484393734"/>
    <n v="205"/>
    <x v="0"/>
    <n v="0"/>
    <n v="0"/>
    <n v="0"/>
    <n v="0"/>
    <n v="0"/>
  </r>
  <r>
    <n v="1418"/>
    <s v="L48597"/>
    <x v="1"/>
    <n v="298.7"/>
    <n v="309.89999999999998"/>
    <n v="1541"/>
    <n v="161.3731426393957"/>
    <n v="38.5"/>
    <n v="11.199999999999989"/>
    <n v="6.2128659916167344"/>
    <n v="208"/>
    <x v="0"/>
    <n v="0"/>
    <n v="0"/>
    <n v="0"/>
    <n v="0"/>
    <n v="0"/>
  </r>
  <r>
    <n v="1419"/>
    <s v="L48598"/>
    <x v="1"/>
    <n v="298.8"/>
    <n v="309.89999999999998"/>
    <n v="1320"/>
    <n v="138.23007675795088"/>
    <n v="47.4"/>
    <n v="11.099999999999966"/>
    <n v="6.5521056383268714"/>
    <n v="210"/>
    <x v="0"/>
    <n v="0"/>
    <n v="0"/>
    <n v="0"/>
    <n v="0"/>
    <n v="0"/>
  </r>
  <r>
    <n v="1420"/>
    <s v="L48599"/>
    <x v="1"/>
    <n v="298.7"/>
    <n v="309.8"/>
    <n v="1354"/>
    <n v="141.79054843201934"/>
    <n v="53.3"/>
    <n v="11.100000000000023"/>
    <n v="7.5574362314266299"/>
    <n v="212"/>
    <x v="1"/>
    <n v="0"/>
    <n v="0"/>
    <n v="0"/>
    <n v="1"/>
    <n v="0"/>
  </r>
  <r>
    <n v="1421"/>
    <s v="M16280"/>
    <x v="0"/>
    <n v="298.8"/>
    <n v="309.89999999999998"/>
    <n v="1495"/>
    <n v="156.55603390389135"/>
    <n v="35.200000000000003"/>
    <n v="11.099999999999966"/>
    <n v="5.5107723934169766"/>
    <n v="214"/>
    <x v="0"/>
    <n v="0"/>
    <n v="0"/>
    <n v="0"/>
    <n v="0"/>
    <n v="0"/>
  </r>
  <r>
    <n v="1422"/>
    <s v="L48601"/>
    <x v="1"/>
    <n v="298.7"/>
    <n v="309.8"/>
    <n v="1589"/>
    <n v="166.39969088513939"/>
    <n v="31.8"/>
    <n v="11.100000000000023"/>
    <n v="5.2915101701474336"/>
    <n v="217"/>
    <x v="0"/>
    <n v="0"/>
    <n v="0"/>
    <n v="0"/>
    <n v="0"/>
    <n v="0"/>
  </r>
  <r>
    <n v="1423"/>
    <s v="L48602"/>
    <x v="1"/>
    <n v="298.7"/>
    <n v="309.8"/>
    <n v="1530"/>
    <n v="160.22122533307945"/>
    <n v="35.5"/>
    <n v="11.100000000000023"/>
    <n v="5.6878534993243202"/>
    <n v="0"/>
    <x v="0"/>
    <n v="0"/>
    <n v="0"/>
    <n v="0"/>
    <n v="0"/>
    <n v="0"/>
  </r>
  <r>
    <n v="1424"/>
    <s v="L48603"/>
    <x v="1"/>
    <n v="298.7"/>
    <n v="309.8"/>
    <n v="1539"/>
    <n v="161.1637031291564"/>
    <n v="33.4"/>
    <n v="11.100000000000023"/>
    <n v="5.3828676845138235"/>
    <n v="2"/>
    <x v="0"/>
    <n v="0"/>
    <n v="0"/>
    <n v="0"/>
    <n v="0"/>
    <n v="0"/>
  </r>
  <r>
    <n v="1425"/>
    <s v="L48604"/>
    <x v="1"/>
    <n v="298.7"/>
    <n v="309.7"/>
    <n v="1462"/>
    <n v="153.1002819849426"/>
    <n v="46.8"/>
    <n v="11"/>
    <n v="7.1650931968953131"/>
    <n v="4"/>
    <x v="0"/>
    <n v="0"/>
    <n v="0"/>
    <n v="0"/>
    <n v="0"/>
    <n v="0"/>
  </r>
  <r>
    <n v="1426"/>
    <s v="L48605"/>
    <x v="1"/>
    <n v="298.60000000000002"/>
    <n v="309.7"/>
    <n v="1356"/>
    <n v="141.99998794225863"/>
    <n v="54"/>
    <n v="11.099999999999966"/>
    <n v="7.6679993488819651"/>
    <n v="6"/>
    <x v="0"/>
    <n v="0"/>
    <n v="0"/>
    <n v="0"/>
    <n v="0"/>
    <n v="0"/>
  </r>
  <r>
    <n v="1427"/>
    <s v="M16286"/>
    <x v="0"/>
    <n v="298.7"/>
    <n v="309.7"/>
    <n v="1622"/>
    <n v="169.85544280408814"/>
    <n v="34.6"/>
    <n v="11"/>
    <n v="5.8769983210214498"/>
    <n v="8"/>
    <x v="0"/>
    <n v="0"/>
    <n v="0"/>
    <n v="0"/>
    <n v="0"/>
    <n v="0"/>
  </r>
  <r>
    <n v="1428"/>
    <s v="L48607"/>
    <x v="1"/>
    <n v="298.7"/>
    <n v="309.8"/>
    <n v="1394"/>
    <n v="145.97933863680572"/>
    <n v="40.299999999999997"/>
    <n v="11.100000000000023"/>
    <n v="5.8829673470632695"/>
    <n v="11"/>
    <x v="0"/>
    <n v="0"/>
    <n v="0"/>
    <n v="0"/>
    <n v="0"/>
    <n v="0"/>
  </r>
  <r>
    <n v="1429"/>
    <s v="L48608"/>
    <x v="1"/>
    <n v="298.8"/>
    <n v="309.89999999999998"/>
    <n v="1568"/>
    <n v="164.20057602762651"/>
    <n v="33.700000000000003"/>
    <n v="11.099999999999966"/>
    <n v="5.5335594121310141"/>
    <n v="13"/>
    <x v="0"/>
    <n v="0"/>
    <n v="0"/>
    <n v="0"/>
    <n v="0"/>
    <n v="0"/>
  </r>
  <r>
    <n v="1430"/>
    <s v="M16289"/>
    <x v="0"/>
    <n v="298.89999999999998"/>
    <n v="310"/>
    <n v="1456"/>
    <n v="152.47196345422464"/>
    <n v="43.8"/>
    <n v="11.100000000000023"/>
    <n v="6.6782719992950383"/>
    <n v="15"/>
    <x v="0"/>
    <n v="0"/>
    <n v="0"/>
    <n v="0"/>
    <n v="0"/>
    <n v="0"/>
  </r>
  <r>
    <n v="1431"/>
    <s v="L48610"/>
    <x v="1"/>
    <n v="298.89999999999998"/>
    <n v="310"/>
    <n v="1378"/>
    <n v="144.30382255489116"/>
    <n v="49.3"/>
    <n v="11.100000000000023"/>
    <n v="7.1141784519561337"/>
    <n v="18"/>
    <x v="0"/>
    <n v="0"/>
    <n v="0"/>
    <n v="0"/>
    <n v="0"/>
    <n v="0"/>
  </r>
  <r>
    <n v="1432"/>
    <s v="M16291"/>
    <x v="0"/>
    <n v="298.89999999999998"/>
    <n v="309.89999999999998"/>
    <n v="1404"/>
    <n v="147.02653618800232"/>
    <n v="41.4"/>
    <n v="11"/>
    <n v="6.0868985981832955"/>
    <n v="20"/>
    <x v="0"/>
    <n v="0"/>
    <n v="0"/>
    <n v="0"/>
    <n v="0"/>
    <n v="0"/>
  </r>
  <r>
    <n v="1433"/>
    <s v="L48612"/>
    <x v="1"/>
    <n v="298.8"/>
    <n v="309.8"/>
    <n v="1437"/>
    <n v="150.4822881069511"/>
    <n v="42.8"/>
    <n v="11"/>
    <n v="6.4406419309775069"/>
    <n v="23"/>
    <x v="0"/>
    <n v="0"/>
    <n v="0"/>
    <n v="0"/>
    <n v="0"/>
    <n v="0"/>
  </r>
  <r>
    <n v="1434"/>
    <s v="L48613"/>
    <x v="1"/>
    <n v="298.8"/>
    <n v="309.8"/>
    <n v="1363"/>
    <n v="142.73302622809626"/>
    <n v="44"/>
    <n v="11"/>
    <n v="6.2802531540362363"/>
    <n v="25"/>
    <x v="0"/>
    <n v="0"/>
    <n v="0"/>
    <n v="0"/>
    <n v="0"/>
    <n v="0"/>
  </r>
  <r>
    <n v="1435"/>
    <s v="M16294"/>
    <x v="0"/>
    <n v="298.8"/>
    <n v="309.8"/>
    <n v="1377"/>
    <n v="144.19910279977151"/>
    <n v="49.6"/>
    <n v="11"/>
    <n v="7.1522754988686676"/>
    <n v="27"/>
    <x v="0"/>
    <n v="0"/>
    <n v="0"/>
    <n v="0"/>
    <n v="0"/>
    <n v="0"/>
  </r>
  <r>
    <n v="1436"/>
    <s v="H30849"/>
    <x v="2"/>
    <n v="298.8"/>
    <n v="309.89999999999998"/>
    <n v="1526"/>
    <n v="159.80234631260083"/>
    <n v="42.1"/>
    <n v="11.099999999999966"/>
    <n v="6.7276787797604953"/>
    <n v="30"/>
    <x v="0"/>
    <n v="0"/>
    <n v="0"/>
    <n v="0"/>
    <n v="0"/>
    <n v="0"/>
  </r>
  <r>
    <n v="1437"/>
    <s v="H30850"/>
    <x v="2"/>
    <n v="298.8"/>
    <n v="309.8"/>
    <n v="1510"/>
    <n v="158.12683023068624"/>
    <n v="44.2"/>
    <n v="11"/>
    <n v="6.9892058961963324"/>
    <n v="35"/>
    <x v="0"/>
    <n v="0"/>
    <n v="0"/>
    <n v="0"/>
    <n v="0"/>
    <n v="0"/>
  </r>
  <r>
    <n v="1438"/>
    <s v="H30851"/>
    <x v="2"/>
    <n v="298.8"/>
    <n v="309.89999999999998"/>
    <n v="1439"/>
    <n v="150.69172761719039"/>
    <n v="45.2"/>
    <n v="11.099999999999966"/>
    <n v="6.8112660882970069"/>
    <n v="40"/>
    <x v="1"/>
    <n v="0"/>
    <n v="0"/>
    <n v="0"/>
    <n v="0"/>
    <n v="0"/>
  </r>
  <r>
    <n v="1439"/>
    <s v="L48618"/>
    <x v="1"/>
    <n v="298.8"/>
    <n v="309.89999999999998"/>
    <n v="1482"/>
    <n v="155.1946770873358"/>
    <n v="39.1"/>
    <n v="11.099999999999966"/>
    <n v="6.0681118741148303"/>
    <n v="45"/>
    <x v="0"/>
    <n v="0"/>
    <n v="0"/>
    <n v="0"/>
    <n v="0"/>
    <n v="0"/>
  </r>
  <r>
    <n v="1440"/>
    <s v="M16299"/>
    <x v="0"/>
    <n v="298.8"/>
    <n v="309.8"/>
    <n v="1534"/>
    <n v="160.64010435355809"/>
    <n v="37"/>
    <n v="11"/>
    <n v="5.9436838610816496"/>
    <n v="47"/>
    <x v="0"/>
    <n v="0"/>
    <n v="0"/>
    <n v="0"/>
    <n v="0"/>
    <n v="0"/>
  </r>
  <r>
    <n v="1441"/>
    <s v="M16300"/>
    <x v="0"/>
    <n v="298.8"/>
    <n v="309.89999999999998"/>
    <n v="1741"/>
    <n v="182.31709366332768"/>
    <n v="27.7"/>
    <n v="11.099999999999966"/>
    <n v="5.0501834944741768"/>
    <n v="50"/>
    <x v="0"/>
    <n v="0"/>
    <n v="0"/>
    <n v="0"/>
    <n v="0"/>
    <n v="0"/>
  </r>
  <r>
    <n v="1442"/>
    <s v="L48621"/>
    <x v="1"/>
    <n v="298.8"/>
    <n v="309.89999999999998"/>
    <n v="1550"/>
    <n v="162.31562043547265"/>
    <n v="38.799999999999997"/>
    <n v="11.099999999999966"/>
    <n v="6.2978460728963386"/>
    <n v="53"/>
    <x v="0"/>
    <n v="0"/>
    <n v="0"/>
    <n v="0"/>
    <n v="0"/>
    <n v="0"/>
  </r>
  <r>
    <n v="1443"/>
    <s v="M16302"/>
    <x v="0"/>
    <n v="298.8"/>
    <n v="310"/>
    <n v="1486"/>
    <n v="155.61355610781442"/>
    <n v="38.5"/>
    <n v="11.199999999999989"/>
    <n v="5.9911219101508548"/>
    <n v="55"/>
    <x v="0"/>
    <n v="0"/>
    <n v="0"/>
    <n v="0"/>
    <n v="0"/>
    <n v="0"/>
  </r>
  <r>
    <n v="1444"/>
    <s v="L48623"/>
    <x v="1"/>
    <n v="298.89999999999998"/>
    <n v="310.10000000000002"/>
    <n v="1602"/>
    <n v="167.76104770169496"/>
    <n v="38.200000000000003"/>
    <n v="11.200000000000045"/>
    <n v="6.408472022204748"/>
    <n v="58"/>
    <x v="0"/>
    <n v="0"/>
    <n v="0"/>
    <n v="0"/>
    <n v="0"/>
    <n v="0"/>
  </r>
  <r>
    <n v="1445"/>
    <s v="L48624"/>
    <x v="1"/>
    <n v="299"/>
    <n v="310.2"/>
    <n v="1477"/>
    <n v="154.67107831173746"/>
    <n v="37.9"/>
    <n v="11.199999999999989"/>
    <n v="5.8620338680148496"/>
    <n v="60"/>
    <x v="0"/>
    <n v="0"/>
    <n v="0"/>
    <n v="0"/>
    <n v="0"/>
    <n v="0"/>
  </r>
  <r>
    <n v="1446"/>
    <s v="L48625"/>
    <x v="1"/>
    <n v="299"/>
    <n v="310.10000000000002"/>
    <n v="1618"/>
    <n v="169.4365637836095"/>
    <n v="29.2"/>
    <n v="11.100000000000023"/>
    <n v="4.947547662481397"/>
    <n v="62"/>
    <x v="0"/>
    <n v="0"/>
    <n v="0"/>
    <n v="0"/>
    <n v="0"/>
    <n v="0"/>
  </r>
  <r>
    <n v="1447"/>
    <s v="M16306"/>
    <x v="0"/>
    <n v="299"/>
    <n v="310.2"/>
    <n v="1628"/>
    <n v="170.48376133480613"/>
    <n v="35.799999999999997"/>
    <n v="11.199999999999989"/>
    <n v="6.103318655786059"/>
    <n v="64"/>
    <x v="0"/>
    <n v="0"/>
    <n v="0"/>
    <n v="0"/>
    <n v="0"/>
    <n v="0"/>
  </r>
  <r>
    <n v="1448"/>
    <s v="M16307"/>
    <x v="0"/>
    <n v="299"/>
    <n v="310.3"/>
    <n v="1662"/>
    <n v="174.04423300887453"/>
    <n v="33.6"/>
    <n v="11.300000000000011"/>
    <n v="5.8478862290981839"/>
    <n v="67"/>
    <x v="0"/>
    <n v="0"/>
    <n v="0"/>
    <n v="0"/>
    <n v="0"/>
    <n v="0"/>
  </r>
  <r>
    <n v="1449"/>
    <s v="M16308"/>
    <x v="0"/>
    <n v="299"/>
    <n v="310.3"/>
    <n v="1657"/>
    <n v="173.52063423327624"/>
    <n v="31"/>
    <n v="11.300000000000011"/>
    <n v="5.3791396612315641"/>
    <n v="70"/>
    <x v="0"/>
    <n v="0"/>
    <n v="0"/>
    <n v="0"/>
    <n v="0"/>
    <n v="0"/>
  </r>
  <r>
    <n v="1450"/>
    <s v="H30863"/>
    <x v="2"/>
    <n v="299"/>
    <n v="310.39999999999998"/>
    <n v="1677"/>
    <n v="175.61502933566945"/>
    <n v="30.8"/>
    <n v="11.399999999999977"/>
    <n v="5.4089429035386196"/>
    <n v="73"/>
    <x v="0"/>
    <n v="0"/>
    <n v="0"/>
    <n v="0"/>
    <n v="0"/>
    <n v="0"/>
  </r>
  <r>
    <n v="1451"/>
    <s v="M16310"/>
    <x v="0"/>
    <n v="299"/>
    <n v="310.3"/>
    <n v="1447"/>
    <n v="151.52948565814768"/>
    <n v="39.9"/>
    <n v="11.300000000000011"/>
    <n v="6.0460264777600923"/>
    <n v="78"/>
    <x v="0"/>
    <n v="0"/>
    <n v="0"/>
    <n v="0"/>
    <n v="0"/>
    <n v="0"/>
  </r>
  <r>
    <n v="1452"/>
    <s v="L48631"/>
    <x v="1"/>
    <n v="298.89999999999998"/>
    <n v="310.39999999999998"/>
    <n v="1831"/>
    <n v="191.74187162409706"/>
    <n v="25.4"/>
    <n v="11.5"/>
    <n v="4.8702435392520647"/>
    <n v="81"/>
    <x v="0"/>
    <n v="0"/>
    <n v="0"/>
    <n v="0"/>
    <n v="0"/>
    <n v="0"/>
  </r>
  <r>
    <n v="1453"/>
    <s v="L48632"/>
    <x v="1"/>
    <n v="299"/>
    <n v="310.3"/>
    <n v="1584"/>
    <n v="165.87609210954108"/>
    <n v="34.4"/>
    <n v="11.300000000000011"/>
    <n v="5.7061375685682121"/>
    <n v="83"/>
    <x v="0"/>
    <n v="0"/>
    <n v="0"/>
    <n v="0"/>
    <n v="0"/>
    <n v="0"/>
  </r>
  <r>
    <n v="1454"/>
    <s v="L48633"/>
    <x v="1"/>
    <n v="299.10000000000002"/>
    <n v="310.39999999999998"/>
    <n v="1450"/>
    <n v="151.84364492350667"/>
    <n v="40.9"/>
    <n v="11.299999999999955"/>
    <n v="6.2104050773714228"/>
    <n v="85"/>
    <x v="0"/>
    <n v="0"/>
    <n v="0"/>
    <n v="0"/>
    <n v="0"/>
    <n v="0"/>
  </r>
  <r>
    <n v="1455"/>
    <s v="L48634"/>
    <x v="1"/>
    <n v="299.10000000000002"/>
    <n v="310.39999999999998"/>
    <n v="1428"/>
    <n v="149.53981031087415"/>
    <n v="46.9"/>
    <n v="11.299999999999955"/>
    <n v="7.0134171035799975"/>
    <n v="87"/>
    <x v="0"/>
    <n v="0"/>
    <n v="0"/>
    <n v="0"/>
    <n v="0"/>
    <n v="0"/>
  </r>
  <r>
    <n v="1456"/>
    <s v="L48635"/>
    <x v="1"/>
    <n v="299"/>
    <n v="310.39999999999998"/>
    <n v="1382"/>
    <n v="144.7227015753698"/>
    <n v="53"/>
    <n v="11.399999999999977"/>
    <n v="7.6703031834945996"/>
    <n v="89"/>
    <x v="0"/>
    <n v="0"/>
    <n v="0"/>
    <n v="0"/>
    <n v="0"/>
    <n v="0"/>
  </r>
  <r>
    <n v="1457"/>
    <s v="L48636"/>
    <x v="1"/>
    <n v="299"/>
    <n v="310.3"/>
    <n v="1501"/>
    <n v="157.18435243460934"/>
    <n v="43"/>
    <n v="11.300000000000011"/>
    <n v="6.7589271546882017"/>
    <n v="91"/>
    <x v="0"/>
    <n v="0"/>
    <n v="0"/>
    <n v="0"/>
    <n v="0"/>
    <n v="0"/>
  </r>
  <r>
    <n v="1458"/>
    <s v="L48637"/>
    <x v="1"/>
    <n v="299"/>
    <n v="310.3"/>
    <n v="1475"/>
    <n v="154.46163880149817"/>
    <n v="42.4"/>
    <n v="11.300000000000011"/>
    <n v="6.5491734851835215"/>
    <n v="93"/>
    <x v="0"/>
    <n v="0"/>
    <n v="0"/>
    <n v="0"/>
    <n v="0"/>
    <n v="0"/>
  </r>
  <r>
    <n v="1459"/>
    <s v="L48638"/>
    <x v="1"/>
    <n v="298.89999999999998"/>
    <n v="310.3"/>
    <n v="1364"/>
    <n v="142.83774598321591"/>
    <n v="54"/>
    <n v="11.400000000000034"/>
    <n v="7.7132382830936592"/>
    <n v="95"/>
    <x v="0"/>
    <n v="0"/>
    <n v="0"/>
    <n v="0"/>
    <n v="0"/>
    <n v="0"/>
  </r>
  <r>
    <n v="1460"/>
    <s v="L48639"/>
    <x v="1"/>
    <n v="299"/>
    <n v="310.3"/>
    <n v="1472"/>
    <n v="154.14747953613917"/>
    <n v="36.1"/>
    <n v="11.300000000000011"/>
    <n v="5.5647240112546239"/>
    <n v="97"/>
    <x v="0"/>
    <n v="0"/>
    <n v="0"/>
    <n v="0"/>
    <n v="0"/>
    <n v="0"/>
  </r>
  <r>
    <n v="1461"/>
    <s v="L48640"/>
    <x v="1"/>
    <n v="299"/>
    <n v="310.3"/>
    <n v="1437"/>
    <n v="150.4822881069511"/>
    <n v="47.8"/>
    <n v="11.300000000000011"/>
    <n v="7.1930533715122618"/>
    <n v="99"/>
    <x v="0"/>
    <n v="0"/>
    <n v="0"/>
    <n v="0"/>
    <n v="0"/>
    <n v="0"/>
  </r>
  <r>
    <n v="1462"/>
    <s v="L48641"/>
    <x v="1"/>
    <n v="298.89999999999998"/>
    <n v="310.2"/>
    <n v="1491"/>
    <n v="156.13715488341271"/>
    <n v="45.1"/>
    <n v="11.300000000000011"/>
    <n v="7.0417856852419138"/>
    <n v="101"/>
    <x v="0"/>
    <n v="0"/>
    <n v="0"/>
    <n v="0"/>
    <n v="0"/>
    <n v="0"/>
  </r>
  <r>
    <n v="1463"/>
    <s v="L48642"/>
    <x v="1"/>
    <n v="298.89999999999998"/>
    <n v="310.2"/>
    <n v="1706"/>
    <n v="178.65190223413956"/>
    <n v="27.6"/>
    <n v="11.300000000000011"/>
    <n v="4.9307925016622525"/>
    <n v="103"/>
    <x v="0"/>
    <n v="0"/>
    <n v="0"/>
    <n v="0"/>
    <n v="0"/>
    <n v="0"/>
  </r>
  <r>
    <n v="1464"/>
    <s v="L48643"/>
    <x v="1"/>
    <n v="298.8"/>
    <n v="310.10000000000002"/>
    <n v="1607"/>
    <n v="168.28464647729325"/>
    <n v="39.5"/>
    <n v="11.300000000000011"/>
    <n v="6.6472435358530841"/>
    <n v="105"/>
    <x v="0"/>
    <n v="0"/>
    <n v="0"/>
    <n v="0"/>
    <n v="0"/>
    <n v="0"/>
  </r>
  <r>
    <n v="1465"/>
    <s v="L48644"/>
    <x v="1"/>
    <n v="298.8"/>
    <n v="310"/>
    <n v="1412"/>
    <n v="147.86429422895961"/>
    <n v="46.3"/>
    <n v="11.199999999999989"/>
    <n v="6.8461168228008296"/>
    <n v="107"/>
    <x v="0"/>
    <n v="0"/>
    <n v="0"/>
    <n v="0"/>
    <n v="0"/>
    <n v="0"/>
  </r>
  <r>
    <n v="1466"/>
    <s v="L48645"/>
    <x v="1"/>
    <n v="298.7"/>
    <n v="309.8"/>
    <n v="1546"/>
    <n v="161.89674141499398"/>
    <n v="40.9"/>
    <n v="11.100000000000023"/>
    <n v="6.621576723873253"/>
    <n v="109"/>
    <x v="0"/>
    <n v="0"/>
    <n v="0"/>
    <n v="0"/>
    <n v="0"/>
    <n v="0"/>
  </r>
  <r>
    <n v="1467"/>
    <s v="L48646"/>
    <x v="1"/>
    <n v="298.7"/>
    <n v="309.8"/>
    <n v="1365"/>
    <n v="142.94246573833559"/>
    <n v="50.5"/>
    <n v="11.100000000000023"/>
    <n v="7.2185945197859471"/>
    <n v="111"/>
    <x v="0"/>
    <n v="0"/>
    <n v="0"/>
    <n v="0"/>
    <n v="0"/>
    <n v="0"/>
  </r>
  <r>
    <n v="1468"/>
    <s v="L48647"/>
    <x v="1"/>
    <n v="298.60000000000002"/>
    <n v="309.8"/>
    <n v="1544"/>
    <n v="161.68730190475469"/>
    <n v="30.2"/>
    <n v="11.199999999999989"/>
    <n v="4.8829565175235912"/>
    <n v="113"/>
    <x v="0"/>
    <n v="0"/>
    <n v="0"/>
    <n v="0"/>
    <n v="0"/>
    <n v="0"/>
  </r>
  <r>
    <n v="1469"/>
    <s v="M16328"/>
    <x v="0"/>
    <n v="298.60000000000002"/>
    <n v="309.8"/>
    <n v="1419"/>
    <n v="148.59733251479722"/>
    <n v="44.9"/>
    <n v="11.199999999999989"/>
    <n v="6.6720202299143949"/>
    <n v="115"/>
    <x v="0"/>
    <n v="0"/>
    <n v="0"/>
    <n v="0"/>
    <n v="0"/>
    <n v="0"/>
  </r>
  <r>
    <n v="1470"/>
    <s v="L48649"/>
    <x v="1"/>
    <n v="298.60000000000002"/>
    <n v="309.8"/>
    <n v="1497"/>
    <n v="156.76547341413067"/>
    <n v="41.6"/>
    <n v="11.199999999999989"/>
    <n v="6.5214436940278357"/>
    <n v="118"/>
    <x v="0"/>
    <n v="0"/>
    <n v="0"/>
    <n v="0"/>
    <n v="0"/>
    <n v="0"/>
  </r>
  <r>
    <n v="1471"/>
    <s v="L48650"/>
    <x v="1"/>
    <n v="298.5"/>
    <n v="309.7"/>
    <n v="1437"/>
    <n v="150.4822881069511"/>
    <n v="42.6"/>
    <n v="11.199999999999989"/>
    <n v="6.4105454733561169"/>
    <n v="120"/>
    <x v="0"/>
    <n v="0"/>
    <n v="0"/>
    <n v="0"/>
    <n v="0"/>
    <n v="0"/>
  </r>
  <r>
    <n v="1472"/>
    <s v="L48651"/>
    <x v="1"/>
    <n v="298.5"/>
    <n v="309.60000000000002"/>
    <n v="1421"/>
    <n v="148.80677202503654"/>
    <n v="53.6"/>
    <n v="11.100000000000023"/>
    <n v="7.9760429805419593"/>
    <n v="122"/>
    <x v="0"/>
    <n v="0"/>
    <n v="0"/>
    <n v="0"/>
    <n v="0"/>
    <n v="0"/>
  </r>
  <r>
    <n v="1473"/>
    <s v="M16332"/>
    <x v="0"/>
    <n v="298.5"/>
    <n v="309.60000000000002"/>
    <n v="1438"/>
    <n v="150.58700786207075"/>
    <n v="44.5"/>
    <n v="11.100000000000023"/>
    <n v="6.7011218498621483"/>
    <n v="124"/>
    <x v="0"/>
    <n v="0"/>
    <n v="0"/>
    <n v="0"/>
    <n v="0"/>
    <n v="0"/>
  </r>
  <r>
    <n v="1474"/>
    <s v="M16333"/>
    <x v="0"/>
    <n v="298.5"/>
    <n v="309.5"/>
    <n v="1315"/>
    <n v="137.7064779823526"/>
    <n v="48.9"/>
    <n v="11"/>
    <n v="6.7338467733370413"/>
    <n v="127"/>
    <x v="0"/>
    <n v="0"/>
    <n v="0"/>
    <n v="0"/>
    <n v="0"/>
    <n v="0"/>
  </r>
  <r>
    <n v="1475"/>
    <s v="M16334"/>
    <x v="0"/>
    <n v="298.5"/>
    <n v="309.5"/>
    <n v="1366"/>
    <n v="143.04718549345526"/>
    <n v="61.9"/>
    <n v="11"/>
    <n v="8.8546207820448792"/>
    <n v="130"/>
    <x v="0"/>
    <n v="0"/>
    <n v="0"/>
    <n v="0"/>
    <n v="0"/>
    <n v="0"/>
  </r>
  <r>
    <n v="1476"/>
    <s v="M16335"/>
    <x v="0"/>
    <n v="298.39999999999998"/>
    <n v="309.5"/>
    <n v="1519"/>
    <n v="159.0693080267632"/>
    <n v="35.4"/>
    <n v="11.100000000000023"/>
    <n v="5.6310535041474168"/>
    <n v="133"/>
    <x v="0"/>
    <n v="0"/>
    <n v="0"/>
    <n v="0"/>
    <n v="0"/>
    <n v="0"/>
  </r>
  <r>
    <n v="1477"/>
    <s v="L48656"/>
    <x v="1"/>
    <n v="298.39999999999998"/>
    <n v="309.5"/>
    <n v="1692"/>
    <n v="177.18582566246431"/>
    <n v="28.3"/>
    <n v="11.100000000000023"/>
    <n v="5.0143588662477407"/>
    <n v="136"/>
    <x v="0"/>
    <n v="0"/>
    <n v="0"/>
    <n v="0"/>
    <n v="0"/>
    <n v="0"/>
  </r>
  <r>
    <n v="1478"/>
    <s v="L48657"/>
    <x v="1"/>
    <n v="298.3"/>
    <n v="309.39999999999998"/>
    <n v="1570"/>
    <n v="164.41001553786586"/>
    <n v="35.6"/>
    <n v="11.099999999999966"/>
    <n v="5.8529965531480244"/>
    <n v="138"/>
    <x v="0"/>
    <n v="0"/>
    <n v="0"/>
    <n v="0"/>
    <n v="0"/>
    <n v="0"/>
  </r>
  <r>
    <n v="1479"/>
    <s v="L48658"/>
    <x v="1"/>
    <n v="298.3"/>
    <n v="309.39999999999998"/>
    <n v="1568"/>
    <n v="164.20057602762651"/>
    <n v="35.799999999999997"/>
    <n v="11.099999999999966"/>
    <n v="5.8783806217890291"/>
    <n v="140"/>
    <x v="0"/>
    <n v="0"/>
    <n v="0"/>
    <n v="0"/>
    <n v="0"/>
    <n v="0"/>
  </r>
  <r>
    <n v="1480"/>
    <s v="L48659"/>
    <x v="1"/>
    <n v="298.2"/>
    <n v="309.3"/>
    <n v="1355"/>
    <n v="141.89526818713901"/>
    <n v="43.8"/>
    <n v="11.100000000000023"/>
    <n v="6.2150127465966882"/>
    <n v="142"/>
    <x v="0"/>
    <n v="0"/>
    <n v="0"/>
    <n v="0"/>
    <n v="0"/>
    <n v="0"/>
  </r>
  <r>
    <n v="1481"/>
    <s v="M16340"/>
    <x v="0"/>
    <n v="298.2"/>
    <n v="309.3"/>
    <n v="2056"/>
    <n v="215.30381652602048"/>
    <n v="18.7"/>
    <n v="11.100000000000023"/>
    <n v="4.0261813690365829"/>
    <n v="144"/>
    <x v="0"/>
    <n v="0"/>
    <n v="0"/>
    <n v="0"/>
    <n v="0"/>
    <n v="0"/>
  </r>
  <r>
    <n v="1482"/>
    <s v="M16341"/>
    <x v="0"/>
    <n v="298.2"/>
    <n v="309.2"/>
    <n v="1332"/>
    <n v="139.48671381938681"/>
    <n v="60.2"/>
    <n v="11"/>
    <n v="8.3971001719270859"/>
    <n v="147"/>
    <x v="0"/>
    <n v="0"/>
    <n v="0"/>
    <n v="0"/>
    <n v="0"/>
    <n v="0"/>
  </r>
  <r>
    <n v="1483"/>
    <s v="M16342"/>
    <x v="0"/>
    <n v="298.10000000000002"/>
    <n v="309.10000000000002"/>
    <n v="1448"/>
    <n v="151.63420541326735"/>
    <n v="52.5"/>
    <n v="11"/>
    <n v="7.9607957841965362"/>
    <n v="150"/>
    <x v="0"/>
    <n v="0"/>
    <n v="0"/>
    <n v="0"/>
    <n v="0"/>
    <n v="0"/>
  </r>
  <r>
    <n v="1484"/>
    <s v="L48663"/>
    <x v="1"/>
    <n v="298"/>
    <n v="308.89999999999998"/>
    <n v="1578"/>
    <n v="165.24777357882311"/>
    <n v="35.6"/>
    <n v="10.899999999999977"/>
    <n v="5.8828207394061032"/>
    <n v="153"/>
    <x v="0"/>
    <n v="0"/>
    <n v="0"/>
    <n v="0"/>
    <n v="0"/>
    <n v="0"/>
  </r>
  <r>
    <n v="1485"/>
    <s v="M16344"/>
    <x v="0"/>
    <n v="298"/>
    <n v="309"/>
    <n v="1562"/>
    <n v="163.57225749690858"/>
    <n v="39.200000000000003"/>
    <n v="11"/>
    <n v="6.412032493878816"/>
    <n v="155"/>
    <x v="0"/>
    <n v="0"/>
    <n v="0"/>
    <n v="0"/>
    <n v="0"/>
    <n v="0"/>
  </r>
  <r>
    <n v="1486"/>
    <s v="M16345"/>
    <x v="0"/>
    <n v="298.10000000000002"/>
    <n v="309"/>
    <n v="1976"/>
    <n v="206.92623611644771"/>
    <n v="19.3"/>
    <n v="10.899999999999977"/>
    <n v="3.9936763570474407"/>
    <n v="158"/>
    <x v="0"/>
    <n v="0"/>
    <n v="0"/>
    <n v="0"/>
    <n v="0"/>
    <n v="0"/>
  </r>
  <r>
    <n v="1487"/>
    <s v="M16346"/>
    <x v="0"/>
    <n v="298.2"/>
    <n v="309.2"/>
    <n v="1524"/>
    <n v="159.59290680236148"/>
    <n v="34.6"/>
    <n v="11"/>
    <n v="5.5219145753617074"/>
    <n v="161"/>
    <x v="0"/>
    <n v="0"/>
    <n v="0"/>
    <n v="0"/>
    <n v="0"/>
    <n v="0"/>
  </r>
  <r>
    <n v="1488"/>
    <s v="L48667"/>
    <x v="1"/>
    <n v="298.2"/>
    <n v="309.10000000000002"/>
    <n v="1429"/>
    <n v="149.64453006599382"/>
    <n v="48.5"/>
    <n v="10.900000000000034"/>
    <n v="7.2577597082007008"/>
    <n v="164"/>
    <x v="0"/>
    <n v="0"/>
    <n v="0"/>
    <n v="0"/>
    <n v="0"/>
    <n v="0"/>
  </r>
  <r>
    <n v="1489"/>
    <s v="L48668"/>
    <x v="1"/>
    <n v="298.2"/>
    <n v="309.10000000000002"/>
    <n v="1568"/>
    <n v="164.20057602762651"/>
    <n v="36.299999999999997"/>
    <n v="10.900000000000034"/>
    <n v="5.9604809098028415"/>
    <n v="166"/>
    <x v="0"/>
    <n v="0"/>
    <n v="0"/>
    <n v="0"/>
    <n v="0"/>
    <n v="0"/>
  </r>
  <r>
    <n v="1490"/>
    <s v="M16349"/>
    <x v="0"/>
    <n v="298.2"/>
    <n v="309"/>
    <n v="1723"/>
    <n v="180.4321380711738"/>
    <n v="26.6"/>
    <n v="10.800000000000011"/>
    <n v="4.7994948726932236"/>
    <n v="168"/>
    <x v="0"/>
    <n v="0"/>
    <n v="0"/>
    <n v="0"/>
    <n v="0"/>
    <n v="0"/>
  </r>
  <r>
    <n v="1491"/>
    <s v="L48670"/>
    <x v="1"/>
    <n v="298.2"/>
    <n v="309"/>
    <n v="1341"/>
    <n v="140.42919161546376"/>
    <n v="43.8"/>
    <n v="10.800000000000011"/>
    <n v="6.1507985927573126"/>
    <n v="171"/>
    <x v="0"/>
    <n v="0"/>
    <n v="0"/>
    <n v="0"/>
    <n v="0"/>
    <n v="0"/>
  </r>
  <r>
    <n v="1492"/>
    <s v="M16351"/>
    <x v="0"/>
    <n v="298.10000000000002"/>
    <n v="308.89999999999998"/>
    <n v="1353"/>
    <n v="141.68582867689966"/>
    <n v="46.2"/>
    <n v="10.799999999999955"/>
    <n v="6.5458852848727647"/>
    <n v="173"/>
    <x v="0"/>
    <n v="0"/>
    <n v="0"/>
    <n v="0"/>
    <n v="0"/>
    <n v="0"/>
  </r>
  <r>
    <n v="1493"/>
    <s v="M16352"/>
    <x v="0"/>
    <n v="298"/>
    <n v="308.7"/>
    <n v="1479"/>
    <n v="154.88051782197681"/>
    <n v="58.5"/>
    <n v="10.699999999999989"/>
    <n v="9.0605102925856436"/>
    <n v="176"/>
    <x v="1"/>
    <n v="0"/>
    <n v="0"/>
    <n v="1"/>
    <n v="0"/>
    <n v="0"/>
  </r>
  <r>
    <n v="1494"/>
    <s v="L48673"/>
    <x v="1"/>
    <n v="298"/>
    <n v="308.8"/>
    <n v="1496"/>
    <n v="156.66075365901102"/>
    <n v="44.9"/>
    <n v="10.800000000000011"/>
    <n v="7.0340678392895946"/>
    <n v="179"/>
    <x v="0"/>
    <n v="0"/>
    <n v="0"/>
    <n v="0"/>
    <n v="0"/>
    <n v="0"/>
  </r>
  <r>
    <n v="1495"/>
    <s v="M16354"/>
    <x v="0"/>
    <n v="298"/>
    <n v="308.7"/>
    <n v="1377"/>
    <n v="144.19910279977151"/>
    <n v="48.5"/>
    <n v="10.699999999999989"/>
    <n v="6.9936564857889181"/>
    <n v="181"/>
    <x v="0"/>
    <n v="0"/>
    <n v="0"/>
    <n v="0"/>
    <n v="0"/>
    <n v="0"/>
  </r>
  <r>
    <n v="1496"/>
    <s v="H30909"/>
    <x v="2"/>
    <n v="297.89999999999998"/>
    <n v="308.5"/>
    <n v="1383"/>
    <n v="144.82742133048947"/>
    <n v="44.6"/>
    <n v="10.600000000000023"/>
    <n v="6.4593029913398308"/>
    <n v="184"/>
    <x v="0"/>
    <n v="0"/>
    <n v="0"/>
    <n v="0"/>
    <n v="0"/>
    <n v="0"/>
  </r>
  <r>
    <n v="1497"/>
    <s v="L48676"/>
    <x v="1"/>
    <n v="298"/>
    <n v="308.7"/>
    <n v="1268"/>
    <n v="132.7846494917286"/>
    <n v="69.400000000000006"/>
    <n v="10.699999999999989"/>
    <n v="9.2152546747259656"/>
    <n v="189"/>
    <x v="1"/>
    <n v="0"/>
    <n v="0"/>
    <n v="1"/>
    <n v="1"/>
    <n v="0"/>
  </r>
  <r>
    <n v="1498"/>
    <s v="L48677"/>
    <x v="1"/>
    <n v="298"/>
    <n v="308.7"/>
    <n v="1629"/>
    <n v="170.58848108992575"/>
    <n v="34.299999999999997"/>
    <n v="10.699999999999989"/>
    <n v="5.8511849013844532"/>
    <n v="191"/>
    <x v="0"/>
    <n v="0"/>
    <n v="0"/>
    <n v="0"/>
    <n v="0"/>
    <n v="0"/>
  </r>
  <r>
    <n v="1499"/>
    <s v="L48678"/>
    <x v="1"/>
    <n v="298"/>
    <n v="308.8"/>
    <n v="1790"/>
    <n v="187.448361664191"/>
    <n v="27.2"/>
    <n v="10.800000000000011"/>
    <n v="5.0985954372659954"/>
    <n v="193"/>
    <x v="0"/>
    <n v="0"/>
    <n v="0"/>
    <n v="0"/>
    <n v="0"/>
    <n v="0"/>
  </r>
  <r>
    <n v="1500"/>
    <s v="M16359"/>
    <x v="0"/>
    <n v="298.10000000000002"/>
    <n v="308.8"/>
    <n v="2206"/>
    <n v="231.01177979396945"/>
    <n v="16.3"/>
    <n v="10.699999999999989"/>
    <n v="3.7654920106417022"/>
    <n v="195"/>
    <x v="0"/>
    <n v="0"/>
    <n v="0"/>
    <n v="0"/>
    <n v="0"/>
    <n v="0"/>
  </r>
  <r>
    <n v="1501"/>
    <s v="M16360"/>
    <x v="0"/>
    <n v="298"/>
    <n v="308.7"/>
    <n v="2101"/>
    <n v="220.01620550640519"/>
    <n v="17.399999999999999"/>
    <n v="10.699999999999989"/>
    <n v="3.8282819758114504"/>
    <n v="198"/>
    <x v="0"/>
    <n v="0"/>
    <n v="0"/>
    <n v="0"/>
    <n v="0"/>
    <n v="0"/>
  </r>
  <r>
    <n v="1502"/>
    <s v="M16361"/>
    <x v="0"/>
    <n v="298"/>
    <n v="308.7"/>
    <n v="1436"/>
    <n v="150.37756835183143"/>
    <n v="48.2"/>
    <n v="10.699999999999989"/>
    <n v="7.2481987945582746"/>
    <n v="201"/>
    <x v="0"/>
    <n v="0"/>
    <n v="0"/>
    <n v="0"/>
    <n v="0"/>
    <n v="0"/>
  </r>
  <r>
    <n v="1503"/>
    <s v="L48682"/>
    <x v="1"/>
    <n v="298"/>
    <n v="308.7"/>
    <n v="1462"/>
    <n v="153.1002819849426"/>
    <n v="48.2"/>
    <n v="10.699999999999989"/>
    <n v="7.3794335916742337"/>
    <n v="204"/>
    <x v="0"/>
    <n v="0"/>
    <n v="0"/>
    <n v="0"/>
    <n v="0"/>
    <n v="0"/>
  </r>
  <r>
    <n v="1504"/>
    <s v="L48683"/>
    <x v="1"/>
    <n v="298"/>
    <n v="308.7"/>
    <n v="1771"/>
    <n v="185.45868631691746"/>
    <n v="26.2"/>
    <n v="10.699999999999989"/>
    <n v="4.8590175815032373"/>
    <n v="206"/>
    <x v="0"/>
    <n v="0"/>
    <n v="0"/>
    <n v="0"/>
    <n v="0"/>
    <n v="0"/>
  </r>
  <r>
    <n v="1505"/>
    <s v="L48684"/>
    <x v="1"/>
    <n v="298"/>
    <n v="308.7"/>
    <n v="1506"/>
    <n v="157.70795121020763"/>
    <n v="47"/>
    <n v="10.699999999999989"/>
    <n v="7.4122737068797591"/>
    <n v="208"/>
    <x v="0"/>
    <n v="0"/>
    <n v="0"/>
    <n v="0"/>
    <n v="0"/>
    <n v="0"/>
  </r>
  <r>
    <n v="1506"/>
    <s v="L48685"/>
    <x v="1"/>
    <n v="298"/>
    <n v="308.7"/>
    <n v="1626"/>
    <n v="170.27432182456678"/>
    <n v="36.700000000000003"/>
    <n v="10.699999999999989"/>
    <n v="6.2490676109616015"/>
    <n v="210"/>
    <x v="0"/>
    <n v="0"/>
    <n v="0"/>
    <n v="0"/>
    <n v="0"/>
    <n v="0"/>
  </r>
  <r>
    <n v="1507"/>
    <s v="L48686"/>
    <x v="1"/>
    <n v="298"/>
    <n v="308.8"/>
    <n v="1610"/>
    <n v="168.59880574265222"/>
    <n v="33.700000000000003"/>
    <n v="10.800000000000011"/>
    <n v="5.6817797535273806"/>
    <n v="212"/>
    <x v="0"/>
    <n v="0"/>
    <n v="0"/>
    <n v="0"/>
    <n v="0"/>
    <n v="0"/>
  </r>
  <r>
    <n v="1508"/>
    <s v="M16367"/>
    <x v="0"/>
    <n v="298"/>
    <n v="308.60000000000002"/>
    <n v="1376"/>
    <n v="144.09438304465183"/>
    <n v="55.7"/>
    <n v="10.600000000000023"/>
    <n v="8.0260571355871075"/>
    <n v="214"/>
    <x v="0"/>
    <n v="0"/>
    <n v="0"/>
    <n v="0"/>
    <n v="0"/>
    <n v="0"/>
  </r>
  <r>
    <n v="1509"/>
    <s v="M16368"/>
    <x v="0"/>
    <n v="298"/>
    <n v="308.60000000000002"/>
    <n v="1507"/>
    <n v="157.8126709653273"/>
    <n v="37.299999999999997"/>
    <n v="10.600000000000023"/>
    <n v="5.8864126270067079"/>
    <n v="217"/>
    <x v="0"/>
    <n v="0"/>
    <n v="0"/>
    <n v="0"/>
    <n v="0"/>
    <n v="0"/>
  </r>
  <r>
    <n v="1510"/>
    <s v="L48689"/>
    <x v="1"/>
    <n v="298"/>
    <n v="308.5"/>
    <n v="1429"/>
    <n v="149.64453006599382"/>
    <n v="37.700000000000003"/>
    <n v="10.5"/>
    <n v="5.6415987834879671"/>
    <n v="220"/>
    <x v="1"/>
    <n v="1"/>
    <n v="0"/>
    <n v="0"/>
    <n v="0"/>
    <n v="0"/>
  </r>
  <r>
    <n v="1511"/>
    <s v="M16370"/>
    <x v="0"/>
    <n v="298.10000000000002"/>
    <n v="308.7"/>
    <n v="1547"/>
    <n v="162.00146117011366"/>
    <n v="38.9"/>
    <n v="10.599999999999966"/>
    <n v="6.3018568395174208"/>
    <n v="0"/>
    <x v="0"/>
    <n v="0"/>
    <n v="0"/>
    <n v="0"/>
    <n v="0"/>
    <n v="0"/>
  </r>
  <r>
    <n v="1512"/>
    <s v="L48691"/>
    <x v="1"/>
    <n v="298.10000000000002"/>
    <n v="308.7"/>
    <n v="1642"/>
    <n v="171.94983790648132"/>
    <n v="30.3"/>
    <n v="10.599999999999966"/>
    <n v="5.210080088566384"/>
    <n v="3"/>
    <x v="0"/>
    <n v="0"/>
    <n v="0"/>
    <n v="0"/>
    <n v="0"/>
    <n v="0"/>
  </r>
  <r>
    <n v="1513"/>
    <s v="H30926"/>
    <x v="2"/>
    <n v="298"/>
    <n v="308.7"/>
    <n v="1503"/>
    <n v="157.39379194484863"/>
    <n v="36.299999999999997"/>
    <n v="10.699999999999989"/>
    <n v="5.7133946475980046"/>
    <n v="5"/>
    <x v="0"/>
    <n v="0"/>
    <n v="0"/>
    <n v="0"/>
    <n v="0"/>
    <n v="0"/>
  </r>
  <r>
    <n v="1514"/>
    <s v="L48693"/>
    <x v="1"/>
    <n v="298.10000000000002"/>
    <n v="308.7"/>
    <n v="1568"/>
    <n v="164.20057602762651"/>
    <n v="32.9"/>
    <n v="10.599999999999966"/>
    <n v="5.4021989513089119"/>
    <n v="10"/>
    <x v="0"/>
    <n v="0"/>
    <n v="0"/>
    <n v="0"/>
    <n v="0"/>
    <n v="0"/>
  </r>
  <r>
    <n v="1515"/>
    <s v="M16374"/>
    <x v="0"/>
    <n v="298.10000000000002"/>
    <n v="308.8"/>
    <n v="1628"/>
    <n v="170.48376133480613"/>
    <n v="37.6"/>
    <n v="10.699999999999989"/>
    <n v="6.4101894261887109"/>
    <n v="12"/>
    <x v="0"/>
    <n v="0"/>
    <n v="0"/>
    <n v="0"/>
    <n v="0"/>
    <n v="0"/>
  </r>
  <r>
    <n v="1516"/>
    <s v="M16375"/>
    <x v="0"/>
    <n v="298.2"/>
    <n v="308.89999999999998"/>
    <n v="1614"/>
    <n v="169.01768476313089"/>
    <n v="35.5"/>
    <n v="10.699999999999989"/>
    <n v="6.0001278090911461"/>
    <n v="15"/>
    <x v="0"/>
    <n v="0"/>
    <n v="0"/>
    <n v="0"/>
    <n v="0"/>
    <n v="0"/>
  </r>
  <r>
    <n v="1517"/>
    <s v="L48696"/>
    <x v="1"/>
    <n v="298.2"/>
    <n v="308.89999999999998"/>
    <n v="1278"/>
    <n v="133.83184704292518"/>
    <n v="54"/>
    <n v="10.699999999999989"/>
    <n v="7.2269197403179595"/>
    <n v="18"/>
    <x v="0"/>
    <n v="0"/>
    <n v="0"/>
    <n v="0"/>
    <n v="0"/>
    <n v="0"/>
  </r>
  <r>
    <n v="1518"/>
    <s v="M16377"/>
    <x v="0"/>
    <n v="298.2"/>
    <n v="308.89999999999998"/>
    <n v="1408"/>
    <n v="147.44541520848094"/>
    <n v="38.799999999999997"/>
    <n v="10.699999999999989"/>
    <n v="5.7208821100890601"/>
    <n v="20"/>
    <x v="0"/>
    <n v="0"/>
    <n v="0"/>
    <n v="0"/>
    <n v="0"/>
    <n v="0"/>
  </r>
  <r>
    <n v="1519"/>
    <s v="H30932"/>
    <x v="2"/>
    <n v="298.2"/>
    <n v="309"/>
    <n v="1371"/>
    <n v="143.57078426905355"/>
    <n v="55.7"/>
    <n v="10.800000000000011"/>
    <n v="7.9968926837862826"/>
    <n v="23"/>
    <x v="0"/>
    <n v="0"/>
    <n v="0"/>
    <n v="0"/>
    <n v="0"/>
    <n v="0"/>
  </r>
  <r>
    <n v="1520"/>
    <s v="M16379"/>
    <x v="0"/>
    <n v="298.2"/>
    <n v="308.89999999999998"/>
    <n v="1512"/>
    <n v="158.33626974092559"/>
    <n v="38.5"/>
    <n v="10.699999999999989"/>
    <n v="6.095946385025635"/>
    <n v="28"/>
    <x v="0"/>
    <n v="0"/>
    <n v="0"/>
    <n v="0"/>
    <n v="0"/>
    <n v="0"/>
  </r>
  <r>
    <n v="1521"/>
    <s v="L48700"/>
    <x v="1"/>
    <n v="298.3"/>
    <n v="309.10000000000002"/>
    <n v="1472"/>
    <n v="154.14747953613917"/>
    <n v="40.1"/>
    <n v="10.800000000000011"/>
    <n v="6.181313929399181"/>
    <n v="31"/>
    <x v="0"/>
    <n v="0"/>
    <n v="0"/>
    <n v="0"/>
    <n v="0"/>
    <n v="0"/>
  </r>
  <r>
    <n v="1522"/>
    <s v="M16381"/>
    <x v="0"/>
    <n v="298.2"/>
    <n v="308.89999999999998"/>
    <n v="1585"/>
    <n v="165.98081186466072"/>
    <n v="34.299999999999997"/>
    <n v="10.699999999999989"/>
    <n v="5.6931418469578619"/>
    <n v="33"/>
    <x v="0"/>
    <n v="0"/>
    <n v="0"/>
    <n v="0"/>
    <n v="0"/>
    <n v="0"/>
  </r>
  <r>
    <n v="1523"/>
    <s v="H30936"/>
    <x v="2"/>
    <n v="298.2"/>
    <n v="309"/>
    <n v="1562"/>
    <n v="163.57225749690858"/>
    <n v="37.700000000000003"/>
    <n v="10.800000000000011"/>
    <n v="6.1666741076334537"/>
    <n v="36"/>
    <x v="0"/>
    <n v="0"/>
    <n v="0"/>
    <n v="0"/>
    <n v="0"/>
    <n v="0"/>
  </r>
  <r>
    <n v="1524"/>
    <s v="L48703"/>
    <x v="1"/>
    <n v="298.3"/>
    <n v="309"/>
    <n v="1519"/>
    <n v="159.0693080267632"/>
    <n v="36.9"/>
    <n v="10.699999999999989"/>
    <n v="5.8696574661875625"/>
    <n v="41"/>
    <x v="0"/>
    <n v="0"/>
    <n v="0"/>
    <n v="0"/>
    <n v="0"/>
    <n v="0"/>
  </r>
  <r>
    <n v="1525"/>
    <s v="L48704"/>
    <x v="1"/>
    <n v="298.2"/>
    <n v="309"/>
    <n v="1601"/>
    <n v="167.65632794657529"/>
    <n v="35.799999999999997"/>
    <n v="10.800000000000011"/>
    <n v="6.0020965404873952"/>
    <n v="43"/>
    <x v="0"/>
    <n v="0"/>
    <n v="0"/>
    <n v="0"/>
    <n v="0"/>
    <n v="0"/>
  </r>
  <r>
    <n v="1526"/>
    <s v="L48705"/>
    <x v="1"/>
    <n v="298.2"/>
    <n v="309"/>
    <n v="2449"/>
    <n v="256.45868028804676"/>
    <n v="13.8"/>
    <n v="10.800000000000011"/>
    <n v="3.5391297879750456"/>
    <n v="45"/>
    <x v="0"/>
    <n v="0"/>
    <n v="0"/>
    <n v="0"/>
    <n v="0"/>
    <n v="0"/>
  </r>
  <r>
    <n v="1527"/>
    <s v="L48706"/>
    <x v="1"/>
    <n v="298.10000000000002"/>
    <n v="309"/>
    <n v="1787"/>
    <n v="187.134202398832"/>
    <n v="27.6"/>
    <n v="10.899999999999977"/>
    <n v="5.1649039862077633"/>
    <n v="47"/>
    <x v="0"/>
    <n v="0"/>
    <n v="0"/>
    <n v="0"/>
    <n v="0"/>
    <n v="0"/>
  </r>
  <r>
    <n v="1528"/>
    <s v="H30941"/>
    <x v="2"/>
    <n v="298.10000000000002"/>
    <n v="309.10000000000002"/>
    <n v="1425"/>
    <n v="149.22565104551515"/>
    <n v="44.5"/>
    <n v="11"/>
    <n v="6.6405414715254238"/>
    <n v="49"/>
    <x v="0"/>
    <n v="0"/>
    <n v="0"/>
    <n v="0"/>
    <n v="0"/>
    <n v="0"/>
  </r>
  <r>
    <n v="1529"/>
    <s v="L48708"/>
    <x v="1"/>
    <n v="298.10000000000002"/>
    <n v="309"/>
    <n v="1559"/>
    <n v="163.25809823154958"/>
    <n v="34"/>
    <n v="10.899999999999977"/>
    <n v="5.5507753398726853"/>
    <n v="54"/>
    <x v="0"/>
    <n v="0"/>
    <n v="0"/>
    <n v="0"/>
    <n v="0"/>
    <n v="0"/>
  </r>
  <r>
    <n v="1530"/>
    <s v="L48709"/>
    <x v="1"/>
    <n v="298.10000000000002"/>
    <n v="309"/>
    <n v="1557"/>
    <n v="163.04865872131026"/>
    <n v="36"/>
    <n v="10.899999999999977"/>
    <n v="5.8697517139671689"/>
    <n v="56"/>
    <x v="0"/>
    <n v="0"/>
    <n v="0"/>
    <n v="0"/>
    <n v="0"/>
    <n v="0"/>
  </r>
  <r>
    <n v="1531"/>
    <s v="L48710"/>
    <x v="1"/>
    <n v="298.10000000000002"/>
    <n v="309"/>
    <n v="1497"/>
    <n v="156.76547341413067"/>
    <n v="40.5"/>
    <n v="10.899999999999977"/>
    <n v="6.3490016732722925"/>
    <n v="58"/>
    <x v="0"/>
    <n v="0"/>
    <n v="0"/>
    <n v="0"/>
    <n v="0"/>
    <n v="0"/>
  </r>
  <r>
    <n v="1532"/>
    <s v="H30945"/>
    <x v="2"/>
    <n v="298.10000000000002"/>
    <n v="309"/>
    <n v="1438"/>
    <n v="150.58700786207075"/>
    <n v="41.4"/>
    <n v="10.899999999999977"/>
    <n v="6.2343021254897284"/>
    <n v="60"/>
    <x v="0"/>
    <n v="0"/>
    <n v="0"/>
    <n v="0"/>
    <n v="0"/>
    <n v="0"/>
  </r>
  <r>
    <n v="1533"/>
    <s v="M16392"/>
    <x v="0"/>
    <n v="298.10000000000002"/>
    <n v="308.89999999999998"/>
    <n v="1417"/>
    <n v="148.3878930045579"/>
    <n v="39.200000000000003"/>
    <n v="10.799999999999955"/>
    <n v="5.8168054057786707"/>
    <n v="65"/>
    <x v="0"/>
    <n v="0"/>
    <n v="0"/>
    <n v="0"/>
    <n v="0"/>
    <n v="0"/>
  </r>
  <r>
    <n v="1534"/>
    <s v="M16393"/>
    <x v="0"/>
    <n v="298"/>
    <n v="308.89999999999998"/>
    <n v="1339"/>
    <n v="140.21975210522444"/>
    <n v="51.4"/>
    <n v="10.899999999999977"/>
    <n v="7.2072952582085366"/>
    <n v="68"/>
    <x v="0"/>
    <n v="0"/>
    <n v="0"/>
    <n v="0"/>
    <n v="0"/>
    <n v="0"/>
  </r>
  <r>
    <n v="1535"/>
    <s v="L48714"/>
    <x v="1"/>
    <n v="298"/>
    <n v="308.8"/>
    <n v="1757"/>
    <n v="183.99260974524222"/>
    <n v="29.1"/>
    <n v="10.800000000000011"/>
    <n v="5.3541849435865485"/>
    <n v="71"/>
    <x v="0"/>
    <n v="0"/>
    <n v="0"/>
    <n v="0"/>
    <n v="0"/>
    <n v="0"/>
  </r>
  <r>
    <n v="1536"/>
    <s v="L48715"/>
    <x v="1"/>
    <n v="298"/>
    <n v="308.8"/>
    <n v="1581"/>
    <n v="165.56193284418211"/>
    <n v="36.1"/>
    <n v="10.800000000000011"/>
    <n v="5.9767857756749745"/>
    <n v="73"/>
    <x v="0"/>
    <n v="0"/>
    <n v="0"/>
    <n v="0"/>
    <n v="0"/>
    <n v="0"/>
  </r>
  <r>
    <n v="1537"/>
    <s v="M16396"/>
    <x v="0"/>
    <n v="298.2"/>
    <n v="308.89999999999998"/>
    <n v="1326"/>
    <n v="138.85839528866885"/>
    <n v="54.4"/>
    <n v="10.699999999999989"/>
    <n v="7.5538967037035842"/>
    <n v="75"/>
    <x v="0"/>
    <n v="0"/>
    <n v="0"/>
    <n v="0"/>
    <n v="0"/>
    <n v="0"/>
  </r>
  <r>
    <n v="1538"/>
    <s v="M16397"/>
    <x v="0"/>
    <n v="298.39999999999998"/>
    <n v="309.10000000000002"/>
    <n v="1467"/>
    <n v="153.62388076054089"/>
    <n v="39.6"/>
    <n v="10.700000000000045"/>
    <n v="6.0835056781174188"/>
    <n v="78"/>
    <x v="0"/>
    <n v="0"/>
    <n v="0"/>
    <n v="0"/>
    <n v="0"/>
    <n v="0"/>
  </r>
  <r>
    <n v="1539"/>
    <s v="L48718"/>
    <x v="1"/>
    <n v="298.39999999999998"/>
    <n v="309.10000000000002"/>
    <n v="1798"/>
    <n v="188.28611970514828"/>
    <n v="29.6"/>
    <n v="10.700000000000045"/>
    <n v="5.5732691432723893"/>
    <n v="81"/>
    <x v="0"/>
    <n v="0"/>
    <n v="0"/>
    <n v="0"/>
    <n v="0"/>
    <n v="0"/>
  </r>
  <r>
    <n v="1540"/>
    <s v="M16399"/>
    <x v="0"/>
    <n v="298.5"/>
    <n v="309.2"/>
    <n v="1449"/>
    <n v="151.73892516838703"/>
    <n v="46.4"/>
    <n v="10.699999999999989"/>
    <n v="7.0406861278131583"/>
    <n v="83"/>
    <x v="0"/>
    <n v="0"/>
    <n v="0"/>
    <n v="0"/>
    <n v="0"/>
    <n v="0"/>
  </r>
  <r>
    <n v="1541"/>
    <s v="M16400"/>
    <x v="0"/>
    <n v="298.39999999999998"/>
    <n v="309.10000000000002"/>
    <n v="1525"/>
    <n v="159.69762655748116"/>
    <n v="39.299999999999997"/>
    <n v="10.700000000000045"/>
    <n v="6.2761167237090092"/>
    <n v="86"/>
    <x v="0"/>
    <n v="0"/>
    <n v="0"/>
    <n v="0"/>
    <n v="0"/>
    <n v="0"/>
  </r>
  <r>
    <n v="1542"/>
    <s v="L48721"/>
    <x v="1"/>
    <n v="298.39999999999998"/>
    <n v="309"/>
    <n v="2304"/>
    <n v="241.27431579569611"/>
    <n v="15.1"/>
    <n v="10.600000000000023"/>
    <n v="3.6432421685150111"/>
    <n v="89"/>
    <x v="0"/>
    <n v="0"/>
    <n v="0"/>
    <n v="0"/>
    <n v="0"/>
    <n v="0"/>
  </r>
  <r>
    <n v="1543"/>
    <s v="L48722"/>
    <x v="1"/>
    <n v="298.3"/>
    <n v="308.89999999999998"/>
    <n v="1379"/>
    <n v="144.40854231001083"/>
    <n v="54.7"/>
    <n v="10.599999999999966"/>
    <n v="7.8991472643575928"/>
    <n v="91"/>
    <x v="0"/>
    <n v="0"/>
    <n v="0"/>
    <n v="0"/>
    <n v="0"/>
    <n v="0"/>
  </r>
  <r>
    <n v="1544"/>
    <s v="L48723"/>
    <x v="1"/>
    <n v="298.39999999999998"/>
    <n v="308.89999999999998"/>
    <n v="1628"/>
    <n v="170.48376133480613"/>
    <n v="34.9"/>
    <n v="10.5"/>
    <n v="5.9498832705847331"/>
    <n v="93"/>
    <x v="0"/>
    <n v="0"/>
    <n v="0"/>
    <n v="0"/>
    <n v="0"/>
    <n v="0"/>
  </r>
  <r>
    <n v="1545"/>
    <s v="L48724"/>
    <x v="1"/>
    <n v="298.39999999999998"/>
    <n v="309"/>
    <n v="1474"/>
    <n v="154.35691904637852"/>
    <n v="52.7"/>
    <n v="10.600000000000023"/>
    <n v="8.134609633744148"/>
    <n v="95"/>
    <x v="0"/>
    <n v="0"/>
    <n v="0"/>
    <n v="0"/>
    <n v="0"/>
    <n v="0"/>
  </r>
  <r>
    <n v="1546"/>
    <s v="M16405"/>
    <x v="0"/>
    <n v="298.39999999999998"/>
    <n v="309"/>
    <n v="1544"/>
    <n v="161.68730190475469"/>
    <n v="38.799999999999997"/>
    <n v="10.600000000000023"/>
    <n v="6.2734673139044821"/>
    <n v="97"/>
    <x v="0"/>
    <n v="0"/>
    <n v="0"/>
    <n v="0"/>
    <n v="0"/>
    <n v="0"/>
  </r>
  <r>
    <n v="1547"/>
    <s v="L48726"/>
    <x v="1"/>
    <n v="298.39999999999998"/>
    <n v="308.89999999999998"/>
    <n v="1391"/>
    <n v="145.66517937144675"/>
    <n v="48.4"/>
    <n v="10.5"/>
    <n v="7.0501946815780228"/>
    <n v="100"/>
    <x v="0"/>
    <n v="0"/>
    <n v="0"/>
    <n v="0"/>
    <n v="0"/>
    <n v="0"/>
  </r>
  <r>
    <n v="1548"/>
    <s v="L48727"/>
    <x v="1"/>
    <n v="298.3"/>
    <n v="308.89999999999998"/>
    <n v="1348"/>
    <n v="141.16222990130137"/>
    <n v="55.5"/>
    <n v="10.599999999999966"/>
    <n v="7.8345037595222262"/>
    <n v="102"/>
    <x v="0"/>
    <n v="0"/>
    <n v="0"/>
    <n v="0"/>
    <n v="0"/>
    <n v="0"/>
  </r>
  <r>
    <n v="1549"/>
    <s v="M16408"/>
    <x v="0"/>
    <n v="298.3"/>
    <n v="308.8"/>
    <n v="1349"/>
    <n v="141.26694965642102"/>
    <n v="52.1"/>
    <n v="10.5"/>
    <n v="7.3600080770995353"/>
    <n v="104"/>
    <x v="0"/>
    <n v="0"/>
    <n v="0"/>
    <n v="0"/>
    <n v="0"/>
    <n v="0"/>
  </r>
  <r>
    <n v="1550"/>
    <s v="L48729"/>
    <x v="1"/>
    <n v="298.39999999999998"/>
    <n v="308.89999999999998"/>
    <n v="1706"/>
    <n v="178.65190223413956"/>
    <n v="29.5"/>
    <n v="10.5"/>
    <n v="5.2702311159071167"/>
    <n v="107"/>
    <x v="0"/>
    <n v="0"/>
    <n v="0"/>
    <n v="0"/>
    <n v="0"/>
    <n v="0"/>
  </r>
  <r>
    <n v="1551"/>
    <s v="L48730"/>
    <x v="1"/>
    <n v="298.39999999999998"/>
    <n v="308.89999999999998"/>
    <n v="1638"/>
    <n v="171.53095888600271"/>
    <n v="32.4"/>
    <n v="10.5"/>
    <n v="5.5576030679064878"/>
    <n v="109"/>
    <x v="0"/>
    <n v="0"/>
    <n v="0"/>
    <n v="0"/>
    <n v="0"/>
    <n v="0"/>
  </r>
  <r>
    <n v="1552"/>
    <s v="L48731"/>
    <x v="1"/>
    <n v="298.39999999999998"/>
    <n v="308.8"/>
    <n v="1458"/>
    <n v="152.68140296446393"/>
    <n v="40.1"/>
    <n v="10.400000000000034"/>
    <n v="6.1225242588750035"/>
    <n v="111"/>
    <x v="0"/>
    <n v="0"/>
    <n v="0"/>
    <n v="0"/>
    <n v="0"/>
    <n v="0"/>
  </r>
  <r>
    <n v="1553"/>
    <s v="L48732"/>
    <x v="1"/>
    <n v="298.5"/>
    <n v="308.89999999999998"/>
    <n v="1781"/>
    <n v="186.50588386811404"/>
    <n v="27.8"/>
    <n v="10.399999999999977"/>
    <n v="5.1848635715335707"/>
    <n v="113"/>
    <x v="0"/>
    <n v="0"/>
    <n v="0"/>
    <n v="0"/>
    <n v="0"/>
    <n v="0"/>
  </r>
  <r>
    <n v="1554"/>
    <s v="L48733"/>
    <x v="1"/>
    <n v="298.5"/>
    <n v="308.8"/>
    <n v="1332"/>
    <n v="139.48671381938681"/>
    <n v="59.1"/>
    <n v="10.300000000000011"/>
    <n v="8.2436647867257591"/>
    <n v="115"/>
    <x v="0"/>
    <n v="0"/>
    <n v="0"/>
    <n v="0"/>
    <n v="0"/>
    <n v="0"/>
  </r>
  <r>
    <n v="1555"/>
    <s v="M16414"/>
    <x v="0"/>
    <n v="298.39999999999998"/>
    <n v="308.7"/>
    <n v="1584"/>
    <n v="165.87609210954108"/>
    <n v="31.7"/>
    <n v="10.300000000000011"/>
    <n v="5.2582721198724522"/>
    <n v="117"/>
    <x v="0"/>
    <n v="0"/>
    <n v="0"/>
    <n v="0"/>
    <n v="0"/>
    <n v="0"/>
  </r>
  <r>
    <n v="1556"/>
    <s v="L48735"/>
    <x v="1"/>
    <n v="298.39999999999998"/>
    <n v="308.60000000000002"/>
    <n v="1491"/>
    <n v="156.13715488341271"/>
    <n v="42"/>
    <n v="10.200000000000045"/>
    <n v="6.5577605051033334"/>
    <n v="120"/>
    <x v="0"/>
    <n v="0"/>
    <n v="0"/>
    <n v="0"/>
    <n v="0"/>
    <n v="0"/>
  </r>
  <r>
    <n v="1557"/>
    <s v="H30970"/>
    <x v="2"/>
    <n v="298.39999999999998"/>
    <n v="308.5"/>
    <n v="1398"/>
    <n v="146.39821765728436"/>
    <n v="47.1"/>
    <n v="10.100000000000023"/>
    <n v="6.8953560516580934"/>
    <n v="122"/>
    <x v="0"/>
    <n v="0"/>
    <n v="0"/>
    <n v="0"/>
    <n v="0"/>
    <n v="0"/>
  </r>
  <r>
    <n v="1558"/>
    <s v="L48737"/>
    <x v="1"/>
    <n v="298.3"/>
    <n v="308.39999999999998"/>
    <n v="1585"/>
    <n v="165.98081186466072"/>
    <n v="30.6"/>
    <n v="10.099999999999966"/>
    <n v="5.0790128430586181"/>
    <n v="127"/>
    <x v="0"/>
    <n v="0"/>
    <n v="0"/>
    <n v="0"/>
    <n v="0"/>
    <n v="0"/>
  </r>
  <r>
    <n v="1559"/>
    <s v="M16418"/>
    <x v="0"/>
    <n v="298.2"/>
    <n v="308.3"/>
    <n v="1476"/>
    <n v="154.56635855661781"/>
    <n v="43.5"/>
    <n v="10.100000000000023"/>
    <n v="6.7236365972128755"/>
    <n v="129"/>
    <x v="0"/>
    <n v="0"/>
    <n v="0"/>
    <n v="0"/>
    <n v="0"/>
    <n v="0"/>
  </r>
  <r>
    <n v="1560"/>
    <s v="L48739"/>
    <x v="1"/>
    <n v="298.2"/>
    <n v="308.3"/>
    <n v="1458"/>
    <n v="152.68140296446393"/>
    <n v="41.8"/>
    <n v="10.100000000000023"/>
    <n v="6.3820826439145923"/>
    <n v="132"/>
    <x v="0"/>
    <n v="0"/>
    <n v="0"/>
    <n v="0"/>
    <n v="0"/>
    <n v="0"/>
  </r>
  <r>
    <n v="1561"/>
    <s v="M16420"/>
    <x v="0"/>
    <n v="298.2"/>
    <n v="308.39999999999998"/>
    <n v="1510"/>
    <n v="158.12683023068624"/>
    <n v="39.9"/>
    <n v="10.199999999999989"/>
    <n v="6.3092605262043806"/>
    <n v="134"/>
    <x v="0"/>
    <n v="0"/>
    <n v="0"/>
    <n v="0"/>
    <n v="0"/>
    <n v="0"/>
  </r>
  <r>
    <n v="1562"/>
    <s v="L48741"/>
    <x v="1"/>
    <n v="298.2"/>
    <n v="308.39999999999998"/>
    <n v="1388"/>
    <n v="145.35102010608776"/>
    <n v="53.8"/>
    <n v="10.199999999999989"/>
    <n v="7.8198848817075213"/>
    <n v="137"/>
    <x v="0"/>
    <n v="0"/>
    <n v="0"/>
    <n v="0"/>
    <n v="0"/>
    <n v="0"/>
  </r>
  <r>
    <n v="1563"/>
    <s v="L48742"/>
    <x v="1"/>
    <n v="298.2"/>
    <n v="308.3"/>
    <n v="2216"/>
    <n v="232.05897734516606"/>
    <n v="16.8"/>
    <n v="10.100000000000023"/>
    <n v="3.8985908193987897"/>
    <n v="139"/>
    <x v="0"/>
    <n v="0"/>
    <n v="0"/>
    <n v="0"/>
    <n v="0"/>
    <n v="0"/>
  </r>
  <r>
    <n v="1564"/>
    <s v="L48743"/>
    <x v="1"/>
    <n v="298.2"/>
    <n v="308.3"/>
    <n v="1402"/>
    <n v="146.817096677763"/>
    <n v="51"/>
    <n v="10.100000000000023"/>
    <n v="7.4876719305659138"/>
    <n v="141"/>
    <x v="0"/>
    <n v="0"/>
    <n v="0"/>
    <n v="0"/>
    <n v="0"/>
    <n v="0"/>
  </r>
  <r>
    <n v="1565"/>
    <s v="M16424"/>
    <x v="0"/>
    <n v="298"/>
    <n v="308.2"/>
    <n v="2090"/>
    <n v="218.86428820008894"/>
    <n v="19"/>
    <n v="10.199999999999989"/>
    <n v="4.1584214758016893"/>
    <n v="143"/>
    <x v="0"/>
    <n v="0"/>
    <n v="0"/>
    <n v="0"/>
    <n v="0"/>
    <n v="0"/>
  </r>
  <r>
    <n v="1566"/>
    <s v="L48745"/>
    <x v="1"/>
    <n v="298"/>
    <n v="308.2"/>
    <n v="1459"/>
    <n v="152.7861227195836"/>
    <n v="42.1"/>
    <n v="10.199999999999989"/>
    <n v="6.4322957664944695"/>
    <n v="146"/>
    <x v="0"/>
    <n v="0"/>
    <n v="0"/>
    <n v="0"/>
    <n v="0"/>
    <n v="0"/>
  </r>
  <r>
    <n v="1567"/>
    <s v="M16426"/>
    <x v="0"/>
    <n v="298"/>
    <n v="308.10000000000002"/>
    <n v="1403"/>
    <n v="146.92181643288265"/>
    <n v="44.8"/>
    <n v="10.100000000000023"/>
    <n v="6.5820973761931425"/>
    <n v="148"/>
    <x v="0"/>
    <n v="0"/>
    <n v="0"/>
    <n v="0"/>
    <n v="0"/>
    <n v="0"/>
  </r>
  <r>
    <n v="1568"/>
    <s v="L48747"/>
    <x v="1"/>
    <n v="298.10000000000002"/>
    <n v="308.2"/>
    <n v="1521"/>
    <n v="159.27874753700249"/>
    <n v="39.299999999999997"/>
    <n v="10.099999999999966"/>
    <n v="6.2596547782041974"/>
    <n v="151"/>
    <x v="0"/>
    <n v="0"/>
    <n v="0"/>
    <n v="0"/>
    <n v="0"/>
    <n v="0"/>
  </r>
  <r>
    <n v="1569"/>
    <s v="L48748"/>
    <x v="1"/>
    <n v="298.2"/>
    <n v="308.2"/>
    <n v="1407"/>
    <n v="147.34069545336129"/>
    <n v="47.1"/>
    <n v="10"/>
    <n v="6.9397467558533172"/>
    <n v="153"/>
    <x v="0"/>
    <n v="0"/>
    <n v="0"/>
    <n v="0"/>
    <n v="0"/>
    <n v="0"/>
  </r>
  <r>
    <n v="1570"/>
    <s v="M16429"/>
    <x v="0"/>
    <n v="298.10000000000002"/>
    <n v="308.2"/>
    <n v="1654"/>
    <n v="173.20647496791725"/>
    <n v="35.299999999999997"/>
    <n v="10.099999999999966"/>
    <n v="6.1141885663674786"/>
    <n v="155"/>
    <x v="0"/>
    <n v="0"/>
    <n v="0"/>
    <n v="0"/>
    <n v="0"/>
    <n v="0"/>
  </r>
  <r>
    <n v="1571"/>
    <s v="L48750"/>
    <x v="1"/>
    <n v="298.2"/>
    <n v="308.39999999999998"/>
    <n v="1452"/>
    <n v="152.05308443374599"/>
    <n v="43.5"/>
    <n v="10.199999999999989"/>
    <n v="6.6143091728679506"/>
    <n v="158"/>
    <x v="0"/>
    <n v="0"/>
    <n v="0"/>
    <n v="0"/>
    <n v="0"/>
    <n v="0"/>
  </r>
  <r>
    <n v="1572"/>
    <s v="L48751"/>
    <x v="1"/>
    <n v="298.3"/>
    <n v="308.39999999999998"/>
    <n v="1528"/>
    <n v="160.01178582284012"/>
    <n v="37.299999999999997"/>
    <n v="10.099999999999966"/>
    <n v="5.9684396111919362"/>
    <n v="160"/>
    <x v="0"/>
    <n v="0"/>
    <n v="0"/>
    <n v="0"/>
    <n v="0"/>
    <n v="0"/>
  </r>
  <r>
    <n v="1573"/>
    <s v="L48752"/>
    <x v="1"/>
    <n v="298.2"/>
    <n v="308.3"/>
    <n v="1230"/>
    <n v="128.80529879718151"/>
    <n v="59.6"/>
    <n v="10.100000000000023"/>
    <n v="7.6767958083120185"/>
    <n v="162"/>
    <x v="0"/>
    <n v="0"/>
    <n v="0"/>
    <n v="0"/>
    <n v="0"/>
    <n v="0"/>
  </r>
  <r>
    <n v="1574"/>
    <s v="L48753"/>
    <x v="1"/>
    <n v="298.2"/>
    <n v="308.2"/>
    <n v="1466"/>
    <n v="153.51916100542121"/>
    <n v="42.4"/>
    <n v="10"/>
    <n v="6.5092124266298592"/>
    <n v="164"/>
    <x v="0"/>
    <n v="0"/>
    <n v="0"/>
    <n v="0"/>
    <n v="0"/>
    <n v="0"/>
  </r>
  <r>
    <n v="1575"/>
    <s v="L48754"/>
    <x v="1"/>
    <n v="298.2"/>
    <n v="308.2"/>
    <n v="1478"/>
    <n v="154.77579806685713"/>
    <n v="50.1"/>
    <n v="10"/>
    <n v="7.7542674831495422"/>
    <n v="166"/>
    <x v="0"/>
    <n v="0"/>
    <n v="0"/>
    <n v="0"/>
    <n v="0"/>
    <n v="0"/>
  </r>
  <r>
    <n v="1576"/>
    <s v="L48755"/>
    <x v="1"/>
    <n v="298.2"/>
    <n v="308.3"/>
    <n v="2057"/>
    <n v="215.40853628114016"/>
    <n v="18"/>
    <n v="10.100000000000023"/>
    <n v="3.8773536530605228"/>
    <n v="168"/>
    <x v="0"/>
    <n v="0"/>
    <n v="0"/>
    <n v="0"/>
    <n v="0"/>
    <n v="0"/>
  </r>
  <r>
    <n v="1577"/>
    <s v="L48756"/>
    <x v="1"/>
    <n v="298.3"/>
    <n v="308.39999999999998"/>
    <n v="1490"/>
    <n v="156.03243512829306"/>
    <n v="41.7"/>
    <n v="10.099999999999966"/>
    <n v="6.5065525448498214"/>
    <n v="170"/>
    <x v="0"/>
    <n v="0"/>
    <n v="0"/>
    <n v="0"/>
    <n v="0"/>
    <n v="0"/>
  </r>
  <r>
    <n v="1578"/>
    <s v="L48757"/>
    <x v="1"/>
    <n v="298.3"/>
    <n v="308.39999999999998"/>
    <n v="1484"/>
    <n v="155.4041165975751"/>
    <n v="43.4"/>
    <n v="10.099999999999966"/>
    <n v="6.7445386603347588"/>
    <n v="172"/>
    <x v="0"/>
    <n v="0"/>
    <n v="0"/>
    <n v="0"/>
    <n v="0"/>
    <n v="0"/>
  </r>
  <r>
    <n v="1579"/>
    <s v="L48758"/>
    <x v="1"/>
    <n v="298.3"/>
    <n v="308.39999999999998"/>
    <n v="1593"/>
    <n v="166.81856990561801"/>
    <n v="37"/>
    <n v="10.099999999999966"/>
    <n v="6.1722870865078656"/>
    <n v="174"/>
    <x v="0"/>
    <n v="0"/>
    <n v="0"/>
    <n v="0"/>
    <n v="0"/>
    <n v="0"/>
  </r>
  <r>
    <n v="1580"/>
    <s v="L48759"/>
    <x v="1"/>
    <n v="298.3"/>
    <n v="308.3"/>
    <n v="1444"/>
    <n v="151.21532639278868"/>
    <n v="43.8"/>
    <n v="10"/>
    <n v="6.6232312960041435"/>
    <n v="176"/>
    <x v="0"/>
    <n v="0"/>
    <n v="0"/>
    <n v="0"/>
    <n v="0"/>
    <n v="0"/>
  </r>
  <r>
    <n v="1581"/>
    <s v="M16440"/>
    <x v="0"/>
    <n v="298.3"/>
    <n v="308.39999999999998"/>
    <n v="1444"/>
    <n v="151.21532639278868"/>
    <n v="47.5"/>
    <n v="10.099999999999966"/>
    <n v="7.1827280036574619"/>
    <n v="178"/>
    <x v="0"/>
    <n v="0"/>
    <n v="0"/>
    <n v="0"/>
    <n v="0"/>
    <n v="0"/>
  </r>
  <r>
    <n v="1582"/>
    <s v="M16441"/>
    <x v="0"/>
    <n v="298.2"/>
    <n v="308.3"/>
    <n v="1560"/>
    <n v="163.36281798666923"/>
    <n v="33"/>
    <n v="10.100000000000023"/>
    <n v="5.3909729935600845"/>
    <n v="181"/>
    <x v="0"/>
    <n v="0"/>
    <n v="0"/>
    <n v="0"/>
    <n v="0"/>
    <n v="0"/>
  </r>
  <r>
    <n v="1583"/>
    <s v="H30996"/>
    <x v="2"/>
    <n v="298.10000000000002"/>
    <n v="308.3"/>
    <n v="1530"/>
    <n v="160.22122533307945"/>
    <n v="42"/>
    <n v="10.199999999999989"/>
    <n v="6.7292914639893366"/>
    <n v="184"/>
    <x v="0"/>
    <n v="0"/>
    <n v="0"/>
    <n v="0"/>
    <n v="0"/>
    <n v="0"/>
  </r>
  <r>
    <n v="1584"/>
    <s v="L48763"/>
    <x v="1"/>
    <n v="298.2"/>
    <n v="308.39999999999998"/>
    <n v="1310"/>
    <n v="137.18287920675431"/>
    <n v="61"/>
    <n v="10.199999999999989"/>
    <n v="8.368155631612014"/>
    <n v="189"/>
    <x v="1"/>
    <n v="0"/>
    <n v="0"/>
    <n v="0"/>
    <n v="1"/>
    <n v="0"/>
  </r>
  <r>
    <n v="1585"/>
    <s v="M16444"/>
    <x v="0"/>
    <n v="298.2"/>
    <n v="308.3"/>
    <n v="1639"/>
    <n v="171.63567864112238"/>
    <n v="33.299999999999997"/>
    <n v="10.100000000000023"/>
    <n v="5.7154680987493744"/>
    <n v="191"/>
    <x v="0"/>
    <n v="0"/>
    <n v="0"/>
    <n v="0"/>
    <n v="0"/>
    <n v="0"/>
  </r>
  <r>
    <n v="1586"/>
    <s v="L48765"/>
    <x v="1"/>
    <n v="298.2"/>
    <n v="308.3"/>
    <n v="1400"/>
    <n v="146.60765716752366"/>
    <n v="48.7"/>
    <n v="10.100000000000023"/>
    <n v="7.1397929040584023"/>
    <n v="194"/>
    <x v="0"/>
    <n v="0"/>
    <n v="0"/>
    <n v="0"/>
    <n v="0"/>
    <n v="0"/>
  </r>
  <r>
    <n v="1587"/>
    <s v="M16446"/>
    <x v="0"/>
    <n v="298.3"/>
    <n v="308.39999999999998"/>
    <n v="1486"/>
    <n v="155.61355610781442"/>
    <n v="44.2"/>
    <n v="10.099999999999966"/>
    <n v="6.878119179965398"/>
    <n v="196"/>
    <x v="0"/>
    <n v="0"/>
    <n v="0"/>
    <n v="0"/>
    <n v="0"/>
    <n v="0"/>
  </r>
  <r>
    <n v="1588"/>
    <s v="M16447"/>
    <x v="0"/>
    <n v="298.2"/>
    <n v="308.3"/>
    <n v="1448"/>
    <n v="151.63420541326735"/>
    <n v="43.3"/>
    <n v="10.100000000000023"/>
    <n v="6.5657610943944755"/>
    <n v="199"/>
    <x v="0"/>
    <n v="0"/>
    <n v="0"/>
    <n v="0"/>
    <n v="0"/>
    <n v="0"/>
  </r>
  <r>
    <n v="1589"/>
    <s v="L48768"/>
    <x v="1"/>
    <n v="298.2"/>
    <n v="308.3"/>
    <n v="1688"/>
    <n v="176.7669466419857"/>
    <n v="32"/>
    <n v="10.100000000000023"/>
    <n v="5.6565422925435422"/>
    <n v="202"/>
    <x v="0"/>
    <n v="0"/>
    <n v="0"/>
    <n v="0"/>
    <n v="0"/>
    <n v="0"/>
  </r>
  <r>
    <n v="1590"/>
    <s v="M16449"/>
    <x v="0"/>
    <n v="298.10000000000002"/>
    <n v="308.3"/>
    <n v="1453"/>
    <n v="152.15780418886564"/>
    <n v="41.5"/>
    <n v="10.199999999999989"/>
    <n v="6.3145488738379241"/>
    <n v="204"/>
    <x v="0"/>
    <n v="0"/>
    <n v="0"/>
    <n v="0"/>
    <n v="0"/>
    <n v="0"/>
  </r>
  <r>
    <n v="1591"/>
    <s v="L48770"/>
    <x v="1"/>
    <n v="298.2"/>
    <n v="308.39999999999998"/>
    <n v="1497"/>
    <n v="156.76547341413067"/>
    <n v="37.700000000000003"/>
    <n v="10.199999999999989"/>
    <n v="5.9100583477127264"/>
    <n v="207"/>
    <x v="0"/>
    <n v="0"/>
    <n v="0"/>
    <n v="0"/>
    <n v="0"/>
    <n v="0"/>
  </r>
  <r>
    <n v="1592"/>
    <s v="L48771"/>
    <x v="1"/>
    <n v="298.2"/>
    <n v="308.39999999999998"/>
    <n v="1355"/>
    <n v="141.89526818713901"/>
    <n v="49.4"/>
    <n v="10.199999999999989"/>
    <n v="7.0096262484446674"/>
    <n v="209"/>
    <x v="0"/>
    <n v="0"/>
    <n v="0"/>
    <n v="0"/>
    <n v="0"/>
    <n v="0"/>
  </r>
  <r>
    <n v="1593"/>
    <s v="L48772"/>
    <x v="1"/>
    <n v="298.10000000000002"/>
    <n v="308.39999999999998"/>
    <n v="1592"/>
    <n v="166.71385015049836"/>
    <n v="38.200000000000003"/>
    <n v="10.299999999999955"/>
    <n v="6.3684690757490383"/>
    <n v="211"/>
    <x v="0"/>
    <n v="0"/>
    <n v="0"/>
    <n v="0"/>
    <n v="0"/>
    <n v="0"/>
  </r>
  <r>
    <n v="1594"/>
    <s v="L48773"/>
    <x v="1"/>
    <n v="298"/>
    <n v="308.3"/>
    <n v="1544"/>
    <n v="161.68730190475469"/>
    <n v="34.700000000000003"/>
    <n v="10.300000000000011"/>
    <n v="5.6105493760949887"/>
    <n v="213"/>
    <x v="0"/>
    <n v="0"/>
    <n v="0"/>
    <n v="0"/>
    <n v="0"/>
    <n v="0"/>
  </r>
  <r>
    <n v="1595"/>
    <s v="M16454"/>
    <x v="0"/>
    <n v="298"/>
    <n v="308.2"/>
    <n v="1373"/>
    <n v="143.78022377929287"/>
    <n v="51.2"/>
    <n v="10.199999999999989"/>
    <n v="7.3615474574997952"/>
    <n v="215"/>
    <x v="0"/>
    <n v="0"/>
    <n v="0"/>
    <n v="0"/>
    <n v="0"/>
    <n v="0"/>
  </r>
  <r>
    <n v="1596"/>
    <s v="L48775"/>
    <x v="1"/>
    <n v="298"/>
    <n v="308.2"/>
    <n v="1365"/>
    <n v="142.94246573833559"/>
    <n v="52.9"/>
    <n v="10.199999999999989"/>
    <n v="7.5616564375579518"/>
    <n v="218"/>
    <x v="1"/>
    <n v="0"/>
    <n v="0"/>
    <n v="0"/>
    <n v="1"/>
    <n v="0"/>
  </r>
  <r>
    <n v="1597"/>
    <s v="L48776"/>
    <x v="1"/>
    <n v="298"/>
    <n v="308.10000000000002"/>
    <n v="1877"/>
    <n v="196.55898035960138"/>
    <n v="24.3"/>
    <n v="10.100000000000023"/>
    <n v="4.7763832227383141"/>
    <n v="0"/>
    <x v="0"/>
    <n v="0"/>
    <n v="0"/>
    <n v="0"/>
    <n v="0"/>
    <n v="0"/>
  </r>
  <r>
    <n v="1598"/>
    <s v="L48777"/>
    <x v="1"/>
    <n v="297.89999999999998"/>
    <n v="308.10000000000002"/>
    <n v="1531"/>
    <n v="160.32594508819912"/>
    <n v="40.799999999999997"/>
    <n v="10.200000000000045"/>
    <n v="6.5412985595985234"/>
    <n v="2"/>
    <x v="0"/>
    <n v="0"/>
    <n v="0"/>
    <n v="0"/>
    <n v="0"/>
    <n v="0"/>
  </r>
  <r>
    <n v="1599"/>
    <s v="L48778"/>
    <x v="1"/>
    <n v="297.89999999999998"/>
    <n v="308"/>
    <n v="1501"/>
    <n v="157.18435243460934"/>
    <n v="36.700000000000003"/>
    <n v="10.100000000000023"/>
    <n v="5.7686657343501633"/>
    <n v="4"/>
    <x v="0"/>
    <n v="0"/>
    <n v="0"/>
    <n v="0"/>
    <n v="0"/>
    <n v="0"/>
  </r>
  <r>
    <n v="1600"/>
    <s v="L48779"/>
    <x v="1"/>
    <n v="297.89999999999998"/>
    <n v="308"/>
    <n v="1490"/>
    <n v="156.03243512829306"/>
    <n v="46.2"/>
    <n v="10.100000000000023"/>
    <n v="7.20869850292714"/>
    <n v="6"/>
    <x v="0"/>
    <n v="0"/>
    <n v="0"/>
    <n v="0"/>
    <n v="0"/>
    <n v="0"/>
  </r>
  <r>
    <n v="1601"/>
    <s v="M16460"/>
    <x v="0"/>
    <n v="297.8"/>
    <n v="307.8"/>
    <n v="1543"/>
    <n v="161.58258214963502"/>
    <n v="43.7"/>
    <n v="10"/>
    <n v="7.0611588399390506"/>
    <n v="8"/>
    <x v="0"/>
    <n v="0"/>
    <n v="0"/>
    <n v="0"/>
    <n v="0"/>
    <n v="0"/>
  </r>
  <r>
    <n v="1602"/>
    <s v="L48781"/>
    <x v="1"/>
    <n v="297.8"/>
    <n v="307.8"/>
    <n v="1597"/>
    <n v="167.23744892609665"/>
    <n v="38.200000000000003"/>
    <n v="10"/>
    <n v="6.3884705489768923"/>
    <n v="11"/>
    <x v="0"/>
    <n v="0"/>
    <n v="0"/>
    <n v="0"/>
    <n v="0"/>
    <n v="0"/>
  </r>
  <r>
    <n v="1603"/>
    <s v="H31016"/>
    <x v="2"/>
    <n v="297.8"/>
    <n v="307.89999999999998"/>
    <n v="1600"/>
    <n v="167.55160819145564"/>
    <n v="33.5"/>
    <n v="10.099999999999966"/>
    <n v="5.6129788744137636"/>
    <n v="13"/>
    <x v="0"/>
    <n v="0"/>
    <n v="0"/>
    <n v="0"/>
    <n v="0"/>
    <n v="0"/>
  </r>
  <r>
    <n v="1604"/>
    <s v="M16463"/>
    <x v="0"/>
    <n v="297.8"/>
    <n v="307.8"/>
    <n v="1622"/>
    <n v="169.85544280408814"/>
    <n v="32.1"/>
    <n v="10"/>
    <n v="5.4523597140112301"/>
    <n v="18"/>
    <x v="0"/>
    <n v="0"/>
    <n v="0"/>
    <n v="0"/>
    <n v="0"/>
    <n v="0"/>
  </r>
  <r>
    <n v="1605"/>
    <s v="L48784"/>
    <x v="1"/>
    <n v="297.8"/>
    <n v="307.8"/>
    <n v="1452"/>
    <n v="152.05308443374599"/>
    <n v="39.799999999999997"/>
    <n v="10"/>
    <n v="6.0517127604630909"/>
    <n v="21"/>
    <x v="0"/>
    <n v="0"/>
    <n v="0"/>
    <n v="0"/>
    <n v="0"/>
    <n v="0"/>
  </r>
  <r>
    <n v="1606"/>
    <s v="L48785"/>
    <x v="1"/>
    <n v="297.8"/>
    <n v="307.8"/>
    <n v="1396"/>
    <n v="146.18877814704504"/>
    <n v="42.5"/>
    <n v="10"/>
    <n v="6.2130230712494141"/>
    <n v="23"/>
    <x v="0"/>
    <n v="0"/>
    <n v="0"/>
    <n v="0"/>
    <n v="0"/>
    <n v="0"/>
  </r>
  <r>
    <n v="1607"/>
    <s v="L48786"/>
    <x v="1"/>
    <n v="297.8"/>
    <n v="307.7"/>
    <n v="1505"/>
    <n v="157.60323145508795"/>
    <n v="39.700000000000003"/>
    <n v="9.8999999999999773"/>
    <n v="6.2568482887669923"/>
    <n v="25"/>
    <x v="0"/>
    <n v="0"/>
    <n v="0"/>
    <n v="0"/>
    <n v="0"/>
    <n v="0"/>
  </r>
  <r>
    <n v="1608"/>
    <s v="L48787"/>
    <x v="1"/>
    <n v="297.8"/>
    <n v="307.8"/>
    <n v="1412"/>
    <n v="147.86429422895961"/>
    <n v="48.3"/>
    <n v="10"/>
    <n v="7.1418454112587488"/>
    <n v="27"/>
    <x v="0"/>
    <n v="0"/>
    <n v="0"/>
    <n v="0"/>
    <n v="0"/>
    <n v="0"/>
  </r>
  <r>
    <n v="1609"/>
    <s v="L48788"/>
    <x v="1"/>
    <n v="297.8"/>
    <n v="307.7"/>
    <n v="1393"/>
    <n v="145.87461888168608"/>
    <n v="38"/>
    <n v="9.8999999999999773"/>
    <n v="5.5432355175040708"/>
    <n v="29"/>
    <x v="0"/>
    <n v="0"/>
    <n v="0"/>
    <n v="0"/>
    <n v="0"/>
    <n v="0"/>
  </r>
  <r>
    <n v="1610"/>
    <s v="L48789"/>
    <x v="1"/>
    <n v="297.7"/>
    <n v="307.7"/>
    <n v="1581"/>
    <n v="165.56193284418211"/>
    <n v="34.9"/>
    <n v="10"/>
    <n v="5.7781114562619553"/>
    <n v="31"/>
    <x v="0"/>
    <n v="0"/>
    <n v="0"/>
    <n v="0"/>
    <n v="0"/>
    <n v="0"/>
  </r>
  <r>
    <n v="1611"/>
    <s v="L48790"/>
    <x v="1"/>
    <n v="297.8"/>
    <n v="307.8"/>
    <n v="1573"/>
    <n v="164.72417480322483"/>
    <n v="37.9"/>
    <n v="10"/>
    <n v="6.243046225042221"/>
    <n v="33"/>
    <x v="0"/>
    <n v="0"/>
    <n v="0"/>
    <n v="0"/>
    <n v="0"/>
    <n v="0"/>
  </r>
  <r>
    <n v="1612"/>
    <s v="M16471"/>
    <x v="0"/>
    <n v="297.8"/>
    <n v="307.89999999999998"/>
    <n v="1726"/>
    <n v="180.74629733653276"/>
    <n v="27.3"/>
    <n v="10.099999999999966"/>
    <n v="4.9343739172873446"/>
    <n v="35"/>
    <x v="0"/>
    <n v="0"/>
    <n v="0"/>
    <n v="0"/>
    <n v="0"/>
    <n v="0"/>
  </r>
  <r>
    <n v="1613"/>
    <s v="M16472"/>
    <x v="0"/>
    <n v="297.89999999999998"/>
    <n v="307.89999999999998"/>
    <n v="1540"/>
    <n v="161.26842288427605"/>
    <n v="39.799999999999997"/>
    <n v="10"/>
    <n v="6.4184832307941857"/>
    <n v="38"/>
    <x v="0"/>
    <n v="0"/>
    <n v="0"/>
    <n v="0"/>
    <n v="0"/>
    <n v="0"/>
  </r>
  <r>
    <n v="1614"/>
    <s v="L48793"/>
    <x v="1"/>
    <n v="297.89999999999998"/>
    <n v="308"/>
    <n v="1296"/>
    <n v="135.71680263507906"/>
    <n v="62.9"/>
    <n v="10.100000000000023"/>
    <n v="8.5365868857464715"/>
    <n v="41"/>
    <x v="0"/>
    <n v="0"/>
    <n v="0"/>
    <n v="0"/>
    <n v="0"/>
    <n v="0"/>
  </r>
  <r>
    <n v="1615"/>
    <s v="M16474"/>
    <x v="0"/>
    <n v="297.8"/>
    <n v="307.89999999999998"/>
    <n v="1802"/>
    <n v="188.70499872562689"/>
    <n v="25.8"/>
    <n v="10.099999999999966"/>
    <n v="4.8685889671211742"/>
    <n v="43"/>
    <x v="0"/>
    <n v="0"/>
    <n v="0"/>
    <n v="0"/>
    <n v="0"/>
    <n v="0"/>
  </r>
  <r>
    <n v="1616"/>
    <s v="L48795"/>
    <x v="1"/>
    <n v="297.8"/>
    <n v="307.89999999999998"/>
    <n v="1447"/>
    <n v="151.52948565814768"/>
    <n v="48.6"/>
    <n v="10.099999999999966"/>
    <n v="7.364333002985977"/>
    <n v="46"/>
    <x v="0"/>
    <n v="0"/>
    <n v="0"/>
    <n v="0"/>
    <n v="0"/>
    <n v="0"/>
  </r>
  <r>
    <n v="1617"/>
    <s v="H31030"/>
    <x v="2"/>
    <n v="297.8"/>
    <n v="307.8"/>
    <n v="1662"/>
    <n v="174.04423300887453"/>
    <n v="30.7"/>
    <n v="10"/>
    <n v="5.3431579533724483"/>
    <n v="48"/>
    <x v="0"/>
    <n v="0"/>
    <n v="0"/>
    <n v="0"/>
    <n v="0"/>
    <n v="0"/>
  </r>
  <r>
    <n v="1618"/>
    <s v="L48797"/>
    <x v="1"/>
    <n v="297.8"/>
    <n v="307.8"/>
    <n v="1563"/>
    <n v="163.67697725202822"/>
    <n v="34.299999999999997"/>
    <n v="10"/>
    <n v="5.6141203197445675"/>
    <n v="53"/>
    <x v="0"/>
    <n v="0"/>
    <n v="0"/>
    <n v="0"/>
    <n v="0"/>
    <n v="0"/>
  </r>
  <r>
    <n v="1619"/>
    <s v="L48798"/>
    <x v="1"/>
    <n v="297.89999999999998"/>
    <n v="307.8"/>
    <n v="1286"/>
    <n v="134.66960508388246"/>
    <n v="59.5"/>
    <n v="9.9000000000000341"/>
    <n v="8.0128415024910069"/>
    <n v="55"/>
    <x v="0"/>
    <n v="0"/>
    <n v="0"/>
    <n v="0"/>
    <n v="0"/>
    <n v="0"/>
  </r>
  <r>
    <n v="1620"/>
    <s v="L48799"/>
    <x v="1"/>
    <n v="297.89999999999998"/>
    <n v="307.7"/>
    <n v="1590"/>
    <n v="166.50441064025901"/>
    <n v="34.6"/>
    <n v="9.8000000000000114"/>
    <n v="5.7610526081529621"/>
    <n v="57"/>
    <x v="0"/>
    <n v="0"/>
    <n v="0"/>
    <n v="0"/>
    <n v="0"/>
    <n v="0"/>
  </r>
  <r>
    <n v="1621"/>
    <s v="L48800"/>
    <x v="1"/>
    <n v="297.89999999999998"/>
    <n v="307.7"/>
    <n v="1492"/>
    <n v="156.24187463853238"/>
    <n v="43.7"/>
    <n v="9.8000000000000114"/>
    <n v="6.8277699217038652"/>
    <n v="59"/>
    <x v="0"/>
    <n v="0"/>
    <n v="0"/>
    <n v="0"/>
    <n v="0"/>
    <n v="0"/>
  </r>
  <r>
    <n v="1622"/>
    <s v="L48801"/>
    <x v="1"/>
    <n v="297.7"/>
    <n v="307.60000000000002"/>
    <n v="1844"/>
    <n v="193.1032284406526"/>
    <n v="21.9"/>
    <n v="9.9000000000000341"/>
    <n v="4.2289607028502916"/>
    <n v="61"/>
    <x v="0"/>
    <n v="0"/>
    <n v="0"/>
    <n v="0"/>
    <n v="0"/>
    <n v="0"/>
  </r>
  <r>
    <n v="1623"/>
    <s v="H31036"/>
    <x v="2"/>
    <n v="297.7"/>
    <n v="307.60000000000002"/>
    <n v="1538"/>
    <n v="161.05898337403673"/>
    <n v="38.299999999999997"/>
    <n v="9.9000000000000341"/>
    <n v="6.1685590632256062"/>
    <n v="63"/>
    <x v="0"/>
    <n v="0"/>
    <n v="0"/>
    <n v="0"/>
    <n v="0"/>
    <n v="0"/>
  </r>
  <r>
    <n v="1624"/>
    <s v="L48803"/>
    <x v="1"/>
    <n v="297.7"/>
    <n v="307.60000000000002"/>
    <n v="1921"/>
    <n v="201.16664958486641"/>
    <n v="22.9"/>
    <n v="9.9000000000000341"/>
    <n v="4.606716275493441"/>
    <n v="68"/>
    <x v="0"/>
    <n v="0"/>
    <n v="0"/>
    <n v="0"/>
    <n v="0"/>
    <n v="0"/>
  </r>
  <r>
    <n v="1625"/>
    <s v="M16484"/>
    <x v="0"/>
    <n v="297.8"/>
    <n v="307.8"/>
    <n v="1310"/>
    <n v="137.18287920675431"/>
    <n v="57.9"/>
    <n v="10"/>
    <n v="7.9428887060710744"/>
    <n v="70"/>
    <x v="0"/>
    <n v="0"/>
    <n v="0"/>
    <n v="0"/>
    <n v="0"/>
    <n v="0"/>
  </r>
  <r>
    <n v="1626"/>
    <s v="L48805"/>
    <x v="1"/>
    <n v="297.89999999999998"/>
    <n v="307.8"/>
    <n v="1365"/>
    <n v="142.94246573833559"/>
    <n v="46.9"/>
    <n v="9.9000000000000341"/>
    <n v="6.7040016431279392"/>
    <n v="73"/>
    <x v="0"/>
    <n v="0"/>
    <n v="0"/>
    <n v="0"/>
    <n v="0"/>
    <n v="0"/>
  </r>
  <r>
    <n v="1627"/>
    <s v="M16486"/>
    <x v="0"/>
    <n v="297.89999999999998"/>
    <n v="307.8"/>
    <n v="1303"/>
    <n v="136.44984092091667"/>
    <n v="59.3"/>
    <n v="9.9000000000000341"/>
    <n v="8.0914755666103577"/>
    <n v="75"/>
    <x v="0"/>
    <n v="0"/>
    <n v="0"/>
    <n v="0"/>
    <n v="0"/>
    <n v="0"/>
  </r>
  <r>
    <n v="1628"/>
    <s v="L48807"/>
    <x v="1"/>
    <n v="297.89999999999998"/>
    <n v="307.8"/>
    <n v="1499"/>
    <n v="156.97491292436999"/>
    <n v="37.5"/>
    <n v="9.9000000000000341"/>
    <n v="5.8865592346638742"/>
    <n v="78"/>
    <x v="0"/>
    <n v="0"/>
    <n v="0"/>
    <n v="0"/>
    <n v="0"/>
    <n v="0"/>
  </r>
  <r>
    <n v="1629"/>
    <s v="L48808"/>
    <x v="1"/>
    <n v="297.89999999999998"/>
    <n v="307.8"/>
    <n v="1451"/>
    <n v="151.94836467862632"/>
    <n v="38.200000000000003"/>
    <n v="9.9000000000000341"/>
    <n v="5.804427530723526"/>
    <n v="80"/>
    <x v="0"/>
    <n v="0"/>
    <n v="0"/>
    <n v="0"/>
    <n v="0"/>
    <n v="0"/>
  </r>
  <r>
    <n v="1630"/>
    <s v="M16489"/>
    <x v="0"/>
    <n v="297.89999999999998"/>
    <n v="307.89999999999998"/>
    <n v="1336"/>
    <n v="139.90559283986548"/>
    <n v="54.4"/>
    <n v="10"/>
    <n v="7.6108642504886816"/>
    <n v="82"/>
    <x v="0"/>
    <n v="0"/>
    <n v="0"/>
    <n v="0"/>
    <n v="0"/>
    <n v="0"/>
  </r>
  <r>
    <n v="1631"/>
    <s v="L48810"/>
    <x v="1"/>
    <n v="297.89999999999998"/>
    <n v="307.89999999999998"/>
    <n v="1412"/>
    <n v="147.86429422895961"/>
    <n v="44.5"/>
    <n v="10"/>
    <n v="6.5799610931887029"/>
    <n v="85"/>
    <x v="0"/>
    <n v="0"/>
    <n v="0"/>
    <n v="0"/>
    <n v="0"/>
    <n v="0"/>
  </r>
  <r>
    <n v="1632"/>
    <s v="L48811"/>
    <x v="1"/>
    <n v="298"/>
    <n v="308"/>
    <n v="1433"/>
    <n v="150.06340908647243"/>
    <n v="39.200000000000003"/>
    <n v="10"/>
    <n v="5.8824856361897204"/>
    <n v="87"/>
    <x v="0"/>
    <n v="0"/>
    <n v="0"/>
    <n v="0"/>
    <n v="0"/>
    <n v="0"/>
  </r>
  <r>
    <n v="1633"/>
    <s v="L48812"/>
    <x v="1"/>
    <n v="297.89999999999998"/>
    <n v="307.89999999999998"/>
    <n v="1426"/>
    <n v="149.33037080063482"/>
    <n v="43.6"/>
    <n v="10"/>
    <n v="6.5108041669076782"/>
    <n v="89"/>
    <x v="0"/>
    <n v="0"/>
    <n v="0"/>
    <n v="0"/>
    <n v="0"/>
    <n v="0"/>
  </r>
  <r>
    <n v="1634"/>
    <s v="L48813"/>
    <x v="1"/>
    <n v="297.89999999999998"/>
    <n v="307.89999999999998"/>
    <n v="1476"/>
    <n v="154.56635855661781"/>
    <n v="45.2"/>
    <n v="10"/>
    <n v="6.9863994067591255"/>
    <n v="91"/>
    <x v="0"/>
    <n v="0"/>
    <n v="0"/>
    <n v="0"/>
    <n v="0"/>
    <n v="0"/>
  </r>
  <r>
    <n v="1635"/>
    <s v="H31048"/>
    <x v="2"/>
    <n v="297.89999999999998"/>
    <n v="307.89999999999998"/>
    <n v="1406"/>
    <n v="147.23597569824162"/>
    <n v="58.5"/>
    <n v="10"/>
    <n v="8.6133045783471349"/>
    <n v="93"/>
    <x v="0"/>
    <n v="0"/>
    <n v="0"/>
    <n v="0"/>
    <n v="0"/>
    <n v="0"/>
  </r>
  <r>
    <n v="1636"/>
    <s v="L48815"/>
    <x v="1"/>
    <n v="297.8"/>
    <n v="307.8"/>
    <n v="1383"/>
    <n v="144.82742133048947"/>
    <n v="56.5"/>
    <n v="10"/>
    <n v="8.1827493051726545"/>
    <n v="98"/>
    <x v="0"/>
    <n v="0"/>
    <n v="0"/>
    <n v="0"/>
    <n v="0"/>
    <n v="0"/>
  </r>
  <r>
    <n v="1637"/>
    <s v="L48816"/>
    <x v="1"/>
    <n v="297.89999999999998"/>
    <n v="307.8"/>
    <n v="1505"/>
    <n v="157.60323145508795"/>
    <n v="37.299999999999997"/>
    <n v="9.9000000000000341"/>
    <n v="5.8786005332747804"/>
    <n v="100"/>
    <x v="0"/>
    <n v="0"/>
    <n v="0"/>
    <n v="0"/>
    <n v="0"/>
    <n v="0"/>
  </r>
  <r>
    <n v="1638"/>
    <s v="L48817"/>
    <x v="1"/>
    <n v="297.89999999999998"/>
    <n v="307.8"/>
    <n v="1665"/>
    <n v="174.35839227423352"/>
    <n v="33.9"/>
    <n v="9.9000000000000341"/>
    <n v="5.910749498096517"/>
    <n v="102"/>
    <x v="0"/>
    <n v="0"/>
    <n v="0"/>
    <n v="0"/>
    <n v="0"/>
    <n v="0"/>
  </r>
  <r>
    <n v="1639"/>
    <s v="L48818"/>
    <x v="1"/>
    <n v="297.89999999999998"/>
    <n v="307.8"/>
    <n v="1397"/>
    <n v="146.29349790216469"/>
    <n v="45"/>
    <n v="9.9000000000000341"/>
    <n v="6.5832074055974106"/>
    <n v="104"/>
    <x v="0"/>
    <n v="0"/>
    <n v="0"/>
    <n v="0"/>
    <n v="0"/>
    <n v="0"/>
  </r>
  <r>
    <n v="1640"/>
    <s v="M16499"/>
    <x v="0"/>
    <n v="297.89999999999998"/>
    <n v="307.8"/>
    <n v="1450"/>
    <n v="151.84364492350667"/>
    <n v="43.5"/>
    <n v="9.9000000000000341"/>
    <n v="6.6051985541725395"/>
    <n v="106"/>
    <x v="0"/>
    <n v="0"/>
    <n v="0"/>
    <n v="0"/>
    <n v="0"/>
    <n v="0"/>
  </r>
  <r>
    <n v="1641"/>
    <s v="L48820"/>
    <x v="1"/>
    <n v="298"/>
    <n v="307.8"/>
    <n v="1567"/>
    <n v="164.09585627250686"/>
    <n v="36.4"/>
    <n v="9.8000000000000114"/>
    <n v="5.9730891683192491"/>
    <n v="109"/>
    <x v="0"/>
    <n v="0"/>
    <n v="0"/>
    <n v="0"/>
    <n v="0"/>
    <n v="0"/>
  </r>
  <r>
    <n v="1642"/>
    <s v="M16501"/>
    <x v="0"/>
    <n v="298"/>
    <n v="308"/>
    <n v="1555"/>
    <n v="162.83921921107094"/>
    <n v="37"/>
    <n v="10"/>
    <n v="6.025051110809625"/>
    <n v="111"/>
    <x v="0"/>
    <n v="0"/>
    <n v="0"/>
    <n v="0"/>
    <n v="0"/>
    <n v="0"/>
  </r>
  <r>
    <n v="1643"/>
    <s v="H31056"/>
    <x v="2"/>
    <n v="298"/>
    <n v="307.8"/>
    <n v="1588"/>
    <n v="166.29497113001972"/>
    <n v="35.4"/>
    <n v="9.8000000000000114"/>
    <n v="5.8868419780026979"/>
    <n v="114"/>
    <x v="0"/>
    <n v="0"/>
    <n v="0"/>
    <n v="0"/>
    <n v="0"/>
    <n v="0"/>
  </r>
  <r>
    <n v="1644"/>
    <s v="L48823"/>
    <x v="1"/>
    <n v="298"/>
    <n v="307.8"/>
    <n v="1453"/>
    <n v="152.15780418886564"/>
    <n v="37.700000000000003"/>
    <n v="9.8000000000000114"/>
    <n v="5.7363492179202344"/>
    <n v="119"/>
    <x v="0"/>
    <n v="0"/>
    <n v="0"/>
    <n v="0"/>
    <n v="0"/>
    <n v="0"/>
  </r>
  <r>
    <n v="1645"/>
    <s v="L48824"/>
    <x v="1"/>
    <n v="298"/>
    <n v="307.8"/>
    <n v="1622"/>
    <n v="169.85544280408814"/>
    <n v="33.299999999999997"/>
    <n v="9.8000000000000114"/>
    <n v="5.6561862453761353"/>
    <n v="121"/>
    <x v="0"/>
    <n v="0"/>
    <n v="0"/>
    <n v="0"/>
    <n v="0"/>
    <n v="0"/>
  </r>
  <r>
    <n v="1646"/>
    <s v="L48825"/>
    <x v="1"/>
    <n v="297.89999999999998"/>
    <n v="307.8"/>
    <n v="1538"/>
    <n v="161.05898337403673"/>
    <n v="38.5"/>
    <n v="9.9000000000000341"/>
    <n v="6.2007708599004134"/>
    <n v="123"/>
    <x v="0"/>
    <n v="0"/>
    <n v="0"/>
    <n v="0"/>
    <n v="0"/>
    <n v="0"/>
  </r>
  <r>
    <n v="1647"/>
    <s v="M16506"/>
    <x v="0"/>
    <n v="297.89999999999998"/>
    <n v="307.7"/>
    <n v="1527"/>
    <n v="159.90706606772045"/>
    <n v="42.8"/>
    <n v="9.8000000000000114"/>
    <n v="6.8440224276984347"/>
    <n v="125"/>
    <x v="0"/>
    <n v="0"/>
    <n v="0"/>
    <n v="0"/>
    <n v="0"/>
    <n v="0"/>
  </r>
  <r>
    <n v="1648"/>
    <s v="L48827"/>
    <x v="1"/>
    <n v="297.8"/>
    <n v="307.8"/>
    <n v="1761"/>
    <n v="184.41148876572086"/>
    <n v="28.9"/>
    <n v="10"/>
    <n v="5.3294920253293334"/>
    <n v="128"/>
    <x v="0"/>
    <n v="0"/>
    <n v="0"/>
    <n v="0"/>
    <n v="0"/>
    <n v="0"/>
  </r>
  <r>
    <n v="1649"/>
    <s v="L48828"/>
    <x v="1"/>
    <n v="297.89999999999998"/>
    <n v="307.8"/>
    <n v="1373"/>
    <n v="143.78022377929287"/>
    <n v="50.2"/>
    <n v="9.9000000000000341"/>
    <n v="7.2177672337205019"/>
    <n v="130"/>
    <x v="0"/>
    <n v="0"/>
    <n v="0"/>
    <n v="0"/>
    <n v="0"/>
    <n v="0"/>
  </r>
  <r>
    <n v="1650"/>
    <s v="H31063"/>
    <x v="2"/>
    <n v="298"/>
    <n v="307.89999999999998"/>
    <n v="1482"/>
    <n v="155.1946770873358"/>
    <n v="37.799999999999997"/>
    <n v="9.8999999999999773"/>
    <n v="5.8663587939012931"/>
    <n v="132"/>
    <x v="0"/>
    <n v="0"/>
    <n v="0"/>
    <n v="0"/>
    <n v="0"/>
    <n v="0"/>
  </r>
  <r>
    <n v="1651"/>
    <s v="M16510"/>
    <x v="0"/>
    <n v="298"/>
    <n v="307.89999999999998"/>
    <n v="1417"/>
    <n v="148.3878930045579"/>
    <n v="51"/>
    <n v="9.8999999999999773"/>
    <n v="7.5677825432324521"/>
    <n v="137"/>
    <x v="0"/>
    <n v="0"/>
    <n v="0"/>
    <n v="0"/>
    <n v="0"/>
    <n v="0"/>
  </r>
  <r>
    <n v="1652"/>
    <s v="L48831"/>
    <x v="1"/>
    <n v="298"/>
    <n v="307.8"/>
    <n v="1414"/>
    <n v="148.0737337391989"/>
    <n v="51.7"/>
    <n v="9.8000000000000114"/>
    <n v="7.6554120343165835"/>
    <n v="140"/>
    <x v="0"/>
    <n v="0"/>
    <n v="0"/>
    <n v="0"/>
    <n v="0"/>
    <n v="0"/>
  </r>
  <r>
    <n v="1653"/>
    <s v="H31066"/>
    <x v="2"/>
    <n v="297.89999999999998"/>
    <n v="307.8"/>
    <n v="1635"/>
    <n v="171.21679962064371"/>
    <n v="34"/>
    <n v="9.9000000000000341"/>
    <n v="5.8213711871018861"/>
    <n v="142"/>
    <x v="0"/>
    <n v="0"/>
    <n v="0"/>
    <n v="0"/>
    <n v="0"/>
    <n v="0"/>
  </r>
  <r>
    <n v="1654"/>
    <s v="L48833"/>
    <x v="1"/>
    <n v="298"/>
    <n v="307.8"/>
    <n v="1386"/>
    <n v="145.14158059584844"/>
    <n v="57.3"/>
    <n v="9.8000000000000114"/>
    <n v="8.3166125681421139"/>
    <n v="147"/>
    <x v="0"/>
    <n v="0"/>
    <n v="0"/>
    <n v="0"/>
    <n v="0"/>
    <n v="0"/>
  </r>
  <r>
    <n v="1655"/>
    <s v="L48834"/>
    <x v="1"/>
    <n v="298.2"/>
    <n v="308.10000000000002"/>
    <n v="1379"/>
    <n v="144.40854231001083"/>
    <n v="62.3"/>
    <n v="9.9000000000000341"/>
    <n v="8.996652185913673"/>
    <n v="149"/>
    <x v="0"/>
    <n v="0"/>
    <n v="0"/>
    <n v="0"/>
    <n v="0"/>
    <n v="0"/>
  </r>
  <r>
    <n v="1656"/>
    <s v="M16515"/>
    <x v="0"/>
    <n v="298.2"/>
    <n v="308"/>
    <n v="1577"/>
    <n v="165.14305382370347"/>
    <n v="35.9"/>
    <n v="9.8000000000000114"/>
    <n v="5.9286356322709546"/>
    <n v="151"/>
    <x v="0"/>
    <n v="0"/>
    <n v="0"/>
    <n v="0"/>
    <n v="0"/>
    <n v="0"/>
  </r>
  <r>
    <n v="1657"/>
    <s v="L48836"/>
    <x v="1"/>
    <n v="298.2"/>
    <n v="308.10000000000002"/>
    <n v="1532"/>
    <n v="160.43066484331877"/>
    <n v="42.5"/>
    <n v="9.9000000000000341"/>
    <n v="6.8183032558410481"/>
    <n v="154"/>
    <x v="0"/>
    <n v="0"/>
    <n v="0"/>
    <n v="0"/>
    <n v="0"/>
    <n v="0"/>
  </r>
  <r>
    <n v="1658"/>
    <s v="M16517"/>
    <x v="0"/>
    <n v="298.10000000000002"/>
    <n v="308"/>
    <n v="1374"/>
    <n v="143.88494353441254"/>
    <n v="48.8"/>
    <n v="9.8999999999999773"/>
    <n v="7.0215852444793319"/>
    <n v="156"/>
    <x v="0"/>
    <n v="0"/>
    <n v="0"/>
    <n v="0"/>
    <n v="0"/>
    <n v="0"/>
  </r>
  <r>
    <n v="1659"/>
    <s v="H31072"/>
    <x v="2"/>
    <n v="298.10000000000002"/>
    <n v="308"/>
    <n v="1570"/>
    <n v="164.41001553786586"/>
    <n v="35.299999999999997"/>
    <n v="9.8999999999999773"/>
    <n v="5.8036735484866639"/>
    <n v="159"/>
    <x v="0"/>
    <n v="0"/>
    <n v="0"/>
    <n v="0"/>
    <n v="0"/>
    <n v="0"/>
  </r>
  <r>
    <n v="1660"/>
    <s v="L48839"/>
    <x v="1"/>
    <n v="298.10000000000002"/>
    <n v="308"/>
    <n v="1697"/>
    <n v="177.70942443806265"/>
    <n v="31"/>
    <n v="9.8999999999999773"/>
    <n v="5.508992157579943"/>
    <n v="164"/>
    <x v="0"/>
    <n v="0"/>
    <n v="0"/>
    <n v="0"/>
    <n v="0"/>
    <n v="0"/>
  </r>
  <r>
    <n v="1661"/>
    <s v="L48840"/>
    <x v="1"/>
    <n v="298.2"/>
    <n v="308"/>
    <n v="1499"/>
    <n v="156.97491292436999"/>
    <n v="44.1"/>
    <n v="9.8000000000000114"/>
    <n v="6.9225936599647167"/>
    <n v="166"/>
    <x v="0"/>
    <n v="0"/>
    <n v="0"/>
    <n v="0"/>
    <n v="0"/>
    <n v="0"/>
  </r>
  <r>
    <n v="1662"/>
    <s v="M16521"/>
    <x v="0"/>
    <n v="298.2"/>
    <n v="308"/>
    <n v="1411"/>
    <n v="147.75957447383993"/>
    <n v="47.2"/>
    <n v="9.8000000000000114"/>
    <n v="6.9742519151652447"/>
    <n v="168"/>
    <x v="0"/>
    <n v="0"/>
    <n v="0"/>
    <n v="0"/>
    <n v="0"/>
    <n v="0"/>
  </r>
  <r>
    <n v="1663"/>
    <s v="H31076"/>
    <x v="2"/>
    <n v="298.2"/>
    <n v="307.89999999999998"/>
    <n v="1462"/>
    <n v="153.1002819849426"/>
    <n v="45.5"/>
    <n v="9.6999999999999886"/>
    <n v="6.9660628303148879"/>
    <n v="171"/>
    <x v="0"/>
    <n v="0"/>
    <n v="0"/>
    <n v="0"/>
    <n v="0"/>
    <n v="0"/>
  </r>
  <r>
    <n v="1664"/>
    <s v="M16523"/>
    <x v="0"/>
    <n v="298.10000000000002"/>
    <n v="307.89999999999998"/>
    <n v="1759"/>
    <n v="184.20204925548154"/>
    <n v="28.6"/>
    <n v="9.7999999999999545"/>
    <n v="5.2681786087067719"/>
    <n v="176"/>
    <x v="0"/>
    <n v="0"/>
    <n v="0"/>
    <n v="0"/>
    <n v="0"/>
    <n v="0"/>
  </r>
  <r>
    <n v="1665"/>
    <s v="L48844"/>
    <x v="1"/>
    <n v="298.2"/>
    <n v="308"/>
    <n v="1535"/>
    <n v="160.74482410867773"/>
    <n v="38"/>
    <n v="9.8000000000000114"/>
    <n v="6.1083033161297537"/>
    <n v="179"/>
    <x v="0"/>
    <n v="0"/>
    <n v="0"/>
    <n v="0"/>
    <n v="0"/>
    <n v="0"/>
  </r>
  <r>
    <n v="1666"/>
    <s v="H31079"/>
    <x v="2"/>
    <n v="298.2"/>
    <n v="307.89999999999998"/>
    <n v="1491"/>
    <n v="156.13715488341271"/>
    <n v="39.700000000000003"/>
    <n v="9.6999999999999886"/>
    <n v="6.1986450488714846"/>
    <n v="181"/>
    <x v="0"/>
    <n v="0"/>
    <n v="0"/>
    <n v="0"/>
    <n v="0"/>
    <n v="0"/>
  </r>
  <r>
    <n v="1667"/>
    <s v="L48846"/>
    <x v="1"/>
    <n v="298.2"/>
    <n v="307.89999999999998"/>
    <n v="1551"/>
    <n v="162.42034019059233"/>
    <n v="36"/>
    <n v="9.6999999999999886"/>
    <n v="5.8471322468613236"/>
    <n v="186"/>
    <x v="0"/>
    <n v="0"/>
    <n v="0"/>
    <n v="0"/>
    <n v="0"/>
    <n v="0"/>
  </r>
  <r>
    <n v="1668"/>
    <s v="L48847"/>
    <x v="1"/>
    <n v="298.2"/>
    <n v="307.89999999999998"/>
    <n v="1769"/>
    <n v="185.24924680667812"/>
    <n v="27.2"/>
    <n v="9.6999999999999886"/>
    <n v="5.0387795131416446"/>
    <n v="188"/>
    <x v="0"/>
    <n v="0"/>
    <n v="0"/>
    <n v="0"/>
    <n v="0"/>
    <n v="0"/>
  </r>
  <r>
    <n v="1669"/>
    <s v="L48848"/>
    <x v="1"/>
    <n v="298.2"/>
    <n v="307.89999999999998"/>
    <n v="1551"/>
    <n v="162.42034019059233"/>
    <n v="34.1"/>
    <n v="9.6999999999999886"/>
    <n v="5.538533600499199"/>
    <n v="190"/>
    <x v="0"/>
    <n v="0"/>
    <n v="0"/>
    <n v="0"/>
    <n v="0"/>
    <n v="0"/>
  </r>
  <r>
    <n v="1670"/>
    <s v="L48849"/>
    <x v="1"/>
    <n v="298.2"/>
    <n v="307.89999999999998"/>
    <n v="1544"/>
    <n v="161.68730190475469"/>
    <n v="31.4"/>
    <n v="9.6999999999999886"/>
    <n v="5.0769812798092975"/>
    <n v="192"/>
    <x v="0"/>
    <n v="0"/>
    <n v="0"/>
    <n v="0"/>
    <n v="0"/>
    <n v="0"/>
  </r>
  <r>
    <n v="1671"/>
    <s v="L48850"/>
    <x v="1"/>
    <n v="298.2"/>
    <n v="307.8"/>
    <n v="1528"/>
    <n v="160.01178582284012"/>
    <n v="31.1"/>
    <n v="9.6000000000000227"/>
    <n v="4.9763665390903276"/>
    <n v="194"/>
    <x v="0"/>
    <n v="0"/>
    <n v="0"/>
    <n v="0"/>
    <n v="0"/>
    <n v="0"/>
  </r>
  <r>
    <n v="1672"/>
    <s v="L48851"/>
    <x v="1"/>
    <n v="298.10000000000002"/>
    <n v="307.89999999999998"/>
    <n v="1614"/>
    <n v="169.01768476313089"/>
    <n v="35.799999999999997"/>
    <n v="9.7999999999999545"/>
    <n v="6.0508331145200858"/>
    <n v="196"/>
    <x v="0"/>
    <n v="0"/>
    <n v="0"/>
    <n v="0"/>
    <n v="0"/>
    <n v="0"/>
  </r>
  <r>
    <n v="1673"/>
    <s v="L48852"/>
    <x v="1"/>
    <n v="298.10000000000002"/>
    <n v="307.8"/>
    <n v="1432"/>
    <n v="149.95868933135279"/>
    <n v="49.8"/>
    <n v="9.6999999999999886"/>
    <n v="7.4679427287013684"/>
    <n v="198"/>
    <x v="0"/>
    <n v="0"/>
    <n v="0"/>
    <n v="0"/>
    <n v="0"/>
    <n v="0"/>
  </r>
  <r>
    <n v="1674"/>
    <s v="M16533"/>
    <x v="0"/>
    <n v="298.10000000000002"/>
    <n v="307.8"/>
    <n v="1384"/>
    <n v="144.93214108560912"/>
    <n v="43.7"/>
    <n v="9.6999999999999886"/>
    <n v="6.3335345654411181"/>
    <n v="200"/>
    <x v="0"/>
    <n v="0"/>
    <n v="0"/>
    <n v="0"/>
    <n v="0"/>
    <n v="0"/>
  </r>
  <r>
    <n v="1675"/>
    <s v="L48854"/>
    <x v="1"/>
    <n v="298.10000000000002"/>
    <n v="307.8"/>
    <n v="1540"/>
    <n v="161.26842288427605"/>
    <n v="37.799999999999997"/>
    <n v="9.6999999999999886"/>
    <n v="6.0959463850256341"/>
    <n v="203"/>
    <x v="0"/>
    <n v="0"/>
    <n v="0"/>
    <n v="0"/>
    <n v="0"/>
    <n v="0"/>
  </r>
  <r>
    <n v="1676"/>
    <s v="L48855"/>
    <x v="1"/>
    <n v="298"/>
    <n v="307.7"/>
    <n v="1407"/>
    <n v="147.34069545336129"/>
    <n v="43.9"/>
    <n v="9.6999999999999886"/>
    <n v="6.4682565304025603"/>
    <n v="205"/>
    <x v="0"/>
    <n v="0"/>
    <n v="0"/>
    <n v="0"/>
    <n v="0"/>
    <n v="0"/>
  </r>
  <r>
    <n v="1677"/>
    <s v="H31090"/>
    <x v="2"/>
    <n v="297.89999999999998"/>
    <n v="307.60000000000002"/>
    <n v="1418"/>
    <n v="148.49261275967757"/>
    <n v="43"/>
    <n v="9.7000000000000455"/>
    <n v="6.3851823486661354"/>
    <n v="207"/>
    <x v="0"/>
    <n v="0"/>
    <n v="0"/>
    <n v="0"/>
    <n v="0"/>
    <n v="0"/>
  </r>
  <r>
    <n v="1678"/>
    <s v="M16537"/>
    <x v="0"/>
    <n v="297.89999999999998"/>
    <n v="307.5"/>
    <n v="1647"/>
    <n v="172.47343668207967"/>
    <n v="30.8"/>
    <n v="9.6000000000000227"/>
    <n v="5.312181849808054"/>
    <n v="212"/>
    <x v="0"/>
    <n v="0"/>
    <n v="0"/>
    <n v="0"/>
    <n v="0"/>
    <n v="0"/>
  </r>
  <r>
    <n v="1679"/>
    <s v="L48858"/>
    <x v="1"/>
    <n v="298"/>
    <n v="307.5"/>
    <n v="1644"/>
    <n v="172.15927741672067"/>
    <n v="32.799999999999997"/>
    <n v="9.5"/>
    <n v="5.6468242992684372"/>
    <n v="215"/>
    <x v="0"/>
    <n v="0"/>
    <n v="0"/>
    <n v="0"/>
    <n v="0"/>
    <n v="0"/>
  </r>
  <r>
    <n v="1680"/>
    <s v="L48859"/>
    <x v="1"/>
    <n v="298"/>
    <n v="307.5"/>
    <n v="1792"/>
    <n v="187.65780117443032"/>
    <n v="27.9"/>
    <n v="9.5"/>
    <n v="5.2356526527666052"/>
    <n v="217"/>
    <x v="0"/>
    <n v="0"/>
    <n v="0"/>
    <n v="0"/>
    <n v="0"/>
    <n v="0"/>
  </r>
  <r>
    <n v="1681"/>
    <s v="M16540"/>
    <x v="0"/>
    <n v="297.89999999999998"/>
    <n v="307.39999999999998"/>
    <n v="1610"/>
    <n v="168.59880574265222"/>
    <n v="34.6"/>
    <n v="9.5"/>
    <n v="5.8335186786957669"/>
    <n v="219"/>
    <x v="0"/>
    <n v="0"/>
    <n v="0"/>
    <n v="0"/>
    <n v="0"/>
    <n v="0"/>
  </r>
  <r>
    <n v="1682"/>
    <s v="M16541"/>
    <x v="0"/>
    <n v="297.8"/>
    <n v="307.3"/>
    <n v="1804"/>
    <n v="188.91443823586624"/>
    <n v="26"/>
    <n v="9.5"/>
    <n v="4.9117753941325226"/>
    <n v="222"/>
    <x v="0"/>
    <n v="0"/>
    <n v="0"/>
    <n v="0"/>
    <n v="0"/>
    <n v="0"/>
  </r>
  <r>
    <n v="1683"/>
    <s v="H31096"/>
    <x v="2"/>
    <n v="297.89999999999998"/>
    <n v="307.39999999999998"/>
    <n v="1604"/>
    <n v="167.97048721193426"/>
    <n v="36.1"/>
    <n v="9.5"/>
    <n v="6.0637345883508269"/>
    <n v="225"/>
    <x v="1"/>
    <n v="1"/>
    <n v="0"/>
    <n v="0"/>
    <n v="0"/>
    <n v="0"/>
  </r>
  <r>
    <n v="1684"/>
    <s v="M16543"/>
    <x v="0"/>
    <n v="297.89999999999998"/>
    <n v="307.39999999999998"/>
    <n v="1403"/>
    <n v="146.92181643288265"/>
    <n v="52.8"/>
    <n v="9.5"/>
    <n v="7.7574719076562033"/>
    <n v="0"/>
    <x v="0"/>
    <n v="0"/>
    <n v="0"/>
    <n v="0"/>
    <n v="0"/>
    <n v="0"/>
  </r>
  <r>
    <n v="1685"/>
    <s v="L48864"/>
    <x v="1"/>
    <n v="297.8"/>
    <n v="307.3"/>
    <n v="1438"/>
    <n v="150.58700786207075"/>
    <n v="44.5"/>
    <n v="9.5"/>
    <n v="6.7011218498621483"/>
    <n v="3"/>
    <x v="0"/>
    <n v="0"/>
    <n v="0"/>
    <n v="0"/>
    <n v="0"/>
    <n v="0"/>
  </r>
  <r>
    <n v="1686"/>
    <s v="L48865"/>
    <x v="1"/>
    <n v="297.89999999999998"/>
    <n v="307.3"/>
    <n v="1824"/>
    <n v="191.00883333825942"/>
    <n v="26.3"/>
    <n v="9.4000000000000341"/>
    <n v="5.0235323167962234"/>
    <n v="5"/>
    <x v="0"/>
    <n v="0"/>
    <n v="0"/>
    <n v="0"/>
    <n v="0"/>
    <n v="0"/>
  </r>
  <r>
    <n v="1687"/>
    <s v="H31100"/>
    <x v="2"/>
    <n v="297.89999999999998"/>
    <n v="307.3"/>
    <n v="1663"/>
    <n v="174.1489527639942"/>
    <n v="28.7"/>
    <n v="9.4000000000000341"/>
    <n v="4.9980749443266328"/>
    <n v="7"/>
    <x v="0"/>
    <n v="0"/>
    <n v="0"/>
    <n v="0"/>
    <n v="0"/>
    <n v="0"/>
  </r>
  <r>
    <n v="1688"/>
    <s v="L48867"/>
    <x v="1"/>
    <n v="297.89999999999998"/>
    <n v="307.3"/>
    <n v="1502"/>
    <n v="157.28907218972896"/>
    <n v="36.700000000000003"/>
    <n v="9.4000000000000341"/>
    <n v="5.7725089493630533"/>
    <n v="12"/>
    <x v="0"/>
    <n v="0"/>
    <n v="0"/>
    <n v="0"/>
    <n v="0"/>
    <n v="0"/>
  </r>
  <r>
    <n v="1689"/>
    <s v="L48868"/>
    <x v="1"/>
    <n v="297.89999999999998"/>
    <n v="307.39999999999998"/>
    <n v="1606"/>
    <n v="168.1799267221736"/>
    <n v="35.5"/>
    <n v="9.5"/>
    <n v="5.9703873986371629"/>
    <n v="14"/>
    <x v="0"/>
    <n v="0"/>
    <n v="0"/>
    <n v="0"/>
    <n v="0"/>
    <n v="0"/>
  </r>
  <r>
    <n v="1690"/>
    <s v="L48869"/>
    <x v="1"/>
    <n v="297.89999999999998"/>
    <n v="307.5"/>
    <n v="1561"/>
    <n v="163.4675377417889"/>
    <n v="37.700000000000003"/>
    <n v="9.6000000000000227"/>
    <n v="6.1627261728654421"/>
    <n v="16"/>
    <x v="0"/>
    <n v="0"/>
    <n v="0"/>
    <n v="0"/>
    <n v="0"/>
    <n v="0"/>
  </r>
  <r>
    <n v="1691"/>
    <s v="M16550"/>
    <x v="0"/>
    <n v="297.89999999999998"/>
    <n v="307.39999999999998"/>
    <n v="1435"/>
    <n v="150.27284859671178"/>
    <n v="42.9"/>
    <n v="9.5"/>
    <n v="6.4467052047989357"/>
    <n v="18"/>
    <x v="0"/>
    <n v="0"/>
    <n v="0"/>
    <n v="0"/>
    <n v="0"/>
    <n v="0"/>
  </r>
  <r>
    <n v="1692"/>
    <s v="L48871"/>
    <x v="1"/>
    <n v="297.89999999999998"/>
    <n v="307.5"/>
    <n v="1602"/>
    <n v="167.76104770169496"/>
    <n v="38.299999999999997"/>
    <n v="9.6000000000000227"/>
    <n v="6.4252481269749167"/>
    <n v="21"/>
    <x v="0"/>
    <n v="0"/>
    <n v="0"/>
    <n v="0"/>
    <n v="0"/>
    <n v="0"/>
  </r>
  <r>
    <n v="1693"/>
    <s v="M16552"/>
    <x v="0"/>
    <n v="298.10000000000002"/>
    <n v="307.60000000000002"/>
    <n v="1764"/>
    <n v="184.72564803107983"/>
    <n v="27.7"/>
    <n v="9.5"/>
    <n v="5.1169004504609115"/>
    <n v="23"/>
    <x v="0"/>
    <n v="0"/>
    <n v="0"/>
    <n v="0"/>
    <n v="0"/>
    <n v="0"/>
  </r>
  <r>
    <n v="1694"/>
    <s v="H31107"/>
    <x v="2"/>
    <n v="298"/>
    <n v="307.5"/>
    <n v="1683"/>
    <n v="176.24334786638741"/>
    <n v="27.8"/>
    <n v="9.5"/>
    <n v="4.8995650706855702"/>
    <n v="26"/>
    <x v="0"/>
    <n v="0"/>
    <n v="0"/>
    <n v="0"/>
    <n v="0"/>
    <n v="0"/>
  </r>
  <r>
    <n v="1695"/>
    <s v="L48874"/>
    <x v="1"/>
    <n v="298"/>
    <n v="307.5"/>
    <n v="1618"/>
    <n v="169.4365637836095"/>
    <n v="35.200000000000003"/>
    <n v="9.5"/>
    <n v="5.9641670451830553"/>
    <n v="31"/>
    <x v="0"/>
    <n v="0"/>
    <n v="0"/>
    <n v="0"/>
    <n v="0"/>
    <n v="0"/>
  </r>
  <r>
    <n v="1696"/>
    <s v="L48875"/>
    <x v="1"/>
    <n v="298"/>
    <n v="307.60000000000002"/>
    <n v="1509"/>
    <n v="158.02211047556659"/>
    <n v="41.6"/>
    <n v="9.6000000000000227"/>
    <n v="6.5737197957835702"/>
    <n v="33"/>
    <x v="0"/>
    <n v="0"/>
    <n v="0"/>
    <n v="0"/>
    <n v="0"/>
    <n v="0"/>
  </r>
  <r>
    <n v="1697"/>
    <s v="L48876"/>
    <x v="1"/>
    <n v="297.89999999999998"/>
    <n v="307.60000000000002"/>
    <n v="1550"/>
    <n v="162.31562043547265"/>
    <n v="39"/>
    <n v="9.7000000000000455"/>
    <n v="6.3303091969834329"/>
    <n v="35"/>
    <x v="0"/>
    <n v="0"/>
    <n v="0"/>
    <n v="0"/>
    <n v="0"/>
    <n v="0"/>
  </r>
  <r>
    <n v="1698"/>
    <s v="M16557"/>
    <x v="0"/>
    <n v="297.89999999999998"/>
    <n v="307.60000000000002"/>
    <n v="1519"/>
    <n v="159.0693080267632"/>
    <n v="44"/>
    <n v="9.7000000000000455"/>
    <n v="6.9990495531775805"/>
    <n v="37"/>
    <x v="0"/>
    <n v="0"/>
    <n v="0"/>
    <n v="0"/>
    <n v="0"/>
    <n v="0"/>
  </r>
  <r>
    <n v="1699"/>
    <s v="L48878"/>
    <x v="1"/>
    <n v="297.89999999999998"/>
    <n v="307.60000000000002"/>
    <n v="1481"/>
    <n v="155.08995733221613"/>
    <n v="38"/>
    <n v="9.7000000000000455"/>
    <n v="5.8934183786242125"/>
    <n v="40"/>
    <x v="0"/>
    <n v="0"/>
    <n v="0"/>
    <n v="0"/>
    <n v="0"/>
    <n v="0"/>
  </r>
  <r>
    <n v="1700"/>
    <s v="L48879"/>
    <x v="1"/>
    <n v="298.10000000000002"/>
    <n v="307.7"/>
    <n v="1289"/>
    <n v="134.98376434924143"/>
    <n v="48.3"/>
    <n v="9.5999999999999659"/>
    <n v="6.5197158180683612"/>
    <n v="42"/>
    <x v="0"/>
    <n v="0"/>
    <n v="0"/>
    <n v="0"/>
    <n v="0"/>
    <n v="0"/>
  </r>
  <r>
    <n v="1701"/>
    <s v="M16560"/>
    <x v="0"/>
    <n v="298"/>
    <n v="307.60000000000002"/>
    <n v="1844"/>
    <n v="193.1032284406526"/>
    <n v="23.8"/>
    <n v="9.6000000000000227"/>
    <n v="4.5958568368875321"/>
    <n v="44"/>
    <x v="0"/>
    <n v="0"/>
    <n v="0"/>
    <n v="0"/>
    <n v="0"/>
    <n v="0"/>
  </r>
  <r>
    <n v="1702"/>
    <s v="L48881"/>
    <x v="1"/>
    <n v="298"/>
    <n v="307.7"/>
    <n v="1479"/>
    <n v="154.88051782197681"/>
    <n v="42.5"/>
    <n v="9.6999999999999886"/>
    <n v="6.5824220074340145"/>
    <n v="47"/>
    <x v="0"/>
    <n v="0"/>
    <n v="0"/>
    <n v="0"/>
    <n v="0"/>
    <n v="0"/>
  </r>
  <r>
    <n v="1703"/>
    <s v="L48882"/>
    <x v="1"/>
    <n v="298"/>
    <n v="307.7"/>
    <n v="1430"/>
    <n v="149.74924982111349"/>
    <n v="47.3"/>
    <n v="9.6999999999999886"/>
    <n v="7.0831395165386679"/>
    <n v="49"/>
    <x v="0"/>
    <n v="0"/>
    <n v="0"/>
    <n v="0"/>
    <n v="0"/>
    <n v="0"/>
  </r>
  <r>
    <n v="1704"/>
    <s v="M16563"/>
    <x v="0"/>
    <n v="298.10000000000002"/>
    <n v="307.8"/>
    <n v="1636"/>
    <n v="171.32151937576339"/>
    <n v="36.700000000000003"/>
    <n v="9.6999999999999886"/>
    <n v="6.2874997610905163"/>
    <n v="51"/>
    <x v="0"/>
    <n v="0"/>
    <n v="0"/>
    <n v="0"/>
    <n v="0"/>
    <n v="0"/>
  </r>
  <r>
    <n v="1705"/>
    <s v="M16564"/>
    <x v="0"/>
    <n v="298.10000000000002"/>
    <n v="307.8"/>
    <n v="1503"/>
    <n v="157.39379194484863"/>
    <n v="44.7"/>
    <n v="9.6999999999999886"/>
    <n v="7.0355024999347346"/>
    <n v="54"/>
    <x v="0"/>
    <n v="0"/>
    <n v="0"/>
    <n v="0"/>
    <n v="0"/>
    <n v="0"/>
  </r>
  <r>
    <n v="1706"/>
    <s v="M16565"/>
    <x v="0"/>
    <n v="298.10000000000002"/>
    <n v="307.8"/>
    <n v="1608"/>
    <n v="168.38936623241293"/>
    <n v="32.6"/>
    <n v="9.6999999999999886"/>
    <n v="5.4894933391766614"/>
    <n v="57"/>
    <x v="0"/>
    <n v="0"/>
    <n v="0"/>
    <n v="0"/>
    <n v="0"/>
    <n v="0"/>
  </r>
  <r>
    <n v="1707"/>
    <s v="L48886"/>
    <x v="1"/>
    <n v="298.2"/>
    <n v="307.8"/>
    <n v="1521"/>
    <n v="159.27874753700249"/>
    <n v="42.9"/>
    <n v="9.6000000000000227"/>
    <n v="6.833058269337406"/>
    <n v="60"/>
    <x v="0"/>
    <n v="0"/>
    <n v="0"/>
    <n v="0"/>
    <n v="0"/>
    <n v="0"/>
  </r>
  <r>
    <n v="1708"/>
    <s v="L48887"/>
    <x v="1"/>
    <n v="298.2"/>
    <n v="307.8"/>
    <n v="1439"/>
    <n v="150.69172761719039"/>
    <n v="41.6"/>
    <n v="9.6000000000000227"/>
    <n v="6.2687758688751209"/>
    <n v="62"/>
    <x v="0"/>
    <n v="0"/>
    <n v="0"/>
    <n v="0"/>
    <n v="0"/>
    <n v="0"/>
  </r>
  <r>
    <n v="1709"/>
    <s v="L48888"/>
    <x v="1"/>
    <n v="298.2"/>
    <n v="307.8"/>
    <n v="1627"/>
    <n v="170.37904157968646"/>
    <n v="31.5"/>
    <n v="9.6000000000000227"/>
    <n v="5.3669398097601233"/>
    <n v="64"/>
    <x v="0"/>
    <n v="0"/>
    <n v="0"/>
    <n v="0"/>
    <n v="0"/>
    <n v="0"/>
  </r>
  <r>
    <n v="1710"/>
    <s v="L48889"/>
    <x v="1"/>
    <n v="298.2"/>
    <n v="307.8"/>
    <n v="1749"/>
    <n v="183.15485170428494"/>
    <n v="26.1"/>
    <n v="9.6000000000000227"/>
    <n v="4.7803416294818373"/>
    <n v="66"/>
    <x v="0"/>
    <n v="0"/>
    <n v="0"/>
    <n v="0"/>
    <n v="0"/>
    <n v="0"/>
  </r>
  <r>
    <n v="1711"/>
    <s v="L48890"/>
    <x v="1"/>
    <n v="298.2"/>
    <n v="307.8"/>
    <n v="1530"/>
    <n v="160.22122533307945"/>
    <n v="35.9"/>
    <n v="9.6000000000000227"/>
    <n v="5.7519419894575519"/>
    <n v="68"/>
    <x v="0"/>
    <n v="0"/>
    <n v="0"/>
    <n v="0"/>
    <n v="0"/>
    <n v="0"/>
  </r>
  <r>
    <n v="1712"/>
    <s v="L48891"/>
    <x v="1"/>
    <n v="298.2"/>
    <n v="307.8"/>
    <n v="1355"/>
    <n v="141.89526818713901"/>
    <n v="51.3"/>
    <n v="9.6000000000000227"/>
    <n v="7.2792272580002306"/>
    <n v="70"/>
    <x v="0"/>
    <n v="0"/>
    <n v="0"/>
    <n v="0"/>
    <n v="0"/>
    <n v="0"/>
  </r>
  <r>
    <n v="1713"/>
    <s v="L48892"/>
    <x v="1"/>
    <n v="298.3"/>
    <n v="307.89999999999998"/>
    <n v="1551"/>
    <n v="162.42034019059233"/>
    <n v="33.799999999999997"/>
    <n v="9.5999999999999659"/>
    <n v="5.48980749844202"/>
    <n v="72"/>
    <x v="0"/>
    <n v="0"/>
    <n v="0"/>
    <n v="0"/>
    <n v="0"/>
    <n v="0"/>
  </r>
  <r>
    <n v="1714"/>
    <s v="L48893"/>
    <x v="1"/>
    <n v="298.2"/>
    <n v="307.8"/>
    <n v="1515"/>
    <n v="158.65042900628455"/>
    <n v="46.7"/>
    <n v="9.6000000000000227"/>
    <n v="7.4089750345934888"/>
    <n v="74"/>
    <x v="0"/>
    <n v="0"/>
    <n v="0"/>
    <n v="0"/>
    <n v="0"/>
    <n v="0"/>
  </r>
  <r>
    <n v="1715"/>
    <s v="L48894"/>
    <x v="1"/>
    <n v="298.2"/>
    <n v="307.8"/>
    <n v="1388"/>
    <n v="145.35102010608776"/>
    <n v="48.6"/>
    <n v="9.6000000000000227"/>
    <n v="7.0640595771558656"/>
    <n v="76"/>
    <x v="0"/>
    <n v="0"/>
    <n v="0"/>
    <n v="0"/>
    <n v="0"/>
    <n v="0"/>
  </r>
  <r>
    <n v="1716"/>
    <s v="L48895"/>
    <x v="1"/>
    <n v="298.2"/>
    <n v="307.8"/>
    <n v="1585"/>
    <n v="165.98081186466072"/>
    <n v="34.6"/>
    <n v="9.6000000000000227"/>
    <n v="5.7429360905172615"/>
    <n v="78"/>
    <x v="0"/>
    <n v="0"/>
    <n v="0"/>
    <n v="0"/>
    <n v="0"/>
    <n v="0"/>
  </r>
  <r>
    <n v="1717"/>
    <s v="L48896"/>
    <x v="1"/>
    <n v="298.10000000000002"/>
    <n v="307.7"/>
    <n v="1523"/>
    <n v="159.48818704724184"/>
    <n v="37.700000000000003"/>
    <n v="9.5999999999999659"/>
    <n v="6.0127046516810179"/>
    <n v="80"/>
    <x v="0"/>
    <n v="0"/>
    <n v="0"/>
    <n v="0"/>
    <n v="0"/>
    <n v="0"/>
  </r>
  <r>
    <n v="1718"/>
    <s v="L48897"/>
    <x v="1"/>
    <n v="298.2"/>
    <n v="307.60000000000002"/>
    <n v="1369"/>
    <n v="143.36134475881423"/>
    <n v="54.5"/>
    <n v="9.4000000000000341"/>
    <n v="7.8131932893553762"/>
    <n v="82"/>
    <x v="0"/>
    <n v="0"/>
    <n v="0"/>
    <n v="0"/>
    <n v="0"/>
    <n v="0"/>
  </r>
  <r>
    <n v="1719"/>
    <s v="M16578"/>
    <x v="0"/>
    <n v="298.2"/>
    <n v="307.7"/>
    <n v="1681"/>
    <n v="176.03390835614806"/>
    <n v="31"/>
    <n v="9.5"/>
    <n v="5.4570511590405895"/>
    <n v="84"/>
    <x v="0"/>
    <n v="0"/>
    <n v="0"/>
    <n v="0"/>
    <n v="0"/>
    <n v="0"/>
  </r>
  <r>
    <n v="1720"/>
    <s v="L48899"/>
    <x v="1"/>
    <n v="298.2"/>
    <n v="307.7"/>
    <n v="1503"/>
    <n v="157.39379194484863"/>
    <n v="38.299999999999997"/>
    <n v="9.5"/>
    <n v="6.028182231487702"/>
    <n v="87"/>
    <x v="0"/>
    <n v="0"/>
    <n v="0"/>
    <n v="0"/>
    <n v="0"/>
    <n v="0"/>
  </r>
  <r>
    <n v="1721"/>
    <s v="L48900"/>
    <x v="1"/>
    <n v="298.2"/>
    <n v="307.7"/>
    <n v="1459"/>
    <n v="152.7861227195836"/>
    <n v="44.5"/>
    <n v="9.5"/>
    <n v="6.7989824610214704"/>
    <n v="89"/>
    <x v="0"/>
    <n v="0"/>
    <n v="0"/>
    <n v="0"/>
    <n v="0"/>
    <n v="0"/>
  </r>
  <r>
    <n v="1722"/>
    <s v="L48901"/>
    <x v="1"/>
    <n v="298.2"/>
    <n v="307.7"/>
    <n v="1688"/>
    <n v="176.7669466419857"/>
    <n v="32.4"/>
    <n v="9.5"/>
    <n v="5.7272490712003368"/>
    <n v="91"/>
    <x v="0"/>
    <n v="0"/>
    <n v="0"/>
    <n v="0"/>
    <n v="0"/>
    <n v="0"/>
  </r>
  <r>
    <n v="1723"/>
    <s v="M16582"/>
    <x v="0"/>
    <n v="298.2"/>
    <n v="307.7"/>
    <n v="1952"/>
    <n v="204.41296199357586"/>
    <n v="21.6"/>
    <n v="9.5"/>
    <n v="4.4153199790612385"/>
    <n v="93"/>
    <x v="0"/>
    <n v="0"/>
    <n v="0"/>
    <n v="0"/>
    <n v="0"/>
    <n v="0"/>
  </r>
  <r>
    <n v="1724"/>
    <s v="L48903"/>
    <x v="1"/>
    <n v="298.2"/>
    <n v="307.8"/>
    <n v="2029"/>
    <n v="212.47638313778967"/>
    <n v="19.899999999999999"/>
    <n v="9.6000000000000227"/>
    <n v="4.2282800244420145"/>
    <n v="96"/>
    <x v="0"/>
    <n v="0"/>
    <n v="0"/>
    <n v="0"/>
    <n v="0"/>
    <n v="0"/>
  </r>
  <r>
    <n v="1725"/>
    <s v="M16584"/>
    <x v="0"/>
    <n v="298.3"/>
    <n v="307.8"/>
    <n v="1457"/>
    <n v="152.57668320934428"/>
    <n v="52.5"/>
    <n v="9.5"/>
    <n v="8.0102758684905755"/>
    <n v="98"/>
    <x v="0"/>
    <n v="0"/>
    <n v="0"/>
    <n v="0"/>
    <n v="0"/>
    <n v="0"/>
  </r>
  <r>
    <n v="1726"/>
    <s v="M16585"/>
    <x v="0"/>
    <n v="298.3"/>
    <n v="307.8"/>
    <n v="1392"/>
    <n v="145.7698991265664"/>
    <n v="50.4"/>
    <n v="9.5"/>
    <n v="7.3468029159789463"/>
    <n v="101"/>
    <x v="0"/>
    <n v="0"/>
    <n v="0"/>
    <n v="0"/>
    <n v="0"/>
    <n v="0"/>
  </r>
  <r>
    <n v="1727"/>
    <s v="L48906"/>
    <x v="1"/>
    <n v="298.3"/>
    <n v="307.8"/>
    <n v="1906"/>
    <n v="199.59585325807154"/>
    <n v="22.1"/>
    <n v="9.5"/>
    <n v="4.4110683570033817"/>
    <n v="104"/>
    <x v="0"/>
    <n v="0"/>
    <n v="0"/>
    <n v="0"/>
    <n v="0"/>
    <n v="0"/>
  </r>
  <r>
    <n v="1728"/>
    <s v="M16587"/>
    <x v="0"/>
    <n v="298.3"/>
    <n v="307.7"/>
    <n v="1602"/>
    <n v="167.76104770169496"/>
    <n v="33.4"/>
    <n v="9.3999999999999773"/>
    <n v="5.6032189932366121"/>
    <n v="106"/>
    <x v="0"/>
    <n v="0"/>
    <n v="0"/>
    <n v="0"/>
    <n v="0"/>
    <n v="0"/>
  </r>
  <r>
    <n v="1729"/>
    <s v="L48908"/>
    <x v="1"/>
    <n v="298.3"/>
    <n v="307.7"/>
    <n v="1465"/>
    <n v="153.41444125030156"/>
    <n v="49.4"/>
    <n v="9.3999999999999773"/>
    <n v="7.5786733977648977"/>
    <n v="109"/>
    <x v="0"/>
    <n v="0"/>
    <n v="0"/>
    <n v="0"/>
    <n v="0"/>
    <n v="0"/>
  </r>
  <r>
    <n v="1730"/>
    <s v="M16589"/>
    <x v="0"/>
    <n v="298.3"/>
    <n v="307.7"/>
    <n v="1439"/>
    <n v="150.69172761719039"/>
    <n v="43.8"/>
    <n v="9.3999999999999773"/>
    <n v="6.6002976696329387"/>
    <n v="111"/>
    <x v="0"/>
    <n v="0"/>
    <n v="0"/>
    <n v="0"/>
    <n v="0"/>
    <n v="0"/>
  </r>
  <r>
    <n v="1731"/>
    <s v="M16590"/>
    <x v="0"/>
    <n v="298.3"/>
    <n v="307.8"/>
    <n v="1330"/>
    <n v="139.27727430914749"/>
    <n v="55.4"/>
    <n v="9.5"/>
    <n v="7.7159609967267704"/>
    <n v="114"/>
    <x v="0"/>
    <n v="0"/>
    <n v="0"/>
    <n v="0"/>
    <n v="0"/>
    <n v="0"/>
  </r>
  <r>
    <n v="1732"/>
    <s v="M16591"/>
    <x v="0"/>
    <n v="298.3"/>
    <n v="307.89999999999998"/>
    <n v="1485"/>
    <n v="155.50883635269477"/>
    <n v="42"/>
    <n v="9.5999999999999659"/>
    <n v="6.5313711268131804"/>
    <n v="117"/>
    <x v="0"/>
    <n v="0"/>
    <n v="0"/>
    <n v="0"/>
    <n v="0"/>
    <n v="0"/>
  </r>
  <r>
    <n v="1733"/>
    <s v="H31146"/>
    <x v="2"/>
    <n v="298.39999999999998"/>
    <n v="307.89999999999998"/>
    <n v="1700"/>
    <n v="178.02358370342159"/>
    <n v="28.2"/>
    <n v="9.5"/>
    <n v="5.0202650604364889"/>
    <n v="120"/>
    <x v="0"/>
    <n v="0"/>
    <n v="0"/>
    <n v="0"/>
    <n v="0"/>
    <n v="0"/>
  </r>
  <r>
    <n v="1734"/>
    <s v="L48913"/>
    <x v="1"/>
    <n v="298.39999999999998"/>
    <n v="308"/>
    <n v="1515"/>
    <n v="158.65042900628455"/>
    <n v="42.8"/>
    <n v="9.6000000000000227"/>
    <n v="6.7902383614689787"/>
    <n v="125"/>
    <x v="0"/>
    <n v="0"/>
    <n v="0"/>
    <n v="0"/>
    <n v="0"/>
    <n v="0"/>
  </r>
  <r>
    <n v="1735"/>
    <s v="M16594"/>
    <x v="0"/>
    <n v="298.5"/>
    <n v="308.10000000000002"/>
    <n v="1501"/>
    <n v="157.18435243460934"/>
    <n v="39.200000000000003"/>
    <n v="9.6000000000000227"/>
    <n v="6.1616266154366865"/>
    <n v="127"/>
    <x v="0"/>
    <n v="0"/>
    <n v="0"/>
    <n v="0"/>
    <n v="0"/>
    <n v="0"/>
  </r>
  <r>
    <n v="1736"/>
    <s v="L48915"/>
    <x v="1"/>
    <n v="298.39999999999998"/>
    <n v="308"/>
    <n v="1380"/>
    <n v="144.5132620651305"/>
    <n v="47.6"/>
    <n v="9.6000000000000227"/>
    <n v="6.8788312743002127"/>
    <n v="130"/>
    <x v="0"/>
    <n v="0"/>
    <n v="0"/>
    <n v="0"/>
    <n v="0"/>
    <n v="0"/>
  </r>
  <r>
    <n v="1737"/>
    <s v="L48916"/>
    <x v="1"/>
    <n v="298.39999999999998"/>
    <n v="307.89999999999998"/>
    <n v="1544"/>
    <n v="161.68730190475469"/>
    <n v="35.9"/>
    <n v="9.5"/>
    <n v="5.8045741383806932"/>
    <n v="132"/>
    <x v="0"/>
    <n v="0"/>
    <n v="0"/>
    <n v="0"/>
    <n v="0"/>
    <n v="0"/>
  </r>
  <r>
    <n v="1738"/>
    <s v="L48917"/>
    <x v="1"/>
    <n v="298.39999999999998"/>
    <n v="307.89999999999998"/>
    <n v="1743"/>
    <n v="182.52653317356697"/>
    <n v="27.3"/>
    <n v="9.5"/>
    <n v="4.9829743556383779"/>
    <n v="134"/>
    <x v="0"/>
    <n v="0"/>
    <n v="0"/>
    <n v="0"/>
    <n v="0"/>
    <n v="0"/>
  </r>
  <r>
    <n v="1739"/>
    <s v="H31152"/>
    <x v="2"/>
    <n v="298.39999999999998"/>
    <n v="307.89999999999998"/>
    <n v="1948"/>
    <n v="203.99408297309722"/>
    <n v="21.4"/>
    <n v="9.5"/>
    <n v="4.3654733756242807"/>
    <n v="136"/>
    <x v="0"/>
    <n v="0"/>
    <n v="0"/>
    <n v="0"/>
    <n v="0"/>
    <n v="0"/>
  </r>
  <r>
    <n v="1740"/>
    <s v="H31153"/>
    <x v="2"/>
    <n v="298.5"/>
    <n v="307.89999999999998"/>
    <n v="1260"/>
    <n v="131.94689145077132"/>
    <n v="54.2"/>
    <n v="9.3999999999999773"/>
    <n v="7.1515215166318056"/>
    <n v="141"/>
    <x v="0"/>
    <n v="0"/>
    <n v="0"/>
    <n v="0"/>
    <n v="0"/>
    <n v="0"/>
  </r>
  <r>
    <n v="1741"/>
    <s v="M16600"/>
    <x v="0"/>
    <n v="298.5"/>
    <n v="307.89999999999998"/>
    <n v="1640"/>
    <n v="171.74039839624203"/>
    <n v="33.1"/>
    <n v="9.3999999999999773"/>
    <n v="5.6846071869156116"/>
    <n v="146"/>
    <x v="0"/>
    <n v="0"/>
    <n v="0"/>
    <n v="0"/>
    <n v="0"/>
    <n v="0"/>
  </r>
  <r>
    <n v="1742"/>
    <s v="M16601"/>
    <x v="0"/>
    <n v="298.5"/>
    <n v="308"/>
    <n v="1363"/>
    <n v="142.73302622809626"/>
    <n v="49.2"/>
    <n v="9.5"/>
    <n v="7.022464890422337"/>
    <n v="149"/>
    <x v="0"/>
    <n v="0"/>
    <n v="0"/>
    <n v="0"/>
    <n v="0"/>
    <n v="0"/>
  </r>
  <r>
    <n v="1743"/>
    <s v="L48922"/>
    <x v="1"/>
    <n v="298.5"/>
    <n v="308"/>
    <n v="1379"/>
    <n v="144.40854231001083"/>
    <n v="49.6"/>
    <n v="9.5"/>
    <n v="7.1626636985765373"/>
    <n v="152"/>
    <x v="0"/>
    <n v="0"/>
    <n v="0"/>
    <n v="0"/>
    <n v="0"/>
    <n v="0"/>
  </r>
  <r>
    <n v="1744"/>
    <s v="M16603"/>
    <x v="0"/>
    <n v="298.5"/>
    <n v="308"/>
    <n v="1713"/>
    <n v="179.38494051997719"/>
    <n v="25.8"/>
    <n v="9.5"/>
    <n v="4.6281314654154118"/>
    <n v="154"/>
    <x v="0"/>
    <n v="0"/>
    <n v="0"/>
    <n v="0"/>
    <n v="0"/>
    <n v="0"/>
  </r>
  <r>
    <n v="1745"/>
    <s v="M16604"/>
    <x v="0"/>
    <n v="298.5"/>
    <n v="308"/>
    <n v="1461"/>
    <n v="152.99556222982292"/>
    <n v="51.9"/>
    <n v="9.5"/>
    <n v="7.9404696797278094"/>
    <n v="157"/>
    <x v="0"/>
    <n v="0"/>
    <n v="0"/>
    <n v="0"/>
    <n v="0"/>
    <n v="0"/>
  </r>
  <r>
    <n v="1746"/>
    <s v="L48925"/>
    <x v="1"/>
    <n v="298.5"/>
    <n v="308"/>
    <n v="1624"/>
    <n v="170.06488231432746"/>
    <n v="29.8"/>
    <n v="9.5"/>
    <n v="5.0679334929669588"/>
    <n v="160"/>
    <x v="0"/>
    <n v="0"/>
    <n v="0"/>
    <n v="0"/>
    <n v="0"/>
    <n v="0"/>
  </r>
  <r>
    <n v="1747"/>
    <s v="L48926"/>
    <x v="1"/>
    <n v="298.39999999999998"/>
    <n v="308"/>
    <n v="1526"/>
    <n v="159.80234631260083"/>
    <n v="41.1"/>
    <n v="9.6000000000000227"/>
    <n v="6.5678764334478945"/>
    <n v="162"/>
    <x v="0"/>
    <n v="0"/>
    <n v="0"/>
    <n v="0"/>
    <n v="0"/>
    <n v="0"/>
  </r>
  <r>
    <n v="1748"/>
    <s v="L48927"/>
    <x v="1"/>
    <n v="298.39999999999998"/>
    <n v="307.89999999999998"/>
    <n v="2381"/>
    <n v="249.33773693990992"/>
    <n v="14.2"/>
    <n v="9.5"/>
    <n v="3.5405958645467206"/>
    <n v="164"/>
    <x v="0"/>
    <n v="0"/>
    <n v="0"/>
    <n v="0"/>
    <n v="0"/>
    <n v="0"/>
  </r>
  <r>
    <n v="1749"/>
    <s v="H31162"/>
    <x v="2"/>
    <n v="298.39999999999998"/>
    <n v="307.7"/>
    <n v="1626"/>
    <n v="170.27432182456678"/>
    <n v="31.1"/>
    <n v="9.3000000000000114"/>
    <n v="5.2955314087440275"/>
    <n v="166"/>
    <x v="0"/>
    <n v="0"/>
    <n v="0"/>
    <n v="0"/>
    <n v="0"/>
    <n v="1"/>
  </r>
  <r>
    <n v="1750"/>
    <s v="L48929"/>
    <x v="1"/>
    <n v="298.3"/>
    <n v="307.7"/>
    <n v="1576"/>
    <n v="165.03833406858379"/>
    <n v="33.799999999999997"/>
    <n v="9.3999999999999773"/>
    <n v="5.5782956915181323"/>
    <n v="171"/>
    <x v="0"/>
    <n v="0"/>
    <n v="0"/>
    <n v="0"/>
    <n v="0"/>
    <n v="0"/>
  </r>
  <r>
    <n v="1751"/>
    <s v="M16610"/>
    <x v="0"/>
    <n v="298.39999999999998"/>
    <n v="307.8"/>
    <n v="1617"/>
    <n v="169.33184402848985"/>
    <n v="31.6"/>
    <n v="9.4000000000000341"/>
    <n v="5.3508862713002801"/>
    <n v="173"/>
    <x v="0"/>
    <n v="0"/>
    <n v="0"/>
    <n v="0"/>
    <n v="0"/>
    <n v="0"/>
  </r>
  <r>
    <n v="1752"/>
    <s v="L48931"/>
    <x v="1"/>
    <n v="298.3"/>
    <n v="307.60000000000002"/>
    <n v="1942"/>
    <n v="203.36576444237929"/>
    <n v="20.6"/>
    <n v="9.3000000000000114"/>
    <n v="4.1893347475130138"/>
    <n v="176"/>
    <x v="0"/>
    <n v="0"/>
    <n v="0"/>
    <n v="0"/>
    <n v="0"/>
    <n v="0"/>
  </r>
  <r>
    <n v="1753"/>
    <s v="L48932"/>
    <x v="1"/>
    <n v="298.2"/>
    <n v="307.60000000000002"/>
    <n v="1492"/>
    <n v="156.24187463853238"/>
    <n v="37.200000000000003"/>
    <n v="9.4000000000000341"/>
    <n v="5.8121977365534052"/>
    <n v="178"/>
    <x v="0"/>
    <n v="0"/>
    <n v="0"/>
    <n v="0"/>
    <n v="0"/>
    <n v="0"/>
  </r>
  <r>
    <n v="1754"/>
    <s v="L48933"/>
    <x v="1"/>
    <n v="298.2"/>
    <n v="307.5"/>
    <n v="1470"/>
    <n v="153.93804002589985"/>
    <n v="51.3"/>
    <n v="9.3000000000000114"/>
    <n v="7.8970214533286613"/>
    <n v="180"/>
    <x v="0"/>
    <n v="0"/>
    <n v="0"/>
    <n v="0"/>
    <n v="0"/>
    <n v="0"/>
  </r>
  <r>
    <n v="1755"/>
    <s v="M16614"/>
    <x v="0"/>
    <n v="298"/>
    <n v="307.39999999999998"/>
    <n v="1463"/>
    <n v="153.20500174006227"/>
    <n v="46.5"/>
    <n v="9.3999999999999773"/>
    <n v="7.1240325809128953"/>
    <n v="182"/>
    <x v="0"/>
    <n v="0"/>
    <n v="0"/>
    <n v="0"/>
    <n v="0"/>
    <n v="0"/>
  </r>
  <r>
    <n v="1756"/>
    <s v="L48935"/>
    <x v="1"/>
    <n v="298"/>
    <n v="307.3"/>
    <n v="1424"/>
    <n v="149.12093129039553"/>
    <n v="46.5"/>
    <n v="9.3000000000000114"/>
    <n v="6.9341233050033928"/>
    <n v="185"/>
    <x v="0"/>
    <n v="0"/>
    <n v="0"/>
    <n v="0"/>
    <n v="0"/>
    <n v="0"/>
  </r>
  <r>
    <n v="1757"/>
    <s v="M16616"/>
    <x v="0"/>
    <n v="298.10000000000002"/>
    <n v="307.39999999999998"/>
    <n v="1363"/>
    <n v="142.73302622809626"/>
    <n v="60.1"/>
    <n v="9.2999999999999545"/>
    <n v="8.578254876308586"/>
    <n v="187"/>
    <x v="0"/>
    <n v="0"/>
    <n v="0"/>
    <n v="0"/>
    <n v="0"/>
    <n v="0"/>
  </r>
  <r>
    <n v="1758"/>
    <s v="M16617"/>
    <x v="0"/>
    <n v="298.10000000000002"/>
    <n v="307.39999999999998"/>
    <n v="1335"/>
    <n v="139.8008730847458"/>
    <n v="56.2"/>
    <n v="9.2999999999999545"/>
    <n v="7.8568090673627147"/>
    <n v="190"/>
    <x v="0"/>
    <n v="0"/>
    <n v="0"/>
    <n v="0"/>
    <n v="0"/>
    <n v="0"/>
  </r>
  <r>
    <n v="1759"/>
    <s v="L48938"/>
    <x v="1"/>
    <n v="298.10000000000002"/>
    <n v="307.39999999999998"/>
    <n v="1608"/>
    <n v="168.38936623241293"/>
    <n v="33.9"/>
    <n v="9.2999999999999545"/>
    <n v="5.7083995152787974"/>
    <n v="193"/>
    <x v="0"/>
    <n v="0"/>
    <n v="0"/>
    <n v="0"/>
    <n v="0"/>
    <n v="0"/>
  </r>
  <r>
    <n v="1760"/>
    <s v="H31173"/>
    <x v="2"/>
    <n v="298"/>
    <n v="307.39999999999998"/>
    <n v="1606"/>
    <n v="168.1799267221736"/>
    <n v="35.200000000000003"/>
    <n v="9.3999999999999773"/>
    <n v="5.9199334206205112"/>
    <n v="195"/>
    <x v="0"/>
    <n v="0"/>
    <n v="0"/>
    <n v="0"/>
    <n v="0"/>
    <n v="0"/>
  </r>
  <r>
    <n v="1761"/>
    <s v="L48940"/>
    <x v="1"/>
    <n v="298.10000000000002"/>
    <n v="307.5"/>
    <n v="1684"/>
    <n v="176.34806762150706"/>
    <n v="33.1"/>
    <n v="9.3999999999999773"/>
    <n v="5.8371210382718832"/>
    <n v="200"/>
    <x v="0"/>
    <n v="0"/>
    <n v="0"/>
    <n v="0"/>
    <n v="0"/>
    <n v="0"/>
  </r>
  <r>
    <n v="1762"/>
    <s v="L48941"/>
    <x v="1"/>
    <n v="298.10000000000002"/>
    <n v="307.60000000000002"/>
    <n v="1950"/>
    <n v="204.20352248333657"/>
    <n v="20.3"/>
    <n v="9.5"/>
    <n v="4.1453315064117326"/>
    <n v="202"/>
    <x v="0"/>
    <n v="0"/>
    <n v="0"/>
    <n v="0"/>
    <n v="0"/>
    <n v="0"/>
  </r>
  <r>
    <n v="1763"/>
    <s v="H31176"/>
    <x v="2"/>
    <n v="298.2"/>
    <n v="307.60000000000002"/>
    <n v="1460"/>
    <n v="152.89084247470328"/>
    <n v="48.6"/>
    <n v="9.4000000000000341"/>
    <n v="7.4304949442705794"/>
    <n v="204"/>
    <x v="0"/>
    <n v="0"/>
    <n v="0"/>
    <n v="0"/>
    <n v="0"/>
    <n v="0"/>
  </r>
  <r>
    <n v="1764"/>
    <s v="L48943"/>
    <x v="1"/>
    <n v="298.2"/>
    <n v="307.60000000000002"/>
    <n v="1511"/>
    <n v="158.23154998580591"/>
    <n v="31"/>
    <n v="9.4000000000000341"/>
    <n v="4.905178049559983"/>
    <n v="209"/>
    <x v="1"/>
    <n v="1"/>
    <n v="0"/>
    <n v="0"/>
    <n v="0"/>
    <n v="0"/>
  </r>
  <r>
    <n v="1765"/>
    <s v="H31178"/>
    <x v="2"/>
    <n v="298.2"/>
    <n v="307.60000000000002"/>
    <n v="1318"/>
    <n v="138.02063724771156"/>
    <n v="55.7"/>
    <n v="9.4000000000000341"/>
    <n v="7.6877494946975347"/>
    <n v="0"/>
    <x v="0"/>
    <n v="0"/>
    <n v="0"/>
    <n v="0"/>
    <n v="0"/>
    <n v="0"/>
  </r>
  <r>
    <n v="1766"/>
    <s v="L48945"/>
    <x v="1"/>
    <n v="298.2"/>
    <n v="307.60000000000002"/>
    <n v="1368"/>
    <n v="143.25662500369455"/>
    <n v="51.8"/>
    <n v="9.4000000000000341"/>
    <n v="7.4206931751913769"/>
    <n v="5"/>
    <x v="0"/>
    <n v="0"/>
    <n v="0"/>
    <n v="0"/>
    <n v="0"/>
    <n v="0"/>
  </r>
  <r>
    <n v="1767"/>
    <s v="M16626"/>
    <x v="0"/>
    <n v="298.3"/>
    <n v="307.7"/>
    <n v="1717"/>
    <n v="179.80381954045581"/>
    <n v="27.1"/>
    <n v="9.3999999999999773"/>
    <n v="4.872683509546353"/>
    <n v="7"/>
    <x v="0"/>
    <n v="0"/>
    <n v="0"/>
    <n v="0"/>
    <n v="0"/>
    <n v="0"/>
  </r>
  <r>
    <n v="1768"/>
    <s v="M16627"/>
    <x v="0"/>
    <n v="298.3"/>
    <n v="307.7"/>
    <n v="1520"/>
    <n v="159.17402778188287"/>
    <n v="41.4"/>
    <n v="9.3999999999999773"/>
    <n v="6.5898047501699502"/>
    <n v="10"/>
    <x v="0"/>
    <n v="0"/>
    <n v="0"/>
    <n v="0"/>
    <n v="0"/>
    <n v="0"/>
  </r>
  <r>
    <n v="1769"/>
    <s v="M16628"/>
    <x v="0"/>
    <n v="298.3"/>
    <n v="307.8"/>
    <n v="1485"/>
    <n v="155.50883635269477"/>
    <n v="42"/>
    <n v="9.5"/>
    <n v="6.5313711268131804"/>
    <n v="13"/>
    <x v="0"/>
    <n v="0"/>
    <n v="0"/>
    <n v="0"/>
    <n v="0"/>
    <n v="0"/>
  </r>
  <r>
    <n v="1770"/>
    <s v="L48949"/>
    <x v="1"/>
    <n v="298.39999999999998"/>
    <n v="307.89999999999998"/>
    <n v="1981"/>
    <n v="207.449834892046"/>
    <n v="23.2"/>
    <n v="9.5"/>
    <n v="4.8128361694954673"/>
    <n v="16"/>
    <x v="0"/>
    <n v="0"/>
    <n v="0"/>
    <n v="0"/>
    <n v="0"/>
    <n v="0"/>
  </r>
  <r>
    <n v="1771"/>
    <s v="H31184"/>
    <x v="2"/>
    <n v="298.39999999999998"/>
    <n v="307.89999999999998"/>
    <n v="1605"/>
    <n v="168.07520696705393"/>
    <n v="31"/>
    <n v="9.5"/>
    <n v="5.2103314159786711"/>
    <n v="18"/>
    <x v="0"/>
    <n v="0"/>
    <n v="0"/>
    <n v="0"/>
    <n v="0"/>
    <n v="0"/>
  </r>
  <r>
    <n v="1772"/>
    <s v="L48951"/>
    <x v="1"/>
    <n v="298.39999999999998"/>
    <n v="307.89999999999998"/>
    <n v="1446"/>
    <n v="151.42476590302803"/>
    <n v="45.3"/>
    <n v="9.5"/>
    <n v="6.859541895407169"/>
    <n v="23"/>
    <x v="0"/>
    <n v="0"/>
    <n v="0"/>
    <n v="0"/>
    <n v="0"/>
    <n v="0"/>
  </r>
  <r>
    <n v="1773"/>
    <s v="L48952"/>
    <x v="1"/>
    <n v="298.39999999999998"/>
    <n v="308"/>
    <n v="1508"/>
    <n v="157.91739072044692"/>
    <n v="47.9"/>
    <n v="9.6000000000000227"/>
    <n v="7.5642430155094074"/>
    <n v="25"/>
    <x v="0"/>
    <n v="0"/>
    <n v="0"/>
    <n v="0"/>
    <n v="0"/>
    <n v="0"/>
  </r>
  <r>
    <n v="1774"/>
    <s v="L48953"/>
    <x v="1"/>
    <n v="298.5"/>
    <n v="308"/>
    <n v="1384"/>
    <n v="144.93214108560912"/>
    <n v="59.5"/>
    <n v="9.5"/>
    <n v="8.6234623945937425"/>
    <n v="27"/>
    <x v="0"/>
    <n v="0"/>
    <n v="0"/>
    <n v="0"/>
    <n v="0"/>
    <n v="0"/>
  </r>
  <r>
    <n v="1775"/>
    <s v="M16634"/>
    <x v="0"/>
    <n v="298.5"/>
    <n v="308"/>
    <n v="1519"/>
    <n v="159.0693080267632"/>
    <n v="37.299999999999997"/>
    <n v="9.5"/>
    <n v="5.9332851893982674"/>
    <n v="29"/>
    <x v="0"/>
    <n v="0"/>
    <n v="0"/>
    <n v="0"/>
    <n v="0"/>
    <n v="0"/>
  </r>
  <r>
    <n v="1776"/>
    <s v="L48955"/>
    <x v="1"/>
    <n v="298.5"/>
    <n v="308"/>
    <n v="1404"/>
    <n v="147.02653618800232"/>
    <n v="48.1"/>
    <n v="9.5"/>
    <n v="7.0719763906429112"/>
    <n v="32"/>
    <x v="0"/>
    <n v="0"/>
    <n v="0"/>
    <n v="0"/>
    <n v="0"/>
    <n v="0"/>
  </r>
  <r>
    <n v="1777"/>
    <s v="L48956"/>
    <x v="1"/>
    <n v="298.5"/>
    <n v="308.10000000000002"/>
    <n v="1564"/>
    <n v="163.7816970071479"/>
    <n v="31.1"/>
    <n v="9.6000000000000227"/>
    <n v="5.0936107769222998"/>
    <n v="34"/>
    <x v="0"/>
    <n v="0"/>
    <n v="0"/>
    <n v="0"/>
    <n v="0"/>
    <n v="0"/>
  </r>
  <r>
    <n v="1778"/>
    <s v="H31191"/>
    <x v="2"/>
    <n v="298.60000000000002"/>
    <n v="308.2"/>
    <n v="1555"/>
    <n v="162.83921921107094"/>
    <n v="36.799999999999997"/>
    <n v="9.5999999999999659"/>
    <n v="5.99248326696741"/>
    <n v="36"/>
    <x v="0"/>
    <n v="0"/>
    <n v="0"/>
    <n v="0"/>
    <n v="0"/>
    <n v="0"/>
  </r>
  <r>
    <n v="1779"/>
    <s v="L48958"/>
    <x v="1"/>
    <n v="298.60000000000002"/>
    <n v="308.2"/>
    <n v="1325"/>
    <n v="138.7536755335492"/>
    <n v="54"/>
    <n v="9.5999999999999659"/>
    <n v="7.4926984788116568"/>
    <n v="41"/>
    <x v="0"/>
    <n v="0"/>
    <n v="0"/>
    <n v="0"/>
    <n v="0"/>
    <n v="0"/>
  </r>
  <r>
    <n v="1780"/>
    <s v="M16639"/>
    <x v="0"/>
    <n v="298.60000000000002"/>
    <n v="308.2"/>
    <n v="1488"/>
    <n v="155.82299561805374"/>
    <n v="44"/>
    <n v="9.5999999999999659"/>
    <n v="6.8562118071943638"/>
    <n v="43"/>
    <x v="0"/>
    <n v="0"/>
    <n v="0"/>
    <n v="0"/>
    <n v="0"/>
    <n v="0"/>
  </r>
  <r>
    <n v="1781"/>
    <s v="L48960"/>
    <x v="1"/>
    <n v="298.5"/>
    <n v="308.2"/>
    <n v="1595"/>
    <n v="167.02800941585735"/>
    <n v="32.299999999999997"/>
    <n v="9.6999999999999886"/>
    <n v="5.3950047041321927"/>
    <n v="46"/>
    <x v="0"/>
    <n v="0"/>
    <n v="0"/>
    <n v="0"/>
    <n v="0"/>
    <n v="0"/>
  </r>
  <r>
    <n v="1782"/>
    <s v="L48961"/>
    <x v="1"/>
    <n v="298.5"/>
    <n v="308.10000000000002"/>
    <n v="1662"/>
    <n v="174.04423300887453"/>
    <n v="28.6"/>
    <n v="9.6000000000000227"/>
    <n v="4.977665064053812"/>
    <n v="48"/>
    <x v="0"/>
    <n v="0"/>
    <n v="0"/>
    <n v="0"/>
    <n v="0"/>
    <n v="0"/>
  </r>
  <r>
    <n v="1783"/>
    <s v="L48962"/>
    <x v="1"/>
    <n v="298.39999999999998"/>
    <n v="308"/>
    <n v="1571"/>
    <n v="164.51473529298548"/>
    <n v="37.4"/>
    <n v="9.6000000000000227"/>
    <n v="6.1528510999576564"/>
    <n v="50"/>
    <x v="0"/>
    <n v="0"/>
    <n v="0"/>
    <n v="0"/>
    <n v="0"/>
    <n v="0"/>
  </r>
  <r>
    <n v="1784"/>
    <s v="H31197"/>
    <x v="2"/>
    <n v="298.3"/>
    <n v="308"/>
    <n v="1553"/>
    <n v="162.62977970083162"/>
    <n v="41"/>
    <n v="9.6999999999999886"/>
    <n v="6.6678209677340963"/>
    <n v="52"/>
    <x v="0"/>
    <n v="0"/>
    <n v="0"/>
    <n v="0"/>
    <n v="0"/>
    <n v="0"/>
  </r>
  <r>
    <n v="1785"/>
    <s v="L48964"/>
    <x v="1"/>
    <n v="298.3"/>
    <n v="308"/>
    <n v="2886"/>
    <n v="302.22121327533813"/>
    <n v="3.8"/>
    <n v="9.6999999999999886"/>
    <n v="1.1484406104462848"/>
    <n v="57"/>
    <x v="1"/>
    <n v="0"/>
    <n v="0"/>
    <n v="1"/>
    <n v="0"/>
    <n v="0"/>
  </r>
  <r>
    <n v="1786"/>
    <s v="L48965"/>
    <x v="1"/>
    <n v="298.2"/>
    <n v="308"/>
    <n v="1538"/>
    <n v="161.05898337403673"/>
    <n v="38.200000000000003"/>
    <n v="9.8000000000000114"/>
    <n v="6.1524531648882039"/>
    <n v="59"/>
    <x v="0"/>
    <n v="0"/>
    <n v="0"/>
    <n v="0"/>
    <n v="0"/>
    <n v="0"/>
  </r>
  <r>
    <n v="1787"/>
    <s v="L48966"/>
    <x v="1"/>
    <n v="298.39999999999998"/>
    <n v="308.2"/>
    <n v="1618"/>
    <n v="169.4365637836095"/>
    <n v="33"/>
    <n v="9.8000000000000114"/>
    <n v="5.591406604859114"/>
    <n v="61"/>
    <x v="0"/>
    <n v="0"/>
    <n v="0"/>
    <n v="0"/>
    <n v="0"/>
    <n v="0"/>
  </r>
  <r>
    <n v="1788"/>
    <s v="L48967"/>
    <x v="1"/>
    <n v="298.39999999999998"/>
    <n v="308.2"/>
    <n v="1364"/>
    <n v="142.83774598321591"/>
    <n v="45.9"/>
    <n v="9.8000000000000114"/>
    <n v="6.5562525406296102"/>
    <n v="63"/>
    <x v="0"/>
    <n v="0"/>
    <n v="0"/>
    <n v="0"/>
    <n v="0"/>
    <n v="0"/>
  </r>
  <r>
    <n v="1789"/>
    <s v="L48968"/>
    <x v="1"/>
    <n v="298.3"/>
    <n v="308"/>
    <n v="1442"/>
    <n v="151.00588688254939"/>
    <n v="47.3"/>
    <n v="9.6999999999999886"/>
    <n v="7.1425784495445859"/>
    <n v="65"/>
    <x v="0"/>
    <n v="0"/>
    <n v="0"/>
    <n v="0"/>
    <n v="0"/>
    <n v="0"/>
  </r>
  <r>
    <n v="1790"/>
    <s v="L48969"/>
    <x v="1"/>
    <n v="298.2"/>
    <n v="307.89999999999998"/>
    <n v="1313"/>
    <n v="137.49703847211327"/>
    <n v="67.3"/>
    <n v="9.6999999999999886"/>
    <n v="9.253550689173224"/>
    <n v="67"/>
    <x v="1"/>
    <n v="0"/>
    <n v="0"/>
    <n v="1"/>
    <n v="0"/>
    <n v="0"/>
  </r>
  <r>
    <n v="1791"/>
    <s v="L48970"/>
    <x v="1"/>
    <n v="298.2"/>
    <n v="307.89999999999998"/>
    <n v="1847"/>
    <n v="193.4173877060116"/>
    <n v="23.6"/>
    <n v="9.6999999999999886"/>
    <n v="4.564650349861874"/>
    <n v="69"/>
    <x v="0"/>
    <n v="0"/>
    <n v="0"/>
    <n v="0"/>
    <n v="0"/>
    <n v="0"/>
  </r>
  <r>
    <n v="1792"/>
    <s v="L48971"/>
    <x v="1"/>
    <n v="298.10000000000002"/>
    <n v="307.8"/>
    <n v="1524"/>
    <n v="159.59290680236148"/>
    <n v="40.799999999999997"/>
    <n v="9.6999999999999886"/>
    <n v="6.511390597536348"/>
    <n v="71"/>
    <x v="0"/>
    <n v="0"/>
    <n v="0"/>
    <n v="0"/>
    <n v="0"/>
    <n v="0"/>
  </r>
  <r>
    <n v="1793"/>
    <s v="M16652"/>
    <x v="0"/>
    <n v="298.10000000000002"/>
    <n v="307.7"/>
    <n v="1445"/>
    <n v="151.32004614790836"/>
    <n v="48"/>
    <n v="9.5999999999999659"/>
    <n v="7.263362215099602"/>
    <n v="73"/>
    <x v="0"/>
    <n v="0"/>
    <n v="0"/>
    <n v="0"/>
    <n v="0"/>
    <n v="0"/>
  </r>
  <r>
    <n v="1794"/>
    <s v="L48973"/>
    <x v="1"/>
    <n v="298.10000000000002"/>
    <n v="307.8"/>
    <n v="1761"/>
    <n v="184.41148876572086"/>
    <n v="28.2"/>
    <n v="9.6999999999999886"/>
    <n v="5.2004039831933282"/>
    <n v="76"/>
    <x v="0"/>
    <n v="0"/>
    <n v="0"/>
    <n v="0"/>
    <n v="0"/>
    <n v="0"/>
  </r>
  <r>
    <n v="1795"/>
    <s v="M16654"/>
    <x v="0"/>
    <n v="298.10000000000002"/>
    <n v="307.8"/>
    <n v="1514"/>
    <n v="158.54570925116488"/>
    <n v="43.5"/>
    <n v="9.6999999999999886"/>
    <n v="6.8967383524256718"/>
    <n v="78"/>
    <x v="0"/>
    <n v="0"/>
    <n v="0"/>
    <n v="0"/>
    <n v="0"/>
    <n v="0"/>
  </r>
  <r>
    <n v="1796"/>
    <s v="M16655"/>
    <x v="0"/>
    <n v="298.10000000000002"/>
    <n v="307.7"/>
    <n v="1498"/>
    <n v="156.87019316925034"/>
    <n v="38.299999999999997"/>
    <n v="9.5999999999999659"/>
    <n v="6.0081283983822882"/>
    <n v="81"/>
    <x v="0"/>
    <n v="0"/>
    <n v="0"/>
    <n v="0"/>
    <n v="0"/>
    <n v="0"/>
  </r>
  <r>
    <n v="1797"/>
    <s v="H31210"/>
    <x v="2"/>
    <n v="298.10000000000002"/>
    <n v="307.60000000000002"/>
    <n v="1542"/>
    <n v="161.47786239451537"/>
    <n v="37.1"/>
    <n v="9.5"/>
    <n v="5.9908286948365204"/>
    <n v="84"/>
    <x v="0"/>
    <n v="0"/>
    <n v="0"/>
    <n v="0"/>
    <n v="0"/>
    <n v="0"/>
  </r>
  <r>
    <n v="1798"/>
    <s v="M16657"/>
    <x v="0"/>
    <n v="298"/>
    <n v="307.60000000000002"/>
    <n v="1508"/>
    <n v="157.91739072044692"/>
    <n v="41.8"/>
    <n v="9.6000000000000227"/>
    <n v="6.600946932114681"/>
    <n v="89"/>
    <x v="0"/>
    <n v="0"/>
    <n v="0"/>
    <n v="0"/>
    <n v="0"/>
    <n v="0"/>
  </r>
  <r>
    <n v="1799"/>
    <s v="M16658"/>
    <x v="0"/>
    <n v="298"/>
    <n v="307.5"/>
    <n v="1431"/>
    <n v="149.85396957623314"/>
    <n v="52.9"/>
    <n v="9.5"/>
    <n v="7.9272749905827329"/>
    <n v="92"/>
    <x v="0"/>
    <n v="0"/>
    <n v="0"/>
    <n v="0"/>
    <n v="0"/>
    <n v="0"/>
  </r>
  <r>
    <n v="1800"/>
    <s v="M16659"/>
    <x v="0"/>
    <n v="298"/>
    <n v="307.5"/>
    <n v="1427"/>
    <n v="149.4350905557545"/>
    <n v="45.1"/>
    <n v="9.5"/>
    <n v="6.7395225840645283"/>
    <n v="95"/>
    <x v="0"/>
    <n v="0"/>
    <n v="0"/>
    <n v="0"/>
    <n v="0"/>
    <n v="0"/>
  </r>
  <r>
    <n v="1801"/>
    <s v="M16660"/>
    <x v="0"/>
    <n v="298"/>
    <n v="307.5"/>
    <n v="1524"/>
    <n v="159.59290680236148"/>
    <n v="36.299999999999997"/>
    <n v="9.5"/>
    <n v="5.7932225169257219"/>
    <n v="98"/>
    <x v="0"/>
    <n v="0"/>
    <n v="0"/>
    <n v="0"/>
    <n v="0"/>
    <n v="0"/>
  </r>
  <r>
    <n v="1802"/>
    <s v="M16661"/>
    <x v="0"/>
    <n v="298"/>
    <n v="307.5"/>
    <n v="1427"/>
    <n v="149.4350905557545"/>
    <n v="43.6"/>
    <n v="9.5"/>
    <n v="6.5153699482308962"/>
    <n v="101"/>
    <x v="0"/>
    <n v="0"/>
    <n v="0"/>
    <n v="0"/>
    <n v="0"/>
    <n v="0"/>
  </r>
  <r>
    <n v="1803"/>
    <s v="H31216"/>
    <x v="2"/>
    <n v="298.10000000000002"/>
    <n v="307.60000000000002"/>
    <n v="1496"/>
    <n v="156.66075365901102"/>
    <n v="44.1"/>
    <n v="9.5"/>
    <n v="6.9087392363623863"/>
    <n v="104"/>
    <x v="0"/>
    <n v="0"/>
    <n v="0"/>
    <n v="0"/>
    <n v="0"/>
    <n v="0"/>
  </r>
  <r>
    <n v="1804"/>
    <s v="L48983"/>
    <x v="1"/>
    <n v="298.10000000000002"/>
    <n v="307.7"/>
    <n v="1388"/>
    <n v="145.35102010608776"/>
    <n v="40.299999999999997"/>
    <n v="9.5999999999999659"/>
    <n v="5.8576461102753363"/>
    <n v="109"/>
    <x v="0"/>
    <n v="0"/>
    <n v="0"/>
    <n v="0"/>
    <n v="0"/>
    <n v="0"/>
  </r>
  <r>
    <n v="1805"/>
    <s v="L48984"/>
    <x v="1"/>
    <n v="298.10000000000002"/>
    <n v="307.7"/>
    <n v="1495"/>
    <n v="156.55603390389135"/>
    <n v="48.1"/>
    <n v="9.5999999999999659"/>
    <n v="7.5303452307771739"/>
    <n v="111"/>
    <x v="0"/>
    <n v="0"/>
    <n v="0"/>
    <n v="0"/>
    <n v="0"/>
    <n v="0"/>
  </r>
  <r>
    <n v="1806"/>
    <s v="H31219"/>
    <x v="2"/>
    <n v="298.10000000000002"/>
    <n v="307.7"/>
    <n v="1376"/>
    <n v="144.09438304465183"/>
    <n v="56.2"/>
    <n v="9.5999999999999659"/>
    <n v="8.098104327109434"/>
    <n v="113"/>
    <x v="0"/>
    <n v="0"/>
    <n v="0"/>
    <n v="0"/>
    <n v="0"/>
    <n v="0"/>
  </r>
  <r>
    <n v="1807"/>
    <s v="H31220"/>
    <x v="2"/>
    <n v="298"/>
    <n v="307.60000000000002"/>
    <n v="1593"/>
    <n v="166.81856990561801"/>
    <n v="32.200000000000003"/>
    <n v="9.6000000000000227"/>
    <n v="5.3715579509609004"/>
    <n v="118"/>
    <x v="0"/>
    <n v="0"/>
    <n v="0"/>
    <n v="0"/>
    <n v="0"/>
    <n v="0"/>
  </r>
  <r>
    <n v="1808"/>
    <s v="L48987"/>
    <x v="1"/>
    <n v="298"/>
    <n v="307.60000000000002"/>
    <n v="1654"/>
    <n v="173.20647496791725"/>
    <n v="28.9"/>
    <n v="9.6000000000000227"/>
    <n v="5.0056671265728081"/>
    <n v="123"/>
    <x v="0"/>
    <n v="0"/>
    <n v="0"/>
    <n v="0"/>
    <n v="0"/>
    <n v="0"/>
  </r>
  <r>
    <n v="1809"/>
    <s v="L48988"/>
    <x v="1"/>
    <n v="298.10000000000002"/>
    <n v="307.7"/>
    <n v="2567"/>
    <n v="268.8156113921666"/>
    <n v="12.8"/>
    <n v="9.5999999999999659"/>
    <n v="3.4408398258197326"/>
    <n v="125"/>
    <x v="1"/>
    <n v="0"/>
    <n v="0"/>
    <n v="1"/>
    <n v="0"/>
    <n v="0"/>
  </r>
  <r>
    <n v="1810"/>
    <s v="L48989"/>
    <x v="1"/>
    <n v="298.10000000000002"/>
    <n v="307.7"/>
    <n v="1767"/>
    <n v="185.03980729643882"/>
    <n v="27"/>
    <n v="9.5999999999999659"/>
    <n v="4.9960747970038479"/>
    <n v="127"/>
    <x v="0"/>
    <n v="0"/>
    <n v="0"/>
    <n v="0"/>
    <n v="0"/>
    <n v="0"/>
  </r>
  <r>
    <n v="1811"/>
    <s v="L48990"/>
    <x v="1"/>
    <n v="298.10000000000002"/>
    <n v="307.60000000000002"/>
    <n v="1364"/>
    <n v="142.83774598321591"/>
    <n v="53.8"/>
    <n v="9.5"/>
    <n v="7.6846707338970157"/>
    <n v="129"/>
    <x v="0"/>
    <n v="0"/>
    <n v="0"/>
    <n v="0"/>
    <n v="0"/>
    <n v="0"/>
  </r>
  <r>
    <n v="1812"/>
    <s v="M16671"/>
    <x v="0"/>
    <n v="298.10000000000002"/>
    <n v="307.8"/>
    <n v="1569"/>
    <n v="164.30529578274619"/>
    <n v="31.2"/>
    <n v="9.6999999999999886"/>
    <n v="5.1263252284216803"/>
    <n v="131"/>
    <x v="0"/>
    <n v="0"/>
    <n v="0"/>
    <n v="0"/>
    <n v="0"/>
    <n v="0"/>
  </r>
  <r>
    <n v="1813"/>
    <s v="L48992"/>
    <x v="1"/>
    <n v="298.2"/>
    <n v="307.8"/>
    <n v="1476"/>
    <n v="154.56635855661781"/>
    <n v="36.799999999999997"/>
    <n v="9.6000000000000227"/>
    <n v="5.6880419948835348"/>
    <n v="134"/>
    <x v="0"/>
    <n v="0"/>
    <n v="0"/>
    <n v="0"/>
    <n v="0"/>
    <n v="0"/>
  </r>
  <r>
    <n v="1814"/>
    <s v="L48993"/>
    <x v="1"/>
    <n v="298.10000000000002"/>
    <n v="307.7"/>
    <n v="1479"/>
    <n v="154.88051782197681"/>
    <n v="45"/>
    <n v="9.5999999999999659"/>
    <n v="6.9696233019889569"/>
    <n v="136"/>
    <x v="0"/>
    <n v="0"/>
    <n v="0"/>
    <n v="0"/>
    <n v="0"/>
    <n v="0"/>
  </r>
  <r>
    <n v="1815"/>
    <s v="L48994"/>
    <x v="1"/>
    <n v="298.10000000000002"/>
    <n v="307.7"/>
    <n v="1650"/>
    <n v="172.78759594743863"/>
    <n v="34.1"/>
    <n v="9.5999999999999659"/>
    <n v="5.8920570218076573"/>
    <n v="138"/>
    <x v="0"/>
    <n v="0"/>
    <n v="0"/>
    <n v="0"/>
    <n v="0"/>
    <n v="0"/>
  </r>
  <r>
    <n v="1816"/>
    <s v="M16675"/>
    <x v="0"/>
    <n v="298.10000000000002"/>
    <n v="307.60000000000002"/>
    <n v="1565"/>
    <n v="163.88641676226752"/>
    <n v="36.299999999999997"/>
    <n v="9.5"/>
    <n v="5.9490769284703102"/>
    <n v="140"/>
    <x v="0"/>
    <n v="0"/>
    <n v="0"/>
    <n v="0"/>
    <n v="0"/>
    <n v="0"/>
  </r>
  <r>
    <n v="1817"/>
    <s v="L48996"/>
    <x v="1"/>
    <n v="298.10000000000002"/>
    <n v="307.60000000000002"/>
    <n v="1460"/>
    <n v="152.89084247470328"/>
    <n v="46.5"/>
    <n v="9.5"/>
    <n v="7.1094241750737019"/>
    <n v="143"/>
    <x v="0"/>
    <n v="0"/>
    <n v="0"/>
    <n v="0"/>
    <n v="0"/>
    <n v="0"/>
  </r>
  <r>
    <n v="1818"/>
    <s v="L48997"/>
    <x v="1"/>
    <n v="298.10000000000002"/>
    <n v="307.7"/>
    <n v="1664"/>
    <n v="174.25367251911388"/>
    <n v="27.6"/>
    <n v="9.5999999999999659"/>
    <n v="4.8094013615275433"/>
    <n v="145"/>
    <x v="0"/>
    <n v="0"/>
    <n v="0"/>
    <n v="0"/>
    <n v="0"/>
    <n v="0"/>
  </r>
  <r>
    <n v="1819"/>
    <s v="M16678"/>
    <x v="0"/>
    <n v="298.10000000000002"/>
    <n v="307.7"/>
    <n v="1435"/>
    <n v="150.27284859671178"/>
    <n v="40.9"/>
    <n v="9.5999999999999659"/>
    <n v="6.1461595076055122"/>
    <n v="147"/>
    <x v="0"/>
    <n v="0"/>
    <n v="0"/>
    <n v="0"/>
    <n v="0"/>
    <n v="0"/>
  </r>
  <r>
    <n v="1820"/>
    <s v="M16679"/>
    <x v="0"/>
    <n v="298.10000000000002"/>
    <n v="307.60000000000002"/>
    <n v="2066"/>
    <n v="216.35101407721706"/>
    <n v="19.2"/>
    <n v="9.5"/>
    <n v="4.1539394702825678"/>
    <n v="150"/>
    <x v="0"/>
    <n v="0"/>
    <n v="0"/>
    <n v="0"/>
    <n v="0"/>
    <n v="0"/>
  </r>
  <r>
    <n v="1821"/>
    <s v="L49000"/>
    <x v="1"/>
    <n v="298.10000000000002"/>
    <n v="307.5"/>
    <n v="1493"/>
    <n v="156.34659439365205"/>
    <n v="43.7"/>
    <n v="9.3999999999999773"/>
    <n v="6.8323461750025958"/>
    <n v="153"/>
    <x v="0"/>
    <n v="0"/>
    <n v="0"/>
    <n v="0"/>
    <n v="0"/>
    <n v="0"/>
  </r>
  <r>
    <n v="1822"/>
    <s v="L49001"/>
    <x v="1"/>
    <n v="298.10000000000002"/>
    <n v="307.60000000000002"/>
    <n v="1354"/>
    <n v="141.79054843201934"/>
    <n v="43.3"/>
    <n v="9.5"/>
    <n v="6.1395307471064369"/>
    <n v="155"/>
    <x v="0"/>
    <n v="0"/>
    <n v="0"/>
    <n v="0"/>
    <n v="0"/>
    <n v="0"/>
  </r>
  <r>
    <n v="1823"/>
    <s v="L49002"/>
    <x v="1"/>
    <n v="298.10000000000002"/>
    <n v="307.60000000000002"/>
    <n v="1488"/>
    <n v="155.82299561805374"/>
    <n v="39.4"/>
    <n v="9.5"/>
    <n v="6.139426027351317"/>
    <n v="157"/>
    <x v="0"/>
    <n v="0"/>
    <n v="0"/>
    <n v="0"/>
    <n v="0"/>
    <n v="0"/>
  </r>
  <r>
    <n v="1824"/>
    <s v="L49003"/>
    <x v="1"/>
    <n v="298.10000000000002"/>
    <n v="307.7"/>
    <n v="1414"/>
    <n v="148.0737337391989"/>
    <n v="48.7"/>
    <n v="9.5999999999999659"/>
    <n v="7.2111908330989873"/>
    <n v="159"/>
    <x v="0"/>
    <n v="0"/>
    <n v="0"/>
    <n v="0"/>
    <n v="0"/>
    <n v="0"/>
  </r>
  <r>
    <n v="1825"/>
    <s v="L49004"/>
    <x v="1"/>
    <n v="298.10000000000002"/>
    <n v="307.5"/>
    <n v="1391"/>
    <n v="145.66517937144675"/>
    <n v="57.4"/>
    <n v="9.3999999999999773"/>
    <n v="8.3611812959210443"/>
    <n v="161"/>
    <x v="0"/>
    <n v="0"/>
    <n v="0"/>
    <n v="0"/>
    <n v="0"/>
    <n v="0"/>
  </r>
  <r>
    <n v="1826"/>
    <s v="M16685"/>
    <x v="0"/>
    <n v="298"/>
    <n v="307.5"/>
    <n v="1784"/>
    <n v="186.82004313347304"/>
    <n v="27.8"/>
    <n v="9.5"/>
    <n v="5.1935971991105507"/>
    <n v="163"/>
    <x v="0"/>
    <n v="0"/>
    <n v="0"/>
    <n v="0"/>
    <n v="0"/>
    <n v="0"/>
  </r>
  <r>
    <n v="1827"/>
    <s v="H31240"/>
    <x v="2"/>
    <n v="297.8"/>
    <n v="307.3"/>
    <n v="1516"/>
    <n v="158.7551487614042"/>
    <n v="40.1"/>
    <n v="9.5"/>
    <n v="6.366081465332309"/>
    <n v="166"/>
    <x v="0"/>
    <n v="0"/>
    <n v="0"/>
    <n v="0"/>
    <n v="0"/>
    <n v="0"/>
  </r>
  <r>
    <n v="1828"/>
    <s v="M16687"/>
    <x v="0"/>
    <n v="297.89999999999998"/>
    <n v="307.3"/>
    <n v="1420"/>
    <n v="148.70205226991686"/>
    <n v="47.8"/>
    <n v="9.4000000000000341"/>
    <n v="7.1079580985020261"/>
    <n v="171"/>
    <x v="0"/>
    <n v="0"/>
    <n v="0"/>
    <n v="0"/>
    <n v="0"/>
    <n v="0"/>
  </r>
  <r>
    <n v="1829"/>
    <s v="L49008"/>
    <x v="1"/>
    <n v="297.8"/>
    <n v="307.2"/>
    <n v="1351"/>
    <n v="141.47638916666034"/>
    <n v="56.3"/>
    <n v="9.3999999999999773"/>
    <n v="7.9651207100829771"/>
    <n v="174"/>
    <x v="0"/>
    <n v="0"/>
    <n v="0"/>
    <n v="0"/>
    <n v="0"/>
    <n v="0"/>
  </r>
  <r>
    <n v="1830"/>
    <s v="L49009"/>
    <x v="1"/>
    <n v="297.8"/>
    <n v="307.2"/>
    <n v="1880"/>
    <n v="196.87313962496037"/>
    <n v="23"/>
    <n v="9.3999999999999773"/>
    <n v="4.5280822113740884"/>
    <n v="176"/>
    <x v="0"/>
    <n v="0"/>
    <n v="0"/>
    <n v="0"/>
    <n v="0"/>
    <n v="0"/>
  </r>
  <r>
    <n v="1831"/>
    <s v="L49010"/>
    <x v="1"/>
    <n v="297.8"/>
    <n v="307.3"/>
    <n v="1859"/>
    <n v="194.67402476744752"/>
    <n v="24"/>
    <n v="9.5"/>
    <n v="4.6721765944187412"/>
    <n v="178"/>
    <x v="0"/>
    <n v="0"/>
    <n v="0"/>
    <n v="0"/>
    <n v="0"/>
    <n v="0"/>
  </r>
  <r>
    <n v="1832"/>
    <s v="M16691"/>
    <x v="0"/>
    <n v="297.8"/>
    <n v="307.3"/>
    <n v="1315"/>
    <n v="137.7064779823526"/>
    <n v="54"/>
    <n v="9.5"/>
    <n v="7.4361498110470405"/>
    <n v="180"/>
    <x v="0"/>
    <n v="0"/>
    <n v="0"/>
    <n v="0"/>
    <n v="0"/>
    <n v="0"/>
  </r>
  <r>
    <n v="1833"/>
    <s v="M16692"/>
    <x v="0"/>
    <n v="297.8"/>
    <n v="307.39999999999998"/>
    <n v="1330"/>
    <n v="139.27727430914749"/>
    <n v="51.7"/>
    <n v="9.5999999999999659"/>
    <n v="7.2006350817829254"/>
    <n v="183"/>
    <x v="0"/>
    <n v="0"/>
    <n v="0"/>
    <n v="0"/>
    <n v="0"/>
    <n v="0"/>
  </r>
  <r>
    <n v="1834"/>
    <s v="L49013"/>
    <x v="1"/>
    <n v="297.8"/>
    <n v="307.3"/>
    <n v="1327"/>
    <n v="138.96311504378852"/>
    <n v="61"/>
    <n v="9.5"/>
    <n v="8.4767500176710993"/>
    <n v="186"/>
    <x v="1"/>
    <n v="0"/>
    <n v="0"/>
    <n v="0"/>
    <n v="1"/>
    <n v="0"/>
  </r>
  <r>
    <n v="1835"/>
    <s v="L49014"/>
    <x v="1"/>
    <n v="297.8"/>
    <n v="307.2"/>
    <n v="1498"/>
    <n v="156.87019316925034"/>
    <n v="38.1"/>
    <n v="9.3999999999999773"/>
    <n v="5.9767543597484378"/>
    <n v="188"/>
    <x v="0"/>
    <n v="0"/>
    <n v="0"/>
    <n v="0"/>
    <n v="0"/>
    <n v="0"/>
  </r>
  <r>
    <n v="1836"/>
    <s v="H31249"/>
    <x v="2"/>
    <n v="297.8"/>
    <n v="307.3"/>
    <n v="1555"/>
    <n v="162.83921921107094"/>
    <n v="35.799999999999997"/>
    <n v="9.5"/>
    <n v="5.8296440477563394"/>
    <n v="190"/>
    <x v="0"/>
    <n v="0"/>
    <n v="0"/>
    <n v="0"/>
    <n v="0"/>
    <n v="0"/>
  </r>
  <r>
    <n v="1837"/>
    <s v="L49016"/>
    <x v="1"/>
    <n v="297.7"/>
    <n v="307.2"/>
    <n v="1518"/>
    <n v="158.96458827164355"/>
    <n v="35.799999999999997"/>
    <n v="9.5"/>
    <n v="5.6909322601248382"/>
    <n v="195"/>
    <x v="0"/>
    <n v="0"/>
    <n v="0"/>
    <n v="0"/>
    <n v="0"/>
    <n v="0"/>
  </r>
  <r>
    <n v="1838"/>
    <s v="L49017"/>
    <x v="1"/>
    <n v="297.7"/>
    <n v="307.2"/>
    <n v="1392"/>
    <n v="145.7698991265664"/>
    <n v="43"/>
    <n v="9.5"/>
    <n v="6.2681056624423555"/>
    <n v="197"/>
    <x v="0"/>
    <n v="0"/>
    <n v="0"/>
    <n v="0"/>
    <n v="0"/>
    <n v="0"/>
  </r>
  <r>
    <n v="1839"/>
    <s v="M16698"/>
    <x v="0"/>
    <n v="297.8"/>
    <n v="307.2"/>
    <n v="1456"/>
    <n v="152.47196345422464"/>
    <n v="39.6"/>
    <n v="9.3999999999999773"/>
    <n v="6.0378897527872963"/>
    <n v="199"/>
    <x v="0"/>
    <n v="0"/>
    <n v="0"/>
    <n v="0"/>
    <n v="0"/>
    <n v="0"/>
  </r>
  <r>
    <n v="1840"/>
    <s v="L49019"/>
    <x v="1"/>
    <n v="297.7"/>
    <n v="307.10000000000002"/>
    <n v="1715"/>
    <n v="179.59438003021651"/>
    <n v="30.2"/>
    <n v="9.4000000000000341"/>
    <n v="5.4237502769125383"/>
    <n v="0"/>
    <x v="0"/>
    <n v="0"/>
    <n v="0"/>
    <n v="0"/>
    <n v="0"/>
    <n v="0"/>
  </r>
  <r>
    <n v="1841"/>
    <s v="M16700"/>
    <x v="0"/>
    <n v="297.7"/>
    <n v="307.2"/>
    <n v="1405"/>
    <n v="147.131255943122"/>
    <n v="43.7"/>
    <n v="9.5"/>
    <n v="6.4296358847144317"/>
    <n v="2"/>
    <x v="0"/>
    <n v="0"/>
    <n v="0"/>
    <n v="0"/>
    <n v="0"/>
    <n v="0"/>
  </r>
  <r>
    <n v="1842"/>
    <s v="L49021"/>
    <x v="1"/>
    <n v="297.7"/>
    <n v="307.2"/>
    <n v="1668"/>
    <n v="174.67255153959249"/>
    <n v="37.799999999999997"/>
    <n v="9.5"/>
    <n v="6.6026224481965956"/>
    <n v="5"/>
    <x v="0"/>
    <n v="0"/>
    <n v="0"/>
    <n v="0"/>
    <n v="0"/>
    <n v="0"/>
  </r>
  <r>
    <n v="1843"/>
    <s v="H31256"/>
    <x v="2"/>
    <n v="297.7"/>
    <n v="307.10000000000002"/>
    <n v="1855"/>
    <n v="194.25514574696888"/>
    <n v="22.5"/>
    <n v="9.4000000000000341"/>
    <n v="4.3707407793067992"/>
    <n v="7"/>
    <x v="0"/>
    <n v="0"/>
    <n v="0"/>
    <n v="0"/>
    <n v="0"/>
    <n v="0"/>
  </r>
  <r>
    <n v="1844"/>
    <s v="L49023"/>
    <x v="1"/>
    <n v="297.60000000000002"/>
    <n v="307.10000000000002"/>
    <n v="1496"/>
    <n v="156.66075365901102"/>
    <n v="39.200000000000003"/>
    <n v="9.5"/>
    <n v="6.1411015434332317"/>
    <n v="12"/>
    <x v="0"/>
    <n v="0"/>
    <n v="0"/>
    <n v="0"/>
    <n v="0"/>
    <n v="0"/>
  </r>
  <r>
    <n v="1845"/>
    <s v="M16704"/>
    <x v="0"/>
    <n v="297.60000000000002"/>
    <n v="307.10000000000002"/>
    <n v="1471"/>
    <n v="154.04275978101953"/>
    <n v="44.9"/>
    <n v="9.5"/>
    <n v="6.9165199141677771"/>
    <n v="14"/>
    <x v="0"/>
    <n v="0"/>
    <n v="0"/>
    <n v="0"/>
    <n v="0"/>
    <n v="0"/>
  </r>
  <r>
    <n v="1846"/>
    <s v="L49025"/>
    <x v="1"/>
    <n v="297.7"/>
    <n v="307.2"/>
    <n v="1444"/>
    <n v="151.21532639278868"/>
    <n v="40"/>
    <n v="9.5"/>
    <n v="6.0486130557115478"/>
    <n v="17"/>
    <x v="0"/>
    <n v="0"/>
    <n v="0"/>
    <n v="0"/>
    <n v="0"/>
    <n v="0"/>
  </r>
  <r>
    <n v="1847"/>
    <s v="H31260"/>
    <x v="2"/>
    <n v="297.7"/>
    <n v="307.3"/>
    <n v="1514"/>
    <n v="158.54570925116488"/>
    <n v="38.6"/>
    <n v="9.6000000000000227"/>
    <n v="6.1198643770949648"/>
    <n v="19"/>
    <x v="0"/>
    <n v="0"/>
    <n v="0"/>
    <n v="0"/>
    <n v="0"/>
    <n v="0"/>
  </r>
  <r>
    <n v="1848"/>
    <s v="L49027"/>
    <x v="1"/>
    <n v="297.8"/>
    <n v="307.3"/>
    <n v="1412"/>
    <n v="147.86429422895961"/>
    <n v="50.7"/>
    <n v="9.5"/>
    <n v="7.4967197174082525"/>
    <n v="24"/>
    <x v="0"/>
    <n v="0"/>
    <n v="0"/>
    <n v="0"/>
    <n v="0"/>
    <n v="0"/>
  </r>
  <r>
    <n v="1849"/>
    <s v="H31262"/>
    <x v="2"/>
    <n v="297.7"/>
    <n v="307.2"/>
    <n v="1429"/>
    <n v="149.64453006599382"/>
    <n v="44.1"/>
    <n v="9.5"/>
    <n v="6.599323775910328"/>
    <n v="26"/>
    <x v="0"/>
    <n v="0"/>
    <n v="0"/>
    <n v="0"/>
    <n v="0"/>
    <n v="0"/>
  </r>
  <r>
    <n v="1850"/>
    <s v="L49029"/>
    <x v="1"/>
    <n v="297.7"/>
    <n v="307.2"/>
    <n v="1668"/>
    <n v="174.67255153959249"/>
    <n v="32.700000000000003"/>
    <n v="9.5"/>
    <n v="5.711792435344675"/>
    <n v="31"/>
    <x v="0"/>
    <n v="0"/>
    <n v="0"/>
    <n v="0"/>
    <n v="0"/>
    <n v="0"/>
  </r>
  <r>
    <n v="1851"/>
    <s v="M16710"/>
    <x v="0"/>
    <n v="297.7"/>
    <n v="307.2"/>
    <n v="1372"/>
    <n v="143.67550402417322"/>
    <n v="52.8"/>
    <n v="9.5"/>
    <n v="7.5860666124763458"/>
    <n v="33"/>
    <x v="0"/>
    <n v="0"/>
    <n v="0"/>
    <n v="0"/>
    <n v="0"/>
    <n v="0"/>
  </r>
  <r>
    <n v="1852"/>
    <s v="M16711"/>
    <x v="0"/>
    <n v="297.7"/>
    <n v="307.3"/>
    <n v="1365"/>
    <n v="142.94246573833559"/>
    <n v="49.2"/>
    <n v="9.6000000000000227"/>
    <n v="7.032769314326111"/>
    <n v="36"/>
    <x v="0"/>
    <n v="0"/>
    <n v="0"/>
    <n v="0"/>
    <n v="0"/>
    <n v="0"/>
  </r>
  <r>
    <n v="1853"/>
    <s v="M16712"/>
    <x v="0"/>
    <n v="297.60000000000002"/>
    <n v="307.10000000000002"/>
    <n v="1526"/>
    <n v="159.80234631260083"/>
    <n v="39.1"/>
    <n v="9.5"/>
    <n v="6.2482717408226929"/>
    <n v="39"/>
    <x v="0"/>
    <n v="0"/>
    <n v="0"/>
    <n v="0"/>
    <n v="0"/>
    <n v="0"/>
  </r>
  <r>
    <n v="1854"/>
    <s v="L49033"/>
    <x v="1"/>
    <n v="297.60000000000002"/>
    <n v="307.2"/>
    <n v="1486"/>
    <n v="155.61355610781442"/>
    <n v="40.6"/>
    <n v="9.5999999999999659"/>
    <n v="6.3179103779772658"/>
    <n v="42"/>
    <x v="0"/>
    <n v="0"/>
    <n v="0"/>
    <n v="0"/>
    <n v="0"/>
    <n v="0"/>
  </r>
  <r>
    <n v="1855"/>
    <s v="M16714"/>
    <x v="0"/>
    <n v="297.60000000000002"/>
    <n v="307.2"/>
    <n v="1470"/>
    <n v="153.93804002589985"/>
    <n v="42.6"/>
    <n v="9.5999999999999659"/>
    <n v="6.5577605051033343"/>
    <n v="44"/>
    <x v="0"/>
    <n v="0"/>
    <n v="0"/>
    <n v="0"/>
    <n v="0"/>
    <n v="0"/>
  </r>
  <r>
    <n v="1856"/>
    <s v="H31269"/>
    <x v="2"/>
    <n v="297.7"/>
    <n v="307.3"/>
    <n v="1249"/>
    <n v="130.79497414445507"/>
    <n v="62.8"/>
    <n v="9.6000000000000227"/>
    <n v="8.2139243762717786"/>
    <n v="47"/>
    <x v="0"/>
    <n v="0"/>
    <n v="0"/>
    <n v="0"/>
    <n v="0"/>
    <n v="0"/>
  </r>
  <r>
    <n v="1857"/>
    <s v="M16716"/>
    <x v="0"/>
    <n v="297.8"/>
    <n v="307.39999999999998"/>
    <n v="1752"/>
    <n v="183.46901096964393"/>
    <n v="26.1"/>
    <n v="9.5999999999999659"/>
    <n v="4.7885411863077074"/>
    <n v="52"/>
    <x v="0"/>
    <n v="0"/>
    <n v="0"/>
    <n v="0"/>
    <n v="0"/>
    <n v="0"/>
  </r>
  <r>
    <n v="1858"/>
    <s v="L49037"/>
    <x v="1"/>
    <n v="297.7"/>
    <n v="307.39999999999998"/>
    <n v="1643"/>
    <n v="172.054557661601"/>
    <n v="36.5"/>
    <n v="9.6999999999999886"/>
    <n v="6.2799913546484367"/>
    <n v="55"/>
    <x v="0"/>
    <n v="0"/>
    <n v="0"/>
    <n v="0"/>
    <n v="0"/>
    <n v="0"/>
  </r>
  <r>
    <n v="1859"/>
    <s v="M16718"/>
    <x v="0"/>
    <n v="297.8"/>
    <n v="307.39999999999998"/>
    <n v="1488"/>
    <n v="155.82299561805374"/>
    <n v="36.1"/>
    <n v="9.5999999999999659"/>
    <n v="5.6252101418117402"/>
    <n v="57"/>
    <x v="0"/>
    <n v="0"/>
    <n v="0"/>
    <n v="0"/>
    <n v="0"/>
    <n v="0"/>
  </r>
  <r>
    <n v="1860"/>
    <s v="L49039"/>
    <x v="1"/>
    <n v="297.8"/>
    <n v="307.39999999999998"/>
    <n v="1355"/>
    <n v="141.89526818713901"/>
    <n v="45.8"/>
    <n v="9.5999999999999659"/>
    <n v="6.4988032829709663"/>
    <n v="60"/>
    <x v="0"/>
    <n v="0"/>
    <n v="0"/>
    <n v="0"/>
    <n v="0"/>
    <n v="0"/>
  </r>
  <r>
    <n v="1861"/>
    <s v="L49040"/>
    <x v="1"/>
    <n v="297.8"/>
    <n v="307.60000000000002"/>
    <n v="1607"/>
    <n v="168.28464647729325"/>
    <n v="30.3"/>
    <n v="9.8000000000000114"/>
    <n v="5.0990247882619864"/>
    <n v="62"/>
    <x v="0"/>
    <n v="0"/>
    <n v="0"/>
    <n v="0"/>
    <n v="0"/>
    <n v="0"/>
  </r>
  <r>
    <n v="1862"/>
    <s v="M16721"/>
    <x v="0"/>
    <n v="297.89999999999998"/>
    <n v="307.60000000000002"/>
    <n v="1609"/>
    <n v="168.49408598753254"/>
    <n v="30.3"/>
    <n v="9.7000000000000455"/>
    <n v="5.1053708054222362"/>
    <n v="64"/>
    <x v="0"/>
    <n v="0"/>
    <n v="0"/>
    <n v="0"/>
    <n v="0"/>
    <n v="0"/>
  </r>
  <r>
    <n v="1863"/>
    <s v="L49042"/>
    <x v="1"/>
    <n v="297.89999999999998"/>
    <n v="307.7"/>
    <n v="1517"/>
    <n v="158.85986851652387"/>
    <n v="44.4"/>
    <n v="9.8000000000000114"/>
    <n v="7.0533781621336606"/>
    <n v="67"/>
    <x v="0"/>
    <n v="0"/>
    <n v="0"/>
    <n v="0"/>
    <n v="0"/>
    <n v="0"/>
  </r>
  <r>
    <n v="1864"/>
    <s v="M16723"/>
    <x v="0"/>
    <n v="297.89999999999998"/>
    <n v="307.7"/>
    <n v="1517"/>
    <n v="158.85986851652387"/>
    <n v="39.5"/>
    <n v="9.8000000000000114"/>
    <n v="6.2749648064026937"/>
    <n v="69"/>
    <x v="0"/>
    <n v="0"/>
    <n v="0"/>
    <n v="0"/>
    <n v="0"/>
    <n v="0"/>
  </r>
  <r>
    <n v="1865"/>
    <s v="L49044"/>
    <x v="1"/>
    <n v="297.89999999999998"/>
    <n v="307.7"/>
    <n v="1546"/>
    <n v="161.89674141499398"/>
    <n v="37.6"/>
    <n v="9.8000000000000114"/>
    <n v="6.0873174772037739"/>
    <n v="72"/>
    <x v="0"/>
    <n v="0"/>
    <n v="0"/>
    <n v="0"/>
    <n v="0"/>
    <n v="0"/>
  </r>
  <r>
    <n v="1866"/>
    <s v="L49045"/>
    <x v="1"/>
    <n v="297.89999999999998"/>
    <n v="307.7"/>
    <n v="1567"/>
    <n v="164.09585627250686"/>
    <n v="34.700000000000003"/>
    <n v="9.8000000000000114"/>
    <n v="5.6941262126559886"/>
    <n v="74"/>
    <x v="0"/>
    <n v="0"/>
    <n v="0"/>
    <n v="0"/>
    <n v="0"/>
    <n v="0"/>
  </r>
  <r>
    <n v="1867"/>
    <s v="M16726"/>
    <x v="0"/>
    <n v="298.10000000000002"/>
    <n v="307.89999999999998"/>
    <n v="1662"/>
    <n v="174.04423300887453"/>
    <n v="28.9"/>
    <n v="9.7999999999999545"/>
    <n v="5.0298783339564732"/>
    <n v="76"/>
    <x v="0"/>
    <n v="0"/>
    <n v="0"/>
    <n v="0"/>
    <n v="0"/>
    <n v="0"/>
  </r>
  <r>
    <n v="1868"/>
    <s v="L49047"/>
    <x v="1"/>
    <n v="298.10000000000002"/>
    <n v="307.89999999999998"/>
    <n v="1502"/>
    <n v="157.28907218972896"/>
    <n v="41.8"/>
    <n v="9.7999999999999545"/>
    <n v="6.5746832175306702"/>
    <n v="79"/>
    <x v="0"/>
    <n v="0"/>
    <n v="0"/>
    <n v="0"/>
    <n v="0"/>
    <n v="0"/>
  </r>
  <r>
    <n v="1869"/>
    <s v="L49048"/>
    <x v="1"/>
    <n v="298.3"/>
    <n v="308"/>
    <n v="1361"/>
    <n v="142.52358671785697"/>
    <n v="56.9"/>
    <n v="9.6999999999999886"/>
    <n v="8.1095920842460618"/>
    <n v="81"/>
    <x v="0"/>
    <n v="0"/>
    <n v="0"/>
    <n v="0"/>
    <n v="0"/>
    <n v="0"/>
  </r>
  <r>
    <n v="1870"/>
    <s v="M16729"/>
    <x v="0"/>
    <n v="298.3"/>
    <n v="308.10000000000002"/>
    <n v="1630"/>
    <n v="170.69320084504542"/>
    <n v="32.700000000000003"/>
    <n v="9.8000000000000114"/>
    <n v="5.5816676676329866"/>
    <n v="83"/>
    <x v="0"/>
    <n v="0"/>
    <n v="0"/>
    <n v="0"/>
    <n v="0"/>
    <n v="0"/>
  </r>
  <r>
    <n v="1871"/>
    <s v="L49050"/>
    <x v="1"/>
    <n v="298.3"/>
    <n v="308"/>
    <n v="1486"/>
    <n v="155.61355610781442"/>
    <n v="42.3"/>
    <n v="9.6999999999999886"/>
    <n v="6.5824534233605494"/>
    <n v="86"/>
    <x v="0"/>
    <n v="0"/>
    <n v="0"/>
    <n v="0"/>
    <n v="0"/>
    <n v="0"/>
  </r>
  <r>
    <n v="1872"/>
    <s v="L49051"/>
    <x v="1"/>
    <n v="298.3"/>
    <n v="308.10000000000002"/>
    <n v="1840"/>
    <n v="192.68434942017399"/>
    <n v="21.5"/>
    <n v="9.8000000000000114"/>
    <n v="4.1427135125337404"/>
    <n v="88"/>
    <x v="0"/>
    <n v="0"/>
    <n v="0"/>
    <n v="0"/>
    <n v="0"/>
    <n v="0"/>
  </r>
  <r>
    <n v="1873"/>
    <s v="L49052"/>
    <x v="1"/>
    <n v="298.3"/>
    <n v="308.10000000000002"/>
    <n v="1326"/>
    <n v="138.85839528866885"/>
    <n v="58.4"/>
    <n v="9.8000000000000114"/>
    <n v="8.1093302848582614"/>
    <n v="90"/>
    <x v="0"/>
    <n v="0"/>
    <n v="0"/>
    <n v="0"/>
    <n v="0"/>
    <n v="0"/>
  </r>
  <r>
    <n v="1874"/>
    <s v="L49053"/>
    <x v="1"/>
    <n v="298.39999999999998"/>
    <n v="308.10000000000002"/>
    <n v="1367"/>
    <n v="143.15190524857491"/>
    <n v="57.8"/>
    <n v="9.7000000000000455"/>
    <n v="8.2741801233676284"/>
    <n v="92"/>
    <x v="0"/>
    <n v="0"/>
    <n v="0"/>
    <n v="0"/>
    <n v="0"/>
    <n v="0"/>
  </r>
  <r>
    <n v="1875"/>
    <s v="L49054"/>
    <x v="1"/>
    <n v="298.39999999999998"/>
    <n v="308.10000000000002"/>
    <n v="1598"/>
    <n v="167.34216868121629"/>
    <n v="32.700000000000003"/>
    <n v="9.7000000000000455"/>
    <n v="5.4720889158757737"/>
    <n v="94"/>
    <x v="0"/>
    <n v="0"/>
    <n v="0"/>
    <n v="0"/>
    <n v="0"/>
    <n v="0"/>
  </r>
  <r>
    <n v="1876"/>
    <s v="L49055"/>
    <x v="1"/>
    <n v="298.3"/>
    <n v="308"/>
    <n v="1363"/>
    <n v="142.73302622809626"/>
    <n v="50.1"/>
    <n v="9.6999999999999886"/>
    <n v="7.1509246140276224"/>
    <n v="96"/>
    <x v="0"/>
    <n v="0"/>
    <n v="0"/>
    <n v="0"/>
    <n v="0"/>
    <n v="0"/>
  </r>
  <r>
    <n v="1877"/>
    <s v="L49056"/>
    <x v="1"/>
    <n v="298.3"/>
    <n v="308"/>
    <n v="1242"/>
    <n v="130.06193585861743"/>
    <n v="62"/>
    <n v="9.6999999999999886"/>
    <n v="8.0638400232342811"/>
    <n v="98"/>
    <x v="0"/>
    <n v="0"/>
    <n v="0"/>
    <n v="0"/>
    <n v="0"/>
    <n v="0"/>
  </r>
  <r>
    <n v="1878"/>
    <s v="M16737"/>
    <x v="0"/>
    <n v="298.2"/>
    <n v="307.8"/>
    <n v="1566"/>
    <n v="163.99113651738719"/>
    <n v="33.799999999999997"/>
    <n v="9.6000000000000227"/>
    <n v="5.5429004142876863"/>
    <n v="100"/>
    <x v="0"/>
    <n v="0"/>
    <n v="0"/>
    <n v="0"/>
    <n v="0"/>
    <n v="0"/>
  </r>
  <r>
    <n v="1879"/>
    <s v="M16738"/>
    <x v="0"/>
    <n v="298.10000000000002"/>
    <n v="307.7"/>
    <n v="1424"/>
    <n v="149.12093129039553"/>
    <n v="47.7"/>
    <n v="9.5999999999999659"/>
    <n v="7.1130684225518674"/>
    <n v="103"/>
    <x v="0"/>
    <n v="0"/>
    <n v="0"/>
    <n v="0"/>
    <n v="0"/>
    <n v="0"/>
  </r>
  <r>
    <n v="1880"/>
    <s v="M16739"/>
    <x v="0"/>
    <n v="298.2"/>
    <n v="307.7"/>
    <n v="1608"/>
    <n v="168.38936623241293"/>
    <n v="33.799999999999997"/>
    <n v="9.5"/>
    <n v="5.6915605786555563"/>
    <n v="106"/>
    <x v="0"/>
    <n v="0"/>
    <n v="0"/>
    <n v="0"/>
    <n v="0"/>
    <n v="0"/>
  </r>
  <r>
    <n v="1881"/>
    <s v="L49060"/>
    <x v="1"/>
    <n v="298.10000000000002"/>
    <n v="307.7"/>
    <n v="1705"/>
    <n v="178.54718247901991"/>
    <n v="29.1"/>
    <n v="9.5999999999999659"/>
    <n v="5.1957230101394796"/>
    <n v="109"/>
    <x v="0"/>
    <n v="0"/>
    <n v="0"/>
    <n v="0"/>
    <n v="0"/>
    <n v="0"/>
  </r>
  <r>
    <n v="1882"/>
    <s v="L49061"/>
    <x v="1"/>
    <n v="298"/>
    <n v="307.60000000000002"/>
    <n v="1548"/>
    <n v="162.10618092523333"/>
    <n v="45.8"/>
    <n v="9.6000000000000227"/>
    <n v="7.4244630863756864"/>
    <n v="111"/>
    <x v="0"/>
    <n v="0"/>
    <n v="0"/>
    <n v="0"/>
    <n v="0"/>
    <n v="0"/>
  </r>
  <r>
    <n v="1883"/>
    <s v="M16742"/>
    <x v="0"/>
    <n v="298"/>
    <n v="307.60000000000002"/>
    <n v="1581"/>
    <n v="165.56193284418211"/>
    <n v="43.4"/>
    <n v="9.6000000000000227"/>
    <n v="7.1853878854375033"/>
    <n v="113"/>
    <x v="0"/>
    <n v="0"/>
    <n v="0"/>
    <n v="0"/>
    <n v="0"/>
    <n v="0"/>
  </r>
  <r>
    <n v="1884"/>
    <s v="M16743"/>
    <x v="0"/>
    <n v="298"/>
    <n v="307.60000000000002"/>
    <n v="1472"/>
    <n v="154.14747953613917"/>
    <n v="46.7"/>
    <n v="9.6000000000000227"/>
    <n v="7.1986872943377005"/>
    <n v="116"/>
    <x v="0"/>
    <n v="0"/>
    <n v="0"/>
    <n v="0"/>
    <n v="0"/>
    <n v="0"/>
  </r>
  <r>
    <n v="1885"/>
    <s v="M16744"/>
    <x v="0"/>
    <n v="298"/>
    <n v="307.60000000000002"/>
    <n v="1792"/>
    <n v="187.65780117443032"/>
    <n v="26"/>
    <n v="9.6000000000000227"/>
    <n v="4.8791028305351887"/>
    <n v="119"/>
    <x v="0"/>
    <n v="0"/>
    <n v="0"/>
    <n v="0"/>
    <n v="0"/>
    <n v="0"/>
  </r>
  <r>
    <n v="1886"/>
    <s v="L49065"/>
    <x v="1"/>
    <n v="298"/>
    <n v="307.60000000000002"/>
    <n v="1683"/>
    <n v="176.24334786638741"/>
    <n v="32.799999999999997"/>
    <n v="9.6000000000000227"/>
    <n v="5.7807818100175066"/>
    <n v="122"/>
    <x v="0"/>
    <n v="0"/>
    <n v="0"/>
    <n v="0"/>
    <n v="0"/>
    <n v="0"/>
  </r>
  <r>
    <n v="1887"/>
    <s v="L49066"/>
    <x v="1"/>
    <n v="297.89999999999998"/>
    <n v="307.60000000000002"/>
    <n v="1503"/>
    <n v="157.39379194484863"/>
    <n v="40.700000000000003"/>
    <n v="9.7000000000000455"/>
    <n v="6.4059273321553398"/>
    <n v="124"/>
    <x v="0"/>
    <n v="0"/>
    <n v="0"/>
    <n v="0"/>
    <n v="0"/>
    <n v="0"/>
  </r>
  <r>
    <n v="1888"/>
    <s v="M16747"/>
    <x v="0"/>
    <n v="297.89999999999998"/>
    <n v="307.5"/>
    <n v="1642"/>
    <n v="171.94983790648132"/>
    <n v="32.4"/>
    <n v="9.6000000000000227"/>
    <n v="5.5711747481699954"/>
    <n v="126"/>
    <x v="0"/>
    <n v="0"/>
    <n v="0"/>
    <n v="0"/>
    <n v="0"/>
    <n v="0"/>
  </r>
  <r>
    <n v="1889"/>
    <s v="M16748"/>
    <x v="0"/>
    <n v="297.8"/>
    <n v="307.39999999999998"/>
    <n v="1902"/>
    <n v="199.17697423759287"/>
    <n v="24.3"/>
    <n v="9.5999999999999659"/>
    <n v="4.8400004739735065"/>
    <n v="129"/>
    <x v="0"/>
    <n v="0"/>
    <n v="0"/>
    <n v="0"/>
    <n v="0"/>
    <n v="0"/>
  </r>
  <r>
    <n v="1890"/>
    <s v="H31303"/>
    <x v="2"/>
    <n v="297.7"/>
    <n v="307.39999999999998"/>
    <n v="1432"/>
    <n v="149.95868933135279"/>
    <n v="40.200000000000003"/>
    <n v="9.6999999999999886"/>
    <n v="6.0283393111203827"/>
    <n v="132"/>
    <x v="0"/>
    <n v="0"/>
    <n v="0"/>
    <n v="0"/>
    <n v="0"/>
    <n v="0"/>
  </r>
  <r>
    <n v="1891"/>
    <s v="L49070"/>
    <x v="1"/>
    <n v="297.8"/>
    <n v="307.39999999999998"/>
    <n v="1512"/>
    <n v="158.33626974092559"/>
    <n v="40.799999999999997"/>
    <n v="9.5999999999999659"/>
    <n v="6.4601198054297635"/>
    <n v="137"/>
    <x v="0"/>
    <n v="0"/>
    <n v="0"/>
    <n v="0"/>
    <n v="0"/>
    <n v="0"/>
  </r>
  <r>
    <n v="1892"/>
    <s v="L49071"/>
    <x v="1"/>
    <n v="297.7"/>
    <n v="307.39999999999998"/>
    <n v="1764"/>
    <n v="184.72564803107983"/>
    <n v="29"/>
    <n v="9.6999999999999886"/>
    <n v="5.3570437929013153"/>
    <n v="139"/>
    <x v="0"/>
    <n v="0"/>
    <n v="0"/>
    <n v="0"/>
    <n v="0"/>
    <n v="0"/>
  </r>
  <r>
    <n v="1893"/>
    <s v="M16752"/>
    <x v="0"/>
    <n v="297.8"/>
    <n v="307.39999999999998"/>
    <n v="1438"/>
    <n v="150.58700786207075"/>
    <n v="43.6"/>
    <n v="9.5999999999999659"/>
    <n v="6.565593542786285"/>
    <n v="141"/>
    <x v="0"/>
    <n v="0"/>
    <n v="0"/>
    <n v="0"/>
    <n v="0"/>
    <n v="0"/>
  </r>
  <r>
    <n v="1894"/>
    <s v="L49073"/>
    <x v="1"/>
    <n v="297.8"/>
    <n v="307.5"/>
    <n v="1631"/>
    <n v="170.79792060016507"/>
    <n v="29.9"/>
    <n v="9.6999999999999886"/>
    <n v="5.1068578259449353"/>
    <n v="144"/>
    <x v="0"/>
    <n v="0"/>
    <n v="0"/>
    <n v="0"/>
    <n v="0"/>
    <n v="0"/>
  </r>
  <r>
    <n v="1895"/>
    <s v="H31308"/>
    <x v="2"/>
    <n v="297.89999999999998"/>
    <n v="307.5"/>
    <n v="1880"/>
    <n v="196.87313962496037"/>
    <n v="23.3"/>
    <n v="9.6000000000000227"/>
    <n v="4.5871441532615771"/>
    <n v="146"/>
    <x v="0"/>
    <n v="0"/>
    <n v="0"/>
    <n v="0"/>
    <n v="0"/>
    <n v="0"/>
  </r>
  <r>
    <n v="1896"/>
    <s v="L49075"/>
    <x v="1"/>
    <n v="297.89999999999998"/>
    <n v="307.60000000000002"/>
    <n v="1344"/>
    <n v="140.74335088082273"/>
    <n v="54.3"/>
    <n v="9.7000000000000455"/>
    <n v="7.6423639528286742"/>
    <n v="151"/>
    <x v="0"/>
    <n v="0"/>
    <n v="0"/>
    <n v="0"/>
    <n v="0"/>
    <n v="0"/>
  </r>
  <r>
    <n v="1897"/>
    <s v="L49076"/>
    <x v="1"/>
    <n v="297.89999999999998"/>
    <n v="307.5"/>
    <n v="1574"/>
    <n v="164.82889455834447"/>
    <n v="35.799999999999997"/>
    <n v="9.6000000000000227"/>
    <n v="5.9008744251887322"/>
    <n v="153"/>
    <x v="0"/>
    <n v="0"/>
    <n v="0"/>
    <n v="0"/>
    <n v="0"/>
    <n v="0"/>
  </r>
  <r>
    <n v="1898"/>
    <s v="L49077"/>
    <x v="1"/>
    <n v="297.8"/>
    <n v="307.39999999999998"/>
    <n v="1418"/>
    <n v="148.49261275967757"/>
    <n v="41.2"/>
    <n v="9.5999999999999659"/>
    <n v="6.1178956456987166"/>
    <n v="155"/>
    <x v="0"/>
    <n v="0"/>
    <n v="0"/>
    <n v="0"/>
    <n v="0"/>
    <n v="0"/>
  </r>
  <r>
    <n v="1899"/>
    <s v="L49078"/>
    <x v="1"/>
    <n v="297.8"/>
    <n v="307.5"/>
    <n v="1372"/>
    <n v="143.67550402417322"/>
    <n v="54.1"/>
    <n v="9.6999999999999886"/>
    <n v="7.7728447677077712"/>
    <n v="157"/>
    <x v="0"/>
    <n v="0"/>
    <n v="0"/>
    <n v="0"/>
    <n v="0"/>
    <n v="0"/>
  </r>
  <r>
    <n v="1900"/>
    <s v="L49079"/>
    <x v="1"/>
    <n v="297.8"/>
    <n v="307.5"/>
    <n v="1388"/>
    <n v="145.35102010608776"/>
    <n v="40"/>
    <n v="9.6999999999999886"/>
    <n v="5.8140408042435103"/>
    <n v="159"/>
    <x v="0"/>
    <n v="0"/>
    <n v="0"/>
    <n v="0"/>
    <n v="0"/>
    <n v="0"/>
  </r>
  <r>
    <n v="1901"/>
    <s v="H31314"/>
    <x v="2"/>
    <n v="297.89999999999998"/>
    <n v="307.60000000000002"/>
    <n v="1493"/>
    <n v="156.34659439365205"/>
    <n v="36"/>
    <n v="9.7000000000000455"/>
    <n v="5.6284773981714746"/>
    <n v="161"/>
    <x v="0"/>
    <n v="0"/>
    <n v="0"/>
    <n v="0"/>
    <n v="0"/>
    <n v="0"/>
  </r>
  <r>
    <n v="1902"/>
    <s v="M16761"/>
    <x v="0"/>
    <n v="297.89999999999998"/>
    <n v="307.60000000000002"/>
    <n v="1505"/>
    <n v="157.60323145508795"/>
    <n v="40.1"/>
    <n v="9.7000000000000455"/>
    <n v="6.3198895813490275"/>
    <n v="166"/>
    <x v="0"/>
    <n v="0"/>
    <n v="0"/>
    <n v="0"/>
    <n v="0"/>
    <n v="0"/>
  </r>
  <r>
    <n v="1903"/>
    <s v="L49082"/>
    <x v="1"/>
    <n v="298"/>
    <n v="307.60000000000002"/>
    <n v="1694"/>
    <n v="177.39526517270366"/>
    <n v="29.1"/>
    <n v="9.6000000000000227"/>
    <n v="5.1622022165256771"/>
    <n v="169"/>
    <x v="0"/>
    <n v="0"/>
    <n v="0"/>
    <n v="0"/>
    <n v="0"/>
    <n v="0"/>
  </r>
  <r>
    <n v="1904"/>
    <s v="L49083"/>
    <x v="1"/>
    <n v="297.89999999999998"/>
    <n v="307.60000000000002"/>
    <n v="1968"/>
    <n v="206.08847807549043"/>
    <n v="20.399999999999999"/>
    <n v="9.7000000000000455"/>
    <n v="4.2042049527400041"/>
    <n v="171"/>
    <x v="0"/>
    <n v="0"/>
    <n v="0"/>
    <n v="0"/>
    <n v="0"/>
    <n v="0"/>
  </r>
  <r>
    <n v="1905"/>
    <s v="M16764"/>
    <x v="0"/>
    <n v="298"/>
    <n v="307.60000000000002"/>
    <n v="1569"/>
    <n v="164.30529578274619"/>
    <n v="35.6"/>
    <n v="9.6000000000000227"/>
    <n v="5.8492685298657641"/>
    <n v="173"/>
    <x v="0"/>
    <n v="0"/>
    <n v="0"/>
    <n v="0"/>
    <n v="0"/>
    <n v="0"/>
  </r>
  <r>
    <n v="1906"/>
    <s v="L49085"/>
    <x v="1"/>
    <n v="297.89999999999998"/>
    <n v="307.60000000000002"/>
    <n v="1687"/>
    <n v="176.66222688686602"/>
    <n v="29.1"/>
    <n v="9.7000000000000455"/>
    <n v="5.1408708024078011"/>
    <n v="176"/>
    <x v="0"/>
    <n v="0"/>
    <n v="0"/>
    <n v="0"/>
    <n v="0"/>
    <n v="0"/>
  </r>
  <r>
    <n v="1907"/>
    <s v="L49086"/>
    <x v="1"/>
    <n v="297.89999999999998"/>
    <n v="307.60000000000002"/>
    <n v="1430"/>
    <n v="149.74924982111349"/>
    <n v="52.4"/>
    <n v="9.7000000000000455"/>
    <n v="7.8468606906263467"/>
    <n v="178"/>
    <x v="0"/>
    <n v="0"/>
    <n v="0"/>
    <n v="0"/>
    <n v="0"/>
    <n v="0"/>
  </r>
  <r>
    <n v="1908"/>
    <s v="L49087"/>
    <x v="1"/>
    <n v="297.89999999999998"/>
    <n v="307.60000000000002"/>
    <n v="1504"/>
    <n v="157.4985116999683"/>
    <n v="42.4"/>
    <n v="9.7000000000000455"/>
    <n v="6.6779368960786556"/>
    <n v="180"/>
    <x v="0"/>
    <n v="0"/>
    <n v="0"/>
    <n v="0"/>
    <n v="0"/>
    <n v="0"/>
  </r>
  <r>
    <n v="1909"/>
    <s v="L49088"/>
    <x v="1"/>
    <n v="297.89999999999998"/>
    <n v="307.60000000000002"/>
    <n v="1977"/>
    <n v="207.03095587156739"/>
    <n v="20.2"/>
    <n v="9.7000000000000455"/>
    <n v="4.1820253086056614"/>
    <n v="182"/>
    <x v="0"/>
    <n v="0"/>
    <n v="0"/>
    <n v="0"/>
    <n v="0"/>
    <n v="0"/>
  </r>
  <r>
    <n v="1910"/>
    <s v="L49089"/>
    <x v="1"/>
    <n v="298"/>
    <n v="307.7"/>
    <n v="1435"/>
    <n v="150.27284859671178"/>
    <n v="45.6"/>
    <n v="9.6999999999999886"/>
    <n v="6.852441896010057"/>
    <n v="184"/>
    <x v="0"/>
    <n v="0"/>
    <n v="0"/>
    <n v="0"/>
    <n v="0"/>
    <n v="0"/>
  </r>
  <r>
    <n v="1911"/>
    <s v="H31324"/>
    <x v="2"/>
    <n v="298"/>
    <n v="307.7"/>
    <n v="1547"/>
    <n v="162.00146117011366"/>
    <n v="36.799999999999997"/>
    <n v="9.6999999999999886"/>
    <n v="5.961653771060182"/>
    <n v="186"/>
    <x v="0"/>
    <n v="0"/>
    <n v="0"/>
    <n v="0"/>
    <n v="0"/>
    <n v="0"/>
  </r>
  <r>
    <n v="1912"/>
    <s v="M16771"/>
    <x v="0"/>
    <n v="298.10000000000002"/>
    <n v="307.8"/>
    <n v="1316"/>
    <n v="137.81119773747227"/>
    <n v="57.2"/>
    <n v="9.6999999999999886"/>
    <n v="7.8828005105834142"/>
    <n v="191"/>
    <x v="0"/>
    <n v="0"/>
    <n v="0"/>
    <n v="0"/>
    <n v="0"/>
    <n v="0"/>
  </r>
  <r>
    <n v="1913"/>
    <s v="M16772"/>
    <x v="0"/>
    <n v="298"/>
    <n v="307.7"/>
    <n v="1621"/>
    <n v="169.7507230489685"/>
    <n v="34.9"/>
    <n v="9.6999999999999886"/>
    <n v="5.9243002344090003"/>
    <n v="194"/>
    <x v="0"/>
    <n v="0"/>
    <n v="0"/>
    <n v="0"/>
    <n v="0"/>
    <n v="0"/>
  </r>
  <r>
    <n v="1914"/>
    <s v="M16773"/>
    <x v="0"/>
    <n v="298"/>
    <n v="307.8"/>
    <n v="1492"/>
    <n v="156.24187463853238"/>
    <n v="40.200000000000003"/>
    <n v="9.8000000000000114"/>
    <n v="6.2809233604690027"/>
    <n v="197"/>
    <x v="0"/>
    <n v="0"/>
    <n v="0"/>
    <n v="0"/>
    <n v="0"/>
    <n v="0"/>
  </r>
  <r>
    <n v="1915"/>
    <s v="L49094"/>
    <x v="1"/>
    <n v="298"/>
    <n v="307.7"/>
    <n v="1643"/>
    <n v="172.054557661601"/>
    <n v="32.299999999999997"/>
    <n v="9.6999999999999886"/>
    <n v="5.5573622124697115"/>
    <n v="200"/>
    <x v="0"/>
    <n v="0"/>
    <n v="0"/>
    <n v="0"/>
    <n v="0"/>
    <n v="0"/>
  </r>
  <r>
    <n v="1916"/>
    <s v="L49095"/>
    <x v="1"/>
    <n v="298"/>
    <n v="307.7"/>
    <n v="1492"/>
    <n v="156.24187463853238"/>
    <n v="38.700000000000003"/>
    <n v="9.6999999999999886"/>
    <n v="6.0465605485112039"/>
    <n v="202"/>
    <x v="0"/>
    <n v="0"/>
    <n v="0"/>
    <n v="0"/>
    <n v="0"/>
    <n v="0"/>
  </r>
  <r>
    <n v="1917"/>
    <s v="L49096"/>
    <x v="1"/>
    <n v="298"/>
    <n v="307.7"/>
    <n v="1387"/>
    <n v="145.24630035096808"/>
    <n v="50.8"/>
    <n v="9.6999999999999886"/>
    <n v="7.3785120578291776"/>
    <n v="204"/>
    <x v="0"/>
    <n v="0"/>
    <n v="0"/>
    <n v="0"/>
    <n v="0"/>
    <n v="0"/>
  </r>
  <r>
    <n v="1918"/>
    <s v="M16777"/>
    <x v="0"/>
    <n v="298.10000000000002"/>
    <n v="307.89999999999998"/>
    <n v="1463"/>
    <n v="153.20500174006227"/>
    <n v="47.3"/>
    <n v="9.7999999999999545"/>
    <n v="7.246596582304945"/>
    <n v="206"/>
    <x v="0"/>
    <n v="0"/>
    <n v="0"/>
    <n v="0"/>
    <n v="0"/>
    <n v="0"/>
  </r>
  <r>
    <n v="1919"/>
    <s v="M16778"/>
    <x v="0"/>
    <n v="298.10000000000002"/>
    <n v="307.89999999999998"/>
    <n v="1496"/>
    <n v="156.66075365901102"/>
    <n v="40"/>
    <n v="9.7999999999999545"/>
    <n v="6.2664301463604408"/>
    <n v="0"/>
    <x v="0"/>
    <n v="0"/>
    <n v="0"/>
    <n v="0"/>
    <n v="0"/>
    <n v="0"/>
  </r>
  <r>
    <n v="1920"/>
    <s v="L49099"/>
    <x v="1"/>
    <n v="298.2"/>
    <n v="308"/>
    <n v="1658"/>
    <n v="173.62535398839591"/>
    <n v="30"/>
    <n v="9.8000000000000114"/>
    <n v="5.2087606196518772"/>
    <n v="3"/>
    <x v="0"/>
    <n v="0"/>
    <n v="0"/>
    <n v="0"/>
    <n v="0"/>
    <n v="0"/>
  </r>
  <r>
    <n v="1921"/>
    <s v="L49100"/>
    <x v="1"/>
    <n v="298.10000000000002"/>
    <n v="307.89999999999998"/>
    <n v="2161"/>
    <n v="226.29939081358478"/>
    <n v="17.5"/>
    <n v="9.7999999999999545"/>
    <n v="3.9602393392377335"/>
    <n v="5"/>
    <x v="0"/>
    <n v="0"/>
    <n v="0"/>
    <n v="0"/>
    <n v="0"/>
    <n v="0"/>
  </r>
  <r>
    <n v="1922"/>
    <s v="L49101"/>
    <x v="1"/>
    <n v="298.10000000000002"/>
    <n v="307.89999999999998"/>
    <n v="1665"/>
    <n v="174.35839227423352"/>
    <n v="32"/>
    <n v="9.7999999999999545"/>
    <n v="5.5794685527754728"/>
    <n v="7"/>
    <x v="0"/>
    <n v="0"/>
    <n v="0"/>
    <n v="0"/>
    <n v="0"/>
    <n v="0"/>
  </r>
  <r>
    <n v="1923"/>
    <s v="L49102"/>
    <x v="1"/>
    <n v="298"/>
    <n v="307.8"/>
    <n v="1716"/>
    <n v="179.69909978533619"/>
    <n v="26.6"/>
    <n v="9.8000000000000114"/>
    <n v="4.7799960542899429"/>
    <n v="9"/>
    <x v="0"/>
    <n v="0"/>
    <n v="0"/>
    <n v="0"/>
    <n v="0"/>
    <n v="0"/>
  </r>
  <r>
    <n v="1924"/>
    <s v="L49103"/>
    <x v="1"/>
    <n v="298"/>
    <n v="307.7"/>
    <n v="1529"/>
    <n v="160.1165055779598"/>
    <n v="34.1"/>
    <n v="9.6999999999999886"/>
    <n v="5.4599728402084295"/>
    <n v="11"/>
    <x v="0"/>
    <n v="0"/>
    <n v="0"/>
    <n v="0"/>
    <n v="0"/>
    <n v="0"/>
  </r>
  <r>
    <n v="1925"/>
    <s v="L49104"/>
    <x v="1"/>
    <n v="297.89999999999998"/>
    <n v="307.7"/>
    <n v="1353"/>
    <n v="141.68582867689966"/>
    <n v="50.7"/>
    <n v="9.8000000000000114"/>
    <n v="7.1834715139188132"/>
    <n v="13"/>
    <x v="0"/>
    <n v="0"/>
    <n v="0"/>
    <n v="0"/>
    <n v="0"/>
    <n v="0"/>
  </r>
  <r>
    <n v="1926"/>
    <s v="L49105"/>
    <x v="1"/>
    <n v="297.89999999999998"/>
    <n v="307.7"/>
    <n v="1537"/>
    <n v="160.95426361891708"/>
    <n v="37.700000000000003"/>
    <n v="9.8000000000000114"/>
    <n v="6.0679757384331738"/>
    <n v="15"/>
    <x v="0"/>
    <n v="0"/>
    <n v="0"/>
    <n v="0"/>
    <n v="0"/>
    <n v="0"/>
  </r>
  <r>
    <n v="1927"/>
    <s v="L49106"/>
    <x v="1"/>
    <n v="298"/>
    <n v="307.7"/>
    <n v="1606"/>
    <n v="168.1799267221736"/>
    <n v="30.8"/>
    <n v="9.6999999999999886"/>
    <n v="5.1799417430429475"/>
    <n v="17"/>
    <x v="0"/>
    <n v="0"/>
    <n v="0"/>
    <n v="0"/>
    <n v="0"/>
    <n v="0"/>
  </r>
  <r>
    <n v="1928"/>
    <s v="H31341"/>
    <x v="2"/>
    <n v="298"/>
    <n v="307.8"/>
    <n v="1314"/>
    <n v="137.60175822723295"/>
    <n v="47.8"/>
    <n v="9.8000000000000114"/>
    <n v="6.5773640432617348"/>
    <n v="19"/>
    <x v="0"/>
    <n v="0"/>
    <n v="0"/>
    <n v="0"/>
    <n v="0"/>
    <n v="0"/>
  </r>
  <r>
    <n v="1929"/>
    <s v="L49108"/>
    <x v="1"/>
    <n v="298"/>
    <n v="307.8"/>
    <n v="1623"/>
    <n v="169.96016255920779"/>
    <n v="29.9"/>
    <n v="9.8000000000000114"/>
    <n v="5.0818088605203133"/>
    <n v="24"/>
    <x v="0"/>
    <n v="0"/>
    <n v="0"/>
    <n v="0"/>
    <n v="0"/>
    <n v="0"/>
  </r>
  <r>
    <n v="1930"/>
    <s v="M16789"/>
    <x v="0"/>
    <n v="298"/>
    <n v="307.8"/>
    <n v="1483"/>
    <n v="155.29939684245542"/>
    <n v="50.9"/>
    <n v="9.8000000000000114"/>
    <n v="7.9047392992809806"/>
    <n v="26"/>
    <x v="0"/>
    <n v="0"/>
    <n v="0"/>
    <n v="0"/>
    <n v="0"/>
    <n v="0"/>
  </r>
  <r>
    <n v="1931"/>
    <s v="M16790"/>
    <x v="0"/>
    <n v="298.10000000000002"/>
    <n v="307.89999999999998"/>
    <n v="1569"/>
    <n v="164.30529578274619"/>
    <n v="37"/>
    <n v="9.7999999999999545"/>
    <n v="6.0792959439616086"/>
    <n v="29"/>
    <x v="0"/>
    <n v="0"/>
    <n v="0"/>
    <n v="0"/>
    <n v="0"/>
    <n v="0"/>
  </r>
  <r>
    <n v="1932"/>
    <s v="M16791"/>
    <x v="0"/>
    <n v="298.2"/>
    <n v="308"/>
    <n v="1969"/>
    <n v="206.1931978306101"/>
    <n v="21.7"/>
    <n v="9.8000000000000114"/>
    <n v="4.4743923929242388"/>
    <n v="32"/>
    <x v="0"/>
    <n v="0"/>
    <n v="0"/>
    <n v="0"/>
    <n v="0"/>
    <n v="0"/>
  </r>
  <r>
    <n v="1933"/>
    <s v="M16792"/>
    <x v="0"/>
    <n v="298.10000000000002"/>
    <n v="308"/>
    <n v="1686"/>
    <n v="176.55750713174638"/>
    <n v="29.3"/>
    <n v="9.8999999999999773"/>
    <n v="5.1731349589601683"/>
    <n v="35"/>
    <x v="0"/>
    <n v="0"/>
    <n v="0"/>
    <n v="0"/>
    <n v="0"/>
    <n v="0"/>
  </r>
  <r>
    <n v="1934"/>
    <s v="L49113"/>
    <x v="1"/>
    <n v="298.10000000000002"/>
    <n v="308"/>
    <n v="1638"/>
    <n v="171.53095888600271"/>
    <n v="35.1"/>
    <n v="9.8999999999999773"/>
    <n v="6.0207366568986957"/>
    <n v="38"/>
    <x v="0"/>
    <n v="0"/>
    <n v="0"/>
    <n v="0"/>
    <n v="0"/>
    <n v="0"/>
  </r>
  <r>
    <n v="1935"/>
    <s v="L49114"/>
    <x v="1"/>
    <n v="298.10000000000002"/>
    <n v="307.89999999999998"/>
    <n v="1698"/>
    <n v="177.81414419318227"/>
    <n v="33.299999999999997"/>
    <n v="9.7999999999999545"/>
    <n v="5.9212110016329689"/>
    <n v="40"/>
    <x v="0"/>
    <n v="0"/>
    <n v="0"/>
    <n v="0"/>
    <n v="0"/>
    <n v="0"/>
  </r>
  <r>
    <n v="1936"/>
    <s v="M16795"/>
    <x v="0"/>
    <n v="298.10000000000002"/>
    <n v="307.89999999999998"/>
    <n v="1377"/>
    <n v="144.19910279977151"/>
    <n v="55.1"/>
    <n v="9.7999999999999545"/>
    <n v="7.9453705642674102"/>
    <n v="42"/>
    <x v="0"/>
    <n v="0"/>
    <n v="0"/>
    <n v="0"/>
    <n v="0"/>
    <n v="0"/>
  </r>
  <r>
    <n v="1937"/>
    <s v="M16796"/>
    <x v="0"/>
    <n v="298.10000000000002"/>
    <n v="308"/>
    <n v="2129"/>
    <n v="222.94835864975568"/>
    <n v="18.399999999999999"/>
    <n v="9.8999999999999773"/>
    <n v="4.102249799155504"/>
    <n v="45"/>
    <x v="0"/>
    <n v="0"/>
    <n v="0"/>
    <n v="0"/>
    <n v="0"/>
    <n v="0"/>
  </r>
  <r>
    <n v="1938"/>
    <s v="L49117"/>
    <x v="1"/>
    <n v="298.2"/>
    <n v="308"/>
    <n v="1411"/>
    <n v="147.75957447383993"/>
    <n v="42.4"/>
    <n v="9.8000000000000114"/>
    <n v="6.2650059576908133"/>
    <n v="48"/>
    <x v="0"/>
    <n v="0"/>
    <n v="0"/>
    <n v="0"/>
    <n v="0"/>
    <n v="0"/>
  </r>
  <r>
    <n v="1939"/>
    <s v="L49118"/>
    <x v="1"/>
    <n v="298.10000000000002"/>
    <n v="307.89999999999998"/>
    <n v="1517"/>
    <n v="158.85986851652387"/>
    <n v="40.799999999999997"/>
    <n v="9.7999999999999545"/>
    <n v="6.4814826354741735"/>
    <n v="50"/>
    <x v="0"/>
    <n v="0"/>
    <n v="0"/>
    <n v="0"/>
    <n v="0"/>
    <n v="0"/>
  </r>
  <r>
    <n v="1940"/>
    <s v="M16799"/>
    <x v="0"/>
    <n v="298.10000000000002"/>
    <n v="307.89999999999998"/>
    <n v="1303"/>
    <n v="136.44984092091667"/>
    <n v="53.9"/>
    <n v="9.7999999999999545"/>
    <n v="7.3546464256374087"/>
    <n v="52"/>
    <x v="0"/>
    <n v="0"/>
    <n v="0"/>
    <n v="0"/>
    <n v="0"/>
    <n v="0"/>
  </r>
  <r>
    <n v="1941"/>
    <s v="L49120"/>
    <x v="1"/>
    <n v="298.10000000000002"/>
    <n v="307.89999999999998"/>
    <n v="1578"/>
    <n v="165.24777357882311"/>
    <n v="35.6"/>
    <n v="9.7999999999999545"/>
    <n v="5.8828207394061032"/>
    <n v="55"/>
    <x v="0"/>
    <n v="0"/>
    <n v="0"/>
    <n v="0"/>
    <n v="0"/>
    <n v="0"/>
  </r>
  <r>
    <n v="1942"/>
    <s v="L49121"/>
    <x v="1"/>
    <n v="298.10000000000002"/>
    <n v="307.89999999999998"/>
    <n v="1425"/>
    <n v="149.22565104551515"/>
    <n v="58.2"/>
    <n v="9.7999999999999545"/>
    <n v="8.684932890848982"/>
    <n v="57"/>
    <x v="0"/>
    <n v="0"/>
    <n v="0"/>
    <n v="0"/>
    <n v="0"/>
    <n v="0"/>
  </r>
  <r>
    <n v="1943"/>
    <s v="L49122"/>
    <x v="1"/>
    <n v="298.10000000000002"/>
    <n v="308"/>
    <n v="1456"/>
    <n v="152.47196345422464"/>
    <n v="42.4"/>
    <n v="9.8999999999999773"/>
    <n v="6.4648112504591246"/>
    <n v="59"/>
    <x v="0"/>
    <n v="0"/>
    <n v="0"/>
    <n v="0"/>
    <n v="0"/>
    <n v="0"/>
  </r>
  <r>
    <n v="1944"/>
    <s v="L49123"/>
    <x v="1"/>
    <n v="298.10000000000002"/>
    <n v="308"/>
    <n v="1704"/>
    <n v="178.44246272390026"/>
    <n v="30.9"/>
    <n v="9.8999999999999773"/>
    <n v="5.5138720981685179"/>
    <n v="61"/>
    <x v="0"/>
    <n v="0"/>
    <n v="0"/>
    <n v="0"/>
    <n v="0"/>
    <n v="0"/>
  </r>
  <r>
    <n v="1945"/>
    <s v="L49124"/>
    <x v="1"/>
    <n v="298.10000000000002"/>
    <n v="308.10000000000002"/>
    <n v="1791"/>
    <n v="187.55308141931064"/>
    <n v="27.3"/>
    <n v="10"/>
    <n v="5.1201991227471808"/>
    <n v="63"/>
    <x v="0"/>
    <n v="0"/>
    <n v="0"/>
    <n v="0"/>
    <n v="0"/>
    <n v="0"/>
  </r>
  <r>
    <n v="1946"/>
    <s v="L49125"/>
    <x v="1"/>
    <n v="298.10000000000002"/>
    <n v="308.10000000000002"/>
    <n v="1616"/>
    <n v="169.22712427337018"/>
    <n v="32.799999999999997"/>
    <n v="10"/>
    <n v="5.5506496761665414"/>
    <n v="65"/>
    <x v="0"/>
    <n v="0"/>
    <n v="0"/>
    <n v="0"/>
    <n v="0"/>
    <n v="0"/>
  </r>
  <r>
    <n v="1947"/>
    <s v="L49126"/>
    <x v="1"/>
    <n v="298.2"/>
    <n v="308.10000000000002"/>
    <n v="1622"/>
    <n v="169.85544280408814"/>
    <n v="34.9"/>
    <n v="9.9000000000000341"/>
    <n v="5.9279549538626757"/>
    <n v="67"/>
    <x v="0"/>
    <n v="0"/>
    <n v="0"/>
    <n v="0"/>
    <n v="0"/>
    <n v="0"/>
  </r>
  <r>
    <n v="1948"/>
    <s v="L49127"/>
    <x v="1"/>
    <n v="298.2"/>
    <n v="308.10000000000002"/>
    <n v="1462"/>
    <n v="153.1002819849426"/>
    <n v="49.9"/>
    <n v="9.9000000000000341"/>
    <n v="7.6397040710486355"/>
    <n v="69"/>
    <x v="0"/>
    <n v="0"/>
    <n v="0"/>
    <n v="0"/>
    <n v="0"/>
    <n v="0"/>
  </r>
  <r>
    <n v="1949"/>
    <s v="L49128"/>
    <x v="1"/>
    <n v="298.10000000000002"/>
    <n v="308.10000000000002"/>
    <n v="1410"/>
    <n v="147.65485471872029"/>
    <n v="45.8"/>
    <n v="10"/>
    <n v="6.7625923461173887"/>
    <n v="71"/>
    <x v="0"/>
    <n v="0"/>
    <n v="0"/>
    <n v="0"/>
    <n v="0"/>
    <n v="0"/>
  </r>
  <r>
    <n v="1950"/>
    <s v="M16809"/>
    <x v="0"/>
    <n v="298.10000000000002"/>
    <n v="308"/>
    <n v="1543"/>
    <n v="161.58258214963502"/>
    <n v="41.9"/>
    <n v="9.8999999999999773"/>
    <n v="6.7703101920697071"/>
    <n v="73"/>
    <x v="0"/>
    <n v="0"/>
    <n v="0"/>
    <n v="0"/>
    <n v="0"/>
    <n v="0"/>
  </r>
  <r>
    <n v="1951"/>
    <s v="M16810"/>
    <x v="0"/>
    <n v="298"/>
    <n v="307.89999999999998"/>
    <n v="1479"/>
    <n v="154.88051782197681"/>
    <n v="47.6"/>
    <n v="9.8999999999999773"/>
    <n v="7.3723126483260968"/>
    <n v="76"/>
    <x v="0"/>
    <n v="0"/>
    <n v="0"/>
    <n v="0"/>
    <n v="0"/>
    <n v="0"/>
  </r>
  <r>
    <n v="1952"/>
    <s v="L49131"/>
    <x v="1"/>
    <n v="298"/>
    <n v="307.8"/>
    <n v="1839"/>
    <n v="192.57962966505431"/>
    <n v="22.7"/>
    <n v="9.8000000000000114"/>
    <n v="4.3715575933967328"/>
    <n v="79"/>
    <x v="0"/>
    <n v="0"/>
    <n v="0"/>
    <n v="0"/>
    <n v="0"/>
    <n v="0"/>
  </r>
  <r>
    <n v="1953"/>
    <s v="L49132"/>
    <x v="1"/>
    <n v="298"/>
    <n v="307.8"/>
    <n v="1266"/>
    <n v="132.57520998148928"/>
    <n v="60.5"/>
    <n v="9.8000000000000114"/>
    <n v="8.0208002038801016"/>
    <n v="81"/>
    <x v="0"/>
    <n v="0"/>
    <n v="0"/>
    <n v="0"/>
    <n v="0"/>
    <n v="0"/>
  </r>
  <r>
    <n v="1954"/>
    <s v="L49133"/>
    <x v="1"/>
    <n v="297.89999999999998"/>
    <n v="307.7"/>
    <n v="1593"/>
    <n v="166.81856990561801"/>
    <n v="34.9"/>
    <n v="9.8000000000000114"/>
    <n v="5.8219680897060684"/>
    <n v="83"/>
    <x v="0"/>
    <n v="0"/>
    <n v="0"/>
    <n v="0"/>
    <n v="0"/>
    <n v="0"/>
  </r>
  <r>
    <n v="1955"/>
    <s v="L49134"/>
    <x v="1"/>
    <n v="297.89999999999998"/>
    <n v="307.8"/>
    <n v="1459"/>
    <n v="152.7861227195836"/>
    <n v="46.9"/>
    <n v="9.9000000000000341"/>
    <n v="7.1656691555484704"/>
    <n v="85"/>
    <x v="0"/>
    <n v="0"/>
    <n v="0"/>
    <n v="0"/>
    <n v="0"/>
    <n v="0"/>
  </r>
  <r>
    <n v="1956"/>
    <s v="L49135"/>
    <x v="1"/>
    <n v="297.89999999999998"/>
    <n v="307.7"/>
    <n v="1308"/>
    <n v="136.97343969651499"/>
    <n v="55.2"/>
    <n v="9.8000000000000114"/>
    <n v="7.5609338712476273"/>
    <n v="87"/>
    <x v="0"/>
    <n v="0"/>
    <n v="0"/>
    <n v="0"/>
    <n v="0"/>
    <n v="0"/>
  </r>
  <r>
    <n v="1957"/>
    <s v="M16816"/>
    <x v="0"/>
    <n v="297.89999999999998"/>
    <n v="307.7"/>
    <n v="1364"/>
    <n v="142.83774598321591"/>
    <n v="46.8"/>
    <n v="9.8000000000000114"/>
    <n v="6.6848065120145037"/>
    <n v="89"/>
    <x v="0"/>
    <n v="0"/>
    <n v="0"/>
    <n v="0"/>
    <n v="0"/>
    <n v="0"/>
  </r>
  <r>
    <n v="1958"/>
    <s v="H31371"/>
    <x v="2"/>
    <n v="297.89999999999998"/>
    <n v="307.7"/>
    <n v="1618"/>
    <n v="169.4365637836095"/>
    <n v="35.9"/>
    <n v="9.8000000000000114"/>
    <n v="6.0827726398315809"/>
    <n v="92"/>
    <x v="0"/>
    <n v="0"/>
    <n v="0"/>
    <n v="0"/>
    <n v="0"/>
    <n v="0"/>
  </r>
  <r>
    <n v="1959"/>
    <s v="H31372"/>
    <x v="2"/>
    <n v="297.89999999999998"/>
    <n v="307.7"/>
    <n v="1464"/>
    <n v="153.30972149518189"/>
    <n v="43.2"/>
    <n v="9.8000000000000114"/>
    <n v="6.6229799685918582"/>
    <n v="97"/>
    <x v="0"/>
    <n v="0"/>
    <n v="0"/>
    <n v="0"/>
    <n v="0"/>
    <n v="0"/>
  </r>
  <r>
    <n v="1960"/>
    <s v="M16819"/>
    <x v="0"/>
    <n v="297.8"/>
    <n v="307.60000000000002"/>
    <n v="1352"/>
    <n v="141.58110892178001"/>
    <n v="49.4"/>
    <n v="9.8000000000000114"/>
    <n v="6.9941067807359323"/>
    <n v="102"/>
    <x v="0"/>
    <n v="0"/>
    <n v="0"/>
    <n v="0"/>
    <n v="0"/>
    <n v="0"/>
  </r>
  <r>
    <n v="1961"/>
    <s v="L49140"/>
    <x v="1"/>
    <n v="297.8"/>
    <n v="307.60000000000002"/>
    <n v="1446"/>
    <n v="151.42476590302803"/>
    <n v="51.4"/>
    <n v="9.8000000000000114"/>
    <n v="7.7832329674156409"/>
    <n v="105"/>
    <x v="0"/>
    <n v="0"/>
    <n v="0"/>
    <n v="0"/>
    <n v="0"/>
    <n v="0"/>
  </r>
  <r>
    <n v="1962"/>
    <s v="L49141"/>
    <x v="1"/>
    <n v="297.8"/>
    <n v="307.5"/>
    <n v="1448"/>
    <n v="151.63420541326735"/>
    <n v="51.2"/>
    <n v="9.6999999999999886"/>
    <n v="7.7636713171592895"/>
    <n v="107"/>
    <x v="0"/>
    <n v="0"/>
    <n v="0"/>
    <n v="0"/>
    <n v="0"/>
    <n v="0"/>
  </r>
  <r>
    <n v="1963"/>
    <s v="L49142"/>
    <x v="1"/>
    <n v="297.8"/>
    <n v="307.5"/>
    <n v="1391"/>
    <n v="145.66517937144675"/>
    <n v="48.6"/>
    <n v="9.6999999999999886"/>
    <n v="7.0793277174523128"/>
    <n v="109"/>
    <x v="0"/>
    <n v="0"/>
    <n v="0"/>
    <n v="0"/>
    <n v="0"/>
    <n v="0"/>
  </r>
  <r>
    <n v="1964"/>
    <s v="L49143"/>
    <x v="1"/>
    <n v="297.7"/>
    <n v="307.5"/>
    <n v="1379"/>
    <n v="144.40854231001083"/>
    <n v="43.3"/>
    <n v="9.8000000000000114"/>
    <n v="6.2528898820234682"/>
    <n v="111"/>
    <x v="0"/>
    <n v="0"/>
    <n v="0"/>
    <n v="0"/>
    <n v="0"/>
    <n v="0"/>
  </r>
  <r>
    <n v="1965"/>
    <s v="M16824"/>
    <x v="0"/>
    <n v="297.8"/>
    <n v="307.5"/>
    <n v="1405"/>
    <n v="147.131255943122"/>
    <n v="46.9"/>
    <n v="9.6999999999999886"/>
    <n v="6.9004559037324213"/>
    <n v="113"/>
    <x v="0"/>
    <n v="0"/>
    <n v="0"/>
    <n v="0"/>
    <n v="0"/>
    <n v="0"/>
  </r>
  <r>
    <n v="1966"/>
    <s v="L49145"/>
    <x v="1"/>
    <n v="297.8"/>
    <n v="307.5"/>
    <n v="1581"/>
    <n v="165.56193284418211"/>
    <n v="33.1"/>
    <n v="9.6999999999999886"/>
    <n v="5.4800999771424275"/>
    <n v="116"/>
    <x v="0"/>
    <n v="0"/>
    <n v="0"/>
    <n v="0"/>
    <n v="0"/>
    <n v="0"/>
  </r>
  <r>
    <n v="1967"/>
    <s v="L49146"/>
    <x v="1"/>
    <n v="297.89999999999998"/>
    <n v="307.60000000000002"/>
    <n v="1515"/>
    <n v="158.65042900628455"/>
    <n v="40.5"/>
    <n v="9.7000000000000455"/>
    <n v="6.4253423747545249"/>
    <n v="118"/>
    <x v="0"/>
    <n v="0"/>
    <n v="0"/>
    <n v="0"/>
    <n v="0"/>
    <n v="0"/>
  </r>
  <r>
    <n v="1968"/>
    <s v="L49147"/>
    <x v="1"/>
    <n v="297.89999999999998"/>
    <n v="307.60000000000002"/>
    <n v="1589"/>
    <n v="166.39969088513939"/>
    <n v="37.799999999999997"/>
    <n v="9.7000000000000455"/>
    <n v="6.2899083154582689"/>
    <n v="120"/>
    <x v="0"/>
    <n v="0"/>
    <n v="0"/>
    <n v="0"/>
    <n v="0"/>
    <n v="0"/>
  </r>
  <r>
    <n v="1969"/>
    <s v="L49148"/>
    <x v="1"/>
    <n v="298"/>
    <n v="307.60000000000002"/>
    <n v="1281"/>
    <n v="134.14600630828417"/>
    <n v="50.8"/>
    <n v="9.6000000000000227"/>
    <n v="6.8146171204608352"/>
    <n v="122"/>
    <x v="0"/>
    <n v="0"/>
    <n v="0"/>
    <n v="0"/>
    <n v="0"/>
    <n v="0"/>
  </r>
  <r>
    <n v="1970"/>
    <s v="H31383"/>
    <x v="2"/>
    <n v="297.8"/>
    <n v="307.5"/>
    <n v="1631"/>
    <n v="170.79792060016507"/>
    <n v="31.3"/>
    <n v="9.6999999999999886"/>
    <n v="5.3459749147851667"/>
    <n v="124"/>
    <x v="0"/>
    <n v="0"/>
    <n v="0"/>
    <n v="0"/>
    <n v="0"/>
    <n v="0"/>
  </r>
  <r>
    <n v="1971"/>
    <s v="M16830"/>
    <x v="0"/>
    <n v="297.89999999999998"/>
    <n v="307.60000000000002"/>
    <n v="1202"/>
    <n v="125.87314565383105"/>
    <n v="67"/>
    <n v="9.7000000000000455"/>
    <n v="8.4335007588066802"/>
    <n v="129"/>
    <x v="0"/>
    <n v="0"/>
    <n v="0"/>
    <n v="0"/>
    <n v="0"/>
    <n v="0"/>
  </r>
  <r>
    <n v="1972"/>
    <s v="L49151"/>
    <x v="1"/>
    <n v="297.89999999999998"/>
    <n v="307.60000000000002"/>
    <n v="1298"/>
    <n v="135.92624214531838"/>
    <n v="52.7"/>
    <n v="9.7000000000000455"/>
    <n v="7.1633129610582795"/>
    <n v="132"/>
    <x v="0"/>
    <n v="0"/>
    <n v="0"/>
    <n v="0"/>
    <n v="0"/>
    <n v="0"/>
  </r>
  <r>
    <n v="1973"/>
    <s v="L49152"/>
    <x v="1"/>
    <n v="297.89999999999998"/>
    <n v="307.60000000000002"/>
    <n v="1612"/>
    <n v="168.80824525289154"/>
    <n v="30.7"/>
    <n v="9.7000000000000455"/>
    <n v="5.1824131292637707"/>
    <n v="134"/>
    <x v="0"/>
    <n v="0"/>
    <n v="0"/>
    <n v="0"/>
    <n v="0"/>
    <n v="0"/>
  </r>
  <r>
    <n v="1974"/>
    <s v="L49153"/>
    <x v="1"/>
    <n v="297.89999999999998"/>
    <n v="307.60000000000002"/>
    <n v="1747"/>
    <n v="182.94541219404562"/>
    <n v="25.3"/>
    <n v="9.7000000000000455"/>
    <n v="4.6285189285093535"/>
    <n v="136"/>
    <x v="0"/>
    <n v="0"/>
    <n v="0"/>
    <n v="0"/>
    <n v="0"/>
    <n v="0"/>
  </r>
  <r>
    <n v="1975"/>
    <s v="L49154"/>
    <x v="1"/>
    <n v="298"/>
    <n v="307.60000000000002"/>
    <n v="1450"/>
    <n v="151.84364492350667"/>
    <n v="48.7"/>
    <n v="9.6000000000000227"/>
    <n v="7.3947855077747757"/>
    <n v="138"/>
    <x v="0"/>
    <n v="0"/>
    <n v="0"/>
    <n v="0"/>
    <n v="0"/>
    <n v="0"/>
  </r>
  <r>
    <n v="1976"/>
    <s v="L49155"/>
    <x v="1"/>
    <n v="298"/>
    <n v="307.7"/>
    <n v="1422"/>
    <n v="148.91149178015618"/>
    <n v="45.6"/>
    <n v="9.6999999999999886"/>
    <n v="6.7903640251751218"/>
    <n v="140"/>
    <x v="0"/>
    <n v="0"/>
    <n v="0"/>
    <n v="0"/>
    <n v="0"/>
    <n v="0"/>
  </r>
  <r>
    <n v="1977"/>
    <s v="M16836"/>
    <x v="0"/>
    <n v="298.10000000000002"/>
    <n v="307.7"/>
    <n v="1419"/>
    <n v="148.59733251479722"/>
    <n v="47.4"/>
    <n v="9.5999999999999659"/>
    <n v="7.0435135612013884"/>
    <n v="142"/>
    <x v="0"/>
    <n v="0"/>
    <n v="0"/>
    <n v="0"/>
    <n v="0"/>
    <n v="0"/>
  </r>
  <r>
    <n v="1978"/>
    <s v="M16837"/>
    <x v="0"/>
    <n v="298.10000000000002"/>
    <n v="307.7"/>
    <n v="1633"/>
    <n v="171.00736011040442"/>
    <n v="30.7"/>
    <n v="9.5999999999999659"/>
    <n v="5.2499259553894158"/>
    <n v="145"/>
    <x v="0"/>
    <n v="0"/>
    <n v="0"/>
    <n v="0"/>
    <n v="0"/>
    <n v="0"/>
  </r>
  <r>
    <n v="1979"/>
    <s v="L49158"/>
    <x v="1"/>
    <n v="298"/>
    <n v="307.7"/>
    <n v="1442"/>
    <n v="151.00588688254939"/>
    <n v="43.6"/>
    <n v="9.6999999999999886"/>
    <n v="6.5838566680791537"/>
    <n v="148"/>
    <x v="0"/>
    <n v="0"/>
    <n v="0"/>
    <n v="0"/>
    <n v="0"/>
    <n v="0"/>
  </r>
  <r>
    <n v="1980"/>
    <s v="H31393"/>
    <x v="2"/>
    <n v="298"/>
    <n v="307.60000000000002"/>
    <n v="1420"/>
    <n v="148.70205226991686"/>
    <n v="45.8"/>
    <n v="9.6000000000000227"/>
    <n v="6.8105539939621922"/>
    <n v="150"/>
    <x v="0"/>
    <n v="0"/>
    <n v="0"/>
    <n v="0"/>
    <n v="0"/>
    <n v="0"/>
  </r>
  <r>
    <n v="1981"/>
    <s v="M16840"/>
    <x v="0"/>
    <n v="298"/>
    <n v="307.60000000000002"/>
    <n v="1301"/>
    <n v="136.24040141067738"/>
    <n v="58.5"/>
    <n v="9.6000000000000227"/>
    <n v="7.970063482524627"/>
    <n v="155"/>
    <x v="0"/>
    <n v="0"/>
    <n v="0"/>
    <n v="0"/>
    <n v="0"/>
    <n v="0"/>
  </r>
  <r>
    <n v="1982"/>
    <s v="L49161"/>
    <x v="1"/>
    <n v="298"/>
    <n v="307.60000000000002"/>
    <n v="1385"/>
    <n v="145.03686084072879"/>
    <n v="45"/>
    <n v="9.6000000000000227"/>
    <n v="6.526658737832796"/>
    <n v="158"/>
    <x v="0"/>
    <n v="0"/>
    <n v="0"/>
    <n v="0"/>
    <n v="0"/>
    <n v="0"/>
  </r>
  <r>
    <n v="1983"/>
    <s v="M16842"/>
    <x v="0"/>
    <n v="298"/>
    <n v="307.7"/>
    <n v="1487"/>
    <n v="155.71827586293409"/>
    <n v="41.3"/>
    <n v="9.6999999999999886"/>
    <n v="6.4311647931391773"/>
    <n v="160"/>
    <x v="0"/>
    <n v="0"/>
    <n v="0"/>
    <n v="0"/>
    <n v="0"/>
    <n v="0"/>
  </r>
  <r>
    <n v="1984"/>
    <s v="M16843"/>
    <x v="0"/>
    <n v="298"/>
    <n v="307.60000000000002"/>
    <n v="1459"/>
    <n v="152.7861227195836"/>
    <n v="44.4"/>
    <n v="9.6000000000000227"/>
    <n v="6.7837038487495116"/>
    <n v="163"/>
    <x v="0"/>
    <n v="0"/>
    <n v="0"/>
    <n v="0"/>
    <n v="0"/>
    <n v="0"/>
  </r>
  <r>
    <n v="1985"/>
    <s v="M16844"/>
    <x v="0"/>
    <n v="298"/>
    <n v="307.5"/>
    <n v="1387"/>
    <n v="145.24630035096808"/>
    <n v="45.5"/>
    <n v="9.5"/>
    <n v="6.6087066659690485"/>
    <n v="166"/>
    <x v="0"/>
    <n v="0"/>
    <n v="0"/>
    <n v="0"/>
    <n v="0"/>
    <n v="0"/>
  </r>
  <r>
    <n v="1986"/>
    <s v="L49165"/>
    <x v="1"/>
    <n v="298.10000000000002"/>
    <n v="307.7"/>
    <n v="1537"/>
    <n v="160.95426361891708"/>
    <n v="40.799999999999997"/>
    <n v="9.5999999999999659"/>
    <n v="6.566933955651816"/>
    <n v="169"/>
    <x v="0"/>
    <n v="0"/>
    <n v="0"/>
    <n v="0"/>
    <n v="0"/>
    <n v="0"/>
  </r>
  <r>
    <n v="1987"/>
    <s v="L49166"/>
    <x v="1"/>
    <n v="298.10000000000002"/>
    <n v="307.60000000000002"/>
    <n v="1498"/>
    <n v="156.87019316925034"/>
    <n v="42.9"/>
    <n v="9.5"/>
    <n v="6.7297312869608392"/>
    <n v="171"/>
    <x v="0"/>
    <n v="0"/>
    <n v="0"/>
    <n v="0"/>
    <n v="0"/>
    <n v="0"/>
  </r>
  <r>
    <n v="1988"/>
    <s v="M16847"/>
    <x v="0"/>
    <n v="298.2"/>
    <n v="307.8"/>
    <n v="1599"/>
    <n v="167.44688843633597"/>
    <n v="31.2"/>
    <n v="9.6000000000000227"/>
    <n v="5.2243429192136821"/>
    <n v="173"/>
    <x v="0"/>
    <n v="0"/>
    <n v="0"/>
    <n v="0"/>
    <n v="0"/>
    <n v="0"/>
  </r>
  <r>
    <n v="1989"/>
    <s v="H31402"/>
    <x v="2"/>
    <n v="298.3"/>
    <n v="307.89999999999998"/>
    <n v="1420"/>
    <n v="148.70205226991686"/>
    <n v="39.200000000000003"/>
    <n v="9.5999999999999659"/>
    <n v="5.8291204489807411"/>
    <n v="176"/>
    <x v="0"/>
    <n v="0"/>
    <n v="0"/>
    <n v="0"/>
    <n v="0"/>
    <n v="0"/>
  </r>
  <r>
    <n v="1990"/>
    <s v="L49169"/>
    <x v="1"/>
    <n v="298.2"/>
    <n v="307.89999999999998"/>
    <n v="1785"/>
    <n v="186.92476288859271"/>
    <n v="23.4"/>
    <n v="9.6999999999999886"/>
    <n v="4.3740394515930694"/>
    <n v="181"/>
    <x v="0"/>
    <n v="0"/>
    <n v="0"/>
    <n v="0"/>
    <n v="0"/>
    <n v="0"/>
  </r>
  <r>
    <n v="1991"/>
    <s v="L49170"/>
    <x v="1"/>
    <n v="298.2"/>
    <n v="307.8"/>
    <n v="1423"/>
    <n v="149.01621153527586"/>
    <n v="48.1"/>
    <n v="9.6000000000000227"/>
    <n v="7.1676797748467687"/>
    <n v="183"/>
    <x v="0"/>
    <n v="0"/>
    <n v="0"/>
    <n v="0"/>
    <n v="0"/>
    <n v="0"/>
  </r>
  <r>
    <n v="1992"/>
    <s v="M16851"/>
    <x v="0"/>
    <n v="298.2"/>
    <n v="307.8"/>
    <n v="1583"/>
    <n v="165.77137235442143"/>
    <n v="36.6"/>
    <n v="9.6000000000000227"/>
    <n v="6.0672322281718243"/>
    <n v="185"/>
    <x v="0"/>
    <n v="0"/>
    <n v="0"/>
    <n v="0"/>
    <n v="0"/>
    <n v="0"/>
  </r>
  <r>
    <n v="1993"/>
    <s v="L49172"/>
    <x v="1"/>
    <n v="298.2"/>
    <n v="307.8"/>
    <n v="1375"/>
    <n v="143.98966328953216"/>
    <n v="46.6"/>
    <n v="9.6000000000000227"/>
    <n v="6.7099183092921981"/>
    <n v="188"/>
    <x v="0"/>
    <n v="0"/>
    <n v="0"/>
    <n v="0"/>
    <n v="0"/>
    <n v="0"/>
  </r>
  <r>
    <n v="1994"/>
    <s v="M16853"/>
    <x v="0"/>
    <n v="298.3"/>
    <n v="308"/>
    <n v="1463"/>
    <n v="153.20500174006227"/>
    <n v="42.5"/>
    <n v="9.6999999999999886"/>
    <n v="6.5112125739526467"/>
    <n v="190"/>
    <x v="0"/>
    <n v="0"/>
    <n v="0"/>
    <n v="0"/>
    <n v="0"/>
    <n v="0"/>
  </r>
  <r>
    <n v="1995"/>
    <s v="M16854"/>
    <x v="0"/>
    <n v="298.2"/>
    <n v="307.89999999999998"/>
    <n v="1403"/>
    <n v="146.92181643288265"/>
    <n v="45.1"/>
    <n v="9.6999999999999886"/>
    <n v="6.6261739211230077"/>
    <n v="193"/>
    <x v="0"/>
    <n v="0"/>
    <n v="0"/>
    <n v="0"/>
    <n v="0"/>
    <n v="0"/>
  </r>
  <r>
    <n v="1996"/>
    <s v="L49175"/>
    <x v="1"/>
    <n v="298.3"/>
    <n v="308"/>
    <n v="1451"/>
    <n v="151.94836467862632"/>
    <n v="47.1"/>
    <n v="9.6999999999999886"/>
    <n v="7.1567679763632999"/>
    <n v="196"/>
    <x v="0"/>
    <n v="0"/>
    <n v="0"/>
    <n v="0"/>
    <n v="0"/>
    <n v="0"/>
  </r>
  <r>
    <n v="1997"/>
    <s v="M16856"/>
    <x v="0"/>
    <n v="298.39999999999998"/>
    <n v="308"/>
    <n v="1416"/>
    <n v="148.28317324943825"/>
    <n v="38.200000000000003"/>
    <n v="9.6000000000000227"/>
    <n v="5.6644172181285413"/>
    <n v="198"/>
    <x v="1"/>
    <n v="1"/>
    <n v="0"/>
    <n v="0"/>
    <n v="0"/>
    <n v="0"/>
  </r>
  <r>
    <n v="1998"/>
    <s v="L49177"/>
    <x v="1"/>
    <n v="298.3"/>
    <n v="308.10000000000002"/>
    <n v="1672"/>
    <n v="175.09143056007116"/>
    <n v="41.3"/>
    <n v="9.8000000000000114"/>
    <n v="7.2312760821309388"/>
    <n v="0"/>
    <x v="0"/>
    <n v="0"/>
    <n v="0"/>
    <n v="0"/>
    <n v="0"/>
    <n v="0"/>
  </r>
  <r>
    <n v="1999"/>
    <s v="H31412"/>
    <x v="2"/>
    <n v="298.3"/>
    <n v="308"/>
    <n v="1637"/>
    <n v="171.42623913088303"/>
    <n v="30.8"/>
    <n v="9.6999999999999886"/>
    <n v="5.2799281652311976"/>
    <n v="2"/>
    <x v="0"/>
    <n v="0"/>
    <n v="0"/>
    <n v="0"/>
    <n v="0"/>
    <n v="0"/>
  </r>
  <r>
    <n v="2000"/>
    <s v="L49179"/>
    <x v="1"/>
    <n v="298.39999999999998"/>
    <n v="308"/>
    <n v="1540"/>
    <n v="161.26842288427605"/>
    <n v="37.799999999999997"/>
    <n v="9.6000000000000227"/>
    <n v="6.0959463850256341"/>
    <n v="7"/>
    <x v="0"/>
    <n v="0"/>
    <n v="0"/>
    <n v="0"/>
    <n v="0"/>
    <n v="0"/>
  </r>
  <r>
    <n v="2001"/>
    <s v="L49180"/>
    <x v="1"/>
    <n v="298.39999999999998"/>
    <n v="308.10000000000002"/>
    <n v="1279"/>
    <n v="133.93656679804485"/>
    <n v="53.1"/>
    <n v="9.7000000000000455"/>
    <n v="7.1120316969761816"/>
    <n v="9"/>
    <x v="0"/>
    <n v="0"/>
    <n v="0"/>
    <n v="0"/>
    <n v="0"/>
    <n v="0"/>
  </r>
  <r>
    <n v="2002"/>
    <s v="L49181"/>
    <x v="1"/>
    <n v="298.39999999999998"/>
    <n v="308.2"/>
    <n v="1604"/>
    <n v="167.97048721193426"/>
    <n v="34.9"/>
    <n v="9.8000000000000114"/>
    <n v="5.8621700036965052"/>
    <n v="11"/>
    <x v="0"/>
    <n v="0"/>
    <n v="0"/>
    <n v="0"/>
    <n v="0"/>
    <n v="0"/>
  </r>
  <r>
    <n v="2003"/>
    <s v="L49182"/>
    <x v="1"/>
    <n v="298.5"/>
    <n v="308.2"/>
    <n v="1654"/>
    <n v="173.20647496791725"/>
    <n v="27.1"/>
    <n v="9.6999999999999886"/>
    <n v="4.6938954716305581"/>
    <n v="13"/>
    <x v="0"/>
    <n v="0"/>
    <n v="0"/>
    <n v="0"/>
    <n v="0"/>
    <n v="0"/>
  </r>
  <r>
    <n v="2004"/>
    <s v="M16863"/>
    <x v="0"/>
    <n v="298.5"/>
    <n v="308.2"/>
    <n v="1564"/>
    <n v="163.7816970071479"/>
    <n v="37.5"/>
    <n v="9.6999999999999886"/>
    <n v="6.1418136377680455"/>
    <n v="15"/>
    <x v="0"/>
    <n v="0"/>
    <n v="0"/>
    <n v="0"/>
    <n v="0"/>
    <n v="0"/>
  </r>
  <r>
    <n v="2005"/>
    <s v="L49184"/>
    <x v="1"/>
    <n v="298.5"/>
    <n v="308.2"/>
    <n v="1451"/>
    <n v="151.94836467862632"/>
    <n v="47.5"/>
    <n v="9.6999999999999886"/>
    <n v="7.2175473222347497"/>
    <n v="18"/>
    <x v="0"/>
    <n v="0"/>
    <n v="0"/>
    <n v="0"/>
    <n v="0"/>
    <n v="0"/>
  </r>
  <r>
    <n v="2006"/>
    <s v="L49185"/>
    <x v="1"/>
    <n v="298.5"/>
    <n v="308.3"/>
    <n v="1504"/>
    <n v="157.4985116999683"/>
    <n v="38"/>
    <n v="9.8000000000000114"/>
    <n v="5.9849434445987955"/>
    <n v="20"/>
    <x v="0"/>
    <n v="0"/>
    <n v="0"/>
    <n v="0"/>
    <n v="0"/>
    <n v="0"/>
  </r>
  <r>
    <n v="2007"/>
    <s v="M16866"/>
    <x v="0"/>
    <n v="298.5"/>
    <n v="308.3"/>
    <n v="1381"/>
    <n v="144.61798182025012"/>
    <n v="50.5"/>
    <n v="9.8000000000000114"/>
    <n v="7.303208081922631"/>
    <n v="22"/>
    <x v="0"/>
    <n v="0"/>
    <n v="0"/>
    <n v="0"/>
    <n v="0"/>
    <n v="0"/>
  </r>
  <r>
    <n v="2008"/>
    <s v="L49187"/>
    <x v="1"/>
    <n v="298.60000000000002"/>
    <n v="308.39999999999998"/>
    <n v="1562"/>
    <n v="163.57225749690858"/>
    <n v="34.4"/>
    <n v="9.7999999999999545"/>
    <n v="5.6268856578936548"/>
    <n v="25"/>
    <x v="0"/>
    <n v="0"/>
    <n v="0"/>
    <n v="0"/>
    <n v="0"/>
    <n v="0"/>
  </r>
  <r>
    <n v="2009"/>
    <s v="L49188"/>
    <x v="1"/>
    <n v="298.5"/>
    <n v="308.3"/>
    <n v="1811"/>
    <n v="189.64747652170385"/>
    <n v="24.7"/>
    <n v="9.8000000000000114"/>
    <n v="4.6842926700860854"/>
    <n v="27"/>
    <x v="0"/>
    <n v="0"/>
    <n v="0"/>
    <n v="0"/>
    <n v="0"/>
    <n v="0"/>
  </r>
  <r>
    <n v="2010"/>
    <s v="M16869"/>
    <x v="0"/>
    <n v="298.60000000000002"/>
    <n v="308.3"/>
    <n v="1717"/>
    <n v="179.80381954045581"/>
    <n v="28.7"/>
    <n v="9.6999999999999886"/>
    <n v="5.160369620811081"/>
    <n v="29"/>
    <x v="0"/>
    <n v="0"/>
    <n v="0"/>
    <n v="0"/>
    <n v="0"/>
    <n v="0"/>
  </r>
  <r>
    <n v="2011"/>
    <s v="L49190"/>
    <x v="1"/>
    <n v="298.60000000000002"/>
    <n v="308.3"/>
    <n v="1278"/>
    <n v="133.83184704292518"/>
    <n v="60.5"/>
    <n v="9.6999999999999886"/>
    <n v="8.0968267460969727"/>
    <n v="32"/>
    <x v="0"/>
    <n v="0"/>
    <n v="0"/>
    <n v="0"/>
    <n v="0"/>
    <n v="0"/>
  </r>
  <r>
    <n v="2012"/>
    <s v="L49191"/>
    <x v="1"/>
    <n v="298.7"/>
    <n v="308.5"/>
    <n v="1616"/>
    <n v="169.22712427337018"/>
    <n v="30.2"/>
    <n v="9.8000000000000114"/>
    <n v="5.1106591530557788"/>
    <n v="34"/>
    <x v="0"/>
    <n v="0"/>
    <n v="0"/>
    <n v="0"/>
    <n v="0"/>
    <n v="0"/>
  </r>
  <r>
    <n v="2013"/>
    <s v="L49192"/>
    <x v="1"/>
    <n v="298.60000000000002"/>
    <n v="308.39999999999998"/>
    <n v="1397"/>
    <n v="146.29349790216469"/>
    <n v="46.4"/>
    <n v="9.7999999999999545"/>
    <n v="6.7880183026604408"/>
    <n v="36"/>
    <x v="0"/>
    <n v="0"/>
    <n v="0"/>
    <n v="0"/>
    <n v="0"/>
    <n v="0"/>
  </r>
  <r>
    <n v="2014"/>
    <s v="L49193"/>
    <x v="1"/>
    <n v="298.60000000000002"/>
    <n v="308.39999999999998"/>
    <n v="1485"/>
    <n v="155.50883635269477"/>
    <n v="42.9"/>
    <n v="9.7999999999999545"/>
    <n v="6.6713290795306053"/>
    <n v="38"/>
    <x v="0"/>
    <n v="0"/>
    <n v="0"/>
    <n v="0"/>
    <n v="0"/>
    <n v="0"/>
  </r>
  <r>
    <n v="2015"/>
    <s v="L49194"/>
    <x v="1"/>
    <n v="298.60000000000002"/>
    <n v="308.39999999999998"/>
    <n v="1310"/>
    <n v="137.18287920675431"/>
    <n v="59.7"/>
    <n v="9.7999999999999545"/>
    <n v="8.1898178886432316"/>
    <n v="40"/>
    <x v="0"/>
    <n v="0"/>
    <n v="0"/>
    <n v="0"/>
    <n v="0"/>
    <n v="0"/>
  </r>
  <r>
    <n v="2016"/>
    <s v="L49195"/>
    <x v="1"/>
    <n v="298.5"/>
    <n v="308.2"/>
    <n v="1301"/>
    <n v="136.24040141067738"/>
    <n v="66.3"/>
    <n v="9.6999999999999886"/>
    <n v="9.0327386135279095"/>
    <n v="42"/>
    <x v="1"/>
    <n v="0"/>
    <n v="0"/>
    <n v="1"/>
    <n v="0"/>
    <n v="0"/>
  </r>
  <r>
    <n v="2017"/>
    <s v="L49196"/>
    <x v="1"/>
    <n v="298.5"/>
    <n v="308.3"/>
    <n v="1458"/>
    <n v="152.68140296446393"/>
    <n v="44"/>
    <n v="9.8000000000000114"/>
    <n v="6.7179817304364136"/>
    <n v="44"/>
    <x v="0"/>
    <n v="0"/>
    <n v="0"/>
    <n v="0"/>
    <n v="0"/>
    <n v="0"/>
  </r>
  <r>
    <n v="2018"/>
    <s v="L49197"/>
    <x v="1"/>
    <n v="298.7"/>
    <n v="308.5"/>
    <n v="1483"/>
    <n v="155.29939684245542"/>
    <n v="42.5"/>
    <n v="9.8000000000000114"/>
    <n v="6.6002243658043556"/>
    <n v="46"/>
    <x v="0"/>
    <n v="0"/>
    <n v="0"/>
    <n v="0"/>
    <n v="0"/>
    <n v="0"/>
  </r>
  <r>
    <n v="2019"/>
    <s v="L49198"/>
    <x v="1"/>
    <n v="298.7"/>
    <n v="308.5"/>
    <n v="1375"/>
    <n v="143.98966328953216"/>
    <n v="46.4"/>
    <n v="9.8000000000000114"/>
    <n v="6.6811203766342926"/>
    <n v="48"/>
    <x v="0"/>
    <n v="0"/>
    <n v="0"/>
    <n v="0"/>
    <n v="0"/>
    <n v="0"/>
  </r>
  <r>
    <n v="2020"/>
    <s v="M16879"/>
    <x v="0"/>
    <n v="298.7"/>
    <n v="308.5"/>
    <n v="1660"/>
    <n v="173.83479349863521"/>
    <n v="27"/>
    <n v="9.8000000000000114"/>
    <n v="4.6935394244631503"/>
    <n v="50"/>
    <x v="0"/>
    <n v="0"/>
    <n v="0"/>
    <n v="0"/>
    <n v="0"/>
    <n v="0"/>
  </r>
  <r>
    <n v="2021"/>
    <s v="H31434"/>
    <x v="2"/>
    <n v="298.7"/>
    <n v="308.39999999999998"/>
    <n v="1560"/>
    <n v="163.36281798666923"/>
    <n v="33.299999999999997"/>
    <n v="9.6999999999999886"/>
    <n v="5.4399818389560854"/>
    <n v="53"/>
    <x v="0"/>
    <n v="0"/>
    <n v="0"/>
    <n v="0"/>
    <n v="0"/>
    <n v="0"/>
  </r>
  <r>
    <n v="2022"/>
    <s v="L49201"/>
    <x v="1"/>
    <n v="298.7"/>
    <n v="308.5"/>
    <n v="1480"/>
    <n v="154.98523757709646"/>
    <n v="42.2"/>
    <n v="9.8000000000000114"/>
    <n v="6.5403770257534708"/>
    <n v="58"/>
    <x v="0"/>
    <n v="0"/>
    <n v="0"/>
    <n v="0"/>
    <n v="0"/>
    <n v="0"/>
  </r>
  <r>
    <n v="2023"/>
    <s v="L49202"/>
    <x v="1"/>
    <n v="298.7"/>
    <n v="308.39999999999998"/>
    <n v="1373"/>
    <n v="143.78022377929287"/>
    <n v="46.9"/>
    <n v="9.6999999999999886"/>
    <n v="6.743292495248836"/>
    <n v="60"/>
    <x v="0"/>
    <n v="0"/>
    <n v="0"/>
    <n v="0"/>
    <n v="0"/>
    <n v="0"/>
  </r>
  <r>
    <n v="2024"/>
    <s v="L49203"/>
    <x v="1"/>
    <n v="298.7"/>
    <n v="308.5"/>
    <n v="1444"/>
    <n v="151.21532639278868"/>
    <n v="54.2"/>
    <n v="9.8000000000000114"/>
    <n v="8.1958706904891478"/>
    <n v="62"/>
    <x v="0"/>
    <n v="0"/>
    <n v="0"/>
    <n v="0"/>
    <n v="0"/>
    <n v="0"/>
  </r>
  <r>
    <n v="2025"/>
    <s v="M16884"/>
    <x v="0"/>
    <n v="298.7"/>
    <n v="308.60000000000002"/>
    <n v="1722"/>
    <n v="180.32741831605412"/>
    <n v="24.7"/>
    <n v="9.9000000000000341"/>
    <n v="4.454087232406537"/>
    <n v="64"/>
    <x v="0"/>
    <n v="0"/>
    <n v="0"/>
    <n v="0"/>
    <n v="0"/>
    <n v="0"/>
  </r>
  <r>
    <n v="2026"/>
    <s v="L49205"/>
    <x v="1"/>
    <n v="298.7"/>
    <n v="308.5"/>
    <n v="1469"/>
    <n v="153.83332027078021"/>
    <n v="39.9"/>
    <n v="9.8000000000000114"/>
    <n v="6.1379494788041304"/>
    <n v="67"/>
    <x v="0"/>
    <n v="0"/>
    <n v="0"/>
    <n v="0"/>
    <n v="0"/>
    <n v="0"/>
  </r>
  <r>
    <n v="2027"/>
    <s v="M16886"/>
    <x v="0"/>
    <n v="298.7"/>
    <n v="308.5"/>
    <n v="1360"/>
    <n v="142.4188669627373"/>
    <n v="52.9"/>
    <n v="9.8000000000000114"/>
    <n v="7.5339580623288027"/>
    <n v="69"/>
    <x v="0"/>
    <n v="0"/>
    <n v="0"/>
    <n v="0"/>
    <n v="0"/>
    <n v="0"/>
  </r>
  <r>
    <n v="2028"/>
    <s v="L49207"/>
    <x v="1"/>
    <n v="298.7"/>
    <n v="308.39999999999998"/>
    <n v="1750"/>
    <n v="183.25957145940458"/>
    <n v="25.8"/>
    <n v="9.6999999999999886"/>
    <n v="4.7280969436526386"/>
    <n v="72"/>
    <x v="0"/>
    <n v="0"/>
    <n v="0"/>
    <n v="0"/>
    <n v="0"/>
    <n v="0"/>
  </r>
  <r>
    <n v="2029"/>
    <s v="M16888"/>
    <x v="0"/>
    <n v="298.7"/>
    <n v="308.3"/>
    <n v="1349"/>
    <n v="141.26694965642102"/>
    <n v="46.6"/>
    <n v="9.6000000000000227"/>
    <n v="6.5830398539892192"/>
    <n v="74"/>
    <x v="0"/>
    <n v="0"/>
    <n v="0"/>
    <n v="0"/>
    <n v="0"/>
    <n v="0"/>
  </r>
  <r>
    <n v="2030"/>
    <s v="L49209"/>
    <x v="1"/>
    <n v="298.7"/>
    <n v="308.5"/>
    <n v="1668"/>
    <n v="174.67255153959249"/>
    <n v="35.200000000000003"/>
    <n v="9.8000000000000114"/>
    <n v="6.1484738141936557"/>
    <n v="77"/>
    <x v="0"/>
    <n v="0"/>
    <n v="0"/>
    <n v="0"/>
    <n v="0"/>
    <n v="0"/>
  </r>
  <r>
    <n v="2031"/>
    <s v="L49210"/>
    <x v="1"/>
    <n v="298.89999999999998"/>
    <n v="308.60000000000002"/>
    <n v="1400"/>
    <n v="146.60765716752366"/>
    <n v="49.5"/>
    <n v="9.7000000000000455"/>
    <n v="7.257079029792421"/>
    <n v="79"/>
    <x v="0"/>
    <n v="0"/>
    <n v="0"/>
    <n v="0"/>
    <n v="0"/>
    <n v="0"/>
  </r>
  <r>
    <n v="2032"/>
    <s v="L49211"/>
    <x v="1"/>
    <n v="298.8"/>
    <n v="308.60000000000002"/>
    <n v="1331"/>
    <n v="139.38199406426713"/>
    <n v="62.8"/>
    <n v="9.8000000000000114"/>
    <n v="8.7531892272359766"/>
    <n v="81"/>
    <x v="0"/>
    <n v="0"/>
    <n v="0"/>
    <n v="0"/>
    <n v="0"/>
    <n v="0"/>
  </r>
  <r>
    <n v="2033"/>
    <s v="L49212"/>
    <x v="1"/>
    <n v="298.8"/>
    <n v="308.5"/>
    <n v="1444"/>
    <n v="151.21532639278868"/>
    <n v="42.2"/>
    <n v="9.6999999999999886"/>
    <n v="6.3812867737756829"/>
    <n v="83"/>
    <x v="0"/>
    <n v="0"/>
    <n v="0"/>
    <n v="0"/>
    <n v="0"/>
    <n v="0"/>
  </r>
  <r>
    <n v="2034"/>
    <s v="H31447"/>
    <x v="2"/>
    <n v="298.8"/>
    <n v="308.5"/>
    <n v="1359"/>
    <n v="142.31414720761762"/>
    <n v="47.6"/>
    <n v="9.6999999999999886"/>
    <n v="6.7741534070825988"/>
    <n v="85"/>
    <x v="0"/>
    <n v="0"/>
    <n v="0"/>
    <n v="0"/>
    <n v="0"/>
    <n v="0"/>
  </r>
  <r>
    <n v="2035"/>
    <s v="M16894"/>
    <x v="0"/>
    <n v="298.8"/>
    <n v="308.5"/>
    <n v="1425"/>
    <n v="149.22565104551515"/>
    <n v="47.4"/>
    <n v="9.6999999999999886"/>
    <n v="7.073295859557418"/>
    <n v="90"/>
    <x v="0"/>
    <n v="0"/>
    <n v="0"/>
    <n v="0"/>
    <n v="0"/>
    <n v="0"/>
  </r>
  <r>
    <n v="2036"/>
    <s v="M16895"/>
    <x v="0"/>
    <n v="298.89999999999998"/>
    <n v="308.60000000000002"/>
    <n v="1469"/>
    <n v="153.83332027078021"/>
    <n v="34.200000000000003"/>
    <n v="9.7000000000000455"/>
    <n v="5.2610995532606832"/>
    <n v="93"/>
    <x v="0"/>
    <n v="0"/>
    <n v="0"/>
    <n v="0"/>
    <n v="0"/>
    <n v="0"/>
  </r>
  <r>
    <n v="2037"/>
    <s v="L49216"/>
    <x v="1"/>
    <n v="299"/>
    <n v="308.7"/>
    <n v="1892"/>
    <n v="198.1297766863963"/>
    <n v="22.8"/>
    <n v="9.6999999999999886"/>
    <n v="4.5173589084498351"/>
    <n v="96"/>
    <x v="0"/>
    <n v="0"/>
    <n v="0"/>
    <n v="0"/>
    <n v="0"/>
    <n v="0"/>
  </r>
  <r>
    <n v="2038"/>
    <s v="H31451"/>
    <x v="2"/>
    <n v="299"/>
    <n v="308.7"/>
    <n v="1940"/>
    <n v="203.15632493213994"/>
    <n v="19.899999999999999"/>
    <n v="9.6999999999999886"/>
    <n v="4.0428108661495843"/>
    <n v="98"/>
    <x v="0"/>
    <n v="0"/>
    <n v="0"/>
    <n v="0"/>
    <n v="0"/>
    <n v="0"/>
  </r>
  <r>
    <n v="2039"/>
    <s v="L49218"/>
    <x v="1"/>
    <n v="299"/>
    <n v="308.8"/>
    <n v="1405"/>
    <n v="147.131255943122"/>
    <n v="55.2"/>
    <n v="9.8000000000000114"/>
    <n v="8.1216453280603353"/>
    <n v="103"/>
    <x v="0"/>
    <n v="0"/>
    <n v="0"/>
    <n v="0"/>
    <n v="0"/>
    <n v="0"/>
  </r>
  <r>
    <n v="2040"/>
    <s v="M16899"/>
    <x v="0"/>
    <n v="299"/>
    <n v="308.89999999999998"/>
    <n v="1449"/>
    <n v="151.73892516838703"/>
    <n v="39.6"/>
    <n v="9.8999999999999773"/>
    <n v="6.008861436668127"/>
    <n v="105"/>
    <x v="0"/>
    <n v="0"/>
    <n v="0"/>
    <n v="0"/>
    <n v="0"/>
    <n v="0"/>
  </r>
  <r>
    <n v="2041"/>
    <s v="L49220"/>
    <x v="1"/>
    <n v="299.10000000000002"/>
    <n v="308.89999999999998"/>
    <n v="1686"/>
    <n v="176.55750713174638"/>
    <n v="29.6"/>
    <n v="9.7999999999999545"/>
    <n v="5.2261022110996924"/>
    <n v="108"/>
    <x v="0"/>
    <n v="0"/>
    <n v="0"/>
    <n v="0"/>
    <n v="0"/>
    <n v="0"/>
  </r>
  <r>
    <n v="2042"/>
    <s v="L49221"/>
    <x v="1"/>
    <n v="299.10000000000002"/>
    <n v="308.89999999999998"/>
    <n v="1680"/>
    <n v="175.92918860102841"/>
    <n v="27.2"/>
    <n v="9.7999999999999545"/>
    <n v="4.785273929947973"/>
    <n v="110"/>
    <x v="0"/>
    <n v="0"/>
    <n v="0"/>
    <n v="0"/>
    <n v="0"/>
    <n v="0"/>
  </r>
  <r>
    <n v="2043"/>
    <s v="M16902"/>
    <x v="0"/>
    <n v="299.10000000000002"/>
    <n v="308.89999999999998"/>
    <n v="1397"/>
    <n v="146.29349790216469"/>
    <n v="52.4"/>
    <n v="9.7999999999999545"/>
    <n v="7.665779290073429"/>
    <n v="112"/>
    <x v="0"/>
    <n v="0"/>
    <n v="0"/>
    <n v="0"/>
    <n v="0"/>
    <n v="0"/>
  </r>
  <r>
    <n v="2044"/>
    <s v="M16903"/>
    <x v="0"/>
    <n v="299.2"/>
    <n v="309"/>
    <n v="1597"/>
    <n v="167.23744892609665"/>
    <n v="30.3"/>
    <n v="9.8000000000000114"/>
    <n v="5.0672947024607282"/>
    <n v="115"/>
    <x v="0"/>
    <n v="0"/>
    <n v="0"/>
    <n v="0"/>
    <n v="0"/>
    <n v="0"/>
  </r>
  <r>
    <n v="2045"/>
    <s v="L49224"/>
    <x v="1"/>
    <n v="299.3"/>
    <n v="309.10000000000002"/>
    <n v="1470"/>
    <n v="153.93804002589985"/>
    <n v="41.1"/>
    <n v="9.8000000000000114"/>
    <n v="6.3268534450644838"/>
    <n v="118"/>
    <x v="0"/>
    <n v="0"/>
    <n v="0"/>
    <n v="0"/>
    <n v="0"/>
    <n v="0"/>
  </r>
  <r>
    <n v="2046"/>
    <s v="M16905"/>
    <x v="0"/>
    <n v="299.3"/>
    <n v="309.10000000000002"/>
    <n v="1703"/>
    <n v="178.33774296878059"/>
    <n v="31.3"/>
    <n v="9.8000000000000114"/>
    <n v="5.5819713549228327"/>
    <n v="120"/>
    <x v="0"/>
    <n v="0"/>
    <n v="0"/>
    <n v="0"/>
    <n v="0"/>
    <n v="0"/>
  </r>
  <r>
    <n v="2047"/>
    <s v="L49226"/>
    <x v="1"/>
    <n v="299.3"/>
    <n v="309.10000000000002"/>
    <n v="1388"/>
    <n v="145.35102010608776"/>
    <n v="45.5"/>
    <n v="9.8000000000000114"/>
    <n v="6.6134714148269929"/>
    <n v="123"/>
    <x v="0"/>
    <n v="0"/>
    <n v="0"/>
    <n v="0"/>
    <n v="0"/>
    <n v="0"/>
  </r>
  <r>
    <n v="2048"/>
    <s v="L49227"/>
    <x v="1"/>
    <n v="299.3"/>
    <n v="309.2"/>
    <n v="1775"/>
    <n v="185.87756533739608"/>
    <n v="24.2"/>
    <n v="9.8999999999999773"/>
    <n v="4.4982370811649854"/>
    <n v="125"/>
    <x v="0"/>
    <n v="0"/>
    <n v="0"/>
    <n v="0"/>
    <n v="0"/>
    <n v="0"/>
  </r>
  <r>
    <n v="2049"/>
    <s v="L49228"/>
    <x v="1"/>
    <n v="299.3"/>
    <n v="309.2"/>
    <n v="1465"/>
    <n v="153.41444125030156"/>
    <n v="41.5"/>
    <n v="9.8999999999999773"/>
    <n v="6.3666993118875155"/>
    <n v="127"/>
    <x v="0"/>
    <n v="0"/>
    <n v="0"/>
    <n v="0"/>
    <n v="0"/>
    <n v="0"/>
  </r>
  <r>
    <n v="2050"/>
    <s v="M16909"/>
    <x v="0"/>
    <n v="299.3"/>
    <n v="309.2"/>
    <n v="1586"/>
    <n v="166.0855316197804"/>
    <n v="37.9"/>
    <n v="9.8999999999999773"/>
    <n v="6.2946416483896765"/>
    <n v="129"/>
    <x v="0"/>
    <n v="0"/>
    <n v="0"/>
    <n v="0"/>
    <n v="0"/>
    <n v="0"/>
  </r>
  <r>
    <n v="2051"/>
    <s v="M16910"/>
    <x v="0"/>
    <n v="299.5"/>
    <n v="309.3"/>
    <n v="1675"/>
    <n v="175.40558982543013"/>
    <n v="29.2"/>
    <n v="9.8000000000000114"/>
    <n v="5.1218432229025597"/>
    <n v="132"/>
    <x v="0"/>
    <n v="0"/>
    <n v="0"/>
    <n v="0"/>
    <n v="0"/>
    <n v="0"/>
  </r>
  <r>
    <n v="2052"/>
    <s v="M16911"/>
    <x v="0"/>
    <n v="299.39999999999998"/>
    <n v="309.2"/>
    <n v="1470"/>
    <n v="153.93804002589985"/>
    <n v="44.4"/>
    <n v="9.8000000000000114"/>
    <n v="6.8348489771499539"/>
    <n v="135"/>
    <x v="0"/>
    <n v="0"/>
    <n v="0"/>
    <n v="0"/>
    <n v="0"/>
    <n v="0"/>
  </r>
  <r>
    <n v="2053"/>
    <s v="L49232"/>
    <x v="1"/>
    <n v="299.5"/>
    <n v="309.3"/>
    <n v="1477"/>
    <n v="154.67107831173746"/>
    <n v="40.4"/>
    <n v="9.8000000000000114"/>
    <n v="6.2487115637941937"/>
    <n v="138"/>
    <x v="0"/>
    <n v="0"/>
    <n v="0"/>
    <n v="0"/>
    <n v="0"/>
    <n v="0"/>
  </r>
  <r>
    <n v="2054"/>
    <s v="L49233"/>
    <x v="1"/>
    <n v="299.5"/>
    <n v="309.3"/>
    <n v="1382"/>
    <n v="144.7227015753698"/>
    <n v="61"/>
    <n v="9.8000000000000114"/>
    <n v="8.8280847960975564"/>
    <n v="140"/>
    <x v="0"/>
    <n v="0"/>
    <n v="0"/>
    <n v="0"/>
    <n v="0"/>
    <n v="0"/>
  </r>
  <r>
    <n v="2055"/>
    <s v="M16914"/>
    <x v="0"/>
    <n v="299.60000000000002"/>
    <n v="309.39999999999998"/>
    <n v="1605"/>
    <n v="168.07520696705393"/>
    <n v="29.8"/>
    <n v="9.7999999999999545"/>
    <n v="5.0086411676182072"/>
    <n v="142"/>
    <x v="0"/>
    <n v="0"/>
    <n v="0"/>
    <n v="0"/>
    <n v="0"/>
    <n v="0"/>
  </r>
  <r>
    <n v="2056"/>
    <s v="L49235"/>
    <x v="1"/>
    <n v="299.60000000000002"/>
    <n v="309.39999999999998"/>
    <n v="1643"/>
    <n v="172.054557661601"/>
    <n v="32.9"/>
    <n v="9.7999999999999545"/>
    <n v="5.6605949470666728"/>
    <n v="145"/>
    <x v="0"/>
    <n v="0"/>
    <n v="0"/>
    <n v="0"/>
    <n v="0"/>
    <n v="0"/>
  </r>
  <r>
    <n v="2057"/>
    <s v="L49236"/>
    <x v="1"/>
    <n v="299.5"/>
    <n v="309.3"/>
    <n v="1333"/>
    <n v="139.59143357450648"/>
    <n v="54.1"/>
    <n v="9.8000000000000114"/>
    <n v="7.5518965563808003"/>
    <n v="147"/>
    <x v="0"/>
    <n v="0"/>
    <n v="0"/>
    <n v="0"/>
    <n v="0"/>
    <n v="0"/>
  </r>
  <r>
    <n v="2058"/>
    <s v="L49237"/>
    <x v="1"/>
    <n v="299.5"/>
    <n v="309.3"/>
    <n v="1520"/>
    <n v="159.17402778188287"/>
    <n v="42.3"/>
    <n v="9.8000000000000114"/>
    <n v="6.7330613751736443"/>
    <n v="149"/>
    <x v="0"/>
    <n v="0"/>
    <n v="0"/>
    <n v="0"/>
    <n v="0"/>
    <n v="0"/>
  </r>
  <r>
    <n v="2059"/>
    <s v="M16918"/>
    <x v="0"/>
    <n v="299.5"/>
    <n v="309.3"/>
    <n v="1902"/>
    <n v="199.17697423759287"/>
    <n v="24"/>
    <n v="9.8000000000000114"/>
    <n v="4.7802473817022291"/>
    <n v="151"/>
    <x v="0"/>
    <n v="0"/>
    <n v="0"/>
    <n v="0"/>
    <n v="0"/>
    <n v="0"/>
  </r>
  <r>
    <n v="2060"/>
    <s v="H31473"/>
    <x v="2"/>
    <n v="299.5"/>
    <n v="309.39999999999998"/>
    <n v="1386"/>
    <n v="145.14158059584844"/>
    <n v="44.4"/>
    <n v="9.8999999999999773"/>
    <n v="6.4442861784556706"/>
    <n v="154"/>
    <x v="0"/>
    <n v="0"/>
    <n v="0"/>
    <n v="0"/>
    <n v="0"/>
    <n v="0"/>
  </r>
  <r>
    <n v="2061"/>
    <s v="L49240"/>
    <x v="1"/>
    <n v="299.60000000000002"/>
    <n v="309.5"/>
    <n v="1803"/>
    <n v="188.80971848074657"/>
    <n v="27.7"/>
    <n v="9.8999999999999773"/>
    <n v="5.2300292019166799"/>
    <n v="159"/>
    <x v="0"/>
    <n v="0"/>
    <n v="0"/>
    <n v="0"/>
    <n v="0"/>
    <n v="0"/>
  </r>
  <r>
    <n v="2062"/>
    <s v="L49241"/>
    <x v="1"/>
    <n v="299.7"/>
    <n v="309.60000000000002"/>
    <n v="1359"/>
    <n v="142.31414720761762"/>
    <n v="50.7"/>
    <n v="9.9000000000000341"/>
    <n v="7.2153272634262136"/>
    <n v="161"/>
    <x v="0"/>
    <n v="0"/>
    <n v="0"/>
    <n v="0"/>
    <n v="0"/>
    <n v="0"/>
  </r>
  <r>
    <n v="2063"/>
    <s v="M16922"/>
    <x v="0"/>
    <n v="299.7"/>
    <n v="309.60000000000002"/>
    <n v="1477"/>
    <n v="154.67107831173746"/>
    <n v="42.7"/>
    <n v="9.9000000000000341"/>
    <n v="6.60445504391119"/>
    <n v="163"/>
    <x v="0"/>
    <n v="0"/>
    <n v="0"/>
    <n v="0"/>
    <n v="0"/>
    <n v="0"/>
  </r>
  <r>
    <n v="2064"/>
    <s v="L49243"/>
    <x v="1"/>
    <n v="299.7"/>
    <n v="309.60000000000002"/>
    <n v="1321"/>
    <n v="138.33479651307056"/>
    <n v="53.4"/>
    <n v="9.9000000000000341"/>
    <n v="7.3870781337979681"/>
    <n v="166"/>
    <x v="0"/>
    <n v="0"/>
    <n v="0"/>
    <n v="0"/>
    <n v="0"/>
    <n v="0"/>
  </r>
  <r>
    <n v="2065"/>
    <s v="L49244"/>
    <x v="1"/>
    <n v="299.60000000000002"/>
    <n v="309.5"/>
    <n v="1453"/>
    <n v="152.15780418886564"/>
    <n v="41.4"/>
    <n v="9.8999999999999773"/>
    <n v="6.2993330934190368"/>
    <n v="168"/>
    <x v="0"/>
    <n v="0"/>
    <n v="0"/>
    <n v="0"/>
    <n v="0"/>
    <n v="0"/>
  </r>
  <r>
    <n v="2066"/>
    <s v="L49245"/>
    <x v="1"/>
    <n v="299.7"/>
    <n v="309.60000000000002"/>
    <n v="1419"/>
    <n v="148.59733251479722"/>
    <n v="45.1"/>
    <n v="9.9000000000000341"/>
    <n v="6.7017396964173548"/>
    <n v="170"/>
    <x v="0"/>
    <n v="0"/>
    <n v="0"/>
    <n v="0"/>
    <n v="0"/>
    <n v="0"/>
  </r>
  <r>
    <n v="2067"/>
    <s v="L49246"/>
    <x v="1"/>
    <n v="299.7"/>
    <n v="309.60000000000002"/>
    <n v="1512"/>
    <n v="158.33626974092559"/>
    <n v="36.200000000000003"/>
    <n v="9.9000000000000341"/>
    <n v="5.7317729646215065"/>
    <n v="172"/>
    <x v="0"/>
    <n v="0"/>
    <n v="0"/>
    <n v="0"/>
    <n v="0"/>
    <n v="0"/>
  </r>
  <r>
    <n v="2068"/>
    <s v="L49247"/>
    <x v="1"/>
    <n v="299.7"/>
    <n v="309.60000000000002"/>
    <n v="1553"/>
    <n v="162.62977970083162"/>
    <n v="36.799999999999997"/>
    <n v="9.9000000000000341"/>
    <n v="5.9847758929906032"/>
    <n v="174"/>
    <x v="0"/>
    <n v="0"/>
    <n v="0"/>
    <n v="0"/>
    <n v="0"/>
    <n v="0"/>
  </r>
  <r>
    <n v="2069"/>
    <s v="M16928"/>
    <x v="0"/>
    <n v="299.7"/>
    <n v="309.60000000000002"/>
    <n v="1534"/>
    <n v="160.64010435355809"/>
    <n v="39.1"/>
    <n v="9.9000000000000341"/>
    <n v="6.2810280802241216"/>
    <n v="176"/>
    <x v="0"/>
    <n v="0"/>
    <n v="0"/>
    <n v="0"/>
    <n v="0"/>
    <n v="0"/>
  </r>
  <r>
    <n v="2070"/>
    <s v="H31483"/>
    <x v="2"/>
    <n v="299.7"/>
    <n v="309.60000000000002"/>
    <n v="1553"/>
    <n v="162.62977970083162"/>
    <n v="41"/>
    <n v="9.9000000000000341"/>
    <n v="6.6678209677340963"/>
    <n v="179"/>
    <x v="0"/>
    <n v="0"/>
    <n v="0"/>
    <n v="0"/>
    <n v="0"/>
    <n v="0"/>
  </r>
  <r>
    <n v="2071"/>
    <s v="L49250"/>
    <x v="1"/>
    <n v="299.7"/>
    <n v="309.5"/>
    <n v="1352"/>
    <n v="141.58110892178001"/>
    <n v="49.7"/>
    <n v="9.8000000000000114"/>
    <n v="7.0365811134124669"/>
    <n v="184"/>
    <x v="0"/>
    <n v="0"/>
    <n v="0"/>
    <n v="0"/>
    <n v="0"/>
    <n v="0"/>
  </r>
  <r>
    <n v="2072"/>
    <s v="M16931"/>
    <x v="0"/>
    <n v="299.7"/>
    <n v="309.60000000000002"/>
    <n v="1313"/>
    <n v="137.49703847211327"/>
    <n v="60"/>
    <n v="9.9000000000000341"/>
    <n v="8.249822308326797"/>
    <n v="186"/>
    <x v="0"/>
    <n v="0"/>
    <n v="0"/>
    <n v="0"/>
    <n v="0"/>
    <n v="0"/>
  </r>
  <r>
    <n v="2073"/>
    <s v="L49252"/>
    <x v="1"/>
    <n v="299.60000000000002"/>
    <n v="309.5"/>
    <n v="1570"/>
    <n v="164.41001553786586"/>
    <n v="35.5"/>
    <n v="9.8999999999999773"/>
    <n v="5.8365555515942376"/>
    <n v="189"/>
    <x v="0"/>
    <n v="0"/>
    <n v="0"/>
    <n v="0"/>
    <n v="0"/>
    <n v="1"/>
  </r>
  <r>
    <n v="2074"/>
    <s v="L49253"/>
    <x v="1"/>
    <n v="299.60000000000002"/>
    <n v="309.39999999999998"/>
    <n v="1677"/>
    <n v="175.61502933566945"/>
    <n v="31.1"/>
    <n v="9.7999999999999545"/>
    <n v="5.46162741233932"/>
    <n v="191"/>
    <x v="0"/>
    <n v="0"/>
    <n v="0"/>
    <n v="0"/>
    <n v="0"/>
    <n v="0"/>
  </r>
  <r>
    <n v="2075"/>
    <s v="L49254"/>
    <x v="1"/>
    <n v="299.5"/>
    <n v="309.39999999999998"/>
    <n v="1602"/>
    <n v="167.76104770169496"/>
    <n v="31.5"/>
    <n v="9.8999999999999773"/>
    <n v="5.2844730026033915"/>
    <n v="193"/>
    <x v="0"/>
    <n v="0"/>
    <n v="0"/>
    <n v="0"/>
    <n v="0"/>
    <n v="0"/>
  </r>
  <r>
    <n v="2076"/>
    <s v="L49255"/>
    <x v="1"/>
    <n v="299.5"/>
    <n v="309.39999999999998"/>
    <n v="1390"/>
    <n v="145.56045961632708"/>
    <n v="58.8"/>
    <n v="9.8999999999999773"/>
    <n v="8.5589550254400315"/>
    <n v="195"/>
    <x v="1"/>
    <n v="0"/>
    <n v="0"/>
    <n v="0"/>
    <n v="1"/>
    <n v="0"/>
  </r>
  <r>
    <n v="2077"/>
    <s v="L49256"/>
    <x v="1"/>
    <n v="299.39999999999998"/>
    <n v="309.3"/>
    <n v="1544"/>
    <n v="161.68730190475469"/>
    <n v="36"/>
    <n v="9.9000000000000341"/>
    <n v="5.8207428685711697"/>
    <n v="197"/>
    <x v="0"/>
    <n v="0"/>
    <n v="0"/>
    <n v="0"/>
    <n v="0"/>
    <n v="0"/>
  </r>
  <r>
    <n v="2078"/>
    <s v="L49257"/>
    <x v="1"/>
    <n v="299.39999999999998"/>
    <n v="309.39999999999998"/>
    <n v="1701"/>
    <n v="178.12830345854127"/>
    <n v="31.2"/>
    <n v="10"/>
    <n v="5.5576030679064869"/>
    <n v="199"/>
    <x v="0"/>
    <n v="0"/>
    <n v="0"/>
    <n v="0"/>
    <n v="0"/>
    <n v="0"/>
  </r>
  <r>
    <n v="2079"/>
    <s v="M16938"/>
    <x v="0"/>
    <n v="299.39999999999998"/>
    <n v="309.3"/>
    <n v="1692"/>
    <n v="177.18582566246431"/>
    <n v="28.4"/>
    <n v="9.9000000000000341"/>
    <n v="5.0320774488139861"/>
    <n v="201"/>
    <x v="0"/>
    <n v="0"/>
    <n v="0"/>
    <n v="0"/>
    <n v="0"/>
    <n v="0"/>
  </r>
  <r>
    <n v="2080"/>
    <s v="M16939"/>
    <x v="0"/>
    <n v="299.3"/>
    <n v="309.3"/>
    <n v="1523"/>
    <n v="159.48818704724184"/>
    <n v="37.9"/>
    <n v="10"/>
    <n v="6.0446022890904647"/>
    <n v="204"/>
    <x v="0"/>
    <n v="0"/>
    <n v="0"/>
    <n v="0"/>
    <n v="0"/>
    <n v="0"/>
  </r>
  <r>
    <n v="2081"/>
    <s v="L49260"/>
    <x v="1"/>
    <n v="299.3"/>
    <n v="309.2"/>
    <n v="2280"/>
    <n v="238.76104167282429"/>
    <n v="15.4"/>
    <n v="9.8999999999999773"/>
    <n v="3.6769200417614942"/>
    <n v="207"/>
    <x v="0"/>
    <n v="0"/>
    <n v="0"/>
    <n v="0"/>
    <n v="0"/>
    <n v="0"/>
  </r>
  <r>
    <n v="2082"/>
    <s v="M16941"/>
    <x v="0"/>
    <n v="299.39999999999998"/>
    <n v="309.3"/>
    <n v="1485"/>
    <n v="155.50883635269477"/>
    <n v="47.1"/>
    <n v="9.9000000000000341"/>
    <n v="7.3244661922119239"/>
    <n v="209"/>
    <x v="0"/>
    <n v="0"/>
    <n v="0"/>
    <n v="0"/>
    <n v="0"/>
    <n v="0"/>
  </r>
  <r>
    <n v="2083"/>
    <s v="H31496"/>
    <x v="2"/>
    <n v="299.39999999999998"/>
    <n v="309.2"/>
    <n v="1513"/>
    <n v="158.44098949604523"/>
    <n v="36.1"/>
    <n v="9.8000000000000114"/>
    <n v="5.719719720807233"/>
    <n v="212"/>
    <x v="0"/>
    <n v="0"/>
    <n v="0"/>
    <n v="0"/>
    <n v="0"/>
    <n v="0"/>
  </r>
  <r>
    <n v="2084"/>
    <s v="H31497"/>
    <x v="2"/>
    <n v="299.39999999999998"/>
    <n v="309.3"/>
    <n v="1743"/>
    <n v="182.52653317356697"/>
    <n v="28.2"/>
    <n v="9.9000000000000341"/>
    <n v="5.1472482354945885"/>
    <n v="0"/>
    <x v="0"/>
    <n v="0"/>
    <n v="0"/>
    <n v="0"/>
    <n v="0"/>
    <n v="0"/>
  </r>
  <r>
    <n v="2085"/>
    <s v="L49264"/>
    <x v="1"/>
    <n v="299.5"/>
    <n v="309.3"/>
    <n v="1442"/>
    <n v="151.00588688254939"/>
    <n v="46.2"/>
    <n v="9.8000000000000114"/>
    <n v="6.9764719739737817"/>
    <n v="5"/>
    <x v="0"/>
    <n v="0"/>
    <n v="0"/>
    <n v="0"/>
    <n v="0"/>
    <n v="0"/>
  </r>
  <r>
    <n v="2086"/>
    <s v="L49265"/>
    <x v="1"/>
    <n v="299.5"/>
    <n v="309.3"/>
    <n v="1462"/>
    <n v="153.1002819849426"/>
    <n v="46.7"/>
    <n v="9.8000000000000114"/>
    <n v="7.1497831686968194"/>
    <n v="7"/>
    <x v="0"/>
    <n v="0"/>
    <n v="0"/>
    <n v="0"/>
    <n v="0"/>
    <n v="0"/>
  </r>
  <r>
    <n v="2087"/>
    <s v="H31500"/>
    <x v="2"/>
    <n v="299.39999999999998"/>
    <n v="309.3"/>
    <n v="1439"/>
    <n v="150.69172761719039"/>
    <n v="49.7"/>
    <n v="9.9000000000000341"/>
    <n v="7.4893788625743625"/>
    <n v="9"/>
    <x v="0"/>
    <n v="0"/>
    <n v="0"/>
    <n v="0"/>
    <n v="0"/>
    <n v="0"/>
  </r>
  <r>
    <n v="2088"/>
    <s v="L49267"/>
    <x v="1"/>
    <n v="299.5"/>
    <n v="309.3"/>
    <n v="1577"/>
    <n v="165.14305382370347"/>
    <n v="36.6"/>
    <n v="9.8000000000000114"/>
    <n v="6.0442357699475471"/>
    <n v="14"/>
    <x v="0"/>
    <n v="0"/>
    <n v="0"/>
    <n v="0"/>
    <n v="0"/>
    <n v="0"/>
  </r>
  <r>
    <n v="2089"/>
    <s v="L49268"/>
    <x v="1"/>
    <n v="299.60000000000002"/>
    <n v="309.39999999999998"/>
    <n v="1331"/>
    <n v="139.38199406426713"/>
    <n v="46.4"/>
    <n v="9.7999999999999545"/>
    <n v="6.4673245245819944"/>
    <n v="16"/>
    <x v="0"/>
    <n v="0"/>
    <n v="0"/>
    <n v="0"/>
    <n v="0"/>
    <n v="0"/>
  </r>
  <r>
    <n v="2090"/>
    <s v="L49269"/>
    <x v="1"/>
    <n v="299.5"/>
    <n v="309.3"/>
    <n v="1941"/>
    <n v="203.26104468725961"/>
    <n v="22.5"/>
    <n v="9.8000000000000114"/>
    <n v="4.5733735054633415"/>
    <n v="18"/>
    <x v="0"/>
    <n v="0"/>
    <n v="0"/>
    <n v="0"/>
    <n v="0"/>
    <n v="0"/>
  </r>
  <r>
    <n v="2091"/>
    <s v="L49270"/>
    <x v="1"/>
    <n v="299.5"/>
    <n v="309.2"/>
    <n v="1393"/>
    <n v="145.87461888168608"/>
    <n v="47.3"/>
    <n v="9.6999999999999886"/>
    <n v="6.8998694731037515"/>
    <n v="20"/>
    <x v="0"/>
    <n v="0"/>
    <n v="0"/>
    <n v="0"/>
    <n v="0"/>
    <n v="0"/>
  </r>
  <r>
    <n v="2092"/>
    <s v="L49271"/>
    <x v="1"/>
    <n v="299.39999999999998"/>
    <n v="309.2"/>
    <n v="1433"/>
    <n v="150.06340908647243"/>
    <n v="42.1"/>
    <n v="9.8000000000000114"/>
    <n v="6.3176695225404895"/>
    <n v="22"/>
    <x v="0"/>
    <n v="0"/>
    <n v="0"/>
    <n v="0"/>
    <n v="0"/>
    <n v="0"/>
  </r>
  <r>
    <n v="2093"/>
    <s v="L49272"/>
    <x v="1"/>
    <n v="299.39999999999998"/>
    <n v="309.2"/>
    <n v="1444"/>
    <n v="151.21532639278868"/>
    <n v="48.2"/>
    <n v="9.8000000000000114"/>
    <n v="7.2885787321324154"/>
    <n v="24"/>
    <x v="0"/>
    <n v="0"/>
    <n v="0"/>
    <n v="0"/>
    <n v="0"/>
    <n v="0"/>
  </r>
  <r>
    <n v="2094"/>
    <s v="L49273"/>
    <x v="1"/>
    <n v="299.39999999999998"/>
    <n v="309.2"/>
    <n v="1564"/>
    <n v="163.7816970071479"/>
    <n v="39"/>
    <n v="9.8000000000000114"/>
    <n v="6.3874861832787682"/>
    <n v="26"/>
    <x v="0"/>
    <n v="0"/>
    <n v="0"/>
    <n v="0"/>
    <n v="0"/>
    <n v="0"/>
  </r>
  <r>
    <n v="2095"/>
    <s v="L49274"/>
    <x v="1"/>
    <n v="299.39999999999998"/>
    <n v="309.3"/>
    <n v="1377"/>
    <n v="144.19910279977151"/>
    <n v="43.6"/>
    <n v="9.9000000000000341"/>
    <n v="6.2870808820700379"/>
    <n v="28"/>
    <x v="0"/>
    <n v="0"/>
    <n v="0"/>
    <n v="0"/>
    <n v="0"/>
    <n v="0"/>
  </r>
  <r>
    <n v="2096"/>
    <s v="L49275"/>
    <x v="1"/>
    <n v="299.39999999999998"/>
    <n v="309.3"/>
    <n v="1525"/>
    <n v="159.69762655748116"/>
    <n v="41.5"/>
    <n v="9.9000000000000341"/>
    <n v="6.6274515021354681"/>
    <n v="30"/>
    <x v="0"/>
    <n v="0"/>
    <n v="0"/>
    <n v="0"/>
    <n v="0"/>
    <n v="0"/>
  </r>
  <r>
    <n v="2097"/>
    <s v="M16956"/>
    <x v="0"/>
    <n v="299.5"/>
    <n v="309.39999999999998"/>
    <n v="1387"/>
    <n v="145.24630035096808"/>
    <n v="56.2"/>
    <n v="9.8999999999999773"/>
    <n v="8.1628420797244079"/>
    <n v="32"/>
    <x v="0"/>
    <n v="0"/>
    <n v="0"/>
    <n v="0"/>
    <n v="0"/>
    <n v="0"/>
  </r>
  <r>
    <n v="2098"/>
    <s v="M16957"/>
    <x v="0"/>
    <n v="299.39999999999998"/>
    <n v="309.39999999999998"/>
    <n v="1326"/>
    <n v="138.85839528866885"/>
    <n v="47.5"/>
    <n v="10"/>
    <n v="6.5957737762117707"/>
    <n v="35"/>
    <x v="0"/>
    <n v="0"/>
    <n v="0"/>
    <n v="0"/>
    <n v="0"/>
    <n v="0"/>
  </r>
  <r>
    <n v="2099"/>
    <s v="L49278"/>
    <x v="1"/>
    <n v="299.39999999999998"/>
    <n v="309.3"/>
    <n v="1401"/>
    <n v="146.71237692264333"/>
    <n v="59"/>
    <n v="9.9000000000000341"/>
    <n v="8.6560302384359566"/>
    <n v="38"/>
    <x v="0"/>
    <n v="0"/>
    <n v="0"/>
    <n v="0"/>
    <n v="0"/>
    <n v="0"/>
  </r>
  <r>
    <n v="2100"/>
    <s v="L49279"/>
    <x v="1"/>
    <n v="299.39999999999998"/>
    <n v="309.3"/>
    <n v="1596"/>
    <n v="167.132729170977"/>
    <n v="31.8"/>
    <n v="9.9000000000000341"/>
    <n v="5.3148207876370686"/>
    <n v="40"/>
    <x v="0"/>
    <n v="0"/>
    <n v="0"/>
    <n v="0"/>
    <n v="0"/>
    <n v="0"/>
  </r>
  <r>
    <n v="2101"/>
    <s v="M16960"/>
    <x v="0"/>
    <n v="299.3"/>
    <n v="309.3"/>
    <n v="1471"/>
    <n v="154.04275978101953"/>
    <n v="46"/>
    <n v="10"/>
    <n v="7.085966949926898"/>
    <n v="42"/>
    <x v="0"/>
    <n v="0"/>
    <n v="0"/>
    <n v="0"/>
    <n v="0"/>
    <n v="0"/>
  </r>
  <r>
    <n v="2102"/>
    <s v="L49281"/>
    <x v="1"/>
    <n v="299.3"/>
    <n v="309.3"/>
    <n v="1528"/>
    <n v="160.01178582284012"/>
    <n v="37.799999999999997"/>
    <n v="10"/>
    <n v="6.0484455041033565"/>
    <n v="45"/>
    <x v="0"/>
    <n v="0"/>
    <n v="0"/>
    <n v="0"/>
    <n v="0"/>
    <n v="0"/>
  </r>
  <r>
    <n v="2103"/>
    <s v="L49282"/>
    <x v="1"/>
    <n v="299.3"/>
    <n v="309.3"/>
    <n v="1325"/>
    <n v="138.7536755335492"/>
    <n v="62"/>
    <n v="10"/>
    <n v="8.6027278830800498"/>
    <n v="47"/>
    <x v="0"/>
    <n v="0"/>
    <n v="0"/>
    <n v="0"/>
    <n v="0"/>
    <n v="0"/>
  </r>
  <r>
    <n v="2104"/>
    <s v="M16963"/>
    <x v="0"/>
    <n v="299.3"/>
    <n v="309.10000000000002"/>
    <n v="1376"/>
    <n v="144.09438304465183"/>
    <n v="46.7"/>
    <n v="9.8000000000000114"/>
    <n v="6.729207688185241"/>
    <n v="49"/>
    <x v="0"/>
    <n v="0"/>
    <n v="0"/>
    <n v="0"/>
    <n v="0"/>
    <n v="0"/>
  </r>
  <r>
    <n v="2105"/>
    <s v="M16964"/>
    <x v="0"/>
    <n v="299.3"/>
    <n v="309.10000000000002"/>
    <n v="1600"/>
    <n v="167.55160819145564"/>
    <n v="35.299999999999997"/>
    <n v="9.8000000000000114"/>
    <n v="5.9145717691583837"/>
    <n v="52"/>
    <x v="0"/>
    <n v="0"/>
    <n v="0"/>
    <n v="0"/>
    <n v="0"/>
    <n v="0"/>
  </r>
  <r>
    <n v="2106"/>
    <s v="L49285"/>
    <x v="1"/>
    <n v="299.3"/>
    <n v="309.10000000000002"/>
    <n v="1495"/>
    <n v="156.55603390389135"/>
    <n v="44"/>
    <n v="9.8000000000000114"/>
    <n v="6.8884654917712194"/>
    <n v="55"/>
    <x v="0"/>
    <n v="0"/>
    <n v="0"/>
    <n v="0"/>
    <n v="0"/>
    <n v="0"/>
  </r>
  <r>
    <n v="2107"/>
    <s v="L49286"/>
    <x v="1"/>
    <n v="299.39999999999998"/>
    <n v="309.10000000000002"/>
    <n v="1645"/>
    <n v="172.26399717184032"/>
    <n v="28.6"/>
    <n v="9.7000000000000455"/>
    <n v="4.9267503191146336"/>
    <n v="57"/>
    <x v="0"/>
    <n v="0"/>
    <n v="0"/>
    <n v="0"/>
    <n v="0"/>
    <n v="0"/>
  </r>
  <r>
    <n v="2108"/>
    <s v="M16967"/>
    <x v="0"/>
    <n v="299.39999999999998"/>
    <n v="309.10000000000002"/>
    <n v="1417"/>
    <n v="148.3878930045579"/>
    <n v="47.3"/>
    <n v="9.7000000000000455"/>
    <n v="7.0187473391155883"/>
    <n v="59"/>
    <x v="0"/>
    <n v="0"/>
    <n v="0"/>
    <n v="0"/>
    <n v="0"/>
    <n v="0"/>
  </r>
  <r>
    <n v="2109"/>
    <s v="H31522"/>
    <x v="2"/>
    <n v="299.39999999999998"/>
    <n v="309"/>
    <n v="1415"/>
    <n v="148.17845349431857"/>
    <n v="51.7"/>
    <n v="9.6000000000000227"/>
    <n v="7.6608260456562709"/>
    <n v="62"/>
    <x v="0"/>
    <n v="0"/>
    <n v="0"/>
    <n v="0"/>
    <n v="0"/>
    <n v="0"/>
  </r>
  <r>
    <n v="2110"/>
    <s v="M16969"/>
    <x v="0"/>
    <n v="299.3"/>
    <n v="309"/>
    <n v="1496"/>
    <n v="156.66075365901102"/>
    <n v="43.4"/>
    <n v="9.6999999999999886"/>
    <n v="6.7990767088010777"/>
    <n v="67"/>
    <x v="0"/>
    <n v="0"/>
    <n v="0"/>
    <n v="0"/>
    <n v="0"/>
    <n v="0"/>
  </r>
  <r>
    <n v="2111"/>
    <s v="H31524"/>
    <x v="2"/>
    <n v="299.3"/>
    <n v="309"/>
    <n v="1508"/>
    <n v="157.91739072044692"/>
    <n v="35"/>
    <n v="9.6999999999999886"/>
    <n v="5.5271086752156426"/>
    <n v="70"/>
    <x v="0"/>
    <n v="0"/>
    <n v="0"/>
    <n v="0"/>
    <n v="0"/>
    <n v="0"/>
  </r>
  <r>
    <n v="2112"/>
    <s v="L49291"/>
    <x v="1"/>
    <n v="299.39999999999998"/>
    <n v="309"/>
    <n v="1436"/>
    <n v="150.37756835183143"/>
    <n v="47.9"/>
    <n v="9.6000000000000227"/>
    <n v="7.2030855240527254"/>
    <n v="75"/>
    <x v="0"/>
    <n v="0"/>
    <n v="0"/>
    <n v="0"/>
    <n v="0"/>
    <n v="0"/>
  </r>
  <r>
    <n v="2113"/>
    <s v="L49292"/>
    <x v="1"/>
    <n v="299.5"/>
    <n v="309.10000000000002"/>
    <n v="1852"/>
    <n v="193.94098648160988"/>
    <n v="22.6"/>
    <n v="9.6000000000000227"/>
    <n v="4.383066294484383"/>
    <n v="77"/>
    <x v="0"/>
    <n v="0"/>
    <n v="0"/>
    <n v="0"/>
    <n v="0"/>
    <n v="0"/>
  </r>
  <r>
    <n v="2114"/>
    <s v="L49293"/>
    <x v="1"/>
    <n v="299.5"/>
    <n v="309.10000000000002"/>
    <n v="1863"/>
    <n v="195.09290378792613"/>
    <n v="22.5"/>
    <n v="9.6000000000000227"/>
    <n v="4.3895903352283376"/>
    <n v="79"/>
    <x v="0"/>
    <n v="0"/>
    <n v="0"/>
    <n v="0"/>
    <n v="0"/>
    <n v="0"/>
  </r>
  <r>
    <n v="2115"/>
    <s v="H31528"/>
    <x v="2"/>
    <n v="299.39999999999998"/>
    <n v="309.10000000000002"/>
    <n v="1373"/>
    <n v="143.78022377929287"/>
    <n v="44.1"/>
    <n v="9.7000000000000455"/>
    <n v="6.3407078686668159"/>
    <n v="81"/>
    <x v="0"/>
    <n v="0"/>
    <n v="0"/>
    <n v="0"/>
    <n v="0"/>
    <n v="0"/>
  </r>
  <r>
    <n v="2116"/>
    <s v="L49295"/>
    <x v="1"/>
    <n v="299.39999999999998"/>
    <n v="309"/>
    <n v="1404"/>
    <n v="147.02653618800232"/>
    <n v="47.3"/>
    <n v="9.6000000000000227"/>
    <n v="6.9543551616925097"/>
    <n v="86"/>
    <x v="0"/>
    <n v="0"/>
    <n v="0"/>
    <n v="0"/>
    <n v="0"/>
    <n v="0"/>
  </r>
  <r>
    <n v="2117"/>
    <s v="M16976"/>
    <x v="0"/>
    <n v="299.39999999999998"/>
    <n v="309"/>
    <n v="1381"/>
    <n v="144.61798182025012"/>
    <n v="44.9"/>
    <n v="9.6000000000000227"/>
    <n v="6.4933473837292306"/>
    <n v="88"/>
    <x v="0"/>
    <n v="0"/>
    <n v="0"/>
    <n v="0"/>
    <n v="0"/>
    <n v="0"/>
  </r>
  <r>
    <n v="2118"/>
    <s v="H31531"/>
    <x v="2"/>
    <n v="299.39999999999998"/>
    <n v="308.89999999999998"/>
    <n v="1762"/>
    <n v="184.51620852084051"/>
    <n v="29.3"/>
    <n v="9.5"/>
    <n v="5.4063249096606265"/>
    <n v="91"/>
    <x v="0"/>
    <n v="0"/>
    <n v="0"/>
    <n v="0"/>
    <n v="0"/>
    <n v="0"/>
  </r>
  <r>
    <n v="2119"/>
    <s v="H31532"/>
    <x v="2"/>
    <n v="299.3"/>
    <n v="308.89999999999998"/>
    <n v="1429"/>
    <n v="149.64453006599382"/>
    <n v="43"/>
    <n v="9.5999999999999659"/>
    <n v="6.4347147928377346"/>
    <n v="96"/>
    <x v="0"/>
    <n v="0"/>
    <n v="0"/>
    <n v="0"/>
    <n v="0"/>
    <n v="0"/>
  </r>
  <r>
    <n v="2120"/>
    <s v="M16979"/>
    <x v="0"/>
    <n v="299.3"/>
    <n v="308.89999999999998"/>
    <n v="1858"/>
    <n v="194.56930501232785"/>
    <n v="24.7"/>
    <n v="9.5999999999999659"/>
    <n v="4.8058618338044976"/>
    <n v="101"/>
    <x v="0"/>
    <n v="0"/>
    <n v="0"/>
    <n v="0"/>
    <n v="0"/>
    <n v="0"/>
  </r>
  <r>
    <n v="2121"/>
    <s v="H31534"/>
    <x v="2"/>
    <n v="299.2"/>
    <n v="308.8"/>
    <n v="1908"/>
    <n v="199.80529276831084"/>
    <n v="21.3"/>
    <n v="9.6000000000000227"/>
    <n v="4.2558527359650205"/>
    <n v="104"/>
    <x v="0"/>
    <n v="0"/>
    <n v="0"/>
    <n v="0"/>
    <n v="0"/>
    <n v="0"/>
  </r>
  <r>
    <n v="2122"/>
    <s v="M16981"/>
    <x v="0"/>
    <n v="299.2"/>
    <n v="308.8"/>
    <n v="1503"/>
    <n v="157.39379194484863"/>
    <n v="37.4"/>
    <n v="9.6000000000000227"/>
    <n v="5.8865278187373384"/>
    <n v="109"/>
    <x v="0"/>
    <n v="0"/>
    <n v="0"/>
    <n v="0"/>
    <n v="0"/>
    <n v="0"/>
  </r>
  <r>
    <n v="2123"/>
    <s v="M16982"/>
    <x v="0"/>
    <n v="299.2"/>
    <n v="308.8"/>
    <n v="1523"/>
    <n v="159.48818704724184"/>
    <n v="38.9"/>
    <n v="9.6000000000000227"/>
    <n v="6.2040904761377069"/>
    <n v="112"/>
    <x v="0"/>
    <n v="0"/>
    <n v="0"/>
    <n v="0"/>
    <n v="0"/>
    <n v="0"/>
  </r>
  <r>
    <n v="2124"/>
    <s v="L49303"/>
    <x v="1"/>
    <n v="299.3"/>
    <n v="309"/>
    <n v="1491"/>
    <n v="156.13715488341271"/>
    <n v="38.4"/>
    <n v="9.6999999999999886"/>
    <n v="5.9956667475230478"/>
    <n v="115"/>
    <x v="0"/>
    <n v="0"/>
    <n v="0"/>
    <n v="0"/>
    <n v="0"/>
    <n v="0"/>
  </r>
  <r>
    <n v="2125"/>
    <s v="L49304"/>
    <x v="1"/>
    <n v="299.2"/>
    <n v="308.89999999999998"/>
    <n v="1430"/>
    <n v="149.74924982111349"/>
    <n v="39.1"/>
    <n v="9.6999999999999886"/>
    <n v="5.8551956680055381"/>
    <n v="117"/>
    <x v="0"/>
    <n v="0"/>
    <n v="0"/>
    <n v="0"/>
    <n v="0"/>
    <n v="0"/>
  </r>
  <r>
    <n v="2126"/>
    <s v="L49305"/>
    <x v="1"/>
    <n v="299.3"/>
    <n v="308.89999999999998"/>
    <n v="1258"/>
    <n v="131.737451940532"/>
    <n v="69.400000000000006"/>
    <n v="9.5999999999999659"/>
    <n v="9.142579164672922"/>
    <n v="119"/>
    <x v="1"/>
    <n v="0"/>
    <n v="0"/>
    <n v="1"/>
    <n v="0"/>
    <n v="0"/>
  </r>
  <r>
    <n v="2127"/>
    <s v="L49306"/>
    <x v="1"/>
    <n v="299.3"/>
    <n v="309"/>
    <n v="1449"/>
    <n v="151.73892516838703"/>
    <n v="46.5"/>
    <n v="9.6999999999999886"/>
    <n v="7.0558600203299964"/>
    <n v="121"/>
    <x v="0"/>
    <n v="0"/>
    <n v="0"/>
    <n v="0"/>
    <n v="0"/>
    <n v="0"/>
  </r>
  <r>
    <n v="2128"/>
    <s v="H31541"/>
    <x v="2"/>
    <n v="299.3"/>
    <n v="309"/>
    <n v="1425"/>
    <n v="149.22565104551515"/>
    <n v="40.6"/>
    <n v="9.6999999999999886"/>
    <n v="6.0585614324479158"/>
    <n v="123"/>
    <x v="0"/>
    <n v="0"/>
    <n v="0"/>
    <n v="0"/>
    <n v="0"/>
    <n v="0"/>
  </r>
  <r>
    <n v="2129"/>
    <s v="L49308"/>
    <x v="1"/>
    <n v="299.39999999999998"/>
    <n v="309"/>
    <n v="1800"/>
    <n v="188.49555921538757"/>
    <n v="24.3"/>
    <n v="9.6000000000000227"/>
    <n v="4.5804420889339177"/>
    <n v="128"/>
    <x v="0"/>
    <n v="0"/>
    <n v="0"/>
    <n v="0"/>
    <n v="0"/>
    <n v="0"/>
  </r>
  <r>
    <n v="2130"/>
    <s v="H31543"/>
    <x v="2"/>
    <n v="299.39999999999998"/>
    <n v="309"/>
    <n v="1607"/>
    <n v="168.28464647729325"/>
    <n v="33.700000000000003"/>
    <n v="9.6000000000000227"/>
    <n v="5.671192586284783"/>
    <n v="130"/>
    <x v="0"/>
    <n v="0"/>
    <n v="0"/>
    <n v="0"/>
    <n v="0"/>
    <n v="0"/>
  </r>
  <r>
    <n v="2131"/>
    <s v="L49310"/>
    <x v="1"/>
    <n v="299.39999999999998"/>
    <n v="309"/>
    <n v="1391"/>
    <n v="145.66517937144675"/>
    <n v="58.2"/>
    <n v="9.6000000000000227"/>
    <n v="8.477713439418201"/>
    <n v="135"/>
    <x v="0"/>
    <n v="0"/>
    <n v="0"/>
    <n v="0"/>
    <n v="0"/>
    <n v="0"/>
  </r>
  <r>
    <n v="2132"/>
    <s v="L49311"/>
    <x v="1"/>
    <n v="299.39999999999998"/>
    <n v="309.10000000000002"/>
    <n v="1432"/>
    <n v="149.95868933135279"/>
    <n v="45.4"/>
    <n v="9.7000000000000455"/>
    <n v="6.8081244956434164"/>
    <n v="137"/>
    <x v="0"/>
    <n v="0"/>
    <n v="0"/>
    <n v="0"/>
    <n v="0"/>
    <n v="0"/>
  </r>
  <r>
    <n v="2133"/>
    <s v="L49312"/>
    <x v="1"/>
    <n v="299.39999999999998"/>
    <n v="309"/>
    <n v="1660"/>
    <n v="173.83479349863521"/>
    <n v="28.4"/>
    <n v="9.6000000000000227"/>
    <n v="4.9369081353612403"/>
    <n v="139"/>
    <x v="0"/>
    <n v="0"/>
    <n v="0"/>
    <n v="0"/>
    <n v="0"/>
    <n v="0"/>
  </r>
  <r>
    <n v="2134"/>
    <s v="H31547"/>
    <x v="2"/>
    <n v="299.3"/>
    <n v="309"/>
    <n v="1732"/>
    <n v="181.37461586725072"/>
    <n v="29.7"/>
    <n v="9.6999999999999886"/>
    <n v="5.3868260912573458"/>
    <n v="141"/>
    <x v="0"/>
    <n v="0"/>
    <n v="0"/>
    <n v="0"/>
    <n v="0"/>
    <n v="0"/>
  </r>
  <r>
    <n v="2135"/>
    <s v="L49314"/>
    <x v="1"/>
    <n v="299.3"/>
    <n v="309"/>
    <n v="1473"/>
    <n v="154.25219929125885"/>
    <n v="46.3"/>
    <n v="9.6999999999999886"/>
    <n v="7.1418768271852837"/>
    <n v="146"/>
    <x v="0"/>
    <n v="0"/>
    <n v="0"/>
    <n v="0"/>
    <n v="0"/>
    <n v="0"/>
  </r>
  <r>
    <n v="2136"/>
    <s v="L49315"/>
    <x v="1"/>
    <n v="299.3"/>
    <n v="309"/>
    <n v="1511"/>
    <n v="158.23154998580591"/>
    <n v="47.8"/>
    <n v="9.6999999999999886"/>
    <n v="7.563468089321522"/>
    <n v="148"/>
    <x v="0"/>
    <n v="0"/>
    <n v="0"/>
    <n v="0"/>
    <n v="0"/>
    <n v="0"/>
  </r>
  <r>
    <n v="2137"/>
    <s v="L49316"/>
    <x v="1"/>
    <n v="299.2"/>
    <n v="308.89999999999998"/>
    <n v="1588"/>
    <n v="166.29497113001972"/>
    <n v="41.5"/>
    <n v="9.6999999999999886"/>
    <n v="6.9012413018958183"/>
    <n v="150"/>
    <x v="0"/>
    <n v="0"/>
    <n v="0"/>
    <n v="0"/>
    <n v="0"/>
    <n v="0"/>
  </r>
  <r>
    <n v="2138"/>
    <s v="L49317"/>
    <x v="1"/>
    <n v="299.3"/>
    <n v="308.89999999999998"/>
    <n v="1623"/>
    <n v="169.96016255920779"/>
    <n v="31.1"/>
    <n v="9.5999999999999659"/>
    <n v="5.2857610555913626"/>
    <n v="152"/>
    <x v="0"/>
    <n v="0"/>
    <n v="0"/>
    <n v="0"/>
    <n v="0"/>
    <n v="0"/>
  </r>
  <r>
    <n v="2139"/>
    <s v="L49318"/>
    <x v="1"/>
    <n v="299.3"/>
    <n v="309"/>
    <n v="1734"/>
    <n v="181.58405537749005"/>
    <n v="30.6"/>
    <n v="9.6999999999999886"/>
    <n v="5.5564720945511956"/>
    <n v="154"/>
    <x v="0"/>
    <n v="0"/>
    <n v="0"/>
    <n v="0"/>
    <n v="0"/>
    <n v="0"/>
  </r>
  <r>
    <n v="2140"/>
    <s v="L49319"/>
    <x v="1"/>
    <n v="299.3"/>
    <n v="309"/>
    <n v="1415"/>
    <n v="148.17845349431857"/>
    <n v="47.6"/>
    <n v="9.6999999999999886"/>
    <n v="7.0532943863295641"/>
    <n v="156"/>
    <x v="0"/>
    <n v="0"/>
    <n v="0"/>
    <n v="0"/>
    <n v="0"/>
    <n v="0"/>
  </r>
  <r>
    <n v="2141"/>
    <s v="L49320"/>
    <x v="1"/>
    <n v="299.3"/>
    <n v="309"/>
    <n v="1419"/>
    <n v="148.59733251479722"/>
    <n v="46.6"/>
    <n v="9.6999999999999886"/>
    <n v="6.9246356951895507"/>
    <n v="158"/>
    <x v="0"/>
    <n v="0"/>
    <n v="0"/>
    <n v="0"/>
    <n v="0"/>
    <n v="0"/>
  </r>
  <r>
    <n v="2142"/>
    <s v="M17001"/>
    <x v="0"/>
    <n v="299.3"/>
    <n v="308.89999999999998"/>
    <n v="1577"/>
    <n v="165.14305382370347"/>
    <n v="34.9"/>
    <n v="9.5999999999999659"/>
    <n v="5.7634925784472504"/>
    <n v="160"/>
    <x v="0"/>
    <n v="0"/>
    <n v="0"/>
    <n v="0"/>
    <n v="0"/>
    <n v="0"/>
  </r>
  <r>
    <n v="2143"/>
    <s v="L49322"/>
    <x v="1"/>
    <n v="299.3"/>
    <n v="308.89999999999998"/>
    <n v="1376"/>
    <n v="144.09438304465183"/>
    <n v="60.3"/>
    <n v="9.5999999999999659"/>
    <n v="8.6888912975925052"/>
    <n v="163"/>
    <x v="0"/>
    <n v="0"/>
    <n v="0"/>
    <n v="0"/>
    <n v="0"/>
    <n v="0"/>
  </r>
  <r>
    <n v="2144"/>
    <s v="M17003"/>
    <x v="0"/>
    <n v="299.3"/>
    <n v="308.8"/>
    <n v="1442"/>
    <n v="151.00588688254939"/>
    <n v="49"/>
    <n v="9.5"/>
    <n v="7.3992884572449205"/>
    <n v="165"/>
    <x v="0"/>
    <n v="0"/>
    <n v="0"/>
    <n v="0"/>
    <n v="0"/>
    <n v="0"/>
  </r>
  <r>
    <n v="2145"/>
    <s v="L49324"/>
    <x v="1"/>
    <n v="299.39999999999998"/>
    <n v="308.89999999999998"/>
    <n v="1451"/>
    <n v="151.94836467862632"/>
    <n v="40.5"/>
    <n v="9.5"/>
    <n v="6.1539087694843655"/>
    <n v="168"/>
    <x v="0"/>
    <n v="0"/>
    <n v="0"/>
    <n v="0"/>
    <n v="0"/>
    <n v="0"/>
  </r>
  <r>
    <n v="2146"/>
    <s v="L49325"/>
    <x v="1"/>
    <n v="299.3"/>
    <n v="308.8"/>
    <n v="1550"/>
    <n v="162.31562043547265"/>
    <n v="45.8"/>
    <n v="9.5"/>
    <n v="7.4340554159446475"/>
    <n v="170"/>
    <x v="0"/>
    <n v="0"/>
    <n v="0"/>
    <n v="0"/>
    <n v="0"/>
    <n v="0"/>
  </r>
  <r>
    <n v="2147"/>
    <s v="L49326"/>
    <x v="1"/>
    <n v="299.3"/>
    <n v="308.8"/>
    <n v="1647"/>
    <n v="172.47343668207967"/>
    <n v="32.9"/>
    <n v="9.5"/>
    <n v="5.6743760668404208"/>
    <n v="172"/>
    <x v="0"/>
    <n v="0"/>
    <n v="0"/>
    <n v="0"/>
    <n v="0"/>
    <n v="0"/>
  </r>
  <r>
    <n v="2148"/>
    <s v="L49327"/>
    <x v="1"/>
    <n v="299.39999999999998"/>
    <n v="308.89999999999998"/>
    <n v="1550"/>
    <n v="162.31562043547265"/>
    <n v="33.700000000000003"/>
    <n v="9.5"/>
    <n v="5.470036408675429"/>
    <n v="174"/>
    <x v="0"/>
    <n v="0"/>
    <n v="0"/>
    <n v="0"/>
    <n v="0"/>
    <n v="0"/>
  </r>
  <r>
    <n v="2149"/>
    <s v="L49328"/>
    <x v="1"/>
    <n v="299.39999999999998"/>
    <n v="308.89999999999998"/>
    <n v="1583"/>
    <n v="165.77137235442143"/>
    <n v="34.1"/>
    <n v="9.5"/>
    <n v="5.6528037972857712"/>
    <n v="176"/>
    <x v="0"/>
    <n v="0"/>
    <n v="0"/>
    <n v="0"/>
    <n v="0"/>
    <n v="0"/>
  </r>
  <r>
    <n v="2150"/>
    <s v="L49329"/>
    <x v="1"/>
    <n v="299.39999999999998"/>
    <n v="309"/>
    <n v="1613"/>
    <n v="168.91296500801121"/>
    <n v="32.200000000000003"/>
    <n v="9.6000000000000227"/>
    <n v="5.4389974732579613"/>
    <n v="178"/>
    <x v="0"/>
    <n v="0"/>
    <n v="0"/>
    <n v="0"/>
    <n v="0"/>
    <n v="0"/>
  </r>
  <r>
    <n v="2151"/>
    <s v="H31564"/>
    <x v="2"/>
    <n v="299.3"/>
    <n v="308.8"/>
    <n v="1636"/>
    <n v="171.32151937576339"/>
    <n v="35.5"/>
    <n v="9.5"/>
    <n v="6.0819139378395999"/>
    <n v="180"/>
    <x v="0"/>
    <n v="0"/>
    <n v="0"/>
    <n v="0"/>
    <n v="0"/>
    <n v="0"/>
  </r>
  <r>
    <n v="2152"/>
    <s v="M17011"/>
    <x v="0"/>
    <n v="299.3"/>
    <n v="308.7"/>
    <n v="1289"/>
    <n v="134.98376434924143"/>
    <n v="51.5"/>
    <n v="9.3999999999999773"/>
    <n v="6.9516638639859343"/>
    <n v="185"/>
    <x v="0"/>
    <n v="0"/>
    <n v="0"/>
    <n v="0"/>
    <n v="0"/>
    <n v="0"/>
  </r>
  <r>
    <n v="2153"/>
    <s v="M17012"/>
    <x v="0"/>
    <n v="299.3"/>
    <n v="308.8"/>
    <n v="1648"/>
    <n v="172.57815643719928"/>
    <n v="28.4"/>
    <n v="9.5"/>
    <n v="4.9012196428164598"/>
    <n v="188"/>
    <x v="0"/>
    <n v="0"/>
    <n v="0"/>
    <n v="0"/>
    <n v="0"/>
    <n v="0"/>
  </r>
  <r>
    <n v="2154"/>
    <s v="H31567"/>
    <x v="2"/>
    <n v="299.3"/>
    <n v="308.8"/>
    <n v="1397"/>
    <n v="146.29349790216469"/>
    <n v="45.4"/>
    <n v="9.5"/>
    <n v="6.6417248047582769"/>
    <n v="191"/>
    <x v="0"/>
    <n v="0"/>
    <n v="0"/>
    <n v="0"/>
    <n v="0"/>
    <n v="0"/>
  </r>
  <r>
    <n v="2155"/>
    <s v="M17014"/>
    <x v="0"/>
    <n v="299.3"/>
    <n v="308.89999999999998"/>
    <n v="1767"/>
    <n v="185.03980729643882"/>
    <n v="24.8"/>
    <n v="9.5999999999999659"/>
    <n v="4.5889872209516822"/>
    <n v="196"/>
    <x v="0"/>
    <n v="0"/>
    <n v="0"/>
    <n v="0"/>
    <n v="0"/>
    <n v="0"/>
  </r>
  <r>
    <n v="2156"/>
    <s v="L49335"/>
    <x v="1"/>
    <n v="299.3"/>
    <n v="308.8"/>
    <n v="1341"/>
    <n v="140.42919161546376"/>
    <n v="47.7"/>
    <n v="9.5"/>
    <n v="6.6984724400576221"/>
    <n v="199"/>
    <x v="0"/>
    <n v="0"/>
    <n v="0"/>
    <n v="0"/>
    <n v="0"/>
    <n v="0"/>
  </r>
  <r>
    <n v="2157"/>
    <s v="M17016"/>
    <x v="0"/>
    <n v="299.39999999999998"/>
    <n v="308.89999999999998"/>
    <n v="1457"/>
    <n v="152.57668320934428"/>
    <n v="41.5"/>
    <n v="9.5"/>
    <n v="6.3319323531877885"/>
    <n v="201"/>
    <x v="0"/>
    <n v="0"/>
    <n v="0"/>
    <n v="0"/>
    <n v="0"/>
    <n v="0"/>
  </r>
  <r>
    <n v="2158"/>
    <s v="M17017"/>
    <x v="0"/>
    <n v="299.39999999999998"/>
    <n v="309"/>
    <n v="1939"/>
    <n v="203.05160517702032"/>
    <n v="19.8"/>
    <n v="9.6000000000000227"/>
    <n v="4.0204217825050019"/>
    <n v="204"/>
    <x v="0"/>
    <n v="0"/>
    <n v="0"/>
    <n v="0"/>
    <n v="0"/>
    <n v="0"/>
  </r>
  <r>
    <n v="2159"/>
    <s v="M17018"/>
    <x v="0"/>
    <n v="299.5"/>
    <n v="309"/>
    <n v="1399"/>
    <n v="146.50293741240404"/>
    <n v="49.7"/>
    <n v="9.5"/>
    <n v="7.2811959893964815"/>
    <n v="207"/>
    <x v="0"/>
    <n v="0"/>
    <n v="0"/>
    <n v="0"/>
    <n v="0"/>
    <n v="0"/>
  </r>
  <r>
    <n v="2160"/>
    <s v="M17019"/>
    <x v="0"/>
    <n v="299.5"/>
    <n v="309"/>
    <n v="1602"/>
    <n v="167.76104770169496"/>
    <n v="31.3"/>
    <n v="9.5"/>
    <n v="5.2509207930630524"/>
    <n v="210"/>
    <x v="0"/>
    <n v="0"/>
    <n v="0"/>
    <n v="0"/>
    <n v="0"/>
    <n v="0"/>
  </r>
  <r>
    <n v="2161"/>
    <s v="L49340"/>
    <x v="1"/>
    <n v="299.39999999999998"/>
    <n v="309"/>
    <n v="1507"/>
    <n v="157.8126709653273"/>
    <n v="41"/>
    <n v="9.6000000000000227"/>
    <n v="6.4703195095784194"/>
    <n v="213"/>
    <x v="0"/>
    <n v="0"/>
    <n v="0"/>
    <n v="0"/>
    <n v="0"/>
    <n v="0"/>
  </r>
  <r>
    <n v="2162"/>
    <s v="L49341"/>
    <x v="1"/>
    <n v="299.39999999999998"/>
    <n v="309.10000000000002"/>
    <n v="1464"/>
    <n v="153.30972149518189"/>
    <n v="40.5"/>
    <n v="9.7000000000000455"/>
    <n v="6.2090437205548668"/>
    <n v="215"/>
    <x v="0"/>
    <n v="0"/>
    <n v="0"/>
    <n v="0"/>
    <n v="0"/>
    <n v="0"/>
  </r>
  <r>
    <n v="2163"/>
    <s v="L49342"/>
    <x v="1"/>
    <n v="299.5"/>
    <n v="309.10000000000002"/>
    <n v="1336"/>
    <n v="139.90559283986548"/>
    <n v="42.1"/>
    <n v="9.6000000000000227"/>
    <n v="5.8900254585583367"/>
    <n v="217"/>
    <x v="0"/>
    <n v="0"/>
    <n v="0"/>
    <n v="0"/>
    <n v="0"/>
    <n v="0"/>
  </r>
  <r>
    <n v="2164"/>
    <s v="L49343"/>
    <x v="1"/>
    <n v="299.60000000000002"/>
    <n v="309.2"/>
    <n v="1422"/>
    <n v="148.91149178015618"/>
    <n v="39.799999999999997"/>
    <n v="9.5999999999999659"/>
    <n v="5.9266773728502153"/>
    <n v="219"/>
    <x v="0"/>
    <n v="0"/>
    <n v="0"/>
    <n v="0"/>
    <n v="0"/>
    <n v="0"/>
  </r>
  <r>
    <n v="2165"/>
    <s v="L49344"/>
    <x v="1"/>
    <n v="299.60000000000002"/>
    <n v="309.2"/>
    <n v="1540"/>
    <n v="161.26842288427605"/>
    <n v="36.700000000000003"/>
    <n v="9.5999999999999659"/>
    <n v="5.918551119852931"/>
    <n v="221"/>
    <x v="0"/>
    <n v="0"/>
    <n v="0"/>
    <n v="0"/>
    <n v="0"/>
    <n v="0"/>
  </r>
  <r>
    <n v="2166"/>
    <s v="L49345"/>
    <x v="1"/>
    <n v="299.5"/>
    <n v="309.10000000000002"/>
    <n v="1476"/>
    <n v="154.56635855661781"/>
    <n v="47.8"/>
    <n v="9.6000000000000227"/>
    <n v="7.3882719390063309"/>
    <n v="223"/>
    <x v="0"/>
    <n v="0"/>
    <n v="0"/>
    <n v="0"/>
    <n v="0"/>
    <n v="0"/>
  </r>
  <r>
    <n v="2167"/>
    <s v="M17026"/>
    <x v="0"/>
    <n v="299.60000000000002"/>
    <n v="309.2"/>
    <n v="1867"/>
    <n v="195.5117828084048"/>
    <n v="23.4"/>
    <n v="9.5999999999999659"/>
    <n v="4.5749757177166721"/>
    <n v="225"/>
    <x v="1"/>
    <n v="1"/>
    <n v="0"/>
    <n v="0"/>
    <n v="0"/>
    <n v="0"/>
  </r>
  <r>
    <n v="2168"/>
    <s v="H31581"/>
    <x v="2"/>
    <n v="299.60000000000002"/>
    <n v="309.10000000000002"/>
    <n v="1588"/>
    <n v="166.29497113001972"/>
    <n v="41.3"/>
    <n v="9.5"/>
    <n v="6.8679823076698137"/>
    <n v="0"/>
    <x v="0"/>
    <n v="0"/>
    <n v="0"/>
    <n v="0"/>
    <n v="0"/>
    <n v="0"/>
  </r>
  <r>
    <n v="2169"/>
    <s v="M17028"/>
    <x v="0"/>
    <n v="299.5"/>
    <n v="309.10000000000002"/>
    <n v="1420"/>
    <n v="148.70205226991686"/>
    <n v="49.5"/>
    <n v="9.6000000000000227"/>
    <n v="7.3607515873608849"/>
    <n v="5"/>
    <x v="0"/>
    <n v="0"/>
    <n v="0"/>
    <n v="0"/>
    <n v="0"/>
    <n v="0"/>
  </r>
  <r>
    <n v="2170"/>
    <s v="L49349"/>
    <x v="1"/>
    <n v="299.5"/>
    <n v="309.10000000000002"/>
    <n v="1415"/>
    <n v="148.17845349431857"/>
    <n v="49.2"/>
    <n v="9.6000000000000227"/>
    <n v="7.290379911920474"/>
    <n v="8"/>
    <x v="0"/>
    <n v="0"/>
    <n v="0"/>
    <n v="0"/>
    <n v="0"/>
    <n v="0"/>
  </r>
  <r>
    <n v="2171"/>
    <s v="M17030"/>
    <x v="0"/>
    <n v="299.39999999999998"/>
    <n v="309.10000000000002"/>
    <n v="1500"/>
    <n v="157.07963267948966"/>
    <n v="43.3"/>
    <n v="9.7000000000000455"/>
    <n v="6.8015480950219018"/>
    <n v="10"/>
    <x v="0"/>
    <n v="0"/>
    <n v="0"/>
    <n v="0"/>
    <n v="0"/>
    <n v="0"/>
  </r>
  <r>
    <n v="2172"/>
    <s v="L49351"/>
    <x v="1"/>
    <n v="299.5"/>
    <n v="309.10000000000002"/>
    <n v="1502"/>
    <n v="157.28907218972896"/>
    <n v="44.6"/>
    <n v="9.6000000000000227"/>
    <n v="7.0150926196619121"/>
    <n v="13"/>
    <x v="0"/>
    <n v="0"/>
    <n v="0"/>
    <n v="0"/>
    <n v="0"/>
    <n v="0"/>
  </r>
  <r>
    <n v="2173"/>
    <s v="L49352"/>
    <x v="1"/>
    <n v="299.5"/>
    <n v="309.2"/>
    <n v="1816"/>
    <n v="190.17107529730214"/>
    <n v="23"/>
    <n v="9.6999999999999886"/>
    <n v="4.3739347318379496"/>
    <n v="15"/>
    <x v="0"/>
    <n v="0"/>
    <n v="0"/>
    <n v="0"/>
    <n v="0"/>
    <n v="0"/>
  </r>
  <r>
    <n v="2174"/>
    <s v="M17033"/>
    <x v="0"/>
    <n v="299.5"/>
    <n v="309.2"/>
    <n v="1495"/>
    <n v="156.55603390389135"/>
    <n v="41.6"/>
    <n v="9.6999999999999886"/>
    <n v="6.5127310104018807"/>
    <n v="17"/>
    <x v="0"/>
    <n v="0"/>
    <n v="0"/>
    <n v="0"/>
    <n v="0"/>
    <n v="0"/>
  </r>
  <r>
    <n v="2175"/>
    <s v="L49354"/>
    <x v="1"/>
    <n v="299.60000000000002"/>
    <n v="309.2"/>
    <n v="1572"/>
    <n v="164.61945504810515"/>
    <n v="33.4"/>
    <n v="9.5999999999999659"/>
    <n v="5.4982897986067121"/>
    <n v="20"/>
    <x v="0"/>
    <n v="0"/>
    <n v="0"/>
    <n v="0"/>
    <n v="0"/>
    <n v="0"/>
  </r>
  <r>
    <n v="2176"/>
    <s v="M17035"/>
    <x v="0"/>
    <n v="299.5"/>
    <n v="309.2"/>
    <n v="1590"/>
    <n v="166.50441064025901"/>
    <n v="35.9"/>
    <n v="9.6999999999999886"/>
    <n v="5.9775083419852981"/>
    <n v="22"/>
    <x v="0"/>
    <n v="0"/>
    <n v="0"/>
    <n v="0"/>
    <n v="0"/>
    <n v="0"/>
  </r>
  <r>
    <n v="2177"/>
    <s v="M17036"/>
    <x v="0"/>
    <n v="299.60000000000002"/>
    <n v="309.3"/>
    <n v="1387"/>
    <n v="145.24630035096808"/>
    <n v="48.3"/>
    <n v="9.6999999999999886"/>
    <n v="7.0153963069517573"/>
    <n v="25"/>
    <x v="0"/>
    <n v="0"/>
    <n v="0"/>
    <n v="0"/>
    <n v="0"/>
    <n v="0"/>
  </r>
  <r>
    <n v="2178"/>
    <s v="M17037"/>
    <x v="0"/>
    <n v="299.60000000000002"/>
    <n v="309.2"/>
    <n v="1393"/>
    <n v="145.87461888168608"/>
    <n v="47.7"/>
    <n v="9.5999999999999659"/>
    <n v="6.9582193206564265"/>
    <n v="28"/>
    <x v="0"/>
    <n v="0"/>
    <n v="0"/>
    <n v="0"/>
    <n v="0"/>
    <n v="0"/>
  </r>
  <r>
    <n v="2179"/>
    <s v="L49358"/>
    <x v="1"/>
    <n v="299.60000000000002"/>
    <n v="309.2"/>
    <n v="1602"/>
    <n v="167.76104770169496"/>
    <n v="37.299999999999997"/>
    <n v="9.5999999999999659"/>
    <n v="6.257487079273222"/>
    <n v="31"/>
    <x v="0"/>
    <n v="0"/>
    <n v="0"/>
    <n v="0"/>
    <n v="0"/>
    <n v="0"/>
  </r>
  <r>
    <n v="2180"/>
    <s v="L49359"/>
    <x v="1"/>
    <n v="299.60000000000002"/>
    <n v="309.2"/>
    <n v="1601"/>
    <n v="167.65632794657529"/>
    <n v="33.299999999999997"/>
    <n v="9.5999999999999659"/>
    <n v="5.5829557206209568"/>
    <n v="33"/>
    <x v="0"/>
    <n v="0"/>
    <n v="0"/>
    <n v="0"/>
    <n v="0"/>
    <n v="0"/>
  </r>
  <r>
    <n v="2181"/>
    <s v="H31594"/>
    <x v="2"/>
    <n v="299.60000000000002"/>
    <n v="309.2"/>
    <n v="1597"/>
    <n v="167.23744892609665"/>
    <n v="36.299999999999997"/>
    <n v="9.5999999999999659"/>
    <n v="6.0707193960173083"/>
    <n v="35"/>
    <x v="0"/>
    <n v="0"/>
    <n v="0"/>
    <n v="0"/>
    <n v="0"/>
    <n v="0"/>
  </r>
  <r>
    <n v="2182"/>
    <s v="H31595"/>
    <x v="2"/>
    <n v="299.5"/>
    <n v="309.10000000000002"/>
    <n v="1548"/>
    <n v="162.10618092523333"/>
    <n v="44.3"/>
    <n v="9.6000000000000227"/>
    <n v="7.1813038149878361"/>
    <n v="40"/>
    <x v="0"/>
    <n v="0"/>
    <n v="0"/>
    <n v="0"/>
    <n v="0"/>
    <n v="0"/>
  </r>
  <r>
    <n v="2183"/>
    <s v="M17042"/>
    <x v="0"/>
    <n v="299.5"/>
    <n v="309.2"/>
    <n v="1314"/>
    <n v="137.60175822723295"/>
    <n v="61.8"/>
    <n v="9.6999999999999886"/>
    <n v="8.5037886584429963"/>
    <n v="45"/>
    <x v="0"/>
    <n v="0"/>
    <n v="0"/>
    <n v="0"/>
    <n v="0"/>
    <n v="0"/>
  </r>
  <r>
    <n v="2184"/>
    <s v="M17043"/>
    <x v="0"/>
    <n v="299.60000000000002"/>
    <n v="309.3"/>
    <n v="1577"/>
    <n v="165.14305382370347"/>
    <n v="39.799999999999997"/>
    <n v="9.6999999999999886"/>
    <n v="6.5726935421833979"/>
    <n v="48"/>
    <x v="0"/>
    <n v="0"/>
    <n v="0"/>
    <n v="0"/>
    <n v="0"/>
    <n v="0"/>
  </r>
  <r>
    <n v="2185"/>
    <s v="L49364"/>
    <x v="1"/>
    <n v="299.8"/>
    <n v="309.39999999999998"/>
    <n v="1475"/>
    <n v="154.46163880149817"/>
    <n v="43.4"/>
    <n v="9.5999999999999659"/>
    <n v="6.7036351239850198"/>
    <n v="51"/>
    <x v="0"/>
    <n v="0"/>
    <n v="0"/>
    <n v="0"/>
    <n v="0"/>
    <n v="0"/>
  </r>
  <r>
    <n v="2186"/>
    <s v="L49365"/>
    <x v="1"/>
    <n v="299.8"/>
    <n v="309.39999999999998"/>
    <n v="1630"/>
    <n v="170.69320084504542"/>
    <n v="32.4"/>
    <n v="9.5999999999999659"/>
    <n v="5.530459707379471"/>
    <n v="53"/>
    <x v="0"/>
    <n v="0"/>
    <n v="0"/>
    <n v="0"/>
    <n v="0"/>
    <n v="0"/>
  </r>
  <r>
    <n v="2187"/>
    <s v="L49366"/>
    <x v="1"/>
    <n v="299.7"/>
    <n v="309.39999999999998"/>
    <n v="1445"/>
    <n v="151.32004614790836"/>
    <n v="42.9"/>
    <n v="9.6999999999999886"/>
    <n v="6.4916299797452686"/>
    <n v="55"/>
    <x v="0"/>
    <n v="0"/>
    <n v="0"/>
    <n v="0"/>
    <n v="0"/>
    <n v="0"/>
  </r>
  <r>
    <n v="2188"/>
    <s v="M17047"/>
    <x v="0"/>
    <n v="299.8"/>
    <n v="309.39999999999998"/>
    <n v="1439"/>
    <n v="150.69172761719039"/>
    <n v="47.4"/>
    <n v="9.5999999999999659"/>
    <n v="7.1427878890548246"/>
    <n v="57"/>
    <x v="0"/>
    <n v="0"/>
    <n v="0"/>
    <n v="0"/>
    <n v="0"/>
    <n v="0"/>
  </r>
  <r>
    <n v="2189"/>
    <s v="L49368"/>
    <x v="1"/>
    <n v="299.7"/>
    <n v="309.3"/>
    <n v="1420"/>
    <n v="148.70205226991686"/>
    <n v="44.1"/>
    <n v="9.6000000000000227"/>
    <n v="6.5577605051033343"/>
    <n v="60"/>
    <x v="0"/>
    <n v="0"/>
    <n v="0"/>
    <n v="0"/>
    <n v="0"/>
    <n v="0"/>
  </r>
  <r>
    <n v="2190"/>
    <s v="H31603"/>
    <x v="2"/>
    <n v="299.7"/>
    <n v="309.2"/>
    <n v="1554"/>
    <n v="162.73449945595127"/>
    <n v="41.6"/>
    <n v="9.5"/>
    <n v="6.769755177367573"/>
    <n v="62"/>
    <x v="0"/>
    <n v="0"/>
    <n v="0"/>
    <n v="0"/>
    <n v="0"/>
    <n v="0"/>
  </r>
  <r>
    <n v="2191"/>
    <s v="M17050"/>
    <x v="0"/>
    <n v="299.60000000000002"/>
    <n v="309.10000000000002"/>
    <n v="1471"/>
    <n v="154.04275978101953"/>
    <n v="44.3"/>
    <n v="9.5"/>
    <n v="6.8240942582991648"/>
    <n v="67"/>
    <x v="0"/>
    <n v="0"/>
    <n v="0"/>
    <n v="0"/>
    <n v="0"/>
    <n v="0"/>
  </r>
  <r>
    <n v="2192"/>
    <s v="L49371"/>
    <x v="1"/>
    <n v="299.60000000000002"/>
    <n v="309"/>
    <n v="1648"/>
    <n v="172.57815643719928"/>
    <n v="33.6"/>
    <n v="9.3999999999999773"/>
    <n v="5.7986260562898959"/>
    <n v="70"/>
    <x v="0"/>
    <n v="0"/>
    <n v="0"/>
    <n v="0"/>
    <n v="0"/>
    <n v="0"/>
  </r>
  <r>
    <n v="2193"/>
    <s v="L49372"/>
    <x v="1"/>
    <n v="299.60000000000002"/>
    <n v="309"/>
    <n v="1472"/>
    <n v="154.14747953613917"/>
    <n v="48.8"/>
    <n v="9.3999999999999773"/>
    <n v="7.5223970013635908"/>
    <n v="72"/>
    <x v="0"/>
    <n v="0"/>
    <n v="0"/>
    <n v="0"/>
    <n v="0"/>
    <n v="0"/>
  </r>
  <r>
    <n v="2194"/>
    <s v="M17053"/>
    <x v="0"/>
    <n v="299.5"/>
    <n v="308.89999999999998"/>
    <n v="1448"/>
    <n v="151.63420541326735"/>
    <n v="42.9"/>
    <n v="9.3999999999999773"/>
    <n v="6.5051074122291697"/>
    <n v="74"/>
    <x v="0"/>
    <n v="0"/>
    <n v="0"/>
    <n v="0"/>
    <n v="0"/>
    <n v="0"/>
  </r>
  <r>
    <n v="2195"/>
    <s v="M17054"/>
    <x v="0"/>
    <n v="299.60000000000002"/>
    <n v="308.89999999999998"/>
    <n v="1568"/>
    <n v="164.20057602762651"/>
    <n v="35.299999999999997"/>
    <n v="9.2999999999999545"/>
    <n v="5.7962803337752158"/>
    <n v="77"/>
    <x v="0"/>
    <n v="0"/>
    <n v="0"/>
    <n v="0"/>
    <n v="0"/>
    <n v="0"/>
  </r>
  <r>
    <n v="2196"/>
    <s v="L49375"/>
    <x v="1"/>
    <n v="299.60000000000002"/>
    <n v="308.89999999999998"/>
    <n v="1613"/>
    <n v="168.91296500801121"/>
    <n v="30.8"/>
    <n v="9.2999999999999545"/>
    <n v="5.2025193222467454"/>
    <n v="80"/>
    <x v="0"/>
    <n v="0"/>
    <n v="0"/>
    <n v="0"/>
    <n v="0"/>
    <n v="0"/>
  </r>
  <r>
    <n v="2197"/>
    <s v="M17056"/>
    <x v="0"/>
    <n v="299.7"/>
    <n v="308.89999999999998"/>
    <n v="1551"/>
    <n v="162.42034019059233"/>
    <n v="35.4"/>
    <n v="9.1999999999999886"/>
    <n v="5.7496800427469683"/>
    <n v="82"/>
    <x v="0"/>
    <n v="0"/>
    <n v="0"/>
    <n v="0"/>
    <n v="0"/>
    <n v="0"/>
  </r>
  <r>
    <n v="2198"/>
    <s v="L49377"/>
    <x v="1"/>
    <n v="299.7"/>
    <n v="309"/>
    <n v="1412"/>
    <n v="147.86429422895961"/>
    <n v="49.2"/>
    <n v="9.3000000000000114"/>
    <n v="7.274923276064813"/>
    <n v="85"/>
    <x v="0"/>
    <n v="0"/>
    <n v="0"/>
    <n v="0"/>
    <n v="0"/>
    <n v="0"/>
  </r>
  <r>
    <n v="2199"/>
    <s v="M17058"/>
    <x v="0"/>
    <n v="299.7"/>
    <n v="308.89999999999998"/>
    <n v="1478"/>
    <n v="154.77579806685713"/>
    <n v="41"/>
    <n v="9.1999999999999886"/>
    <n v="6.3458077207411421"/>
    <n v="87"/>
    <x v="0"/>
    <n v="0"/>
    <n v="0"/>
    <n v="0"/>
    <n v="0"/>
    <n v="0"/>
  </r>
  <r>
    <n v="2200"/>
    <s v="M17059"/>
    <x v="0"/>
    <n v="299.8"/>
    <n v="309.10000000000002"/>
    <n v="1268"/>
    <n v="132.7846494917286"/>
    <n v="58"/>
    <n v="9.3000000000000114"/>
    <n v="7.7015096705202586"/>
    <n v="90"/>
    <x v="0"/>
    <n v="0"/>
    <n v="0"/>
    <n v="0"/>
    <n v="0"/>
    <n v="0"/>
  </r>
  <r>
    <n v="2201"/>
    <s v="L49380"/>
    <x v="1"/>
    <n v="299.8"/>
    <n v="309.10000000000002"/>
    <n v="1546"/>
    <n v="161.89674141499398"/>
    <n v="35.6"/>
    <n v="9.3000000000000114"/>
    <n v="5.7635239943737862"/>
    <n v="93"/>
    <x v="0"/>
    <n v="0"/>
    <n v="0"/>
    <n v="0"/>
    <n v="0"/>
    <n v="0"/>
  </r>
  <r>
    <n v="2202"/>
    <s v="L49381"/>
    <x v="1"/>
    <n v="299.8"/>
    <n v="309"/>
    <n v="1567"/>
    <n v="164.09585627250686"/>
    <n v="36.1"/>
    <n v="9.1999999999999886"/>
    <n v="5.9238604114374986"/>
    <n v="95"/>
    <x v="0"/>
    <n v="0"/>
    <n v="0"/>
    <n v="0"/>
    <n v="0"/>
    <n v="0"/>
  </r>
  <r>
    <n v="2203"/>
    <s v="M17062"/>
    <x v="0"/>
    <n v="299.89999999999998"/>
    <n v="309.2"/>
    <n v="1548"/>
    <n v="162.10618092523333"/>
    <n v="35.700000000000003"/>
    <n v="9.3000000000000114"/>
    <n v="5.7871906590308306"/>
    <n v="97"/>
    <x v="0"/>
    <n v="0"/>
    <n v="0"/>
    <n v="0"/>
    <n v="0"/>
    <n v="0"/>
  </r>
  <r>
    <n v="2204"/>
    <s v="L49383"/>
    <x v="1"/>
    <n v="299.8"/>
    <n v="309"/>
    <n v="1614"/>
    <n v="169.01768476313089"/>
    <n v="30.8"/>
    <n v="9.1999999999999886"/>
    <n v="5.2057446907044316"/>
    <n v="100"/>
    <x v="0"/>
    <n v="0"/>
    <n v="0"/>
    <n v="0"/>
    <n v="0"/>
    <n v="0"/>
  </r>
  <r>
    <n v="2205"/>
    <s v="M17064"/>
    <x v="0"/>
    <n v="299.7"/>
    <n v="309.10000000000002"/>
    <n v="1352"/>
    <n v="141.58110892178001"/>
    <n v="46.1"/>
    <n v="9.4000000000000341"/>
    <n v="6.526889121294059"/>
    <n v="102"/>
    <x v="0"/>
    <n v="0"/>
    <n v="0"/>
    <n v="0"/>
    <n v="0"/>
    <n v="0"/>
  </r>
  <r>
    <n v="2206"/>
    <s v="L49385"/>
    <x v="1"/>
    <n v="299.89999999999998"/>
    <n v="309.2"/>
    <n v="1624"/>
    <n v="170.06488231432746"/>
    <n v="34.6"/>
    <n v="9.3000000000000114"/>
    <n v="5.8842449280757299"/>
    <n v="105"/>
    <x v="0"/>
    <n v="0"/>
    <n v="0"/>
    <n v="0"/>
    <n v="0"/>
    <n v="0"/>
  </r>
  <r>
    <n v="2207"/>
    <s v="L49386"/>
    <x v="1"/>
    <n v="299.89999999999998"/>
    <n v="309.2"/>
    <n v="1436"/>
    <n v="150.37756835183143"/>
    <n v="52"/>
    <n v="9.3000000000000114"/>
    <n v="7.8196335542952351"/>
    <n v="107"/>
    <x v="0"/>
    <n v="0"/>
    <n v="0"/>
    <n v="0"/>
    <n v="0"/>
    <n v="0"/>
  </r>
  <r>
    <n v="2208"/>
    <s v="L49387"/>
    <x v="1"/>
    <n v="299.8"/>
    <n v="309.2"/>
    <n v="1591"/>
    <n v="166.60913039537868"/>
    <n v="37.5"/>
    <n v="9.3999999999999773"/>
    <n v="6.247842389826701"/>
    <n v="109"/>
    <x v="0"/>
    <n v="0"/>
    <n v="0"/>
    <n v="0"/>
    <n v="0"/>
    <n v="0"/>
  </r>
  <r>
    <n v="2209"/>
    <s v="H31622"/>
    <x v="2"/>
    <n v="299.8"/>
    <n v="309.2"/>
    <n v="1435"/>
    <n v="150.27284859671178"/>
    <n v="42.6"/>
    <n v="9.3999999999999773"/>
    <n v="6.4016233502199222"/>
    <n v="111"/>
    <x v="0"/>
    <n v="0"/>
    <n v="0"/>
    <n v="0"/>
    <n v="0"/>
    <n v="0"/>
  </r>
  <r>
    <n v="2210"/>
    <s v="L49389"/>
    <x v="1"/>
    <n v="299.8"/>
    <n v="309.3"/>
    <n v="1386"/>
    <n v="145.14158059584844"/>
    <n v="49.4"/>
    <n v="9.5"/>
    <n v="7.169994081434913"/>
    <n v="116"/>
    <x v="0"/>
    <n v="0"/>
    <n v="0"/>
    <n v="0"/>
    <n v="0"/>
    <n v="0"/>
  </r>
  <r>
    <n v="2211"/>
    <s v="L49390"/>
    <x v="1"/>
    <n v="299.7"/>
    <n v="309.2"/>
    <n v="1401"/>
    <n v="146.71237692264333"/>
    <n v="54.1"/>
    <n v="9.5"/>
    <n v="7.9371395915150043"/>
    <n v="118"/>
    <x v="0"/>
    <n v="0"/>
    <n v="0"/>
    <n v="0"/>
    <n v="0"/>
    <n v="0"/>
  </r>
  <r>
    <n v="2212"/>
    <s v="M17071"/>
    <x v="0"/>
    <n v="299.60000000000002"/>
    <n v="309"/>
    <n v="1245"/>
    <n v="130.3760951239764"/>
    <n v="64"/>
    <n v="9.3999999999999773"/>
    <n v="8.3440700879344902"/>
    <n v="120"/>
    <x v="0"/>
    <n v="0"/>
    <n v="0"/>
    <n v="0"/>
    <n v="0"/>
    <n v="0"/>
  </r>
  <r>
    <n v="2213"/>
    <s v="L49392"/>
    <x v="1"/>
    <n v="299.7"/>
    <n v="309.10000000000002"/>
    <n v="1475"/>
    <n v="154.46163880149817"/>
    <n v="40"/>
    <n v="9.4000000000000341"/>
    <n v="6.1784655520599259"/>
    <n v="123"/>
    <x v="0"/>
    <n v="0"/>
    <n v="0"/>
    <n v="0"/>
    <n v="0"/>
    <n v="0"/>
  </r>
  <r>
    <n v="2214"/>
    <s v="L49393"/>
    <x v="1"/>
    <n v="299.7"/>
    <n v="309.10000000000002"/>
    <n v="1473"/>
    <n v="154.25219929125885"/>
    <n v="39.4"/>
    <n v="9.4000000000000341"/>
    <n v="6.0775366520755991"/>
    <n v="125"/>
    <x v="0"/>
    <n v="0"/>
    <n v="0"/>
    <n v="0"/>
    <n v="0"/>
    <n v="0"/>
  </r>
  <r>
    <n v="2215"/>
    <s v="H31628"/>
    <x v="2"/>
    <n v="299.7"/>
    <n v="309.2"/>
    <n v="1355"/>
    <n v="141.89526818713901"/>
    <n v="44.8"/>
    <n v="9.5"/>
    <n v="6.3569080147838273"/>
    <n v="127"/>
    <x v="0"/>
    <n v="0"/>
    <n v="0"/>
    <n v="0"/>
    <n v="0"/>
    <n v="0"/>
  </r>
  <r>
    <n v="2216"/>
    <s v="H31629"/>
    <x v="2"/>
    <n v="299.7"/>
    <n v="309.2"/>
    <n v="1468"/>
    <n v="153.72860051566056"/>
    <n v="49.6"/>
    <n v="9.5"/>
    <n v="7.6249385855767642"/>
    <n v="132"/>
    <x v="0"/>
    <n v="0"/>
    <n v="0"/>
    <n v="0"/>
    <n v="0"/>
    <n v="0"/>
  </r>
  <r>
    <n v="2217"/>
    <s v="L49396"/>
    <x v="1"/>
    <n v="299.7"/>
    <n v="309.2"/>
    <n v="1645"/>
    <n v="172.26399717184032"/>
    <n v="30.8"/>
    <n v="9.5"/>
    <n v="5.3057311128926825"/>
    <n v="137"/>
    <x v="0"/>
    <n v="0"/>
    <n v="0"/>
    <n v="0"/>
    <n v="0"/>
    <n v="0"/>
  </r>
  <r>
    <n v="2218"/>
    <s v="L49397"/>
    <x v="1"/>
    <n v="299.7"/>
    <n v="309.10000000000002"/>
    <n v="1347"/>
    <n v="141.05751014618173"/>
    <n v="55.3"/>
    <n v="9.4000000000000341"/>
    <n v="7.8004803110838496"/>
    <n v="139"/>
    <x v="0"/>
    <n v="0"/>
    <n v="0"/>
    <n v="0"/>
    <n v="0"/>
    <n v="0"/>
  </r>
  <r>
    <n v="2219"/>
    <s v="L49398"/>
    <x v="1"/>
    <n v="299.7"/>
    <n v="309.10000000000002"/>
    <n v="1713"/>
    <n v="179.38494051997719"/>
    <n v="33.5"/>
    <n v="9.4000000000000341"/>
    <n v="6.009395507419236"/>
    <n v="141"/>
    <x v="0"/>
    <n v="0"/>
    <n v="0"/>
    <n v="0"/>
    <n v="0"/>
    <n v="0"/>
  </r>
  <r>
    <n v="2220"/>
    <s v="M17079"/>
    <x v="0"/>
    <n v="299.60000000000002"/>
    <n v="309.10000000000002"/>
    <n v="1435"/>
    <n v="150.27284859671178"/>
    <n v="48.4"/>
    <n v="9.5"/>
    <n v="7.2732058720808501"/>
    <n v="143"/>
    <x v="0"/>
    <n v="0"/>
    <n v="0"/>
    <n v="0"/>
    <n v="0"/>
    <n v="0"/>
  </r>
  <r>
    <n v="2221"/>
    <s v="M17080"/>
    <x v="0"/>
    <n v="299.60000000000002"/>
    <n v="309"/>
    <n v="1736"/>
    <n v="181.79349488772934"/>
    <n v="26.1"/>
    <n v="9.3999999999999773"/>
    <n v="4.7448102165697357"/>
    <n v="146"/>
    <x v="0"/>
    <n v="0"/>
    <n v="0"/>
    <n v="0"/>
    <n v="0"/>
    <n v="0"/>
  </r>
  <r>
    <n v="2222"/>
    <s v="L49401"/>
    <x v="1"/>
    <n v="299.60000000000002"/>
    <n v="309"/>
    <n v="1372"/>
    <n v="143.67550402417322"/>
    <n v="60.4"/>
    <n v="9.3999999999999773"/>
    <n v="8.6780004430600624"/>
    <n v="149"/>
    <x v="0"/>
    <n v="0"/>
    <n v="0"/>
    <n v="0"/>
    <n v="0"/>
    <n v="0"/>
  </r>
  <r>
    <n v="2223"/>
    <s v="L49402"/>
    <x v="1"/>
    <n v="299.7"/>
    <n v="309"/>
    <n v="1605"/>
    <n v="168.07520696705393"/>
    <n v="33"/>
    <n v="9.3000000000000114"/>
    <n v="5.5464818299127803"/>
    <n v="151"/>
    <x v="0"/>
    <n v="0"/>
    <n v="0"/>
    <n v="0"/>
    <n v="0"/>
    <n v="0"/>
  </r>
  <r>
    <n v="2224"/>
    <s v="L49403"/>
    <x v="1"/>
    <n v="299.60000000000002"/>
    <n v="309"/>
    <n v="1413"/>
    <n v="147.96901398407925"/>
    <n v="48.5"/>
    <n v="9.3999999999999773"/>
    <n v="7.1764971782278435"/>
    <n v="153"/>
    <x v="0"/>
    <n v="0"/>
    <n v="0"/>
    <n v="0"/>
    <n v="0"/>
    <n v="0"/>
  </r>
  <r>
    <n v="2225"/>
    <s v="M17084"/>
    <x v="0"/>
    <n v="299.7"/>
    <n v="309"/>
    <n v="1645"/>
    <n v="172.26399717184032"/>
    <n v="31.9"/>
    <n v="9.3000000000000114"/>
    <n v="5.4952215097817065"/>
    <n v="155"/>
    <x v="0"/>
    <n v="0"/>
    <n v="0"/>
    <n v="0"/>
    <n v="0"/>
    <n v="0"/>
  </r>
  <r>
    <n v="2226"/>
    <s v="M17085"/>
    <x v="0"/>
    <n v="299.7"/>
    <n v="309"/>
    <n v="1465"/>
    <n v="153.41444125030156"/>
    <n v="49"/>
    <n v="9.3000000000000114"/>
    <n v="7.5173076212647763"/>
    <n v="158"/>
    <x v="0"/>
    <n v="0"/>
    <n v="0"/>
    <n v="0"/>
    <n v="0"/>
    <n v="0"/>
  </r>
  <r>
    <n v="2227"/>
    <s v="M17086"/>
    <x v="0"/>
    <n v="299.60000000000002"/>
    <n v="308.89999999999998"/>
    <n v="1685"/>
    <n v="176.45278737662673"/>
    <n v="27.8"/>
    <n v="9.2999999999999545"/>
    <n v="4.9053874890702236"/>
    <n v="161"/>
    <x v="0"/>
    <n v="0"/>
    <n v="0"/>
    <n v="0"/>
    <n v="0"/>
    <n v="0"/>
  </r>
  <r>
    <n v="2228"/>
    <s v="L49407"/>
    <x v="1"/>
    <n v="299.5"/>
    <n v="308.8"/>
    <n v="1965"/>
    <n v="205.77431881013143"/>
    <n v="20.399999999999999"/>
    <n v="9.3000000000000114"/>
    <n v="4.1977961037266818"/>
    <n v="164"/>
    <x v="0"/>
    <n v="0"/>
    <n v="0"/>
    <n v="0"/>
    <n v="0"/>
    <n v="0"/>
  </r>
  <r>
    <n v="2229"/>
    <s v="H31642"/>
    <x v="2"/>
    <n v="299.39999999999998"/>
    <n v="308.60000000000002"/>
    <n v="1542"/>
    <n v="161.47786239451537"/>
    <n v="41.8"/>
    <n v="9.2000000000000455"/>
    <n v="6.7497746480907415"/>
    <n v="166"/>
    <x v="0"/>
    <n v="0"/>
    <n v="0"/>
    <n v="0"/>
    <n v="0"/>
    <n v="0"/>
  </r>
  <r>
    <n v="2230"/>
    <s v="L49409"/>
    <x v="1"/>
    <n v="299.39999999999998"/>
    <n v="308.7"/>
    <n v="1681"/>
    <n v="176.03390835614806"/>
    <n v="30.8"/>
    <n v="9.3000000000000114"/>
    <n v="5.4218443773693608"/>
    <n v="171"/>
    <x v="0"/>
    <n v="0"/>
    <n v="0"/>
    <n v="0"/>
    <n v="0"/>
    <n v="0"/>
  </r>
  <r>
    <n v="2231"/>
    <s v="L49410"/>
    <x v="1"/>
    <n v="299.5"/>
    <n v="308.7"/>
    <n v="1446"/>
    <n v="151.42476590302803"/>
    <n v="45.7"/>
    <n v="9.1999999999999886"/>
    <n v="6.9201118017683809"/>
    <n v="173"/>
    <x v="0"/>
    <n v="0"/>
    <n v="0"/>
    <n v="0"/>
    <n v="0"/>
    <n v="0"/>
  </r>
  <r>
    <n v="2232"/>
    <s v="L49411"/>
    <x v="1"/>
    <n v="299.39999999999998"/>
    <n v="308.60000000000002"/>
    <n v="1415"/>
    <n v="148.17845349431857"/>
    <n v="56.4"/>
    <n v="9.2000000000000455"/>
    <n v="8.3572647770795658"/>
    <n v="175"/>
    <x v="0"/>
    <n v="0"/>
    <n v="0"/>
    <n v="0"/>
    <n v="0"/>
    <n v="0"/>
  </r>
  <r>
    <n v="2233"/>
    <s v="L49412"/>
    <x v="1"/>
    <n v="299.5"/>
    <n v="308.60000000000002"/>
    <n v="1672"/>
    <n v="175.09143056007116"/>
    <n v="30.5"/>
    <n v="9.1000000000000227"/>
    <n v="5.3402886320821707"/>
    <n v="177"/>
    <x v="0"/>
    <n v="0"/>
    <n v="0"/>
    <n v="0"/>
    <n v="0"/>
    <n v="0"/>
  </r>
  <r>
    <n v="2234"/>
    <s v="L49413"/>
    <x v="1"/>
    <n v="299.5"/>
    <n v="308.7"/>
    <n v="2549"/>
    <n v="266.93065580001274"/>
    <n v="13"/>
    <n v="9.1999999999999886"/>
    <n v="3.4700985254001657"/>
    <n v="179"/>
    <x v="1"/>
    <n v="0"/>
    <n v="0"/>
    <n v="1"/>
    <n v="0"/>
    <n v="0"/>
  </r>
  <r>
    <n v="2235"/>
    <s v="L49414"/>
    <x v="1"/>
    <n v="299.39999999999998"/>
    <n v="308.60000000000002"/>
    <n v="1492"/>
    <n v="156.24187463853238"/>
    <n v="40.5"/>
    <n v="9.2000000000000455"/>
    <n v="6.3277959228605614"/>
    <n v="181"/>
    <x v="0"/>
    <n v="0"/>
    <n v="0"/>
    <n v="0"/>
    <n v="0"/>
    <n v="0"/>
  </r>
  <r>
    <n v="2236"/>
    <s v="M17095"/>
    <x v="0"/>
    <n v="299.39999999999998"/>
    <n v="308.60000000000002"/>
    <n v="1455"/>
    <n v="152.36724369910496"/>
    <n v="42.7"/>
    <n v="9.2000000000000455"/>
    <n v="6.5060813059517821"/>
    <n v="183"/>
    <x v="0"/>
    <n v="0"/>
    <n v="0"/>
    <n v="0"/>
    <n v="0"/>
    <n v="0"/>
  </r>
  <r>
    <n v="2237"/>
    <s v="M17096"/>
    <x v="0"/>
    <n v="299.3"/>
    <n v="308.5"/>
    <n v="1422"/>
    <n v="148.91149178015618"/>
    <n v="43.1"/>
    <n v="9.1999999999999886"/>
    <n v="6.4180852957247314"/>
    <n v="186"/>
    <x v="0"/>
    <n v="0"/>
    <n v="0"/>
    <n v="0"/>
    <n v="0"/>
    <n v="0"/>
  </r>
  <r>
    <n v="2238"/>
    <s v="L49417"/>
    <x v="1"/>
    <n v="299.3"/>
    <n v="308.60000000000002"/>
    <n v="1403"/>
    <n v="146.92181643288265"/>
    <n v="50.6"/>
    <n v="9.3000000000000114"/>
    <n v="7.4342439115038621"/>
    <n v="189"/>
    <x v="0"/>
    <n v="0"/>
    <n v="0"/>
    <n v="0"/>
    <n v="0"/>
    <n v="0"/>
  </r>
  <r>
    <n v="2239"/>
    <s v="L49418"/>
    <x v="1"/>
    <n v="299.3"/>
    <n v="308.60000000000002"/>
    <n v="1474"/>
    <n v="154.35691904637852"/>
    <n v="49.6"/>
    <n v="9.3000000000000114"/>
    <n v="7.6561031847003749"/>
    <n v="191"/>
    <x v="0"/>
    <n v="0"/>
    <n v="0"/>
    <n v="0"/>
    <n v="0"/>
    <n v="0"/>
  </r>
  <r>
    <n v="2240"/>
    <s v="L49419"/>
    <x v="1"/>
    <n v="299.2"/>
    <n v="308.60000000000002"/>
    <n v="1381"/>
    <n v="144.61798182025012"/>
    <n v="50"/>
    <n v="9.4000000000000341"/>
    <n v="7.2308990910125059"/>
    <n v="193"/>
    <x v="0"/>
    <n v="0"/>
    <n v="0"/>
    <n v="0"/>
    <n v="0"/>
    <n v="0"/>
  </r>
  <r>
    <n v="2241"/>
    <s v="L49420"/>
    <x v="1"/>
    <n v="299.2"/>
    <n v="308.5"/>
    <n v="1457"/>
    <n v="152.57668320934428"/>
    <n v="44.7"/>
    <n v="9.3000000000000114"/>
    <n v="6.8201777394576899"/>
    <n v="195"/>
    <x v="0"/>
    <n v="0"/>
    <n v="0"/>
    <n v="0"/>
    <n v="0"/>
    <n v="0"/>
  </r>
  <r>
    <n v="2242"/>
    <s v="L49421"/>
    <x v="1"/>
    <n v="299.2"/>
    <n v="308.39999999999998"/>
    <n v="1711"/>
    <n v="179.17550100973784"/>
    <n v="28.9"/>
    <n v="9.1999999999999886"/>
    <n v="5.1781719791814229"/>
    <n v="197"/>
    <x v="0"/>
    <n v="0"/>
    <n v="0"/>
    <n v="0"/>
    <n v="0"/>
    <n v="0"/>
  </r>
  <r>
    <n v="2243"/>
    <s v="L49422"/>
    <x v="1"/>
    <n v="299.2"/>
    <n v="308.39999999999998"/>
    <n v="1667"/>
    <n v="174.56783178447282"/>
    <n v="29"/>
    <n v="9.1999999999999886"/>
    <n v="5.0624671217497115"/>
    <n v="199"/>
    <x v="0"/>
    <n v="0"/>
    <n v="0"/>
    <n v="0"/>
    <n v="0"/>
    <n v="0"/>
  </r>
  <r>
    <n v="2244"/>
    <s v="L49423"/>
    <x v="1"/>
    <n v="299.2"/>
    <n v="308.39999999999998"/>
    <n v="1465"/>
    <n v="153.41444125030156"/>
    <n v="35"/>
    <n v="9.1999999999999886"/>
    <n v="5.3695054437605547"/>
    <n v="201"/>
    <x v="0"/>
    <n v="0"/>
    <n v="0"/>
    <n v="0"/>
    <n v="0"/>
    <n v="0"/>
  </r>
  <r>
    <n v="2245"/>
    <s v="M17104"/>
    <x v="0"/>
    <n v="299.3"/>
    <n v="308.39999999999998"/>
    <n v="1542"/>
    <n v="161.47786239451537"/>
    <n v="37.5"/>
    <n v="9.0999999999999659"/>
    <n v="6.0554198397943262"/>
    <n v="203"/>
    <x v="1"/>
    <n v="1"/>
    <n v="0"/>
    <n v="0"/>
    <n v="0"/>
    <n v="0"/>
  </r>
  <r>
    <n v="2246"/>
    <s v="M17105"/>
    <x v="0"/>
    <n v="299.3"/>
    <n v="308.39999999999998"/>
    <n v="1438"/>
    <n v="150.58700786207075"/>
    <n v="42.3"/>
    <n v="9.0999999999999659"/>
    <n v="6.3698304325655926"/>
    <n v="0"/>
    <x v="0"/>
    <n v="0"/>
    <n v="0"/>
    <n v="0"/>
    <n v="0"/>
    <n v="0"/>
  </r>
  <r>
    <n v="2247"/>
    <s v="L49426"/>
    <x v="1"/>
    <n v="299.3"/>
    <n v="308.39999999999998"/>
    <n v="1406"/>
    <n v="147.23597569824162"/>
    <n v="47.4"/>
    <n v="9.0999999999999659"/>
    <n v="6.9789852480966532"/>
    <n v="3"/>
    <x v="0"/>
    <n v="0"/>
    <n v="0"/>
    <n v="0"/>
    <n v="0"/>
    <n v="0"/>
  </r>
  <r>
    <n v="2248"/>
    <s v="M17107"/>
    <x v="0"/>
    <n v="299.2"/>
    <n v="308.39999999999998"/>
    <n v="1396"/>
    <n v="146.18877814704504"/>
    <n v="48.5"/>
    <n v="9.1999999999999886"/>
    <n v="7.090155740131685"/>
    <n v="5"/>
    <x v="0"/>
    <n v="0"/>
    <n v="0"/>
    <n v="0"/>
    <n v="0"/>
    <n v="0"/>
  </r>
  <r>
    <n v="2249"/>
    <s v="M17108"/>
    <x v="0"/>
    <n v="299.3"/>
    <n v="308.5"/>
    <n v="1304"/>
    <n v="136.55456067603635"/>
    <n v="60.6"/>
    <n v="9.1999999999999886"/>
    <n v="8.2752063769678017"/>
    <n v="8"/>
    <x v="0"/>
    <n v="0"/>
    <n v="0"/>
    <n v="0"/>
    <n v="0"/>
    <n v="0"/>
  </r>
  <r>
    <n v="2250"/>
    <s v="L49429"/>
    <x v="1"/>
    <n v="299.2"/>
    <n v="308.5"/>
    <n v="1442"/>
    <n v="151.00588688254939"/>
    <n v="46.5"/>
    <n v="9.3000000000000114"/>
    <n v="7.0217737400385465"/>
    <n v="11"/>
    <x v="0"/>
    <n v="0"/>
    <n v="0"/>
    <n v="0"/>
    <n v="0"/>
    <n v="0"/>
  </r>
  <r>
    <n v="2251"/>
    <s v="M17110"/>
    <x v="0"/>
    <n v="299.2"/>
    <n v="308.39999999999998"/>
    <n v="1396"/>
    <n v="146.18877814704504"/>
    <n v="48.7"/>
    <n v="9.1999999999999886"/>
    <n v="7.119393495761094"/>
    <n v="13"/>
    <x v="0"/>
    <n v="0"/>
    <n v="0"/>
    <n v="0"/>
    <n v="0"/>
    <n v="0"/>
  </r>
  <r>
    <n v="2252"/>
    <s v="H31665"/>
    <x v="2"/>
    <n v="299.10000000000002"/>
    <n v="308.3"/>
    <n v="1424"/>
    <n v="149.12093129039553"/>
    <n v="43.4"/>
    <n v="9.1999999999999886"/>
    <n v="6.4718484180031659"/>
    <n v="16"/>
    <x v="0"/>
    <n v="0"/>
    <n v="0"/>
    <n v="0"/>
    <n v="0"/>
    <n v="0"/>
  </r>
  <r>
    <n v="2253"/>
    <s v="H31666"/>
    <x v="2"/>
    <n v="299.10000000000002"/>
    <n v="308.3"/>
    <n v="1451"/>
    <n v="151.94836467862632"/>
    <n v="42.8"/>
    <n v="9.1999999999999886"/>
    <n v="6.5033900082452067"/>
    <n v="21"/>
    <x v="0"/>
    <n v="0"/>
    <n v="0"/>
    <n v="0"/>
    <n v="0"/>
    <n v="0"/>
  </r>
  <r>
    <n v="2254"/>
    <s v="L49433"/>
    <x v="1"/>
    <n v="299.2"/>
    <n v="308.39999999999998"/>
    <n v="1386"/>
    <n v="145.14158059584844"/>
    <n v="54.1"/>
    <n v="9.1999999999999886"/>
    <n v="7.8521595102354"/>
    <n v="26"/>
    <x v="0"/>
    <n v="0"/>
    <n v="0"/>
    <n v="0"/>
    <n v="0"/>
    <n v="0"/>
  </r>
  <r>
    <n v="2255"/>
    <s v="L49434"/>
    <x v="1"/>
    <n v="299.10000000000002"/>
    <n v="308.3"/>
    <n v="1325"/>
    <n v="138.7536755335492"/>
    <n v="46.9"/>
    <n v="9.1999999999999886"/>
    <n v="6.507547382523458"/>
    <n v="28"/>
    <x v="0"/>
    <n v="0"/>
    <n v="0"/>
    <n v="0"/>
    <n v="0"/>
    <n v="0"/>
  </r>
  <r>
    <n v="2256"/>
    <s v="L49435"/>
    <x v="1"/>
    <n v="299.10000000000002"/>
    <n v="308.3"/>
    <n v="1559"/>
    <n v="163.25809823154958"/>
    <n v="33.700000000000003"/>
    <n v="9.1999999999999886"/>
    <n v="5.5017979104032211"/>
    <n v="30"/>
    <x v="0"/>
    <n v="0"/>
    <n v="0"/>
    <n v="0"/>
    <n v="0"/>
    <n v="0"/>
  </r>
  <r>
    <n v="2257"/>
    <s v="L49436"/>
    <x v="1"/>
    <n v="299.10000000000002"/>
    <n v="308.3"/>
    <n v="1489"/>
    <n v="155.92771537317338"/>
    <n v="38.1"/>
    <n v="9.1999999999999886"/>
    <n v="5.9408459557179061"/>
    <n v="32"/>
    <x v="0"/>
    <n v="0"/>
    <n v="0"/>
    <n v="0"/>
    <n v="0"/>
    <n v="0"/>
  </r>
  <r>
    <n v="2258"/>
    <s v="L49437"/>
    <x v="1"/>
    <n v="299.10000000000002"/>
    <n v="308.3"/>
    <n v="1892"/>
    <n v="198.1297766863963"/>
    <n v="25.2"/>
    <n v="9.1999999999999886"/>
    <n v="4.9928703724971868"/>
    <n v="34"/>
    <x v="0"/>
    <n v="0"/>
    <n v="0"/>
    <n v="0"/>
    <n v="0"/>
    <n v="0"/>
  </r>
  <r>
    <n v="2259"/>
    <s v="L49438"/>
    <x v="1"/>
    <n v="299.10000000000002"/>
    <n v="308.2"/>
    <n v="1319"/>
    <n v="138.12535700283124"/>
    <n v="60.3"/>
    <n v="9.0999999999999659"/>
    <n v="8.3289590272707237"/>
    <n v="36"/>
    <x v="0"/>
    <n v="0"/>
    <n v="0"/>
    <n v="0"/>
    <n v="0"/>
    <n v="0"/>
  </r>
  <r>
    <n v="2260"/>
    <s v="L49439"/>
    <x v="1"/>
    <n v="299.10000000000002"/>
    <n v="308.3"/>
    <n v="1431"/>
    <n v="149.85396957623314"/>
    <n v="52.3"/>
    <n v="9.1999999999999886"/>
    <n v="7.837362608836993"/>
    <n v="38"/>
    <x v="0"/>
    <n v="0"/>
    <n v="0"/>
    <n v="0"/>
    <n v="0"/>
    <n v="0"/>
  </r>
  <r>
    <n v="2261"/>
    <s v="H31674"/>
    <x v="2"/>
    <n v="299.10000000000002"/>
    <n v="308.3"/>
    <n v="1521"/>
    <n v="159.27874753700249"/>
    <n v="36.5"/>
    <n v="9.1999999999999886"/>
    <n v="5.8136742851005909"/>
    <n v="40"/>
    <x v="0"/>
    <n v="0"/>
    <n v="0"/>
    <n v="0"/>
    <n v="0"/>
    <n v="0"/>
  </r>
  <r>
    <n v="2262"/>
    <s v="M17121"/>
    <x v="0"/>
    <n v="299.10000000000002"/>
    <n v="308.2"/>
    <n v="1435"/>
    <n v="150.27284859671178"/>
    <n v="45.2"/>
    <n v="9.0999999999999659"/>
    <n v="6.7923327565713727"/>
    <n v="45"/>
    <x v="0"/>
    <n v="0"/>
    <n v="0"/>
    <n v="0"/>
    <n v="0"/>
    <n v="0"/>
  </r>
  <r>
    <n v="2263"/>
    <s v="L49442"/>
    <x v="1"/>
    <n v="299.10000000000002"/>
    <n v="308.3"/>
    <n v="1533"/>
    <n v="160.53538459843841"/>
    <n v="42.4"/>
    <n v="9.1999999999999886"/>
    <n v="6.8067003069737888"/>
    <n v="48"/>
    <x v="0"/>
    <n v="0"/>
    <n v="0"/>
    <n v="0"/>
    <n v="0"/>
    <n v="0"/>
  </r>
  <r>
    <n v="2264"/>
    <s v="M17123"/>
    <x v="0"/>
    <n v="299.2"/>
    <n v="308.39999999999998"/>
    <n v="1529"/>
    <n v="160.1165055779598"/>
    <n v="43"/>
    <n v="9.1999999999999886"/>
    <n v="6.8850097398522712"/>
    <n v="50"/>
    <x v="0"/>
    <n v="0"/>
    <n v="0"/>
    <n v="0"/>
    <n v="0"/>
    <n v="0"/>
  </r>
  <r>
    <n v="2265"/>
    <s v="M17124"/>
    <x v="0"/>
    <n v="299.2"/>
    <n v="308.39999999999998"/>
    <n v="1415"/>
    <n v="148.17845349431857"/>
    <n v="43.5"/>
    <n v="9.1999999999999886"/>
    <n v="6.4457627270028581"/>
    <n v="53"/>
    <x v="0"/>
    <n v="0"/>
    <n v="0"/>
    <n v="0"/>
    <n v="0"/>
    <n v="0"/>
  </r>
  <r>
    <n v="2266"/>
    <s v="M17125"/>
    <x v="0"/>
    <n v="299.2"/>
    <n v="308.39999999999998"/>
    <n v="1330"/>
    <n v="139.27727430914749"/>
    <n v="51.2"/>
    <n v="9.1999999999999886"/>
    <n v="7.1309964446283525"/>
    <n v="56"/>
    <x v="0"/>
    <n v="0"/>
    <n v="0"/>
    <n v="0"/>
    <n v="0"/>
    <n v="0"/>
  </r>
  <r>
    <n v="2267"/>
    <s v="L49446"/>
    <x v="1"/>
    <n v="299.2"/>
    <n v="308.5"/>
    <n v="1381"/>
    <n v="144.61798182025012"/>
    <n v="60.6"/>
    <n v="9.3000000000000114"/>
    <n v="8.7638496983071583"/>
    <n v="59"/>
    <x v="0"/>
    <n v="0"/>
    <n v="0"/>
    <n v="0"/>
    <n v="0"/>
    <n v="0"/>
  </r>
  <r>
    <n v="2268"/>
    <s v="L49447"/>
    <x v="1"/>
    <n v="299.2"/>
    <n v="308.5"/>
    <n v="1370"/>
    <n v="143.46606451393387"/>
    <n v="52.4"/>
    <n v="9.3000000000000114"/>
    <n v="7.5176217805301349"/>
    <n v="61"/>
    <x v="0"/>
    <n v="0"/>
    <n v="0"/>
    <n v="0"/>
    <n v="0"/>
    <n v="0"/>
  </r>
  <r>
    <n v="2269"/>
    <s v="L49448"/>
    <x v="1"/>
    <n v="299.2"/>
    <n v="308.5"/>
    <n v="1438"/>
    <n v="150.58700786207075"/>
    <n v="46.6"/>
    <n v="9.3000000000000114"/>
    <n v="7.0173545663724974"/>
    <n v="63"/>
    <x v="0"/>
    <n v="0"/>
    <n v="0"/>
    <n v="0"/>
    <n v="0"/>
    <n v="0"/>
  </r>
  <r>
    <n v="2270"/>
    <s v="L49449"/>
    <x v="1"/>
    <n v="299.3"/>
    <n v="308.60000000000002"/>
    <n v="1314"/>
    <n v="137.60175822723295"/>
    <n v="48.2"/>
    <n v="9.3000000000000114"/>
    <n v="6.6324047465526279"/>
    <n v="65"/>
    <x v="0"/>
    <n v="0"/>
    <n v="0"/>
    <n v="0"/>
    <n v="0"/>
    <n v="0"/>
  </r>
  <r>
    <n v="2271"/>
    <s v="L49450"/>
    <x v="1"/>
    <n v="299.3"/>
    <n v="308.60000000000002"/>
    <n v="1437"/>
    <n v="150.4822881069511"/>
    <n v="48.1"/>
    <n v="9.3000000000000114"/>
    <n v="7.2381980579443477"/>
    <n v="67"/>
    <x v="0"/>
    <n v="0"/>
    <n v="0"/>
    <n v="0"/>
    <n v="0"/>
    <n v="0"/>
  </r>
  <r>
    <n v="2272"/>
    <s v="L49451"/>
    <x v="1"/>
    <n v="299.2"/>
    <n v="308.5"/>
    <n v="1821"/>
    <n v="190.69467407290043"/>
    <n v="26.1"/>
    <n v="9.3000000000000114"/>
    <n v="4.9771309933027013"/>
    <n v="69"/>
    <x v="0"/>
    <n v="0"/>
    <n v="0"/>
    <n v="0"/>
    <n v="0"/>
    <n v="0"/>
  </r>
  <r>
    <n v="2273"/>
    <s v="M17132"/>
    <x v="0"/>
    <n v="299.3"/>
    <n v="308.60000000000002"/>
    <n v="1448"/>
    <n v="151.63420541326735"/>
    <n v="52.1"/>
    <n v="9.3000000000000114"/>
    <n v="7.9001421020312295"/>
    <n v="71"/>
    <x v="0"/>
    <n v="0"/>
    <n v="0"/>
    <n v="0"/>
    <n v="0"/>
    <n v="0"/>
  </r>
  <r>
    <n v="2274"/>
    <s v="L49453"/>
    <x v="1"/>
    <n v="299.3"/>
    <n v="308.5"/>
    <n v="1589"/>
    <n v="166.39969088513939"/>
    <n v="32.700000000000003"/>
    <n v="9.1999999999999886"/>
    <n v="5.4412698919440592"/>
    <n v="74"/>
    <x v="0"/>
    <n v="0"/>
    <n v="0"/>
    <n v="0"/>
    <n v="0"/>
    <n v="0"/>
  </r>
  <r>
    <n v="2275"/>
    <s v="L49454"/>
    <x v="1"/>
    <n v="299.3"/>
    <n v="308.60000000000002"/>
    <n v="1520"/>
    <n v="159.17402778188287"/>
    <n v="33.700000000000003"/>
    <n v="9.3000000000000114"/>
    <n v="5.3641647362494531"/>
    <n v="76"/>
    <x v="0"/>
    <n v="0"/>
    <n v="0"/>
    <n v="0"/>
    <n v="0"/>
    <n v="0"/>
  </r>
  <r>
    <n v="2276"/>
    <s v="L49455"/>
    <x v="1"/>
    <n v="299.3"/>
    <n v="308.60000000000002"/>
    <n v="1605"/>
    <n v="168.07520696705393"/>
    <n v="37"/>
    <n v="9.3000000000000114"/>
    <n v="6.2187826577809959"/>
    <n v="78"/>
    <x v="0"/>
    <n v="0"/>
    <n v="0"/>
    <n v="0"/>
    <n v="0"/>
    <n v="0"/>
  </r>
  <r>
    <n v="2277"/>
    <s v="L49456"/>
    <x v="1"/>
    <n v="299.3"/>
    <n v="308.7"/>
    <n v="1393"/>
    <n v="145.87461888168608"/>
    <n v="54.2"/>
    <n v="9.3999999999999773"/>
    <n v="7.9064043433873854"/>
    <n v="80"/>
    <x v="0"/>
    <n v="0"/>
    <n v="0"/>
    <n v="0"/>
    <n v="0"/>
    <n v="0"/>
  </r>
  <r>
    <n v="2278"/>
    <s v="H31691"/>
    <x v="2"/>
    <n v="299.3"/>
    <n v="308.7"/>
    <n v="1408"/>
    <n v="147.44541520848094"/>
    <n v="44.4"/>
    <n v="9.3999999999999773"/>
    <n v="6.5465764352565534"/>
    <n v="82"/>
    <x v="0"/>
    <n v="0"/>
    <n v="0"/>
    <n v="0"/>
    <n v="0"/>
    <n v="0"/>
  </r>
  <r>
    <n v="2279"/>
    <s v="M17138"/>
    <x v="0"/>
    <n v="299.3"/>
    <n v="308.7"/>
    <n v="1459"/>
    <n v="152.7861227195836"/>
    <n v="35.6"/>
    <n v="9.3999999999999773"/>
    <n v="5.439185968817176"/>
    <n v="87"/>
    <x v="0"/>
    <n v="0"/>
    <n v="0"/>
    <n v="0"/>
    <n v="0"/>
    <n v="0"/>
  </r>
  <r>
    <n v="2280"/>
    <s v="L49459"/>
    <x v="1"/>
    <n v="299.39999999999998"/>
    <n v="308.7"/>
    <n v="1525"/>
    <n v="159.69762655748116"/>
    <n v="39"/>
    <n v="9.3000000000000114"/>
    <n v="6.2282074357417647"/>
    <n v="90"/>
    <x v="0"/>
    <n v="0"/>
    <n v="0"/>
    <n v="0"/>
    <n v="0"/>
    <n v="0"/>
  </r>
  <r>
    <n v="2281"/>
    <s v="L49460"/>
    <x v="1"/>
    <n v="299.39999999999998"/>
    <n v="308.8"/>
    <n v="1390"/>
    <n v="145.56045961632708"/>
    <n v="57"/>
    <n v="9.4000000000000341"/>
    <n v="8.2969461981306427"/>
    <n v="92"/>
    <x v="0"/>
    <n v="0"/>
    <n v="0"/>
    <n v="0"/>
    <n v="0"/>
    <n v="0"/>
  </r>
  <r>
    <n v="2282"/>
    <s v="L49461"/>
    <x v="1"/>
    <n v="299.3"/>
    <n v="308.7"/>
    <n v="1536"/>
    <n v="160.84954386379741"/>
    <n v="38.9"/>
    <n v="9.3999999999999773"/>
    <n v="6.2570472563017194"/>
    <n v="94"/>
    <x v="0"/>
    <n v="0"/>
    <n v="0"/>
    <n v="0"/>
    <n v="0"/>
    <n v="0"/>
  </r>
  <r>
    <n v="2283"/>
    <s v="L49462"/>
    <x v="1"/>
    <n v="299.39999999999998"/>
    <n v="308.7"/>
    <n v="1459"/>
    <n v="152.7861227195836"/>
    <n v="47.6"/>
    <n v="9.3000000000000114"/>
    <n v="7.2726194414521794"/>
    <n v="96"/>
    <x v="0"/>
    <n v="0"/>
    <n v="0"/>
    <n v="0"/>
    <n v="0"/>
    <n v="0"/>
  </r>
  <r>
    <n v="2284"/>
    <s v="L49463"/>
    <x v="1"/>
    <n v="299.2"/>
    <n v="308.5"/>
    <n v="1387"/>
    <n v="145.24630035096808"/>
    <n v="51.1"/>
    <n v="9.3000000000000114"/>
    <n v="7.4220859479344687"/>
    <n v="98"/>
    <x v="0"/>
    <n v="0"/>
    <n v="0"/>
    <n v="0"/>
    <n v="0"/>
    <n v="0"/>
  </r>
  <r>
    <n v="2285"/>
    <s v="L49464"/>
    <x v="1"/>
    <n v="299.2"/>
    <n v="308.5"/>
    <n v="1378"/>
    <n v="144.30382255489116"/>
    <n v="53.4"/>
    <n v="9.3000000000000114"/>
    <n v="7.7058241244311878"/>
    <n v="100"/>
    <x v="0"/>
    <n v="0"/>
    <n v="0"/>
    <n v="0"/>
    <n v="0"/>
    <n v="0"/>
  </r>
  <r>
    <n v="2286"/>
    <s v="L49465"/>
    <x v="1"/>
    <n v="299.39999999999998"/>
    <n v="308.7"/>
    <n v="1381"/>
    <n v="144.61798182025012"/>
    <n v="56.7"/>
    <n v="9.3000000000000114"/>
    <n v="8.1998395692081836"/>
    <n v="102"/>
    <x v="0"/>
    <n v="0"/>
    <n v="0"/>
    <n v="0"/>
    <n v="0"/>
    <n v="0"/>
  </r>
  <r>
    <n v="2287"/>
    <s v="M17146"/>
    <x v="0"/>
    <n v="299.39999999999998"/>
    <n v="308.7"/>
    <n v="1289"/>
    <n v="134.98376434924143"/>
    <n v="60.5"/>
    <n v="9.3000000000000114"/>
    <n v="8.1665177431291056"/>
    <n v="104"/>
    <x v="0"/>
    <n v="0"/>
    <n v="0"/>
    <n v="0"/>
    <n v="0"/>
    <n v="0"/>
  </r>
  <r>
    <n v="2288"/>
    <s v="L49467"/>
    <x v="1"/>
    <n v="299.39999999999998"/>
    <n v="308.60000000000002"/>
    <n v="1746"/>
    <n v="182.84069243892597"/>
    <n v="26.8"/>
    <n v="9.2000000000000455"/>
    <n v="4.9001305573632159"/>
    <n v="107"/>
    <x v="0"/>
    <n v="0"/>
    <n v="0"/>
    <n v="0"/>
    <n v="0"/>
    <n v="0"/>
  </r>
  <r>
    <n v="2289"/>
    <s v="M17148"/>
    <x v="0"/>
    <n v="299.39999999999998"/>
    <n v="308.60000000000002"/>
    <n v="1541"/>
    <n v="161.3731426393957"/>
    <n v="39.1"/>
    <n v="9.2000000000000455"/>
    <n v="6.3096898772003716"/>
    <n v="109"/>
    <x v="0"/>
    <n v="0"/>
    <n v="0"/>
    <n v="0"/>
    <n v="0"/>
    <n v="0"/>
  </r>
  <r>
    <n v="2290"/>
    <s v="L49469"/>
    <x v="1"/>
    <n v="299.39999999999998"/>
    <n v="308.7"/>
    <n v="1504"/>
    <n v="157.4985116999683"/>
    <n v="37.799999999999997"/>
    <n v="9.3000000000000114"/>
    <n v="5.953443742258802"/>
    <n v="112"/>
    <x v="0"/>
    <n v="0"/>
    <n v="0"/>
    <n v="0"/>
    <n v="0"/>
    <n v="0"/>
  </r>
  <r>
    <n v="2291"/>
    <s v="M17150"/>
    <x v="0"/>
    <n v="299.5"/>
    <n v="308.7"/>
    <n v="1321"/>
    <n v="138.33479651307056"/>
    <n v="51.9"/>
    <n v="9.1999999999999886"/>
    <n v="7.1795759390283616"/>
    <n v="114"/>
    <x v="0"/>
    <n v="0"/>
    <n v="0"/>
    <n v="0"/>
    <n v="0"/>
    <n v="0"/>
  </r>
  <r>
    <n v="2292"/>
    <s v="M17151"/>
    <x v="0"/>
    <n v="299.5"/>
    <n v="308.8"/>
    <n v="1886"/>
    <n v="197.50145815567834"/>
    <n v="20.9"/>
    <n v="9.3000000000000114"/>
    <n v="4.1277804754536778"/>
    <n v="117"/>
    <x v="0"/>
    <n v="0"/>
    <n v="0"/>
    <n v="0"/>
    <n v="0"/>
    <n v="0"/>
  </r>
  <r>
    <n v="2293"/>
    <s v="L49472"/>
    <x v="1"/>
    <n v="299.60000000000002"/>
    <n v="308.89999999999998"/>
    <n v="1422"/>
    <n v="148.91149178015618"/>
    <n v="53.2"/>
    <n v="9.2999999999999545"/>
    <n v="7.9220913627043092"/>
    <n v="120"/>
    <x v="0"/>
    <n v="0"/>
    <n v="0"/>
    <n v="0"/>
    <n v="0"/>
    <n v="0"/>
  </r>
  <r>
    <n v="2294"/>
    <s v="L49473"/>
    <x v="1"/>
    <n v="299.5"/>
    <n v="308.89999999999998"/>
    <n v="1520"/>
    <n v="159.17402778188287"/>
    <n v="38.299999999999997"/>
    <n v="9.3999999999999773"/>
    <n v="6.0963652640461135"/>
    <n v="122"/>
    <x v="0"/>
    <n v="0"/>
    <n v="0"/>
    <n v="0"/>
    <n v="0"/>
    <n v="0"/>
  </r>
  <r>
    <n v="2295"/>
    <s v="L49474"/>
    <x v="1"/>
    <n v="299.39999999999998"/>
    <n v="308.8"/>
    <n v="1627"/>
    <n v="170.37904157968646"/>
    <n v="32.6"/>
    <n v="9.4000000000000341"/>
    <n v="5.5543567554977793"/>
    <n v="124"/>
    <x v="0"/>
    <n v="0"/>
    <n v="0"/>
    <n v="0"/>
    <n v="0"/>
    <n v="0"/>
  </r>
  <r>
    <n v="2296"/>
    <s v="L49475"/>
    <x v="1"/>
    <n v="299.39999999999998"/>
    <n v="308.7"/>
    <n v="1512"/>
    <n v="158.33626974092559"/>
    <n v="37.200000000000003"/>
    <n v="9.3000000000000114"/>
    <n v="5.8901092343624324"/>
    <n v="126"/>
    <x v="0"/>
    <n v="0"/>
    <n v="0"/>
    <n v="0"/>
    <n v="0"/>
    <n v="0"/>
  </r>
  <r>
    <n v="2297"/>
    <s v="L49476"/>
    <x v="1"/>
    <n v="299.39999999999998"/>
    <n v="308.7"/>
    <n v="1553"/>
    <n v="162.62977970083162"/>
    <n v="42.7"/>
    <n v="9.3000000000000114"/>
    <n v="6.9442915932255111"/>
    <n v="128"/>
    <x v="0"/>
    <n v="0"/>
    <n v="0"/>
    <n v="0"/>
    <n v="0"/>
    <n v="0"/>
  </r>
  <r>
    <n v="2298"/>
    <s v="L49477"/>
    <x v="1"/>
    <n v="299.3"/>
    <n v="308.7"/>
    <n v="1802"/>
    <n v="188.70499872562689"/>
    <n v="26"/>
    <n v="9.3999999999999773"/>
    <n v="4.9063299668662994"/>
    <n v="130"/>
    <x v="0"/>
    <n v="0"/>
    <n v="0"/>
    <n v="0"/>
    <n v="0"/>
    <n v="0"/>
  </r>
  <r>
    <n v="2299"/>
    <s v="L49478"/>
    <x v="1"/>
    <n v="299.3"/>
    <n v="308.60000000000002"/>
    <n v="1482"/>
    <n v="155.1946770873358"/>
    <n v="37.6"/>
    <n v="9.3000000000000114"/>
    <n v="5.8353198584838264"/>
    <n v="132"/>
    <x v="0"/>
    <n v="0"/>
    <n v="0"/>
    <n v="0"/>
    <n v="0"/>
    <n v="0"/>
  </r>
  <r>
    <n v="2300"/>
    <s v="L49479"/>
    <x v="1"/>
    <n v="299.39999999999998"/>
    <n v="308.7"/>
    <n v="1446"/>
    <n v="151.42476590302803"/>
    <n v="62.9"/>
    <n v="9.3000000000000114"/>
    <n v="9.5246177753004631"/>
    <n v="134"/>
    <x v="1"/>
    <n v="0"/>
    <n v="0"/>
    <n v="1"/>
    <n v="0"/>
    <n v="0"/>
  </r>
  <r>
    <n v="2301"/>
    <s v="L49480"/>
    <x v="1"/>
    <n v="299.3"/>
    <n v="308.60000000000002"/>
    <n v="1371"/>
    <n v="143.57078426905355"/>
    <n v="50.5"/>
    <n v="9.3000000000000114"/>
    <n v="7.2503246055872044"/>
    <n v="136"/>
    <x v="0"/>
    <n v="0"/>
    <n v="0"/>
    <n v="0"/>
    <n v="0"/>
    <n v="0"/>
  </r>
  <r>
    <n v="2302"/>
    <s v="M17161"/>
    <x v="0"/>
    <n v="299.2"/>
    <n v="308.60000000000002"/>
    <n v="1586"/>
    <n v="166.0855316197804"/>
    <n v="35.700000000000003"/>
    <n v="9.4000000000000341"/>
    <n v="5.9292534788261611"/>
    <n v="138"/>
    <x v="0"/>
    <n v="0"/>
    <n v="0"/>
    <n v="0"/>
    <n v="0"/>
    <n v="0"/>
  </r>
  <r>
    <n v="2303"/>
    <s v="L49482"/>
    <x v="1"/>
    <n v="299.2"/>
    <n v="308.5"/>
    <n v="1515"/>
    <n v="158.65042900628455"/>
    <n v="39.799999999999997"/>
    <n v="9.3000000000000114"/>
    <n v="6.3142870744501254"/>
    <n v="141"/>
    <x v="0"/>
    <n v="0"/>
    <n v="0"/>
    <n v="0"/>
    <n v="0"/>
    <n v="0"/>
  </r>
  <r>
    <n v="2304"/>
    <s v="L49483"/>
    <x v="1"/>
    <n v="299.2"/>
    <n v="308.5"/>
    <n v="1374"/>
    <n v="143.88494353441254"/>
    <n v="53.6"/>
    <n v="9.3000000000000114"/>
    <n v="7.7122329734445119"/>
    <n v="143"/>
    <x v="0"/>
    <n v="0"/>
    <n v="0"/>
    <n v="0"/>
    <n v="0"/>
    <n v="0"/>
  </r>
  <r>
    <n v="2305"/>
    <s v="L49484"/>
    <x v="1"/>
    <n v="299.10000000000002"/>
    <n v="308.5"/>
    <n v="1455"/>
    <n v="152.36724369910496"/>
    <n v="39.799999999999997"/>
    <n v="9.3999999999999773"/>
    <n v="6.0642162992243769"/>
    <n v="145"/>
    <x v="0"/>
    <n v="0"/>
    <n v="0"/>
    <n v="0"/>
    <n v="0"/>
    <n v="0"/>
  </r>
  <r>
    <n v="2306"/>
    <s v="H31719"/>
    <x v="2"/>
    <n v="299.2"/>
    <n v="308.5"/>
    <n v="1342"/>
    <n v="140.53391137058341"/>
    <n v="47.5"/>
    <n v="9.3000000000000114"/>
    <n v="6.6753607901027117"/>
    <n v="147"/>
    <x v="0"/>
    <n v="0"/>
    <n v="0"/>
    <n v="0"/>
    <n v="0"/>
    <n v="0"/>
  </r>
  <r>
    <n v="2307"/>
    <s v="L49486"/>
    <x v="1"/>
    <n v="299.10000000000002"/>
    <n v="308.60000000000002"/>
    <n v="1260"/>
    <n v="131.94689145077132"/>
    <n v="57.8"/>
    <n v="9.5"/>
    <n v="7.6265303258545822"/>
    <n v="152"/>
    <x v="0"/>
    <n v="0"/>
    <n v="0"/>
    <n v="0"/>
    <n v="0"/>
    <n v="0"/>
  </r>
  <r>
    <n v="2308"/>
    <s v="H31721"/>
    <x v="2"/>
    <n v="299"/>
    <n v="308.5"/>
    <n v="1623"/>
    <n v="169.96016255920779"/>
    <n v="33.5"/>
    <n v="9.5"/>
    <n v="5.693665445733461"/>
    <n v="154"/>
    <x v="0"/>
    <n v="0"/>
    <n v="0"/>
    <n v="0"/>
    <n v="0"/>
    <n v="0"/>
  </r>
  <r>
    <n v="2309"/>
    <s v="L49488"/>
    <x v="1"/>
    <n v="299.10000000000002"/>
    <n v="308.5"/>
    <n v="1371"/>
    <n v="143.57078426905355"/>
    <n v="55.5"/>
    <n v="9.3999999999999773"/>
    <n v="7.9681785269324719"/>
    <n v="159"/>
    <x v="0"/>
    <n v="0"/>
    <n v="0"/>
    <n v="0"/>
    <n v="0"/>
    <n v="0"/>
  </r>
  <r>
    <n v="2310"/>
    <s v="L49489"/>
    <x v="1"/>
    <n v="299.10000000000002"/>
    <n v="308.60000000000002"/>
    <n v="1611"/>
    <n v="168.70352549777189"/>
    <n v="31.4"/>
    <n v="9.5"/>
    <n v="5.2972907006300378"/>
    <n v="161"/>
    <x v="0"/>
    <n v="0"/>
    <n v="0"/>
    <n v="0"/>
    <n v="0"/>
    <n v="0"/>
  </r>
  <r>
    <n v="2311"/>
    <s v="M17170"/>
    <x v="0"/>
    <n v="299"/>
    <n v="308.39999999999998"/>
    <n v="1535"/>
    <n v="160.74482410867773"/>
    <n v="47.5"/>
    <n v="9.3999999999999773"/>
    <n v="7.635379145162192"/>
    <n v="163"/>
    <x v="0"/>
    <n v="0"/>
    <n v="0"/>
    <n v="0"/>
    <n v="0"/>
    <n v="0"/>
  </r>
  <r>
    <n v="2312"/>
    <s v="M17171"/>
    <x v="0"/>
    <n v="299.10000000000002"/>
    <n v="308.60000000000002"/>
    <n v="1491"/>
    <n v="156.13715488341271"/>
    <n v="38.5"/>
    <n v="9.5"/>
    <n v="6.0112804630113885"/>
    <n v="166"/>
    <x v="0"/>
    <n v="0"/>
    <n v="0"/>
    <n v="0"/>
    <n v="0"/>
    <n v="0"/>
  </r>
  <r>
    <n v="2313"/>
    <s v="M17172"/>
    <x v="0"/>
    <n v="299.10000000000002"/>
    <n v="308.60000000000002"/>
    <n v="1441"/>
    <n v="150.90116712742974"/>
    <n v="36.200000000000003"/>
    <n v="9.5"/>
    <n v="5.4626222500129566"/>
    <n v="169"/>
    <x v="0"/>
    <n v="0"/>
    <n v="0"/>
    <n v="0"/>
    <n v="0"/>
    <n v="0"/>
  </r>
  <r>
    <n v="2314"/>
    <s v="M17173"/>
    <x v="0"/>
    <n v="299.10000000000002"/>
    <n v="308.8"/>
    <n v="1725"/>
    <n v="180.64157758141309"/>
    <n v="26.6"/>
    <n v="9.6999999999999886"/>
    <n v="4.8050659636655881"/>
    <n v="172"/>
    <x v="0"/>
    <n v="0"/>
    <n v="0"/>
    <n v="0"/>
    <n v="0"/>
    <n v="0"/>
  </r>
  <r>
    <n v="2315"/>
    <s v="L49494"/>
    <x v="1"/>
    <n v="299.2"/>
    <n v="308.89999999999998"/>
    <n v="1368"/>
    <n v="143.25662500369455"/>
    <n v="47.2"/>
    <n v="9.6999999999999886"/>
    <n v="6.7617127001743826"/>
    <n v="175"/>
    <x v="0"/>
    <n v="0"/>
    <n v="0"/>
    <n v="0"/>
    <n v="0"/>
    <n v="0"/>
  </r>
  <r>
    <n v="2316"/>
    <s v="L49495"/>
    <x v="1"/>
    <n v="299.2"/>
    <n v="308.89999999999998"/>
    <n v="1526"/>
    <n v="159.80234631260083"/>
    <n v="37.9"/>
    <n v="9.6999999999999886"/>
    <n v="6.056508925247571"/>
    <n v="177"/>
    <x v="0"/>
    <n v="0"/>
    <n v="0"/>
    <n v="0"/>
    <n v="0"/>
    <n v="0"/>
  </r>
  <r>
    <n v="2317"/>
    <s v="L49496"/>
    <x v="1"/>
    <n v="299.2"/>
    <n v="308.8"/>
    <n v="1542"/>
    <n v="161.47786239451537"/>
    <n v="39.200000000000003"/>
    <n v="9.6000000000000227"/>
    <n v="6.3299322058650036"/>
    <n v="179"/>
    <x v="0"/>
    <n v="0"/>
    <n v="0"/>
    <n v="0"/>
    <n v="0"/>
    <n v="0"/>
  </r>
  <r>
    <n v="2318"/>
    <s v="L49497"/>
    <x v="1"/>
    <n v="299.2"/>
    <n v="308.8"/>
    <n v="1605"/>
    <n v="168.07520696705393"/>
    <n v="31.1"/>
    <n v="9.6000000000000227"/>
    <n v="5.2271389366753773"/>
    <n v="181"/>
    <x v="0"/>
    <n v="0"/>
    <n v="0"/>
    <n v="0"/>
    <n v="0"/>
    <n v="0"/>
  </r>
  <r>
    <n v="2319"/>
    <s v="L49498"/>
    <x v="1"/>
    <n v="299.2"/>
    <n v="308.8"/>
    <n v="1405"/>
    <n v="147.131255943122"/>
    <n v="51.4"/>
    <n v="9.6000000000000227"/>
    <n v="7.5625465554764704"/>
    <n v="183"/>
    <x v="0"/>
    <n v="0"/>
    <n v="0"/>
    <n v="0"/>
    <n v="0"/>
    <n v="0"/>
  </r>
  <r>
    <n v="2320"/>
    <s v="M17179"/>
    <x v="0"/>
    <n v="299.2"/>
    <n v="308.8"/>
    <n v="1700"/>
    <n v="178.02358370342159"/>
    <n v="33.5"/>
    <n v="9.6000000000000227"/>
    <n v="5.9637900540646234"/>
    <n v="185"/>
    <x v="0"/>
    <n v="0"/>
    <n v="0"/>
    <n v="0"/>
    <n v="0"/>
    <n v="0"/>
  </r>
  <r>
    <n v="2321"/>
    <s v="H31734"/>
    <x v="2"/>
    <n v="299.2"/>
    <n v="308.8"/>
    <n v="1440"/>
    <n v="150.79644737231007"/>
    <n v="39.1"/>
    <n v="9.6000000000000227"/>
    <n v="5.8961410922573245"/>
    <n v="188"/>
    <x v="0"/>
    <n v="0"/>
    <n v="0"/>
    <n v="0"/>
    <n v="0"/>
    <n v="0"/>
  </r>
  <r>
    <n v="2322"/>
    <s v="M17181"/>
    <x v="0"/>
    <n v="299.2"/>
    <n v="308.8"/>
    <n v="1314"/>
    <n v="137.60175822723295"/>
    <n v="52.5"/>
    <n v="9.6000000000000227"/>
    <n v="7.2240923069297294"/>
    <n v="193"/>
    <x v="0"/>
    <n v="0"/>
    <n v="0"/>
    <n v="0"/>
    <n v="0"/>
    <n v="0"/>
  </r>
  <r>
    <n v="2323"/>
    <s v="L49502"/>
    <x v="1"/>
    <n v="299.2"/>
    <n v="308.7"/>
    <n v="1514"/>
    <n v="158.54570925116488"/>
    <n v="41.9"/>
    <n v="9.5"/>
    <n v="6.6430652176238079"/>
    <n v="196"/>
    <x v="0"/>
    <n v="0"/>
    <n v="0"/>
    <n v="0"/>
    <n v="0"/>
    <n v="0"/>
  </r>
  <r>
    <n v="2324"/>
    <s v="M17183"/>
    <x v="0"/>
    <n v="299.2"/>
    <n v="308.7"/>
    <n v="1401"/>
    <n v="146.71237692264333"/>
    <n v="47"/>
    <n v="9.5"/>
    <n v="6.8954817153642365"/>
    <n v="198"/>
    <x v="0"/>
    <n v="0"/>
    <n v="0"/>
    <n v="0"/>
    <n v="0"/>
    <n v="0"/>
  </r>
  <r>
    <n v="2325"/>
    <s v="L49504"/>
    <x v="1"/>
    <n v="299.3"/>
    <n v="308.8"/>
    <n v="1636"/>
    <n v="171.32151937576339"/>
    <n v="29.9"/>
    <n v="9.5"/>
    <n v="5.1225134293353252"/>
    <n v="201"/>
    <x v="0"/>
    <n v="0"/>
    <n v="0"/>
    <n v="0"/>
    <n v="0"/>
    <n v="0"/>
  </r>
  <r>
    <n v="2326"/>
    <s v="L49505"/>
    <x v="1"/>
    <n v="299.3"/>
    <n v="308.8"/>
    <n v="1603"/>
    <n v="167.86576745681461"/>
    <n v="33.9"/>
    <n v="9.5"/>
    <n v="5.6906495167860145"/>
    <n v="203"/>
    <x v="0"/>
    <n v="0"/>
    <n v="0"/>
    <n v="0"/>
    <n v="0"/>
    <n v="0"/>
  </r>
  <r>
    <n v="2327"/>
    <s v="M17186"/>
    <x v="0"/>
    <n v="299.39999999999998"/>
    <n v="308.7"/>
    <n v="1487"/>
    <n v="155.71827586293409"/>
    <n v="52.6"/>
    <n v="9.3000000000000114"/>
    <n v="8.1907813103903333"/>
    <n v="205"/>
    <x v="0"/>
    <n v="0"/>
    <n v="0"/>
    <n v="0"/>
    <n v="0"/>
    <n v="0"/>
  </r>
  <r>
    <n v="2328"/>
    <s v="M17187"/>
    <x v="0"/>
    <n v="299.3"/>
    <n v="308.7"/>
    <n v="1420"/>
    <n v="148.70205226991686"/>
    <n v="50.3"/>
    <n v="9.3999999999999773"/>
    <n v="7.4797132291768174"/>
    <n v="208"/>
    <x v="0"/>
    <n v="0"/>
    <n v="0"/>
    <n v="0"/>
    <n v="0"/>
    <n v="0"/>
  </r>
  <r>
    <n v="2329"/>
    <s v="L49508"/>
    <x v="1"/>
    <n v="299.3"/>
    <n v="308.7"/>
    <n v="1579"/>
    <n v="165.35249333394276"/>
    <n v="36.299999999999997"/>
    <n v="9.3999999999999773"/>
    <n v="6.0022955080221214"/>
    <n v="211"/>
    <x v="0"/>
    <n v="0"/>
    <n v="0"/>
    <n v="0"/>
    <n v="0"/>
    <n v="0"/>
  </r>
  <r>
    <n v="2330"/>
    <s v="L49509"/>
    <x v="1"/>
    <n v="299.3"/>
    <n v="308.7"/>
    <n v="1484"/>
    <n v="155.4041165975751"/>
    <n v="40.5"/>
    <n v="9.3999999999999773"/>
    <n v="6.2938667222017912"/>
    <n v="213"/>
    <x v="0"/>
    <n v="0"/>
    <n v="0"/>
    <n v="0"/>
    <n v="0"/>
    <n v="0"/>
  </r>
  <r>
    <n v="2331"/>
    <s v="M17190"/>
    <x v="0"/>
    <n v="299.3"/>
    <n v="308.7"/>
    <n v="1390"/>
    <n v="145.56045961632708"/>
    <n v="49.3"/>
    <n v="9.3999999999999773"/>
    <n v="7.1761306590849241"/>
    <n v="215"/>
    <x v="0"/>
    <n v="0"/>
    <n v="0"/>
    <n v="0"/>
    <n v="0"/>
    <n v="0"/>
  </r>
  <r>
    <n v="2332"/>
    <s v="L49511"/>
    <x v="1"/>
    <n v="299.3"/>
    <n v="308.60000000000002"/>
    <n v="1384"/>
    <n v="144.93214108560912"/>
    <n v="53.6"/>
    <n v="9.3000000000000114"/>
    <n v="7.7683627621886489"/>
    <n v="218"/>
    <x v="1"/>
    <n v="0"/>
    <n v="0"/>
    <n v="0"/>
    <n v="1"/>
    <n v="0"/>
  </r>
  <r>
    <n v="2333"/>
    <s v="L49512"/>
    <x v="1"/>
    <n v="299.2"/>
    <n v="308.5"/>
    <n v="1378"/>
    <n v="144.30382255489116"/>
    <n v="50.4"/>
    <n v="9.3000000000000114"/>
    <n v="7.2729126567665148"/>
    <n v="220"/>
    <x v="1"/>
    <n v="0"/>
    <n v="0"/>
    <n v="0"/>
    <n v="1"/>
    <n v="0"/>
  </r>
  <r>
    <n v="2334"/>
    <s v="L49513"/>
    <x v="1"/>
    <n v="299.2"/>
    <n v="308.5"/>
    <n v="1445"/>
    <n v="151.32004614790836"/>
    <n v="45.2"/>
    <n v="9.3000000000000114"/>
    <n v="6.8396660858854581"/>
    <n v="222"/>
    <x v="0"/>
    <n v="0"/>
    <n v="0"/>
    <n v="0"/>
    <n v="0"/>
    <n v="0"/>
  </r>
  <r>
    <n v="2335"/>
    <s v="L49514"/>
    <x v="1"/>
    <n v="299.2"/>
    <n v="308.39999999999998"/>
    <n v="1445"/>
    <n v="151.32004614790836"/>
    <n v="43.5"/>
    <n v="9.1999999999999886"/>
    <n v="6.5824220074340136"/>
    <n v="224"/>
    <x v="0"/>
    <n v="0"/>
    <n v="0"/>
    <n v="0"/>
    <n v="0"/>
    <n v="0"/>
  </r>
  <r>
    <n v="2336"/>
    <s v="L49515"/>
    <x v="1"/>
    <n v="299.2"/>
    <n v="308.39999999999998"/>
    <n v="1509"/>
    <n v="158.02211047556659"/>
    <n v="39.4"/>
    <n v="9.1999999999999886"/>
    <n v="6.2260711527373234"/>
    <n v="0"/>
    <x v="0"/>
    <n v="0"/>
    <n v="0"/>
    <n v="0"/>
    <n v="0"/>
    <n v="0"/>
  </r>
  <r>
    <n v="2337"/>
    <s v="L49516"/>
    <x v="1"/>
    <n v="299.2"/>
    <n v="308.39999999999998"/>
    <n v="1434"/>
    <n v="150.16812884159211"/>
    <n v="46.8"/>
    <n v="9.1999999999999886"/>
    <n v="7.0278684297865102"/>
    <n v="2"/>
    <x v="0"/>
    <n v="0"/>
    <n v="0"/>
    <n v="0"/>
    <n v="0"/>
    <n v="0"/>
  </r>
  <r>
    <n v="2338"/>
    <s v="L49517"/>
    <x v="1"/>
    <n v="299.2"/>
    <n v="308.39999999999998"/>
    <n v="1877"/>
    <n v="196.55898035960138"/>
    <n v="23.9"/>
    <n v="9.1999999999999886"/>
    <n v="4.6977596305944722"/>
    <n v="4"/>
    <x v="0"/>
    <n v="0"/>
    <n v="0"/>
    <n v="0"/>
    <n v="0"/>
    <n v="0"/>
  </r>
  <r>
    <n v="2339"/>
    <s v="L49518"/>
    <x v="1"/>
    <n v="299.3"/>
    <n v="308.3"/>
    <n v="1651"/>
    <n v="172.89231570255828"/>
    <n v="28"/>
    <n v="9"/>
    <n v="4.8409848396716315"/>
    <n v="6"/>
    <x v="0"/>
    <n v="0"/>
    <n v="0"/>
    <n v="0"/>
    <n v="0"/>
    <n v="0"/>
  </r>
  <r>
    <n v="2340"/>
    <s v="L49519"/>
    <x v="1"/>
    <n v="299.2"/>
    <n v="308.2"/>
    <n v="1466"/>
    <n v="153.51916100542121"/>
    <n v="41.3"/>
    <n v="9"/>
    <n v="6.3403413495238956"/>
    <n v="8"/>
    <x v="0"/>
    <n v="0"/>
    <n v="0"/>
    <n v="0"/>
    <n v="0"/>
    <n v="0"/>
  </r>
  <r>
    <n v="2341"/>
    <s v="L49520"/>
    <x v="1"/>
    <n v="299.10000000000002"/>
    <n v="308.10000000000002"/>
    <n v="1479"/>
    <n v="154.88051782197681"/>
    <n v="40.700000000000003"/>
    <n v="9"/>
    <n v="6.3036370753544571"/>
    <n v="10"/>
    <x v="0"/>
    <n v="0"/>
    <n v="0"/>
    <n v="0"/>
    <n v="0"/>
    <n v="0"/>
  </r>
  <r>
    <n v="2342"/>
    <s v="L49521"/>
    <x v="1"/>
    <n v="299.10000000000002"/>
    <n v="308.2"/>
    <n v="1409"/>
    <n v="147.55013496360061"/>
    <n v="46.4"/>
    <n v="9.0999999999999659"/>
    <n v="6.8463262623110683"/>
    <n v="12"/>
    <x v="0"/>
    <n v="0"/>
    <n v="0"/>
    <n v="0"/>
    <n v="0"/>
    <n v="0"/>
  </r>
  <r>
    <n v="2343"/>
    <s v="M17202"/>
    <x v="0"/>
    <n v="299.2"/>
    <n v="308.2"/>
    <n v="1674"/>
    <n v="175.30087007031045"/>
    <n v="28.2"/>
    <n v="9"/>
    <n v="4.9434845359827548"/>
    <n v="14"/>
    <x v="0"/>
    <n v="0"/>
    <n v="0"/>
    <n v="0"/>
    <n v="0"/>
    <n v="0"/>
  </r>
  <r>
    <n v="2344"/>
    <s v="L49523"/>
    <x v="1"/>
    <n v="299.10000000000002"/>
    <n v="308.3"/>
    <n v="1305"/>
    <n v="136.65928043115599"/>
    <n v="61.4"/>
    <n v="9.1999999999999886"/>
    <n v="8.3908798184729783"/>
    <n v="17"/>
    <x v="0"/>
    <n v="0"/>
    <n v="0"/>
    <n v="0"/>
    <n v="0"/>
    <n v="0"/>
  </r>
  <r>
    <n v="2345"/>
    <s v="M17204"/>
    <x v="0"/>
    <n v="299.2"/>
    <n v="308.3"/>
    <n v="1755"/>
    <n v="183.78317023500287"/>
    <n v="26.4"/>
    <n v="9.1000000000000227"/>
    <n v="4.8518756942040753"/>
    <n v="19"/>
    <x v="0"/>
    <n v="0"/>
    <n v="0"/>
    <n v="0"/>
    <n v="0"/>
    <n v="0"/>
  </r>
  <r>
    <n v="2346"/>
    <s v="L49525"/>
    <x v="1"/>
    <n v="299.2"/>
    <n v="308.39999999999998"/>
    <n v="1475"/>
    <n v="154.46163880149817"/>
    <n v="38.700000000000003"/>
    <n v="9.1999999999999886"/>
    <n v="5.9776654216179796"/>
    <n v="22"/>
    <x v="0"/>
    <n v="0"/>
    <n v="0"/>
    <n v="0"/>
    <n v="0"/>
    <n v="0"/>
  </r>
  <r>
    <n v="2347"/>
    <s v="L49526"/>
    <x v="1"/>
    <n v="299.2"/>
    <n v="308.39999999999998"/>
    <n v="1402"/>
    <n v="146.817096677763"/>
    <n v="47.7"/>
    <n v="9.1999999999999886"/>
    <n v="7.0031755115292951"/>
    <n v="24"/>
    <x v="0"/>
    <n v="0"/>
    <n v="0"/>
    <n v="0"/>
    <n v="0"/>
    <n v="0"/>
  </r>
  <r>
    <n v="2348"/>
    <s v="L49527"/>
    <x v="1"/>
    <n v="299.2"/>
    <n v="308.3"/>
    <n v="1410"/>
    <n v="147.65485471872029"/>
    <n v="43"/>
    <n v="9.1000000000000227"/>
    <n v="6.3491587529049722"/>
    <n v="26"/>
    <x v="0"/>
    <n v="0"/>
    <n v="0"/>
    <n v="0"/>
    <n v="0"/>
    <n v="0"/>
  </r>
  <r>
    <n v="2349"/>
    <s v="L49528"/>
    <x v="1"/>
    <n v="299.2"/>
    <n v="308.39999999999998"/>
    <n v="1436"/>
    <n v="150.37756835183143"/>
    <n v="41.8"/>
    <n v="9.1999999999999886"/>
    <n v="6.2857823571065534"/>
    <n v="28"/>
    <x v="0"/>
    <n v="0"/>
    <n v="0"/>
    <n v="0"/>
    <n v="0"/>
    <n v="0"/>
  </r>
  <r>
    <n v="2350"/>
    <s v="M17209"/>
    <x v="0"/>
    <n v="299.3"/>
    <n v="308.5"/>
    <n v="1386"/>
    <n v="145.14158059584844"/>
    <n v="42.2"/>
    <n v="9.1999999999999886"/>
    <n v="6.1249747011448044"/>
    <n v="30"/>
    <x v="0"/>
    <n v="0"/>
    <n v="0"/>
    <n v="0"/>
    <n v="0"/>
    <n v="0"/>
  </r>
  <r>
    <n v="2351"/>
    <s v="L49530"/>
    <x v="1"/>
    <n v="299.3"/>
    <n v="308.60000000000002"/>
    <n v="1744"/>
    <n v="182.63125292868662"/>
    <n v="26.4"/>
    <n v="9.3000000000000114"/>
    <n v="4.8214650773173258"/>
    <n v="33"/>
    <x v="0"/>
    <n v="0"/>
    <n v="0"/>
    <n v="0"/>
    <n v="0"/>
    <n v="0"/>
  </r>
  <r>
    <n v="2352"/>
    <s v="L49531"/>
    <x v="1"/>
    <n v="299.2"/>
    <n v="308.39999999999998"/>
    <n v="1393"/>
    <n v="145.87461888168608"/>
    <n v="48.4"/>
    <n v="9.1999999999999886"/>
    <n v="7.0603315538736062"/>
    <n v="35"/>
    <x v="0"/>
    <n v="0"/>
    <n v="0"/>
    <n v="0"/>
    <n v="0"/>
    <n v="0"/>
  </r>
  <r>
    <n v="2353"/>
    <s v="M17212"/>
    <x v="0"/>
    <n v="299.3"/>
    <n v="308.5"/>
    <n v="1422"/>
    <n v="148.91149178015618"/>
    <n v="45.4"/>
    <n v="9.1999999999999886"/>
    <n v="6.7605817268190904"/>
    <n v="37"/>
    <x v="0"/>
    <n v="0"/>
    <n v="0"/>
    <n v="0"/>
    <n v="0"/>
    <n v="0"/>
  </r>
  <r>
    <n v="2354"/>
    <s v="L49533"/>
    <x v="1"/>
    <n v="299.2"/>
    <n v="308.39999999999998"/>
    <n v="1841"/>
    <n v="192.78906917529363"/>
    <n v="22.8"/>
    <n v="9.1999999999999886"/>
    <n v="4.3955907771966949"/>
    <n v="40"/>
    <x v="0"/>
    <n v="0"/>
    <n v="0"/>
    <n v="0"/>
    <n v="0"/>
    <n v="0"/>
  </r>
  <r>
    <n v="2355"/>
    <s v="L49534"/>
    <x v="1"/>
    <n v="299.3"/>
    <n v="308.60000000000002"/>
    <n v="1433"/>
    <n v="150.06340908647243"/>
    <n v="37.700000000000003"/>
    <n v="9.3000000000000114"/>
    <n v="5.6573905225600107"/>
    <n v="42"/>
    <x v="0"/>
    <n v="0"/>
    <n v="0"/>
    <n v="0"/>
    <n v="0"/>
    <n v="0"/>
  </r>
  <r>
    <n v="2356"/>
    <s v="M17215"/>
    <x v="0"/>
    <n v="299.3"/>
    <n v="308.5"/>
    <n v="1305"/>
    <n v="136.65928043115599"/>
    <n v="60.6"/>
    <n v="9.1999999999999886"/>
    <n v="8.2815523941280542"/>
    <n v="44"/>
    <x v="0"/>
    <n v="0"/>
    <n v="0"/>
    <n v="0"/>
    <n v="0"/>
    <n v="0"/>
  </r>
  <r>
    <n v="2357"/>
    <s v="H31770"/>
    <x v="2"/>
    <n v="299.3"/>
    <n v="308.60000000000002"/>
    <n v="1498"/>
    <n v="156.87019316925034"/>
    <n v="39.5"/>
    <n v="9.3000000000000114"/>
    <n v="6.1963726301853885"/>
    <n v="47"/>
    <x v="0"/>
    <n v="0"/>
    <n v="0"/>
    <n v="0"/>
    <n v="0"/>
    <n v="0"/>
  </r>
  <r>
    <n v="2358"/>
    <s v="L49537"/>
    <x v="1"/>
    <n v="299.3"/>
    <n v="308.5"/>
    <n v="1772"/>
    <n v="185.56340607203711"/>
    <n v="26.1"/>
    <n v="9.1999999999999886"/>
    <n v="4.8432048984801686"/>
    <n v="52"/>
    <x v="0"/>
    <n v="0"/>
    <n v="0"/>
    <n v="0"/>
    <n v="0"/>
    <n v="0"/>
  </r>
  <r>
    <n v="2359"/>
    <s v="M17218"/>
    <x v="0"/>
    <n v="299.2"/>
    <n v="308.39999999999998"/>
    <n v="1381"/>
    <n v="144.61798182025012"/>
    <n v="42.5"/>
    <n v="9.1999999999999886"/>
    <n v="6.1462642273606294"/>
    <n v="54"/>
    <x v="0"/>
    <n v="0"/>
    <n v="0"/>
    <n v="0"/>
    <n v="0"/>
    <n v="0"/>
  </r>
  <r>
    <n v="2360"/>
    <s v="L49539"/>
    <x v="1"/>
    <n v="299.3"/>
    <n v="308.5"/>
    <n v="1413"/>
    <n v="147.96901398407925"/>
    <n v="38.5"/>
    <n v="9.1999999999999886"/>
    <n v="5.6968070383870506"/>
    <n v="57"/>
    <x v="0"/>
    <n v="0"/>
    <n v="0"/>
    <n v="0"/>
    <n v="0"/>
    <n v="0"/>
  </r>
  <r>
    <n v="2361"/>
    <s v="H31774"/>
    <x v="2"/>
    <n v="299.2"/>
    <n v="308.39999999999998"/>
    <n v="1388"/>
    <n v="145.35102010608776"/>
    <n v="53.2"/>
    <n v="9.1999999999999886"/>
    <n v="7.7326742696438693"/>
    <n v="59"/>
    <x v="0"/>
    <n v="0"/>
    <n v="0"/>
    <n v="0"/>
    <n v="0"/>
    <n v="0"/>
  </r>
  <r>
    <n v="2362"/>
    <s v="M17221"/>
    <x v="0"/>
    <n v="299.2"/>
    <n v="308.60000000000002"/>
    <n v="1631"/>
    <n v="170.79792060016507"/>
    <n v="35.4"/>
    <n v="9.4000000000000341"/>
    <n v="6.0462463892458436"/>
    <n v="64"/>
    <x v="0"/>
    <n v="0"/>
    <n v="0"/>
    <n v="0"/>
    <n v="0"/>
    <n v="0"/>
  </r>
  <r>
    <n v="2363"/>
    <s v="H31776"/>
    <x v="2"/>
    <n v="299.3"/>
    <n v="308.60000000000002"/>
    <n v="1520"/>
    <n v="159.17402778188287"/>
    <n v="41.4"/>
    <n v="9.3000000000000114"/>
    <n v="6.5898047501699502"/>
    <n v="67"/>
    <x v="0"/>
    <n v="0"/>
    <n v="0"/>
    <n v="0"/>
    <n v="0"/>
    <n v="0"/>
  </r>
  <r>
    <n v="2364"/>
    <s v="L49543"/>
    <x v="1"/>
    <n v="299.3"/>
    <n v="308.5"/>
    <n v="1510"/>
    <n v="158.12683023068624"/>
    <n v="45.4"/>
    <n v="9.1999999999999886"/>
    <n v="7.1789580924731551"/>
    <n v="72"/>
    <x v="0"/>
    <n v="0"/>
    <n v="0"/>
    <n v="0"/>
    <n v="0"/>
    <n v="0"/>
  </r>
  <r>
    <n v="2365"/>
    <s v="L49544"/>
    <x v="1"/>
    <n v="299.2"/>
    <n v="308.5"/>
    <n v="1366"/>
    <n v="143.04718549345526"/>
    <n v="49.7"/>
    <n v="9.3000000000000114"/>
    <n v="7.1094451190247261"/>
    <n v="74"/>
    <x v="0"/>
    <n v="0"/>
    <n v="0"/>
    <n v="0"/>
    <n v="0"/>
    <n v="0"/>
  </r>
  <r>
    <n v="2366"/>
    <s v="L49545"/>
    <x v="1"/>
    <n v="299.39999999999998"/>
    <n v="308.5"/>
    <n v="1845"/>
    <n v="193.20794819577227"/>
    <n v="22.9"/>
    <n v="9.1000000000000227"/>
    <n v="4.4244620136831845"/>
    <n v="76"/>
    <x v="0"/>
    <n v="0"/>
    <n v="0"/>
    <n v="0"/>
    <n v="0"/>
    <n v="0"/>
  </r>
  <r>
    <n v="2367"/>
    <s v="L49546"/>
    <x v="1"/>
    <n v="299.3"/>
    <n v="308.5"/>
    <n v="1485"/>
    <n v="155.50883635269477"/>
    <n v="44.7"/>
    <n v="9.1999999999999886"/>
    <n v="6.9512449849654567"/>
    <n v="78"/>
    <x v="0"/>
    <n v="0"/>
    <n v="0"/>
    <n v="0"/>
    <n v="0"/>
    <n v="0"/>
  </r>
  <r>
    <n v="2368"/>
    <s v="M17227"/>
    <x v="0"/>
    <n v="299.3"/>
    <n v="308.5"/>
    <n v="1496"/>
    <n v="156.66075365901102"/>
    <n v="39.4"/>
    <n v="9.1999999999999886"/>
    <n v="6.1724336941650346"/>
    <n v="80"/>
    <x v="0"/>
    <n v="0"/>
    <n v="0"/>
    <n v="0"/>
    <n v="0"/>
    <n v="0"/>
  </r>
  <r>
    <n v="2369"/>
    <s v="M17228"/>
    <x v="0"/>
    <n v="299.3"/>
    <n v="308.39999999999998"/>
    <n v="1468"/>
    <n v="153.72860051566056"/>
    <n v="42.2"/>
    <n v="9.0999999999999659"/>
    <n v="6.487346941760876"/>
    <n v="83"/>
    <x v="0"/>
    <n v="0"/>
    <n v="0"/>
    <n v="0"/>
    <n v="0"/>
    <n v="0"/>
  </r>
  <r>
    <n v="2370"/>
    <s v="M17229"/>
    <x v="0"/>
    <n v="299.2"/>
    <n v="308.39999999999998"/>
    <n v="1856"/>
    <n v="194.35986550208855"/>
    <n v="22.7"/>
    <n v="9.1999999999999886"/>
    <n v="4.4119689468974101"/>
    <n v="86"/>
    <x v="0"/>
    <n v="0"/>
    <n v="0"/>
    <n v="0"/>
    <n v="0"/>
    <n v="0"/>
  </r>
  <r>
    <n v="2371"/>
    <s v="L49550"/>
    <x v="1"/>
    <n v="299.2"/>
    <n v="308.39999999999998"/>
    <n v="1620"/>
    <n v="169.64600329384882"/>
    <n v="34.1"/>
    <n v="9.1999999999999886"/>
    <n v="5.7849287123202444"/>
    <n v="89"/>
    <x v="0"/>
    <n v="0"/>
    <n v="0"/>
    <n v="0"/>
    <n v="0"/>
    <n v="0"/>
  </r>
  <r>
    <n v="2372"/>
    <s v="L49551"/>
    <x v="1"/>
    <n v="299.3"/>
    <n v="308.5"/>
    <n v="1409"/>
    <n v="147.55013496360061"/>
    <n v="44.8"/>
    <n v="9.1999999999999886"/>
    <n v="6.6102460463693067"/>
    <n v="91"/>
    <x v="0"/>
    <n v="0"/>
    <n v="0"/>
    <n v="0"/>
    <n v="0"/>
    <n v="0"/>
  </r>
  <r>
    <n v="2373"/>
    <s v="M17232"/>
    <x v="0"/>
    <n v="299.3"/>
    <n v="308.5"/>
    <n v="1404"/>
    <n v="147.02653618800232"/>
    <n v="49.4"/>
    <n v="9.1999999999999886"/>
    <n v="7.2631108876873149"/>
    <n v="93"/>
    <x v="0"/>
    <n v="0"/>
    <n v="0"/>
    <n v="0"/>
    <n v="0"/>
    <n v="0"/>
  </r>
  <r>
    <n v="2374"/>
    <s v="L49553"/>
    <x v="1"/>
    <n v="299.2"/>
    <n v="308.39999999999998"/>
    <n v="1350"/>
    <n v="141.37166941154069"/>
    <n v="51.3"/>
    <n v="9.1999999999999886"/>
    <n v="7.2523666408120366"/>
    <n v="96"/>
    <x v="0"/>
    <n v="0"/>
    <n v="0"/>
    <n v="0"/>
    <n v="0"/>
    <n v="0"/>
  </r>
  <r>
    <n v="2375"/>
    <s v="M17234"/>
    <x v="0"/>
    <n v="299.2"/>
    <n v="308.39999999999998"/>
    <n v="1538"/>
    <n v="161.05898337403673"/>
    <n v="38"/>
    <n v="9.1999999999999886"/>
    <n v="6.1202413682133958"/>
    <n v="98"/>
    <x v="0"/>
    <n v="0"/>
    <n v="0"/>
    <n v="0"/>
    <n v="0"/>
    <n v="0"/>
  </r>
  <r>
    <n v="2376"/>
    <s v="M17235"/>
    <x v="0"/>
    <n v="299.2"/>
    <n v="308.39999999999998"/>
    <n v="1476"/>
    <n v="154.56635855661781"/>
    <n v="32.700000000000003"/>
    <n v="9.1999999999999886"/>
    <n v="5.0543199248014021"/>
    <n v="101"/>
    <x v="0"/>
    <n v="0"/>
    <n v="0"/>
    <n v="0"/>
    <n v="0"/>
    <n v="0"/>
  </r>
  <r>
    <n v="2377"/>
    <s v="M17236"/>
    <x v="0"/>
    <n v="299.2"/>
    <n v="308.3"/>
    <n v="1364"/>
    <n v="142.83774598321591"/>
    <n v="51.8"/>
    <n v="9.1000000000000227"/>
    <n v="7.3989952419305833"/>
    <n v="104"/>
    <x v="0"/>
    <n v="0"/>
    <n v="0"/>
    <n v="0"/>
    <n v="0"/>
    <n v="0"/>
  </r>
  <r>
    <n v="2378"/>
    <s v="M17237"/>
    <x v="0"/>
    <n v="299.2"/>
    <n v="308.3"/>
    <n v="1582"/>
    <n v="165.66665259930176"/>
    <n v="45.5"/>
    <n v="9.1000000000000227"/>
    <n v="7.5378326932682302"/>
    <n v="107"/>
    <x v="0"/>
    <n v="0"/>
    <n v="0"/>
    <n v="0"/>
    <n v="0"/>
    <n v="0"/>
  </r>
  <r>
    <n v="2379"/>
    <s v="L49558"/>
    <x v="1"/>
    <n v="299.10000000000002"/>
    <n v="308.2"/>
    <n v="1348"/>
    <n v="141.16222990130137"/>
    <n v="56.1"/>
    <n v="9.0999999999999659"/>
    <n v="7.9192010974630076"/>
    <n v="110"/>
    <x v="0"/>
    <n v="0"/>
    <n v="0"/>
    <n v="0"/>
    <n v="0"/>
    <n v="0"/>
  </r>
  <r>
    <n v="2380"/>
    <s v="H31793"/>
    <x v="2"/>
    <n v="299.10000000000002"/>
    <n v="308.2"/>
    <n v="1450"/>
    <n v="151.84364492350667"/>
    <n v="46.1"/>
    <n v="9.0999999999999659"/>
    <n v="6.9999920309736581"/>
    <n v="112"/>
    <x v="0"/>
    <n v="0"/>
    <n v="0"/>
    <n v="0"/>
    <n v="0"/>
    <n v="0"/>
  </r>
  <r>
    <n v="2381"/>
    <s v="L49560"/>
    <x v="1"/>
    <n v="299"/>
    <n v="308.10000000000002"/>
    <n v="1242"/>
    <n v="130.06193585861743"/>
    <n v="60.9"/>
    <n v="9.1000000000000227"/>
    <n v="7.9207718937898015"/>
    <n v="117"/>
    <x v="0"/>
    <n v="0"/>
    <n v="0"/>
    <n v="0"/>
    <n v="0"/>
    <n v="0"/>
  </r>
  <r>
    <n v="2382"/>
    <s v="L49561"/>
    <x v="1"/>
    <n v="299.10000000000002"/>
    <n v="308.2"/>
    <n v="1493"/>
    <n v="156.34659439365205"/>
    <n v="34.9"/>
    <n v="9.0999999999999659"/>
    <n v="5.4564961443384563"/>
    <n v="119"/>
    <x v="0"/>
    <n v="0"/>
    <n v="0"/>
    <n v="0"/>
    <n v="0"/>
    <n v="0"/>
  </r>
  <r>
    <n v="2383"/>
    <s v="L49562"/>
    <x v="1"/>
    <n v="299.10000000000002"/>
    <n v="308.3"/>
    <n v="1601"/>
    <n v="167.65632794657529"/>
    <n v="31.4"/>
    <n v="9.1999999999999886"/>
    <n v="5.2644086975224633"/>
    <n v="121"/>
    <x v="0"/>
    <n v="0"/>
    <n v="0"/>
    <n v="0"/>
    <n v="0"/>
    <n v="0"/>
  </r>
  <r>
    <n v="2384"/>
    <s v="L49563"/>
    <x v="1"/>
    <n v="299.10000000000002"/>
    <n v="308.2"/>
    <n v="1568"/>
    <n v="164.20057602762651"/>
    <n v="33.299999999999997"/>
    <n v="9.0999999999999659"/>
    <n v="5.4678791817199626"/>
    <n v="123"/>
    <x v="0"/>
    <n v="0"/>
    <n v="0"/>
    <n v="0"/>
    <n v="0"/>
    <n v="0"/>
  </r>
  <r>
    <n v="2385"/>
    <s v="M17244"/>
    <x v="0"/>
    <n v="299.10000000000002"/>
    <n v="308.3"/>
    <n v="1506"/>
    <n v="157.70795121020763"/>
    <n v="38"/>
    <n v="9.1999999999999886"/>
    <n v="5.9929021459878893"/>
    <n v="125"/>
    <x v="0"/>
    <n v="0"/>
    <n v="0"/>
    <n v="0"/>
    <n v="0"/>
    <n v="0"/>
  </r>
  <r>
    <n v="2386"/>
    <s v="L49565"/>
    <x v="1"/>
    <n v="299.10000000000002"/>
    <n v="308.3"/>
    <n v="1524"/>
    <n v="159.59290680236148"/>
    <n v="34.1"/>
    <n v="9.1999999999999886"/>
    <n v="5.4421181219605268"/>
    <n v="128"/>
    <x v="0"/>
    <n v="0"/>
    <n v="0"/>
    <n v="0"/>
    <n v="0"/>
    <n v="0"/>
  </r>
  <r>
    <n v="2387"/>
    <s v="L49566"/>
    <x v="1"/>
    <n v="299.10000000000002"/>
    <n v="308.39999999999998"/>
    <n v="1543"/>
    <n v="161.58258214963502"/>
    <n v="37.9"/>
    <n v="9.2999999999999545"/>
    <n v="6.1239798634711669"/>
    <n v="130"/>
    <x v="0"/>
    <n v="0"/>
    <n v="0"/>
    <n v="0"/>
    <n v="0"/>
    <n v="0"/>
  </r>
  <r>
    <n v="2388"/>
    <s v="M17247"/>
    <x v="0"/>
    <n v="299.2"/>
    <n v="308.5"/>
    <n v="1474"/>
    <n v="154.35691904637852"/>
    <n v="47.2"/>
    <n v="9.3000000000000114"/>
    <n v="7.2856465789890663"/>
    <n v="132"/>
    <x v="0"/>
    <n v="0"/>
    <n v="0"/>
    <n v="0"/>
    <n v="0"/>
    <n v="0"/>
  </r>
  <r>
    <n v="2389"/>
    <s v="M17248"/>
    <x v="0"/>
    <n v="299.2"/>
    <n v="308.5"/>
    <n v="1526"/>
    <n v="159.80234631260083"/>
    <n v="37.299999999999997"/>
    <n v="9.3000000000000114"/>
    <n v="5.9606275174600105"/>
    <n v="135"/>
    <x v="0"/>
    <n v="0"/>
    <n v="0"/>
    <n v="0"/>
    <n v="0"/>
    <n v="0"/>
  </r>
  <r>
    <n v="2390"/>
    <s v="L49569"/>
    <x v="1"/>
    <n v="299.2"/>
    <n v="308.5"/>
    <n v="1867"/>
    <n v="195.5117828084048"/>
    <n v="27"/>
    <n v="9.3000000000000114"/>
    <n v="5.2788181358269295"/>
    <n v="138"/>
    <x v="0"/>
    <n v="0"/>
    <n v="0"/>
    <n v="0"/>
    <n v="0"/>
    <n v="0"/>
  </r>
  <r>
    <n v="2391"/>
    <s v="L49570"/>
    <x v="1"/>
    <n v="299.2"/>
    <n v="308.5"/>
    <n v="1487"/>
    <n v="155.71827586293409"/>
    <n v="41.2"/>
    <n v="9.3000000000000114"/>
    <n v="6.4155929655528849"/>
    <n v="140"/>
    <x v="0"/>
    <n v="0"/>
    <n v="0"/>
    <n v="0"/>
    <n v="0"/>
    <n v="0"/>
  </r>
  <r>
    <n v="2392"/>
    <s v="L49571"/>
    <x v="1"/>
    <n v="299.2"/>
    <n v="308.39999999999998"/>
    <n v="1580"/>
    <n v="165.45721308906244"/>
    <n v="32.6"/>
    <n v="9.1999999999999886"/>
    <n v="5.3939051467034362"/>
    <n v="142"/>
    <x v="0"/>
    <n v="0"/>
    <n v="0"/>
    <n v="0"/>
    <n v="0"/>
    <n v="0"/>
  </r>
  <r>
    <n v="2393"/>
    <s v="L49572"/>
    <x v="1"/>
    <n v="299.2"/>
    <n v="308.5"/>
    <n v="1340"/>
    <n v="140.32447186034409"/>
    <n v="50"/>
    <n v="9.3000000000000114"/>
    <n v="7.0162235930172043"/>
    <n v="144"/>
    <x v="0"/>
    <n v="0"/>
    <n v="0"/>
    <n v="0"/>
    <n v="0"/>
    <n v="0"/>
  </r>
  <r>
    <n v="2394"/>
    <s v="L49573"/>
    <x v="1"/>
    <n v="299.2"/>
    <n v="308.5"/>
    <n v="1544"/>
    <n v="161.68730190475469"/>
    <n v="41.6"/>
    <n v="9.3000000000000114"/>
    <n v="6.7261917592377953"/>
    <n v="146"/>
    <x v="0"/>
    <n v="0"/>
    <n v="0"/>
    <n v="0"/>
    <n v="0"/>
    <n v="0"/>
  </r>
  <r>
    <n v="2395"/>
    <s v="L49574"/>
    <x v="1"/>
    <n v="299.2"/>
    <n v="308.5"/>
    <n v="1488"/>
    <n v="155.82299561805374"/>
    <n v="40.299999999999997"/>
    <n v="9.3000000000000114"/>
    <n v="6.2796667234075647"/>
    <n v="148"/>
    <x v="0"/>
    <n v="0"/>
    <n v="0"/>
    <n v="0"/>
    <n v="0"/>
    <n v="0"/>
  </r>
  <r>
    <n v="2396"/>
    <s v="M17255"/>
    <x v="0"/>
    <n v="299.2"/>
    <n v="308.5"/>
    <n v="1742"/>
    <n v="182.42181341844733"/>
    <n v="28.9"/>
    <n v="9.3000000000000114"/>
    <n v="5.2719904077931279"/>
    <n v="150"/>
    <x v="0"/>
    <n v="0"/>
    <n v="0"/>
    <n v="0"/>
    <n v="0"/>
    <n v="0"/>
  </r>
  <r>
    <n v="2397"/>
    <s v="M17256"/>
    <x v="0"/>
    <n v="299.10000000000002"/>
    <n v="308.5"/>
    <n v="1592"/>
    <n v="166.71385015049836"/>
    <n v="34.200000000000003"/>
    <n v="9.3999999999999773"/>
    <n v="5.7016136751470441"/>
    <n v="153"/>
    <x v="0"/>
    <n v="0"/>
    <n v="0"/>
    <n v="0"/>
    <n v="0"/>
    <n v="0"/>
  </r>
  <r>
    <n v="2398"/>
    <s v="L49577"/>
    <x v="1"/>
    <n v="299.2"/>
    <n v="308.60000000000002"/>
    <n v="1582"/>
    <n v="165.66665259930176"/>
    <n v="38.799999999999997"/>
    <n v="9.4000000000000341"/>
    <n v="6.4278661208529071"/>
    <n v="156"/>
    <x v="0"/>
    <n v="0"/>
    <n v="0"/>
    <n v="0"/>
    <n v="0"/>
    <n v="0"/>
  </r>
  <r>
    <n v="2399"/>
    <s v="L49578"/>
    <x v="1"/>
    <n v="299.2"/>
    <n v="308.5"/>
    <n v="1490"/>
    <n v="156.03243512829306"/>
    <n v="43.2"/>
    <n v="9.3000000000000114"/>
    <n v="6.7406011975422606"/>
    <n v="158"/>
    <x v="0"/>
    <n v="0"/>
    <n v="0"/>
    <n v="0"/>
    <n v="0"/>
    <n v="0"/>
  </r>
  <r>
    <n v="2400"/>
    <s v="M17259"/>
    <x v="0"/>
    <n v="299.2"/>
    <n v="308.5"/>
    <n v="1594"/>
    <n v="166.92328966073768"/>
    <n v="35.799999999999997"/>
    <n v="9.3000000000000114"/>
    <n v="5.9758537698544085"/>
    <n v="160"/>
    <x v="0"/>
    <n v="0"/>
    <n v="0"/>
    <n v="0"/>
    <n v="0"/>
    <n v="0"/>
  </r>
  <r>
    <n v="2401"/>
    <s v="H31814"/>
    <x v="2"/>
    <n v="299.2"/>
    <n v="308.60000000000002"/>
    <n v="1462"/>
    <n v="153.1002819849426"/>
    <n v="55"/>
    <n v="9.4000000000000341"/>
    <n v="8.4205155091718424"/>
    <n v="163"/>
    <x v="0"/>
    <n v="0"/>
    <n v="0"/>
    <n v="0"/>
    <n v="0"/>
    <n v="0"/>
  </r>
  <r>
    <n v="2402"/>
    <s v="M17261"/>
    <x v="0"/>
    <n v="299.2"/>
    <n v="308.60000000000002"/>
    <n v="1367"/>
    <n v="143.15190524857491"/>
    <n v="47.6"/>
    <n v="9.4000000000000341"/>
    <n v="6.8140306898321663"/>
    <n v="168"/>
    <x v="0"/>
    <n v="0"/>
    <n v="0"/>
    <n v="0"/>
    <n v="0"/>
    <n v="0"/>
  </r>
  <r>
    <n v="2403"/>
    <s v="L49582"/>
    <x v="1"/>
    <n v="299.2"/>
    <n v="308.7"/>
    <n v="1325"/>
    <n v="138.7536755335492"/>
    <n v="51"/>
    <n v="9.5"/>
    <n v="7.0764374522110094"/>
    <n v="171"/>
    <x v="0"/>
    <n v="0"/>
    <n v="0"/>
    <n v="0"/>
    <n v="0"/>
    <n v="0"/>
  </r>
  <r>
    <n v="2404"/>
    <s v="H31817"/>
    <x v="2"/>
    <n v="299.2"/>
    <n v="308.7"/>
    <n v="1448"/>
    <n v="151.63420541326735"/>
    <n v="51.4"/>
    <n v="9.5"/>
    <n v="7.7939981582419415"/>
    <n v="173"/>
    <x v="0"/>
    <n v="0"/>
    <n v="0"/>
    <n v="0"/>
    <n v="0"/>
    <n v="0"/>
  </r>
  <r>
    <n v="2405"/>
    <s v="M17264"/>
    <x v="0"/>
    <n v="299.10000000000002"/>
    <n v="308.7"/>
    <n v="2008"/>
    <n v="210.27726828027684"/>
    <n v="20.3"/>
    <n v="9.5999999999999659"/>
    <n v="4.2686285460896194"/>
    <n v="178"/>
    <x v="0"/>
    <n v="0"/>
    <n v="0"/>
    <n v="0"/>
    <n v="0"/>
    <n v="0"/>
  </r>
  <r>
    <n v="2406"/>
    <s v="L49585"/>
    <x v="1"/>
    <n v="299.10000000000002"/>
    <n v="308.7"/>
    <n v="1498"/>
    <n v="156.87019316925034"/>
    <n v="38.9"/>
    <n v="9.5999999999999659"/>
    <n v="6.1022505142838384"/>
    <n v="181"/>
    <x v="0"/>
    <n v="0"/>
    <n v="0"/>
    <n v="0"/>
    <n v="0"/>
    <n v="0"/>
  </r>
  <r>
    <n v="2407"/>
    <s v="L49586"/>
    <x v="1"/>
    <n v="299.10000000000002"/>
    <n v="308.60000000000002"/>
    <n v="1437"/>
    <n v="150.4822881069511"/>
    <n v="41.6"/>
    <n v="9.5"/>
    <n v="6.2600631852491659"/>
    <n v="183"/>
    <x v="0"/>
    <n v="0"/>
    <n v="0"/>
    <n v="0"/>
    <n v="0"/>
    <n v="0"/>
  </r>
  <r>
    <n v="2408"/>
    <s v="M17267"/>
    <x v="0"/>
    <n v="299.10000000000002"/>
    <n v="308.60000000000002"/>
    <n v="1499"/>
    <n v="156.97491292436999"/>
    <n v="45.1"/>
    <n v="9.5"/>
    <n v="7.0795685728890865"/>
    <n v="185"/>
    <x v="0"/>
    <n v="0"/>
    <n v="0"/>
    <n v="0"/>
    <n v="0"/>
    <n v="0"/>
  </r>
  <r>
    <n v="2409"/>
    <s v="L49588"/>
    <x v="1"/>
    <n v="299"/>
    <n v="308.39999999999998"/>
    <n v="1356"/>
    <n v="141.99998794225863"/>
    <n v="52.6"/>
    <n v="9.3999999999999773"/>
    <n v="7.4691993657628037"/>
    <n v="188"/>
    <x v="0"/>
    <n v="0"/>
    <n v="0"/>
    <n v="0"/>
    <n v="0"/>
    <n v="0"/>
  </r>
  <r>
    <n v="2410"/>
    <s v="L49589"/>
    <x v="1"/>
    <n v="299.10000000000002"/>
    <n v="308.5"/>
    <n v="1539"/>
    <n v="161.1637031291564"/>
    <n v="46.8"/>
    <n v="9.3999999999999773"/>
    <n v="7.542461306444519"/>
    <n v="190"/>
    <x v="0"/>
    <n v="0"/>
    <n v="0"/>
    <n v="0"/>
    <n v="0"/>
    <n v="0"/>
  </r>
  <r>
    <n v="2411"/>
    <s v="L49590"/>
    <x v="1"/>
    <n v="299.10000000000002"/>
    <n v="308.5"/>
    <n v="1689"/>
    <n v="176.87166639710534"/>
    <n v="32.1"/>
    <n v="9.3999999999999773"/>
    <n v="5.677580491347082"/>
    <n v="192"/>
    <x v="0"/>
    <n v="0"/>
    <n v="0"/>
    <n v="0"/>
    <n v="0"/>
    <n v="0"/>
  </r>
  <r>
    <n v="2412"/>
    <s v="L49591"/>
    <x v="1"/>
    <n v="299"/>
    <n v="308.5"/>
    <n v="1559"/>
    <n v="163.25809823154958"/>
    <n v="38.1"/>
    <n v="9.5"/>
    <n v="6.2201335426220394"/>
    <n v="194"/>
    <x v="0"/>
    <n v="0"/>
    <n v="0"/>
    <n v="0"/>
    <n v="0"/>
    <n v="0"/>
  </r>
  <r>
    <n v="2413"/>
    <s v="L49592"/>
    <x v="1"/>
    <n v="299.10000000000002"/>
    <n v="308.60000000000002"/>
    <n v="1408"/>
    <n v="147.44541520848094"/>
    <n v="46.7"/>
    <n v="9.5"/>
    <n v="6.8857008902360599"/>
    <n v="196"/>
    <x v="0"/>
    <n v="0"/>
    <n v="0"/>
    <n v="0"/>
    <n v="0"/>
    <n v="0"/>
  </r>
  <r>
    <n v="2414"/>
    <s v="L49593"/>
    <x v="1"/>
    <n v="299"/>
    <n v="308.5"/>
    <n v="1886"/>
    <n v="197.50145815567834"/>
    <n v="23"/>
    <n v="9.5"/>
    <n v="4.542533537580602"/>
    <n v="198"/>
    <x v="0"/>
    <n v="0"/>
    <n v="0"/>
    <n v="0"/>
    <n v="0"/>
    <n v="0"/>
  </r>
  <r>
    <n v="2415"/>
    <s v="L49594"/>
    <x v="1"/>
    <n v="299.10000000000002"/>
    <n v="308.5"/>
    <n v="1415"/>
    <n v="148.17845349431857"/>
    <n v="43.4"/>
    <n v="9.3999999999999773"/>
    <n v="6.430944881653426"/>
    <n v="0"/>
    <x v="0"/>
    <n v="0"/>
    <n v="0"/>
    <n v="0"/>
    <n v="0"/>
    <n v="0"/>
  </r>
  <r>
    <n v="2416"/>
    <s v="M17275"/>
    <x v="0"/>
    <n v="299.10000000000002"/>
    <n v="308.5"/>
    <n v="1587"/>
    <n v="166.19025137490004"/>
    <n v="35.6"/>
    <n v="9.3999999999999773"/>
    <n v="5.9163729489464423"/>
    <n v="2"/>
    <x v="0"/>
    <n v="0"/>
    <n v="0"/>
    <n v="0"/>
    <n v="0"/>
    <n v="0"/>
  </r>
  <r>
    <n v="2417"/>
    <s v="L49596"/>
    <x v="1"/>
    <n v="299"/>
    <n v="308.39999999999998"/>
    <n v="1571"/>
    <n v="164.51473529298548"/>
    <n v="38.6"/>
    <n v="9.3999999999999773"/>
    <n v="6.3502687823092403"/>
    <n v="5"/>
    <x v="0"/>
    <n v="0"/>
    <n v="0"/>
    <n v="0"/>
    <n v="0"/>
    <n v="0"/>
  </r>
  <r>
    <n v="2418"/>
    <s v="L49597"/>
    <x v="1"/>
    <n v="298.89999999999998"/>
    <n v="308.3"/>
    <n v="1576"/>
    <n v="165.03833406858379"/>
    <n v="36.6"/>
    <n v="9.4000000000000341"/>
    <n v="6.040403026910167"/>
    <n v="7"/>
    <x v="0"/>
    <n v="0"/>
    <n v="0"/>
    <n v="0"/>
    <n v="0"/>
    <n v="0"/>
  </r>
  <r>
    <n v="2419"/>
    <s v="L49598"/>
    <x v="1"/>
    <n v="298.89999999999998"/>
    <n v="308.3"/>
    <n v="1660"/>
    <n v="173.83479349863521"/>
    <n v="34.4"/>
    <n v="9.4000000000000341"/>
    <n v="5.9799168963530507"/>
    <n v="9"/>
    <x v="0"/>
    <n v="0"/>
    <n v="0"/>
    <n v="0"/>
    <n v="0"/>
    <n v="0"/>
  </r>
  <r>
    <n v="2420"/>
    <s v="M17279"/>
    <x v="0"/>
    <n v="298.89999999999998"/>
    <n v="308.2"/>
    <n v="1328"/>
    <n v="139.06783479890819"/>
    <n v="49.2"/>
    <n v="9.3000000000000114"/>
    <n v="6.842137472106284"/>
    <n v="11"/>
    <x v="0"/>
    <n v="0"/>
    <n v="0"/>
    <n v="0"/>
    <n v="0"/>
    <n v="0"/>
  </r>
  <r>
    <n v="2421"/>
    <s v="H31834"/>
    <x v="2"/>
    <n v="298.8"/>
    <n v="308.2"/>
    <n v="1450"/>
    <n v="151.84364492350667"/>
    <n v="44.7"/>
    <n v="9.3999999999999773"/>
    <n v="6.7874109280807486"/>
    <n v="14"/>
    <x v="0"/>
    <n v="0"/>
    <n v="0"/>
    <n v="0"/>
    <n v="0"/>
    <n v="0"/>
  </r>
  <r>
    <n v="2422"/>
    <s v="L49601"/>
    <x v="1"/>
    <n v="298.89999999999998"/>
    <n v="308.2"/>
    <n v="2384"/>
    <n v="249.65189620526888"/>
    <n v="15"/>
    <n v="9.3000000000000114"/>
    <n v="3.7447784430790336"/>
    <n v="19"/>
    <x v="0"/>
    <n v="0"/>
    <n v="0"/>
    <n v="0"/>
    <n v="0"/>
    <n v="0"/>
  </r>
  <r>
    <n v="2423"/>
    <s v="L49602"/>
    <x v="1"/>
    <n v="298.8"/>
    <n v="308.2"/>
    <n v="1443"/>
    <n v="151.11060663766906"/>
    <n v="53.4"/>
    <n v="9.3999999999999773"/>
    <n v="8.0693063944515284"/>
    <n v="21"/>
    <x v="0"/>
    <n v="0"/>
    <n v="0"/>
    <n v="0"/>
    <n v="0"/>
    <n v="0"/>
  </r>
  <r>
    <n v="2424"/>
    <s v="M17283"/>
    <x v="0"/>
    <n v="298.89999999999998"/>
    <n v="308.2"/>
    <n v="2022"/>
    <n v="211.74334485195203"/>
    <n v="20"/>
    <n v="9.3000000000000114"/>
    <n v="4.2348668970390406"/>
    <n v="23"/>
    <x v="0"/>
    <n v="0"/>
    <n v="0"/>
    <n v="0"/>
    <n v="0"/>
    <n v="0"/>
  </r>
  <r>
    <n v="2425"/>
    <s v="L49604"/>
    <x v="1"/>
    <n v="298.89999999999998"/>
    <n v="308.2"/>
    <n v="1828"/>
    <n v="191.42771235873806"/>
    <n v="23.8"/>
    <n v="9.3000000000000114"/>
    <n v="4.5559795541379664"/>
    <n v="26"/>
    <x v="0"/>
    <n v="0"/>
    <n v="0"/>
    <n v="0"/>
    <n v="0"/>
    <n v="0"/>
  </r>
  <r>
    <n v="2426"/>
    <s v="L49605"/>
    <x v="1"/>
    <n v="298.8"/>
    <n v="308.10000000000002"/>
    <n v="1472"/>
    <n v="154.14747953613917"/>
    <n v="53.5"/>
    <n v="9.3000000000000114"/>
    <n v="8.2468901551834453"/>
    <n v="28"/>
    <x v="0"/>
    <n v="0"/>
    <n v="0"/>
    <n v="0"/>
    <n v="0"/>
    <n v="0"/>
  </r>
  <r>
    <n v="2427"/>
    <s v="M17286"/>
    <x v="0"/>
    <n v="298.89999999999998"/>
    <n v="308.2"/>
    <n v="1372"/>
    <n v="143.67550402417322"/>
    <n v="63.6"/>
    <n v="9.3000000000000114"/>
    <n v="9.1377620559374169"/>
    <n v="30"/>
    <x v="1"/>
    <n v="0"/>
    <n v="0"/>
    <n v="1"/>
    <n v="0"/>
    <n v="0"/>
  </r>
  <r>
    <n v="2428"/>
    <s v="L49607"/>
    <x v="1"/>
    <n v="298.89999999999998"/>
    <n v="308.3"/>
    <n v="1855"/>
    <n v="194.25514574696888"/>
    <n v="23.8"/>
    <n v="9.4000000000000341"/>
    <n v="4.6232724687778592"/>
    <n v="33"/>
    <x v="0"/>
    <n v="0"/>
    <n v="0"/>
    <n v="0"/>
    <n v="0"/>
    <n v="0"/>
  </r>
  <r>
    <n v="2429"/>
    <s v="M17288"/>
    <x v="0"/>
    <n v="299"/>
    <n v="308.3"/>
    <n v="1377"/>
    <n v="144.19910279977151"/>
    <n v="47.2"/>
    <n v="9.3000000000000114"/>
    <n v="6.8061976521492165"/>
    <n v="35"/>
    <x v="0"/>
    <n v="0"/>
    <n v="0"/>
    <n v="0"/>
    <n v="0"/>
    <n v="0"/>
  </r>
  <r>
    <n v="2430"/>
    <s v="L49609"/>
    <x v="1"/>
    <n v="298.89999999999998"/>
    <n v="308.3"/>
    <n v="1432"/>
    <n v="149.95868933135279"/>
    <n v="48.9"/>
    <n v="9.4000000000000341"/>
    <n v="7.3329799083031508"/>
    <n v="38"/>
    <x v="0"/>
    <n v="0"/>
    <n v="0"/>
    <n v="0"/>
    <n v="0"/>
    <n v="0"/>
  </r>
  <r>
    <n v="2431"/>
    <s v="M17290"/>
    <x v="0"/>
    <n v="298.89999999999998"/>
    <n v="308.2"/>
    <n v="1335"/>
    <n v="139.8008730847458"/>
    <n v="47.8"/>
    <n v="9.3000000000000114"/>
    <n v="6.6824817334508486"/>
    <n v="40"/>
    <x v="0"/>
    <n v="0"/>
    <n v="0"/>
    <n v="0"/>
    <n v="0"/>
    <n v="0"/>
  </r>
  <r>
    <n v="2432"/>
    <s v="M17291"/>
    <x v="0"/>
    <n v="298.89999999999998"/>
    <n v="308.2"/>
    <n v="1411"/>
    <n v="147.75957447383993"/>
    <n v="51.3"/>
    <n v="9.3000000000000114"/>
    <n v="7.5800661705079886"/>
    <n v="43"/>
    <x v="0"/>
    <n v="0"/>
    <n v="0"/>
    <n v="0"/>
    <n v="0"/>
    <n v="0"/>
  </r>
  <r>
    <n v="2433"/>
    <s v="L49612"/>
    <x v="1"/>
    <n v="298.89999999999998"/>
    <n v="308.2"/>
    <n v="1510"/>
    <n v="158.12683023068624"/>
    <n v="43.5"/>
    <n v="9.3000000000000114"/>
    <n v="6.8785171150348514"/>
    <n v="46"/>
    <x v="0"/>
    <n v="0"/>
    <n v="0"/>
    <n v="0"/>
    <n v="0"/>
    <n v="0"/>
  </r>
  <r>
    <n v="2434"/>
    <s v="L49613"/>
    <x v="1"/>
    <n v="299"/>
    <n v="308.3"/>
    <n v="1441"/>
    <n v="150.90116712742974"/>
    <n v="44"/>
    <n v="9.3000000000000114"/>
    <n v="6.6396513536069088"/>
    <n v="48"/>
    <x v="0"/>
    <n v="0"/>
    <n v="0"/>
    <n v="0"/>
    <n v="0"/>
    <n v="0"/>
  </r>
  <r>
    <n v="2435"/>
    <s v="M17294"/>
    <x v="0"/>
    <n v="299"/>
    <n v="308.2"/>
    <n v="1358"/>
    <n v="142.20942745249798"/>
    <n v="42.7"/>
    <n v="9.1999999999999886"/>
    <n v="6.0723425522216639"/>
    <n v="50"/>
    <x v="0"/>
    <n v="0"/>
    <n v="0"/>
    <n v="0"/>
    <n v="0"/>
    <n v="0"/>
  </r>
  <r>
    <n v="2436"/>
    <s v="L49615"/>
    <x v="1"/>
    <n v="298.89999999999998"/>
    <n v="308.2"/>
    <n v="1686"/>
    <n v="176.55750713174638"/>
    <n v="30.4"/>
    <n v="9.3000000000000114"/>
    <n v="5.3673482168050892"/>
    <n v="53"/>
    <x v="0"/>
    <n v="0"/>
    <n v="0"/>
    <n v="0"/>
    <n v="0"/>
    <n v="0"/>
  </r>
  <r>
    <n v="2437"/>
    <s v="H31850"/>
    <x v="2"/>
    <n v="299"/>
    <n v="308.2"/>
    <n v="1662"/>
    <n v="174.04423300887453"/>
    <n v="30.4"/>
    <n v="9.1999999999999886"/>
    <n v="5.2909446834697853"/>
    <n v="55"/>
    <x v="0"/>
    <n v="0"/>
    <n v="0"/>
    <n v="0"/>
    <n v="0"/>
    <n v="0"/>
  </r>
  <r>
    <n v="2438"/>
    <s v="L49617"/>
    <x v="1"/>
    <n v="299.10000000000002"/>
    <n v="308.3"/>
    <n v="1426"/>
    <n v="149.33037080063482"/>
    <n v="40.1"/>
    <n v="9.1999999999999886"/>
    <n v="5.9881478691054566"/>
    <n v="60"/>
    <x v="0"/>
    <n v="0"/>
    <n v="0"/>
    <n v="0"/>
    <n v="0"/>
    <n v="0"/>
  </r>
  <r>
    <n v="2439"/>
    <s v="M17298"/>
    <x v="0"/>
    <n v="299.10000000000002"/>
    <n v="308.39999999999998"/>
    <n v="1330"/>
    <n v="139.27727430914749"/>
    <n v="53.6"/>
    <n v="9.2999999999999545"/>
    <n v="7.4652619029703056"/>
    <n v="62"/>
    <x v="0"/>
    <n v="0"/>
    <n v="0"/>
    <n v="0"/>
    <n v="0"/>
    <n v="0"/>
  </r>
  <r>
    <n v="2440"/>
    <s v="L49619"/>
    <x v="1"/>
    <n v="299.10000000000002"/>
    <n v="308.39999999999998"/>
    <n v="1693"/>
    <n v="177.29054541758398"/>
    <n v="31.6"/>
    <n v="9.2999999999999545"/>
    <n v="5.6023812351956543"/>
    <n v="65"/>
    <x v="0"/>
    <n v="0"/>
    <n v="0"/>
    <n v="0"/>
    <n v="0"/>
    <n v="0"/>
  </r>
  <r>
    <n v="2441"/>
    <s v="L49620"/>
    <x v="1"/>
    <n v="299.10000000000002"/>
    <n v="308.39999999999998"/>
    <n v="1426"/>
    <n v="149.33037080063482"/>
    <n v="47.9"/>
    <n v="9.2999999999999545"/>
    <n v="7.1529247613504072"/>
    <n v="67"/>
    <x v="0"/>
    <n v="0"/>
    <n v="0"/>
    <n v="0"/>
    <n v="0"/>
    <n v="0"/>
  </r>
  <r>
    <n v="2442"/>
    <s v="L49621"/>
    <x v="1"/>
    <n v="299.10000000000002"/>
    <n v="308.5"/>
    <n v="1676"/>
    <n v="175.51030958054977"/>
    <n v="31"/>
    <n v="9.3999999999999773"/>
    <n v="5.4408195969970432"/>
    <n v="69"/>
    <x v="0"/>
    <n v="0"/>
    <n v="0"/>
    <n v="0"/>
    <n v="0"/>
    <n v="0"/>
  </r>
  <r>
    <n v="2443"/>
    <s v="M17302"/>
    <x v="0"/>
    <n v="299.10000000000002"/>
    <n v="308.39999999999998"/>
    <n v="1332"/>
    <n v="139.48671381938681"/>
    <n v="51.7"/>
    <n v="9.2999999999999545"/>
    <n v="7.2114631044622985"/>
    <n v="71"/>
    <x v="0"/>
    <n v="0"/>
    <n v="0"/>
    <n v="0"/>
    <n v="0"/>
    <n v="0"/>
  </r>
  <r>
    <n v="2444"/>
    <s v="L49623"/>
    <x v="1"/>
    <n v="299.10000000000002"/>
    <n v="308.5"/>
    <n v="1647"/>
    <n v="172.47343668207967"/>
    <n v="35"/>
    <n v="9.3999999999999773"/>
    <n v="6.0365702838727886"/>
    <n v="74"/>
    <x v="0"/>
    <n v="0"/>
    <n v="0"/>
    <n v="0"/>
    <n v="0"/>
    <n v="0"/>
  </r>
  <r>
    <n v="2445"/>
    <s v="L49624"/>
    <x v="1"/>
    <n v="299.2"/>
    <n v="308.60000000000002"/>
    <n v="1267"/>
    <n v="132.67992973660893"/>
    <n v="68.2"/>
    <n v="9.4000000000000341"/>
    <n v="9.0487712080367295"/>
    <n v="76"/>
    <x v="1"/>
    <n v="0"/>
    <n v="0"/>
    <n v="1"/>
    <n v="0"/>
    <n v="0"/>
  </r>
  <r>
    <n v="2446"/>
    <s v="H31859"/>
    <x v="2"/>
    <n v="299.2"/>
    <n v="308.7"/>
    <n v="1375"/>
    <n v="143.98966328953216"/>
    <n v="55.1"/>
    <n v="9.5"/>
    <n v="7.9338304472532215"/>
    <n v="78"/>
    <x v="0"/>
    <n v="0"/>
    <n v="0"/>
    <n v="0"/>
    <n v="0"/>
    <n v="0"/>
  </r>
  <r>
    <n v="2447"/>
    <s v="L49626"/>
    <x v="1"/>
    <n v="299.3"/>
    <n v="308.60000000000002"/>
    <n v="1422"/>
    <n v="148.91149178015618"/>
    <n v="48.9"/>
    <n v="9.3000000000000114"/>
    <n v="7.281771948049637"/>
    <n v="83"/>
    <x v="0"/>
    <n v="0"/>
    <n v="0"/>
    <n v="0"/>
    <n v="0"/>
    <n v="0"/>
  </r>
  <r>
    <n v="2448"/>
    <s v="L49627"/>
    <x v="1"/>
    <n v="299.3"/>
    <n v="308.7"/>
    <n v="1408"/>
    <n v="147.44541520848094"/>
    <n v="48.7"/>
    <n v="9.3999999999999773"/>
    <n v="7.1805917206530223"/>
    <n v="85"/>
    <x v="0"/>
    <n v="0"/>
    <n v="0"/>
    <n v="0"/>
    <n v="0"/>
    <n v="0"/>
  </r>
  <r>
    <n v="2449"/>
    <s v="L49628"/>
    <x v="1"/>
    <n v="299.39999999999998"/>
    <n v="308.89999999999998"/>
    <n v="1440"/>
    <n v="150.79644737231007"/>
    <n v="42.5"/>
    <n v="9.5"/>
    <n v="6.4088490133231781"/>
    <n v="87"/>
    <x v="0"/>
    <n v="0"/>
    <n v="0"/>
    <n v="0"/>
    <n v="0"/>
    <n v="0"/>
  </r>
  <r>
    <n v="2450"/>
    <s v="L49629"/>
    <x v="1"/>
    <n v="299.3"/>
    <n v="308.8"/>
    <n v="1772"/>
    <n v="185.56340607203711"/>
    <n v="25.2"/>
    <n v="9.5"/>
    <n v="4.6761978330153351"/>
    <n v="89"/>
    <x v="0"/>
    <n v="0"/>
    <n v="0"/>
    <n v="0"/>
    <n v="0"/>
    <n v="0"/>
  </r>
  <r>
    <n v="2451"/>
    <s v="L49630"/>
    <x v="1"/>
    <n v="299.2"/>
    <n v="308.7"/>
    <n v="1492"/>
    <n v="156.24187463853238"/>
    <n v="37.799999999999997"/>
    <n v="9.5"/>
    <n v="5.9059428613365235"/>
    <n v="91"/>
    <x v="0"/>
    <n v="0"/>
    <n v="0"/>
    <n v="0"/>
    <n v="0"/>
    <n v="0"/>
  </r>
  <r>
    <n v="2452"/>
    <s v="L49631"/>
    <x v="1"/>
    <n v="299.2"/>
    <n v="308.7"/>
    <n v="1650"/>
    <n v="172.78759594743863"/>
    <n v="30.5"/>
    <n v="9.5"/>
    <n v="5.2700216763968779"/>
    <n v="93"/>
    <x v="0"/>
    <n v="0"/>
    <n v="0"/>
    <n v="0"/>
    <n v="0"/>
    <n v="0"/>
  </r>
  <r>
    <n v="2453"/>
    <s v="M17312"/>
    <x v="0"/>
    <n v="299.10000000000002"/>
    <n v="308.60000000000002"/>
    <n v="2329"/>
    <n v="243.89230967368761"/>
    <n v="14.6"/>
    <n v="9.5"/>
    <n v="3.5608277212358388"/>
    <n v="95"/>
    <x v="0"/>
    <n v="0"/>
    <n v="0"/>
    <n v="0"/>
    <n v="0"/>
    <n v="0"/>
  </r>
  <r>
    <n v="2454"/>
    <s v="L49633"/>
    <x v="1"/>
    <n v="299"/>
    <n v="308.60000000000002"/>
    <n v="1648"/>
    <n v="172.57815643719928"/>
    <n v="30.8"/>
    <n v="9.6000000000000227"/>
    <n v="5.3154072182657384"/>
    <n v="98"/>
    <x v="0"/>
    <n v="0"/>
    <n v="0"/>
    <n v="0"/>
    <n v="0"/>
    <n v="0"/>
  </r>
  <r>
    <n v="2455"/>
    <s v="L49634"/>
    <x v="1"/>
    <n v="299"/>
    <n v="308.60000000000002"/>
    <n v="1653"/>
    <n v="173.1017552127976"/>
    <n v="31.7"/>
    <n v="9.6000000000000227"/>
    <n v="5.4873256402456834"/>
    <n v="100"/>
    <x v="0"/>
    <n v="0"/>
    <n v="0"/>
    <n v="0"/>
    <n v="0"/>
    <n v="0"/>
  </r>
  <r>
    <n v="2456"/>
    <s v="L49635"/>
    <x v="1"/>
    <n v="299"/>
    <n v="308.60000000000002"/>
    <n v="1946"/>
    <n v="203.7846434628579"/>
    <n v="22.3"/>
    <n v="9.6000000000000227"/>
    <n v="4.5443975492217312"/>
    <n v="102"/>
    <x v="0"/>
    <n v="0"/>
    <n v="0"/>
    <n v="0"/>
    <n v="0"/>
    <n v="0"/>
  </r>
  <r>
    <n v="2457"/>
    <s v="L49636"/>
    <x v="1"/>
    <n v="299.10000000000002"/>
    <n v="308.60000000000002"/>
    <n v="1555"/>
    <n v="162.83921921107094"/>
    <n v="36.6"/>
    <n v="9.5"/>
    <n v="5.9599154231251967"/>
    <n v="104"/>
    <x v="0"/>
    <n v="0"/>
    <n v="0"/>
    <n v="0"/>
    <n v="0"/>
    <n v="0"/>
  </r>
  <r>
    <n v="2458"/>
    <s v="L49637"/>
    <x v="1"/>
    <n v="299"/>
    <n v="308.60000000000002"/>
    <n v="1661"/>
    <n v="173.93951325375488"/>
    <n v="32.200000000000003"/>
    <n v="9.6000000000000227"/>
    <n v="5.6008523267709078"/>
    <n v="106"/>
    <x v="0"/>
    <n v="0"/>
    <n v="0"/>
    <n v="0"/>
    <n v="0"/>
    <n v="0"/>
  </r>
  <r>
    <n v="2459"/>
    <s v="L49638"/>
    <x v="1"/>
    <n v="299"/>
    <n v="308.60000000000002"/>
    <n v="1434"/>
    <n v="150.16812884159211"/>
    <n v="45.9"/>
    <n v="9.6000000000000227"/>
    <n v="6.8927171138290779"/>
    <n v="108"/>
    <x v="0"/>
    <n v="0"/>
    <n v="0"/>
    <n v="0"/>
    <n v="0"/>
    <n v="0"/>
  </r>
  <r>
    <n v="2460"/>
    <s v="L49639"/>
    <x v="1"/>
    <n v="299"/>
    <n v="308.60000000000002"/>
    <n v="1297"/>
    <n v="135.82152239019874"/>
    <n v="54.2"/>
    <n v="9.6000000000000227"/>
    <n v="7.361526513548772"/>
    <n v="110"/>
    <x v="0"/>
    <n v="0"/>
    <n v="0"/>
    <n v="0"/>
    <n v="0"/>
    <n v="0"/>
  </r>
  <r>
    <n v="2461"/>
    <s v="L49640"/>
    <x v="1"/>
    <n v="299"/>
    <n v="308.60000000000002"/>
    <n v="1466"/>
    <n v="153.51916100542121"/>
    <n v="46.4"/>
    <n v="9.6000000000000227"/>
    <n v="7.1232890706515439"/>
    <n v="112"/>
    <x v="0"/>
    <n v="0"/>
    <n v="0"/>
    <n v="0"/>
    <n v="0"/>
    <n v="0"/>
  </r>
  <r>
    <n v="2462"/>
    <s v="M17321"/>
    <x v="0"/>
    <n v="298.89999999999998"/>
    <n v="308.60000000000002"/>
    <n v="1517"/>
    <n v="158.85986851652387"/>
    <n v="39.799999999999997"/>
    <n v="9.7000000000000455"/>
    <n v="6.3226227669576502"/>
    <n v="114"/>
    <x v="0"/>
    <n v="0"/>
    <n v="0"/>
    <n v="0"/>
    <n v="0"/>
    <n v="0"/>
  </r>
  <r>
    <n v="2463"/>
    <s v="L49642"/>
    <x v="1"/>
    <n v="298.89999999999998"/>
    <n v="308.5"/>
    <n v="1742"/>
    <n v="182.42181341844733"/>
    <n v="34.5"/>
    <n v="9.6000000000000227"/>
    <n v="6.2935525629364326"/>
    <n v="117"/>
    <x v="0"/>
    <n v="0"/>
    <n v="0"/>
    <n v="0"/>
    <n v="0"/>
    <n v="0"/>
  </r>
  <r>
    <n v="2464"/>
    <s v="L49643"/>
    <x v="1"/>
    <n v="298.89999999999998"/>
    <n v="308.5"/>
    <n v="1580"/>
    <n v="165.45721308906244"/>
    <n v="39.1"/>
    <n v="9.6000000000000227"/>
    <n v="6.4693770317823418"/>
    <n v="119"/>
    <x v="0"/>
    <n v="0"/>
    <n v="0"/>
    <n v="0"/>
    <n v="0"/>
    <n v="0"/>
  </r>
  <r>
    <n v="2465"/>
    <s v="M17324"/>
    <x v="0"/>
    <n v="298.89999999999998"/>
    <n v="308.5"/>
    <n v="1534"/>
    <n v="160.64010435355809"/>
    <n v="42.9"/>
    <n v="9.6000000000000227"/>
    <n v="6.8914604767676417"/>
    <n v="121"/>
    <x v="0"/>
    <n v="0"/>
    <n v="0"/>
    <n v="0"/>
    <n v="0"/>
    <n v="0"/>
  </r>
  <r>
    <n v="2466"/>
    <s v="L49645"/>
    <x v="1"/>
    <n v="298.89999999999998"/>
    <n v="308.60000000000002"/>
    <n v="1481"/>
    <n v="155.08995733221613"/>
    <n v="40.700000000000003"/>
    <n v="9.7000000000000455"/>
    <n v="6.3121612634211965"/>
    <n v="124"/>
    <x v="0"/>
    <n v="0"/>
    <n v="0"/>
    <n v="0"/>
    <n v="0"/>
    <n v="0"/>
  </r>
  <r>
    <n v="2467"/>
    <s v="L49646"/>
    <x v="1"/>
    <n v="299"/>
    <n v="308.60000000000002"/>
    <n v="1429"/>
    <n v="149.64453006599382"/>
    <n v="37.700000000000003"/>
    <n v="9.6000000000000227"/>
    <n v="5.6415987834879671"/>
    <n v="126"/>
    <x v="0"/>
    <n v="0"/>
    <n v="0"/>
    <n v="0"/>
    <n v="0"/>
    <n v="0"/>
  </r>
  <r>
    <n v="2468"/>
    <s v="M17327"/>
    <x v="0"/>
    <n v="298.89999999999998"/>
    <n v="308.60000000000002"/>
    <n v="1574"/>
    <n v="164.82889455834447"/>
    <n v="33.5"/>
    <n v="9.7000000000000455"/>
    <n v="5.5217679677045401"/>
    <n v="128"/>
    <x v="0"/>
    <n v="0"/>
    <n v="0"/>
    <n v="0"/>
    <n v="0"/>
    <n v="0"/>
  </r>
  <r>
    <n v="2469"/>
    <s v="M17328"/>
    <x v="0"/>
    <n v="298.89999999999998"/>
    <n v="308.60000000000002"/>
    <n v="1524"/>
    <n v="159.59290680236148"/>
    <n v="40.4"/>
    <n v="9.7000000000000455"/>
    <n v="6.4475534348154033"/>
    <n v="131"/>
    <x v="0"/>
    <n v="0"/>
    <n v="0"/>
    <n v="0"/>
    <n v="0"/>
    <n v="0"/>
  </r>
  <r>
    <n v="2470"/>
    <s v="L49649"/>
    <x v="1"/>
    <n v="299"/>
    <n v="308.7"/>
    <n v="1507"/>
    <n v="157.8126709653273"/>
    <n v="37.5"/>
    <n v="9.6999999999999886"/>
    <n v="5.9179751611997737"/>
    <n v="134"/>
    <x v="0"/>
    <n v="0"/>
    <n v="0"/>
    <n v="0"/>
    <n v="0"/>
    <n v="0"/>
  </r>
  <r>
    <n v="2471"/>
    <s v="L49650"/>
    <x v="1"/>
    <n v="298.89999999999998"/>
    <n v="308.5"/>
    <n v="1467"/>
    <n v="153.62388076054089"/>
    <n v="44.7"/>
    <n v="9.6000000000000227"/>
    <n v="6.8669874699961779"/>
    <n v="136"/>
    <x v="0"/>
    <n v="0"/>
    <n v="0"/>
    <n v="0"/>
    <n v="0"/>
    <n v="0"/>
  </r>
  <r>
    <n v="2472"/>
    <s v="L49651"/>
    <x v="1"/>
    <n v="298.89999999999998"/>
    <n v="308.39999999999998"/>
    <n v="1301"/>
    <n v="136.24040141067738"/>
    <n v="51.1"/>
    <n v="9.5"/>
    <n v="6.9618845120856143"/>
    <n v="138"/>
    <x v="0"/>
    <n v="0"/>
    <n v="0"/>
    <n v="0"/>
    <n v="0"/>
    <n v="0"/>
  </r>
  <r>
    <n v="2473"/>
    <s v="L49652"/>
    <x v="1"/>
    <n v="298.89999999999998"/>
    <n v="308.5"/>
    <n v="1429"/>
    <n v="149.64453006599382"/>
    <n v="55.1"/>
    <n v="9.6000000000000227"/>
    <n v="8.2454136066362587"/>
    <n v="140"/>
    <x v="0"/>
    <n v="0"/>
    <n v="0"/>
    <n v="0"/>
    <n v="0"/>
    <n v="0"/>
  </r>
  <r>
    <n v="2474"/>
    <s v="M17333"/>
    <x v="0"/>
    <n v="298.89999999999998"/>
    <n v="308.5"/>
    <n v="1555"/>
    <n v="162.83921921107094"/>
    <n v="37.6"/>
    <n v="9.6000000000000227"/>
    <n v="6.1227546423362673"/>
    <n v="142"/>
    <x v="0"/>
    <n v="0"/>
    <n v="0"/>
    <n v="0"/>
    <n v="0"/>
    <n v="0"/>
  </r>
  <r>
    <n v="2475"/>
    <s v="L49654"/>
    <x v="1"/>
    <n v="298.89999999999998"/>
    <n v="308.5"/>
    <n v="1503"/>
    <n v="157.39379194484863"/>
    <n v="40.6"/>
    <n v="9.6000000000000227"/>
    <n v="6.3901879529608552"/>
    <n v="145"/>
    <x v="0"/>
    <n v="0"/>
    <n v="0"/>
    <n v="0"/>
    <n v="0"/>
    <n v="0"/>
  </r>
  <r>
    <n v="2476"/>
    <s v="L49655"/>
    <x v="1"/>
    <n v="298.89999999999998"/>
    <n v="308.5"/>
    <n v="1459"/>
    <n v="152.7861227195836"/>
    <n v="43.1"/>
    <n v="9.6000000000000227"/>
    <n v="6.5850818892140532"/>
    <n v="147"/>
    <x v="0"/>
    <n v="0"/>
    <n v="0"/>
    <n v="0"/>
    <n v="0"/>
    <n v="0"/>
  </r>
  <r>
    <n v="2477"/>
    <s v="H31890"/>
    <x v="2"/>
    <n v="298.89999999999998"/>
    <n v="308.39999999999998"/>
    <n v="1449"/>
    <n v="151.73892516838703"/>
    <n v="42.4"/>
    <n v="9.5"/>
    <n v="6.4337304271396096"/>
    <n v="149"/>
    <x v="0"/>
    <n v="0"/>
    <n v="0"/>
    <n v="0"/>
    <n v="0"/>
    <n v="0"/>
  </r>
  <r>
    <n v="2478"/>
    <s v="L49657"/>
    <x v="1"/>
    <n v="298.89999999999998"/>
    <n v="308.5"/>
    <n v="1387"/>
    <n v="145.24630035096808"/>
    <n v="57.3"/>
    <n v="9.6000000000000227"/>
    <n v="8.3226130101104694"/>
    <n v="154"/>
    <x v="0"/>
    <n v="0"/>
    <n v="0"/>
    <n v="0"/>
    <n v="0"/>
    <n v="0"/>
  </r>
  <r>
    <n v="2479"/>
    <s v="M17338"/>
    <x v="0"/>
    <n v="298.89999999999998"/>
    <n v="308.5"/>
    <n v="1456"/>
    <n v="152.47196345422464"/>
    <n v="50"/>
    <n v="9.6000000000000227"/>
    <n v="7.6235981727112323"/>
    <n v="156"/>
    <x v="0"/>
    <n v="0"/>
    <n v="0"/>
    <n v="0"/>
    <n v="0"/>
    <n v="0"/>
  </r>
  <r>
    <n v="2480"/>
    <s v="L49659"/>
    <x v="1"/>
    <n v="299"/>
    <n v="308.5"/>
    <n v="1604"/>
    <n v="167.97048721193426"/>
    <n v="34.700000000000003"/>
    <n v="9.5"/>
    <n v="5.8285759062541196"/>
    <n v="159"/>
    <x v="0"/>
    <n v="0"/>
    <n v="0"/>
    <n v="0"/>
    <n v="0"/>
    <n v="0"/>
  </r>
  <r>
    <n v="2481"/>
    <s v="L49660"/>
    <x v="1"/>
    <n v="299"/>
    <n v="308.60000000000002"/>
    <n v="1734"/>
    <n v="181.58405537749005"/>
    <n v="32.4"/>
    <n v="9.6000000000000227"/>
    <n v="5.8833233942306773"/>
    <n v="161"/>
    <x v="0"/>
    <n v="0"/>
    <n v="0"/>
    <n v="0"/>
    <n v="0"/>
    <n v="0"/>
  </r>
  <r>
    <n v="2482"/>
    <s v="L49661"/>
    <x v="1"/>
    <n v="299"/>
    <n v="308.60000000000002"/>
    <n v="1378"/>
    <n v="144.30382255489116"/>
    <n v="47.8"/>
    <n v="9.6000000000000227"/>
    <n v="6.8977227181237968"/>
    <n v="163"/>
    <x v="0"/>
    <n v="0"/>
    <n v="0"/>
    <n v="0"/>
    <n v="0"/>
    <n v="0"/>
  </r>
  <r>
    <n v="2483"/>
    <s v="L49662"/>
    <x v="1"/>
    <n v="298.89999999999998"/>
    <n v="308.7"/>
    <n v="1504"/>
    <n v="157.4985116999683"/>
    <n v="41.8"/>
    <n v="9.8000000000000114"/>
    <n v="6.5834377890586744"/>
    <n v="165"/>
    <x v="0"/>
    <n v="0"/>
    <n v="0"/>
    <n v="0"/>
    <n v="0"/>
    <n v="0"/>
  </r>
  <r>
    <n v="2484"/>
    <s v="M17343"/>
    <x v="0"/>
    <n v="298.89999999999998"/>
    <n v="308.7"/>
    <n v="1402"/>
    <n v="146.817096677763"/>
    <n v="49.8"/>
    <n v="9.8000000000000114"/>
    <n v="7.3114914145525969"/>
    <n v="167"/>
    <x v="0"/>
    <n v="0"/>
    <n v="0"/>
    <n v="0"/>
    <n v="0"/>
    <n v="0"/>
  </r>
  <r>
    <n v="2485"/>
    <s v="H31898"/>
    <x v="2"/>
    <n v="298.8"/>
    <n v="308.60000000000002"/>
    <n v="1524"/>
    <n v="159.59290680236148"/>
    <n v="37.700000000000003"/>
    <n v="9.8000000000000114"/>
    <n v="6.0166525864490286"/>
    <n v="170"/>
    <x v="0"/>
    <n v="0"/>
    <n v="0"/>
    <n v="0"/>
    <n v="0"/>
    <n v="0"/>
  </r>
  <r>
    <n v="2486"/>
    <s v="L49665"/>
    <x v="1"/>
    <n v="298.8"/>
    <n v="308.60000000000002"/>
    <n v="1593"/>
    <n v="166.81856990561801"/>
    <n v="35.5"/>
    <n v="9.8000000000000114"/>
    <n v="5.9220592316494391"/>
    <n v="175"/>
    <x v="0"/>
    <n v="0"/>
    <n v="0"/>
    <n v="0"/>
    <n v="0"/>
    <n v="0"/>
  </r>
  <r>
    <n v="2487"/>
    <s v="M17346"/>
    <x v="0"/>
    <n v="298.89999999999998"/>
    <n v="308.7"/>
    <n v="1772"/>
    <n v="185.56340607203711"/>
    <n v="28.4"/>
    <n v="9.8000000000000114"/>
    <n v="5.2700007324458538"/>
    <n v="177"/>
    <x v="0"/>
    <n v="0"/>
    <n v="0"/>
    <n v="0"/>
    <n v="0"/>
    <n v="0"/>
  </r>
  <r>
    <n v="2488"/>
    <s v="H31901"/>
    <x v="2"/>
    <n v="298.89999999999998"/>
    <n v="308.60000000000002"/>
    <n v="1623"/>
    <n v="169.96016255920779"/>
    <n v="31"/>
    <n v="9.7000000000000455"/>
    <n v="5.2687650393354417"/>
    <n v="180"/>
    <x v="0"/>
    <n v="0"/>
    <n v="0"/>
    <n v="0"/>
    <n v="0"/>
    <n v="0"/>
  </r>
  <r>
    <n v="2489"/>
    <s v="L49668"/>
    <x v="1"/>
    <n v="298.89999999999998"/>
    <n v="308.7"/>
    <n v="1356"/>
    <n v="141.99998794225863"/>
    <n v="50.7"/>
    <n v="9.8000000000000114"/>
    <n v="7.1993993886725125"/>
    <n v="185"/>
    <x v="0"/>
    <n v="0"/>
    <n v="0"/>
    <n v="0"/>
    <n v="0"/>
    <n v="0"/>
  </r>
  <r>
    <n v="2490"/>
    <s v="H31903"/>
    <x v="2"/>
    <n v="298.89999999999998"/>
    <n v="308.7"/>
    <n v="1500"/>
    <n v="157.07963267948966"/>
    <n v="41.6"/>
    <n v="9.8000000000000114"/>
    <n v="6.53451271946677"/>
    <n v="187"/>
    <x v="0"/>
    <n v="0"/>
    <n v="0"/>
    <n v="0"/>
    <n v="0"/>
    <n v="0"/>
  </r>
  <r>
    <n v="2491"/>
    <s v="H31904"/>
    <x v="2"/>
    <n v="299.10000000000002"/>
    <n v="308.8"/>
    <n v="1566"/>
    <n v="163.99113651738719"/>
    <n v="46.6"/>
    <n v="9.6999999999999886"/>
    <n v="7.6419869617102432"/>
    <n v="192"/>
    <x v="0"/>
    <n v="0"/>
    <n v="0"/>
    <n v="0"/>
    <n v="0"/>
    <n v="0"/>
  </r>
  <r>
    <n v="2492"/>
    <s v="L49671"/>
    <x v="1"/>
    <n v="299.10000000000002"/>
    <n v="308.89999999999998"/>
    <n v="1445"/>
    <n v="151.32004614790836"/>
    <n v="43.4"/>
    <n v="9.7999999999999545"/>
    <n v="6.5672900028192229"/>
    <n v="197"/>
    <x v="0"/>
    <n v="0"/>
    <n v="0"/>
    <n v="0"/>
    <n v="0"/>
    <n v="0"/>
  </r>
  <r>
    <n v="2493"/>
    <s v="H31906"/>
    <x v="2"/>
    <n v="299"/>
    <n v="308.8"/>
    <n v="1382"/>
    <n v="144.7227015753698"/>
    <n v="58.5"/>
    <n v="9.8000000000000114"/>
    <n v="8.4662780421591322"/>
    <n v="199"/>
    <x v="0"/>
    <n v="0"/>
    <n v="0"/>
    <n v="0"/>
    <n v="0"/>
    <n v="0"/>
  </r>
  <r>
    <n v="2494"/>
    <s v="M17353"/>
    <x v="0"/>
    <n v="299"/>
    <n v="308.8"/>
    <n v="1418"/>
    <n v="148.49261275967757"/>
    <n v="45.7"/>
    <n v="9.8000000000000114"/>
    <n v="6.7861124031172659"/>
    <n v="204"/>
    <x v="0"/>
    <n v="0"/>
    <n v="0"/>
    <n v="0"/>
    <n v="0"/>
    <n v="0"/>
  </r>
  <r>
    <n v="2495"/>
    <s v="L49674"/>
    <x v="1"/>
    <n v="299.10000000000002"/>
    <n v="308.8"/>
    <n v="1329"/>
    <n v="139.17255455402784"/>
    <n v="53.6"/>
    <n v="9.6999999999999886"/>
    <n v="7.4596489240958928"/>
    <n v="207"/>
    <x v="1"/>
    <n v="0"/>
    <n v="0"/>
    <n v="0"/>
    <n v="1"/>
    <n v="0"/>
  </r>
  <r>
    <n v="2496"/>
    <s v="M17355"/>
    <x v="0"/>
    <n v="299.10000000000002"/>
    <n v="308.8"/>
    <n v="1491"/>
    <n v="156.13715488341271"/>
    <n v="41"/>
    <n v="9.6999999999999886"/>
    <n v="6.4016233502199213"/>
    <n v="209"/>
    <x v="0"/>
    <n v="0"/>
    <n v="0"/>
    <n v="0"/>
    <n v="0"/>
    <n v="0"/>
  </r>
  <r>
    <n v="2497"/>
    <s v="M17356"/>
    <x v="0"/>
    <n v="299.2"/>
    <n v="308.89999999999998"/>
    <n v="1573"/>
    <n v="164.72417480322483"/>
    <n v="37.4"/>
    <n v="9.6999999999999886"/>
    <n v="6.1606841376406081"/>
    <n v="212"/>
    <x v="0"/>
    <n v="0"/>
    <n v="0"/>
    <n v="0"/>
    <n v="0"/>
    <n v="0"/>
  </r>
  <r>
    <n v="2498"/>
    <s v="M17357"/>
    <x v="0"/>
    <n v="299.2"/>
    <n v="308.89999999999998"/>
    <n v="1521"/>
    <n v="159.27874753700249"/>
    <n v="42.3"/>
    <n v="9.6999999999999886"/>
    <n v="6.737491020815205"/>
    <n v="215"/>
    <x v="0"/>
    <n v="0"/>
    <n v="0"/>
    <n v="0"/>
    <n v="0"/>
    <n v="0"/>
  </r>
  <r>
    <n v="2499"/>
    <s v="L49678"/>
    <x v="1"/>
    <n v="299.10000000000002"/>
    <n v="308.89999999999998"/>
    <n v="1467"/>
    <n v="153.62388076054089"/>
    <n v="47.2"/>
    <n v="9.7999999999999545"/>
    <n v="7.2510471718975307"/>
    <n v="218"/>
    <x v="0"/>
    <n v="0"/>
    <n v="0"/>
    <n v="0"/>
    <n v="0"/>
    <n v="0"/>
  </r>
  <r>
    <n v="2500"/>
    <s v="M17359"/>
    <x v="0"/>
    <n v="299.10000000000002"/>
    <n v="308.89999999999998"/>
    <n v="1325"/>
    <n v="138.7536755335492"/>
    <n v="48.4"/>
    <n v="9.7999999999999545"/>
    <n v="6.7156778958237808"/>
    <n v="220"/>
    <x v="0"/>
    <n v="0"/>
    <n v="0"/>
    <n v="0"/>
    <n v="0"/>
    <n v="0"/>
  </r>
  <r>
    <n v="2501"/>
    <s v="L49680"/>
    <x v="1"/>
    <n v="299.10000000000002"/>
    <n v="308.89999999999998"/>
    <n v="1617"/>
    <n v="169.33184402848985"/>
    <n v="32.299999999999997"/>
    <n v="9.7999999999999545"/>
    <n v="5.4694185621202216"/>
    <n v="223"/>
    <x v="0"/>
    <n v="0"/>
    <n v="0"/>
    <n v="0"/>
    <n v="0"/>
    <n v="0"/>
  </r>
  <r>
    <n v="2502"/>
    <s v="M17361"/>
    <x v="0"/>
    <n v="299.10000000000002"/>
    <n v="308.89999999999998"/>
    <n v="1476"/>
    <n v="154.56635855661781"/>
    <n v="42.7"/>
    <n v="9.7999999999999545"/>
    <n v="6.599983510367581"/>
    <n v="225"/>
    <x v="0"/>
    <n v="0"/>
    <n v="0"/>
    <n v="0"/>
    <n v="0"/>
    <n v="0"/>
  </r>
  <r>
    <n v="2503"/>
    <s v="L49682"/>
    <x v="1"/>
    <n v="299.2"/>
    <n v="309"/>
    <n v="1515"/>
    <n v="158.65042900628455"/>
    <n v="48.9"/>
    <n v="9.8000000000000114"/>
    <n v="7.758005978407315"/>
    <n v="228"/>
    <x v="1"/>
    <n v="0"/>
    <n v="0"/>
    <n v="0"/>
    <n v="1"/>
    <n v="0"/>
  </r>
  <r>
    <n v="2504"/>
    <s v="L49683"/>
    <x v="1"/>
    <n v="299.2"/>
    <n v="309"/>
    <n v="1408"/>
    <n v="147.44541520848094"/>
    <n v="47.2"/>
    <n v="9.8000000000000114"/>
    <n v="6.9594235978403001"/>
    <n v="0"/>
    <x v="0"/>
    <n v="0"/>
    <n v="0"/>
    <n v="0"/>
    <n v="0"/>
    <n v="0"/>
  </r>
  <r>
    <n v="2505"/>
    <s v="L49684"/>
    <x v="1"/>
    <n v="299.2"/>
    <n v="309.10000000000002"/>
    <n v="1468"/>
    <n v="153.72860051566056"/>
    <n v="45.6"/>
    <n v="9.9000000000000341"/>
    <n v="7.0100241835141217"/>
    <n v="2"/>
    <x v="0"/>
    <n v="0"/>
    <n v="0"/>
    <n v="0"/>
    <n v="0"/>
    <n v="0"/>
  </r>
  <r>
    <n v="2506"/>
    <s v="L49685"/>
    <x v="1"/>
    <n v="299.2"/>
    <n v="309.10000000000002"/>
    <n v="1387"/>
    <n v="145.24630035096808"/>
    <n v="48.7"/>
    <n v="9.9000000000000341"/>
    <n v="7.0734948270921461"/>
    <n v="4"/>
    <x v="0"/>
    <n v="0"/>
    <n v="0"/>
    <n v="0"/>
    <n v="0"/>
    <n v="0"/>
  </r>
  <r>
    <n v="2507"/>
    <s v="M17366"/>
    <x v="0"/>
    <n v="299.2"/>
    <n v="309.10000000000002"/>
    <n v="1503"/>
    <n v="157.39379194484863"/>
    <n v="34.700000000000003"/>
    <n v="9.9000000000000341"/>
    <n v="5.4615645804862476"/>
    <n v="6"/>
    <x v="0"/>
    <n v="0"/>
    <n v="0"/>
    <n v="0"/>
    <n v="0"/>
    <n v="0"/>
  </r>
  <r>
    <n v="2508"/>
    <s v="H31921"/>
    <x v="2"/>
    <n v="299.2"/>
    <n v="309.10000000000002"/>
    <n v="1410"/>
    <n v="147.65485471872029"/>
    <n v="47.1"/>
    <n v="9.9000000000000341"/>
    <n v="6.9545436572517252"/>
    <n v="9"/>
    <x v="0"/>
    <n v="0"/>
    <n v="0"/>
    <n v="0"/>
    <n v="0"/>
    <n v="0"/>
  </r>
  <r>
    <n v="2509"/>
    <s v="L49688"/>
    <x v="1"/>
    <n v="299"/>
    <n v="308.89999999999998"/>
    <n v="1615"/>
    <n v="169.12240451825053"/>
    <n v="30.6"/>
    <n v="9.8999999999999773"/>
    <n v="5.1751455782584665"/>
    <n v="14"/>
    <x v="0"/>
    <n v="0"/>
    <n v="0"/>
    <n v="0"/>
    <n v="0"/>
    <n v="0"/>
  </r>
  <r>
    <n v="2510"/>
    <s v="L49689"/>
    <x v="1"/>
    <n v="299"/>
    <n v="308.89999999999998"/>
    <n v="1511"/>
    <n v="158.23154998580591"/>
    <n v="35.9"/>
    <n v="9.8999999999999773"/>
    <n v="5.6805126444904319"/>
    <n v="16"/>
    <x v="0"/>
    <n v="0"/>
    <n v="0"/>
    <n v="0"/>
    <n v="0"/>
    <n v="0"/>
  </r>
  <r>
    <n v="2511"/>
    <s v="L49690"/>
    <x v="1"/>
    <n v="299.10000000000002"/>
    <n v="309"/>
    <n v="1405"/>
    <n v="147.131255943122"/>
    <n v="53.8"/>
    <n v="9.8999999999999773"/>
    <n v="7.9156615697399628"/>
    <n v="18"/>
    <x v="0"/>
    <n v="0"/>
    <n v="0"/>
    <n v="0"/>
    <n v="0"/>
    <n v="0"/>
  </r>
  <r>
    <n v="2512"/>
    <s v="M17371"/>
    <x v="0"/>
    <n v="299"/>
    <n v="308.89999999999998"/>
    <n v="1526"/>
    <n v="159.80234631260083"/>
    <n v="41.1"/>
    <n v="9.8999999999999773"/>
    <n v="6.5678764334478945"/>
    <n v="20"/>
    <x v="0"/>
    <n v="0"/>
    <n v="0"/>
    <n v="0"/>
    <n v="0"/>
    <n v="0"/>
  </r>
  <r>
    <n v="2513"/>
    <s v="L49692"/>
    <x v="1"/>
    <n v="298.89999999999998"/>
    <n v="308.8"/>
    <n v="1530"/>
    <n v="160.22122533307945"/>
    <n v="38.299999999999997"/>
    <n v="9.9000000000000341"/>
    <n v="6.1364729302569421"/>
    <n v="23"/>
    <x v="0"/>
    <n v="0"/>
    <n v="0"/>
    <n v="0"/>
    <n v="0"/>
    <n v="0"/>
  </r>
  <r>
    <n v="2514"/>
    <s v="L49693"/>
    <x v="1"/>
    <n v="299"/>
    <n v="308.7"/>
    <n v="1583"/>
    <n v="165.77137235442143"/>
    <n v="32.5"/>
    <n v="9.6999999999999886"/>
    <n v="5.3875696015186971"/>
    <n v="25"/>
    <x v="0"/>
    <n v="0"/>
    <n v="0"/>
    <n v="0"/>
    <n v="0"/>
    <n v="0"/>
  </r>
  <r>
    <n v="2515"/>
    <s v="L49694"/>
    <x v="1"/>
    <n v="298.89999999999998"/>
    <n v="308.60000000000002"/>
    <n v="2069"/>
    <n v="216.66517334257605"/>
    <n v="18.7"/>
    <n v="9.7000000000000455"/>
    <n v="4.0516387415061725"/>
    <n v="27"/>
    <x v="0"/>
    <n v="0"/>
    <n v="0"/>
    <n v="0"/>
    <n v="0"/>
    <n v="0"/>
  </r>
  <r>
    <n v="2516"/>
    <s v="L49695"/>
    <x v="1"/>
    <n v="298.8"/>
    <n v="308.5"/>
    <n v="1490"/>
    <n v="156.03243512829306"/>
    <n v="35"/>
    <n v="9.6999999999999886"/>
    <n v="5.4611352294902575"/>
    <n v="29"/>
    <x v="0"/>
    <n v="0"/>
    <n v="0"/>
    <n v="0"/>
    <n v="0"/>
    <n v="0"/>
  </r>
  <r>
    <n v="2517"/>
    <s v="L49696"/>
    <x v="1"/>
    <n v="298.8"/>
    <n v="308.5"/>
    <n v="1736"/>
    <n v="181.79349488772934"/>
    <n v="29"/>
    <n v="9.6999999999999886"/>
    <n v="5.2720113517441503"/>
    <n v="31"/>
    <x v="0"/>
    <n v="0"/>
    <n v="0"/>
    <n v="0"/>
    <n v="0"/>
    <n v="0"/>
  </r>
  <r>
    <n v="2518"/>
    <s v="L49697"/>
    <x v="1"/>
    <n v="298.8"/>
    <n v="308.5"/>
    <n v="1395"/>
    <n v="146.08405839192537"/>
    <n v="44.4"/>
    <n v="9.6999999999999886"/>
    <n v="6.4861321926014863"/>
    <n v="33"/>
    <x v="0"/>
    <n v="0"/>
    <n v="0"/>
    <n v="0"/>
    <n v="0"/>
    <n v="0"/>
  </r>
  <r>
    <n v="2519"/>
    <s v="M17378"/>
    <x v="0"/>
    <n v="298.89999999999998"/>
    <n v="308.60000000000002"/>
    <n v="1425"/>
    <n v="149.22565104551515"/>
    <n v="49.6"/>
    <n v="9.7000000000000455"/>
    <n v="7.4015922918575514"/>
    <n v="35"/>
    <x v="0"/>
    <n v="0"/>
    <n v="0"/>
    <n v="0"/>
    <n v="0"/>
    <n v="0"/>
  </r>
  <r>
    <n v="2520"/>
    <s v="L49699"/>
    <x v="1"/>
    <n v="298.8"/>
    <n v="308.60000000000002"/>
    <n v="1631"/>
    <n v="170.79792060016507"/>
    <n v="32.4"/>
    <n v="9.8000000000000114"/>
    <n v="5.5338526274453477"/>
    <n v="38"/>
    <x v="0"/>
    <n v="0"/>
    <n v="0"/>
    <n v="0"/>
    <n v="0"/>
    <n v="0"/>
  </r>
  <r>
    <n v="2521"/>
    <s v="L49700"/>
    <x v="1"/>
    <n v="298.8"/>
    <n v="308.60000000000002"/>
    <n v="1535"/>
    <n v="160.74482410867773"/>
    <n v="41.2"/>
    <n v="9.8000000000000114"/>
    <n v="6.6226867532775229"/>
    <n v="40"/>
    <x v="0"/>
    <n v="0"/>
    <n v="0"/>
    <n v="0"/>
    <n v="0"/>
    <n v="0"/>
  </r>
  <r>
    <n v="2522"/>
    <s v="L49701"/>
    <x v="1"/>
    <n v="298.8"/>
    <n v="308.60000000000002"/>
    <n v="1584"/>
    <n v="165.87609210954108"/>
    <n v="34.4"/>
    <n v="9.8000000000000114"/>
    <n v="5.7061375685682121"/>
    <n v="42"/>
    <x v="0"/>
    <n v="0"/>
    <n v="0"/>
    <n v="0"/>
    <n v="0"/>
    <n v="0"/>
  </r>
  <r>
    <n v="2523"/>
    <s v="M17382"/>
    <x v="0"/>
    <n v="298.8"/>
    <n v="308.7"/>
    <n v="1543"/>
    <n v="161.58258214963502"/>
    <n v="38.200000000000003"/>
    <n v="9.8999999999999773"/>
    <n v="6.1724546381160579"/>
    <n v="44"/>
    <x v="0"/>
    <n v="0"/>
    <n v="0"/>
    <n v="0"/>
    <n v="0"/>
    <n v="0"/>
  </r>
  <r>
    <n v="2524"/>
    <s v="L49703"/>
    <x v="1"/>
    <n v="298.8"/>
    <n v="308.7"/>
    <n v="1635"/>
    <n v="171.21679962064371"/>
    <n v="35.200000000000003"/>
    <n v="9.8999999999999773"/>
    <n v="6.0268313466466585"/>
    <n v="47"/>
    <x v="0"/>
    <n v="0"/>
    <n v="0"/>
    <n v="0"/>
    <n v="0"/>
    <n v="0"/>
  </r>
  <r>
    <n v="2525"/>
    <s v="M17384"/>
    <x v="0"/>
    <n v="298.8"/>
    <n v="308.7"/>
    <n v="1446"/>
    <n v="151.42476590302803"/>
    <n v="45.5"/>
    <n v="9.8999999999999773"/>
    <n v="6.8898268485877754"/>
    <n v="49"/>
    <x v="0"/>
    <n v="0"/>
    <n v="0"/>
    <n v="0"/>
    <n v="0"/>
    <n v="0"/>
  </r>
  <r>
    <n v="2526"/>
    <s v="M17385"/>
    <x v="0"/>
    <n v="298.8"/>
    <n v="308.60000000000002"/>
    <n v="1598"/>
    <n v="167.34216868121629"/>
    <n v="35.1"/>
    <n v="9.8000000000000114"/>
    <n v="5.8737101207106921"/>
    <n v="52"/>
    <x v="0"/>
    <n v="0"/>
    <n v="0"/>
    <n v="0"/>
    <n v="0"/>
    <n v="0"/>
  </r>
  <r>
    <n v="2527"/>
    <s v="L49706"/>
    <x v="1"/>
    <n v="298.8"/>
    <n v="308.60000000000002"/>
    <n v="1501"/>
    <n v="157.18435243460934"/>
    <n v="35"/>
    <n v="9.8000000000000114"/>
    <n v="5.5014523352113267"/>
    <n v="55"/>
    <x v="0"/>
    <n v="0"/>
    <n v="0"/>
    <n v="0"/>
    <n v="0"/>
    <n v="0"/>
  </r>
  <r>
    <n v="2528"/>
    <s v="L49707"/>
    <x v="1"/>
    <n v="298.8"/>
    <n v="308.5"/>
    <n v="1450"/>
    <n v="151.84364492350667"/>
    <n v="50.8"/>
    <n v="9.6999999999999886"/>
    <n v="7.7136571621141385"/>
    <n v="57"/>
    <x v="0"/>
    <n v="0"/>
    <n v="0"/>
    <n v="0"/>
    <n v="0"/>
    <n v="0"/>
  </r>
  <r>
    <n v="2529"/>
    <s v="L49708"/>
    <x v="1"/>
    <n v="298.8"/>
    <n v="308.60000000000002"/>
    <n v="1730"/>
    <n v="181.1651763570114"/>
    <n v="25.9"/>
    <n v="9.8000000000000114"/>
    <n v="4.6921780676465952"/>
    <n v="59"/>
    <x v="0"/>
    <n v="0"/>
    <n v="0"/>
    <n v="0"/>
    <n v="0"/>
    <n v="0"/>
  </r>
  <r>
    <n v="2530"/>
    <s v="M17389"/>
    <x v="0"/>
    <n v="298.8"/>
    <n v="308.60000000000002"/>
    <n v="1571"/>
    <n v="164.51473529298548"/>
    <n v="33.700000000000003"/>
    <n v="9.8000000000000114"/>
    <n v="5.5441465793736109"/>
    <n v="61"/>
    <x v="0"/>
    <n v="0"/>
    <n v="0"/>
    <n v="0"/>
    <n v="0"/>
    <n v="0"/>
  </r>
  <r>
    <n v="2531"/>
    <s v="L49710"/>
    <x v="1"/>
    <n v="298.89999999999998"/>
    <n v="308.7"/>
    <n v="1438"/>
    <n v="150.58700786207075"/>
    <n v="51.7"/>
    <n v="9.8000000000000114"/>
    <n v="7.7853483064690581"/>
    <n v="64"/>
    <x v="0"/>
    <n v="0"/>
    <n v="0"/>
    <n v="0"/>
    <n v="0"/>
    <n v="0"/>
  </r>
  <r>
    <n v="2532"/>
    <s v="M17391"/>
    <x v="0"/>
    <n v="298.8"/>
    <n v="308.5"/>
    <n v="1510"/>
    <n v="158.12683023068624"/>
    <n v="38.700000000000003"/>
    <n v="9.6999999999999886"/>
    <n v="6.1195083299275579"/>
    <n v="66"/>
    <x v="0"/>
    <n v="0"/>
    <n v="0"/>
    <n v="0"/>
    <n v="0"/>
    <n v="0"/>
  </r>
  <r>
    <n v="2533"/>
    <s v="L49712"/>
    <x v="1"/>
    <n v="298.89999999999998"/>
    <n v="308.7"/>
    <n v="1389"/>
    <n v="145.45573986120741"/>
    <n v="44.9"/>
    <n v="9.8000000000000114"/>
    <n v="6.5309627197682119"/>
    <n v="69"/>
    <x v="0"/>
    <n v="0"/>
    <n v="0"/>
    <n v="0"/>
    <n v="0"/>
    <n v="0"/>
  </r>
  <r>
    <n v="2534"/>
    <s v="L49713"/>
    <x v="1"/>
    <n v="298.8"/>
    <n v="308.7"/>
    <n v="1490"/>
    <n v="156.03243512829306"/>
    <n v="33.6"/>
    <n v="9.8999999999999773"/>
    <n v="5.2426898203106465"/>
    <n v="71"/>
    <x v="0"/>
    <n v="0"/>
    <n v="0"/>
    <n v="0"/>
    <n v="0"/>
    <n v="0"/>
  </r>
  <r>
    <n v="2535"/>
    <s v="L49714"/>
    <x v="1"/>
    <n v="298.89999999999998"/>
    <n v="308.7"/>
    <n v="1729"/>
    <n v="181.06045660189176"/>
    <n v="26.6"/>
    <n v="9.8000000000000114"/>
    <n v="4.8162081456103207"/>
    <n v="73"/>
    <x v="0"/>
    <n v="0"/>
    <n v="0"/>
    <n v="0"/>
    <n v="0"/>
    <n v="0"/>
  </r>
  <r>
    <n v="2536"/>
    <s v="L49715"/>
    <x v="1"/>
    <n v="299"/>
    <n v="308.8"/>
    <n v="1495"/>
    <n v="156.55603390389135"/>
    <n v="38.4"/>
    <n v="9.8000000000000114"/>
    <n v="6.0117517019094278"/>
    <n v="75"/>
    <x v="0"/>
    <n v="0"/>
    <n v="0"/>
    <n v="0"/>
    <n v="0"/>
    <n v="0"/>
  </r>
  <r>
    <n v="2537"/>
    <s v="L49716"/>
    <x v="1"/>
    <n v="298.89999999999998"/>
    <n v="308.8"/>
    <n v="1281"/>
    <n v="134.14600630828417"/>
    <n v="53.9"/>
    <n v="9.9000000000000341"/>
    <n v="7.2304697400165168"/>
    <n v="77"/>
    <x v="0"/>
    <n v="0"/>
    <n v="0"/>
    <n v="0"/>
    <n v="0"/>
    <n v="0"/>
  </r>
  <r>
    <n v="2538"/>
    <s v="H31951"/>
    <x v="2"/>
    <n v="298.89999999999998"/>
    <n v="308.7"/>
    <n v="1353"/>
    <n v="141.68582867689966"/>
    <n v="48.1"/>
    <n v="9.8000000000000114"/>
    <n v="6.8150883593588745"/>
    <n v="79"/>
    <x v="0"/>
    <n v="0"/>
    <n v="0"/>
    <n v="0"/>
    <n v="0"/>
    <n v="0"/>
  </r>
  <r>
    <n v="2539"/>
    <s v="L49718"/>
    <x v="1"/>
    <n v="299.10000000000002"/>
    <n v="308.8"/>
    <n v="1429"/>
    <n v="149.64453006599382"/>
    <n v="50.1"/>
    <n v="9.6999999999999886"/>
    <n v="7.4971909563062908"/>
    <n v="84"/>
    <x v="0"/>
    <n v="0"/>
    <n v="0"/>
    <n v="0"/>
    <n v="0"/>
    <n v="0"/>
  </r>
  <r>
    <n v="2540"/>
    <s v="L49719"/>
    <x v="1"/>
    <n v="299.10000000000002"/>
    <n v="308.8"/>
    <n v="1413"/>
    <n v="147.96901398407925"/>
    <n v="42.1"/>
    <n v="9.6999999999999886"/>
    <n v="6.2294954887297376"/>
    <n v="86"/>
    <x v="0"/>
    <n v="0"/>
    <n v="0"/>
    <n v="0"/>
    <n v="0"/>
    <n v="0"/>
  </r>
  <r>
    <n v="2541"/>
    <s v="L49720"/>
    <x v="1"/>
    <n v="299.10000000000002"/>
    <n v="308.8"/>
    <n v="1502"/>
    <n v="157.28907218972896"/>
    <n v="38.299999999999997"/>
    <n v="9.6999999999999886"/>
    <n v="6.024171464866618"/>
    <n v="88"/>
    <x v="0"/>
    <n v="0"/>
    <n v="0"/>
    <n v="0"/>
    <n v="0"/>
    <n v="0"/>
  </r>
  <r>
    <n v="2542"/>
    <s v="H31955"/>
    <x v="2"/>
    <n v="299.10000000000002"/>
    <n v="308.8"/>
    <n v="1553"/>
    <n v="162.62977970083162"/>
    <n v="32.6"/>
    <n v="9.6999999999999886"/>
    <n v="5.301730818247111"/>
    <n v="90"/>
    <x v="0"/>
    <n v="0"/>
    <n v="0"/>
    <n v="0"/>
    <n v="0"/>
    <n v="0"/>
  </r>
  <r>
    <n v="2543"/>
    <s v="H31956"/>
    <x v="2"/>
    <n v="299.2"/>
    <n v="308.89999999999998"/>
    <n v="1712"/>
    <n v="179.28022076485752"/>
    <n v="26.4"/>
    <n v="9.6999999999999886"/>
    <n v="4.7329978281922385"/>
    <n v="95"/>
    <x v="0"/>
    <n v="0"/>
    <n v="0"/>
    <n v="0"/>
    <n v="0"/>
    <n v="0"/>
  </r>
  <r>
    <n v="2544"/>
    <s v="L49723"/>
    <x v="1"/>
    <n v="299.3"/>
    <n v="309"/>
    <n v="1786"/>
    <n v="187.02948264371236"/>
    <n v="23.5"/>
    <n v="9.6999999999999886"/>
    <n v="4.3951928421272406"/>
    <n v="100"/>
    <x v="0"/>
    <n v="0"/>
    <n v="0"/>
    <n v="0"/>
    <n v="0"/>
    <n v="0"/>
  </r>
  <r>
    <n v="2545"/>
    <s v="L49724"/>
    <x v="1"/>
    <n v="299.2"/>
    <n v="309"/>
    <n v="1951"/>
    <n v="204.30824223845622"/>
    <n v="21.4"/>
    <n v="9.8000000000000114"/>
    <n v="4.3721963839029634"/>
    <n v="102"/>
    <x v="0"/>
    <n v="0"/>
    <n v="0"/>
    <n v="0"/>
    <n v="0"/>
    <n v="0"/>
  </r>
  <r>
    <n v="2546"/>
    <s v="M17405"/>
    <x v="0"/>
    <n v="299.2"/>
    <n v="309"/>
    <n v="1541"/>
    <n v="161.3731426393957"/>
    <n v="36.299999999999997"/>
    <n v="9.8000000000000114"/>
    <n v="5.8578450778100635"/>
    <n v="104"/>
    <x v="0"/>
    <n v="0"/>
    <n v="0"/>
    <n v="0"/>
    <n v="0"/>
    <n v="0"/>
  </r>
  <r>
    <n v="2547"/>
    <s v="L49726"/>
    <x v="1"/>
    <n v="299.2"/>
    <n v="309.10000000000002"/>
    <n v="1605"/>
    <n v="168.07520696705393"/>
    <n v="34.299999999999997"/>
    <n v="9.9000000000000341"/>
    <n v="5.7649795989699495"/>
    <n v="107"/>
    <x v="0"/>
    <n v="0"/>
    <n v="0"/>
    <n v="0"/>
    <n v="0"/>
    <n v="0"/>
  </r>
  <r>
    <n v="2548"/>
    <s v="L49727"/>
    <x v="1"/>
    <n v="299.2"/>
    <n v="309.10000000000002"/>
    <n v="1578"/>
    <n v="165.24777357882311"/>
    <n v="38.1"/>
    <n v="9.9000000000000341"/>
    <n v="6.295940173353161"/>
    <n v="109"/>
    <x v="0"/>
    <n v="0"/>
    <n v="0"/>
    <n v="0"/>
    <n v="0"/>
    <n v="0"/>
  </r>
  <r>
    <n v="2549"/>
    <s v="M17408"/>
    <x v="0"/>
    <n v="299.3"/>
    <n v="309.2"/>
    <n v="1440"/>
    <n v="150.79644737231007"/>
    <n v="37.5"/>
    <n v="9.8999999999999773"/>
    <n v="5.6548667764616276"/>
    <n v="111"/>
    <x v="0"/>
    <n v="0"/>
    <n v="0"/>
    <n v="0"/>
    <n v="0"/>
    <n v="0"/>
  </r>
  <r>
    <n v="2550"/>
    <s v="L49729"/>
    <x v="1"/>
    <n v="299.39999999999998"/>
    <n v="309.2"/>
    <n v="1489"/>
    <n v="155.92771537317338"/>
    <n v="42.3"/>
    <n v="9.8000000000000114"/>
    <n v="6.5957423602852341"/>
    <n v="114"/>
    <x v="0"/>
    <n v="0"/>
    <n v="0"/>
    <n v="0"/>
    <n v="0"/>
    <n v="0"/>
  </r>
  <r>
    <n v="2551"/>
    <s v="L49730"/>
    <x v="1"/>
    <n v="299.39999999999998"/>
    <n v="309.3"/>
    <n v="1366"/>
    <n v="143.04718549345526"/>
    <n v="48.4"/>
    <n v="9.9000000000000341"/>
    <n v="6.9234837778832343"/>
    <n v="116"/>
    <x v="0"/>
    <n v="0"/>
    <n v="0"/>
    <n v="0"/>
    <n v="0"/>
    <n v="0"/>
  </r>
  <r>
    <n v="2552"/>
    <s v="L49731"/>
    <x v="1"/>
    <n v="299.3"/>
    <n v="309.2"/>
    <n v="1541"/>
    <n v="161.3731426393957"/>
    <n v="37.200000000000003"/>
    <n v="9.8999999999999773"/>
    <n v="6.003080906185521"/>
    <n v="118"/>
    <x v="0"/>
    <n v="0"/>
    <n v="0"/>
    <n v="0"/>
    <n v="0"/>
    <n v="0"/>
  </r>
  <r>
    <n v="2553"/>
    <s v="H31966"/>
    <x v="2"/>
    <n v="299.3"/>
    <n v="309.10000000000002"/>
    <n v="1552"/>
    <n v="162.52505994571194"/>
    <n v="40.700000000000003"/>
    <n v="9.8000000000000114"/>
    <n v="6.6147699397904764"/>
    <n v="120"/>
    <x v="0"/>
    <n v="0"/>
    <n v="0"/>
    <n v="0"/>
    <n v="0"/>
    <n v="0"/>
  </r>
  <r>
    <n v="2554"/>
    <s v="L49733"/>
    <x v="1"/>
    <n v="299.3"/>
    <n v="309.10000000000002"/>
    <n v="1473"/>
    <n v="154.25219929125885"/>
    <n v="40.299999999999997"/>
    <n v="9.8000000000000114"/>
    <n v="6.2163636314377309"/>
    <n v="125"/>
    <x v="0"/>
    <n v="0"/>
    <n v="0"/>
    <n v="0"/>
    <n v="0"/>
    <n v="0"/>
  </r>
  <r>
    <n v="2555"/>
    <s v="L49734"/>
    <x v="1"/>
    <n v="299.3"/>
    <n v="309.10000000000002"/>
    <n v="1531"/>
    <n v="160.32594508819912"/>
    <n v="37.9"/>
    <n v="9.8000000000000114"/>
    <n v="6.0763533188427461"/>
    <n v="127"/>
    <x v="0"/>
    <n v="0"/>
    <n v="0"/>
    <n v="0"/>
    <n v="0"/>
    <n v="0"/>
  </r>
  <r>
    <n v="2556"/>
    <s v="L49735"/>
    <x v="1"/>
    <n v="299.3"/>
    <n v="309.2"/>
    <n v="1511"/>
    <n v="158.23154998580591"/>
    <n v="37.200000000000003"/>
    <n v="9.8999999999999773"/>
    <n v="5.8862136594719807"/>
    <n v="129"/>
    <x v="0"/>
    <n v="0"/>
    <n v="0"/>
    <n v="0"/>
    <n v="0"/>
    <n v="0"/>
  </r>
  <r>
    <n v="2557"/>
    <s v="M17416"/>
    <x v="0"/>
    <n v="299.3"/>
    <n v="309.10000000000002"/>
    <n v="1449"/>
    <n v="151.73892516838703"/>
    <n v="47.9"/>
    <n v="9.8000000000000114"/>
    <n v="7.2682945155657377"/>
    <n v="131"/>
    <x v="0"/>
    <n v="0"/>
    <n v="0"/>
    <n v="0"/>
    <n v="0"/>
    <n v="0"/>
  </r>
  <r>
    <n v="2558"/>
    <s v="M17417"/>
    <x v="0"/>
    <n v="299.39999999999998"/>
    <n v="309.10000000000002"/>
    <n v="1440"/>
    <n v="150.79644737231007"/>
    <n v="50"/>
    <n v="9.7000000000000455"/>
    <n v="7.5398223686155035"/>
    <n v="134"/>
    <x v="0"/>
    <n v="0"/>
    <n v="0"/>
    <n v="0"/>
    <n v="0"/>
    <n v="0"/>
  </r>
  <r>
    <n v="2559"/>
    <s v="M17418"/>
    <x v="0"/>
    <n v="299.2"/>
    <n v="309"/>
    <n v="1881"/>
    <n v="196.97785938008005"/>
    <n v="23.9"/>
    <n v="9.8000000000000114"/>
    <n v="4.7077708391839135"/>
    <n v="137"/>
    <x v="0"/>
    <n v="0"/>
    <n v="0"/>
    <n v="0"/>
    <n v="0"/>
    <n v="0"/>
  </r>
  <r>
    <n v="2560"/>
    <s v="L49739"/>
    <x v="1"/>
    <n v="299.3"/>
    <n v="309"/>
    <n v="1447"/>
    <n v="151.52948565814768"/>
    <n v="50.4"/>
    <n v="9.6999999999999886"/>
    <n v="7.6370860771706433"/>
    <n v="140"/>
    <x v="0"/>
    <n v="0"/>
    <n v="0"/>
    <n v="0"/>
    <n v="0"/>
    <n v="1"/>
  </r>
  <r>
    <n v="2561"/>
    <s v="M17420"/>
    <x v="0"/>
    <n v="299.39999999999998"/>
    <n v="309.10000000000002"/>
    <n v="1326"/>
    <n v="138.85839528866885"/>
    <n v="62"/>
    <n v="9.7000000000000455"/>
    <n v="8.6092205078974668"/>
    <n v="142"/>
    <x v="0"/>
    <n v="0"/>
    <n v="0"/>
    <n v="0"/>
    <n v="0"/>
    <n v="0"/>
  </r>
  <r>
    <n v="2562"/>
    <s v="L49741"/>
    <x v="1"/>
    <n v="299.39999999999998"/>
    <n v="309.2"/>
    <n v="1607"/>
    <n v="168.28464647729325"/>
    <n v="31.7"/>
    <n v="9.8000000000000114"/>
    <n v="5.3346232933301962"/>
    <n v="145"/>
    <x v="0"/>
    <n v="0"/>
    <n v="0"/>
    <n v="0"/>
    <n v="0"/>
    <n v="0"/>
  </r>
  <r>
    <n v="2563"/>
    <s v="L49742"/>
    <x v="1"/>
    <n v="299.3"/>
    <n v="309.10000000000002"/>
    <n v="1551"/>
    <n v="162.42034019059233"/>
    <n v="39.1"/>
    <n v="9.8000000000000114"/>
    <n v="6.3506353014521597"/>
    <n v="147"/>
    <x v="0"/>
    <n v="0"/>
    <n v="0"/>
    <n v="0"/>
    <n v="0"/>
    <n v="0"/>
  </r>
  <r>
    <n v="2564"/>
    <s v="L49743"/>
    <x v="1"/>
    <n v="299.3"/>
    <n v="309.10000000000002"/>
    <n v="1496"/>
    <n v="156.66075365901102"/>
    <n v="37.200000000000003"/>
    <n v="9.8000000000000114"/>
    <n v="5.8277800361152101"/>
    <n v="149"/>
    <x v="0"/>
    <n v="0"/>
    <n v="0"/>
    <n v="0"/>
    <n v="0"/>
    <n v="0"/>
  </r>
  <r>
    <n v="2565"/>
    <s v="L49744"/>
    <x v="1"/>
    <n v="299.3"/>
    <n v="309.10000000000002"/>
    <n v="1493"/>
    <n v="156.34659439365205"/>
    <n v="38"/>
    <n v="9.8000000000000114"/>
    <n v="5.9411705869587781"/>
    <n v="151"/>
    <x v="0"/>
    <n v="0"/>
    <n v="0"/>
    <n v="0"/>
    <n v="0"/>
    <n v="0"/>
  </r>
  <r>
    <n v="2566"/>
    <s v="L49745"/>
    <x v="1"/>
    <n v="299.39999999999998"/>
    <n v="309.10000000000002"/>
    <n v="1304"/>
    <n v="136.55456067603635"/>
    <n v="50.5"/>
    <n v="9.7000000000000455"/>
    <n v="6.8960053141398356"/>
    <n v="153"/>
    <x v="0"/>
    <n v="0"/>
    <n v="0"/>
    <n v="0"/>
    <n v="0"/>
    <n v="0"/>
  </r>
  <r>
    <n v="2567"/>
    <s v="M17426"/>
    <x v="0"/>
    <n v="299.3"/>
    <n v="309"/>
    <n v="1420"/>
    <n v="148.70205226991686"/>
    <n v="41.6"/>
    <n v="9.6999999999999886"/>
    <n v="6.1860053744285413"/>
    <n v="155"/>
    <x v="0"/>
    <n v="0"/>
    <n v="0"/>
    <n v="0"/>
    <n v="0"/>
    <n v="0"/>
  </r>
  <r>
    <n v="2568"/>
    <s v="L49747"/>
    <x v="1"/>
    <n v="299.39999999999998"/>
    <n v="309.10000000000002"/>
    <n v="1766"/>
    <n v="184.93508754131915"/>
    <n v="24.6"/>
    <n v="9.7000000000000455"/>
    <n v="4.549403153516451"/>
    <n v="158"/>
    <x v="0"/>
    <n v="0"/>
    <n v="0"/>
    <n v="0"/>
    <n v="0"/>
    <n v="0"/>
  </r>
  <r>
    <n v="2569"/>
    <s v="L49748"/>
    <x v="1"/>
    <n v="299.60000000000002"/>
    <n v="309.2"/>
    <n v="1450"/>
    <n v="151.84364492350667"/>
    <n v="43.1"/>
    <n v="9.5999999999999659"/>
    <n v="6.5444610962031371"/>
    <n v="160"/>
    <x v="0"/>
    <n v="0"/>
    <n v="0"/>
    <n v="0"/>
    <n v="0"/>
    <n v="0"/>
  </r>
  <r>
    <n v="2570"/>
    <s v="H31983"/>
    <x v="2"/>
    <n v="299.5"/>
    <n v="309.2"/>
    <n v="1872"/>
    <n v="196.03538158400309"/>
    <n v="22.6"/>
    <n v="9.6999999999999886"/>
    <n v="4.4303996237984702"/>
    <n v="162"/>
    <x v="0"/>
    <n v="0"/>
    <n v="0"/>
    <n v="0"/>
    <n v="0"/>
    <n v="0"/>
  </r>
  <r>
    <n v="2571"/>
    <s v="L49750"/>
    <x v="1"/>
    <n v="299.60000000000002"/>
    <n v="309.2"/>
    <n v="1713"/>
    <n v="179.38494051997719"/>
    <n v="26.5"/>
    <n v="9.5999999999999659"/>
    <n v="4.7537009237793955"/>
    <n v="167"/>
    <x v="0"/>
    <n v="0"/>
    <n v="0"/>
    <n v="0"/>
    <n v="0"/>
    <n v="0"/>
  </r>
  <r>
    <n v="2572"/>
    <s v="M17431"/>
    <x v="0"/>
    <n v="299.5"/>
    <n v="309.2"/>
    <n v="1497"/>
    <n v="156.76547341413067"/>
    <n v="40.9"/>
    <n v="9.6999999999999886"/>
    <n v="6.411707862637944"/>
    <n v="169"/>
    <x v="0"/>
    <n v="0"/>
    <n v="0"/>
    <n v="0"/>
    <n v="0"/>
    <n v="0"/>
  </r>
  <r>
    <n v="2573"/>
    <s v="M17432"/>
    <x v="0"/>
    <n v="299.39999999999998"/>
    <n v="309.10000000000002"/>
    <n v="1352"/>
    <n v="141.58110892178001"/>
    <n v="44.7"/>
    <n v="9.7000000000000455"/>
    <n v="6.3286755688035674"/>
    <n v="172"/>
    <x v="0"/>
    <n v="0"/>
    <n v="0"/>
    <n v="0"/>
    <n v="0"/>
    <n v="0"/>
  </r>
  <r>
    <n v="2574"/>
    <s v="L49753"/>
    <x v="1"/>
    <n v="299.5"/>
    <n v="309.2"/>
    <n v="1499"/>
    <n v="156.97491292436999"/>
    <n v="41.5"/>
    <n v="9.6999999999999886"/>
    <n v="6.5144588863613544"/>
    <n v="175"/>
    <x v="0"/>
    <n v="0"/>
    <n v="0"/>
    <n v="0"/>
    <n v="0"/>
    <n v="0"/>
  </r>
  <r>
    <n v="2575"/>
    <s v="L49754"/>
    <x v="1"/>
    <n v="299.5"/>
    <n v="309.3"/>
    <n v="1972"/>
    <n v="206.50735709596907"/>
    <n v="19.3"/>
    <n v="9.8000000000000114"/>
    <n v="3.9855919919522029"/>
    <n v="177"/>
    <x v="0"/>
    <n v="0"/>
    <n v="0"/>
    <n v="0"/>
    <n v="0"/>
    <n v="0"/>
  </r>
  <r>
    <n v="2576"/>
    <s v="L49755"/>
    <x v="1"/>
    <n v="299.5"/>
    <n v="309.3"/>
    <n v="1422"/>
    <n v="148.91149178015618"/>
    <n v="49.2"/>
    <n v="9.8000000000000114"/>
    <n v="7.3264453955836846"/>
    <n v="179"/>
    <x v="0"/>
    <n v="0"/>
    <n v="0"/>
    <n v="0"/>
    <n v="0"/>
    <n v="0"/>
  </r>
  <r>
    <n v="2577"/>
    <s v="L49756"/>
    <x v="1"/>
    <n v="299.5"/>
    <n v="309.3"/>
    <n v="1523"/>
    <n v="159.48818704724184"/>
    <n v="41.5"/>
    <n v="9.8000000000000114"/>
    <n v="6.6187597624605363"/>
    <n v="181"/>
    <x v="0"/>
    <n v="0"/>
    <n v="0"/>
    <n v="0"/>
    <n v="0"/>
    <n v="0"/>
  </r>
  <r>
    <n v="2578"/>
    <s v="L49757"/>
    <x v="1"/>
    <n v="299.5"/>
    <n v="309.39999999999998"/>
    <n v="1563"/>
    <n v="163.67697725202822"/>
    <n v="41.5"/>
    <n v="9.8999999999999773"/>
    <n v="6.7925945559591714"/>
    <n v="183"/>
    <x v="0"/>
    <n v="0"/>
    <n v="0"/>
    <n v="0"/>
    <n v="0"/>
    <n v="0"/>
  </r>
  <r>
    <n v="2579"/>
    <s v="L49758"/>
    <x v="1"/>
    <n v="299.39999999999998"/>
    <n v="309.3"/>
    <n v="1391"/>
    <n v="145.66517937144675"/>
    <n v="46.6"/>
    <n v="9.9000000000000341"/>
    <n v="6.7879973587094193"/>
    <n v="185"/>
    <x v="0"/>
    <n v="0"/>
    <n v="0"/>
    <n v="0"/>
    <n v="0"/>
    <n v="0"/>
  </r>
  <r>
    <n v="2580"/>
    <s v="L49759"/>
    <x v="1"/>
    <n v="299.3"/>
    <n v="309.10000000000002"/>
    <n v="1795"/>
    <n v="187.97196043978929"/>
    <n v="24.7"/>
    <n v="9.8000000000000114"/>
    <n v="4.6429074228627947"/>
    <n v="187"/>
    <x v="0"/>
    <n v="0"/>
    <n v="0"/>
    <n v="0"/>
    <n v="0"/>
    <n v="0"/>
  </r>
  <r>
    <n v="2581"/>
    <s v="L49760"/>
    <x v="1"/>
    <n v="299.3"/>
    <n v="309.10000000000002"/>
    <n v="1293"/>
    <n v="135.4026433697201"/>
    <n v="53.7"/>
    <n v="9.8000000000000114"/>
    <n v="7.2711219489539696"/>
    <n v="189"/>
    <x v="0"/>
    <n v="0"/>
    <n v="0"/>
    <n v="0"/>
    <n v="0"/>
    <n v="0"/>
  </r>
  <r>
    <n v="2582"/>
    <s v="L49761"/>
    <x v="1"/>
    <n v="299.2"/>
    <n v="309.10000000000002"/>
    <n v="1345"/>
    <n v="140.84807063594238"/>
    <n v="60.7"/>
    <n v="9.9000000000000341"/>
    <n v="8.5494778876017019"/>
    <n v="191"/>
    <x v="1"/>
    <n v="0"/>
    <n v="0"/>
    <n v="0"/>
    <n v="1"/>
    <n v="0"/>
  </r>
  <r>
    <n v="2583"/>
    <s v="L49762"/>
    <x v="1"/>
    <n v="299.2"/>
    <n v="309"/>
    <n v="1615"/>
    <n v="169.12240451825053"/>
    <n v="33.700000000000003"/>
    <n v="9.8000000000000114"/>
    <n v="5.6994250322650428"/>
    <n v="193"/>
    <x v="0"/>
    <n v="0"/>
    <n v="0"/>
    <n v="0"/>
    <n v="0"/>
    <n v="0"/>
  </r>
  <r>
    <n v="2584"/>
    <s v="L49763"/>
    <x v="1"/>
    <n v="299.2"/>
    <n v="308.89999999999998"/>
    <n v="1342"/>
    <n v="140.53391137058341"/>
    <n v="50.8"/>
    <n v="9.6999999999999886"/>
    <n v="7.1391226976256368"/>
    <n v="195"/>
    <x v="0"/>
    <n v="0"/>
    <n v="0"/>
    <n v="0"/>
    <n v="0"/>
    <n v="0"/>
  </r>
  <r>
    <n v="2585"/>
    <s v="L49764"/>
    <x v="1"/>
    <n v="299.10000000000002"/>
    <n v="308.8"/>
    <n v="1502"/>
    <n v="157.28907218972896"/>
    <n v="46.7"/>
    <n v="9.6999999999999886"/>
    <n v="7.3453996712603429"/>
    <n v="197"/>
    <x v="0"/>
    <n v="0"/>
    <n v="0"/>
    <n v="0"/>
    <n v="0"/>
    <n v="0"/>
  </r>
  <r>
    <n v="2586"/>
    <s v="M17445"/>
    <x v="0"/>
    <n v="299"/>
    <n v="308.7"/>
    <n v="1620"/>
    <n v="169.64600329384882"/>
    <n v="35.4"/>
    <n v="9.6999999999999886"/>
    <n v="6.0054685166022486"/>
    <n v="199"/>
    <x v="0"/>
    <n v="0"/>
    <n v="0"/>
    <n v="0"/>
    <n v="0"/>
    <n v="0"/>
  </r>
  <r>
    <n v="2587"/>
    <s v="L49766"/>
    <x v="1"/>
    <n v="299"/>
    <n v="308.7"/>
    <n v="1537"/>
    <n v="160.95426361891708"/>
    <n v="42.8"/>
    <n v="9.6999999999999886"/>
    <n v="6.8888424828896504"/>
    <n v="202"/>
    <x v="0"/>
    <n v="0"/>
    <n v="0"/>
    <n v="0"/>
    <n v="0"/>
    <n v="0"/>
  </r>
  <r>
    <n v="2588"/>
    <s v="L49767"/>
    <x v="1"/>
    <n v="299"/>
    <n v="308.7"/>
    <n v="2248"/>
    <n v="235.41000950899516"/>
    <n v="16.8"/>
    <n v="9.6999999999999886"/>
    <n v="3.954888159751119"/>
    <n v="204"/>
    <x v="0"/>
    <n v="0"/>
    <n v="0"/>
    <n v="0"/>
    <n v="0"/>
    <n v="0"/>
  </r>
  <r>
    <n v="2589"/>
    <s v="L49768"/>
    <x v="1"/>
    <n v="299"/>
    <n v="308.7"/>
    <n v="1706"/>
    <n v="178.65190223413956"/>
    <n v="28.6"/>
    <n v="9.6999999999999886"/>
    <n v="5.1094444038963909"/>
    <n v="206"/>
    <x v="0"/>
    <n v="0"/>
    <n v="0"/>
    <n v="0"/>
    <n v="0"/>
    <n v="0"/>
  </r>
  <r>
    <n v="2590"/>
    <s v="L49769"/>
    <x v="1"/>
    <n v="299"/>
    <n v="308.7"/>
    <n v="2250"/>
    <n v="235.61944901923451"/>
    <n v="16.600000000000001"/>
    <n v="9.6999999999999886"/>
    <n v="3.911282853719293"/>
    <n v="208"/>
    <x v="0"/>
    <n v="0"/>
    <n v="0"/>
    <n v="0"/>
    <n v="0"/>
    <n v="0"/>
  </r>
  <r>
    <n v="2591"/>
    <s v="L49770"/>
    <x v="1"/>
    <n v="299"/>
    <n v="308.7"/>
    <n v="1396"/>
    <n v="146.18877814704504"/>
    <n v="48.6"/>
    <n v="9.6999999999999886"/>
    <n v="7.1047746179463891"/>
    <n v="0"/>
    <x v="0"/>
    <n v="0"/>
    <n v="0"/>
    <n v="0"/>
    <n v="0"/>
    <n v="0"/>
  </r>
  <r>
    <n v="2592"/>
    <s v="L49771"/>
    <x v="1"/>
    <n v="298.89999999999998"/>
    <n v="308.60000000000002"/>
    <n v="1522"/>
    <n v="159.38346729212216"/>
    <n v="46.4"/>
    <n v="9.7000000000000455"/>
    <n v="7.3953928823544688"/>
    <n v="2"/>
    <x v="0"/>
    <n v="0"/>
    <n v="0"/>
    <n v="0"/>
    <n v="0"/>
    <n v="0"/>
  </r>
  <r>
    <n v="2593"/>
    <s v="L49772"/>
    <x v="1"/>
    <n v="298.89999999999998"/>
    <n v="308.60000000000002"/>
    <n v="1539"/>
    <n v="161.1637031291564"/>
    <n v="45.4"/>
    <n v="9.7000000000000455"/>
    <n v="7.3168321220637011"/>
    <n v="4"/>
    <x v="0"/>
    <n v="0"/>
    <n v="0"/>
    <n v="0"/>
    <n v="0"/>
    <n v="0"/>
  </r>
  <r>
    <n v="2594"/>
    <s v="H32007"/>
    <x v="2"/>
    <n v="298.89999999999998"/>
    <n v="308.5"/>
    <n v="1415"/>
    <n v="148.17845349431857"/>
    <n v="54"/>
    <n v="9.6000000000000227"/>
    <n v="8.0016364886932028"/>
    <n v="6"/>
    <x v="0"/>
    <n v="0"/>
    <n v="0"/>
    <n v="0"/>
    <n v="0"/>
    <n v="0"/>
  </r>
  <r>
    <n v="2595"/>
    <s v="L49774"/>
    <x v="1"/>
    <n v="298.8"/>
    <n v="308.5"/>
    <n v="1446"/>
    <n v="151.42476590302803"/>
    <n v="37"/>
    <n v="9.6999999999999886"/>
    <n v="5.6027163384120371"/>
    <n v="11"/>
    <x v="0"/>
    <n v="0"/>
    <n v="0"/>
    <n v="0"/>
    <n v="0"/>
    <n v="0"/>
  </r>
  <r>
    <n v="2596"/>
    <s v="M17455"/>
    <x v="0"/>
    <n v="298.8"/>
    <n v="308.60000000000002"/>
    <n v="1486"/>
    <n v="155.61355610781442"/>
    <n v="41.1"/>
    <n v="9.8000000000000114"/>
    <n v="6.3957171560311723"/>
    <n v="13"/>
    <x v="0"/>
    <n v="0"/>
    <n v="0"/>
    <n v="0"/>
    <n v="0"/>
    <n v="0"/>
  </r>
  <r>
    <n v="2597"/>
    <s v="L49776"/>
    <x v="1"/>
    <n v="299"/>
    <n v="308.7"/>
    <n v="1426"/>
    <n v="149.33037080063482"/>
    <n v="38.6"/>
    <n v="9.6999999999999886"/>
    <n v="5.7641523129045042"/>
    <n v="16"/>
    <x v="0"/>
    <n v="0"/>
    <n v="0"/>
    <n v="0"/>
    <n v="0"/>
    <n v="0"/>
  </r>
  <r>
    <n v="2598"/>
    <s v="L49777"/>
    <x v="1"/>
    <n v="299"/>
    <n v="308.7"/>
    <n v="1449"/>
    <n v="151.73892516838703"/>
    <n v="38.9"/>
    <n v="9.6999999999999886"/>
    <n v="5.9026441890502559"/>
    <n v="18"/>
    <x v="0"/>
    <n v="0"/>
    <n v="0"/>
    <n v="0"/>
    <n v="0"/>
    <n v="0"/>
  </r>
  <r>
    <n v="2599"/>
    <s v="L49778"/>
    <x v="1"/>
    <n v="299.10000000000002"/>
    <n v="308.8"/>
    <n v="1320"/>
    <n v="138.23007675795088"/>
    <n v="67.5"/>
    <n v="9.6999999999999886"/>
    <n v="9.3305301811616843"/>
    <n v="20"/>
    <x v="1"/>
    <n v="0"/>
    <n v="0"/>
    <n v="1"/>
    <n v="0"/>
    <n v="0"/>
  </r>
  <r>
    <n v="2600"/>
    <s v="M17459"/>
    <x v="0"/>
    <n v="299.2"/>
    <n v="308.89999999999998"/>
    <n v="1447"/>
    <n v="151.52948565814768"/>
    <n v="39.6"/>
    <n v="9.6999999999999886"/>
    <n v="6.0005676320626478"/>
    <n v="22"/>
    <x v="0"/>
    <n v="0"/>
    <n v="0"/>
    <n v="0"/>
    <n v="0"/>
    <n v="0"/>
  </r>
  <r>
    <n v="2601"/>
    <s v="L49780"/>
    <x v="1"/>
    <n v="299.3"/>
    <n v="309"/>
    <n v="1422"/>
    <n v="148.91149178015618"/>
    <n v="47.3"/>
    <n v="9.6999999999999886"/>
    <n v="7.0435135612013875"/>
    <n v="25"/>
    <x v="0"/>
    <n v="0"/>
    <n v="0"/>
    <n v="0"/>
    <n v="0"/>
    <n v="0"/>
  </r>
  <r>
    <n v="2602"/>
    <s v="L49781"/>
    <x v="1"/>
    <n v="299.3"/>
    <n v="309.10000000000002"/>
    <n v="1399"/>
    <n v="146.50293741240404"/>
    <n v="52.1"/>
    <n v="9.8000000000000114"/>
    <n v="7.6328030391862507"/>
    <n v="27"/>
    <x v="0"/>
    <n v="0"/>
    <n v="0"/>
    <n v="0"/>
    <n v="0"/>
    <n v="0"/>
  </r>
  <r>
    <n v="2603"/>
    <s v="L49782"/>
    <x v="1"/>
    <n v="299.39999999999998"/>
    <n v="309.2"/>
    <n v="1427"/>
    <n v="149.4350905557545"/>
    <n v="41.5"/>
    <n v="9.8000000000000114"/>
    <n v="6.2015562580638113"/>
    <n v="29"/>
    <x v="0"/>
    <n v="0"/>
    <n v="0"/>
    <n v="0"/>
    <n v="0"/>
    <n v="0"/>
  </r>
  <r>
    <n v="2604"/>
    <s v="M17463"/>
    <x v="0"/>
    <n v="299.3"/>
    <n v="309.2"/>
    <n v="1334"/>
    <n v="139.69615332962613"/>
    <n v="46.3"/>
    <n v="9.8999999999999773"/>
    <n v="6.4679318991616892"/>
    <n v="31"/>
    <x v="0"/>
    <n v="0"/>
    <n v="0"/>
    <n v="0"/>
    <n v="0"/>
    <n v="0"/>
  </r>
  <r>
    <n v="2605"/>
    <s v="M17464"/>
    <x v="0"/>
    <n v="299.3"/>
    <n v="309.10000000000002"/>
    <n v="1385"/>
    <n v="145.03686084072879"/>
    <n v="45.6"/>
    <n v="9.8000000000000114"/>
    <n v="6.6136808543372334"/>
    <n v="34"/>
    <x v="0"/>
    <n v="0"/>
    <n v="0"/>
    <n v="0"/>
    <n v="0"/>
    <n v="0"/>
  </r>
  <r>
    <n v="2606"/>
    <s v="L49785"/>
    <x v="1"/>
    <n v="299.39999999999998"/>
    <n v="309.2"/>
    <n v="1552"/>
    <n v="162.52505994571194"/>
    <n v="37.4"/>
    <n v="9.8000000000000114"/>
    <n v="6.0784372419696266"/>
    <n v="37"/>
    <x v="0"/>
    <n v="0"/>
    <n v="0"/>
    <n v="0"/>
    <n v="0"/>
    <n v="0"/>
  </r>
  <r>
    <n v="2607"/>
    <s v="H32020"/>
    <x v="2"/>
    <n v="299.39999999999998"/>
    <n v="309.3"/>
    <n v="1534"/>
    <n v="160.64010435355809"/>
    <n v="37.5"/>
    <n v="9.9000000000000341"/>
    <n v="6.0240039132584275"/>
    <n v="39"/>
    <x v="0"/>
    <n v="0"/>
    <n v="0"/>
    <n v="0"/>
    <n v="0"/>
    <n v="0"/>
  </r>
  <r>
    <n v="2608"/>
    <s v="L49787"/>
    <x v="1"/>
    <n v="299.39999999999998"/>
    <n v="309.3"/>
    <n v="1448"/>
    <n v="151.63420541326735"/>
    <n v="48.6"/>
    <n v="9.9000000000000341"/>
    <n v="7.3694223830847934"/>
    <n v="44"/>
    <x v="0"/>
    <n v="0"/>
    <n v="0"/>
    <n v="0"/>
    <n v="0"/>
    <n v="0"/>
  </r>
  <r>
    <n v="2609"/>
    <s v="L49788"/>
    <x v="1"/>
    <n v="299.5"/>
    <n v="309.3"/>
    <n v="1409"/>
    <n v="147.55013496360061"/>
    <n v="44.7"/>
    <n v="9.8000000000000114"/>
    <n v="6.5954910328729479"/>
    <n v="46"/>
    <x v="0"/>
    <n v="0"/>
    <n v="0"/>
    <n v="0"/>
    <n v="0"/>
    <n v="0"/>
  </r>
  <r>
    <n v="2610"/>
    <s v="L49789"/>
    <x v="1"/>
    <n v="299.39999999999998"/>
    <n v="309.2"/>
    <n v="1621"/>
    <n v="169.7507230489685"/>
    <n v="34.5"/>
    <n v="9.8000000000000114"/>
    <n v="5.8563999451894135"/>
    <n v="48"/>
    <x v="0"/>
    <n v="0"/>
    <n v="0"/>
    <n v="0"/>
    <n v="0"/>
    <n v="0"/>
  </r>
  <r>
    <n v="2611"/>
    <s v="H32024"/>
    <x v="2"/>
    <n v="299.39999999999998"/>
    <n v="309.10000000000002"/>
    <n v="1547"/>
    <n v="162.00146117011366"/>
    <n v="40.9"/>
    <n v="9.7000000000000455"/>
    <n v="6.6258597618576482"/>
    <n v="50"/>
    <x v="0"/>
    <n v="0"/>
    <n v="0"/>
    <n v="0"/>
    <n v="0"/>
    <n v="0"/>
  </r>
  <r>
    <n v="2612"/>
    <s v="L49791"/>
    <x v="1"/>
    <n v="299.39999999999998"/>
    <n v="309.10000000000002"/>
    <n v="1957"/>
    <n v="204.93656076917418"/>
    <n v="22.1"/>
    <n v="9.7000000000000455"/>
    <n v="4.52909799299875"/>
    <n v="55"/>
    <x v="0"/>
    <n v="0"/>
    <n v="0"/>
    <n v="0"/>
    <n v="0"/>
    <n v="0"/>
  </r>
  <r>
    <n v="2613"/>
    <s v="L49792"/>
    <x v="1"/>
    <n v="299.39999999999998"/>
    <n v="309.10000000000002"/>
    <n v="2421"/>
    <n v="253.5265271446963"/>
    <n v="14.2"/>
    <n v="9.7000000000000455"/>
    <n v="3.6000766854546873"/>
    <n v="57"/>
    <x v="0"/>
    <n v="0"/>
    <n v="0"/>
    <n v="0"/>
    <n v="0"/>
    <n v="0"/>
  </r>
  <r>
    <n v="2614"/>
    <s v="M17473"/>
    <x v="0"/>
    <n v="299.3"/>
    <n v="309.10000000000002"/>
    <n v="1571"/>
    <n v="164.51473529298548"/>
    <n v="38.299999999999997"/>
    <n v="9.8000000000000114"/>
    <n v="6.3009143617213432"/>
    <n v="59"/>
    <x v="0"/>
    <n v="0"/>
    <n v="0"/>
    <n v="0"/>
    <n v="0"/>
    <n v="0"/>
  </r>
  <r>
    <n v="2615"/>
    <s v="L49794"/>
    <x v="1"/>
    <n v="299.3"/>
    <n v="309.10000000000002"/>
    <n v="1634"/>
    <n v="171.11207986552407"/>
    <n v="36.799999999999997"/>
    <n v="9.8000000000000114"/>
    <n v="6.2969245390512851"/>
    <n v="62"/>
    <x v="0"/>
    <n v="0"/>
    <n v="0"/>
    <n v="0"/>
    <n v="0"/>
    <n v="0"/>
  </r>
  <r>
    <n v="2616"/>
    <s v="L49795"/>
    <x v="1"/>
    <n v="299.3"/>
    <n v="309"/>
    <n v="1516"/>
    <n v="158.7551487614042"/>
    <n v="38.700000000000003"/>
    <n v="9.6999999999999886"/>
    <n v="6.1438242570663437"/>
    <n v="64"/>
    <x v="0"/>
    <n v="0"/>
    <n v="0"/>
    <n v="0"/>
    <n v="0"/>
    <n v="0"/>
  </r>
  <r>
    <n v="2617"/>
    <s v="L49796"/>
    <x v="1"/>
    <n v="299.39999999999998"/>
    <n v="309.10000000000002"/>
    <n v="1207"/>
    <n v="126.39674442942935"/>
    <n v="66.5"/>
    <n v="9.7000000000000455"/>
    <n v="8.4053835045570526"/>
    <n v="66"/>
    <x v="0"/>
    <n v="0"/>
    <n v="0"/>
    <n v="0"/>
    <n v="0"/>
    <n v="0"/>
  </r>
  <r>
    <n v="2618"/>
    <s v="L49797"/>
    <x v="1"/>
    <n v="299.39999999999998"/>
    <n v="309.10000000000002"/>
    <n v="1670"/>
    <n v="174.88199104983181"/>
    <n v="35.9"/>
    <n v="9.7000000000000455"/>
    <n v="6.2782634786889622"/>
    <n v="68"/>
    <x v="0"/>
    <n v="0"/>
    <n v="0"/>
    <n v="0"/>
    <n v="0"/>
    <n v="0"/>
  </r>
  <r>
    <n v="2619"/>
    <s v="M17478"/>
    <x v="0"/>
    <n v="299.39999999999998"/>
    <n v="309.10000000000002"/>
    <n v="1461"/>
    <n v="152.99556222982292"/>
    <n v="48.6"/>
    <n v="9.7000000000000455"/>
    <n v="7.435584324369394"/>
    <n v="70"/>
    <x v="0"/>
    <n v="0"/>
    <n v="0"/>
    <n v="0"/>
    <n v="0"/>
    <n v="0"/>
  </r>
  <r>
    <n v="2620"/>
    <s v="L49799"/>
    <x v="1"/>
    <n v="299.39999999999998"/>
    <n v="309.2"/>
    <n v="1569"/>
    <n v="164.30529578274619"/>
    <n v="40.799999999999997"/>
    <n v="9.8000000000000114"/>
    <n v="6.703656067936044"/>
    <n v="73"/>
    <x v="0"/>
    <n v="0"/>
    <n v="0"/>
    <n v="0"/>
    <n v="0"/>
    <n v="0"/>
  </r>
  <r>
    <n v="2621"/>
    <s v="L49800"/>
    <x v="1"/>
    <n v="299.39999999999998"/>
    <n v="309.2"/>
    <n v="1556"/>
    <n v="162.94393896619061"/>
    <n v="35.700000000000003"/>
    <n v="9.8000000000000114"/>
    <n v="5.8170986210930051"/>
    <n v="75"/>
    <x v="0"/>
    <n v="0"/>
    <n v="0"/>
    <n v="0"/>
    <n v="0"/>
    <n v="0"/>
  </r>
  <r>
    <n v="2622"/>
    <s v="M17481"/>
    <x v="0"/>
    <n v="299.5"/>
    <n v="309.3"/>
    <n v="1506"/>
    <n v="157.70795121020763"/>
    <n v="41.5"/>
    <n v="9.8000000000000114"/>
    <n v="6.5448799752236164"/>
    <n v="77"/>
    <x v="0"/>
    <n v="0"/>
    <n v="0"/>
    <n v="0"/>
    <n v="0"/>
    <n v="0"/>
  </r>
  <r>
    <n v="2623"/>
    <s v="M17482"/>
    <x v="0"/>
    <n v="299.60000000000002"/>
    <n v="309.39999999999998"/>
    <n v="1642"/>
    <n v="171.94983790648132"/>
    <n v="30.3"/>
    <n v="9.7999999999999545"/>
    <n v="5.210080088566384"/>
    <n v="80"/>
    <x v="0"/>
    <n v="0"/>
    <n v="0"/>
    <n v="0"/>
    <n v="0"/>
    <n v="0"/>
  </r>
  <r>
    <n v="2624"/>
    <s v="M17483"/>
    <x v="0"/>
    <n v="299.60000000000002"/>
    <n v="309.39999999999998"/>
    <n v="1283"/>
    <n v="134.35544581852349"/>
    <n v="62.1"/>
    <n v="9.7999999999999545"/>
    <n v="8.3434731853303088"/>
    <n v="83"/>
    <x v="0"/>
    <n v="0"/>
    <n v="0"/>
    <n v="0"/>
    <n v="0"/>
    <n v="0"/>
  </r>
  <r>
    <n v="2625"/>
    <s v="H32038"/>
    <x v="2"/>
    <n v="299.7"/>
    <n v="309.5"/>
    <n v="1375"/>
    <n v="143.98966328953216"/>
    <n v="46.8"/>
    <n v="9.8000000000000114"/>
    <n v="6.7387162419501045"/>
    <n v="86"/>
    <x v="0"/>
    <n v="0"/>
    <n v="0"/>
    <n v="0"/>
    <n v="0"/>
    <n v="0"/>
  </r>
  <r>
    <n v="2626"/>
    <s v="L49805"/>
    <x v="1"/>
    <n v="299.7"/>
    <n v="309.39999999999998"/>
    <n v="1399"/>
    <n v="146.50293741240404"/>
    <n v="39.9"/>
    <n v="9.6999999999999886"/>
    <n v="5.8454672027549206"/>
    <n v="91"/>
    <x v="0"/>
    <n v="0"/>
    <n v="0"/>
    <n v="0"/>
    <n v="0"/>
    <n v="0"/>
  </r>
  <r>
    <n v="2627"/>
    <s v="L49806"/>
    <x v="1"/>
    <n v="299.7"/>
    <n v="309.39999999999998"/>
    <n v="1650"/>
    <n v="172.78759594743863"/>
    <n v="29.8"/>
    <n v="9.6999999999999886"/>
    <n v="5.1490703592336713"/>
    <n v="93"/>
    <x v="0"/>
    <n v="0"/>
    <n v="0"/>
    <n v="0"/>
    <n v="0"/>
    <n v="0"/>
  </r>
  <r>
    <n v="2628"/>
    <s v="M17487"/>
    <x v="0"/>
    <n v="299.8"/>
    <n v="309.60000000000002"/>
    <n v="1346"/>
    <n v="140.95279039106205"/>
    <n v="53.2"/>
    <n v="9.8000000000000114"/>
    <n v="7.4986884488045016"/>
    <n v="95"/>
    <x v="0"/>
    <n v="0"/>
    <n v="0"/>
    <n v="0"/>
    <n v="0"/>
    <n v="0"/>
  </r>
  <r>
    <n v="2629"/>
    <s v="H32042"/>
    <x v="2"/>
    <n v="299.89999999999998"/>
    <n v="309.60000000000002"/>
    <n v="1410"/>
    <n v="147.65485471872029"/>
    <n v="51.2"/>
    <n v="9.7000000000000455"/>
    <n v="7.559928561598479"/>
    <n v="98"/>
    <x v="0"/>
    <n v="0"/>
    <n v="0"/>
    <n v="0"/>
    <n v="0"/>
    <n v="0"/>
  </r>
  <r>
    <n v="2630"/>
    <s v="L49809"/>
    <x v="1"/>
    <n v="300"/>
    <n v="309.7"/>
    <n v="1586"/>
    <n v="166.0855316197804"/>
    <n v="37.799999999999997"/>
    <n v="9.6999999999999886"/>
    <n v="6.2780330952276984"/>
    <n v="103"/>
    <x v="0"/>
    <n v="0"/>
    <n v="0"/>
    <n v="0"/>
    <n v="0"/>
    <n v="0"/>
  </r>
  <r>
    <n v="2631"/>
    <s v="L49810"/>
    <x v="1"/>
    <n v="300"/>
    <n v="309.8"/>
    <n v="1372"/>
    <n v="143.67550402417322"/>
    <n v="39.6"/>
    <n v="9.8000000000000114"/>
    <n v="5.6895499593572598"/>
    <n v="105"/>
    <x v="0"/>
    <n v="0"/>
    <n v="0"/>
    <n v="0"/>
    <n v="0"/>
    <n v="0"/>
  </r>
  <r>
    <n v="2632"/>
    <s v="H32045"/>
    <x v="2"/>
    <n v="300"/>
    <n v="309.7"/>
    <n v="1529"/>
    <n v="160.1165055779598"/>
    <n v="42.4"/>
    <n v="9.6999999999999886"/>
    <n v="6.7889398365054952"/>
    <n v="107"/>
    <x v="0"/>
    <n v="0"/>
    <n v="0"/>
    <n v="0"/>
    <n v="0"/>
    <n v="0"/>
  </r>
  <r>
    <n v="2633"/>
    <s v="M17492"/>
    <x v="0"/>
    <n v="300"/>
    <n v="309.7"/>
    <n v="1652"/>
    <n v="172.99703545767795"/>
    <n v="28.6"/>
    <n v="9.6999999999999886"/>
    <n v="4.9477152140895893"/>
    <n v="112"/>
    <x v="0"/>
    <n v="0"/>
    <n v="0"/>
    <n v="0"/>
    <n v="0"/>
    <n v="0"/>
  </r>
  <r>
    <n v="2634"/>
    <s v="L49813"/>
    <x v="1"/>
    <n v="300.10000000000002"/>
    <n v="309.8"/>
    <n v="1532"/>
    <n v="160.43066484331877"/>
    <n v="39.799999999999997"/>
    <n v="9.6999999999999886"/>
    <n v="6.3851404607640863"/>
    <n v="115"/>
    <x v="0"/>
    <n v="0"/>
    <n v="0"/>
    <n v="0"/>
    <n v="0"/>
    <n v="0"/>
  </r>
  <r>
    <n v="2635"/>
    <s v="L49814"/>
    <x v="1"/>
    <n v="300"/>
    <n v="309.7"/>
    <n v="1554"/>
    <n v="162.73449945595127"/>
    <n v="32"/>
    <n v="9.6999999999999886"/>
    <n v="5.2075039825904401"/>
    <n v="117"/>
    <x v="0"/>
    <n v="0"/>
    <n v="0"/>
    <n v="0"/>
    <n v="0"/>
    <n v="0"/>
  </r>
  <r>
    <n v="2636"/>
    <s v="H32049"/>
    <x v="2"/>
    <n v="299.89999999999998"/>
    <n v="309.60000000000002"/>
    <n v="1462"/>
    <n v="153.1002819849426"/>
    <n v="51"/>
    <n v="9.7000000000000455"/>
    <n v="7.8081143812320724"/>
    <n v="119"/>
    <x v="0"/>
    <n v="0"/>
    <n v="0"/>
    <n v="0"/>
    <n v="0"/>
    <n v="0"/>
  </r>
  <r>
    <n v="2637"/>
    <s v="L49816"/>
    <x v="1"/>
    <n v="299.89999999999998"/>
    <n v="309.60000000000002"/>
    <n v="1254"/>
    <n v="131.31857292005336"/>
    <n v="61.3"/>
    <n v="9.7000000000000455"/>
    <n v="8.0498285199992701"/>
    <n v="124"/>
    <x v="0"/>
    <n v="0"/>
    <n v="0"/>
    <n v="0"/>
    <n v="0"/>
    <n v="0"/>
  </r>
  <r>
    <n v="2638"/>
    <s v="L49817"/>
    <x v="1"/>
    <n v="299.89999999999998"/>
    <n v="309.60000000000002"/>
    <n v="1294"/>
    <n v="135.50736312483974"/>
    <n v="49.7"/>
    <n v="9.7000000000000455"/>
    <n v="6.7347159473045357"/>
    <n v="126"/>
    <x v="0"/>
    <n v="0"/>
    <n v="0"/>
    <n v="0"/>
    <n v="0"/>
    <n v="0"/>
  </r>
  <r>
    <n v="2639"/>
    <s v="L49818"/>
    <x v="1"/>
    <n v="299.8"/>
    <n v="309.5"/>
    <n v="1739"/>
    <n v="182.10765415308833"/>
    <n v="27.5"/>
    <n v="9.6999999999999886"/>
    <n v="5.0079604892099283"/>
    <n v="128"/>
    <x v="0"/>
    <n v="0"/>
    <n v="0"/>
    <n v="0"/>
    <n v="0"/>
    <n v="0"/>
  </r>
  <r>
    <n v="2640"/>
    <s v="M17499"/>
    <x v="0"/>
    <n v="299.8"/>
    <n v="309.39999999999998"/>
    <n v="1412"/>
    <n v="147.86429422895961"/>
    <n v="47.8"/>
    <n v="9.5999999999999659"/>
    <n v="7.0679132641442681"/>
    <n v="130"/>
    <x v="0"/>
    <n v="0"/>
    <n v="0"/>
    <n v="0"/>
    <n v="0"/>
    <n v="0"/>
  </r>
  <r>
    <n v="2641"/>
    <s v="M17500"/>
    <x v="0"/>
    <n v="299.89999999999998"/>
    <n v="309.5"/>
    <n v="1372"/>
    <n v="143.67550402417322"/>
    <n v="56.2"/>
    <n v="9.6000000000000227"/>
    <n v="8.0745633261585361"/>
    <n v="133"/>
    <x v="0"/>
    <n v="0"/>
    <n v="0"/>
    <n v="0"/>
    <n v="0"/>
    <n v="0"/>
  </r>
  <r>
    <n v="2642"/>
    <s v="H32055"/>
    <x v="2"/>
    <n v="299.8"/>
    <n v="309.5"/>
    <n v="1420"/>
    <n v="148.70205226991686"/>
    <n v="46.7"/>
    <n v="9.6999999999999886"/>
    <n v="6.9443858410051176"/>
    <n v="136"/>
    <x v="0"/>
    <n v="0"/>
    <n v="0"/>
    <n v="0"/>
    <n v="0"/>
    <n v="0"/>
  </r>
  <r>
    <n v="2643"/>
    <s v="L49822"/>
    <x v="1"/>
    <n v="299.8"/>
    <n v="309.5"/>
    <n v="1542"/>
    <n v="161.47786239451537"/>
    <n v="40.299999999999997"/>
    <n v="9.6999999999999886"/>
    <n v="6.5075578544989696"/>
    <n v="141"/>
    <x v="0"/>
    <n v="0"/>
    <n v="0"/>
    <n v="0"/>
    <n v="0"/>
    <n v="0"/>
  </r>
  <r>
    <n v="2644"/>
    <s v="M17503"/>
    <x v="0"/>
    <n v="299.8"/>
    <n v="309.39999999999998"/>
    <n v="1401"/>
    <n v="146.71237692264333"/>
    <n v="48.1"/>
    <n v="9.5999999999999659"/>
    <n v="7.0568653299791437"/>
    <n v="143"/>
    <x v="0"/>
    <n v="0"/>
    <n v="0"/>
    <n v="0"/>
    <n v="0"/>
    <n v="0"/>
  </r>
  <r>
    <n v="2645"/>
    <s v="L49824"/>
    <x v="1"/>
    <n v="299.8"/>
    <n v="309.39999999999998"/>
    <n v="1510"/>
    <n v="158.12683023068624"/>
    <n v="42.5"/>
    <n v="9.5999999999999659"/>
    <n v="6.7203902848041652"/>
    <n v="146"/>
    <x v="0"/>
    <n v="0"/>
    <n v="0"/>
    <n v="0"/>
    <n v="0"/>
    <n v="0"/>
  </r>
  <r>
    <n v="2646"/>
    <s v="H32059"/>
    <x v="2"/>
    <n v="299.89999999999998"/>
    <n v="309.5"/>
    <n v="1547"/>
    <n v="162.00146117011366"/>
    <n v="38.5"/>
    <n v="9.6000000000000227"/>
    <n v="6.2370562550493762"/>
    <n v="148"/>
    <x v="0"/>
    <n v="0"/>
    <n v="0"/>
    <n v="0"/>
    <n v="0"/>
    <n v="0"/>
  </r>
  <r>
    <n v="2647"/>
    <s v="M17506"/>
    <x v="0"/>
    <n v="299.8"/>
    <n v="309.5"/>
    <n v="1453"/>
    <n v="152.15780418886564"/>
    <n v="43.2"/>
    <n v="9.6999999999999886"/>
    <n v="6.5732171409589961"/>
    <n v="153"/>
    <x v="0"/>
    <n v="0"/>
    <n v="0"/>
    <n v="0"/>
    <n v="0"/>
    <n v="0"/>
  </r>
  <r>
    <n v="2648"/>
    <s v="L49827"/>
    <x v="1"/>
    <n v="299.8"/>
    <n v="309.39999999999998"/>
    <n v="1408"/>
    <n v="147.44541520848094"/>
    <n v="45.6"/>
    <n v="9.5999999999999659"/>
    <n v="6.7235109335067307"/>
    <n v="156"/>
    <x v="0"/>
    <n v="0"/>
    <n v="0"/>
    <n v="0"/>
    <n v="0"/>
    <n v="0"/>
  </r>
  <r>
    <n v="2649"/>
    <s v="L49828"/>
    <x v="1"/>
    <n v="299.8"/>
    <n v="309.39999999999998"/>
    <n v="1436"/>
    <n v="150.37756835183143"/>
    <n v="51.6"/>
    <n v="9.5999999999999659"/>
    <n v="7.7594825269545016"/>
    <n v="158"/>
    <x v="0"/>
    <n v="0"/>
    <n v="0"/>
    <n v="0"/>
    <n v="0"/>
    <n v="0"/>
  </r>
  <r>
    <n v="2650"/>
    <s v="M17509"/>
    <x v="0"/>
    <n v="299.89999999999998"/>
    <n v="309.5"/>
    <n v="1582"/>
    <n v="165.66665259930176"/>
    <n v="38.200000000000003"/>
    <n v="9.6000000000000227"/>
    <n v="6.3284661292933277"/>
    <n v="160"/>
    <x v="0"/>
    <n v="0"/>
    <n v="0"/>
    <n v="0"/>
    <n v="0"/>
    <n v="0"/>
  </r>
  <r>
    <n v="2651"/>
    <s v="L49830"/>
    <x v="1"/>
    <n v="299.89999999999998"/>
    <n v="309.60000000000002"/>
    <n v="1280"/>
    <n v="134.0412865531645"/>
    <n v="59.3"/>
    <n v="9.7000000000000455"/>
    <n v="7.9486482926026545"/>
    <n v="163"/>
    <x v="0"/>
    <n v="0"/>
    <n v="0"/>
    <n v="0"/>
    <n v="0"/>
    <n v="0"/>
  </r>
  <r>
    <n v="2652"/>
    <s v="L49831"/>
    <x v="1"/>
    <n v="299.89999999999998"/>
    <n v="309.5"/>
    <n v="2008"/>
    <n v="210.27726828027684"/>
    <n v="20.399999999999999"/>
    <n v="9.6000000000000227"/>
    <n v="4.2896562729176475"/>
    <n v="165"/>
    <x v="0"/>
    <n v="0"/>
    <n v="0"/>
    <n v="0"/>
    <n v="0"/>
    <n v="0"/>
  </r>
  <r>
    <n v="2653"/>
    <s v="L49832"/>
    <x v="1"/>
    <n v="299.89999999999998"/>
    <n v="309.5"/>
    <n v="1772"/>
    <n v="185.56340607203711"/>
    <n v="23.5"/>
    <n v="9.6000000000000227"/>
    <n v="4.3607400426928722"/>
    <n v="167"/>
    <x v="0"/>
    <n v="0"/>
    <n v="0"/>
    <n v="0"/>
    <n v="0"/>
    <n v="0"/>
  </r>
  <r>
    <n v="2654"/>
    <s v="L49833"/>
    <x v="1"/>
    <n v="299.89999999999998"/>
    <n v="309.5"/>
    <n v="1779"/>
    <n v="186.29644435787475"/>
    <n v="26.1"/>
    <n v="9.6000000000000227"/>
    <n v="4.8623371977405316"/>
    <n v="169"/>
    <x v="0"/>
    <n v="0"/>
    <n v="0"/>
    <n v="0"/>
    <n v="0"/>
    <n v="0"/>
  </r>
  <r>
    <n v="2655"/>
    <s v="L49834"/>
    <x v="1"/>
    <n v="299.89999999999998"/>
    <n v="309.5"/>
    <n v="1567"/>
    <n v="164.09585627250686"/>
    <n v="35.5"/>
    <n v="9.6000000000000227"/>
    <n v="5.8254028976739933"/>
    <n v="171"/>
    <x v="0"/>
    <n v="0"/>
    <n v="0"/>
    <n v="0"/>
    <n v="0"/>
    <n v="0"/>
  </r>
  <r>
    <n v="2656"/>
    <s v="M17515"/>
    <x v="0"/>
    <n v="299.8"/>
    <n v="309.39999999999998"/>
    <n v="1751"/>
    <n v="183.36429121452426"/>
    <n v="27"/>
    <n v="9.5999999999999659"/>
    <n v="4.9508358627921556"/>
    <n v="173"/>
    <x v="0"/>
    <n v="0"/>
    <n v="0"/>
    <n v="0"/>
    <n v="0"/>
    <n v="0"/>
  </r>
  <r>
    <n v="2657"/>
    <s v="L49836"/>
    <x v="1"/>
    <n v="299.89999999999998"/>
    <n v="309.5"/>
    <n v="1349"/>
    <n v="141.26694965642102"/>
    <n v="51.3"/>
    <n v="9.6000000000000227"/>
    <n v="7.2469945173743984"/>
    <n v="176"/>
    <x v="0"/>
    <n v="0"/>
    <n v="0"/>
    <n v="0"/>
    <n v="0"/>
    <n v="0"/>
  </r>
  <r>
    <n v="2658"/>
    <s v="M17517"/>
    <x v="0"/>
    <n v="300"/>
    <n v="309.5"/>
    <n v="1425"/>
    <n v="149.22565104551515"/>
    <n v="40.799999999999997"/>
    <n v="9.5"/>
    <n v="6.088406562657017"/>
    <n v="178"/>
    <x v="0"/>
    <n v="0"/>
    <n v="0"/>
    <n v="0"/>
    <n v="0"/>
    <n v="0"/>
  </r>
  <r>
    <n v="2659"/>
    <s v="L49838"/>
    <x v="1"/>
    <n v="300"/>
    <n v="309.39999999999998"/>
    <n v="1395"/>
    <n v="146.08405839192537"/>
    <n v="44.5"/>
    <n v="9.3999999999999773"/>
    <n v="6.5007405984406788"/>
    <n v="181"/>
    <x v="0"/>
    <n v="0"/>
    <n v="0"/>
    <n v="0"/>
    <n v="0"/>
    <n v="0"/>
  </r>
  <r>
    <n v="2660"/>
    <s v="H32073"/>
    <x v="2"/>
    <n v="299.8"/>
    <n v="309.3"/>
    <n v="1595"/>
    <n v="167.02800941585735"/>
    <n v="32.1"/>
    <n v="9.5"/>
    <n v="5.3615991022490217"/>
    <n v="183"/>
    <x v="0"/>
    <n v="0"/>
    <n v="0"/>
    <n v="0"/>
    <n v="0"/>
    <n v="0"/>
  </r>
  <r>
    <n v="2661"/>
    <s v="L49840"/>
    <x v="1"/>
    <n v="299.8"/>
    <n v="309.3"/>
    <n v="1291"/>
    <n v="135.19320385948078"/>
    <n v="56.4"/>
    <n v="9.5"/>
    <n v="7.624896697674715"/>
    <n v="188"/>
    <x v="0"/>
    <n v="0"/>
    <n v="0"/>
    <n v="0"/>
    <n v="0"/>
    <n v="0"/>
  </r>
  <r>
    <n v="2662"/>
    <s v="M17521"/>
    <x v="0"/>
    <n v="299.89999999999998"/>
    <n v="309.39999999999998"/>
    <n v="1509"/>
    <n v="158.02211047556659"/>
    <n v="42.8"/>
    <n v="9.5"/>
    <n v="6.7633463283542499"/>
    <n v="190"/>
    <x v="0"/>
    <n v="0"/>
    <n v="0"/>
    <n v="0"/>
    <n v="0"/>
    <n v="0"/>
  </r>
  <r>
    <n v="2663"/>
    <s v="M17522"/>
    <x v="0"/>
    <n v="299.89999999999998"/>
    <n v="309.39999999999998"/>
    <n v="1483"/>
    <n v="155.29939684245542"/>
    <n v="38.1"/>
    <n v="9.5"/>
    <n v="5.9169070196975522"/>
    <n v="193"/>
    <x v="0"/>
    <n v="0"/>
    <n v="0"/>
    <n v="0"/>
    <n v="0"/>
    <n v="0"/>
  </r>
  <r>
    <n v="2664"/>
    <s v="L49843"/>
    <x v="1"/>
    <n v="299.89999999999998"/>
    <n v="309.3"/>
    <n v="1620"/>
    <n v="169.64600329384882"/>
    <n v="31.1"/>
    <n v="9.4000000000000341"/>
    <n v="5.2759907024386985"/>
    <n v="196"/>
    <x v="0"/>
    <n v="0"/>
    <n v="0"/>
    <n v="0"/>
    <n v="0"/>
    <n v="0"/>
  </r>
  <r>
    <n v="2665"/>
    <s v="M17524"/>
    <x v="0"/>
    <n v="299.89999999999998"/>
    <n v="309.39999999999998"/>
    <n v="1487"/>
    <n v="155.71827586293409"/>
    <n v="42.2"/>
    <n v="9.5"/>
    <n v="6.5713112414158195"/>
    <n v="198"/>
    <x v="0"/>
    <n v="0"/>
    <n v="0"/>
    <n v="0"/>
    <n v="0"/>
    <n v="0"/>
  </r>
  <r>
    <n v="2666"/>
    <s v="L49845"/>
    <x v="1"/>
    <n v="299.8"/>
    <n v="309.39999999999998"/>
    <n v="2256"/>
    <n v="236.24776754995244"/>
    <n v="15.9"/>
    <n v="9.5999999999999659"/>
    <n v="3.7563395040442438"/>
    <n v="201"/>
    <x v="0"/>
    <n v="0"/>
    <n v="0"/>
    <n v="0"/>
    <n v="0"/>
    <n v="0"/>
  </r>
  <r>
    <n v="2667"/>
    <s v="H32080"/>
    <x v="2"/>
    <n v="299.7"/>
    <n v="309.2"/>
    <n v="1691"/>
    <n v="177.08110590734469"/>
    <n v="27.7"/>
    <n v="9.5"/>
    <n v="4.9051466336334482"/>
    <n v="203"/>
    <x v="0"/>
    <n v="0"/>
    <n v="0"/>
    <n v="0"/>
    <n v="0"/>
    <n v="0"/>
  </r>
  <r>
    <n v="2668"/>
    <s v="M17527"/>
    <x v="0"/>
    <n v="299.8"/>
    <n v="309.3"/>
    <n v="1663"/>
    <n v="174.1489527639942"/>
    <n v="35.200000000000003"/>
    <n v="9.5"/>
    <n v="6.1300431372925965"/>
    <n v="208"/>
    <x v="0"/>
    <n v="0"/>
    <n v="0"/>
    <n v="0"/>
    <n v="0"/>
    <n v="0"/>
  </r>
  <r>
    <n v="2669"/>
    <s v="M17528"/>
    <x v="0"/>
    <n v="299.8"/>
    <n v="309.3"/>
    <n v="1640"/>
    <n v="171.74039839624203"/>
    <n v="31.1"/>
    <n v="9.5"/>
    <n v="5.3411263901231276"/>
    <n v="211"/>
    <x v="0"/>
    <n v="0"/>
    <n v="0"/>
    <n v="0"/>
    <n v="0"/>
    <n v="0"/>
  </r>
  <r>
    <n v="2670"/>
    <s v="H32083"/>
    <x v="2"/>
    <n v="299.7"/>
    <n v="309.3"/>
    <n v="1494"/>
    <n v="156.4513141487717"/>
    <n v="37.799999999999997"/>
    <n v="9.6000000000000227"/>
    <n v="5.9138596748235699"/>
    <n v="214"/>
    <x v="0"/>
    <n v="0"/>
    <n v="0"/>
    <n v="0"/>
    <n v="0"/>
    <n v="0"/>
  </r>
  <r>
    <n v="2671"/>
    <s v="L49850"/>
    <x v="1"/>
    <n v="299.8"/>
    <n v="309.39999999999998"/>
    <n v="1467"/>
    <n v="153.62388076054089"/>
    <n v="46.2"/>
    <n v="9.5999999999999659"/>
    <n v="7.0974232911369892"/>
    <n v="219"/>
    <x v="0"/>
    <n v="0"/>
    <n v="0"/>
    <n v="0"/>
    <n v="0"/>
    <n v="0"/>
  </r>
  <r>
    <n v="2672"/>
    <s v="M17531"/>
    <x v="0"/>
    <n v="299.7"/>
    <n v="309.3"/>
    <n v="1399"/>
    <n v="146.50293741240404"/>
    <n v="41.9"/>
    <n v="9.6000000000000227"/>
    <n v="6.1384730775797287"/>
    <n v="221"/>
    <x v="1"/>
    <n v="1"/>
    <n v="0"/>
    <n v="0"/>
    <n v="0"/>
    <n v="0"/>
  </r>
  <r>
    <n v="2673"/>
    <s v="L49852"/>
    <x v="1"/>
    <n v="299.7"/>
    <n v="309.3"/>
    <n v="1445"/>
    <n v="151.32004614790836"/>
    <n v="42.6"/>
    <n v="9.6000000000000227"/>
    <n v="6.4462339659008956"/>
    <n v="0"/>
    <x v="0"/>
    <n v="0"/>
    <n v="0"/>
    <n v="0"/>
    <n v="0"/>
    <n v="0"/>
  </r>
  <r>
    <n v="2674"/>
    <s v="L49853"/>
    <x v="1"/>
    <n v="299.8"/>
    <n v="309.39999999999998"/>
    <n v="1480"/>
    <n v="154.98523757709646"/>
    <n v="40.9"/>
    <n v="9.5999999999999659"/>
    <n v="6.3388962169032448"/>
    <n v="2"/>
    <x v="0"/>
    <n v="0"/>
    <n v="0"/>
    <n v="0"/>
    <n v="0"/>
    <n v="0"/>
  </r>
  <r>
    <n v="2675"/>
    <s v="L49854"/>
    <x v="1"/>
    <n v="299.7"/>
    <n v="309.3"/>
    <n v="1546"/>
    <n v="161.89674141499398"/>
    <n v="37.200000000000003"/>
    <n v="9.6000000000000227"/>
    <n v="6.0225587806377758"/>
    <n v="4"/>
    <x v="0"/>
    <n v="0"/>
    <n v="0"/>
    <n v="0"/>
    <n v="0"/>
    <n v="0"/>
  </r>
  <r>
    <n v="2676"/>
    <s v="L49855"/>
    <x v="1"/>
    <n v="299.7"/>
    <n v="309.3"/>
    <n v="1574"/>
    <n v="164.82889455834447"/>
    <n v="35.799999999999997"/>
    <n v="9.6000000000000227"/>
    <n v="5.9008744251887322"/>
    <n v="6"/>
    <x v="0"/>
    <n v="0"/>
    <n v="0"/>
    <n v="0"/>
    <n v="0"/>
    <n v="0"/>
  </r>
  <r>
    <n v="2677"/>
    <s v="L49856"/>
    <x v="1"/>
    <n v="299.7"/>
    <n v="309.3"/>
    <n v="1592"/>
    <n v="166.71385015049836"/>
    <n v="34.200000000000003"/>
    <n v="9.6000000000000227"/>
    <n v="5.7016136751470441"/>
    <n v="8"/>
    <x v="0"/>
    <n v="0"/>
    <n v="0"/>
    <n v="0"/>
    <n v="0"/>
    <n v="0"/>
  </r>
  <r>
    <n v="2678"/>
    <s v="L49857"/>
    <x v="1"/>
    <n v="299.8"/>
    <n v="309.5"/>
    <n v="1495"/>
    <n v="156.55603390389135"/>
    <n v="39.6"/>
    <n v="9.6999999999999886"/>
    <n v="6.1996189425940971"/>
    <n v="10"/>
    <x v="0"/>
    <n v="0"/>
    <n v="0"/>
    <n v="0"/>
    <n v="0"/>
    <n v="0"/>
  </r>
  <r>
    <n v="2679"/>
    <s v="L49858"/>
    <x v="1"/>
    <n v="299.8"/>
    <n v="309.60000000000002"/>
    <n v="1447"/>
    <n v="151.52948565814768"/>
    <n v="43.1"/>
    <n v="9.8000000000000114"/>
    <n v="6.5309208318661653"/>
    <n v="12"/>
    <x v="0"/>
    <n v="0"/>
    <n v="0"/>
    <n v="0"/>
    <n v="0"/>
    <n v="0"/>
  </r>
  <r>
    <n v="2680"/>
    <s v="L49859"/>
    <x v="1"/>
    <n v="299.8"/>
    <n v="309.5"/>
    <n v="1476"/>
    <n v="154.56635855661781"/>
    <n v="44.4"/>
    <n v="9.6999999999999886"/>
    <n v="6.862746319913831"/>
    <n v="14"/>
    <x v="0"/>
    <n v="0"/>
    <n v="0"/>
    <n v="0"/>
    <n v="0"/>
    <n v="0"/>
  </r>
  <r>
    <n v="2681"/>
    <s v="L49860"/>
    <x v="1"/>
    <n v="299.8"/>
    <n v="309.5"/>
    <n v="1641"/>
    <n v="171.84511815136167"/>
    <n v="27.1"/>
    <n v="9.6999999999999886"/>
    <n v="4.6570027019019014"/>
    <n v="16"/>
    <x v="0"/>
    <n v="0"/>
    <n v="0"/>
    <n v="0"/>
    <n v="0"/>
    <n v="0"/>
  </r>
  <r>
    <n v="2682"/>
    <s v="L49861"/>
    <x v="1"/>
    <n v="299.8"/>
    <n v="309.5"/>
    <n v="1545"/>
    <n v="161.79202165987437"/>
    <n v="32.200000000000003"/>
    <n v="9.6999999999999886"/>
    <n v="5.2097030974479548"/>
    <n v="18"/>
    <x v="0"/>
    <n v="0"/>
    <n v="0"/>
    <n v="0"/>
    <n v="0"/>
    <n v="0"/>
  </r>
  <r>
    <n v="2683"/>
    <s v="M17542"/>
    <x v="0"/>
    <n v="299.89999999999998"/>
    <n v="309.60000000000002"/>
    <n v="1364"/>
    <n v="142.83774598321591"/>
    <n v="44.4"/>
    <n v="9.7000000000000455"/>
    <n v="6.3419959216547861"/>
    <n v="20"/>
    <x v="0"/>
    <n v="0"/>
    <n v="0"/>
    <n v="0"/>
    <n v="0"/>
    <n v="0"/>
  </r>
  <r>
    <n v="2684"/>
    <s v="L49863"/>
    <x v="1"/>
    <n v="299.8"/>
    <n v="309.5"/>
    <n v="1590"/>
    <n v="166.50441064025901"/>
    <n v="28.5"/>
    <n v="9.6999999999999886"/>
    <n v="4.7453757032473813"/>
    <n v="23"/>
    <x v="0"/>
    <n v="0"/>
    <n v="0"/>
    <n v="0"/>
    <n v="0"/>
    <n v="0"/>
  </r>
  <r>
    <n v="2685"/>
    <s v="L49864"/>
    <x v="1"/>
    <n v="299.8"/>
    <n v="309.39999999999998"/>
    <n v="1460"/>
    <n v="152.89084247470328"/>
    <n v="37.4"/>
    <n v="9.5999999999999659"/>
    <n v="5.7181175085539024"/>
    <n v="25"/>
    <x v="0"/>
    <n v="0"/>
    <n v="0"/>
    <n v="0"/>
    <n v="0"/>
    <n v="0"/>
  </r>
  <r>
    <n v="2686"/>
    <s v="L49865"/>
    <x v="1"/>
    <n v="299.8"/>
    <n v="309.39999999999998"/>
    <n v="1609"/>
    <n v="168.49408598753254"/>
    <n v="32.5"/>
    <n v="9.5999999999999659"/>
    <n v="5.4760577945948077"/>
    <n v="27"/>
    <x v="0"/>
    <n v="0"/>
    <n v="0"/>
    <n v="0"/>
    <n v="0"/>
    <n v="0"/>
  </r>
  <r>
    <n v="2687"/>
    <s v="L49866"/>
    <x v="1"/>
    <n v="299.8"/>
    <n v="309.39999999999998"/>
    <n v="1633"/>
    <n v="171.00736011040442"/>
    <n v="27.5"/>
    <n v="9.5999999999999659"/>
    <n v="4.7027024030361213"/>
    <n v="29"/>
    <x v="0"/>
    <n v="0"/>
    <n v="0"/>
    <n v="0"/>
    <n v="0"/>
    <n v="0"/>
  </r>
  <r>
    <n v="2688"/>
    <s v="L49867"/>
    <x v="1"/>
    <n v="299.89999999999998"/>
    <n v="309.39999999999998"/>
    <n v="1348"/>
    <n v="141.16222990130137"/>
    <n v="52.8"/>
    <n v="9.5"/>
    <n v="7.4533657387887127"/>
    <n v="31"/>
    <x v="0"/>
    <n v="0"/>
    <n v="0"/>
    <n v="0"/>
    <n v="0"/>
    <n v="0"/>
  </r>
  <r>
    <n v="2689"/>
    <s v="L49868"/>
    <x v="1"/>
    <n v="299.89999999999998"/>
    <n v="309.39999999999998"/>
    <n v="1322"/>
    <n v="138.43951626819023"/>
    <n v="53.9"/>
    <n v="9.5"/>
    <n v="7.461889926855453"/>
    <n v="33"/>
    <x v="0"/>
    <n v="0"/>
    <n v="0"/>
    <n v="0"/>
    <n v="0"/>
    <n v="0"/>
  </r>
  <r>
    <n v="2690"/>
    <s v="L49869"/>
    <x v="1"/>
    <n v="300"/>
    <n v="309.5"/>
    <n v="1641"/>
    <n v="171.84511815136167"/>
    <n v="30.1"/>
    <n v="9.5"/>
    <n v="5.1725380563559868"/>
    <n v="35"/>
    <x v="0"/>
    <n v="0"/>
    <n v="0"/>
    <n v="0"/>
    <n v="0"/>
    <n v="0"/>
  </r>
  <r>
    <n v="2691"/>
    <s v="L49870"/>
    <x v="1"/>
    <n v="300"/>
    <n v="309.5"/>
    <n v="1728"/>
    <n v="180.95573684677208"/>
    <n v="26"/>
    <n v="9.5"/>
    <n v="4.7048491580160743"/>
    <n v="37"/>
    <x v="0"/>
    <n v="0"/>
    <n v="0"/>
    <n v="0"/>
    <n v="0"/>
    <n v="0"/>
  </r>
  <r>
    <n v="2692"/>
    <s v="L49871"/>
    <x v="1"/>
    <n v="300"/>
    <n v="309.60000000000002"/>
    <n v="1431"/>
    <n v="149.85396957623314"/>
    <n v="47.7"/>
    <n v="9.6000000000000227"/>
    <n v="7.1480343487863207"/>
    <n v="39"/>
    <x v="0"/>
    <n v="0"/>
    <n v="0"/>
    <n v="0"/>
    <n v="0"/>
    <n v="0"/>
  </r>
  <r>
    <n v="2693"/>
    <s v="L49872"/>
    <x v="1"/>
    <n v="300.10000000000002"/>
    <n v="309.7"/>
    <n v="1641"/>
    <n v="171.84511815136167"/>
    <n v="30.4"/>
    <n v="9.5999999999999659"/>
    <n v="5.2240915918013942"/>
    <n v="41"/>
    <x v="0"/>
    <n v="0"/>
    <n v="0"/>
    <n v="0"/>
    <n v="0"/>
    <n v="0"/>
  </r>
  <r>
    <n v="2694"/>
    <s v="M17553"/>
    <x v="0"/>
    <n v="300.10000000000002"/>
    <n v="309.60000000000002"/>
    <n v="1622"/>
    <n v="169.85544280408814"/>
    <n v="36.1"/>
    <n v="9.5"/>
    <n v="6.1317814852275827"/>
    <n v="43"/>
    <x v="0"/>
    <n v="0"/>
    <n v="0"/>
    <n v="0"/>
    <n v="0"/>
    <n v="0"/>
  </r>
  <r>
    <n v="2695"/>
    <s v="M17554"/>
    <x v="0"/>
    <n v="300.10000000000002"/>
    <n v="309.60000000000002"/>
    <n v="1625"/>
    <n v="170.16960206944714"/>
    <n v="38"/>
    <n v="9.5"/>
    <n v="6.466444878638991"/>
    <n v="46"/>
    <x v="0"/>
    <n v="0"/>
    <n v="0"/>
    <n v="0"/>
    <n v="0"/>
    <n v="0"/>
  </r>
  <r>
    <n v="2696"/>
    <s v="L49875"/>
    <x v="1"/>
    <n v="300"/>
    <n v="309.5"/>
    <n v="1869"/>
    <n v="195.72122231864412"/>
    <n v="22.7"/>
    <n v="9.5"/>
    <n v="4.4428717466332222"/>
    <n v="49"/>
    <x v="0"/>
    <n v="0"/>
    <n v="0"/>
    <n v="0"/>
    <n v="0"/>
    <n v="0"/>
  </r>
  <r>
    <n v="2697"/>
    <s v="L49876"/>
    <x v="1"/>
    <n v="300"/>
    <n v="309.60000000000002"/>
    <n v="1452"/>
    <n v="152.05308443374599"/>
    <n v="46"/>
    <n v="9.6000000000000227"/>
    <n v="6.9944418839523159"/>
    <n v="51"/>
    <x v="0"/>
    <n v="0"/>
    <n v="0"/>
    <n v="0"/>
    <n v="0"/>
    <n v="0"/>
  </r>
  <r>
    <n v="2698"/>
    <s v="L49877"/>
    <x v="1"/>
    <n v="300"/>
    <n v="309.60000000000002"/>
    <n v="1618"/>
    <n v="169.4365637836095"/>
    <n v="28.7"/>
    <n v="9.6000000000000227"/>
    <n v="4.8628293805895932"/>
    <n v="53"/>
    <x v="0"/>
    <n v="0"/>
    <n v="0"/>
    <n v="0"/>
    <n v="0"/>
    <n v="0"/>
  </r>
  <r>
    <n v="2699"/>
    <s v="L49878"/>
    <x v="1"/>
    <n v="300"/>
    <n v="309.39999999999998"/>
    <n v="2010"/>
    <n v="210.48670779051614"/>
    <n v="20"/>
    <n v="9.3999999999999773"/>
    <n v="4.209734155810323"/>
    <n v="55"/>
    <x v="0"/>
    <n v="0"/>
    <n v="0"/>
    <n v="0"/>
    <n v="0"/>
    <n v="0"/>
  </r>
  <r>
    <n v="2700"/>
    <s v="L49879"/>
    <x v="1"/>
    <n v="299.89999999999998"/>
    <n v="309.39999999999998"/>
    <n v="1363"/>
    <n v="142.73302622809626"/>
    <n v="60.9"/>
    <n v="9.5"/>
    <n v="8.6924412972910634"/>
    <n v="57"/>
    <x v="0"/>
    <n v="0"/>
    <n v="0"/>
    <n v="0"/>
    <n v="0"/>
    <n v="0"/>
  </r>
  <r>
    <n v="2701"/>
    <s v="L49880"/>
    <x v="1"/>
    <n v="299.89999999999998"/>
    <n v="309.3"/>
    <n v="1473"/>
    <n v="154.25219929125885"/>
    <n v="40.4"/>
    <n v="9.4000000000000341"/>
    <n v="6.2317888513668569"/>
    <n v="59"/>
    <x v="0"/>
    <n v="0"/>
    <n v="0"/>
    <n v="0"/>
    <n v="0"/>
    <n v="0"/>
  </r>
  <r>
    <n v="2702"/>
    <s v="L49881"/>
    <x v="1"/>
    <n v="299.89999999999998"/>
    <n v="309.2"/>
    <n v="1333"/>
    <n v="139.59143357450648"/>
    <n v="50.8"/>
    <n v="9.3000000000000114"/>
    <n v="7.091244825584929"/>
    <n v="61"/>
    <x v="0"/>
    <n v="0"/>
    <n v="0"/>
    <n v="0"/>
    <n v="0"/>
    <n v="0"/>
  </r>
  <r>
    <n v="2703"/>
    <s v="L49882"/>
    <x v="1"/>
    <n v="299.8"/>
    <n v="309.2"/>
    <n v="1760"/>
    <n v="184.30676901060122"/>
    <n v="25.9"/>
    <n v="9.3999999999999773"/>
    <n v="4.7735453173745706"/>
    <n v="63"/>
    <x v="0"/>
    <n v="0"/>
    <n v="0"/>
    <n v="0"/>
    <n v="0"/>
    <n v="0"/>
  </r>
  <r>
    <n v="2704"/>
    <s v="M17563"/>
    <x v="0"/>
    <n v="299.8"/>
    <n v="309.2"/>
    <n v="1372"/>
    <n v="143.67550402417322"/>
    <n v="58.2"/>
    <n v="9.3999999999999773"/>
    <n v="8.3619143342068813"/>
    <n v="65"/>
    <x v="0"/>
    <n v="0"/>
    <n v="0"/>
    <n v="0"/>
    <n v="0"/>
    <n v="0"/>
  </r>
  <r>
    <n v="2705"/>
    <s v="M17564"/>
    <x v="0"/>
    <n v="299.7"/>
    <n v="309.2"/>
    <n v="1608"/>
    <n v="168.38936623241293"/>
    <n v="34.4"/>
    <n v="9.5"/>
    <n v="5.7925941983950047"/>
    <n v="68"/>
    <x v="0"/>
    <n v="0"/>
    <n v="0"/>
    <n v="0"/>
    <n v="0"/>
    <n v="0"/>
  </r>
  <r>
    <n v="2706"/>
    <s v="L49885"/>
    <x v="1"/>
    <n v="299.7"/>
    <n v="309.2"/>
    <n v="1326"/>
    <n v="138.85839528866885"/>
    <n v="64.8"/>
    <n v="9.5"/>
    <n v="8.9980240147057415"/>
    <n v="71"/>
    <x v="0"/>
    <n v="0"/>
    <n v="0"/>
    <n v="0"/>
    <n v="0"/>
    <n v="0"/>
  </r>
  <r>
    <n v="2707"/>
    <s v="M17566"/>
    <x v="0"/>
    <n v="299.60000000000002"/>
    <n v="309.10000000000002"/>
    <n v="1560"/>
    <n v="163.36281798666923"/>
    <n v="37.1"/>
    <n v="9.5"/>
    <n v="6.0607605473054278"/>
    <n v="73"/>
    <x v="0"/>
    <n v="0"/>
    <n v="0"/>
    <n v="0"/>
    <n v="0"/>
    <n v="0"/>
  </r>
  <r>
    <n v="2708"/>
    <s v="M17567"/>
    <x v="0"/>
    <n v="299.60000000000002"/>
    <n v="309"/>
    <n v="1539"/>
    <n v="161.1637031291564"/>
    <n v="36.1"/>
    <n v="9.3999999999999773"/>
    <n v="5.8180096829625461"/>
    <n v="76"/>
    <x v="0"/>
    <n v="0"/>
    <n v="0"/>
    <n v="0"/>
    <n v="0"/>
    <n v="0"/>
  </r>
  <r>
    <n v="2709"/>
    <s v="L49888"/>
    <x v="1"/>
    <n v="299.60000000000002"/>
    <n v="309.10000000000002"/>
    <n v="2266"/>
    <n v="237.29496510114905"/>
    <n v="15.3"/>
    <n v="9.5"/>
    <n v="3.6306129660475803"/>
    <n v="79"/>
    <x v="0"/>
    <n v="0"/>
    <n v="0"/>
    <n v="0"/>
    <n v="0"/>
    <n v="0"/>
  </r>
  <r>
    <n v="2710"/>
    <s v="L49889"/>
    <x v="1"/>
    <n v="299.60000000000002"/>
    <n v="309.10000000000002"/>
    <n v="1641"/>
    <n v="171.84511815136167"/>
    <n v="35.799999999999997"/>
    <n v="9.5"/>
    <n v="6.1520552298187479"/>
    <n v="81"/>
    <x v="0"/>
    <n v="0"/>
    <n v="0"/>
    <n v="0"/>
    <n v="0"/>
    <n v="0"/>
  </r>
  <r>
    <n v="2711"/>
    <s v="L49890"/>
    <x v="1"/>
    <n v="299.60000000000002"/>
    <n v="309.10000000000002"/>
    <n v="1574"/>
    <n v="164.82889455834447"/>
    <n v="39.200000000000003"/>
    <n v="9.5"/>
    <n v="6.4612926666871031"/>
    <n v="83"/>
    <x v="0"/>
    <n v="0"/>
    <n v="0"/>
    <n v="0"/>
    <n v="0"/>
    <n v="0"/>
  </r>
  <r>
    <n v="2712"/>
    <s v="L49891"/>
    <x v="1"/>
    <n v="299.60000000000002"/>
    <n v="309.10000000000002"/>
    <n v="1407"/>
    <n v="147.34069545336129"/>
    <n v="50.6"/>
    <n v="9.5"/>
    <n v="7.4554391899400816"/>
    <n v="85"/>
    <x v="0"/>
    <n v="0"/>
    <n v="0"/>
    <n v="0"/>
    <n v="0"/>
    <n v="0"/>
  </r>
  <r>
    <n v="2713"/>
    <s v="H32126"/>
    <x v="2"/>
    <n v="299.7"/>
    <n v="309.2"/>
    <n v="1302"/>
    <n v="136.34512116579702"/>
    <n v="55.5"/>
    <n v="9.5"/>
    <n v="7.5671542247017349"/>
    <n v="87"/>
    <x v="0"/>
    <n v="0"/>
    <n v="0"/>
    <n v="0"/>
    <n v="0"/>
    <n v="0"/>
  </r>
  <r>
    <n v="2714"/>
    <s v="M17573"/>
    <x v="0"/>
    <n v="299.60000000000002"/>
    <n v="309.2"/>
    <n v="1651"/>
    <n v="172.89231570255828"/>
    <n v="30.8"/>
    <n v="9.5999999999999659"/>
    <n v="5.3250833236387951"/>
    <n v="92"/>
    <x v="0"/>
    <n v="0"/>
    <n v="0"/>
    <n v="0"/>
    <n v="0"/>
    <n v="0"/>
  </r>
  <r>
    <n v="2715"/>
    <s v="M17574"/>
    <x v="0"/>
    <n v="299.60000000000002"/>
    <n v="309.10000000000002"/>
    <n v="1366"/>
    <n v="143.04718549345526"/>
    <n v="55.2"/>
    <n v="9.5"/>
    <n v="7.8962046392387313"/>
    <n v="95"/>
    <x v="0"/>
    <n v="0"/>
    <n v="0"/>
    <n v="0"/>
    <n v="0"/>
    <n v="0"/>
  </r>
  <r>
    <n v="2716"/>
    <s v="M17575"/>
    <x v="0"/>
    <n v="299.5"/>
    <n v="309"/>
    <n v="1701"/>
    <n v="178.12830345854127"/>
    <n v="28.6"/>
    <n v="9.5"/>
    <n v="5.0944694789142808"/>
    <n v="98"/>
    <x v="0"/>
    <n v="0"/>
    <n v="0"/>
    <n v="0"/>
    <n v="0"/>
    <n v="0"/>
  </r>
  <r>
    <n v="2717"/>
    <s v="L49896"/>
    <x v="1"/>
    <n v="299.5"/>
    <n v="309"/>
    <n v="1498"/>
    <n v="156.87019316925034"/>
    <n v="44.6"/>
    <n v="9.5"/>
    <n v="6.996410615348565"/>
    <n v="101"/>
    <x v="0"/>
    <n v="0"/>
    <n v="0"/>
    <n v="0"/>
    <n v="0"/>
    <n v="0"/>
  </r>
  <r>
    <n v="2718"/>
    <s v="M17577"/>
    <x v="0"/>
    <n v="299.5"/>
    <n v="309.10000000000002"/>
    <n v="1422"/>
    <n v="148.91149178015618"/>
    <n v="45.3"/>
    <n v="9.6000000000000227"/>
    <n v="6.7456905776410752"/>
    <n v="103"/>
    <x v="0"/>
    <n v="0"/>
    <n v="0"/>
    <n v="0"/>
    <n v="0"/>
    <n v="0"/>
  </r>
  <r>
    <n v="2719"/>
    <s v="L49898"/>
    <x v="1"/>
    <n v="299.5"/>
    <n v="309.10000000000002"/>
    <n v="1357"/>
    <n v="142.1047076973783"/>
    <n v="47.3"/>
    <n v="9.6000000000000227"/>
    <n v="6.7215526740859932"/>
    <n v="106"/>
    <x v="0"/>
    <n v="0"/>
    <n v="0"/>
    <n v="0"/>
    <n v="0"/>
    <n v="0"/>
  </r>
  <r>
    <n v="2720"/>
    <s v="L49899"/>
    <x v="1"/>
    <n v="299.5"/>
    <n v="309.2"/>
    <n v="1690"/>
    <n v="176.97638615222502"/>
    <n v="29.2"/>
    <n v="9.6999999999999886"/>
    <n v="5.167710475644971"/>
    <n v="108"/>
    <x v="0"/>
    <n v="0"/>
    <n v="0"/>
    <n v="0"/>
    <n v="0"/>
    <n v="0"/>
  </r>
  <r>
    <n v="2721"/>
    <s v="L49900"/>
    <x v="1"/>
    <n v="299.60000000000002"/>
    <n v="309.2"/>
    <n v="1559"/>
    <n v="163.25809823154958"/>
    <n v="39.1"/>
    <n v="9.5999999999999659"/>
    <n v="6.3833916408535885"/>
    <n v="110"/>
    <x v="0"/>
    <n v="0"/>
    <n v="0"/>
    <n v="0"/>
    <n v="0"/>
    <n v="0"/>
  </r>
  <r>
    <n v="2722"/>
    <s v="M17581"/>
    <x v="0"/>
    <n v="299.60000000000002"/>
    <n v="309.3"/>
    <n v="1553"/>
    <n v="162.62977970083162"/>
    <n v="32.4"/>
    <n v="9.6999999999999886"/>
    <n v="5.2692048623069443"/>
    <n v="112"/>
    <x v="0"/>
    <n v="0"/>
    <n v="0"/>
    <n v="0"/>
    <n v="0"/>
    <n v="0"/>
  </r>
  <r>
    <n v="2723"/>
    <s v="L49902"/>
    <x v="1"/>
    <n v="299.60000000000002"/>
    <n v="309.3"/>
    <n v="1558"/>
    <n v="163.15337847642994"/>
    <n v="34.799999999999997"/>
    <n v="9.6999999999999886"/>
    <n v="5.6777375709797617"/>
    <n v="115"/>
    <x v="0"/>
    <n v="0"/>
    <n v="0"/>
    <n v="0"/>
    <n v="0"/>
    <n v="0"/>
  </r>
  <r>
    <n v="2724"/>
    <s v="L49903"/>
    <x v="1"/>
    <n v="299.7"/>
    <n v="309.39999999999998"/>
    <n v="1362"/>
    <n v="142.62830647297659"/>
    <n v="51.9"/>
    <n v="9.6999999999999886"/>
    <n v="7.402409105947485"/>
    <n v="117"/>
    <x v="0"/>
    <n v="0"/>
    <n v="0"/>
    <n v="0"/>
    <n v="0"/>
    <n v="0"/>
  </r>
  <r>
    <n v="2725"/>
    <s v="M17584"/>
    <x v="0"/>
    <n v="299.8"/>
    <n v="309.3"/>
    <n v="1470"/>
    <n v="153.93804002589985"/>
    <n v="42.7"/>
    <n v="9.5"/>
    <n v="6.5731543091059237"/>
    <n v="119"/>
    <x v="0"/>
    <n v="0"/>
    <n v="0"/>
    <n v="0"/>
    <n v="0"/>
    <n v="0"/>
  </r>
  <r>
    <n v="2726"/>
    <s v="L49905"/>
    <x v="1"/>
    <n v="299.8"/>
    <n v="309.39999999999998"/>
    <n v="1555"/>
    <n v="162.83921921107094"/>
    <n v="34.799999999999997"/>
    <n v="9.5999999999999659"/>
    <n v="5.6668048285452679"/>
    <n v="122"/>
    <x v="0"/>
    <n v="0"/>
    <n v="0"/>
    <n v="0"/>
    <n v="0"/>
    <n v="0"/>
  </r>
  <r>
    <n v="2727"/>
    <s v="M17586"/>
    <x v="0"/>
    <n v="299.8"/>
    <n v="309.39999999999998"/>
    <n v="1423"/>
    <n v="149.01621153527586"/>
    <n v="42.9"/>
    <n v="9.5999999999999659"/>
    <n v="6.392795474863334"/>
    <n v="124"/>
    <x v="0"/>
    <n v="0"/>
    <n v="0"/>
    <n v="0"/>
    <n v="0"/>
    <n v="0"/>
  </r>
  <r>
    <n v="2728"/>
    <s v="L49907"/>
    <x v="1"/>
    <n v="299.7"/>
    <n v="309.3"/>
    <n v="1434"/>
    <n v="150.16812884159211"/>
    <n v="38.5"/>
    <n v="9.6000000000000227"/>
    <n v="5.7814729604012962"/>
    <n v="127"/>
    <x v="0"/>
    <n v="0"/>
    <n v="0"/>
    <n v="0"/>
    <n v="0"/>
    <n v="0"/>
  </r>
  <r>
    <n v="2729"/>
    <s v="L49908"/>
    <x v="1"/>
    <n v="299.7"/>
    <n v="309.3"/>
    <n v="1779"/>
    <n v="186.29644435787475"/>
    <n v="25.5"/>
    <n v="9.6000000000000227"/>
    <n v="4.7505593311258059"/>
    <n v="129"/>
    <x v="0"/>
    <n v="0"/>
    <n v="0"/>
    <n v="0"/>
    <n v="0"/>
    <n v="0"/>
  </r>
  <r>
    <n v="2730"/>
    <s v="L49909"/>
    <x v="1"/>
    <n v="299.7"/>
    <n v="309.3"/>
    <n v="1417"/>
    <n v="148.3878930045579"/>
    <n v="54.6"/>
    <n v="9.6000000000000227"/>
    <n v="8.1019789580488606"/>
    <n v="131"/>
    <x v="0"/>
    <n v="0"/>
    <n v="0"/>
    <n v="0"/>
    <n v="0"/>
    <n v="0"/>
  </r>
  <r>
    <n v="2731"/>
    <s v="L49910"/>
    <x v="1"/>
    <n v="299.60000000000002"/>
    <n v="309.2"/>
    <n v="1425"/>
    <n v="149.22565104551515"/>
    <n v="45.9"/>
    <n v="9.5999999999999659"/>
    <n v="6.8494573829891454"/>
    <n v="133"/>
    <x v="0"/>
    <n v="0"/>
    <n v="0"/>
    <n v="0"/>
    <n v="0"/>
    <n v="0"/>
  </r>
  <r>
    <n v="2732"/>
    <s v="M17591"/>
    <x v="0"/>
    <n v="299.7"/>
    <n v="309.2"/>
    <n v="1597"/>
    <n v="167.23744892609665"/>
    <n v="32.9"/>
    <n v="9.5"/>
    <n v="5.5021120696685797"/>
    <n v="135"/>
    <x v="0"/>
    <n v="0"/>
    <n v="0"/>
    <n v="0"/>
    <n v="0"/>
    <n v="0"/>
  </r>
  <r>
    <n v="2733"/>
    <s v="L49912"/>
    <x v="1"/>
    <n v="299.7"/>
    <n v="309.2"/>
    <n v="1346"/>
    <n v="140.95279039106205"/>
    <n v="57.4"/>
    <n v="9.5"/>
    <n v="8.0906901684469616"/>
    <n v="138"/>
    <x v="0"/>
    <n v="0"/>
    <n v="0"/>
    <n v="0"/>
    <n v="0"/>
    <n v="0"/>
  </r>
  <r>
    <n v="2734"/>
    <s v="L49913"/>
    <x v="1"/>
    <n v="299.7"/>
    <n v="309.2"/>
    <n v="1422"/>
    <n v="148.91149178015618"/>
    <n v="40.4"/>
    <n v="9.5"/>
    <n v="6.0160242679183096"/>
    <n v="140"/>
    <x v="0"/>
    <n v="0"/>
    <n v="0"/>
    <n v="0"/>
    <n v="0"/>
    <n v="0"/>
  </r>
  <r>
    <n v="2735"/>
    <s v="H32148"/>
    <x v="2"/>
    <n v="299.7"/>
    <n v="309.2"/>
    <n v="1572"/>
    <n v="164.61945504810515"/>
    <n v="32.799999999999997"/>
    <n v="9.5"/>
    <n v="5.399518125577849"/>
    <n v="142"/>
    <x v="0"/>
    <n v="0"/>
    <n v="0"/>
    <n v="0"/>
    <n v="0"/>
    <n v="0"/>
  </r>
  <r>
    <n v="2736"/>
    <s v="L49915"/>
    <x v="1"/>
    <n v="299.7"/>
    <n v="309.2"/>
    <n v="1412"/>
    <n v="147.86429422895961"/>
    <n v="45.4"/>
    <n v="9.5"/>
    <n v="6.7130389579947662"/>
    <n v="147"/>
    <x v="0"/>
    <n v="0"/>
    <n v="0"/>
    <n v="0"/>
    <n v="0"/>
    <n v="0"/>
  </r>
  <r>
    <n v="2737"/>
    <s v="M17596"/>
    <x v="0"/>
    <n v="299.7"/>
    <n v="309.10000000000002"/>
    <n v="1576"/>
    <n v="165.03833406858379"/>
    <n v="36.4"/>
    <n v="9.4000000000000341"/>
    <n v="6.0073953600964494"/>
    <n v="149"/>
    <x v="0"/>
    <n v="0"/>
    <n v="0"/>
    <n v="0"/>
    <n v="0"/>
    <n v="0"/>
  </r>
  <r>
    <n v="2738"/>
    <s v="M17597"/>
    <x v="0"/>
    <n v="299.7"/>
    <n v="309.10000000000002"/>
    <n v="1508"/>
    <n v="157.91739072044692"/>
    <n v="41.2"/>
    <n v="9.4000000000000341"/>
    <n v="6.5061964976824136"/>
    <n v="152"/>
    <x v="0"/>
    <n v="0"/>
    <n v="0"/>
    <n v="0"/>
    <n v="0"/>
    <n v="0"/>
  </r>
  <r>
    <n v="2739"/>
    <s v="M17598"/>
    <x v="0"/>
    <n v="299.8"/>
    <n v="309.10000000000002"/>
    <n v="1496"/>
    <n v="156.66075365901102"/>
    <n v="44.4"/>
    <n v="9.3000000000000114"/>
    <n v="6.9557374624600889"/>
    <n v="155"/>
    <x v="0"/>
    <n v="0"/>
    <n v="0"/>
    <n v="0"/>
    <n v="0"/>
    <n v="0"/>
  </r>
  <r>
    <n v="2740"/>
    <s v="L49919"/>
    <x v="1"/>
    <n v="299.8"/>
    <n v="309.2"/>
    <n v="1572"/>
    <n v="164.61945504810515"/>
    <n v="35.4"/>
    <n v="9.3999999999999773"/>
    <n v="5.8275287087029222"/>
    <n v="158"/>
    <x v="0"/>
    <n v="0"/>
    <n v="0"/>
    <n v="0"/>
    <n v="0"/>
    <n v="0"/>
  </r>
  <r>
    <n v="2741"/>
    <s v="L49920"/>
    <x v="1"/>
    <n v="299.60000000000002"/>
    <n v="309"/>
    <n v="1525"/>
    <n v="159.69762655748116"/>
    <n v="42.8"/>
    <n v="9.3999999999999773"/>
    <n v="6.8350584166601926"/>
    <n v="160"/>
    <x v="0"/>
    <n v="0"/>
    <n v="0"/>
    <n v="0"/>
    <n v="0"/>
    <n v="0"/>
  </r>
  <r>
    <n v="2742"/>
    <s v="L49921"/>
    <x v="1"/>
    <n v="299.60000000000002"/>
    <n v="309"/>
    <n v="1378"/>
    <n v="144.30382255489116"/>
    <n v="51.9"/>
    <n v="9.3999999999999773"/>
    <n v="7.4893683905988508"/>
    <n v="162"/>
    <x v="0"/>
    <n v="0"/>
    <n v="0"/>
    <n v="0"/>
    <n v="0"/>
    <n v="0"/>
  </r>
  <r>
    <n v="2743"/>
    <s v="L49922"/>
    <x v="1"/>
    <n v="299.60000000000002"/>
    <n v="309.10000000000002"/>
    <n v="1369"/>
    <n v="143.36134475881423"/>
    <n v="51.4"/>
    <n v="9.5"/>
    <n v="7.3687731206030511"/>
    <n v="164"/>
    <x v="0"/>
    <n v="0"/>
    <n v="0"/>
    <n v="0"/>
    <n v="0"/>
    <n v="0"/>
  </r>
  <r>
    <n v="2744"/>
    <s v="L49923"/>
    <x v="1"/>
    <n v="299.60000000000002"/>
    <n v="309.10000000000002"/>
    <n v="1476"/>
    <n v="154.56635855661781"/>
    <n v="45.3"/>
    <n v="9.5"/>
    <n v="7.0018560426147873"/>
    <n v="166"/>
    <x v="0"/>
    <n v="0"/>
    <n v="0"/>
    <n v="0"/>
    <n v="0"/>
    <n v="0"/>
  </r>
  <r>
    <n v="2745"/>
    <s v="L49924"/>
    <x v="1"/>
    <n v="299.7"/>
    <n v="309.2"/>
    <n v="1620"/>
    <n v="169.64600329384882"/>
    <n v="30"/>
    <n v="9.5"/>
    <n v="5.0893800988154645"/>
    <n v="168"/>
    <x v="0"/>
    <n v="0"/>
    <n v="0"/>
    <n v="0"/>
    <n v="0"/>
    <n v="0"/>
  </r>
  <r>
    <n v="2746"/>
    <s v="M17605"/>
    <x v="0"/>
    <n v="299.7"/>
    <n v="309.10000000000002"/>
    <n v="1603"/>
    <n v="167.86576745681461"/>
    <n v="38.5"/>
    <n v="9.4000000000000341"/>
    <n v="6.4628320470873621"/>
    <n v="170"/>
    <x v="0"/>
    <n v="0"/>
    <n v="0"/>
    <n v="0"/>
    <n v="0"/>
    <n v="0"/>
  </r>
  <r>
    <n v="2747"/>
    <s v="L49926"/>
    <x v="1"/>
    <n v="299.7"/>
    <n v="309.2"/>
    <n v="1411"/>
    <n v="147.75957447383993"/>
    <n v="46.1"/>
    <n v="9.5"/>
    <n v="6.8117163832440211"/>
    <n v="173"/>
    <x v="0"/>
    <n v="0"/>
    <n v="0"/>
    <n v="0"/>
    <n v="0"/>
    <n v="0"/>
  </r>
  <r>
    <n v="2748"/>
    <s v="L49927"/>
    <x v="1"/>
    <n v="299.7"/>
    <n v="309.2"/>
    <n v="1616"/>
    <n v="169.22712427337018"/>
    <n v="31.6"/>
    <n v="9.5"/>
    <n v="5.3475771270384973"/>
    <n v="175"/>
    <x v="0"/>
    <n v="0"/>
    <n v="0"/>
    <n v="0"/>
    <n v="0"/>
    <n v="0"/>
  </r>
  <r>
    <n v="2749"/>
    <s v="L49928"/>
    <x v="1"/>
    <n v="299.7"/>
    <n v="309.2"/>
    <n v="1631"/>
    <n v="170.79792060016507"/>
    <n v="35.1"/>
    <n v="9.5"/>
    <n v="5.995007013065794"/>
    <n v="177"/>
    <x v="0"/>
    <n v="0"/>
    <n v="0"/>
    <n v="0"/>
    <n v="0"/>
    <n v="0"/>
  </r>
  <r>
    <n v="2750"/>
    <s v="M17609"/>
    <x v="0"/>
    <n v="299.7"/>
    <n v="309.2"/>
    <n v="1685"/>
    <n v="176.45278737662673"/>
    <n v="28.9"/>
    <n v="9.5"/>
    <n v="5.0994855551845122"/>
    <n v="179"/>
    <x v="1"/>
    <n v="0"/>
    <n v="0"/>
    <n v="0"/>
    <n v="0"/>
    <n v="0"/>
  </r>
  <r>
    <n v="2751"/>
    <s v="H32164"/>
    <x v="2"/>
    <n v="299.7"/>
    <n v="309.2"/>
    <n v="1456"/>
    <n v="152.47196345422464"/>
    <n v="40.6"/>
    <n v="9.5"/>
    <n v="6.1903617162415205"/>
    <n v="182"/>
    <x v="0"/>
    <n v="0"/>
    <n v="0"/>
    <n v="0"/>
    <n v="0"/>
    <n v="0"/>
  </r>
  <r>
    <n v="2752"/>
    <s v="L49931"/>
    <x v="1"/>
    <n v="299.7"/>
    <n v="309.10000000000002"/>
    <n v="1417"/>
    <n v="148.3878930045579"/>
    <n v="50.1"/>
    <n v="9.4000000000000341"/>
    <n v="7.4342334395283505"/>
    <n v="187"/>
    <x v="0"/>
    <n v="0"/>
    <n v="0"/>
    <n v="0"/>
    <n v="0"/>
    <n v="0"/>
  </r>
  <r>
    <n v="2753"/>
    <s v="M17612"/>
    <x v="0"/>
    <n v="299.7"/>
    <n v="309.10000000000002"/>
    <n v="1851"/>
    <n v="193.83626672649024"/>
    <n v="24.7"/>
    <n v="9.4000000000000341"/>
    <n v="4.7877557881443087"/>
    <n v="189"/>
    <x v="0"/>
    <n v="0"/>
    <n v="0"/>
    <n v="0"/>
    <n v="0"/>
    <n v="0"/>
  </r>
  <r>
    <n v="2754"/>
    <s v="L49933"/>
    <x v="1"/>
    <n v="299.7"/>
    <n v="309.10000000000002"/>
    <n v="1715"/>
    <n v="179.59438003021651"/>
    <n v="27.8"/>
    <n v="9.4000000000000341"/>
    <n v="4.9927237648400196"/>
    <n v="192"/>
    <x v="0"/>
    <n v="0"/>
    <n v="0"/>
    <n v="0"/>
    <n v="0"/>
    <n v="0"/>
  </r>
  <r>
    <n v="2755"/>
    <s v="H32168"/>
    <x v="2"/>
    <n v="299.60000000000002"/>
    <n v="309.10000000000002"/>
    <n v="1630"/>
    <n v="170.69320084504542"/>
    <n v="32.299999999999997"/>
    <n v="9.5"/>
    <n v="5.513390387294967"/>
    <n v="194"/>
    <x v="0"/>
    <n v="0"/>
    <n v="0"/>
    <n v="0"/>
    <n v="0"/>
    <n v="0"/>
  </r>
  <r>
    <n v="2756"/>
    <s v="L49935"/>
    <x v="1"/>
    <n v="299.7"/>
    <n v="309.2"/>
    <n v="1478"/>
    <n v="154.77579806685713"/>
    <n v="38.799999999999997"/>
    <n v="9.5"/>
    <n v="6.0053009649940572"/>
    <n v="199"/>
    <x v="0"/>
    <n v="0"/>
    <n v="0"/>
    <n v="0"/>
    <n v="0"/>
    <n v="0"/>
  </r>
  <r>
    <n v="2757"/>
    <s v="L49936"/>
    <x v="1"/>
    <n v="299.7"/>
    <n v="309.2"/>
    <n v="1781"/>
    <n v="186.50588386811404"/>
    <n v="29.6"/>
    <n v="9.5"/>
    <n v="5.5205741624961755"/>
    <n v="201"/>
    <x v="0"/>
    <n v="0"/>
    <n v="0"/>
    <n v="0"/>
    <n v="0"/>
    <n v="0"/>
  </r>
  <r>
    <n v="2758"/>
    <s v="L49937"/>
    <x v="1"/>
    <n v="299.8"/>
    <n v="309.2"/>
    <n v="1439"/>
    <n v="150.69172761719039"/>
    <n v="36.1"/>
    <n v="9.3999999999999773"/>
    <n v="5.4399713669805729"/>
    <n v="203"/>
    <x v="0"/>
    <n v="0"/>
    <n v="0"/>
    <n v="0"/>
    <n v="0"/>
    <n v="0"/>
  </r>
  <r>
    <n v="2759"/>
    <s v="M17618"/>
    <x v="0"/>
    <n v="299.7"/>
    <n v="309.2"/>
    <n v="1412"/>
    <n v="147.86429422895961"/>
    <n v="45.3"/>
    <n v="9.5"/>
    <n v="6.6982525285718699"/>
    <n v="205"/>
    <x v="0"/>
    <n v="0"/>
    <n v="0"/>
    <n v="0"/>
    <n v="0"/>
    <n v="0"/>
  </r>
  <r>
    <n v="2760"/>
    <s v="L49939"/>
    <x v="1"/>
    <n v="299.7"/>
    <n v="309.10000000000002"/>
    <n v="1483"/>
    <n v="155.29939684245542"/>
    <n v="41.1"/>
    <n v="9.4000000000000341"/>
    <n v="6.3828052102249186"/>
    <n v="208"/>
    <x v="0"/>
    <n v="0"/>
    <n v="0"/>
    <n v="0"/>
    <n v="0"/>
    <n v="0"/>
  </r>
  <r>
    <n v="2761"/>
    <s v="L49940"/>
    <x v="1"/>
    <n v="299.8"/>
    <n v="309.2"/>
    <n v="1400"/>
    <n v="146.60765716752366"/>
    <n v="42.6"/>
    <n v="9.3999999999999773"/>
    <n v="6.2454861953365084"/>
    <n v="210"/>
    <x v="0"/>
    <n v="0"/>
    <n v="0"/>
    <n v="0"/>
    <n v="0"/>
    <n v="0"/>
  </r>
  <r>
    <n v="2762"/>
    <s v="L49941"/>
    <x v="1"/>
    <n v="299.8"/>
    <n v="309.3"/>
    <n v="1299"/>
    <n v="136.03096190043803"/>
    <n v="65.099999999999994"/>
    <n v="9.5"/>
    <n v="8.855615619718515"/>
    <n v="212"/>
    <x v="1"/>
    <n v="0"/>
    <n v="0"/>
    <n v="0"/>
    <n v="1"/>
    <n v="0"/>
  </r>
  <r>
    <n v="2763"/>
    <s v="L49942"/>
    <x v="1"/>
    <n v="299.8"/>
    <n v="309.2"/>
    <n v="1479"/>
    <n v="154.88051782197681"/>
    <n v="44.4"/>
    <n v="9.3999999999999773"/>
    <n v="6.8766949912957696"/>
    <n v="214"/>
    <x v="0"/>
    <n v="0"/>
    <n v="0"/>
    <n v="0"/>
    <n v="0"/>
    <n v="0"/>
  </r>
  <r>
    <n v="2764"/>
    <s v="L49943"/>
    <x v="1"/>
    <n v="299.8"/>
    <n v="309.2"/>
    <n v="1491"/>
    <n v="156.13715488341271"/>
    <n v="47.5"/>
    <n v="9.3999999999999773"/>
    <n v="7.4165148569621033"/>
    <n v="216"/>
    <x v="0"/>
    <n v="0"/>
    <n v="0"/>
    <n v="0"/>
    <n v="0"/>
    <n v="0"/>
  </r>
  <r>
    <n v="2765"/>
    <s v="M17624"/>
    <x v="0"/>
    <n v="299.89999999999998"/>
    <n v="309.3"/>
    <n v="1389"/>
    <n v="145.45573986120741"/>
    <n v="52.8"/>
    <n v="9.4000000000000341"/>
    <n v="7.6800630646717511"/>
    <n v="0"/>
    <x v="0"/>
    <n v="0"/>
    <n v="0"/>
    <n v="0"/>
    <n v="0"/>
    <n v="0"/>
  </r>
  <r>
    <n v="2766"/>
    <s v="M17625"/>
    <x v="0"/>
    <n v="299.89999999999998"/>
    <n v="309.39999999999998"/>
    <n v="1399"/>
    <n v="146.50293741240404"/>
    <n v="54.8"/>
    <n v="9.5"/>
    <n v="8.0283609701997403"/>
    <n v="3"/>
    <x v="0"/>
    <n v="0"/>
    <n v="0"/>
    <n v="0"/>
    <n v="0"/>
    <n v="0"/>
  </r>
  <r>
    <n v="2767"/>
    <s v="M17626"/>
    <x v="0"/>
    <n v="299.89999999999998"/>
    <n v="309.39999999999998"/>
    <n v="1889"/>
    <n v="197.8156174210373"/>
    <n v="26"/>
    <n v="9.5"/>
    <n v="5.1432060529469696"/>
    <n v="6"/>
    <x v="0"/>
    <n v="0"/>
    <n v="0"/>
    <n v="0"/>
    <n v="0"/>
    <n v="0"/>
  </r>
  <r>
    <n v="2768"/>
    <s v="L49947"/>
    <x v="1"/>
    <n v="300"/>
    <n v="309.5"/>
    <n v="1925"/>
    <n v="201.58552860534508"/>
    <n v="21.9"/>
    <n v="9.5"/>
    <n v="4.4147230764570571"/>
    <n v="9"/>
    <x v="0"/>
    <n v="0"/>
    <n v="0"/>
    <n v="0"/>
    <n v="0"/>
    <n v="0"/>
  </r>
  <r>
    <n v="2769"/>
    <s v="L49948"/>
    <x v="1"/>
    <n v="300"/>
    <n v="309.5"/>
    <n v="1675"/>
    <n v="175.40558982543013"/>
    <n v="30.2"/>
    <n v="9.5"/>
    <n v="5.2972488127279895"/>
    <n v="11"/>
    <x v="0"/>
    <n v="0"/>
    <n v="0"/>
    <n v="0"/>
    <n v="0"/>
    <n v="0"/>
  </r>
  <r>
    <n v="2770"/>
    <s v="M17629"/>
    <x v="0"/>
    <n v="300"/>
    <n v="309.60000000000002"/>
    <n v="1477"/>
    <n v="154.67107831173746"/>
    <n v="38.1"/>
    <n v="9.6000000000000227"/>
    <n v="5.8929680836771974"/>
    <n v="13"/>
    <x v="0"/>
    <n v="0"/>
    <n v="0"/>
    <n v="0"/>
    <n v="0"/>
    <n v="0"/>
  </r>
  <r>
    <n v="2771"/>
    <s v="L49950"/>
    <x v="1"/>
    <n v="300"/>
    <n v="309.60000000000002"/>
    <n v="1364"/>
    <n v="142.83774598321591"/>
    <n v="45.9"/>
    <n v="9.6000000000000227"/>
    <n v="6.5562525406296102"/>
    <n v="16"/>
    <x v="0"/>
    <n v="0"/>
    <n v="0"/>
    <n v="0"/>
    <n v="0"/>
    <n v="0"/>
  </r>
  <r>
    <n v="2772"/>
    <s v="L49951"/>
    <x v="1"/>
    <n v="299.89999999999998"/>
    <n v="309.5"/>
    <n v="1451"/>
    <n v="151.94836467862632"/>
    <n v="39.4"/>
    <n v="9.6000000000000227"/>
    <n v="5.9867655683378773"/>
    <n v="18"/>
    <x v="0"/>
    <n v="0"/>
    <n v="0"/>
    <n v="0"/>
    <n v="0"/>
    <n v="0"/>
  </r>
  <r>
    <n v="2773"/>
    <s v="L49952"/>
    <x v="1"/>
    <n v="299.89999999999998"/>
    <n v="309.39999999999998"/>
    <n v="1467"/>
    <n v="153.62388076054089"/>
    <n v="41.2"/>
    <n v="9.5"/>
    <n v="6.3293038873342846"/>
    <n v="20"/>
    <x v="0"/>
    <n v="0"/>
    <n v="0"/>
    <n v="0"/>
    <n v="0"/>
    <n v="0"/>
  </r>
  <r>
    <n v="2774"/>
    <s v="L49953"/>
    <x v="1"/>
    <n v="299.89999999999998"/>
    <n v="309.39999999999998"/>
    <n v="1858"/>
    <n v="194.56930501232785"/>
    <n v="22.5"/>
    <n v="9.5"/>
    <n v="4.3778093627773771"/>
    <n v="22"/>
    <x v="0"/>
    <n v="0"/>
    <n v="0"/>
    <n v="0"/>
    <n v="0"/>
    <n v="0"/>
  </r>
  <r>
    <n v="2775"/>
    <s v="L49954"/>
    <x v="1"/>
    <n v="300.10000000000002"/>
    <n v="309.39999999999998"/>
    <n v="1559"/>
    <n v="163.25809823154958"/>
    <n v="39.700000000000003"/>
    <n v="9.2999999999999545"/>
    <n v="6.4813464997925188"/>
    <n v="24"/>
    <x v="0"/>
    <n v="0"/>
    <n v="0"/>
    <n v="0"/>
    <n v="0"/>
    <n v="0"/>
  </r>
  <r>
    <n v="2776"/>
    <s v="L49955"/>
    <x v="1"/>
    <n v="300.10000000000002"/>
    <n v="309.39999999999998"/>
    <n v="1560"/>
    <n v="163.36281798666923"/>
    <n v="47.7"/>
    <n v="9.2999999999999545"/>
    <n v="7.7924064179641226"/>
    <n v="26"/>
    <x v="0"/>
    <n v="0"/>
    <n v="0"/>
    <n v="0"/>
    <n v="0"/>
    <n v="0"/>
  </r>
  <r>
    <n v="2777"/>
    <s v="L49956"/>
    <x v="1"/>
    <n v="300.10000000000002"/>
    <n v="309.39999999999998"/>
    <n v="1453"/>
    <n v="152.15780418886564"/>
    <n v="47.6"/>
    <n v="9.2999999999999545"/>
    <n v="7.2427114793900049"/>
    <n v="28"/>
    <x v="0"/>
    <n v="0"/>
    <n v="0"/>
    <n v="0"/>
    <n v="0"/>
    <n v="0"/>
  </r>
  <r>
    <n v="2778"/>
    <s v="L49957"/>
    <x v="1"/>
    <n v="300.10000000000002"/>
    <n v="309.39999999999998"/>
    <n v="1464"/>
    <n v="153.30972149518189"/>
    <n v="41.7"/>
    <n v="9.2999999999999545"/>
    <n v="6.3930153863490853"/>
    <n v="30"/>
    <x v="0"/>
    <n v="0"/>
    <n v="0"/>
    <n v="0"/>
    <n v="0"/>
    <n v="0"/>
  </r>
  <r>
    <n v="2779"/>
    <s v="L49958"/>
    <x v="1"/>
    <n v="300"/>
    <n v="309.39999999999998"/>
    <n v="1308"/>
    <n v="136.97343969651499"/>
    <n v="50.2"/>
    <n v="9.3999999999999773"/>
    <n v="6.8760666727650523"/>
    <n v="32"/>
    <x v="0"/>
    <n v="0"/>
    <n v="0"/>
    <n v="0"/>
    <n v="0"/>
    <n v="0"/>
  </r>
  <r>
    <n v="2780"/>
    <s v="L49959"/>
    <x v="1"/>
    <n v="300.10000000000002"/>
    <n v="309.5"/>
    <n v="1353"/>
    <n v="141.68582867689966"/>
    <n v="50.9"/>
    <n v="9.3999999999999773"/>
    <n v="7.2118086796541929"/>
    <n v="34"/>
    <x v="0"/>
    <n v="0"/>
    <n v="0"/>
    <n v="0"/>
    <n v="0"/>
    <n v="0"/>
  </r>
  <r>
    <n v="2781"/>
    <s v="M17640"/>
    <x v="0"/>
    <n v="300.2"/>
    <n v="309.60000000000002"/>
    <n v="1556"/>
    <n v="162.94393896619061"/>
    <n v="35.799999999999997"/>
    <n v="9.4000000000000341"/>
    <n v="5.8333930149896229"/>
    <n v="36"/>
    <x v="0"/>
    <n v="0"/>
    <n v="0"/>
    <n v="0"/>
    <n v="0"/>
    <n v="0"/>
  </r>
  <r>
    <n v="2782"/>
    <s v="L49961"/>
    <x v="1"/>
    <n v="300.2"/>
    <n v="309.5"/>
    <n v="2183"/>
    <n v="228.60322542621728"/>
    <n v="17.8"/>
    <n v="9.3000000000000114"/>
    <n v="4.0691374125866675"/>
    <n v="39"/>
    <x v="0"/>
    <n v="0"/>
    <n v="0"/>
    <n v="0"/>
    <n v="0"/>
    <n v="0"/>
  </r>
  <r>
    <n v="2783"/>
    <s v="M17642"/>
    <x v="0"/>
    <n v="300.2"/>
    <n v="309.60000000000002"/>
    <n v="1491"/>
    <n v="156.13715488341271"/>
    <n v="41.8"/>
    <n v="9.4000000000000341"/>
    <n v="6.5265330741266503"/>
    <n v="41"/>
    <x v="0"/>
    <n v="0"/>
    <n v="0"/>
    <n v="0"/>
    <n v="0"/>
    <n v="0"/>
  </r>
  <r>
    <n v="2784"/>
    <s v="M17643"/>
    <x v="0"/>
    <n v="300.2"/>
    <n v="309.60000000000002"/>
    <n v="1528"/>
    <n v="160.01178582284012"/>
    <n v="35.1"/>
    <n v="9.4000000000000341"/>
    <n v="5.6164136823816886"/>
    <n v="44"/>
    <x v="0"/>
    <n v="0"/>
    <n v="0"/>
    <n v="0"/>
    <n v="0"/>
    <n v="0"/>
  </r>
  <r>
    <n v="2785"/>
    <s v="L49964"/>
    <x v="1"/>
    <n v="300.2"/>
    <n v="309.60000000000002"/>
    <n v="1430"/>
    <n v="149.74924982111349"/>
    <n v="52.7"/>
    <n v="9.4000000000000341"/>
    <n v="7.8917854655726813"/>
    <n v="47"/>
    <x v="0"/>
    <n v="0"/>
    <n v="0"/>
    <n v="0"/>
    <n v="0"/>
    <n v="0"/>
  </r>
  <r>
    <n v="2786"/>
    <s v="L49965"/>
    <x v="1"/>
    <n v="300.2"/>
    <n v="309.5"/>
    <n v="1495"/>
    <n v="156.55603390389135"/>
    <n v="32.6"/>
    <n v="9.3000000000000114"/>
    <n v="5.1037267052668582"/>
    <n v="49"/>
    <x v="0"/>
    <n v="0"/>
    <n v="0"/>
    <n v="0"/>
    <n v="0"/>
    <n v="0"/>
  </r>
  <r>
    <n v="2787"/>
    <s v="M17646"/>
    <x v="0"/>
    <n v="300.2"/>
    <n v="309.5"/>
    <n v="1630"/>
    <n v="170.69320084504542"/>
    <n v="28.3"/>
    <n v="9.3000000000000114"/>
    <n v="4.8306175839147851"/>
    <n v="51"/>
    <x v="0"/>
    <n v="0"/>
    <n v="0"/>
    <n v="0"/>
    <n v="0"/>
    <n v="0"/>
  </r>
  <r>
    <n v="2788"/>
    <s v="M17647"/>
    <x v="0"/>
    <n v="300.3"/>
    <n v="309.60000000000002"/>
    <n v="1524"/>
    <n v="159.59290680236148"/>
    <n v="38.4"/>
    <n v="9.3000000000000114"/>
    <n v="6.128367621210681"/>
    <n v="54"/>
    <x v="0"/>
    <n v="0"/>
    <n v="0"/>
    <n v="0"/>
    <n v="0"/>
    <n v="0"/>
  </r>
  <r>
    <n v="2789"/>
    <s v="L49968"/>
    <x v="1"/>
    <n v="300.3"/>
    <n v="309.60000000000002"/>
    <n v="1326"/>
    <n v="138.85839528866885"/>
    <n v="52.4"/>
    <n v="9.3000000000000114"/>
    <n v="7.2761799131262466"/>
    <n v="57"/>
    <x v="0"/>
    <n v="0"/>
    <n v="0"/>
    <n v="0"/>
    <n v="0"/>
    <n v="0"/>
  </r>
  <r>
    <n v="2790"/>
    <s v="H32203"/>
    <x v="2"/>
    <n v="300.3"/>
    <n v="309.5"/>
    <n v="1438"/>
    <n v="150.58700786207075"/>
    <n v="44"/>
    <n v="9.1999999999999886"/>
    <n v="6.6258283459311134"/>
    <n v="59"/>
    <x v="0"/>
    <n v="0"/>
    <n v="0"/>
    <n v="0"/>
    <n v="0"/>
    <n v="0"/>
  </r>
  <r>
    <n v="2791"/>
    <s v="L49970"/>
    <x v="1"/>
    <n v="300.39999999999998"/>
    <n v="309.60000000000002"/>
    <n v="1356"/>
    <n v="141.99998794225863"/>
    <n v="45.9"/>
    <n v="9.2000000000000455"/>
    <n v="6.5177994465496703"/>
    <n v="64"/>
    <x v="0"/>
    <n v="0"/>
    <n v="0"/>
    <n v="0"/>
    <n v="0"/>
    <n v="0"/>
  </r>
  <r>
    <n v="2792"/>
    <s v="H32205"/>
    <x v="2"/>
    <n v="300.39999999999998"/>
    <n v="309.60000000000002"/>
    <n v="1416"/>
    <n v="148.28317324943825"/>
    <n v="43.3"/>
    <n v="9.2000000000000455"/>
    <n v="6.4206614017006762"/>
    <n v="66"/>
    <x v="0"/>
    <n v="0"/>
    <n v="0"/>
    <n v="0"/>
    <n v="0"/>
    <n v="0"/>
  </r>
  <r>
    <n v="2793"/>
    <s v="L49972"/>
    <x v="1"/>
    <n v="300.39999999999998"/>
    <n v="309.7"/>
    <n v="1584"/>
    <n v="165.87609210954108"/>
    <n v="32.6"/>
    <n v="9.3000000000000114"/>
    <n v="5.4075606027710394"/>
    <n v="71"/>
    <x v="0"/>
    <n v="0"/>
    <n v="0"/>
    <n v="0"/>
    <n v="0"/>
    <n v="0"/>
  </r>
  <r>
    <n v="2794"/>
    <s v="L49973"/>
    <x v="1"/>
    <n v="300.3"/>
    <n v="309.60000000000002"/>
    <n v="1597"/>
    <n v="167.23744892609665"/>
    <n v="31.8"/>
    <n v="9.3000000000000114"/>
    <n v="5.3181508758498728"/>
    <n v="73"/>
    <x v="0"/>
    <n v="0"/>
    <n v="0"/>
    <n v="0"/>
    <n v="0"/>
    <n v="0"/>
  </r>
  <r>
    <n v="2795"/>
    <s v="L49974"/>
    <x v="1"/>
    <n v="300.39999999999998"/>
    <n v="309.60000000000002"/>
    <n v="1553"/>
    <n v="162.62977970083162"/>
    <n v="43.9"/>
    <n v="9.2000000000000455"/>
    <n v="7.1394473288665079"/>
    <n v="75"/>
    <x v="0"/>
    <n v="0"/>
    <n v="0"/>
    <n v="0"/>
    <n v="0"/>
    <n v="0"/>
  </r>
  <r>
    <n v="2796"/>
    <s v="M17655"/>
    <x v="0"/>
    <n v="300.3"/>
    <n v="309.5"/>
    <n v="1405"/>
    <n v="147.131255943122"/>
    <n v="49.4"/>
    <n v="9.1999999999999886"/>
    <n v="7.2682840435902261"/>
    <n v="77"/>
    <x v="0"/>
    <n v="0"/>
    <n v="0"/>
    <n v="0"/>
    <n v="0"/>
    <n v="0"/>
  </r>
  <r>
    <n v="2797"/>
    <s v="L49976"/>
    <x v="1"/>
    <n v="300.2"/>
    <n v="309.5"/>
    <n v="1539"/>
    <n v="161.1637031291564"/>
    <n v="35.299999999999997"/>
    <n v="9.3000000000000114"/>
    <n v="5.6890787204592206"/>
    <n v="80"/>
    <x v="0"/>
    <n v="0"/>
    <n v="0"/>
    <n v="0"/>
    <n v="0"/>
    <n v="0"/>
  </r>
  <r>
    <n v="2798"/>
    <s v="M17657"/>
    <x v="0"/>
    <n v="300.3"/>
    <n v="309.60000000000002"/>
    <n v="1398"/>
    <n v="146.39821765728436"/>
    <n v="53.7"/>
    <n v="9.3000000000000114"/>
    <n v="7.8615842881961706"/>
    <n v="82"/>
    <x v="0"/>
    <n v="0"/>
    <n v="0"/>
    <n v="0"/>
    <n v="0"/>
    <n v="0"/>
  </r>
  <r>
    <n v="2799"/>
    <s v="L49978"/>
    <x v="1"/>
    <n v="300.3"/>
    <n v="309.60000000000002"/>
    <n v="1568"/>
    <n v="164.20057602762651"/>
    <n v="39.6"/>
    <n v="9.3000000000000114"/>
    <n v="6.5023428106940102"/>
    <n v="85"/>
    <x v="0"/>
    <n v="0"/>
    <n v="0"/>
    <n v="0"/>
    <n v="0"/>
    <n v="0"/>
  </r>
  <r>
    <n v="2800"/>
    <s v="L49979"/>
    <x v="1"/>
    <n v="300.3"/>
    <n v="309.60000000000002"/>
    <n v="1404"/>
    <n v="147.02653618800232"/>
    <n v="44.6"/>
    <n v="9.3000000000000114"/>
    <n v="6.5573835139849042"/>
    <n v="87"/>
    <x v="0"/>
    <n v="0"/>
    <n v="0"/>
    <n v="0"/>
    <n v="0"/>
    <n v="0"/>
  </r>
  <r>
    <n v="2801"/>
    <s v="M17660"/>
    <x v="0"/>
    <n v="300.2"/>
    <n v="309.5"/>
    <n v="1500"/>
    <n v="157.07963267948966"/>
    <n v="45.7"/>
    <n v="9.3000000000000114"/>
    <n v="7.1785392134526784"/>
    <n v="89"/>
    <x v="0"/>
    <n v="0"/>
    <n v="0"/>
    <n v="0"/>
    <n v="0"/>
    <n v="0"/>
  </r>
  <r>
    <n v="2802"/>
    <s v="M17661"/>
    <x v="0"/>
    <n v="300.2"/>
    <n v="309.5"/>
    <n v="1642"/>
    <n v="171.94983790648132"/>
    <n v="28.8"/>
    <n v="9.3000000000000114"/>
    <n v="4.9521553317066616"/>
    <n v="92"/>
    <x v="0"/>
    <n v="0"/>
    <n v="0"/>
    <n v="0"/>
    <n v="0"/>
    <n v="0"/>
  </r>
  <r>
    <n v="2803"/>
    <s v="M17662"/>
    <x v="0"/>
    <n v="300.3"/>
    <n v="309.60000000000002"/>
    <n v="1509"/>
    <n v="158.02211047556659"/>
    <n v="46.6"/>
    <n v="9.3000000000000114"/>
    <n v="7.3638303481614029"/>
    <n v="95"/>
    <x v="0"/>
    <n v="0"/>
    <n v="0"/>
    <n v="0"/>
    <n v="0"/>
    <n v="0"/>
  </r>
  <r>
    <n v="2804"/>
    <s v="L49983"/>
    <x v="1"/>
    <n v="300.2"/>
    <n v="309.5"/>
    <n v="1343"/>
    <n v="140.63863112570306"/>
    <n v="50.2"/>
    <n v="9.3000000000000114"/>
    <n v="7.0600592825102941"/>
    <n v="98"/>
    <x v="0"/>
    <n v="0"/>
    <n v="0"/>
    <n v="0"/>
    <n v="0"/>
    <n v="0"/>
  </r>
  <r>
    <n v="2805"/>
    <s v="L49984"/>
    <x v="1"/>
    <n v="300.10000000000002"/>
    <n v="309.5"/>
    <n v="1450"/>
    <n v="151.84364492350667"/>
    <n v="40.1"/>
    <n v="9.3999999999999773"/>
    <n v="6.0889301614326179"/>
    <n v="100"/>
    <x v="0"/>
    <n v="0"/>
    <n v="0"/>
    <n v="0"/>
    <n v="0"/>
    <n v="0"/>
  </r>
  <r>
    <n v="2806"/>
    <s v="L49985"/>
    <x v="1"/>
    <n v="300"/>
    <n v="309.39999999999998"/>
    <n v="1460"/>
    <n v="152.89084247470328"/>
    <n v="43.5"/>
    <n v="9.3999999999999773"/>
    <n v="6.6507516476495931"/>
    <n v="102"/>
    <x v="0"/>
    <n v="0"/>
    <n v="0"/>
    <n v="0"/>
    <n v="0"/>
    <n v="0"/>
  </r>
  <r>
    <n v="2807"/>
    <s v="L49986"/>
    <x v="1"/>
    <n v="300"/>
    <n v="309.3"/>
    <n v="1364"/>
    <n v="142.83774598321591"/>
    <n v="41.2"/>
    <n v="9.3000000000000114"/>
    <n v="5.8849151345084953"/>
    <n v="104"/>
    <x v="0"/>
    <n v="0"/>
    <n v="0"/>
    <n v="0"/>
    <n v="0"/>
    <n v="0"/>
  </r>
  <r>
    <n v="2808"/>
    <s v="M17667"/>
    <x v="0"/>
    <n v="299.89999999999998"/>
    <n v="309.3"/>
    <n v="1452"/>
    <n v="152.05308443374599"/>
    <n v="41.9"/>
    <n v="9.4000000000000341"/>
    <n v="6.3710242377739572"/>
    <n v="106"/>
    <x v="0"/>
    <n v="0"/>
    <n v="0"/>
    <n v="0"/>
    <n v="0"/>
    <n v="0"/>
  </r>
  <r>
    <n v="2809"/>
    <s v="L49988"/>
    <x v="1"/>
    <n v="299.89999999999998"/>
    <n v="309.3"/>
    <n v="1471"/>
    <n v="154.04275978101953"/>
    <n v="41.8"/>
    <n v="9.4000000000000341"/>
    <n v="6.4389873588466164"/>
    <n v="109"/>
    <x v="0"/>
    <n v="0"/>
    <n v="0"/>
    <n v="0"/>
    <n v="0"/>
    <n v="0"/>
  </r>
  <r>
    <n v="2810"/>
    <s v="L49989"/>
    <x v="1"/>
    <n v="299.89999999999998"/>
    <n v="309.2"/>
    <n v="1598"/>
    <n v="167.34216868121629"/>
    <n v="34.6"/>
    <n v="9.3000000000000114"/>
    <n v="5.790039036370084"/>
    <n v="111"/>
    <x v="0"/>
    <n v="0"/>
    <n v="0"/>
    <n v="0"/>
    <n v="0"/>
    <n v="0"/>
  </r>
  <r>
    <n v="2811"/>
    <s v="L49990"/>
    <x v="1"/>
    <n v="299.8"/>
    <n v="309.10000000000002"/>
    <n v="1772"/>
    <n v="185.56340607203711"/>
    <n v="24.8"/>
    <n v="9.3000000000000114"/>
    <n v="4.6019724705865199"/>
    <n v="113"/>
    <x v="0"/>
    <n v="0"/>
    <n v="0"/>
    <n v="0"/>
    <n v="0"/>
    <n v="0"/>
  </r>
  <r>
    <n v="2812"/>
    <s v="L49991"/>
    <x v="1"/>
    <n v="299.89999999999998"/>
    <n v="309.2"/>
    <n v="1761"/>
    <n v="184.41148876572086"/>
    <n v="25.6"/>
    <n v="9.3000000000000114"/>
    <n v="4.7209341124024542"/>
    <n v="115"/>
    <x v="0"/>
    <n v="0"/>
    <n v="0"/>
    <n v="0"/>
    <n v="0"/>
    <n v="0"/>
  </r>
  <r>
    <n v="2813"/>
    <s v="M17672"/>
    <x v="0"/>
    <n v="300"/>
    <n v="309.3"/>
    <n v="1413"/>
    <n v="147.96901398407925"/>
    <n v="40.700000000000003"/>
    <n v="9.3000000000000114"/>
    <n v="6.0223388691520254"/>
    <n v="117"/>
    <x v="0"/>
    <n v="0"/>
    <n v="0"/>
    <n v="0"/>
    <n v="0"/>
    <n v="0"/>
  </r>
  <r>
    <n v="2814"/>
    <s v="L49993"/>
    <x v="1"/>
    <n v="300"/>
    <n v="309.3"/>
    <n v="1887"/>
    <n v="197.60617791079798"/>
    <n v="22.6"/>
    <n v="9.3000000000000114"/>
    <n v="4.4658996207840342"/>
    <n v="120"/>
    <x v="0"/>
    <n v="0"/>
    <n v="0"/>
    <n v="0"/>
    <n v="0"/>
    <n v="0"/>
  </r>
  <r>
    <n v="2815"/>
    <s v="L49994"/>
    <x v="1"/>
    <n v="300"/>
    <n v="309.3"/>
    <n v="1395"/>
    <n v="146.08405839192537"/>
    <n v="56.5"/>
    <n v="9.3000000000000114"/>
    <n v="8.2537492991437826"/>
    <n v="122"/>
    <x v="0"/>
    <n v="0"/>
    <n v="0"/>
    <n v="0"/>
    <n v="0"/>
    <n v="0"/>
  </r>
  <r>
    <n v="2816"/>
    <s v="M17675"/>
    <x v="0"/>
    <n v="300.10000000000002"/>
    <n v="309.39999999999998"/>
    <n v="1569"/>
    <n v="164.30529578274619"/>
    <n v="31.6"/>
    <n v="9.2999999999999545"/>
    <n v="5.1920473467347792"/>
    <n v="124"/>
    <x v="0"/>
    <n v="0"/>
    <n v="0"/>
    <n v="0"/>
    <n v="0"/>
    <n v="0"/>
  </r>
  <r>
    <n v="2817"/>
    <s v="L49996"/>
    <x v="1"/>
    <n v="300.10000000000002"/>
    <n v="309.39999999999998"/>
    <n v="1434"/>
    <n v="150.16812884159211"/>
    <n v="47.3"/>
    <n v="9.2999999999999545"/>
    <n v="7.1029524942073063"/>
    <n v="127"/>
    <x v="0"/>
    <n v="0"/>
    <n v="0"/>
    <n v="0"/>
    <n v="0"/>
    <n v="0"/>
  </r>
  <r>
    <n v="2818"/>
    <s v="L49997"/>
    <x v="1"/>
    <n v="300.2"/>
    <n v="309.5"/>
    <n v="1417"/>
    <n v="148.3878930045579"/>
    <n v="41.1"/>
    <n v="9.3000000000000114"/>
    <n v="6.0987424024873302"/>
    <n v="129"/>
    <x v="0"/>
    <n v="0"/>
    <n v="0"/>
    <n v="0"/>
    <n v="0"/>
    <n v="0"/>
  </r>
  <r>
    <n v="2819"/>
    <s v="L49998"/>
    <x v="1"/>
    <n v="300.2"/>
    <n v="309.5"/>
    <n v="1729"/>
    <n v="181.06045660189176"/>
    <n v="28.4"/>
    <n v="9.3000000000000114"/>
    <n v="5.1421169674937257"/>
    <n v="131"/>
    <x v="0"/>
    <n v="0"/>
    <n v="0"/>
    <n v="0"/>
    <n v="0"/>
    <n v="0"/>
  </r>
  <r>
    <n v="2820"/>
    <s v="L49999"/>
    <x v="1"/>
    <n v="300.2"/>
    <n v="309.5"/>
    <n v="1356"/>
    <n v="141.99998794225863"/>
    <n v="51.1"/>
    <n v="9.3000000000000114"/>
    <n v="7.2561993838494168"/>
    <n v="133"/>
    <x v="0"/>
    <n v="0"/>
    <n v="0"/>
    <n v="0"/>
    <n v="0"/>
    <n v="0"/>
  </r>
  <r>
    <n v="2821"/>
    <s v="L50000"/>
    <x v="1"/>
    <n v="300.2"/>
    <n v="309.5"/>
    <n v="1436"/>
    <n v="150.37756835183143"/>
    <n v="48.8"/>
    <n v="9.3000000000000114"/>
    <n v="7.338425335569374"/>
    <n v="135"/>
    <x v="0"/>
    <n v="0"/>
    <n v="0"/>
    <n v="0"/>
    <n v="0"/>
    <n v="0"/>
  </r>
  <r>
    <n v="2822"/>
    <s v="M17681"/>
    <x v="0"/>
    <n v="300.3"/>
    <n v="309.60000000000002"/>
    <n v="1419"/>
    <n v="148.59733251479722"/>
    <n v="42.5"/>
    <n v="9.3000000000000114"/>
    <n v="6.3153866318788818"/>
    <n v="137"/>
    <x v="0"/>
    <n v="0"/>
    <n v="0"/>
    <n v="0"/>
    <n v="0"/>
    <n v="0"/>
  </r>
  <r>
    <n v="2823"/>
    <s v="L50002"/>
    <x v="1"/>
    <n v="300.3"/>
    <n v="309.60000000000002"/>
    <n v="1593"/>
    <n v="166.81856990561801"/>
    <n v="38.1"/>
    <n v="9.3000000000000114"/>
    <n v="6.3557875134040458"/>
    <n v="140"/>
    <x v="0"/>
    <n v="0"/>
    <n v="0"/>
    <n v="0"/>
    <n v="0"/>
    <n v="0"/>
  </r>
  <r>
    <n v="2824"/>
    <s v="M17683"/>
    <x v="0"/>
    <n v="300.3"/>
    <n v="309.5"/>
    <n v="1320"/>
    <n v="138.23007675795088"/>
    <n v="62.2"/>
    <n v="9.1999999999999886"/>
    <n v="8.5979107743445464"/>
    <n v="142"/>
    <x v="0"/>
    <n v="0"/>
    <n v="0"/>
    <n v="0"/>
    <n v="0"/>
    <n v="0"/>
  </r>
  <r>
    <n v="2825"/>
    <s v="M17684"/>
    <x v="0"/>
    <n v="300.3"/>
    <n v="309.5"/>
    <n v="1448"/>
    <n v="151.63420541326735"/>
    <n v="42.4"/>
    <n v="9.1999999999999886"/>
    <n v="6.4292903095225356"/>
    <n v="145"/>
    <x v="0"/>
    <n v="0"/>
    <n v="0"/>
    <n v="0"/>
    <n v="0"/>
    <n v="0"/>
  </r>
  <r>
    <n v="2826"/>
    <s v="L50005"/>
    <x v="1"/>
    <n v="300.3"/>
    <n v="309.39999999999998"/>
    <n v="1470"/>
    <n v="153.93804002589985"/>
    <n v="33.5"/>
    <n v="9.0999999999999659"/>
    <n v="5.1569243408676444"/>
    <n v="148"/>
    <x v="0"/>
    <n v="0"/>
    <n v="0"/>
    <n v="0"/>
    <n v="0"/>
    <n v="0"/>
  </r>
  <r>
    <n v="2827"/>
    <s v="M17686"/>
    <x v="0"/>
    <n v="300.3"/>
    <n v="309.39999999999998"/>
    <n v="1612"/>
    <n v="168.80824525289154"/>
    <n v="33.1"/>
    <n v="9.0999999999999659"/>
    <n v="5.5875529178707106"/>
    <n v="150"/>
    <x v="0"/>
    <n v="0"/>
    <n v="0"/>
    <n v="0"/>
    <n v="0"/>
    <n v="0"/>
  </r>
  <r>
    <n v="2828"/>
    <s v="L50007"/>
    <x v="1"/>
    <n v="300.39999999999998"/>
    <n v="309.39999999999998"/>
    <n v="1412"/>
    <n v="147.86429422895961"/>
    <n v="51.6"/>
    <n v="9"/>
    <n v="7.6297975822143158"/>
    <n v="153"/>
    <x v="0"/>
    <n v="0"/>
    <n v="0"/>
    <n v="0"/>
    <n v="0"/>
    <n v="0"/>
  </r>
  <r>
    <n v="2829"/>
    <s v="M17688"/>
    <x v="0"/>
    <n v="300.39999999999998"/>
    <n v="309.39999999999998"/>
    <n v="1875"/>
    <n v="196.34954084936209"/>
    <n v="23.9"/>
    <n v="9"/>
    <n v="4.6927540262997534"/>
    <n v="155"/>
    <x v="0"/>
    <n v="0"/>
    <n v="0"/>
    <n v="0"/>
    <n v="0"/>
    <n v="0"/>
  </r>
  <r>
    <n v="2830"/>
    <s v="L50009"/>
    <x v="1"/>
    <n v="300.3"/>
    <n v="309.3"/>
    <n v="1612"/>
    <n v="168.80824525289154"/>
    <n v="36"/>
    <n v="9"/>
    <n v="6.0770968291040957"/>
    <n v="158"/>
    <x v="0"/>
    <n v="0"/>
    <n v="0"/>
    <n v="0"/>
    <n v="0"/>
    <n v="0"/>
  </r>
  <r>
    <n v="2831"/>
    <s v="M17690"/>
    <x v="0"/>
    <n v="300.39999999999998"/>
    <n v="309.3"/>
    <n v="1411"/>
    <n v="147.75957447383993"/>
    <n v="41.6"/>
    <n v="8.9000000000000341"/>
    <n v="6.1467982981117411"/>
    <n v="160"/>
    <x v="0"/>
    <n v="0"/>
    <n v="0"/>
    <n v="0"/>
    <n v="0"/>
    <n v="0"/>
  </r>
  <r>
    <n v="2832"/>
    <s v="M17691"/>
    <x v="0"/>
    <n v="300.3"/>
    <n v="309.2"/>
    <n v="1490"/>
    <n v="156.03243512829306"/>
    <n v="47.9"/>
    <n v="8.8999999999999773"/>
    <n v="7.4739536426452364"/>
    <n v="163"/>
    <x v="0"/>
    <n v="0"/>
    <n v="0"/>
    <n v="0"/>
    <n v="0"/>
    <n v="0"/>
  </r>
  <r>
    <n v="2833"/>
    <s v="M17692"/>
    <x v="0"/>
    <n v="300.39999999999998"/>
    <n v="309.3"/>
    <n v="1467"/>
    <n v="153.62388076054089"/>
    <n v="40.299999999999997"/>
    <n v="8.9000000000000341"/>
    <n v="6.1910423946497977"/>
    <n v="166"/>
    <x v="0"/>
    <n v="0"/>
    <n v="0"/>
    <n v="0"/>
    <n v="0"/>
    <n v="0"/>
  </r>
  <r>
    <n v="2834"/>
    <s v="L50013"/>
    <x v="1"/>
    <n v="300.3"/>
    <n v="309.2"/>
    <n v="1807"/>
    <n v="189.22859750122521"/>
    <n v="26.4"/>
    <n v="8.8999999999999773"/>
    <n v="4.9956349740323445"/>
    <n v="169"/>
    <x v="0"/>
    <n v="0"/>
    <n v="0"/>
    <n v="0"/>
    <n v="0"/>
    <n v="0"/>
  </r>
  <r>
    <n v="2835"/>
    <s v="L50014"/>
    <x v="1"/>
    <n v="300.3"/>
    <n v="309.10000000000002"/>
    <n v="1368"/>
    <n v="143.25662500369455"/>
    <n v="46"/>
    <n v="8.8000000000000114"/>
    <n v="6.5898047501699493"/>
    <n v="171"/>
    <x v="0"/>
    <n v="0"/>
    <n v="0"/>
    <n v="0"/>
    <n v="0"/>
    <n v="0"/>
  </r>
  <r>
    <n v="2836"/>
    <s v="L50015"/>
    <x v="1"/>
    <n v="300.3"/>
    <n v="309.2"/>
    <n v="1572"/>
    <n v="164.61945504810515"/>
    <n v="32"/>
    <n v="8.8999999999999773"/>
    <n v="5.267822561539365"/>
    <n v="173"/>
    <x v="0"/>
    <n v="0"/>
    <n v="0"/>
    <n v="0"/>
    <n v="0"/>
    <n v="0"/>
  </r>
  <r>
    <n v="2837"/>
    <s v="M17696"/>
    <x v="0"/>
    <n v="300.3"/>
    <n v="309.10000000000002"/>
    <n v="1458"/>
    <n v="152.68140296446393"/>
    <n v="44.3"/>
    <n v="8.8000000000000114"/>
    <n v="6.7637861513257516"/>
    <n v="175"/>
    <x v="0"/>
    <n v="0"/>
    <n v="0"/>
    <n v="0"/>
    <n v="0"/>
    <n v="0"/>
  </r>
  <r>
    <n v="2838"/>
    <s v="L50017"/>
    <x v="1"/>
    <n v="300.3"/>
    <n v="309.10000000000002"/>
    <n v="1699"/>
    <n v="177.91886394830195"/>
    <n v="30.3"/>
    <n v="8.8000000000000114"/>
    <n v="5.3909415776335488"/>
    <n v="178"/>
    <x v="0"/>
    <n v="0"/>
    <n v="0"/>
    <n v="0"/>
    <n v="0"/>
    <n v="0"/>
  </r>
  <r>
    <n v="2839"/>
    <s v="L50018"/>
    <x v="1"/>
    <n v="300.3"/>
    <n v="309.3"/>
    <n v="1478"/>
    <n v="154.77579806685713"/>
    <n v="39.5"/>
    <n v="9"/>
    <n v="6.1136440236408571"/>
    <n v="180"/>
    <x v="0"/>
    <n v="0"/>
    <n v="0"/>
    <n v="0"/>
    <n v="0"/>
    <n v="0"/>
  </r>
  <r>
    <n v="2840"/>
    <s v="M17699"/>
    <x v="0"/>
    <n v="300.39999999999998"/>
    <n v="309.39999999999998"/>
    <n v="1362"/>
    <n v="142.62830647297659"/>
    <n v="42.1"/>
    <n v="9"/>
    <n v="6.0046517025123149"/>
    <n v="182"/>
    <x v="0"/>
    <n v="0"/>
    <n v="0"/>
    <n v="0"/>
    <n v="0"/>
    <n v="0"/>
  </r>
  <r>
    <n v="2841"/>
    <s v="H32254"/>
    <x v="2"/>
    <n v="300.39999999999998"/>
    <n v="309.39999999999998"/>
    <n v="1487"/>
    <n v="155.71827586293409"/>
    <n v="38.9"/>
    <n v="9"/>
    <n v="6.0574409310681361"/>
    <n v="185"/>
    <x v="0"/>
    <n v="0"/>
    <n v="0"/>
    <n v="0"/>
    <n v="0"/>
    <n v="0"/>
  </r>
  <r>
    <n v="2842"/>
    <s v="L50021"/>
    <x v="1"/>
    <n v="300.3"/>
    <n v="309.39999999999998"/>
    <n v="1705"/>
    <n v="178.54718247901991"/>
    <n v="29.4"/>
    <n v="9.0999999999999659"/>
    <n v="5.2492871648831851"/>
    <n v="190"/>
    <x v="0"/>
    <n v="0"/>
    <n v="0"/>
    <n v="0"/>
    <n v="0"/>
    <n v="0"/>
  </r>
  <r>
    <n v="2843"/>
    <s v="L50022"/>
    <x v="1"/>
    <n v="300.3"/>
    <n v="309.3"/>
    <n v="1345"/>
    <n v="140.84807063594238"/>
    <n v="53.5"/>
    <n v="9"/>
    <n v="7.5353717790229178"/>
    <n v="192"/>
    <x v="0"/>
    <n v="0"/>
    <n v="0"/>
    <n v="0"/>
    <n v="0"/>
    <n v="0"/>
  </r>
  <r>
    <n v="2844"/>
    <s v="L50023"/>
    <x v="1"/>
    <n v="300.3"/>
    <n v="309.2"/>
    <n v="1532"/>
    <n v="160.43066484331877"/>
    <n v="40.200000000000003"/>
    <n v="8.8999999999999773"/>
    <n v="6.4493127267014154"/>
    <n v="194"/>
    <x v="0"/>
    <n v="0"/>
    <n v="0"/>
    <n v="0"/>
    <n v="0"/>
    <n v="0"/>
  </r>
  <r>
    <n v="2845"/>
    <s v="L50024"/>
    <x v="1"/>
    <n v="300.3"/>
    <n v="309.2"/>
    <n v="1650"/>
    <n v="172.78759594743863"/>
    <n v="35.200000000000003"/>
    <n v="8.8999999999999773"/>
    <n v="6.0821233773498404"/>
    <n v="196"/>
    <x v="0"/>
    <n v="0"/>
    <n v="0"/>
    <n v="0"/>
    <n v="0"/>
    <n v="0"/>
  </r>
  <r>
    <n v="2846"/>
    <s v="L50025"/>
    <x v="1"/>
    <n v="300.3"/>
    <n v="309.2"/>
    <n v="1398"/>
    <n v="146.39821765728436"/>
    <n v="54.4"/>
    <n v="8.8999999999999773"/>
    <n v="7.9640630405562689"/>
    <n v="198"/>
    <x v="0"/>
    <n v="0"/>
    <n v="0"/>
    <n v="0"/>
    <n v="0"/>
    <n v="0"/>
  </r>
  <r>
    <n v="2847"/>
    <s v="L50026"/>
    <x v="1"/>
    <n v="300.3"/>
    <n v="309.2"/>
    <n v="1412"/>
    <n v="147.86429422895961"/>
    <n v="44.8"/>
    <n v="8.8999999999999773"/>
    <n v="6.6243203814573901"/>
    <n v="200"/>
    <x v="0"/>
    <n v="0"/>
    <n v="0"/>
    <n v="0"/>
    <n v="0"/>
    <n v="0"/>
  </r>
  <r>
    <n v="2848"/>
    <s v="L50027"/>
    <x v="1"/>
    <n v="300.39999999999998"/>
    <n v="309.3"/>
    <n v="1525"/>
    <n v="159.69762655748116"/>
    <n v="39.6"/>
    <n v="8.9000000000000341"/>
    <n v="6.3240260116762537"/>
    <n v="202"/>
    <x v="0"/>
    <n v="0"/>
    <n v="0"/>
    <n v="0"/>
    <n v="0"/>
    <n v="0"/>
  </r>
  <r>
    <n v="2849"/>
    <s v="M17708"/>
    <x v="0"/>
    <n v="300.3"/>
    <n v="309.3"/>
    <n v="1391"/>
    <n v="145.66517937144675"/>
    <n v="57.9"/>
    <n v="9"/>
    <n v="8.4340138856067668"/>
    <n v="204"/>
    <x v="0"/>
    <n v="0"/>
    <n v="0"/>
    <n v="0"/>
    <n v="0"/>
    <n v="0"/>
  </r>
  <r>
    <n v="2850"/>
    <s v="L50029"/>
    <x v="1"/>
    <n v="300.39999999999998"/>
    <n v="309.3"/>
    <n v="1766"/>
    <n v="184.93508754131915"/>
    <n v="28.2"/>
    <n v="8.9000000000000341"/>
    <n v="5.2151694686652004"/>
    <n v="207"/>
    <x v="0"/>
    <n v="0"/>
    <n v="0"/>
    <n v="0"/>
    <n v="0"/>
    <n v="0"/>
  </r>
  <r>
    <n v="2851"/>
    <s v="L50030"/>
    <x v="1"/>
    <n v="300.39999999999998"/>
    <n v="309.3"/>
    <n v="1671"/>
    <n v="174.98671080495149"/>
    <n v="35"/>
    <n v="8.9000000000000341"/>
    <n v="6.1245348781733018"/>
    <n v="209"/>
    <x v="0"/>
    <n v="0"/>
    <n v="0"/>
    <n v="0"/>
    <n v="0"/>
    <n v="0"/>
  </r>
  <r>
    <n v="2852"/>
    <s v="L50031"/>
    <x v="1"/>
    <n v="300.5"/>
    <n v="309.3"/>
    <n v="1373"/>
    <n v="143.78022377929287"/>
    <n v="48.8"/>
    <n v="8.8000000000000114"/>
    <n v="7.0164749204294914"/>
    <n v="211"/>
    <x v="0"/>
    <n v="0"/>
    <n v="0"/>
    <n v="0"/>
    <n v="0"/>
    <n v="0"/>
  </r>
  <r>
    <n v="2853"/>
    <s v="M17712"/>
    <x v="0"/>
    <n v="300.5"/>
    <n v="309.39999999999998"/>
    <n v="1347"/>
    <n v="141.05751014618173"/>
    <n v="50.1"/>
    <n v="8.8999999999999773"/>
    <n v="7.0669812583237048"/>
    <n v="213"/>
    <x v="0"/>
    <n v="0"/>
    <n v="0"/>
    <n v="0"/>
    <n v="0"/>
    <n v="0"/>
  </r>
  <r>
    <n v="2854"/>
    <s v="M17713"/>
    <x v="0"/>
    <n v="300.5"/>
    <n v="309.3"/>
    <n v="1539"/>
    <n v="161.1637031291564"/>
    <n v="39.1"/>
    <n v="8.8000000000000114"/>
    <n v="6.3015007923500148"/>
    <n v="216"/>
    <x v="0"/>
    <n v="0"/>
    <n v="0"/>
    <n v="0"/>
    <n v="0"/>
    <n v="0"/>
  </r>
  <r>
    <n v="2855"/>
    <s v="L50034"/>
    <x v="1"/>
    <n v="300.5"/>
    <n v="309.3"/>
    <n v="1470"/>
    <n v="153.93804002589985"/>
    <n v="40.799999999999997"/>
    <n v="8.8000000000000114"/>
    <n v="6.280672033056713"/>
    <n v="219"/>
    <x v="0"/>
    <n v="0"/>
    <n v="0"/>
    <n v="0"/>
    <n v="0"/>
    <n v="0"/>
  </r>
  <r>
    <n v="2856"/>
    <s v="L50035"/>
    <x v="1"/>
    <n v="300.5"/>
    <n v="309.3"/>
    <n v="1528"/>
    <n v="160.01178582284012"/>
    <n v="37"/>
    <n v="8.8000000000000114"/>
    <n v="5.9204360754450844"/>
    <n v="221"/>
    <x v="0"/>
    <n v="0"/>
    <n v="0"/>
    <n v="0"/>
    <n v="0"/>
    <n v="0"/>
  </r>
  <r>
    <n v="2857"/>
    <s v="H32270"/>
    <x v="2"/>
    <n v="300.5"/>
    <n v="309.3"/>
    <n v="1471"/>
    <n v="154.04275978101953"/>
    <n v="45.2"/>
    <n v="8.8000000000000114"/>
    <n v="6.9627327421020828"/>
    <n v="223"/>
    <x v="0"/>
    <n v="0"/>
    <n v="0"/>
    <n v="0"/>
    <n v="0"/>
    <n v="0"/>
  </r>
  <r>
    <n v="2858"/>
    <s v="M17717"/>
    <x v="0"/>
    <n v="300.39999999999998"/>
    <n v="309.2"/>
    <n v="1528"/>
    <n v="160.01178582284012"/>
    <n v="37.200000000000003"/>
    <n v="8.8000000000000114"/>
    <n v="5.9524384326096529"/>
    <n v="228"/>
    <x v="0"/>
    <n v="0"/>
    <n v="0"/>
    <n v="0"/>
    <n v="0"/>
    <n v="0"/>
  </r>
  <r>
    <n v="2859"/>
    <s v="L50038"/>
    <x v="1"/>
    <n v="300.5"/>
    <n v="309.3"/>
    <n v="1417"/>
    <n v="148.3878930045579"/>
    <n v="51.5"/>
    <n v="8.8000000000000114"/>
    <n v="7.6419764897347315"/>
    <n v="231"/>
    <x v="1"/>
    <n v="0"/>
    <n v="0"/>
    <n v="0"/>
    <n v="1"/>
    <n v="0"/>
  </r>
  <r>
    <n v="2860"/>
    <s v="L50039"/>
    <x v="1"/>
    <n v="300.60000000000002"/>
    <n v="309.39999999999998"/>
    <n v="1549"/>
    <n v="162.21090068035298"/>
    <n v="43.4"/>
    <n v="8.7999999999999545"/>
    <n v="7.0399530895273195"/>
    <n v="233"/>
    <x v="0"/>
    <n v="0"/>
    <n v="0"/>
    <n v="0"/>
    <n v="0"/>
    <n v="0"/>
  </r>
  <r>
    <n v="2861"/>
    <s v="H32274"/>
    <x v="2"/>
    <n v="300.60000000000002"/>
    <n v="309.39999999999998"/>
    <n v="1463"/>
    <n v="153.20500174006227"/>
    <n v="49.2"/>
    <n v="8.7999999999999545"/>
    <n v="7.5376860856110639"/>
    <n v="235"/>
    <x v="0"/>
    <n v="0"/>
    <n v="0"/>
    <n v="0"/>
    <n v="0"/>
    <n v="0"/>
  </r>
  <r>
    <n v="2862"/>
    <s v="L50041"/>
    <x v="1"/>
    <n v="300.7"/>
    <n v="309.5"/>
    <n v="1479"/>
    <n v="154.88051782197681"/>
    <n v="43.6"/>
    <n v="8.8000000000000114"/>
    <n v="6.7527905770381897"/>
    <n v="240"/>
    <x v="0"/>
    <n v="0"/>
    <n v="0"/>
    <n v="0"/>
    <n v="0"/>
    <n v="0"/>
  </r>
  <r>
    <n v="2863"/>
    <s v="L50042"/>
    <x v="1"/>
    <n v="300.60000000000002"/>
    <n v="309.5"/>
    <n v="1867"/>
    <n v="195.5117828084048"/>
    <n v="23"/>
    <n v="8.8999999999999773"/>
    <n v="4.4967710045933105"/>
    <n v="242"/>
    <x v="0"/>
    <n v="0"/>
    <n v="0"/>
    <n v="0"/>
    <n v="0"/>
    <n v="0"/>
  </r>
  <r>
    <n v="2864"/>
    <s v="L50043"/>
    <x v="1"/>
    <n v="300.60000000000002"/>
    <n v="309.39999999999998"/>
    <n v="1471"/>
    <n v="154.04275978101953"/>
    <n v="44.1"/>
    <n v="8.7999999999999545"/>
    <n v="6.793285706342961"/>
    <n v="244"/>
    <x v="0"/>
    <n v="0"/>
    <n v="0"/>
    <n v="0"/>
    <n v="0"/>
    <n v="0"/>
  </r>
  <r>
    <n v="2865"/>
    <s v="H32278"/>
    <x v="2"/>
    <n v="300.60000000000002"/>
    <n v="309.39999999999998"/>
    <n v="1380"/>
    <n v="144.5132620651305"/>
    <n v="47.6"/>
    <n v="8.7999999999999545"/>
    <n v="6.8788312743002127"/>
    <n v="246"/>
    <x v="1"/>
    <n v="1"/>
    <n v="0"/>
    <n v="0"/>
    <n v="0"/>
    <n v="0"/>
  </r>
  <r>
    <n v="2866"/>
    <s v="H32279"/>
    <x v="2"/>
    <n v="300.7"/>
    <n v="309.7"/>
    <n v="1623"/>
    <n v="169.96016255920779"/>
    <n v="32.700000000000003"/>
    <n v="9"/>
    <n v="5.5576973156860952"/>
    <n v="0"/>
    <x v="0"/>
    <n v="0"/>
    <n v="0"/>
    <n v="0"/>
    <n v="0"/>
    <n v="0"/>
  </r>
  <r>
    <n v="2867"/>
    <s v="L50046"/>
    <x v="1"/>
    <n v="300.8"/>
    <n v="309.7"/>
    <n v="1997"/>
    <n v="209.12535097396056"/>
    <n v="20.7"/>
    <n v="8.8999999999999773"/>
    <n v="4.3288947651609835"/>
    <n v="5"/>
    <x v="0"/>
    <n v="0"/>
    <n v="0"/>
    <n v="0"/>
    <n v="0"/>
    <n v="0"/>
  </r>
  <r>
    <n v="2868"/>
    <s v="H32281"/>
    <x v="2"/>
    <n v="300.7"/>
    <n v="309.60000000000002"/>
    <n v="1390"/>
    <n v="145.56045961632708"/>
    <n v="48.5"/>
    <n v="8.9000000000000341"/>
    <n v="7.0596822913918631"/>
    <n v="7"/>
    <x v="0"/>
    <n v="0"/>
    <n v="0"/>
    <n v="0"/>
    <n v="0"/>
    <n v="0"/>
  </r>
  <r>
    <n v="2869"/>
    <s v="L50048"/>
    <x v="1"/>
    <n v="300.8"/>
    <n v="309.7"/>
    <n v="1418"/>
    <n v="148.49261275967757"/>
    <n v="46.6"/>
    <n v="8.8999999999999773"/>
    <n v="6.9197557546009749"/>
    <n v="12"/>
    <x v="0"/>
    <n v="0"/>
    <n v="0"/>
    <n v="0"/>
    <n v="0"/>
    <n v="0"/>
  </r>
  <r>
    <n v="2870"/>
    <s v="L50049"/>
    <x v="1"/>
    <n v="300.8"/>
    <n v="309.7"/>
    <n v="1519"/>
    <n v="159.0693080267632"/>
    <n v="35.799999999999997"/>
    <n v="8.8999999999999773"/>
    <n v="5.6946812273581218"/>
    <n v="14"/>
    <x v="0"/>
    <n v="0"/>
    <n v="0"/>
    <n v="0"/>
    <n v="0"/>
    <n v="0"/>
  </r>
  <r>
    <n v="2871"/>
    <s v="M17730"/>
    <x v="0"/>
    <n v="300.8"/>
    <n v="309.7"/>
    <n v="1519"/>
    <n v="159.0693080267632"/>
    <n v="39.700000000000003"/>
    <n v="8.8999999999999773"/>
    <n v="6.3150515286625"/>
    <n v="16"/>
    <x v="0"/>
    <n v="0"/>
    <n v="0"/>
    <n v="0"/>
    <n v="0"/>
    <n v="0"/>
  </r>
  <r>
    <n v="2872"/>
    <s v="M17731"/>
    <x v="0"/>
    <n v="300.7"/>
    <n v="309.60000000000002"/>
    <n v="1536"/>
    <n v="160.84954386379741"/>
    <n v="37.200000000000003"/>
    <n v="8.9000000000000341"/>
    <n v="5.9836030317332645"/>
    <n v="19"/>
    <x v="0"/>
    <n v="0"/>
    <n v="0"/>
    <n v="0"/>
    <n v="0"/>
    <n v="0"/>
  </r>
  <r>
    <n v="2873"/>
    <s v="L50052"/>
    <x v="1"/>
    <n v="300.8"/>
    <n v="309.60000000000002"/>
    <n v="1680"/>
    <n v="175.92918860102841"/>
    <n v="28.7"/>
    <n v="8.8000000000000114"/>
    <n v="5.049167712849516"/>
    <n v="22"/>
    <x v="0"/>
    <n v="0"/>
    <n v="0"/>
    <n v="0"/>
    <n v="0"/>
    <n v="0"/>
  </r>
  <r>
    <n v="2874"/>
    <s v="H32287"/>
    <x v="2"/>
    <n v="300.60000000000002"/>
    <n v="309.39999999999998"/>
    <n v="1555"/>
    <n v="162.83921921107094"/>
    <n v="37.9"/>
    <n v="8.7999999999999545"/>
    <n v="6.1716064080995885"/>
    <n v="24"/>
    <x v="0"/>
    <n v="0"/>
    <n v="0"/>
    <n v="0"/>
    <n v="0"/>
    <n v="0"/>
  </r>
  <r>
    <n v="2875"/>
    <s v="L50054"/>
    <x v="1"/>
    <n v="300.60000000000002"/>
    <n v="309.5"/>
    <n v="1471"/>
    <n v="154.04275978101953"/>
    <n v="49.6"/>
    <n v="8.8999999999999773"/>
    <n v="7.6405208851385691"/>
    <n v="29"/>
    <x v="0"/>
    <n v="0"/>
    <n v="0"/>
    <n v="0"/>
    <n v="0"/>
    <n v="0"/>
  </r>
  <r>
    <n v="2876"/>
    <s v="M17735"/>
    <x v="0"/>
    <n v="300.5"/>
    <n v="309.39999999999998"/>
    <n v="1877"/>
    <n v="196.55898035960138"/>
    <n v="23.8"/>
    <n v="8.8999999999999773"/>
    <n v="4.6781037325585126"/>
    <n v="31"/>
    <x v="0"/>
    <n v="0"/>
    <n v="0"/>
    <n v="0"/>
    <n v="0"/>
    <n v="0"/>
  </r>
  <r>
    <n v="2877"/>
    <s v="M17736"/>
    <x v="0"/>
    <n v="300.5"/>
    <n v="309.3"/>
    <n v="1578"/>
    <n v="165.24777357882311"/>
    <n v="30.5"/>
    <n v="8.8000000000000114"/>
    <n v="5.040057094154105"/>
    <n v="34"/>
    <x v="0"/>
    <n v="0"/>
    <n v="0"/>
    <n v="0"/>
    <n v="0"/>
    <n v="0"/>
  </r>
  <r>
    <n v="2878"/>
    <s v="M17737"/>
    <x v="0"/>
    <n v="300.5"/>
    <n v="309.39999999999998"/>
    <n v="1655"/>
    <n v="173.31119472303692"/>
    <n v="32.1"/>
    <n v="8.8999999999999773"/>
    <n v="5.5632893506094856"/>
    <n v="37"/>
    <x v="0"/>
    <n v="0"/>
    <n v="0"/>
    <n v="0"/>
    <n v="0"/>
    <n v="0"/>
  </r>
  <r>
    <n v="2879"/>
    <s v="H32292"/>
    <x v="2"/>
    <n v="300.5"/>
    <n v="309.39999999999998"/>
    <n v="1502"/>
    <n v="157.28907218972896"/>
    <n v="34.299999999999997"/>
    <n v="8.8999999999999773"/>
    <n v="5.3950151761077034"/>
    <n v="40"/>
    <x v="0"/>
    <n v="0"/>
    <n v="0"/>
    <n v="0"/>
    <n v="0"/>
    <n v="0"/>
  </r>
  <r>
    <n v="2880"/>
    <s v="M17739"/>
    <x v="0"/>
    <n v="300.60000000000002"/>
    <n v="309.39999999999998"/>
    <n v="1367"/>
    <n v="143.15190524857491"/>
    <n v="63.2"/>
    <n v="8.7999999999999545"/>
    <n v="9.0472004117099356"/>
    <n v="45"/>
    <x v="1"/>
    <n v="0"/>
    <n v="0"/>
    <n v="1"/>
    <n v="0"/>
    <n v="0"/>
  </r>
  <r>
    <n v="2881"/>
    <s v="L50060"/>
    <x v="1"/>
    <n v="300.7"/>
    <n v="309.5"/>
    <n v="1541"/>
    <n v="161.3731426393957"/>
    <n v="37.200000000000003"/>
    <n v="8.8000000000000114"/>
    <n v="6.003080906185521"/>
    <n v="48"/>
    <x v="0"/>
    <n v="0"/>
    <n v="0"/>
    <n v="0"/>
    <n v="0"/>
    <n v="0"/>
  </r>
  <r>
    <n v="2882"/>
    <s v="M17741"/>
    <x v="0"/>
    <n v="300.60000000000002"/>
    <n v="309.60000000000002"/>
    <n v="1588"/>
    <n v="166.29497113001972"/>
    <n v="37"/>
    <n v="9"/>
    <n v="6.1529139318107298"/>
    <n v="50"/>
    <x v="0"/>
    <n v="0"/>
    <n v="0"/>
    <n v="0"/>
    <n v="0"/>
    <n v="0"/>
  </r>
  <r>
    <n v="2883"/>
    <s v="L50062"/>
    <x v="1"/>
    <n v="300.60000000000002"/>
    <n v="309.60000000000002"/>
    <n v="1684"/>
    <n v="176.34806762150706"/>
    <n v="32.799999999999997"/>
    <n v="9"/>
    <n v="5.7842166179854315"/>
    <n v="53"/>
    <x v="0"/>
    <n v="0"/>
    <n v="0"/>
    <n v="0"/>
    <n v="0"/>
    <n v="0"/>
  </r>
  <r>
    <n v="2884"/>
    <s v="L50063"/>
    <x v="1"/>
    <n v="300.60000000000002"/>
    <n v="309.5"/>
    <n v="1437"/>
    <n v="150.4822881069511"/>
    <n v="40"/>
    <n v="8.8999999999999773"/>
    <n v="6.019291524278044"/>
    <n v="55"/>
    <x v="0"/>
    <n v="0"/>
    <n v="0"/>
    <n v="0"/>
    <n v="0"/>
    <n v="0"/>
  </r>
  <r>
    <n v="2885"/>
    <s v="L50064"/>
    <x v="1"/>
    <n v="300.60000000000002"/>
    <n v="309.60000000000002"/>
    <n v="1409"/>
    <n v="147.55013496360061"/>
    <n v="42.4"/>
    <n v="9"/>
    <n v="6.256125722456666"/>
    <n v="57"/>
    <x v="0"/>
    <n v="0"/>
    <n v="0"/>
    <n v="0"/>
    <n v="0"/>
    <n v="0"/>
  </r>
  <r>
    <n v="2886"/>
    <s v="M17745"/>
    <x v="0"/>
    <n v="300.5"/>
    <n v="309.5"/>
    <n v="1320"/>
    <n v="138.23007675795088"/>
    <n v="49.9"/>
    <n v="9"/>
    <n v="6.8976808302217485"/>
    <n v="59"/>
    <x v="0"/>
    <n v="0"/>
    <n v="0"/>
    <n v="0"/>
    <n v="0"/>
    <n v="0"/>
  </r>
  <r>
    <n v="2887"/>
    <s v="H32300"/>
    <x v="2"/>
    <n v="300.5"/>
    <n v="309.5"/>
    <n v="1635"/>
    <n v="171.21679962064371"/>
    <n v="34.200000000000003"/>
    <n v="9"/>
    <n v="5.8556145470260157"/>
    <n v="62"/>
    <x v="0"/>
    <n v="0"/>
    <n v="0"/>
    <n v="0"/>
    <n v="0"/>
    <n v="0"/>
  </r>
  <r>
    <n v="2888"/>
    <s v="M17747"/>
    <x v="0"/>
    <n v="300.5"/>
    <n v="309.5"/>
    <n v="1691"/>
    <n v="177.08110590734469"/>
    <n v="27.6"/>
    <n v="9"/>
    <n v="4.8874385230427144"/>
    <n v="67"/>
    <x v="0"/>
    <n v="0"/>
    <n v="0"/>
    <n v="0"/>
    <n v="0"/>
    <n v="0"/>
  </r>
  <r>
    <n v="2889"/>
    <s v="M17748"/>
    <x v="0"/>
    <n v="300.60000000000002"/>
    <n v="309.60000000000002"/>
    <n v="1365"/>
    <n v="142.94246573833559"/>
    <n v="50"/>
    <n v="9"/>
    <n v="7.1471232869167789"/>
    <n v="70"/>
    <x v="0"/>
    <n v="0"/>
    <n v="0"/>
    <n v="0"/>
    <n v="0"/>
    <n v="0"/>
  </r>
  <r>
    <n v="2890"/>
    <s v="M17749"/>
    <x v="0"/>
    <n v="300.7"/>
    <n v="309.7"/>
    <n v="1523"/>
    <n v="159.48818704724184"/>
    <n v="38.200000000000003"/>
    <n v="9"/>
    <n v="6.0924487452046385"/>
    <n v="73"/>
    <x v="0"/>
    <n v="0"/>
    <n v="0"/>
    <n v="0"/>
    <n v="0"/>
    <n v="0"/>
  </r>
  <r>
    <n v="2891"/>
    <s v="L50070"/>
    <x v="1"/>
    <n v="300.60000000000002"/>
    <n v="309.7"/>
    <n v="1593"/>
    <n v="166.81856990561801"/>
    <n v="32.4"/>
    <n v="9.0999999999999659"/>
    <n v="5.4049216649420231"/>
    <n v="76"/>
    <x v="0"/>
    <n v="0"/>
    <n v="0"/>
    <n v="0"/>
    <n v="0"/>
    <n v="0"/>
  </r>
  <r>
    <n v="2892"/>
    <s v="L50071"/>
    <x v="1"/>
    <n v="300.60000000000002"/>
    <n v="309.60000000000002"/>
    <n v="1682"/>
    <n v="176.13862811126774"/>
    <n v="30.7"/>
    <n v="9"/>
    <n v="5.4074558830159196"/>
    <n v="78"/>
    <x v="0"/>
    <n v="0"/>
    <n v="0"/>
    <n v="0"/>
    <n v="0"/>
    <n v="0"/>
  </r>
  <r>
    <n v="2893"/>
    <s v="L50072"/>
    <x v="1"/>
    <n v="300.7"/>
    <n v="309.60000000000002"/>
    <n v="1329"/>
    <n v="139.17255455402784"/>
    <n v="54.3"/>
    <n v="8.9000000000000341"/>
    <n v="7.5570697122837114"/>
    <n v="80"/>
    <x v="0"/>
    <n v="0"/>
    <n v="0"/>
    <n v="0"/>
    <n v="0"/>
    <n v="0"/>
  </r>
  <r>
    <n v="2894"/>
    <s v="M17753"/>
    <x v="0"/>
    <n v="300.7"/>
    <n v="309.60000000000002"/>
    <n v="1568"/>
    <n v="164.20057602762651"/>
    <n v="35.200000000000003"/>
    <n v="8.9000000000000341"/>
    <n v="5.7798602761724531"/>
    <n v="82"/>
    <x v="0"/>
    <n v="0"/>
    <n v="0"/>
    <n v="0"/>
    <n v="0"/>
    <n v="0"/>
  </r>
  <r>
    <n v="2895"/>
    <s v="L50074"/>
    <x v="1"/>
    <n v="300.7"/>
    <n v="309.60000000000002"/>
    <n v="1733"/>
    <n v="181.47933562237037"/>
    <n v="24.8"/>
    <n v="8.9000000000000341"/>
    <n v="4.5006875234347854"/>
    <n v="85"/>
    <x v="0"/>
    <n v="0"/>
    <n v="0"/>
    <n v="0"/>
    <n v="0"/>
    <n v="0"/>
  </r>
  <r>
    <n v="2896"/>
    <s v="M17755"/>
    <x v="0"/>
    <n v="300.7"/>
    <n v="309.60000000000002"/>
    <n v="1473"/>
    <n v="154.25219929125885"/>
    <n v="48.1"/>
    <n v="8.9000000000000341"/>
    <n v="7.4195307859095507"/>
    <n v="87"/>
    <x v="0"/>
    <n v="0"/>
    <n v="0"/>
    <n v="0"/>
    <n v="0"/>
    <n v="0"/>
  </r>
  <r>
    <n v="2897"/>
    <s v="M17756"/>
    <x v="0"/>
    <n v="300.7"/>
    <n v="309.5"/>
    <n v="1633"/>
    <n v="171.00736011040442"/>
    <n v="31.3"/>
    <n v="8.8000000000000114"/>
    <n v="5.3525303714556589"/>
    <n v="90"/>
    <x v="0"/>
    <n v="0"/>
    <n v="0"/>
    <n v="0"/>
    <n v="0"/>
    <n v="0"/>
  </r>
  <r>
    <n v="2898"/>
    <s v="M17757"/>
    <x v="0"/>
    <n v="300.60000000000002"/>
    <n v="309.5"/>
    <n v="1530"/>
    <n v="160.22122533307945"/>
    <n v="40.200000000000003"/>
    <n v="8.8999999999999773"/>
    <n v="6.440893258389794"/>
    <n v="93"/>
    <x v="0"/>
    <n v="0"/>
    <n v="0"/>
    <n v="0"/>
    <n v="0"/>
    <n v="0"/>
  </r>
  <r>
    <n v="2899"/>
    <s v="M17758"/>
    <x v="0"/>
    <n v="300.60000000000002"/>
    <n v="309.5"/>
    <n v="1550"/>
    <n v="162.31562043547265"/>
    <n v="40.200000000000003"/>
    <n v="8.8999999999999773"/>
    <n v="6.5250879415060004"/>
    <n v="96"/>
    <x v="0"/>
    <n v="0"/>
    <n v="0"/>
    <n v="0"/>
    <n v="0"/>
    <n v="0"/>
  </r>
  <r>
    <n v="2900"/>
    <s v="L50079"/>
    <x v="1"/>
    <n v="300.60000000000002"/>
    <n v="309.39999999999998"/>
    <n v="1410"/>
    <n v="147.65485471872029"/>
    <n v="40.6"/>
    <n v="8.7999999999999545"/>
    <n v="5.9947871015800436"/>
    <n v="99"/>
    <x v="0"/>
    <n v="0"/>
    <n v="0"/>
    <n v="0"/>
    <n v="0"/>
    <n v="0"/>
  </r>
  <r>
    <n v="2901"/>
    <s v="L50080"/>
    <x v="1"/>
    <n v="300.5"/>
    <n v="309.3"/>
    <n v="1574"/>
    <n v="164.82889455834447"/>
    <n v="33.5"/>
    <n v="8.8000000000000114"/>
    <n v="5.5217679677045401"/>
    <n v="101"/>
    <x v="0"/>
    <n v="0"/>
    <n v="0"/>
    <n v="0"/>
    <n v="0"/>
    <n v="0"/>
  </r>
  <r>
    <n v="2902"/>
    <s v="L50081"/>
    <x v="1"/>
    <n v="300.60000000000002"/>
    <n v="309.39999999999998"/>
    <n v="1425"/>
    <n v="149.22565104551515"/>
    <n v="40.299999999999997"/>
    <n v="8.7999999999999545"/>
    <n v="6.0137937371342609"/>
    <n v="103"/>
    <x v="0"/>
    <n v="0"/>
    <n v="0"/>
    <n v="0"/>
    <n v="0"/>
    <n v="0"/>
  </r>
  <r>
    <n v="2903"/>
    <s v="M17762"/>
    <x v="0"/>
    <n v="300.60000000000002"/>
    <n v="309.39999999999998"/>
    <n v="1541"/>
    <n v="161.3731426393957"/>
    <n v="35.200000000000003"/>
    <n v="8.7999999999999545"/>
    <n v="5.6803346209067289"/>
    <n v="105"/>
    <x v="0"/>
    <n v="0"/>
    <n v="0"/>
    <n v="0"/>
    <n v="0"/>
    <n v="0"/>
  </r>
  <r>
    <n v="2904"/>
    <s v="M17763"/>
    <x v="0"/>
    <n v="300.7"/>
    <n v="309.5"/>
    <n v="1733"/>
    <n v="181.47933562237037"/>
    <n v="26.7"/>
    <n v="8.8000000000000114"/>
    <n v="4.8454982611172888"/>
    <n v="108"/>
    <x v="0"/>
    <n v="0"/>
    <n v="0"/>
    <n v="0"/>
    <n v="0"/>
    <n v="0"/>
  </r>
  <r>
    <n v="2905"/>
    <s v="L50084"/>
    <x v="1"/>
    <n v="300.60000000000002"/>
    <n v="309.39999999999998"/>
    <n v="2496"/>
    <n v="261.38050877867079"/>
    <n v="13.5"/>
    <n v="8.7999999999999545"/>
    <n v="3.5286368685120557"/>
    <n v="111"/>
    <x v="0"/>
    <n v="0"/>
    <n v="0"/>
    <n v="0"/>
    <n v="0"/>
    <n v="0"/>
  </r>
  <r>
    <n v="2906"/>
    <s v="L50085"/>
    <x v="1"/>
    <n v="300.60000000000002"/>
    <n v="309.39999999999998"/>
    <n v="1552"/>
    <n v="162.52505994571194"/>
    <n v="36.4"/>
    <n v="8.7999999999999545"/>
    <n v="5.9159121820239147"/>
    <n v="113"/>
    <x v="0"/>
    <n v="0"/>
    <n v="0"/>
    <n v="0"/>
    <n v="0"/>
    <n v="0"/>
  </r>
  <r>
    <n v="2907"/>
    <s v="L50086"/>
    <x v="1"/>
    <n v="300.60000000000002"/>
    <n v="309.3"/>
    <n v="1409"/>
    <n v="147.55013496360061"/>
    <n v="38.700000000000003"/>
    <n v="8.6999999999999886"/>
    <n v="5.7101902230913435"/>
    <n v="115"/>
    <x v="0"/>
    <n v="0"/>
    <n v="0"/>
    <n v="0"/>
    <n v="0"/>
    <n v="0"/>
  </r>
  <r>
    <n v="2908"/>
    <s v="M17767"/>
    <x v="0"/>
    <n v="300.60000000000002"/>
    <n v="309.39999999999998"/>
    <n v="1581"/>
    <n v="165.56193284418211"/>
    <n v="35.700000000000003"/>
    <n v="8.7999999999999545"/>
    <n v="5.9105610025373014"/>
    <n v="117"/>
    <x v="0"/>
    <n v="0"/>
    <n v="0"/>
    <n v="0"/>
    <n v="0"/>
    <n v="0"/>
  </r>
  <r>
    <n v="2909"/>
    <s v="L50088"/>
    <x v="1"/>
    <n v="300.7"/>
    <n v="309.5"/>
    <n v="1251"/>
    <n v="131.00441365469436"/>
    <n v="59.9"/>
    <n v="8.8000000000000114"/>
    <n v="7.8471643779161919"/>
    <n v="120"/>
    <x v="0"/>
    <n v="0"/>
    <n v="0"/>
    <n v="0"/>
    <n v="0"/>
    <n v="0"/>
  </r>
  <r>
    <n v="2910"/>
    <s v="L50089"/>
    <x v="1"/>
    <n v="300.7"/>
    <n v="309.60000000000002"/>
    <n v="1500"/>
    <n v="157.07963267948966"/>
    <n v="44.1"/>
    <n v="8.9000000000000341"/>
    <n v="6.9272118011654946"/>
    <n v="122"/>
    <x v="0"/>
    <n v="0"/>
    <n v="0"/>
    <n v="0"/>
    <n v="0"/>
    <n v="0"/>
  </r>
  <r>
    <n v="2911"/>
    <s v="L50090"/>
    <x v="1"/>
    <n v="300.60000000000002"/>
    <n v="309.5"/>
    <n v="1576"/>
    <n v="165.03833406858379"/>
    <n v="38.799999999999997"/>
    <n v="8.8999999999999773"/>
    <n v="6.4034873618610506"/>
    <n v="124"/>
    <x v="0"/>
    <n v="0"/>
    <n v="0"/>
    <n v="0"/>
    <n v="0"/>
    <n v="0"/>
  </r>
  <r>
    <n v="2912"/>
    <s v="M17771"/>
    <x v="0"/>
    <n v="300.7"/>
    <n v="309.5"/>
    <n v="1352"/>
    <n v="141.58110892178001"/>
    <n v="44"/>
    <n v="8.8000000000000114"/>
    <n v="6.2295687925583207"/>
    <n v="126"/>
    <x v="0"/>
    <n v="0"/>
    <n v="0"/>
    <n v="0"/>
    <n v="0"/>
    <n v="0"/>
  </r>
  <r>
    <n v="2913"/>
    <s v="L50092"/>
    <x v="1"/>
    <n v="300.7"/>
    <n v="309.60000000000002"/>
    <n v="1661"/>
    <n v="173.93951325375488"/>
    <n v="30.3"/>
    <n v="8.9000000000000341"/>
    <n v="5.2703672515887732"/>
    <n v="129"/>
    <x v="0"/>
    <n v="0"/>
    <n v="0"/>
    <n v="0"/>
    <n v="0"/>
    <n v="0"/>
  </r>
  <r>
    <n v="2914"/>
    <s v="L50093"/>
    <x v="1"/>
    <n v="300.7"/>
    <n v="309.60000000000002"/>
    <n v="1541"/>
    <n v="161.3731426393957"/>
    <n v="34.6"/>
    <n v="8.9000000000000341"/>
    <n v="5.5835107353230917"/>
    <n v="131"/>
    <x v="0"/>
    <n v="0"/>
    <n v="0"/>
    <n v="0"/>
    <n v="0"/>
    <n v="0"/>
  </r>
  <r>
    <n v="2915"/>
    <s v="H32328"/>
    <x v="2"/>
    <n v="300.60000000000002"/>
    <n v="309.60000000000002"/>
    <n v="1888"/>
    <n v="197.71089766591766"/>
    <n v="20.5"/>
    <n v="9"/>
    <n v="4.0530734021513117"/>
    <n v="133"/>
    <x v="0"/>
    <n v="0"/>
    <n v="0"/>
    <n v="0"/>
    <n v="0"/>
    <n v="0"/>
  </r>
  <r>
    <n v="2916"/>
    <s v="L50095"/>
    <x v="1"/>
    <n v="300.5"/>
    <n v="309.5"/>
    <n v="1255"/>
    <n v="131.423292675173"/>
    <n v="62.1"/>
    <n v="9"/>
    <n v="8.1613864751282428"/>
    <n v="138"/>
    <x v="0"/>
    <n v="0"/>
    <n v="0"/>
    <n v="0"/>
    <n v="0"/>
    <n v="0"/>
  </r>
  <r>
    <n v="2917"/>
    <s v="L50096"/>
    <x v="1"/>
    <n v="300.60000000000002"/>
    <n v="309.60000000000002"/>
    <n v="1411"/>
    <n v="147.75957447383993"/>
    <n v="41.6"/>
    <n v="9"/>
    <n v="6.1467982981117411"/>
    <n v="140"/>
    <x v="0"/>
    <n v="0"/>
    <n v="0"/>
    <n v="0"/>
    <n v="0"/>
    <n v="0"/>
  </r>
  <r>
    <n v="2918"/>
    <s v="L50097"/>
    <x v="1"/>
    <n v="300.60000000000002"/>
    <n v="309.5"/>
    <n v="1516"/>
    <n v="158.7551487614042"/>
    <n v="39"/>
    <n v="8.8999999999999773"/>
    <n v="6.1914508016947636"/>
    <n v="142"/>
    <x v="0"/>
    <n v="0"/>
    <n v="0"/>
    <n v="0"/>
    <n v="0"/>
    <n v="0"/>
  </r>
  <r>
    <n v="2919"/>
    <s v="M17778"/>
    <x v="0"/>
    <n v="300.60000000000002"/>
    <n v="309.5"/>
    <n v="1492"/>
    <n v="156.24187463853238"/>
    <n v="34"/>
    <n v="8.8999999999999773"/>
    <n v="5.3122237377101014"/>
    <n v="144"/>
    <x v="0"/>
    <n v="0"/>
    <n v="0"/>
    <n v="0"/>
    <n v="0"/>
    <n v="0"/>
  </r>
  <r>
    <n v="2920"/>
    <s v="L50099"/>
    <x v="1"/>
    <n v="300.60000000000002"/>
    <n v="309.60000000000002"/>
    <n v="1726"/>
    <n v="180.74629733653276"/>
    <n v="30"/>
    <n v="9"/>
    <n v="5.4223889200959832"/>
    <n v="147"/>
    <x v="0"/>
    <n v="0"/>
    <n v="0"/>
    <n v="0"/>
    <n v="0"/>
    <n v="0"/>
  </r>
  <r>
    <n v="2921"/>
    <s v="L50100"/>
    <x v="1"/>
    <n v="300.7"/>
    <n v="309.7"/>
    <n v="1598"/>
    <n v="167.34216868121629"/>
    <n v="33.700000000000003"/>
    <n v="9"/>
    <n v="5.6394310845569899"/>
    <n v="149"/>
    <x v="0"/>
    <n v="0"/>
    <n v="0"/>
    <n v="0"/>
    <n v="0"/>
    <n v="0"/>
  </r>
  <r>
    <n v="2922"/>
    <s v="L50101"/>
    <x v="1"/>
    <n v="300.8"/>
    <n v="309.8"/>
    <n v="1657"/>
    <n v="173.52063423327624"/>
    <n v="31.1"/>
    <n v="9"/>
    <n v="5.3964917246548909"/>
    <n v="151"/>
    <x v="0"/>
    <n v="0"/>
    <n v="0"/>
    <n v="0"/>
    <n v="0"/>
    <n v="0"/>
  </r>
  <r>
    <n v="2923"/>
    <s v="L50102"/>
    <x v="1"/>
    <n v="300.8"/>
    <n v="309.7"/>
    <n v="1481"/>
    <n v="155.08995733221613"/>
    <n v="38.1"/>
    <n v="8.8999999999999773"/>
    <n v="5.9089273743574351"/>
    <n v="153"/>
    <x v="0"/>
    <n v="0"/>
    <n v="0"/>
    <n v="0"/>
    <n v="0"/>
    <n v="0"/>
  </r>
  <r>
    <n v="2924"/>
    <s v="M17783"/>
    <x v="0"/>
    <n v="300.7"/>
    <n v="309.7"/>
    <n v="1397"/>
    <n v="146.29349790216469"/>
    <n v="51.3"/>
    <n v="9"/>
    <n v="7.5048564423810484"/>
    <n v="155"/>
    <x v="0"/>
    <n v="0"/>
    <n v="0"/>
    <n v="0"/>
    <n v="0"/>
    <n v="0"/>
  </r>
  <r>
    <n v="2925"/>
    <s v="L50104"/>
    <x v="1"/>
    <n v="300.8"/>
    <n v="309.7"/>
    <n v="1461"/>
    <n v="152.99556222982292"/>
    <n v="44.3"/>
    <n v="8.8999999999999773"/>
    <n v="6.7777034067811543"/>
    <n v="158"/>
    <x v="0"/>
    <n v="0"/>
    <n v="0"/>
    <n v="0"/>
    <n v="0"/>
    <n v="0"/>
  </r>
  <r>
    <n v="2926"/>
    <s v="M17785"/>
    <x v="0"/>
    <n v="300.7"/>
    <n v="309.60000000000002"/>
    <n v="1388"/>
    <n v="145.35102010608776"/>
    <n v="51.1"/>
    <n v="8.9000000000000341"/>
    <n v="7.4274371274210846"/>
    <n v="160"/>
    <x v="0"/>
    <n v="0"/>
    <n v="0"/>
    <n v="0"/>
    <n v="0"/>
    <n v="0"/>
  </r>
  <r>
    <n v="2927"/>
    <s v="L50106"/>
    <x v="1"/>
    <n v="300.7"/>
    <n v="309.7"/>
    <n v="1507"/>
    <n v="157.8126709653273"/>
    <n v="52.4"/>
    <n v="9"/>
    <n v="8.2693839585831501"/>
    <n v="163"/>
    <x v="0"/>
    <n v="0"/>
    <n v="0"/>
    <n v="0"/>
    <n v="0"/>
    <n v="0"/>
  </r>
  <r>
    <n v="2928"/>
    <s v="M17787"/>
    <x v="0"/>
    <n v="300.7"/>
    <n v="309.60000000000002"/>
    <n v="1421"/>
    <n v="148.80677202503654"/>
    <n v="49.8"/>
    <n v="8.9000000000000341"/>
    <n v="7.4105772468468194"/>
    <n v="165"/>
    <x v="0"/>
    <n v="0"/>
    <n v="0"/>
    <n v="0"/>
    <n v="0"/>
    <n v="0"/>
  </r>
  <r>
    <n v="2929"/>
    <s v="M17788"/>
    <x v="0"/>
    <n v="300.8"/>
    <n v="309.7"/>
    <n v="1258"/>
    <n v="131.737451940532"/>
    <n v="54.9"/>
    <n v="8.8999999999999773"/>
    <n v="7.2323861115352068"/>
    <n v="168"/>
    <x v="0"/>
    <n v="0"/>
    <n v="0"/>
    <n v="0"/>
    <n v="0"/>
    <n v="0"/>
  </r>
  <r>
    <n v="2930"/>
    <s v="M17789"/>
    <x v="0"/>
    <n v="300.8"/>
    <n v="309.7"/>
    <n v="1482"/>
    <n v="155.1946770873358"/>
    <n v="39"/>
    <n v="8.8999999999999773"/>
    <n v="6.0525924064060961"/>
    <n v="171"/>
    <x v="0"/>
    <n v="0"/>
    <n v="0"/>
    <n v="0"/>
    <n v="0"/>
    <n v="0"/>
  </r>
  <r>
    <n v="2931"/>
    <s v="H32344"/>
    <x v="2"/>
    <n v="300.7"/>
    <n v="309.60000000000002"/>
    <n v="1403"/>
    <n v="146.92181643288265"/>
    <n v="51.3"/>
    <n v="8.9000000000000341"/>
    <n v="7.5370891830068798"/>
    <n v="174"/>
    <x v="0"/>
    <n v="0"/>
    <n v="0"/>
    <n v="0"/>
    <n v="0"/>
    <n v="0"/>
  </r>
  <r>
    <n v="2932"/>
    <s v="L50111"/>
    <x v="1"/>
    <n v="300.8"/>
    <n v="309.7"/>
    <n v="1373"/>
    <n v="143.78022377929287"/>
    <n v="45.4"/>
    <n v="8.8999999999999773"/>
    <n v="6.527622159579896"/>
    <n v="179"/>
    <x v="0"/>
    <n v="0"/>
    <n v="0"/>
    <n v="0"/>
    <n v="0"/>
    <n v="0"/>
  </r>
  <r>
    <n v="2933"/>
    <s v="L50112"/>
    <x v="1"/>
    <n v="300.89999999999998"/>
    <n v="309.7"/>
    <n v="1460"/>
    <n v="152.89084247470328"/>
    <n v="42.1"/>
    <n v="8.8000000000000114"/>
    <n v="6.4367044681850087"/>
    <n v="181"/>
    <x v="0"/>
    <n v="0"/>
    <n v="0"/>
    <n v="0"/>
    <n v="0"/>
    <n v="0"/>
  </r>
  <r>
    <n v="2934"/>
    <s v="M17793"/>
    <x v="0"/>
    <n v="300.8"/>
    <n v="309.7"/>
    <n v="1751"/>
    <n v="183.36429121452426"/>
    <n v="27.9"/>
    <n v="8.8999999999999773"/>
    <n v="5.1158637248852266"/>
    <n v="183"/>
    <x v="0"/>
    <n v="0"/>
    <n v="0"/>
    <n v="0"/>
    <n v="0"/>
    <n v="0"/>
  </r>
  <r>
    <n v="2935"/>
    <s v="M17794"/>
    <x v="0"/>
    <n v="300.8"/>
    <n v="309.60000000000002"/>
    <n v="1546"/>
    <n v="161.89674141499398"/>
    <n v="42.3"/>
    <n v="8.8000000000000114"/>
    <n v="6.848232161854245"/>
    <n v="186"/>
    <x v="0"/>
    <n v="0"/>
    <n v="0"/>
    <n v="0"/>
    <n v="0"/>
    <n v="0"/>
  </r>
  <r>
    <n v="2936"/>
    <s v="M17795"/>
    <x v="0"/>
    <n v="300.8"/>
    <n v="309.7"/>
    <n v="1680"/>
    <n v="175.92918860102841"/>
    <n v="28.2"/>
    <n v="8.8999999999999773"/>
    <n v="4.9612031185490011"/>
    <n v="189"/>
    <x v="0"/>
    <n v="0"/>
    <n v="0"/>
    <n v="0"/>
    <n v="0"/>
    <n v="0"/>
  </r>
  <r>
    <n v="2937"/>
    <s v="M17796"/>
    <x v="0"/>
    <n v="300.89999999999998"/>
    <n v="309.7"/>
    <n v="1394"/>
    <n v="145.97933863680572"/>
    <n v="48.8"/>
    <n v="8.8000000000000114"/>
    <n v="7.1237917254761189"/>
    <n v="192"/>
    <x v="0"/>
    <n v="0"/>
    <n v="0"/>
    <n v="0"/>
    <n v="0"/>
    <n v="0"/>
  </r>
  <r>
    <n v="2938"/>
    <s v="L50117"/>
    <x v="1"/>
    <n v="300.7"/>
    <n v="309.60000000000002"/>
    <n v="1810"/>
    <n v="189.54275676658418"/>
    <n v="26"/>
    <n v="8.9000000000000341"/>
    <n v="4.9281116759311887"/>
    <n v="195"/>
    <x v="0"/>
    <n v="0"/>
    <n v="0"/>
    <n v="0"/>
    <n v="0"/>
    <n v="0"/>
  </r>
  <r>
    <n v="2939"/>
    <s v="L50118"/>
    <x v="1"/>
    <n v="300.7"/>
    <n v="309.5"/>
    <n v="1479"/>
    <n v="154.88051782197681"/>
    <n v="34.5"/>
    <n v="8.8000000000000114"/>
    <n v="5.3433778648582004"/>
    <n v="197"/>
    <x v="0"/>
    <n v="0"/>
    <n v="0"/>
    <n v="0"/>
    <n v="0"/>
    <n v="0"/>
  </r>
  <r>
    <n v="2940"/>
    <s v="L50119"/>
    <x v="1"/>
    <n v="300.89999999999998"/>
    <n v="309.7"/>
    <n v="1431"/>
    <n v="149.85396957623314"/>
    <n v="41.4"/>
    <n v="8.8000000000000114"/>
    <n v="6.2039543404560522"/>
    <n v="199"/>
    <x v="0"/>
    <n v="0"/>
    <n v="0"/>
    <n v="0"/>
    <n v="0"/>
    <n v="0"/>
  </r>
  <r>
    <n v="2941"/>
    <s v="L50120"/>
    <x v="1"/>
    <n v="300.89999999999998"/>
    <n v="309.7"/>
    <n v="2355"/>
    <n v="246.61502330679875"/>
    <n v="14.4"/>
    <n v="8.8000000000000114"/>
    <n v="3.5512563356179019"/>
    <n v="201"/>
    <x v="0"/>
    <n v="0"/>
    <n v="0"/>
    <n v="0"/>
    <n v="0"/>
    <n v="0"/>
  </r>
  <r>
    <n v="2942"/>
    <s v="M17801"/>
    <x v="0"/>
    <n v="300.7"/>
    <n v="309.60000000000002"/>
    <n v="1996"/>
    <n v="209.02063121884092"/>
    <n v="19.8"/>
    <n v="8.9000000000000341"/>
    <n v="4.1386084981330509"/>
    <n v="203"/>
    <x v="1"/>
    <n v="1"/>
    <n v="0"/>
    <n v="0"/>
    <n v="0"/>
    <n v="0"/>
  </r>
  <r>
    <n v="2943"/>
    <s v="L50122"/>
    <x v="1"/>
    <n v="300.7"/>
    <n v="309.5"/>
    <n v="1461"/>
    <n v="152.99556222982292"/>
    <n v="49.9"/>
    <n v="8.8000000000000114"/>
    <n v="7.6344785552681635"/>
    <n v="0"/>
    <x v="0"/>
    <n v="0"/>
    <n v="0"/>
    <n v="0"/>
    <n v="0"/>
    <n v="0"/>
  </r>
  <r>
    <n v="2944"/>
    <s v="H32357"/>
    <x v="2"/>
    <n v="300.7"/>
    <n v="309.5"/>
    <n v="2007"/>
    <n v="210.17254852515717"/>
    <n v="19.7"/>
    <n v="8.8000000000000114"/>
    <n v="4.1403992059455961"/>
    <n v="2"/>
    <x v="0"/>
    <n v="0"/>
    <n v="0"/>
    <n v="0"/>
    <n v="0"/>
    <n v="0"/>
  </r>
  <r>
    <n v="2945"/>
    <s v="L50124"/>
    <x v="1"/>
    <n v="300.7"/>
    <n v="309.60000000000002"/>
    <n v="1505"/>
    <n v="157.60323145508795"/>
    <n v="34.9"/>
    <n v="8.9000000000000341"/>
    <n v="5.5003527777825694"/>
    <n v="7"/>
    <x v="0"/>
    <n v="0"/>
    <n v="0"/>
    <n v="0"/>
    <n v="0"/>
    <n v="0"/>
  </r>
  <r>
    <n v="2946"/>
    <s v="H32359"/>
    <x v="2"/>
    <n v="300.7"/>
    <n v="309.60000000000002"/>
    <n v="1925"/>
    <n v="201.58552860534508"/>
    <n v="20.5"/>
    <n v="8.9000000000000341"/>
    <n v="4.1325033364095747"/>
    <n v="9"/>
    <x v="0"/>
    <n v="0"/>
    <n v="0"/>
    <n v="0"/>
    <n v="0"/>
    <n v="0"/>
  </r>
  <r>
    <n v="2947"/>
    <s v="M17806"/>
    <x v="0"/>
    <n v="300.7"/>
    <n v="309.5"/>
    <n v="1622"/>
    <n v="169.85544280408814"/>
    <n v="30.5"/>
    <n v="8.8000000000000114"/>
    <n v="5.1805910055246889"/>
    <n v="14"/>
    <x v="0"/>
    <n v="0"/>
    <n v="0"/>
    <n v="0"/>
    <n v="0"/>
    <n v="0"/>
  </r>
  <r>
    <n v="2948"/>
    <s v="L50127"/>
    <x v="1"/>
    <n v="300.7"/>
    <n v="309.5"/>
    <n v="1592"/>
    <n v="166.71385015049836"/>
    <n v="29"/>
    <n v="8.8000000000000114"/>
    <n v="4.8347016543644523"/>
    <n v="17"/>
    <x v="0"/>
    <n v="0"/>
    <n v="0"/>
    <n v="0"/>
    <n v="0"/>
    <n v="0"/>
  </r>
  <r>
    <n v="2949"/>
    <s v="L50128"/>
    <x v="1"/>
    <n v="300.7"/>
    <n v="309.5"/>
    <n v="1850"/>
    <n v="193.73154697137059"/>
    <n v="24.5"/>
    <n v="8.8000000000000114"/>
    <n v="4.7464229007985796"/>
    <n v="19"/>
    <x v="0"/>
    <n v="0"/>
    <n v="0"/>
    <n v="0"/>
    <n v="0"/>
    <n v="0"/>
  </r>
  <r>
    <n v="2950"/>
    <s v="M17809"/>
    <x v="0"/>
    <n v="300.7"/>
    <n v="309.5"/>
    <n v="1470"/>
    <n v="153.93804002589985"/>
    <n v="48.7"/>
    <n v="8.8000000000000114"/>
    <n v="7.4967825492613231"/>
    <n v="21"/>
    <x v="0"/>
    <n v="0"/>
    <n v="0"/>
    <n v="0"/>
    <n v="0"/>
    <n v="0"/>
  </r>
  <r>
    <n v="2951"/>
    <s v="M17810"/>
    <x v="0"/>
    <n v="300.7"/>
    <n v="309.5"/>
    <n v="1445"/>
    <n v="151.32004614790836"/>
    <n v="46.4"/>
    <n v="8.8000000000000114"/>
    <n v="7.0212501412629473"/>
    <n v="24"/>
    <x v="0"/>
    <n v="0"/>
    <n v="0"/>
    <n v="0"/>
    <n v="0"/>
    <n v="0"/>
  </r>
  <r>
    <n v="2952"/>
    <s v="L50131"/>
    <x v="1"/>
    <n v="300.7"/>
    <n v="309.5"/>
    <n v="1685"/>
    <n v="176.45278737662673"/>
    <n v="31.1"/>
    <n v="8.8000000000000114"/>
    <n v="5.487681687413092"/>
    <n v="27"/>
    <x v="0"/>
    <n v="0"/>
    <n v="0"/>
    <n v="0"/>
    <n v="0"/>
    <n v="0"/>
  </r>
  <r>
    <n v="2953"/>
    <s v="H32366"/>
    <x v="2"/>
    <n v="300.7"/>
    <n v="309.5"/>
    <n v="1667"/>
    <n v="174.56783178447282"/>
    <n v="30.5"/>
    <n v="8.8000000000000114"/>
    <n v="5.3243188694264205"/>
    <n v="29"/>
    <x v="0"/>
    <n v="0"/>
    <n v="0"/>
    <n v="0"/>
    <n v="0"/>
    <n v="0"/>
  </r>
  <r>
    <n v="2954"/>
    <s v="L50133"/>
    <x v="1"/>
    <n v="300.7"/>
    <n v="309.5"/>
    <n v="1578"/>
    <n v="165.24777357882311"/>
    <n v="35.4"/>
    <n v="8.8000000000000114"/>
    <n v="5.8497711846903373"/>
    <n v="34"/>
    <x v="0"/>
    <n v="0"/>
    <n v="0"/>
    <n v="0"/>
    <n v="0"/>
    <n v="0"/>
  </r>
  <r>
    <n v="2955"/>
    <s v="H32368"/>
    <x v="2"/>
    <n v="300.60000000000002"/>
    <n v="309.39999999999998"/>
    <n v="1691"/>
    <n v="177.08110590734469"/>
    <n v="28"/>
    <n v="8.7999999999999545"/>
    <n v="4.958270965405652"/>
    <n v="36"/>
    <x v="0"/>
    <n v="0"/>
    <n v="0"/>
    <n v="0"/>
    <n v="0"/>
    <n v="0"/>
  </r>
  <r>
    <n v="2956"/>
    <s v="M17815"/>
    <x v="0"/>
    <n v="300.7"/>
    <n v="309.5"/>
    <n v="1439"/>
    <n v="150.69172761719039"/>
    <n v="43.8"/>
    <n v="8.8000000000000114"/>
    <n v="6.6002976696329387"/>
    <n v="41"/>
    <x v="0"/>
    <n v="0"/>
    <n v="0"/>
    <n v="0"/>
    <n v="0"/>
    <n v="0"/>
  </r>
  <r>
    <n v="2957"/>
    <s v="M17816"/>
    <x v="0"/>
    <n v="300.8"/>
    <n v="309.60000000000002"/>
    <n v="1404"/>
    <n v="147.02653618800232"/>
    <n v="38.700000000000003"/>
    <n v="8.8000000000000114"/>
    <n v="5.68992695047569"/>
    <n v="44"/>
    <x v="0"/>
    <n v="0"/>
    <n v="0"/>
    <n v="0"/>
    <n v="0"/>
    <n v="0"/>
  </r>
  <r>
    <n v="2958"/>
    <s v="L50137"/>
    <x v="1"/>
    <n v="300.8"/>
    <n v="309.60000000000002"/>
    <n v="1498"/>
    <n v="156.87019316925034"/>
    <n v="45.8"/>
    <n v="8.8000000000000114"/>
    <n v="7.1846548471516654"/>
    <n v="47"/>
    <x v="0"/>
    <n v="0"/>
    <n v="0"/>
    <n v="0"/>
    <n v="0"/>
    <n v="0"/>
  </r>
  <r>
    <n v="2959"/>
    <s v="M17818"/>
    <x v="0"/>
    <n v="300.8"/>
    <n v="309.5"/>
    <n v="1481"/>
    <n v="155.08995733221613"/>
    <n v="44.5"/>
    <n v="8.6999999999999886"/>
    <n v="6.9015031012836179"/>
    <n v="49"/>
    <x v="0"/>
    <n v="0"/>
    <n v="0"/>
    <n v="0"/>
    <n v="0"/>
    <n v="0"/>
  </r>
  <r>
    <n v="2960"/>
    <s v="M17819"/>
    <x v="0"/>
    <n v="300.7"/>
    <n v="309.39999999999998"/>
    <n v="1589"/>
    <n v="166.39969088513939"/>
    <n v="35"/>
    <n v="8.6999999999999886"/>
    <n v="5.8239891809798792"/>
    <n v="52"/>
    <x v="0"/>
    <n v="0"/>
    <n v="0"/>
    <n v="0"/>
    <n v="0"/>
    <n v="0"/>
  </r>
  <r>
    <n v="2961"/>
    <s v="L50140"/>
    <x v="1"/>
    <n v="300.7"/>
    <n v="309.5"/>
    <n v="1467"/>
    <n v="153.62388076054089"/>
    <n v="44.3"/>
    <n v="8.8000000000000114"/>
    <n v="6.8055379176919608"/>
    <n v="55"/>
    <x v="0"/>
    <n v="0"/>
    <n v="0"/>
    <n v="0"/>
    <n v="0"/>
    <n v="0"/>
  </r>
  <r>
    <n v="2962"/>
    <s v="L50141"/>
    <x v="1"/>
    <n v="300.60000000000002"/>
    <n v="309.39999999999998"/>
    <n v="1654"/>
    <n v="173.20647496791725"/>
    <n v="32.799999999999997"/>
    <n v="8.7999999999999545"/>
    <n v="5.6811723789476858"/>
    <n v="57"/>
    <x v="0"/>
    <n v="0"/>
    <n v="0"/>
    <n v="0"/>
    <n v="0"/>
    <n v="0"/>
  </r>
  <r>
    <n v="2963"/>
    <s v="L50142"/>
    <x v="1"/>
    <n v="300.7"/>
    <n v="309.5"/>
    <n v="1508"/>
    <n v="157.91739072044692"/>
    <n v="39.9"/>
    <n v="8.8000000000000114"/>
    <n v="6.3009038897458325"/>
    <n v="59"/>
    <x v="0"/>
    <n v="0"/>
    <n v="0"/>
    <n v="0"/>
    <n v="0"/>
    <n v="0"/>
  </r>
  <r>
    <n v="2964"/>
    <s v="M17823"/>
    <x v="0"/>
    <n v="300.7"/>
    <n v="309.60000000000002"/>
    <n v="1439"/>
    <n v="150.69172761719039"/>
    <n v="43"/>
    <n v="8.9000000000000341"/>
    <n v="6.4797442875391873"/>
    <n v="61"/>
    <x v="0"/>
    <n v="0"/>
    <n v="0"/>
    <n v="0"/>
    <n v="0"/>
    <n v="0"/>
  </r>
  <r>
    <n v="2965"/>
    <s v="L50144"/>
    <x v="1"/>
    <n v="300.7"/>
    <n v="309.5"/>
    <n v="1692"/>
    <n v="177.18582566246431"/>
    <n v="30.3"/>
    <n v="8.8000000000000114"/>
    <n v="5.3687305175726685"/>
    <n v="64"/>
    <x v="0"/>
    <n v="0"/>
    <n v="0"/>
    <n v="0"/>
    <n v="0"/>
    <n v="0"/>
  </r>
  <r>
    <n v="2966"/>
    <s v="M17825"/>
    <x v="0"/>
    <n v="300.7"/>
    <n v="309.5"/>
    <n v="1838"/>
    <n v="192.47490990993464"/>
    <n v="24.9"/>
    <n v="8.8000000000000114"/>
    <n v="4.7926252567573719"/>
    <n v="66"/>
    <x v="0"/>
    <n v="0"/>
    <n v="0"/>
    <n v="0"/>
    <n v="0"/>
    <n v="0"/>
  </r>
  <r>
    <n v="2967"/>
    <s v="L50146"/>
    <x v="1"/>
    <n v="300.60000000000002"/>
    <n v="309.3"/>
    <n v="1601"/>
    <n v="167.65632794657529"/>
    <n v="40.200000000000003"/>
    <n v="8.6999999999999886"/>
    <n v="6.739784383452327"/>
    <n v="69"/>
    <x v="0"/>
    <n v="0"/>
    <n v="0"/>
    <n v="0"/>
    <n v="0"/>
    <n v="0"/>
  </r>
  <r>
    <n v="2968"/>
    <s v="L50147"/>
    <x v="1"/>
    <n v="300.60000000000002"/>
    <n v="309.39999999999998"/>
    <n v="1369"/>
    <n v="143.36134475881423"/>
    <n v="51.6"/>
    <n v="8.7999999999999545"/>
    <n v="7.3974453895548145"/>
    <n v="71"/>
    <x v="0"/>
    <n v="0"/>
    <n v="0"/>
    <n v="0"/>
    <n v="0"/>
    <n v="0"/>
  </r>
  <r>
    <n v="2969"/>
    <s v="M17828"/>
    <x v="0"/>
    <n v="300.60000000000002"/>
    <n v="309.39999999999998"/>
    <n v="1312"/>
    <n v="137.3923187169936"/>
    <n v="45.2"/>
    <n v="8.7999999999999545"/>
    <n v="6.2101328060081116"/>
    <n v="73"/>
    <x v="0"/>
    <n v="0"/>
    <n v="0"/>
    <n v="0"/>
    <n v="0"/>
    <n v="0"/>
  </r>
  <r>
    <n v="2970"/>
    <s v="L50149"/>
    <x v="1"/>
    <n v="300.60000000000002"/>
    <n v="309.39999999999998"/>
    <n v="1468"/>
    <n v="153.72860051566056"/>
    <n v="44.1"/>
    <n v="8.7999999999999545"/>
    <n v="6.7794312827406307"/>
    <n v="76"/>
    <x v="0"/>
    <n v="0"/>
    <n v="0"/>
    <n v="0"/>
    <n v="0"/>
    <n v="0"/>
  </r>
  <r>
    <n v="2971"/>
    <s v="M17830"/>
    <x v="0"/>
    <n v="300.60000000000002"/>
    <n v="309.39999999999998"/>
    <n v="1452"/>
    <n v="152.05308443374599"/>
    <n v="39.4"/>
    <n v="8.7999999999999545"/>
    <n v="5.9908915266895919"/>
    <n v="78"/>
    <x v="0"/>
    <n v="0"/>
    <n v="0"/>
    <n v="0"/>
    <n v="0"/>
    <n v="0"/>
  </r>
  <r>
    <n v="2972"/>
    <s v="M17831"/>
    <x v="0"/>
    <n v="300.7"/>
    <n v="309.5"/>
    <n v="1393"/>
    <n v="145.87461888168608"/>
    <n v="43.9"/>
    <n v="8.8000000000000114"/>
    <n v="6.4038957689060192"/>
    <n v="81"/>
    <x v="0"/>
    <n v="0"/>
    <n v="0"/>
    <n v="0"/>
    <n v="0"/>
    <n v="0"/>
  </r>
  <r>
    <n v="2973"/>
    <s v="M17832"/>
    <x v="0"/>
    <n v="300.60000000000002"/>
    <n v="309.39999999999998"/>
    <n v="1432"/>
    <n v="149.95868933135279"/>
    <n v="44.2"/>
    <n v="8.7999999999999545"/>
    <n v="6.6281740684457935"/>
    <n v="84"/>
    <x v="0"/>
    <n v="0"/>
    <n v="0"/>
    <n v="0"/>
    <n v="0"/>
    <n v="0"/>
  </r>
  <r>
    <n v="2974"/>
    <s v="M17833"/>
    <x v="0"/>
    <n v="300.60000000000002"/>
    <n v="309.3"/>
    <n v="1510"/>
    <n v="158.12683023068624"/>
    <n v="46"/>
    <n v="8.6999999999999886"/>
    <n v="7.2738341906115664"/>
    <n v="87"/>
    <x v="0"/>
    <n v="0"/>
    <n v="0"/>
    <n v="0"/>
    <n v="0"/>
    <n v="0"/>
  </r>
  <r>
    <n v="2975"/>
    <s v="M17834"/>
    <x v="0"/>
    <n v="300.60000000000002"/>
    <n v="309.39999999999998"/>
    <n v="1521"/>
    <n v="159.27874753700249"/>
    <n v="37.200000000000003"/>
    <n v="8.7999999999999545"/>
    <n v="5.925169408376493"/>
    <n v="90"/>
    <x v="0"/>
    <n v="0"/>
    <n v="0"/>
    <n v="0"/>
    <n v="0"/>
    <n v="0"/>
  </r>
  <r>
    <n v="2976"/>
    <s v="H32389"/>
    <x v="2"/>
    <n v="300.5"/>
    <n v="309.39999999999998"/>
    <n v="1360"/>
    <n v="142.4188669627373"/>
    <n v="46.2"/>
    <n v="8.8999999999999773"/>
    <n v="6.5797516536784633"/>
    <n v="93"/>
    <x v="0"/>
    <n v="0"/>
    <n v="0"/>
    <n v="0"/>
    <n v="0"/>
    <n v="0"/>
  </r>
  <r>
    <n v="2977"/>
    <s v="M17836"/>
    <x v="0"/>
    <n v="300.5"/>
    <n v="309.3"/>
    <n v="1881"/>
    <n v="196.97785938008005"/>
    <n v="25.5"/>
    <n v="8.8000000000000114"/>
    <n v="5.022935414192041"/>
    <n v="98"/>
    <x v="0"/>
    <n v="0"/>
    <n v="0"/>
    <n v="0"/>
    <n v="0"/>
    <n v="0"/>
  </r>
  <r>
    <n v="2978"/>
    <s v="L50157"/>
    <x v="1"/>
    <n v="300.39999999999998"/>
    <n v="309.3"/>
    <n v="1413"/>
    <n v="147.96901398407925"/>
    <n v="50.3"/>
    <n v="8.9000000000000341"/>
    <n v="7.4428414033991857"/>
    <n v="101"/>
    <x v="0"/>
    <n v="0"/>
    <n v="0"/>
    <n v="0"/>
    <n v="0"/>
    <n v="0"/>
  </r>
  <r>
    <n v="2979"/>
    <s v="H32392"/>
    <x v="2"/>
    <n v="300.5"/>
    <n v="309.39999999999998"/>
    <n v="1642"/>
    <n v="171.94983790648132"/>
    <n v="36.200000000000003"/>
    <n v="8.8999999999999773"/>
    <n v="6.2245841322146243"/>
    <n v="103"/>
    <x v="0"/>
    <n v="0"/>
    <n v="0"/>
    <n v="0"/>
    <n v="0"/>
    <n v="0"/>
  </r>
  <r>
    <n v="2980"/>
    <s v="L50159"/>
    <x v="1"/>
    <n v="300.5"/>
    <n v="309.5"/>
    <n v="1542"/>
    <n v="161.47786239451537"/>
    <n v="38.5"/>
    <n v="9"/>
    <n v="6.2168977021888416"/>
    <n v="108"/>
    <x v="0"/>
    <n v="0"/>
    <n v="0"/>
    <n v="0"/>
    <n v="0"/>
    <n v="0"/>
  </r>
  <r>
    <n v="2981"/>
    <s v="L50160"/>
    <x v="1"/>
    <n v="300.39999999999998"/>
    <n v="309.5"/>
    <n v="1447"/>
    <n v="151.52948565814768"/>
    <n v="39.299999999999997"/>
    <n v="9.1000000000000227"/>
    <n v="5.9551087863652041"/>
    <n v="110"/>
    <x v="0"/>
    <n v="0"/>
    <n v="0"/>
    <n v="0"/>
    <n v="0"/>
    <n v="0"/>
  </r>
  <r>
    <n v="2982"/>
    <s v="H32395"/>
    <x v="2"/>
    <n v="300.39999999999998"/>
    <n v="309.39999999999998"/>
    <n v="1530"/>
    <n v="160.22122533307945"/>
    <n v="40.4"/>
    <n v="9"/>
    <n v="6.4729375034564089"/>
    <n v="112"/>
    <x v="0"/>
    <n v="0"/>
    <n v="0"/>
    <n v="0"/>
    <n v="0"/>
    <n v="0"/>
  </r>
  <r>
    <n v="2983"/>
    <s v="L50162"/>
    <x v="1"/>
    <n v="300.5"/>
    <n v="309.5"/>
    <n v="1795"/>
    <n v="187.97196043978929"/>
    <n v="27.7"/>
    <n v="9"/>
    <n v="5.206823304182163"/>
    <n v="117"/>
    <x v="0"/>
    <n v="0"/>
    <n v="0"/>
    <n v="0"/>
    <n v="0"/>
    <n v="0"/>
  </r>
  <r>
    <n v="2984"/>
    <s v="L50163"/>
    <x v="1"/>
    <n v="300.60000000000002"/>
    <n v="309.60000000000002"/>
    <n v="1290"/>
    <n v="135.0884841043611"/>
    <n v="57.4"/>
    <n v="9"/>
    <n v="7.7540789875903275"/>
    <n v="119"/>
    <x v="0"/>
    <n v="0"/>
    <n v="0"/>
    <n v="0"/>
    <n v="0"/>
    <n v="0"/>
  </r>
  <r>
    <n v="2985"/>
    <s v="L50164"/>
    <x v="1"/>
    <n v="300.60000000000002"/>
    <n v="309.7"/>
    <n v="1639"/>
    <n v="171.63567864112238"/>
    <n v="30.4"/>
    <n v="9.0999999999999659"/>
    <n v="5.2177246306901202"/>
    <n v="121"/>
    <x v="0"/>
    <n v="0"/>
    <n v="0"/>
    <n v="0"/>
    <n v="0"/>
    <n v="0"/>
  </r>
  <r>
    <n v="2986"/>
    <s v="L50165"/>
    <x v="1"/>
    <n v="300.7"/>
    <n v="309.8"/>
    <n v="1596"/>
    <n v="167.132729170977"/>
    <n v="31.5"/>
    <n v="9.1000000000000227"/>
    <n v="5.2646809688857754"/>
    <n v="123"/>
    <x v="0"/>
    <n v="0"/>
    <n v="0"/>
    <n v="0"/>
    <n v="0"/>
    <n v="0"/>
  </r>
  <r>
    <n v="2987"/>
    <s v="L50166"/>
    <x v="1"/>
    <n v="300.60000000000002"/>
    <n v="309.8"/>
    <n v="1455"/>
    <n v="152.36724369910496"/>
    <n v="48"/>
    <n v="9.1999999999999886"/>
    <n v="7.3136276975570382"/>
    <n v="125"/>
    <x v="0"/>
    <n v="0"/>
    <n v="0"/>
    <n v="0"/>
    <n v="0"/>
    <n v="0"/>
  </r>
  <r>
    <n v="2988"/>
    <s v="M17847"/>
    <x v="0"/>
    <n v="300.60000000000002"/>
    <n v="309.8"/>
    <n v="1659"/>
    <n v="173.73007374351556"/>
    <n v="28.9"/>
    <n v="9.1999999999999886"/>
    <n v="5.0207991311875997"/>
    <n v="127"/>
    <x v="0"/>
    <n v="0"/>
    <n v="0"/>
    <n v="0"/>
    <n v="0"/>
    <n v="0"/>
  </r>
  <r>
    <n v="2989"/>
    <s v="M17848"/>
    <x v="0"/>
    <n v="300.60000000000002"/>
    <n v="309.8"/>
    <n v="1532"/>
    <n v="160.43066484331877"/>
    <n v="42.5"/>
    <n v="9.1999999999999886"/>
    <n v="6.8183032558410481"/>
    <n v="130"/>
    <x v="0"/>
    <n v="0"/>
    <n v="0"/>
    <n v="0"/>
    <n v="0"/>
    <n v="0"/>
  </r>
  <r>
    <n v="2990"/>
    <s v="L50169"/>
    <x v="1"/>
    <n v="300.60000000000002"/>
    <n v="309.8"/>
    <n v="1502"/>
    <n v="157.28907218972896"/>
    <n v="42.4"/>
    <n v="9.1999999999999886"/>
    <n v="6.6690566608445074"/>
    <n v="133"/>
    <x v="0"/>
    <n v="0"/>
    <n v="0"/>
    <n v="0"/>
    <n v="0"/>
    <n v="0"/>
  </r>
  <r>
    <n v="2991"/>
    <s v="L50170"/>
    <x v="1"/>
    <n v="300.60000000000002"/>
    <n v="309.8"/>
    <n v="1688"/>
    <n v="176.7669466419857"/>
    <n v="28.6"/>
    <n v="9.1999999999999886"/>
    <n v="5.0555346739607909"/>
    <n v="135"/>
    <x v="0"/>
    <n v="0"/>
    <n v="0"/>
    <n v="0"/>
    <n v="0"/>
    <n v="0"/>
  </r>
  <r>
    <n v="2992"/>
    <s v="M17851"/>
    <x v="0"/>
    <n v="300.5"/>
    <n v="309.7"/>
    <n v="1341"/>
    <n v="140.42919161546376"/>
    <n v="50.9"/>
    <n v="9.1999999999999886"/>
    <n v="7.1478458532271052"/>
    <n v="137"/>
    <x v="0"/>
    <n v="0"/>
    <n v="0"/>
    <n v="0"/>
    <n v="0"/>
    <n v="0"/>
  </r>
  <r>
    <n v="2993"/>
    <s v="M17852"/>
    <x v="0"/>
    <n v="300.5"/>
    <n v="309.7"/>
    <n v="1685"/>
    <n v="176.45278737662673"/>
    <n v="29.4"/>
    <n v="9.1999999999999886"/>
    <n v="5.1877119488728258"/>
    <n v="140"/>
    <x v="0"/>
    <n v="0"/>
    <n v="0"/>
    <n v="0"/>
    <n v="0"/>
    <n v="0"/>
  </r>
  <r>
    <n v="2994"/>
    <s v="M17853"/>
    <x v="0"/>
    <n v="300.5"/>
    <n v="309.8"/>
    <n v="1370"/>
    <n v="143.46606451393387"/>
    <n v="55.9"/>
    <n v="9.3000000000000114"/>
    <n v="8.0197530063289033"/>
    <n v="143"/>
    <x v="0"/>
    <n v="0"/>
    <n v="0"/>
    <n v="0"/>
    <n v="0"/>
    <n v="0"/>
  </r>
  <r>
    <n v="2995"/>
    <s v="L50174"/>
    <x v="1"/>
    <n v="300.5"/>
    <n v="309.8"/>
    <n v="1461"/>
    <n v="152.99556222982292"/>
    <n v="52.5"/>
    <n v="9.3000000000000114"/>
    <n v="8.0322670170657045"/>
    <n v="146"/>
    <x v="0"/>
    <n v="0"/>
    <n v="0"/>
    <n v="0"/>
    <n v="0"/>
    <n v="0"/>
  </r>
  <r>
    <n v="2996"/>
    <s v="L50175"/>
    <x v="1"/>
    <n v="300.5"/>
    <n v="309.8"/>
    <n v="1550"/>
    <n v="162.31562043547265"/>
    <n v="37.4"/>
    <n v="9.3000000000000114"/>
    <n v="6.0706042042866768"/>
    <n v="148"/>
    <x v="0"/>
    <n v="0"/>
    <n v="0"/>
    <n v="0"/>
    <n v="0"/>
    <n v="0"/>
  </r>
  <r>
    <n v="2997"/>
    <s v="M17856"/>
    <x v="0"/>
    <n v="300.5"/>
    <n v="309.8"/>
    <n v="1508"/>
    <n v="157.91739072044692"/>
    <n v="37.799999999999997"/>
    <n v="9.3000000000000114"/>
    <n v="5.9692773692328931"/>
    <n v="150"/>
    <x v="0"/>
    <n v="0"/>
    <n v="0"/>
    <n v="0"/>
    <n v="0"/>
    <n v="0"/>
  </r>
  <r>
    <n v="2998"/>
    <s v="L50177"/>
    <x v="1"/>
    <n v="300.5"/>
    <n v="309.8"/>
    <n v="1345"/>
    <n v="140.84807063594238"/>
    <n v="62.7"/>
    <n v="9.3000000000000114"/>
    <n v="8.8311740288735869"/>
    <n v="153"/>
    <x v="0"/>
    <n v="0"/>
    <n v="0"/>
    <n v="0"/>
    <n v="0"/>
    <n v="0"/>
  </r>
  <r>
    <n v="2999"/>
    <s v="L50178"/>
    <x v="1"/>
    <n v="300.5"/>
    <n v="309.7"/>
    <n v="1616"/>
    <n v="169.22712427337018"/>
    <n v="34.5"/>
    <n v="9.1999999999999886"/>
    <n v="5.8383357874312711"/>
    <n v="155"/>
    <x v="0"/>
    <n v="0"/>
    <n v="0"/>
    <n v="0"/>
    <n v="0"/>
    <n v="0"/>
  </r>
  <r>
    <n v="3000"/>
    <s v="L50179"/>
    <x v="1"/>
    <n v="300.5"/>
    <n v="309.7"/>
    <n v="1395"/>
    <n v="146.08405839192537"/>
    <n v="61"/>
    <n v="9.1999999999999886"/>
    <n v="8.9111275619074473"/>
    <n v="157"/>
    <x v="0"/>
    <n v="0"/>
    <n v="0"/>
    <n v="0"/>
    <n v="0"/>
    <n v="0"/>
  </r>
  <r>
    <n v="3001"/>
    <s v="H32414"/>
    <x v="2"/>
    <n v="300.5"/>
    <n v="309.8"/>
    <n v="1324"/>
    <n v="138.64895577842952"/>
    <n v="72.8"/>
    <n v="9.3000000000000114"/>
    <n v="10.093643980669668"/>
    <n v="159"/>
    <x v="1"/>
    <n v="0"/>
    <n v="0"/>
    <n v="1"/>
    <n v="0"/>
    <n v="0"/>
  </r>
  <r>
    <n v="3002"/>
    <s v="L50181"/>
    <x v="1"/>
    <n v="300.5"/>
    <n v="309.8"/>
    <n v="1445"/>
    <n v="151.32004614790836"/>
    <n v="43.9"/>
    <n v="9.3000000000000114"/>
    <n v="6.6429500258931764"/>
    <n v="164"/>
    <x v="0"/>
    <n v="0"/>
    <n v="0"/>
    <n v="0"/>
    <n v="0"/>
    <n v="0"/>
  </r>
  <r>
    <n v="3003"/>
    <s v="M17862"/>
    <x v="0"/>
    <n v="300.5"/>
    <n v="309.8"/>
    <n v="1555"/>
    <n v="162.83921921107094"/>
    <n v="38.9"/>
    <n v="9.3000000000000114"/>
    <n v="6.3344456273106591"/>
    <n v="166"/>
    <x v="0"/>
    <n v="0"/>
    <n v="0"/>
    <n v="0"/>
    <n v="0"/>
    <n v="0"/>
  </r>
  <r>
    <n v="3004"/>
    <s v="M17863"/>
    <x v="0"/>
    <n v="300.60000000000002"/>
    <n v="309.89999999999998"/>
    <n v="1449"/>
    <n v="151.73892516838703"/>
    <n v="42.4"/>
    <n v="9.2999999999999545"/>
    <n v="6.4337304271396096"/>
    <n v="169"/>
    <x v="0"/>
    <n v="0"/>
    <n v="0"/>
    <n v="0"/>
    <n v="0"/>
    <n v="0"/>
  </r>
  <r>
    <n v="3005"/>
    <s v="M17864"/>
    <x v="0"/>
    <n v="300.5"/>
    <n v="309.89999999999998"/>
    <n v="1466"/>
    <n v="153.51916100542121"/>
    <n v="53.2"/>
    <n v="9.3999999999999773"/>
    <n v="8.1672193654884087"/>
    <n v="172"/>
    <x v="0"/>
    <n v="0"/>
    <n v="0"/>
    <n v="0"/>
    <n v="0"/>
    <n v="0"/>
  </r>
  <r>
    <n v="3006"/>
    <s v="L50185"/>
    <x v="1"/>
    <n v="300.5"/>
    <n v="309.89999999999998"/>
    <n v="1503"/>
    <n v="157.39379194484863"/>
    <n v="37.4"/>
    <n v="9.3999999999999773"/>
    <n v="5.8865278187373384"/>
    <n v="175"/>
    <x v="0"/>
    <n v="0"/>
    <n v="0"/>
    <n v="0"/>
    <n v="0"/>
    <n v="0"/>
  </r>
  <r>
    <n v="3007"/>
    <s v="L50186"/>
    <x v="1"/>
    <n v="300.39999999999998"/>
    <n v="309.7"/>
    <n v="1488"/>
    <n v="155.82299561805374"/>
    <n v="35.700000000000003"/>
    <n v="9.3000000000000114"/>
    <n v="5.5628809435645188"/>
    <n v="177"/>
    <x v="0"/>
    <n v="0"/>
    <n v="0"/>
    <n v="0"/>
    <n v="0"/>
    <n v="0"/>
  </r>
  <r>
    <n v="3008"/>
    <s v="L50187"/>
    <x v="1"/>
    <n v="300.39999999999998"/>
    <n v="309.7"/>
    <n v="1314"/>
    <n v="137.60175822723295"/>
    <n v="50.2"/>
    <n v="9.3000000000000114"/>
    <n v="6.9076082630070941"/>
    <n v="179"/>
    <x v="0"/>
    <n v="0"/>
    <n v="0"/>
    <n v="0"/>
    <n v="0"/>
    <n v="0"/>
  </r>
  <r>
    <n v="3009"/>
    <s v="M17868"/>
    <x v="0"/>
    <n v="300.39999999999998"/>
    <n v="309.7"/>
    <n v="1547"/>
    <n v="162.00146117011366"/>
    <n v="38"/>
    <n v="9.3000000000000114"/>
    <n v="6.1560555244643194"/>
    <n v="181"/>
    <x v="0"/>
    <n v="0"/>
    <n v="0"/>
    <n v="0"/>
    <n v="0"/>
    <n v="0"/>
  </r>
  <r>
    <n v="3010"/>
    <s v="M17869"/>
    <x v="0"/>
    <n v="300.39999999999998"/>
    <n v="309.7"/>
    <n v="1466"/>
    <n v="153.51916100542121"/>
    <n v="39.799999999999997"/>
    <n v="9.3000000000000114"/>
    <n v="6.1100626080157632"/>
    <n v="184"/>
    <x v="0"/>
    <n v="0"/>
    <n v="0"/>
    <n v="0"/>
    <n v="0"/>
    <n v="0"/>
  </r>
  <r>
    <n v="3011"/>
    <s v="L50190"/>
    <x v="1"/>
    <n v="300.3"/>
    <n v="309.60000000000002"/>
    <n v="1537"/>
    <n v="160.95426361891708"/>
    <n v="37.1"/>
    <n v="9.3000000000000114"/>
    <n v="5.9714031802618237"/>
    <n v="187"/>
    <x v="0"/>
    <n v="0"/>
    <n v="0"/>
    <n v="0"/>
    <n v="0"/>
    <n v="0"/>
  </r>
  <r>
    <n v="3012"/>
    <s v="M17871"/>
    <x v="0"/>
    <n v="300.2"/>
    <n v="309.5"/>
    <n v="1434"/>
    <n v="150.16812884159211"/>
    <n v="51.5"/>
    <n v="9.3000000000000114"/>
    <n v="7.7336586353419934"/>
    <n v="189"/>
    <x v="0"/>
    <n v="0"/>
    <n v="0"/>
    <n v="0"/>
    <n v="0"/>
    <n v="0"/>
  </r>
  <r>
    <n v="3013"/>
    <s v="L50192"/>
    <x v="1"/>
    <n v="300.39999999999998"/>
    <n v="309.60000000000002"/>
    <n v="1432"/>
    <n v="149.95868933135279"/>
    <n v="44.7"/>
    <n v="9.2000000000000455"/>
    <n v="6.7031534131114707"/>
    <n v="192"/>
    <x v="0"/>
    <n v="0"/>
    <n v="0"/>
    <n v="0"/>
    <n v="0"/>
    <n v="0"/>
  </r>
  <r>
    <n v="3014"/>
    <s v="L50193"/>
    <x v="1"/>
    <n v="300.5"/>
    <n v="309.60000000000002"/>
    <n v="1390"/>
    <n v="145.56045961632708"/>
    <n v="48.4"/>
    <n v="9.1000000000000227"/>
    <n v="7.0451262454302306"/>
    <n v="194"/>
    <x v="0"/>
    <n v="0"/>
    <n v="0"/>
    <n v="0"/>
    <n v="0"/>
    <n v="0"/>
  </r>
  <r>
    <n v="3015"/>
    <s v="L50194"/>
    <x v="1"/>
    <n v="300.5"/>
    <n v="309.7"/>
    <n v="1580"/>
    <n v="165.45721308906244"/>
    <n v="42.8"/>
    <n v="9.1999999999999886"/>
    <n v="7.0815687202118713"/>
    <n v="196"/>
    <x v="0"/>
    <n v="0"/>
    <n v="0"/>
    <n v="0"/>
    <n v="0"/>
    <n v="0"/>
  </r>
  <r>
    <n v="3016"/>
    <s v="L50195"/>
    <x v="1"/>
    <n v="300.5"/>
    <n v="309.7"/>
    <n v="1589"/>
    <n v="166.39969088513939"/>
    <n v="30.5"/>
    <n v="9.1999999999999886"/>
    <n v="5.0751905719967514"/>
    <n v="198"/>
    <x v="0"/>
    <n v="0"/>
    <n v="0"/>
    <n v="0"/>
    <n v="0"/>
    <n v="0"/>
  </r>
  <r>
    <n v="3017"/>
    <s v="L50196"/>
    <x v="1"/>
    <n v="300.5"/>
    <n v="309.8"/>
    <n v="1441"/>
    <n v="150.90116712742974"/>
    <n v="48.8"/>
    <n v="9.3000000000000114"/>
    <n v="7.363976955818571"/>
    <n v="200"/>
    <x v="0"/>
    <n v="0"/>
    <n v="0"/>
    <n v="0"/>
    <n v="0"/>
    <n v="0"/>
  </r>
  <r>
    <n v="3018"/>
    <s v="L50197"/>
    <x v="1"/>
    <n v="300.5"/>
    <n v="309.8"/>
    <n v="1305"/>
    <n v="136.65928043115599"/>
    <n v="51.7"/>
    <n v="9.3000000000000114"/>
    <n v="7.0652847982907652"/>
    <n v="202"/>
    <x v="0"/>
    <n v="0"/>
    <n v="0"/>
    <n v="0"/>
    <n v="0"/>
    <n v="0"/>
  </r>
  <r>
    <n v="3019"/>
    <s v="M17878"/>
    <x v="0"/>
    <n v="300.5"/>
    <n v="309.8"/>
    <n v="1566"/>
    <n v="163.99113651738719"/>
    <n v="35.9"/>
    <n v="9.3000000000000114"/>
    <n v="5.8872818009741996"/>
    <n v="204"/>
    <x v="0"/>
    <n v="0"/>
    <n v="0"/>
    <n v="0"/>
    <n v="0"/>
    <n v="0"/>
  </r>
  <r>
    <n v="3020"/>
    <s v="L50199"/>
    <x v="1"/>
    <n v="300.5"/>
    <n v="309.8"/>
    <n v="1379"/>
    <n v="144.40854231001083"/>
    <n v="54.2"/>
    <n v="9.3000000000000114"/>
    <n v="7.8269429932025876"/>
    <n v="207"/>
    <x v="1"/>
    <n v="0"/>
    <n v="0"/>
    <n v="0"/>
    <n v="1"/>
    <n v="0"/>
  </r>
  <r>
    <n v="3021"/>
    <s v="L50200"/>
    <x v="1"/>
    <n v="300.39999999999998"/>
    <n v="309.60000000000002"/>
    <n v="1543"/>
    <n v="161.58258214963502"/>
    <n v="38.1"/>
    <n v="9.2000000000000455"/>
    <n v="6.1562963799010939"/>
    <n v="209"/>
    <x v="0"/>
    <n v="0"/>
    <n v="0"/>
    <n v="0"/>
    <n v="0"/>
    <n v="0"/>
  </r>
  <r>
    <n v="3022"/>
    <s v="L50201"/>
    <x v="1"/>
    <n v="300.5"/>
    <n v="309.8"/>
    <n v="1421"/>
    <n v="148.80677202503654"/>
    <n v="49.6"/>
    <n v="9.3000000000000114"/>
    <n v="7.3808158924418121"/>
    <n v="211"/>
    <x v="0"/>
    <n v="0"/>
    <n v="0"/>
    <n v="0"/>
    <n v="0"/>
    <n v="0"/>
  </r>
  <r>
    <n v="3023"/>
    <s v="L50202"/>
    <x v="1"/>
    <n v="300.5"/>
    <n v="309.60000000000002"/>
    <n v="1760"/>
    <n v="184.30676901060122"/>
    <n v="30.6"/>
    <n v="9.1000000000000227"/>
    <n v="5.6397871317243968"/>
    <n v="213"/>
    <x v="0"/>
    <n v="0"/>
    <n v="0"/>
    <n v="0"/>
    <n v="0"/>
    <n v="0"/>
  </r>
  <r>
    <n v="3024"/>
    <s v="L50203"/>
    <x v="1"/>
    <n v="300.39999999999998"/>
    <n v="309.5"/>
    <n v="1711"/>
    <n v="179.17550100973784"/>
    <n v="29.2"/>
    <n v="9.1000000000000227"/>
    <n v="5.2319246294843449"/>
    <n v="215"/>
    <x v="0"/>
    <n v="0"/>
    <n v="0"/>
    <n v="0"/>
    <n v="0"/>
    <n v="0"/>
  </r>
  <r>
    <n v="3025"/>
    <s v="L50204"/>
    <x v="1"/>
    <n v="300.5"/>
    <n v="309.60000000000002"/>
    <n v="1465"/>
    <n v="153.41444125030156"/>
    <n v="41.6"/>
    <n v="9.1000000000000227"/>
    <n v="6.3820407560125449"/>
    <n v="217"/>
    <x v="0"/>
    <n v="0"/>
    <n v="0"/>
    <n v="0"/>
    <n v="0"/>
    <n v="0"/>
  </r>
  <r>
    <n v="3026"/>
    <s v="L50205"/>
    <x v="1"/>
    <n v="300.5"/>
    <n v="309.60000000000002"/>
    <n v="1366"/>
    <n v="143.04718549345526"/>
    <n v="50.2"/>
    <n v="9.1000000000000227"/>
    <n v="7.1809687117714551"/>
    <n v="219"/>
    <x v="0"/>
    <n v="0"/>
    <n v="0"/>
    <n v="0"/>
    <n v="0"/>
    <n v="0"/>
  </r>
  <r>
    <n v="3027"/>
    <s v="M17886"/>
    <x v="0"/>
    <n v="300.39999999999998"/>
    <n v="309.5"/>
    <n v="1888"/>
    <n v="197.71089766591766"/>
    <n v="21.9"/>
    <n v="9.1000000000000227"/>
    <n v="4.329868658883596"/>
    <n v="221"/>
    <x v="0"/>
    <n v="0"/>
    <n v="0"/>
    <n v="0"/>
    <n v="0"/>
    <n v="0"/>
  </r>
  <r>
    <n v="3028"/>
    <s v="L50207"/>
    <x v="1"/>
    <n v="300.5"/>
    <n v="309.5"/>
    <n v="1777"/>
    <n v="186.0870048476354"/>
    <n v="23.6"/>
    <n v="9"/>
    <n v="4.3916533144041958"/>
    <n v="0"/>
    <x v="0"/>
    <n v="0"/>
    <n v="0"/>
    <n v="0"/>
    <n v="0"/>
    <n v="0"/>
  </r>
  <r>
    <n v="3029"/>
    <s v="L50208"/>
    <x v="1"/>
    <n v="300.5"/>
    <n v="309.5"/>
    <n v="1379"/>
    <n v="144.40854231001083"/>
    <n v="55.6"/>
    <n v="9"/>
    <n v="8.0291149524366023"/>
    <n v="2"/>
    <x v="0"/>
    <n v="0"/>
    <n v="0"/>
    <n v="0"/>
    <n v="0"/>
    <n v="0"/>
  </r>
  <r>
    <n v="3030"/>
    <s v="L50209"/>
    <x v="1"/>
    <n v="300.39999999999998"/>
    <n v="309.5"/>
    <n v="1525"/>
    <n v="159.69762655748116"/>
    <n v="51.3"/>
    <n v="9.1000000000000227"/>
    <n v="8.1924882423987846"/>
    <n v="4"/>
    <x v="0"/>
    <n v="0"/>
    <n v="0"/>
    <n v="0"/>
    <n v="0"/>
    <n v="0"/>
  </r>
  <r>
    <n v="3031"/>
    <s v="M17890"/>
    <x v="0"/>
    <n v="300.39999999999998"/>
    <n v="309.60000000000002"/>
    <n v="1563"/>
    <n v="163.67697725202822"/>
    <n v="34"/>
    <n v="9.2000000000000455"/>
    <n v="5.5650172265689601"/>
    <n v="6"/>
    <x v="0"/>
    <n v="0"/>
    <n v="0"/>
    <n v="0"/>
    <n v="0"/>
    <n v="0"/>
  </r>
  <r>
    <n v="3032"/>
    <s v="M17891"/>
    <x v="0"/>
    <n v="300.5"/>
    <n v="309.7"/>
    <n v="1389"/>
    <n v="145.45573986120741"/>
    <n v="43.3"/>
    <n v="9.1999999999999886"/>
    <n v="6.2982335359902804"/>
    <n v="9"/>
    <x v="0"/>
    <n v="0"/>
    <n v="0"/>
    <n v="0"/>
    <n v="0"/>
    <n v="0"/>
  </r>
  <r>
    <n v="3033"/>
    <s v="M17892"/>
    <x v="0"/>
    <n v="300.60000000000002"/>
    <n v="309.8"/>
    <n v="1447"/>
    <n v="151.52948565814768"/>
    <n v="42.9"/>
    <n v="9.1999999999999886"/>
    <n v="6.5006149347345357"/>
    <n v="12"/>
    <x v="0"/>
    <n v="0"/>
    <n v="0"/>
    <n v="0"/>
    <n v="0"/>
    <n v="0"/>
  </r>
  <r>
    <n v="3034"/>
    <s v="M17893"/>
    <x v="0"/>
    <n v="300.60000000000002"/>
    <n v="309.7"/>
    <n v="1934"/>
    <n v="202.52800640142198"/>
    <n v="22.8"/>
    <n v="9.0999999999999659"/>
    <n v="4.6176385459524205"/>
    <n v="15"/>
    <x v="0"/>
    <n v="0"/>
    <n v="0"/>
    <n v="0"/>
    <n v="0"/>
    <n v="0"/>
  </r>
  <r>
    <n v="3035"/>
    <s v="H32448"/>
    <x v="2"/>
    <n v="300.60000000000002"/>
    <n v="309.7"/>
    <n v="1470"/>
    <n v="153.93804002589985"/>
    <n v="43.8"/>
    <n v="9.0999999999999659"/>
    <n v="6.7424861531344131"/>
    <n v="18"/>
    <x v="0"/>
    <n v="0"/>
    <n v="0"/>
    <n v="0"/>
    <n v="0"/>
    <n v="0"/>
  </r>
  <r>
    <n v="3036"/>
    <s v="M17895"/>
    <x v="0"/>
    <n v="300.60000000000002"/>
    <n v="309.7"/>
    <n v="1428"/>
    <n v="149.53981031087415"/>
    <n v="42.6"/>
    <n v="9.0999999999999659"/>
    <n v="6.3703959192432382"/>
    <n v="23"/>
    <x v="0"/>
    <n v="0"/>
    <n v="0"/>
    <n v="0"/>
    <n v="0"/>
    <n v="0"/>
  </r>
  <r>
    <n v="3037"/>
    <s v="L50216"/>
    <x v="1"/>
    <n v="300.39999999999998"/>
    <n v="309.60000000000002"/>
    <n v="1319"/>
    <n v="138.12535700283124"/>
    <n v="48.1"/>
    <n v="9.2000000000000455"/>
    <n v="6.6438296718361824"/>
    <n v="26"/>
    <x v="0"/>
    <n v="0"/>
    <n v="0"/>
    <n v="0"/>
    <n v="0"/>
    <n v="0"/>
  </r>
  <r>
    <n v="3038"/>
    <s v="L50217"/>
    <x v="1"/>
    <n v="300.5"/>
    <n v="309.7"/>
    <n v="1887"/>
    <n v="197.60617791079798"/>
    <n v="24.3"/>
    <n v="9.1999999999999886"/>
    <n v="4.8018301232323912"/>
    <n v="28"/>
    <x v="0"/>
    <n v="0"/>
    <n v="0"/>
    <n v="0"/>
    <n v="0"/>
    <n v="0"/>
  </r>
  <r>
    <n v="3039"/>
    <s v="L50218"/>
    <x v="1"/>
    <n v="300.39999999999998"/>
    <n v="309.5"/>
    <n v="1349"/>
    <n v="141.26694965642102"/>
    <n v="50.4"/>
    <n v="9.1000000000000227"/>
    <n v="7.119854262683619"/>
    <n v="30"/>
    <x v="0"/>
    <n v="0"/>
    <n v="0"/>
    <n v="0"/>
    <n v="0"/>
    <n v="0"/>
  </r>
  <r>
    <n v="3040"/>
    <s v="M17899"/>
    <x v="0"/>
    <n v="300.3"/>
    <n v="309.5"/>
    <n v="1665"/>
    <n v="174.35839227423352"/>
    <n v="31.4"/>
    <n v="9.1999999999999886"/>
    <n v="5.4748535174109323"/>
    <n v="32"/>
    <x v="0"/>
    <n v="0"/>
    <n v="0"/>
    <n v="0"/>
    <n v="0"/>
    <n v="0"/>
  </r>
  <r>
    <n v="3041"/>
    <s v="L50220"/>
    <x v="1"/>
    <n v="300.3"/>
    <n v="309.5"/>
    <n v="1474"/>
    <n v="154.35691904637852"/>
    <n v="38.700000000000003"/>
    <n v="9.1999999999999886"/>
    <n v="5.9736127670948491"/>
    <n v="35"/>
    <x v="0"/>
    <n v="0"/>
    <n v="0"/>
    <n v="0"/>
    <n v="0"/>
    <n v="0"/>
  </r>
  <r>
    <n v="3042"/>
    <s v="L50221"/>
    <x v="1"/>
    <n v="300.39999999999998"/>
    <n v="309.5"/>
    <n v="1543"/>
    <n v="161.58258214963502"/>
    <n v="38.9"/>
    <n v="9.1000000000000227"/>
    <n v="6.2855624456208012"/>
    <n v="37"/>
    <x v="0"/>
    <n v="0"/>
    <n v="0"/>
    <n v="0"/>
    <n v="0"/>
    <n v="0"/>
  </r>
  <r>
    <n v="3043"/>
    <s v="M17902"/>
    <x v="0"/>
    <n v="300.2"/>
    <n v="309.39999999999998"/>
    <n v="1459"/>
    <n v="152.7861227195836"/>
    <n v="43.9"/>
    <n v="9.1999999999999886"/>
    <n v="6.7073107873897193"/>
    <n v="39"/>
    <x v="0"/>
    <n v="0"/>
    <n v="0"/>
    <n v="0"/>
    <n v="0"/>
    <n v="0"/>
  </r>
  <r>
    <n v="3044"/>
    <s v="L50223"/>
    <x v="1"/>
    <n v="300.3"/>
    <n v="309.5"/>
    <n v="1551"/>
    <n v="162.42034019059233"/>
    <n v="37.9"/>
    <n v="9.1999999999999886"/>
    <n v="6.1557308932234491"/>
    <n v="42"/>
    <x v="0"/>
    <n v="0"/>
    <n v="0"/>
    <n v="0"/>
    <n v="0"/>
    <n v="0"/>
  </r>
  <r>
    <n v="3045"/>
    <s v="L50224"/>
    <x v="1"/>
    <n v="300.2"/>
    <n v="309.39999999999998"/>
    <n v="1981"/>
    <n v="207.449834892046"/>
    <n v="21.4"/>
    <n v="9.1999999999999886"/>
    <n v="4.4394264666897847"/>
    <n v="44"/>
    <x v="0"/>
    <n v="0"/>
    <n v="0"/>
    <n v="0"/>
    <n v="0"/>
    <n v="0"/>
  </r>
  <r>
    <n v="3046"/>
    <s v="L50225"/>
    <x v="1"/>
    <n v="300.2"/>
    <n v="309.39999999999998"/>
    <n v="1526"/>
    <n v="159.80234631260083"/>
    <n v="35.299999999999997"/>
    <n v="9.1999999999999886"/>
    <n v="5.6410228248348089"/>
    <n v="46"/>
    <x v="0"/>
    <n v="0"/>
    <n v="0"/>
    <n v="0"/>
    <n v="0"/>
    <n v="0"/>
  </r>
  <r>
    <n v="3047"/>
    <s v="M17906"/>
    <x v="0"/>
    <n v="300.2"/>
    <n v="309.39999999999998"/>
    <n v="1501"/>
    <n v="157.18435243460934"/>
    <n v="40"/>
    <n v="9.1999999999999886"/>
    <n v="6.2873740973843733"/>
    <n v="48"/>
    <x v="0"/>
    <n v="0"/>
    <n v="0"/>
    <n v="0"/>
    <n v="0"/>
    <n v="0"/>
  </r>
  <r>
    <n v="3048"/>
    <s v="L50227"/>
    <x v="1"/>
    <n v="300.2"/>
    <n v="309.39999999999998"/>
    <n v="1558"/>
    <n v="163.15337847642994"/>
    <n v="38.299999999999997"/>
    <n v="9.1999999999999886"/>
    <n v="6.2487743956472661"/>
    <n v="51"/>
    <x v="0"/>
    <n v="0"/>
    <n v="0"/>
    <n v="0"/>
    <n v="0"/>
    <n v="0"/>
  </r>
  <r>
    <n v="3049"/>
    <s v="L50228"/>
    <x v="1"/>
    <n v="300.2"/>
    <n v="309.3"/>
    <n v="1532"/>
    <n v="160.43066484331877"/>
    <n v="43.2"/>
    <n v="9.1000000000000227"/>
    <n v="6.9306047212313713"/>
    <n v="53"/>
    <x v="0"/>
    <n v="0"/>
    <n v="0"/>
    <n v="0"/>
    <n v="0"/>
    <n v="0"/>
  </r>
  <r>
    <n v="3050"/>
    <s v="L50229"/>
    <x v="1"/>
    <n v="300.10000000000002"/>
    <n v="309.2"/>
    <n v="1326"/>
    <n v="138.85839528866885"/>
    <n v="55.9"/>
    <n v="9.0999999999999659"/>
    <n v="7.7621842966365886"/>
    <n v="55"/>
    <x v="0"/>
    <n v="0"/>
    <n v="0"/>
    <n v="0"/>
    <n v="0"/>
    <n v="0"/>
  </r>
  <r>
    <n v="3051"/>
    <s v="L50230"/>
    <x v="1"/>
    <n v="300.2"/>
    <n v="309.2"/>
    <n v="1431"/>
    <n v="149.85396957623314"/>
    <n v="51.3"/>
    <n v="9"/>
    <n v="7.6875086392607601"/>
    <n v="57"/>
    <x v="0"/>
    <n v="0"/>
    <n v="0"/>
    <n v="0"/>
    <n v="0"/>
    <n v="0"/>
  </r>
  <r>
    <n v="3052"/>
    <s v="L50231"/>
    <x v="1"/>
    <n v="300.2"/>
    <n v="309.3"/>
    <n v="1366"/>
    <n v="143.04718549345526"/>
    <n v="49.3"/>
    <n v="9.1000000000000227"/>
    <n v="7.0522262448273443"/>
    <n v="59"/>
    <x v="0"/>
    <n v="0"/>
    <n v="0"/>
    <n v="0"/>
    <n v="0"/>
    <n v="0"/>
  </r>
  <r>
    <n v="3053"/>
    <s v="L50232"/>
    <x v="1"/>
    <n v="300.10000000000002"/>
    <n v="309.2"/>
    <n v="1421"/>
    <n v="148.80677202503654"/>
    <n v="42.5"/>
    <n v="9.0999999999999659"/>
    <n v="6.3242878110640532"/>
    <n v="61"/>
    <x v="0"/>
    <n v="0"/>
    <n v="0"/>
    <n v="0"/>
    <n v="0"/>
    <n v="0"/>
  </r>
  <r>
    <n v="3054"/>
    <s v="H32467"/>
    <x v="2"/>
    <n v="300.2"/>
    <n v="309.3"/>
    <n v="1506"/>
    <n v="157.70795121020763"/>
    <n v="35.6"/>
    <n v="9.1000000000000227"/>
    <n v="5.6144030630833912"/>
    <n v="63"/>
    <x v="0"/>
    <n v="0"/>
    <n v="0"/>
    <n v="0"/>
    <n v="0"/>
    <n v="0"/>
  </r>
  <r>
    <n v="3055"/>
    <s v="H32468"/>
    <x v="2"/>
    <n v="300.2"/>
    <n v="309.3"/>
    <n v="1342"/>
    <n v="140.53391137058341"/>
    <n v="48.7"/>
    <n v="9.1000000000000227"/>
    <n v="6.8440014837474124"/>
    <n v="68"/>
    <x v="0"/>
    <n v="0"/>
    <n v="0"/>
    <n v="0"/>
    <n v="0"/>
    <n v="0"/>
  </r>
  <r>
    <n v="3056"/>
    <s v="L50235"/>
    <x v="1"/>
    <n v="300.10000000000002"/>
    <n v="309.2"/>
    <n v="1427"/>
    <n v="149.4350905557545"/>
    <n v="37.6"/>
    <n v="9.0999999999999659"/>
    <n v="5.6187594048963696"/>
    <n v="73"/>
    <x v="0"/>
    <n v="0"/>
    <n v="0"/>
    <n v="0"/>
    <n v="0"/>
    <n v="0"/>
  </r>
  <r>
    <n v="3057"/>
    <s v="L50236"/>
    <x v="1"/>
    <n v="300.2"/>
    <n v="309.2"/>
    <n v="1667"/>
    <n v="174.56783178447282"/>
    <n v="29.9"/>
    <n v="9"/>
    <n v="5.2195781703557369"/>
    <n v="75"/>
    <x v="0"/>
    <n v="0"/>
    <n v="0"/>
    <n v="0"/>
    <n v="0"/>
    <n v="0"/>
  </r>
  <r>
    <n v="3058"/>
    <s v="L50237"/>
    <x v="1"/>
    <n v="300.10000000000002"/>
    <n v="309.10000000000002"/>
    <n v="1400"/>
    <n v="146.60765716752366"/>
    <n v="46.7"/>
    <n v="9"/>
    <n v="6.8465775897233554"/>
    <n v="77"/>
    <x v="0"/>
    <n v="0"/>
    <n v="0"/>
    <n v="0"/>
    <n v="0"/>
    <n v="0"/>
  </r>
  <r>
    <n v="3059"/>
    <s v="L50238"/>
    <x v="1"/>
    <n v="300"/>
    <n v="309"/>
    <n v="1709"/>
    <n v="178.96606149949855"/>
    <n v="32.1"/>
    <n v="9"/>
    <n v="5.7448105741339042"/>
    <n v="79"/>
    <x v="0"/>
    <n v="0"/>
    <n v="0"/>
    <n v="0"/>
    <n v="0"/>
    <n v="0"/>
  </r>
  <r>
    <n v="3060"/>
    <s v="M17919"/>
    <x v="0"/>
    <n v="300"/>
    <n v="309"/>
    <n v="1368"/>
    <n v="143.25662500369455"/>
    <n v="45.8"/>
    <n v="9"/>
    <n v="6.5611534251692101"/>
    <n v="81"/>
    <x v="0"/>
    <n v="0"/>
    <n v="0"/>
    <n v="0"/>
    <n v="0"/>
    <n v="0"/>
  </r>
  <r>
    <n v="3061"/>
    <s v="L50240"/>
    <x v="1"/>
    <n v="300"/>
    <n v="309.10000000000002"/>
    <n v="1882"/>
    <n v="197.08257913519967"/>
    <n v="23.8"/>
    <n v="9.1000000000000227"/>
    <n v="4.6905653834177521"/>
    <n v="84"/>
    <x v="0"/>
    <n v="0"/>
    <n v="0"/>
    <n v="0"/>
    <n v="0"/>
    <n v="0"/>
  </r>
  <r>
    <n v="3062"/>
    <s v="L50241"/>
    <x v="1"/>
    <n v="300.10000000000002"/>
    <n v="309.10000000000002"/>
    <n v="1353"/>
    <n v="141.68582867689966"/>
    <n v="58.7"/>
    <n v="9"/>
    <n v="8.3169581433340092"/>
    <n v="86"/>
    <x v="0"/>
    <n v="0"/>
    <n v="0"/>
    <n v="0"/>
    <n v="0"/>
    <n v="0"/>
  </r>
  <r>
    <n v="3063"/>
    <s v="L50242"/>
    <x v="1"/>
    <n v="299.89999999999998"/>
    <n v="309"/>
    <n v="1553"/>
    <n v="162.62977970083162"/>
    <n v="40"/>
    <n v="9.1000000000000227"/>
    <n v="6.5051911880332645"/>
    <n v="88"/>
    <x v="0"/>
    <n v="0"/>
    <n v="0"/>
    <n v="0"/>
    <n v="0"/>
    <n v="0"/>
  </r>
  <r>
    <n v="3064"/>
    <s v="L50243"/>
    <x v="1"/>
    <n v="300"/>
    <n v="309.10000000000002"/>
    <n v="1431"/>
    <n v="149.85396957623314"/>
    <n v="45.4"/>
    <n v="9.1000000000000227"/>
    <n v="6.8033702187609846"/>
    <n v="90"/>
    <x v="0"/>
    <n v="0"/>
    <n v="0"/>
    <n v="0"/>
    <n v="0"/>
    <n v="0"/>
  </r>
  <r>
    <n v="3065"/>
    <s v="M17924"/>
    <x v="0"/>
    <n v="300.10000000000002"/>
    <n v="309.10000000000002"/>
    <n v="1731"/>
    <n v="181.26989611213105"/>
    <n v="30.4"/>
    <n v="9"/>
    <n v="5.5106048418087843"/>
    <n v="92"/>
    <x v="0"/>
    <n v="0"/>
    <n v="0"/>
    <n v="0"/>
    <n v="0"/>
    <n v="0"/>
  </r>
  <r>
    <n v="3066"/>
    <s v="M17925"/>
    <x v="0"/>
    <n v="300.10000000000002"/>
    <n v="309.2"/>
    <n v="1687"/>
    <n v="176.66222688686602"/>
    <n v="27.7"/>
    <n v="9.0999999999999659"/>
    <n v="4.8935436847661888"/>
    <n v="95"/>
    <x v="0"/>
    <n v="0"/>
    <n v="0"/>
    <n v="0"/>
    <n v="0"/>
    <n v="1"/>
  </r>
  <r>
    <n v="3067"/>
    <s v="M17926"/>
    <x v="0"/>
    <n v="300.10000000000002"/>
    <n v="309.2"/>
    <n v="1457"/>
    <n v="152.57668320934428"/>
    <n v="44.3"/>
    <n v="9.0999999999999659"/>
    <n v="6.7591470661739512"/>
    <n v="98"/>
    <x v="0"/>
    <n v="0"/>
    <n v="0"/>
    <n v="0"/>
    <n v="0"/>
    <n v="0"/>
  </r>
  <r>
    <n v="3068"/>
    <s v="L50247"/>
    <x v="1"/>
    <n v="300.10000000000002"/>
    <n v="309.2"/>
    <n v="1533"/>
    <n v="160.53538459843841"/>
    <n v="37"/>
    <n v="9.0999999999999659"/>
    <n v="5.9398092301422212"/>
    <n v="101"/>
    <x v="0"/>
    <n v="0"/>
    <n v="0"/>
    <n v="0"/>
    <n v="0"/>
    <n v="0"/>
  </r>
  <r>
    <n v="3069"/>
    <s v="H32482"/>
    <x v="2"/>
    <n v="300"/>
    <n v="309"/>
    <n v="1622"/>
    <n v="169.85544280408814"/>
    <n v="31.8"/>
    <n v="9"/>
    <n v="5.4014030811700033"/>
    <n v="103"/>
    <x v="0"/>
    <n v="0"/>
    <n v="0"/>
    <n v="0"/>
    <n v="0"/>
    <n v="0"/>
  </r>
  <r>
    <n v="3070"/>
    <s v="L50249"/>
    <x v="1"/>
    <n v="300"/>
    <n v="309.10000000000002"/>
    <n v="1791"/>
    <n v="187.55308141931064"/>
    <n v="28.2"/>
    <n v="9.1000000000000227"/>
    <n v="5.2889968960245595"/>
    <n v="108"/>
    <x v="0"/>
    <n v="0"/>
    <n v="0"/>
    <n v="0"/>
    <n v="0"/>
    <n v="0"/>
  </r>
  <r>
    <n v="3071"/>
    <s v="L50250"/>
    <x v="1"/>
    <n v="300"/>
    <n v="309.10000000000002"/>
    <n v="1631"/>
    <n v="170.79792060016507"/>
    <n v="28.3"/>
    <n v="9.1000000000000227"/>
    <n v="4.8335811529846717"/>
    <n v="110"/>
    <x v="0"/>
    <n v="0"/>
    <n v="0"/>
    <n v="0"/>
    <n v="0"/>
    <n v="0"/>
  </r>
  <r>
    <n v="3072"/>
    <s v="L50251"/>
    <x v="1"/>
    <n v="300"/>
    <n v="309"/>
    <n v="2174"/>
    <n v="227.66074763014032"/>
    <n v="16.899999999999999"/>
    <n v="9"/>
    <n v="3.8474666349493711"/>
    <n v="112"/>
    <x v="0"/>
    <n v="0"/>
    <n v="0"/>
    <n v="0"/>
    <n v="0"/>
    <n v="0"/>
  </r>
  <r>
    <n v="3073"/>
    <s v="L50252"/>
    <x v="1"/>
    <n v="300.10000000000002"/>
    <n v="309"/>
    <n v="1314"/>
    <n v="137.60175822723295"/>
    <n v="58.2"/>
    <n v="8.8999999999999773"/>
    <n v="8.0084223288249579"/>
    <n v="114"/>
    <x v="0"/>
    <n v="0"/>
    <n v="0"/>
    <n v="0"/>
    <n v="0"/>
    <n v="0"/>
  </r>
  <r>
    <n v="3074"/>
    <s v="L50253"/>
    <x v="1"/>
    <n v="300.10000000000002"/>
    <n v="309.10000000000002"/>
    <n v="1478"/>
    <n v="154.77579806685713"/>
    <n v="46.9"/>
    <n v="9"/>
    <n v="7.2589849293355995"/>
    <n v="116"/>
    <x v="0"/>
    <n v="0"/>
    <n v="0"/>
    <n v="0"/>
    <n v="0"/>
    <n v="0"/>
  </r>
  <r>
    <n v="3075"/>
    <s v="L50254"/>
    <x v="1"/>
    <n v="300.10000000000002"/>
    <n v="309.2"/>
    <n v="1783"/>
    <n v="186.71532337835336"/>
    <n v="27.3"/>
    <n v="9.0999999999999659"/>
    <n v="5.0973283282290467"/>
    <n v="118"/>
    <x v="0"/>
    <n v="0"/>
    <n v="0"/>
    <n v="0"/>
    <n v="0"/>
    <n v="0"/>
  </r>
  <r>
    <n v="3076"/>
    <s v="M17935"/>
    <x v="0"/>
    <n v="300.10000000000002"/>
    <n v="309.2"/>
    <n v="1385"/>
    <n v="145.03686084072879"/>
    <n v="46.1"/>
    <n v="9.0999999999999659"/>
    <n v="6.6861992847575973"/>
    <n v="120"/>
    <x v="0"/>
    <n v="0"/>
    <n v="0"/>
    <n v="0"/>
    <n v="0"/>
    <n v="0"/>
  </r>
  <r>
    <n v="3077"/>
    <s v="L50256"/>
    <x v="1"/>
    <n v="300"/>
    <n v="309.2"/>
    <n v="1444"/>
    <n v="151.21532639278868"/>
    <n v="43.6"/>
    <n v="9.1999999999999886"/>
    <n v="6.5929882307255863"/>
    <n v="123"/>
    <x v="0"/>
    <n v="0"/>
    <n v="0"/>
    <n v="0"/>
    <n v="0"/>
    <n v="0"/>
  </r>
  <r>
    <n v="3078"/>
    <s v="L50257"/>
    <x v="1"/>
    <n v="300.10000000000002"/>
    <n v="309.3"/>
    <n v="1841"/>
    <n v="192.78906917529363"/>
    <n v="23"/>
    <n v="9.1999999999999886"/>
    <n v="4.4341485910317537"/>
    <n v="125"/>
    <x v="0"/>
    <n v="0"/>
    <n v="0"/>
    <n v="0"/>
    <n v="0"/>
    <n v="0"/>
  </r>
  <r>
    <n v="3079"/>
    <s v="M17938"/>
    <x v="0"/>
    <n v="300.10000000000002"/>
    <n v="309.39999999999998"/>
    <n v="1349"/>
    <n v="141.26694965642102"/>
    <n v="56.2"/>
    <n v="9.2999999999999545"/>
    <n v="7.9392025706908615"/>
    <n v="127"/>
    <x v="0"/>
    <n v="0"/>
    <n v="0"/>
    <n v="0"/>
    <n v="0"/>
    <n v="0"/>
  </r>
  <r>
    <n v="3080"/>
    <s v="L50259"/>
    <x v="1"/>
    <n v="300.10000000000002"/>
    <n v="309.3"/>
    <n v="1340"/>
    <n v="140.32447186034409"/>
    <n v="56"/>
    <n v="9.1999999999999886"/>
    <n v="7.8581704241792689"/>
    <n v="130"/>
    <x v="0"/>
    <n v="0"/>
    <n v="0"/>
    <n v="0"/>
    <n v="0"/>
    <n v="0"/>
  </r>
  <r>
    <n v="3081"/>
    <s v="M17940"/>
    <x v="0"/>
    <n v="299.89999999999998"/>
    <n v="309.2"/>
    <n v="1539"/>
    <n v="161.1637031291564"/>
    <n v="43.2"/>
    <n v="9.3000000000000114"/>
    <n v="6.962271975179557"/>
    <n v="132"/>
    <x v="0"/>
    <n v="0"/>
    <n v="0"/>
    <n v="0"/>
    <n v="0"/>
    <n v="0"/>
  </r>
  <r>
    <n v="3082"/>
    <s v="M17941"/>
    <x v="0"/>
    <n v="300"/>
    <n v="309.3"/>
    <n v="1932"/>
    <n v="202.31856689118268"/>
    <n v="21.8"/>
    <n v="9.3000000000000114"/>
    <n v="4.4105447582277826"/>
    <n v="135"/>
    <x v="0"/>
    <n v="0"/>
    <n v="0"/>
    <n v="0"/>
    <n v="0"/>
    <n v="0"/>
  </r>
  <r>
    <n v="3083"/>
    <s v="M17942"/>
    <x v="0"/>
    <n v="300"/>
    <n v="309.3"/>
    <n v="1407"/>
    <n v="147.34069545336129"/>
    <n v="43.9"/>
    <n v="9.3000000000000114"/>
    <n v="6.4682565304025603"/>
    <n v="138"/>
    <x v="0"/>
    <n v="0"/>
    <n v="0"/>
    <n v="0"/>
    <n v="0"/>
    <n v="0"/>
  </r>
  <r>
    <n v="3084"/>
    <s v="L50263"/>
    <x v="1"/>
    <n v="300.10000000000002"/>
    <n v="309.3"/>
    <n v="1712"/>
    <n v="179.28022076485752"/>
    <n v="28.5"/>
    <n v="9.1999999999999886"/>
    <n v="5.1094862917984392"/>
    <n v="141"/>
    <x v="0"/>
    <n v="0"/>
    <n v="0"/>
    <n v="0"/>
    <n v="0"/>
    <n v="0"/>
  </r>
  <r>
    <n v="3085"/>
    <s v="H32498"/>
    <x v="2"/>
    <n v="300.10000000000002"/>
    <n v="309.39999999999998"/>
    <n v="1329"/>
    <n v="139.17255455402784"/>
    <n v="55.2"/>
    <n v="9.2999999999999545"/>
    <n v="7.6823250113823374"/>
    <n v="143"/>
    <x v="0"/>
    <n v="0"/>
    <n v="0"/>
    <n v="0"/>
    <n v="0"/>
    <n v="0"/>
  </r>
  <r>
    <n v="3086"/>
    <s v="L50265"/>
    <x v="1"/>
    <n v="300.10000000000002"/>
    <n v="309.2"/>
    <n v="1441"/>
    <n v="150.90116712742974"/>
    <n v="42.9"/>
    <n v="9.0999999999999659"/>
    <n v="6.4736600697667352"/>
    <n v="148"/>
    <x v="0"/>
    <n v="0"/>
    <n v="0"/>
    <n v="0"/>
    <n v="0"/>
    <n v="0"/>
  </r>
  <r>
    <n v="3087"/>
    <s v="L50266"/>
    <x v="1"/>
    <n v="300"/>
    <n v="309.2"/>
    <n v="1610"/>
    <n v="168.59880574265222"/>
    <n v="32.1"/>
    <n v="9.1999999999999886"/>
    <n v="5.4120216643391368"/>
    <n v="150"/>
    <x v="0"/>
    <n v="0"/>
    <n v="0"/>
    <n v="0"/>
    <n v="0"/>
    <n v="0"/>
  </r>
  <r>
    <n v="3088"/>
    <s v="M17947"/>
    <x v="0"/>
    <n v="300"/>
    <n v="309.10000000000002"/>
    <n v="1474"/>
    <n v="154.35691904637852"/>
    <n v="45.2"/>
    <n v="9.1000000000000227"/>
    <n v="6.9769327408963102"/>
    <n v="152"/>
    <x v="0"/>
    <n v="0"/>
    <n v="0"/>
    <n v="0"/>
    <n v="0"/>
    <n v="0"/>
  </r>
  <r>
    <n v="3089"/>
    <s v="M17948"/>
    <x v="0"/>
    <n v="300"/>
    <n v="309.10000000000002"/>
    <n v="1624"/>
    <n v="170.06488231432746"/>
    <n v="30.8"/>
    <n v="9.1000000000000227"/>
    <n v="5.2379983752812862"/>
    <n v="155"/>
    <x v="0"/>
    <n v="0"/>
    <n v="0"/>
    <n v="0"/>
    <n v="0"/>
    <n v="0"/>
  </r>
  <r>
    <n v="3090"/>
    <s v="H32503"/>
    <x v="2"/>
    <n v="300.10000000000002"/>
    <n v="309.3"/>
    <n v="1520"/>
    <n v="159.17402778188287"/>
    <n v="38.200000000000003"/>
    <n v="9.1999999999999886"/>
    <n v="6.0804478612679258"/>
    <n v="158"/>
    <x v="0"/>
    <n v="0"/>
    <n v="0"/>
    <n v="0"/>
    <n v="0"/>
    <n v="0"/>
  </r>
  <r>
    <n v="3091"/>
    <s v="H32504"/>
    <x v="2"/>
    <n v="300.10000000000002"/>
    <n v="309.3"/>
    <n v="1448"/>
    <n v="151.63420541326735"/>
    <n v="45.8"/>
    <n v="9.1999999999999886"/>
    <n v="6.9448466079276443"/>
    <n v="163"/>
    <x v="0"/>
    <n v="0"/>
    <n v="0"/>
    <n v="0"/>
    <n v="0"/>
    <n v="0"/>
  </r>
  <r>
    <n v="3092"/>
    <s v="L50271"/>
    <x v="1"/>
    <n v="300"/>
    <n v="309.3"/>
    <n v="1558"/>
    <n v="163.15337847642994"/>
    <n v="29.7"/>
    <n v="9.3000000000000114"/>
    <n v="4.8456553407499685"/>
    <n v="168"/>
    <x v="0"/>
    <n v="0"/>
    <n v="0"/>
    <n v="0"/>
    <n v="0"/>
    <n v="0"/>
  </r>
  <r>
    <n v="3093"/>
    <s v="M17952"/>
    <x v="0"/>
    <n v="300"/>
    <n v="309.3"/>
    <n v="2293"/>
    <n v="240.12239848937986"/>
    <n v="16.3"/>
    <n v="9.3000000000000114"/>
    <n v="3.9139950953768921"/>
    <n v="170"/>
    <x v="0"/>
    <n v="0"/>
    <n v="0"/>
    <n v="0"/>
    <n v="0"/>
    <n v="0"/>
  </r>
  <r>
    <n v="3094"/>
    <s v="L50273"/>
    <x v="1"/>
    <n v="300"/>
    <n v="309.3"/>
    <n v="1397"/>
    <n v="146.29349790216469"/>
    <n v="51.2"/>
    <n v="9.3000000000000114"/>
    <n v="7.4902270925908327"/>
    <n v="173"/>
    <x v="0"/>
    <n v="0"/>
    <n v="0"/>
    <n v="0"/>
    <n v="0"/>
    <n v="0"/>
  </r>
  <r>
    <n v="3095"/>
    <s v="L50274"/>
    <x v="1"/>
    <n v="300"/>
    <n v="309.3"/>
    <n v="1972"/>
    <n v="206.50735709596907"/>
    <n v="22"/>
    <n v="9.3000000000000114"/>
    <n v="4.5431618561113192"/>
    <n v="175"/>
    <x v="0"/>
    <n v="0"/>
    <n v="0"/>
    <n v="0"/>
    <n v="0"/>
    <n v="0"/>
  </r>
  <r>
    <n v="3096"/>
    <s v="M17955"/>
    <x v="0"/>
    <n v="299.89999999999998"/>
    <n v="309.2"/>
    <n v="1574"/>
    <n v="164.82889455834447"/>
    <n v="36.5"/>
    <n v="9.3000000000000114"/>
    <n v="6.0162546513795734"/>
    <n v="177"/>
    <x v="0"/>
    <n v="0"/>
    <n v="0"/>
    <n v="0"/>
    <n v="0"/>
    <n v="0"/>
  </r>
  <r>
    <n v="3097"/>
    <s v="L50276"/>
    <x v="1"/>
    <n v="299.89999999999998"/>
    <n v="309.2"/>
    <n v="1560"/>
    <n v="163.36281798666923"/>
    <n v="38.9"/>
    <n v="9.3000000000000114"/>
    <n v="6.3548136196814333"/>
    <n v="180"/>
    <x v="0"/>
    <n v="0"/>
    <n v="0"/>
    <n v="0"/>
    <n v="0"/>
    <n v="0"/>
  </r>
  <r>
    <n v="3098"/>
    <s v="M17957"/>
    <x v="0"/>
    <n v="299.89999999999998"/>
    <n v="309.2"/>
    <n v="1353"/>
    <n v="141.68582867689966"/>
    <n v="49.8"/>
    <n v="9.3000000000000114"/>
    <n v="7.0559542681096028"/>
    <n v="182"/>
    <x v="0"/>
    <n v="0"/>
    <n v="0"/>
    <n v="0"/>
    <n v="0"/>
    <n v="0"/>
  </r>
  <r>
    <n v="3099"/>
    <s v="M17958"/>
    <x v="0"/>
    <n v="299.89999999999998"/>
    <n v="309.2"/>
    <n v="1389"/>
    <n v="145.45573986120741"/>
    <n v="51.2"/>
    <n v="9.3000000000000114"/>
    <n v="7.4473338808938196"/>
    <n v="185"/>
    <x v="0"/>
    <n v="0"/>
    <n v="0"/>
    <n v="0"/>
    <n v="0"/>
    <n v="0"/>
  </r>
  <r>
    <n v="3100"/>
    <s v="M17959"/>
    <x v="0"/>
    <n v="299.89999999999998"/>
    <n v="309.10000000000002"/>
    <n v="1513"/>
    <n v="158.44098949604523"/>
    <n v="43.8"/>
    <n v="9.2000000000000455"/>
    <n v="6.9397153399267806"/>
    <n v="188"/>
    <x v="0"/>
    <n v="0"/>
    <n v="0"/>
    <n v="0"/>
    <n v="0"/>
    <n v="0"/>
  </r>
  <r>
    <n v="3101"/>
    <s v="L50280"/>
    <x v="1"/>
    <n v="299.8"/>
    <n v="309.10000000000002"/>
    <n v="1578"/>
    <n v="165.24777357882311"/>
    <n v="42.1"/>
    <n v="9.3000000000000114"/>
    <n v="6.9569312676684527"/>
    <n v="191"/>
    <x v="0"/>
    <n v="0"/>
    <n v="0"/>
    <n v="0"/>
    <n v="0"/>
    <n v="0"/>
  </r>
  <r>
    <n v="3102"/>
    <s v="H32515"/>
    <x v="2"/>
    <n v="299.8"/>
    <n v="309"/>
    <n v="1467"/>
    <n v="153.62388076054089"/>
    <n v="37.299999999999997"/>
    <n v="9.1999999999999886"/>
    <n v="5.7301707523681742"/>
    <n v="193"/>
    <x v="0"/>
    <n v="0"/>
    <n v="0"/>
    <n v="0"/>
    <n v="0"/>
    <n v="0"/>
  </r>
  <r>
    <n v="3103"/>
    <s v="L50282"/>
    <x v="1"/>
    <n v="299.89999999999998"/>
    <n v="309.10000000000002"/>
    <n v="1412"/>
    <n v="147.86429422895961"/>
    <n v="48.3"/>
    <n v="9.2000000000000455"/>
    <n v="7.1418454112587488"/>
    <n v="198"/>
    <x v="0"/>
    <n v="0"/>
    <n v="0"/>
    <n v="0"/>
    <n v="0"/>
    <n v="0"/>
  </r>
  <r>
    <n v="3104"/>
    <s v="L50283"/>
    <x v="1"/>
    <n v="299.8"/>
    <n v="309.10000000000002"/>
    <n v="1668"/>
    <n v="174.67255153959249"/>
    <n v="30.3"/>
    <n v="9.3000000000000114"/>
    <n v="5.2925783116496525"/>
    <n v="200"/>
    <x v="0"/>
    <n v="0"/>
    <n v="0"/>
    <n v="0"/>
    <n v="0"/>
    <n v="0"/>
  </r>
  <r>
    <n v="3105"/>
    <s v="M17964"/>
    <x v="0"/>
    <n v="299.8"/>
    <n v="309.2"/>
    <n v="1678"/>
    <n v="175.71974909078909"/>
    <n v="29.8"/>
    <n v="9.3999999999999773"/>
    <n v="5.2364485229055155"/>
    <n v="202"/>
    <x v="0"/>
    <n v="0"/>
    <n v="0"/>
    <n v="0"/>
    <n v="0"/>
    <n v="0"/>
  </r>
  <r>
    <n v="3106"/>
    <s v="L50285"/>
    <x v="1"/>
    <n v="299.8"/>
    <n v="309.10000000000002"/>
    <n v="1612"/>
    <n v="168.80824525289154"/>
    <n v="35.4"/>
    <n v="9.3000000000000114"/>
    <n v="5.9758118819523602"/>
    <n v="205"/>
    <x v="0"/>
    <n v="0"/>
    <n v="0"/>
    <n v="0"/>
    <n v="0"/>
    <n v="0"/>
  </r>
  <r>
    <n v="3107"/>
    <s v="L50286"/>
    <x v="1"/>
    <n v="299.8"/>
    <n v="309.10000000000002"/>
    <n v="1485"/>
    <n v="155.50883635269477"/>
    <n v="39.9"/>
    <n v="9.3000000000000114"/>
    <n v="6.2048025704725216"/>
    <n v="207"/>
    <x v="0"/>
    <n v="0"/>
    <n v="0"/>
    <n v="0"/>
    <n v="0"/>
    <n v="0"/>
  </r>
  <r>
    <n v="3108"/>
    <s v="M17967"/>
    <x v="0"/>
    <n v="299.8"/>
    <n v="309.10000000000002"/>
    <n v="1456"/>
    <n v="152.47196345422464"/>
    <n v="39.4"/>
    <n v="9.3000000000000114"/>
    <n v="6.0073953600964503"/>
    <n v="209"/>
    <x v="0"/>
    <n v="0"/>
    <n v="0"/>
    <n v="0"/>
    <n v="0"/>
    <n v="0"/>
  </r>
  <r>
    <n v="3109"/>
    <s v="L50288"/>
    <x v="1"/>
    <n v="299.8"/>
    <n v="309.2"/>
    <n v="1504"/>
    <n v="157.4985116999683"/>
    <n v="38.700000000000003"/>
    <n v="9.3999999999999773"/>
    <n v="6.0951924027887738"/>
    <n v="212"/>
    <x v="0"/>
    <n v="0"/>
    <n v="0"/>
    <n v="0"/>
    <n v="0"/>
    <n v="0"/>
  </r>
  <r>
    <n v="3110"/>
    <s v="L50289"/>
    <x v="1"/>
    <n v="299.89999999999998"/>
    <n v="309.2"/>
    <n v="1491"/>
    <n v="156.13715488341271"/>
    <n v="44.3"/>
    <n v="9.3000000000000114"/>
    <n v="6.9168759613351822"/>
    <n v="214"/>
    <x v="0"/>
    <n v="0"/>
    <n v="0"/>
    <n v="0"/>
    <n v="0"/>
    <n v="0"/>
  </r>
  <r>
    <n v="3111"/>
    <s v="H32524"/>
    <x v="2"/>
    <n v="299.89999999999998"/>
    <n v="309.2"/>
    <n v="1525"/>
    <n v="159.69762655748116"/>
    <n v="33.200000000000003"/>
    <n v="9.3000000000000114"/>
    <n v="5.3019612017083748"/>
    <n v="0"/>
    <x v="0"/>
    <n v="0"/>
    <n v="0"/>
    <n v="0"/>
    <n v="0"/>
    <n v="0"/>
  </r>
  <r>
    <n v="3112"/>
    <s v="L50291"/>
    <x v="1"/>
    <n v="300"/>
    <n v="309.2"/>
    <n v="1759"/>
    <n v="184.20204925548154"/>
    <n v="27.9"/>
    <n v="9.1999999999999886"/>
    <n v="5.1392371742279348"/>
    <n v="5"/>
    <x v="0"/>
    <n v="0"/>
    <n v="0"/>
    <n v="0"/>
    <n v="0"/>
    <n v="0"/>
  </r>
  <r>
    <n v="3113"/>
    <s v="M17972"/>
    <x v="0"/>
    <n v="299.8"/>
    <n v="309.10000000000002"/>
    <n v="1355"/>
    <n v="141.89526818713901"/>
    <n v="56.7"/>
    <n v="9.3000000000000114"/>
    <n v="8.0454617062107818"/>
    <n v="7"/>
    <x v="0"/>
    <n v="0"/>
    <n v="0"/>
    <n v="0"/>
    <n v="0"/>
    <n v="0"/>
  </r>
  <r>
    <n v="3114"/>
    <s v="M17973"/>
    <x v="0"/>
    <n v="299.89999999999998"/>
    <n v="309.10000000000002"/>
    <n v="1345"/>
    <n v="140.84807063594238"/>
    <n v="56.8"/>
    <n v="9.2000000000000455"/>
    <n v="8.0001704121215269"/>
    <n v="10"/>
    <x v="0"/>
    <n v="0"/>
    <n v="0"/>
    <n v="0"/>
    <n v="0"/>
    <n v="0"/>
  </r>
  <r>
    <n v="3115"/>
    <s v="M17974"/>
    <x v="0"/>
    <n v="299.89999999999998"/>
    <n v="309.2"/>
    <n v="1683"/>
    <n v="176.24334786638741"/>
    <n v="30.5"/>
    <n v="9.3000000000000114"/>
    <n v="5.3754221099248163"/>
    <n v="13"/>
    <x v="0"/>
    <n v="0"/>
    <n v="0"/>
    <n v="0"/>
    <n v="0"/>
    <n v="0"/>
  </r>
  <r>
    <n v="3116"/>
    <s v="L50295"/>
    <x v="1"/>
    <n v="299.89999999999998"/>
    <n v="309.2"/>
    <n v="1658"/>
    <n v="173.62535398839591"/>
    <n v="34.799999999999997"/>
    <n v="9.3000000000000114"/>
    <n v="6.0421623187961782"/>
    <n v="16"/>
    <x v="0"/>
    <n v="0"/>
    <n v="0"/>
    <n v="0"/>
    <n v="0"/>
    <n v="0"/>
  </r>
  <r>
    <n v="3117"/>
    <s v="L50296"/>
    <x v="1"/>
    <n v="300"/>
    <n v="309.2"/>
    <n v="1566"/>
    <n v="163.99113651738719"/>
    <n v="34.4"/>
    <n v="9.1999999999999886"/>
    <n v="5.6412950961981183"/>
    <n v="18"/>
    <x v="0"/>
    <n v="0"/>
    <n v="0"/>
    <n v="0"/>
    <n v="0"/>
    <n v="0"/>
  </r>
  <r>
    <n v="3118"/>
    <s v="M17977"/>
    <x v="0"/>
    <n v="300.10000000000002"/>
    <n v="309.3"/>
    <n v="1469"/>
    <n v="153.83332027078021"/>
    <n v="43.9"/>
    <n v="9.1999999999999886"/>
    <n v="6.7532827598872505"/>
    <n v="20"/>
    <x v="0"/>
    <n v="0"/>
    <n v="0"/>
    <n v="0"/>
    <n v="0"/>
    <n v="0"/>
  </r>
  <r>
    <n v="3119"/>
    <s v="M17978"/>
    <x v="0"/>
    <n v="300.2"/>
    <n v="309.5"/>
    <n v="1458"/>
    <n v="152.68140296446393"/>
    <n v="46.9"/>
    <n v="9.3000000000000114"/>
    <n v="7.1607577990333589"/>
    <n v="23"/>
    <x v="0"/>
    <n v="0"/>
    <n v="0"/>
    <n v="0"/>
    <n v="0"/>
    <n v="0"/>
  </r>
  <r>
    <n v="3120"/>
    <s v="L50299"/>
    <x v="1"/>
    <n v="300.10000000000002"/>
    <n v="309.39999999999998"/>
    <n v="1858"/>
    <n v="194.56930501232785"/>
    <n v="23.6"/>
    <n v="9.2999999999999545"/>
    <n v="4.5918355982909373"/>
    <n v="26"/>
    <x v="0"/>
    <n v="0"/>
    <n v="0"/>
    <n v="0"/>
    <n v="0"/>
    <n v="0"/>
  </r>
  <r>
    <n v="3121"/>
    <s v="H32534"/>
    <x v="2"/>
    <n v="300.10000000000002"/>
    <n v="309.39999999999998"/>
    <n v="1563"/>
    <n v="163.67697725202822"/>
    <n v="40.799999999999997"/>
    <n v="9.2999999999999545"/>
    <n v="6.6780206718827513"/>
    <n v="28"/>
    <x v="0"/>
    <n v="0"/>
    <n v="0"/>
    <n v="0"/>
    <n v="0"/>
    <n v="0"/>
  </r>
  <r>
    <n v="3122"/>
    <s v="L50301"/>
    <x v="1"/>
    <n v="300.10000000000002"/>
    <n v="309.39999999999998"/>
    <n v="2141"/>
    <n v="224.20499571119157"/>
    <n v="17.899999999999999"/>
    <n v="9.2999999999999545"/>
    <n v="4.0132694232303292"/>
    <n v="33"/>
    <x v="0"/>
    <n v="0"/>
    <n v="0"/>
    <n v="0"/>
    <n v="0"/>
    <n v="0"/>
  </r>
  <r>
    <n v="3123"/>
    <s v="L50302"/>
    <x v="1"/>
    <n v="300"/>
    <n v="309.3"/>
    <n v="1473"/>
    <n v="154.25219929125885"/>
    <n v="46"/>
    <n v="9.3000000000000114"/>
    <n v="7.0956011673979074"/>
    <n v="35"/>
    <x v="0"/>
    <n v="0"/>
    <n v="0"/>
    <n v="0"/>
    <n v="0"/>
    <n v="0"/>
  </r>
  <r>
    <n v="3124"/>
    <s v="H32537"/>
    <x v="2"/>
    <n v="300"/>
    <n v="309.39999999999998"/>
    <n v="1498"/>
    <n v="156.87019316925034"/>
    <n v="38.5"/>
    <n v="9.3999999999999773"/>
    <n v="6.0395024370161385"/>
    <n v="37"/>
    <x v="0"/>
    <n v="0"/>
    <n v="0"/>
    <n v="0"/>
    <n v="0"/>
    <n v="0"/>
  </r>
  <r>
    <n v="3125"/>
    <s v="L50304"/>
    <x v="1"/>
    <n v="300.10000000000002"/>
    <n v="309.39999999999998"/>
    <n v="1568"/>
    <n v="164.20057602762651"/>
    <n v="39.700000000000003"/>
    <n v="9.2999999999999545"/>
    <n v="6.5187628682967738"/>
    <n v="42"/>
    <x v="0"/>
    <n v="0"/>
    <n v="0"/>
    <n v="0"/>
    <n v="0"/>
    <n v="0"/>
  </r>
  <r>
    <n v="3126"/>
    <s v="L50305"/>
    <x v="1"/>
    <n v="300.10000000000002"/>
    <n v="309.39999999999998"/>
    <n v="1694"/>
    <n v="177.39526517270366"/>
    <n v="27.4"/>
    <n v="9.2999999999999545"/>
    <n v="4.8606302657320803"/>
    <n v="44"/>
    <x v="0"/>
    <n v="0"/>
    <n v="0"/>
    <n v="0"/>
    <n v="0"/>
    <n v="0"/>
  </r>
  <r>
    <n v="3127"/>
    <s v="L50306"/>
    <x v="1"/>
    <n v="300"/>
    <n v="309.39999999999998"/>
    <n v="1499"/>
    <n v="156.97491292436999"/>
    <n v="35.700000000000003"/>
    <n v="9.3999999999999773"/>
    <n v="5.6040043914000091"/>
    <n v="46"/>
    <x v="0"/>
    <n v="0"/>
    <n v="0"/>
    <n v="0"/>
    <n v="0"/>
    <n v="0"/>
  </r>
  <r>
    <n v="3128"/>
    <s v="L50307"/>
    <x v="1"/>
    <n v="300"/>
    <n v="309.5"/>
    <n v="1717"/>
    <n v="179.80381954045581"/>
    <n v="28.3"/>
    <n v="9.5"/>
    <n v="5.0884480929948994"/>
    <n v="48"/>
    <x v="0"/>
    <n v="0"/>
    <n v="0"/>
    <n v="0"/>
    <n v="0"/>
    <n v="0"/>
  </r>
  <r>
    <n v="3129"/>
    <s v="M17988"/>
    <x v="0"/>
    <n v="300.10000000000002"/>
    <n v="309.5"/>
    <n v="1462"/>
    <n v="153.1002819849426"/>
    <n v="42.8"/>
    <n v="9.3999999999999773"/>
    <n v="6.552692068955543"/>
    <n v="50"/>
    <x v="0"/>
    <n v="0"/>
    <n v="0"/>
    <n v="0"/>
    <n v="0"/>
    <n v="0"/>
  </r>
  <r>
    <n v="3130"/>
    <s v="L50309"/>
    <x v="1"/>
    <n v="300.10000000000002"/>
    <n v="309.60000000000002"/>
    <n v="1642"/>
    <n v="171.94983790648132"/>
    <n v="34.5"/>
    <n v="9.5"/>
    <n v="5.9322694077736058"/>
    <n v="53"/>
    <x v="0"/>
    <n v="0"/>
    <n v="0"/>
    <n v="0"/>
    <n v="0"/>
    <n v="0"/>
  </r>
  <r>
    <n v="3131"/>
    <s v="L50310"/>
    <x v="1"/>
    <n v="300.10000000000002"/>
    <n v="309.60000000000002"/>
    <n v="1760"/>
    <n v="184.30676901060122"/>
    <n v="25.4"/>
    <n v="9.5"/>
    <n v="4.6813919328692712"/>
    <n v="55"/>
    <x v="0"/>
    <n v="0"/>
    <n v="0"/>
    <n v="0"/>
    <n v="0"/>
    <n v="0"/>
  </r>
  <r>
    <n v="3132"/>
    <s v="L50311"/>
    <x v="1"/>
    <n v="300.10000000000002"/>
    <n v="309.5"/>
    <n v="1660"/>
    <n v="173.83479349863521"/>
    <n v="32.700000000000003"/>
    <n v="9.3999999999999773"/>
    <n v="5.684397747405372"/>
    <n v="57"/>
    <x v="0"/>
    <n v="0"/>
    <n v="0"/>
    <n v="0"/>
    <n v="0"/>
    <n v="0"/>
  </r>
  <r>
    <n v="3133"/>
    <s v="L50312"/>
    <x v="1"/>
    <n v="300.10000000000002"/>
    <n v="309.5"/>
    <n v="1557"/>
    <n v="163.04865872131026"/>
    <n v="40.6"/>
    <n v="9.3999999999999773"/>
    <n v="6.6197755440851971"/>
    <n v="59"/>
    <x v="0"/>
    <n v="0"/>
    <n v="0"/>
    <n v="0"/>
    <n v="0"/>
    <n v="0"/>
  </r>
  <r>
    <n v="3134"/>
    <s v="H32547"/>
    <x v="2"/>
    <n v="300.2"/>
    <n v="309.60000000000002"/>
    <n v="1442"/>
    <n v="151.00588688254939"/>
    <n v="49.2"/>
    <n v="9.4000000000000341"/>
    <n v="7.4294896346214303"/>
    <n v="61"/>
    <x v="0"/>
    <n v="0"/>
    <n v="0"/>
    <n v="0"/>
    <n v="0"/>
    <n v="0"/>
  </r>
  <r>
    <n v="3135"/>
    <s v="L50314"/>
    <x v="1"/>
    <n v="300.2"/>
    <n v="309.60000000000002"/>
    <n v="1359"/>
    <n v="142.31414720761762"/>
    <n v="51.5"/>
    <n v="9.4000000000000341"/>
    <n v="7.3291785811923074"/>
    <n v="66"/>
    <x v="0"/>
    <n v="0"/>
    <n v="0"/>
    <n v="0"/>
    <n v="0"/>
    <n v="0"/>
  </r>
  <r>
    <n v="3136"/>
    <s v="L50315"/>
    <x v="1"/>
    <n v="300.39999999999998"/>
    <n v="309.8"/>
    <n v="1342"/>
    <n v="140.53391137058341"/>
    <n v="52.5"/>
    <n v="9.4000000000000341"/>
    <n v="7.3780303469556294"/>
    <n v="68"/>
    <x v="0"/>
    <n v="0"/>
    <n v="0"/>
    <n v="0"/>
    <n v="0"/>
    <n v="0"/>
  </r>
  <r>
    <n v="3137"/>
    <s v="L50316"/>
    <x v="1"/>
    <n v="300.39999999999998"/>
    <n v="309.89999999999998"/>
    <n v="1435"/>
    <n v="150.27284859671178"/>
    <n v="54.8"/>
    <n v="9.5"/>
    <n v="8.2349521030998059"/>
    <n v="70"/>
    <x v="0"/>
    <n v="0"/>
    <n v="0"/>
    <n v="0"/>
    <n v="0"/>
    <n v="0"/>
  </r>
  <r>
    <n v="3138"/>
    <s v="L50317"/>
    <x v="1"/>
    <n v="300.39999999999998"/>
    <n v="309.89999999999998"/>
    <n v="1567"/>
    <n v="164.09585627250686"/>
    <n v="36.5"/>
    <n v="9.5"/>
    <n v="5.989498753946501"/>
    <n v="72"/>
    <x v="0"/>
    <n v="0"/>
    <n v="0"/>
    <n v="0"/>
    <n v="0"/>
    <n v="0"/>
  </r>
  <r>
    <n v="3139"/>
    <s v="L50318"/>
    <x v="1"/>
    <n v="300.39999999999998"/>
    <n v="309.89999999999998"/>
    <n v="1376"/>
    <n v="144.09438304465183"/>
    <n v="43.5"/>
    <n v="9.5"/>
    <n v="6.2681056624423546"/>
    <n v="74"/>
    <x v="0"/>
    <n v="0"/>
    <n v="0"/>
    <n v="0"/>
    <n v="0"/>
    <n v="0"/>
  </r>
  <r>
    <n v="3140"/>
    <s v="H32553"/>
    <x v="2"/>
    <n v="300.39999999999998"/>
    <n v="309.89999999999998"/>
    <n v="1513"/>
    <n v="158.44098949604523"/>
    <n v="38.700000000000003"/>
    <n v="9.5"/>
    <n v="6.1316662934969512"/>
    <n v="76"/>
    <x v="0"/>
    <n v="0"/>
    <n v="0"/>
    <n v="0"/>
    <n v="0"/>
    <n v="0"/>
  </r>
  <r>
    <n v="3141"/>
    <s v="H32554"/>
    <x v="2"/>
    <n v="300.39999999999998"/>
    <n v="309.89999999999998"/>
    <n v="2563"/>
    <n v="268.39673237168802"/>
    <n v="12.8"/>
    <n v="9.5"/>
    <n v="3.4354781743576068"/>
    <n v="81"/>
    <x v="1"/>
    <n v="0"/>
    <n v="0"/>
    <n v="1"/>
    <n v="0"/>
    <n v="0"/>
  </r>
  <r>
    <n v="3142"/>
    <s v="L50321"/>
    <x v="1"/>
    <n v="300.5"/>
    <n v="310"/>
    <n v="1521"/>
    <n v="159.27874753700249"/>
    <n v="45.1"/>
    <n v="9.5"/>
    <n v="7.1834715139188123"/>
    <n v="86"/>
    <x v="0"/>
    <n v="0"/>
    <n v="0"/>
    <n v="0"/>
    <n v="0"/>
    <n v="0"/>
  </r>
  <r>
    <n v="3143"/>
    <s v="L50322"/>
    <x v="1"/>
    <n v="300.60000000000002"/>
    <n v="310"/>
    <n v="1658"/>
    <n v="173.62535398839591"/>
    <n v="34.700000000000003"/>
    <n v="9.3999999999999773"/>
    <n v="6.0247997833973388"/>
    <n v="88"/>
    <x v="0"/>
    <n v="0"/>
    <n v="0"/>
    <n v="0"/>
    <n v="0"/>
    <n v="0"/>
  </r>
  <r>
    <n v="3144"/>
    <s v="H32557"/>
    <x v="2"/>
    <n v="300.60000000000002"/>
    <n v="310"/>
    <n v="1419"/>
    <n v="148.59733251479722"/>
    <n v="42.4"/>
    <n v="9.3999999999999773"/>
    <n v="6.3005268986274015"/>
    <n v="90"/>
    <x v="0"/>
    <n v="0"/>
    <n v="0"/>
    <n v="0"/>
    <n v="0"/>
    <n v="0"/>
  </r>
  <r>
    <n v="3145"/>
    <s v="M18004"/>
    <x v="0"/>
    <n v="300.60000000000002"/>
    <n v="310"/>
    <n v="1478"/>
    <n v="154.77579806685713"/>
    <n v="36.299999999999997"/>
    <n v="9.3999999999999773"/>
    <n v="5.6183614698269135"/>
    <n v="95"/>
    <x v="0"/>
    <n v="0"/>
    <n v="0"/>
    <n v="0"/>
    <n v="0"/>
    <n v="0"/>
  </r>
  <r>
    <n v="3146"/>
    <s v="M18005"/>
    <x v="0"/>
    <n v="300.5"/>
    <n v="310"/>
    <n v="1415"/>
    <n v="148.17845349431857"/>
    <n v="43.5"/>
    <n v="9.5"/>
    <n v="6.4457627270028581"/>
    <n v="98"/>
    <x v="0"/>
    <n v="0"/>
    <n v="0"/>
    <n v="0"/>
    <n v="0"/>
    <n v="0"/>
  </r>
  <r>
    <n v="3147"/>
    <s v="M18006"/>
    <x v="0"/>
    <n v="300.5"/>
    <n v="309.89999999999998"/>
    <n v="1780"/>
    <n v="186.40116411299439"/>
    <n v="26.5"/>
    <n v="9.3999999999999773"/>
    <n v="4.9396308489943515"/>
    <n v="101"/>
    <x v="0"/>
    <n v="0"/>
    <n v="0"/>
    <n v="0"/>
    <n v="0"/>
    <n v="0"/>
  </r>
  <r>
    <n v="3148"/>
    <s v="M18007"/>
    <x v="0"/>
    <n v="300.39999999999998"/>
    <n v="309.7"/>
    <n v="1440"/>
    <n v="150.79644737231007"/>
    <n v="42.8"/>
    <n v="9.3000000000000114"/>
    <n v="6.4540879475348705"/>
    <n v="104"/>
    <x v="0"/>
    <n v="0"/>
    <n v="0"/>
    <n v="0"/>
    <n v="0"/>
    <n v="0"/>
  </r>
  <r>
    <n v="3149"/>
    <s v="H32562"/>
    <x v="2"/>
    <n v="300.39999999999998"/>
    <n v="309.8"/>
    <n v="1448"/>
    <n v="151.63420541326735"/>
    <n v="39.700000000000003"/>
    <n v="9.4000000000000341"/>
    <n v="6.0198779549067138"/>
    <n v="107"/>
    <x v="0"/>
    <n v="0"/>
    <n v="0"/>
    <n v="0"/>
    <n v="0"/>
    <n v="0"/>
  </r>
  <r>
    <n v="3150"/>
    <s v="H32563"/>
    <x v="2"/>
    <n v="300.39999999999998"/>
    <n v="309.7"/>
    <n v="1500"/>
    <n v="157.07963267948966"/>
    <n v="35.200000000000003"/>
    <n v="9.3000000000000114"/>
    <n v="5.5292030703180366"/>
    <n v="112"/>
    <x v="0"/>
    <n v="0"/>
    <n v="0"/>
    <n v="0"/>
    <n v="0"/>
    <n v="0"/>
  </r>
  <r>
    <n v="3151"/>
    <s v="L50330"/>
    <x v="1"/>
    <n v="300.39999999999998"/>
    <n v="309.8"/>
    <n v="1513"/>
    <n v="158.44098949604523"/>
    <n v="32.9"/>
    <n v="9.4000000000000341"/>
    <n v="5.2127085544198879"/>
    <n v="117"/>
    <x v="0"/>
    <n v="0"/>
    <n v="0"/>
    <n v="0"/>
    <n v="0"/>
    <n v="0"/>
  </r>
  <r>
    <n v="3152"/>
    <s v="L50331"/>
    <x v="1"/>
    <n v="300.5"/>
    <n v="309.8"/>
    <n v="1428"/>
    <n v="149.53981031087415"/>
    <n v="43.8"/>
    <n v="9.3000000000000114"/>
    <n v="6.549843691616287"/>
    <n v="119"/>
    <x v="0"/>
    <n v="0"/>
    <n v="0"/>
    <n v="0"/>
    <n v="0"/>
    <n v="0"/>
  </r>
  <r>
    <n v="3153"/>
    <s v="M18012"/>
    <x v="0"/>
    <n v="300.5"/>
    <n v="309.8"/>
    <n v="1473"/>
    <n v="154.25219929125885"/>
    <n v="42.3"/>
    <n v="9.3000000000000114"/>
    <n v="6.5248680300202491"/>
    <n v="121"/>
    <x v="0"/>
    <n v="0"/>
    <n v="0"/>
    <n v="0"/>
    <n v="0"/>
    <n v="0"/>
  </r>
  <r>
    <n v="3154"/>
    <s v="M18013"/>
    <x v="0"/>
    <n v="300.5"/>
    <n v="309.89999999999998"/>
    <n v="1483"/>
    <n v="155.29939684245542"/>
    <n v="49.3"/>
    <n v="9.3999999999999773"/>
    <n v="7.656260264333052"/>
    <n v="124"/>
    <x v="0"/>
    <n v="0"/>
    <n v="0"/>
    <n v="0"/>
    <n v="0"/>
    <n v="0"/>
  </r>
  <r>
    <n v="3155"/>
    <s v="L50334"/>
    <x v="1"/>
    <n v="300.39999999999998"/>
    <n v="309.7"/>
    <n v="1534"/>
    <n v="160.64010435355809"/>
    <n v="42.5"/>
    <n v="9.3000000000000114"/>
    <n v="6.8272044350262187"/>
    <n v="127"/>
    <x v="0"/>
    <n v="0"/>
    <n v="0"/>
    <n v="0"/>
    <n v="0"/>
    <n v="0"/>
  </r>
  <r>
    <n v="3156"/>
    <s v="L50335"/>
    <x v="1"/>
    <n v="300.5"/>
    <n v="309.8"/>
    <n v="1367"/>
    <n v="143.15190524857491"/>
    <n v="54"/>
    <n v="9.3000000000000114"/>
    <n v="7.7302028834230452"/>
    <n v="129"/>
    <x v="0"/>
    <n v="0"/>
    <n v="0"/>
    <n v="0"/>
    <n v="0"/>
    <n v="0"/>
  </r>
  <r>
    <n v="3157"/>
    <s v="L50336"/>
    <x v="1"/>
    <n v="300.39999999999998"/>
    <n v="309.7"/>
    <n v="1467"/>
    <n v="153.62388076054089"/>
    <n v="36.9"/>
    <n v="9.3000000000000114"/>
    <n v="5.668721200063958"/>
    <n v="131"/>
    <x v="0"/>
    <n v="0"/>
    <n v="0"/>
    <n v="0"/>
    <n v="0"/>
    <n v="0"/>
  </r>
  <r>
    <n v="3158"/>
    <s v="M18017"/>
    <x v="0"/>
    <n v="300.39999999999998"/>
    <n v="309.7"/>
    <n v="1488"/>
    <n v="155.82299561805374"/>
    <n v="42.2"/>
    <n v="9.3000000000000114"/>
    <n v="6.5757304150818685"/>
    <n v="133"/>
    <x v="0"/>
    <n v="0"/>
    <n v="0"/>
    <n v="0"/>
    <n v="0"/>
    <n v="0"/>
  </r>
  <r>
    <n v="3159"/>
    <s v="L50338"/>
    <x v="1"/>
    <n v="300.39999999999998"/>
    <n v="309.7"/>
    <n v="1679"/>
    <n v="175.82446884590874"/>
    <n v="30.1"/>
    <n v="9.3000000000000114"/>
    <n v="5.292316512261853"/>
    <n v="136"/>
    <x v="0"/>
    <n v="0"/>
    <n v="0"/>
    <n v="0"/>
    <n v="0"/>
    <n v="0"/>
  </r>
  <r>
    <n v="3160"/>
    <s v="H32573"/>
    <x v="2"/>
    <n v="300.39999999999998"/>
    <n v="309.8"/>
    <n v="1409"/>
    <n v="147.55013496360061"/>
    <n v="47.5"/>
    <n v="9.4000000000000341"/>
    <n v="7.0086314107710299"/>
    <n v="138"/>
    <x v="0"/>
    <n v="0"/>
    <n v="0"/>
    <n v="0"/>
    <n v="0"/>
    <n v="0"/>
  </r>
  <r>
    <n v="3161"/>
    <s v="M18020"/>
    <x v="0"/>
    <n v="300.39999999999998"/>
    <n v="309.7"/>
    <n v="1367"/>
    <n v="143.15190524857491"/>
    <n v="51.2"/>
    <n v="9.3000000000000114"/>
    <n v="7.3293775487270363"/>
    <n v="143"/>
    <x v="0"/>
    <n v="0"/>
    <n v="0"/>
    <n v="0"/>
    <n v="0"/>
    <n v="0"/>
  </r>
  <r>
    <n v="3162"/>
    <s v="L50341"/>
    <x v="1"/>
    <n v="300.39999999999998"/>
    <n v="309.8"/>
    <n v="1314"/>
    <n v="137.60175822723295"/>
    <n v="63.1"/>
    <n v="9.4000000000000341"/>
    <n v="8.6826709441383993"/>
    <n v="146"/>
    <x v="0"/>
    <n v="0"/>
    <n v="0"/>
    <n v="0"/>
    <n v="0"/>
    <n v="0"/>
  </r>
  <r>
    <n v="3163"/>
    <s v="L50342"/>
    <x v="1"/>
    <n v="300.5"/>
    <n v="309.89999999999998"/>
    <n v="1480"/>
    <n v="154.98523757709646"/>
    <n v="40"/>
    <n v="9.3999999999999773"/>
    <n v="6.1994095030838583"/>
    <n v="148"/>
    <x v="0"/>
    <n v="0"/>
    <n v="0"/>
    <n v="0"/>
    <n v="0"/>
    <n v="0"/>
  </r>
  <r>
    <n v="3164"/>
    <s v="L50343"/>
    <x v="1"/>
    <n v="300.39999999999998"/>
    <n v="309.8"/>
    <n v="1549"/>
    <n v="162.21090068035298"/>
    <n v="38.9"/>
    <n v="9.4000000000000341"/>
    <n v="6.310004036465731"/>
    <n v="150"/>
    <x v="0"/>
    <n v="0"/>
    <n v="0"/>
    <n v="0"/>
    <n v="0"/>
    <n v="0"/>
  </r>
  <r>
    <n v="3165"/>
    <s v="L50344"/>
    <x v="1"/>
    <n v="300.39999999999998"/>
    <n v="309.7"/>
    <n v="1685"/>
    <n v="176.45278737662673"/>
    <n v="31.3"/>
    <n v="9.3000000000000114"/>
    <n v="5.5229722448884164"/>
    <n v="152"/>
    <x v="0"/>
    <n v="0"/>
    <n v="0"/>
    <n v="0"/>
    <n v="0"/>
    <n v="0"/>
  </r>
  <r>
    <n v="3166"/>
    <s v="L50345"/>
    <x v="1"/>
    <n v="300.39999999999998"/>
    <n v="309.60000000000002"/>
    <n v="1536"/>
    <n v="160.84954386379741"/>
    <n v="34.5"/>
    <n v="9.2000000000000455"/>
    <n v="5.5493092633010113"/>
    <n v="154"/>
    <x v="0"/>
    <n v="0"/>
    <n v="0"/>
    <n v="0"/>
    <n v="0"/>
    <n v="0"/>
  </r>
  <r>
    <n v="3167"/>
    <s v="M18026"/>
    <x v="0"/>
    <n v="300.39999999999998"/>
    <n v="309.7"/>
    <n v="1539"/>
    <n v="161.1637031291564"/>
    <n v="37.700000000000003"/>
    <n v="9.3000000000000114"/>
    <n v="6.075871607969197"/>
    <n v="156"/>
    <x v="0"/>
    <n v="0"/>
    <n v="0"/>
    <n v="0"/>
    <n v="0"/>
    <n v="0"/>
  </r>
  <r>
    <n v="3168"/>
    <s v="L50347"/>
    <x v="1"/>
    <n v="300.39999999999998"/>
    <n v="309.7"/>
    <n v="1384"/>
    <n v="144.93214108560912"/>
    <n v="45.1"/>
    <n v="9.3000000000000114"/>
    <n v="6.5364395629609717"/>
    <n v="159"/>
    <x v="0"/>
    <n v="0"/>
    <n v="0"/>
    <n v="0"/>
    <n v="0"/>
    <n v="0"/>
  </r>
  <r>
    <n v="3169"/>
    <s v="M18028"/>
    <x v="0"/>
    <n v="300.39999999999998"/>
    <n v="309.60000000000002"/>
    <n v="1614"/>
    <n v="169.01768476313089"/>
    <n v="30.3"/>
    <n v="9.2000000000000455"/>
    <n v="5.1212358483228666"/>
    <n v="161"/>
    <x v="0"/>
    <n v="0"/>
    <n v="0"/>
    <n v="0"/>
    <n v="0"/>
    <n v="0"/>
  </r>
  <r>
    <n v="3170"/>
    <s v="M18029"/>
    <x v="0"/>
    <n v="300.39999999999998"/>
    <n v="309.60000000000002"/>
    <n v="1675"/>
    <n v="175.40558982543013"/>
    <n v="35.5"/>
    <n v="9.2000000000000455"/>
    <n v="6.2268984388027695"/>
    <n v="164"/>
    <x v="0"/>
    <n v="0"/>
    <n v="0"/>
    <n v="0"/>
    <n v="0"/>
    <n v="0"/>
  </r>
  <r>
    <n v="3171"/>
    <s v="M18030"/>
    <x v="0"/>
    <n v="300.39999999999998"/>
    <n v="309.7"/>
    <n v="1685"/>
    <n v="176.45278737662673"/>
    <n v="32.299999999999997"/>
    <n v="9.3000000000000114"/>
    <n v="5.6994250322650428"/>
    <n v="167"/>
    <x v="0"/>
    <n v="0"/>
    <n v="0"/>
    <n v="0"/>
    <n v="0"/>
    <n v="0"/>
  </r>
  <r>
    <n v="3172"/>
    <s v="L50351"/>
    <x v="1"/>
    <n v="300.39999999999998"/>
    <n v="309.60000000000002"/>
    <n v="1386"/>
    <n v="145.14158059584844"/>
    <n v="56.9"/>
    <n v="9.2000000000000455"/>
    <n v="8.2585559359037752"/>
    <n v="170"/>
    <x v="0"/>
    <n v="0"/>
    <n v="0"/>
    <n v="0"/>
    <n v="0"/>
    <n v="0"/>
  </r>
  <r>
    <n v="3173"/>
    <s v="M18032"/>
    <x v="0"/>
    <n v="300.3"/>
    <n v="309.60000000000002"/>
    <n v="1488"/>
    <n v="155.82299561805374"/>
    <n v="41.3"/>
    <n v="9.3000000000000114"/>
    <n v="6.4354897190256191"/>
    <n v="172"/>
    <x v="0"/>
    <n v="0"/>
    <n v="0"/>
    <n v="0"/>
    <n v="0"/>
    <n v="0"/>
  </r>
  <r>
    <n v="3174"/>
    <s v="L50353"/>
    <x v="1"/>
    <n v="300.3"/>
    <n v="309.60000000000002"/>
    <n v="1624"/>
    <n v="170.06488231432746"/>
    <n v="32.6"/>
    <n v="9.3000000000000114"/>
    <n v="5.5441151634470751"/>
    <n v="175"/>
    <x v="0"/>
    <n v="0"/>
    <n v="0"/>
    <n v="0"/>
    <n v="0"/>
    <n v="0"/>
  </r>
  <r>
    <n v="3175"/>
    <s v="L50354"/>
    <x v="1"/>
    <n v="300.3"/>
    <n v="309.60000000000002"/>
    <n v="1600"/>
    <n v="167.55160819145564"/>
    <n v="34.6"/>
    <n v="9.3000000000000114"/>
    <n v="5.7972856434243658"/>
    <n v="177"/>
    <x v="0"/>
    <n v="0"/>
    <n v="0"/>
    <n v="0"/>
    <n v="0"/>
    <n v="0"/>
  </r>
  <r>
    <n v="3176"/>
    <s v="L50355"/>
    <x v="1"/>
    <n v="300.3"/>
    <n v="309.60000000000002"/>
    <n v="1468"/>
    <n v="153.72860051566056"/>
    <n v="44.7"/>
    <n v="9.3000000000000114"/>
    <n v="6.8716684430500274"/>
    <n v="179"/>
    <x v="0"/>
    <n v="0"/>
    <n v="0"/>
    <n v="0"/>
    <n v="0"/>
    <n v="0"/>
  </r>
  <r>
    <n v="3177"/>
    <s v="L50356"/>
    <x v="1"/>
    <n v="300.3"/>
    <n v="309.60000000000002"/>
    <n v="1435"/>
    <n v="150.27284859671178"/>
    <n v="45.4"/>
    <n v="9.3000000000000114"/>
    <n v="6.8223873262907144"/>
    <n v="181"/>
    <x v="0"/>
    <n v="0"/>
    <n v="0"/>
    <n v="0"/>
    <n v="0"/>
    <n v="0"/>
  </r>
  <r>
    <n v="3178"/>
    <s v="M18037"/>
    <x v="0"/>
    <n v="300.2"/>
    <n v="309.5"/>
    <n v="1564"/>
    <n v="163.7816970071479"/>
    <n v="33.4"/>
    <n v="9.3000000000000114"/>
    <n v="5.4703086800387393"/>
    <n v="183"/>
    <x v="0"/>
    <n v="0"/>
    <n v="0"/>
    <n v="0"/>
    <n v="0"/>
    <n v="0"/>
  </r>
  <r>
    <n v="3179"/>
    <s v="M18038"/>
    <x v="0"/>
    <n v="300.2"/>
    <n v="309.39999999999998"/>
    <n v="1329"/>
    <n v="139.17255455402784"/>
    <n v="53.6"/>
    <n v="9.1999999999999886"/>
    <n v="7.4596489240958928"/>
    <n v="186"/>
    <x v="0"/>
    <n v="0"/>
    <n v="0"/>
    <n v="0"/>
    <n v="0"/>
    <n v="0"/>
  </r>
  <r>
    <n v="3180"/>
    <s v="L50359"/>
    <x v="1"/>
    <n v="300.10000000000002"/>
    <n v="309.3"/>
    <n v="1570"/>
    <n v="164.41001553786586"/>
    <n v="36.799999999999997"/>
    <n v="9.1999999999999886"/>
    <n v="6.0502885717934634"/>
    <n v="189"/>
    <x v="0"/>
    <n v="0"/>
    <n v="0"/>
    <n v="0"/>
    <n v="0"/>
    <n v="0"/>
  </r>
  <r>
    <n v="3181"/>
    <s v="M18040"/>
    <x v="0"/>
    <n v="300.2"/>
    <n v="309.39999999999998"/>
    <n v="1433"/>
    <n v="150.06340908647243"/>
    <n v="48.8"/>
    <n v="9.1999999999999886"/>
    <n v="7.3230943634198544"/>
    <n v="191"/>
    <x v="0"/>
    <n v="0"/>
    <n v="0"/>
    <n v="0"/>
    <n v="0"/>
    <n v="0"/>
  </r>
  <r>
    <n v="3182"/>
    <s v="L50361"/>
    <x v="1"/>
    <n v="300.2"/>
    <n v="309.39999999999998"/>
    <n v="1527"/>
    <n v="159.90706606772045"/>
    <n v="37"/>
    <n v="9.1999999999999886"/>
    <n v="5.916561444505656"/>
    <n v="194"/>
    <x v="0"/>
    <n v="0"/>
    <n v="0"/>
    <n v="0"/>
    <n v="0"/>
    <n v="0"/>
  </r>
  <r>
    <n v="3183"/>
    <s v="M18042"/>
    <x v="0"/>
    <n v="300.10000000000002"/>
    <n v="309.3"/>
    <n v="1443"/>
    <n v="151.11060663766906"/>
    <n v="50.3"/>
    <n v="9.1999999999999886"/>
    <n v="7.6008635138747529"/>
    <n v="196"/>
    <x v="0"/>
    <n v="0"/>
    <n v="0"/>
    <n v="0"/>
    <n v="0"/>
    <n v="0"/>
  </r>
  <r>
    <n v="3184"/>
    <s v="L50363"/>
    <x v="1"/>
    <n v="300.10000000000002"/>
    <n v="309.3"/>
    <n v="1616"/>
    <n v="169.22712427337018"/>
    <n v="32"/>
    <n v="9.1999999999999886"/>
    <n v="5.4152679767478453"/>
    <n v="199"/>
    <x v="0"/>
    <n v="0"/>
    <n v="0"/>
    <n v="0"/>
    <n v="0"/>
    <n v="0"/>
  </r>
  <r>
    <n v="3185"/>
    <s v="L50364"/>
    <x v="1"/>
    <n v="300.10000000000002"/>
    <n v="309.3"/>
    <n v="1654"/>
    <n v="173.20647496791725"/>
    <n v="31"/>
    <n v="9.1999999999999886"/>
    <n v="5.369400724005434"/>
    <n v="201"/>
    <x v="0"/>
    <n v="0"/>
    <n v="0"/>
    <n v="0"/>
    <n v="0"/>
    <n v="0"/>
  </r>
  <r>
    <n v="3186"/>
    <s v="L50365"/>
    <x v="1"/>
    <n v="300.10000000000002"/>
    <n v="309.3"/>
    <n v="1685"/>
    <n v="176.45278737662673"/>
    <n v="27.1"/>
    <n v="9.1999999999999886"/>
    <n v="4.7818705379065847"/>
    <n v="203"/>
    <x v="0"/>
    <n v="0"/>
    <n v="0"/>
    <n v="0"/>
    <n v="0"/>
    <n v="0"/>
  </r>
  <r>
    <n v="3187"/>
    <s v="M18046"/>
    <x v="0"/>
    <n v="300.2"/>
    <n v="309.39999999999998"/>
    <n v="1456"/>
    <n v="152.47196345422464"/>
    <n v="48.8"/>
    <n v="9.1999999999999886"/>
    <n v="7.4406318165661611"/>
    <n v="205"/>
    <x v="0"/>
    <n v="0"/>
    <n v="0"/>
    <n v="0"/>
    <n v="0"/>
    <n v="0"/>
  </r>
  <r>
    <n v="3188"/>
    <s v="M18047"/>
    <x v="0"/>
    <n v="300.2"/>
    <n v="309.39999999999998"/>
    <n v="1752"/>
    <n v="183.46901096964393"/>
    <n v="27.8"/>
    <n v="9.1999999999999886"/>
    <n v="5.1004385049561014"/>
    <n v="208"/>
    <x v="0"/>
    <n v="0"/>
    <n v="0"/>
    <n v="0"/>
    <n v="0"/>
    <n v="0"/>
  </r>
  <r>
    <n v="3189"/>
    <s v="M18048"/>
    <x v="0"/>
    <n v="300.10000000000002"/>
    <n v="309.2"/>
    <n v="1438"/>
    <n v="150.58700786207075"/>
    <n v="51"/>
    <n v="9.0999999999999659"/>
    <n v="7.6799374009656081"/>
    <n v="211"/>
    <x v="0"/>
    <n v="0"/>
    <n v="0"/>
    <n v="0"/>
    <n v="0"/>
    <n v="0"/>
  </r>
  <r>
    <n v="3190"/>
    <s v="L50369"/>
    <x v="1"/>
    <n v="300.10000000000002"/>
    <n v="309.10000000000002"/>
    <n v="1551"/>
    <n v="162.42034019059233"/>
    <n v="33.700000000000003"/>
    <n v="9"/>
    <n v="5.4735654644229621"/>
    <n v="214"/>
    <x v="0"/>
    <n v="0"/>
    <n v="0"/>
    <n v="0"/>
    <n v="0"/>
    <n v="0"/>
  </r>
  <r>
    <n v="3191"/>
    <s v="L50370"/>
    <x v="1"/>
    <n v="300.10000000000002"/>
    <n v="309.2"/>
    <n v="1599"/>
    <n v="167.44688843633597"/>
    <n v="30.1"/>
    <n v="9.0999999999999659"/>
    <n v="5.0401513419337123"/>
    <n v="216"/>
    <x v="0"/>
    <n v="0"/>
    <n v="0"/>
    <n v="0"/>
    <n v="0"/>
    <n v="0"/>
  </r>
  <r>
    <n v="3192"/>
    <s v="M18051"/>
    <x v="0"/>
    <n v="300.10000000000002"/>
    <n v="309.2"/>
    <n v="1732"/>
    <n v="181.37461586725072"/>
    <n v="33.700000000000003"/>
    <n v="9.0999999999999659"/>
    <n v="6.1123245547263494"/>
    <n v="218"/>
    <x v="0"/>
    <n v="0"/>
    <n v="0"/>
    <n v="0"/>
    <n v="0"/>
    <n v="0"/>
  </r>
  <r>
    <n v="3193"/>
    <s v="M18052"/>
    <x v="0"/>
    <n v="300.10000000000002"/>
    <n v="309.2"/>
    <n v="1418"/>
    <n v="148.49261275967757"/>
    <n v="39.799999999999997"/>
    <n v="9.0999999999999659"/>
    <n v="5.9100059878351665"/>
    <n v="221"/>
    <x v="0"/>
    <n v="0"/>
    <n v="0"/>
    <n v="0"/>
    <n v="0"/>
    <n v="0"/>
  </r>
  <r>
    <n v="3194"/>
    <s v="L50373"/>
    <x v="1"/>
    <n v="300"/>
    <n v="309.10000000000002"/>
    <n v="1401"/>
    <n v="146.71237692264333"/>
    <n v="44.5"/>
    <n v="9.1000000000000227"/>
    <n v="6.5287007730576283"/>
    <n v="0"/>
    <x v="0"/>
    <n v="0"/>
    <n v="0"/>
    <n v="0"/>
    <n v="0"/>
    <n v="0"/>
  </r>
  <r>
    <n v="3195"/>
    <s v="L50374"/>
    <x v="1"/>
    <n v="300"/>
    <n v="309"/>
    <n v="1454"/>
    <n v="152.26252394398531"/>
    <n v="51.7"/>
    <n v="9"/>
    <n v="7.8719724879040411"/>
    <n v="2"/>
    <x v="0"/>
    <n v="0"/>
    <n v="0"/>
    <n v="0"/>
    <n v="0"/>
    <n v="0"/>
  </r>
  <r>
    <n v="3196"/>
    <s v="M18055"/>
    <x v="0"/>
    <n v="300"/>
    <n v="309.2"/>
    <n v="1635"/>
    <n v="171.21679962064371"/>
    <n v="32.4"/>
    <n v="9.1999999999999886"/>
    <n v="5.5474243077088561"/>
    <n v="4"/>
    <x v="0"/>
    <n v="0"/>
    <n v="0"/>
    <n v="0"/>
    <n v="0"/>
    <n v="0"/>
  </r>
  <r>
    <n v="3197"/>
    <s v="L50376"/>
    <x v="1"/>
    <n v="300"/>
    <n v="309.10000000000002"/>
    <n v="1489"/>
    <n v="155.92771537317338"/>
    <n v="40.299999999999997"/>
    <n v="9.1000000000000227"/>
    <n v="6.2838869295388866"/>
    <n v="7"/>
    <x v="0"/>
    <n v="0"/>
    <n v="0"/>
    <n v="0"/>
    <n v="0"/>
    <n v="0"/>
  </r>
  <r>
    <n v="3198"/>
    <s v="L50377"/>
    <x v="1"/>
    <n v="300"/>
    <n v="309.10000000000002"/>
    <n v="1465"/>
    <n v="153.41444125030156"/>
    <n v="40.6"/>
    <n v="9.1000000000000227"/>
    <n v="6.228626314762244"/>
    <n v="9"/>
    <x v="0"/>
    <n v="0"/>
    <n v="0"/>
    <n v="0"/>
    <n v="0"/>
    <n v="0"/>
  </r>
  <r>
    <n v="3199"/>
    <s v="M18058"/>
    <x v="0"/>
    <n v="300"/>
    <n v="309.10000000000002"/>
    <n v="1463"/>
    <n v="153.20500174006227"/>
    <n v="45.7"/>
    <n v="9.1000000000000227"/>
    <n v="7.0014685795208464"/>
    <n v="11"/>
    <x v="0"/>
    <n v="0"/>
    <n v="0"/>
    <n v="0"/>
    <n v="0"/>
    <n v="0"/>
  </r>
  <r>
    <n v="3200"/>
    <s v="H32613"/>
    <x v="2"/>
    <n v="300.10000000000002"/>
    <n v="309.10000000000002"/>
    <n v="1560"/>
    <n v="163.36281798666923"/>
    <n v="35.4"/>
    <n v="9"/>
    <n v="5.7830437567280901"/>
    <n v="14"/>
    <x v="0"/>
    <n v="0"/>
    <n v="0"/>
    <n v="0"/>
    <n v="0"/>
    <n v="0"/>
  </r>
  <r>
    <n v="3201"/>
    <s v="M18060"/>
    <x v="0"/>
    <n v="300.10000000000002"/>
    <n v="309.2"/>
    <n v="1454"/>
    <n v="152.26252394398531"/>
    <n v="44.4"/>
    <n v="9.0999999999999659"/>
    <n v="6.7604560631129482"/>
    <n v="19"/>
    <x v="0"/>
    <n v="0"/>
    <n v="0"/>
    <n v="0"/>
    <n v="0"/>
    <n v="0"/>
  </r>
  <r>
    <n v="3202"/>
    <s v="L50381"/>
    <x v="1"/>
    <n v="300.2"/>
    <n v="309.10000000000002"/>
    <n v="1479"/>
    <n v="154.88051782197681"/>
    <n v="47"/>
    <n v="8.9000000000000341"/>
    <n v="7.2793843376329095"/>
    <n v="22"/>
    <x v="0"/>
    <n v="0"/>
    <n v="0"/>
    <n v="0"/>
    <n v="0"/>
    <n v="0"/>
  </r>
  <r>
    <n v="3203"/>
    <s v="L50382"/>
    <x v="1"/>
    <n v="300.2"/>
    <n v="309.2"/>
    <n v="1430"/>
    <n v="149.74924982111349"/>
    <n v="43.4"/>
    <n v="9"/>
    <n v="6.4991174422363258"/>
    <n v="24"/>
    <x v="0"/>
    <n v="0"/>
    <n v="0"/>
    <n v="0"/>
    <n v="0"/>
    <n v="0"/>
  </r>
  <r>
    <n v="3204"/>
    <s v="M18063"/>
    <x v="0"/>
    <n v="300.10000000000002"/>
    <n v="309.10000000000002"/>
    <n v="1533"/>
    <n v="160.53538459843841"/>
    <n v="38"/>
    <n v="9"/>
    <n v="6.100344614740659"/>
    <n v="26"/>
    <x v="0"/>
    <n v="0"/>
    <n v="0"/>
    <n v="0"/>
    <n v="0"/>
    <n v="0"/>
  </r>
  <r>
    <n v="3205"/>
    <s v="L50384"/>
    <x v="1"/>
    <n v="300.10000000000002"/>
    <n v="309"/>
    <n v="1404"/>
    <n v="147.02653618800232"/>
    <n v="54.8"/>
    <n v="8.8999999999999773"/>
    <n v="8.057054183102526"/>
    <n v="29"/>
    <x v="0"/>
    <n v="0"/>
    <n v="0"/>
    <n v="0"/>
    <n v="0"/>
    <n v="0"/>
  </r>
  <r>
    <n v="3206"/>
    <s v="M18065"/>
    <x v="0"/>
    <n v="300.10000000000002"/>
    <n v="308.89999999999998"/>
    <n v="1548"/>
    <n v="162.10618092523333"/>
    <n v="38.4"/>
    <n v="8.7999999999999545"/>
    <n v="6.2248773475289596"/>
    <n v="31"/>
    <x v="0"/>
    <n v="0"/>
    <n v="0"/>
    <n v="0"/>
    <n v="0"/>
    <n v="0"/>
  </r>
  <r>
    <n v="3207"/>
    <s v="M18066"/>
    <x v="0"/>
    <n v="300.10000000000002"/>
    <n v="309"/>
    <n v="1612"/>
    <n v="168.80824525289154"/>
    <n v="33"/>
    <n v="8.8999999999999773"/>
    <n v="5.5706720933454204"/>
    <n v="34"/>
    <x v="0"/>
    <n v="0"/>
    <n v="0"/>
    <n v="0"/>
    <n v="0"/>
    <n v="0"/>
  </r>
  <r>
    <n v="3208"/>
    <s v="M18067"/>
    <x v="0"/>
    <n v="300.2"/>
    <n v="309"/>
    <n v="1642"/>
    <n v="171.94983790648132"/>
    <n v="31.2"/>
    <n v="8.8000000000000114"/>
    <n v="5.3648349426822168"/>
    <n v="37"/>
    <x v="0"/>
    <n v="0"/>
    <n v="0"/>
    <n v="0"/>
    <n v="0"/>
    <n v="0"/>
  </r>
  <r>
    <n v="3209"/>
    <s v="M18068"/>
    <x v="0"/>
    <n v="300.2"/>
    <n v="309.10000000000002"/>
    <n v="1406"/>
    <n v="147.23597569824162"/>
    <n v="42.2"/>
    <n v="8.9000000000000341"/>
    <n v="6.2133581744657969"/>
    <n v="40"/>
    <x v="0"/>
    <n v="0"/>
    <n v="0"/>
    <n v="0"/>
    <n v="0"/>
    <n v="0"/>
  </r>
  <r>
    <n v="3210"/>
    <s v="L50389"/>
    <x v="1"/>
    <n v="300.3"/>
    <n v="309.2"/>
    <n v="1587"/>
    <n v="166.19025137490004"/>
    <n v="31.4"/>
    <n v="8.8999999999999773"/>
    <n v="5.2183738931718606"/>
    <n v="43"/>
    <x v="0"/>
    <n v="0"/>
    <n v="0"/>
    <n v="0"/>
    <n v="0"/>
    <n v="0"/>
  </r>
  <r>
    <n v="3211"/>
    <s v="M18070"/>
    <x v="0"/>
    <n v="300.3"/>
    <n v="309.2"/>
    <n v="1364"/>
    <n v="142.83774598321591"/>
    <n v="47.6"/>
    <n v="8.8999999999999773"/>
    <n v="6.7990767088010777"/>
    <n v="45"/>
    <x v="0"/>
    <n v="0"/>
    <n v="0"/>
    <n v="0"/>
    <n v="0"/>
    <n v="0"/>
  </r>
  <r>
    <n v="3212"/>
    <s v="L50391"/>
    <x v="1"/>
    <n v="300.3"/>
    <n v="309.2"/>
    <n v="1462"/>
    <n v="153.1002819849426"/>
    <n v="51.4"/>
    <n v="8.8999999999999773"/>
    <n v="7.8693544940260489"/>
    <n v="48"/>
    <x v="0"/>
    <n v="0"/>
    <n v="0"/>
    <n v="0"/>
    <n v="0"/>
    <n v="0"/>
  </r>
  <r>
    <n v="3213"/>
    <s v="L50392"/>
    <x v="1"/>
    <n v="300.3"/>
    <n v="309.2"/>
    <n v="1649"/>
    <n v="172.68287619231896"/>
    <n v="32.4"/>
    <n v="8.8999999999999773"/>
    <n v="5.5949251886311338"/>
    <n v="50"/>
    <x v="0"/>
    <n v="0"/>
    <n v="0"/>
    <n v="0"/>
    <n v="0"/>
    <n v="0"/>
  </r>
  <r>
    <n v="3214"/>
    <s v="L50393"/>
    <x v="1"/>
    <n v="300.39999999999998"/>
    <n v="309.2"/>
    <n v="1752"/>
    <n v="183.46901096964393"/>
    <n v="29"/>
    <n v="8.8000000000000114"/>
    <n v="5.3206013181196736"/>
    <n v="52"/>
    <x v="0"/>
    <n v="0"/>
    <n v="0"/>
    <n v="0"/>
    <n v="0"/>
    <n v="0"/>
  </r>
  <r>
    <n v="3215"/>
    <s v="H32628"/>
    <x v="2"/>
    <n v="300.39999999999998"/>
    <n v="309.3"/>
    <n v="1396"/>
    <n v="146.18877814704504"/>
    <n v="51.2"/>
    <n v="8.9000000000000341"/>
    <n v="7.4848654411287061"/>
    <n v="54"/>
    <x v="0"/>
    <n v="0"/>
    <n v="0"/>
    <n v="0"/>
    <n v="0"/>
    <n v="0"/>
  </r>
  <r>
    <n v="3216"/>
    <s v="M18075"/>
    <x v="0"/>
    <n v="300.5"/>
    <n v="309.39999999999998"/>
    <n v="2179"/>
    <n v="228.18434640573864"/>
    <n v="16.3"/>
    <n v="8.8999999999999773"/>
    <n v="3.7194048464135401"/>
    <n v="59"/>
    <x v="0"/>
    <n v="0"/>
    <n v="0"/>
    <n v="0"/>
    <n v="0"/>
    <n v="0"/>
  </r>
  <r>
    <n v="3217"/>
    <s v="L50396"/>
    <x v="1"/>
    <n v="300.5"/>
    <n v="309.5"/>
    <n v="1653"/>
    <n v="173.1017552127976"/>
    <n v="27.6"/>
    <n v="9"/>
    <n v="4.7776084438732145"/>
    <n v="62"/>
    <x v="0"/>
    <n v="0"/>
    <n v="0"/>
    <n v="0"/>
    <n v="0"/>
    <n v="0"/>
  </r>
  <r>
    <n v="3218"/>
    <s v="L50397"/>
    <x v="1"/>
    <n v="300.60000000000002"/>
    <n v="309.5"/>
    <n v="2025"/>
    <n v="212.05750411731103"/>
    <n v="21.4"/>
    <n v="8.8999999999999773"/>
    <n v="4.5380305881104563"/>
    <n v="64"/>
    <x v="0"/>
    <n v="0"/>
    <n v="0"/>
    <n v="0"/>
    <n v="0"/>
    <n v="0"/>
  </r>
  <r>
    <n v="3219"/>
    <s v="L50398"/>
    <x v="1"/>
    <n v="300.60000000000002"/>
    <n v="309.60000000000002"/>
    <n v="1426"/>
    <n v="149.33037080063482"/>
    <n v="53.6"/>
    <n v="9"/>
    <n v="8.0041078749140269"/>
    <n v="66"/>
    <x v="0"/>
    <n v="0"/>
    <n v="0"/>
    <n v="0"/>
    <n v="0"/>
    <n v="0"/>
  </r>
  <r>
    <n v="3220"/>
    <s v="M18079"/>
    <x v="0"/>
    <n v="300.60000000000002"/>
    <n v="309.60000000000002"/>
    <n v="1503"/>
    <n v="157.39379194484863"/>
    <n v="38.4"/>
    <n v="9"/>
    <n v="6.0439216106821867"/>
    <n v="68"/>
    <x v="0"/>
    <n v="0"/>
    <n v="0"/>
    <n v="0"/>
    <n v="0"/>
    <n v="0"/>
  </r>
  <r>
    <n v="3221"/>
    <s v="M18080"/>
    <x v="0"/>
    <n v="300.7"/>
    <n v="309.60000000000002"/>
    <n v="1525"/>
    <n v="159.69762655748116"/>
    <n v="36.5"/>
    <n v="8.9000000000000341"/>
    <n v="5.8289633693480623"/>
    <n v="71"/>
    <x v="0"/>
    <n v="0"/>
    <n v="0"/>
    <n v="0"/>
    <n v="0"/>
    <n v="0"/>
  </r>
  <r>
    <n v="3222"/>
    <s v="L50401"/>
    <x v="1"/>
    <n v="300.60000000000002"/>
    <n v="309.60000000000002"/>
    <n v="1423"/>
    <n v="149.01621153527586"/>
    <n v="49.1"/>
    <n v="9"/>
    <n v="7.3166959863820447"/>
    <n v="74"/>
    <x v="0"/>
    <n v="0"/>
    <n v="0"/>
    <n v="0"/>
    <n v="0"/>
    <n v="0"/>
  </r>
  <r>
    <n v="3223"/>
    <s v="M18082"/>
    <x v="0"/>
    <n v="300.7"/>
    <n v="309.7"/>
    <n v="1435"/>
    <n v="150.27284859671178"/>
    <n v="44.7"/>
    <n v="9"/>
    <n v="6.7171963322730175"/>
    <n v="76"/>
    <x v="0"/>
    <n v="0"/>
    <n v="0"/>
    <n v="0"/>
    <n v="0"/>
    <n v="0"/>
  </r>
  <r>
    <n v="3224"/>
    <s v="H32637"/>
    <x v="2"/>
    <n v="300.60000000000002"/>
    <n v="309.5"/>
    <n v="1495"/>
    <n v="156.55603390389135"/>
    <n v="36.5"/>
    <n v="8.8999999999999773"/>
    <n v="5.7142952374920339"/>
    <n v="79"/>
    <x v="0"/>
    <n v="0"/>
    <n v="0"/>
    <n v="0"/>
    <n v="0"/>
    <n v="0"/>
  </r>
  <r>
    <n v="3225"/>
    <s v="M18084"/>
    <x v="0"/>
    <n v="300.60000000000002"/>
    <n v="309.5"/>
    <n v="1557"/>
    <n v="163.04865872131026"/>
    <n v="33.799999999999997"/>
    <n v="8.8999999999999773"/>
    <n v="5.5110446647802869"/>
    <n v="84"/>
    <x v="0"/>
    <n v="0"/>
    <n v="0"/>
    <n v="0"/>
    <n v="0"/>
    <n v="0"/>
  </r>
  <r>
    <n v="3226"/>
    <s v="L50405"/>
    <x v="1"/>
    <n v="300.60000000000002"/>
    <n v="309.39999999999998"/>
    <n v="1474"/>
    <n v="154.35691904637852"/>
    <n v="40.700000000000003"/>
    <n v="8.7999999999999545"/>
    <n v="6.2823266051876061"/>
    <n v="87"/>
    <x v="0"/>
    <n v="0"/>
    <n v="0"/>
    <n v="0"/>
    <n v="0"/>
    <n v="0"/>
  </r>
  <r>
    <n v="3227"/>
    <s v="L50406"/>
    <x v="1"/>
    <n v="300.5"/>
    <n v="309.3"/>
    <n v="1465"/>
    <n v="153.41444125030156"/>
    <n v="46"/>
    <n v="8.8000000000000114"/>
    <n v="7.0570642975138718"/>
    <n v="89"/>
    <x v="0"/>
    <n v="0"/>
    <n v="0"/>
    <n v="0"/>
    <n v="0"/>
    <n v="0"/>
  </r>
  <r>
    <n v="3228"/>
    <s v="M18087"/>
    <x v="0"/>
    <n v="300.5"/>
    <n v="309.3"/>
    <n v="1589"/>
    <n v="166.39969088513939"/>
    <n v="34.9"/>
    <n v="8.8000000000000114"/>
    <n v="5.8073492118913643"/>
    <n v="91"/>
    <x v="0"/>
    <n v="0"/>
    <n v="0"/>
    <n v="0"/>
    <n v="0"/>
    <n v="0"/>
  </r>
  <r>
    <n v="3229"/>
    <s v="L50408"/>
    <x v="1"/>
    <n v="300.5"/>
    <n v="309.3"/>
    <n v="1475"/>
    <n v="154.46163880149817"/>
    <n v="46.8"/>
    <n v="8.8000000000000114"/>
    <n v="7.2288046959101138"/>
    <n v="94"/>
    <x v="0"/>
    <n v="0"/>
    <n v="0"/>
    <n v="0"/>
    <n v="0"/>
    <n v="0"/>
  </r>
  <r>
    <n v="3230"/>
    <s v="L50409"/>
    <x v="1"/>
    <n v="300.60000000000002"/>
    <n v="309.39999999999998"/>
    <n v="1442"/>
    <n v="151.00588688254939"/>
    <n v="43.2"/>
    <n v="8.7999999999999545"/>
    <n v="6.523454313326134"/>
    <n v="96"/>
    <x v="0"/>
    <n v="0"/>
    <n v="0"/>
    <n v="0"/>
    <n v="0"/>
    <n v="0"/>
  </r>
  <r>
    <n v="3231"/>
    <s v="L50410"/>
    <x v="1"/>
    <n v="300.60000000000002"/>
    <n v="309.39999999999998"/>
    <n v="1556"/>
    <n v="162.94393896619061"/>
    <n v="36"/>
    <n v="8.7999999999999545"/>
    <n v="5.8659818027828621"/>
    <n v="98"/>
    <x v="0"/>
    <n v="0"/>
    <n v="0"/>
    <n v="0"/>
    <n v="0"/>
    <n v="0"/>
  </r>
  <r>
    <n v="3232"/>
    <s v="L50411"/>
    <x v="1"/>
    <n v="300.7"/>
    <n v="309.3"/>
    <n v="1425"/>
    <n v="149.22565104551515"/>
    <n v="45.3"/>
    <n v="8.6000000000000227"/>
    <n v="6.7599219923618357"/>
    <n v="100"/>
    <x v="0"/>
    <n v="0"/>
    <n v="0"/>
    <n v="0"/>
    <n v="0"/>
    <n v="0"/>
  </r>
  <r>
    <n v="3233"/>
    <s v="L50412"/>
    <x v="1"/>
    <n v="300.7"/>
    <n v="309.3"/>
    <n v="1580"/>
    <n v="165.45721308906244"/>
    <n v="38.299999999999997"/>
    <n v="8.6000000000000227"/>
    <n v="6.3370112613110905"/>
    <n v="102"/>
    <x v="0"/>
    <n v="0"/>
    <n v="0"/>
    <n v="0"/>
    <n v="0"/>
    <n v="0"/>
  </r>
  <r>
    <n v="3234"/>
    <s v="H32647"/>
    <x v="2"/>
    <n v="300.8"/>
    <n v="309.39999999999998"/>
    <n v="1474"/>
    <n v="154.35691904637852"/>
    <n v="40.700000000000003"/>
    <n v="8.5999999999999659"/>
    <n v="6.2823266051876061"/>
    <n v="104"/>
    <x v="0"/>
    <n v="0"/>
    <n v="0"/>
    <n v="0"/>
    <n v="0"/>
    <n v="0"/>
  </r>
  <r>
    <n v="3235"/>
    <s v="L50414"/>
    <x v="1"/>
    <n v="300.8"/>
    <n v="309.39999999999998"/>
    <n v="1489"/>
    <n v="155.92771537317338"/>
    <n v="38.4"/>
    <n v="8.5999999999999659"/>
    <n v="5.9876242703298574"/>
    <n v="109"/>
    <x v="0"/>
    <n v="0"/>
    <n v="0"/>
    <n v="0"/>
    <n v="0"/>
    <n v="0"/>
  </r>
  <r>
    <n v="3236"/>
    <s v="L50415"/>
    <x v="1"/>
    <n v="300.8"/>
    <n v="309.39999999999998"/>
    <n v="1946"/>
    <n v="203.7846434628579"/>
    <n v="20.5"/>
    <n v="8.5999999999999659"/>
    <n v="4.1775851909885873"/>
    <n v="111"/>
    <x v="0"/>
    <n v="0"/>
    <n v="0"/>
    <n v="0"/>
    <n v="0"/>
    <n v="0"/>
  </r>
  <r>
    <n v="3237"/>
    <s v="M18096"/>
    <x v="0"/>
    <n v="300.8"/>
    <n v="309.39999999999998"/>
    <n v="1342"/>
    <n v="140.53391137058341"/>
    <n v="62.4"/>
    <n v="8.5999999999999659"/>
    <n v="8.7693160695244039"/>
    <n v="113"/>
    <x v="1"/>
    <n v="0"/>
    <n v="1"/>
    <n v="0"/>
    <n v="0"/>
    <n v="0"/>
  </r>
  <r>
    <n v="3238"/>
    <s v="M18097"/>
    <x v="0"/>
    <n v="300.89999999999998"/>
    <n v="309.5"/>
    <n v="1758"/>
    <n v="184.09732950036187"/>
    <n v="26.8"/>
    <n v="8.6000000000000227"/>
    <n v="4.9338084306096981"/>
    <n v="116"/>
    <x v="0"/>
    <n v="0"/>
    <n v="0"/>
    <n v="0"/>
    <n v="0"/>
    <n v="0"/>
  </r>
  <r>
    <n v="3239"/>
    <s v="M18098"/>
    <x v="0"/>
    <n v="300.89999999999998"/>
    <n v="309.39999999999998"/>
    <n v="1724"/>
    <n v="180.53685782629344"/>
    <n v="25.6"/>
    <n v="8.5"/>
    <n v="4.6217435603531118"/>
    <n v="119"/>
    <x v="0"/>
    <n v="0"/>
    <n v="0"/>
    <n v="0"/>
    <n v="0"/>
    <n v="0"/>
  </r>
  <r>
    <n v="3240"/>
    <s v="L50419"/>
    <x v="1"/>
    <n v="301"/>
    <n v="309.5"/>
    <n v="1430"/>
    <n v="149.74924982111349"/>
    <n v="48.5"/>
    <n v="8.5"/>
    <n v="7.2628386163240046"/>
    <n v="122"/>
    <x v="0"/>
    <n v="0"/>
    <n v="0"/>
    <n v="0"/>
    <n v="0"/>
    <n v="0"/>
  </r>
  <r>
    <n v="3241"/>
    <s v="L50420"/>
    <x v="1"/>
    <n v="300.89999999999998"/>
    <n v="309.5"/>
    <n v="1612"/>
    <n v="168.80824525289154"/>
    <n v="35.200000000000003"/>
    <n v="8.6000000000000227"/>
    <n v="5.9420502329017824"/>
    <n v="124"/>
    <x v="0"/>
    <n v="0"/>
    <n v="0"/>
    <n v="0"/>
    <n v="0"/>
    <n v="0"/>
  </r>
  <r>
    <n v="3242"/>
    <s v="H32655"/>
    <x v="2"/>
    <n v="300.89999999999998"/>
    <n v="309.5"/>
    <n v="1469"/>
    <n v="153.83332027078021"/>
    <n v="43.4"/>
    <n v="8.6000000000000227"/>
    <n v="6.6763660997518608"/>
    <n v="126"/>
    <x v="0"/>
    <n v="0"/>
    <n v="0"/>
    <n v="0"/>
    <n v="0"/>
    <n v="0"/>
  </r>
  <r>
    <n v="3243"/>
    <s v="L50422"/>
    <x v="1"/>
    <n v="300.89999999999998"/>
    <n v="309.60000000000002"/>
    <n v="1384"/>
    <n v="144.93214108560912"/>
    <n v="42.4"/>
    <n v="8.7000000000000455"/>
    <n v="6.1451227820298264"/>
    <n v="131"/>
    <x v="0"/>
    <n v="0"/>
    <n v="0"/>
    <n v="0"/>
    <n v="0"/>
    <n v="0"/>
  </r>
  <r>
    <n v="3244"/>
    <s v="L50423"/>
    <x v="1"/>
    <n v="301"/>
    <n v="309.60000000000002"/>
    <n v="1724"/>
    <n v="180.53685782629344"/>
    <n v="28.1"/>
    <n v="8.6000000000000227"/>
    <n v="5.0730857049188458"/>
    <n v="133"/>
    <x v="0"/>
    <n v="0"/>
    <n v="0"/>
    <n v="0"/>
    <n v="0"/>
    <n v="0"/>
  </r>
  <r>
    <n v="3245"/>
    <s v="M18104"/>
    <x v="0"/>
    <n v="301"/>
    <n v="309.60000000000002"/>
    <n v="1397"/>
    <n v="146.29349790216469"/>
    <n v="48"/>
    <n v="8.6000000000000227"/>
    <n v="7.0220878993039051"/>
    <n v="135"/>
    <x v="0"/>
    <n v="0"/>
    <n v="0"/>
    <n v="0"/>
    <n v="0"/>
    <n v="0"/>
  </r>
  <r>
    <n v="3246"/>
    <s v="M18105"/>
    <x v="0"/>
    <n v="301"/>
    <n v="309.60000000000002"/>
    <n v="1588"/>
    <n v="166.29497113001972"/>
    <n v="32.700000000000003"/>
    <n v="8.6000000000000227"/>
    <n v="5.437845555951645"/>
    <n v="138"/>
    <x v="0"/>
    <n v="0"/>
    <n v="0"/>
    <n v="0"/>
    <n v="0"/>
    <n v="0"/>
  </r>
  <r>
    <n v="3247"/>
    <s v="L50426"/>
    <x v="1"/>
    <n v="301"/>
    <n v="309.7"/>
    <n v="1468"/>
    <n v="153.72860051566056"/>
    <n v="42"/>
    <n v="8.6999999999999886"/>
    <n v="6.4566012216577437"/>
    <n v="141"/>
    <x v="0"/>
    <n v="0"/>
    <n v="0"/>
    <n v="0"/>
    <n v="0"/>
    <n v="0"/>
  </r>
  <r>
    <n v="3248"/>
    <s v="M18107"/>
    <x v="0"/>
    <n v="301"/>
    <n v="309.8"/>
    <n v="1594"/>
    <n v="166.92328966073768"/>
    <n v="31.1"/>
    <n v="8.8000000000000114"/>
    <n v="5.1913143084489421"/>
    <n v="143"/>
    <x v="0"/>
    <n v="0"/>
    <n v="0"/>
    <n v="0"/>
    <n v="0"/>
    <n v="0"/>
  </r>
  <r>
    <n v="3249"/>
    <s v="M18108"/>
    <x v="0"/>
    <n v="301"/>
    <n v="309.7"/>
    <n v="1511"/>
    <n v="158.23154998580591"/>
    <n v="39.299999999999997"/>
    <n v="8.6999999999999886"/>
    <n v="6.2184999144421713"/>
    <n v="146"/>
    <x v="0"/>
    <n v="0"/>
    <n v="0"/>
    <n v="0"/>
    <n v="0"/>
    <n v="0"/>
  </r>
  <r>
    <n v="3250"/>
    <s v="L50429"/>
    <x v="1"/>
    <n v="301.10000000000002"/>
    <n v="309.8"/>
    <n v="1493"/>
    <n v="156.34659439365205"/>
    <n v="38.9"/>
    <n v="8.6999999999999886"/>
    <n v="6.081882521913065"/>
    <n v="149"/>
    <x v="0"/>
    <n v="0"/>
    <n v="0"/>
    <n v="0"/>
    <n v="0"/>
    <n v="0"/>
  </r>
  <r>
    <n v="3251"/>
    <s v="H32664"/>
    <x v="2"/>
    <n v="301.2"/>
    <n v="309.8"/>
    <n v="1709"/>
    <n v="178.96606149949855"/>
    <n v="27"/>
    <n v="8.6000000000000227"/>
    <n v="4.832083660486461"/>
    <n v="151"/>
    <x v="0"/>
    <n v="0"/>
    <n v="0"/>
    <n v="0"/>
    <n v="0"/>
    <n v="0"/>
  </r>
  <r>
    <n v="3252"/>
    <s v="L50431"/>
    <x v="1"/>
    <n v="301.10000000000002"/>
    <n v="309.60000000000002"/>
    <n v="1501"/>
    <n v="157.18435243460934"/>
    <n v="36.1"/>
    <n v="8.5"/>
    <n v="5.6743551228893976"/>
    <n v="156"/>
    <x v="0"/>
    <n v="0"/>
    <n v="0"/>
    <n v="0"/>
    <n v="0"/>
    <n v="0"/>
  </r>
  <r>
    <n v="3253"/>
    <s v="L50432"/>
    <x v="1"/>
    <n v="301.10000000000002"/>
    <n v="309.7"/>
    <n v="1668"/>
    <n v="174.67255153959249"/>
    <n v="30.8"/>
    <n v="8.5999999999999659"/>
    <n v="5.3799145874194494"/>
    <n v="158"/>
    <x v="0"/>
    <n v="0"/>
    <n v="0"/>
    <n v="0"/>
    <n v="0"/>
    <n v="0"/>
  </r>
  <r>
    <n v="3254"/>
    <s v="L50433"/>
    <x v="1"/>
    <n v="301.10000000000002"/>
    <n v="309.60000000000002"/>
    <n v="1502"/>
    <n v="157.28907218972896"/>
    <n v="48.9"/>
    <n v="8.5"/>
    <n v="7.6914356300777458"/>
    <n v="160"/>
    <x v="0"/>
    <n v="0"/>
    <n v="0"/>
    <n v="0"/>
    <n v="0"/>
    <n v="0"/>
  </r>
  <r>
    <n v="3255"/>
    <s v="M18114"/>
    <x v="0"/>
    <n v="301"/>
    <n v="309.7"/>
    <n v="1288"/>
    <n v="134.87904459412178"/>
    <n v="58.4"/>
    <n v="8.6999999999999886"/>
    <n v="7.8769362042967117"/>
    <n v="162"/>
    <x v="0"/>
    <n v="0"/>
    <n v="0"/>
    <n v="0"/>
    <n v="0"/>
    <n v="0"/>
  </r>
  <r>
    <n v="3256"/>
    <s v="L50435"/>
    <x v="1"/>
    <n v="301"/>
    <n v="309.7"/>
    <n v="1491"/>
    <n v="156.13715488341271"/>
    <n v="42.9"/>
    <n v="8.6999999999999886"/>
    <n v="6.6982839444984048"/>
    <n v="165"/>
    <x v="0"/>
    <n v="0"/>
    <n v="0"/>
    <n v="0"/>
    <n v="0"/>
    <n v="0"/>
  </r>
  <r>
    <n v="3257"/>
    <s v="L50436"/>
    <x v="1"/>
    <n v="301.10000000000002"/>
    <n v="309.8"/>
    <n v="1519"/>
    <n v="159.0693080267632"/>
    <n v="39.6"/>
    <n v="8.6999999999999886"/>
    <n v="6.2991445978598231"/>
    <n v="167"/>
    <x v="0"/>
    <n v="0"/>
    <n v="0"/>
    <n v="0"/>
    <n v="0"/>
    <n v="0"/>
  </r>
  <r>
    <n v="3258"/>
    <s v="L50437"/>
    <x v="1"/>
    <n v="301.2"/>
    <n v="309.89999999999998"/>
    <n v="1984"/>
    <n v="207.76399415740497"/>
    <n v="19.7"/>
    <n v="8.6999999999999886"/>
    <n v="4.0929506849008774"/>
    <n v="169"/>
    <x v="0"/>
    <n v="0"/>
    <n v="0"/>
    <n v="0"/>
    <n v="0"/>
    <n v="0"/>
  </r>
  <r>
    <n v="3259"/>
    <s v="L50438"/>
    <x v="1"/>
    <n v="301.2"/>
    <n v="309.89999999999998"/>
    <n v="1643"/>
    <n v="172.054557661601"/>
    <n v="32.9"/>
    <n v="8.6999999999999886"/>
    <n v="5.6605949470666728"/>
    <n v="171"/>
    <x v="0"/>
    <n v="0"/>
    <n v="0"/>
    <n v="0"/>
    <n v="0"/>
    <n v="0"/>
  </r>
  <r>
    <n v="3260"/>
    <s v="M18119"/>
    <x v="0"/>
    <n v="301.2"/>
    <n v="310"/>
    <n v="1625"/>
    <n v="170.16960206944714"/>
    <n v="31.6"/>
    <n v="8.8000000000000114"/>
    <n v="5.3773594253945296"/>
    <n v="173"/>
    <x v="0"/>
    <n v="0"/>
    <n v="0"/>
    <n v="0"/>
    <n v="0"/>
    <n v="0"/>
  </r>
  <r>
    <n v="3261"/>
    <s v="M18120"/>
    <x v="0"/>
    <n v="301.3"/>
    <n v="310"/>
    <n v="2068"/>
    <n v="216.56045358745641"/>
    <n v="17.8"/>
    <n v="8.6999999999999886"/>
    <n v="3.8547760738567241"/>
    <n v="176"/>
    <x v="0"/>
    <n v="0"/>
    <n v="0"/>
    <n v="0"/>
    <n v="0"/>
    <n v="0"/>
  </r>
  <r>
    <n v="3262"/>
    <s v="H32675"/>
    <x v="2"/>
    <n v="301.3"/>
    <n v="310.10000000000002"/>
    <n v="1469"/>
    <n v="153.83332027078021"/>
    <n v="39.700000000000003"/>
    <n v="8.8000000000000114"/>
    <n v="6.1071828147499749"/>
    <n v="179"/>
    <x v="0"/>
    <n v="0"/>
    <n v="0"/>
    <n v="0"/>
    <n v="0"/>
    <n v="0"/>
  </r>
  <r>
    <n v="3263"/>
    <s v="L50442"/>
    <x v="1"/>
    <n v="301.3"/>
    <n v="310.10000000000002"/>
    <n v="1558"/>
    <n v="163.15337847642994"/>
    <n v="36.299999999999997"/>
    <n v="8.8000000000000114"/>
    <n v="5.9224676386944068"/>
    <n v="184"/>
    <x v="0"/>
    <n v="0"/>
    <n v="0"/>
    <n v="0"/>
    <n v="0"/>
    <n v="0"/>
  </r>
  <r>
    <n v="3264"/>
    <s v="L50443"/>
    <x v="1"/>
    <n v="301.3"/>
    <n v="310"/>
    <n v="1344"/>
    <n v="140.74335088082273"/>
    <n v="54.8"/>
    <n v="8.6999999999999886"/>
    <n v="7.7127356282690851"/>
    <n v="186"/>
    <x v="0"/>
    <n v="0"/>
    <n v="0"/>
    <n v="0"/>
    <n v="0"/>
    <n v="0"/>
  </r>
  <r>
    <n v="3265"/>
    <s v="H32678"/>
    <x v="2"/>
    <n v="301.3"/>
    <n v="310.10000000000002"/>
    <n v="1455"/>
    <n v="152.36724369910496"/>
    <n v="44.1"/>
    <n v="8.8000000000000114"/>
    <n v="6.7193954471305286"/>
    <n v="188"/>
    <x v="0"/>
    <n v="0"/>
    <n v="0"/>
    <n v="0"/>
    <n v="0"/>
    <n v="0"/>
  </r>
  <r>
    <n v="3266"/>
    <s v="L50445"/>
    <x v="1"/>
    <n v="301.3"/>
    <n v="310.10000000000002"/>
    <n v="1355"/>
    <n v="141.89526818713901"/>
    <n v="53.6"/>
    <n v="8.8000000000000114"/>
    <n v="7.6055863748306507"/>
    <n v="193"/>
    <x v="0"/>
    <n v="0"/>
    <n v="0"/>
    <n v="0"/>
    <n v="0"/>
    <n v="0"/>
  </r>
  <r>
    <n v="3267"/>
    <s v="L50446"/>
    <x v="1"/>
    <n v="301.3"/>
    <n v="310.10000000000002"/>
    <n v="1269"/>
    <n v="132.88936924684825"/>
    <n v="56.8"/>
    <n v="8.8000000000000114"/>
    <n v="7.5481161732209801"/>
    <n v="195"/>
    <x v="1"/>
    <n v="0"/>
    <n v="0"/>
    <n v="0"/>
    <n v="1"/>
    <n v="0"/>
  </r>
  <r>
    <n v="3268"/>
    <s v="L50447"/>
    <x v="1"/>
    <n v="301.3"/>
    <n v="310"/>
    <n v="1550"/>
    <n v="162.31562043547265"/>
    <n v="41.5"/>
    <n v="8.6999999999999886"/>
    <n v="6.736098248072115"/>
    <n v="197"/>
    <x v="0"/>
    <n v="0"/>
    <n v="0"/>
    <n v="0"/>
    <n v="0"/>
    <n v="0"/>
  </r>
  <r>
    <n v="3269"/>
    <s v="M18128"/>
    <x v="0"/>
    <n v="301.3"/>
    <n v="310.10000000000002"/>
    <n v="1525"/>
    <n v="159.69762655748116"/>
    <n v="37.799999999999997"/>
    <n v="8.8000000000000114"/>
    <n v="6.0365702838727877"/>
    <n v="199"/>
    <x v="0"/>
    <n v="0"/>
    <n v="0"/>
    <n v="0"/>
    <n v="0"/>
    <n v="0"/>
  </r>
  <r>
    <n v="3270"/>
    <s v="M18129"/>
    <x v="0"/>
    <n v="301.3"/>
    <n v="310"/>
    <n v="1696"/>
    <n v="177.60470468294298"/>
    <n v="32.4"/>
    <n v="8.6999999999999886"/>
    <n v="5.7543924317273518"/>
    <n v="202"/>
    <x v="0"/>
    <n v="0"/>
    <n v="0"/>
    <n v="0"/>
    <n v="0"/>
    <n v="0"/>
  </r>
  <r>
    <n v="3271"/>
    <s v="L50450"/>
    <x v="1"/>
    <n v="301.39999999999998"/>
    <n v="310.10000000000002"/>
    <n v="1937"/>
    <n v="202.84216566678097"/>
    <n v="21.8"/>
    <n v="8.7000000000000455"/>
    <n v="4.4219592115358255"/>
    <n v="205"/>
    <x v="0"/>
    <n v="0"/>
    <n v="0"/>
    <n v="0"/>
    <n v="0"/>
    <n v="0"/>
  </r>
  <r>
    <n v="3272"/>
    <s v="M18131"/>
    <x v="0"/>
    <n v="301.39999999999998"/>
    <n v="310"/>
    <n v="1689"/>
    <n v="176.87166639710534"/>
    <n v="32.1"/>
    <n v="8.6000000000000227"/>
    <n v="5.677580491347082"/>
    <n v="207"/>
    <x v="0"/>
    <n v="0"/>
    <n v="0"/>
    <n v="0"/>
    <n v="0"/>
    <n v="0"/>
  </r>
  <r>
    <n v="3273"/>
    <s v="M18132"/>
    <x v="0"/>
    <n v="301.3"/>
    <n v="310"/>
    <n v="1593"/>
    <n v="166.81856990561801"/>
    <n v="30.8"/>
    <n v="8.6999999999999886"/>
    <n v="5.1380119530930353"/>
    <n v="210"/>
    <x v="0"/>
    <n v="0"/>
    <n v="0"/>
    <n v="0"/>
    <n v="0"/>
    <n v="0"/>
  </r>
  <r>
    <n v="3274"/>
    <s v="M18133"/>
    <x v="0"/>
    <n v="301.3"/>
    <n v="309.89999999999998"/>
    <n v="1565"/>
    <n v="163.88641676226752"/>
    <n v="36"/>
    <n v="8.5999999999999659"/>
    <n v="5.8999110034416304"/>
    <n v="213"/>
    <x v="0"/>
    <n v="0"/>
    <n v="0"/>
    <n v="0"/>
    <n v="0"/>
    <n v="0"/>
  </r>
  <r>
    <n v="3275"/>
    <s v="L50454"/>
    <x v="1"/>
    <n v="301.3"/>
    <n v="310"/>
    <n v="1665"/>
    <n v="174.35839227423352"/>
    <n v="31.4"/>
    <n v="8.6999999999999886"/>
    <n v="5.4748535174109323"/>
    <n v="0"/>
    <x v="0"/>
    <n v="0"/>
    <n v="0"/>
    <n v="0"/>
    <n v="0"/>
    <n v="0"/>
  </r>
  <r>
    <n v="3276"/>
    <s v="H32689"/>
    <x v="2"/>
    <n v="301.3"/>
    <n v="310"/>
    <n v="1532"/>
    <n v="160.43066484331877"/>
    <n v="36.299999999999997"/>
    <n v="8.6999999999999886"/>
    <n v="5.8236331338124714"/>
    <n v="2"/>
    <x v="0"/>
    <n v="0"/>
    <n v="0"/>
    <n v="0"/>
    <n v="0"/>
    <n v="0"/>
  </r>
  <r>
    <n v="3277"/>
    <s v="L50456"/>
    <x v="1"/>
    <n v="301.3"/>
    <n v="310"/>
    <n v="1438"/>
    <n v="150.58700786207075"/>
    <n v="40.9"/>
    <n v="8.6999999999999886"/>
    <n v="6.1590086215586934"/>
    <n v="7"/>
    <x v="0"/>
    <n v="0"/>
    <n v="0"/>
    <n v="0"/>
    <n v="0"/>
    <n v="0"/>
  </r>
  <r>
    <n v="3278"/>
    <s v="L50457"/>
    <x v="1"/>
    <n v="301.3"/>
    <n v="310.10000000000002"/>
    <n v="1531"/>
    <n v="160.32594508819912"/>
    <n v="41.6"/>
    <n v="8.8000000000000114"/>
    <n v="6.6695593156690842"/>
    <n v="9"/>
    <x v="0"/>
    <n v="0"/>
    <n v="0"/>
    <n v="0"/>
    <n v="0"/>
    <n v="0"/>
  </r>
  <r>
    <n v="3279"/>
    <s v="L50458"/>
    <x v="1"/>
    <n v="301.3"/>
    <n v="310"/>
    <n v="1506"/>
    <n v="157.70795121020763"/>
    <n v="40.799999999999997"/>
    <n v="8.6999999999999886"/>
    <n v="6.4344844093764708"/>
    <n v="11"/>
    <x v="0"/>
    <n v="0"/>
    <n v="0"/>
    <n v="0"/>
    <n v="0"/>
    <n v="0"/>
  </r>
  <r>
    <n v="3280"/>
    <s v="L50459"/>
    <x v="1"/>
    <n v="301.2"/>
    <n v="309.89999999999998"/>
    <n v="1382"/>
    <n v="144.7227015753698"/>
    <n v="52.4"/>
    <n v="8.6999999999999886"/>
    <n v="7.5834695625493769"/>
    <n v="13"/>
    <x v="0"/>
    <n v="0"/>
    <n v="0"/>
    <n v="0"/>
    <n v="0"/>
    <n v="0"/>
  </r>
  <r>
    <n v="3281"/>
    <s v="M18140"/>
    <x v="0"/>
    <n v="301.2"/>
    <n v="309.89999999999998"/>
    <n v="1456"/>
    <n v="152.47196345422464"/>
    <n v="50.8"/>
    <n v="8.6999999999999886"/>
    <n v="7.7455757434746113"/>
    <n v="15"/>
    <x v="0"/>
    <n v="0"/>
    <n v="0"/>
    <n v="0"/>
    <n v="0"/>
    <n v="0"/>
  </r>
  <r>
    <n v="3282"/>
    <s v="M18141"/>
    <x v="0"/>
    <n v="301.2"/>
    <n v="310"/>
    <n v="1445"/>
    <n v="151.32004614790836"/>
    <n v="45.6"/>
    <n v="8.8000000000000114"/>
    <n v="6.9001941043446218"/>
    <n v="18"/>
    <x v="0"/>
    <n v="0"/>
    <n v="0"/>
    <n v="0"/>
    <n v="0"/>
    <n v="0"/>
  </r>
  <r>
    <n v="3283"/>
    <s v="L50462"/>
    <x v="1"/>
    <n v="301.2"/>
    <n v="309.89999999999998"/>
    <n v="1515"/>
    <n v="158.65042900628455"/>
    <n v="40.9"/>
    <n v="8.6999999999999886"/>
    <n v="6.4888025463570385"/>
    <n v="21"/>
    <x v="0"/>
    <n v="0"/>
    <n v="0"/>
    <n v="0"/>
    <n v="0"/>
    <n v="0"/>
  </r>
  <r>
    <n v="3284"/>
    <s v="L50463"/>
    <x v="1"/>
    <n v="301.2"/>
    <n v="309.89999999999998"/>
    <n v="1449"/>
    <n v="151.73892516838703"/>
    <n v="45.5"/>
    <n v="8.6999999999999886"/>
    <n v="6.9041210951616092"/>
    <n v="23"/>
    <x v="0"/>
    <n v="0"/>
    <n v="0"/>
    <n v="0"/>
    <n v="0"/>
    <n v="0"/>
  </r>
  <r>
    <n v="3285"/>
    <s v="H32698"/>
    <x v="2"/>
    <n v="301.2"/>
    <n v="309.89999999999998"/>
    <n v="1362"/>
    <n v="142.62830647297659"/>
    <n v="50.7"/>
    <n v="8.6999999999999886"/>
    <n v="7.2312551381799137"/>
    <n v="25"/>
    <x v="0"/>
    <n v="0"/>
    <n v="0"/>
    <n v="0"/>
    <n v="0"/>
    <n v="0"/>
  </r>
  <r>
    <n v="3286"/>
    <s v="L50465"/>
    <x v="1"/>
    <n v="301.2"/>
    <n v="309.89999999999998"/>
    <n v="1687"/>
    <n v="176.66222688686602"/>
    <n v="29.7"/>
    <n v="8.6999999999999886"/>
    <n v="5.2468681385399201"/>
    <n v="30"/>
    <x v="0"/>
    <n v="0"/>
    <n v="0"/>
    <n v="0"/>
    <n v="0"/>
    <n v="0"/>
  </r>
  <r>
    <n v="3287"/>
    <s v="L50466"/>
    <x v="1"/>
    <n v="301.2"/>
    <n v="310"/>
    <n v="1618"/>
    <n v="169.4365637836095"/>
    <n v="37.6"/>
    <n v="8.8000000000000114"/>
    <n v="6.3708147982637175"/>
    <n v="32"/>
    <x v="0"/>
    <n v="0"/>
    <n v="0"/>
    <n v="0"/>
    <n v="0"/>
    <n v="0"/>
  </r>
  <r>
    <n v="3288"/>
    <s v="M18147"/>
    <x v="0"/>
    <n v="301.2"/>
    <n v="310.10000000000002"/>
    <n v="1558"/>
    <n v="163.15337847642994"/>
    <n v="32.6"/>
    <n v="8.9000000000000341"/>
    <n v="5.3188001383316159"/>
    <n v="34"/>
    <x v="0"/>
    <n v="0"/>
    <n v="0"/>
    <n v="0"/>
    <n v="0"/>
    <n v="0"/>
  </r>
  <r>
    <n v="3289"/>
    <s v="L50468"/>
    <x v="1"/>
    <n v="301.3"/>
    <n v="310.10000000000002"/>
    <n v="1662"/>
    <n v="174.04423300887453"/>
    <n v="31"/>
    <n v="8.8000000000000114"/>
    <n v="5.3953712232751103"/>
    <n v="37"/>
    <x v="0"/>
    <n v="0"/>
    <n v="0"/>
    <n v="0"/>
    <n v="0"/>
    <n v="0"/>
  </r>
  <r>
    <n v="3290"/>
    <s v="M18149"/>
    <x v="0"/>
    <n v="301.2"/>
    <n v="310.10000000000002"/>
    <n v="1295"/>
    <n v="135.61208287995939"/>
    <n v="56.6"/>
    <n v="8.9000000000000341"/>
    <n v="7.6756438910057012"/>
    <n v="39"/>
    <x v="0"/>
    <n v="0"/>
    <n v="0"/>
    <n v="0"/>
    <n v="0"/>
    <n v="0"/>
  </r>
  <r>
    <n v="3291"/>
    <s v="L50470"/>
    <x v="1"/>
    <n v="301.2"/>
    <n v="310.2"/>
    <n v="1385"/>
    <n v="145.03686084072879"/>
    <n v="42.3"/>
    <n v="9"/>
    <n v="6.1350592135628279"/>
    <n v="42"/>
    <x v="0"/>
    <n v="0"/>
    <n v="0"/>
    <n v="0"/>
    <n v="0"/>
    <n v="0"/>
  </r>
  <r>
    <n v="3292"/>
    <s v="M18151"/>
    <x v="0"/>
    <n v="301.2"/>
    <n v="310.10000000000002"/>
    <n v="1479"/>
    <n v="154.88051782197681"/>
    <n v="45.5"/>
    <n v="8.9000000000000341"/>
    <n v="7.0470635608999448"/>
    <n v="44"/>
    <x v="0"/>
    <n v="0"/>
    <n v="0"/>
    <n v="0"/>
    <n v="0"/>
    <n v="0"/>
  </r>
  <r>
    <n v="3293"/>
    <s v="L50472"/>
    <x v="1"/>
    <n v="301.3"/>
    <n v="310.3"/>
    <n v="1400"/>
    <n v="146.60765716752366"/>
    <n v="44.3"/>
    <n v="9"/>
    <n v="6.4947192125212974"/>
    <n v="47"/>
    <x v="0"/>
    <n v="0"/>
    <n v="0"/>
    <n v="0"/>
    <n v="0"/>
    <n v="0"/>
  </r>
  <r>
    <n v="3294"/>
    <s v="M18153"/>
    <x v="0"/>
    <n v="301.2"/>
    <n v="310.3"/>
    <n v="1357"/>
    <n v="142.1047076973783"/>
    <n v="54.5"/>
    <n v="9.1000000000000227"/>
    <n v="7.7447065695071178"/>
    <n v="49"/>
    <x v="0"/>
    <n v="0"/>
    <n v="0"/>
    <n v="0"/>
    <n v="0"/>
    <n v="0"/>
  </r>
  <r>
    <n v="3295"/>
    <s v="L50474"/>
    <x v="1"/>
    <n v="301.10000000000002"/>
    <n v="310.2"/>
    <n v="1657"/>
    <n v="173.52063423327624"/>
    <n v="34.1"/>
    <n v="9.0999999999999659"/>
    <n v="5.9170536273547203"/>
    <n v="52"/>
    <x v="0"/>
    <n v="0"/>
    <n v="0"/>
    <n v="0"/>
    <n v="0"/>
    <n v="0"/>
  </r>
  <r>
    <n v="3296"/>
    <s v="L50475"/>
    <x v="1"/>
    <n v="301.10000000000002"/>
    <n v="310.2"/>
    <n v="1496"/>
    <n v="156.66075365901102"/>
    <n v="43.4"/>
    <n v="9.0999999999999659"/>
    <n v="6.7990767088010777"/>
    <n v="54"/>
    <x v="0"/>
    <n v="0"/>
    <n v="0"/>
    <n v="0"/>
    <n v="0"/>
    <n v="0"/>
  </r>
  <r>
    <n v="3297"/>
    <s v="M18156"/>
    <x v="0"/>
    <n v="301.2"/>
    <n v="310.3"/>
    <n v="1379"/>
    <n v="144.40854231001083"/>
    <n v="43.2"/>
    <n v="9.1000000000000227"/>
    <n v="6.238449027792468"/>
    <n v="56"/>
    <x v="0"/>
    <n v="0"/>
    <n v="0"/>
    <n v="0"/>
    <n v="0"/>
    <n v="0"/>
  </r>
  <r>
    <n v="3298"/>
    <s v="L50477"/>
    <x v="1"/>
    <n v="301.2"/>
    <n v="310.3"/>
    <n v="1548"/>
    <n v="162.10618092523333"/>
    <n v="38.6"/>
    <n v="9.1000000000000227"/>
    <n v="6.2572985837140065"/>
    <n v="59"/>
    <x v="0"/>
    <n v="0"/>
    <n v="0"/>
    <n v="0"/>
    <n v="0"/>
    <n v="0"/>
  </r>
  <r>
    <n v="3299"/>
    <s v="L50478"/>
    <x v="1"/>
    <n v="301.2"/>
    <n v="310.3"/>
    <n v="1499"/>
    <n v="156.97491292436999"/>
    <n v="38.1"/>
    <n v="9.1000000000000227"/>
    <n v="5.9807441824184968"/>
    <n v="61"/>
    <x v="0"/>
    <n v="0"/>
    <n v="0"/>
    <n v="0"/>
    <n v="0"/>
    <n v="0"/>
  </r>
  <r>
    <n v="3300"/>
    <s v="L50479"/>
    <x v="1"/>
    <n v="301.3"/>
    <n v="310.5"/>
    <n v="1390"/>
    <n v="145.56045961632708"/>
    <n v="45.8"/>
    <n v="9.1999999999999886"/>
    <n v="6.666669050427779"/>
    <n v="63"/>
    <x v="0"/>
    <n v="0"/>
    <n v="0"/>
    <n v="0"/>
    <n v="0"/>
    <n v="0"/>
  </r>
  <r>
    <n v="3301"/>
    <s v="H32714"/>
    <x v="2"/>
    <n v="301.3"/>
    <n v="310.39999999999998"/>
    <n v="1538"/>
    <n v="161.05898337403673"/>
    <n v="38.4"/>
    <n v="9.0999999999999659"/>
    <n v="6.1846649615630103"/>
    <n v="65"/>
    <x v="0"/>
    <n v="0"/>
    <n v="0"/>
    <n v="0"/>
    <n v="0"/>
    <n v="0"/>
  </r>
  <r>
    <n v="3302"/>
    <s v="L50481"/>
    <x v="1"/>
    <n v="301.3"/>
    <n v="310.5"/>
    <n v="1365"/>
    <n v="142.94246573833559"/>
    <n v="47.7"/>
    <n v="9.1999999999999886"/>
    <n v="6.818355615718608"/>
    <n v="70"/>
    <x v="0"/>
    <n v="0"/>
    <n v="0"/>
    <n v="0"/>
    <n v="0"/>
    <n v="0"/>
  </r>
  <r>
    <n v="3303"/>
    <s v="L50482"/>
    <x v="1"/>
    <n v="301.3"/>
    <n v="310.5"/>
    <n v="1503"/>
    <n v="157.39379194484863"/>
    <n v="48.6"/>
    <n v="9.1999999999999886"/>
    <n v="7.649338288519643"/>
    <n v="72"/>
    <x v="0"/>
    <n v="0"/>
    <n v="0"/>
    <n v="0"/>
    <n v="0"/>
    <n v="0"/>
  </r>
  <r>
    <n v="3304"/>
    <s v="L50483"/>
    <x v="1"/>
    <n v="301.2"/>
    <n v="310.39999999999998"/>
    <n v="1390"/>
    <n v="145.56045961632708"/>
    <n v="49.9"/>
    <n v="9.1999999999999886"/>
    <n v="7.2634669348547209"/>
    <n v="74"/>
    <x v="0"/>
    <n v="0"/>
    <n v="0"/>
    <n v="0"/>
    <n v="0"/>
    <n v="0"/>
  </r>
  <r>
    <n v="3305"/>
    <s v="L50484"/>
    <x v="1"/>
    <n v="301.2"/>
    <n v="310.3"/>
    <n v="1497"/>
    <n v="156.76547341413067"/>
    <n v="45.7"/>
    <n v="9.1000000000000227"/>
    <n v="7.1641821350257722"/>
    <n v="76"/>
    <x v="0"/>
    <n v="0"/>
    <n v="0"/>
    <n v="0"/>
    <n v="0"/>
    <n v="0"/>
  </r>
  <r>
    <n v="3306"/>
    <s v="M18165"/>
    <x v="0"/>
    <n v="301.3"/>
    <n v="310.39999999999998"/>
    <n v="1577"/>
    <n v="165.14305382370347"/>
    <n v="48.3"/>
    <n v="9.0999999999999659"/>
    <n v="7.9764094996848769"/>
    <n v="78"/>
    <x v="0"/>
    <n v="0"/>
    <n v="0"/>
    <n v="0"/>
    <n v="0"/>
    <n v="0"/>
  </r>
  <r>
    <n v="3307"/>
    <s v="L50486"/>
    <x v="1"/>
    <n v="301.39999999999998"/>
    <n v="310.5"/>
    <n v="1432"/>
    <n v="149.95868933135279"/>
    <n v="54.3"/>
    <n v="9.1000000000000227"/>
    <n v="8.1427568306924556"/>
    <n v="81"/>
    <x v="0"/>
    <n v="0"/>
    <n v="0"/>
    <n v="0"/>
    <n v="0"/>
    <n v="0"/>
  </r>
  <r>
    <n v="3308"/>
    <s v="M18167"/>
    <x v="0"/>
    <n v="301.39999999999998"/>
    <n v="310.5"/>
    <n v="1563"/>
    <n v="163.67697725202822"/>
    <n v="39.9"/>
    <n v="9.1000000000000227"/>
    <n v="6.5307113923559257"/>
    <n v="83"/>
    <x v="0"/>
    <n v="0"/>
    <n v="0"/>
    <n v="0"/>
    <n v="0"/>
    <n v="0"/>
  </r>
  <r>
    <n v="3309"/>
    <s v="L50488"/>
    <x v="1"/>
    <n v="301.39999999999998"/>
    <n v="310.39999999999998"/>
    <n v="1433"/>
    <n v="150.06340908647243"/>
    <n v="43.4"/>
    <n v="9"/>
    <n v="6.5127519543529031"/>
    <n v="86"/>
    <x v="0"/>
    <n v="0"/>
    <n v="0"/>
    <n v="0"/>
    <n v="0"/>
    <n v="0"/>
  </r>
  <r>
    <n v="3310"/>
    <s v="L50489"/>
    <x v="1"/>
    <n v="301.3"/>
    <n v="310.39999999999998"/>
    <n v="1384"/>
    <n v="144.93214108560912"/>
    <n v="50.1"/>
    <n v="9.0999999999999659"/>
    <n v="7.2611002683890176"/>
    <n v="88"/>
    <x v="0"/>
    <n v="0"/>
    <n v="0"/>
    <n v="0"/>
    <n v="0"/>
    <n v="0"/>
  </r>
  <r>
    <n v="3311"/>
    <s v="L50490"/>
    <x v="1"/>
    <n v="301.3"/>
    <n v="310.39999999999998"/>
    <n v="1346"/>
    <n v="140.95279039106205"/>
    <n v="46.7"/>
    <n v="9.0999999999999659"/>
    <n v="6.5824953112625977"/>
    <n v="90"/>
    <x v="0"/>
    <n v="0"/>
    <n v="0"/>
    <n v="0"/>
    <n v="0"/>
    <n v="0"/>
  </r>
  <r>
    <n v="3312"/>
    <s v="L50491"/>
    <x v="1"/>
    <n v="301.3"/>
    <n v="310.39999999999998"/>
    <n v="1459"/>
    <n v="152.7861227195836"/>
    <n v="44.7"/>
    <n v="9.0999999999999659"/>
    <n v="6.8295396855653872"/>
    <n v="92"/>
    <x v="0"/>
    <n v="0"/>
    <n v="0"/>
    <n v="0"/>
    <n v="0"/>
    <n v="0"/>
  </r>
  <r>
    <n v="3313"/>
    <s v="L50492"/>
    <x v="1"/>
    <n v="301.39999999999998"/>
    <n v="310.39999999999998"/>
    <n v="1639"/>
    <n v="171.63567864112238"/>
    <n v="28.9"/>
    <n v="9"/>
    <n v="4.9602711127284369"/>
    <n v="94"/>
    <x v="0"/>
    <n v="0"/>
    <n v="0"/>
    <n v="0"/>
    <n v="0"/>
    <n v="0"/>
  </r>
  <r>
    <n v="3314"/>
    <s v="L50493"/>
    <x v="1"/>
    <n v="301.39999999999998"/>
    <n v="310.39999999999998"/>
    <n v="1737"/>
    <n v="181.89821464284901"/>
    <n v="31.9"/>
    <n v="9"/>
    <n v="5.8025530471068834"/>
    <n v="96"/>
    <x v="0"/>
    <n v="0"/>
    <n v="0"/>
    <n v="0"/>
    <n v="0"/>
    <n v="0"/>
  </r>
  <r>
    <n v="3315"/>
    <s v="L50494"/>
    <x v="1"/>
    <n v="301.39999999999998"/>
    <n v="310.5"/>
    <n v="1489"/>
    <n v="155.92771537317338"/>
    <n v="43.5"/>
    <n v="9.1000000000000227"/>
    <n v="6.7828556187330422"/>
    <n v="98"/>
    <x v="0"/>
    <n v="0"/>
    <n v="0"/>
    <n v="0"/>
    <n v="0"/>
    <n v="0"/>
  </r>
  <r>
    <n v="3316"/>
    <s v="M18175"/>
    <x v="0"/>
    <n v="301.5"/>
    <n v="310.60000000000002"/>
    <n v="1492"/>
    <n v="156.24187463853238"/>
    <n v="43"/>
    <n v="9.1000000000000227"/>
    <n v="6.718400609456892"/>
    <n v="100"/>
    <x v="0"/>
    <n v="0"/>
    <n v="0"/>
    <n v="0"/>
    <n v="0"/>
    <n v="0"/>
  </r>
  <r>
    <n v="3317"/>
    <s v="M18176"/>
    <x v="0"/>
    <n v="301.39999999999998"/>
    <n v="310.5"/>
    <n v="1217"/>
    <n v="127.44394198062595"/>
    <n v="60.6"/>
    <n v="9.1000000000000227"/>
    <n v="7.7231028840259333"/>
    <n v="103"/>
    <x v="0"/>
    <n v="0"/>
    <n v="0"/>
    <n v="0"/>
    <n v="0"/>
    <n v="0"/>
  </r>
  <r>
    <n v="3318"/>
    <s v="L50497"/>
    <x v="1"/>
    <n v="301.5"/>
    <n v="310.5"/>
    <n v="1636"/>
    <n v="171.32151937576339"/>
    <n v="28.7"/>
    <n v="9"/>
    <n v="4.9169276060844096"/>
    <n v="106"/>
    <x v="0"/>
    <n v="0"/>
    <n v="0"/>
    <n v="0"/>
    <n v="0"/>
    <n v="0"/>
  </r>
  <r>
    <n v="3319"/>
    <s v="L50498"/>
    <x v="1"/>
    <n v="301.39999999999998"/>
    <n v="310.39999999999998"/>
    <n v="1436"/>
    <n v="150.37756835183143"/>
    <n v="49.7"/>
    <n v="9"/>
    <n v="7.4737651470860227"/>
    <n v="108"/>
    <x v="0"/>
    <n v="0"/>
    <n v="0"/>
    <n v="0"/>
    <n v="0"/>
    <n v="0"/>
  </r>
  <r>
    <n v="3320"/>
    <s v="L50499"/>
    <x v="1"/>
    <n v="301.39999999999998"/>
    <n v="310.39999999999998"/>
    <n v="1689"/>
    <n v="176.87166639710534"/>
    <n v="30.6"/>
    <n v="9"/>
    <n v="5.4122729917514238"/>
    <n v="110"/>
    <x v="0"/>
    <n v="0"/>
    <n v="0"/>
    <n v="0"/>
    <n v="0"/>
    <n v="0"/>
  </r>
  <r>
    <n v="3321"/>
    <s v="L50500"/>
    <x v="1"/>
    <n v="301.5"/>
    <n v="310.5"/>
    <n v="2289"/>
    <n v="239.70351946890119"/>
    <n v="16.399999999999999"/>
    <n v="9"/>
    <n v="3.9311377192899792"/>
    <n v="112"/>
    <x v="0"/>
    <n v="0"/>
    <n v="0"/>
    <n v="0"/>
    <n v="0"/>
    <n v="0"/>
  </r>
  <r>
    <n v="3322"/>
    <s v="L50501"/>
    <x v="1"/>
    <n v="301.5"/>
    <n v="310.60000000000002"/>
    <n v="1522"/>
    <n v="159.38346729212216"/>
    <n v="41"/>
    <n v="9.1000000000000227"/>
    <n v="6.5347221589770088"/>
    <n v="114"/>
    <x v="0"/>
    <n v="0"/>
    <n v="0"/>
    <n v="0"/>
    <n v="0"/>
    <n v="0"/>
  </r>
  <r>
    <n v="3323"/>
    <s v="L50502"/>
    <x v="1"/>
    <n v="301.5"/>
    <n v="310.5"/>
    <n v="1351"/>
    <n v="141.47638916666034"/>
    <n v="52.9"/>
    <n v="9"/>
    <n v="7.4841009869163315"/>
    <n v="116"/>
    <x v="0"/>
    <n v="0"/>
    <n v="0"/>
    <n v="0"/>
    <n v="0"/>
    <n v="0"/>
  </r>
  <r>
    <n v="3324"/>
    <s v="L50503"/>
    <x v="1"/>
    <n v="301.5"/>
    <n v="310.5"/>
    <n v="1589"/>
    <n v="166.39969088513939"/>
    <n v="36.700000000000003"/>
    <n v="9"/>
    <n v="6.1068686554846163"/>
    <n v="118"/>
    <x v="0"/>
    <n v="0"/>
    <n v="0"/>
    <n v="0"/>
    <n v="0"/>
    <n v="0"/>
  </r>
  <r>
    <n v="3325"/>
    <s v="L50504"/>
    <x v="1"/>
    <n v="301.5"/>
    <n v="310.60000000000002"/>
    <n v="1578"/>
    <n v="165.24777357882311"/>
    <n v="34.1"/>
    <n v="9.1000000000000227"/>
    <n v="5.6349490790378685"/>
    <n v="120"/>
    <x v="0"/>
    <n v="0"/>
    <n v="0"/>
    <n v="0"/>
    <n v="0"/>
    <n v="0"/>
  </r>
  <r>
    <n v="3326"/>
    <s v="L50505"/>
    <x v="1"/>
    <n v="301.5"/>
    <n v="310.60000000000002"/>
    <n v="1587"/>
    <n v="166.19025137490004"/>
    <n v="33.700000000000003"/>
    <n v="9.1000000000000227"/>
    <n v="5.6006114713341324"/>
    <n v="122"/>
    <x v="0"/>
    <n v="0"/>
    <n v="0"/>
    <n v="0"/>
    <n v="0"/>
    <n v="0"/>
  </r>
  <r>
    <n v="3327"/>
    <s v="L50506"/>
    <x v="1"/>
    <n v="301.5"/>
    <n v="310.60000000000002"/>
    <n v="1962"/>
    <n v="205.46015954477247"/>
    <n v="20.2"/>
    <n v="9.1000000000000227"/>
    <n v="4.1502952228044032"/>
    <n v="124"/>
    <x v="0"/>
    <n v="0"/>
    <n v="0"/>
    <n v="0"/>
    <n v="0"/>
    <n v="0"/>
  </r>
  <r>
    <n v="3328"/>
    <s v="M18187"/>
    <x v="0"/>
    <n v="301.5"/>
    <n v="310.60000000000002"/>
    <n v="2432"/>
    <n v="254.67844445101255"/>
    <n v="14.2"/>
    <n v="9.1000000000000227"/>
    <n v="3.616433911204378"/>
    <n v="126"/>
    <x v="0"/>
    <n v="0"/>
    <n v="0"/>
    <n v="0"/>
    <n v="0"/>
    <n v="0"/>
  </r>
  <r>
    <n v="3329"/>
    <s v="L50508"/>
    <x v="1"/>
    <n v="301.60000000000002"/>
    <n v="310.60000000000002"/>
    <n v="1418"/>
    <n v="148.49261275967757"/>
    <n v="43.9"/>
    <n v="9"/>
    <n v="6.5188257001498453"/>
    <n v="129"/>
    <x v="0"/>
    <n v="0"/>
    <n v="0"/>
    <n v="0"/>
    <n v="0"/>
    <n v="0"/>
  </r>
  <r>
    <n v="3330"/>
    <s v="L50509"/>
    <x v="1"/>
    <n v="301.60000000000002"/>
    <n v="310.7"/>
    <n v="1683"/>
    <n v="176.24334786638741"/>
    <n v="29.7"/>
    <n v="9.0999999999999659"/>
    <n v="5.2344274316317057"/>
    <n v="131"/>
    <x v="0"/>
    <n v="0"/>
    <n v="0"/>
    <n v="0"/>
    <n v="0"/>
    <n v="0"/>
  </r>
  <r>
    <n v="3331"/>
    <s v="L50510"/>
    <x v="1"/>
    <n v="301.7"/>
    <n v="310.8"/>
    <n v="1385"/>
    <n v="145.03686084072879"/>
    <n v="50.7"/>
    <n v="9.1000000000000227"/>
    <n v="7.3533688446249501"/>
    <n v="133"/>
    <x v="0"/>
    <n v="0"/>
    <n v="0"/>
    <n v="0"/>
    <n v="0"/>
    <n v="0"/>
  </r>
  <r>
    <n v="3332"/>
    <s v="L50511"/>
    <x v="1"/>
    <n v="301.7"/>
    <n v="310.8"/>
    <n v="1559"/>
    <n v="163.25809823154958"/>
    <n v="44.5"/>
    <n v="9.1000000000000227"/>
    <n v="7.2649853713039567"/>
    <n v="135"/>
    <x v="0"/>
    <n v="0"/>
    <n v="0"/>
    <n v="0"/>
    <n v="0"/>
    <n v="0"/>
  </r>
  <r>
    <n v="3333"/>
    <s v="M18192"/>
    <x v="0"/>
    <n v="301.7"/>
    <n v="310.8"/>
    <n v="1671"/>
    <n v="174.98671080495149"/>
    <n v="31.6"/>
    <n v="9.1000000000000227"/>
    <n v="5.5295800614364667"/>
    <n v="137"/>
    <x v="0"/>
    <n v="0"/>
    <n v="0"/>
    <n v="0"/>
    <n v="0"/>
    <n v="0"/>
  </r>
  <r>
    <n v="3334"/>
    <s v="M18193"/>
    <x v="0"/>
    <n v="301.60000000000002"/>
    <n v="310.8"/>
    <n v="1343"/>
    <n v="140.63863112570306"/>
    <n v="49.5"/>
    <n v="9.1999999999999886"/>
    <n v="6.9616122407223013"/>
    <n v="140"/>
    <x v="0"/>
    <n v="0"/>
    <n v="0"/>
    <n v="0"/>
    <n v="0"/>
    <n v="0"/>
  </r>
  <r>
    <n v="3335"/>
    <s v="M18194"/>
    <x v="0"/>
    <n v="301.60000000000002"/>
    <n v="310.8"/>
    <n v="1548"/>
    <n v="162.10618092523333"/>
    <n v="34.200000000000003"/>
    <n v="9.1999999999999886"/>
    <n v="5.5440313876429803"/>
    <n v="143"/>
    <x v="0"/>
    <n v="0"/>
    <n v="0"/>
    <n v="0"/>
    <n v="0"/>
    <n v="0"/>
  </r>
  <r>
    <n v="3336"/>
    <s v="L50515"/>
    <x v="1"/>
    <n v="301.7"/>
    <n v="310.89999999999998"/>
    <n v="1705"/>
    <n v="178.54718247901991"/>
    <n v="31.2"/>
    <n v="9.1999999999999886"/>
    <n v="5.5706720933454204"/>
    <n v="146"/>
    <x v="0"/>
    <n v="0"/>
    <n v="0"/>
    <n v="0"/>
    <n v="0"/>
    <n v="0"/>
  </r>
  <r>
    <n v="3337"/>
    <s v="L50516"/>
    <x v="1"/>
    <n v="301.60000000000002"/>
    <n v="310.8"/>
    <n v="1535"/>
    <n v="160.74482410867773"/>
    <n v="35.4"/>
    <n v="9.1999999999999886"/>
    <n v="5.6903667734471917"/>
    <n v="148"/>
    <x v="0"/>
    <n v="0"/>
    <n v="0"/>
    <n v="0"/>
    <n v="0"/>
    <n v="0"/>
  </r>
  <r>
    <n v="3338"/>
    <s v="L50517"/>
    <x v="1"/>
    <n v="301.60000000000002"/>
    <n v="310.8"/>
    <n v="1564"/>
    <n v="163.7816970071479"/>
    <n v="34.1"/>
    <n v="9.1999999999999886"/>
    <n v="5.5849558679437434"/>
    <n v="150"/>
    <x v="0"/>
    <n v="0"/>
    <n v="0"/>
    <n v="0"/>
    <n v="0"/>
    <n v="0"/>
  </r>
  <r>
    <n v="3339"/>
    <s v="M18198"/>
    <x v="0"/>
    <n v="301.60000000000002"/>
    <n v="310.89999999999998"/>
    <n v="1510"/>
    <n v="158.12683023068624"/>
    <n v="40.9"/>
    <n v="9.2999999999999545"/>
    <n v="6.4673873564350668"/>
    <n v="152"/>
    <x v="0"/>
    <n v="0"/>
    <n v="0"/>
    <n v="0"/>
    <n v="0"/>
    <n v="0"/>
  </r>
  <r>
    <n v="3340"/>
    <s v="L50519"/>
    <x v="1"/>
    <n v="301.60000000000002"/>
    <n v="310.89999999999998"/>
    <n v="1492"/>
    <n v="156.24187463853238"/>
    <n v="45.2"/>
    <n v="9.2999999999999545"/>
    <n v="7.0621327336616639"/>
    <n v="155"/>
    <x v="0"/>
    <n v="0"/>
    <n v="0"/>
    <n v="0"/>
    <n v="0"/>
    <n v="0"/>
  </r>
  <r>
    <n v="3341"/>
    <s v="M18200"/>
    <x v="0"/>
    <n v="301.5"/>
    <n v="310.8"/>
    <n v="1452"/>
    <n v="152.05308443374599"/>
    <n v="44.1"/>
    <n v="9.3000000000000114"/>
    <n v="6.7055410235281991"/>
    <n v="157"/>
    <x v="0"/>
    <n v="0"/>
    <n v="0"/>
    <n v="0"/>
    <n v="0"/>
    <n v="0"/>
  </r>
  <r>
    <n v="3342"/>
    <s v="H32755"/>
    <x v="2"/>
    <n v="301.39999999999998"/>
    <n v="310.7"/>
    <n v="1329"/>
    <n v="139.17255455402784"/>
    <n v="52"/>
    <n v="9.3000000000000114"/>
    <n v="7.2369728368094473"/>
    <n v="160"/>
    <x v="0"/>
    <n v="0"/>
    <n v="0"/>
    <n v="0"/>
    <n v="0"/>
    <n v="0"/>
  </r>
  <r>
    <n v="3343"/>
    <s v="L50522"/>
    <x v="1"/>
    <n v="301.5"/>
    <n v="310.8"/>
    <n v="1382"/>
    <n v="144.7227015753698"/>
    <n v="52.4"/>
    <n v="9.3000000000000114"/>
    <n v="7.5834695625493769"/>
    <n v="165"/>
    <x v="0"/>
    <n v="0"/>
    <n v="0"/>
    <n v="0"/>
    <n v="0"/>
    <n v="0"/>
  </r>
  <r>
    <n v="3344"/>
    <s v="M18203"/>
    <x v="0"/>
    <n v="301.5"/>
    <n v="310.8"/>
    <n v="1628"/>
    <n v="170.48376133480613"/>
    <n v="36.4"/>
    <n v="9.3000000000000114"/>
    <n v="6.2056089125869427"/>
    <n v="167"/>
    <x v="0"/>
    <n v="0"/>
    <n v="0"/>
    <n v="0"/>
    <n v="0"/>
    <n v="0"/>
  </r>
  <r>
    <n v="3345"/>
    <s v="L50524"/>
    <x v="1"/>
    <n v="301.39999999999998"/>
    <n v="310.7"/>
    <n v="1706"/>
    <n v="178.65190223413956"/>
    <n v="27.9"/>
    <n v="9.3000000000000114"/>
    <n v="4.9843880723324938"/>
    <n v="170"/>
    <x v="0"/>
    <n v="0"/>
    <n v="0"/>
    <n v="0"/>
    <n v="0"/>
    <n v="0"/>
  </r>
  <r>
    <n v="3346"/>
    <s v="L50525"/>
    <x v="1"/>
    <n v="301.3"/>
    <n v="310.7"/>
    <n v="1594"/>
    <n v="166.92328966073768"/>
    <n v="34.1"/>
    <n v="9.3999999999999773"/>
    <n v="5.6920841774311546"/>
    <n v="172"/>
    <x v="0"/>
    <n v="0"/>
    <n v="0"/>
    <n v="0"/>
    <n v="0"/>
    <n v="0"/>
  </r>
  <r>
    <n v="3347"/>
    <s v="L50526"/>
    <x v="1"/>
    <n v="301.3"/>
    <n v="310.7"/>
    <n v="1761"/>
    <n v="184.41148876572086"/>
    <n v="24.3"/>
    <n v="9.3999999999999773"/>
    <n v="4.4811991770070172"/>
    <n v="174"/>
    <x v="0"/>
    <n v="0"/>
    <n v="0"/>
    <n v="0"/>
    <n v="0"/>
    <n v="0"/>
  </r>
  <r>
    <n v="3348"/>
    <s v="L50527"/>
    <x v="1"/>
    <n v="301.3"/>
    <n v="310.60000000000002"/>
    <n v="1529"/>
    <n v="160.1165055779598"/>
    <n v="41.8"/>
    <n v="9.3000000000000114"/>
    <n v="6.6928699331587191"/>
    <n v="176"/>
    <x v="0"/>
    <n v="0"/>
    <n v="0"/>
    <n v="0"/>
    <n v="0"/>
    <n v="0"/>
  </r>
  <r>
    <n v="3349"/>
    <s v="M18208"/>
    <x v="0"/>
    <n v="301.3"/>
    <n v="310.7"/>
    <n v="1532"/>
    <n v="160.43066484331877"/>
    <n v="40.700000000000003"/>
    <n v="9.3999999999999773"/>
    <n v="6.5295280591230735"/>
    <n v="178"/>
    <x v="0"/>
    <n v="0"/>
    <n v="0"/>
    <n v="0"/>
    <n v="0"/>
    <n v="0"/>
  </r>
  <r>
    <n v="3350"/>
    <s v="L50529"/>
    <x v="1"/>
    <n v="301.39999999999998"/>
    <n v="310.7"/>
    <n v="1673"/>
    <n v="175.19615031519078"/>
    <n v="27.8"/>
    <n v="9.3000000000000114"/>
    <n v="4.8704529787623043"/>
    <n v="181"/>
    <x v="0"/>
    <n v="0"/>
    <n v="0"/>
    <n v="0"/>
    <n v="0"/>
    <n v="0"/>
  </r>
  <r>
    <n v="3351"/>
    <s v="L50530"/>
    <x v="1"/>
    <n v="301.39999999999998"/>
    <n v="310.8"/>
    <n v="1285"/>
    <n v="134.56488532876281"/>
    <n v="62.6"/>
    <n v="9.4000000000000341"/>
    <n v="8.4237618215805519"/>
    <n v="183"/>
    <x v="1"/>
    <n v="0"/>
    <n v="0"/>
    <n v="0"/>
    <n v="1"/>
    <n v="0"/>
  </r>
  <r>
    <n v="3352"/>
    <s v="L50531"/>
    <x v="1"/>
    <n v="301.39999999999998"/>
    <n v="310.8"/>
    <n v="1680"/>
    <n v="175.92918860102841"/>
    <n v="31.4"/>
    <n v="9.4000000000000341"/>
    <n v="5.5241765220722918"/>
    <n v="185"/>
    <x v="0"/>
    <n v="0"/>
    <n v="0"/>
    <n v="0"/>
    <n v="0"/>
    <n v="0"/>
  </r>
  <r>
    <n v="3353"/>
    <s v="L50532"/>
    <x v="1"/>
    <n v="301.39999999999998"/>
    <n v="310.8"/>
    <n v="1610"/>
    <n v="168.59880574265222"/>
    <n v="34.6"/>
    <n v="9.4000000000000341"/>
    <n v="5.8335186786957669"/>
    <n v="187"/>
    <x v="0"/>
    <n v="0"/>
    <n v="0"/>
    <n v="0"/>
    <n v="0"/>
    <n v="0"/>
  </r>
  <r>
    <n v="3354"/>
    <s v="L50533"/>
    <x v="1"/>
    <n v="301.60000000000002"/>
    <n v="310.89999999999998"/>
    <n v="1632"/>
    <n v="170.90264035528475"/>
    <n v="31.6"/>
    <n v="9.2999999999999545"/>
    <n v="5.4005234352269982"/>
    <n v="189"/>
    <x v="0"/>
    <n v="0"/>
    <n v="0"/>
    <n v="0"/>
    <n v="0"/>
    <n v="0"/>
  </r>
  <r>
    <n v="3355"/>
    <s v="L50534"/>
    <x v="1"/>
    <n v="301.60000000000002"/>
    <n v="310.89999999999998"/>
    <n v="1559"/>
    <n v="163.25809823154958"/>
    <n v="40.200000000000003"/>
    <n v="9.2999999999999545"/>
    <n v="6.5629755489082937"/>
    <n v="191"/>
    <x v="0"/>
    <n v="0"/>
    <n v="0"/>
    <n v="0"/>
    <n v="0"/>
    <n v="0"/>
  </r>
  <r>
    <n v="3356"/>
    <s v="L50535"/>
    <x v="1"/>
    <n v="301.5"/>
    <n v="310.8"/>
    <n v="1367"/>
    <n v="143.15190524857491"/>
    <n v="49"/>
    <n v="9.3000000000000114"/>
    <n v="7.0144433571801699"/>
    <n v="193"/>
    <x v="0"/>
    <n v="0"/>
    <n v="0"/>
    <n v="0"/>
    <n v="0"/>
    <n v="0"/>
  </r>
  <r>
    <n v="3357"/>
    <s v="L50536"/>
    <x v="1"/>
    <n v="301.60000000000002"/>
    <n v="310.8"/>
    <n v="1355"/>
    <n v="141.89526818713901"/>
    <n v="57.8"/>
    <n v="9.1999999999999886"/>
    <n v="8.2015465012166349"/>
    <n v="195"/>
    <x v="1"/>
    <n v="0"/>
    <n v="0"/>
    <n v="0"/>
    <n v="1"/>
    <n v="0"/>
  </r>
  <r>
    <n v="3358"/>
    <s v="H32771"/>
    <x v="2"/>
    <n v="301.60000000000002"/>
    <n v="310.7"/>
    <n v="1414"/>
    <n v="148.0737337391989"/>
    <n v="51.7"/>
    <n v="9.0999999999999659"/>
    <n v="7.6554120343165835"/>
    <n v="197"/>
    <x v="0"/>
    <n v="0"/>
    <n v="0"/>
    <n v="0"/>
    <n v="0"/>
    <n v="0"/>
  </r>
  <r>
    <n v="3359"/>
    <s v="L50538"/>
    <x v="1"/>
    <n v="301.5"/>
    <n v="310.60000000000002"/>
    <n v="1522"/>
    <n v="159.38346729212216"/>
    <n v="36.6"/>
    <n v="9.1000000000000227"/>
    <n v="5.8334349028916712"/>
    <n v="202"/>
    <x v="0"/>
    <n v="0"/>
    <n v="0"/>
    <n v="0"/>
    <n v="0"/>
    <n v="0"/>
  </r>
  <r>
    <n v="3360"/>
    <s v="L50539"/>
    <x v="1"/>
    <n v="301.5"/>
    <n v="310.60000000000002"/>
    <n v="1525"/>
    <n v="159.69762655748116"/>
    <n v="41.9"/>
    <n v="9.1000000000000227"/>
    <n v="6.691330552758461"/>
    <n v="204"/>
    <x v="0"/>
    <n v="0"/>
    <n v="0"/>
    <n v="0"/>
    <n v="0"/>
    <n v="0"/>
  </r>
  <r>
    <n v="3361"/>
    <s v="L50540"/>
    <x v="1"/>
    <n v="301.5"/>
    <n v="310.60000000000002"/>
    <n v="1394"/>
    <n v="145.97933863680572"/>
    <n v="46.5"/>
    <n v="9.1000000000000227"/>
    <n v="6.7880392466114667"/>
    <n v="206"/>
    <x v="0"/>
    <n v="0"/>
    <n v="0"/>
    <n v="0"/>
    <n v="0"/>
    <n v="0"/>
  </r>
  <r>
    <n v="3362"/>
    <s v="L50541"/>
    <x v="1"/>
    <n v="301.5"/>
    <n v="310.60000000000002"/>
    <n v="1519"/>
    <n v="159.0693080267632"/>
    <n v="40.700000000000003"/>
    <n v="9.1000000000000227"/>
    <n v="6.4741208366892629"/>
    <n v="208"/>
    <x v="0"/>
    <n v="0"/>
    <n v="0"/>
    <n v="0"/>
    <n v="0"/>
    <n v="0"/>
  </r>
  <r>
    <n v="3363"/>
    <s v="L50542"/>
    <x v="1"/>
    <n v="301.39999999999998"/>
    <n v="310.60000000000002"/>
    <n v="1445"/>
    <n v="151.32004614790836"/>
    <n v="43.9"/>
    <n v="9.2000000000000455"/>
    <n v="6.6429500258931764"/>
    <n v="210"/>
    <x v="0"/>
    <n v="0"/>
    <n v="0"/>
    <n v="0"/>
    <n v="0"/>
    <n v="0"/>
  </r>
  <r>
    <n v="3364"/>
    <s v="L50543"/>
    <x v="1"/>
    <n v="301.39999999999998"/>
    <n v="310.60000000000002"/>
    <n v="1555"/>
    <n v="162.83921921107094"/>
    <n v="43.3"/>
    <n v="9.2000000000000455"/>
    <n v="7.0509381918393714"/>
    <n v="212"/>
    <x v="0"/>
    <n v="0"/>
    <n v="0"/>
    <n v="0"/>
    <n v="0"/>
    <n v="0"/>
  </r>
  <r>
    <n v="3365"/>
    <s v="L50544"/>
    <x v="1"/>
    <n v="301.39999999999998"/>
    <n v="310.5"/>
    <n v="1633"/>
    <n v="171.00736011040442"/>
    <n v="39.5"/>
    <n v="9.1000000000000227"/>
    <n v="6.7547907243609746"/>
    <n v="0"/>
    <x v="0"/>
    <n v="0"/>
    <n v="0"/>
    <n v="0"/>
    <n v="0"/>
    <n v="0"/>
  </r>
  <r>
    <n v="3366"/>
    <s v="M18225"/>
    <x v="0"/>
    <n v="301.39999999999998"/>
    <n v="310.60000000000002"/>
    <n v="1630"/>
    <n v="170.69320084504542"/>
    <n v="30.3"/>
    <n v="9.2000000000000455"/>
    <n v="5.1720039856048761"/>
    <n v="2"/>
    <x v="0"/>
    <n v="0"/>
    <n v="0"/>
    <n v="0"/>
    <n v="0"/>
    <n v="0"/>
  </r>
  <r>
    <n v="3367"/>
    <s v="M18226"/>
    <x v="0"/>
    <n v="301.39999999999998"/>
    <n v="310.7"/>
    <n v="1692"/>
    <n v="177.18582566246431"/>
    <n v="32.299999999999997"/>
    <n v="9.3000000000000114"/>
    <n v="5.7231021688975972"/>
    <n v="5"/>
    <x v="0"/>
    <n v="0"/>
    <n v="0"/>
    <n v="0"/>
    <n v="0"/>
    <n v="0"/>
  </r>
  <r>
    <n v="3368"/>
    <s v="H32781"/>
    <x v="2"/>
    <n v="301.5"/>
    <n v="310.7"/>
    <n v="1790"/>
    <n v="187.448361664191"/>
    <n v="26.2"/>
    <n v="9.1999999999999886"/>
    <n v="4.9111470756018045"/>
    <n v="8"/>
    <x v="0"/>
    <n v="0"/>
    <n v="0"/>
    <n v="0"/>
    <n v="0"/>
    <n v="0"/>
  </r>
  <r>
    <n v="3369"/>
    <s v="L50548"/>
    <x v="1"/>
    <n v="301.5"/>
    <n v="310.8"/>
    <n v="1350"/>
    <n v="141.37166941154069"/>
    <n v="58.5"/>
    <n v="9.3000000000000114"/>
    <n v="8.2702426605751302"/>
    <n v="13"/>
    <x v="0"/>
    <n v="0"/>
    <n v="0"/>
    <n v="0"/>
    <n v="0"/>
    <n v="0"/>
  </r>
  <r>
    <n v="3370"/>
    <s v="L50549"/>
    <x v="1"/>
    <n v="301.5"/>
    <n v="310.89999999999998"/>
    <n v="2760"/>
    <n v="289.02652413026101"/>
    <n v="8"/>
    <n v="9.3999999999999773"/>
    <n v="2.3122121930420882"/>
    <n v="15"/>
    <x v="1"/>
    <n v="0"/>
    <n v="0"/>
    <n v="1"/>
    <n v="0"/>
    <n v="0"/>
  </r>
  <r>
    <n v="3371"/>
    <s v="L50550"/>
    <x v="1"/>
    <n v="301.39999999999998"/>
    <n v="310.7"/>
    <n v="1584"/>
    <n v="165.87609210954108"/>
    <n v="32.200000000000003"/>
    <n v="9.3000000000000114"/>
    <n v="5.3412101659272233"/>
    <n v="17"/>
    <x v="0"/>
    <n v="0"/>
    <n v="0"/>
    <n v="0"/>
    <n v="0"/>
    <n v="0"/>
  </r>
  <r>
    <n v="3372"/>
    <s v="L50551"/>
    <x v="1"/>
    <n v="301.39999999999998"/>
    <n v="310.7"/>
    <n v="1989"/>
    <n v="208.28759293300328"/>
    <n v="21.8"/>
    <n v="9.3000000000000114"/>
    <n v="4.5406695259394718"/>
    <n v="19"/>
    <x v="0"/>
    <n v="0"/>
    <n v="0"/>
    <n v="0"/>
    <n v="0"/>
    <n v="0"/>
  </r>
  <r>
    <n v="3373"/>
    <s v="L50552"/>
    <x v="1"/>
    <n v="301.39999999999998"/>
    <n v="310.8"/>
    <n v="1431"/>
    <n v="149.85396957623314"/>
    <n v="44.3"/>
    <n v="9.4000000000000341"/>
    <n v="6.6385308522271282"/>
    <n v="21"/>
    <x v="0"/>
    <n v="0"/>
    <n v="0"/>
    <n v="0"/>
    <n v="0"/>
    <n v="0"/>
  </r>
  <r>
    <n v="3374"/>
    <s v="L50553"/>
    <x v="1"/>
    <n v="301.39999999999998"/>
    <n v="310.7"/>
    <n v="1568"/>
    <n v="164.20057602762651"/>
    <n v="35.200000000000003"/>
    <n v="9.3000000000000114"/>
    <n v="5.7798602761724531"/>
    <n v="23"/>
    <x v="0"/>
    <n v="0"/>
    <n v="0"/>
    <n v="0"/>
    <n v="0"/>
    <n v="0"/>
  </r>
  <r>
    <n v="3375"/>
    <s v="L50554"/>
    <x v="1"/>
    <n v="301.39999999999998"/>
    <n v="310.7"/>
    <n v="1376"/>
    <n v="144.09438304465183"/>
    <n v="50.6"/>
    <n v="9.3000000000000114"/>
    <n v="7.2911757820593825"/>
    <n v="25"/>
    <x v="0"/>
    <n v="0"/>
    <n v="0"/>
    <n v="0"/>
    <n v="0"/>
    <n v="0"/>
  </r>
  <r>
    <n v="3376"/>
    <s v="M18235"/>
    <x v="0"/>
    <n v="301.39999999999998"/>
    <n v="310.60000000000002"/>
    <n v="1459"/>
    <n v="152.7861227195836"/>
    <n v="46.9"/>
    <n v="9.2000000000000455"/>
    <n v="7.1656691555484704"/>
    <n v="27"/>
    <x v="0"/>
    <n v="0"/>
    <n v="0"/>
    <n v="0"/>
    <n v="0"/>
    <n v="0"/>
  </r>
  <r>
    <n v="3377"/>
    <s v="M18236"/>
    <x v="0"/>
    <n v="301.5"/>
    <n v="310.8"/>
    <n v="1385"/>
    <n v="145.03686084072879"/>
    <n v="47.5"/>
    <n v="9.3000000000000114"/>
    <n v="6.8892508899346172"/>
    <n v="30"/>
    <x v="0"/>
    <n v="0"/>
    <n v="0"/>
    <n v="0"/>
    <n v="0"/>
    <n v="0"/>
  </r>
  <r>
    <n v="3378"/>
    <s v="H32791"/>
    <x v="2"/>
    <n v="301.5"/>
    <n v="310.8"/>
    <n v="1591"/>
    <n v="166.60913039537868"/>
    <n v="29.6"/>
    <n v="9.3000000000000114"/>
    <n v="4.9316302597032093"/>
    <n v="33"/>
    <x v="0"/>
    <n v="0"/>
    <n v="0"/>
    <n v="0"/>
    <n v="0"/>
    <n v="0"/>
  </r>
  <r>
    <n v="3379"/>
    <s v="L50558"/>
    <x v="1"/>
    <n v="301.5"/>
    <n v="310.7"/>
    <n v="1568"/>
    <n v="164.20057602762651"/>
    <n v="33.1"/>
    <n v="9.1999999999999886"/>
    <n v="5.4350390665144381"/>
    <n v="38"/>
    <x v="0"/>
    <n v="0"/>
    <n v="0"/>
    <n v="0"/>
    <n v="0"/>
    <n v="0"/>
  </r>
  <r>
    <n v="3380"/>
    <s v="M18239"/>
    <x v="0"/>
    <n v="301.39999999999998"/>
    <n v="310.7"/>
    <n v="1459"/>
    <n v="152.7861227195836"/>
    <n v="37.700000000000003"/>
    <n v="9.3000000000000114"/>
    <n v="5.7600368265283022"/>
    <n v="40"/>
    <x v="0"/>
    <n v="0"/>
    <n v="0"/>
    <n v="0"/>
    <n v="0"/>
    <n v="0"/>
  </r>
  <r>
    <n v="3381"/>
    <s v="L50560"/>
    <x v="1"/>
    <n v="301.39999999999998"/>
    <n v="310.7"/>
    <n v="1590"/>
    <n v="166.50441064025901"/>
    <n v="36.299999999999997"/>
    <n v="9.3000000000000114"/>
    <n v="6.0441101062414022"/>
    <n v="43"/>
    <x v="0"/>
    <n v="0"/>
    <n v="0"/>
    <n v="0"/>
    <n v="0"/>
    <n v="0"/>
  </r>
  <r>
    <n v="3382"/>
    <s v="L50561"/>
    <x v="1"/>
    <n v="301.3"/>
    <n v="310.60000000000002"/>
    <n v="1376"/>
    <n v="144.09438304465183"/>
    <n v="47.6"/>
    <n v="9.3000000000000114"/>
    <n v="6.8588926329254276"/>
    <n v="45"/>
    <x v="0"/>
    <n v="0"/>
    <n v="0"/>
    <n v="0"/>
    <n v="0"/>
    <n v="0"/>
  </r>
  <r>
    <n v="3383"/>
    <s v="L50562"/>
    <x v="1"/>
    <n v="301.3"/>
    <n v="310.60000000000002"/>
    <n v="1510"/>
    <n v="158.12683023068624"/>
    <n v="38.5"/>
    <n v="9.3000000000000114"/>
    <n v="6.0878829638814205"/>
    <n v="47"/>
    <x v="0"/>
    <n v="0"/>
    <n v="0"/>
    <n v="0"/>
    <n v="0"/>
    <n v="0"/>
  </r>
  <r>
    <n v="3384"/>
    <s v="H32797"/>
    <x v="2"/>
    <n v="301.39999999999998"/>
    <n v="310.60000000000002"/>
    <n v="1674"/>
    <n v="175.30087007031045"/>
    <n v="33.6"/>
    <n v="9.2000000000000455"/>
    <n v="5.8901092343624315"/>
    <n v="49"/>
    <x v="0"/>
    <n v="0"/>
    <n v="0"/>
    <n v="0"/>
    <n v="0"/>
    <n v="0"/>
  </r>
  <r>
    <n v="3385"/>
    <s v="L50564"/>
    <x v="1"/>
    <n v="301.3"/>
    <n v="310.60000000000002"/>
    <n v="1426"/>
    <n v="149.33037080063482"/>
    <n v="40.700000000000003"/>
    <n v="9.3000000000000114"/>
    <n v="6.077746091585837"/>
    <n v="54"/>
    <x v="0"/>
    <n v="0"/>
    <n v="0"/>
    <n v="0"/>
    <n v="0"/>
    <n v="0"/>
  </r>
  <r>
    <n v="3386"/>
    <s v="L50565"/>
    <x v="1"/>
    <n v="301.5"/>
    <n v="310.7"/>
    <n v="1466"/>
    <n v="153.51916100542121"/>
    <n v="43.6"/>
    <n v="9.1999999999999886"/>
    <n v="6.6934354198363657"/>
    <n v="56"/>
    <x v="0"/>
    <n v="0"/>
    <n v="0"/>
    <n v="0"/>
    <n v="0"/>
    <n v="0"/>
  </r>
  <r>
    <n v="3387"/>
    <s v="H32800"/>
    <x v="2"/>
    <n v="301.5"/>
    <n v="310.8"/>
    <n v="1474"/>
    <n v="154.35691904637852"/>
    <n v="38.700000000000003"/>
    <n v="9.3000000000000114"/>
    <n v="5.9736127670948491"/>
    <n v="58"/>
    <x v="0"/>
    <n v="0"/>
    <n v="0"/>
    <n v="0"/>
    <n v="0"/>
    <n v="0"/>
  </r>
  <r>
    <n v="3388"/>
    <s v="M18247"/>
    <x v="0"/>
    <n v="301.60000000000002"/>
    <n v="310.8"/>
    <n v="1290"/>
    <n v="135.0884841043611"/>
    <n v="65.3"/>
    <n v="9.1999999999999886"/>
    <n v="8.8212780120147798"/>
    <n v="63"/>
    <x v="0"/>
    <n v="0"/>
    <n v="0"/>
    <n v="0"/>
    <n v="0"/>
    <n v="0"/>
  </r>
  <r>
    <n v="3389"/>
    <s v="M18248"/>
    <x v="0"/>
    <n v="301.7"/>
    <n v="310.89999999999998"/>
    <n v="1435"/>
    <n v="150.27284859671178"/>
    <n v="48"/>
    <n v="9.1999999999999886"/>
    <n v="7.2130967326421649"/>
    <n v="66"/>
    <x v="0"/>
    <n v="0"/>
    <n v="0"/>
    <n v="0"/>
    <n v="0"/>
    <n v="0"/>
  </r>
  <r>
    <n v="3390"/>
    <s v="M18249"/>
    <x v="0"/>
    <n v="301.5"/>
    <n v="310.7"/>
    <n v="1416"/>
    <n v="148.28317324943825"/>
    <n v="53.2"/>
    <n v="9.1999999999999886"/>
    <n v="7.888664816870115"/>
    <n v="69"/>
    <x v="0"/>
    <n v="0"/>
    <n v="0"/>
    <n v="0"/>
    <n v="0"/>
    <n v="0"/>
  </r>
  <r>
    <n v="3391"/>
    <s v="H32804"/>
    <x v="2"/>
    <n v="301.5"/>
    <n v="310.7"/>
    <n v="1599"/>
    <n v="167.44688843633597"/>
    <n v="40.4"/>
    <n v="9.1999999999999886"/>
    <n v="6.7648542928279731"/>
    <n v="72"/>
    <x v="0"/>
    <n v="0"/>
    <n v="0"/>
    <n v="0"/>
    <n v="0"/>
    <n v="0"/>
  </r>
  <r>
    <n v="3392"/>
    <s v="L50571"/>
    <x v="1"/>
    <n v="301.5"/>
    <n v="310.7"/>
    <n v="1466"/>
    <n v="153.51916100542121"/>
    <n v="47.3"/>
    <n v="9.1999999999999886"/>
    <n v="7.2614563155564227"/>
    <n v="77"/>
    <x v="0"/>
    <n v="0"/>
    <n v="0"/>
    <n v="0"/>
    <n v="0"/>
    <n v="0"/>
  </r>
  <r>
    <n v="3393"/>
    <s v="L50572"/>
    <x v="1"/>
    <n v="301.5"/>
    <n v="310.7"/>
    <n v="1408"/>
    <n v="147.44541520848094"/>
    <n v="47.3"/>
    <n v="9.1999999999999886"/>
    <n v="6.9741681393611481"/>
    <n v="79"/>
    <x v="0"/>
    <n v="0"/>
    <n v="0"/>
    <n v="0"/>
    <n v="0"/>
    <n v="0"/>
  </r>
  <r>
    <n v="3394"/>
    <s v="L50573"/>
    <x v="1"/>
    <n v="301.5"/>
    <n v="310.60000000000002"/>
    <n v="1490"/>
    <n v="156.03243512829306"/>
    <n v="48.1"/>
    <n v="9.1000000000000227"/>
    <n v="7.5051601296708972"/>
    <n v="81"/>
    <x v="0"/>
    <n v="0"/>
    <n v="0"/>
    <n v="0"/>
    <n v="0"/>
    <n v="0"/>
  </r>
  <r>
    <n v="3395"/>
    <s v="L50574"/>
    <x v="1"/>
    <n v="301.5"/>
    <n v="310.60000000000002"/>
    <n v="1405"/>
    <n v="147.131255943122"/>
    <n v="42.3"/>
    <n v="9.1000000000000227"/>
    <n v="6.2236521263940601"/>
    <n v="83"/>
    <x v="0"/>
    <n v="0"/>
    <n v="0"/>
    <n v="0"/>
    <n v="0"/>
    <n v="0"/>
  </r>
  <r>
    <n v="3396"/>
    <s v="L50575"/>
    <x v="1"/>
    <n v="301.39999999999998"/>
    <n v="310.5"/>
    <n v="1647"/>
    <n v="172.47343668207967"/>
    <n v="33.299999999999997"/>
    <n v="9.1000000000000227"/>
    <n v="5.7433654415132525"/>
    <n v="85"/>
    <x v="0"/>
    <n v="0"/>
    <n v="0"/>
    <n v="0"/>
    <n v="0"/>
    <n v="0"/>
  </r>
  <r>
    <n v="3397"/>
    <s v="M18256"/>
    <x v="0"/>
    <n v="301.39999999999998"/>
    <n v="310.60000000000002"/>
    <n v="1459"/>
    <n v="152.7861227195836"/>
    <n v="35"/>
    <n v="9.2000000000000455"/>
    <n v="5.3475142951854258"/>
    <n v="87"/>
    <x v="0"/>
    <n v="0"/>
    <n v="0"/>
    <n v="0"/>
    <n v="0"/>
    <n v="0"/>
  </r>
  <r>
    <n v="3398"/>
    <s v="L50577"/>
    <x v="1"/>
    <n v="301.39999999999998"/>
    <n v="310.60000000000002"/>
    <n v="1648"/>
    <n v="172.57815643719928"/>
    <n v="30.7"/>
    <n v="9.2000000000000455"/>
    <n v="5.2981494026220179"/>
    <n v="90"/>
    <x v="0"/>
    <n v="0"/>
    <n v="0"/>
    <n v="0"/>
    <n v="0"/>
    <n v="0"/>
  </r>
  <r>
    <n v="3399"/>
    <s v="L50578"/>
    <x v="1"/>
    <n v="301.39999999999998"/>
    <n v="310.7"/>
    <n v="1675"/>
    <n v="175.40558982543013"/>
    <n v="30.7"/>
    <n v="9.3000000000000114"/>
    <n v="5.384951607640704"/>
    <n v="92"/>
    <x v="0"/>
    <n v="0"/>
    <n v="0"/>
    <n v="0"/>
    <n v="0"/>
    <n v="0"/>
  </r>
  <r>
    <n v="3400"/>
    <s v="L50579"/>
    <x v="1"/>
    <n v="301.39999999999998"/>
    <n v="310.7"/>
    <n v="1605"/>
    <n v="168.07520696705393"/>
    <n v="34.200000000000003"/>
    <n v="9.3000000000000114"/>
    <n v="5.7481720782732442"/>
    <n v="94"/>
    <x v="0"/>
    <n v="0"/>
    <n v="0"/>
    <n v="0"/>
    <n v="0"/>
    <n v="0"/>
  </r>
  <r>
    <n v="3401"/>
    <s v="H32814"/>
    <x v="2"/>
    <n v="301.39999999999998"/>
    <n v="310.7"/>
    <n v="1536"/>
    <n v="160.84954386379741"/>
    <n v="44.4"/>
    <n v="9.3000000000000114"/>
    <n v="7.1417197475526049"/>
    <n v="96"/>
    <x v="0"/>
    <n v="0"/>
    <n v="0"/>
    <n v="0"/>
    <n v="0"/>
    <n v="0"/>
  </r>
  <r>
    <n v="3402"/>
    <s v="M18261"/>
    <x v="0"/>
    <n v="301.39999999999998"/>
    <n v="310.7"/>
    <n v="1617"/>
    <n v="169.33184402848985"/>
    <n v="34.299999999999997"/>
    <n v="9.3000000000000114"/>
    <n v="5.8080822501772014"/>
    <n v="101"/>
    <x v="0"/>
    <n v="0"/>
    <n v="0"/>
    <n v="0"/>
    <n v="0"/>
    <n v="0"/>
  </r>
  <r>
    <n v="3403"/>
    <s v="L50582"/>
    <x v="1"/>
    <n v="301.39999999999998"/>
    <n v="310.60000000000002"/>
    <n v="1347"/>
    <n v="141.05751014618173"/>
    <n v="53.3"/>
    <n v="9.2000000000000455"/>
    <n v="7.5183652907914853"/>
    <n v="104"/>
    <x v="0"/>
    <n v="0"/>
    <n v="0"/>
    <n v="0"/>
    <n v="0"/>
    <n v="0"/>
  </r>
  <r>
    <n v="3404"/>
    <s v="L50583"/>
    <x v="1"/>
    <n v="301.3"/>
    <n v="310.5"/>
    <n v="1337"/>
    <n v="140.01031259498509"/>
    <n v="52.7"/>
    <n v="9.1999999999999886"/>
    <n v="7.3785434737557152"/>
    <n v="106"/>
    <x v="0"/>
    <n v="0"/>
    <n v="0"/>
    <n v="0"/>
    <n v="0"/>
    <n v="0"/>
  </r>
  <r>
    <n v="3405"/>
    <s v="L50584"/>
    <x v="1"/>
    <n v="301.3"/>
    <n v="310.39999999999998"/>
    <n v="1695"/>
    <n v="177.49998492782331"/>
    <n v="30.9"/>
    <n v="9.0999999999999659"/>
    <n v="5.4847495342697403"/>
    <n v="108"/>
    <x v="0"/>
    <n v="0"/>
    <n v="0"/>
    <n v="0"/>
    <n v="0"/>
    <n v="0"/>
  </r>
  <r>
    <n v="3406"/>
    <s v="M18265"/>
    <x v="0"/>
    <n v="301.3"/>
    <n v="310.39999999999998"/>
    <n v="1635"/>
    <n v="171.21679962064371"/>
    <n v="32.5"/>
    <n v="9.0999999999999659"/>
    <n v="5.5645459876709209"/>
    <n v="110"/>
    <x v="0"/>
    <n v="0"/>
    <n v="0"/>
    <n v="0"/>
    <n v="0"/>
    <n v="0"/>
  </r>
  <r>
    <n v="3407"/>
    <s v="L50586"/>
    <x v="1"/>
    <n v="301.2"/>
    <n v="310.39999999999998"/>
    <n v="1470"/>
    <n v="153.93804002589985"/>
    <n v="44"/>
    <n v="9.1999999999999886"/>
    <n v="6.7732737611395937"/>
    <n v="113"/>
    <x v="0"/>
    <n v="0"/>
    <n v="0"/>
    <n v="0"/>
    <n v="0"/>
    <n v="0"/>
  </r>
  <r>
    <n v="3408"/>
    <s v="L50587"/>
    <x v="1"/>
    <n v="301.2"/>
    <n v="310.39999999999998"/>
    <n v="1381"/>
    <n v="144.61798182025012"/>
    <n v="49.8"/>
    <n v="9.1999999999999886"/>
    <n v="7.2019754946484555"/>
    <n v="115"/>
    <x v="0"/>
    <n v="0"/>
    <n v="0"/>
    <n v="0"/>
    <n v="0"/>
    <n v="0"/>
  </r>
  <r>
    <n v="3409"/>
    <s v="M18268"/>
    <x v="0"/>
    <n v="301.2"/>
    <n v="310.39999999999998"/>
    <n v="1382"/>
    <n v="144.7227015753698"/>
    <n v="41.6"/>
    <n v="9.1999999999999886"/>
    <n v="6.0204643855353837"/>
    <n v="117"/>
    <x v="0"/>
    <n v="0"/>
    <n v="0"/>
    <n v="0"/>
    <n v="0"/>
    <n v="0"/>
  </r>
  <r>
    <n v="3410"/>
    <s v="M18269"/>
    <x v="0"/>
    <n v="301.2"/>
    <n v="310.39999999999998"/>
    <n v="1697"/>
    <n v="177.70942443806265"/>
    <n v="30"/>
    <n v="9.1999999999999886"/>
    <n v="5.3312827331418795"/>
    <n v="120"/>
    <x v="0"/>
    <n v="0"/>
    <n v="0"/>
    <n v="0"/>
    <n v="0"/>
    <n v="0"/>
  </r>
  <r>
    <n v="3411"/>
    <s v="L50590"/>
    <x v="1"/>
    <n v="301.2"/>
    <n v="310.3"/>
    <n v="1451"/>
    <n v="151.94836467862632"/>
    <n v="39.700000000000003"/>
    <n v="9.1000000000000227"/>
    <n v="6.0323500777414658"/>
    <n v="123"/>
    <x v="0"/>
    <n v="0"/>
    <n v="0"/>
    <n v="0"/>
    <n v="0"/>
    <n v="0"/>
  </r>
  <r>
    <n v="3412"/>
    <s v="L50591"/>
    <x v="1"/>
    <n v="301.3"/>
    <n v="310.3"/>
    <n v="1419"/>
    <n v="148.59733251479722"/>
    <n v="55.7"/>
    <n v="9"/>
    <n v="8.2768714210742047"/>
    <n v="125"/>
    <x v="0"/>
    <n v="0"/>
    <n v="0"/>
    <n v="0"/>
    <n v="0"/>
    <n v="0"/>
  </r>
  <r>
    <n v="3413"/>
    <s v="L50592"/>
    <x v="1"/>
    <n v="301.3"/>
    <n v="310.3"/>
    <n v="1313"/>
    <n v="137.49703847211327"/>
    <n v="55.6"/>
    <n v="9"/>
    <n v="7.6448353390494983"/>
    <n v="127"/>
    <x v="0"/>
    <n v="0"/>
    <n v="0"/>
    <n v="0"/>
    <n v="0"/>
    <n v="0"/>
  </r>
  <r>
    <n v="3414"/>
    <s v="L50593"/>
    <x v="1"/>
    <n v="301.3"/>
    <n v="310.3"/>
    <n v="1560"/>
    <n v="163.36281798666923"/>
    <n v="36.299999999999997"/>
    <n v="9"/>
    <n v="5.9300702929160929"/>
    <n v="129"/>
    <x v="0"/>
    <n v="0"/>
    <n v="0"/>
    <n v="0"/>
    <n v="0"/>
    <n v="0"/>
  </r>
  <r>
    <n v="3415"/>
    <s v="L50594"/>
    <x v="1"/>
    <n v="301.3"/>
    <n v="310.3"/>
    <n v="1555"/>
    <n v="162.83921921107094"/>
    <n v="41.2"/>
    <n v="9"/>
    <n v="6.7089758314961241"/>
    <n v="131"/>
    <x v="0"/>
    <n v="0"/>
    <n v="0"/>
    <n v="0"/>
    <n v="0"/>
    <n v="0"/>
  </r>
  <r>
    <n v="3416"/>
    <s v="L50595"/>
    <x v="1"/>
    <n v="301.39999999999998"/>
    <n v="310.39999999999998"/>
    <n v="1579"/>
    <n v="165.35249333394276"/>
    <n v="36.9"/>
    <n v="9"/>
    <n v="6.101507004022487"/>
    <n v="133"/>
    <x v="0"/>
    <n v="0"/>
    <n v="0"/>
    <n v="0"/>
    <n v="0"/>
    <n v="0"/>
  </r>
  <r>
    <n v="3417"/>
    <s v="L50596"/>
    <x v="1"/>
    <n v="301.5"/>
    <n v="310.5"/>
    <n v="1435"/>
    <n v="150.27284859671178"/>
    <n v="44.6"/>
    <n v="9"/>
    <n v="6.7021690474133457"/>
    <n v="135"/>
    <x v="0"/>
    <n v="0"/>
    <n v="0"/>
    <n v="0"/>
    <n v="0"/>
    <n v="0"/>
  </r>
  <r>
    <n v="3418"/>
    <s v="L50597"/>
    <x v="1"/>
    <n v="301.60000000000002"/>
    <n v="310.60000000000002"/>
    <n v="1621"/>
    <n v="169.7507230489685"/>
    <n v="33.700000000000003"/>
    <n v="9"/>
    <n v="5.7205993667502391"/>
    <n v="137"/>
    <x v="0"/>
    <n v="0"/>
    <n v="0"/>
    <n v="0"/>
    <n v="0"/>
    <n v="0"/>
  </r>
  <r>
    <n v="3419"/>
    <s v="H32832"/>
    <x v="2"/>
    <n v="301.60000000000002"/>
    <n v="310.60000000000002"/>
    <n v="1555"/>
    <n v="162.83921921107094"/>
    <n v="40.4"/>
    <n v="9"/>
    <n v="6.5787044561272658"/>
    <n v="139"/>
    <x v="0"/>
    <n v="0"/>
    <n v="0"/>
    <n v="0"/>
    <n v="0"/>
    <n v="0"/>
  </r>
  <r>
    <n v="3420"/>
    <s v="L50599"/>
    <x v="1"/>
    <n v="301.5"/>
    <n v="310.5"/>
    <n v="1611"/>
    <n v="168.70352549777189"/>
    <n v="33.799999999999997"/>
    <n v="9"/>
    <n v="5.7021791618246898"/>
    <n v="144"/>
    <x v="0"/>
    <n v="0"/>
    <n v="0"/>
    <n v="0"/>
    <n v="0"/>
    <n v="0"/>
  </r>
  <r>
    <n v="3421"/>
    <s v="L50600"/>
    <x v="1"/>
    <n v="301.60000000000002"/>
    <n v="310.60000000000002"/>
    <n v="1834"/>
    <n v="192.05603088945603"/>
    <n v="23.5"/>
    <n v="9"/>
    <n v="4.5133167259022162"/>
    <n v="146"/>
    <x v="0"/>
    <n v="0"/>
    <n v="0"/>
    <n v="0"/>
    <n v="0"/>
    <n v="0"/>
  </r>
  <r>
    <n v="3422"/>
    <s v="M18281"/>
    <x v="0"/>
    <n v="301.5"/>
    <n v="310.5"/>
    <n v="1612"/>
    <n v="168.80824525289154"/>
    <n v="29.8"/>
    <n v="9"/>
    <n v="5.0304857085361681"/>
    <n v="148"/>
    <x v="0"/>
    <n v="0"/>
    <n v="0"/>
    <n v="0"/>
    <n v="0"/>
    <n v="0"/>
  </r>
  <r>
    <n v="3423"/>
    <s v="L50602"/>
    <x v="1"/>
    <n v="301.5"/>
    <n v="310.39999999999998"/>
    <n v="1629"/>
    <n v="170.58848108992575"/>
    <n v="34.1"/>
    <n v="8.8999999999999773"/>
    <n v="5.8170672051664685"/>
    <n v="151"/>
    <x v="0"/>
    <n v="0"/>
    <n v="0"/>
    <n v="0"/>
    <n v="0"/>
    <n v="0"/>
  </r>
  <r>
    <n v="3424"/>
    <s v="L50603"/>
    <x v="1"/>
    <n v="301.39999999999998"/>
    <n v="310.39999999999998"/>
    <n v="1496"/>
    <n v="156.66075365901102"/>
    <n v="35.200000000000003"/>
    <n v="9"/>
    <n v="5.5144585287971886"/>
    <n v="153"/>
    <x v="0"/>
    <n v="0"/>
    <n v="0"/>
    <n v="0"/>
    <n v="0"/>
    <n v="0"/>
  </r>
  <r>
    <n v="3425"/>
    <s v="L50604"/>
    <x v="1"/>
    <n v="301.5"/>
    <n v="310.5"/>
    <n v="1593"/>
    <n v="166.81856990561801"/>
    <n v="32.9"/>
    <n v="9"/>
    <n v="5.4883309498948316"/>
    <n v="155"/>
    <x v="0"/>
    <n v="0"/>
    <n v="0"/>
    <n v="0"/>
    <n v="0"/>
    <n v="0"/>
  </r>
  <r>
    <n v="3426"/>
    <s v="M18285"/>
    <x v="0"/>
    <n v="301.5"/>
    <n v="310.5"/>
    <n v="1623"/>
    <n v="169.96016255920779"/>
    <n v="33.5"/>
    <n v="9"/>
    <n v="5.693665445733461"/>
    <n v="157"/>
    <x v="0"/>
    <n v="0"/>
    <n v="0"/>
    <n v="0"/>
    <n v="0"/>
    <n v="0"/>
  </r>
  <r>
    <n v="3427"/>
    <s v="L50606"/>
    <x v="1"/>
    <n v="301.5"/>
    <n v="310.5"/>
    <n v="1380"/>
    <n v="144.5132620651305"/>
    <n v="48.7"/>
    <n v="9"/>
    <n v="7.0377958625718557"/>
    <n v="160"/>
    <x v="0"/>
    <n v="0"/>
    <n v="0"/>
    <n v="0"/>
    <n v="0"/>
    <n v="0"/>
  </r>
  <r>
    <n v="3428"/>
    <s v="L50607"/>
    <x v="1"/>
    <n v="301.60000000000002"/>
    <n v="310.60000000000002"/>
    <n v="1562"/>
    <n v="163.57225749690858"/>
    <n v="34.4"/>
    <n v="9"/>
    <n v="5.6268856578936548"/>
    <n v="162"/>
    <x v="0"/>
    <n v="0"/>
    <n v="0"/>
    <n v="0"/>
    <n v="0"/>
    <n v="0"/>
  </r>
  <r>
    <n v="3429"/>
    <s v="L50608"/>
    <x v="1"/>
    <n v="301.60000000000002"/>
    <n v="310.60000000000002"/>
    <n v="1391"/>
    <n v="145.66517937144675"/>
    <n v="49.4"/>
    <n v="9"/>
    <n v="7.1958598609494695"/>
    <n v="164"/>
    <x v="0"/>
    <n v="0"/>
    <n v="0"/>
    <n v="0"/>
    <n v="0"/>
    <n v="0"/>
  </r>
  <r>
    <n v="3430"/>
    <s v="H32843"/>
    <x v="2"/>
    <n v="301.5"/>
    <n v="310.5"/>
    <n v="1551"/>
    <n v="162.42034019059233"/>
    <n v="34.299999999999997"/>
    <n v="9"/>
    <n v="5.5710176685373165"/>
    <n v="166"/>
    <x v="0"/>
    <n v="0"/>
    <n v="0"/>
    <n v="0"/>
    <n v="0"/>
    <n v="0"/>
  </r>
  <r>
    <n v="3431"/>
    <s v="H32844"/>
    <x v="2"/>
    <n v="301.60000000000002"/>
    <n v="310.60000000000002"/>
    <n v="1821"/>
    <n v="190.69467407290043"/>
    <n v="26.2"/>
    <n v="9"/>
    <n v="4.996200460709991"/>
    <n v="171"/>
    <x v="0"/>
    <n v="0"/>
    <n v="0"/>
    <n v="0"/>
    <n v="0"/>
    <n v="0"/>
  </r>
  <r>
    <n v="3432"/>
    <s v="L50611"/>
    <x v="1"/>
    <n v="301.60000000000002"/>
    <n v="310.7"/>
    <n v="1429"/>
    <n v="149.64453006599382"/>
    <n v="43.6"/>
    <n v="9.0999999999999659"/>
    <n v="6.5245015108773305"/>
    <n v="176"/>
    <x v="0"/>
    <n v="0"/>
    <n v="0"/>
    <n v="0"/>
    <n v="0"/>
    <n v="0"/>
  </r>
  <r>
    <n v="3433"/>
    <s v="M18292"/>
    <x v="0"/>
    <n v="301.60000000000002"/>
    <n v="310.7"/>
    <n v="2012"/>
    <n v="210.69614730075546"/>
    <n v="20.7"/>
    <n v="9.0999999999999659"/>
    <n v="4.3614102491256377"/>
    <n v="178"/>
    <x v="0"/>
    <n v="0"/>
    <n v="0"/>
    <n v="0"/>
    <n v="0"/>
    <n v="0"/>
  </r>
  <r>
    <n v="3434"/>
    <s v="M18293"/>
    <x v="0"/>
    <n v="301.60000000000002"/>
    <n v="310.60000000000002"/>
    <n v="1924"/>
    <n v="201.4808088502254"/>
    <n v="23.6"/>
    <n v="9"/>
    <n v="4.7549470888653191"/>
    <n v="181"/>
    <x v="0"/>
    <n v="0"/>
    <n v="0"/>
    <n v="0"/>
    <n v="0"/>
    <n v="0"/>
  </r>
  <r>
    <n v="3435"/>
    <s v="M18294"/>
    <x v="0"/>
    <n v="301.5"/>
    <n v="310.5"/>
    <n v="1412"/>
    <n v="147.86429422895961"/>
    <n v="44.1"/>
    <n v="9"/>
    <n v="6.5208153754971194"/>
    <n v="184"/>
    <x v="0"/>
    <n v="0"/>
    <n v="0"/>
    <n v="0"/>
    <n v="0"/>
    <n v="0"/>
  </r>
  <r>
    <n v="3436"/>
    <s v="L50615"/>
    <x v="1"/>
    <n v="301.5"/>
    <n v="310.5"/>
    <n v="1389"/>
    <n v="145.45573986120741"/>
    <n v="54.9"/>
    <n v="9"/>
    <n v="7.9855201183802862"/>
    <n v="187"/>
    <x v="0"/>
    <n v="0"/>
    <n v="0"/>
    <n v="0"/>
    <n v="0"/>
    <n v="0"/>
  </r>
  <r>
    <n v="3437"/>
    <s v="L50616"/>
    <x v="1"/>
    <n v="301.5"/>
    <n v="310.5"/>
    <n v="1466"/>
    <n v="153.51916100542121"/>
    <n v="48.1"/>
    <n v="9"/>
    <n v="7.3842716443607603"/>
    <n v="189"/>
    <x v="0"/>
    <n v="0"/>
    <n v="0"/>
    <n v="0"/>
    <n v="0"/>
    <n v="0"/>
  </r>
  <r>
    <n v="3438"/>
    <s v="L50617"/>
    <x v="1"/>
    <n v="301.5"/>
    <n v="310.5"/>
    <n v="2297"/>
    <n v="240.5412775098585"/>
    <n v="15.8"/>
    <n v="9"/>
    <n v="3.8005521846557646"/>
    <n v="191"/>
    <x v="0"/>
    <n v="0"/>
    <n v="0"/>
    <n v="0"/>
    <n v="0"/>
    <n v="0"/>
  </r>
  <r>
    <n v="3439"/>
    <s v="L50618"/>
    <x v="1"/>
    <n v="301.39999999999998"/>
    <n v="310.39999999999998"/>
    <n v="1471"/>
    <n v="154.04275978101953"/>
    <n v="37.5"/>
    <n v="9"/>
    <n v="5.776603491788233"/>
    <n v="193"/>
    <x v="0"/>
    <n v="0"/>
    <n v="0"/>
    <n v="0"/>
    <n v="0"/>
    <n v="0"/>
  </r>
  <r>
    <n v="3440"/>
    <s v="L50619"/>
    <x v="1"/>
    <n v="301.39999999999998"/>
    <n v="310.3"/>
    <n v="1492"/>
    <n v="156.24187463853238"/>
    <n v="41.4"/>
    <n v="8.9000000000000341"/>
    <n v="6.468413610035241"/>
    <n v="195"/>
    <x v="0"/>
    <n v="0"/>
    <n v="0"/>
    <n v="0"/>
    <n v="0"/>
    <n v="0"/>
  </r>
  <r>
    <n v="3441"/>
    <s v="L50620"/>
    <x v="1"/>
    <n v="301.3"/>
    <n v="310.3"/>
    <n v="1460"/>
    <n v="152.89084247470328"/>
    <n v="41.5"/>
    <n v="9"/>
    <n v="6.3449699627001861"/>
    <n v="197"/>
    <x v="0"/>
    <n v="0"/>
    <n v="0"/>
    <n v="0"/>
    <n v="0"/>
    <n v="0"/>
  </r>
  <r>
    <n v="3442"/>
    <s v="L50621"/>
    <x v="1"/>
    <n v="301.39999999999998"/>
    <n v="310.39999999999998"/>
    <n v="1559"/>
    <n v="163.25809823154958"/>
    <n v="39.4"/>
    <n v="9"/>
    <n v="6.4323690703230536"/>
    <n v="199"/>
    <x v="0"/>
    <n v="0"/>
    <n v="0"/>
    <n v="0"/>
    <n v="0"/>
    <n v="0"/>
  </r>
  <r>
    <n v="3443"/>
    <s v="M18302"/>
    <x v="0"/>
    <n v="301.39999999999998"/>
    <n v="310.5"/>
    <n v="1495"/>
    <n v="156.55603390389135"/>
    <n v="52.5"/>
    <n v="9.1000000000000227"/>
    <n v="8.2191917799542953"/>
    <n v="201"/>
    <x v="0"/>
    <n v="0"/>
    <n v="0"/>
    <n v="0"/>
    <n v="0"/>
    <n v="0"/>
  </r>
  <r>
    <n v="3444"/>
    <s v="L50623"/>
    <x v="1"/>
    <n v="301.5"/>
    <n v="310.5"/>
    <n v="1535"/>
    <n v="160.74482410867773"/>
    <n v="39"/>
    <n v="9"/>
    <n v="6.2690481402384313"/>
    <n v="204"/>
    <x v="0"/>
    <n v="0"/>
    <n v="0"/>
    <n v="0"/>
    <n v="0"/>
    <n v="0"/>
  </r>
  <r>
    <n v="3445"/>
    <s v="L50624"/>
    <x v="1"/>
    <n v="301.5"/>
    <n v="310.60000000000002"/>
    <n v="1381"/>
    <n v="144.61798182025012"/>
    <n v="50.7"/>
    <n v="9.1000000000000227"/>
    <n v="7.3321316782866814"/>
    <n v="206"/>
    <x v="0"/>
    <n v="0"/>
    <n v="0"/>
    <n v="0"/>
    <n v="0"/>
    <n v="0"/>
  </r>
  <r>
    <n v="3446"/>
    <s v="M18305"/>
    <x v="0"/>
    <n v="301.60000000000002"/>
    <n v="310.60000000000002"/>
    <n v="1599"/>
    <n v="167.44688843633597"/>
    <n v="36.1"/>
    <n v="9"/>
    <n v="6.0448326725517294"/>
    <n v="208"/>
    <x v="0"/>
    <n v="0"/>
    <n v="0"/>
    <n v="0"/>
    <n v="0"/>
    <n v="0"/>
  </r>
  <r>
    <n v="3447"/>
    <s v="H32860"/>
    <x v="2"/>
    <n v="301.60000000000002"/>
    <n v="310.60000000000002"/>
    <n v="1400"/>
    <n v="146.60765716752366"/>
    <n v="49.5"/>
    <n v="9"/>
    <n v="7.257079029792421"/>
    <n v="211"/>
    <x v="0"/>
    <n v="0"/>
    <n v="0"/>
    <n v="0"/>
    <n v="0"/>
    <n v="0"/>
  </r>
  <r>
    <n v="3448"/>
    <s v="L50627"/>
    <x v="1"/>
    <n v="301.7"/>
    <n v="310.60000000000002"/>
    <n v="1624"/>
    <n v="170.06488231432746"/>
    <n v="34.5"/>
    <n v="8.9000000000000341"/>
    <n v="5.8672384398442974"/>
    <n v="216"/>
    <x v="0"/>
    <n v="0"/>
    <n v="0"/>
    <n v="0"/>
    <n v="0"/>
    <n v="0"/>
  </r>
  <r>
    <n v="3449"/>
    <s v="L50628"/>
    <x v="1"/>
    <n v="301.60000000000002"/>
    <n v="310.60000000000002"/>
    <n v="1478"/>
    <n v="154.77579806685713"/>
    <n v="36.6"/>
    <n v="9"/>
    <n v="5.6647942092469714"/>
    <n v="218"/>
    <x v="0"/>
    <n v="0"/>
    <n v="0"/>
    <n v="0"/>
    <n v="0"/>
    <n v="0"/>
  </r>
  <r>
    <n v="3450"/>
    <s v="L50629"/>
    <x v="1"/>
    <n v="301.7"/>
    <n v="310.7"/>
    <n v="1605"/>
    <n v="168.07520696705393"/>
    <n v="33.299999999999997"/>
    <n v="9"/>
    <n v="5.5969043920028954"/>
    <n v="220"/>
    <x v="0"/>
    <n v="0"/>
    <n v="0"/>
    <n v="0"/>
    <n v="0"/>
    <n v="0"/>
  </r>
  <r>
    <n v="3451"/>
    <s v="L50630"/>
    <x v="1"/>
    <n v="301.60000000000002"/>
    <n v="310.60000000000002"/>
    <n v="1506"/>
    <n v="157.70795121020763"/>
    <n v="43.4"/>
    <n v="9"/>
    <n v="6.8445250825230106"/>
    <n v="222"/>
    <x v="0"/>
    <n v="0"/>
    <n v="0"/>
    <n v="0"/>
    <n v="0"/>
    <n v="0"/>
  </r>
  <r>
    <n v="3452"/>
    <s v="L50631"/>
    <x v="1"/>
    <n v="301.60000000000002"/>
    <n v="310.60000000000002"/>
    <n v="1455"/>
    <n v="152.36724369910496"/>
    <n v="43.9"/>
    <n v="9"/>
    <n v="6.6889219983907076"/>
    <n v="0"/>
    <x v="0"/>
    <n v="0"/>
    <n v="0"/>
    <n v="0"/>
    <n v="0"/>
    <n v="0"/>
  </r>
  <r>
    <n v="3453"/>
    <s v="H32866"/>
    <x v="2"/>
    <n v="301.60000000000002"/>
    <n v="310.5"/>
    <n v="1602"/>
    <n v="167.76104770169496"/>
    <n v="32.299999999999997"/>
    <n v="8.8999999999999773"/>
    <n v="5.418681840764747"/>
    <n v="2"/>
    <x v="0"/>
    <n v="0"/>
    <n v="0"/>
    <n v="0"/>
    <n v="0"/>
    <n v="1"/>
  </r>
  <r>
    <n v="3454"/>
    <s v="L50633"/>
    <x v="1"/>
    <n v="301.5"/>
    <n v="310.39999999999998"/>
    <n v="1425"/>
    <n v="149.22565104551515"/>
    <n v="54.4"/>
    <n v="8.8999999999999773"/>
    <n v="8.117875416876025"/>
    <n v="7"/>
    <x v="0"/>
    <n v="0"/>
    <n v="0"/>
    <n v="0"/>
    <n v="0"/>
    <n v="0"/>
  </r>
  <r>
    <n v="3455"/>
    <s v="L50634"/>
    <x v="1"/>
    <n v="301.5"/>
    <n v="310.39999999999998"/>
    <n v="1918"/>
    <n v="200.85249031950744"/>
    <n v="21.8"/>
    <n v="8.8999999999999773"/>
    <n v="4.3785842889652624"/>
    <n v="9"/>
    <x v="0"/>
    <n v="0"/>
    <n v="0"/>
    <n v="0"/>
    <n v="0"/>
    <n v="0"/>
  </r>
  <r>
    <n v="3456"/>
    <s v="H32869"/>
    <x v="2"/>
    <n v="301.39999999999998"/>
    <n v="310.3"/>
    <n v="1611"/>
    <n v="168.70352549777189"/>
    <n v="41.5"/>
    <n v="8.9000000000000341"/>
    <n v="7.0011963081575335"/>
    <n v="11"/>
    <x v="0"/>
    <n v="0"/>
    <n v="0"/>
    <n v="0"/>
    <n v="0"/>
    <n v="0"/>
  </r>
  <r>
    <n v="3457"/>
    <s v="H32870"/>
    <x v="2"/>
    <n v="301.39999999999998"/>
    <n v="310.39999999999998"/>
    <n v="1610"/>
    <n v="168.59880574265222"/>
    <n v="38.6"/>
    <n v="9"/>
    <n v="6.5079139016663756"/>
    <n v="16"/>
    <x v="0"/>
    <n v="0"/>
    <n v="0"/>
    <n v="0"/>
    <n v="0"/>
    <n v="0"/>
  </r>
  <r>
    <n v="3458"/>
    <s v="M18317"/>
    <x v="0"/>
    <n v="301.5"/>
    <n v="310.39999999999998"/>
    <n v="2639"/>
    <n v="276.35543376078215"/>
    <n v="12"/>
    <n v="8.8999999999999773"/>
    <n v="3.3162652051293859"/>
    <n v="21"/>
    <x v="1"/>
    <n v="0"/>
    <n v="0"/>
    <n v="1"/>
    <n v="0"/>
    <n v="0"/>
  </r>
  <r>
    <n v="3459"/>
    <s v="L50638"/>
    <x v="1"/>
    <n v="301.5"/>
    <n v="310.39999999999998"/>
    <n v="1329"/>
    <n v="139.17255455402784"/>
    <n v="46.6"/>
    <n v="8.8999999999999773"/>
    <n v="6.4854410422176976"/>
    <n v="24"/>
    <x v="0"/>
    <n v="0"/>
    <n v="0"/>
    <n v="0"/>
    <n v="0"/>
    <n v="0"/>
  </r>
  <r>
    <n v="3460"/>
    <s v="L50639"/>
    <x v="1"/>
    <n v="301.5"/>
    <n v="310.39999999999998"/>
    <n v="1270"/>
    <n v="132.99408900196789"/>
    <n v="54.2"/>
    <n v="8.8999999999999773"/>
    <n v="7.2082796239066598"/>
    <n v="26"/>
    <x v="0"/>
    <n v="0"/>
    <n v="0"/>
    <n v="0"/>
    <n v="0"/>
    <n v="0"/>
  </r>
  <r>
    <n v="3461"/>
    <s v="L50640"/>
    <x v="1"/>
    <n v="301.5"/>
    <n v="310.3"/>
    <n v="1415"/>
    <n v="148.17845349431857"/>
    <n v="41.6"/>
    <n v="8.8000000000000114"/>
    <n v="6.1642236653636528"/>
    <n v="28"/>
    <x v="0"/>
    <n v="0"/>
    <n v="0"/>
    <n v="0"/>
    <n v="0"/>
    <n v="0"/>
  </r>
  <r>
    <n v="3462"/>
    <s v="H32875"/>
    <x v="2"/>
    <n v="301.60000000000002"/>
    <n v="310.39999999999998"/>
    <n v="1330"/>
    <n v="139.27727430914749"/>
    <n v="49.5"/>
    <n v="8.7999999999999545"/>
    <n v="6.8942250783028003"/>
    <n v="30"/>
    <x v="0"/>
    <n v="0"/>
    <n v="0"/>
    <n v="0"/>
    <n v="0"/>
    <n v="0"/>
  </r>
  <r>
    <n v="3463"/>
    <s v="H32876"/>
    <x v="2"/>
    <n v="301.60000000000002"/>
    <n v="310.5"/>
    <n v="1786"/>
    <n v="187.02948264371236"/>
    <n v="27.1"/>
    <n v="8.8999999999999773"/>
    <n v="5.0684989796446054"/>
    <n v="35"/>
    <x v="0"/>
    <n v="0"/>
    <n v="0"/>
    <n v="0"/>
    <n v="0"/>
    <n v="0"/>
  </r>
  <r>
    <n v="3464"/>
    <s v="L50643"/>
    <x v="1"/>
    <n v="301.60000000000002"/>
    <n v="310.5"/>
    <n v="1809"/>
    <n v="189.43803701146453"/>
    <n v="25.5"/>
    <n v="8.8999999999999773"/>
    <n v="4.830669943792345"/>
    <n v="40"/>
    <x v="0"/>
    <n v="0"/>
    <n v="0"/>
    <n v="0"/>
    <n v="0"/>
    <n v="0"/>
  </r>
  <r>
    <n v="3465"/>
    <s v="L50644"/>
    <x v="1"/>
    <n v="301.7"/>
    <n v="310.60000000000002"/>
    <n v="1303"/>
    <n v="136.44984092091667"/>
    <n v="59.7"/>
    <n v="8.9000000000000341"/>
    <n v="8.1460555029787258"/>
    <n v="42"/>
    <x v="0"/>
    <n v="0"/>
    <n v="0"/>
    <n v="0"/>
    <n v="0"/>
    <n v="0"/>
  </r>
  <r>
    <n v="3466"/>
    <s v="M18325"/>
    <x v="0"/>
    <n v="301.8"/>
    <n v="310.7"/>
    <n v="1383"/>
    <n v="144.82742133048947"/>
    <n v="45.7"/>
    <n v="8.8999999999999773"/>
    <n v="6.6186131548033691"/>
    <n v="44"/>
    <x v="0"/>
    <n v="0"/>
    <n v="0"/>
    <n v="0"/>
    <n v="0"/>
    <n v="0"/>
  </r>
  <r>
    <n v="3467"/>
    <s v="L50646"/>
    <x v="1"/>
    <n v="301.7"/>
    <n v="310.60000000000002"/>
    <n v="1447"/>
    <n v="151.52948565814768"/>
    <n v="56.9"/>
    <n v="8.9000000000000341"/>
    <n v="8.6220277339486024"/>
    <n v="47"/>
    <x v="0"/>
    <n v="0"/>
    <n v="0"/>
    <n v="0"/>
    <n v="0"/>
    <n v="0"/>
  </r>
  <r>
    <n v="3468"/>
    <s v="L50647"/>
    <x v="1"/>
    <n v="301.8"/>
    <n v="310.7"/>
    <n v="1461"/>
    <n v="152.99556222982292"/>
    <n v="44.2"/>
    <n v="8.8999999999999773"/>
    <n v="6.7624038505581741"/>
    <n v="49"/>
    <x v="0"/>
    <n v="0"/>
    <n v="0"/>
    <n v="0"/>
    <n v="0"/>
    <n v="0"/>
  </r>
  <r>
    <n v="3469"/>
    <s v="L50648"/>
    <x v="1"/>
    <n v="301.8"/>
    <n v="310.7"/>
    <n v="2092"/>
    <n v="219.07372771032823"/>
    <n v="18.600000000000001"/>
    <n v="8.8999999999999773"/>
    <n v="4.0747713354121053"/>
    <n v="51"/>
    <x v="0"/>
    <n v="0"/>
    <n v="0"/>
    <n v="0"/>
    <n v="0"/>
    <n v="0"/>
  </r>
  <r>
    <n v="3470"/>
    <s v="M18329"/>
    <x v="0"/>
    <n v="301.8"/>
    <n v="310.7"/>
    <n v="1429"/>
    <n v="149.64453006599382"/>
    <n v="47.9"/>
    <n v="8.8999999999999773"/>
    <n v="7.1679729901611031"/>
    <n v="53"/>
    <x v="0"/>
    <n v="0"/>
    <n v="0"/>
    <n v="0"/>
    <n v="0"/>
    <n v="0"/>
  </r>
  <r>
    <n v="3471"/>
    <s v="L50650"/>
    <x v="1"/>
    <n v="301.8"/>
    <n v="310.8"/>
    <n v="1736"/>
    <n v="181.79349488772934"/>
    <n v="26.5"/>
    <n v="9"/>
    <n v="4.8175276145248276"/>
    <n v="56"/>
    <x v="0"/>
    <n v="0"/>
    <n v="0"/>
    <n v="0"/>
    <n v="0"/>
    <n v="0"/>
  </r>
  <r>
    <n v="3472"/>
    <s v="L50651"/>
    <x v="1"/>
    <n v="301.8"/>
    <n v="310.7"/>
    <n v="1441"/>
    <n v="150.90116712742974"/>
    <n v="49.3"/>
    <n v="8.8999999999999773"/>
    <n v="7.4394275393822866"/>
    <n v="58"/>
    <x v="0"/>
    <n v="0"/>
    <n v="0"/>
    <n v="0"/>
    <n v="0"/>
    <n v="0"/>
  </r>
  <r>
    <n v="3473"/>
    <s v="L50652"/>
    <x v="1"/>
    <n v="301.8"/>
    <n v="310.7"/>
    <n v="1523"/>
    <n v="159.48818704724184"/>
    <n v="43.3"/>
    <n v="8.8999999999999773"/>
    <n v="6.9058384991455712"/>
    <n v="60"/>
    <x v="0"/>
    <n v="0"/>
    <n v="0"/>
    <n v="0"/>
    <n v="0"/>
    <n v="0"/>
  </r>
  <r>
    <n v="3474"/>
    <s v="M18333"/>
    <x v="0"/>
    <n v="301.8"/>
    <n v="310.8"/>
    <n v="1691"/>
    <n v="177.08110590734469"/>
    <n v="33.4"/>
    <n v="9"/>
    <n v="5.9145089373053121"/>
    <n v="62"/>
    <x v="0"/>
    <n v="0"/>
    <n v="0"/>
    <n v="0"/>
    <n v="0"/>
    <n v="0"/>
  </r>
  <r>
    <n v="3475"/>
    <s v="M18334"/>
    <x v="0"/>
    <n v="301.89999999999998"/>
    <n v="310.8"/>
    <n v="1557"/>
    <n v="163.04865872131026"/>
    <n v="35.299999999999997"/>
    <n v="8.9000000000000341"/>
    <n v="5.7556176528622522"/>
    <n v="65"/>
    <x v="0"/>
    <n v="0"/>
    <n v="0"/>
    <n v="0"/>
    <n v="0"/>
    <n v="0"/>
  </r>
  <r>
    <n v="3476"/>
    <s v="L50655"/>
    <x v="1"/>
    <n v="301.8"/>
    <n v="310.7"/>
    <n v="1644"/>
    <n v="172.15927741672067"/>
    <n v="33.4"/>
    <n v="8.8999999999999773"/>
    <n v="5.7501198657184709"/>
    <n v="68"/>
    <x v="0"/>
    <n v="0"/>
    <n v="0"/>
    <n v="0"/>
    <n v="0"/>
    <n v="0"/>
  </r>
  <r>
    <n v="3477"/>
    <s v="L50656"/>
    <x v="1"/>
    <n v="301.8"/>
    <n v="310.60000000000002"/>
    <n v="1522"/>
    <n v="159.38346729212216"/>
    <n v="43.8"/>
    <n v="8.8000000000000114"/>
    <n v="6.9809958673949506"/>
    <n v="70"/>
    <x v="0"/>
    <n v="0"/>
    <n v="0"/>
    <n v="0"/>
    <n v="0"/>
    <n v="0"/>
  </r>
  <r>
    <n v="3478"/>
    <s v="L50657"/>
    <x v="1"/>
    <n v="301.8"/>
    <n v="310.7"/>
    <n v="1547"/>
    <n v="162.00146117011366"/>
    <n v="41.7"/>
    <n v="8.8999999999999773"/>
    <n v="6.7554609307937401"/>
    <n v="72"/>
    <x v="0"/>
    <n v="0"/>
    <n v="0"/>
    <n v="0"/>
    <n v="0"/>
    <n v="0"/>
  </r>
  <r>
    <n v="3479"/>
    <s v="L50658"/>
    <x v="1"/>
    <n v="301.8"/>
    <n v="310.7"/>
    <n v="1597"/>
    <n v="167.23744892609665"/>
    <n v="30.8"/>
    <n v="8.8999999999999773"/>
    <n v="5.1509134269237764"/>
    <n v="74"/>
    <x v="0"/>
    <n v="0"/>
    <n v="0"/>
    <n v="0"/>
    <n v="0"/>
    <n v="0"/>
  </r>
  <r>
    <n v="3480"/>
    <s v="M18339"/>
    <x v="0"/>
    <n v="301.8"/>
    <n v="310.8"/>
    <n v="1619"/>
    <n v="169.54128353872918"/>
    <n v="31"/>
    <n v="9"/>
    <n v="5.2557797897006049"/>
    <n v="76"/>
    <x v="0"/>
    <n v="0"/>
    <n v="0"/>
    <n v="0"/>
    <n v="0"/>
    <n v="0"/>
  </r>
  <r>
    <n v="3481"/>
    <s v="L50660"/>
    <x v="1"/>
    <n v="301.89999999999998"/>
    <n v="310.8"/>
    <n v="1400"/>
    <n v="146.60765716752366"/>
    <n v="58.2"/>
    <n v="8.9000000000000341"/>
    <n v="8.5325656471498768"/>
    <n v="79"/>
    <x v="0"/>
    <n v="0"/>
    <n v="0"/>
    <n v="0"/>
    <n v="0"/>
    <n v="0"/>
  </r>
  <r>
    <n v="3482"/>
    <s v="L50661"/>
    <x v="1"/>
    <n v="302"/>
    <n v="310.89999999999998"/>
    <n v="1663"/>
    <n v="174.1489527639942"/>
    <n v="31.5"/>
    <n v="8.8999999999999773"/>
    <n v="5.4856920120658179"/>
    <n v="81"/>
    <x v="0"/>
    <n v="0"/>
    <n v="0"/>
    <n v="0"/>
    <n v="0"/>
    <n v="0"/>
  </r>
  <r>
    <n v="3483"/>
    <s v="L50662"/>
    <x v="1"/>
    <n v="301.89999999999998"/>
    <n v="310.8"/>
    <n v="1540"/>
    <n v="161.26842288427605"/>
    <n v="37.6"/>
    <n v="8.9000000000000341"/>
    <n v="6.0636927004487795"/>
    <n v="83"/>
    <x v="0"/>
    <n v="0"/>
    <n v="0"/>
    <n v="0"/>
    <n v="0"/>
    <n v="0"/>
  </r>
  <r>
    <n v="3484"/>
    <s v="H32897"/>
    <x v="2"/>
    <n v="301.89999999999998"/>
    <n v="310.8"/>
    <n v="1455"/>
    <n v="152.36724369910496"/>
    <n v="42.7"/>
    <n v="8.9000000000000341"/>
    <n v="6.5060813059517821"/>
    <n v="85"/>
    <x v="0"/>
    <n v="0"/>
    <n v="0"/>
    <n v="0"/>
    <n v="0"/>
    <n v="0"/>
  </r>
  <r>
    <n v="3485"/>
    <s v="L50664"/>
    <x v="1"/>
    <n v="301.89999999999998"/>
    <n v="310.8"/>
    <n v="1519"/>
    <n v="159.0693080267632"/>
    <n v="39"/>
    <n v="8.9000000000000341"/>
    <n v="6.2037030130437643"/>
    <n v="90"/>
    <x v="0"/>
    <n v="0"/>
    <n v="0"/>
    <n v="0"/>
    <n v="0"/>
    <n v="0"/>
  </r>
  <r>
    <n v="3486"/>
    <s v="L50665"/>
    <x v="1"/>
    <n v="301.89999999999998"/>
    <n v="310.8"/>
    <n v="1427"/>
    <n v="149.4350905557545"/>
    <n v="47.7"/>
    <n v="8.9000000000000341"/>
    <n v="7.12805381950949"/>
    <n v="92"/>
    <x v="0"/>
    <n v="0"/>
    <n v="0"/>
    <n v="0"/>
    <n v="0"/>
    <n v="0"/>
  </r>
  <r>
    <n v="3487"/>
    <s v="L50666"/>
    <x v="1"/>
    <n v="301.89999999999998"/>
    <n v="310.8"/>
    <n v="1650"/>
    <n v="172.78759594743863"/>
    <n v="29.8"/>
    <n v="8.9000000000000341"/>
    <n v="5.1490703592336713"/>
    <n v="94"/>
    <x v="0"/>
    <n v="0"/>
    <n v="0"/>
    <n v="0"/>
    <n v="0"/>
    <n v="0"/>
  </r>
  <r>
    <n v="3488"/>
    <s v="M18347"/>
    <x v="0"/>
    <n v="301.8"/>
    <n v="310.8"/>
    <n v="1508"/>
    <n v="157.91739072044692"/>
    <n v="38.799999999999997"/>
    <n v="9"/>
    <n v="6.1271947599533396"/>
    <n v="96"/>
    <x v="0"/>
    <n v="0"/>
    <n v="0"/>
    <n v="0"/>
    <n v="0"/>
    <n v="0"/>
  </r>
  <r>
    <n v="3489"/>
    <s v="L50668"/>
    <x v="1"/>
    <n v="301.89999999999998"/>
    <n v="310.89999999999998"/>
    <n v="1379"/>
    <n v="144.40854231001083"/>
    <n v="54.8"/>
    <n v="9"/>
    <n v="7.913588118588593"/>
    <n v="99"/>
    <x v="0"/>
    <n v="0"/>
    <n v="0"/>
    <n v="0"/>
    <n v="0"/>
    <n v="0"/>
  </r>
  <r>
    <n v="3490"/>
    <s v="L50669"/>
    <x v="1"/>
    <n v="301.89999999999998"/>
    <n v="310.89999999999998"/>
    <n v="1542"/>
    <n v="161.47786239451537"/>
    <n v="36.700000000000003"/>
    <n v="9"/>
    <n v="5.9262375498787145"/>
    <n v="101"/>
    <x v="0"/>
    <n v="0"/>
    <n v="0"/>
    <n v="0"/>
    <n v="0"/>
    <n v="0"/>
  </r>
  <r>
    <n v="3491"/>
    <s v="M18350"/>
    <x v="0"/>
    <n v="301.89999999999998"/>
    <n v="310.89999999999998"/>
    <n v="1763"/>
    <n v="184.62092827596018"/>
    <n v="28.4"/>
    <n v="9"/>
    <n v="5.2432343630372689"/>
    <n v="103"/>
    <x v="0"/>
    <n v="0"/>
    <n v="0"/>
    <n v="0"/>
    <n v="0"/>
    <n v="0"/>
  </r>
  <r>
    <n v="3492"/>
    <s v="H32905"/>
    <x v="2"/>
    <n v="301.89999999999998"/>
    <n v="310.89999999999998"/>
    <n v="1590"/>
    <n v="166.50441064025901"/>
    <n v="34.299999999999997"/>
    <n v="9"/>
    <n v="5.7111012849608835"/>
    <n v="106"/>
    <x v="0"/>
    <n v="0"/>
    <n v="0"/>
    <n v="0"/>
    <n v="0"/>
    <n v="0"/>
  </r>
  <r>
    <n v="3493"/>
    <s v="H32906"/>
    <x v="2"/>
    <n v="301.89999999999998"/>
    <n v="311"/>
    <n v="1336"/>
    <n v="139.90559283986548"/>
    <n v="63.6"/>
    <n v="9.1000000000000227"/>
    <n v="8.897995704615445"/>
    <n v="111"/>
    <x v="0"/>
    <n v="0"/>
    <n v="0"/>
    <n v="0"/>
    <n v="0"/>
    <n v="0"/>
  </r>
  <r>
    <n v="3494"/>
    <s v="M18353"/>
    <x v="0"/>
    <n v="301.89999999999998"/>
    <n v="311"/>
    <n v="1638"/>
    <n v="171.53095888600271"/>
    <n v="35.4"/>
    <n v="9.1000000000000227"/>
    <n v="6.0721959445644949"/>
    <n v="116"/>
    <x v="0"/>
    <n v="0"/>
    <n v="0"/>
    <n v="0"/>
    <n v="0"/>
    <n v="0"/>
  </r>
  <r>
    <n v="3495"/>
    <s v="L50674"/>
    <x v="1"/>
    <n v="301.89999999999998"/>
    <n v="311"/>
    <n v="1356"/>
    <n v="141.99998794225863"/>
    <n v="45.7"/>
    <n v="9.1000000000000227"/>
    <n v="6.4893994489612199"/>
    <n v="119"/>
    <x v="0"/>
    <n v="0"/>
    <n v="0"/>
    <n v="0"/>
    <n v="0"/>
    <n v="0"/>
  </r>
  <r>
    <n v="3496"/>
    <s v="M18355"/>
    <x v="0"/>
    <n v="301.89999999999998"/>
    <n v="311"/>
    <n v="1384"/>
    <n v="144.93214108560912"/>
    <n v="47.4"/>
    <n v="9.1000000000000227"/>
    <n v="6.8697834874578723"/>
    <n v="121"/>
    <x v="0"/>
    <n v="0"/>
    <n v="0"/>
    <n v="0"/>
    <n v="0"/>
    <n v="0"/>
  </r>
  <r>
    <n v="3497"/>
    <s v="L50676"/>
    <x v="1"/>
    <n v="301.89999999999998"/>
    <n v="310.89999999999998"/>
    <n v="1309"/>
    <n v="137.07815945163463"/>
    <n v="48"/>
    <n v="9"/>
    <n v="6.5797516536784624"/>
    <n v="124"/>
    <x v="0"/>
    <n v="0"/>
    <n v="0"/>
    <n v="0"/>
    <n v="0"/>
    <n v="0"/>
  </r>
  <r>
    <n v="3498"/>
    <s v="L50677"/>
    <x v="1"/>
    <n v="301.89999999999998"/>
    <n v="311"/>
    <n v="1642"/>
    <n v="171.94983790648132"/>
    <n v="33.1"/>
    <n v="9.1000000000000227"/>
    <n v="5.6915396347045313"/>
    <n v="126"/>
    <x v="0"/>
    <n v="0"/>
    <n v="0"/>
    <n v="0"/>
    <n v="0"/>
    <n v="0"/>
  </r>
  <r>
    <n v="3499"/>
    <s v="L50678"/>
    <x v="1"/>
    <n v="301.89999999999998"/>
    <n v="311"/>
    <n v="1289"/>
    <n v="134.98376434924143"/>
    <n v="54.9"/>
    <n v="9.1000000000000227"/>
    <n v="7.4106086627733543"/>
    <n v="128"/>
    <x v="0"/>
    <n v="0"/>
    <n v="0"/>
    <n v="0"/>
    <n v="0"/>
    <n v="0"/>
  </r>
  <r>
    <n v="3500"/>
    <s v="L50679"/>
    <x v="1"/>
    <n v="301.89999999999998"/>
    <n v="311"/>
    <n v="1353"/>
    <n v="141.68582867689966"/>
    <n v="43.8"/>
    <n v="9.1000000000000227"/>
    <n v="6.2058392960482047"/>
    <n v="130"/>
    <x v="0"/>
    <n v="0"/>
    <n v="0"/>
    <n v="0"/>
    <n v="0"/>
    <n v="0"/>
  </r>
  <r>
    <n v="3501"/>
    <s v="H32914"/>
    <x v="2"/>
    <n v="301.89999999999998"/>
    <n v="311"/>
    <n v="1871"/>
    <n v="195.93066182888342"/>
    <n v="26"/>
    <n v="9.1000000000000227"/>
    <n v="5.0941972075509687"/>
    <n v="132"/>
    <x v="0"/>
    <n v="0"/>
    <n v="0"/>
    <n v="0"/>
    <n v="0"/>
    <n v="0"/>
  </r>
  <r>
    <n v="3502"/>
    <s v="H32915"/>
    <x v="2"/>
    <n v="301.89999999999998"/>
    <n v="311"/>
    <n v="1291"/>
    <n v="135.19320385948078"/>
    <n v="63.6"/>
    <n v="9.1000000000000227"/>
    <n v="8.5982877654629775"/>
    <n v="137"/>
    <x v="0"/>
    <n v="0"/>
    <n v="0"/>
    <n v="0"/>
    <n v="0"/>
    <n v="0"/>
  </r>
  <r>
    <n v="3503"/>
    <s v="M18362"/>
    <x v="0"/>
    <n v="301.8"/>
    <n v="310.89999999999998"/>
    <n v="1346"/>
    <n v="140.95279039106205"/>
    <n v="44.6"/>
    <n v="9.0999999999999659"/>
    <n v="6.2864944514413672"/>
    <n v="142"/>
    <x v="0"/>
    <n v="0"/>
    <n v="0"/>
    <n v="0"/>
    <n v="0"/>
    <n v="0"/>
  </r>
  <r>
    <n v="3504"/>
    <s v="L50683"/>
    <x v="1"/>
    <n v="301.7"/>
    <n v="310.8"/>
    <n v="1493"/>
    <n v="156.34659439365205"/>
    <n v="47.6"/>
    <n v="9.1000000000000227"/>
    <n v="7.4420978931378379"/>
    <n v="145"/>
    <x v="0"/>
    <n v="0"/>
    <n v="0"/>
    <n v="0"/>
    <n v="0"/>
    <n v="0"/>
  </r>
  <r>
    <n v="3505"/>
    <s v="M18364"/>
    <x v="0"/>
    <n v="301.7"/>
    <n v="310.8"/>
    <n v="1524"/>
    <n v="159.59290680236148"/>
    <n v="41.3"/>
    <n v="9.1000000000000227"/>
    <n v="6.5911870509375285"/>
    <n v="147"/>
    <x v="0"/>
    <n v="0"/>
    <n v="0"/>
    <n v="0"/>
    <n v="0"/>
    <n v="0"/>
  </r>
  <r>
    <n v="3506"/>
    <s v="L50685"/>
    <x v="1"/>
    <n v="301.60000000000002"/>
    <n v="310.8"/>
    <n v="1726"/>
    <n v="180.74629733653276"/>
    <n v="26.7"/>
    <n v="9.1999999999999886"/>
    <n v="4.8259261388854249"/>
    <n v="150"/>
    <x v="0"/>
    <n v="0"/>
    <n v="0"/>
    <n v="0"/>
    <n v="0"/>
    <n v="0"/>
  </r>
  <r>
    <n v="3507"/>
    <s v="H32920"/>
    <x v="2"/>
    <n v="301.60000000000002"/>
    <n v="310.8"/>
    <n v="1435"/>
    <n v="150.27284859671178"/>
    <n v="47.2"/>
    <n v="9.1999999999999886"/>
    <n v="7.0928784537647962"/>
    <n v="152"/>
    <x v="0"/>
    <n v="0"/>
    <n v="0"/>
    <n v="0"/>
    <n v="0"/>
    <n v="0"/>
  </r>
  <r>
    <n v="3508"/>
    <s v="M18367"/>
    <x v="0"/>
    <n v="301.7"/>
    <n v="310.8"/>
    <n v="1502"/>
    <n v="157.28907218972896"/>
    <n v="34.4"/>
    <n v="9.1000000000000227"/>
    <n v="5.4107440833266756"/>
    <n v="157"/>
    <x v="0"/>
    <n v="0"/>
    <n v="0"/>
    <n v="0"/>
    <n v="0"/>
    <n v="0"/>
  </r>
  <r>
    <n v="3509"/>
    <s v="L50688"/>
    <x v="1"/>
    <n v="301.7"/>
    <n v="310.89999999999998"/>
    <n v="1608"/>
    <n v="168.38936623241293"/>
    <n v="33"/>
    <n v="9.1999999999999886"/>
    <n v="5.5568490856696267"/>
    <n v="160"/>
    <x v="0"/>
    <n v="0"/>
    <n v="0"/>
    <n v="0"/>
    <n v="0"/>
    <n v="0"/>
  </r>
  <r>
    <n v="3510"/>
    <s v="L50689"/>
    <x v="1"/>
    <n v="301.8"/>
    <n v="311"/>
    <n v="1771"/>
    <n v="185.45868631691746"/>
    <n v="27.2"/>
    <n v="9.1999999999999886"/>
    <n v="5.0444762678201549"/>
    <n v="162"/>
    <x v="0"/>
    <n v="0"/>
    <n v="0"/>
    <n v="0"/>
    <n v="0"/>
    <n v="0"/>
  </r>
  <r>
    <n v="3511"/>
    <s v="L50690"/>
    <x v="1"/>
    <n v="301.7"/>
    <n v="311"/>
    <n v="1474"/>
    <n v="154.35691904637852"/>
    <n v="42.6"/>
    <n v="9.3000000000000114"/>
    <n v="6.5756047513757245"/>
    <n v="164"/>
    <x v="0"/>
    <n v="0"/>
    <n v="0"/>
    <n v="0"/>
    <n v="0"/>
    <n v="0"/>
  </r>
  <r>
    <n v="3512"/>
    <s v="L50691"/>
    <x v="1"/>
    <n v="301.8"/>
    <n v="311"/>
    <n v="1322"/>
    <n v="138.43951626819023"/>
    <n v="53"/>
    <n v="9.1999999999999886"/>
    <n v="7.3372943622140818"/>
    <n v="166"/>
    <x v="0"/>
    <n v="0"/>
    <n v="0"/>
    <n v="0"/>
    <n v="0"/>
    <n v="0"/>
  </r>
  <r>
    <n v="3513"/>
    <s v="M18372"/>
    <x v="0"/>
    <n v="301.8"/>
    <n v="311"/>
    <n v="1393"/>
    <n v="145.87461888168608"/>
    <n v="49.5"/>
    <n v="9.1999999999999886"/>
    <n v="7.2207936346434609"/>
    <n v="168"/>
    <x v="0"/>
    <n v="0"/>
    <n v="0"/>
    <n v="0"/>
    <n v="0"/>
    <n v="0"/>
  </r>
  <r>
    <n v="3514"/>
    <s v="M18373"/>
    <x v="0"/>
    <n v="301.89999999999998"/>
    <n v="311.10000000000002"/>
    <n v="1417"/>
    <n v="148.3878930045579"/>
    <n v="52.5"/>
    <n v="9.2000000000000455"/>
    <n v="7.7903643827392894"/>
    <n v="171"/>
    <x v="0"/>
    <n v="0"/>
    <n v="0"/>
    <n v="0"/>
    <n v="0"/>
    <n v="0"/>
  </r>
  <r>
    <n v="3515"/>
    <s v="H32928"/>
    <x v="2"/>
    <n v="301.89999999999998"/>
    <n v="311"/>
    <n v="1430"/>
    <n v="149.74924982111349"/>
    <n v="49.8"/>
    <n v="9.1000000000000227"/>
    <n v="7.4575126410914514"/>
    <n v="174"/>
    <x v="0"/>
    <n v="0"/>
    <n v="0"/>
    <n v="0"/>
    <n v="0"/>
    <n v="0"/>
  </r>
  <r>
    <n v="3516"/>
    <s v="M18375"/>
    <x v="0"/>
    <n v="301.89999999999998"/>
    <n v="311.10000000000002"/>
    <n v="1605"/>
    <n v="168.07520696705393"/>
    <n v="40"/>
    <n v="9.2000000000000455"/>
    <n v="6.7230082786821566"/>
    <n v="179"/>
    <x v="0"/>
    <n v="0"/>
    <n v="0"/>
    <n v="0"/>
    <n v="0"/>
    <n v="0"/>
  </r>
  <r>
    <n v="3517"/>
    <s v="L50696"/>
    <x v="1"/>
    <n v="302"/>
    <n v="311.10000000000002"/>
    <n v="1402"/>
    <n v="146.817096677763"/>
    <n v="47.8"/>
    <n v="9.1000000000000227"/>
    <n v="7.0178572211970716"/>
    <n v="182"/>
    <x v="0"/>
    <n v="0"/>
    <n v="0"/>
    <n v="0"/>
    <n v="0"/>
    <n v="0"/>
  </r>
  <r>
    <n v="3518"/>
    <s v="L50697"/>
    <x v="1"/>
    <n v="302"/>
    <n v="311"/>
    <n v="1550"/>
    <n v="162.31562043547265"/>
    <n v="35.200000000000003"/>
    <n v="9"/>
    <n v="5.7135098393286379"/>
    <n v="184"/>
    <x v="0"/>
    <n v="0"/>
    <n v="0"/>
    <n v="0"/>
    <n v="0"/>
    <n v="0"/>
  </r>
  <r>
    <n v="3519"/>
    <s v="L50698"/>
    <x v="1"/>
    <n v="301.89999999999998"/>
    <n v="311"/>
    <n v="1376"/>
    <n v="144.09438304465183"/>
    <n v="44.9"/>
    <n v="9.1000000000000227"/>
    <n v="6.4698377987048667"/>
    <n v="186"/>
    <x v="0"/>
    <n v="0"/>
    <n v="0"/>
    <n v="0"/>
    <n v="0"/>
    <n v="0"/>
  </r>
  <r>
    <n v="3520"/>
    <s v="M18379"/>
    <x v="0"/>
    <n v="301.89999999999998"/>
    <n v="310.89999999999998"/>
    <n v="1569"/>
    <n v="164.30529578274619"/>
    <n v="32.5"/>
    <n v="9"/>
    <n v="5.3399221129392505"/>
    <n v="188"/>
    <x v="0"/>
    <n v="0"/>
    <n v="0"/>
    <n v="0"/>
    <n v="0"/>
    <n v="0"/>
  </r>
  <r>
    <n v="3521"/>
    <s v="L50700"/>
    <x v="1"/>
    <n v="301.89999999999998"/>
    <n v="311"/>
    <n v="1669"/>
    <n v="174.77727129471216"/>
    <n v="32.200000000000003"/>
    <n v="9.1000000000000227"/>
    <n v="5.6278281356897324"/>
    <n v="191"/>
    <x v="0"/>
    <n v="0"/>
    <n v="0"/>
    <n v="0"/>
    <n v="0"/>
    <n v="0"/>
  </r>
  <r>
    <n v="3522"/>
    <s v="L50701"/>
    <x v="1"/>
    <n v="301.89999999999998"/>
    <n v="311"/>
    <n v="1541"/>
    <n v="161.3731426393957"/>
    <n v="38.9"/>
    <n v="9.1000000000000227"/>
    <n v="6.2774152486724928"/>
    <n v="193"/>
    <x v="0"/>
    <n v="0"/>
    <n v="0"/>
    <n v="0"/>
    <n v="0"/>
    <n v="0"/>
  </r>
  <r>
    <n v="3523"/>
    <s v="L50702"/>
    <x v="1"/>
    <n v="301.8"/>
    <n v="311"/>
    <n v="1651"/>
    <n v="172.89231570255828"/>
    <n v="32.5"/>
    <n v="9.1999999999999886"/>
    <n v="5.6190002603331441"/>
    <n v="195"/>
    <x v="0"/>
    <n v="0"/>
    <n v="0"/>
    <n v="0"/>
    <n v="0"/>
    <n v="0"/>
  </r>
  <r>
    <n v="3524"/>
    <s v="L50703"/>
    <x v="1"/>
    <n v="301.8"/>
    <n v="310.89999999999998"/>
    <n v="1521"/>
    <n v="159.27874753700249"/>
    <n v="39.299999999999997"/>
    <n v="9.0999999999999659"/>
    <n v="6.2596547782041974"/>
    <n v="197"/>
    <x v="0"/>
    <n v="0"/>
    <n v="0"/>
    <n v="0"/>
    <n v="0"/>
    <n v="0"/>
  </r>
  <r>
    <n v="3525"/>
    <s v="M18384"/>
    <x v="0"/>
    <n v="301.8"/>
    <n v="310.8"/>
    <n v="1365"/>
    <n v="142.94246573833559"/>
    <n v="48.2"/>
    <n v="9"/>
    <n v="6.8898268485877754"/>
    <n v="199"/>
    <x v="0"/>
    <n v="0"/>
    <n v="0"/>
    <n v="0"/>
    <n v="0"/>
    <n v="0"/>
  </r>
  <r>
    <n v="3526"/>
    <s v="L50705"/>
    <x v="1"/>
    <n v="301.8"/>
    <n v="310.89999999999998"/>
    <n v="1609"/>
    <n v="168.49408598753254"/>
    <n v="31.7"/>
    <n v="9.0999999999999659"/>
    <n v="5.3412625258047823"/>
    <n v="202"/>
    <x v="0"/>
    <n v="0"/>
    <n v="0"/>
    <n v="0"/>
    <n v="0"/>
    <n v="0"/>
  </r>
  <r>
    <n v="3527"/>
    <s v="H32940"/>
    <x v="2"/>
    <n v="301.8"/>
    <n v="310.8"/>
    <n v="1470"/>
    <n v="153.93804002589985"/>
    <n v="37.6"/>
    <n v="9"/>
    <n v="5.7880703049738349"/>
    <n v="204"/>
    <x v="0"/>
    <n v="0"/>
    <n v="0"/>
    <n v="0"/>
    <n v="0"/>
    <n v="0"/>
  </r>
  <r>
    <n v="3528"/>
    <s v="M18387"/>
    <x v="0"/>
    <n v="301.89999999999998"/>
    <n v="310.89999999999998"/>
    <n v="1573"/>
    <n v="164.72417480322483"/>
    <n v="38.9"/>
    <n v="9"/>
    <n v="6.4077703998454449"/>
    <n v="209"/>
    <x v="0"/>
    <n v="0"/>
    <n v="0"/>
    <n v="0"/>
    <n v="0"/>
    <n v="0"/>
  </r>
  <r>
    <n v="3529"/>
    <s v="L50708"/>
    <x v="1"/>
    <n v="302"/>
    <n v="310.89999999999998"/>
    <n v="1378"/>
    <n v="144.30382255489116"/>
    <n v="53.1"/>
    <n v="8.8999999999999773"/>
    <n v="7.6625329776647204"/>
    <n v="212"/>
    <x v="1"/>
    <n v="0"/>
    <n v="0"/>
    <n v="0"/>
    <n v="1"/>
    <n v="0"/>
  </r>
  <r>
    <n v="3530"/>
    <s v="L50709"/>
    <x v="1"/>
    <n v="301.89999999999998"/>
    <n v="310.89999999999998"/>
    <n v="1567"/>
    <n v="164.09585627250686"/>
    <n v="39"/>
    <n v="9"/>
    <n v="6.3997383946277679"/>
    <n v="214"/>
    <x v="1"/>
    <n v="1"/>
    <n v="0"/>
    <n v="0"/>
    <n v="0"/>
    <n v="0"/>
  </r>
  <r>
    <n v="3531"/>
    <s v="M18390"/>
    <x v="0"/>
    <n v="301.89999999999998"/>
    <n v="310.89999999999998"/>
    <n v="1441"/>
    <n v="150.90116712742974"/>
    <n v="43.7"/>
    <n v="9"/>
    <n v="6.5943810034686807"/>
    <n v="0"/>
    <x v="0"/>
    <n v="0"/>
    <n v="0"/>
    <n v="0"/>
    <n v="0"/>
    <n v="0"/>
  </r>
  <r>
    <n v="3532"/>
    <s v="M18391"/>
    <x v="0"/>
    <n v="301.89999999999998"/>
    <n v="310.89999999999998"/>
    <n v="1641"/>
    <n v="171.84511815136167"/>
    <n v="33.200000000000003"/>
    <n v="9"/>
    <n v="5.7052579226252087"/>
    <n v="3"/>
    <x v="0"/>
    <n v="0"/>
    <n v="0"/>
    <n v="0"/>
    <n v="0"/>
    <n v="0"/>
  </r>
  <r>
    <n v="3533"/>
    <s v="L50712"/>
    <x v="1"/>
    <n v="301.89999999999998"/>
    <n v="310.89999999999998"/>
    <n v="1486"/>
    <n v="155.61355610781442"/>
    <n v="40.299999999999997"/>
    <n v="9"/>
    <n v="6.27122631114492"/>
    <n v="6"/>
    <x v="0"/>
    <n v="0"/>
    <n v="0"/>
    <n v="0"/>
    <n v="0"/>
    <n v="0"/>
  </r>
  <r>
    <n v="3534"/>
    <s v="L50713"/>
    <x v="1"/>
    <n v="302"/>
    <n v="311"/>
    <n v="1563"/>
    <n v="163.67697725202822"/>
    <n v="36.200000000000003"/>
    <n v="9"/>
    <n v="5.9251065765234223"/>
    <n v="8"/>
    <x v="0"/>
    <n v="0"/>
    <n v="0"/>
    <n v="0"/>
    <n v="0"/>
    <n v="0"/>
  </r>
  <r>
    <n v="3535"/>
    <s v="M18394"/>
    <x v="0"/>
    <n v="302"/>
    <n v="311.10000000000002"/>
    <n v="1769"/>
    <n v="185.24924680667812"/>
    <n v="26"/>
    <n v="9.1000000000000227"/>
    <n v="4.8164804169736311"/>
    <n v="10"/>
    <x v="0"/>
    <n v="0"/>
    <n v="0"/>
    <n v="0"/>
    <n v="0"/>
    <n v="0"/>
  </r>
  <r>
    <n v="3536"/>
    <s v="H32949"/>
    <x v="2"/>
    <n v="301.89999999999998"/>
    <n v="311"/>
    <n v="1672"/>
    <n v="175.09143056007116"/>
    <n v="29.9"/>
    <n v="9.1000000000000227"/>
    <n v="5.2352337737461276"/>
    <n v="13"/>
    <x v="0"/>
    <n v="0"/>
    <n v="0"/>
    <n v="0"/>
    <n v="0"/>
    <n v="0"/>
  </r>
  <r>
    <n v="3537"/>
    <s v="L50716"/>
    <x v="1"/>
    <n v="302"/>
    <n v="311"/>
    <n v="1632"/>
    <n v="170.90264035528475"/>
    <n v="34.200000000000003"/>
    <n v="9"/>
    <n v="5.8448703001507383"/>
    <n v="18"/>
    <x v="0"/>
    <n v="0"/>
    <n v="0"/>
    <n v="0"/>
    <n v="0"/>
    <n v="0"/>
  </r>
  <r>
    <n v="3538"/>
    <s v="M18397"/>
    <x v="0"/>
    <n v="302"/>
    <n v="311"/>
    <n v="1980"/>
    <n v="207.34511513692635"/>
    <n v="21.5"/>
    <n v="9"/>
    <n v="4.4579199754439172"/>
    <n v="20"/>
    <x v="0"/>
    <n v="0"/>
    <n v="0"/>
    <n v="0"/>
    <n v="0"/>
    <n v="0"/>
  </r>
  <r>
    <n v="3539"/>
    <s v="L50718"/>
    <x v="1"/>
    <n v="302"/>
    <n v="311.10000000000002"/>
    <n v="1635"/>
    <n v="171.21679962064371"/>
    <n v="36"/>
    <n v="9.1000000000000227"/>
    <n v="6.1638047863431735"/>
    <n v="23"/>
    <x v="0"/>
    <n v="0"/>
    <n v="0"/>
    <n v="0"/>
    <n v="0"/>
    <n v="0"/>
  </r>
  <r>
    <n v="3540"/>
    <s v="L50719"/>
    <x v="1"/>
    <n v="302"/>
    <n v="311"/>
    <n v="1686"/>
    <n v="176.55750713174638"/>
    <n v="32.5"/>
    <n v="9"/>
    <n v="5.7381189817817573"/>
    <n v="25"/>
    <x v="0"/>
    <n v="0"/>
    <n v="0"/>
    <n v="0"/>
    <n v="0"/>
    <n v="0"/>
  </r>
  <r>
    <n v="3541"/>
    <s v="L50720"/>
    <x v="1"/>
    <n v="301.89999999999998"/>
    <n v="310.89999999999998"/>
    <n v="1574"/>
    <n v="164.82889455834447"/>
    <n v="31.4"/>
    <n v="9"/>
    <n v="5.1756272891320156"/>
    <n v="27"/>
    <x v="0"/>
    <n v="0"/>
    <n v="0"/>
    <n v="0"/>
    <n v="0"/>
    <n v="0"/>
  </r>
  <r>
    <n v="3542"/>
    <s v="L50721"/>
    <x v="1"/>
    <n v="301.8"/>
    <n v="310.8"/>
    <n v="1546"/>
    <n v="161.89674141499398"/>
    <n v="43.4"/>
    <n v="9"/>
    <n v="7.0263185774107386"/>
    <n v="29"/>
    <x v="0"/>
    <n v="0"/>
    <n v="0"/>
    <n v="0"/>
    <n v="0"/>
    <n v="0"/>
  </r>
  <r>
    <n v="3543"/>
    <s v="L50722"/>
    <x v="1"/>
    <n v="301.8"/>
    <n v="310.89999999999998"/>
    <n v="1899"/>
    <n v="198.86281497223391"/>
    <n v="24.7"/>
    <n v="9.0999999999999659"/>
    <n v="4.9119115298141773"/>
    <n v="31"/>
    <x v="0"/>
    <n v="0"/>
    <n v="0"/>
    <n v="0"/>
    <n v="0"/>
    <n v="0"/>
  </r>
  <r>
    <n v="3544"/>
    <s v="L50723"/>
    <x v="1"/>
    <n v="301.8"/>
    <n v="310.89999999999998"/>
    <n v="1449"/>
    <n v="151.73892516838703"/>
    <n v="36.5"/>
    <n v="9.0999999999999659"/>
    <n v="5.5384707686461265"/>
    <n v="33"/>
    <x v="0"/>
    <n v="0"/>
    <n v="0"/>
    <n v="0"/>
    <n v="0"/>
    <n v="0"/>
  </r>
  <r>
    <n v="3545"/>
    <s v="M18404"/>
    <x v="0"/>
    <n v="301.89999999999998"/>
    <n v="310.89999999999998"/>
    <n v="1483"/>
    <n v="155.29939684245542"/>
    <n v="37"/>
    <n v="9"/>
    <n v="5.7460776831708511"/>
    <n v="35"/>
    <x v="0"/>
    <n v="0"/>
    <n v="0"/>
    <n v="0"/>
    <n v="0"/>
    <n v="0"/>
  </r>
  <r>
    <n v="3546"/>
    <s v="L50725"/>
    <x v="1"/>
    <n v="301.8"/>
    <n v="310.8"/>
    <n v="1576"/>
    <n v="165.03833406858379"/>
    <n v="38.6"/>
    <n v="9"/>
    <n v="6.3704796950473348"/>
    <n v="38"/>
    <x v="0"/>
    <n v="0"/>
    <n v="0"/>
    <n v="0"/>
    <n v="0"/>
    <n v="0"/>
  </r>
  <r>
    <n v="3547"/>
    <s v="M18406"/>
    <x v="0"/>
    <n v="301.89999999999998"/>
    <n v="310.89999999999998"/>
    <n v="1317"/>
    <n v="137.91591749259194"/>
    <n v="51.9"/>
    <n v="9"/>
    <n v="7.1578361178655214"/>
    <n v="40"/>
    <x v="0"/>
    <n v="0"/>
    <n v="0"/>
    <n v="0"/>
    <n v="0"/>
    <n v="0"/>
  </r>
  <r>
    <n v="3548"/>
    <s v="M18407"/>
    <x v="0"/>
    <n v="301.89999999999998"/>
    <n v="311"/>
    <n v="1467"/>
    <n v="153.62388076054089"/>
    <n v="48.1"/>
    <n v="9.1000000000000227"/>
    <n v="7.3893086645820167"/>
    <n v="43"/>
    <x v="0"/>
    <n v="0"/>
    <n v="0"/>
    <n v="0"/>
    <n v="0"/>
    <n v="0"/>
  </r>
  <r>
    <n v="3549"/>
    <s v="L50728"/>
    <x v="1"/>
    <n v="301.89999999999998"/>
    <n v="310.89999999999998"/>
    <n v="1616"/>
    <n v="169.22712427337018"/>
    <n v="34.5"/>
    <n v="9"/>
    <n v="5.8383357874312711"/>
    <n v="46"/>
    <x v="0"/>
    <n v="0"/>
    <n v="0"/>
    <n v="0"/>
    <n v="0"/>
    <n v="0"/>
  </r>
  <r>
    <n v="3550"/>
    <s v="M18409"/>
    <x v="0"/>
    <n v="301.8"/>
    <n v="310.89999999999998"/>
    <n v="1299"/>
    <n v="136.03096190043803"/>
    <n v="60.4"/>
    <n v="9.0999999999999659"/>
    <n v="8.2162700987864579"/>
    <n v="48"/>
    <x v="0"/>
    <n v="0"/>
    <n v="0"/>
    <n v="0"/>
    <n v="0"/>
    <n v="0"/>
  </r>
  <r>
    <n v="3551"/>
    <s v="M18410"/>
    <x v="0"/>
    <n v="301.89999999999998"/>
    <n v="311"/>
    <n v="1432"/>
    <n v="149.95868933135279"/>
    <n v="41.5"/>
    <n v="9.1000000000000227"/>
    <n v="6.2232856072511407"/>
    <n v="51"/>
    <x v="0"/>
    <n v="0"/>
    <n v="0"/>
    <n v="0"/>
    <n v="0"/>
    <n v="0"/>
  </r>
  <r>
    <n v="3552"/>
    <s v="L50731"/>
    <x v="1"/>
    <n v="301.89999999999998"/>
    <n v="310.89999999999998"/>
    <n v="1799"/>
    <n v="188.39083946026793"/>
    <n v="24.2"/>
    <n v="9"/>
    <n v="4.5590583149384836"/>
    <n v="54"/>
    <x v="0"/>
    <n v="0"/>
    <n v="0"/>
    <n v="0"/>
    <n v="0"/>
    <n v="0"/>
  </r>
  <r>
    <n v="3553"/>
    <s v="M18412"/>
    <x v="0"/>
    <n v="301.8"/>
    <n v="310.89999999999998"/>
    <n v="1358"/>
    <n v="142.20942745249798"/>
    <n v="52.3"/>
    <n v="9.0999999999999659"/>
    <n v="7.437553055765644"/>
    <n v="56"/>
    <x v="0"/>
    <n v="0"/>
    <n v="0"/>
    <n v="0"/>
    <n v="0"/>
    <n v="0"/>
  </r>
  <r>
    <n v="3554"/>
    <s v="M18413"/>
    <x v="0"/>
    <n v="301.8"/>
    <n v="310.8"/>
    <n v="1618"/>
    <n v="169.4365637836095"/>
    <n v="37.799999999999997"/>
    <n v="9"/>
    <n v="6.4047021110204385"/>
    <n v="59"/>
    <x v="0"/>
    <n v="0"/>
    <n v="0"/>
    <n v="0"/>
    <n v="0"/>
    <n v="0"/>
  </r>
  <r>
    <n v="3555"/>
    <s v="L50734"/>
    <x v="1"/>
    <n v="301.89999999999998"/>
    <n v="310.8"/>
    <n v="1525"/>
    <n v="159.69762655748116"/>
    <n v="43.2"/>
    <n v="8.9000000000000341"/>
    <n v="6.8989374672831865"/>
    <n v="62"/>
    <x v="0"/>
    <n v="0"/>
    <n v="0"/>
    <n v="0"/>
    <n v="0"/>
    <n v="0"/>
  </r>
  <r>
    <n v="3556"/>
    <s v="L50735"/>
    <x v="1"/>
    <n v="301.8"/>
    <n v="310.7"/>
    <n v="1551"/>
    <n v="162.42034019059233"/>
    <n v="37.700000000000003"/>
    <n v="8.8999999999999773"/>
    <n v="6.1232468251853316"/>
    <n v="64"/>
    <x v="0"/>
    <n v="0"/>
    <n v="0"/>
    <n v="0"/>
    <n v="0"/>
    <n v="0"/>
  </r>
  <r>
    <n v="3557"/>
    <s v="L50736"/>
    <x v="1"/>
    <n v="301.89999999999998"/>
    <n v="310.8"/>
    <n v="1735"/>
    <n v="181.68877513260972"/>
    <n v="31.5"/>
    <n v="8.9000000000000341"/>
    <n v="5.7231964166772062"/>
    <n v="66"/>
    <x v="0"/>
    <n v="0"/>
    <n v="0"/>
    <n v="0"/>
    <n v="0"/>
    <n v="0"/>
  </r>
  <r>
    <n v="3558"/>
    <s v="M18417"/>
    <x v="0"/>
    <n v="301.8"/>
    <n v="310.7"/>
    <n v="1309"/>
    <n v="137.07815945163463"/>
    <n v="43.3"/>
    <n v="8.8999999999999773"/>
    <n v="5.9354843042557794"/>
    <n v="68"/>
    <x v="0"/>
    <n v="0"/>
    <n v="0"/>
    <n v="0"/>
    <n v="0"/>
    <n v="0"/>
  </r>
  <r>
    <n v="3559"/>
    <s v="L50738"/>
    <x v="1"/>
    <n v="301.7"/>
    <n v="310.60000000000002"/>
    <n v="1743"/>
    <n v="182.52653317356697"/>
    <n v="26.2"/>
    <n v="8.9000000000000341"/>
    <n v="4.782195169147454"/>
    <n v="71"/>
    <x v="0"/>
    <n v="0"/>
    <n v="0"/>
    <n v="0"/>
    <n v="0"/>
    <n v="0"/>
  </r>
  <r>
    <n v="3560"/>
    <s v="M18419"/>
    <x v="0"/>
    <n v="301.7"/>
    <n v="310.7"/>
    <n v="1659"/>
    <n v="173.73007374351556"/>
    <n v="29.9"/>
    <n v="9"/>
    <n v="5.1945292049311149"/>
    <n v="73"/>
    <x v="0"/>
    <n v="0"/>
    <n v="0"/>
    <n v="0"/>
    <n v="0"/>
    <n v="0"/>
  </r>
  <r>
    <n v="3561"/>
    <s v="L50740"/>
    <x v="1"/>
    <n v="301.8"/>
    <n v="310.7"/>
    <n v="1680"/>
    <n v="175.92918860102841"/>
    <n v="32.4"/>
    <n v="8.8999999999999773"/>
    <n v="5.7001057106733208"/>
    <n v="76"/>
    <x v="0"/>
    <n v="0"/>
    <n v="0"/>
    <n v="0"/>
    <n v="0"/>
    <n v="0"/>
  </r>
  <r>
    <n v="3562"/>
    <s v="L50741"/>
    <x v="1"/>
    <n v="301.7"/>
    <n v="310.60000000000002"/>
    <n v="1486"/>
    <n v="155.61355610781442"/>
    <n v="38.5"/>
    <n v="8.9000000000000341"/>
    <n v="5.9911219101508548"/>
    <n v="78"/>
    <x v="0"/>
    <n v="0"/>
    <n v="0"/>
    <n v="0"/>
    <n v="0"/>
    <n v="0"/>
  </r>
  <r>
    <n v="3563"/>
    <s v="L50742"/>
    <x v="1"/>
    <n v="301.7"/>
    <n v="310.60000000000002"/>
    <n v="1471"/>
    <n v="154.04275978101953"/>
    <n v="43.8"/>
    <n v="8.9000000000000341"/>
    <n v="6.7470728784086553"/>
    <n v="80"/>
    <x v="0"/>
    <n v="0"/>
    <n v="0"/>
    <n v="0"/>
    <n v="0"/>
    <n v="0"/>
  </r>
  <r>
    <n v="3564"/>
    <s v="M18423"/>
    <x v="0"/>
    <n v="301.8"/>
    <n v="310.7"/>
    <n v="1465"/>
    <n v="153.41444125030156"/>
    <n v="35.799999999999997"/>
    <n v="8.8999999999999773"/>
    <n v="5.4922369967607958"/>
    <n v="82"/>
    <x v="0"/>
    <n v="0"/>
    <n v="0"/>
    <n v="0"/>
    <n v="0"/>
    <n v="0"/>
  </r>
  <r>
    <n v="3565"/>
    <s v="M18424"/>
    <x v="0"/>
    <n v="301.7"/>
    <n v="310.60000000000002"/>
    <n v="1492"/>
    <n v="156.24187463853238"/>
    <n v="42.2"/>
    <n v="8.9000000000000341"/>
    <n v="6.5934071097460665"/>
    <n v="85"/>
    <x v="0"/>
    <n v="0"/>
    <n v="0"/>
    <n v="0"/>
    <n v="0"/>
    <n v="0"/>
  </r>
  <r>
    <n v="3566"/>
    <s v="M18425"/>
    <x v="0"/>
    <n v="301.8"/>
    <n v="310.7"/>
    <n v="1420"/>
    <n v="148.70205226991686"/>
    <n v="52"/>
    <n v="8.8999999999999773"/>
    <n v="7.7325067180356761"/>
    <n v="88"/>
    <x v="0"/>
    <n v="0"/>
    <n v="0"/>
    <n v="0"/>
    <n v="0"/>
    <n v="0"/>
  </r>
  <r>
    <n v="3567"/>
    <s v="L50746"/>
    <x v="1"/>
    <n v="301.8"/>
    <n v="310.60000000000002"/>
    <n v="1295"/>
    <n v="135.61208287995939"/>
    <n v="62.3"/>
    <n v="8.8000000000000114"/>
    <n v="8.44863276342147"/>
    <n v="91"/>
    <x v="0"/>
    <n v="0"/>
    <n v="0"/>
    <n v="0"/>
    <n v="0"/>
    <n v="0"/>
  </r>
  <r>
    <n v="3568"/>
    <s v="L50747"/>
    <x v="1"/>
    <n v="301.8"/>
    <n v="310.5"/>
    <n v="1548"/>
    <n v="162.10618092523333"/>
    <n v="34.1"/>
    <n v="8.6999999999999886"/>
    <n v="5.5278207695504573"/>
    <n v="93"/>
    <x v="0"/>
    <n v="0"/>
    <n v="0"/>
    <n v="0"/>
    <n v="0"/>
    <n v="0"/>
  </r>
  <r>
    <n v="3569"/>
    <s v="L50748"/>
    <x v="1"/>
    <n v="301.8"/>
    <n v="310.60000000000002"/>
    <n v="1372"/>
    <n v="143.67550402417322"/>
    <n v="54.7"/>
    <n v="8.8000000000000114"/>
    <n v="7.8590500701222759"/>
    <n v="95"/>
    <x v="0"/>
    <n v="0"/>
    <n v="0"/>
    <n v="0"/>
    <n v="0"/>
    <n v="0"/>
  </r>
  <r>
    <n v="3570"/>
    <s v="M18429"/>
    <x v="0"/>
    <n v="301.8"/>
    <n v="310.60000000000002"/>
    <n v="1552"/>
    <n v="162.52505994571194"/>
    <n v="35.9"/>
    <n v="8.8000000000000114"/>
    <n v="5.8346496520510582"/>
    <n v="97"/>
    <x v="0"/>
    <n v="0"/>
    <n v="0"/>
    <n v="0"/>
    <n v="0"/>
    <n v="0"/>
  </r>
  <r>
    <n v="3571"/>
    <s v="H32984"/>
    <x v="2"/>
    <n v="301.8"/>
    <n v="310.60000000000002"/>
    <n v="1441"/>
    <n v="150.90116712742974"/>
    <n v="46.3"/>
    <n v="8.8000000000000114"/>
    <n v="6.9867240379999966"/>
    <n v="100"/>
    <x v="0"/>
    <n v="0"/>
    <n v="0"/>
    <n v="0"/>
    <n v="0"/>
    <n v="0"/>
  </r>
  <r>
    <n v="3572"/>
    <s v="M18431"/>
    <x v="0"/>
    <n v="301.7"/>
    <n v="310.60000000000002"/>
    <n v="1691"/>
    <n v="177.08110590734469"/>
    <n v="27.7"/>
    <n v="8.9000000000000341"/>
    <n v="4.9051466336334482"/>
    <n v="105"/>
    <x v="0"/>
    <n v="0"/>
    <n v="0"/>
    <n v="0"/>
    <n v="0"/>
    <n v="0"/>
  </r>
  <r>
    <n v="3573"/>
    <s v="L50752"/>
    <x v="1"/>
    <n v="301.8"/>
    <n v="310.60000000000002"/>
    <n v="1451"/>
    <n v="151.94836467862632"/>
    <n v="50.7"/>
    <n v="8.8000000000000114"/>
    <n v="7.7037820892063547"/>
    <n v="108"/>
    <x v="0"/>
    <n v="0"/>
    <n v="0"/>
    <n v="0"/>
    <n v="0"/>
    <n v="0"/>
  </r>
  <r>
    <n v="3574"/>
    <s v="L50753"/>
    <x v="1"/>
    <n v="301.8"/>
    <n v="310.60000000000002"/>
    <n v="1452"/>
    <n v="152.05308443374599"/>
    <n v="48.4"/>
    <n v="8.8000000000000114"/>
    <n v="7.3593692865933065"/>
    <n v="110"/>
    <x v="0"/>
    <n v="0"/>
    <n v="0"/>
    <n v="0"/>
    <n v="0"/>
    <n v="0"/>
  </r>
  <r>
    <n v="3575"/>
    <s v="L50754"/>
    <x v="1"/>
    <n v="301.7"/>
    <n v="310.60000000000002"/>
    <n v="1406"/>
    <n v="147.23597569824162"/>
    <n v="46"/>
    <n v="8.9000000000000341"/>
    <n v="6.7728548821191144"/>
    <n v="112"/>
    <x v="0"/>
    <n v="0"/>
    <n v="0"/>
    <n v="0"/>
    <n v="0"/>
    <n v="0"/>
  </r>
  <r>
    <n v="3576"/>
    <s v="L50755"/>
    <x v="1"/>
    <n v="301.7"/>
    <n v="310.5"/>
    <n v="1567"/>
    <n v="164.09585627250686"/>
    <n v="39.1"/>
    <n v="8.8000000000000114"/>
    <n v="6.4161479802550181"/>
    <n v="114"/>
    <x v="0"/>
    <n v="0"/>
    <n v="0"/>
    <n v="0"/>
    <n v="0"/>
    <n v="0"/>
  </r>
  <r>
    <n v="3577"/>
    <s v="L50756"/>
    <x v="1"/>
    <n v="301.60000000000002"/>
    <n v="310.39999999999998"/>
    <n v="1599"/>
    <n v="167.44688843633597"/>
    <n v="41.7"/>
    <n v="8.7999999999999545"/>
    <n v="6.9825352477952105"/>
    <n v="116"/>
    <x v="0"/>
    <n v="0"/>
    <n v="0"/>
    <n v="0"/>
    <n v="0"/>
    <n v="0"/>
  </r>
  <r>
    <n v="3578"/>
    <s v="M18437"/>
    <x v="0"/>
    <n v="301.60000000000002"/>
    <n v="310.39999999999998"/>
    <n v="1455"/>
    <n v="152.36724369910496"/>
    <n v="39"/>
    <n v="8.7999999999999545"/>
    <n v="5.9423225042650936"/>
    <n v="118"/>
    <x v="0"/>
    <n v="0"/>
    <n v="0"/>
    <n v="0"/>
    <n v="0"/>
    <n v="0"/>
  </r>
  <r>
    <n v="3579"/>
    <s v="M18438"/>
    <x v="0"/>
    <n v="301.7"/>
    <n v="310.5"/>
    <n v="1625"/>
    <n v="170.16960206944714"/>
    <n v="35.9"/>
    <n v="8.8000000000000114"/>
    <n v="6.1090887142931525"/>
    <n v="121"/>
    <x v="0"/>
    <n v="0"/>
    <n v="0"/>
    <n v="0"/>
    <n v="0"/>
    <n v="0"/>
  </r>
  <r>
    <n v="3580"/>
    <s v="L50759"/>
    <x v="1"/>
    <n v="301.8"/>
    <n v="310.60000000000002"/>
    <n v="2672"/>
    <n v="279.81118567973095"/>
    <n v="11.8"/>
    <n v="8.8000000000000114"/>
    <n v="3.3017719910208259"/>
    <n v="124"/>
    <x v="1"/>
    <n v="0"/>
    <n v="0"/>
    <n v="1"/>
    <n v="0"/>
    <n v="0"/>
  </r>
  <r>
    <n v="3581"/>
    <s v="L50760"/>
    <x v="1"/>
    <n v="301.8"/>
    <n v="310.60000000000002"/>
    <n v="1650"/>
    <n v="172.78759594743863"/>
    <n v="31.9"/>
    <n v="8.8000000000000114"/>
    <n v="5.511924310723292"/>
    <n v="126"/>
    <x v="0"/>
    <n v="0"/>
    <n v="0"/>
    <n v="0"/>
    <n v="0"/>
    <n v="0"/>
  </r>
  <r>
    <n v="3582"/>
    <s v="M18441"/>
    <x v="0"/>
    <n v="301.8"/>
    <n v="310.60000000000002"/>
    <n v="1459"/>
    <n v="152.7861227195836"/>
    <n v="40.200000000000003"/>
    <n v="8.8000000000000114"/>
    <n v="6.1420021333272619"/>
    <n v="128"/>
    <x v="0"/>
    <n v="0"/>
    <n v="0"/>
    <n v="0"/>
    <n v="0"/>
    <n v="0"/>
  </r>
  <r>
    <n v="3583"/>
    <s v="L50762"/>
    <x v="1"/>
    <n v="301.8"/>
    <n v="310.60000000000002"/>
    <n v="1395"/>
    <n v="146.08405839192537"/>
    <n v="50.5"/>
    <n v="8.8000000000000114"/>
    <n v="7.3772449487922316"/>
    <n v="131"/>
    <x v="0"/>
    <n v="0"/>
    <n v="0"/>
    <n v="0"/>
    <n v="0"/>
    <n v="0"/>
  </r>
  <r>
    <n v="3584"/>
    <s v="L50763"/>
    <x v="1"/>
    <n v="301.8"/>
    <n v="310.7"/>
    <n v="1751"/>
    <n v="183.36429121452426"/>
    <n v="29.3"/>
    <n v="8.8999999999999773"/>
    <n v="5.3725737325855611"/>
    <n v="133"/>
    <x v="0"/>
    <n v="0"/>
    <n v="0"/>
    <n v="0"/>
    <n v="0"/>
    <n v="0"/>
  </r>
  <r>
    <n v="3585"/>
    <s v="L50764"/>
    <x v="1"/>
    <n v="301.8"/>
    <n v="310.60000000000002"/>
    <n v="1192"/>
    <n v="124.82594810263444"/>
    <n v="68.900000000000006"/>
    <n v="8.8000000000000114"/>
    <n v="8.6005078242715136"/>
    <n v="135"/>
    <x v="0"/>
    <n v="0"/>
    <n v="0"/>
    <n v="0"/>
    <n v="0"/>
    <n v="0"/>
  </r>
  <r>
    <n v="3586"/>
    <s v="L50765"/>
    <x v="1"/>
    <n v="301.89999999999998"/>
    <n v="310.7"/>
    <n v="1947"/>
    <n v="203.88936321797758"/>
    <n v="25"/>
    <n v="8.8000000000000114"/>
    <n v="5.0972340804494394"/>
    <n v="137"/>
    <x v="0"/>
    <n v="0"/>
    <n v="0"/>
    <n v="0"/>
    <n v="0"/>
    <n v="0"/>
  </r>
  <r>
    <n v="3587"/>
    <s v="L50766"/>
    <x v="1"/>
    <n v="301.8"/>
    <n v="310.5"/>
    <n v="1593"/>
    <n v="166.81856990561801"/>
    <n v="34.9"/>
    <n v="8.6999999999999886"/>
    <n v="5.8219680897060684"/>
    <n v="139"/>
    <x v="0"/>
    <n v="0"/>
    <n v="0"/>
    <n v="0"/>
    <n v="0"/>
    <n v="0"/>
  </r>
  <r>
    <n v="3588"/>
    <s v="H33001"/>
    <x v="2"/>
    <n v="301.8"/>
    <n v="310.5"/>
    <n v="1478"/>
    <n v="154.77579806685713"/>
    <n v="38.6"/>
    <n v="8.6999999999999886"/>
    <n v="5.9743458053806853"/>
    <n v="141"/>
    <x v="0"/>
    <n v="0"/>
    <n v="0"/>
    <n v="0"/>
    <n v="0"/>
    <n v="0"/>
  </r>
  <r>
    <n v="3589"/>
    <s v="M18448"/>
    <x v="0"/>
    <n v="301.7"/>
    <n v="310.60000000000002"/>
    <n v="1505"/>
    <n v="157.60323145508795"/>
    <n v="44.5"/>
    <n v="8.9000000000000341"/>
    <n v="7.0133437997514134"/>
    <n v="146"/>
    <x v="0"/>
    <n v="0"/>
    <n v="0"/>
    <n v="0"/>
    <n v="0"/>
    <n v="0"/>
  </r>
  <r>
    <n v="3590"/>
    <s v="L50769"/>
    <x v="1"/>
    <n v="301.7"/>
    <n v="310.5"/>
    <n v="2465"/>
    <n v="258.13419636996133"/>
    <n v="13.7"/>
    <n v="8.8000000000000114"/>
    <n v="3.5364384902684702"/>
    <n v="149"/>
    <x v="0"/>
    <n v="0"/>
    <n v="0"/>
    <n v="0"/>
    <n v="0"/>
    <n v="0"/>
  </r>
  <r>
    <n v="3591"/>
    <s v="L50770"/>
    <x v="1"/>
    <n v="301.8"/>
    <n v="310.60000000000002"/>
    <n v="1403"/>
    <n v="146.92181643288265"/>
    <n v="46.8"/>
    <n v="8.8000000000000114"/>
    <n v="6.8759410090589075"/>
    <n v="151"/>
    <x v="0"/>
    <n v="0"/>
    <n v="0"/>
    <n v="0"/>
    <n v="0"/>
    <n v="0"/>
  </r>
  <r>
    <n v="3592"/>
    <s v="M18451"/>
    <x v="0"/>
    <n v="301.7"/>
    <n v="310.5"/>
    <n v="1458"/>
    <n v="152.68140296446393"/>
    <n v="41.4"/>
    <n v="8.8000000000000114"/>
    <n v="6.3210100827288063"/>
    <n v="153"/>
    <x v="0"/>
    <n v="0"/>
    <n v="0"/>
    <n v="0"/>
    <n v="0"/>
    <n v="0"/>
  </r>
  <r>
    <n v="3593"/>
    <s v="H33006"/>
    <x v="2"/>
    <n v="301.60000000000002"/>
    <n v="310.39999999999998"/>
    <n v="1369"/>
    <n v="143.36134475881423"/>
    <n v="45.4"/>
    <n v="8.7999999999999545"/>
    <n v="6.5086050520501662"/>
    <n v="156"/>
    <x v="0"/>
    <n v="0"/>
    <n v="0"/>
    <n v="0"/>
    <n v="0"/>
    <n v="0"/>
  </r>
  <r>
    <n v="3594"/>
    <s v="M18453"/>
    <x v="0"/>
    <n v="301.60000000000002"/>
    <n v="310.39999999999998"/>
    <n v="1377"/>
    <n v="144.19910279977151"/>
    <n v="44.9"/>
    <n v="8.7999999999999545"/>
    <n v="6.4745397157097404"/>
    <n v="161"/>
    <x v="0"/>
    <n v="0"/>
    <n v="0"/>
    <n v="0"/>
    <n v="0"/>
    <n v="0"/>
  </r>
  <r>
    <n v="3595"/>
    <s v="M18454"/>
    <x v="0"/>
    <n v="301.60000000000002"/>
    <n v="310.39999999999998"/>
    <n v="1452"/>
    <n v="152.05308443374599"/>
    <n v="45.7"/>
    <n v="8.7999999999999545"/>
    <n v="6.9488259586221917"/>
    <n v="164"/>
    <x v="0"/>
    <n v="0"/>
    <n v="0"/>
    <n v="0"/>
    <n v="0"/>
    <n v="0"/>
  </r>
  <r>
    <n v="3596"/>
    <s v="L50775"/>
    <x v="1"/>
    <n v="301.60000000000002"/>
    <n v="310.39999999999998"/>
    <n v="1517"/>
    <n v="158.85986851652387"/>
    <n v="41.1"/>
    <n v="8.7999999999999545"/>
    <n v="6.5291405960291309"/>
    <n v="167"/>
    <x v="0"/>
    <n v="0"/>
    <n v="0"/>
    <n v="0"/>
    <n v="0"/>
    <n v="0"/>
  </r>
  <r>
    <n v="3597"/>
    <s v="L50776"/>
    <x v="1"/>
    <n v="301.7"/>
    <n v="310.5"/>
    <n v="1354"/>
    <n v="141.79054843201934"/>
    <n v="50"/>
    <n v="8.8000000000000114"/>
    <n v="7.0895274216009669"/>
    <n v="169"/>
    <x v="0"/>
    <n v="0"/>
    <n v="0"/>
    <n v="0"/>
    <n v="0"/>
    <n v="0"/>
  </r>
  <r>
    <n v="3598"/>
    <s v="M18457"/>
    <x v="0"/>
    <n v="301.7"/>
    <n v="310.5"/>
    <n v="1724"/>
    <n v="180.53685782629344"/>
    <n v="33"/>
    <n v="8.8000000000000114"/>
    <n v="5.9577163082676838"/>
    <n v="171"/>
    <x v="0"/>
    <n v="0"/>
    <n v="0"/>
    <n v="0"/>
    <n v="0"/>
    <n v="0"/>
  </r>
  <r>
    <n v="3599"/>
    <s v="L50778"/>
    <x v="1"/>
    <n v="301.7"/>
    <n v="310.5"/>
    <n v="1399"/>
    <n v="146.50293741240404"/>
    <n v="53.2"/>
    <n v="8.8000000000000114"/>
    <n v="7.793956270339895"/>
    <n v="174"/>
    <x v="0"/>
    <n v="0"/>
    <n v="0"/>
    <n v="0"/>
    <n v="0"/>
    <n v="0"/>
  </r>
  <r>
    <n v="3600"/>
    <s v="H33013"/>
    <x v="2"/>
    <n v="301.7"/>
    <n v="310.5"/>
    <n v="1388"/>
    <n v="145.35102010608776"/>
    <n v="50.5"/>
    <n v="8.8000000000000114"/>
    <n v="7.3402265153574318"/>
    <n v="176"/>
    <x v="0"/>
    <n v="0"/>
    <n v="0"/>
    <n v="0"/>
    <n v="0"/>
    <n v="0"/>
  </r>
  <r>
    <n v="3601"/>
    <s v="L50780"/>
    <x v="1"/>
    <n v="301.7"/>
    <n v="310.5"/>
    <n v="1523"/>
    <n v="159.48818704724184"/>
    <n v="34.700000000000003"/>
    <n v="8.8000000000000114"/>
    <n v="5.5342400905392921"/>
    <n v="181"/>
    <x v="0"/>
    <n v="0"/>
    <n v="0"/>
    <n v="0"/>
    <n v="0"/>
    <n v="0"/>
  </r>
  <r>
    <n v="3602"/>
    <s v="L50781"/>
    <x v="1"/>
    <n v="301.7"/>
    <n v="310.5"/>
    <n v="1377"/>
    <n v="144.19910279977151"/>
    <n v="43.1"/>
    <n v="8.8000000000000114"/>
    <n v="6.2149813306701525"/>
    <n v="183"/>
    <x v="0"/>
    <n v="0"/>
    <n v="0"/>
    <n v="0"/>
    <n v="0"/>
    <n v="0"/>
  </r>
  <r>
    <n v="3603"/>
    <s v="M18462"/>
    <x v="0"/>
    <n v="301.7"/>
    <n v="310.60000000000002"/>
    <n v="1417"/>
    <n v="148.3878930045579"/>
    <n v="45.2"/>
    <n v="8.9000000000000341"/>
    <n v="6.7071327638060172"/>
    <n v="185"/>
    <x v="0"/>
    <n v="0"/>
    <n v="0"/>
    <n v="0"/>
    <n v="0"/>
    <n v="0"/>
  </r>
  <r>
    <n v="3604"/>
    <s v="L50783"/>
    <x v="1"/>
    <n v="301.7"/>
    <n v="310.7"/>
    <n v="1542"/>
    <n v="161.47786239451537"/>
    <n v="40"/>
    <n v="9"/>
    <n v="6.4591144957806144"/>
    <n v="188"/>
    <x v="0"/>
    <n v="0"/>
    <n v="0"/>
    <n v="0"/>
    <n v="0"/>
    <n v="0"/>
  </r>
  <r>
    <n v="3605"/>
    <s v="L50784"/>
    <x v="1"/>
    <n v="301.8"/>
    <n v="310.8"/>
    <n v="1557"/>
    <n v="163.04865872131026"/>
    <n v="33.299999999999997"/>
    <n v="9"/>
    <n v="5.4295203354196309"/>
    <n v="190"/>
    <x v="0"/>
    <n v="0"/>
    <n v="0"/>
    <n v="0"/>
    <n v="0"/>
    <n v="0"/>
  </r>
  <r>
    <n v="3606"/>
    <s v="L50785"/>
    <x v="1"/>
    <n v="301.7"/>
    <n v="310.7"/>
    <n v="1641"/>
    <n v="171.84511815136167"/>
    <n v="31.9"/>
    <n v="9"/>
    <n v="5.4818592690284369"/>
    <n v="192"/>
    <x v="0"/>
    <n v="0"/>
    <n v="0"/>
    <n v="0"/>
    <n v="0"/>
    <n v="0"/>
  </r>
  <r>
    <n v="3607"/>
    <s v="L50786"/>
    <x v="1"/>
    <n v="301.7"/>
    <n v="310.7"/>
    <n v="1318"/>
    <n v="138.02063724771156"/>
    <n v="55"/>
    <n v="9"/>
    <n v="7.5911350486241362"/>
    <n v="194"/>
    <x v="0"/>
    <n v="0"/>
    <n v="0"/>
    <n v="0"/>
    <n v="0"/>
    <n v="0"/>
  </r>
  <r>
    <n v="3608"/>
    <s v="L50787"/>
    <x v="1"/>
    <n v="301.60000000000002"/>
    <n v="310.7"/>
    <n v="1638"/>
    <n v="171.53095888600271"/>
    <n v="33.799999999999997"/>
    <n v="9.0999999999999659"/>
    <n v="5.7977464103468908"/>
    <n v="196"/>
    <x v="0"/>
    <n v="0"/>
    <n v="0"/>
    <n v="0"/>
    <n v="0"/>
    <n v="0"/>
  </r>
  <r>
    <n v="3609"/>
    <s v="M18468"/>
    <x v="0"/>
    <n v="301.7"/>
    <n v="310.8"/>
    <n v="1954"/>
    <n v="204.62240150381518"/>
    <n v="21.6"/>
    <n v="9.1000000000000227"/>
    <n v="4.4198438724824083"/>
    <n v="198"/>
    <x v="0"/>
    <n v="0"/>
    <n v="0"/>
    <n v="0"/>
    <n v="0"/>
    <n v="0"/>
  </r>
  <r>
    <n v="3610"/>
    <s v="M18469"/>
    <x v="0"/>
    <n v="301.7"/>
    <n v="310.89999999999998"/>
    <n v="1644"/>
    <n v="172.15927741672067"/>
    <n v="32.5"/>
    <n v="9.1999999999999886"/>
    <n v="5.5951765160434217"/>
    <n v="201"/>
    <x v="0"/>
    <n v="0"/>
    <n v="0"/>
    <n v="0"/>
    <n v="0"/>
    <n v="0"/>
  </r>
  <r>
    <n v="3611"/>
    <s v="M18470"/>
    <x v="0"/>
    <n v="301.7"/>
    <n v="310.8"/>
    <n v="1594"/>
    <n v="166.92328966073768"/>
    <n v="32.4"/>
    <n v="9.1000000000000227"/>
    <n v="5.4083145850079006"/>
    <n v="204"/>
    <x v="0"/>
    <n v="0"/>
    <n v="0"/>
    <n v="0"/>
    <n v="0"/>
    <n v="0"/>
  </r>
  <r>
    <n v="3612"/>
    <s v="L50791"/>
    <x v="1"/>
    <n v="301.7"/>
    <n v="310.89999999999998"/>
    <n v="1405"/>
    <n v="147.131255943122"/>
    <n v="46.4"/>
    <n v="9.1999999999999886"/>
    <n v="6.82689027576086"/>
    <n v="207"/>
    <x v="1"/>
    <n v="1"/>
    <n v="0"/>
    <n v="0"/>
    <n v="0"/>
    <n v="1"/>
  </r>
  <r>
    <n v="3613"/>
    <s v="L50792"/>
    <x v="1"/>
    <n v="301.7"/>
    <n v="310.8"/>
    <n v="1622"/>
    <n v="169.85544280408814"/>
    <n v="37.799999999999997"/>
    <n v="9.1000000000000227"/>
    <n v="6.4205357379945314"/>
    <n v="0"/>
    <x v="0"/>
    <n v="0"/>
    <n v="0"/>
    <n v="0"/>
    <n v="0"/>
    <n v="0"/>
  </r>
  <r>
    <n v="3614"/>
    <s v="L50793"/>
    <x v="1"/>
    <n v="301.7"/>
    <n v="310.89999999999998"/>
    <n v="1557"/>
    <n v="163.04865872131026"/>
    <n v="39.4"/>
    <n v="9.1999999999999886"/>
    <n v="6.4241171536196244"/>
    <n v="2"/>
    <x v="0"/>
    <n v="0"/>
    <n v="0"/>
    <n v="0"/>
    <n v="0"/>
    <n v="0"/>
  </r>
  <r>
    <n v="3615"/>
    <s v="L50794"/>
    <x v="1"/>
    <n v="301.8"/>
    <n v="311"/>
    <n v="1606"/>
    <n v="168.1799267221736"/>
    <n v="33.299999999999997"/>
    <n v="9.1999999999999886"/>
    <n v="5.6003915598483811"/>
    <n v="4"/>
    <x v="0"/>
    <n v="0"/>
    <n v="0"/>
    <n v="0"/>
    <n v="0"/>
    <n v="0"/>
  </r>
  <r>
    <n v="3616"/>
    <s v="M18475"/>
    <x v="0"/>
    <n v="301.8"/>
    <n v="311.10000000000002"/>
    <n v="1647"/>
    <n v="172.47343668207967"/>
    <n v="31.6"/>
    <n v="9.3000000000000114"/>
    <n v="5.4501605991537181"/>
    <n v="6"/>
    <x v="0"/>
    <n v="0"/>
    <n v="0"/>
    <n v="0"/>
    <n v="0"/>
    <n v="0"/>
  </r>
  <r>
    <n v="3617"/>
    <s v="M18476"/>
    <x v="0"/>
    <n v="301.8"/>
    <n v="311.10000000000002"/>
    <n v="1413"/>
    <n v="147.96901398407925"/>
    <n v="42.2"/>
    <n v="9.3000000000000114"/>
    <n v="6.2442923901281446"/>
    <n v="9"/>
    <x v="0"/>
    <n v="0"/>
    <n v="0"/>
    <n v="0"/>
    <n v="0"/>
    <n v="0"/>
  </r>
  <r>
    <n v="3618"/>
    <s v="L50797"/>
    <x v="1"/>
    <n v="301.8"/>
    <n v="311"/>
    <n v="1529"/>
    <n v="160.1165055779598"/>
    <n v="41.6"/>
    <n v="9.1999999999999886"/>
    <n v="6.6608466320431283"/>
    <n v="12"/>
    <x v="0"/>
    <n v="0"/>
    <n v="0"/>
    <n v="0"/>
    <n v="0"/>
    <n v="0"/>
  </r>
  <r>
    <n v="3619"/>
    <s v="L50798"/>
    <x v="1"/>
    <n v="301.89999999999998"/>
    <n v="311.10000000000002"/>
    <n v="1448"/>
    <n v="151.63420541326735"/>
    <n v="46.3"/>
    <n v="9.2000000000000455"/>
    <n v="7.0206637106342775"/>
    <n v="14"/>
    <x v="0"/>
    <n v="0"/>
    <n v="0"/>
    <n v="0"/>
    <n v="0"/>
    <n v="0"/>
  </r>
  <r>
    <n v="3620"/>
    <s v="L50799"/>
    <x v="1"/>
    <n v="301.89999999999998"/>
    <n v="311.2"/>
    <n v="1435"/>
    <n v="150.27284859671178"/>
    <n v="44.2"/>
    <n v="9.3000000000000114"/>
    <n v="6.6420599079746605"/>
    <n v="16"/>
    <x v="0"/>
    <n v="0"/>
    <n v="0"/>
    <n v="0"/>
    <n v="0"/>
    <n v="0"/>
  </r>
  <r>
    <n v="3621"/>
    <s v="H33034"/>
    <x v="2"/>
    <n v="301.89999999999998"/>
    <n v="311.2"/>
    <n v="1474"/>
    <n v="154.35691904637852"/>
    <n v="41.8"/>
    <n v="9.3000000000000114"/>
    <n v="6.4521192161386214"/>
    <n v="18"/>
    <x v="0"/>
    <n v="0"/>
    <n v="0"/>
    <n v="0"/>
    <n v="0"/>
    <n v="0"/>
  </r>
  <r>
    <n v="3622"/>
    <s v="L50801"/>
    <x v="1"/>
    <n v="301.89999999999998"/>
    <n v="311.2"/>
    <n v="1657"/>
    <n v="173.52063423327624"/>
    <n v="29.1"/>
    <n v="9.3000000000000114"/>
    <n v="5.0494504561883389"/>
    <n v="23"/>
    <x v="0"/>
    <n v="0"/>
    <n v="0"/>
    <n v="0"/>
    <n v="0"/>
    <n v="0"/>
  </r>
  <r>
    <n v="3623"/>
    <s v="L50802"/>
    <x v="1"/>
    <n v="302"/>
    <n v="311.3"/>
    <n v="1509"/>
    <n v="158.02211047556659"/>
    <n v="39.9"/>
    <n v="9.3000000000000114"/>
    <n v="6.305082207975107"/>
    <n v="25"/>
    <x v="0"/>
    <n v="0"/>
    <n v="0"/>
    <n v="0"/>
    <n v="0"/>
    <n v="0"/>
  </r>
  <r>
    <n v="3624"/>
    <s v="M18483"/>
    <x v="0"/>
    <n v="302"/>
    <n v="311.3"/>
    <n v="1530"/>
    <n v="160.22122533307945"/>
    <n v="36.4"/>
    <n v="9.3000000000000114"/>
    <n v="5.832052602124091"/>
    <n v="27"/>
    <x v="0"/>
    <n v="0"/>
    <n v="0"/>
    <n v="0"/>
    <n v="0"/>
    <n v="0"/>
  </r>
  <r>
    <n v="3625"/>
    <s v="M18484"/>
    <x v="0"/>
    <n v="302"/>
    <n v="311.39999999999998"/>
    <n v="1587"/>
    <n v="166.19025137490004"/>
    <n v="35.9"/>
    <n v="9.3999999999999773"/>
    <n v="5.9662300243589117"/>
    <n v="30"/>
    <x v="0"/>
    <n v="0"/>
    <n v="0"/>
    <n v="0"/>
    <n v="0"/>
    <n v="0"/>
  </r>
  <r>
    <n v="3626"/>
    <s v="M18485"/>
    <x v="0"/>
    <n v="302.10000000000002"/>
    <n v="311.39999999999998"/>
    <n v="1467"/>
    <n v="153.62388076054089"/>
    <n v="43.4"/>
    <n v="9.2999999999999545"/>
    <n v="6.6672764250074739"/>
    <n v="33"/>
    <x v="0"/>
    <n v="0"/>
    <n v="0"/>
    <n v="0"/>
    <n v="0"/>
    <n v="0"/>
  </r>
  <r>
    <n v="3627"/>
    <s v="M18486"/>
    <x v="0"/>
    <n v="302.2"/>
    <n v="311.5"/>
    <n v="1360"/>
    <n v="142.4188669627373"/>
    <n v="53"/>
    <n v="9.3000000000000114"/>
    <n v="7.5481999490250766"/>
    <n v="36"/>
    <x v="0"/>
    <n v="0"/>
    <n v="0"/>
    <n v="0"/>
    <n v="0"/>
    <n v="0"/>
  </r>
  <r>
    <n v="3628"/>
    <s v="L50807"/>
    <x v="1"/>
    <n v="302.2"/>
    <n v="311.5"/>
    <n v="1588"/>
    <n v="166.29497113001972"/>
    <n v="30.6"/>
    <n v="9.3000000000000114"/>
    <n v="5.0886261165786033"/>
    <n v="39"/>
    <x v="0"/>
    <n v="0"/>
    <n v="0"/>
    <n v="0"/>
    <n v="0"/>
    <n v="0"/>
  </r>
  <r>
    <n v="3629"/>
    <s v="L50808"/>
    <x v="1"/>
    <n v="302.2"/>
    <n v="311.39999999999998"/>
    <n v="1609"/>
    <n v="168.49408598753254"/>
    <n v="32.1"/>
    <n v="9.1999999999999886"/>
    <n v="5.4086601601997941"/>
    <n v="41"/>
    <x v="0"/>
    <n v="0"/>
    <n v="0"/>
    <n v="0"/>
    <n v="0"/>
    <n v="0"/>
  </r>
  <r>
    <n v="3630"/>
    <s v="L50809"/>
    <x v="1"/>
    <n v="302.10000000000002"/>
    <n v="311.3"/>
    <n v="1415"/>
    <n v="148.17845349431857"/>
    <n v="44.1"/>
    <n v="9.1999999999999886"/>
    <n v="6.5346697990994489"/>
    <n v="43"/>
    <x v="0"/>
    <n v="0"/>
    <n v="0"/>
    <n v="0"/>
    <n v="0"/>
    <n v="0"/>
  </r>
  <r>
    <n v="3631"/>
    <s v="L50810"/>
    <x v="1"/>
    <n v="302"/>
    <n v="311.2"/>
    <n v="1845"/>
    <n v="193.20794819577227"/>
    <n v="27.3"/>
    <n v="9.1999999999999886"/>
    <n v="5.2745769857445826"/>
    <n v="45"/>
    <x v="0"/>
    <n v="0"/>
    <n v="0"/>
    <n v="0"/>
    <n v="0"/>
    <n v="0"/>
  </r>
  <r>
    <n v="3632"/>
    <s v="M18491"/>
    <x v="0"/>
    <n v="302.10000000000002"/>
    <n v="311.39999999999998"/>
    <n v="1419"/>
    <n v="148.59733251479722"/>
    <n v="36.200000000000003"/>
    <n v="9.2999999999999545"/>
    <n v="5.3792234370356597"/>
    <n v="47"/>
    <x v="0"/>
    <n v="0"/>
    <n v="0"/>
    <n v="0"/>
    <n v="0"/>
    <n v="0"/>
  </r>
  <r>
    <n v="3633"/>
    <s v="L50812"/>
    <x v="1"/>
    <n v="302.10000000000002"/>
    <n v="311.3"/>
    <n v="1634"/>
    <n v="171.11207986552407"/>
    <n v="30.6"/>
    <n v="9.1999999999999886"/>
    <n v="5.2360296438850362"/>
    <n v="50"/>
    <x v="0"/>
    <n v="0"/>
    <n v="0"/>
    <n v="0"/>
    <n v="0"/>
    <n v="0"/>
  </r>
  <r>
    <n v="3634"/>
    <s v="M18493"/>
    <x v="0"/>
    <n v="302.2"/>
    <n v="311.3"/>
    <n v="1521"/>
    <n v="159.27874753700249"/>
    <n v="40.6"/>
    <n v="9.1000000000000227"/>
    <n v="6.4667171500023013"/>
    <n v="52"/>
    <x v="0"/>
    <n v="0"/>
    <n v="0"/>
    <n v="0"/>
    <n v="0"/>
    <n v="0"/>
  </r>
  <r>
    <n v="3635"/>
    <s v="L50814"/>
    <x v="1"/>
    <n v="302.2"/>
    <n v="311.39999999999998"/>
    <n v="1499"/>
    <n v="156.97491292436999"/>
    <n v="37.700000000000003"/>
    <n v="9.1999999999999886"/>
    <n v="5.9179542172487487"/>
    <n v="55"/>
    <x v="0"/>
    <n v="0"/>
    <n v="0"/>
    <n v="0"/>
    <n v="0"/>
    <n v="0"/>
  </r>
  <r>
    <n v="3636"/>
    <s v="M18495"/>
    <x v="0"/>
    <n v="302.10000000000002"/>
    <n v="311.2"/>
    <n v="1616"/>
    <n v="169.22712427337018"/>
    <n v="35.1"/>
    <n v="9.0999999999999659"/>
    <n v="5.9398720619952936"/>
    <n v="57"/>
    <x v="0"/>
    <n v="0"/>
    <n v="0"/>
    <n v="0"/>
    <n v="0"/>
    <n v="0"/>
  </r>
  <r>
    <n v="3637"/>
    <s v="L50816"/>
    <x v="1"/>
    <n v="302.2"/>
    <n v="311.39999999999998"/>
    <n v="1449"/>
    <n v="151.73892516838703"/>
    <n v="46.5"/>
    <n v="9.1999999999999886"/>
    <n v="7.0558600203299964"/>
    <n v="60"/>
    <x v="0"/>
    <n v="0"/>
    <n v="0"/>
    <n v="0"/>
    <n v="0"/>
    <n v="0"/>
  </r>
  <r>
    <n v="3638"/>
    <s v="M18497"/>
    <x v="0"/>
    <n v="302.2"/>
    <n v="311.39999999999998"/>
    <n v="1626"/>
    <n v="170.27432182456678"/>
    <n v="31.6"/>
    <n v="9.1999999999999886"/>
    <n v="5.3806685696563106"/>
    <n v="62"/>
    <x v="0"/>
    <n v="0"/>
    <n v="0"/>
    <n v="0"/>
    <n v="0"/>
    <n v="0"/>
  </r>
  <r>
    <n v="3639"/>
    <s v="M18498"/>
    <x v="0"/>
    <n v="302.3"/>
    <n v="311.5"/>
    <n v="1445"/>
    <n v="151.32004614790836"/>
    <n v="44.8"/>
    <n v="9.1999999999999886"/>
    <n v="6.7791380674262935"/>
    <n v="65"/>
    <x v="0"/>
    <n v="0"/>
    <n v="0"/>
    <n v="0"/>
    <n v="0"/>
    <n v="0"/>
  </r>
  <r>
    <n v="3640"/>
    <s v="L50819"/>
    <x v="1"/>
    <n v="302.39999999999998"/>
    <n v="311.60000000000002"/>
    <n v="1622"/>
    <n v="169.85544280408814"/>
    <n v="35"/>
    <n v="9.2000000000000455"/>
    <n v="5.9449404981430849"/>
    <n v="68"/>
    <x v="0"/>
    <n v="0"/>
    <n v="0"/>
    <n v="0"/>
    <n v="0"/>
    <n v="0"/>
  </r>
  <r>
    <n v="3641"/>
    <s v="H33054"/>
    <x v="2"/>
    <n v="302.39999999999998"/>
    <n v="311.60000000000002"/>
    <n v="1544"/>
    <n v="161.68730190475469"/>
    <n v="39.1"/>
    <n v="9.2000000000000455"/>
    <n v="6.3219735044759089"/>
    <n v="70"/>
    <x v="0"/>
    <n v="0"/>
    <n v="0"/>
    <n v="0"/>
    <n v="0"/>
    <n v="0"/>
  </r>
  <r>
    <n v="3642"/>
    <s v="L50821"/>
    <x v="1"/>
    <n v="302.3"/>
    <n v="311.60000000000002"/>
    <n v="1488"/>
    <n v="155.82299561805374"/>
    <n v="41.8"/>
    <n v="9.3000000000000114"/>
    <n v="6.5134012168346462"/>
    <n v="75"/>
    <x v="0"/>
    <n v="0"/>
    <n v="0"/>
    <n v="0"/>
    <n v="0"/>
    <n v="0"/>
  </r>
  <r>
    <n v="3643"/>
    <s v="L50822"/>
    <x v="1"/>
    <n v="302.3"/>
    <n v="311.60000000000002"/>
    <n v="1309"/>
    <n v="137.07815945163463"/>
    <n v="57.6"/>
    <n v="9.3000000000000114"/>
    <n v="7.8957019844141554"/>
    <n v="77"/>
    <x v="0"/>
    <n v="0"/>
    <n v="0"/>
    <n v="0"/>
    <n v="0"/>
    <n v="0"/>
  </r>
  <r>
    <n v="3644"/>
    <s v="L50823"/>
    <x v="1"/>
    <n v="302.3"/>
    <n v="311.60000000000002"/>
    <n v="1784"/>
    <n v="186.82004313347304"/>
    <n v="26.4"/>
    <n v="9.3000000000000114"/>
    <n v="4.9320491387236878"/>
    <n v="79"/>
    <x v="0"/>
    <n v="0"/>
    <n v="0"/>
    <n v="0"/>
    <n v="0"/>
    <n v="0"/>
  </r>
  <r>
    <n v="3645"/>
    <s v="L50824"/>
    <x v="1"/>
    <n v="302.2"/>
    <n v="311.5"/>
    <n v="1548"/>
    <n v="162.10618092523333"/>
    <n v="32.4"/>
    <n v="9.3000000000000114"/>
    <n v="5.2522402619775592"/>
    <n v="81"/>
    <x v="0"/>
    <n v="0"/>
    <n v="0"/>
    <n v="0"/>
    <n v="0"/>
    <n v="0"/>
  </r>
  <r>
    <n v="3646"/>
    <s v="L50825"/>
    <x v="1"/>
    <n v="302.2"/>
    <n v="311.5"/>
    <n v="1413"/>
    <n v="147.96901398407925"/>
    <n v="43.5"/>
    <n v="9.3000000000000114"/>
    <n v="6.4366521083074479"/>
    <n v="83"/>
    <x v="0"/>
    <n v="0"/>
    <n v="0"/>
    <n v="0"/>
    <n v="0"/>
    <n v="0"/>
  </r>
  <r>
    <n v="3647"/>
    <s v="M18506"/>
    <x v="0"/>
    <n v="302.2"/>
    <n v="311.5"/>
    <n v="1863"/>
    <n v="195.09290378792613"/>
    <n v="25.7"/>
    <n v="9.3000000000000114"/>
    <n v="5.0138876273497015"/>
    <n v="85"/>
    <x v="0"/>
    <n v="0"/>
    <n v="0"/>
    <n v="0"/>
    <n v="0"/>
    <n v="0"/>
  </r>
  <r>
    <n v="3648"/>
    <s v="L50827"/>
    <x v="1"/>
    <n v="302.2"/>
    <n v="311.5"/>
    <n v="1427"/>
    <n v="149.4350905557545"/>
    <n v="43.8"/>
    <n v="9.3000000000000114"/>
    <n v="6.5452569663420466"/>
    <n v="88"/>
    <x v="0"/>
    <n v="0"/>
    <n v="0"/>
    <n v="0"/>
    <n v="0"/>
    <n v="0"/>
  </r>
  <r>
    <n v="3649"/>
    <s v="M18508"/>
    <x v="0"/>
    <n v="302.2"/>
    <n v="311.5"/>
    <n v="1443"/>
    <n v="151.11060663766906"/>
    <n v="47"/>
    <n v="9.3000000000000114"/>
    <n v="7.102198511970446"/>
    <n v="90"/>
    <x v="0"/>
    <n v="0"/>
    <n v="0"/>
    <n v="0"/>
    <n v="0"/>
    <n v="0"/>
  </r>
  <r>
    <n v="3650"/>
    <s v="L50829"/>
    <x v="1"/>
    <n v="302.2"/>
    <n v="311.5"/>
    <n v="1481"/>
    <n v="155.08995733221613"/>
    <n v="40.4"/>
    <n v="9.3000000000000114"/>
    <n v="6.2656342762215314"/>
    <n v="93"/>
    <x v="0"/>
    <n v="0"/>
    <n v="0"/>
    <n v="0"/>
    <n v="0"/>
    <n v="0"/>
  </r>
  <r>
    <n v="3651"/>
    <s v="L50830"/>
    <x v="1"/>
    <n v="302.10000000000002"/>
    <n v="311.39999999999998"/>
    <n v="1446"/>
    <n v="151.42476590302803"/>
    <n v="39.700000000000003"/>
    <n v="9.2999999999999545"/>
    <n v="6.0115632063502131"/>
    <n v="95"/>
    <x v="0"/>
    <n v="0"/>
    <n v="0"/>
    <n v="0"/>
    <n v="0"/>
    <n v="0"/>
  </r>
  <r>
    <n v="3652"/>
    <s v="L50831"/>
    <x v="1"/>
    <n v="302.10000000000002"/>
    <n v="311.5"/>
    <n v="1444"/>
    <n v="151.21532639278868"/>
    <n v="44.9"/>
    <n v="9.3999999999999773"/>
    <n v="6.7895681550362115"/>
    <n v="97"/>
    <x v="0"/>
    <n v="0"/>
    <n v="0"/>
    <n v="0"/>
    <n v="0"/>
    <n v="0"/>
  </r>
  <r>
    <n v="3653"/>
    <s v="M18512"/>
    <x v="0"/>
    <n v="302.10000000000002"/>
    <n v="311.5"/>
    <n v="1341"/>
    <n v="140.42919161546376"/>
    <n v="50.8"/>
    <n v="9.3999999999999773"/>
    <n v="7.1338029340655584"/>
    <n v="99"/>
    <x v="0"/>
    <n v="0"/>
    <n v="0"/>
    <n v="0"/>
    <n v="0"/>
    <n v="0"/>
  </r>
  <r>
    <n v="3654"/>
    <s v="L50833"/>
    <x v="1"/>
    <n v="302.10000000000002"/>
    <n v="311.39999999999998"/>
    <n v="1518"/>
    <n v="158.96458827164355"/>
    <n v="37.4"/>
    <n v="9.2999999999999545"/>
    <n v="5.9452756013594685"/>
    <n v="102"/>
    <x v="0"/>
    <n v="0"/>
    <n v="0"/>
    <n v="0"/>
    <n v="0"/>
    <n v="0"/>
  </r>
  <r>
    <n v="3655"/>
    <s v="L50834"/>
    <x v="1"/>
    <n v="302.10000000000002"/>
    <n v="311.39999999999998"/>
    <n v="1603"/>
    <n v="167.86576745681461"/>
    <n v="35.9"/>
    <n v="9.2999999999999545"/>
    <n v="6.0263810516996443"/>
    <n v="104"/>
    <x v="0"/>
    <n v="0"/>
    <n v="0"/>
    <n v="0"/>
    <n v="0"/>
    <n v="0"/>
  </r>
  <r>
    <n v="3656"/>
    <s v="L50835"/>
    <x v="1"/>
    <n v="302.10000000000002"/>
    <n v="311.39999999999998"/>
    <n v="1686"/>
    <n v="176.55750713174638"/>
    <n v="30.9"/>
    <n v="9.2999999999999545"/>
    <n v="5.4556269703709628"/>
    <n v="106"/>
    <x v="0"/>
    <n v="0"/>
    <n v="0"/>
    <n v="0"/>
    <n v="0"/>
    <n v="0"/>
  </r>
  <r>
    <n v="3657"/>
    <s v="M18516"/>
    <x v="0"/>
    <n v="302.10000000000002"/>
    <n v="311.5"/>
    <n v="1383"/>
    <n v="144.82742133048947"/>
    <n v="53.6"/>
    <n v="9.3999999999999773"/>
    <n v="7.762749783314236"/>
    <n v="108"/>
    <x v="0"/>
    <n v="0"/>
    <n v="0"/>
    <n v="0"/>
    <n v="0"/>
    <n v="0"/>
  </r>
  <r>
    <n v="3658"/>
    <s v="L50837"/>
    <x v="1"/>
    <n v="302.10000000000002"/>
    <n v="311.5"/>
    <n v="1477"/>
    <n v="154.67107831173746"/>
    <n v="45.4"/>
    <n v="9.3999999999999773"/>
    <n v="7.0220669553528809"/>
    <n v="111"/>
    <x v="0"/>
    <n v="0"/>
    <n v="0"/>
    <n v="0"/>
    <n v="0"/>
    <n v="0"/>
  </r>
  <r>
    <n v="3659"/>
    <s v="M18518"/>
    <x v="0"/>
    <n v="302.2"/>
    <n v="311.5"/>
    <n v="1449"/>
    <n v="151.73892516838703"/>
    <n v="44.5"/>
    <n v="9.3000000000000114"/>
    <n v="6.752382169993222"/>
    <n v="113"/>
    <x v="0"/>
    <n v="0"/>
    <n v="0"/>
    <n v="0"/>
    <n v="0"/>
    <n v="0"/>
  </r>
  <r>
    <n v="3660"/>
    <s v="M18519"/>
    <x v="0"/>
    <n v="302.2"/>
    <n v="311.5"/>
    <n v="1734"/>
    <n v="181.58405537749005"/>
    <n v="25"/>
    <n v="9.3000000000000114"/>
    <n v="4.5396013844372511"/>
    <n v="116"/>
    <x v="0"/>
    <n v="0"/>
    <n v="0"/>
    <n v="0"/>
    <n v="0"/>
    <n v="0"/>
  </r>
  <r>
    <n v="3661"/>
    <s v="L50840"/>
    <x v="1"/>
    <n v="302.3"/>
    <n v="311.60000000000002"/>
    <n v="1398"/>
    <n v="146.39821765728436"/>
    <n v="49.1"/>
    <n v="9.3000000000000114"/>
    <n v="7.1881524869726627"/>
    <n v="119"/>
    <x v="0"/>
    <n v="0"/>
    <n v="0"/>
    <n v="0"/>
    <n v="0"/>
    <n v="0"/>
  </r>
  <r>
    <n v="3662"/>
    <s v="M18521"/>
    <x v="0"/>
    <n v="302.3"/>
    <n v="311.7"/>
    <n v="1639"/>
    <n v="171.63567864112238"/>
    <n v="36.6"/>
    <n v="9.3999999999999773"/>
    <n v="6.2818658382650794"/>
    <n v="121"/>
    <x v="0"/>
    <n v="0"/>
    <n v="0"/>
    <n v="0"/>
    <n v="0"/>
    <n v="0"/>
  </r>
  <r>
    <n v="3663"/>
    <s v="M18522"/>
    <x v="0"/>
    <n v="302.3"/>
    <n v="311.7"/>
    <n v="1517"/>
    <n v="158.85986851652387"/>
    <n v="37.6"/>
    <n v="9.3999999999999773"/>
    <n v="5.9731310562212974"/>
    <n v="124"/>
    <x v="0"/>
    <n v="0"/>
    <n v="0"/>
    <n v="0"/>
    <n v="0"/>
    <n v="0"/>
  </r>
  <r>
    <n v="3664"/>
    <s v="M18523"/>
    <x v="0"/>
    <n v="302.3"/>
    <n v="311.7"/>
    <n v="1442"/>
    <n v="151.00588688254939"/>
    <n v="41.7"/>
    <n v="9.3999999999999773"/>
    <n v="6.2969454830023093"/>
    <n v="127"/>
    <x v="0"/>
    <n v="0"/>
    <n v="0"/>
    <n v="0"/>
    <n v="0"/>
    <n v="0"/>
  </r>
  <r>
    <n v="3665"/>
    <s v="M18524"/>
    <x v="0"/>
    <n v="302.3"/>
    <n v="311.7"/>
    <n v="1685"/>
    <n v="176.45278737662673"/>
    <n v="30.8"/>
    <n v="9.3999999999999773"/>
    <n v="5.4347458512001028"/>
    <n v="130"/>
    <x v="0"/>
    <n v="0"/>
    <n v="0"/>
    <n v="0"/>
    <n v="0"/>
    <n v="0"/>
  </r>
  <r>
    <n v="3666"/>
    <s v="M18525"/>
    <x v="0"/>
    <n v="302.39999999999998"/>
    <n v="311.8"/>
    <n v="1358"/>
    <n v="142.20942745249798"/>
    <n v="50.6"/>
    <n v="9.4000000000000341"/>
    <n v="7.195797029096398"/>
    <n v="133"/>
    <x v="0"/>
    <n v="0"/>
    <n v="0"/>
    <n v="0"/>
    <n v="0"/>
    <n v="0"/>
  </r>
  <r>
    <n v="3667"/>
    <s v="M18526"/>
    <x v="0"/>
    <n v="302.3"/>
    <n v="311.60000000000002"/>
    <n v="1608"/>
    <n v="168.38936623241293"/>
    <n v="39.9"/>
    <n v="9.3000000000000114"/>
    <n v="6.7187357126732756"/>
    <n v="136"/>
    <x v="0"/>
    <n v="0"/>
    <n v="0"/>
    <n v="0"/>
    <n v="0"/>
    <n v="0"/>
  </r>
  <r>
    <n v="3668"/>
    <s v="L50847"/>
    <x v="1"/>
    <n v="302.3"/>
    <n v="311.60000000000002"/>
    <n v="1665"/>
    <n v="174.35839227423352"/>
    <n v="34.299999999999997"/>
    <n v="9.3000000000000114"/>
    <n v="5.9804928550062098"/>
    <n v="139"/>
    <x v="0"/>
    <n v="0"/>
    <n v="0"/>
    <n v="0"/>
    <n v="0"/>
    <n v="0"/>
  </r>
  <r>
    <n v="3669"/>
    <s v="L50848"/>
    <x v="1"/>
    <n v="302.3"/>
    <n v="311.7"/>
    <n v="1510"/>
    <n v="158.12683023068624"/>
    <n v="38.700000000000003"/>
    <n v="9.3999999999999773"/>
    <n v="6.1195083299275579"/>
    <n v="141"/>
    <x v="0"/>
    <n v="0"/>
    <n v="0"/>
    <n v="0"/>
    <n v="0"/>
    <n v="0"/>
  </r>
  <r>
    <n v="3670"/>
    <s v="L50849"/>
    <x v="1"/>
    <n v="302.39999999999998"/>
    <n v="311.8"/>
    <n v="1465"/>
    <n v="153.41444125030156"/>
    <n v="40.200000000000003"/>
    <n v="9.4000000000000341"/>
    <n v="6.1672605382621235"/>
    <n v="143"/>
    <x v="0"/>
    <n v="0"/>
    <n v="0"/>
    <n v="0"/>
    <n v="0"/>
    <n v="0"/>
  </r>
  <r>
    <n v="3671"/>
    <s v="L50850"/>
    <x v="1"/>
    <n v="302.3"/>
    <n v="311.7"/>
    <n v="1701"/>
    <n v="178.12830345854127"/>
    <n v="27.5"/>
    <n v="9.3999999999999773"/>
    <n v="4.8985283451098844"/>
    <n v="145"/>
    <x v="0"/>
    <n v="0"/>
    <n v="0"/>
    <n v="0"/>
    <n v="0"/>
    <n v="0"/>
  </r>
  <r>
    <n v="3672"/>
    <s v="M18531"/>
    <x v="0"/>
    <n v="302.3"/>
    <n v="311.7"/>
    <n v="1486"/>
    <n v="155.61355610781442"/>
    <n v="39.6"/>
    <n v="9.3999999999999773"/>
    <n v="6.1622968218694512"/>
    <n v="147"/>
    <x v="0"/>
    <n v="0"/>
    <n v="0"/>
    <n v="0"/>
    <n v="0"/>
    <n v="0"/>
  </r>
  <r>
    <n v="3673"/>
    <s v="L50852"/>
    <x v="1"/>
    <n v="302.3"/>
    <n v="311.60000000000002"/>
    <n v="1658"/>
    <n v="173.62535398839591"/>
    <n v="32.299999999999997"/>
    <n v="9.3000000000000114"/>
    <n v="5.6080989338251879"/>
    <n v="150"/>
    <x v="0"/>
    <n v="0"/>
    <n v="0"/>
    <n v="0"/>
    <n v="0"/>
    <n v="0"/>
  </r>
  <r>
    <n v="3674"/>
    <s v="H33087"/>
    <x v="2"/>
    <n v="302.3"/>
    <n v="311.7"/>
    <n v="1449"/>
    <n v="151.73892516838703"/>
    <n v="44.5"/>
    <n v="9.3999999999999773"/>
    <n v="6.752382169993222"/>
    <n v="152"/>
    <x v="0"/>
    <n v="0"/>
    <n v="0"/>
    <n v="0"/>
    <n v="0"/>
    <n v="0"/>
  </r>
  <r>
    <n v="3675"/>
    <s v="L50854"/>
    <x v="1"/>
    <n v="302.2"/>
    <n v="311.5"/>
    <n v="1346"/>
    <n v="140.95279039106205"/>
    <n v="52.4"/>
    <n v="9.3000000000000114"/>
    <n v="7.3859262164916517"/>
    <n v="157"/>
    <x v="0"/>
    <n v="0"/>
    <n v="0"/>
    <n v="0"/>
    <n v="0"/>
    <n v="0"/>
  </r>
  <r>
    <n v="3676"/>
    <s v="M18535"/>
    <x v="0"/>
    <n v="302.10000000000002"/>
    <n v="311.5"/>
    <n v="1866"/>
    <n v="195.40706305328513"/>
    <n v="23.1"/>
    <n v="9.3999999999999773"/>
    <n v="4.5139031565308869"/>
    <n v="159"/>
    <x v="0"/>
    <n v="0"/>
    <n v="0"/>
    <n v="0"/>
    <n v="0"/>
    <n v="0"/>
  </r>
  <r>
    <n v="3677"/>
    <s v="M18536"/>
    <x v="0"/>
    <n v="302.2"/>
    <n v="311.5"/>
    <n v="1562"/>
    <n v="163.57225749690858"/>
    <n v="38"/>
    <n v="9.3000000000000114"/>
    <n v="6.2157457848825262"/>
    <n v="162"/>
    <x v="0"/>
    <n v="0"/>
    <n v="0"/>
    <n v="0"/>
    <n v="0"/>
    <n v="0"/>
  </r>
  <r>
    <n v="3678"/>
    <s v="M18537"/>
    <x v="0"/>
    <n v="302.3"/>
    <n v="311.7"/>
    <n v="1368"/>
    <n v="143.25662500369455"/>
    <n v="53.6"/>
    <n v="9.3999999999999773"/>
    <n v="7.6785551001980288"/>
    <n v="165"/>
    <x v="0"/>
    <n v="0"/>
    <n v="0"/>
    <n v="0"/>
    <n v="0"/>
    <n v="0"/>
  </r>
  <r>
    <n v="3679"/>
    <s v="L50858"/>
    <x v="1"/>
    <n v="302.2"/>
    <n v="311.5"/>
    <n v="1567"/>
    <n v="164.09585627250686"/>
    <n v="33.1"/>
    <n v="9.3000000000000114"/>
    <n v="5.4315728426199774"/>
    <n v="168"/>
    <x v="0"/>
    <n v="0"/>
    <n v="0"/>
    <n v="0"/>
    <n v="0"/>
    <n v="0"/>
  </r>
  <r>
    <n v="3680"/>
    <s v="L50859"/>
    <x v="1"/>
    <n v="302.2"/>
    <n v="311.5"/>
    <n v="1725"/>
    <n v="180.64157758141309"/>
    <n v="34"/>
    <n v="9.3000000000000114"/>
    <n v="6.1418136377680446"/>
    <n v="170"/>
    <x v="0"/>
    <n v="0"/>
    <n v="0"/>
    <n v="0"/>
    <n v="0"/>
    <n v="0"/>
  </r>
  <r>
    <n v="3681"/>
    <s v="L50860"/>
    <x v="1"/>
    <n v="302.2"/>
    <n v="311.5"/>
    <n v="1744"/>
    <n v="182.63125292868662"/>
    <n v="31.2"/>
    <n v="9.3000000000000114"/>
    <n v="5.6980950913750217"/>
    <n v="172"/>
    <x v="0"/>
    <n v="0"/>
    <n v="0"/>
    <n v="0"/>
    <n v="0"/>
    <n v="0"/>
  </r>
  <r>
    <n v="3682"/>
    <s v="M18541"/>
    <x v="0"/>
    <n v="302.10000000000002"/>
    <n v="311.3"/>
    <n v="1453"/>
    <n v="152.15780418886564"/>
    <n v="45.1"/>
    <n v="9.1999999999999886"/>
    <n v="6.86231696891784"/>
    <n v="174"/>
    <x v="0"/>
    <n v="0"/>
    <n v="0"/>
    <n v="0"/>
    <n v="0"/>
    <n v="0"/>
  </r>
  <r>
    <n v="3683"/>
    <s v="L50862"/>
    <x v="1"/>
    <n v="302.10000000000002"/>
    <n v="311.2"/>
    <n v="1550"/>
    <n v="162.31562043547265"/>
    <n v="34.799999999999997"/>
    <n v="9.0999999999999659"/>
    <n v="5.6485835911544484"/>
    <n v="177"/>
    <x v="0"/>
    <n v="0"/>
    <n v="0"/>
    <n v="0"/>
    <n v="0"/>
    <n v="0"/>
  </r>
  <r>
    <n v="3684"/>
    <s v="M18543"/>
    <x v="0"/>
    <n v="302"/>
    <n v="311.2"/>
    <n v="1558"/>
    <n v="163.15337847642994"/>
    <n v="39.1"/>
    <n v="9.1999999999999886"/>
    <n v="6.3792970984284114"/>
    <n v="179"/>
    <x v="0"/>
    <n v="0"/>
    <n v="0"/>
    <n v="0"/>
    <n v="0"/>
    <n v="0"/>
  </r>
  <r>
    <n v="3685"/>
    <s v="L50864"/>
    <x v="1"/>
    <n v="302"/>
    <n v="311.2"/>
    <n v="1270"/>
    <n v="132.99408900196789"/>
    <n v="65.3"/>
    <n v="9.1999999999999886"/>
    <n v="8.6845140118285027"/>
    <n v="182"/>
    <x v="1"/>
    <n v="0"/>
    <n v="0"/>
    <n v="0"/>
    <n v="1"/>
    <n v="0"/>
  </r>
  <r>
    <n v="3686"/>
    <s v="M18545"/>
    <x v="0"/>
    <n v="301.89999999999998"/>
    <n v="311.10000000000002"/>
    <n v="1380"/>
    <n v="144.5132620651305"/>
    <n v="51.6"/>
    <n v="9.2000000000000455"/>
    <n v="7.4568843225607342"/>
    <n v="184"/>
    <x v="0"/>
    <n v="0"/>
    <n v="0"/>
    <n v="0"/>
    <n v="0"/>
    <n v="0"/>
  </r>
  <r>
    <n v="3687"/>
    <s v="L50866"/>
    <x v="1"/>
    <n v="302"/>
    <n v="311.10000000000002"/>
    <n v="1406"/>
    <n v="147.23597569824162"/>
    <n v="50.5"/>
    <n v="9.1000000000000227"/>
    <n v="7.4354167727612017"/>
    <n v="187"/>
    <x v="0"/>
    <n v="0"/>
    <n v="0"/>
    <n v="0"/>
    <n v="0"/>
    <n v="0"/>
  </r>
  <r>
    <n v="3688"/>
    <s v="M18547"/>
    <x v="0"/>
    <n v="302"/>
    <n v="311.2"/>
    <n v="1625"/>
    <n v="170.16960206944714"/>
    <n v="30.7"/>
    <n v="9.1999999999999886"/>
    <n v="5.2242067835320265"/>
    <n v="189"/>
    <x v="0"/>
    <n v="0"/>
    <n v="0"/>
    <n v="0"/>
    <n v="0"/>
    <n v="0"/>
  </r>
  <r>
    <n v="3689"/>
    <s v="L50868"/>
    <x v="1"/>
    <n v="302"/>
    <n v="311.2"/>
    <n v="1420"/>
    <n v="148.70205226991686"/>
    <n v="45.8"/>
    <n v="9.1999999999999886"/>
    <n v="6.8105539939621922"/>
    <n v="192"/>
    <x v="0"/>
    <n v="0"/>
    <n v="0"/>
    <n v="0"/>
    <n v="0"/>
    <n v="0"/>
  </r>
  <r>
    <n v="3690"/>
    <s v="L50869"/>
    <x v="1"/>
    <n v="302.10000000000002"/>
    <n v="311.39999999999998"/>
    <n v="1889"/>
    <n v="197.8156174210373"/>
    <n v="22.7"/>
    <n v="9.2999999999999545"/>
    <n v="4.4904145154575463"/>
    <n v="194"/>
    <x v="0"/>
    <n v="0"/>
    <n v="0"/>
    <n v="0"/>
    <n v="0"/>
    <n v="0"/>
  </r>
  <r>
    <n v="3691"/>
    <s v="L50870"/>
    <x v="1"/>
    <n v="302.10000000000002"/>
    <n v="311.3"/>
    <n v="1477"/>
    <n v="154.67107831173746"/>
    <n v="43.6"/>
    <n v="9.1999999999999886"/>
    <n v="6.7436590143917536"/>
    <n v="196"/>
    <x v="0"/>
    <n v="0"/>
    <n v="0"/>
    <n v="0"/>
    <n v="0"/>
    <n v="0"/>
  </r>
  <r>
    <n v="3692"/>
    <s v="L50871"/>
    <x v="1"/>
    <n v="302.10000000000002"/>
    <n v="311.2"/>
    <n v="1460"/>
    <n v="152.89084247470328"/>
    <n v="46.9"/>
    <n v="9.0999999999999659"/>
    <n v="7.1705805120635828"/>
    <n v="198"/>
    <x v="0"/>
    <n v="0"/>
    <n v="0"/>
    <n v="0"/>
    <n v="0"/>
    <n v="0"/>
  </r>
  <r>
    <n v="3693"/>
    <s v="L50872"/>
    <x v="1"/>
    <n v="302.10000000000002"/>
    <n v="311.3"/>
    <n v="1758"/>
    <n v="184.09732950036187"/>
    <n v="24.4"/>
    <n v="9.1999999999999886"/>
    <n v="4.4919748398088295"/>
    <n v="200"/>
    <x v="0"/>
    <n v="0"/>
    <n v="0"/>
    <n v="0"/>
    <n v="0"/>
    <n v="0"/>
  </r>
  <r>
    <n v="3694"/>
    <s v="L50873"/>
    <x v="1"/>
    <n v="302.10000000000002"/>
    <n v="311.3"/>
    <n v="1521"/>
    <n v="159.27874753700249"/>
    <n v="31.5"/>
    <n v="9.1999999999999886"/>
    <n v="5.0172805474155782"/>
    <n v="202"/>
    <x v="0"/>
    <n v="0"/>
    <n v="0"/>
    <n v="0"/>
    <n v="0"/>
    <n v="0"/>
  </r>
  <r>
    <n v="3695"/>
    <s v="M18554"/>
    <x v="0"/>
    <n v="302.10000000000002"/>
    <n v="311.3"/>
    <n v="1511"/>
    <n v="158.23154998580591"/>
    <n v="45"/>
    <n v="9.1999999999999886"/>
    <n v="7.1204197493612664"/>
    <n v="204"/>
    <x v="0"/>
    <n v="0"/>
    <n v="0"/>
    <n v="0"/>
    <n v="0"/>
    <n v="0"/>
  </r>
  <r>
    <n v="3696"/>
    <s v="L50875"/>
    <x v="1"/>
    <n v="302.2"/>
    <n v="311.3"/>
    <n v="1530"/>
    <n v="160.22122533307945"/>
    <n v="37.299999999999997"/>
    <n v="9.1000000000000227"/>
    <n v="5.9762517049238628"/>
    <n v="207"/>
    <x v="1"/>
    <n v="1"/>
    <n v="0"/>
    <n v="0"/>
    <n v="0"/>
    <n v="0"/>
  </r>
  <r>
    <n v="3697"/>
    <s v="L50876"/>
    <x v="1"/>
    <n v="302.10000000000002"/>
    <n v="311.2"/>
    <n v="1454"/>
    <n v="152.26252394398531"/>
    <n v="46.8"/>
    <n v="9.0999999999999659"/>
    <n v="7.125886120578512"/>
    <n v="0"/>
    <x v="0"/>
    <n v="0"/>
    <n v="0"/>
    <n v="0"/>
    <n v="0"/>
    <n v="0"/>
  </r>
  <r>
    <n v="3698"/>
    <s v="L50877"/>
    <x v="1"/>
    <n v="302.2"/>
    <n v="311.2"/>
    <n v="1928"/>
    <n v="201.89968787070404"/>
    <n v="23.1"/>
    <n v="9"/>
    <n v="4.6638827898132638"/>
    <n v="2"/>
    <x v="0"/>
    <n v="0"/>
    <n v="0"/>
    <n v="0"/>
    <n v="0"/>
    <n v="0"/>
  </r>
  <r>
    <n v="3699"/>
    <s v="H33112"/>
    <x v="2"/>
    <n v="302.2"/>
    <n v="311.3"/>
    <n v="1758"/>
    <n v="184.09732950036187"/>
    <n v="26.4"/>
    <n v="9.1000000000000227"/>
    <n v="4.8601694988095536"/>
    <n v="4"/>
    <x v="0"/>
    <n v="0"/>
    <n v="0"/>
    <n v="0"/>
    <n v="0"/>
    <n v="0"/>
  </r>
  <r>
    <n v="3700"/>
    <s v="L50879"/>
    <x v="1"/>
    <n v="302.2"/>
    <n v="311.2"/>
    <n v="1649"/>
    <n v="172.68287619231896"/>
    <n v="33.200000000000003"/>
    <n v="9"/>
    <n v="5.7330714895849892"/>
    <n v="9"/>
    <x v="0"/>
    <n v="0"/>
    <n v="0"/>
    <n v="0"/>
    <n v="0"/>
    <n v="0"/>
  </r>
  <r>
    <n v="3701"/>
    <s v="L50880"/>
    <x v="1"/>
    <n v="302.10000000000002"/>
    <n v="311.2"/>
    <n v="1447"/>
    <n v="151.52948565814768"/>
    <n v="50.3"/>
    <n v="9.0999999999999659"/>
    <n v="7.6219331286048284"/>
    <n v="11"/>
    <x v="0"/>
    <n v="0"/>
    <n v="0"/>
    <n v="0"/>
    <n v="0"/>
    <n v="0"/>
  </r>
  <r>
    <n v="3702"/>
    <s v="L50881"/>
    <x v="1"/>
    <n v="302.10000000000002"/>
    <n v="311.2"/>
    <n v="1417"/>
    <n v="148.3878930045579"/>
    <n v="48"/>
    <n v="9.0999999999999659"/>
    <n v="7.1226188642187793"/>
    <n v="13"/>
    <x v="0"/>
    <n v="0"/>
    <n v="0"/>
    <n v="0"/>
    <n v="0"/>
    <n v="0"/>
  </r>
  <r>
    <n v="3703"/>
    <s v="L50882"/>
    <x v="1"/>
    <n v="302"/>
    <n v="311.2"/>
    <n v="1434"/>
    <n v="150.16812884159211"/>
    <n v="44.9"/>
    <n v="9.1999999999999886"/>
    <n v="6.7425489849874856"/>
    <n v="15"/>
    <x v="0"/>
    <n v="0"/>
    <n v="0"/>
    <n v="0"/>
    <n v="0"/>
    <n v="0"/>
  </r>
  <r>
    <n v="3704"/>
    <s v="M18563"/>
    <x v="0"/>
    <n v="302"/>
    <n v="311.2"/>
    <n v="1418"/>
    <n v="148.49261275967757"/>
    <n v="49.5"/>
    <n v="9.1999999999999886"/>
    <n v="7.3503843316040394"/>
    <n v="17"/>
    <x v="0"/>
    <n v="0"/>
    <n v="0"/>
    <n v="0"/>
    <n v="0"/>
    <n v="0"/>
  </r>
  <r>
    <n v="3705"/>
    <s v="M18564"/>
    <x v="0"/>
    <n v="302"/>
    <n v="311.2"/>
    <n v="1400"/>
    <n v="146.60765716752366"/>
    <n v="49.5"/>
    <n v="9.1999999999999886"/>
    <n v="7.257079029792421"/>
    <n v="20"/>
    <x v="0"/>
    <n v="0"/>
    <n v="0"/>
    <n v="0"/>
    <n v="0"/>
    <n v="0"/>
  </r>
  <r>
    <n v="3706"/>
    <s v="M18565"/>
    <x v="0"/>
    <n v="302"/>
    <n v="311.3"/>
    <n v="1725"/>
    <n v="180.64157758141309"/>
    <n v="27.7"/>
    <n v="9.3000000000000114"/>
    <n v="5.0037716990051422"/>
    <n v="23"/>
    <x v="0"/>
    <n v="0"/>
    <n v="0"/>
    <n v="0"/>
    <n v="0"/>
    <n v="0"/>
  </r>
  <r>
    <n v="3707"/>
    <s v="L50886"/>
    <x v="1"/>
    <n v="302"/>
    <n v="311.3"/>
    <n v="1567"/>
    <n v="164.09585627250686"/>
    <n v="41.1"/>
    <n v="9.3000000000000114"/>
    <n v="6.7443396928000316"/>
    <n v="26"/>
    <x v="0"/>
    <n v="0"/>
    <n v="0"/>
    <n v="0"/>
    <n v="0"/>
    <n v="0"/>
  </r>
  <r>
    <n v="3708"/>
    <s v="M18567"/>
    <x v="0"/>
    <n v="302.10000000000002"/>
    <n v="311.3"/>
    <n v="1497"/>
    <n v="156.76547341413067"/>
    <n v="38.4"/>
    <n v="9.1999999999999886"/>
    <n v="6.0197941791026182"/>
    <n v="28"/>
    <x v="0"/>
    <n v="0"/>
    <n v="0"/>
    <n v="0"/>
    <n v="0"/>
    <n v="0"/>
  </r>
  <r>
    <n v="3709"/>
    <s v="L50888"/>
    <x v="1"/>
    <n v="302.10000000000002"/>
    <n v="311.39999999999998"/>
    <n v="1549"/>
    <n v="162.21090068035298"/>
    <n v="44.6"/>
    <n v="9.2999999999999545"/>
    <n v="7.234606170343743"/>
    <n v="31"/>
    <x v="0"/>
    <n v="0"/>
    <n v="0"/>
    <n v="0"/>
    <n v="0"/>
    <n v="0"/>
  </r>
  <r>
    <n v="3710"/>
    <s v="L50889"/>
    <x v="1"/>
    <n v="302.2"/>
    <n v="311.39999999999998"/>
    <n v="1754"/>
    <n v="183.67845047988325"/>
    <n v="26.9"/>
    <n v="9.1999999999999886"/>
    <n v="4.9409503179088601"/>
    <n v="33"/>
    <x v="0"/>
    <n v="0"/>
    <n v="0"/>
    <n v="0"/>
    <n v="0"/>
    <n v="0"/>
  </r>
  <r>
    <n v="3711"/>
    <s v="L50890"/>
    <x v="1"/>
    <n v="302.2"/>
    <n v="311.5"/>
    <n v="1489"/>
    <n v="155.92771537317338"/>
    <n v="38.299999999999997"/>
    <n v="9.3000000000000114"/>
    <n v="5.97203149879254"/>
    <n v="35"/>
    <x v="0"/>
    <n v="0"/>
    <n v="0"/>
    <n v="0"/>
    <n v="0"/>
    <n v="0"/>
  </r>
  <r>
    <n v="3712"/>
    <s v="L50891"/>
    <x v="1"/>
    <n v="302.2"/>
    <n v="311.5"/>
    <n v="1543"/>
    <n v="161.58258214963502"/>
    <n v="38.5"/>
    <n v="9.3000000000000114"/>
    <n v="6.220929412760948"/>
    <n v="37"/>
    <x v="0"/>
    <n v="0"/>
    <n v="0"/>
    <n v="0"/>
    <n v="0"/>
    <n v="0"/>
  </r>
  <r>
    <n v="3713"/>
    <s v="L50892"/>
    <x v="1"/>
    <n v="302.3"/>
    <n v="311.5"/>
    <n v="1543"/>
    <n v="161.58258214963502"/>
    <n v="33.1"/>
    <n v="9.1999999999999886"/>
    <n v="5.3483834691529193"/>
    <n v="39"/>
    <x v="0"/>
    <n v="0"/>
    <n v="0"/>
    <n v="0"/>
    <n v="0"/>
    <n v="0"/>
  </r>
  <r>
    <n v="3714"/>
    <s v="L50893"/>
    <x v="1"/>
    <n v="302.3"/>
    <n v="311.5"/>
    <n v="1565"/>
    <n v="163.88641676226752"/>
    <n v="35.6"/>
    <n v="9.1999999999999886"/>
    <n v="5.8343564367367238"/>
    <n v="41"/>
    <x v="0"/>
    <n v="0"/>
    <n v="0"/>
    <n v="0"/>
    <n v="0"/>
    <n v="0"/>
  </r>
  <r>
    <n v="3715"/>
    <s v="M18574"/>
    <x v="0"/>
    <n v="302.3"/>
    <n v="311.39999999999998"/>
    <n v="1855"/>
    <n v="194.25514574696888"/>
    <n v="23.9"/>
    <n v="9.0999999999999659"/>
    <n v="4.6426979833525559"/>
    <n v="43"/>
    <x v="0"/>
    <n v="0"/>
    <n v="0"/>
    <n v="0"/>
    <n v="0"/>
    <n v="0"/>
  </r>
  <r>
    <n v="3716"/>
    <s v="M18575"/>
    <x v="0"/>
    <n v="302.39999999999998"/>
    <n v="311.39999999999998"/>
    <n v="1475"/>
    <n v="154.46163880149817"/>
    <n v="45.2"/>
    <n v="9"/>
    <n v="6.9816660738277179"/>
    <n v="46"/>
    <x v="0"/>
    <n v="0"/>
    <n v="0"/>
    <n v="0"/>
    <n v="0"/>
    <n v="0"/>
  </r>
  <r>
    <n v="3717"/>
    <s v="L50896"/>
    <x v="1"/>
    <n v="302.3"/>
    <n v="311.39999999999998"/>
    <n v="1609"/>
    <n v="168.49408598753254"/>
    <n v="32.299999999999997"/>
    <n v="9.0999999999999659"/>
    <n v="5.4423589773973005"/>
    <n v="49"/>
    <x v="0"/>
    <n v="0"/>
    <n v="0"/>
    <n v="0"/>
    <n v="0"/>
    <n v="0"/>
  </r>
  <r>
    <n v="3718"/>
    <s v="H33131"/>
    <x v="2"/>
    <n v="302.3"/>
    <n v="311.39999999999998"/>
    <n v="1443"/>
    <n v="151.11060663766906"/>
    <n v="44.1"/>
    <n v="9.0999999999999659"/>
    <n v="6.6639777527212063"/>
    <n v="51"/>
    <x v="0"/>
    <n v="0"/>
    <n v="0"/>
    <n v="0"/>
    <n v="0"/>
    <n v="0"/>
  </r>
  <r>
    <n v="3719"/>
    <s v="L50898"/>
    <x v="1"/>
    <n v="302.39999999999998"/>
    <n v="311.39999999999998"/>
    <n v="1450"/>
    <n v="151.84364492350667"/>
    <n v="44.1"/>
    <n v="9"/>
    <n v="6.6963047411266441"/>
    <n v="56"/>
    <x v="0"/>
    <n v="0"/>
    <n v="0"/>
    <n v="0"/>
    <n v="0"/>
    <n v="0"/>
  </r>
  <r>
    <n v="3720"/>
    <s v="L50899"/>
    <x v="1"/>
    <n v="302.39999999999998"/>
    <n v="311.5"/>
    <n v="1590"/>
    <n v="166.50441064025901"/>
    <n v="39.9"/>
    <n v="9.1000000000000227"/>
    <n v="6.6435259845463346"/>
    <n v="58"/>
    <x v="0"/>
    <n v="0"/>
    <n v="0"/>
    <n v="0"/>
    <n v="0"/>
    <n v="0"/>
  </r>
  <r>
    <n v="3721"/>
    <s v="M18580"/>
    <x v="0"/>
    <n v="302.39999999999998"/>
    <n v="311.39999999999998"/>
    <n v="1508"/>
    <n v="157.91739072044692"/>
    <n v="41.2"/>
    <n v="9"/>
    <n v="6.5061964976824136"/>
    <n v="60"/>
    <x v="0"/>
    <n v="0"/>
    <n v="0"/>
    <n v="0"/>
    <n v="0"/>
    <n v="0"/>
  </r>
  <r>
    <n v="3722"/>
    <s v="M18581"/>
    <x v="0"/>
    <n v="302.2"/>
    <n v="311.2"/>
    <n v="1544"/>
    <n v="161.68730190475469"/>
    <n v="43.6"/>
    <n v="9"/>
    <n v="7.0495663630473047"/>
    <n v="63"/>
    <x v="0"/>
    <n v="0"/>
    <n v="0"/>
    <n v="0"/>
    <n v="0"/>
    <n v="0"/>
  </r>
  <r>
    <n v="3723"/>
    <s v="L50902"/>
    <x v="1"/>
    <n v="302.2"/>
    <n v="311.2"/>
    <n v="1451"/>
    <n v="151.94836467862632"/>
    <n v="41.8"/>
    <n v="9"/>
    <n v="6.3514416435665799"/>
    <n v="66"/>
    <x v="0"/>
    <n v="0"/>
    <n v="0"/>
    <n v="0"/>
    <n v="0"/>
    <n v="0"/>
  </r>
  <r>
    <n v="3724"/>
    <s v="L50903"/>
    <x v="1"/>
    <n v="302.3"/>
    <n v="311.2"/>
    <n v="1758"/>
    <n v="184.09732950036187"/>
    <n v="24.4"/>
    <n v="8.8999999999999773"/>
    <n v="4.4919748398088295"/>
    <n v="68"/>
    <x v="0"/>
    <n v="0"/>
    <n v="0"/>
    <n v="0"/>
    <n v="0"/>
    <n v="0"/>
  </r>
  <r>
    <n v="3725"/>
    <s v="M18584"/>
    <x v="0"/>
    <n v="302.3"/>
    <n v="311.2"/>
    <n v="1507"/>
    <n v="157.8126709653273"/>
    <n v="47.7"/>
    <n v="8.8999999999999773"/>
    <n v="7.5276644050461128"/>
    <n v="70"/>
    <x v="0"/>
    <n v="0"/>
    <n v="0"/>
    <n v="0"/>
    <n v="0"/>
    <n v="0"/>
  </r>
  <r>
    <n v="3726"/>
    <s v="H33139"/>
    <x v="2"/>
    <n v="302.3"/>
    <n v="311.10000000000002"/>
    <n v="1543"/>
    <n v="161.58258214963502"/>
    <n v="37.5"/>
    <n v="8.8000000000000114"/>
    <n v="6.0593468306113127"/>
    <n v="73"/>
    <x v="0"/>
    <n v="0"/>
    <n v="0"/>
    <n v="0"/>
    <n v="0"/>
    <n v="0"/>
  </r>
  <r>
    <n v="3727"/>
    <s v="M18586"/>
    <x v="0"/>
    <n v="302.3"/>
    <n v="311.2"/>
    <n v="1505"/>
    <n v="157.60323145508795"/>
    <n v="36.700000000000003"/>
    <n v="8.8999999999999773"/>
    <n v="5.7840385944017276"/>
    <n v="78"/>
    <x v="0"/>
    <n v="0"/>
    <n v="0"/>
    <n v="0"/>
    <n v="0"/>
    <n v="0"/>
  </r>
  <r>
    <n v="3728"/>
    <s v="L50907"/>
    <x v="1"/>
    <n v="302.3"/>
    <n v="311.2"/>
    <n v="1786"/>
    <n v="187.02948264371236"/>
    <n v="24.3"/>
    <n v="8.8999999999999773"/>
    <n v="4.5448164282422105"/>
    <n v="81"/>
    <x v="0"/>
    <n v="0"/>
    <n v="0"/>
    <n v="0"/>
    <n v="0"/>
    <n v="0"/>
  </r>
  <r>
    <n v="3729"/>
    <s v="L50908"/>
    <x v="1"/>
    <n v="302.3"/>
    <n v="311.3"/>
    <n v="1457"/>
    <n v="152.57668320934428"/>
    <n v="44.5"/>
    <n v="9"/>
    <n v="6.7896624028158206"/>
    <n v="83"/>
    <x v="0"/>
    <n v="0"/>
    <n v="0"/>
    <n v="0"/>
    <n v="0"/>
    <n v="0"/>
  </r>
  <r>
    <n v="3730"/>
    <s v="M18589"/>
    <x v="0"/>
    <n v="302.39999999999998"/>
    <n v="311.3"/>
    <n v="1312"/>
    <n v="137.3923187169936"/>
    <n v="61.5"/>
    <n v="8.9000000000000341"/>
    <n v="8.4496276010951057"/>
    <n v="85"/>
    <x v="0"/>
    <n v="0"/>
    <n v="0"/>
    <n v="0"/>
    <n v="0"/>
    <n v="0"/>
  </r>
  <r>
    <n v="3731"/>
    <s v="M18590"/>
    <x v="0"/>
    <n v="302.3"/>
    <n v="311.2"/>
    <n v="1405"/>
    <n v="147.131255943122"/>
    <n v="47.7"/>
    <n v="8.8999999999999773"/>
    <n v="7.0181609084869194"/>
    <n v="88"/>
    <x v="0"/>
    <n v="0"/>
    <n v="0"/>
    <n v="0"/>
    <n v="0"/>
    <n v="0"/>
  </r>
  <r>
    <n v="3732"/>
    <s v="M18591"/>
    <x v="0"/>
    <n v="302.2"/>
    <n v="311.2"/>
    <n v="1377"/>
    <n v="144.19910279977151"/>
    <n v="43"/>
    <n v="9"/>
    <n v="6.2005614203901747"/>
    <n v="91"/>
    <x v="0"/>
    <n v="0"/>
    <n v="0"/>
    <n v="0"/>
    <n v="0"/>
    <n v="0"/>
  </r>
  <r>
    <n v="3733"/>
    <s v="M18592"/>
    <x v="0"/>
    <n v="302.2"/>
    <n v="311.2"/>
    <n v="1347"/>
    <n v="141.05751014618173"/>
    <n v="49.8"/>
    <n v="9"/>
    <n v="7.024664005279849"/>
    <n v="94"/>
    <x v="0"/>
    <n v="0"/>
    <n v="0"/>
    <n v="0"/>
    <n v="0"/>
    <n v="0"/>
  </r>
  <r>
    <n v="3734"/>
    <s v="L50913"/>
    <x v="1"/>
    <n v="302.2"/>
    <n v="311.10000000000002"/>
    <n v="1470"/>
    <n v="153.93804002589985"/>
    <n v="39.6"/>
    <n v="8.9000000000000341"/>
    <n v="6.0959463850256341"/>
    <n v="97"/>
    <x v="0"/>
    <n v="0"/>
    <n v="0"/>
    <n v="0"/>
    <n v="0"/>
    <n v="0"/>
  </r>
  <r>
    <n v="3735"/>
    <s v="M18594"/>
    <x v="0"/>
    <n v="302.2"/>
    <n v="311.2"/>
    <n v="1873"/>
    <n v="196.14010133912277"/>
    <n v="24"/>
    <n v="9"/>
    <n v="4.7073624321389458"/>
    <n v="99"/>
    <x v="0"/>
    <n v="0"/>
    <n v="0"/>
    <n v="0"/>
    <n v="0"/>
    <n v="0"/>
  </r>
  <r>
    <n v="3736"/>
    <s v="M18595"/>
    <x v="0"/>
    <n v="302.2"/>
    <n v="311.10000000000002"/>
    <n v="1434"/>
    <n v="150.16812884159211"/>
    <n v="58.6"/>
    <n v="8.9000000000000341"/>
    <n v="8.7998523501172983"/>
    <n v="102"/>
    <x v="0"/>
    <n v="0"/>
    <n v="0"/>
    <n v="0"/>
    <n v="0"/>
    <n v="0"/>
  </r>
  <r>
    <n v="3737"/>
    <s v="H33150"/>
    <x v="2"/>
    <n v="302.2"/>
    <n v="311.10000000000002"/>
    <n v="1628"/>
    <n v="170.48376133480613"/>
    <n v="30.6"/>
    <n v="8.9000000000000341"/>
    <n v="5.2168030968450676"/>
    <n v="105"/>
    <x v="0"/>
    <n v="0"/>
    <n v="0"/>
    <n v="0"/>
    <n v="0"/>
    <n v="0"/>
  </r>
  <r>
    <n v="3738"/>
    <s v="L50917"/>
    <x v="1"/>
    <n v="302.2"/>
    <n v="311.10000000000002"/>
    <n v="1351"/>
    <n v="141.47638916666034"/>
    <n v="48.6"/>
    <n v="8.9000000000000341"/>
    <n v="6.8757525134996929"/>
    <n v="110"/>
    <x v="0"/>
    <n v="0"/>
    <n v="0"/>
    <n v="0"/>
    <n v="0"/>
    <n v="0"/>
  </r>
  <r>
    <n v="3739"/>
    <s v="M18598"/>
    <x v="0"/>
    <n v="302.3"/>
    <n v="311.2"/>
    <n v="1454"/>
    <n v="152.26252394398531"/>
    <n v="43.8"/>
    <n v="8.8999999999999773"/>
    <n v="6.6690985487465557"/>
    <n v="112"/>
    <x v="0"/>
    <n v="0"/>
    <n v="0"/>
    <n v="0"/>
    <n v="0"/>
    <n v="0"/>
  </r>
  <r>
    <n v="3740"/>
    <s v="M18599"/>
    <x v="0"/>
    <n v="302.2"/>
    <n v="311.2"/>
    <n v="1663"/>
    <n v="174.1489527639942"/>
    <n v="29.6"/>
    <n v="9"/>
    <n v="5.1548090018142281"/>
    <n v="115"/>
    <x v="0"/>
    <n v="0"/>
    <n v="0"/>
    <n v="0"/>
    <n v="0"/>
    <n v="0"/>
  </r>
  <r>
    <n v="3741"/>
    <s v="L50920"/>
    <x v="1"/>
    <n v="302.3"/>
    <n v="311.2"/>
    <n v="1401"/>
    <n v="146.71237692264333"/>
    <n v="49.7"/>
    <n v="8.8999999999999773"/>
    <n v="7.2916051330553735"/>
    <n v="118"/>
    <x v="0"/>
    <n v="0"/>
    <n v="0"/>
    <n v="0"/>
    <n v="0"/>
    <n v="0"/>
  </r>
  <r>
    <n v="3742"/>
    <s v="L50921"/>
    <x v="1"/>
    <n v="302.39999999999998"/>
    <n v="311.3"/>
    <n v="1503"/>
    <n v="157.39379194484863"/>
    <n v="38.200000000000003"/>
    <n v="8.9000000000000341"/>
    <n v="6.0124428522932183"/>
    <n v="120"/>
    <x v="0"/>
    <n v="0"/>
    <n v="0"/>
    <n v="0"/>
    <n v="0"/>
    <n v="0"/>
  </r>
  <r>
    <n v="3743"/>
    <s v="L50922"/>
    <x v="1"/>
    <n v="302.39999999999998"/>
    <n v="311.39999999999998"/>
    <n v="1564"/>
    <n v="163.7816970071479"/>
    <n v="35"/>
    <n v="9"/>
    <n v="5.7323593952501763"/>
    <n v="122"/>
    <x v="0"/>
    <n v="0"/>
    <n v="0"/>
    <n v="0"/>
    <n v="0"/>
    <n v="0"/>
  </r>
  <r>
    <n v="3744"/>
    <s v="L50923"/>
    <x v="1"/>
    <n v="302.5"/>
    <n v="311.39999999999998"/>
    <n v="1759"/>
    <n v="184.20204925548154"/>
    <n v="24.6"/>
    <n v="8.8999999999999773"/>
    <n v="4.5313704116848461"/>
    <n v="124"/>
    <x v="0"/>
    <n v="0"/>
    <n v="0"/>
    <n v="0"/>
    <n v="0"/>
    <n v="0"/>
  </r>
  <r>
    <n v="3745"/>
    <s v="L50924"/>
    <x v="1"/>
    <n v="302.5"/>
    <n v="311.39999999999998"/>
    <n v="1409"/>
    <n v="147.55013496360061"/>
    <n v="53.1"/>
    <n v="8.8999999999999773"/>
    <n v="7.834912166567193"/>
    <n v="126"/>
    <x v="0"/>
    <n v="0"/>
    <n v="0"/>
    <n v="0"/>
    <n v="0"/>
    <n v="0"/>
  </r>
  <r>
    <n v="3746"/>
    <s v="L50925"/>
    <x v="1"/>
    <n v="302.60000000000002"/>
    <n v="311.39999999999998"/>
    <n v="1738"/>
    <n v="182.00293439796869"/>
    <n v="25.8"/>
    <n v="8.7999999999999545"/>
    <n v="4.6956757074675926"/>
    <n v="128"/>
    <x v="0"/>
    <n v="0"/>
    <n v="0"/>
    <n v="0"/>
    <n v="0"/>
    <n v="0"/>
  </r>
  <r>
    <n v="3747"/>
    <s v="H33160"/>
    <x v="2"/>
    <n v="302.5"/>
    <n v="311.3"/>
    <n v="1393"/>
    <n v="145.87461888168608"/>
    <n v="47.5"/>
    <n v="8.8000000000000114"/>
    <n v="6.9290443968800881"/>
    <n v="130"/>
    <x v="0"/>
    <n v="0"/>
    <n v="0"/>
    <n v="0"/>
    <n v="0"/>
    <n v="0"/>
  </r>
  <r>
    <n v="3748"/>
    <s v="L50927"/>
    <x v="1"/>
    <n v="302.5"/>
    <n v="311.10000000000002"/>
    <n v="1499"/>
    <n v="156.97491292436999"/>
    <n v="38.799999999999997"/>
    <n v="8.6000000000000227"/>
    <n v="6.0906266214655549"/>
    <n v="135"/>
    <x v="0"/>
    <n v="0"/>
    <n v="0"/>
    <n v="0"/>
    <n v="0"/>
    <n v="0"/>
  </r>
  <r>
    <n v="3749"/>
    <s v="L50928"/>
    <x v="1"/>
    <n v="302.5"/>
    <n v="311.10000000000002"/>
    <n v="1493"/>
    <n v="156.34659439365205"/>
    <n v="39"/>
    <n v="8.6000000000000227"/>
    <n v="6.0975171813524307"/>
    <n v="137"/>
    <x v="0"/>
    <n v="0"/>
    <n v="0"/>
    <n v="0"/>
    <n v="0"/>
    <n v="0"/>
  </r>
  <r>
    <n v="3750"/>
    <s v="L50929"/>
    <x v="1"/>
    <n v="302.39999999999998"/>
    <n v="311.10000000000002"/>
    <n v="1652"/>
    <n v="172.99703545767795"/>
    <n v="33.9"/>
    <n v="8.7000000000000455"/>
    <n v="5.8645995020152819"/>
    <n v="139"/>
    <x v="0"/>
    <n v="0"/>
    <n v="0"/>
    <n v="0"/>
    <n v="0"/>
    <n v="0"/>
  </r>
  <r>
    <n v="3751"/>
    <s v="L50930"/>
    <x v="1"/>
    <n v="302.3"/>
    <n v="311.10000000000002"/>
    <n v="1589"/>
    <n v="166.39969088513939"/>
    <n v="29.9"/>
    <n v="8.8000000000000114"/>
    <n v="4.9753507574656677"/>
    <n v="141"/>
    <x v="0"/>
    <n v="0"/>
    <n v="0"/>
    <n v="0"/>
    <n v="0"/>
    <n v="0"/>
  </r>
  <r>
    <n v="3752"/>
    <s v="L50931"/>
    <x v="1"/>
    <n v="302.39999999999998"/>
    <n v="311.10000000000002"/>
    <n v="1520"/>
    <n v="159.17402778188287"/>
    <n v="42.2"/>
    <n v="8.7000000000000455"/>
    <n v="6.7171439723954576"/>
    <n v="143"/>
    <x v="0"/>
    <n v="0"/>
    <n v="0"/>
    <n v="0"/>
    <n v="0"/>
    <n v="0"/>
  </r>
  <r>
    <n v="3753"/>
    <s v="H33166"/>
    <x v="2"/>
    <n v="302.3"/>
    <n v="311.10000000000002"/>
    <n v="1455"/>
    <n v="152.36724369910496"/>
    <n v="40.299999999999997"/>
    <n v="8.8000000000000114"/>
    <n v="6.1403999210739295"/>
    <n v="145"/>
    <x v="0"/>
    <n v="0"/>
    <n v="0"/>
    <n v="0"/>
    <n v="0"/>
    <n v="0"/>
  </r>
  <r>
    <n v="3754"/>
    <s v="L50933"/>
    <x v="1"/>
    <n v="302.2"/>
    <n v="311"/>
    <n v="1463"/>
    <n v="153.20500174006227"/>
    <n v="46.8"/>
    <n v="8.8000000000000114"/>
    <n v="7.1699940814349139"/>
    <n v="150"/>
    <x v="0"/>
    <n v="0"/>
    <n v="0"/>
    <n v="0"/>
    <n v="0"/>
    <n v="0"/>
  </r>
  <r>
    <n v="3755"/>
    <s v="L50934"/>
    <x v="1"/>
    <n v="302.3"/>
    <n v="311"/>
    <n v="1442"/>
    <n v="151.00588688254939"/>
    <n v="43.7"/>
    <n v="8.6999999999999886"/>
    <n v="6.5989572567674086"/>
    <n v="152"/>
    <x v="0"/>
    <n v="0"/>
    <n v="0"/>
    <n v="0"/>
    <n v="0"/>
    <n v="0"/>
  </r>
  <r>
    <n v="3756"/>
    <s v="L50935"/>
    <x v="1"/>
    <n v="302.3"/>
    <n v="311"/>
    <n v="1329"/>
    <n v="139.17255455402784"/>
    <n v="51.5"/>
    <n v="8.6999999999999886"/>
    <n v="7.1673865595324342"/>
    <n v="154"/>
    <x v="0"/>
    <n v="0"/>
    <n v="0"/>
    <n v="0"/>
    <n v="0"/>
    <n v="0"/>
  </r>
  <r>
    <n v="3757"/>
    <s v="L50936"/>
    <x v="1"/>
    <n v="302.3"/>
    <n v="311.10000000000002"/>
    <n v="1546"/>
    <n v="161.89674141499398"/>
    <n v="33.1"/>
    <n v="8.8000000000000114"/>
    <n v="5.3587821408363006"/>
    <n v="156"/>
    <x v="0"/>
    <n v="0"/>
    <n v="0"/>
    <n v="0"/>
    <n v="0"/>
    <n v="0"/>
  </r>
  <r>
    <n v="3758"/>
    <s v="M18617"/>
    <x v="0"/>
    <n v="302.2"/>
    <n v="311.10000000000002"/>
    <n v="1516"/>
    <n v="158.7551487614042"/>
    <n v="33.700000000000003"/>
    <n v="8.9000000000000341"/>
    <n v="5.3500485132593223"/>
    <n v="158"/>
    <x v="0"/>
    <n v="0"/>
    <n v="0"/>
    <n v="0"/>
    <n v="0"/>
    <n v="0"/>
  </r>
  <r>
    <n v="3759"/>
    <s v="M18618"/>
    <x v="0"/>
    <n v="302.2"/>
    <n v="311"/>
    <n v="1476"/>
    <n v="154.56635855661781"/>
    <n v="47.4"/>
    <n v="8.8000000000000114"/>
    <n v="7.3264453955836846"/>
    <n v="161"/>
    <x v="0"/>
    <n v="0"/>
    <n v="0"/>
    <n v="0"/>
    <n v="0"/>
    <n v="0"/>
  </r>
  <r>
    <n v="3760"/>
    <s v="L50939"/>
    <x v="1"/>
    <n v="302.3"/>
    <n v="311"/>
    <n v="1412"/>
    <n v="147.86429422895961"/>
    <n v="47"/>
    <n v="8.6999999999999886"/>
    <n v="6.949621828761102"/>
    <n v="164"/>
    <x v="0"/>
    <n v="0"/>
    <n v="0"/>
    <n v="0"/>
    <n v="0"/>
    <n v="0"/>
  </r>
  <r>
    <n v="3761"/>
    <s v="L50940"/>
    <x v="1"/>
    <n v="302.3"/>
    <n v="310.89999999999998"/>
    <n v="1377"/>
    <n v="144.19910279977151"/>
    <n v="46.8"/>
    <n v="8.5999999999999659"/>
    <n v="6.7485180110293062"/>
    <n v="166"/>
    <x v="1"/>
    <n v="0"/>
    <n v="1"/>
    <n v="0"/>
    <n v="0"/>
    <n v="0"/>
  </r>
  <r>
    <n v="3762"/>
    <s v="M18621"/>
    <x v="0"/>
    <n v="302.39999999999998"/>
    <n v="311"/>
    <n v="1490"/>
    <n v="156.03243512829306"/>
    <n v="37.1"/>
    <n v="8.6000000000000227"/>
    <n v="5.7888033432596728"/>
    <n v="168"/>
    <x v="0"/>
    <n v="0"/>
    <n v="0"/>
    <n v="0"/>
    <n v="0"/>
    <n v="0"/>
  </r>
  <r>
    <n v="3763"/>
    <s v="M18622"/>
    <x v="0"/>
    <n v="302.3"/>
    <n v="311"/>
    <n v="1526"/>
    <n v="159.80234631260083"/>
    <n v="37.700000000000003"/>
    <n v="8.6999999999999886"/>
    <n v="6.0245484559850517"/>
    <n v="171"/>
    <x v="0"/>
    <n v="0"/>
    <n v="0"/>
    <n v="0"/>
    <n v="0"/>
    <n v="0"/>
  </r>
  <r>
    <n v="3764"/>
    <s v="L50943"/>
    <x v="1"/>
    <n v="302.3"/>
    <n v="311"/>
    <n v="1428"/>
    <n v="149.53981031087415"/>
    <n v="47.9"/>
    <n v="8.6999999999999886"/>
    <n v="7.1629569138908709"/>
    <n v="174"/>
    <x v="0"/>
    <n v="0"/>
    <n v="0"/>
    <n v="0"/>
    <n v="0"/>
    <n v="0"/>
  </r>
  <r>
    <n v="3765"/>
    <s v="L50944"/>
    <x v="1"/>
    <n v="302.39999999999998"/>
    <n v="311"/>
    <n v="1329"/>
    <n v="139.17255455402784"/>
    <n v="54.6"/>
    <n v="8.6000000000000227"/>
    <n v="7.5988214786499206"/>
    <n v="176"/>
    <x v="0"/>
    <n v="0"/>
    <n v="0"/>
    <n v="0"/>
    <n v="0"/>
    <n v="0"/>
  </r>
  <r>
    <n v="3766"/>
    <s v="M18625"/>
    <x v="0"/>
    <n v="302.39999999999998"/>
    <n v="311.10000000000002"/>
    <n v="1443"/>
    <n v="151.11060663766906"/>
    <n v="51.8"/>
    <n v="8.7000000000000455"/>
    <n v="7.8275294238312574"/>
    <n v="178"/>
    <x v="0"/>
    <n v="0"/>
    <n v="0"/>
    <n v="0"/>
    <n v="0"/>
    <n v="0"/>
  </r>
  <r>
    <n v="3767"/>
    <s v="L50946"/>
    <x v="1"/>
    <n v="302.3"/>
    <n v="311.10000000000002"/>
    <n v="1373"/>
    <n v="143.78022377929287"/>
    <n v="53"/>
    <n v="8.8000000000000114"/>
    <n v="7.620351860302522"/>
    <n v="181"/>
    <x v="0"/>
    <n v="0"/>
    <n v="0"/>
    <n v="0"/>
    <n v="0"/>
    <n v="0"/>
  </r>
  <r>
    <n v="3768"/>
    <s v="L50947"/>
    <x v="1"/>
    <n v="302.3"/>
    <n v="311.10000000000002"/>
    <n v="1630"/>
    <n v="170.69320084504542"/>
    <n v="35.6"/>
    <n v="8.8000000000000114"/>
    <n v="6.0766779500836172"/>
    <n v="183"/>
    <x v="0"/>
    <n v="0"/>
    <n v="0"/>
    <n v="0"/>
    <n v="0"/>
    <n v="0"/>
  </r>
  <r>
    <n v="3769"/>
    <s v="L50948"/>
    <x v="1"/>
    <n v="302.2"/>
    <n v="311"/>
    <n v="1555"/>
    <n v="162.83921921107094"/>
    <n v="34.200000000000003"/>
    <n v="8.8000000000000114"/>
    <n v="5.5691012970186264"/>
    <n v="185"/>
    <x v="0"/>
    <n v="0"/>
    <n v="0"/>
    <n v="0"/>
    <n v="0"/>
    <n v="0"/>
  </r>
  <r>
    <n v="3770"/>
    <s v="M18629"/>
    <x v="0"/>
    <n v="302.2"/>
    <n v="311"/>
    <n v="1436"/>
    <n v="150.37756835183143"/>
    <n v="47"/>
    <n v="8.8000000000000114"/>
    <n v="7.0677457125360768"/>
    <n v="187"/>
    <x v="0"/>
    <n v="0"/>
    <n v="0"/>
    <n v="0"/>
    <n v="0"/>
    <n v="0"/>
  </r>
  <r>
    <n v="3771"/>
    <s v="L50950"/>
    <x v="1"/>
    <n v="302.3"/>
    <n v="311"/>
    <n v="1609"/>
    <n v="168.49408598753254"/>
    <n v="31"/>
    <n v="8.6999999999999886"/>
    <n v="5.2233166656135088"/>
    <n v="190"/>
    <x v="0"/>
    <n v="0"/>
    <n v="0"/>
    <n v="0"/>
    <n v="0"/>
    <n v="0"/>
  </r>
  <r>
    <n v="3772"/>
    <s v="M18631"/>
    <x v="0"/>
    <n v="302.3"/>
    <n v="311"/>
    <n v="1384"/>
    <n v="144.93214108560912"/>
    <n v="49.7"/>
    <n v="8.6999999999999886"/>
    <n v="7.2031274119547737"/>
    <n v="192"/>
    <x v="0"/>
    <n v="0"/>
    <n v="0"/>
    <n v="0"/>
    <n v="0"/>
    <n v="0"/>
  </r>
  <r>
    <n v="3773"/>
    <s v="L50952"/>
    <x v="1"/>
    <n v="302.39999999999998"/>
    <n v="311.10000000000002"/>
    <n v="1448"/>
    <n v="151.63420541326735"/>
    <n v="44.8"/>
    <n v="8.7000000000000455"/>
    <n v="6.793212402514377"/>
    <n v="195"/>
    <x v="0"/>
    <n v="0"/>
    <n v="0"/>
    <n v="0"/>
    <n v="0"/>
    <n v="0"/>
  </r>
  <r>
    <n v="3774"/>
    <s v="M18633"/>
    <x v="0"/>
    <n v="302.39999999999998"/>
    <n v="311.10000000000002"/>
    <n v="1887"/>
    <n v="197.60617791079798"/>
    <n v="22.4"/>
    <n v="8.7000000000000455"/>
    <n v="4.4263783852018745"/>
    <n v="197"/>
    <x v="0"/>
    <n v="0"/>
    <n v="0"/>
    <n v="0"/>
    <n v="0"/>
    <n v="0"/>
  </r>
  <r>
    <n v="3775"/>
    <s v="M18634"/>
    <x v="0"/>
    <n v="302.39999999999998"/>
    <n v="311.10000000000002"/>
    <n v="1480"/>
    <n v="154.98523757709646"/>
    <n v="45.7"/>
    <n v="8.7000000000000455"/>
    <n v="7.0828253572733084"/>
    <n v="200"/>
    <x v="0"/>
    <n v="0"/>
    <n v="0"/>
    <n v="0"/>
    <n v="0"/>
    <n v="0"/>
  </r>
  <r>
    <n v="3776"/>
    <s v="H33189"/>
    <x v="2"/>
    <n v="302.5"/>
    <n v="311.10000000000002"/>
    <n v="1850"/>
    <n v="193.73154697137059"/>
    <n v="23.3"/>
    <n v="8.6000000000000227"/>
    <n v="4.5139450444329352"/>
    <n v="203"/>
    <x v="0"/>
    <n v="0"/>
    <n v="0"/>
    <n v="0"/>
    <n v="0"/>
    <n v="0"/>
  </r>
  <r>
    <n v="3777"/>
    <s v="L50956"/>
    <x v="1"/>
    <n v="302.5"/>
    <n v="311.10000000000002"/>
    <n v="1538"/>
    <n v="161.05898337403673"/>
    <n v="36.799999999999997"/>
    <n v="8.6000000000000227"/>
    <n v="5.9269705881645516"/>
    <n v="208"/>
    <x v="0"/>
    <n v="0"/>
    <n v="0"/>
    <n v="0"/>
    <n v="0"/>
    <n v="0"/>
  </r>
  <r>
    <n v="3778"/>
    <s v="M18637"/>
    <x v="0"/>
    <n v="302.39999999999998"/>
    <n v="311.10000000000002"/>
    <n v="1721"/>
    <n v="180.22269856093448"/>
    <n v="30.1"/>
    <n v="8.7000000000000455"/>
    <n v="5.4247032266841275"/>
    <n v="210"/>
    <x v="0"/>
    <n v="0"/>
    <n v="0"/>
    <n v="0"/>
    <n v="0"/>
    <n v="0"/>
  </r>
  <r>
    <n v="3779"/>
    <s v="M18638"/>
    <x v="0"/>
    <n v="302.39999999999998"/>
    <n v="311.10000000000002"/>
    <n v="1366"/>
    <n v="143.04718549345526"/>
    <n v="54.4"/>
    <n v="8.7000000000000455"/>
    <n v="7.7817668908439659"/>
    <n v="0"/>
    <x v="0"/>
    <n v="0"/>
    <n v="0"/>
    <n v="0"/>
    <n v="0"/>
    <n v="0"/>
  </r>
  <r>
    <n v="3780"/>
    <s v="L50959"/>
    <x v="1"/>
    <n v="302.3"/>
    <n v="311"/>
    <n v="1657"/>
    <n v="173.52063423327624"/>
    <n v="31.1"/>
    <n v="8.6999999999999886"/>
    <n v="5.3964917246548909"/>
    <n v="3"/>
    <x v="0"/>
    <n v="0"/>
    <n v="0"/>
    <n v="0"/>
    <n v="0"/>
    <n v="0"/>
  </r>
  <r>
    <n v="3781"/>
    <s v="L50960"/>
    <x v="1"/>
    <n v="302.39999999999998"/>
    <n v="311.10000000000002"/>
    <n v="1446"/>
    <n v="151.42476590302803"/>
    <n v="42.9"/>
    <n v="8.7000000000000455"/>
    <n v="6.4961224572399026"/>
    <n v="5"/>
    <x v="0"/>
    <n v="0"/>
    <n v="0"/>
    <n v="0"/>
    <n v="0"/>
    <n v="0"/>
  </r>
  <r>
    <n v="3782"/>
    <s v="L50961"/>
    <x v="1"/>
    <n v="302.3"/>
    <n v="310.8"/>
    <n v="1465"/>
    <n v="153.41444125030156"/>
    <n v="43.8"/>
    <n v="8.5"/>
    <n v="6.7195525267632084"/>
    <n v="7"/>
    <x v="0"/>
    <n v="0"/>
    <n v="0"/>
    <n v="0"/>
    <n v="0"/>
    <n v="0"/>
  </r>
  <r>
    <n v="3783"/>
    <s v="L50962"/>
    <x v="1"/>
    <n v="302.2"/>
    <n v="310.8"/>
    <n v="1827"/>
    <n v="191.32299260361839"/>
    <n v="23.8"/>
    <n v="8.6000000000000227"/>
    <n v="4.5534872239661182"/>
    <n v="9"/>
    <x v="0"/>
    <n v="0"/>
    <n v="0"/>
    <n v="0"/>
    <n v="0"/>
    <n v="0"/>
  </r>
  <r>
    <n v="3784"/>
    <s v="H33197"/>
    <x v="2"/>
    <n v="302.2"/>
    <n v="310.8"/>
    <n v="1397"/>
    <n v="146.29349790216469"/>
    <n v="47.6"/>
    <n v="8.6000000000000227"/>
    <n v="6.9635705001430397"/>
    <n v="11"/>
    <x v="0"/>
    <n v="0"/>
    <n v="0"/>
    <n v="0"/>
    <n v="0"/>
    <n v="0"/>
  </r>
  <r>
    <n v="3785"/>
    <s v="L50964"/>
    <x v="1"/>
    <n v="302.2"/>
    <n v="310.8"/>
    <n v="1744"/>
    <n v="182.63125292868662"/>
    <n v="29.7"/>
    <n v="8.6000000000000227"/>
    <n v="5.4241482119819917"/>
    <n v="16"/>
    <x v="0"/>
    <n v="0"/>
    <n v="0"/>
    <n v="0"/>
    <n v="0"/>
    <n v="0"/>
  </r>
  <r>
    <n v="3786"/>
    <s v="L50965"/>
    <x v="1"/>
    <n v="302.3"/>
    <n v="310.89999999999998"/>
    <n v="1545"/>
    <n v="161.79202165987437"/>
    <n v="36.700000000000003"/>
    <n v="8.5999999999999659"/>
    <n v="5.9377671949173898"/>
    <n v="18"/>
    <x v="0"/>
    <n v="0"/>
    <n v="0"/>
    <n v="0"/>
    <n v="0"/>
    <n v="0"/>
  </r>
  <r>
    <n v="3787"/>
    <s v="L50966"/>
    <x v="1"/>
    <n v="302.3"/>
    <n v="310.89999999999998"/>
    <n v="1587"/>
    <n v="166.19025137490004"/>
    <n v="36.6"/>
    <n v="8.5999999999999659"/>
    <n v="6.0825632003213421"/>
    <n v="20"/>
    <x v="0"/>
    <n v="0"/>
    <n v="0"/>
    <n v="0"/>
    <n v="0"/>
    <n v="0"/>
  </r>
  <r>
    <n v="3788"/>
    <s v="L50967"/>
    <x v="1"/>
    <n v="302.3"/>
    <n v="310.8"/>
    <n v="1377"/>
    <n v="144.19910279977151"/>
    <n v="47.3"/>
    <n v="8.5"/>
    <n v="6.8206175624291916"/>
    <n v="22"/>
    <x v="1"/>
    <n v="0"/>
    <n v="1"/>
    <n v="0"/>
    <n v="0"/>
    <n v="0"/>
  </r>
  <r>
    <n v="3789"/>
    <s v="L50968"/>
    <x v="1"/>
    <n v="302.3"/>
    <n v="310.8"/>
    <n v="1511"/>
    <n v="158.23154998580591"/>
    <n v="48.1"/>
    <n v="8.5"/>
    <n v="7.6109375543172648"/>
    <n v="24"/>
    <x v="0"/>
    <n v="0"/>
    <n v="0"/>
    <n v="0"/>
    <n v="0"/>
    <n v="0"/>
  </r>
  <r>
    <n v="3790"/>
    <s v="L50969"/>
    <x v="1"/>
    <n v="302.3"/>
    <n v="310.8"/>
    <n v="1650"/>
    <n v="172.78759594743863"/>
    <n v="32.4"/>
    <n v="8.5"/>
    <n v="5.5983181086970113"/>
    <n v="26"/>
    <x v="0"/>
    <n v="0"/>
    <n v="0"/>
    <n v="0"/>
    <n v="0"/>
    <n v="0"/>
  </r>
  <r>
    <n v="3791"/>
    <s v="L50970"/>
    <x v="1"/>
    <n v="302.3"/>
    <n v="310.89999999999998"/>
    <n v="1412"/>
    <n v="147.86429422895961"/>
    <n v="48.9"/>
    <n v="8.5999999999999659"/>
    <n v="7.230563987796125"/>
    <n v="28"/>
    <x v="0"/>
    <n v="0"/>
    <n v="0"/>
    <n v="0"/>
    <n v="0"/>
    <n v="0"/>
  </r>
  <r>
    <n v="3792"/>
    <s v="L50971"/>
    <x v="1"/>
    <n v="302.3"/>
    <n v="311"/>
    <n v="1528"/>
    <n v="160.01178582284012"/>
    <n v="43.1"/>
    <n v="8.6999999999999886"/>
    <n v="6.8965079689644098"/>
    <n v="30"/>
    <x v="0"/>
    <n v="0"/>
    <n v="0"/>
    <n v="0"/>
    <n v="0"/>
    <n v="0"/>
  </r>
  <r>
    <n v="3793"/>
    <s v="L50972"/>
    <x v="1"/>
    <n v="302.3"/>
    <n v="310.89999999999998"/>
    <n v="1459"/>
    <n v="152.7861227195836"/>
    <n v="35"/>
    <n v="8.5999999999999659"/>
    <n v="5.3475142951854258"/>
    <n v="32"/>
    <x v="0"/>
    <n v="0"/>
    <n v="0"/>
    <n v="0"/>
    <n v="0"/>
    <n v="0"/>
  </r>
  <r>
    <n v="3794"/>
    <s v="L50973"/>
    <x v="1"/>
    <n v="302.3"/>
    <n v="310.89999999999998"/>
    <n v="1379"/>
    <n v="144.40854231001083"/>
    <n v="49.3"/>
    <n v="8.5999999999999659"/>
    <n v="7.1193411358835341"/>
    <n v="34"/>
    <x v="1"/>
    <n v="0"/>
    <n v="1"/>
    <n v="0"/>
    <n v="0"/>
    <n v="0"/>
  </r>
  <r>
    <n v="3795"/>
    <s v="M18654"/>
    <x v="0"/>
    <n v="302.2"/>
    <n v="310.8"/>
    <n v="1356"/>
    <n v="141.99998794225863"/>
    <n v="48.3"/>
    <n v="8.6000000000000227"/>
    <n v="6.8585994176110914"/>
    <n v="36"/>
    <x v="0"/>
    <n v="0"/>
    <n v="0"/>
    <n v="0"/>
    <n v="0"/>
    <n v="0"/>
  </r>
  <r>
    <n v="3796"/>
    <s v="M18655"/>
    <x v="0"/>
    <n v="302.10000000000002"/>
    <n v="310.8"/>
    <n v="1409"/>
    <n v="147.55013496360061"/>
    <n v="41.3"/>
    <n v="8.6999999999999886"/>
    <n v="6.0938205739967053"/>
    <n v="39"/>
    <x v="0"/>
    <n v="0"/>
    <n v="0"/>
    <n v="0"/>
    <n v="0"/>
    <n v="0"/>
  </r>
  <r>
    <n v="3797"/>
    <s v="M18656"/>
    <x v="0"/>
    <n v="302.10000000000002"/>
    <n v="310.8"/>
    <n v="1504"/>
    <n v="157.4985116999683"/>
    <n v="37.5"/>
    <n v="8.6999999999999886"/>
    <n v="5.9061941887488114"/>
    <n v="42"/>
    <x v="0"/>
    <n v="0"/>
    <n v="0"/>
    <n v="0"/>
    <n v="0"/>
    <n v="0"/>
  </r>
  <r>
    <n v="3798"/>
    <s v="L50977"/>
    <x v="1"/>
    <n v="302.10000000000002"/>
    <n v="310.8"/>
    <n v="1622"/>
    <n v="169.85544280408814"/>
    <n v="36.799999999999997"/>
    <n v="8.6999999999999886"/>
    <n v="6.2506802951904428"/>
    <n v="45"/>
    <x v="0"/>
    <n v="0"/>
    <n v="0"/>
    <n v="0"/>
    <n v="0"/>
    <n v="0"/>
  </r>
  <r>
    <n v="3799"/>
    <s v="L50978"/>
    <x v="1"/>
    <n v="302.10000000000002"/>
    <n v="310.8"/>
    <n v="1786"/>
    <n v="187.02948264371236"/>
    <n v="25.7"/>
    <n v="8.6999999999999886"/>
    <n v="4.806657703943408"/>
    <n v="47"/>
    <x v="0"/>
    <n v="0"/>
    <n v="0"/>
    <n v="0"/>
    <n v="0"/>
    <n v="0"/>
  </r>
  <r>
    <n v="3800"/>
    <s v="L50979"/>
    <x v="1"/>
    <n v="302.2"/>
    <n v="310.89999999999998"/>
    <n v="1506"/>
    <n v="157.70795121020763"/>
    <n v="34"/>
    <n v="8.6999999999999886"/>
    <n v="5.3620703411470592"/>
    <n v="49"/>
    <x v="0"/>
    <n v="0"/>
    <n v="0"/>
    <n v="0"/>
    <n v="0"/>
    <n v="0"/>
  </r>
  <r>
    <n v="3801"/>
    <s v="M18660"/>
    <x v="0"/>
    <n v="302.10000000000002"/>
    <n v="310.89999999999998"/>
    <n v="1916"/>
    <n v="200.64305080926812"/>
    <n v="23.1"/>
    <n v="8.7999999999999545"/>
    <n v="4.6348544736940935"/>
    <n v="51"/>
    <x v="0"/>
    <n v="0"/>
    <n v="0"/>
    <n v="0"/>
    <n v="0"/>
    <n v="0"/>
  </r>
  <r>
    <n v="3802"/>
    <s v="M18661"/>
    <x v="0"/>
    <n v="302.2"/>
    <n v="310.89999999999998"/>
    <n v="1771"/>
    <n v="185.45868631691746"/>
    <n v="27.6"/>
    <n v="8.6999999999999886"/>
    <n v="5.1186597423469218"/>
    <n v="54"/>
    <x v="0"/>
    <n v="0"/>
    <n v="0"/>
    <n v="0"/>
    <n v="0"/>
    <n v="0"/>
  </r>
  <r>
    <n v="3803"/>
    <s v="M18662"/>
    <x v="0"/>
    <n v="302.2"/>
    <n v="310.89999999999998"/>
    <n v="1488"/>
    <n v="155.82299561805374"/>
    <n v="44.2"/>
    <n v="8.6999999999999886"/>
    <n v="6.8873764063179763"/>
    <n v="57"/>
    <x v="0"/>
    <n v="0"/>
    <n v="0"/>
    <n v="0"/>
    <n v="0"/>
    <n v="0"/>
  </r>
  <r>
    <n v="3804"/>
    <s v="L50983"/>
    <x v="1"/>
    <n v="302.2"/>
    <n v="310.89999999999998"/>
    <n v="1531"/>
    <n v="160.32594508819912"/>
    <n v="37.5"/>
    <n v="8.6999999999999886"/>
    <n v="6.012222940807467"/>
    <n v="60"/>
    <x v="0"/>
    <n v="0"/>
    <n v="0"/>
    <n v="0"/>
    <n v="0"/>
    <n v="0"/>
  </r>
  <r>
    <n v="3805"/>
    <s v="L50984"/>
    <x v="1"/>
    <n v="302.3"/>
    <n v="310.89999999999998"/>
    <n v="1529"/>
    <n v="160.1165055779598"/>
    <n v="33.4"/>
    <n v="8.5999999999999659"/>
    <n v="5.3478912863038568"/>
    <n v="62"/>
    <x v="0"/>
    <n v="0"/>
    <n v="0"/>
    <n v="0"/>
    <n v="0"/>
    <n v="0"/>
  </r>
  <r>
    <n v="3806"/>
    <s v="M18665"/>
    <x v="0"/>
    <n v="302.39999999999998"/>
    <n v="311"/>
    <n v="1580"/>
    <n v="165.45721308906244"/>
    <n v="36.5"/>
    <n v="8.6000000000000227"/>
    <n v="6.039188277750779"/>
    <n v="64"/>
    <x v="0"/>
    <n v="0"/>
    <n v="0"/>
    <n v="0"/>
    <n v="0"/>
    <n v="0"/>
  </r>
  <r>
    <n v="3807"/>
    <s v="M18666"/>
    <x v="0"/>
    <n v="302.3"/>
    <n v="310.89999999999998"/>
    <n v="1360"/>
    <n v="142.4188669627373"/>
    <n v="44"/>
    <n v="8.5999999999999659"/>
    <n v="6.2664301463604408"/>
    <n v="67"/>
    <x v="1"/>
    <n v="0"/>
    <n v="1"/>
    <n v="0"/>
    <n v="0"/>
    <n v="0"/>
  </r>
  <r>
    <n v="3808"/>
    <s v="M18667"/>
    <x v="0"/>
    <n v="302.3"/>
    <n v="311"/>
    <n v="1546"/>
    <n v="161.89674141499398"/>
    <n v="35.5"/>
    <n v="8.6999999999999886"/>
    <n v="5.7473343202322864"/>
    <n v="70"/>
    <x v="0"/>
    <n v="0"/>
    <n v="0"/>
    <n v="0"/>
    <n v="0"/>
    <n v="0"/>
  </r>
  <r>
    <n v="3809"/>
    <s v="M18668"/>
    <x v="0"/>
    <n v="302.3"/>
    <n v="310.89999999999998"/>
    <n v="1762"/>
    <n v="184.51620852084051"/>
    <n v="24.5"/>
    <n v="8.5999999999999659"/>
    <n v="4.5206471087605919"/>
    <n v="73"/>
    <x v="0"/>
    <n v="0"/>
    <n v="0"/>
    <n v="0"/>
    <n v="0"/>
    <n v="0"/>
  </r>
  <r>
    <n v="3810"/>
    <s v="L50989"/>
    <x v="1"/>
    <n v="302.2"/>
    <n v="310.8"/>
    <n v="1350"/>
    <n v="141.37166941154069"/>
    <n v="56.6"/>
    <n v="8.6000000000000227"/>
    <n v="8.0016364886932028"/>
    <n v="76"/>
    <x v="0"/>
    <n v="0"/>
    <n v="0"/>
    <n v="0"/>
    <n v="0"/>
    <n v="0"/>
  </r>
  <r>
    <n v="3811"/>
    <s v="M18670"/>
    <x v="0"/>
    <n v="302.2"/>
    <n v="310.8"/>
    <n v="1562"/>
    <n v="163.57225749690858"/>
    <n v="38.1"/>
    <n v="8.6000000000000227"/>
    <n v="6.2321030106322173"/>
    <n v="78"/>
    <x v="0"/>
    <n v="0"/>
    <n v="0"/>
    <n v="0"/>
    <n v="0"/>
    <n v="0"/>
  </r>
  <r>
    <n v="3812"/>
    <s v="M18671"/>
    <x v="0"/>
    <n v="302.10000000000002"/>
    <n v="310.7"/>
    <n v="1608"/>
    <n v="168.38936623241293"/>
    <n v="30.3"/>
    <n v="8.5999999999999659"/>
    <n v="5.1021977968421117"/>
    <n v="81"/>
    <x v="0"/>
    <n v="0"/>
    <n v="0"/>
    <n v="0"/>
    <n v="0"/>
    <n v="0"/>
  </r>
  <r>
    <n v="3813"/>
    <s v="L50992"/>
    <x v="1"/>
    <n v="302"/>
    <n v="310.60000000000002"/>
    <n v="1392"/>
    <n v="145.7698991265664"/>
    <n v="50"/>
    <n v="8.6000000000000227"/>
    <n v="7.2884949563283197"/>
    <n v="84"/>
    <x v="0"/>
    <n v="0"/>
    <n v="0"/>
    <n v="0"/>
    <n v="0"/>
    <n v="0"/>
  </r>
  <r>
    <n v="3814"/>
    <s v="L50993"/>
    <x v="1"/>
    <n v="302"/>
    <n v="310.60000000000002"/>
    <n v="1467"/>
    <n v="153.62388076054089"/>
    <n v="44.9"/>
    <n v="8.6000000000000227"/>
    <n v="6.897712246148286"/>
    <n v="86"/>
    <x v="0"/>
    <n v="0"/>
    <n v="0"/>
    <n v="0"/>
    <n v="0"/>
    <n v="0"/>
  </r>
  <r>
    <n v="3815"/>
    <s v="M18674"/>
    <x v="0"/>
    <n v="302.10000000000002"/>
    <n v="310.60000000000002"/>
    <n v="1326"/>
    <n v="138.85839528866885"/>
    <n v="59.1"/>
    <n v="8.5"/>
    <n v="8.2065311615603296"/>
    <n v="88"/>
    <x v="1"/>
    <n v="0"/>
    <n v="1"/>
    <n v="0"/>
    <n v="0"/>
    <n v="0"/>
  </r>
  <r>
    <n v="3816"/>
    <s v="L50995"/>
    <x v="1"/>
    <n v="302.2"/>
    <n v="310.7"/>
    <n v="1769"/>
    <n v="185.24924680667812"/>
    <n v="24.9"/>
    <n v="8.5"/>
    <n v="4.6127062454862848"/>
    <n v="91"/>
    <x v="0"/>
    <n v="0"/>
    <n v="0"/>
    <n v="0"/>
    <n v="0"/>
    <n v="0"/>
  </r>
  <r>
    <n v="3817"/>
    <s v="L50996"/>
    <x v="1"/>
    <n v="302.10000000000002"/>
    <n v="310.60000000000002"/>
    <n v="1459"/>
    <n v="152.7861227195836"/>
    <n v="47.6"/>
    <n v="8.5"/>
    <n v="7.2726194414521794"/>
    <n v="93"/>
    <x v="0"/>
    <n v="0"/>
    <n v="0"/>
    <n v="0"/>
    <n v="0"/>
    <n v="0"/>
  </r>
  <r>
    <n v="3818"/>
    <s v="M18677"/>
    <x v="0"/>
    <n v="302.10000000000002"/>
    <n v="310.60000000000002"/>
    <n v="1421"/>
    <n v="148.80677202503654"/>
    <n v="52"/>
    <n v="8.5"/>
    <n v="7.7379521453018993"/>
    <n v="95"/>
    <x v="0"/>
    <n v="0"/>
    <n v="0"/>
    <n v="0"/>
    <n v="0"/>
    <n v="0"/>
  </r>
  <r>
    <n v="3819"/>
    <s v="L50998"/>
    <x v="1"/>
    <n v="302.10000000000002"/>
    <n v="310.7"/>
    <n v="1491"/>
    <n v="156.13715488341271"/>
    <n v="42.8"/>
    <n v="8.5999999999999659"/>
    <n v="6.6826702290100632"/>
    <n v="98"/>
    <x v="0"/>
    <n v="0"/>
    <n v="0"/>
    <n v="0"/>
    <n v="0"/>
    <n v="0"/>
  </r>
  <r>
    <n v="3820"/>
    <s v="L50999"/>
    <x v="1"/>
    <n v="302.2"/>
    <n v="310.7"/>
    <n v="1567"/>
    <n v="164.09585627250686"/>
    <n v="36.4"/>
    <n v="8.5"/>
    <n v="5.9730891683192491"/>
    <n v="100"/>
    <x v="0"/>
    <n v="0"/>
    <n v="0"/>
    <n v="0"/>
    <n v="0"/>
    <n v="0"/>
  </r>
  <r>
    <n v="3821"/>
    <s v="L51000"/>
    <x v="1"/>
    <n v="302.3"/>
    <n v="310.8"/>
    <n v="1421"/>
    <n v="148.80677202503654"/>
    <n v="41.4"/>
    <n v="8.5"/>
    <n v="6.1606003618365124"/>
    <n v="102"/>
    <x v="0"/>
    <n v="0"/>
    <n v="0"/>
    <n v="0"/>
    <n v="0"/>
    <n v="0"/>
  </r>
  <r>
    <n v="3822"/>
    <s v="L51001"/>
    <x v="1"/>
    <n v="302.3"/>
    <n v="310.89999999999998"/>
    <n v="1596"/>
    <n v="167.132729170977"/>
    <n v="33.5"/>
    <n v="8.5999999999999659"/>
    <n v="5.5989464272277294"/>
    <n v="104"/>
    <x v="0"/>
    <n v="0"/>
    <n v="0"/>
    <n v="0"/>
    <n v="0"/>
    <n v="0"/>
  </r>
  <r>
    <n v="3823"/>
    <s v="M18682"/>
    <x v="0"/>
    <n v="302.39999999999998"/>
    <n v="311"/>
    <n v="1464"/>
    <n v="153.30972149518189"/>
    <n v="44.2"/>
    <n v="8.6000000000000227"/>
    <n v="6.7762896900870402"/>
    <n v="106"/>
    <x v="0"/>
    <n v="0"/>
    <n v="0"/>
    <n v="0"/>
    <n v="0"/>
    <n v="0"/>
  </r>
  <r>
    <n v="3824"/>
    <s v="M18683"/>
    <x v="0"/>
    <n v="302.3"/>
    <n v="310.89999999999998"/>
    <n v="1581"/>
    <n v="165.56193284418211"/>
    <n v="36.1"/>
    <n v="8.5999999999999659"/>
    <n v="5.9767857756749745"/>
    <n v="109"/>
    <x v="0"/>
    <n v="0"/>
    <n v="0"/>
    <n v="0"/>
    <n v="0"/>
    <n v="0"/>
  </r>
  <r>
    <n v="3825"/>
    <s v="L51004"/>
    <x v="1"/>
    <n v="302.3"/>
    <n v="310.89999999999998"/>
    <n v="1620"/>
    <n v="169.64600329384882"/>
    <n v="30.3"/>
    <n v="8.5999999999999659"/>
    <n v="5.1402738998036197"/>
    <n v="112"/>
    <x v="0"/>
    <n v="0"/>
    <n v="0"/>
    <n v="0"/>
    <n v="0"/>
    <n v="0"/>
  </r>
  <r>
    <n v="3826"/>
    <s v="H33239"/>
    <x v="2"/>
    <n v="302.2"/>
    <n v="310.7"/>
    <n v="1413"/>
    <n v="147.96901398407925"/>
    <n v="48.9"/>
    <n v="8.5"/>
    <n v="7.2356847838214753"/>
    <n v="114"/>
    <x v="0"/>
    <n v="0"/>
    <n v="0"/>
    <n v="0"/>
    <n v="0"/>
    <n v="0"/>
  </r>
  <r>
    <n v="3827"/>
    <s v="H33240"/>
    <x v="2"/>
    <n v="302.3"/>
    <n v="310.8"/>
    <n v="1438"/>
    <n v="150.58700786207075"/>
    <n v="43.8"/>
    <n v="8.5"/>
    <n v="6.5957109443586983"/>
    <n v="119"/>
    <x v="0"/>
    <n v="0"/>
    <n v="0"/>
    <n v="0"/>
    <n v="0"/>
    <n v="0"/>
  </r>
  <r>
    <n v="3828"/>
    <s v="M18687"/>
    <x v="0"/>
    <n v="302.39999999999998"/>
    <n v="310.89999999999998"/>
    <n v="1469"/>
    <n v="153.83332027078021"/>
    <n v="41.6"/>
    <n v="8.5"/>
    <n v="6.3994661232644567"/>
    <n v="124"/>
    <x v="0"/>
    <n v="0"/>
    <n v="0"/>
    <n v="0"/>
    <n v="0"/>
    <n v="0"/>
  </r>
  <r>
    <n v="3829"/>
    <s v="M18688"/>
    <x v="0"/>
    <n v="302.3"/>
    <n v="310.8"/>
    <n v="1762"/>
    <n v="184.51620852084051"/>
    <n v="27.8"/>
    <n v="8.5"/>
    <n v="5.1295505968793655"/>
    <n v="127"/>
    <x v="0"/>
    <n v="0"/>
    <n v="0"/>
    <n v="0"/>
    <n v="0"/>
    <n v="0"/>
  </r>
  <r>
    <n v="3830"/>
    <s v="H33243"/>
    <x v="2"/>
    <n v="302.3"/>
    <n v="310.89999999999998"/>
    <n v="1366"/>
    <n v="143.04718549345526"/>
    <n v="48.4"/>
    <n v="8.5999999999999659"/>
    <n v="6.9234837778832343"/>
    <n v="130"/>
    <x v="1"/>
    <n v="0"/>
    <n v="1"/>
    <n v="0"/>
    <n v="0"/>
    <n v="0"/>
  </r>
  <r>
    <n v="3831"/>
    <s v="L51010"/>
    <x v="1"/>
    <n v="302.3"/>
    <n v="310.89999999999998"/>
    <n v="1891"/>
    <n v="198.02505693127662"/>
    <n v="22.7"/>
    <n v="8.5999999999999659"/>
    <n v="4.4951687923399799"/>
    <n v="135"/>
    <x v="0"/>
    <n v="0"/>
    <n v="0"/>
    <n v="0"/>
    <n v="0"/>
    <n v="0"/>
  </r>
  <r>
    <n v="3832"/>
    <s v="M18691"/>
    <x v="0"/>
    <n v="302.3"/>
    <n v="310.89999999999998"/>
    <n v="1742"/>
    <n v="182.42181341844733"/>
    <n v="29.7"/>
    <n v="8.5999999999999659"/>
    <n v="5.4179278585278849"/>
    <n v="137"/>
    <x v="0"/>
    <n v="0"/>
    <n v="0"/>
    <n v="0"/>
    <n v="0"/>
    <n v="0"/>
  </r>
  <r>
    <n v="3833"/>
    <s v="M18692"/>
    <x v="0"/>
    <n v="302.2"/>
    <n v="310.89999999999998"/>
    <n v="1465"/>
    <n v="153.41444125030156"/>
    <n v="43.5"/>
    <n v="8.6999999999999886"/>
    <n v="6.6735281943881182"/>
    <n v="140"/>
    <x v="0"/>
    <n v="0"/>
    <n v="0"/>
    <n v="0"/>
    <n v="0"/>
    <n v="0"/>
  </r>
  <r>
    <n v="3834"/>
    <s v="M18693"/>
    <x v="0"/>
    <n v="302.3"/>
    <n v="311"/>
    <n v="1541"/>
    <n v="161.3731426393957"/>
    <n v="36.6"/>
    <n v="8.6999999999999886"/>
    <n v="5.906257020601883"/>
    <n v="143"/>
    <x v="0"/>
    <n v="0"/>
    <n v="0"/>
    <n v="0"/>
    <n v="0"/>
    <n v="0"/>
  </r>
  <r>
    <n v="3835"/>
    <s v="M18694"/>
    <x v="0"/>
    <n v="302.3"/>
    <n v="311.10000000000002"/>
    <n v="1295"/>
    <n v="135.61208287995939"/>
    <n v="57.1"/>
    <n v="8.8000000000000114"/>
    <n v="7.7434499324456807"/>
    <n v="146"/>
    <x v="0"/>
    <n v="0"/>
    <n v="0"/>
    <n v="0"/>
    <n v="0"/>
    <n v="0"/>
  </r>
  <r>
    <n v="3836"/>
    <s v="M18695"/>
    <x v="0"/>
    <n v="302.3"/>
    <n v="311.10000000000002"/>
    <n v="1435"/>
    <n v="150.27284859671178"/>
    <n v="43.1"/>
    <n v="8.8000000000000114"/>
    <n v="6.4767597745182783"/>
    <n v="149"/>
    <x v="0"/>
    <n v="0"/>
    <n v="0"/>
    <n v="0"/>
    <n v="0"/>
    <n v="0"/>
  </r>
  <r>
    <n v="3837"/>
    <s v="L51016"/>
    <x v="1"/>
    <n v="302.39999999999998"/>
    <n v="311.2"/>
    <n v="1466"/>
    <n v="153.51916100542121"/>
    <n v="43.9"/>
    <n v="8.8000000000000114"/>
    <n v="6.7394911681379908"/>
    <n v="152"/>
    <x v="0"/>
    <n v="0"/>
    <n v="0"/>
    <n v="0"/>
    <n v="0"/>
    <n v="0"/>
  </r>
  <r>
    <n v="3838"/>
    <s v="L51017"/>
    <x v="1"/>
    <n v="302.39999999999998"/>
    <n v="311.2"/>
    <n v="1450"/>
    <n v="151.84364492350667"/>
    <n v="47.9"/>
    <n v="8.8000000000000114"/>
    <n v="7.27331059183597"/>
    <n v="154"/>
    <x v="0"/>
    <n v="0"/>
    <n v="0"/>
    <n v="0"/>
    <n v="0"/>
    <n v="0"/>
  </r>
  <r>
    <n v="3839"/>
    <s v="L51018"/>
    <x v="1"/>
    <n v="302.39999999999998"/>
    <n v="311.10000000000002"/>
    <n v="1880"/>
    <n v="196.87313962496037"/>
    <n v="24.5"/>
    <n v="8.7000000000000455"/>
    <n v="4.8233919208115292"/>
    <n v="156"/>
    <x v="0"/>
    <n v="0"/>
    <n v="0"/>
    <n v="0"/>
    <n v="0"/>
    <n v="0"/>
  </r>
  <r>
    <n v="3840"/>
    <s v="M18699"/>
    <x v="0"/>
    <n v="302.3"/>
    <n v="311"/>
    <n v="1578"/>
    <n v="165.24777357882311"/>
    <n v="33.5"/>
    <n v="8.6999999999999886"/>
    <n v="5.5358004148905744"/>
    <n v="158"/>
    <x v="0"/>
    <n v="0"/>
    <n v="0"/>
    <n v="0"/>
    <n v="0"/>
    <n v="0"/>
  </r>
  <r>
    <n v="3841"/>
    <s v="L51020"/>
    <x v="1"/>
    <n v="302.39999999999998"/>
    <n v="311"/>
    <n v="1610"/>
    <n v="168.59880574265222"/>
    <n v="33.1"/>
    <n v="8.6000000000000227"/>
    <n v="5.5806204700817892"/>
    <n v="161"/>
    <x v="0"/>
    <n v="0"/>
    <n v="0"/>
    <n v="0"/>
    <n v="0"/>
    <n v="0"/>
  </r>
  <r>
    <n v="3842"/>
    <s v="L51021"/>
    <x v="1"/>
    <n v="302.39999999999998"/>
    <n v="311.10000000000002"/>
    <n v="1565"/>
    <n v="163.88641676226752"/>
    <n v="42.8"/>
    <n v="8.7000000000000455"/>
    <n v="7.0143386374250491"/>
    <n v="163"/>
    <x v="0"/>
    <n v="0"/>
    <n v="0"/>
    <n v="0"/>
    <n v="0"/>
    <n v="0"/>
  </r>
  <r>
    <n v="3843"/>
    <s v="L51022"/>
    <x v="1"/>
    <n v="302.5"/>
    <n v="311.2"/>
    <n v="1545"/>
    <n v="161.79202165987437"/>
    <n v="40.1"/>
    <n v="8.6999999999999886"/>
    <n v="6.4878600685609626"/>
    <n v="165"/>
    <x v="0"/>
    <n v="0"/>
    <n v="0"/>
    <n v="0"/>
    <n v="0"/>
    <n v="0"/>
  </r>
  <r>
    <n v="3844"/>
    <s v="L51023"/>
    <x v="1"/>
    <n v="302.5"/>
    <n v="311.2"/>
    <n v="1227"/>
    <n v="128.49113953182254"/>
    <n v="60.1"/>
    <n v="8.6999999999999886"/>
    <n v="7.7223174858625354"/>
    <n v="167"/>
    <x v="0"/>
    <n v="0"/>
    <n v="0"/>
    <n v="0"/>
    <n v="0"/>
    <n v="0"/>
  </r>
  <r>
    <n v="3845"/>
    <s v="L51024"/>
    <x v="1"/>
    <n v="302.39999999999998"/>
    <n v="311.10000000000002"/>
    <n v="1484"/>
    <n v="155.4041165975751"/>
    <n v="45.9"/>
    <n v="8.7000000000000455"/>
    <n v="7.1330489518286964"/>
    <n v="169"/>
    <x v="0"/>
    <n v="0"/>
    <n v="0"/>
    <n v="0"/>
    <n v="0"/>
    <n v="0"/>
  </r>
  <r>
    <n v="3846"/>
    <s v="L51025"/>
    <x v="1"/>
    <n v="302.3"/>
    <n v="311"/>
    <n v="1591"/>
    <n v="166.60913039537868"/>
    <n v="32.700000000000003"/>
    <n v="8.6999999999999886"/>
    <n v="5.4481185639288832"/>
    <n v="171"/>
    <x v="0"/>
    <n v="0"/>
    <n v="0"/>
    <n v="0"/>
    <n v="0"/>
    <n v="0"/>
  </r>
  <r>
    <n v="3847"/>
    <s v="L51026"/>
    <x v="1"/>
    <n v="302.3"/>
    <n v="310.89999999999998"/>
    <n v="1403"/>
    <n v="146.92181643288265"/>
    <n v="47.2"/>
    <n v="8.5999999999999659"/>
    <n v="6.9347097356320617"/>
    <n v="173"/>
    <x v="0"/>
    <n v="0"/>
    <n v="0"/>
    <n v="0"/>
    <n v="0"/>
    <n v="0"/>
  </r>
  <r>
    <n v="3848"/>
    <s v="M18707"/>
    <x v="0"/>
    <n v="302.3"/>
    <n v="311"/>
    <n v="1450"/>
    <n v="151.84364492350667"/>
    <n v="45.7"/>
    <n v="8.6999999999999886"/>
    <n v="6.9392545730042556"/>
    <n v="175"/>
    <x v="0"/>
    <n v="0"/>
    <n v="0"/>
    <n v="0"/>
    <n v="0"/>
    <n v="0"/>
  </r>
  <r>
    <n v="3849"/>
    <s v="L51028"/>
    <x v="1"/>
    <n v="302.3"/>
    <n v="310.89999999999998"/>
    <n v="1720"/>
    <n v="180.1179788058148"/>
    <n v="28.1"/>
    <n v="8.5999999999999659"/>
    <n v="5.061315204443396"/>
    <n v="178"/>
    <x v="0"/>
    <n v="0"/>
    <n v="0"/>
    <n v="0"/>
    <n v="0"/>
    <n v="0"/>
  </r>
  <r>
    <n v="3850"/>
    <s v="L51029"/>
    <x v="1"/>
    <n v="302.3"/>
    <n v="311"/>
    <n v="1561"/>
    <n v="163.4675377417889"/>
    <n v="37.200000000000003"/>
    <n v="8.6999999999999886"/>
    <n v="6.0809924039945473"/>
    <n v="180"/>
    <x v="0"/>
    <n v="0"/>
    <n v="0"/>
    <n v="0"/>
    <n v="0"/>
    <n v="0"/>
  </r>
  <r>
    <n v="3851"/>
    <s v="M18710"/>
    <x v="0"/>
    <n v="302.3"/>
    <n v="311"/>
    <n v="1421"/>
    <n v="148.80677202503654"/>
    <n v="41.3"/>
    <n v="8.6999999999999886"/>
    <n v="6.1457196846340088"/>
    <n v="182"/>
    <x v="0"/>
    <n v="0"/>
    <n v="0"/>
    <n v="0"/>
    <n v="0"/>
    <n v="0"/>
  </r>
  <r>
    <n v="3852"/>
    <s v="H33265"/>
    <x v="2"/>
    <n v="302.2"/>
    <n v="310.89999999999998"/>
    <n v="1415"/>
    <n v="148.17845349431857"/>
    <n v="48.4"/>
    <n v="8.6999999999999886"/>
    <n v="7.171837149125019"/>
    <n v="185"/>
    <x v="0"/>
    <n v="0"/>
    <n v="0"/>
    <n v="0"/>
    <n v="0"/>
    <n v="0"/>
  </r>
  <r>
    <n v="3853"/>
    <s v="L51032"/>
    <x v="1"/>
    <n v="302.3"/>
    <n v="310.89999999999998"/>
    <n v="2034"/>
    <n v="212.99998191338798"/>
    <n v="19.7"/>
    <n v="8.5999999999999659"/>
    <n v="4.196099643693743"/>
    <n v="190"/>
    <x v="0"/>
    <n v="0"/>
    <n v="0"/>
    <n v="0"/>
    <n v="0"/>
    <n v="0"/>
  </r>
  <r>
    <n v="3854"/>
    <s v="L51033"/>
    <x v="1"/>
    <n v="302.39999999999998"/>
    <n v="311"/>
    <n v="1486"/>
    <n v="155.61355610781442"/>
    <n v="40.4"/>
    <n v="8.6000000000000227"/>
    <n v="6.2867876667557017"/>
    <n v="192"/>
    <x v="0"/>
    <n v="0"/>
    <n v="0"/>
    <n v="0"/>
    <n v="0"/>
    <n v="0"/>
  </r>
  <r>
    <n v="3855"/>
    <s v="L51034"/>
    <x v="1"/>
    <n v="302.39999999999998"/>
    <n v="311"/>
    <n v="1338"/>
    <n v="140.11503235010477"/>
    <n v="67.599999999999994"/>
    <n v="8.6000000000000227"/>
    <n v="9.471776186867082"/>
    <n v="194"/>
    <x v="1"/>
    <n v="0"/>
    <n v="0"/>
    <n v="1"/>
    <n v="1"/>
    <n v="0"/>
  </r>
  <r>
    <n v="3856"/>
    <s v="H33269"/>
    <x v="2"/>
    <n v="302.39999999999998"/>
    <n v="311.10000000000002"/>
    <n v="1578"/>
    <n v="165.24777357882311"/>
    <n v="32.299999999999997"/>
    <n v="8.7000000000000455"/>
    <n v="5.3375030865959863"/>
    <n v="196"/>
    <x v="0"/>
    <n v="0"/>
    <n v="0"/>
    <n v="0"/>
    <n v="0"/>
    <n v="0"/>
  </r>
  <r>
    <n v="3857"/>
    <s v="M18716"/>
    <x v="0"/>
    <n v="302.39999999999998"/>
    <n v="311.2"/>
    <n v="1330"/>
    <n v="139.27727430914749"/>
    <n v="58.6"/>
    <n v="8.8000000000000114"/>
    <n v="8.1616482745160432"/>
    <n v="201"/>
    <x v="0"/>
    <n v="0"/>
    <n v="0"/>
    <n v="0"/>
    <n v="0"/>
    <n v="0"/>
  </r>
  <r>
    <n v="3858"/>
    <s v="H33271"/>
    <x v="2"/>
    <n v="302.39999999999998"/>
    <n v="311.2"/>
    <n v="1506"/>
    <n v="157.70795121020763"/>
    <n v="40.799999999999997"/>
    <n v="8.8000000000000114"/>
    <n v="6.4344844093764708"/>
    <n v="204"/>
    <x v="0"/>
    <n v="0"/>
    <n v="0"/>
    <n v="0"/>
    <n v="0"/>
    <n v="0"/>
  </r>
  <r>
    <n v="3859"/>
    <s v="L51038"/>
    <x v="1"/>
    <n v="302.5"/>
    <n v="311.39999999999998"/>
    <n v="1559"/>
    <n v="163.25809823154958"/>
    <n v="37.6"/>
    <n v="8.8999999999999773"/>
    <n v="6.1385044935062645"/>
    <n v="209"/>
    <x v="0"/>
    <n v="0"/>
    <n v="0"/>
    <n v="0"/>
    <n v="0"/>
    <n v="0"/>
  </r>
  <r>
    <n v="3860"/>
    <s v="L51039"/>
    <x v="1"/>
    <n v="302.60000000000002"/>
    <n v="311.5"/>
    <n v="1599"/>
    <n v="167.44688843633597"/>
    <n v="37"/>
    <n v="8.8999999999999773"/>
    <n v="6.1955348721444308"/>
    <n v="211"/>
    <x v="0"/>
    <n v="0"/>
    <n v="0"/>
    <n v="0"/>
    <n v="0"/>
    <n v="0"/>
  </r>
  <r>
    <n v="3861"/>
    <s v="L51040"/>
    <x v="1"/>
    <n v="302.60000000000002"/>
    <n v="311.5"/>
    <n v="1427"/>
    <n v="149.4350905557545"/>
    <n v="38.9"/>
    <n v="8.8999999999999773"/>
    <n v="5.8130250226188505"/>
    <n v="213"/>
    <x v="0"/>
    <n v="0"/>
    <n v="0"/>
    <n v="0"/>
    <n v="0"/>
    <n v="0"/>
  </r>
  <r>
    <n v="3862"/>
    <s v="M18721"/>
    <x v="0"/>
    <n v="302.5"/>
    <n v="311.5"/>
    <n v="1481"/>
    <n v="155.08995733221613"/>
    <n v="41.1"/>
    <n v="9"/>
    <n v="6.3741972463540835"/>
    <n v="215"/>
    <x v="0"/>
    <n v="0"/>
    <n v="0"/>
    <n v="0"/>
    <n v="0"/>
    <n v="0"/>
  </r>
  <r>
    <n v="3863"/>
    <s v="H33276"/>
    <x v="2"/>
    <n v="302.5"/>
    <n v="311.5"/>
    <n v="1496"/>
    <n v="156.66075365901102"/>
    <n v="43.8"/>
    <n v="9"/>
    <n v="6.8617410102646827"/>
    <n v="218"/>
    <x v="0"/>
    <n v="0"/>
    <n v="0"/>
    <n v="0"/>
    <n v="0"/>
    <n v="0"/>
  </r>
  <r>
    <n v="3864"/>
    <s v="L51043"/>
    <x v="1"/>
    <n v="302.5"/>
    <n v="311.39999999999998"/>
    <n v="1674"/>
    <n v="175.30087007031045"/>
    <n v="27"/>
    <n v="8.8999999999999773"/>
    <n v="4.7331234918983816"/>
    <n v="223"/>
    <x v="0"/>
    <n v="0"/>
    <n v="0"/>
    <n v="0"/>
    <n v="0"/>
    <n v="0"/>
  </r>
  <r>
    <n v="3865"/>
    <s v="M18724"/>
    <x v="0"/>
    <n v="302.5"/>
    <n v="311.39999999999998"/>
    <n v="1629"/>
    <n v="170.58848108992575"/>
    <n v="31.7"/>
    <n v="8.8999999999999773"/>
    <n v="5.4076548505506459"/>
    <n v="225"/>
    <x v="0"/>
    <n v="0"/>
    <n v="0"/>
    <n v="0"/>
    <n v="0"/>
    <n v="0"/>
  </r>
  <r>
    <n v="3866"/>
    <s v="H33279"/>
    <x v="2"/>
    <n v="302.60000000000002"/>
    <n v="311.5"/>
    <n v="1629"/>
    <n v="170.58848108992575"/>
    <n v="34.4"/>
    <n v="8.8999999999999773"/>
    <n v="5.8682437494934456"/>
    <n v="228"/>
    <x v="1"/>
    <n v="1"/>
    <n v="0"/>
    <n v="0"/>
    <n v="0"/>
    <n v="0"/>
  </r>
  <r>
    <n v="3867"/>
    <s v="L51046"/>
    <x v="1"/>
    <n v="302.60000000000002"/>
    <n v="311.60000000000002"/>
    <n v="1311"/>
    <n v="137.28759896187395"/>
    <n v="53.2"/>
    <n v="9"/>
    <n v="7.3037002647716944"/>
    <n v="0"/>
    <x v="0"/>
    <n v="0"/>
    <n v="0"/>
    <n v="0"/>
    <n v="0"/>
    <n v="0"/>
  </r>
  <r>
    <n v="3868"/>
    <s v="M18727"/>
    <x v="0"/>
    <n v="302.7"/>
    <n v="311.60000000000002"/>
    <n v="2709"/>
    <n v="283.68581661915835"/>
    <n v="9.6999999999999993"/>
    <n v="8.9000000000000341"/>
    <n v="2.7517524212058357"/>
    <n v="2"/>
    <x v="1"/>
    <n v="0"/>
    <n v="0"/>
    <n v="1"/>
    <n v="0"/>
    <n v="0"/>
  </r>
  <r>
    <n v="3869"/>
    <s v="M18728"/>
    <x v="0"/>
    <n v="302.7"/>
    <n v="311.7"/>
    <n v="1759"/>
    <n v="184.20204925548154"/>
    <n v="29.9"/>
    <n v="9"/>
    <n v="5.5076412727388977"/>
    <n v="5"/>
    <x v="0"/>
    <n v="0"/>
    <n v="0"/>
    <n v="0"/>
    <n v="0"/>
    <n v="0"/>
  </r>
  <r>
    <n v="3870"/>
    <s v="L51049"/>
    <x v="1"/>
    <n v="302.7"/>
    <n v="311.7"/>
    <n v="1480"/>
    <n v="154.98523757709646"/>
    <n v="45.2"/>
    <n v="9"/>
    <n v="7.0053327384847597"/>
    <n v="8"/>
    <x v="0"/>
    <n v="0"/>
    <n v="0"/>
    <n v="0"/>
    <n v="0"/>
    <n v="0"/>
  </r>
  <r>
    <n v="3871"/>
    <s v="L51050"/>
    <x v="1"/>
    <n v="302.7"/>
    <n v="311.8"/>
    <n v="1461"/>
    <n v="152.99556222982292"/>
    <n v="46.1"/>
    <n v="9.1000000000000227"/>
    <n v="7.0530954187948369"/>
    <n v="10"/>
    <x v="0"/>
    <n v="0"/>
    <n v="0"/>
    <n v="0"/>
    <n v="0"/>
    <n v="0"/>
  </r>
  <r>
    <n v="3872"/>
    <s v="M18731"/>
    <x v="0"/>
    <n v="302.7"/>
    <n v="311.8"/>
    <n v="1728"/>
    <n v="180.95573684677208"/>
    <n v="30"/>
    <n v="9.1000000000000227"/>
    <n v="5.4286721054031624"/>
    <n v="12"/>
    <x v="0"/>
    <n v="0"/>
    <n v="0"/>
    <n v="0"/>
    <n v="0"/>
    <n v="0"/>
  </r>
  <r>
    <n v="3873"/>
    <s v="L51052"/>
    <x v="1"/>
    <n v="302.7"/>
    <n v="311.89999999999998"/>
    <n v="1389"/>
    <n v="145.45573986120741"/>
    <n v="46.5"/>
    <n v="9.1999999999999886"/>
    <n v="6.7636919035461442"/>
    <n v="15"/>
    <x v="0"/>
    <n v="0"/>
    <n v="0"/>
    <n v="0"/>
    <n v="0"/>
    <n v="0"/>
  </r>
  <r>
    <n v="3874"/>
    <s v="L51053"/>
    <x v="1"/>
    <n v="302.60000000000002"/>
    <n v="311.8"/>
    <n v="1638"/>
    <n v="171.53095888600271"/>
    <n v="35.1"/>
    <n v="9.1999999999999886"/>
    <n v="6.0207366568986957"/>
    <n v="17"/>
    <x v="0"/>
    <n v="0"/>
    <n v="0"/>
    <n v="0"/>
    <n v="0"/>
    <n v="0"/>
  </r>
  <r>
    <n v="3875"/>
    <s v="L51054"/>
    <x v="1"/>
    <n v="302.60000000000002"/>
    <n v="311.7"/>
    <n v="1254"/>
    <n v="131.31857292005336"/>
    <n v="54.1"/>
    <n v="9.0999999999999659"/>
    <n v="7.1043347949748865"/>
    <n v="19"/>
    <x v="0"/>
    <n v="0"/>
    <n v="0"/>
    <n v="0"/>
    <n v="0"/>
    <n v="0"/>
  </r>
  <r>
    <n v="3876"/>
    <s v="L51055"/>
    <x v="1"/>
    <n v="302.60000000000002"/>
    <n v="311.8"/>
    <n v="1427"/>
    <n v="149.4350905557545"/>
    <n v="50.1"/>
    <n v="9.1999999999999886"/>
    <n v="7.4866980368433005"/>
    <n v="21"/>
    <x v="0"/>
    <n v="0"/>
    <n v="0"/>
    <n v="0"/>
    <n v="0"/>
    <n v="0"/>
  </r>
  <r>
    <n v="3877"/>
    <s v="L51056"/>
    <x v="1"/>
    <n v="302.60000000000002"/>
    <n v="311.8"/>
    <n v="1627"/>
    <n v="170.37904157968646"/>
    <n v="31.8"/>
    <n v="9.1999999999999886"/>
    <n v="5.4180535222340298"/>
    <n v="23"/>
    <x v="0"/>
    <n v="0"/>
    <n v="0"/>
    <n v="0"/>
    <n v="0"/>
    <n v="0"/>
  </r>
  <r>
    <n v="3878"/>
    <s v="H33291"/>
    <x v="2"/>
    <n v="302.60000000000002"/>
    <n v="311.7"/>
    <n v="1471"/>
    <n v="154.04275978101953"/>
    <n v="48.3"/>
    <n v="9.0999999999999659"/>
    <n v="7.4402652974232426"/>
    <n v="25"/>
    <x v="0"/>
    <n v="0"/>
    <n v="0"/>
    <n v="0"/>
    <n v="0"/>
    <n v="0"/>
  </r>
  <r>
    <n v="3879"/>
    <s v="L51058"/>
    <x v="1"/>
    <n v="302.60000000000002"/>
    <n v="311.7"/>
    <n v="1773"/>
    <n v="185.66812582715679"/>
    <n v="27.1"/>
    <n v="9.0999999999999659"/>
    <n v="5.0316062099159486"/>
    <n v="30"/>
    <x v="0"/>
    <n v="0"/>
    <n v="0"/>
    <n v="0"/>
    <n v="0"/>
    <n v="0"/>
  </r>
  <r>
    <n v="3880"/>
    <s v="M18739"/>
    <x v="0"/>
    <n v="302.60000000000002"/>
    <n v="311.7"/>
    <n v="1430"/>
    <n v="149.74924982111349"/>
    <n v="51.7"/>
    <n v="9.0999999999999659"/>
    <n v="7.7420362157515683"/>
    <n v="32"/>
    <x v="0"/>
    <n v="0"/>
    <n v="0"/>
    <n v="0"/>
    <n v="0"/>
    <n v="0"/>
  </r>
  <r>
    <n v="3881"/>
    <s v="L51060"/>
    <x v="1"/>
    <n v="302.5"/>
    <n v="311.60000000000002"/>
    <n v="1595"/>
    <n v="167.02800941585735"/>
    <n v="29.5"/>
    <n v="9.1000000000000227"/>
    <n v="4.9273262777677918"/>
    <n v="35"/>
    <x v="0"/>
    <n v="0"/>
    <n v="0"/>
    <n v="0"/>
    <n v="0"/>
    <n v="0"/>
  </r>
  <r>
    <n v="3882"/>
    <s v="L51061"/>
    <x v="1"/>
    <n v="302.5"/>
    <n v="311.5"/>
    <n v="1521"/>
    <n v="159.27874753700249"/>
    <n v="44.1"/>
    <n v="9"/>
    <n v="7.0241927663818098"/>
    <n v="37"/>
    <x v="0"/>
    <n v="0"/>
    <n v="0"/>
    <n v="0"/>
    <n v="0"/>
    <n v="0"/>
  </r>
  <r>
    <n v="3883"/>
    <s v="L51062"/>
    <x v="1"/>
    <n v="302.5"/>
    <n v="311.60000000000002"/>
    <n v="1419"/>
    <n v="148.59733251479722"/>
    <n v="43.7"/>
    <n v="9.1000000000000227"/>
    <n v="6.4937034308966384"/>
    <n v="39"/>
    <x v="0"/>
    <n v="0"/>
    <n v="0"/>
    <n v="0"/>
    <n v="0"/>
    <n v="0"/>
  </r>
  <r>
    <n v="3884"/>
    <s v="M18743"/>
    <x v="0"/>
    <n v="302.39999999999998"/>
    <n v="311.39999999999998"/>
    <n v="1534"/>
    <n v="160.64010435355809"/>
    <n v="40.1"/>
    <n v="9"/>
    <n v="6.4416681845776793"/>
    <n v="41"/>
    <x v="0"/>
    <n v="0"/>
    <n v="0"/>
    <n v="0"/>
    <n v="0"/>
    <n v="0"/>
  </r>
  <r>
    <n v="3885"/>
    <s v="H33298"/>
    <x v="2"/>
    <n v="302.5"/>
    <n v="311.5"/>
    <n v="1626"/>
    <n v="170.27432182456678"/>
    <n v="36"/>
    <n v="9"/>
    <n v="6.1298755856844043"/>
    <n v="44"/>
    <x v="0"/>
    <n v="0"/>
    <n v="0"/>
    <n v="0"/>
    <n v="0"/>
    <n v="0"/>
  </r>
  <r>
    <n v="3886"/>
    <s v="L51065"/>
    <x v="1"/>
    <n v="302.5"/>
    <n v="311.5"/>
    <n v="1677"/>
    <n v="175.61502933566945"/>
    <n v="29.2"/>
    <n v="9"/>
    <n v="5.1279588566015484"/>
    <n v="49"/>
    <x v="0"/>
    <n v="0"/>
    <n v="0"/>
    <n v="0"/>
    <n v="0"/>
    <n v="0"/>
  </r>
  <r>
    <n v="3887"/>
    <s v="L51066"/>
    <x v="1"/>
    <n v="302.39999999999998"/>
    <n v="311.3"/>
    <n v="1392"/>
    <n v="145.7698991265664"/>
    <n v="50.5"/>
    <n v="8.9000000000000341"/>
    <n v="7.361379905891603"/>
    <n v="51"/>
    <x v="0"/>
    <n v="0"/>
    <n v="0"/>
    <n v="0"/>
    <n v="0"/>
    <n v="0"/>
  </r>
  <r>
    <n v="3888"/>
    <s v="L51067"/>
    <x v="1"/>
    <n v="302.39999999999998"/>
    <n v="311.2"/>
    <n v="1448"/>
    <n v="151.63420541326735"/>
    <n v="50.5"/>
    <n v="8.8000000000000114"/>
    <n v="7.6575273733700016"/>
    <n v="53"/>
    <x v="0"/>
    <n v="0"/>
    <n v="0"/>
    <n v="0"/>
    <n v="0"/>
    <n v="0"/>
  </r>
  <r>
    <n v="3889"/>
    <s v="L51068"/>
    <x v="1"/>
    <n v="302.3"/>
    <n v="311.2"/>
    <n v="1903"/>
    <n v="199.28169399271255"/>
    <n v="22.9"/>
    <n v="8.8999999999999773"/>
    <n v="4.5635507924331167"/>
    <n v="55"/>
    <x v="0"/>
    <n v="0"/>
    <n v="0"/>
    <n v="0"/>
    <n v="0"/>
    <n v="0"/>
  </r>
  <r>
    <n v="3890"/>
    <s v="L51069"/>
    <x v="1"/>
    <n v="302.39999999999998"/>
    <n v="311.2"/>
    <n v="1404"/>
    <n v="147.02653618800232"/>
    <n v="52"/>
    <n v="8.8000000000000114"/>
    <n v="7.6453798817761207"/>
    <n v="57"/>
    <x v="0"/>
    <n v="0"/>
    <n v="0"/>
    <n v="0"/>
    <n v="0"/>
    <n v="0"/>
  </r>
  <r>
    <n v="3891"/>
    <s v="L51070"/>
    <x v="1"/>
    <n v="302.3"/>
    <n v="311.2"/>
    <n v="1386"/>
    <n v="145.14158059584844"/>
    <n v="53.5"/>
    <n v="8.8999999999999773"/>
    <n v="7.7650745618778911"/>
    <n v="59"/>
    <x v="0"/>
    <n v="0"/>
    <n v="0"/>
    <n v="0"/>
    <n v="0"/>
    <n v="0"/>
  </r>
  <r>
    <n v="3892"/>
    <s v="L51071"/>
    <x v="1"/>
    <n v="302.2"/>
    <n v="311.10000000000002"/>
    <n v="1418"/>
    <n v="148.49261275967757"/>
    <n v="47"/>
    <n v="8.9000000000000341"/>
    <n v="6.9791527997048464"/>
    <n v="61"/>
    <x v="0"/>
    <n v="0"/>
    <n v="0"/>
    <n v="0"/>
    <n v="0"/>
    <n v="0"/>
  </r>
  <r>
    <n v="3893"/>
    <s v="M18752"/>
    <x v="0"/>
    <n v="302.3"/>
    <n v="311.10000000000002"/>
    <n v="1338"/>
    <n v="140.11503235010477"/>
    <n v="53.3"/>
    <n v="8.8000000000000114"/>
    <n v="7.468131224260584"/>
    <n v="63"/>
    <x v="0"/>
    <n v="0"/>
    <n v="0"/>
    <n v="0"/>
    <n v="0"/>
    <n v="0"/>
  </r>
  <r>
    <n v="3894"/>
    <s v="L51073"/>
    <x v="1"/>
    <n v="302.3"/>
    <n v="311.2"/>
    <n v="1549"/>
    <n v="162.21090068035298"/>
    <n v="40.6"/>
    <n v="8.8999999999999773"/>
    <n v="6.5857625676223313"/>
    <n v="66"/>
    <x v="0"/>
    <n v="0"/>
    <n v="0"/>
    <n v="0"/>
    <n v="0"/>
    <n v="0"/>
  </r>
  <r>
    <n v="3895"/>
    <s v="M18754"/>
    <x v="0"/>
    <n v="302.3"/>
    <n v="311.2"/>
    <n v="1432"/>
    <n v="149.95868933135279"/>
    <n v="42.7"/>
    <n v="8.8999999999999773"/>
    <n v="6.4032360344487644"/>
    <n v="68"/>
    <x v="0"/>
    <n v="0"/>
    <n v="0"/>
    <n v="0"/>
    <n v="0"/>
    <n v="0"/>
  </r>
  <r>
    <n v="3896"/>
    <s v="M18755"/>
    <x v="0"/>
    <n v="302.3"/>
    <n v="311.2"/>
    <n v="1546"/>
    <n v="161.89674141499398"/>
    <n v="40"/>
    <n v="8.8999999999999773"/>
    <n v="6.4758696565997598"/>
    <n v="71"/>
    <x v="0"/>
    <n v="0"/>
    <n v="0"/>
    <n v="0"/>
    <n v="0"/>
    <n v="0"/>
  </r>
  <r>
    <n v="3897"/>
    <s v="M18756"/>
    <x v="0"/>
    <n v="302.2"/>
    <n v="311.2"/>
    <n v="1627"/>
    <n v="170.37904157968646"/>
    <n v="33.200000000000003"/>
    <n v="9"/>
    <n v="5.6565841804455914"/>
    <n v="74"/>
    <x v="0"/>
    <n v="0"/>
    <n v="0"/>
    <n v="0"/>
    <n v="0"/>
    <n v="0"/>
  </r>
  <r>
    <n v="3898"/>
    <s v="M18757"/>
    <x v="0"/>
    <n v="302.2"/>
    <n v="311.10000000000002"/>
    <n v="1640"/>
    <n v="171.74039839624203"/>
    <n v="32.799999999999997"/>
    <n v="8.9000000000000341"/>
    <n v="5.6330850673967383"/>
    <n v="77"/>
    <x v="0"/>
    <n v="0"/>
    <n v="0"/>
    <n v="0"/>
    <n v="0"/>
    <n v="0"/>
  </r>
  <r>
    <n v="3899"/>
    <s v="M18758"/>
    <x v="0"/>
    <n v="302.10000000000002"/>
    <n v="311.10000000000002"/>
    <n v="1423"/>
    <n v="149.01621153527586"/>
    <n v="36.799999999999997"/>
    <n v="9"/>
    <n v="5.4837965844981511"/>
    <n v="80"/>
    <x v="0"/>
    <n v="0"/>
    <n v="0"/>
    <n v="0"/>
    <n v="0"/>
    <n v="0"/>
  </r>
  <r>
    <n v="3900"/>
    <s v="M18759"/>
    <x v="0"/>
    <n v="302.10000000000002"/>
    <n v="311"/>
    <n v="1711"/>
    <n v="179.17550100973784"/>
    <n v="28.7"/>
    <n v="8.8999999999999773"/>
    <n v="5.1423368789794761"/>
    <n v="83"/>
    <x v="0"/>
    <n v="0"/>
    <n v="0"/>
    <n v="0"/>
    <n v="0"/>
    <n v="0"/>
  </r>
  <r>
    <n v="3901"/>
    <s v="M18760"/>
    <x v="0"/>
    <n v="302.10000000000002"/>
    <n v="311.10000000000002"/>
    <n v="1450"/>
    <n v="151.84364492350667"/>
    <n v="51.6"/>
    <n v="9"/>
    <n v="7.8351320780529452"/>
    <n v="86"/>
    <x v="0"/>
    <n v="0"/>
    <n v="0"/>
    <n v="0"/>
    <n v="0"/>
    <n v="0"/>
  </r>
  <r>
    <n v="3902"/>
    <s v="H33315"/>
    <x v="2"/>
    <n v="302.2"/>
    <n v="311.10000000000002"/>
    <n v="1553"/>
    <n v="162.62977970083162"/>
    <n v="34.1"/>
    <n v="8.9000000000000341"/>
    <n v="5.5456754877983583"/>
    <n v="89"/>
    <x v="0"/>
    <n v="0"/>
    <n v="0"/>
    <n v="0"/>
    <n v="0"/>
    <n v="0"/>
  </r>
  <r>
    <n v="3903"/>
    <s v="L51082"/>
    <x v="1"/>
    <n v="302.2"/>
    <n v="311.10000000000002"/>
    <n v="1630"/>
    <n v="170.69320084504542"/>
    <n v="34.6"/>
    <n v="8.9000000000000341"/>
    <n v="5.9059847492385718"/>
    <n v="94"/>
    <x v="0"/>
    <n v="0"/>
    <n v="0"/>
    <n v="0"/>
    <n v="0"/>
    <n v="0"/>
  </r>
  <r>
    <n v="3904"/>
    <s v="H33317"/>
    <x v="2"/>
    <n v="302.2"/>
    <n v="311.10000000000002"/>
    <n v="1476"/>
    <n v="154.56635855661781"/>
    <n v="39.6"/>
    <n v="8.9000000000000341"/>
    <n v="6.1208277988420656"/>
    <n v="96"/>
    <x v="0"/>
    <n v="0"/>
    <n v="0"/>
    <n v="0"/>
    <n v="0"/>
    <n v="0"/>
  </r>
  <r>
    <n v="3905"/>
    <s v="H33318"/>
    <x v="2"/>
    <n v="302.2"/>
    <n v="311.10000000000002"/>
    <n v="1426"/>
    <n v="149.33037080063482"/>
    <n v="50.6"/>
    <n v="8.9000000000000341"/>
    <n v="7.5561167625121222"/>
    <n v="101"/>
    <x v="0"/>
    <n v="0"/>
    <n v="0"/>
    <n v="0"/>
    <n v="0"/>
    <n v="0"/>
  </r>
  <r>
    <n v="3906"/>
    <s v="M18765"/>
    <x v="0"/>
    <n v="302.2"/>
    <n v="311.2"/>
    <n v="1561"/>
    <n v="163.4675377417889"/>
    <n v="34.9"/>
    <n v="9"/>
    <n v="5.7050170671884324"/>
    <n v="106"/>
    <x v="0"/>
    <n v="0"/>
    <n v="0"/>
    <n v="0"/>
    <n v="0"/>
    <n v="0"/>
  </r>
  <r>
    <n v="3907"/>
    <s v="L51086"/>
    <x v="1"/>
    <n v="302.3"/>
    <n v="311.2"/>
    <n v="1297"/>
    <n v="135.82152239019874"/>
    <n v="62.5"/>
    <n v="8.8999999999999773"/>
    <n v="8.4888451493874211"/>
    <n v="109"/>
    <x v="0"/>
    <n v="0"/>
    <n v="0"/>
    <n v="0"/>
    <n v="0"/>
    <n v="0"/>
  </r>
  <r>
    <n v="3908"/>
    <s v="M18767"/>
    <x v="0"/>
    <n v="302.3"/>
    <n v="311.2"/>
    <n v="1842"/>
    <n v="192.89378893041331"/>
    <n v="23.9"/>
    <n v="8.8999999999999773"/>
    <n v="4.6101615554368784"/>
    <n v="111"/>
    <x v="0"/>
    <n v="0"/>
    <n v="0"/>
    <n v="0"/>
    <n v="0"/>
    <n v="0"/>
  </r>
  <r>
    <n v="3909"/>
    <s v="L51088"/>
    <x v="1"/>
    <n v="302.3"/>
    <n v="311.2"/>
    <n v="1633"/>
    <n v="171.00736011040442"/>
    <n v="36.4"/>
    <n v="8.8999999999999773"/>
    <n v="6.2246679080187208"/>
    <n v="114"/>
    <x v="0"/>
    <n v="0"/>
    <n v="0"/>
    <n v="0"/>
    <n v="0"/>
    <n v="0"/>
  </r>
  <r>
    <n v="3910"/>
    <s v="H33323"/>
    <x v="2"/>
    <n v="302.3"/>
    <n v="311.3"/>
    <n v="1744"/>
    <n v="182.63125292868662"/>
    <n v="30.3"/>
    <n v="9"/>
    <n v="5.5337269637392046"/>
    <n v="116"/>
    <x v="0"/>
    <n v="0"/>
    <n v="0"/>
    <n v="0"/>
    <n v="0"/>
    <n v="0"/>
  </r>
  <r>
    <n v="3911"/>
    <s v="L51090"/>
    <x v="1"/>
    <n v="302.39999999999998"/>
    <n v="311.39999999999998"/>
    <n v="1831"/>
    <n v="191.74187162409706"/>
    <n v="26.9"/>
    <n v="9"/>
    <n v="5.1578563466882104"/>
    <n v="121"/>
    <x v="0"/>
    <n v="0"/>
    <n v="0"/>
    <n v="0"/>
    <n v="0"/>
    <n v="0"/>
  </r>
  <r>
    <n v="3912"/>
    <s v="M18771"/>
    <x v="0"/>
    <n v="302.3"/>
    <n v="311.3"/>
    <n v="1339"/>
    <n v="140.21975210522444"/>
    <n v="50.8"/>
    <n v="9"/>
    <n v="7.1231634069454008"/>
    <n v="123"/>
    <x v="0"/>
    <n v="0"/>
    <n v="0"/>
    <n v="0"/>
    <n v="0"/>
    <n v="0"/>
  </r>
  <r>
    <n v="3913"/>
    <s v="L51092"/>
    <x v="1"/>
    <n v="302.39999999999998"/>
    <n v="311.39999999999998"/>
    <n v="1475"/>
    <n v="154.46163880149817"/>
    <n v="40.4"/>
    <n v="9"/>
    <n v="6.2402502075805257"/>
    <n v="126"/>
    <x v="0"/>
    <n v="0"/>
    <n v="0"/>
    <n v="0"/>
    <n v="0"/>
    <n v="0"/>
  </r>
  <r>
    <n v="3914"/>
    <s v="M18773"/>
    <x v="0"/>
    <n v="302.39999999999998"/>
    <n v="311.39999999999998"/>
    <n v="1675"/>
    <n v="175.40558982543013"/>
    <n v="29.6"/>
    <n v="9"/>
    <n v="5.1920054588327318"/>
    <n v="128"/>
    <x v="0"/>
    <n v="0"/>
    <n v="0"/>
    <n v="0"/>
    <n v="0"/>
    <n v="0"/>
  </r>
  <r>
    <n v="3915"/>
    <s v="L51094"/>
    <x v="1"/>
    <n v="302.5"/>
    <n v="311.5"/>
    <n v="1493"/>
    <n v="156.34659439365205"/>
    <n v="35.1"/>
    <n v="9"/>
    <n v="5.4877654632171868"/>
    <n v="131"/>
    <x v="0"/>
    <n v="0"/>
    <n v="0"/>
    <n v="0"/>
    <n v="0"/>
    <n v="0"/>
  </r>
  <r>
    <n v="3916"/>
    <s v="L51095"/>
    <x v="1"/>
    <n v="302.5"/>
    <n v="311.5"/>
    <n v="1700"/>
    <n v="178.02358370342159"/>
    <n v="29.5"/>
    <n v="9"/>
    <n v="5.2516957192509368"/>
    <n v="133"/>
    <x v="0"/>
    <n v="0"/>
    <n v="0"/>
    <n v="0"/>
    <n v="0"/>
    <n v="0"/>
  </r>
  <r>
    <n v="3917"/>
    <s v="L51096"/>
    <x v="1"/>
    <n v="302.60000000000002"/>
    <n v="311.60000000000002"/>
    <n v="1453"/>
    <n v="152.15780418886564"/>
    <n v="37"/>
    <n v="9"/>
    <n v="5.6298387549880289"/>
    <n v="135"/>
    <x v="0"/>
    <n v="0"/>
    <n v="0"/>
    <n v="0"/>
    <n v="0"/>
    <n v="0"/>
  </r>
  <r>
    <n v="3918"/>
    <s v="L51097"/>
    <x v="1"/>
    <n v="302.60000000000002"/>
    <n v="311.7"/>
    <n v="1542"/>
    <n v="161.47786239451537"/>
    <n v="34.1"/>
    <n v="9.0999999999999659"/>
    <n v="5.5063951076529749"/>
    <n v="137"/>
    <x v="0"/>
    <n v="0"/>
    <n v="0"/>
    <n v="0"/>
    <n v="0"/>
    <n v="0"/>
  </r>
  <r>
    <n v="3919"/>
    <s v="M18778"/>
    <x v="0"/>
    <n v="302.5"/>
    <n v="311.5"/>
    <n v="1358"/>
    <n v="142.20942745249798"/>
    <n v="52.7"/>
    <n v="9"/>
    <n v="7.494436826746643"/>
    <n v="139"/>
    <x v="0"/>
    <n v="0"/>
    <n v="0"/>
    <n v="0"/>
    <n v="0"/>
    <n v="0"/>
  </r>
  <r>
    <n v="3920"/>
    <s v="H33333"/>
    <x v="2"/>
    <n v="302.5"/>
    <n v="311.5"/>
    <n v="1655"/>
    <n v="173.31119472303692"/>
    <n v="32.299999999999997"/>
    <n v="9"/>
    <n v="5.5979515895540919"/>
    <n v="142"/>
    <x v="0"/>
    <n v="0"/>
    <n v="0"/>
    <n v="0"/>
    <n v="0"/>
    <n v="0"/>
  </r>
  <r>
    <n v="3921"/>
    <s v="L51100"/>
    <x v="1"/>
    <n v="302.60000000000002"/>
    <n v="311.5"/>
    <n v="1885"/>
    <n v="197.39673840055866"/>
    <n v="27.5"/>
    <n v="8.8999999999999773"/>
    <n v="5.4284103060153628"/>
    <n v="147"/>
    <x v="0"/>
    <n v="0"/>
    <n v="0"/>
    <n v="0"/>
    <n v="0"/>
    <n v="0"/>
  </r>
  <r>
    <n v="3922"/>
    <s v="L51101"/>
    <x v="1"/>
    <n v="302.7"/>
    <n v="311.5"/>
    <n v="1494"/>
    <n v="156.4513141487717"/>
    <n v="41.4"/>
    <n v="8.8000000000000114"/>
    <n v="6.4770844057591486"/>
    <n v="149"/>
    <x v="0"/>
    <n v="0"/>
    <n v="0"/>
    <n v="0"/>
    <n v="0"/>
    <n v="0"/>
  </r>
  <r>
    <n v="3923"/>
    <s v="M18782"/>
    <x v="0"/>
    <n v="302.60000000000002"/>
    <n v="311.39999999999998"/>
    <n v="1757"/>
    <n v="183.99260974524222"/>
    <n v="29.5"/>
    <n v="8.7999999999999545"/>
    <n v="5.4277819874846456"/>
    <n v="151"/>
    <x v="0"/>
    <n v="0"/>
    <n v="0"/>
    <n v="0"/>
    <n v="0"/>
    <n v="0"/>
  </r>
  <r>
    <n v="3924"/>
    <s v="M18783"/>
    <x v="0"/>
    <n v="302.60000000000002"/>
    <n v="311.39999999999998"/>
    <n v="1718"/>
    <n v="179.90853929557548"/>
    <n v="31.2"/>
    <n v="8.7999999999999545"/>
    <n v="5.6131464260219541"/>
    <n v="154"/>
    <x v="0"/>
    <n v="0"/>
    <n v="0"/>
    <n v="0"/>
    <n v="0"/>
    <n v="0"/>
  </r>
  <r>
    <n v="3925"/>
    <s v="M18784"/>
    <x v="0"/>
    <n v="302.5"/>
    <n v="311.39999999999998"/>
    <n v="1636"/>
    <n v="171.32151937576339"/>
    <n v="35"/>
    <n v="8.8999999999999773"/>
    <n v="5.9962531781517185"/>
    <n v="157"/>
    <x v="0"/>
    <n v="0"/>
    <n v="0"/>
    <n v="0"/>
    <n v="0"/>
    <n v="0"/>
  </r>
  <r>
    <n v="3926"/>
    <s v="L51105"/>
    <x v="1"/>
    <n v="302.60000000000002"/>
    <n v="311.60000000000002"/>
    <n v="1638"/>
    <n v="171.53095888600271"/>
    <n v="29.6"/>
    <n v="9"/>
    <n v="5.0773163830256811"/>
    <n v="160"/>
    <x v="0"/>
    <n v="0"/>
    <n v="0"/>
    <n v="0"/>
    <n v="0"/>
    <n v="0"/>
  </r>
  <r>
    <n v="3927"/>
    <s v="L51106"/>
    <x v="1"/>
    <n v="302.60000000000002"/>
    <n v="311.5"/>
    <n v="1609"/>
    <n v="168.49408598753254"/>
    <n v="36"/>
    <n v="8.8999999999999773"/>
    <n v="6.0657870955511717"/>
    <n v="162"/>
    <x v="0"/>
    <n v="0"/>
    <n v="0"/>
    <n v="0"/>
    <n v="0"/>
    <n v="0"/>
  </r>
  <r>
    <n v="3928"/>
    <s v="H33341"/>
    <x v="2"/>
    <n v="302.7"/>
    <n v="311.5"/>
    <n v="1556"/>
    <n v="162.94393896619061"/>
    <n v="35"/>
    <n v="8.8000000000000114"/>
    <n v="5.7030378638166717"/>
    <n v="164"/>
    <x v="0"/>
    <n v="0"/>
    <n v="0"/>
    <n v="0"/>
    <n v="0"/>
    <n v="0"/>
  </r>
  <r>
    <n v="3929"/>
    <s v="L51108"/>
    <x v="1"/>
    <n v="302.60000000000002"/>
    <n v="311.5"/>
    <n v="1442"/>
    <n v="151.00588688254939"/>
    <n v="59.8"/>
    <n v="8.8999999999999773"/>
    <n v="9.0301520355764531"/>
    <n v="169"/>
    <x v="1"/>
    <n v="0"/>
    <n v="0"/>
    <n v="1"/>
    <n v="0"/>
    <n v="0"/>
  </r>
  <r>
    <n v="3930"/>
    <s v="M18789"/>
    <x v="0"/>
    <n v="302.7"/>
    <n v="311.60000000000002"/>
    <n v="1501"/>
    <n v="157.18435243460934"/>
    <n v="38.799999999999997"/>
    <n v="8.9000000000000341"/>
    <n v="6.0987528744628419"/>
    <n v="171"/>
    <x v="0"/>
    <n v="0"/>
    <n v="0"/>
    <n v="0"/>
    <n v="0"/>
    <n v="0"/>
  </r>
  <r>
    <n v="3931"/>
    <s v="M18790"/>
    <x v="0"/>
    <n v="302.60000000000002"/>
    <n v="311.60000000000002"/>
    <n v="2041"/>
    <n v="213.73302019922559"/>
    <n v="19.2"/>
    <n v="9"/>
    <n v="4.1036739878251307"/>
    <n v="174"/>
    <x v="0"/>
    <n v="0"/>
    <n v="0"/>
    <n v="0"/>
    <n v="0"/>
    <n v="0"/>
  </r>
  <r>
    <n v="3932"/>
    <s v="M18791"/>
    <x v="0"/>
    <n v="302.7"/>
    <n v="311.7"/>
    <n v="1784"/>
    <n v="186.82004313347304"/>
    <n v="25.1"/>
    <n v="9"/>
    <n v="4.6891830826501737"/>
    <n v="177"/>
    <x v="0"/>
    <n v="0"/>
    <n v="0"/>
    <n v="0"/>
    <n v="0"/>
    <n v="0"/>
  </r>
  <r>
    <n v="3933"/>
    <s v="L51112"/>
    <x v="1"/>
    <n v="302.60000000000002"/>
    <n v="311.60000000000002"/>
    <n v="1953"/>
    <n v="204.51768174869554"/>
    <n v="22.4"/>
    <n v="9"/>
    <n v="4.5811960711707798"/>
    <n v="180"/>
    <x v="0"/>
    <n v="0"/>
    <n v="0"/>
    <n v="0"/>
    <n v="0"/>
    <n v="0"/>
  </r>
  <r>
    <n v="3934"/>
    <s v="L51113"/>
    <x v="1"/>
    <n v="302.60000000000002"/>
    <n v="311.60000000000002"/>
    <n v="1576"/>
    <n v="165.03833406858379"/>
    <n v="34.700000000000003"/>
    <n v="9"/>
    <n v="5.7268301921798583"/>
    <n v="182"/>
    <x v="0"/>
    <n v="0"/>
    <n v="0"/>
    <n v="0"/>
    <n v="0"/>
    <n v="0"/>
  </r>
  <r>
    <n v="3935"/>
    <s v="M18794"/>
    <x v="0"/>
    <n v="302.60000000000002"/>
    <n v="311.60000000000002"/>
    <n v="1518"/>
    <n v="158.96458827164355"/>
    <n v="39"/>
    <n v="9"/>
    <n v="6.199618942594098"/>
    <n v="184"/>
    <x v="0"/>
    <n v="0"/>
    <n v="0"/>
    <n v="0"/>
    <n v="0"/>
    <n v="0"/>
  </r>
  <r>
    <n v="3936"/>
    <s v="M18795"/>
    <x v="0"/>
    <n v="302.60000000000002"/>
    <n v="311.60000000000002"/>
    <n v="1227"/>
    <n v="128.49113953182254"/>
    <n v="68.2"/>
    <n v="9"/>
    <n v="8.763095716070298"/>
    <n v="187"/>
    <x v="1"/>
    <n v="0"/>
    <n v="0"/>
    <n v="0"/>
    <n v="1"/>
    <n v="0"/>
  </r>
  <r>
    <n v="3937"/>
    <s v="L51116"/>
    <x v="1"/>
    <n v="302.5"/>
    <n v="311.5"/>
    <n v="1985"/>
    <n v="207.86871391252464"/>
    <n v="18.8"/>
    <n v="9"/>
    <n v="3.9079318215554637"/>
    <n v="190"/>
    <x v="0"/>
    <n v="0"/>
    <n v="0"/>
    <n v="0"/>
    <n v="0"/>
    <n v="0"/>
  </r>
  <r>
    <n v="3938"/>
    <s v="L51117"/>
    <x v="1"/>
    <n v="302.5"/>
    <n v="311.5"/>
    <n v="1802"/>
    <n v="188.70499872562689"/>
    <n v="26.4"/>
    <n v="9"/>
    <n v="4.981811966356549"/>
    <n v="192"/>
    <x v="0"/>
    <n v="0"/>
    <n v="0"/>
    <n v="0"/>
    <n v="0"/>
    <n v="0"/>
  </r>
  <r>
    <n v="3939"/>
    <s v="L51118"/>
    <x v="1"/>
    <n v="302.5"/>
    <n v="311.5"/>
    <n v="1603"/>
    <n v="167.86576745681461"/>
    <n v="32.4"/>
    <n v="9"/>
    <n v="5.4388508656007932"/>
    <n v="194"/>
    <x v="0"/>
    <n v="0"/>
    <n v="0"/>
    <n v="0"/>
    <n v="0"/>
    <n v="0"/>
  </r>
  <r>
    <n v="3940"/>
    <s v="L51119"/>
    <x v="1"/>
    <n v="302.5"/>
    <n v="311.60000000000002"/>
    <n v="1400"/>
    <n v="146.60765716752366"/>
    <n v="54"/>
    <n v="9.1000000000000227"/>
    <n v="7.9168134870462774"/>
    <n v="196"/>
    <x v="0"/>
    <n v="0"/>
    <n v="0"/>
    <n v="0"/>
    <n v="0"/>
    <n v="0"/>
  </r>
  <r>
    <n v="3941"/>
    <s v="L51120"/>
    <x v="1"/>
    <n v="302.3"/>
    <n v="311.5"/>
    <n v="1395"/>
    <n v="146.08405839192537"/>
    <n v="54.2"/>
    <n v="9.1999999999999886"/>
    <n v="7.9177559648423559"/>
    <n v="198"/>
    <x v="0"/>
    <n v="0"/>
    <n v="0"/>
    <n v="0"/>
    <n v="0"/>
    <n v="0"/>
  </r>
  <r>
    <n v="3942"/>
    <s v="L51121"/>
    <x v="1"/>
    <n v="302.2"/>
    <n v="311.39999999999998"/>
    <n v="1987"/>
    <n v="208.07815342276396"/>
    <n v="19.899999999999999"/>
    <n v="9.1999999999999886"/>
    <n v="4.1407552531130021"/>
    <n v="200"/>
    <x v="0"/>
    <n v="0"/>
    <n v="0"/>
    <n v="0"/>
    <n v="0"/>
    <n v="0"/>
  </r>
  <r>
    <n v="3943"/>
    <s v="M18802"/>
    <x v="0"/>
    <n v="302.2"/>
    <n v="311.39999999999998"/>
    <n v="1398"/>
    <n v="146.39821765728436"/>
    <n v="47.2"/>
    <n v="9.1999999999999886"/>
    <n v="6.9099958734238225"/>
    <n v="202"/>
    <x v="0"/>
    <n v="0"/>
    <n v="0"/>
    <n v="0"/>
    <n v="0"/>
    <n v="0"/>
  </r>
  <r>
    <n v="3944"/>
    <s v="L51123"/>
    <x v="1"/>
    <n v="302.3"/>
    <n v="311.39999999999998"/>
    <n v="1333"/>
    <n v="139.59143357450648"/>
    <n v="66.7"/>
    <n v="9.0999999999999659"/>
    <n v="9.3107486194195825"/>
    <n v="205"/>
    <x v="1"/>
    <n v="0"/>
    <n v="0"/>
    <n v="1"/>
    <n v="1"/>
    <n v="0"/>
  </r>
  <r>
    <n v="3945"/>
    <s v="L51124"/>
    <x v="1"/>
    <n v="302.2"/>
    <n v="311.2"/>
    <n v="1381"/>
    <n v="144.61798182025012"/>
    <n v="49.4"/>
    <n v="9"/>
    <n v="7.1441283019203556"/>
    <n v="207"/>
    <x v="0"/>
    <n v="0"/>
    <n v="0"/>
    <n v="0"/>
    <n v="0"/>
    <n v="0"/>
  </r>
  <r>
    <n v="3946"/>
    <s v="L51125"/>
    <x v="1"/>
    <n v="302.2"/>
    <n v="311.3"/>
    <n v="1570"/>
    <n v="164.41001553786586"/>
    <n v="36.1"/>
    <n v="9.1000000000000227"/>
    <n v="5.9352015609169575"/>
    <n v="0"/>
    <x v="0"/>
    <n v="0"/>
    <n v="0"/>
    <n v="0"/>
    <n v="0"/>
    <n v="0"/>
  </r>
  <r>
    <n v="3947"/>
    <s v="M18806"/>
    <x v="0"/>
    <n v="302.2"/>
    <n v="311.3"/>
    <n v="1658"/>
    <n v="173.62535398839591"/>
    <n v="31"/>
    <n v="9.1000000000000227"/>
    <n v="5.3823859736402735"/>
    <n v="2"/>
    <x v="0"/>
    <n v="0"/>
    <n v="0"/>
    <n v="0"/>
    <n v="0"/>
    <n v="0"/>
  </r>
  <r>
    <n v="3948"/>
    <s v="H33361"/>
    <x v="2"/>
    <n v="302.2"/>
    <n v="311.3"/>
    <n v="1749"/>
    <n v="183.15485170428494"/>
    <n v="29.2"/>
    <n v="9.1000000000000227"/>
    <n v="5.3481216697651197"/>
    <n v="5"/>
    <x v="0"/>
    <n v="0"/>
    <n v="0"/>
    <n v="0"/>
    <n v="0"/>
    <n v="0"/>
  </r>
  <r>
    <n v="3949"/>
    <s v="M18808"/>
    <x v="0"/>
    <n v="302.2"/>
    <n v="311.3"/>
    <n v="1510"/>
    <n v="158.12683023068624"/>
    <n v="37.1"/>
    <n v="9.1000000000000227"/>
    <n v="5.8665054015584603"/>
    <n v="10"/>
    <x v="0"/>
    <n v="0"/>
    <n v="0"/>
    <n v="0"/>
    <n v="0"/>
    <n v="0"/>
  </r>
  <r>
    <n v="3950"/>
    <s v="L51129"/>
    <x v="1"/>
    <n v="302.3"/>
    <n v="311.5"/>
    <n v="1384"/>
    <n v="144.93214108560912"/>
    <n v="50.8"/>
    <n v="9.1999999999999886"/>
    <n v="7.3625527671489426"/>
    <n v="13"/>
    <x v="0"/>
    <n v="0"/>
    <n v="0"/>
    <n v="0"/>
    <n v="0"/>
    <n v="0"/>
  </r>
  <r>
    <n v="3951"/>
    <s v="L51130"/>
    <x v="1"/>
    <n v="302.3"/>
    <n v="311.39999999999998"/>
    <n v="1570"/>
    <n v="164.41001553786586"/>
    <n v="37.200000000000003"/>
    <n v="9.0999999999999659"/>
    <n v="6.1160525780086106"/>
    <n v="15"/>
    <x v="0"/>
    <n v="0"/>
    <n v="0"/>
    <n v="0"/>
    <n v="0"/>
    <n v="0"/>
  </r>
  <r>
    <n v="3952"/>
    <s v="M18811"/>
    <x v="0"/>
    <n v="302.3"/>
    <n v="311.39999999999998"/>
    <n v="1571"/>
    <n v="164.51473529298548"/>
    <n v="32.700000000000003"/>
    <n v="9.0999999999999659"/>
    <n v="5.3796318440806257"/>
    <n v="17"/>
    <x v="0"/>
    <n v="0"/>
    <n v="0"/>
    <n v="0"/>
    <n v="0"/>
    <n v="0"/>
  </r>
  <r>
    <n v="3953"/>
    <s v="L51132"/>
    <x v="1"/>
    <n v="302.3"/>
    <n v="311.39999999999998"/>
    <n v="1476"/>
    <n v="154.56635855661781"/>
    <n v="37.299999999999997"/>
    <n v="9.0999999999999659"/>
    <n v="5.7653251741618439"/>
    <n v="20"/>
    <x v="0"/>
    <n v="0"/>
    <n v="0"/>
    <n v="0"/>
    <n v="0"/>
    <n v="0"/>
  </r>
  <r>
    <n v="3954"/>
    <s v="M18813"/>
    <x v="0"/>
    <n v="302.3"/>
    <n v="311.39999999999998"/>
    <n v="1484"/>
    <n v="155.4041165975751"/>
    <n v="39.5"/>
    <n v="9.0999999999999659"/>
    <n v="6.1384626056042162"/>
    <n v="22"/>
    <x v="0"/>
    <n v="0"/>
    <n v="0"/>
    <n v="0"/>
    <n v="0"/>
    <n v="0"/>
  </r>
  <r>
    <n v="3955"/>
    <s v="M18814"/>
    <x v="0"/>
    <n v="302.3"/>
    <n v="311.39999999999998"/>
    <n v="1909"/>
    <n v="199.91001252343048"/>
    <n v="23.2"/>
    <n v="9.0999999999999659"/>
    <n v="4.6379122905435874"/>
    <n v="25"/>
    <x v="0"/>
    <n v="0"/>
    <n v="0"/>
    <n v="0"/>
    <n v="0"/>
    <n v="0"/>
  </r>
  <r>
    <n v="3956"/>
    <s v="L51135"/>
    <x v="1"/>
    <n v="302.3"/>
    <n v="311.5"/>
    <n v="1448"/>
    <n v="151.63420541326735"/>
    <n v="49.6"/>
    <n v="9.1999999999999886"/>
    <n v="7.5210565884980607"/>
    <n v="28"/>
    <x v="0"/>
    <n v="0"/>
    <n v="0"/>
    <n v="0"/>
    <n v="0"/>
    <n v="0"/>
  </r>
  <r>
    <n v="3957"/>
    <s v="M18816"/>
    <x v="0"/>
    <n v="302.3"/>
    <n v="311.39999999999998"/>
    <n v="1500"/>
    <n v="157.07963267948966"/>
    <n v="40.200000000000003"/>
    <n v="9.0999999999999659"/>
    <n v="6.3146012337154849"/>
    <n v="30"/>
    <x v="0"/>
    <n v="0"/>
    <n v="0"/>
    <n v="0"/>
    <n v="0"/>
    <n v="0"/>
  </r>
  <r>
    <n v="3958"/>
    <s v="L51137"/>
    <x v="1"/>
    <n v="302.2"/>
    <n v="311.39999999999998"/>
    <n v="1510"/>
    <n v="158.12683023068624"/>
    <n v="44.9"/>
    <n v="9.1999999999999886"/>
    <n v="7.0998946773578115"/>
    <n v="33"/>
    <x v="0"/>
    <n v="0"/>
    <n v="0"/>
    <n v="0"/>
    <n v="0"/>
    <n v="0"/>
  </r>
  <r>
    <n v="3959"/>
    <s v="L51138"/>
    <x v="1"/>
    <n v="302.2"/>
    <n v="311.3"/>
    <n v="1378"/>
    <n v="144.30382255489116"/>
    <n v="55.5"/>
    <n v="9.1000000000000227"/>
    <n v="8.0088621517964587"/>
    <n v="35"/>
    <x v="0"/>
    <n v="0"/>
    <n v="0"/>
    <n v="0"/>
    <n v="0"/>
    <n v="0"/>
  </r>
  <r>
    <n v="3960"/>
    <s v="M18819"/>
    <x v="0"/>
    <n v="302.2"/>
    <n v="311.39999999999998"/>
    <n v="1538"/>
    <n v="161.05898337403673"/>
    <n v="37.4"/>
    <n v="9.1999999999999886"/>
    <n v="6.0236059781889733"/>
    <n v="37"/>
    <x v="0"/>
    <n v="0"/>
    <n v="0"/>
    <n v="0"/>
    <n v="0"/>
    <n v="0"/>
  </r>
  <r>
    <n v="3961"/>
    <s v="L51140"/>
    <x v="1"/>
    <n v="302.2"/>
    <n v="311.39999999999998"/>
    <n v="1390"/>
    <n v="145.56045961632708"/>
    <n v="48.1"/>
    <n v="9.1999999999999886"/>
    <n v="7.0014581075453322"/>
    <n v="40"/>
    <x v="0"/>
    <n v="0"/>
    <n v="0"/>
    <n v="0"/>
    <n v="0"/>
    <n v="0"/>
  </r>
  <r>
    <n v="3962"/>
    <s v="M18821"/>
    <x v="0"/>
    <n v="302.2"/>
    <n v="311.39999999999998"/>
    <n v="1642"/>
    <n v="171.94983790648132"/>
    <n v="32.1"/>
    <n v="9.1999999999999886"/>
    <n v="5.5195897967980505"/>
    <n v="42"/>
    <x v="0"/>
    <n v="0"/>
    <n v="0"/>
    <n v="0"/>
    <n v="0"/>
    <n v="0"/>
  </r>
  <r>
    <n v="3963"/>
    <s v="L51142"/>
    <x v="1"/>
    <n v="302.39999999999998"/>
    <n v="311.5"/>
    <n v="1785"/>
    <n v="186.92476288859271"/>
    <n v="24.8"/>
    <n v="9.1000000000000227"/>
    <n v="4.6357341196370987"/>
    <n v="45"/>
    <x v="0"/>
    <n v="0"/>
    <n v="0"/>
    <n v="0"/>
    <n v="0"/>
    <n v="0"/>
  </r>
  <r>
    <n v="3964"/>
    <s v="H33377"/>
    <x v="2"/>
    <n v="302.3"/>
    <n v="311.5"/>
    <n v="1526"/>
    <n v="159.80234631260083"/>
    <n v="38.200000000000003"/>
    <n v="9.1999999999999886"/>
    <n v="6.1044496291413521"/>
    <n v="47"/>
    <x v="0"/>
    <n v="0"/>
    <n v="0"/>
    <n v="0"/>
    <n v="0"/>
    <n v="0"/>
  </r>
  <r>
    <n v="3965"/>
    <s v="M18824"/>
    <x v="0"/>
    <n v="302.3"/>
    <n v="311.60000000000002"/>
    <n v="1668"/>
    <n v="174.67255153959249"/>
    <n v="33.200000000000003"/>
    <n v="9.3000000000000114"/>
    <n v="5.7991287111144709"/>
    <n v="52"/>
    <x v="0"/>
    <n v="0"/>
    <n v="0"/>
    <n v="0"/>
    <n v="0"/>
    <n v="0"/>
  </r>
  <r>
    <n v="3966"/>
    <s v="L51145"/>
    <x v="1"/>
    <n v="302.3"/>
    <n v="311.5"/>
    <n v="1507"/>
    <n v="157.8126709653273"/>
    <n v="37.5"/>
    <n v="9.1999999999999886"/>
    <n v="5.9179751611997737"/>
    <n v="55"/>
    <x v="0"/>
    <n v="0"/>
    <n v="0"/>
    <n v="0"/>
    <n v="0"/>
    <n v="0"/>
  </r>
  <r>
    <n v="3967"/>
    <s v="L51146"/>
    <x v="1"/>
    <n v="302.3"/>
    <n v="311.5"/>
    <n v="1530"/>
    <n v="160.22122533307945"/>
    <n v="37.799999999999997"/>
    <n v="9.1999999999999886"/>
    <n v="6.056362317590402"/>
    <n v="57"/>
    <x v="0"/>
    <n v="0"/>
    <n v="0"/>
    <n v="0"/>
    <n v="0"/>
    <n v="0"/>
  </r>
  <r>
    <n v="3968"/>
    <s v="M18827"/>
    <x v="0"/>
    <n v="302.3"/>
    <n v="311.39999999999998"/>
    <n v="1479"/>
    <n v="154.88051782197681"/>
    <n v="45.6"/>
    <n v="9.0999999999999659"/>
    <n v="7.0625516126821433"/>
    <n v="59"/>
    <x v="0"/>
    <n v="0"/>
    <n v="0"/>
    <n v="0"/>
    <n v="0"/>
    <n v="0"/>
  </r>
  <r>
    <n v="3969"/>
    <s v="M18828"/>
    <x v="0"/>
    <n v="302.3"/>
    <n v="311.39999999999998"/>
    <n v="1418"/>
    <n v="148.49261275967757"/>
    <n v="41.3"/>
    <n v="9.0999999999999659"/>
    <n v="6.1327449069746836"/>
    <n v="62"/>
    <x v="0"/>
    <n v="0"/>
    <n v="0"/>
    <n v="0"/>
    <n v="0"/>
    <n v="0"/>
  </r>
  <r>
    <n v="3970"/>
    <s v="L51149"/>
    <x v="1"/>
    <n v="302.3"/>
    <n v="311.39999999999998"/>
    <n v="1504"/>
    <n v="157.4985116999683"/>
    <n v="38.700000000000003"/>
    <n v="9.0999999999999659"/>
    <n v="6.0951924027887738"/>
    <n v="65"/>
    <x v="0"/>
    <n v="0"/>
    <n v="0"/>
    <n v="0"/>
    <n v="0"/>
    <n v="0"/>
  </r>
  <r>
    <n v="3971"/>
    <s v="M18830"/>
    <x v="0"/>
    <n v="302.3"/>
    <n v="311.39999999999998"/>
    <n v="1345"/>
    <n v="140.84807063594238"/>
    <n v="47.6"/>
    <n v="9.0999999999999659"/>
    <n v="6.7043681622708569"/>
    <n v="67"/>
    <x v="0"/>
    <n v="0"/>
    <n v="0"/>
    <n v="0"/>
    <n v="0"/>
    <n v="0"/>
  </r>
  <r>
    <n v="3972"/>
    <s v="H33385"/>
    <x v="2"/>
    <n v="302.2"/>
    <n v="311.39999999999998"/>
    <n v="1625"/>
    <n v="170.16960206944714"/>
    <n v="35.4"/>
    <n v="9.1999999999999886"/>
    <n v="6.0240039132584284"/>
    <n v="70"/>
    <x v="0"/>
    <n v="0"/>
    <n v="0"/>
    <n v="0"/>
    <n v="0"/>
    <n v="0"/>
  </r>
  <r>
    <n v="3973"/>
    <s v="L51152"/>
    <x v="1"/>
    <n v="302.3"/>
    <n v="311.39999999999998"/>
    <n v="1511"/>
    <n v="158.23154998580591"/>
    <n v="34.700000000000003"/>
    <n v="9.0999999999999659"/>
    <n v="5.4906347845074661"/>
    <n v="75"/>
    <x v="0"/>
    <n v="0"/>
    <n v="0"/>
    <n v="0"/>
    <n v="0"/>
    <n v="0"/>
  </r>
  <r>
    <n v="3974"/>
    <s v="L51153"/>
    <x v="1"/>
    <n v="302.3"/>
    <n v="311.39999999999998"/>
    <n v="1535"/>
    <n v="160.74482410867773"/>
    <n v="41.8"/>
    <n v="9.0999999999999659"/>
    <n v="6.7191336477427281"/>
    <n v="77"/>
    <x v="0"/>
    <n v="0"/>
    <n v="0"/>
    <n v="0"/>
    <n v="0"/>
    <n v="0"/>
  </r>
  <r>
    <n v="3975"/>
    <s v="L51154"/>
    <x v="1"/>
    <n v="302.39999999999998"/>
    <n v="311.5"/>
    <n v="1505"/>
    <n v="157.60323145508795"/>
    <n v="37.9"/>
    <n v="9.1000000000000227"/>
    <n v="5.9731624721478331"/>
    <n v="79"/>
    <x v="0"/>
    <n v="0"/>
    <n v="0"/>
    <n v="0"/>
    <n v="0"/>
    <n v="0"/>
  </r>
  <r>
    <n v="3976"/>
    <s v="H33389"/>
    <x v="2"/>
    <n v="302.39999999999998"/>
    <n v="311.5"/>
    <n v="1540"/>
    <n v="161.26842288427605"/>
    <n v="43.7"/>
    <n v="9.1000000000000227"/>
    <n v="7.0474300800428633"/>
    <n v="81"/>
    <x v="0"/>
    <n v="0"/>
    <n v="0"/>
    <n v="0"/>
    <n v="0"/>
    <n v="0"/>
  </r>
  <r>
    <n v="3977"/>
    <s v="H33390"/>
    <x v="2"/>
    <n v="302.3"/>
    <n v="311.39999999999998"/>
    <n v="1372"/>
    <n v="143.67550402417322"/>
    <n v="46"/>
    <n v="9.0999999999999659"/>
    <n v="6.609073185111968"/>
    <n v="86"/>
    <x v="0"/>
    <n v="0"/>
    <n v="0"/>
    <n v="0"/>
    <n v="0"/>
    <n v="0"/>
  </r>
  <r>
    <n v="3978"/>
    <s v="M18837"/>
    <x v="0"/>
    <n v="302.2"/>
    <n v="311.3"/>
    <n v="1510"/>
    <n v="158.12683023068624"/>
    <n v="36.6"/>
    <n v="9.1000000000000227"/>
    <n v="5.7874419864431168"/>
    <n v="91"/>
    <x v="0"/>
    <n v="0"/>
    <n v="0"/>
    <n v="0"/>
    <n v="0"/>
    <n v="0"/>
  </r>
  <r>
    <n v="3979"/>
    <s v="L51158"/>
    <x v="1"/>
    <n v="302.2"/>
    <n v="311.3"/>
    <n v="1382"/>
    <n v="144.7227015753698"/>
    <n v="46.4"/>
    <n v="9.1000000000000227"/>
    <n v="6.7151333530971584"/>
    <n v="94"/>
    <x v="0"/>
    <n v="0"/>
    <n v="0"/>
    <n v="0"/>
    <n v="0"/>
    <n v="0"/>
  </r>
  <r>
    <n v="3980"/>
    <s v="L51159"/>
    <x v="1"/>
    <n v="302.3"/>
    <n v="311.3"/>
    <n v="1439"/>
    <n v="150.69172761719039"/>
    <n v="41.8"/>
    <n v="9"/>
    <n v="6.2989142143985584"/>
    <n v="96"/>
    <x v="0"/>
    <n v="0"/>
    <n v="0"/>
    <n v="0"/>
    <n v="0"/>
    <n v="0"/>
  </r>
  <r>
    <n v="3981"/>
    <s v="M18840"/>
    <x v="0"/>
    <n v="302.2"/>
    <n v="311.3"/>
    <n v="1375"/>
    <n v="143.98966328953216"/>
    <n v="47"/>
    <n v="9.1000000000000227"/>
    <n v="6.7675141746080119"/>
    <n v="98"/>
    <x v="0"/>
    <n v="0"/>
    <n v="0"/>
    <n v="0"/>
    <n v="0"/>
    <n v="0"/>
  </r>
  <r>
    <n v="3982"/>
    <s v="M18841"/>
    <x v="0"/>
    <n v="302.2"/>
    <n v="311.3"/>
    <n v="1931"/>
    <n v="202.21384713606304"/>
    <n v="21.9"/>
    <n v="9.1000000000000227"/>
    <n v="4.428483252279781"/>
    <n v="101"/>
    <x v="0"/>
    <n v="0"/>
    <n v="0"/>
    <n v="0"/>
    <n v="0"/>
    <n v="0"/>
  </r>
  <r>
    <n v="3983"/>
    <s v="L51162"/>
    <x v="1"/>
    <n v="302.2"/>
    <n v="311.3"/>
    <n v="1475"/>
    <n v="154.46163880149817"/>
    <n v="48.6"/>
    <n v="9.1000000000000227"/>
    <n v="7.5068356457528118"/>
    <n v="104"/>
    <x v="0"/>
    <n v="0"/>
    <n v="0"/>
    <n v="0"/>
    <n v="0"/>
    <n v="0"/>
  </r>
  <r>
    <n v="3984"/>
    <s v="L51163"/>
    <x v="1"/>
    <n v="302.2"/>
    <n v="311.3"/>
    <n v="1389"/>
    <n v="145.45573986120741"/>
    <n v="46.9"/>
    <n v="9.1000000000000227"/>
    <n v="6.8218741994906269"/>
    <n v="106"/>
    <x v="0"/>
    <n v="0"/>
    <n v="0"/>
    <n v="0"/>
    <n v="0"/>
    <n v="0"/>
  </r>
  <r>
    <n v="3985"/>
    <s v="L51164"/>
    <x v="1"/>
    <n v="302.3"/>
    <n v="311.3"/>
    <n v="1652"/>
    <n v="172.99703545767795"/>
    <n v="32.799999999999997"/>
    <n v="9"/>
    <n v="5.6743027630118368"/>
    <n v="108"/>
    <x v="0"/>
    <n v="0"/>
    <n v="0"/>
    <n v="0"/>
    <n v="0"/>
    <n v="0"/>
  </r>
  <r>
    <n v="3986"/>
    <s v="L51165"/>
    <x v="1"/>
    <n v="302.3"/>
    <n v="311.2"/>
    <n v="1386"/>
    <n v="145.14158059584844"/>
    <n v="50.3"/>
    <n v="8.8999999999999773"/>
    <n v="7.3006215039711764"/>
    <n v="110"/>
    <x v="0"/>
    <n v="0"/>
    <n v="0"/>
    <n v="0"/>
    <n v="0"/>
    <n v="0"/>
  </r>
  <r>
    <n v="3987"/>
    <s v="M18846"/>
    <x v="0"/>
    <n v="302.2"/>
    <n v="311.3"/>
    <n v="1577"/>
    <n v="165.14305382370347"/>
    <n v="29.8"/>
    <n v="9.1000000000000227"/>
    <n v="4.9212630039463638"/>
    <n v="112"/>
    <x v="0"/>
    <n v="0"/>
    <n v="0"/>
    <n v="0"/>
    <n v="0"/>
    <n v="0"/>
  </r>
  <r>
    <n v="3988"/>
    <s v="M18847"/>
    <x v="0"/>
    <n v="302.3"/>
    <n v="311.3"/>
    <n v="1444"/>
    <n v="151.21532639278868"/>
    <n v="43.1"/>
    <n v="9"/>
    <n v="6.5173805675291927"/>
    <n v="115"/>
    <x v="0"/>
    <n v="0"/>
    <n v="0"/>
    <n v="0"/>
    <n v="0"/>
    <n v="0"/>
  </r>
  <r>
    <n v="3989"/>
    <s v="L51168"/>
    <x v="1"/>
    <n v="302.2"/>
    <n v="311.3"/>
    <n v="1554"/>
    <n v="162.73449945595127"/>
    <n v="40.200000000000003"/>
    <n v="9.1000000000000227"/>
    <n v="6.5419268781292415"/>
    <n v="118"/>
    <x v="0"/>
    <n v="0"/>
    <n v="0"/>
    <n v="0"/>
    <n v="0"/>
    <n v="0"/>
  </r>
  <r>
    <n v="3990"/>
    <s v="L51169"/>
    <x v="1"/>
    <n v="302.2"/>
    <n v="311.3"/>
    <n v="1602"/>
    <n v="167.76104770169496"/>
    <n v="32.799999999999997"/>
    <n v="9.1000000000000227"/>
    <n v="5.5025623646155948"/>
    <n v="120"/>
    <x v="0"/>
    <n v="0"/>
    <n v="0"/>
    <n v="0"/>
    <n v="0"/>
    <n v="0"/>
  </r>
  <r>
    <n v="3991"/>
    <s v="H33404"/>
    <x v="2"/>
    <n v="302.2"/>
    <n v="311.2"/>
    <n v="1692"/>
    <n v="177.18582566246431"/>
    <n v="28.2"/>
    <n v="9"/>
    <n v="4.9966402836814936"/>
    <n v="122"/>
    <x v="0"/>
    <n v="0"/>
    <n v="0"/>
    <n v="0"/>
    <n v="0"/>
    <n v="0"/>
  </r>
  <r>
    <n v="3992"/>
    <s v="L51171"/>
    <x v="1"/>
    <n v="302.3"/>
    <n v="311.3"/>
    <n v="1682"/>
    <n v="176.13862811126774"/>
    <n v="34.4"/>
    <n v="9"/>
    <n v="6.0591688070276097"/>
    <n v="127"/>
    <x v="0"/>
    <n v="0"/>
    <n v="0"/>
    <n v="0"/>
    <n v="0"/>
    <n v="0"/>
  </r>
  <r>
    <n v="3993"/>
    <s v="L51172"/>
    <x v="1"/>
    <n v="302.3"/>
    <n v="311.3"/>
    <n v="1614"/>
    <n v="169.01768476313089"/>
    <n v="34.1"/>
    <n v="9"/>
    <n v="5.7635030504227638"/>
    <n v="129"/>
    <x v="0"/>
    <n v="0"/>
    <n v="0"/>
    <n v="0"/>
    <n v="0"/>
    <n v="0"/>
  </r>
  <r>
    <n v="3994"/>
    <s v="L51173"/>
    <x v="1"/>
    <n v="302.3"/>
    <n v="311.3"/>
    <n v="1324"/>
    <n v="138.64895577842952"/>
    <n v="47.8"/>
    <n v="9"/>
    <n v="6.6274200862089314"/>
    <n v="131"/>
    <x v="0"/>
    <n v="0"/>
    <n v="0"/>
    <n v="0"/>
    <n v="0"/>
    <n v="0"/>
  </r>
  <r>
    <n v="3995"/>
    <s v="L51174"/>
    <x v="1"/>
    <n v="302.3"/>
    <n v="311.39999999999998"/>
    <n v="1434"/>
    <n v="150.16812884159211"/>
    <n v="40.299999999999997"/>
    <n v="9.0999999999999659"/>
    <n v="6.0517755923161616"/>
    <n v="133"/>
    <x v="0"/>
    <n v="0"/>
    <n v="0"/>
    <n v="0"/>
    <n v="0"/>
    <n v="0"/>
  </r>
  <r>
    <n v="3996"/>
    <s v="L51175"/>
    <x v="1"/>
    <n v="302.3"/>
    <n v="311.3"/>
    <n v="1621"/>
    <n v="169.7507230489685"/>
    <n v="31.6"/>
    <n v="9"/>
    <n v="5.3641228483474048"/>
    <n v="135"/>
    <x v="0"/>
    <n v="0"/>
    <n v="0"/>
    <n v="0"/>
    <n v="0"/>
    <n v="0"/>
  </r>
  <r>
    <n v="3997"/>
    <s v="M18856"/>
    <x v="0"/>
    <n v="302.3"/>
    <n v="311.3"/>
    <n v="1625"/>
    <n v="170.16960206944714"/>
    <n v="33.1"/>
    <n v="9"/>
    <n v="5.6326138284987"/>
    <n v="137"/>
    <x v="0"/>
    <n v="0"/>
    <n v="0"/>
    <n v="0"/>
    <n v="0"/>
    <n v="0"/>
  </r>
  <r>
    <n v="3998"/>
    <s v="L51177"/>
    <x v="1"/>
    <n v="302.2"/>
    <n v="311.10000000000002"/>
    <n v="1394"/>
    <n v="145.97933863680572"/>
    <n v="53.7"/>
    <n v="8.9000000000000341"/>
    <n v="7.8390904847964675"/>
    <n v="140"/>
    <x v="0"/>
    <n v="0"/>
    <n v="0"/>
    <n v="0"/>
    <n v="0"/>
    <n v="0"/>
  </r>
  <r>
    <n v="3999"/>
    <s v="L51178"/>
    <x v="1"/>
    <n v="302.10000000000002"/>
    <n v="311"/>
    <n v="1586"/>
    <n v="166.0855316197804"/>
    <n v="35.1"/>
    <n v="8.8999999999999773"/>
    <n v="5.829602159854292"/>
    <n v="142"/>
    <x v="0"/>
    <n v="0"/>
    <n v="0"/>
    <n v="0"/>
    <n v="0"/>
    <n v="0"/>
  </r>
  <r>
    <n v="4000"/>
    <s v="L51179"/>
    <x v="1"/>
    <n v="302"/>
    <n v="311"/>
    <n v="1420"/>
    <n v="148.70205226991686"/>
    <n v="45.9"/>
    <n v="9"/>
    <n v="6.8254241991891842"/>
    <n v="144"/>
    <x v="0"/>
    <n v="0"/>
    <n v="0"/>
    <n v="0"/>
    <n v="0"/>
    <n v="0"/>
  </r>
  <r>
    <n v="4001"/>
    <s v="L51180"/>
    <x v="1"/>
    <n v="302.10000000000002"/>
    <n v="311.2"/>
    <n v="1422"/>
    <n v="148.91149178015618"/>
    <n v="50.3"/>
    <n v="9.0999999999999659"/>
    <n v="7.490248036541856"/>
    <n v="146"/>
    <x v="0"/>
    <n v="0"/>
    <n v="0"/>
    <n v="0"/>
    <n v="0"/>
    <n v="0"/>
  </r>
  <r>
    <n v="4002"/>
    <s v="H33415"/>
    <x v="2"/>
    <n v="302.10000000000002"/>
    <n v="311.2"/>
    <n v="1598"/>
    <n v="167.34216868121629"/>
    <n v="37.9"/>
    <n v="9.0999999999999659"/>
    <n v="6.3422681930180973"/>
    <n v="148"/>
    <x v="0"/>
    <n v="0"/>
    <n v="0"/>
    <n v="0"/>
    <n v="0"/>
    <n v="0"/>
  </r>
  <r>
    <n v="4003"/>
    <s v="L51182"/>
    <x v="1"/>
    <n v="302.10000000000002"/>
    <n v="311.2"/>
    <n v="1454"/>
    <n v="152.26252394398531"/>
    <n v="59.2"/>
    <n v="9.0999999999999659"/>
    <n v="9.013941417483931"/>
    <n v="153"/>
    <x v="1"/>
    <n v="0"/>
    <n v="0"/>
    <n v="1"/>
    <n v="0"/>
    <n v="0"/>
  </r>
  <r>
    <n v="4004"/>
    <s v="L51183"/>
    <x v="1"/>
    <n v="302.10000000000002"/>
    <n v="311.2"/>
    <n v="1519"/>
    <n v="159.0693080267632"/>
    <n v="39.299999999999997"/>
    <n v="9.0999999999999659"/>
    <n v="6.2514238054517923"/>
    <n v="155"/>
    <x v="0"/>
    <n v="0"/>
    <n v="0"/>
    <n v="0"/>
    <n v="0"/>
    <n v="0"/>
  </r>
  <r>
    <n v="4005"/>
    <s v="L51184"/>
    <x v="1"/>
    <n v="302"/>
    <n v="311.10000000000002"/>
    <n v="1373"/>
    <n v="143.78022377929287"/>
    <n v="55.7"/>
    <n v="9.1000000000000227"/>
    <n v="8.0085584645066135"/>
    <n v="157"/>
    <x v="0"/>
    <n v="0"/>
    <n v="0"/>
    <n v="0"/>
    <n v="0"/>
    <n v="0"/>
  </r>
  <r>
    <n v="4006"/>
    <s v="M18865"/>
    <x v="0"/>
    <n v="302"/>
    <n v="311.10000000000002"/>
    <n v="1406"/>
    <n v="147.23597569824162"/>
    <n v="48.8"/>
    <n v="9.1000000000000227"/>
    <n v="7.1851156140741903"/>
    <n v="159"/>
    <x v="0"/>
    <n v="0"/>
    <n v="0"/>
    <n v="0"/>
    <n v="0"/>
    <n v="0"/>
  </r>
  <r>
    <n v="4007"/>
    <s v="L51186"/>
    <x v="1"/>
    <n v="302.10000000000002"/>
    <n v="311.2"/>
    <n v="1492"/>
    <n v="156.24187463853238"/>
    <n v="45"/>
    <n v="9.0999999999999659"/>
    <n v="7.0308843587339567"/>
    <n v="162"/>
    <x v="0"/>
    <n v="0"/>
    <n v="0"/>
    <n v="0"/>
    <n v="0"/>
    <n v="0"/>
  </r>
  <r>
    <n v="4008"/>
    <s v="L51187"/>
    <x v="1"/>
    <n v="302.10000000000002"/>
    <n v="311.2"/>
    <n v="1369"/>
    <n v="143.36134475881423"/>
    <n v="50.8"/>
    <n v="9.0999999999999659"/>
    <n v="7.282756313747762"/>
    <n v="164"/>
    <x v="0"/>
    <n v="0"/>
    <n v="0"/>
    <n v="0"/>
    <n v="0"/>
    <n v="0"/>
  </r>
  <r>
    <n v="4009"/>
    <s v="M18868"/>
    <x v="0"/>
    <n v="302.2"/>
    <n v="311.2"/>
    <n v="1471"/>
    <n v="154.04275978101953"/>
    <n v="41.9"/>
    <n v="9"/>
    <n v="6.4543916348247174"/>
    <n v="166"/>
    <x v="0"/>
    <n v="0"/>
    <n v="0"/>
    <n v="0"/>
    <n v="0"/>
    <n v="0"/>
  </r>
  <r>
    <n v="4010"/>
    <s v="L51189"/>
    <x v="1"/>
    <n v="302.2"/>
    <n v="311.2"/>
    <n v="1630"/>
    <n v="170.69320084504542"/>
    <n v="36"/>
    <n v="9"/>
    <n v="6.1449552304216351"/>
    <n v="169"/>
    <x v="0"/>
    <n v="0"/>
    <n v="0"/>
    <n v="0"/>
    <n v="0"/>
    <n v="0"/>
  </r>
  <r>
    <n v="4011"/>
    <s v="M18870"/>
    <x v="0"/>
    <n v="302.10000000000002"/>
    <n v="311.10000000000002"/>
    <n v="1605"/>
    <n v="168.07520696705393"/>
    <n v="37.6"/>
    <n v="9"/>
    <n v="6.3196277819612279"/>
    <n v="171"/>
    <x v="0"/>
    <n v="0"/>
    <n v="0"/>
    <n v="0"/>
    <n v="0"/>
    <n v="0"/>
  </r>
  <r>
    <n v="4012"/>
    <s v="L51191"/>
    <x v="1"/>
    <n v="302.2"/>
    <n v="311.10000000000002"/>
    <n v="1447"/>
    <n v="151.52948565814768"/>
    <n v="52.1"/>
    <n v="8.9000000000000341"/>
    <n v="7.8946862027894937"/>
    <n v="174"/>
    <x v="0"/>
    <n v="0"/>
    <n v="0"/>
    <n v="0"/>
    <n v="0"/>
    <n v="0"/>
  </r>
  <r>
    <n v="4013"/>
    <s v="M18872"/>
    <x v="0"/>
    <n v="302.2"/>
    <n v="311.2"/>
    <n v="1360"/>
    <n v="142.4188669627373"/>
    <n v="52.8"/>
    <n v="9"/>
    <n v="7.5197161756325288"/>
    <n v="176"/>
    <x v="0"/>
    <n v="0"/>
    <n v="0"/>
    <n v="0"/>
    <n v="0"/>
    <n v="0"/>
  </r>
  <r>
    <n v="4014"/>
    <s v="M18873"/>
    <x v="0"/>
    <n v="302.2"/>
    <n v="311.10000000000002"/>
    <n v="1728"/>
    <n v="180.95573684677208"/>
    <n v="34"/>
    <n v="8.9000000000000341"/>
    <n v="6.1524950527902513"/>
    <n v="179"/>
    <x v="0"/>
    <n v="0"/>
    <n v="0"/>
    <n v="0"/>
    <n v="0"/>
    <n v="0"/>
  </r>
  <r>
    <n v="4015"/>
    <s v="L51194"/>
    <x v="1"/>
    <n v="302.10000000000002"/>
    <n v="311"/>
    <n v="1740"/>
    <n v="182.21237390820801"/>
    <n v="30.8"/>
    <n v="8.8999999999999773"/>
    <n v="5.6121411163728068"/>
    <n v="182"/>
    <x v="0"/>
    <n v="0"/>
    <n v="0"/>
    <n v="0"/>
    <n v="0"/>
    <n v="0"/>
  </r>
  <r>
    <n v="4016"/>
    <s v="L51195"/>
    <x v="1"/>
    <n v="302.10000000000002"/>
    <n v="310.89999999999998"/>
    <n v="1477"/>
    <n v="154.67107831173746"/>
    <n v="41.4"/>
    <n v="8.7999999999999545"/>
    <n v="6.4033826421059299"/>
    <n v="184"/>
    <x v="0"/>
    <n v="0"/>
    <n v="0"/>
    <n v="0"/>
    <n v="0"/>
    <n v="0"/>
  </r>
  <r>
    <n v="4017"/>
    <s v="L51196"/>
    <x v="1"/>
    <n v="302.10000000000002"/>
    <n v="310.89999999999998"/>
    <n v="1658"/>
    <n v="173.62535398839591"/>
    <n v="30.3"/>
    <n v="8.7999999999999545"/>
    <n v="5.2608482258483962"/>
    <n v="186"/>
    <x v="0"/>
    <n v="0"/>
    <n v="0"/>
    <n v="0"/>
    <n v="0"/>
    <n v="0"/>
  </r>
  <r>
    <n v="4018"/>
    <s v="L51197"/>
    <x v="1"/>
    <n v="302"/>
    <n v="310.8"/>
    <n v="1902"/>
    <n v="199.17697423759287"/>
    <n v="23.4"/>
    <n v="8.8000000000000114"/>
    <n v="4.6607411971596733"/>
    <n v="188"/>
    <x v="0"/>
    <n v="0"/>
    <n v="0"/>
    <n v="0"/>
    <n v="0"/>
    <n v="0"/>
  </r>
  <r>
    <n v="4019"/>
    <s v="M18878"/>
    <x v="0"/>
    <n v="302"/>
    <n v="310.8"/>
    <n v="1783"/>
    <n v="186.71532337835336"/>
    <n v="23.1"/>
    <n v="8.8000000000000114"/>
    <n v="4.3131239700399631"/>
    <n v="190"/>
    <x v="0"/>
    <n v="0"/>
    <n v="0"/>
    <n v="0"/>
    <n v="0"/>
    <n v="0"/>
  </r>
  <r>
    <n v="4020"/>
    <s v="M18879"/>
    <x v="0"/>
    <n v="302"/>
    <n v="310.89999999999998"/>
    <n v="1558"/>
    <n v="163.15337847642994"/>
    <n v="45.3"/>
    <n v="8.8999999999999773"/>
    <n v="7.3908480449822758"/>
    <n v="193"/>
    <x v="0"/>
    <n v="0"/>
    <n v="0"/>
    <n v="0"/>
    <n v="0"/>
    <n v="0"/>
  </r>
  <r>
    <n v="4021"/>
    <s v="L51200"/>
    <x v="1"/>
    <n v="302.10000000000002"/>
    <n v="311"/>
    <n v="1351"/>
    <n v="141.47638916666034"/>
    <n v="49.5"/>
    <n v="8.8999999999999773"/>
    <n v="7.0030812637496869"/>
    <n v="196"/>
    <x v="0"/>
    <n v="0"/>
    <n v="0"/>
    <n v="0"/>
    <n v="0"/>
    <n v="0"/>
  </r>
  <r>
    <n v="4022"/>
    <s v="H33435"/>
    <x v="2"/>
    <n v="302.10000000000002"/>
    <n v="310.89999999999998"/>
    <n v="1452"/>
    <n v="152.05308443374599"/>
    <n v="42.5"/>
    <n v="8.7999999999999545"/>
    <n v="6.4622560884342048"/>
    <n v="198"/>
    <x v="0"/>
    <n v="0"/>
    <n v="0"/>
    <n v="0"/>
    <n v="0"/>
    <n v="0"/>
  </r>
  <r>
    <n v="4023"/>
    <s v="L51202"/>
    <x v="1"/>
    <n v="302.10000000000002"/>
    <n v="310.89999999999998"/>
    <n v="1666"/>
    <n v="174.4631120293532"/>
    <n v="30.7"/>
    <n v="8.7999999999999545"/>
    <n v="5.3560175393011429"/>
    <n v="203"/>
    <x v="0"/>
    <n v="0"/>
    <n v="0"/>
    <n v="0"/>
    <n v="0"/>
    <n v="0"/>
  </r>
  <r>
    <n v="4024"/>
    <s v="L51203"/>
    <x v="1"/>
    <n v="302.10000000000002"/>
    <n v="311"/>
    <n v="1364"/>
    <n v="142.83774598321591"/>
    <n v="50"/>
    <n v="8.8999999999999773"/>
    <n v="7.1418872991607962"/>
    <n v="205"/>
    <x v="0"/>
    <n v="0"/>
    <n v="0"/>
    <n v="0"/>
    <n v="0"/>
    <n v="0"/>
  </r>
  <r>
    <n v="4025"/>
    <s v="M18884"/>
    <x v="0"/>
    <n v="302.10000000000002"/>
    <n v="311"/>
    <n v="1351"/>
    <n v="141.47638916666034"/>
    <n v="60.3"/>
    <n v="8.8999999999999773"/>
    <n v="8.5310262667496168"/>
    <n v="207"/>
    <x v="1"/>
    <n v="0"/>
    <n v="0"/>
    <n v="0"/>
    <n v="1"/>
    <n v="0"/>
  </r>
  <r>
    <n v="4026"/>
    <s v="H33439"/>
    <x v="2"/>
    <n v="302.10000000000002"/>
    <n v="311"/>
    <n v="1729"/>
    <n v="181.06045660189176"/>
    <n v="26.1"/>
    <n v="8.8999999999999773"/>
    <n v="4.7256779173093753"/>
    <n v="210"/>
    <x v="0"/>
    <n v="0"/>
    <n v="0"/>
    <n v="0"/>
    <n v="0"/>
    <n v="0"/>
  </r>
  <r>
    <n v="4027"/>
    <s v="M18886"/>
    <x v="0"/>
    <n v="302.10000000000002"/>
    <n v="311"/>
    <n v="1574"/>
    <n v="164.82889455834447"/>
    <n v="34.1"/>
    <n v="8.8999999999999773"/>
    <n v="5.6206653044395471"/>
    <n v="215"/>
    <x v="0"/>
    <n v="0"/>
    <n v="0"/>
    <n v="0"/>
    <n v="0"/>
    <n v="0"/>
  </r>
  <r>
    <n v="4028"/>
    <s v="L51207"/>
    <x v="1"/>
    <n v="302"/>
    <n v="311"/>
    <n v="1566"/>
    <n v="163.99113651738719"/>
    <n v="37.799999999999997"/>
    <n v="9"/>
    <n v="6.1988649603572359"/>
    <n v="218"/>
    <x v="0"/>
    <n v="0"/>
    <n v="0"/>
    <n v="0"/>
    <n v="0"/>
    <n v="0"/>
  </r>
  <r>
    <n v="4029"/>
    <s v="L51208"/>
    <x v="1"/>
    <n v="302"/>
    <n v="310.89999999999998"/>
    <n v="1455"/>
    <n v="152.36724369910496"/>
    <n v="43.2"/>
    <n v="8.8999999999999773"/>
    <n v="6.5822649278013348"/>
    <n v="220"/>
    <x v="0"/>
    <n v="0"/>
    <n v="0"/>
    <n v="0"/>
    <n v="0"/>
    <n v="0"/>
  </r>
  <r>
    <n v="4030"/>
    <s v="H33443"/>
    <x v="2"/>
    <n v="302"/>
    <n v="310.89999999999998"/>
    <n v="1679"/>
    <n v="175.82446884590874"/>
    <n v="29"/>
    <n v="8.8999999999999773"/>
    <n v="5.098909596531354"/>
    <n v="222"/>
    <x v="0"/>
    <n v="0"/>
    <n v="0"/>
    <n v="0"/>
    <n v="0"/>
    <n v="0"/>
  </r>
  <r>
    <n v="4031"/>
    <s v="L51210"/>
    <x v="1"/>
    <n v="302"/>
    <n v="310.8"/>
    <n v="2143"/>
    <n v="224.41443522143086"/>
    <n v="17.3"/>
    <n v="8.8000000000000114"/>
    <n v="3.8823697293307542"/>
    <n v="227"/>
    <x v="0"/>
    <n v="0"/>
    <n v="0"/>
    <n v="0"/>
    <n v="0"/>
    <n v="0"/>
  </r>
  <r>
    <n v="4032"/>
    <s v="L51211"/>
    <x v="1"/>
    <n v="302"/>
    <n v="310.8"/>
    <n v="1447"/>
    <n v="151.52948565814768"/>
    <n v="42.7"/>
    <n v="8.8000000000000114"/>
    <n v="6.470309037602906"/>
    <n v="229"/>
    <x v="0"/>
    <n v="0"/>
    <n v="0"/>
    <n v="0"/>
    <n v="0"/>
    <n v="0"/>
  </r>
  <r>
    <n v="4033"/>
    <s v="L51212"/>
    <x v="1"/>
    <n v="302"/>
    <n v="310.8"/>
    <n v="1383"/>
    <n v="144.82742133048947"/>
    <n v="50.3"/>
    <n v="8.8000000000000114"/>
    <n v="7.2848192929236202"/>
    <n v="231"/>
    <x v="1"/>
    <n v="0"/>
    <n v="0"/>
    <n v="0"/>
    <n v="1"/>
    <n v="0"/>
  </r>
  <r>
    <n v="4034"/>
    <s v="L51213"/>
    <x v="1"/>
    <n v="302.10000000000002"/>
    <n v="310.8"/>
    <n v="1772"/>
    <n v="185.56340607203711"/>
    <n v="27.1"/>
    <n v="8.6999999999999886"/>
    <n v="5.028768304552206"/>
    <n v="233"/>
    <x v="0"/>
    <n v="0"/>
    <n v="0"/>
    <n v="0"/>
    <n v="0"/>
    <n v="0"/>
  </r>
  <r>
    <n v="4035"/>
    <s v="L51214"/>
    <x v="1"/>
    <n v="302"/>
    <n v="310.8"/>
    <n v="1615"/>
    <n v="169.12240451825053"/>
    <n v="29"/>
    <n v="8.8000000000000114"/>
    <n v="4.9045497310292658"/>
    <n v="235"/>
    <x v="1"/>
    <n v="1"/>
    <n v="0"/>
    <n v="0"/>
    <n v="0"/>
    <n v="0"/>
  </r>
  <r>
    <n v="4036"/>
    <s v="L51215"/>
    <x v="1"/>
    <n v="302"/>
    <n v="310.8"/>
    <n v="1454"/>
    <n v="152.26252394398531"/>
    <n v="36.6"/>
    <n v="8.8000000000000114"/>
    <n v="5.5728083763498626"/>
    <n v="0"/>
    <x v="0"/>
    <n v="0"/>
    <n v="0"/>
    <n v="0"/>
    <n v="0"/>
    <n v="0"/>
  </r>
  <r>
    <n v="4037"/>
    <s v="L51216"/>
    <x v="1"/>
    <n v="302"/>
    <n v="310.8"/>
    <n v="1445"/>
    <n v="151.32004614790836"/>
    <n v="49.1"/>
    <n v="8.8000000000000114"/>
    <n v="7.4298142658623014"/>
    <n v="2"/>
    <x v="0"/>
    <n v="0"/>
    <n v="0"/>
    <n v="0"/>
    <n v="0"/>
    <n v="0"/>
  </r>
  <r>
    <n v="4038"/>
    <s v="M18897"/>
    <x v="0"/>
    <n v="302"/>
    <n v="310.8"/>
    <n v="1609"/>
    <n v="168.49408598753254"/>
    <n v="35.200000000000003"/>
    <n v="8.8000000000000114"/>
    <n v="5.9309918267611454"/>
    <n v="4"/>
    <x v="0"/>
    <n v="0"/>
    <n v="0"/>
    <n v="0"/>
    <n v="0"/>
    <n v="0"/>
  </r>
  <r>
    <n v="4039"/>
    <s v="L51218"/>
    <x v="1"/>
    <n v="302"/>
    <n v="310.89999999999998"/>
    <n v="1546"/>
    <n v="161.89674141499398"/>
    <n v="34.4"/>
    <n v="8.8999999999999773"/>
    <n v="5.5692479046757928"/>
    <n v="7"/>
    <x v="0"/>
    <n v="0"/>
    <n v="0"/>
    <n v="0"/>
    <n v="0"/>
    <n v="0"/>
  </r>
  <r>
    <n v="4040"/>
    <s v="L51219"/>
    <x v="1"/>
    <n v="301.89999999999998"/>
    <n v="310.8"/>
    <n v="1567"/>
    <n v="164.09585627250686"/>
    <n v="39.299999999999997"/>
    <n v="8.9000000000000341"/>
    <n v="6.4489671515095193"/>
    <n v="9"/>
    <x v="0"/>
    <n v="0"/>
    <n v="0"/>
    <n v="0"/>
    <n v="0"/>
    <n v="0"/>
  </r>
  <r>
    <n v="4041"/>
    <s v="L51220"/>
    <x v="1"/>
    <n v="302"/>
    <n v="310.8"/>
    <n v="1767"/>
    <n v="185.03980729643882"/>
    <n v="27.4"/>
    <n v="8.8000000000000114"/>
    <n v="5.0700907199224243"/>
    <n v="11"/>
    <x v="0"/>
    <n v="0"/>
    <n v="0"/>
    <n v="0"/>
    <n v="0"/>
    <n v="0"/>
  </r>
  <r>
    <n v="4042"/>
    <s v="L51221"/>
    <x v="1"/>
    <n v="302"/>
    <n v="310.89999999999998"/>
    <n v="1539"/>
    <n v="161.1637031291564"/>
    <n v="34.200000000000003"/>
    <n v="8.8999999999999773"/>
    <n v="5.5117986470171489"/>
    <n v="13"/>
    <x v="0"/>
    <n v="0"/>
    <n v="0"/>
    <n v="0"/>
    <n v="0"/>
    <n v="0"/>
  </r>
  <r>
    <n v="4043"/>
    <s v="L51222"/>
    <x v="1"/>
    <n v="302"/>
    <n v="310.89999999999998"/>
    <n v="1564"/>
    <n v="163.7816970071479"/>
    <n v="39"/>
    <n v="8.8999999999999773"/>
    <n v="6.3874861832787682"/>
    <n v="15"/>
    <x v="0"/>
    <n v="0"/>
    <n v="0"/>
    <n v="0"/>
    <n v="0"/>
    <n v="0"/>
  </r>
  <r>
    <n v="4044"/>
    <s v="M18903"/>
    <x v="0"/>
    <n v="302"/>
    <n v="310.8"/>
    <n v="1445"/>
    <n v="151.32004614790836"/>
    <n v="46.3"/>
    <n v="8.8000000000000114"/>
    <n v="7.0061181366481566"/>
    <n v="17"/>
    <x v="0"/>
    <n v="0"/>
    <n v="0"/>
    <n v="0"/>
    <n v="0"/>
    <n v="0"/>
  </r>
  <r>
    <n v="4045"/>
    <s v="M18904"/>
    <x v="0"/>
    <n v="301.89999999999998"/>
    <n v="310.89999999999998"/>
    <n v="1419"/>
    <n v="148.59733251479722"/>
    <n v="47.7"/>
    <n v="9"/>
    <n v="7.0880927609558277"/>
    <n v="20"/>
    <x v="1"/>
    <n v="0"/>
    <n v="0"/>
    <n v="0"/>
    <n v="0"/>
    <n v="0"/>
  </r>
  <r>
    <n v="4046"/>
    <s v="M18905"/>
    <x v="0"/>
    <n v="301.8"/>
    <n v="310.89999999999998"/>
    <n v="1881"/>
    <n v="196.97785938008005"/>
    <n v="20.9"/>
    <n v="9.0999999999999659"/>
    <n v="4.1168372610436723"/>
    <n v="23"/>
    <x v="0"/>
    <n v="0"/>
    <n v="0"/>
    <n v="0"/>
    <n v="0"/>
    <n v="0"/>
  </r>
  <r>
    <n v="4047"/>
    <s v="M18906"/>
    <x v="0"/>
    <n v="301.89999999999998"/>
    <n v="310.89999999999998"/>
    <n v="1421"/>
    <n v="148.80677202503654"/>
    <n v="46.2"/>
    <n v="9"/>
    <n v="6.8748728675566877"/>
    <n v="26"/>
    <x v="0"/>
    <n v="0"/>
    <n v="0"/>
    <n v="0"/>
    <n v="0"/>
    <n v="0"/>
  </r>
  <r>
    <n v="4048"/>
    <s v="L51227"/>
    <x v="1"/>
    <n v="301.89999999999998"/>
    <n v="311"/>
    <n v="1455"/>
    <n v="152.36724369910496"/>
    <n v="46"/>
    <n v="9.1000000000000227"/>
    <n v="7.0088932101588277"/>
    <n v="29"/>
    <x v="0"/>
    <n v="0"/>
    <n v="0"/>
    <n v="0"/>
    <n v="0"/>
    <n v="0"/>
  </r>
  <r>
    <n v="4049"/>
    <s v="L51228"/>
    <x v="1"/>
    <n v="301.89999999999998"/>
    <n v="311"/>
    <n v="2691"/>
    <n v="281.80086102700443"/>
    <n v="12.1"/>
    <n v="9.1000000000000227"/>
    <n v="3.4097904184267538"/>
    <n v="31"/>
    <x v="1"/>
    <n v="0"/>
    <n v="0"/>
    <n v="1"/>
    <n v="0"/>
    <n v="0"/>
  </r>
  <r>
    <n v="4050"/>
    <s v="L51229"/>
    <x v="1"/>
    <n v="301.8"/>
    <n v="310.8"/>
    <n v="1505"/>
    <n v="157.60323145508795"/>
    <n v="41.2"/>
    <n v="9"/>
    <n v="6.4932531359496242"/>
    <n v="33"/>
    <x v="0"/>
    <n v="0"/>
    <n v="0"/>
    <n v="0"/>
    <n v="0"/>
    <n v="0"/>
  </r>
  <r>
    <n v="4051"/>
    <s v="L51230"/>
    <x v="1"/>
    <n v="301.8"/>
    <n v="310.8"/>
    <n v="1456"/>
    <n v="152.47196345422464"/>
    <n v="46.6"/>
    <n v="9"/>
    <n v="7.1051934969668684"/>
    <n v="35"/>
    <x v="0"/>
    <n v="0"/>
    <n v="0"/>
    <n v="0"/>
    <n v="0"/>
    <n v="0"/>
  </r>
  <r>
    <n v="4052"/>
    <s v="L51231"/>
    <x v="1"/>
    <n v="301.8"/>
    <n v="310.8"/>
    <n v="1383"/>
    <n v="144.82742133048947"/>
    <n v="46.4"/>
    <n v="9"/>
    <n v="6.7199923497347109"/>
    <n v="37"/>
    <x v="0"/>
    <n v="0"/>
    <n v="0"/>
    <n v="0"/>
    <n v="0"/>
    <n v="0"/>
  </r>
  <r>
    <n v="4053"/>
    <s v="M18912"/>
    <x v="0"/>
    <n v="301.89999999999998"/>
    <n v="310.8"/>
    <n v="1563"/>
    <n v="163.67697725202822"/>
    <n v="39.200000000000003"/>
    <n v="8.9000000000000341"/>
    <n v="6.4161375082795065"/>
    <n v="39"/>
    <x v="0"/>
    <n v="0"/>
    <n v="0"/>
    <n v="0"/>
    <n v="0"/>
    <n v="0"/>
  </r>
  <r>
    <n v="4054"/>
    <s v="M18913"/>
    <x v="0"/>
    <n v="301.89999999999998"/>
    <n v="310.89999999999998"/>
    <n v="2305"/>
    <n v="241.37903555081579"/>
    <n v="16.100000000000001"/>
    <n v="9"/>
    <n v="3.8862024723681343"/>
    <n v="42"/>
    <x v="0"/>
    <n v="0"/>
    <n v="0"/>
    <n v="0"/>
    <n v="0"/>
    <n v="0"/>
  </r>
  <r>
    <n v="4055"/>
    <s v="M18914"/>
    <x v="0"/>
    <n v="301.89999999999998"/>
    <n v="310.89999999999998"/>
    <n v="1456"/>
    <n v="152.47196345422464"/>
    <n v="43.6"/>
    <n v="9"/>
    <n v="6.647777606604194"/>
    <n v="45"/>
    <x v="0"/>
    <n v="0"/>
    <n v="0"/>
    <n v="0"/>
    <n v="0"/>
    <n v="0"/>
  </r>
  <r>
    <n v="4056"/>
    <s v="L51235"/>
    <x v="1"/>
    <n v="302"/>
    <n v="311"/>
    <n v="1865"/>
    <n v="195.30234329816545"/>
    <n v="22.7"/>
    <n v="9"/>
    <n v="4.433363192868355"/>
    <n v="48"/>
    <x v="0"/>
    <n v="0"/>
    <n v="0"/>
    <n v="0"/>
    <n v="0"/>
    <n v="0"/>
  </r>
  <r>
    <n v="4057"/>
    <s v="L51236"/>
    <x v="1"/>
    <n v="301.89999999999998"/>
    <n v="310.89999999999998"/>
    <n v="1597"/>
    <n v="167.23744892609665"/>
    <n v="36.9"/>
    <n v="9"/>
    <n v="6.1710618653729661"/>
    <n v="50"/>
    <x v="0"/>
    <n v="0"/>
    <n v="0"/>
    <n v="0"/>
    <n v="0"/>
    <n v="0"/>
  </r>
  <r>
    <n v="4058"/>
    <s v="L51237"/>
    <x v="1"/>
    <n v="302"/>
    <n v="310.89999999999998"/>
    <n v="1495"/>
    <n v="156.55603390389135"/>
    <n v="38.6"/>
    <n v="8.8999999999999773"/>
    <n v="6.0430629086902066"/>
    <n v="52"/>
    <x v="0"/>
    <n v="0"/>
    <n v="0"/>
    <n v="0"/>
    <n v="0"/>
    <n v="0"/>
  </r>
  <r>
    <n v="4059"/>
    <s v="M18918"/>
    <x v="0"/>
    <n v="302"/>
    <n v="310.89999999999998"/>
    <n v="1456"/>
    <n v="152.47196345422464"/>
    <n v="47.2"/>
    <n v="8.8999999999999773"/>
    <n v="7.196676675039404"/>
    <n v="54"/>
    <x v="0"/>
    <n v="0"/>
    <n v="0"/>
    <n v="0"/>
    <n v="0"/>
    <n v="0"/>
  </r>
  <r>
    <n v="4060"/>
    <s v="L51239"/>
    <x v="1"/>
    <n v="301.89999999999998"/>
    <n v="310.8"/>
    <n v="1465"/>
    <n v="153.41444125030156"/>
    <n v="44.3"/>
    <n v="8.9000000000000341"/>
    <n v="6.7962597473883593"/>
    <n v="57"/>
    <x v="0"/>
    <n v="0"/>
    <n v="0"/>
    <n v="0"/>
    <n v="0"/>
    <n v="0"/>
  </r>
  <r>
    <n v="4061"/>
    <s v="M18920"/>
    <x v="0"/>
    <n v="302"/>
    <n v="310.89999999999998"/>
    <n v="1352"/>
    <n v="141.58110892178001"/>
    <n v="55.5"/>
    <n v="8.8999999999999773"/>
    <n v="7.8577515451587905"/>
    <n v="59"/>
    <x v="0"/>
    <n v="0"/>
    <n v="0"/>
    <n v="0"/>
    <n v="0"/>
    <n v="0"/>
  </r>
  <r>
    <n v="4062"/>
    <s v="L51241"/>
    <x v="1"/>
    <n v="301.89999999999998"/>
    <n v="310.8"/>
    <n v="1906"/>
    <n v="199.59585325807154"/>
    <n v="21.7"/>
    <n v="8.9000000000000341"/>
    <n v="4.3312300157001529"/>
    <n v="62"/>
    <x v="0"/>
    <n v="0"/>
    <n v="0"/>
    <n v="0"/>
    <n v="0"/>
    <n v="0"/>
  </r>
  <r>
    <n v="4063"/>
    <s v="L51242"/>
    <x v="1"/>
    <n v="302"/>
    <n v="310.89999999999998"/>
    <n v="1446"/>
    <n v="151.42476590302803"/>
    <n v="44"/>
    <n v="8.8999999999999773"/>
    <n v="6.6626896997332334"/>
    <n v="64"/>
    <x v="0"/>
    <n v="0"/>
    <n v="0"/>
    <n v="0"/>
    <n v="0"/>
    <n v="0"/>
  </r>
  <r>
    <n v="4064"/>
    <s v="L51243"/>
    <x v="1"/>
    <n v="302"/>
    <n v="310.8"/>
    <n v="1948"/>
    <n v="203.99408297309722"/>
    <n v="19.7"/>
    <n v="8.8000000000000114"/>
    <n v="4.0186834345700149"/>
    <n v="66"/>
    <x v="0"/>
    <n v="0"/>
    <n v="0"/>
    <n v="0"/>
    <n v="0"/>
    <n v="0"/>
  </r>
  <r>
    <n v="4065"/>
    <s v="L51244"/>
    <x v="1"/>
    <n v="301.89999999999998"/>
    <n v="310.7"/>
    <n v="1480"/>
    <n v="154.98523757709646"/>
    <n v="47.1"/>
    <n v="8.8000000000000114"/>
    <n v="7.2998046898812436"/>
    <n v="68"/>
    <x v="0"/>
    <n v="0"/>
    <n v="0"/>
    <n v="0"/>
    <n v="0"/>
    <n v="0"/>
  </r>
  <r>
    <n v="4066"/>
    <s v="M18925"/>
    <x v="0"/>
    <n v="301.89999999999998"/>
    <n v="310.7"/>
    <n v="1511"/>
    <n v="158.23154998580591"/>
    <n v="37.6"/>
    <n v="8.8000000000000114"/>
    <n v="5.9495062794663029"/>
    <n v="70"/>
    <x v="0"/>
    <n v="0"/>
    <n v="0"/>
    <n v="0"/>
    <n v="0"/>
    <n v="0"/>
  </r>
  <r>
    <n v="4067"/>
    <s v="M18926"/>
    <x v="0"/>
    <n v="301.89999999999998"/>
    <n v="310.7"/>
    <n v="1472"/>
    <n v="154.14747953613917"/>
    <n v="47"/>
    <n v="8.8000000000000114"/>
    <n v="7.2449315381985411"/>
    <n v="73"/>
    <x v="0"/>
    <n v="0"/>
    <n v="0"/>
    <n v="0"/>
    <n v="0"/>
    <n v="0"/>
  </r>
  <r>
    <n v="4068"/>
    <s v="L51247"/>
    <x v="1"/>
    <n v="301.89999999999998"/>
    <n v="310.7"/>
    <n v="1429"/>
    <n v="149.64453006599382"/>
    <n v="51"/>
    <n v="8.8000000000000114"/>
    <n v="7.6318710333656847"/>
    <n v="76"/>
    <x v="0"/>
    <n v="0"/>
    <n v="0"/>
    <n v="0"/>
    <n v="0"/>
    <n v="0"/>
  </r>
  <r>
    <n v="4069"/>
    <s v="L51248"/>
    <x v="1"/>
    <n v="301.89999999999998"/>
    <n v="310.7"/>
    <n v="1405"/>
    <n v="147.131255943122"/>
    <n v="48.8"/>
    <n v="8.8000000000000114"/>
    <n v="7.1800052900243534"/>
    <n v="78"/>
    <x v="0"/>
    <n v="0"/>
    <n v="0"/>
    <n v="0"/>
    <n v="0"/>
    <n v="0"/>
  </r>
  <r>
    <n v="4070"/>
    <s v="M18929"/>
    <x v="0"/>
    <n v="301.89999999999998"/>
    <n v="310.7"/>
    <n v="1405"/>
    <n v="147.131255943122"/>
    <n v="47.9"/>
    <n v="8.8000000000000114"/>
    <n v="7.0475871596755431"/>
    <n v="80"/>
    <x v="0"/>
    <n v="0"/>
    <n v="0"/>
    <n v="0"/>
    <n v="0"/>
    <n v="0"/>
  </r>
  <r>
    <n v="4071"/>
    <s v="L51250"/>
    <x v="1"/>
    <n v="302"/>
    <n v="310.7"/>
    <n v="1348"/>
    <n v="141.16222990130137"/>
    <n v="58.1"/>
    <n v="8.6999999999999886"/>
    <n v="8.2015255572656098"/>
    <n v="83"/>
    <x v="0"/>
    <n v="0"/>
    <n v="0"/>
    <n v="0"/>
    <n v="0"/>
    <n v="0"/>
  </r>
  <r>
    <n v="4072"/>
    <s v="L51251"/>
    <x v="1"/>
    <n v="301.89999999999998"/>
    <n v="310.60000000000002"/>
    <n v="1331"/>
    <n v="139.38199406426713"/>
    <n v="68.599999999999994"/>
    <n v="8.7000000000000455"/>
    <n v="9.5616047928087244"/>
    <n v="85"/>
    <x v="1"/>
    <n v="0"/>
    <n v="0"/>
    <n v="1"/>
    <n v="0"/>
    <n v="0"/>
  </r>
  <r>
    <n v="4073"/>
    <s v="L51252"/>
    <x v="1"/>
    <n v="301.89999999999998"/>
    <n v="310.60000000000002"/>
    <n v="1610"/>
    <n v="168.59880574265222"/>
    <n v="33.4"/>
    <n v="8.7000000000000455"/>
    <n v="5.631200111804584"/>
    <n v="87"/>
    <x v="0"/>
    <n v="0"/>
    <n v="0"/>
    <n v="0"/>
    <n v="0"/>
    <n v="0"/>
  </r>
  <r>
    <n v="4074"/>
    <s v="M18933"/>
    <x v="0"/>
    <n v="301.89999999999998"/>
    <n v="310.60000000000002"/>
    <n v="1412"/>
    <n v="147.86429422895961"/>
    <n v="46.5"/>
    <n v="8.7000000000000455"/>
    <n v="6.8756896816466213"/>
    <n v="89"/>
    <x v="0"/>
    <n v="0"/>
    <n v="0"/>
    <n v="0"/>
    <n v="0"/>
    <n v="0"/>
  </r>
  <r>
    <n v="4075"/>
    <s v="L51254"/>
    <x v="1"/>
    <n v="302"/>
    <n v="310.7"/>
    <n v="1453"/>
    <n v="152.15780418886564"/>
    <n v="42.7"/>
    <n v="8.6999999999999886"/>
    <n v="6.4971382388645633"/>
    <n v="92"/>
    <x v="0"/>
    <n v="0"/>
    <n v="0"/>
    <n v="0"/>
    <n v="0"/>
    <n v="0"/>
  </r>
  <r>
    <n v="4076"/>
    <s v="L51255"/>
    <x v="1"/>
    <n v="302"/>
    <n v="310.60000000000002"/>
    <n v="1583"/>
    <n v="165.77137235442143"/>
    <n v="38.9"/>
    <n v="8.6000000000000227"/>
    <n v="6.4485063845869934"/>
    <n v="94"/>
    <x v="0"/>
    <n v="0"/>
    <n v="0"/>
    <n v="0"/>
    <n v="0"/>
    <n v="0"/>
  </r>
  <r>
    <n v="4077"/>
    <s v="M18936"/>
    <x v="0"/>
    <n v="302"/>
    <n v="310.60000000000002"/>
    <n v="1539"/>
    <n v="161.1637031291564"/>
    <n v="37.4"/>
    <n v="8.6000000000000227"/>
    <n v="6.0275224970304491"/>
    <n v="96"/>
    <x v="0"/>
    <n v="0"/>
    <n v="0"/>
    <n v="0"/>
    <n v="0"/>
    <n v="0"/>
  </r>
  <r>
    <n v="4078"/>
    <s v="L51257"/>
    <x v="1"/>
    <n v="302"/>
    <n v="310.5"/>
    <n v="1635"/>
    <n v="171.21679962064371"/>
    <n v="39.799999999999997"/>
    <n v="8.5"/>
    <n v="6.8144286249016197"/>
    <n v="99"/>
    <x v="0"/>
    <n v="0"/>
    <n v="0"/>
    <n v="0"/>
    <n v="0"/>
    <n v="0"/>
  </r>
  <r>
    <n v="4079"/>
    <s v="H33492"/>
    <x v="2"/>
    <n v="302.10000000000002"/>
    <n v="310.7"/>
    <n v="1294"/>
    <n v="135.50736312483974"/>
    <n v="62.4"/>
    <n v="8.5999999999999659"/>
    <n v="8.4556594589900005"/>
    <n v="101"/>
    <x v="1"/>
    <n v="0"/>
    <n v="1"/>
    <n v="0"/>
    <n v="0"/>
    <n v="0"/>
  </r>
  <r>
    <n v="4080"/>
    <s v="L51259"/>
    <x v="1"/>
    <n v="302"/>
    <n v="310.5"/>
    <n v="1978"/>
    <n v="207.135675626687"/>
    <n v="22"/>
    <n v="8.5"/>
    <n v="4.5569848637871138"/>
    <n v="106"/>
    <x v="0"/>
    <n v="0"/>
    <n v="0"/>
    <n v="0"/>
    <n v="0"/>
    <n v="0"/>
  </r>
  <r>
    <n v="4081"/>
    <s v="L51260"/>
    <x v="1"/>
    <n v="302"/>
    <n v="310.39999999999998"/>
    <n v="1357"/>
    <n v="142.1047076973783"/>
    <n v="58"/>
    <n v="8.3999999999999773"/>
    <n v="8.2420730464479419"/>
    <n v="108"/>
    <x v="1"/>
    <n v="0"/>
    <n v="1"/>
    <n v="0"/>
    <n v="0"/>
    <n v="0"/>
  </r>
  <r>
    <n v="4082"/>
    <s v="L51261"/>
    <x v="1"/>
    <n v="302"/>
    <n v="310.39999999999998"/>
    <n v="1336"/>
    <n v="139.90559283986548"/>
    <n v="58.2"/>
    <n v="8.3999999999999773"/>
    <n v="8.1425055032801712"/>
    <n v="110"/>
    <x v="1"/>
    <n v="0"/>
    <n v="1"/>
    <n v="0"/>
    <n v="0"/>
    <n v="0"/>
  </r>
  <r>
    <n v="4083"/>
    <s v="L51262"/>
    <x v="1"/>
    <n v="302"/>
    <n v="310.39999999999998"/>
    <n v="1568"/>
    <n v="164.20057602762651"/>
    <n v="39.200000000000003"/>
    <n v="8.3999999999999773"/>
    <n v="6.4366625802829596"/>
    <n v="112"/>
    <x v="0"/>
    <n v="0"/>
    <n v="0"/>
    <n v="0"/>
    <n v="0"/>
    <n v="0"/>
  </r>
  <r>
    <n v="4084"/>
    <s v="M18943"/>
    <x v="0"/>
    <n v="302"/>
    <n v="310.39999999999998"/>
    <n v="1567"/>
    <n v="164.09585627250686"/>
    <n v="36.4"/>
    <n v="8.3999999999999773"/>
    <n v="5.9730891683192491"/>
    <n v="114"/>
    <x v="0"/>
    <n v="0"/>
    <n v="0"/>
    <n v="0"/>
    <n v="0"/>
    <n v="0"/>
  </r>
  <r>
    <n v="4085"/>
    <s v="L51264"/>
    <x v="1"/>
    <n v="302"/>
    <n v="310.39999999999998"/>
    <n v="1611"/>
    <n v="168.70352549777189"/>
    <n v="35.6"/>
    <n v="8.3999999999999773"/>
    <n v="6.0058455077206796"/>
    <n v="117"/>
    <x v="0"/>
    <n v="0"/>
    <n v="0"/>
    <n v="0"/>
    <n v="0"/>
    <n v="0"/>
  </r>
  <r>
    <n v="4086"/>
    <s v="H33499"/>
    <x v="2"/>
    <n v="302"/>
    <n v="310.5"/>
    <n v="1841"/>
    <n v="192.78906917529363"/>
    <n v="23.6"/>
    <n v="8.5"/>
    <n v="4.5498220325369303"/>
    <n v="119"/>
    <x v="0"/>
    <n v="0"/>
    <n v="0"/>
    <n v="0"/>
    <n v="0"/>
    <n v="0"/>
  </r>
  <r>
    <n v="4087"/>
    <s v="L51266"/>
    <x v="1"/>
    <n v="302"/>
    <n v="310.5"/>
    <n v="1567"/>
    <n v="164.09585627250686"/>
    <n v="36.1"/>
    <n v="8.5"/>
    <n v="5.9238604114374986"/>
    <n v="124"/>
    <x v="0"/>
    <n v="0"/>
    <n v="0"/>
    <n v="0"/>
    <n v="0"/>
    <n v="0"/>
  </r>
  <r>
    <n v="4088"/>
    <s v="L51267"/>
    <x v="1"/>
    <n v="301.89999999999998"/>
    <n v="310.39999999999998"/>
    <n v="1376"/>
    <n v="144.09438304465183"/>
    <n v="54.9"/>
    <n v="8.5"/>
    <n v="7.9107816291513853"/>
    <n v="126"/>
    <x v="1"/>
    <n v="0"/>
    <n v="1"/>
    <n v="0"/>
    <n v="0"/>
    <n v="0"/>
  </r>
  <r>
    <n v="4089"/>
    <s v="L51268"/>
    <x v="1"/>
    <n v="301.89999999999998"/>
    <n v="310.5"/>
    <n v="1477"/>
    <n v="154.67107831173746"/>
    <n v="42.4"/>
    <n v="8.6000000000000227"/>
    <n v="6.5580537204176679"/>
    <n v="128"/>
    <x v="0"/>
    <n v="0"/>
    <n v="0"/>
    <n v="0"/>
    <n v="0"/>
    <n v="0"/>
  </r>
  <r>
    <n v="4090"/>
    <s v="M18949"/>
    <x v="0"/>
    <n v="301.89999999999998"/>
    <n v="310.5"/>
    <n v="1590"/>
    <n v="166.50441064025901"/>
    <n v="40.299999999999997"/>
    <n v="8.6000000000000227"/>
    <n v="6.7101277488024378"/>
    <n v="130"/>
    <x v="0"/>
    <n v="0"/>
    <n v="0"/>
    <n v="0"/>
    <n v="0"/>
    <n v="0"/>
  </r>
  <r>
    <n v="4091"/>
    <s v="L51270"/>
    <x v="1"/>
    <n v="302"/>
    <n v="310.5"/>
    <n v="2197"/>
    <n v="230.06930199789252"/>
    <n v="15.8"/>
    <n v="8.5"/>
    <n v="3.6350949715667022"/>
    <n v="133"/>
    <x v="0"/>
    <n v="0"/>
    <n v="0"/>
    <n v="0"/>
    <n v="0"/>
    <n v="0"/>
  </r>
  <r>
    <n v="4092"/>
    <s v="M18951"/>
    <x v="0"/>
    <n v="302"/>
    <n v="310.39999999999998"/>
    <n v="1595"/>
    <n v="167.02800941585735"/>
    <n v="32.9"/>
    <n v="8.3999999999999773"/>
    <n v="5.4952215097817074"/>
    <n v="135"/>
    <x v="0"/>
    <n v="0"/>
    <n v="0"/>
    <n v="0"/>
    <n v="0"/>
    <n v="0"/>
  </r>
  <r>
    <n v="4093"/>
    <s v="H33506"/>
    <x v="2"/>
    <n v="302"/>
    <n v="310.5"/>
    <n v="1812"/>
    <n v="189.75219627682353"/>
    <n v="24.4"/>
    <n v="8.5"/>
    <n v="4.6299535891544936"/>
    <n v="138"/>
    <x v="0"/>
    <n v="0"/>
    <n v="0"/>
    <n v="0"/>
    <n v="0"/>
    <n v="0"/>
  </r>
  <r>
    <n v="4094"/>
    <s v="M18953"/>
    <x v="0"/>
    <n v="302"/>
    <n v="310.5"/>
    <n v="1573"/>
    <n v="164.72417480322483"/>
    <n v="32.1"/>
    <n v="8.5"/>
    <n v="5.2876460111835168"/>
    <n v="143"/>
    <x v="0"/>
    <n v="0"/>
    <n v="0"/>
    <n v="0"/>
    <n v="0"/>
    <n v="0"/>
  </r>
  <r>
    <n v="4095"/>
    <s v="L51274"/>
    <x v="1"/>
    <n v="302"/>
    <n v="310.5"/>
    <n v="1651"/>
    <n v="172.89231570255828"/>
    <n v="30.9"/>
    <n v="8.5"/>
    <n v="5.3423725552090513"/>
    <n v="146"/>
    <x v="0"/>
    <n v="0"/>
    <n v="0"/>
    <n v="0"/>
    <n v="0"/>
    <n v="0"/>
  </r>
  <r>
    <n v="4096"/>
    <s v="H33509"/>
    <x v="2"/>
    <n v="302"/>
    <n v="310.5"/>
    <n v="1459"/>
    <n v="152.7861227195836"/>
    <n v="43.2"/>
    <n v="8.5"/>
    <n v="6.6003605014860121"/>
    <n v="148"/>
    <x v="0"/>
    <n v="0"/>
    <n v="0"/>
    <n v="0"/>
    <n v="0"/>
    <n v="0"/>
  </r>
  <r>
    <n v="4097"/>
    <s v="L51276"/>
    <x v="1"/>
    <n v="301.89999999999998"/>
    <n v="310.39999999999998"/>
    <n v="1370"/>
    <n v="143.46606451393387"/>
    <n v="51.7"/>
    <n v="8.5"/>
    <n v="7.4171955353703813"/>
    <n v="153"/>
    <x v="1"/>
    <n v="0"/>
    <n v="1"/>
    <n v="0"/>
    <n v="0"/>
    <n v="0"/>
  </r>
  <r>
    <n v="4098"/>
    <s v="L51277"/>
    <x v="1"/>
    <n v="301.89999999999998"/>
    <n v="310.39999999999998"/>
    <n v="1518"/>
    <n v="158.96458827164355"/>
    <n v="34.1"/>
    <n v="8.5"/>
    <n v="5.4206924600630453"/>
    <n v="155"/>
    <x v="0"/>
    <n v="0"/>
    <n v="0"/>
    <n v="0"/>
    <n v="0"/>
    <n v="0"/>
  </r>
  <r>
    <n v="4099"/>
    <s v="L51278"/>
    <x v="1"/>
    <n v="302"/>
    <n v="310.3"/>
    <n v="1648"/>
    <n v="172.57815643719928"/>
    <n v="29.6"/>
    <n v="8.3000000000000114"/>
    <n v="5.1083134305410987"/>
    <n v="157"/>
    <x v="0"/>
    <n v="0"/>
    <n v="0"/>
    <n v="0"/>
    <n v="0"/>
    <n v="0"/>
  </r>
  <r>
    <n v="4100"/>
    <s v="L51279"/>
    <x v="1"/>
    <n v="302"/>
    <n v="310.39999999999998"/>
    <n v="1464"/>
    <n v="153.30972149518189"/>
    <n v="47.2"/>
    <n v="8.3999999999999773"/>
    <n v="7.2362188545725861"/>
    <n v="159"/>
    <x v="0"/>
    <n v="0"/>
    <n v="0"/>
    <n v="0"/>
    <n v="0"/>
    <n v="0"/>
  </r>
  <r>
    <n v="4101"/>
    <s v="L51280"/>
    <x v="1"/>
    <n v="302"/>
    <n v="310.39999999999998"/>
    <n v="1895"/>
    <n v="198.44393595175526"/>
    <n v="23.2"/>
    <n v="8.3999999999999773"/>
    <n v="4.6038993140807225"/>
    <n v="161"/>
    <x v="0"/>
    <n v="0"/>
    <n v="0"/>
    <n v="0"/>
    <n v="0"/>
    <n v="0"/>
  </r>
  <r>
    <n v="4102"/>
    <s v="L51281"/>
    <x v="1"/>
    <n v="301.89999999999998"/>
    <n v="310.39999999999998"/>
    <n v="1884"/>
    <n v="197.29201864543901"/>
    <n v="23.4"/>
    <n v="8.5"/>
    <n v="4.6166332363032723"/>
    <n v="163"/>
    <x v="0"/>
    <n v="0"/>
    <n v="0"/>
    <n v="0"/>
    <n v="0"/>
    <n v="0"/>
  </r>
  <r>
    <n v="4103"/>
    <s v="L51282"/>
    <x v="1"/>
    <n v="302"/>
    <n v="310.39999999999998"/>
    <n v="1450"/>
    <n v="151.84364492350667"/>
    <n v="46.6"/>
    <n v="8.3999999999999773"/>
    <n v="7.0759138534354111"/>
    <n v="165"/>
    <x v="0"/>
    <n v="0"/>
    <n v="0"/>
    <n v="0"/>
    <n v="0"/>
    <n v="0"/>
  </r>
  <r>
    <n v="4104"/>
    <s v="L51283"/>
    <x v="1"/>
    <n v="302"/>
    <n v="310.39999999999998"/>
    <n v="1448"/>
    <n v="151.63420541326735"/>
    <n v="43.4"/>
    <n v="8.3999999999999773"/>
    <n v="6.5809245149358029"/>
    <n v="167"/>
    <x v="0"/>
    <n v="0"/>
    <n v="0"/>
    <n v="0"/>
    <n v="0"/>
    <n v="0"/>
  </r>
  <r>
    <n v="4105"/>
    <s v="L51284"/>
    <x v="1"/>
    <n v="302.10000000000002"/>
    <n v="310.5"/>
    <n v="1389"/>
    <n v="145.45573986120741"/>
    <n v="49.6"/>
    <n v="8.3999999999999773"/>
    <n v="7.2146046971158873"/>
    <n v="169"/>
    <x v="0"/>
    <n v="0"/>
    <n v="0"/>
    <n v="0"/>
    <n v="0"/>
    <n v="0"/>
  </r>
  <r>
    <n v="4106"/>
    <s v="L51285"/>
    <x v="1"/>
    <n v="302"/>
    <n v="310.60000000000002"/>
    <n v="1583"/>
    <n v="165.77137235442143"/>
    <n v="35.200000000000003"/>
    <n v="8.6000000000000227"/>
    <n v="5.835152306875635"/>
    <n v="171"/>
    <x v="0"/>
    <n v="0"/>
    <n v="0"/>
    <n v="0"/>
    <n v="0"/>
    <n v="0"/>
  </r>
  <r>
    <n v="4107"/>
    <s v="L51286"/>
    <x v="1"/>
    <n v="301.89999999999998"/>
    <n v="310.5"/>
    <n v="1425"/>
    <n v="149.22565104551515"/>
    <n v="51.1"/>
    <n v="8.6000000000000227"/>
    <n v="7.6254307684258249"/>
    <n v="173"/>
    <x v="0"/>
    <n v="0"/>
    <n v="0"/>
    <n v="0"/>
    <n v="0"/>
    <n v="0"/>
  </r>
  <r>
    <n v="4108"/>
    <s v="L51287"/>
    <x v="1"/>
    <n v="302"/>
    <n v="310.5"/>
    <n v="1809"/>
    <n v="189.43803701146453"/>
    <n v="27.1"/>
    <n v="8.5"/>
    <n v="5.1337708030106883"/>
    <n v="175"/>
    <x v="0"/>
    <n v="0"/>
    <n v="0"/>
    <n v="0"/>
    <n v="0"/>
    <n v="0"/>
  </r>
  <r>
    <n v="4109"/>
    <s v="L51288"/>
    <x v="1"/>
    <n v="301.89999999999998"/>
    <n v="310.5"/>
    <n v="1892"/>
    <n v="198.1297766863963"/>
    <n v="21.8"/>
    <n v="8.6000000000000227"/>
    <n v="4.3192291317634393"/>
    <n v="177"/>
    <x v="0"/>
    <n v="0"/>
    <n v="0"/>
    <n v="0"/>
    <n v="0"/>
    <n v="0"/>
  </r>
  <r>
    <n v="4110"/>
    <s v="M18969"/>
    <x v="0"/>
    <n v="301.89999999999998"/>
    <n v="310.60000000000002"/>
    <n v="1475"/>
    <n v="154.46163880149817"/>
    <n v="47.8"/>
    <n v="8.7000000000000455"/>
    <n v="7.3832663347116121"/>
    <n v="179"/>
    <x v="0"/>
    <n v="0"/>
    <n v="0"/>
    <n v="0"/>
    <n v="0"/>
    <n v="0"/>
  </r>
  <r>
    <n v="4111"/>
    <s v="L51290"/>
    <x v="1"/>
    <n v="302"/>
    <n v="310.60000000000002"/>
    <n v="1361"/>
    <n v="142.52358671785697"/>
    <n v="46.7"/>
    <n v="8.6000000000000227"/>
    <n v="6.6558514997239211"/>
    <n v="182"/>
    <x v="0"/>
    <n v="0"/>
    <n v="0"/>
    <n v="0"/>
    <n v="0"/>
    <n v="0"/>
  </r>
  <r>
    <n v="4112"/>
    <s v="M18971"/>
    <x v="0"/>
    <n v="302"/>
    <n v="310.60000000000002"/>
    <n v="1563"/>
    <n v="163.67697725202822"/>
    <n v="41"/>
    <n v="8.6000000000000227"/>
    <n v="6.7107560673331577"/>
    <n v="184"/>
    <x v="0"/>
    <n v="0"/>
    <n v="0"/>
    <n v="0"/>
    <n v="0"/>
    <n v="0"/>
  </r>
  <r>
    <n v="4113"/>
    <s v="H33526"/>
    <x v="2"/>
    <n v="301.89999999999998"/>
    <n v="310.5"/>
    <n v="1472"/>
    <n v="154.14747953613917"/>
    <n v="39.700000000000003"/>
    <n v="8.6000000000000227"/>
    <n v="6.1196549375847251"/>
    <n v="187"/>
    <x v="0"/>
    <n v="0"/>
    <n v="0"/>
    <n v="0"/>
    <n v="0"/>
    <n v="0"/>
  </r>
  <r>
    <n v="4114"/>
    <s v="L51293"/>
    <x v="1"/>
    <n v="302"/>
    <n v="310.60000000000002"/>
    <n v="1325"/>
    <n v="138.7536755335492"/>
    <n v="55.3"/>
    <n v="8.6000000000000227"/>
    <n v="7.6730782570052707"/>
    <n v="192"/>
    <x v="0"/>
    <n v="0"/>
    <n v="0"/>
    <n v="0"/>
    <n v="0"/>
    <n v="0"/>
  </r>
  <r>
    <n v="4115"/>
    <s v="L51294"/>
    <x v="1"/>
    <n v="302"/>
    <n v="310.60000000000002"/>
    <n v="1358"/>
    <n v="142.20942745249798"/>
    <n v="53.1"/>
    <n v="8.6000000000000227"/>
    <n v="7.551320597727643"/>
    <n v="194"/>
    <x v="0"/>
    <n v="0"/>
    <n v="0"/>
    <n v="0"/>
    <n v="0"/>
    <n v="0"/>
  </r>
  <r>
    <n v="4116"/>
    <s v="H33529"/>
    <x v="2"/>
    <n v="302"/>
    <n v="310.60000000000002"/>
    <n v="1346"/>
    <n v="140.95279039106205"/>
    <n v="54.7"/>
    <n v="8.6000000000000227"/>
    <n v="7.7101176343910947"/>
    <n v="196"/>
    <x v="0"/>
    <n v="0"/>
    <n v="0"/>
    <n v="0"/>
    <n v="0"/>
    <n v="0"/>
  </r>
  <r>
    <n v="4117"/>
    <s v="M18976"/>
    <x v="0"/>
    <n v="302"/>
    <n v="310.5"/>
    <n v="1381"/>
    <n v="144.61798182025012"/>
    <n v="58.4"/>
    <n v="8.5"/>
    <n v="8.4456901383026075"/>
    <n v="201"/>
    <x v="0"/>
    <n v="0"/>
    <n v="0"/>
    <n v="0"/>
    <n v="0"/>
    <n v="0"/>
  </r>
  <r>
    <n v="4118"/>
    <s v="L51297"/>
    <x v="1"/>
    <n v="301.89999999999998"/>
    <n v="310.5"/>
    <n v="1340"/>
    <n v="140.32447186034409"/>
    <n v="55.7"/>
    <n v="8.6000000000000227"/>
    <n v="7.8160730826211662"/>
    <n v="204"/>
    <x v="1"/>
    <n v="0"/>
    <n v="0"/>
    <n v="0"/>
    <n v="1"/>
    <n v="0"/>
  </r>
  <r>
    <n v="4119"/>
    <s v="L51298"/>
    <x v="1"/>
    <n v="302"/>
    <n v="310.60000000000002"/>
    <n v="1366"/>
    <n v="143.04718549345526"/>
    <n v="47.7"/>
    <n v="8.6000000000000227"/>
    <n v="6.823350748037817"/>
    <n v="206"/>
    <x v="0"/>
    <n v="0"/>
    <n v="0"/>
    <n v="0"/>
    <n v="0"/>
    <n v="0"/>
  </r>
  <r>
    <n v="4120"/>
    <s v="L51299"/>
    <x v="1"/>
    <n v="302.10000000000002"/>
    <n v="310.7"/>
    <n v="1325"/>
    <n v="138.7536755335492"/>
    <n v="45.1"/>
    <n v="8.5999999999999659"/>
    <n v="6.257790766563069"/>
    <n v="208"/>
    <x v="1"/>
    <n v="0"/>
    <n v="1"/>
    <n v="0"/>
    <n v="0"/>
    <n v="0"/>
  </r>
  <r>
    <n v="4121"/>
    <s v="M18980"/>
    <x v="0"/>
    <n v="302.10000000000002"/>
    <n v="310.7"/>
    <n v="1376"/>
    <n v="144.09438304465183"/>
    <n v="46.3"/>
    <n v="8.5999999999999659"/>
    <n v="6.6715699349673798"/>
    <n v="210"/>
    <x v="1"/>
    <n v="0"/>
    <n v="1"/>
    <n v="0"/>
    <n v="0"/>
    <n v="0"/>
  </r>
  <r>
    <n v="4122"/>
    <s v="M18981"/>
    <x v="0"/>
    <n v="302.10000000000002"/>
    <n v="310.7"/>
    <n v="1364"/>
    <n v="142.83774598321591"/>
    <n v="47.8"/>
    <n v="8.5999999999999659"/>
    <n v="6.8276442579977203"/>
    <n v="213"/>
    <x v="1"/>
    <n v="0"/>
    <n v="1"/>
    <n v="0"/>
    <n v="0"/>
    <n v="0"/>
  </r>
  <r>
    <n v="4123"/>
    <s v="L51302"/>
    <x v="1"/>
    <n v="302.2"/>
    <n v="310.60000000000002"/>
    <n v="1462"/>
    <n v="153.1002819849426"/>
    <n v="43.6"/>
    <n v="8.4000000000000341"/>
    <n v="6.6751722945434979"/>
    <n v="0"/>
    <x v="0"/>
    <n v="0"/>
    <n v="0"/>
    <n v="0"/>
    <n v="0"/>
    <n v="0"/>
  </r>
  <r>
    <n v="4124"/>
    <s v="M18983"/>
    <x v="0"/>
    <n v="302.10000000000002"/>
    <n v="310.60000000000002"/>
    <n v="1517"/>
    <n v="158.85986851652387"/>
    <n v="38.9"/>
    <n v="8.5"/>
    <n v="6.1796488852927789"/>
    <n v="2"/>
    <x v="0"/>
    <n v="0"/>
    <n v="0"/>
    <n v="0"/>
    <n v="0"/>
    <n v="0"/>
  </r>
  <r>
    <n v="4125"/>
    <s v="L51304"/>
    <x v="1"/>
    <n v="302.10000000000002"/>
    <n v="310.60000000000002"/>
    <n v="1385"/>
    <n v="145.03686084072879"/>
    <n v="53.6"/>
    <n v="8.5"/>
    <n v="7.7739757410630634"/>
    <n v="5"/>
    <x v="0"/>
    <n v="0"/>
    <n v="0"/>
    <n v="0"/>
    <n v="0"/>
    <n v="0"/>
  </r>
  <r>
    <n v="4126"/>
    <s v="L51305"/>
    <x v="1"/>
    <n v="302.10000000000002"/>
    <n v="310.60000000000002"/>
    <n v="1439"/>
    <n v="150.69172761719039"/>
    <n v="40"/>
    <n v="8.5"/>
    <n v="6.0276691046876154"/>
    <n v="7"/>
    <x v="0"/>
    <n v="0"/>
    <n v="0"/>
    <n v="0"/>
    <n v="0"/>
    <n v="0"/>
  </r>
  <r>
    <n v="4127"/>
    <s v="M18986"/>
    <x v="0"/>
    <n v="302"/>
    <n v="310.60000000000002"/>
    <n v="1623"/>
    <n v="169.96016255920779"/>
    <n v="34.299999999999997"/>
    <n v="8.6000000000000227"/>
    <n v="5.8296335757808269"/>
    <n v="9"/>
    <x v="0"/>
    <n v="0"/>
    <n v="0"/>
    <n v="0"/>
    <n v="0"/>
    <n v="0"/>
  </r>
  <r>
    <n v="4128"/>
    <s v="H33541"/>
    <x v="2"/>
    <n v="302"/>
    <n v="310.60000000000002"/>
    <n v="1438"/>
    <n v="150.58700786207075"/>
    <n v="43.2"/>
    <n v="8.6000000000000227"/>
    <n v="6.5053587396414567"/>
    <n v="12"/>
    <x v="0"/>
    <n v="0"/>
    <n v="0"/>
    <n v="0"/>
    <n v="0"/>
    <n v="0"/>
  </r>
  <r>
    <n v="4129"/>
    <s v="L51308"/>
    <x v="1"/>
    <n v="301.89999999999998"/>
    <n v="310.39999999999998"/>
    <n v="1708"/>
    <n v="178.8613417443789"/>
    <n v="24.8"/>
    <n v="8.5"/>
    <n v="4.4357612752605977"/>
    <n v="17"/>
    <x v="0"/>
    <n v="0"/>
    <n v="0"/>
    <n v="0"/>
    <n v="0"/>
    <n v="0"/>
  </r>
  <r>
    <n v="4130"/>
    <s v="M18989"/>
    <x v="0"/>
    <n v="301.8"/>
    <n v="310.3"/>
    <n v="1666"/>
    <n v="174.4631120293532"/>
    <n v="32.700000000000003"/>
    <n v="8.5"/>
    <n v="5.7049437633598501"/>
    <n v="19"/>
    <x v="0"/>
    <n v="0"/>
    <n v="0"/>
    <n v="0"/>
    <n v="0"/>
    <n v="0"/>
  </r>
  <r>
    <n v="4131"/>
    <s v="L51310"/>
    <x v="1"/>
    <n v="301.89999999999998"/>
    <n v="310.39999999999998"/>
    <n v="1286"/>
    <n v="134.66960508388246"/>
    <n v="62.8"/>
    <n v="8.5"/>
    <n v="8.4572511992678177"/>
    <n v="22"/>
    <x v="1"/>
    <n v="0"/>
    <n v="1"/>
    <n v="0"/>
    <n v="0"/>
    <n v="0"/>
  </r>
  <r>
    <n v="4132"/>
    <s v="L51311"/>
    <x v="1"/>
    <n v="301.89999999999998"/>
    <n v="310.3"/>
    <n v="1485"/>
    <n v="155.50883635269477"/>
    <n v="46.3"/>
    <n v="8.4000000000000341"/>
    <n v="7.2000591231297673"/>
    <n v="24"/>
    <x v="0"/>
    <n v="0"/>
    <n v="0"/>
    <n v="0"/>
    <n v="0"/>
    <n v="0"/>
  </r>
  <r>
    <n v="4133"/>
    <s v="M18992"/>
    <x v="0"/>
    <n v="301.8"/>
    <n v="310.3"/>
    <n v="1409"/>
    <n v="147.55013496360061"/>
    <n v="52.5"/>
    <n v="8.5"/>
    <n v="7.7463820855890315"/>
    <n v="26"/>
    <x v="0"/>
    <n v="0"/>
    <n v="0"/>
    <n v="0"/>
    <n v="0"/>
    <n v="0"/>
  </r>
  <r>
    <n v="4134"/>
    <s v="L51313"/>
    <x v="1"/>
    <n v="301.8"/>
    <n v="310.3"/>
    <n v="1765"/>
    <n v="184.8303677861995"/>
    <n v="27.3"/>
    <n v="8.5"/>
    <n v="5.0458690405632467"/>
    <n v="29"/>
    <x v="0"/>
    <n v="0"/>
    <n v="0"/>
    <n v="0"/>
    <n v="0"/>
    <n v="0"/>
  </r>
  <r>
    <n v="4135"/>
    <s v="L51314"/>
    <x v="1"/>
    <n v="301.8"/>
    <n v="310.3"/>
    <n v="1688"/>
    <n v="176.7669466419857"/>
    <n v="28.8"/>
    <n v="8.5"/>
    <n v="5.0908880632891877"/>
    <n v="31"/>
    <x v="0"/>
    <n v="0"/>
    <n v="0"/>
    <n v="0"/>
    <n v="0"/>
    <n v="0"/>
  </r>
  <r>
    <n v="4136"/>
    <s v="M18995"/>
    <x v="0"/>
    <n v="301.7"/>
    <n v="310.3"/>
    <n v="1787"/>
    <n v="187.134202398832"/>
    <n v="26.7"/>
    <n v="8.6000000000000227"/>
    <n v="4.9964832040488147"/>
    <n v="33"/>
    <x v="0"/>
    <n v="0"/>
    <n v="0"/>
    <n v="0"/>
    <n v="0"/>
    <n v="0"/>
  </r>
  <r>
    <n v="4137"/>
    <s v="L51316"/>
    <x v="1"/>
    <n v="301.7"/>
    <n v="310.10000000000002"/>
    <n v="1487"/>
    <n v="155.71827586293409"/>
    <n v="48"/>
    <n v="8.4000000000000341"/>
    <n v="7.4744772414208365"/>
    <n v="36"/>
    <x v="0"/>
    <n v="0"/>
    <n v="0"/>
    <n v="0"/>
    <n v="0"/>
    <n v="0"/>
  </r>
  <r>
    <n v="4138"/>
    <s v="L51317"/>
    <x v="1"/>
    <n v="301.7"/>
    <n v="310.10000000000002"/>
    <n v="1384"/>
    <n v="144.93214108560912"/>
    <n v="50.5"/>
    <n v="8.4000000000000341"/>
    <n v="7.3190731248232606"/>
    <n v="38"/>
    <x v="0"/>
    <n v="0"/>
    <n v="0"/>
    <n v="0"/>
    <n v="0"/>
    <n v="0"/>
  </r>
  <r>
    <n v="4139"/>
    <s v="L51318"/>
    <x v="1"/>
    <n v="301.7"/>
    <n v="310.2"/>
    <n v="1311"/>
    <n v="137.28759896187395"/>
    <n v="57.4"/>
    <n v="8.5"/>
    <n v="7.8803081804115642"/>
    <n v="40"/>
    <x v="1"/>
    <n v="0"/>
    <n v="1"/>
    <n v="0"/>
    <n v="0"/>
    <n v="0"/>
  </r>
  <r>
    <n v="4140"/>
    <s v="H33553"/>
    <x v="2"/>
    <n v="301.7"/>
    <n v="310.2"/>
    <n v="1620"/>
    <n v="169.64600329384882"/>
    <n v="30.8"/>
    <n v="8.5"/>
    <n v="5.2250969014505433"/>
    <n v="42"/>
    <x v="0"/>
    <n v="0"/>
    <n v="0"/>
    <n v="0"/>
    <n v="0"/>
    <n v="0"/>
  </r>
  <r>
    <n v="4141"/>
    <s v="L51320"/>
    <x v="1"/>
    <n v="301.7"/>
    <n v="310.2"/>
    <n v="1331"/>
    <n v="139.38199406426713"/>
    <n v="61.2"/>
    <n v="8.5"/>
    <n v="8.5301780367331492"/>
    <n v="47"/>
    <x v="1"/>
    <n v="0"/>
    <n v="1"/>
    <n v="0"/>
    <n v="0"/>
    <n v="0"/>
  </r>
  <r>
    <n v="4142"/>
    <s v="H33555"/>
    <x v="2"/>
    <n v="301.7"/>
    <n v="310.10000000000002"/>
    <n v="1462"/>
    <n v="153.1002819849426"/>
    <n v="38.299999999999997"/>
    <n v="8.4000000000000341"/>
    <n v="5.8637408000233009"/>
    <n v="49"/>
    <x v="0"/>
    <n v="0"/>
    <n v="0"/>
    <n v="0"/>
    <n v="0"/>
    <n v="0"/>
  </r>
  <r>
    <n v="4143"/>
    <s v="L51322"/>
    <x v="1"/>
    <n v="301.7"/>
    <n v="310.10000000000002"/>
    <n v="1424"/>
    <n v="149.12093129039553"/>
    <n v="50.2"/>
    <n v="8.4000000000000341"/>
    <n v="7.4858707507778561"/>
    <n v="54"/>
    <x v="0"/>
    <n v="0"/>
    <n v="0"/>
    <n v="0"/>
    <n v="0"/>
    <n v="0"/>
  </r>
  <r>
    <n v="4144"/>
    <s v="L51323"/>
    <x v="1"/>
    <n v="301.7"/>
    <n v="310.10000000000002"/>
    <n v="1500"/>
    <n v="157.07963267948966"/>
    <n v="39.6"/>
    <n v="8.4000000000000341"/>
    <n v="6.2203534541077907"/>
    <n v="56"/>
    <x v="0"/>
    <n v="0"/>
    <n v="0"/>
    <n v="0"/>
    <n v="0"/>
    <n v="0"/>
  </r>
  <r>
    <n v="4145"/>
    <s v="L51324"/>
    <x v="1"/>
    <n v="301.8"/>
    <n v="310.10000000000002"/>
    <n v="1738"/>
    <n v="182.00293439796869"/>
    <n v="28"/>
    <n v="8.3000000000000114"/>
    <n v="5.0960821631431239"/>
    <n v="58"/>
    <x v="0"/>
    <n v="0"/>
    <n v="0"/>
    <n v="0"/>
    <n v="0"/>
    <n v="0"/>
  </r>
  <r>
    <n v="4146"/>
    <s v="M19005"/>
    <x v="0"/>
    <n v="301.8"/>
    <n v="310.3"/>
    <n v="1465"/>
    <n v="153.41444125030156"/>
    <n v="46.5"/>
    <n v="8.5"/>
    <n v="7.1337715181390227"/>
    <n v="60"/>
    <x v="0"/>
    <n v="0"/>
    <n v="0"/>
    <n v="0"/>
    <n v="0"/>
    <n v="0"/>
  </r>
  <r>
    <n v="4147"/>
    <s v="L51326"/>
    <x v="1"/>
    <n v="301.8"/>
    <n v="310.3"/>
    <n v="1482"/>
    <n v="155.1946770873358"/>
    <n v="41.4"/>
    <n v="8.5"/>
    <n v="6.425059631415702"/>
    <n v="63"/>
    <x v="0"/>
    <n v="0"/>
    <n v="0"/>
    <n v="0"/>
    <n v="0"/>
    <n v="0"/>
  </r>
  <r>
    <n v="4148"/>
    <s v="L51327"/>
    <x v="1"/>
    <n v="301.89999999999998"/>
    <n v="310.3"/>
    <n v="1398"/>
    <n v="146.39821765728436"/>
    <n v="44"/>
    <n v="8.4000000000000341"/>
    <n v="6.4415215769205112"/>
    <n v="65"/>
    <x v="0"/>
    <n v="0"/>
    <n v="0"/>
    <n v="0"/>
    <n v="0"/>
    <n v="0"/>
  </r>
  <r>
    <n v="4149"/>
    <s v="L51328"/>
    <x v="1"/>
    <n v="301.89999999999998"/>
    <n v="310.3"/>
    <n v="1972"/>
    <n v="206.50735709596907"/>
    <n v="21.3"/>
    <n v="8.4000000000000341"/>
    <n v="4.3986067061441414"/>
    <n v="67"/>
    <x v="0"/>
    <n v="0"/>
    <n v="0"/>
    <n v="0"/>
    <n v="0"/>
    <n v="0"/>
  </r>
  <r>
    <n v="4150"/>
    <s v="L51329"/>
    <x v="1"/>
    <n v="301.89999999999998"/>
    <n v="310.39999999999998"/>
    <n v="1603"/>
    <n v="167.86576745681461"/>
    <n v="37.6"/>
    <n v="8.5"/>
    <n v="6.3117528563762297"/>
    <n v="69"/>
    <x v="0"/>
    <n v="0"/>
    <n v="0"/>
    <n v="0"/>
    <n v="0"/>
    <n v="0"/>
  </r>
  <r>
    <n v="4151"/>
    <s v="L51330"/>
    <x v="1"/>
    <n v="301.89999999999998"/>
    <n v="310.39999999999998"/>
    <n v="1610"/>
    <n v="168.59880574265222"/>
    <n v="34.799999999999997"/>
    <n v="8.5"/>
    <n v="5.8672384398442965"/>
    <n v="71"/>
    <x v="0"/>
    <n v="0"/>
    <n v="0"/>
    <n v="0"/>
    <n v="0"/>
    <n v="0"/>
  </r>
  <r>
    <n v="4152"/>
    <s v="M19011"/>
    <x v="0"/>
    <n v="301.89999999999998"/>
    <n v="310.39999999999998"/>
    <n v="1373"/>
    <n v="143.78022377929287"/>
    <n v="48"/>
    <n v="8.5"/>
    <n v="6.9014507414060571"/>
    <n v="73"/>
    <x v="1"/>
    <n v="0"/>
    <n v="1"/>
    <n v="0"/>
    <n v="0"/>
    <n v="0"/>
  </r>
  <r>
    <n v="4153"/>
    <s v="M19012"/>
    <x v="0"/>
    <n v="302"/>
    <n v="310.5"/>
    <n v="1425"/>
    <n v="149.22565104551515"/>
    <n v="44.7"/>
    <n v="8.5"/>
    <n v="6.6703866017345268"/>
    <n v="76"/>
    <x v="0"/>
    <n v="0"/>
    <n v="0"/>
    <n v="0"/>
    <n v="0"/>
    <n v="0"/>
  </r>
  <r>
    <n v="4154"/>
    <s v="M19013"/>
    <x v="0"/>
    <n v="302"/>
    <n v="310.39999999999998"/>
    <n v="1212"/>
    <n v="126.92034320502763"/>
    <n v="55.6"/>
    <n v="8.3999999999999773"/>
    <n v="7.0567710821995373"/>
    <n v="79"/>
    <x v="1"/>
    <n v="0"/>
    <n v="1"/>
    <n v="0"/>
    <n v="0"/>
    <n v="0"/>
  </r>
  <r>
    <n v="4155"/>
    <s v="M19014"/>
    <x v="0"/>
    <n v="302"/>
    <n v="310.39999999999998"/>
    <n v="1828"/>
    <n v="191.42771235873806"/>
    <n v="26.3"/>
    <n v="8.3999999999999773"/>
    <n v="5.0345488350348111"/>
    <n v="82"/>
    <x v="0"/>
    <n v="0"/>
    <n v="0"/>
    <n v="0"/>
    <n v="0"/>
    <n v="0"/>
  </r>
  <r>
    <n v="4156"/>
    <s v="L51335"/>
    <x v="1"/>
    <n v="302"/>
    <n v="310.5"/>
    <n v="1370"/>
    <n v="143.46606451393387"/>
    <n v="44.4"/>
    <n v="8.5"/>
    <n v="6.3698932644186632"/>
    <n v="85"/>
    <x v="1"/>
    <n v="0"/>
    <n v="1"/>
    <n v="0"/>
    <n v="0"/>
    <n v="0"/>
  </r>
  <r>
    <n v="4157"/>
    <s v="M19016"/>
    <x v="0"/>
    <n v="302"/>
    <n v="310.5"/>
    <n v="1823"/>
    <n v="190.90411358313978"/>
    <n v="25.1"/>
    <n v="8.5"/>
    <n v="4.7916932509368086"/>
    <n v="87"/>
    <x v="0"/>
    <n v="0"/>
    <n v="0"/>
    <n v="0"/>
    <n v="0"/>
    <n v="0"/>
  </r>
  <r>
    <n v="4158"/>
    <s v="L51337"/>
    <x v="1"/>
    <n v="302"/>
    <n v="310.5"/>
    <n v="1263"/>
    <n v="132.26105071613028"/>
    <n v="60.6"/>
    <n v="8.5"/>
    <n v="8.0150196733974948"/>
    <n v="90"/>
    <x v="1"/>
    <n v="0"/>
    <n v="1"/>
    <n v="0"/>
    <n v="0"/>
    <n v="0"/>
  </r>
  <r>
    <n v="4159"/>
    <s v="L51338"/>
    <x v="1"/>
    <n v="301.89999999999998"/>
    <n v="310.39999999999998"/>
    <n v="1889"/>
    <n v="197.8156174210373"/>
    <n v="21.5"/>
    <n v="8.5"/>
    <n v="4.2530357745523029"/>
    <n v="92"/>
    <x v="0"/>
    <n v="0"/>
    <n v="0"/>
    <n v="0"/>
    <n v="0"/>
    <n v="0"/>
  </r>
  <r>
    <n v="4160"/>
    <s v="M19019"/>
    <x v="0"/>
    <n v="302"/>
    <n v="310.5"/>
    <n v="1639"/>
    <n v="171.63567864112238"/>
    <n v="32.9"/>
    <n v="8.5"/>
    <n v="5.6468138272929265"/>
    <n v="94"/>
    <x v="0"/>
    <n v="0"/>
    <n v="0"/>
    <n v="0"/>
    <n v="0"/>
    <n v="0"/>
  </r>
  <r>
    <n v="4161"/>
    <s v="M19020"/>
    <x v="0"/>
    <n v="302"/>
    <n v="310.39999999999998"/>
    <n v="1608"/>
    <n v="168.38936623241293"/>
    <n v="33.1"/>
    <n v="8.3999999999999773"/>
    <n v="5.5736880222928686"/>
    <n v="97"/>
    <x v="0"/>
    <n v="0"/>
    <n v="0"/>
    <n v="0"/>
    <n v="0"/>
    <n v="0"/>
  </r>
  <r>
    <n v="4162"/>
    <s v="H33575"/>
    <x v="2"/>
    <n v="301.89999999999998"/>
    <n v="310.3"/>
    <n v="1653"/>
    <n v="173.1017552127976"/>
    <n v="32.4"/>
    <n v="8.4000000000000341"/>
    <n v="5.6084968688946422"/>
    <n v="100"/>
    <x v="0"/>
    <n v="0"/>
    <n v="0"/>
    <n v="0"/>
    <n v="0"/>
    <n v="0"/>
  </r>
  <r>
    <n v="4163"/>
    <s v="L51342"/>
    <x v="1"/>
    <n v="302"/>
    <n v="310.39999999999998"/>
    <n v="1591"/>
    <n v="166.60913039537868"/>
    <n v="29.8"/>
    <n v="8.3999999999999773"/>
    <n v="4.9649520857822846"/>
    <n v="105"/>
    <x v="0"/>
    <n v="0"/>
    <n v="0"/>
    <n v="0"/>
    <n v="0"/>
    <n v="0"/>
  </r>
  <r>
    <n v="4164"/>
    <s v="L51343"/>
    <x v="1"/>
    <n v="302.10000000000002"/>
    <n v="310.5"/>
    <n v="1696"/>
    <n v="177.60470468294298"/>
    <n v="30.9"/>
    <n v="8.3999999999999773"/>
    <n v="5.4879853747029372"/>
    <n v="107"/>
    <x v="0"/>
    <n v="0"/>
    <n v="0"/>
    <n v="0"/>
    <n v="0"/>
    <n v="0"/>
  </r>
  <r>
    <n v="4165"/>
    <s v="L51344"/>
    <x v="1"/>
    <n v="302.2"/>
    <n v="310.60000000000002"/>
    <n v="1346"/>
    <n v="140.95279039106205"/>
    <n v="47.5"/>
    <n v="8.4000000000000341"/>
    <n v="6.6952575435754476"/>
    <n v="109"/>
    <x v="1"/>
    <n v="0"/>
    <n v="1"/>
    <n v="0"/>
    <n v="0"/>
    <n v="0"/>
  </r>
  <r>
    <n v="4166"/>
    <s v="M19025"/>
    <x v="0"/>
    <n v="302.2"/>
    <n v="310.5"/>
    <n v="1507"/>
    <n v="157.8126709653273"/>
    <n v="40.4"/>
    <n v="8.3000000000000114"/>
    <n v="6.3756319069992227"/>
    <n v="111"/>
    <x v="0"/>
    <n v="0"/>
    <n v="0"/>
    <n v="0"/>
    <n v="0"/>
    <n v="0"/>
  </r>
  <r>
    <n v="4167"/>
    <s v="H33580"/>
    <x v="2"/>
    <n v="302.3"/>
    <n v="310.60000000000002"/>
    <n v="1525"/>
    <n v="159.69762655748116"/>
    <n v="48.7"/>
    <n v="8.3000000000000114"/>
    <n v="7.7772744133493328"/>
    <n v="114"/>
    <x v="0"/>
    <n v="0"/>
    <n v="0"/>
    <n v="0"/>
    <n v="0"/>
    <n v="0"/>
  </r>
  <r>
    <n v="4168"/>
    <s v="M19027"/>
    <x v="0"/>
    <n v="302.3"/>
    <n v="310.7"/>
    <n v="1559"/>
    <n v="163.25809823154958"/>
    <n v="33.9"/>
    <n v="8.3999999999999773"/>
    <n v="5.5344495300495309"/>
    <n v="119"/>
    <x v="0"/>
    <n v="0"/>
    <n v="0"/>
    <n v="0"/>
    <n v="0"/>
    <n v="0"/>
  </r>
  <r>
    <n v="4169"/>
    <s v="L51348"/>
    <x v="1"/>
    <n v="302.2"/>
    <n v="310.60000000000002"/>
    <n v="1632"/>
    <n v="170.90264035528475"/>
    <n v="30.5"/>
    <n v="8.4000000000000341"/>
    <n v="5.2125305308361849"/>
    <n v="122"/>
    <x v="0"/>
    <n v="0"/>
    <n v="0"/>
    <n v="0"/>
    <n v="0"/>
    <n v="0"/>
  </r>
  <r>
    <n v="4170"/>
    <s v="L51349"/>
    <x v="1"/>
    <n v="302.10000000000002"/>
    <n v="310.5"/>
    <n v="1559"/>
    <n v="163.25809823154958"/>
    <n v="36"/>
    <n v="8.3999999999999773"/>
    <n v="5.8772915363357852"/>
    <n v="124"/>
    <x v="0"/>
    <n v="0"/>
    <n v="0"/>
    <n v="0"/>
    <n v="0"/>
    <n v="0"/>
  </r>
  <r>
    <n v="4171"/>
    <s v="M19030"/>
    <x v="0"/>
    <n v="302.2"/>
    <n v="310.60000000000002"/>
    <n v="1355"/>
    <n v="141.89526818713901"/>
    <n v="51.5"/>
    <n v="8.4000000000000341"/>
    <n v="7.3076063116376586"/>
    <n v="126"/>
    <x v="1"/>
    <n v="0"/>
    <n v="1"/>
    <n v="0"/>
    <n v="0"/>
    <n v="0"/>
  </r>
  <r>
    <n v="4172"/>
    <s v="M19031"/>
    <x v="0"/>
    <n v="302.2"/>
    <n v="310.5"/>
    <n v="1832"/>
    <n v="191.84659137921668"/>
    <n v="23.7"/>
    <n v="8.3000000000000114"/>
    <n v="4.5467642156874355"/>
    <n v="129"/>
    <x v="0"/>
    <n v="0"/>
    <n v="0"/>
    <n v="0"/>
    <n v="0"/>
    <n v="0"/>
  </r>
  <r>
    <n v="4173"/>
    <s v="L51352"/>
    <x v="1"/>
    <n v="302.2"/>
    <n v="310.60000000000002"/>
    <n v="1386"/>
    <n v="145.14158059584844"/>
    <n v="50"/>
    <n v="8.4000000000000341"/>
    <n v="7.2570790297924219"/>
    <n v="132"/>
    <x v="0"/>
    <n v="0"/>
    <n v="0"/>
    <n v="0"/>
    <n v="0"/>
    <n v="0"/>
  </r>
  <r>
    <n v="4174"/>
    <s v="M19033"/>
    <x v="0"/>
    <n v="302.2"/>
    <n v="310.60000000000002"/>
    <n v="1346"/>
    <n v="140.95279039106205"/>
    <n v="49.2"/>
    <n v="8.4000000000000341"/>
    <n v="6.9348772872402531"/>
    <n v="134"/>
    <x v="1"/>
    <n v="0"/>
    <n v="1"/>
    <n v="0"/>
    <n v="0"/>
    <n v="0"/>
  </r>
  <r>
    <n v="4175"/>
    <s v="L51354"/>
    <x v="1"/>
    <n v="302.3"/>
    <n v="310.7"/>
    <n v="1499"/>
    <n v="156.97491292436999"/>
    <n v="37.799999999999997"/>
    <n v="8.3999999999999773"/>
    <n v="5.9336517085411851"/>
    <n v="137"/>
    <x v="0"/>
    <n v="0"/>
    <n v="0"/>
    <n v="0"/>
    <n v="0"/>
    <n v="0"/>
  </r>
  <r>
    <n v="4176"/>
    <s v="L51355"/>
    <x v="1"/>
    <n v="302.3"/>
    <n v="310.7"/>
    <n v="1612"/>
    <n v="168.80824525289154"/>
    <n v="33.4"/>
    <n v="8.3999999999999773"/>
    <n v="5.6381953914465779"/>
    <n v="139"/>
    <x v="0"/>
    <n v="0"/>
    <n v="0"/>
    <n v="0"/>
    <n v="0"/>
    <n v="0"/>
  </r>
  <r>
    <n v="4177"/>
    <s v="M19036"/>
    <x v="0"/>
    <n v="302.3"/>
    <n v="310.7"/>
    <n v="1544"/>
    <n v="161.68730190475469"/>
    <n v="39.700000000000003"/>
    <n v="8.3999999999999773"/>
    <n v="6.4189858856187616"/>
    <n v="141"/>
    <x v="0"/>
    <n v="0"/>
    <n v="0"/>
    <n v="0"/>
    <n v="0"/>
    <n v="0"/>
  </r>
  <r>
    <n v="4178"/>
    <s v="L51357"/>
    <x v="1"/>
    <n v="302.5"/>
    <n v="310.89999999999998"/>
    <n v="1477"/>
    <n v="154.67107831173746"/>
    <n v="39.200000000000003"/>
    <n v="8.3999999999999773"/>
    <n v="6.0631062698201088"/>
    <n v="144"/>
    <x v="0"/>
    <n v="0"/>
    <n v="0"/>
    <n v="0"/>
    <n v="0"/>
    <n v="0"/>
  </r>
  <r>
    <n v="4179"/>
    <s v="L51358"/>
    <x v="1"/>
    <n v="302.5"/>
    <n v="310.89999999999998"/>
    <n v="1624"/>
    <n v="170.06488231432746"/>
    <n v="34.4"/>
    <n v="8.3999999999999773"/>
    <n v="5.8502319516128649"/>
    <n v="146"/>
    <x v="0"/>
    <n v="0"/>
    <n v="0"/>
    <n v="0"/>
    <n v="0"/>
    <n v="0"/>
  </r>
  <r>
    <n v="4180"/>
    <s v="L51359"/>
    <x v="1"/>
    <n v="302.39999999999998"/>
    <n v="310.89999999999998"/>
    <n v="1349"/>
    <n v="141.26694965642102"/>
    <n v="46.1"/>
    <n v="8.5"/>
    <n v="6.5124063791610087"/>
    <n v="148"/>
    <x v="1"/>
    <n v="0"/>
    <n v="1"/>
    <n v="0"/>
    <n v="0"/>
    <n v="0"/>
  </r>
  <r>
    <n v="4181"/>
    <s v="L51360"/>
    <x v="1"/>
    <n v="302.39999999999998"/>
    <n v="310.8"/>
    <n v="1686"/>
    <n v="176.55750713174638"/>
    <n v="28.8"/>
    <n v="8.4000000000000341"/>
    <n v="5.0848562053942956"/>
    <n v="150"/>
    <x v="0"/>
    <n v="0"/>
    <n v="0"/>
    <n v="0"/>
    <n v="0"/>
    <n v="0"/>
  </r>
  <r>
    <n v="4182"/>
    <s v="M19041"/>
    <x v="0"/>
    <n v="302.39999999999998"/>
    <n v="310.7"/>
    <n v="1521"/>
    <n v="159.27874753700249"/>
    <n v="40.4"/>
    <n v="8.3000000000000114"/>
    <n v="6.4348614004949001"/>
    <n v="152"/>
    <x v="0"/>
    <n v="0"/>
    <n v="0"/>
    <n v="0"/>
    <n v="0"/>
    <n v="0"/>
  </r>
  <r>
    <n v="4183"/>
    <s v="L51362"/>
    <x v="1"/>
    <n v="302.39999999999998"/>
    <n v="310.7"/>
    <n v="1362"/>
    <n v="142.62830647297659"/>
    <n v="54.8"/>
    <n v="8.3000000000000114"/>
    <n v="7.816031194719117"/>
    <n v="155"/>
    <x v="1"/>
    <n v="0"/>
    <n v="1"/>
    <n v="0"/>
    <n v="0"/>
    <n v="0"/>
  </r>
  <r>
    <n v="4184"/>
    <s v="L51363"/>
    <x v="1"/>
    <n v="302.3"/>
    <n v="310.7"/>
    <n v="1402"/>
    <n v="146.817096677763"/>
    <n v="50.9"/>
    <n v="8.3999999999999773"/>
    <n v="7.4729902208981365"/>
    <n v="157"/>
    <x v="0"/>
    <n v="0"/>
    <n v="0"/>
    <n v="0"/>
    <n v="0"/>
    <n v="0"/>
  </r>
  <r>
    <n v="4185"/>
    <s v="L51364"/>
    <x v="1"/>
    <n v="302.2"/>
    <n v="310.60000000000002"/>
    <n v="1334"/>
    <n v="139.69615332962613"/>
    <n v="53.2"/>
    <n v="8.4000000000000341"/>
    <n v="7.4318353571361104"/>
    <n v="159"/>
    <x v="1"/>
    <n v="0"/>
    <n v="1"/>
    <n v="0"/>
    <n v="0"/>
    <n v="0"/>
  </r>
  <r>
    <n v="4186"/>
    <s v="L51365"/>
    <x v="1"/>
    <n v="302.2"/>
    <n v="310.60000000000002"/>
    <n v="1348"/>
    <n v="141.16222990130137"/>
    <n v="48.4"/>
    <n v="8.4000000000000341"/>
    <n v="6.8322519272229867"/>
    <n v="161"/>
    <x v="1"/>
    <n v="0"/>
    <n v="1"/>
    <n v="0"/>
    <n v="0"/>
    <n v="0"/>
  </r>
  <r>
    <n v="4187"/>
    <s v="M19046"/>
    <x v="0"/>
    <n v="302.2"/>
    <n v="310.60000000000002"/>
    <n v="1570"/>
    <n v="164.41001553786586"/>
    <n v="34.6"/>
    <n v="8.4000000000000341"/>
    <n v="5.688586537610159"/>
    <n v="163"/>
    <x v="0"/>
    <n v="0"/>
    <n v="0"/>
    <n v="0"/>
    <n v="0"/>
    <n v="0"/>
  </r>
  <r>
    <n v="4188"/>
    <s v="M19047"/>
    <x v="0"/>
    <n v="302.2"/>
    <n v="310.7"/>
    <n v="1601"/>
    <n v="167.65632794657529"/>
    <n v="33"/>
    <n v="8.5"/>
    <n v="5.5326588222369848"/>
    <n v="166"/>
    <x v="0"/>
    <n v="0"/>
    <n v="0"/>
    <n v="0"/>
    <n v="0"/>
    <n v="0"/>
  </r>
  <r>
    <n v="4189"/>
    <s v="M19048"/>
    <x v="0"/>
    <n v="302.3"/>
    <n v="310.8"/>
    <n v="1611"/>
    <n v="168.70352549777189"/>
    <n v="31.8"/>
    <n v="8.5"/>
    <n v="5.3647721108291462"/>
    <n v="169"/>
    <x v="0"/>
    <n v="0"/>
    <n v="0"/>
    <n v="0"/>
    <n v="0"/>
    <n v="0"/>
  </r>
  <r>
    <n v="4190"/>
    <s v="L51369"/>
    <x v="1"/>
    <n v="302.39999999999998"/>
    <n v="310.89999999999998"/>
    <n v="1560"/>
    <n v="163.36281798666923"/>
    <n v="31.8"/>
    <n v="8.5"/>
    <n v="5.1949376119760817"/>
    <n v="172"/>
    <x v="0"/>
    <n v="0"/>
    <n v="0"/>
    <n v="0"/>
    <n v="0"/>
    <n v="0"/>
  </r>
  <r>
    <n v="4191"/>
    <s v="H33604"/>
    <x v="2"/>
    <n v="302.39999999999998"/>
    <n v="310.89999999999998"/>
    <n v="1444"/>
    <n v="151.21532639278868"/>
    <n v="40.700000000000003"/>
    <n v="8.5"/>
    <n v="6.1544637841864995"/>
    <n v="174"/>
    <x v="0"/>
    <n v="0"/>
    <n v="0"/>
    <n v="0"/>
    <n v="0"/>
    <n v="0"/>
  </r>
  <r>
    <n v="4192"/>
    <s v="L51371"/>
    <x v="1"/>
    <n v="302.39999999999998"/>
    <n v="311"/>
    <n v="1317"/>
    <n v="137.91591749259194"/>
    <n v="59.4"/>
    <n v="8.6000000000000227"/>
    <n v="8.1922054990599609"/>
    <n v="179"/>
    <x v="0"/>
    <n v="0"/>
    <n v="0"/>
    <n v="0"/>
    <n v="0"/>
    <n v="0"/>
  </r>
  <r>
    <n v="4193"/>
    <s v="M19052"/>
    <x v="0"/>
    <n v="302.5"/>
    <n v="311"/>
    <n v="1463"/>
    <n v="153.20500174006227"/>
    <n v="43.1"/>
    <n v="8.5"/>
    <n v="6.603135574996684"/>
    <n v="181"/>
    <x v="0"/>
    <n v="0"/>
    <n v="0"/>
    <n v="0"/>
    <n v="0"/>
    <n v="0"/>
  </r>
  <r>
    <n v="4194"/>
    <s v="L51373"/>
    <x v="1"/>
    <n v="302.39999999999998"/>
    <n v="311.10000000000002"/>
    <n v="1634"/>
    <n v="171.11207986552407"/>
    <n v="34.200000000000003"/>
    <n v="8.7000000000000455"/>
    <n v="5.8520331314009235"/>
    <n v="184"/>
    <x v="0"/>
    <n v="0"/>
    <n v="0"/>
    <n v="0"/>
    <n v="0"/>
    <n v="0"/>
  </r>
  <r>
    <n v="4195"/>
    <s v="L51374"/>
    <x v="1"/>
    <n v="302.39999999999998"/>
    <n v="311"/>
    <n v="1423"/>
    <n v="149.01621153527586"/>
    <n v="46.2"/>
    <n v="8.6000000000000227"/>
    <n v="6.8845489729297453"/>
    <n v="186"/>
    <x v="0"/>
    <n v="0"/>
    <n v="0"/>
    <n v="0"/>
    <n v="0"/>
    <n v="0"/>
  </r>
  <r>
    <n v="4196"/>
    <s v="L51375"/>
    <x v="1"/>
    <n v="302.5"/>
    <n v="311"/>
    <n v="1548"/>
    <n v="162.10618092523333"/>
    <n v="38.4"/>
    <n v="8.5"/>
    <n v="6.2248773475289596"/>
    <n v="188"/>
    <x v="0"/>
    <n v="0"/>
    <n v="0"/>
    <n v="0"/>
    <n v="0"/>
    <n v="0"/>
  </r>
  <r>
    <n v="4197"/>
    <s v="M19056"/>
    <x v="0"/>
    <n v="302.5"/>
    <n v="311"/>
    <n v="1563"/>
    <n v="163.67697725202822"/>
    <n v="35.6"/>
    <n v="8.5"/>
    <n v="5.826900390172205"/>
    <n v="190"/>
    <x v="0"/>
    <n v="0"/>
    <n v="0"/>
    <n v="0"/>
    <n v="0"/>
    <n v="0"/>
  </r>
  <r>
    <n v="4198"/>
    <s v="L51377"/>
    <x v="1"/>
    <n v="302.39999999999998"/>
    <n v="311"/>
    <n v="1573"/>
    <n v="164.72417480322483"/>
    <n v="36.5"/>
    <n v="8.6000000000000227"/>
    <n v="6.0124323803177058"/>
    <n v="193"/>
    <x v="0"/>
    <n v="0"/>
    <n v="0"/>
    <n v="0"/>
    <n v="0"/>
    <n v="0"/>
  </r>
  <r>
    <n v="4199"/>
    <s v="M19058"/>
    <x v="0"/>
    <n v="302.39999999999998"/>
    <n v="311.10000000000002"/>
    <n v="1432"/>
    <n v="149.95868933135279"/>
    <n v="44.5"/>
    <n v="8.7000000000000455"/>
    <n v="6.6731616752451988"/>
    <n v="195"/>
    <x v="0"/>
    <n v="0"/>
    <n v="0"/>
    <n v="0"/>
    <n v="0"/>
    <n v="0"/>
  </r>
  <r>
    <n v="4200"/>
    <s v="M19059"/>
    <x v="0"/>
    <n v="302.5"/>
    <n v="311.10000000000002"/>
    <n v="1638"/>
    <n v="171.53095888600271"/>
    <n v="32"/>
    <n v="8.6000000000000227"/>
    <n v="5.4889906843520864"/>
    <n v="198"/>
    <x v="0"/>
    <n v="0"/>
    <n v="0"/>
    <n v="0"/>
    <n v="0"/>
    <n v="0"/>
  </r>
  <r>
    <n v="4201"/>
    <s v="L51380"/>
    <x v="1"/>
    <n v="302.5"/>
    <n v="311.10000000000002"/>
    <n v="1571"/>
    <n v="164.51473529298548"/>
    <n v="34.200000000000003"/>
    <n v="8.6000000000000227"/>
    <n v="5.6264039470201039"/>
    <n v="201"/>
    <x v="0"/>
    <n v="0"/>
    <n v="0"/>
    <n v="0"/>
    <n v="0"/>
    <n v="0"/>
  </r>
  <r>
    <n v="4202"/>
    <s v="L51381"/>
    <x v="1"/>
    <n v="302.39999999999998"/>
    <n v="311"/>
    <n v="2211"/>
    <n v="231.53537856956777"/>
    <n v="15.4"/>
    <n v="8.6000000000000227"/>
    <n v="3.5656448299713439"/>
    <n v="203"/>
    <x v="0"/>
    <n v="0"/>
    <n v="0"/>
    <n v="0"/>
    <n v="0"/>
    <n v="0"/>
  </r>
  <r>
    <n v="4203"/>
    <s v="L51382"/>
    <x v="1"/>
    <n v="302.39999999999998"/>
    <n v="311"/>
    <n v="1555"/>
    <n v="162.83921921107094"/>
    <n v="40.6"/>
    <n v="8.6000000000000227"/>
    <n v="6.6112722999694808"/>
    <n v="205"/>
    <x v="0"/>
    <n v="0"/>
    <n v="0"/>
    <n v="0"/>
    <n v="0"/>
    <n v="0"/>
  </r>
  <r>
    <n v="4204"/>
    <s v="M19063"/>
    <x v="0"/>
    <n v="302.3"/>
    <n v="310.89999999999998"/>
    <n v="1558"/>
    <n v="163.15337847642994"/>
    <n v="31.9"/>
    <n v="8.5999999999999659"/>
    <n v="5.2045927733981143"/>
    <n v="207"/>
    <x v="0"/>
    <n v="0"/>
    <n v="0"/>
    <n v="0"/>
    <n v="0"/>
    <n v="0"/>
  </r>
  <r>
    <n v="4205"/>
    <s v="M19064"/>
    <x v="0"/>
    <n v="302.3"/>
    <n v="310.89999999999998"/>
    <n v="1523"/>
    <n v="159.48818704724184"/>
    <n v="43.2"/>
    <n v="8.5999999999999659"/>
    <n v="6.8898896804408478"/>
    <n v="210"/>
    <x v="0"/>
    <n v="0"/>
    <n v="0"/>
    <n v="0"/>
    <n v="0"/>
    <n v="0"/>
  </r>
  <r>
    <n v="4206"/>
    <s v="L51385"/>
    <x v="1"/>
    <n v="302.3"/>
    <n v="310.8"/>
    <n v="1723"/>
    <n v="180.4321380711738"/>
    <n v="26.3"/>
    <n v="8.5"/>
    <n v="4.7453652312718715"/>
    <n v="213"/>
    <x v="0"/>
    <n v="0"/>
    <n v="0"/>
    <n v="0"/>
    <n v="0"/>
    <n v="0"/>
  </r>
  <r>
    <n v="4207"/>
    <s v="M19066"/>
    <x v="0"/>
    <n v="302.3"/>
    <n v="310.8"/>
    <n v="1721"/>
    <n v="180.22269856093448"/>
    <n v="28.4"/>
    <n v="8.5"/>
    <n v="5.118324639130539"/>
    <n v="215"/>
    <x v="0"/>
    <n v="0"/>
    <n v="0"/>
    <n v="0"/>
    <n v="0"/>
    <n v="0"/>
  </r>
  <r>
    <n v="4208"/>
    <s v="M19067"/>
    <x v="0"/>
    <n v="302.3"/>
    <n v="310.89999999999998"/>
    <n v="1710"/>
    <n v="179.07078125461823"/>
    <n v="30.4"/>
    <n v="8.5999999999999659"/>
    <n v="5.443751750140394"/>
    <n v="218"/>
    <x v="1"/>
    <n v="1"/>
    <n v="0"/>
    <n v="0"/>
    <n v="0"/>
    <n v="0"/>
  </r>
  <r>
    <n v="4209"/>
    <s v="M19068"/>
    <x v="0"/>
    <n v="302.3"/>
    <n v="310.89999999999998"/>
    <n v="1627"/>
    <n v="170.37904157968646"/>
    <n v="32.299999999999997"/>
    <n v="8.5999999999999659"/>
    <n v="5.5032430430238719"/>
    <n v="0"/>
    <x v="0"/>
    <n v="0"/>
    <n v="0"/>
    <n v="0"/>
    <n v="0"/>
    <n v="0"/>
  </r>
  <r>
    <n v="4210"/>
    <s v="M19069"/>
    <x v="0"/>
    <n v="302.2"/>
    <n v="310.8"/>
    <n v="1422"/>
    <n v="148.91149178015618"/>
    <n v="47"/>
    <n v="8.6000000000000227"/>
    <n v="6.9988401136673408"/>
    <n v="3"/>
    <x v="0"/>
    <n v="0"/>
    <n v="0"/>
    <n v="0"/>
    <n v="0"/>
    <n v="0"/>
  </r>
  <r>
    <n v="4211"/>
    <s v="L51390"/>
    <x v="1"/>
    <n v="302.10000000000002"/>
    <n v="310.8"/>
    <n v="1565"/>
    <n v="163.88641676226752"/>
    <n v="35.299999999999997"/>
    <n v="8.6999999999999886"/>
    <n v="5.7851905117080431"/>
    <n v="6"/>
    <x v="0"/>
    <n v="0"/>
    <n v="0"/>
    <n v="0"/>
    <n v="0"/>
    <n v="0"/>
  </r>
  <r>
    <n v="4212"/>
    <s v="L51391"/>
    <x v="1"/>
    <n v="302.10000000000002"/>
    <n v="310.7"/>
    <n v="1314"/>
    <n v="137.60175822723295"/>
    <n v="52.8"/>
    <n v="8.5999999999999659"/>
    <n v="7.2653728343978994"/>
    <n v="8"/>
    <x v="1"/>
    <n v="0"/>
    <n v="1"/>
    <n v="0"/>
    <n v="0"/>
    <n v="0"/>
  </r>
  <r>
    <n v="4213"/>
    <s v="M19072"/>
    <x v="0"/>
    <n v="302"/>
    <n v="310.60000000000002"/>
    <n v="1392"/>
    <n v="145.7698991265664"/>
    <n v="60.5"/>
    <n v="8.6000000000000227"/>
    <n v="8.8190788971572669"/>
    <n v="10"/>
    <x v="0"/>
    <n v="0"/>
    <n v="0"/>
    <n v="0"/>
    <n v="0"/>
    <n v="0"/>
  </r>
  <r>
    <n v="4214"/>
    <s v="L51393"/>
    <x v="1"/>
    <n v="302.10000000000002"/>
    <n v="310.7"/>
    <n v="1465"/>
    <n v="153.41444125030156"/>
    <n v="40.700000000000003"/>
    <n v="8.5999999999999659"/>
    <n v="6.2439677588872735"/>
    <n v="13"/>
    <x v="0"/>
    <n v="0"/>
    <n v="0"/>
    <n v="0"/>
    <n v="0"/>
    <n v="0"/>
  </r>
  <r>
    <n v="4215"/>
    <s v="L51394"/>
    <x v="1"/>
    <n v="301.89999999999998"/>
    <n v="310.60000000000002"/>
    <n v="1573"/>
    <n v="164.72417480322483"/>
    <n v="36.6"/>
    <n v="8.7000000000000455"/>
    <n v="6.0289047977980292"/>
    <n v="15"/>
    <x v="0"/>
    <n v="0"/>
    <n v="0"/>
    <n v="0"/>
    <n v="0"/>
    <n v="0"/>
  </r>
  <r>
    <n v="4216"/>
    <s v="M19075"/>
    <x v="0"/>
    <n v="302"/>
    <n v="310.7"/>
    <n v="2157"/>
    <n v="225.88051179310611"/>
    <n v="17.8"/>
    <n v="8.6999999999999886"/>
    <n v="4.020673109917289"/>
    <n v="17"/>
    <x v="0"/>
    <n v="0"/>
    <n v="0"/>
    <n v="0"/>
    <n v="0"/>
    <n v="0"/>
  </r>
  <r>
    <n v="4217"/>
    <s v="L51396"/>
    <x v="1"/>
    <n v="301.89999999999998"/>
    <n v="310.7"/>
    <n v="1370"/>
    <n v="143.46606451393387"/>
    <n v="50.3"/>
    <n v="8.8000000000000114"/>
    <n v="7.2163430450508734"/>
    <n v="20"/>
    <x v="0"/>
    <n v="0"/>
    <n v="0"/>
    <n v="0"/>
    <n v="0"/>
    <n v="0"/>
  </r>
  <r>
    <n v="4218"/>
    <s v="L51397"/>
    <x v="1"/>
    <n v="301.89999999999998"/>
    <n v="310.60000000000002"/>
    <n v="1462"/>
    <n v="153.1002819849426"/>
    <n v="38.799999999999997"/>
    <n v="8.7000000000000455"/>
    <n v="5.9402909410157729"/>
    <n v="22"/>
    <x v="0"/>
    <n v="0"/>
    <n v="0"/>
    <n v="0"/>
    <n v="0"/>
    <n v="0"/>
  </r>
  <r>
    <n v="4219"/>
    <s v="M19078"/>
    <x v="0"/>
    <n v="302"/>
    <n v="310.60000000000002"/>
    <n v="1479"/>
    <n v="154.88051782197681"/>
    <n v="40.5"/>
    <n v="8.6000000000000227"/>
    <n v="6.272660971790061"/>
    <n v="24"/>
    <x v="0"/>
    <n v="0"/>
    <n v="0"/>
    <n v="0"/>
    <n v="0"/>
    <n v="0"/>
  </r>
  <r>
    <n v="4220"/>
    <s v="L51399"/>
    <x v="1"/>
    <n v="301.89999999999998"/>
    <n v="310.7"/>
    <n v="1717"/>
    <n v="179.80381954045581"/>
    <n v="26.8"/>
    <n v="8.8000000000000114"/>
    <n v="4.8187423636842155"/>
    <n v="27"/>
    <x v="0"/>
    <n v="0"/>
    <n v="0"/>
    <n v="0"/>
    <n v="0"/>
    <n v="0"/>
  </r>
  <r>
    <n v="4221"/>
    <s v="M19080"/>
    <x v="0"/>
    <n v="301.89999999999998"/>
    <n v="310.60000000000002"/>
    <n v="1260"/>
    <n v="131.94689145077132"/>
    <n v="65.900000000000006"/>
    <n v="8.7000000000000455"/>
    <n v="8.6953001466058311"/>
    <n v="29"/>
    <x v="0"/>
    <n v="0"/>
    <n v="0"/>
    <n v="0"/>
    <n v="0"/>
    <n v="0"/>
  </r>
  <r>
    <n v="4222"/>
    <s v="L51401"/>
    <x v="1"/>
    <n v="301.89999999999998"/>
    <n v="310.60000000000002"/>
    <n v="1467"/>
    <n v="153.62388076054089"/>
    <n v="39.299999999999997"/>
    <n v="8.7000000000000455"/>
    <n v="6.0374185138892562"/>
    <n v="32"/>
    <x v="0"/>
    <n v="0"/>
    <n v="0"/>
    <n v="0"/>
    <n v="0"/>
    <n v="0"/>
  </r>
  <r>
    <n v="4223"/>
    <s v="M19082"/>
    <x v="0"/>
    <n v="302"/>
    <n v="310.60000000000002"/>
    <n v="1535"/>
    <n v="160.74482410867773"/>
    <n v="38.6"/>
    <n v="8.6000000000000227"/>
    <n v="6.2047502105949608"/>
    <n v="34"/>
    <x v="0"/>
    <n v="0"/>
    <n v="0"/>
    <n v="0"/>
    <n v="0"/>
    <n v="0"/>
  </r>
  <r>
    <n v="4224"/>
    <s v="L51403"/>
    <x v="1"/>
    <n v="302"/>
    <n v="310.7"/>
    <n v="1657"/>
    <n v="173.52063423327624"/>
    <n v="31.9"/>
    <n v="8.6999999999999886"/>
    <n v="5.5353082320415119"/>
    <n v="37"/>
    <x v="0"/>
    <n v="0"/>
    <n v="0"/>
    <n v="0"/>
    <n v="0"/>
    <n v="0"/>
  </r>
  <r>
    <n v="4225"/>
    <s v="L51404"/>
    <x v="1"/>
    <n v="302"/>
    <n v="310.7"/>
    <n v="1698"/>
    <n v="177.81414419318227"/>
    <n v="28.1"/>
    <n v="8.6999999999999886"/>
    <n v="4.9965774518284221"/>
    <n v="39"/>
    <x v="0"/>
    <n v="0"/>
    <n v="0"/>
    <n v="0"/>
    <n v="0"/>
    <n v="0"/>
  </r>
  <r>
    <n v="4226"/>
    <s v="L51405"/>
    <x v="1"/>
    <n v="302.10000000000002"/>
    <n v="310.7"/>
    <n v="1359"/>
    <n v="142.31414720761762"/>
    <n v="49.3"/>
    <n v="8.5999999999999659"/>
    <n v="7.0160874573355487"/>
    <n v="41"/>
    <x v="1"/>
    <n v="0"/>
    <n v="1"/>
    <n v="0"/>
    <n v="0"/>
    <n v="0"/>
  </r>
  <r>
    <n v="4227"/>
    <s v="L51406"/>
    <x v="1"/>
    <n v="302.10000000000002"/>
    <n v="310.8"/>
    <n v="1596"/>
    <n v="167.132729170977"/>
    <n v="37.1"/>
    <n v="8.6999999999999886"/>
    <n v="6.2006242522432471"/>
    <n v="43"/>
    <x v="0"/>
    <n v="0"/>
    <n v="0"/>
    <n v="0"/>
    <n v="0"/>
    <n v="0"/>
  </r>
  <r>
    <n v="4228"/>
    <s v="L51407"/>
    <x v="1"/>
    <n v="302.2"/>
    <n v="310.8"/>
    <n v="1383"/>
    <n v="144.82742133048947"/>
    <n v="46.9"/>
    <n v="8.6000000000000227"/>
    <n v="6.7924060603999559"/>
    <n v="45"/>
    <x v="0"/>
    <n v="0"/>
    <n v="0"/>
    <n v="0"/>
    <n v="0"/>
    <n v="0"/>
  </r>
  <r>
    <n v="4229"/>
    <s v="L51408"/>
    <x v="1"/>
    <n v="302.2"/>
    <n v="310.8"/>
    <n v="2203"/>
    <n v="230.69762052861049"/>
    <n v="16.600000000000001"/>
    <n v="8.6000000000000227"/>
    <n v="3.8295805007749344"/>
    <n v="47"/>
    <x v="0"/>
    <n v="0"/>
    <n v="0"/>
    <n v="0"/>
    <n v="0"/>
    <n v="0"/>
  </r>
  <r>
    <n v="4230"/>
    <s v="M19089"/>
    <x v="0"/>
    <n v="302.2"/>
    <n v="310.8"/>
    <n v="1408"/>
    <n v="147.44541520848094"/>
    <n v="46.8"/>
    <n v="8.6000000000000227"/>
    <n v="6.9004454317569071"/>
    <n v="49"/>
    <x v="0"/>
    <n v="0"/>
    <n v="0"/>
    <n v="0"/>
    <n v="0"/>
    <n v="0"/>
  </r>
  <r>
    <n v="4231"/>
    <s v="L51410"/>
    <x v="1"/>
    <n v="302.2"/>
    <n v="310.8"/>
    <n v="1673"/>
    <n v="175.19615031519078"/>
    <n v="32.9"/>
    <n v="8.6000000000000227"/>
    <n v="5.7639533453697762"/>
    <n v="52"/>
    <x v="0"/>
    <n v="0"/>
    <n v="0"/>
    <n v="0"/>
    <n v="0"/>
    <n v="0"/>
  </r>
  <r>
    <n v="4232"/>
    <s v="L51411"/>
    <x v="1"/>
    <n v="302.2"/>
    <n v="310.8"/>
    <n v="1340"/>
    <n v="140.32447186034409"/>
    <n v="47.8"/>
    <n v="8.6000000000000227"/>
    <n v="6.7075097549244473"/>
    <n v="54"/>
    <x v="0"/>
    <n v="0"/>
    <n v="0"/>
    <n v="0"/>
    <n v="0"/>
    <n v="0"/>
  </r>
  <r>
    <n v="4233"/>
    <s v="L51412"/>
    <x v="1"/>
    <n v="302.2"/>
    <n v="310.89999999999998"/>
    <n v="1452"/>
    <n v="152.05308443374599"/>
    <n v="42.3"/>
    <n v="8.6999999999999886"/>
    <n v="6.4318454715474553"/>
    <n v="56"/>
    <x v="0"/>
    <n v="0"/>
    <n v="0"/>
    <n v="0"/>
    <n v="0"/>
    <n v="0"/>
  </r>
  <r>
    <n v="4234"/>
    <s v="M19093"/>
    <x v="0"/>
    <n v="302.2"/>
    <n v="310.89999999999998"/>
    <n v="1302"/>
    <n v="136.34512116579702"/>
    <n v="53.4"/>
    <n v="8.6999999999999886"/>
    <n v="7.2808294702535612"/>
    <n v="58"/>
    <x v="0"/>
    <n v="0"/>
    <n v="0"/>
    <n v="0"/>
    <n v="0"/>
    <n v="0"/>
  </r>
  <r>
    <n v="4235"/>
    <s v="H33648"/>
    <x v="2"/>
    <n v="302.2"/>
    <n v="310.89999999999998"/>
    <n v="1522"/>
    <n v="159.38346729212216"/>
    <n v="35.9"/>
    <n v="8.6999999999999886"/>
    <n v="5.721866475787186"/>
    <n v="61"/>
    <x v="0"/>
    <n v="0"/>
    <n v="0"/>
    <n v="0"/>
    <n v="0"/>
    <n v="0"/>
  </r>
  <r>
    <n v="4236"/>
    <s v="L51415"/>
    <x v="1"/>
    <n v="302.2"/>
    <n v="310.8"/>
    <n v="1438"/>
    <n v="150.58700786207075"/>
    <n v="41.4"/>
    <n v="8.6000000000000227"/>
    <n v="6.2343021254897284"/>
    <n v="66"/>
    <x v="0"/>
    <n v="0"/>
    <n v="0"/>
    <n v="0"/>
    <n v="0"/>
    <n v="0"/>
  </r>
  <r>
    <n v="4237"/>
    <s v="L51416"/>
    <x v="1"/>
    <n v="302.2"/>
    <n v="310.89999999999998"/>
    <n v="1604"/>
    <n v="167.97048721193426"/>
    <n v="40.5"/>
    <n v="8.6999999999999886"/>
    <n v="6.8028047320833371"/>
    <n v="68"/>
    <x v="0"/>
    <n v="0"/>
    <n v="0"/>
    <n v="0"/>
    <n v="0"/>
    <n v="0"/>
  </r>
  <r>
    <n v="4238"/>
    <s v="L51417"/>
    <x v="1"/>
    <n v="302.2"/>
    <n v="311"/>
    <n v="1832"/>
    <n v="191.84659137921668"/>
    <n v="23.2"/>
    <n v="8.8000000000000114"/>
    <n v="4.4508409199978267"/>
    <n v="70"/>
    <x v="0"/>
    <n v="0"/>
    <n v="0"/>
    <n v="0"/>
    <n v="0"/>
    <n v="0"/>
  </r>
  <r>
    <n v="4239"/>
    <s v="M19098"/>
    <x v="0"/>
    <n v="302.3"/>
    <n v="311"/>
    <n v="1521"/>
    <n v="159.27874753700249"/>
    <n v="34.799999999999997"/>
    <n v="8.6999999999999886"/>
    <n v="5.5429004142876863"/>
    <n v="72"/>
    <x v="0"/>
    <n v="0"/>
    <n v="0"/>
    <n v="0"/>
    <n v="0"/>
    <n v="0"/>
  </r>
  <r>
    <n v="4240"/>
    <s v="L51419"/>
    <x v="1"/>
    <n v="302.3"/>
    <n v="311"/>
    <n v="1446"/>
    <n v="151.42476590302803"/>
    <n v="37.6"/>
    <n v="8.6999999999999886"/>
    <n v="5.6935711979538546"/>
    <n v="75"/>
    <x v="0"/>
    <n v="0"/>
    <n v="0"/>
    <n v="0"/>
    <n v="0"/>
    <n v="0"/>
  </r>
  <r>
    <n v="4241"/>
    <s v="L51420"/>
    <x v="1"/>
    <n v="302.39999999999998"/>
    <n v="311.10000000000002"/>
    <n v="1905"/>
    <n v="199.49113350295187"/>
    <n v="20.9"/>
    <n v="8.7000000000000455"/>
    <n v="4.169364690211693"/>
    <n v="77"/>
    <x v="0"/>
    <n v="0"/>
    <n v="0"/>
    <n v="0"/>
    <n v="0"/>
    <n v="0"/>
  </r>
  <r>
    <n v="4242"/>
    <s v="L51421"/>
    <x v="1"/>
    <n v="302.39999999999998"/>
    <n v="311"/>
    <n v="1475"/>
    <n v="154.46163880149817"/>
    <n v="47.9"/>
    <n v="8.6000000000000227"/>
    <n v="7.3987124985917614"/>
    <n v="79"/>
    <x v="0"/>
    <n v="0"/>
    <n v="0"/>
    <n v="0"/>
    <n v="0"/>
    <n v="0"/>
  </r>
  <r>
    <n v="4243"/>
    <s v="L51422"/>
    <x v="1"/>
    <n v="302.39999999999998"/>
    <n v="311"/>
    <n v="1462"/>
    <n v="153.1002819849426"/>
    <n v="48.5"/>
    <n v="8.6000000000000227"/>
    <n v="7.4253636762697157"/>
    <n v="81"/>
    <x v="0"/>
    <n v="0"/>
    <n v="0"/>
    <n v="0"/>
    <n v="0"/>
    <n v="0"/>
  </r>
  <r>
    <n v="4244"/>
    <s v="M19103"/>
    <x v="0"/>
    <n v="302.39999999999998"/>
    <n v="310.89999999999998"/>
    <n v="1435"/>
    <n v="150.27284859671178"/>
    <n v="42.3"/>
    <n v="8.5"/>
    <n v="6.3565414956409079"/>
    <n v="83"/>
    <x v="0"/>
    <n v="0"/>
    <n v="0"/>
    <n v="0"/>
    <n v="0"/>
    <n v="0"/>
  </r>
  <r>
    <n v="4245"/>
    <s v="L51424"/>
    <x v="1"/>
    <n v="302.39999999999998"/>
    <n v="310.89999999999998"/>
    <n v="1469"/>
    <n v="153.83332027078021"/>
    <n v="39.6"/>
    <n v="8.5"/>
    <n v="6.0917994827228972"/>
    <n v="86"/>
    <x v="0"/>
    <n v="0"/>
    <n v="0"/>
    <n v="0"/>
    <n v="0"/>
    <n v="0"/>
  </r>
  <r>
    <n v="4246"/>
    <s v="M19105"/>
    <x v="0"/>
    <n v="302.60000000000002"/>
    <n v="311.10000000000002"/>
    <n v="1520"/>
    <n v="159.17402778188287"/>
    <n v="43"/>
    <n v="8.5"/>
    <n v="6.8444831946209632"/>
    <n v="88"/>
    <x v="0"/>
    <n v="0"/>
    <n v="0"/>
    <n v="0"/>
    <n v="0"/>
    <n v="0"/>
  </r>
  <r>
    <n v="4247"/>
    <s v="L51426"/>
    <x v="1"/>
    <n v="302.60000000000002"/>
    <n v="311"/>
    <n v="1537"/>
    <n v="160.95426361891708"/>
    <n v="35.5"/>
    <n v="8.3999999999999773"/>
    <n v="5.7138763584715564"/>
    <n v="91"/>
    <x v="0"/>
    <n v="0"/>
    <n v="0"/>
    <n v="0"/>
    <n v="0"/>
    <n v="0"/>
  </r>
  <r>
    <n v="4248"/>
    <s v="L51427"/>
    <x v="1"/>
    <n v="302.60000000000002"/>
    <n v="311"/>
    <n v="1369"/>
    <n v="143.36134475881423"/>
    <n v="60"/>
    <n v="8.3999999999999773"/>
    <n v="8.601680685528855"/>
    <n v="93"/>
    <x v="1"/>
    <n v="0"/>
    <n v="1"/>
    <n v="0"/>
    <n v="0"/>
    <n v="0"/>
  </r>
  <r>
    <n v="4249"/>
    <s v="L51428"/>
    <x v="1"/>
    <n v="302.60000000000002"/>
    <n v="311"/>
    <n v="1506"/>
    <n v="157.70795121020763"/>
    <n v="37.200000000000003"/>
    <n v="8.3999999999999773"/>
    <n v="5.8667357850197241"/>
    <n v="95"/>
    <x v="0"/>
    <n v="0"/>
    <n v="0"/>
    <n v="0"/>
    <n v="0"/>
    <n v="0"/>
  </r>
  <r>
    <n v="4250"/>
    <s v="L51429"/>
    <x v="1"/>
    <n v="302.5"/>
    <n v="310.89999999999998"/>
    <n v="1330"/>
    <n v="139.27727430914749"/>
    <n v="56.9"/>
    <n v="8.3999999999999773"/>
    <n v="7.924876908190492"/>
    <n v="97"/>
    <x v="1"/>
    <n v="0"/>
    <n v="1"/>
    <n v="0"/>
    <n v="0"/>
    <n v="0"/>
  </r>
  <r>
    <n v="4251"/>
    <s v="L51430"/>
    <x v="1"/>
    <n v="302.60000000000002"/>
    <n v="311"/>
    <n v="1660"/>
    <n v="173.83479349863521"/>
    <n v="38"/>
    <n v="8.3999999999999773"/>
    <n v="6.6057221529481378"/>
    <n v="99"/>
    <x v="0"/>
    <n v="0"/>
    <n v="0"/>
    <n v="0"/>
    <n v="0"/>
    <n v="0"/>
  </r>
  <r>
    <n v="4252"/>
    <s v="H33665"/>
    <x v="2"/>
    <n v="302.5"/>
    <n v="310.89999999999998"/>
    <n v="1356"/>
    <n v="141.99998794225863"/>
    <n v="55.5"/>
    <n v="8.3999999999999773"/>
    <n v="7.8809993307953539"/>
    <n v="101"/>
    <x v="1"/>
    <n v="0"/>
    <n v="1"/>
    <n v="0"/>
    <n v="0"/>
    <n v="0"/>
  </r>
  <r>
    <n v="4253"/>
    <s v="H33666"/>
    <x v="2"/>
    <n v="302.60000000000002"/>
    <n v="311"/>
    <n v="1438"/>
    <n v="150.58700786207075"/>
    <n v="51"/>
    <n v="8.3999999999999773"/>
    <n v="7.6799374009656081"/>
    <n v="106"/>
    <x v="0"/>
    <n v="0"/>
    <n v="0"/>
    <n v="0"/>
    <n v="0"/>
    <n v="0"/>
  </r>
  <r>
    <n v="4254"/>
    <s v="M19113"/>
    <x v="0"/>
    <n v="302.60000000000002"/>
    <n v="311"/>
    <n v="1329"/>
    <n v="139.17255455402784"/>
    <n v="48.6"/>
    <n v="8.3999999999999773"/>
    <n v="6.7637861513257533"/>
    <n v="111"/>
    <x v="1"/>
    <n v="0"/>
    <n v="1"/>
    <n v="0"/>
    <n v="0"/>
    <n v="0"/>
  </r>
  <r>
    <n v="4255"/>
    <s v="L51434"/>
    <x v="1"/>
    <n v="302.60000000000002"/>
    <n v="311"/>
    <n v="1284"/>
    <n v="134.46016557364314"/>
    <n v="68"/>
    <n v="8.3999999999999773"/>
    <n v="9.143291259007734"/>
    <n v="114"/>
    <x v="1"/>
    <n v="0"/>
    <n v="1"/>
    <n v="1"/>
    <n v="0"/>
    <n v="0"/>
  </r>
  <r>
    <n v="4256"/>
    <s v="M19115"/>
    <x v="0"/>
    <n v="302.5"/>
    <n v="311"/>
    <n v="1387"/>
    <n v="145.24630035096808"/>
    <n v="52.1"/>
    <n v="8.5"/>
    <n v="7.567332248285437"/>
    <n v="116"/>
    <x v="0"/>
    <n v="0"/>
    <n v="0"/>
    <n v="0"/>
    <n v="0"/>
    <n v="0"/>
  </r>
  <r>
    <n v="4257"/>
    <s v="M19116"/>
    <x v="0"/>
    <n v="302.60000000000002"/>
    <n v="311"/>
    <n v="1591"/>
    <n v="166.60913039537868"/>
    <n v="33.9"/>
    <n v="8.3999999999999773"/>
    <n v="5.6480495204033367"/>
    <n v="119"/>
    <x v="0"/>
    <n v="0"/>
    <n v="0"/>
    <n v="0"/>
    <n v="0"/>
    <n v="0"/>
  </r>
  <r>
    <n v="4258"/>
    <s v="M19117"/>
    <x v="0"/>
    <n v="302.60000000000002"/>
    <n v="311"/>
    <n v="1589"/>
    <n v="166.39969088513939"/>
    <n v="39"/>
    <n v="8.3999999999999773"/>
    <n v="6.4895879445204363"/>
    <n v="122"/>
    <x v="0"/>
    <n v="0"/>
    <n v="0"/>
    <n v="0"/>
    <n v="0"/>
    <n v="0"/>
  </r>
  <r>
    <n v="4259"/>
    <s v="M19118"/>
    <x v="0"/>
    <n v="302.7"/>
    <n v="311.10000000000002"/>
    <n v="1297"/>
    <n v="135.82152239019874"/>
    <n v="60.7"/>
    <n v="8.4000000000000341"/>
    <n v="8.2443664090850639"/>
    <n v="125"/>
    <x v="1"/>
    <n v="0"/>
    <n v="1"/>
    <n v="0"/>
    <n v="0"/>
    <n v="0"/>
  </r>
  <r>
    <n v="4260"/>
    <s v="L51439"/>
    <x v="1"/>
    <n v="302.7"/>
    <n v="311.2"/>
    <n v="1545"/>
    <n v="161.79202165987437"/>
    <n v="35.1"/>
    <n v="8.5"/>
    <n v="5.6788999602615906"/>
    <n v="128"/>
    <x v="0"/>
    <n v="0"/>
    <n v="0"/>
    <n v="0"/>
    <n v="0"/>
    <n v="0"/>
  </r>
  <r>
    <n v="4261"/>
    <s v="H33674"/>
    <x v="2"/>
    <n v="302.7"/>
    <n v="311.10000000000002"/>
    <n v="1418"/>
    <n v="148.49261275967757"/>
    <n v="43.4"/>
    <n v="8.4000000000000341"/>
    <n v="6.444579393770006"/>
    <n v="130"/>
    <x v="0"/>
    <n v="0"/>
    <n v="0"/>
    <n v="0"/>
    <n v="0"/>
    <n v="0"/>
  </r>
  <r>
    <n v="4262"/>
    <s v="L51441"/>
    <x v="1"/>
    <n v="302.7"/>
    <n v="311.10000000000002"/>
    <n v="1730"/>
    <n v="181.1651763570114"/>
    <n v="28.1"/>
    <n v="8.4000000000000341"/>
    <n v="5.0907414556320205"/>
    <n v="135"/>
    <x v="0"/>
    <n v="0"/>
    <n v="0"/>
    <n v="0"/>
    <n v="0"/>
    <n v="0"/>
  </r>
  <r>
    <n v="4263"/>
    <s v="L51442"/>
    <x v="1"/>
    <n v="302.60000000000002"/>
    <n v="311"/>
    <n v="2001"/>
    <n v="209.54422999443921"/>
    <n v="20.7"/>
    <n v="8.3999999999999773"/>
    <n v="4.3375655608848911"/>
    <n v="137"/>
    <x v="0"/>
    <n v="0"/>
    <n v="0"/>
    <n v="0"/>
    <n v="0"/>
    <n v="0"/>
  </r>
  <r>
    <n v="4264"/>
    <s v="L51443"/>
    <x v="1"/>
    <n v="302.60000000000002"/>
    <n v="311"/>
    <n v="1620"/>
    <n v="169.64600329384882"/>
    <n v="36.200000000000003"/>
    <n v="8.3999999999999773"/>
    <n v="6.1411853192373282"/>
    <n v="139"/>
    <x v="0"/>
    <n v="0"/>
    <n v="0"/>
    <n v="0"/>
    <n v="0"/>
    <n v="0"/>
  </r>
  <r>
    <n v="4265"/>
    <s v="M19124"/>
    <x v="0"/>
    <n v="302.60000000000002"/>
    <n v="311"/>
    <n v="1542"/>
    <n v="161.47786239451537"/>
    <n v="39.700000000000003"/>
    <n v="8.3999999999999773"/>
    <n v="6.4106711370622609"/>
    <n v="141"/>
    <x v="0"/>
    <n v="0"/>
    <n v="0"/>
    <n v="0"/>
    <n v="0"/>
    <n v="0"/>
  </r>
  <r>
    <n v="4266"/>
    <s v="L51445"/>
    <x v="1"/>
    <n v="302.60000000000002"/>
    <n v="311"/>
    <n v="1424"/>
    <n v="149.12093129039553"/>
    <n v="38"/>
    <n v="8.3999999999999773"/>
    <n v="5.66659538903503"/>
    <n v="144"/>
    <x v="0"/>
    <n v="0"/>
    <n v="0"/>
    <n v="0"/>
    <n v="0"/>
    <n v="0"/>
  </r>
  <r>
    <n v="4267"/>
    <s v="L51446"/>
    <x v="1"/>
    <n v="302.7"/>
    <n v="311.10000000000002"/>
    <n v="1440"/>
    <n v="150.79644737231007"/>
    <n v="39.5"/>
    <n v="8.4000000000000341"/>
    <n v="5.9564596712062476"/>
    <n v="146"/>
    <x v="0"/>
    <n v="0"/>
    <n v="0"/>
    <n v="0"/>
    <n v="0"/>
    <n v="0"/>
  </r>
  <r>
    <n v="4268"/>
    <s v="L51447"/>
    <x v="1"/>
    <n v="302.60000000000002"/>
    <n v="311"/>
    <n v="1520"/>
    <n v="159.17402778188287"/>
    <n v="42.8"/>
    <n v="8.3999999999999773"/>
    <n v="6.812648389064587"/>
    <n v="148"/>
    <x v="0"/>
    <n v="0"/>
    <n v="0"/>
    <n v="0"/>
    <n v="0"/>
    <n v="0"/>
  </r>
  <r>
    <n v="4269"/>
    <s v="L51448"/>
    <x v="1"/>
    <n v="302.7"/>
    <n v="311"/>
    <n v="1694"/>
    <n v="177.39526517270366"/>
    <n v="29.8"/>
    <n v="8.3000000000000114"/>
    <n v="5.286378902146569"/>
    <n v="150"/>
    <x v="0"/>
    <n v="0"/>
    <n v="0"/>
    <n v="0"/>
    <n v="0"/>
    <n v="0"/>
  </r>
  <r>
    <n v="4270"/>
    <s v="L51449"/>
    <x v="1"/>
    <n v="302.60000000000002"/>
    <n v="311"/>
    <n v="1610"/>
    <n v="168.59880574265222"/>
    <n v="39.200000000000003"/>
    <n v="8.3999999999999773"/>
    <n v="6.6090731851119671"/>
    <n v="152"/>
    <x v="0"/>
    <n v="0"/>
    <n v="0"/>
    <n v="0"/>
    <n v="0"/>
    <n v="0"/>
  </r>
  <r>
    <n v="4271"/>
    <s v="L51450"/>
    <x v="1"/>
    <n v="302.60000000000002"/>
    <n v="310.89999999999998"/>
    <n v="1331"/>
    <n v="139.38199406426713"/>
    <n v="52"/>
    <n v="8.2999999999999545"/>
    <n v="7.2478636913418901"/>
    <n v="154"/>
    <x v="1"/>
    <n v="0"/>
    <n v="1"/>
    <n v="0"/>
    <n v="0"/>
    <n v="0"/>
  </r>
  <r>
    <n v="4272"/>
    <s v="L51451"/>
    <x v="1"/>
    <n v="302.60000000000002"/>
    <n v="310.8"/>
    <n v="1470"/>
    <n v="153.93804002589985"/>
    <n v="41.2"/>
    <n v="8.1999999999999886"/>
    <n v="6.342247249067074"/>
    <n v="156"/>
    <x v="0"/>
    <n v="0"/>
    <n v="0"/>
    <n v="0"/>
    <n v="0"/>
    <n v="0"/>
  </r>
  <r>
    <n v="4273"/>
    <s v="L51452"/>
    <x v="1"/>
    <n v="302.5"/>
    <n v="310.8"/>
    <n v="1577"/>
    <n v="165.14305382370347"/>
    <n v="36.9"/>
    <n v="8.3000000000000114"/>
    <n v="6.0937786860946579"/>
    <n v="158"/>
    <x v="0"/>
    <n v="0"/>
    <n v="0"/>
    <n v="0"/>
    <n v="0"/>
    <n v="0"/>
  </r>
  <r>
    <n v="4274"/>
    <s v="L51453"/>
    <x v="1"/>
    <n v="302.60000000000002"/>
    <n v="310.8"/>
    <n v="1486"/>
    <n v="155.61355610781442"/>
    <n v="36.4"/>
    <n v="8.1999999999999886"/>
    <n v="5.6643334423244438"/>
    <n v="160"/>
    <x v="0"/>
    <n v="0"/>
    <n v="0"/>
    <n v="0"/>
    <n v="0"/>
    <n v="0"/>
  </r>
  <r>
    <n v="4275"/>
    <s v="L51454"/>
    <x v="1"/>
    <n v="302.39999999999998"/>
    <n v="310.60000000000002"/>
    <n v="1445"/>
    <n v="151.32004614790836"/>
    <n v="40.299999999999997"/>
    <n v="8.2000000000000455"/>
    <n v="6.0981978597607069"/>
    <n v="162"/>
    <x v="0"/>
    <n v="0"/>
    <n v="0"/>
    <n v="0"/>
    <n v="0"/>
    <n v="0"/>
  </r>
  <r>
    <n v="4276"/>
    <s v="M19135"/>
    <x v="0"/>
    <n v="302.39999999999998"/>
    <n v="310.5"/>
    <n v="1500"/>
    <n v="157.07963267948966"/>
    <n v="36.700000000000003"/>
    <n v="8.1000000000000227"/>
    <n v="5.7648225193372706"/>
    <n v="164"/>
    <x v="0"/>
    <n v="0"/>
    <n v="0"/>
    <n v="0"/>
    <n v="0"/>
    <n v="0"/>
  </r>
  <r>
    <n v="4277"/>
    <s v="M19136"/>
    <x v="0"/>
    <n v="302.2"/>
    <n v="310.39999999999998"/>
    <n v="1456"/>
    <n v="152.47196345422464"/>
    <n v="47.5"/>
    <n v="8.1999999999999886"/>
    <n v="7.2424182640756696"/>
    <n v="167"/>
    <x v="0"/>
    <n v="0"/>
    <n v="0"/>
    <n v="0"/>
    <n v="0"/>
    <n v="0"/>
  </r>
  <r>
    <n v="4278"/>
    <s v="L51457"/>
    <x v="1"/>
    <n v="302.2"/>
    <n v="310.39999999999998"/>
    <n v="1743"/>
    <n v="182.52653317356697"/>
    <n v="28.1"/>
    <n v="8.1999999999999886"/>
    <n v="5.1289955821772315"/>
    <n v="170"/>
    <x v="0"/>
    <n v="0"/>
    <n v="0"/>
    <n v="0"/>
    <n v="0"/>
    <n v="0"/>
  </r>
  <r>
    <n v="4279"/>
    <s v="L51458"/>
    <x v="1"/>
    <n v="302"/>
    <n v="310.10000000000002"/>
    <n v="1409"/>
    <n v="147.55013496360061"/>
    <n v="50.4"/>
    <n v="8.1000000000000227"/>
    <n v="7.4365268021654707"/>
    <n v="172"/>
    <x v="0"/>
    <n v="0"/>
    <n v="0"/>
    <n v="0"/>
    <n v="0"/>
    <n v="0"/>
  </r>
  <r>
    <n v="4280"/>
    <s v="L51459"/>
    <x v="1"/>
    <n v="302"/>
    <n v="310.10000000000002"/>
    <n v="1361"/>
    <n v="142.52358671785697"/>
    <n v="45.4"/>
    <n v="8.1000000000000227"/>
    <n v="6.4705708369907065"/>
    <n v="174"/>
    <x v="1"/>
    <n v="0"/>
    <n v="1"/>
    <n v="0"/>
    <n v="0"/>
    <n v="0"/>
  </r>
  <r>
    <n v="4281"/>
    <s v="L51460"/>
    <x v="1"/>
    <n v="302.10000000000002"/>
    <n v="310.10000000000002"/>
    <n v="1753"/>
    <n v="183.57373072476358"/>
    <n v="28.9"/>
    <n v="8"/>
    <n v="5.3052808179456665"/>
    <n v="176"/>
    <x v="0"/>
    <n v="0"/>
    <n v="0"/>
    <n v="0"/>
    <n v="0"/>
    <n v="0"/>
  </r>
  <r>
    <n v="4282"/>
    <s v="L51461"/>
    <x v="1"/>
    <n v="302"/>
    <n v="310"/>
    <n v="1832"/>
    <n v="191.84659137921668"/>
    <n v="22.9"/>
    <n v="8"/>
    <n v="4.3932869425840622"/>
    <n v="178"/>
    <x v="0"/>
    <n v="0"/>
    <n v="0"/>
    <n v="0"/>
    <n v="0"/>
    <n v="0"/>
  </r>
  <r>
    <n v="4283"/>
    <s v="L51462"/>
    <x v="1"/>
    <n v="301.89999999999998"/>
    <n v="309.89999999999998"/>
    <n v="1374"/>
    <n v="143.88494353441254"/>
    <n v="48.5"/>
    <n v="8"/>
    <n v="6.9784197614190075"/>
    <n v="180"/>
    <x v="1"/>
    <n v="0"/>
    <n v="1"/>
    <n v="0"/>
    <n v="0"/>
    <n v="0"/>
  </r>
  <r>
    <n v="4284"/>
    <s v="M19143"/>
    <x v="0"/>
    <n v="301.8"/>
    <n v="309.89999999999998"/>
    <n v="1334"/>
    <n v="139.69615332962613"/>
    <n v="61"/>
    <n v="8.0999999999999659"/>
    <n v="8.5214653531071942"/>
    <n v="182"/>
    <x v="1"/>
    <n v="0"/>
    <n v="1"/>
    <n v="0"/>
    <n v="0"/>
    <n v="0"/>
  </r>
  <r>
    <n v="4285"/>
    <s v="L51464"/>
    <x v="1"/>
    <n v="301.8"/>
    <n v="310"/>
    <n v="1493"/>
    <n v="156.34659439365205"/>
    <n v="40.299999999999997"/>
    <n v="8.1999999999999886"/>
    <n v="6.3007677540641769"/>
    <n v="185"/>
    <x v="0"/>
    <n v="0"/>
    <n v="0"/>
    <n v="0"/>
    <n v="0"/>
    <n v="0"/>
  </r>
  <r>
    <n v="4286"/>
    <s v="L51465"/>
    <x v="1"/>
    <n v="301.7"/>
    <n v="309.89999999999998"/>
    <n v="1317"/>
    <n v="137.91591749259194"/>
    <n v="49"/>
    <n v="8.1999999999999886"/>
    <n v="6.7578799571370052"/>
    <n v="187"/>
    <x v="1"/>
    <n v="0"/>
    <n v="1"/>
    <n v="0"/>
    <n v="0"/>
    <n v="0"/>
  </r>
  <r>
    <n v="4287"/>
    <s v="M19146"/>
    <x v="0"/>
    <n v="301.7"/>
    <n v="309.89999999999998"/>
    <n v="1434"/>
    <n v="150.16812884159211"/>
    <n v="47.9"/>
    <n v="8.1999999999999886"/>
    <n v="7.1930533715122618"/>
    <n v="189"/>
    <x v="0"/>
    <n v="0"/>
    <n v="0"/>
    <n v="0"/>
    <n v="0"/>
    <n v="0"/>
  </r>
  <r>
    <n v="4288"/>
    <s v="M19147"/>
    <x v="0"/>
    <n v="301.7"/>
    <n v="309.89999999999998"/>
    <n v="1457"/>
    <n v="152.57668320934428"/>
    <n v="39.200000000000003"/>
    <n v="8.1999999999999886"/>
    <n v="5.9810059818062964"/>
    <n v="192"/>
    <x v="0"/>
    <n v="0"/>
    <n v="0"/>
    <n v="0"/>
    <n v="0"/>
    <n v="0"/>
  </r>
  <r>
    <n v="4289"/>
    <s v="M19148"/>
    <x v="0"/>
    <n v="301.7"/>
    <n v="310"/>
    <n v="1391"/>
    <n v="145.66517937144675"/>
    <n v="50.6"/>
    <n v="8.3000000000000114"/>
    <n v="7.3706580761952063"/>
    <n v="195"/>
    <x v="0"/>
    <n v="0"/>
    <n v="0"/>
    <n v="0"/>
    <n v="0"/>
    <n v="0"/>
  </r>
  <r>
    <n v="4290"/>
    <s v="M19149"/>
    <x v="0"/>
    <n v="301.8"/>
    <n v="310"/>
    <n v="1781"/>
    <n v="186.50588386811404"/>
    <n v="23.9"/>
    <n v="8.1999999999999886"/>
    <n v="4.4574906244479253"/>
    <n v="198"/>
    <x v="0"/>
    <n v="0"/>
    <n v="0"/>
    <n v="0"/>
    <n v="0"/>
    <n v="0"/>
  </r>
  <r>
    <n v="4291"/>
    <s v="L51470"/>
    <x v="1"/>
    <n v="301.8"/>
    <n v="310"/>
    <n v="1642"/>
    <n v="171.94983790648132"/>
    <n v="32.6"/>
    <n v="8.1999999999999886"/>
    <n v="5.6055647157512913"/>
    <n v="201"/>
    <x v="0"/>
    <n v="0"/>
    <n v="0"/>
    <n v="0"/>
    <n v="0"/>
    <n v="0"/>
  </r>
  <r>
    <n v="4292"/>
    <s v="L51471"/>
    <x v="1"/>
    <n v="301.8"/>
    <n v="310"/>
    <n v="2032"/>
    <n v="212.79054240314866"/>
    <n v="19"/>
    <n v="8.1999999999999886"/>
    <n v="4.0430203056598248"/>
    <n v="203"/>
    <x v="0"/>
    <n v="0"/>
    <n v="0"/>
    <n v="0"/>
    <n v="0"/>
    <n v="0"/>
  </r>
  <r>
    <n v="4293"/>
    <s v="M19152"/>
    <x v="0"/>
    <n v="301.8"/>
    <n v="310.10000000000002"/>
    <n v="2372"/>
    <n v="248.39525914383296"/>
    <n v="13.9"/>
    <n v="8.3000000000000114"/>
    <n v="3.4526941020992781"/>
    <n v="205"/>
    <x v="1"/>
    <n v="0"/>
    <n v="0"/>
    <n v="1"/>
    <n v="0"/>
    <n v="0"/>
  </r>
  <r>
    <n v="4294"/>
    <s v="L51473"/>
    <x v="1"/>
    <n v="301.8"/>
    <n v="310"/>
    <n v="1393"/>
    <n v="145.87461888168608"/>
    <n v="44.9"/>
    <n v="8.1999999999999886"/>
    <n v="6.5497703877877047"/>
    <n v="208"/>
    <x v="0"/>
    <n v="0"/>
    <n v="0"/>
    <n v="0"/>
    <n v="0"/>
    <n v="0"/>
  </r>
  <r>
    <n v="4295"/>
    <s v="M19154"/>
    <x v="0"/>
    <n v="301.7"/>
    <n v="310.10000000000002"/>
    <n v="1743"/>
    <n v="182.52653317356697"/>
    <n v="27.3"/>
    <n v="8.4000000000000341"/>
    <n v="4.9829743556383779"/>
    <n v="210"/>
    <x v="0"/>
    <n v="0"/>
    <n v="0"/>
    <n v="0"/>
    <n v="0"/>
    <n v="0"/>
  </r>
  <r>
    <n v="4296"/>
    <s v="L51475"/>
    <x v="1"/>
    <n v="301.8"/>
    <n v="310.2"/>
    <n v="1457"/>
    <n v="152.57668320934428"/>
    <n v="40.4"/>
    <n v="8.3999999999999773"/>
    <n v="6.1640980016575089"/>
    <n v="213"/>
    <x v="0"/>
    <n v="0"/>
    <n v="0"/>
    <n v="0"/>
    <n v="0"/>
    <n v="0"/>
  </r>
  <r>
    <n v="4297"/>
    <s v="L51476"/>
    <x v="1"/>
    <n v="301.8"/>
    <n v="310.2"/>
    <n v="2825"/>
    <n v="295.83330821303883"/>
    <n v="5.8"/>
    <n v="8.3999999999999773"/>
    <n v="1.7158331876356252"/>
    <n v="215"/>
    <x v="1"/>
    <n v="0"/>
    <n v="0"/>
    <n v="1"/>
    <n v="0"/>
    <n v="0"/>
  </r>
  <r>
    <n v="4298"/>
    <s v="M19157"/>
    <x v="0"/>
    <n v="301.8"/>
    <n v="310.2"/>
    <n v="1609"/>
    <n v="168.49408598753254"/>
    <n v="34.200000000000003"/>
    <n v="8.3999999999999773"/>
    <n v="5.7624977407736129"/>
    <n v="217"/>
    <x v="0"/>
    <n v="0"/>
    <n v="0"/>
    <n v="0"/>
    <n v="0"/>
    <n v="0"/>
  </r>
  <r>
    <n v="4299"/>
    <s v="M19158"/>
    <x v="0"/>
    <n v="301.8"/>
    <n v="310.2"/>
    <n v="1437"/>
    <n v="150.4822881069511"/>
    <n v="42.3"/>
    <n v="8.3999999999999773"/>
    <n v="6.365400786924031"/>
    <n v="0"/>
    <x v="0"/>
    <n v="0"/>
    <n v="0"/>
    <n v="0"/>
    <n v="0"/>
    <n v="0"/>
  </r>
  <r>
    <n v="4300"/>
    <s v="L51479"/>
    <x v="1"/>
    <n v="301.7"/>
    <n v="310.10000000000002"/>
    <n v="1402"/>
    <n v="146.817096677763"/>
    <n v="50.1"/>
    <n v="8.4000000000000341"/>
    <n v="7.3555365435559272"/>
    <n v="3"/>
    <x v="0"/>
    <n v="0"/>
    <n v="0"/>
    <n v="0"/>
    <n v="0"/>
    <n v="0"/>
  </r>
  <r>
    <n v="4301"/>
    <s v="M19160"/>
    <x v="0"/>
    <n v="301.7"/>
    <n v="310.10000000000002"/>
    <n v="1644"/>
    <n v="172.15927741672067"/>
    <n v="34.6"/>
    <n v="8.4000000000000341"/>
    <n v="5.9567109986185347"/>
    <n v="5"/>
    <x v="0"/>
    <n v="0"/>
    <n v="0"/>
    <n v="0"/>
    <n v="0"/>
    <n v="0"/>
  </r>
  <r>
    <n v="4302"/>
    <s v="L51481"/>
    <x v="1"/>
    <n v="301.7"/>
    <n v="310.2"/>
    <n v="1471"/>
    <n v="154.04275978101953"/>
    <n v="51.1"/>
    <n v="8.5"/>
    <n v="7.8715850248100976"/>
    <n v="8"/>
    <x v="0"/>
    <n v="0"/>
    <n v="0"/>
    <n v="0"/>
    <n v="0"/>
    <n v="0"/>
  </r>
  <r>
    <n v="4303"/>
    <s v="L51482"/>
    <x v="1"/>
    <n v="301.7"/>
    <n v="310.10000000000002"/>
    <n v="2695"/>
    <n v="282.21974004748307"/>
    <n v="12.6"/>
    <n v="8.4000000000000341"/>
    <n v="3.5559687245982867"/>
    <n v="10"/>
    <x v="0"/>
    <n v="0"/>
    <n v="0"/>
    <n v="0"/>
    <n v="0"/>
    <n v="0"/>
  </r>
  <r>
    <n v="4304"/>
    <s v="L51483"/>
    <x v="1"/>
    <n v="301.7"/>
    <n v="310.2"/>
    <n v="1435"/>
    <n v="150.27284859671178"/>
    <n v="48.1"/>
    <n v="8.5"/>
    <n v="7.2281240175018366"/>
    <n v="12"/>
    <x v="0"/>
    <n v="0"/>
    <n v="0"/>
    <n v="0"/>
    <n v="0"/>
    <n v="0"/>
  </r>
  <r>
    <n v="4305"/>
    <s v="L51484"/>
    <x v="1"/>
    <n v="301.60000000000002"/>
    <n v="310.10000000000002"/>
    <n v="1694"/>
    <n v="177.39526517270366"/>
    <n v="26.3"/>
    <n v="8.5"/>
    <n v="4.665495474042106"/>
    <n v="14"/>
    <x v="0"/>
    <n v="0"/>
    <n v="0"/>
    <n v="0"/>
    <n v="0"/>
    <n v="0"/>
  </r>
  <r>
    <n v="4306"/>
    <s v="L51485"/>
    <x v="1"/>
    <n v="301.60000000000002"/>
    <n v="310.10000000000002"/>
    <n v="1687"/>
    <n v="176.66222688686602"/>
    <n v="26.6"/>
    <n v="8.5"/>
    <n v="4.6992152351906364"/>
    <n v="16"/>
    <x v="0"/>
    <n v="0"/>
    <n v="0"/>
    <n v="0"/>
    <n v="0"/>
    <n v="0"/>
  </r>
  <r>
    <n v="4307"/>
    <s v="L51486"/>
    <x v="1"/>
    <n v="301.60000000000002"/>
    <n v="310"/>
    <n v="1869"/>
    <n v="195.72122231864412"/>
    <n v="22.9"/>
    <n v="8.3999999999999773"/>
    <n v="4.4820159910969508"/>
    <n v="18"/>
    <x v="0"/>
    <n v="0"/>
    <n v="0"/>
    <n v="0"/>
    <n v="0"/>
    <n v="0"/>
  </r>
  <r>
    <n v="4308"/>
    <s v="L51487"/>
    <x v="1"/>
    <n v="301.39999999999998"/>
    <n v="309.89999999999998"/>
    <n v="1259"/>
    <n v="131.84217169565164"/>
    <n v="63.9"/>
    <n v="8.5"/>
    <n v="8.4247147713521393"/>
    <n v="20"/>
    <x v="1"/>
    <n v="0"/>
    <n v="1"/>
    <n v="0"/>
    <n v="0"/>
    <n v="0"/>
  </r>
  <r>
    <n v="4309"/>
    <s v="H33722"/>
    <x v="2"/>
    <n v="301.39999999999998"/>
    <n v="309.89999999999998"/>
    <n v="1460"/>
    <n v="152.89084247470328"/>
    <n v="47.2"/>
    <n v="8.5"/>
    <n v="7.216447764805995"/>
    <n v="22"/>
    <x v="0"/>
    <n v="0"/>
    <n v="0"/>
    <n v="0"/>
    <n v="0"/>
    <n v="0"/>
  </r>
  <r>
    <n v="4310"/>
    <s v="M19169"/>
    <x v="0"/>
    <n v="301.3"/>
    <n v="309.89999999999998"/>
    <n v="1501"/>
    <n v="157.18435243460934"/>
    <n v="39.5"/>
    <n v="8.5999999999999659"/>
    <n v="6.2087819211670681"/>
    <n v="27"/>
    <x v="0"/>
    <n v="0"/>
    <n v="0"/>
    <n v="0"/>
    <n v="0"/>
    <n v="0"/>
  </r>
  <r>
    <n v="4311"/>
    <s v="L51490"/>
    <x v="1"/>
    <n v="301.39999999999998"/>
    <n v="310"/>
    <n v="1776"/>
    <n v="185.98228509251575"/>
    <n v="25.6"/>
    <n v="8.6000000000000227"/>
    <n v="4.7611464983684035"/>
    <n v="30"/>
    <x v="0"/>
    <n v="0"/>
    <n v="0"/>
    <n v="0"/>
    <n v="0"/>
    <n v="0"/>
  </r>
  <r>
    <n v="4312"/>
    <s v="M19171"/>
    <x v="0"/>
    <n v="301.5"/>
    <n v="310.10000000000002"/>
    <n v="1468"/>
    <n v="153.72860051566056"/>
    <n v="40.799999999999997"/>
    <n v="8.6000000000000227"/>
    <n v="6.2721269010389502"/>
    <n v="32"/>
    <x v="0"/>
    <n v="0"/>
    <n v="0"/>
    <n v="0"/>
    <n v="0"/>
    <n v="0"/>
  </r>
  <r>
    <n v="4313"/>
    <s v="L51492"/>
    <x v="1"/>
    <n v="301.5"/>
    <n v="310.10000000000002"/>
    <n v="1430"/>
    <n v="149.74924982111349"/>
    <n v="46.5"/>
    <n v="8.6000000000000227"/>
    <n v="6.9633401166817777"/>
    <n v="35"/>
    <x v="0"/>
    <n v="0"/>
    <n v="0"/>
    <n v="0"/>
    <n v="0"/>
    <n v="0"/>
  </r>
  <r>
    <n v="4314"/>
    <s v="L51493"/>
    <x v="1"/>
    <n v="301.39999999999998"/>
    <n v="310.10000000000002"/>
    <n v="1502"/>
    <n v="157.28907218972896"/>
    <n v="46.6"/>
    <n v="8.7000000000000455"/>
    <n v="7.3296707640413699"/>
    <n v="37"/>
    <x v="0"/>
    <n v="0"/>
    <n v="0"/>
    <n v="0"/>
    <n v="0"/>
    <n v="0"/>
  </r>
  <r>
    <n v="4315"/>
    <s v="H33728"/>
    <x v="2"/>
    <n v="301.39999999999998"/>
    <n v="310.10000000000002"/>
    <n v="1623"/>
    <n v="169.96016255920779"/>
    <n v="32.299999999999997"/>
    <n v="8.7000000000000455"/>
    <n v="5.4897132506624109"/>
    <n v="39"/>
    <x v="0"/>
    <n v="0"/>
    <n v="0"/>
    <n v="0"/>
    <n v="0"/>
    <n v="0"/>
  </r>
  <r>
    <n v="4316"/>
    <s v="M19175"/>
    <x v="0"/>
    <n v="301.39999999999998"/>
    <n v="310"/>
    <n v="1651"/>
    <n v="172.89231570255828"/>
    <n v="29.8"/>
    <n v="8.6000000000000227"/>
    <n v="5.1521910079362367"/>
    <n v="44"/>
    <x v="0"/>
    <n v="0"/>
    <n v="0"/>
    <n v="0"/>
    <n v="0"/>
    <n v="0"/>
  </r>
  <r>
    <n v="4317"/>
    <s v="L51496"/>
    <x v="1"/>
    <n v="301.5"/>
    <n v="310.10000000000002"/>
    <n v="1639"/>
    <n v="171.63567864112238"/>
    <n v="33.4"/>
    <n v="8.6000000000000227"/>
    <n v="5.7326316666134876"/>
    <n v="47"/>
    <x v="0"/>
    <n v="0"/>
    <n v="0"/>
    <n v="0"/>
    <n v="0"/>
    <n v="0"/>
  </r>
  <r>
    <n v="4318"/>
    <s v="M19177"/>
    <x v="0"/>
    <n v="301.5"/>
    <n v="310"/>
    <n v="1417"/>
    <n v="148.3878930045579"/>
    <n v="44.6"/>
    <n v="8.5"/>
    <n v="6.6181000280032825"/>
    <n v="49"/>
    <x v="0"/>
    <n v="0"/>
    <n v="0"/>
    <n v="0"/>
    <n v="0"/>
    <n v="0"/>
  </r>
  <r>
    <n v="4319"/>
    <s v="L51498"/>
    <x v="1"/>
    <n v="301.5"/>
    <n v="310.10000000000002"/>
    <n v="1541"/>
    <n v="161.3731426393957"/>
    <n v="42.2"/>
    <n v="8.6000000000000227"/>
    <n v="6.8099466193824991"/>
    <n v="52"/>
    <x v="0"/>
    <n v="0"/>
    <n v="0"/>
    <n v="0"/>
    <n v="0"/>
    <n v="0"/>
  </r>
  <r>
    <n v="4320"/>
    <s v="M19179"/>
    <x v="0"/>
    <n v="301.60000000000002"/>
    <n v="310.2"/>
    <n v="1411"/>
    <n v="147.75957447383993"/>
    <n v="45.1"/>
    <n v="8.5999999999999659"/>
    <n v="6.6639568087701813"/>
    <n v="54"/>
    <x v="0"/>
    <n v="0"/>
    <n v="0"/>
    <n v="0"/>
    <n v="0"/>
    <n v="0"/>
  </r>
  <r>
    <n v="4321"/>
    <s v="L51500"/>
    <x v="1"/>
    <n v="301.7"/>
    <n v="310.3"/>
    <n v="1397"/>
    <n v="146.29349790216469"/>
    <n v="44.6"/>
    <n v="8.6000000000000227"/>
    <n v="6.5246900064365452"/>
    <n v="57"/>
    <x v="0"/>
    <n v="0"/>
    <n v="0"/>
    <n v="0"/>
    <n v="0"/>
    <n v="0"/>
  </r>
  <r>
    <n v="4322"/>
    <s v="L51501"/>
    <x v="1"/>
    <n v="301.7"/>
    <n v="310.2"/>
    <n v="1686"/>
    <n v="176.55750713174638"/>
    <n v="28.9"/>
    <n v="8.5"/>
    <n v="5.1025119561074694"/>
    <n v="59"/>
    <x v="0"/>
    <n v="0"/>
    <n v="0"/>
    <n v="0"/>
    <n v="0"/>
    <n v="0"/>
  </r>
  <r>
    <n v="4323"/>
    <s v="M19182"/>
    <x v="0"/>
    <n v="301.7"/>
    <n v="310.10000000000002"/>
    <n v="1431"/>
    <n v="149.85396957623314"/>
    <n v="44"/>
    <n v="8.4000000000000341"/>
    <n v="6.5935746613542578"/>
    <n v="61"/>
    <x v="0"/>
    <n v="0"/>
    <n v="0"/>
    <n v="0"/>
    <n v="0"/>
    <n v="0"/>
  </r>
  <r>
    <n v="4324"/>
    <s v="L51503"/>
    <x v="1"/>
    <n v="301.8"/>
    <n v="310.3"/>
    <n v="1341"/>
    <n v="140.42919161546376"/>
    <n v="50.5"/>
    <n v="8.5"/>
    <n v="7.0916741765809199"/>
    <n v="64"/>
    <x v="1"/>
    <n v="0"/>
    <n v="1"/>
    <n v="0"/>
    <n v="0"/>
    <n v="0"/>
  </r>
  <r>
    <n v="4325"/>
    <s v="L51504"/>
    <x v="1"/>
    <n v="301.7"/>
    <n v="310.2"/>
    <n v="1486"/>
    <n v="155.61355610781442"/>
    <n v="43"/>
    <n v="8.5"/>
    <n v="6.69138291263602"/>
    <n v="66"/>
    <x v="0"/>
    <n v="0"/>
    <n v="0"/>
    <n v="0"/>
    <n v="0"/>
    <n v="0"/>
  </r>
  <r>
    <n v="4326"/>
    <s v="L51505"/>
    <x v="1"/>
    <n v="301.60000000000002"/>
    <n v="310.2"/>
    <n v="1384"/>
    <n v="144.93214108560912"/>
    <n v="57.1"/>
    <n v="8.5999999999999659"/>
    <n v="8.275625255988281"/>
    <n v="68"/>
    <x v="0"/>
    <n v="0"/>
    <n v="0"/>
    <n v="0"/>
    <n v="0"/>
    <n v="0"/>
  </r>
  <r>
    <n v="4327"/>
    <s v="L51506"/>
    <x v="1"/>
    <n v="301.60000000000002"/>
    <n v="310.10000000000002"/>
    <n v="1362"/>
    <n v="142.62830647297659"/>
    <n v="55.8"/>
    <n v="8.5"/>
    <n v="7.958659501192094"/>
    <n v="70"/>
    <x v="1"/>
    <n v="0"/>
    <n v="1"/>
    <n v="0"/>
    <n v="0"/>
    <n v="0"/>
  </r>
  <r>
    <n v="4328"/>
    <s v="H33741"/>
    <x v="2"/>
    <n v="301.7"/>
    <n v="310.10000000000002"/>
    <n v="1660"/>
    <n v="173.83479349863521"/>
    <n v="29.3"/>
    <n v="8.4000000000000341"/>
    <n v="5.0933594495100118"/>
    <n v="72"/>
    <x v="0"/>
    <n v="0"/>
    <n v="0"/>
    <n v="0"/>
    <n v="0"/>
    <n v="0"/>
  </r>
  <r>
    <n v="4329"/>
    <s v="L51508"/>
    <x v="1"/>
    <n v="301.60000000000002"/>
    <n v="310.10000000000002"/>
    <n v="1326"/>
    <n v="138.85839528866885"/>
    <n v="48.2"/>
    <n v="8.5"/>
    <n v="6.6929746529138381"/>
    <n v="77"/>
    <x v="1"/>
    <n v="0"/>
    <n v="1"/>
    <n v="0"/>
    <n v="0"/>
    <n v="0"/>
  </r>
  <r>
    <n v="4330"/>
    <s v="L51509"/>
    <x v="1"/>
    <n v="301.60000000000002"/>
    <n v="310"/>
    <n v="1566"/>
    <n v="163.99113651738719"/>
    <n v="30.3"/>
    <n v="8.3999999999999773"/>
    <n v="4.9689314364768311"/>
    <n v="79"/>
    <x v="0"/>
    <n v="0"/>
    <n v="0"/>
    <n v="0"/>
    <n v="0"/>
    <n v="0"/>
  </r>
  <r>
    <n v="4331"/>
    <s v="L51510"/>
    <x v="1"/>
    <n v="301.5"/>
    <n v="309.8"/>
    <n v="1549"/>
    <n v="162.21090068035298"/>
    <n v="38.5"/>
    <n v="8.3000000000000114"/>
    <n v="6.2451196761935899"/>
    <n v="81"/>
    <x v="0"/>
    <n v="0"/>
    <n v="0"/>
    <n v="0"/>
    <n v="0"/>
    <n v="0"/>
  </r>
  <r>
    <n v="4332"/>
    <s v="M19191"/>
    <x v="0"/>
    <n v="301.60000000000002"/>
    <n v="309.89999999999998"/>
    <n v="1746"/>
    <n v="182.84069243892597"/>
    <n v="31.1"/>
    <n v="8.2999999999999545"/>
    <n v="5.6863455348505978"/>
    <n v="83"/>
    <x v="0"/>
    <n v="0"/>
    <n v="0"/>
    <n v="0"/>
    <n v="0"/>
    <n v="0"/>
  </r>
  <r>
    <n v="4333"/>
    <s v="M19192"/>
    <x v="0"/>
    <n v="301.7"/>
    <n v="309.89999999999998"/>
    <n v="1452"/>
    <n v="152.05308443374599"/>
    <n v="41.5"/>
    <n v="8.1999999999999886"/>
    <n v="6.3102030040004582"/>
    <n v="86"/>
    <x v="0"/>
    <n v="0"/>
    <n v="0"/>
    <n v="0"/>
    <n v="0"/>
    <n v="0"/>
  </r>
  <r>
    <n v="4334"/>
    <s v="L51513"/>
    <x v="1"/>
    <n v="301.60000000000002"/>
    <n v="309.8"/>
    <n v="1588"/>
    <n v="166.29497113001972"/>
    <n v="33.9"/>
    <n v="8.1999999999999886"/>
    <n v="5.6373995213076675"/>
    <n v="89"/>
    <x v="0"/>
    <n v="0"/>
    <n v="0"/>
    <n v="0"/>
    <n v="0"/>
    <n v="0"/>
  </r>
  <r>
    <n v="4335"/>
    <s v="L51514"/>
    <x v="1"/>
    <n v="301.60000000000002"/>
    <n v="309.8"/>
    <n v="1472"/>
    <n v="154.14747953613917"/>
    <n v="42.5"/>
    <n v="8.1999999999999886"/>
    <n v="6.5512678802859146"/>
    <n v="91"/>
    <x v="0"/>
    <n v="0"/>
    <n v="0"/>
    <n v="0"/>
    <n v="0"/>
    <n v="0"/>
  </r>
  <r>
    <n v="4336"/>
    <s v="L51515"/>
    <x v="1"/>
    <n v="301.7"/>
    <n v="309.89999999999998"/>
    <n v="1607"/>
    <n v="168.28464647729325"/>
    <n v="37.700000000000003"/>
    <n v="8.1999999999999886"/>
    <n v="6.3443311721939564"/>
    <n v="93"/>
    <x v="0"/>
    <n v="0"/>
    <n v="0"/>
    <n v="0"/>
    <n v="0"/>
    <n v="0"/>
  </r>
  <r>
    <n v="4337"/>
    <s v="H33750"/>
    <x v="2"/>
    <n v="301.60000000000002"/>
    <n v="309.89999999999998"/>
    <n v="1423"/>
    <n v="149.01621153527586"/>
    <n v="53.6"/>
    <n v="8.2999999999999545"/>
    <n v="7.9872689382907867"/>
    <n v="95"/>
    <x v="0"/>
    <n v="0"/>
    <n v="0"/>
    <n v="0"/>
    <n v="0"/>
    <n v="0"/>
  </r>
  <r>
    <n v="4338"/>
    <s v="L51517"/>
    <x v="1"/>
    <n v="301.60000000000002"/>
    <n v="309.89999999999998"/>
    <n v="1440"/>
    <n v="150.79644737231007"/>
    <n v="43.4"/>
    <n v="8.2999999999999545"/>
    <n v="6.5445658159582569"/>
    <n v="100"/>
    <x v="0"/>
    <n v="0"/>
    <n v="0"/>
    <n v="0"/>
    <n v="0"/>
    <n v="0"/>
  </r>
  <r>
    <n v="4339"/>
    <s v="L51518"/>
    <x v="1"/>
    <n v="301.60000000000002"/>
    <n v="309.89999999999998"/>
    <n v="1397"/>
    <n v="146.29349790216469"/>
    <n v="43.7"/>
    <n v="8.2999999999999545"/>
    <n v="6.3930258583245978"/>
    <n v="102"/>
    <x v="0"/>
    <n v="0"/>
    <n v="0"/>
    <n v="0"/>
    <n v="0"/>
    <n v="0"/>
  </r>
  <r>
    <n v="4340"/>
    <s v="L51519"/>
    <x v="1"/>
    <n v="301.7"/>
    <n v="309.89999999999998"/>
    <n v="1524"/>
    <n v="159.59290680236148"/>
    <n v="46.6"/>
    <n v="8.1999999999999886"/>
    <n v="7.4370294569900448"/>
    <n v="104"/>
    <x v="0"/>
    <n v="0"/>
    <n v="0"/>
    <n v="0"/>
    <n v="0"/>
    <n v="0"/>
  </r>
  <r>
    <n v="4341"/>
    <s v="M19200"/>
    <x v="0"/>
    <n v="301.7"/>
    <n v="309.89999999999998"/>
    <n v="1533"/>
    <n v="160.53538459843841"/>
    <n v="40.9"/>
    <n v="8.1999999999999886"/>
    <n v="6.5658972300761302"/>
    <n v="106"/>
    <x v="0"/>
    <n v="0"/>
    <n v="0"/>
    <n v="0"/>
    <n v="0"/>
    <n v="0"/>
  </r>
  <r>
    <n v="4342"/>
    <s v="L51521"/>
    <x v="1"/>
    <n v="301.7"/>
    <n v="309.8"/>
    <n v="1398"/>
    <n v="146.39821765728436"/>
    <n v="46"/>
    <n v="8.1000000000000227"/>
    <n v="6.7343180122350805"/>
    <n v="109"/>
    <x v="0"/>
    <n v="0"/>
    <n v="0"/>
    <n v="0"/>
    <n v="0"/>
    <n v="0"/>
  </r>
  <r>
    <n v="4343"/>
    <s v="M19202"/>
    <x v="0"/>
    <n v="301.7"/>
    <n v="309.8"/>
    <n v="1284"/>
    <n v="134.46016557364314"/>
    <n v="68.2"/>
    <n v="8.1000000000000227"/>
    <n v="9.1701832921224629"/>
    <n v="111"/>
    <x v="1"/>
    <n v="0"/>
    <n v="1"/>
    <n v="1"/>
    <n v="0"/>
    <n v="0"/>
  </r>
  <r>
    <n v="4344"/>
    <s v="L51523"/>
    <x v="1"/>
    <n v="301.7"/>
    <n v="309.8"/>
    <n v="1491"/>
    <n v="156.13715488341271"/>
    <n v="39.299999999999997"/>
    <n v="8.1000000000000227"/>
    <n v="6.1361901869181192"/>
    <n v="114"/>
    <x v="0"/>
    <n v="0"/>
    <n v="0"/>
    <n v="0"/>
    <n v="0"/>
    <n v="0"/>
  </r>
  <r>
    <n v="4345"/>
    <s v="H33758"/>
    <x v="2"/>
    <n v="301.8"/>
    <n v="309.89999999999998"/>
    <n v="1418"/>
    <n v="148.49261275967757"/>
    <n v="51.3"/>
    <n v="8.0999999999999659"/>
    <n v="7.6176710345714591"/>
    <n v="116"/>
    <x v="0"/>
    <n v="0"/>
    <n v="0"/>
    <n v="0"/>
    <n v="0"/>
    <n v="0"/>
  </r>
  <r>
    <n v="4346"/>
    <s v="M19205"/>
    <x v="0"/>
    <n v="301.8"/>
    <n v="309.8"/>
    <n v="1546"/>
    <n v="161.89674141499398"/>
    <n v="39.799999999999997"/>
    <n v="8"/>
    <n v="6.4434903083167603"/>
    <n v="121"/>
    <x v="0"/>
    <n v="0"/>
    <n v="0"/>
    <n v="0"/>
    <n v="0"/>
    <n v="0"/>
  </r>
  <r>
    <n v="4347"/>
    <s v="L51526"/>
    <x v="1"/>
    <n v="301.8"/>
    <n v="309.7"/>
    <n v="1598"/>
    <n v="167.34216868121629"/>
    <n v="30.4"/>
    <n v="7.8999999999999773"/>
    <n v="5.0872019279089757"/>
    <n v="124"/>
    <x v="0"/>
    <n v="0"/>
    <n v="0"/>
    <n v="0"/>
    <n v="0"/>
    <n v="0"/>
  </r>
  <r>
    <n v="4348"/>
    <s v="H33761"/>
    <x v="2"/>
    <n v="301.89999999999998"/>
    <n v="309.8"/>
    <n v="1724"/>
    <n v="180.53685782629344"/>
    <n v="27.5"/>
    <n v="7.9000000000000341"/>
    <n v="4.9647635902230691"/>
    <n v="126"/>
    <x v="0"/>
    <n v="0"/>
    <n v="0"/>
    <n v="0"/>
    <n v="0"/>
    <n v="0"/>
  </r>
  <r>
    <n v="4349"/>
    <s v="L51528"/>
    <x v="1"/>
    <n v="301.89999999999998"/>
    <n v="309.8"/>
    <n v="1507"/>
    <n v="157.8126709653273"/>
    <n v="44.7"/>
    <n v="7.9000000000000341"/>
    <n v="7.0542263921501309"/>
    <n v="131"/>
    <x v="0"/>
    <n v="0"/>
    <n v="0"/>
    <n v="0"/>
    <n v="0"/>
    <n v="0"/>
  </r>
  <r>
    <n v="4350"/>
    <s v="L51529"/>
    <x v="1"/>
    <n v="301.89999999999998"/>
    <n v="309.7"/>
    <n v="1595"/>
    <n v="167.02800941585735"/>
    <n v="31.4"/>
    <n v="7.8000000000000114"/>
    <n v="5.2446794956579206"/>
    <n v="133"/>
    <x v="0"/>
    <n v="0"/>
    <n v="0"/>
    <n v="0"/>
    <n v="0"/>
    <n v="0"/>
  </r>
  <r>
    <n v="4351"/>
    <s v="M19210"/>
    <x v="0"/>
    <n v="301.89999999999998"/>
    <n v="309.7"/>
    <n v="1568"/>
    <n v="164.20057602762651"/>
    <n v="37.5"/>
    <n v="7.8000000000000114"/>
    <n v="6.1575216010359943"/>
    <n v="135"/>
    <x v="0"/>
    <n v="0"/>
    <n v="0"/>
    <n v="0"/>
    <n v="0"/>
    <n v="0"/>
  </r>
  <r>
    <n v="4352"/>
    <s v="L51531"/>
    <x v="1"/>
    <n v="301.8"/>
    <n v="309.60000000000002"/>
    <n v="1432"/>
    <n v="149.95868933135279"/>
    <n v="43.7"/>
    <n v="7.8000000000000114"/>
    <n v="6.5531947237801171"/>
    <n v="138"/>
    <x v="0"/>
    <n v="0"/>
    <n v="0"/>
    <n v="0"/>
    <n v="0"/>
    <n v="0"/>
  </r>
  <r>
    <n v="4353"/>
    <s v="L51532"/>
    <x v="1"/>
    <n v="301.89999999999998"/>
    <n v="309.7"/>
    <n v="1424"/>
    <n v="149.12093129039553"/>
    <n v="42.8"/>
    <n v="7.8000000000000114"/>
    <n v="6.3823758592289286"/>
    <n v="140"/>
    <x v="0"/>
    <n v="0"/>
    <n v="0"/>
    <n v="0"/>
    <n v="0"/>
    <n v="0"/>
  </r>
  <r>
    <n v="4354"/>
    <s v="M19213"/>
    <x v="0"/>
    <n v="302"/>
    <n v="309.7"/>
    <n v="1386"/>
    <n v="145.14158059584844"/>
    <n v="62.7"/>
    <n v="7.6999999999999886"/>
    <n v="9.1003771033596976"/>
    <n v="142"/>
    <x v="1"/>
    <n v="0"/>
    <n v="0"/>
    <n v="1"/>
    <n v="0"/>
    <n v="0"/>
  </r>
  <r>
    <n v="4355"/>
    <s v="L51534"/>
    <x v="1"/>
    <n v="302"/>
    <n v="309.8"/>
    <n v="1456"/>
    <n v="152.47196345422464"/>
    <n v="58.1"/>
    <n v="7.8000000000000114"/>
    <n v="8.8586210766904507"/>
    <n v="145"/>
    <x v="0"/>
    <n v="0"/>
    <n v="0"/>
    <n v="0"/>
    <n v="0"/>
    <n v="0"/>
  </r>
  <r>
    <n v="4356"/>
    <s v="H33769"/>
    <x v="2"/>
    <n v="302"/>
    <n v="309.8"/>
    <n v="1280"/>
    <n v="134.0412865531645"/>
    <n v="57.3"/>
    <n v="7.8000000000000114"/>
    <n v="7.6805657194963253"/>
    <n v="147"/>
    <x v="1"/>
    <n v="0"/>
    <n v="1"/>
    <n v="0"/>
    <n v="0"/>
    <n v="0"/>
  </r>
  <r>
    <n v="4357"/>
    <s v="L51536"/>
    <x v="1"/>
    <n v="302"/>
    <n v="309.8"/>
    <n v="1649"/>
    <n v="172.68287619231896"/>
    <n v="31"/>
    <n v="7.8000000000000114"/>
    <n v="5.3531691619618877"/>
    <n v="152"/>
    <x v="0"/>
    <n v="0"/>
    <n v="0"/>
    <n v="0"/>
    <n v="0"/>
    <n v="0"/>
  </r>
  <r>
    <n v="4358"/>
    <s v="L51537"/>
    <x v="1"/>
    <n v="302"/>
    <n v="309.89999999999998"/>
    <n v="1407"/>
    <n v="147.34069545336129"/>
    <n v="52.8"/>
    <n v="7.8999999999999773"/>
    <n v="7.7795887199374754"/>
    <n v="154"/>
    <x v="0"/>
    <n v="0"/>
    <n v="0"/>
    <n v="0"/>
    <n v="0"/>
    <n v="0"/>
  </r>
  <r>
    <n v="4359"/>
    <s v="H33772"/>
    <x v="2"/>
    <n v="302"/>
    <n v="309.89999999999998"/>
    <n v="1606"/>
    <n v="168.1799267221736"/>
    <n v="34.5"/>
    <n v="7.8999999999999773"/>
    <n v="5.8022074719149899"/>
    <n v="156"/>
    <x v="0"/>
    <n v="0"/>
    <n v="0"/>
    <n v="0"/>
    <n v="0"/>
    <n v="0"/>
  </r>
  <r>
    <n v="4360"/>
    <s v="M19219"/>
    <x v="0"/>
    <n v="302.10000000000002"/>
    <n v="310"/>
    <n v="1531"/>
    <n v="160.32594508819912"/>
    <n v="38"/>
    <n v="7.8999999999999773"/>
    <n v="6.0923859133515661"/>
    <n v="161"/>
    <x v="0"/>
    <n v="0"/>
    <n v="0"/>
    <n v="0"/>
    <n v="0"/>
    <n v="0"/>
  </r>
  <r>
    <n v="4361"/>
    <s v="L51540"/>
    <x v="1"/>
    <n v="302.10000000000002"/>
    <n v="310.10000000000002"/>
    <n v="1543"/>
    <n v="161.58258214963502"/>
    <n v="35.799999999999997"/>
    <n v="8"/>
    <n v="5.7846564409569332"/>
    <n v="164"/>
    <x v="0"/>
    <n v="0"/>
    <n v="0"/>
    <n v="0"/>
    <n v="0"/>
    <n v="0"/>
  </r>
  <r>
    <n v="4362"/>
    <s v="M19221"/>
    <x v="0"/>
    <n v="302.10000000000002"/>
    <n v="310.10000000000002"/>
    <n v="1379"/>
    <n v="144.40854231001083"/>
    <n v="48.2"/>
    <n v="8"/>
    <n v="6.9604917393425225"/>
    <n v="166"/>
    <x v="1"/>
    <n v="0"/>
    <n v="1"/>
    <n v="0"/>
    <n v="0"/>
    <n v="0"/>
  </r>
  <r>
    <n v="4363"/>
    <s v="L51542"/>
    <x v="1"/>
    <n v="302.10000000000002"/>
    <n v="310.10000000000002"/>
    <n v="1447"/>
    <n v="151.52948565814768"/>
    <n v="46.6"/>
    <n v="8"/>
    <n v="7.061274031669682"/>
    <n v="169"/>
    <x v="0"/>
    <n v="0"/>
    <n v="0"/>
    <n v="0"/>
    <n v="0"/>
    <n v="0"/>
  </r>
  <r>
    <n v="4364"/>
    <s v="H33777"/>
    <x v="2"/>
    <n v="302.10000000000002"/>
    <n v="310.10000000000002"/>
    <n v="1844"/>
    <n v="193.1032284406526"/>
    <n v="24.6"/>
    <n v="8"/>
    <n v="4.7503394196400537"/>
    <n v="171"/>
    <x v="0"/>
    <n v="0"/>
    <n v="0"/>
    <n v="0"/>
    <n v="0"/>
    <n v="0"/>
  </r>
  <r>
    <n v="4365"/>
    <s v="H33778"/>
    <x v="2"/>
    <n v="302.10000000000002"/>
    <n v="310.10000000000002"/>
    <n v="1615"/>
    <n v="169.12240451825053"/>
    <n v="29.9"/>
    <n v="8"/>
    <n v="5.0567598950956905"/>
    <n v="176"/>
    <x v="0"/>
    <n v="0"/>
    <n v="0"/>
    <n v="0"/>
    <n v="0"/>
    <n v="0"/>
  </r>
  <r>
    <n v="4366"/>
    <s v="L51545"/>
    <x v="1"/>
    <n v="302"/>
    <n v="310"/>
    <n v="1449"/>
    <n v="151.73892516838703"/>
    <n v="48.8"/>
    <n v="8"/>
    <n v="7.4048595482172868"/>
    <n v="181"/>
    <x v="0"/>
    <n v="0"/>
    <n v="0"/>
    <n v="0"/>
    <n v="0"/>
    <n v="0"/>
  </r>
  <r>
    <n v="4367"/>
    <s v="L51546"/>
    <x v="1"/>
    <n v="302"/>
    <n v="309.89999999999998"/>
    <n v="1388"/>
    <n v="145.35102010608776"/>
    <n v="51.4"/>
    <n v="7.8999999999999773"/>
    <n v="7.4710424334529106"/>
    <n v="183"/>
    <x v="0"/>
    <n v="0"/>
    <n v="0"/>
    <n v="0"/>
    <n v="0"/>
    <n v="0"/>
  </r>
  <r>
    <n v="4368"/>
    <s v="H33781"/>
    <x v="2"/>
    <n v="302"/>
    <n v="309.89999999999998"/>
    <n v="1447"/>
    <n v="151.52948565814768"/>
    <n v="42.8"/>
    <n v="7.8999999999999773"/>
    <n v="6.4854619861687208"/>
    <n v="185"/>
    <x v="0"/>
    <n v="0"/>
    <n v="0"/>
    <n v="0"/>
    <n v="0"/>
    <n v="0"/>
  </r>
  <r>
    <n v="4369"/>
    <s v="L51548"/>
    <x v="1"/>
    <n v="302"/>
    <n v="310"/>
    <n v="1664"/>
    <n v="174.25367251911388"/>
    <n v="28.6"/>
    <n v="8"/>
    <n v="4.9836550340466577"/>
    <n v="190"/>
    <x v="0"/>
    <n v="0"/>
    <n v="0"/>
    <n v="0"/>
    <n v="0"/>
    <n v="0"/>
  </r>
  <r>
    <n v="4370"/>
    <s v="H33783"/>
    <x v="2"/>
    <n v="302"/>
    <n v="309.89999999999998"/>
    <n v="1735"/>
    <n v="181.68877513260972"/>
    <n v="27.2"/>
    <n v="7.8999999999999773"/>
    <n v="4.9419346836069842"/>
    <n v="192"/>
    <x v="0"/>
    <n v="0"/>
    <n v="0"/>
    <n v="0"/>
    <n v="0"/>
    <n v="0"/>
  </r>
  <r>
    <n v="4371"/>
    <s v="L51550"/>
    <x v="1"/>
    <n v="302"/>
    <n v="309.89999999999998"/>
    <n v="1308"/>
    <n v="136.97343969651499"/>
    <n v="57.6"/>
    <n v="7.8999999999999773"/>
    <n v="7.8896701265192632"/>
    <n v="197"/>
    <x v="1"/>
    <n v="0"/>
    <n v="1"/>
    <n v="0"/>
    <n v="1"/>
    <n v="0"/>
  </r>
  <r>
    <n v="4372"/>
    <s v="L51551"/>
    <x v="1"/>
    <n v="302"/>
    <n v="309.8"/>
    <n v="1480"/>
    <n v="154.98523757709646"/>
    <n v="40"/>
    <n v="7.8000000000000114"/>
    <n v="6.1994095030838583"/>
    <n v="199"/>
    <x v="0"/>
    <n v="0"/>
    <n v="0"/>
    <n v="0"/>
    <n v="0"/>
    <n v="0"/>
  </r>
  <r>
    <n v="4373"/>
    <s v="M19232"/>
    <x v="0"/>
    <n v="301.89999999999998"/>
    <n v="309.60000000000002"/>
    <n v="1439"/>
    <n v="150.69172761719039"/>
    <n v="41.7"/>
    <n v="7.7000000000000455"/>
    <n v="6.2838450416368392"/>
    <n v="201"/>
    <x v="0"/>
    <n v="0"/>
    <n v="0"/>
    <n v="0"/>
    <n v="0"/>
    <n v="0"/>
  </r>
  <r>
    <n v="4374"/>
    <s v="M19233"/>
    <x v="0"/>
    <n v="301.89999999999998"/>
    <n v="309.7"/>
    <n v="1533"/>
    <n v="160.53538459843841"/>
    <n v="35.9"/>
    <n v="7.8000000000000114"/>
    <n v="5.7632203070839383"/>
    <n v="204"/>
    <x v="0"/>
    <n v="0"/>
    <n v="0"/>
    <n v="0"/>
    <n v="0"/>
    <n v="0"/>
  </r>
  <r>
    <n v="4375"/>
    <s v="L51554"/>
    <x v="1"/>
    <n v="302"/>
    <n v="309.7"/>
    <n v="1551"/>
    <n v="162.42034019059233"/>
    <n v="34.799999999999997"/>
    <n v="7.6999999999999886"/>
    <n v="5.6522278386326121"/>
    <n v="207"/>
    <x v="0"/>
    <n v="0"/>
    <n v="0"/>
    <n v="0"/>
    <n v="0"/>
    <n v="0"/>
  </r>
  <r>
    <n v="4376"/>
    <s v="L51555"/>
    <x v="1"/>
    <n v="302"/>
    <n v="309.7"/>
    <n v="1414"/>
    <n v="148.0737337391989"/>
    <n v="36.299999999999997"/>
    <n v="7.6999999999999886"/>
    <n v="5.3750765347329201"/>
    <n v="209"/>
    <x v="0"/>
    <n v="0"/>
    <n v="0"/>
    <n v="0"/>
    <n v="0"/>
    <n v="0"/>
  </r>
  <r>
    <n v="4377"/>
    <s v="M19236"/>
    <x v="0"/>
    <n v="301.89999999999998"/>
    <n v="309.60000000000002"/>
    <n v="1551"/>
    <n v="162.42034019059233"/>
    <n v="34.6"/>
    <n v="7.7000000000000455"/>
    <n v="5.6197437705944946"/>
    <n v="211"/>
    <x v="0"/>
    <n v="0"/>
    <n v="0"/>
    <n v="0"/>
    <n v="0"/>
    <n v="0"/>
  </r>
  <r>
    <n v="4378"/>
    <s v="M19237"/>
    <x v="0"/>
    <n v="301.8"/>
    <n v="309.60000000000002"/>
    <n v="1436"/>
    <n v="150.37756835183143"/>
    <n v="49"/>
    <n v="7.8000000000000114"/>
    <n v="7.3685008492397399"/>
    <n v="214"/>
    <x v="0"/>
    <n v="0"/>
    <n v="0"/>
    <n v="0"/>
    <n v="0"/>
    <n v="0"/>
  </r>
  <r>
    <n v="4379"/>
    <s v="M19238"/>
    <x v="0"/>
    <n v="301.89999999999998"/>
    <n v="309.60000000000002"/>
    <n v="1385"/>
    <n v="145.03686084072879"/>
    <n v="45.8"/>
    <n v="7.7000000000000455"/>
    <n v="6.6426882265053786"/>
    <n v="217"/>
    <x v="0"/>
    <n v="0"/>
    <n v="0"/>
    <n v="0"/>
    <n v="0"/>
    <n v="0"/>
  </r>
  <r>
    <n v="4380"/>
    <s v="M19239"/>
    <x v="0"/>
    <n v="301.8"/>
    <n v="309.5"/>
    <n v="1732"/>
    <n v="181.37461586725072"/>
    <n v="30.1"/>
    <n v="7.6999999999999886"/>
    <n v="5.4593759376042472"/>
    <n v="220"/>
    <x v="0"/>
    <n v="0"/>
    <n v="0"/>
    <n v="0"/>
    <n v="0"/>
    <n v="0"/>
  </r>
  <r>
    <n v="4381"/>
    <s v="L51560"/>
    <x v="1"/>
    <n v="301.89999999999998"/>
    <n v="309.60000000000002"/>
    <n v="1410"/>
    <n v="147.65485471872029"/>
    <n v="49"/>
    <n v="7.7000000000000455"/>
    <n v="7.2350878812172938"/>
    <n v="223"/>
    <x v="0"/>
    <n v="0"/>
    <n v="0"/>
    <n v="0"/>
    <n v="0"/>
    <n v="0"/>
  </r>
  <r>
    <n v="4382"/>
    <s v="L51561"/>
    <x v="1"/>
    <n v="301.89999999999998"/>
    <n v="309.60000000000002"/>
    <n v="1446"/>
    <n v="151.42476590302803"/>
    <n v="43.2"/>
    <n v="7.7000000000000455"/>
    <n v="6.5415498870108113"/>
    <n v="225"/>
    <x v="0"/>
    <n v="0"/>
    <n v="0"/>
    <n v="0"/>
    <n v="0"/>
    <n v="0"/>
  </r>
  <r>
    <n v="4383"/>
    <s v="L51562"/>
    <x v="1"/>
    <n v="301.8"/>
    <n v="309.5"/>
    <n v="1525"/>
    <n v="159.69762655748116"/>
    <n v="39.6"/>
    <n v="7.6999999999999886"/>
    <n v="6.3240260116762537"/>
    <n v="227"/>
    <x v="0"/>
    <n v="0"/>
    <n v="0"/>
    <n v="0"/>
    <n v="0"/>
    <n v="0"/>
  </r>
  <r>
    <n v="4384"/>
    <s v="L51563"/>
    <x v="1"/>
    <n v="301.7"/>
    <n v="309.5"/>
    <n v="1298"/>
    <n v="135.92624214531838"/>
    <n v="65.5"/>
    <n v="7.8000000000000114"/>
    <n v="8.9031688605183543"/>
    <n v="229"/>
    <x v="1"/>
    <n v="0"/>
    <n v="1"/>
    <n v="0"/>
    <n v="1"/>
    <n v="0"/>
  </r>
  <r>
    <n v="4385"/>
    <s v="L51564"/>
    <x v="1"/>
    <n v="301.8"/>
    <n v="309.60000000000002"/>
    <n v="1443"/>
    <n v="151.11060663766906"/>
    <n v="42.7"/>
    <n v="7.8000000000000114"/>
    <n v="6.4524229034284701"/>
    <n v="231"/>
    <x v="0"/>
    <n v="0"/>
    <n v="0"/>
    <n v="0"/>
    <n v="0"/>
    <n v="0"/>
  </r>
  <r>
    <n v="4386"/>
    <s v="L51565"/>
    <x v="1"/>
    <n v="301.8"/>
    <n v="309.7"/>
    <n v="1442"/>
    <n v="151.00588688254939"/>
    <n v="45.3"/>
    <n v="7.8999999999999773"/>
    <n v="6.8405666757794874"/>
    <n v="233"/>
    <x v="1"/>
    <n v="1"/>
    <n v="0"/>
    <n v="0"/>
    <n v="0"/>
    <n v="0"/>
  </r>
  <r>
    <n v="4387"/>
    <s v="L51566"/>
    <x v="1"/>
    <n v="301.89999999999998"/>
    <n v="309.7"/>
    <n v="1719"/>
    <n v="180.01325905069515"/>
    <n v="31.9"/>
    <n v="7.8000000000000114"/>
    <n v="5.7424229637171749"/>
    <n v="0"/>
    <x v="0"/>
    <n v="0"/>
    <n v="0"/>
    <n v="0"/>
    <n v="0"/>
    <n v="0"/>
  </r>
  <r>
    <n v="4388"/>
    <s v="L51567"/>
    <x v="1"/>
    <n v="302"/>
    <n v="309.8"/>
    <n v="1532"/>
    <n v="160.43066484331877"/>
    <n v="39.4"/>
    <n v="7.8000000000000114"/>
    <n v="6.3209681948267589"/>
    <n v="2"/>
    <x v="0"/>
    <n v="0"/>
    <n v="0"/>
    <n v="0"/>
    <n v="0"/>
    <n v="0"/>
  </r>
  <r>
    <n v="4389"/>
    <s v="L51568"/>
    <x v="1"/>
    <n v="302"/>
    <n v="309.8"/>
    <n v="1701"/>
    <n v="178.12830345854127"/>
    <n v="27.2"/>
    <n v="7.8000000000000114"/>
    <n v="4.845089854072322"/>
    <n v="4"/>
    <x v="0"/>
    <n v="0"/>
    <n v="0"/>
    <n v="0"/>
    <n v="0"/>
    <n v="0"/>
  </r>
  <r>
    <n v="4390"/>
    <s v="M19249"/>
    <x v="0"/>
    <n v="302.10000000000002"/>
    <n v="310"/>
    <n v="1355"/>
    <n v="141.89526818713901"/>
    <n v="45.1"/>
    <n v="7.8999999999999773"/>
    <n v="6.3994765952399693"/>
    <n v="6"/>
    <x v="1"/>
    <n v="0"/>
    <n v="1"/>
    <n v="0"/>
    <n v="0"/>
    <n v="0"/>
  </r>
  <r>
    <n v="4391"/>
    <s v="M19250"/>
    <x v="0"/>
    <n v="302.2"/>
    <n v="310.10000000000002"/>
    <n v="1421"/>
    <n v="148.80677202503654"/>
    <n v="45.4"/>
    <n v="7.9000000000000341"/>
    <n v="6.7558274499366586"/>
    <n v="9"/>
    <x v="0"/>
    <n v="0"/>
    <n v="0"/>
    <n v="0"/>
    <n v="0"/>
    <n v="0"/>
  </r>
  <r>
    <n v="4392"/>
    <s v="M19251"/>
    <x v="0"/>
    <n v="302.2"/>
    <n v="310.10000000000002"/>
    <n v="1368"/>
    <n v="143.25662500369455"/>
    <n v="51.6"/>
    <n v="7.9000000000000341"/>
    <n v="7.3920418501906386"/>
    <n v="12"/>
    <x v="1"/>
    <n v="0"/>
    <n v="1"/>
    <n v="0"/>
    <n v="0"/>
    <n v="0"/>
  </r>
  <r>
    <n v="4393"/>
    <s v="L51572"/>
    <x v="1"/>
    <n v="302.2"/>
    <n v="310.10000000000002"/>
    <n v="1458"/>
    <n v="152.68140296446393"/>
    <n v="45.1"/>
    <n v="7.9000000000000341"/>
    <n v="6.8859312736973237"/>
    <n v="15"/>
    <x v="0"/>
    <n v="0"/>
    <n v="0"/>
    <n v="0"/>
    <n v="0"/>
    <n v="0"/>
  </r>
  <r>
    <n v="4394"/>
    <s v="M19253"/>
    <x v="0"/>
    <n v="302.2"/>
    <n v="310.10000000000002"/>
    <n v="1572"/>
    <n v="164.61945504810515"/>
    <n v="34.6"/>
    <n v="7.9000000000000341"/>
    <n v="5.695833144664439"/>
    <n v="17"/>
    <x v="0"/>
    <n v="0"/>
    <n v="0"/>
    <n v="0"/>
    <n v="0"/>
    <n v="0"/>
  </r>
  <r>
    <n v="4395"/>
    <s v="L51574"/>
    <x v="1"/>
    <n v="302.2"/>
    <n v="310"/>
    <n v="1483"/>
    <n v="155.29939684245542"/>
    <n v="48.7"/>
    <n v="7.8000000000000114"/>
    <n v="7.5630806262275794"/>
    <n v="20"/>
    <x v="0"/>
    <n v="0"/>
    <n v="0"/>
    <n v="0"/>
    <n v="0"/>
    <n v="0"/>
  </r>
  <r>
    <n v="4396"/>
    <s v="L51575"/>
    <x v="1"/>
    <n v="302.3"/>
    <n v="310.10000000000002"/>
    <n v="1513"/>
    <n v="158.44098949604523"/>
    <n v="40.4"/>
    <n v="7.8000000000000114"/>
    <n v="6.4010159756402274"/>
    <n v="22"/>
    <x v="0"/>
    <n v="0"/>
    <n v="0"/>
    <n v="0"/>
    <n v="0"/>
    <n v="0"/>
  </r>
  <r>
    <n v="4397"/>
    <s v="H33810"/>
    <x v="2"/>
    <n v="302.3"/>
    <n v="310.10000000000002"/>
    <n v="1383"/>
    <n v="144.82742133048947"/>
    <n v="42.9"/>
    <n v="7.8000000000000114"/>
    <n v="6.2130963750779982"/>
    <n v="24"/>
    <x v="0"/>
    <n v="0"/>
    <n v="0"/>
    <n v="0"/>
    <n v="0"/>
    <n v="0"/>
  </r>
  <r>
    <n v="4398"/>
    <s v="L51577"/>
    <x v="1"/>
    <n v="302.39999999999998"/>
    <n v="310.2"/>
    <n v="1539"/>
    <n v="161.1637031291564"/>
    <n v="37.700000000000003"/>
    <n v="7.8000000000000114"/>
    <n v="6.075871607969197"/>
    <n v="29"/>
    <x v="0"/>
    <n v="0"/>
    <n v="0"/>
    <n v="0"/>
    <n v="0"/>
    <n v="0"/>
  </r>
  <r>
    <n v="4399"/>
    <s v="M19258"/>
    <x v="0"/>
    <n v="302.3"/>
    <n v="310.10000000000002"/>
    <n v="1563"/>
    <n v="163.67697725202822"/>
    <n v="37.799999999999997"/>
    <n v="7.8000000000000114"/>
    <n v="6.1869897401266662"/>
    <n v="31"/>
    <x v="0"/>
    <n v="0"/>
    <n v="0"/>
    <n v="0"/>
    <n v="0"/>
    <n v="0"/>
  </r>
  <r>
    <n v="4400"/>
    <s v="L51579"/>
    <x v="1"/>
    <n v="302.3"/>
    <n v="310.10000000000002"/>
    <n v="1653"/>
    <n v="173.1017552127976"/>
    <n v="29.7"/>
    <n v="7.8000000000000114"/>
    <n v="5.1411221298200891"/>
    <n v="34"/>
    <x v="0"/>
    <n v="0"/>
    <n v="0"/>
    <n v="0"/>
    <n v="0"/>
    <n v="0"/>
  </r>
  <r>
    <n v="4401"/>
    <s v="L51580"/>
    <x v="1"/>
    <n v="302.3"/>
    <n v="310.10000000000002"/>
    <n v="1353"/>
    <n v="141.68582867689966"/>
    <n v="50.9"/>
    <n v="7.8000000000000114"/>
    <n v="7.2118086796541929"/>
    <n v="36"/>
    <x v="1"/>
    <n v="0"/>
    <n v="1"/>
    <n v="0"/>
    <n v="0"/>
    <n v="0"/>
  </r>
  <r>
    <n v="4402"/>
    <s v="H33815"/>
    <x v="2"/>
    <n v="302.2"/>
    <n v="310"/>
    <n v="1468"/>
    <n v="153.72860051566056"/>
    <n v="43.6"/>
    <n v="7.8000000000000114"/>
    <n v="6.7025669824828009"/>
    <n v="38"/>
    <x v="0"/>
    <n v="0"/>
    <n v="0"/>
    <n v="0"/>
    <n v="0"/>
    <n v="0"/>
  </r>
  <r>
    <n v="4403"/>
    <s v="H33816"/>
    <x v="2"/>
    <n v="302.3"/>
    <n v="310.2"/>
    <n v="1506"/>
    <n v="157.70795121020763"/>
    <n v="33.799999999999997"/>
    <n v="7.8999999999999773"/>
    <n v="5.3305287509050174"/>
    <n v="43"/>
    <x v="0"/>
    <n v="0"/>
    <n v="0"/>
    <n v="0"/>
    <n v="0"/>
    <n v="0"/>
  </r>
  <r>
    <n v="4404"/>
    <s v="L51583"/>
    <x v="1"/>
    <n v="302.3"/>
    <n v="310.10000000000002"/>
    <n v="1388"/>
    <n v="145.35102010608776"/>
    <n v="49.9"/>
    <n v="7.8000000000000114"/>
    <n v="7.2530159032937789"/>
    <n v="48"/>
    <x v="0"/>
    <n v="0"/>
    <n v="0"/>
    <n v="0"/>
    <n v="0"/>
    <n v="0"/>
  </r>
  <r>
    <n v="4405"/>
    <s v="M19264"/>
    <x v="0"/>
    <n v="302.39999999999998"/>
    <n v="310.2"/>
    <n v="1485"/>
    <n v="155.50883635269477"/>
    <n v="45.9"/>
    <n v="7.8000000000000114"/>
    <n v="7.1378555885886898"/>
    <n v="50"/>
    <x v="0"/>
    <n v="0"/>
    <n v="0"/>
    <n v="0"/>
    <n v="0"/>
    <n v="0"/>
  </r>
  <r>
    <n v="4406"/>
    <s v="L51585"/>
    <x v="1"/>
    <n v="302.39999999999998"/>
    <n v="310.2"/>
    <n v="1331"/>
    <n v="139.38199406426713"/>
    <n v="45.5"/>
    <n v="7.8000000000000114"/>
    <n v="6.3418807299241546"/>
    <n v="53"/>
    <x v="1"/>
    <n v="0"/>
    <n v="1"/>
    <n v="0"/>
    <n v="0"/>
    <n v="0"/>
  </r>
  <r>
    <n v="4407"/>
    <s v="L51586"/>
    <x v="1"/>
    <n v="302.5"/>
    <n v="310.3"/>
    <n v="1326"/>
    <n v="138.85839528866885"/>
    <n v="58.5"/>
    <n v="7.8000000000000114"/>
    <n v="8.1232161243871275"/>
    <n v="55"/>
    <x v="1"/>
    <n v="0"/>
    <n v="1"/>
    <n v="0"/>
    <n v="0"/>
    <n v="0"/>
  </r>
  <r>
    <n v="4408"/>
    <s v="L51587"/>
    <x v="1"/>
    <n v="302.3"/>
    <n v="310.2"/>
    <n v="1394"/>
    <n v="145.97933863680572"/>
    <n v="55.4"/>
    <n v="7.8999999999999773"/>
    <n v="8.0872553604790358"/>
    <n v="57"/>
    <x v="0"/>
    <n v="0"/>
    <n v="0"/>
    <n v="0"/>
    <n v="0"/>
    <n v="0"/>
  </r>
  <r>
    <n v="4409"/>
    <s v="L51588"/>
    <x v="1"/>
    <n v="302.39999999999998"/>
    <n v="310.10000000000002"/>
    <n v="2009"/>
    <n v="210.38198803539646"/>
    <n v="18.899999999999999"/>
    <n v="7.7000000000000455"/>
    <n v="3.9762195738689927"/>
    <n v="59"/>
    <x v="0"/>
    <n v="0"/>
    <n v="0"/>
    <n v="0"/>
    <n v="0"/>
    <n v="0"/>
  </r>
  <r>
    <n v="4410"/>
    <s v="M19269"/>
    <x v="0"/>
    <n v="302.39999999999998"/>
    <n v="310.10000000000002"/>
    <n v="1358"/>
    <n v="142.20942745249798"/>
    <n v="54.6"/>
    <n v="7.7000000000000455"/>
    <n v="7.7646347389063894"/>
    <n v="61"/>
    <x v="1"/>
    <n v="0"/>
    <n v="1"/>
    <n v="0"/>
    <n v="0"/>
    <n v="0"/>
  </r>
  <r>
    <n v="4411"/>
    <s v="L51590"/>
    <x v="1"/>
    <n v="302.5"/>
    <n v="310.2"/>
    <n v="1586"/>
    <n v="166.0855316197804"/>
    <n v="32.200000000000003"/>
    <n v="7.6999999999999886"/>
    <n v="5.3479541181569292"/>
    <n v="64"/>
    <x v="0"/>
    <n v="0"/>
    <n v="0"/>
    <n v="0"/>
    <n v="0"/>
    <n v="0"/>
  </r>
  <r>
    <n v="4412"/>
    <s v="L51591"/>
    <x v="1"/>
    <n v="302.5"/>
    <n v="310.3"/>
    <n v="1688"/>
    <n v="176.7669466419857"/>
    <n v="31.6"/>
    <n v="7.8000000000000114"/>
    <n v="5.5858355138867486"/>
    <n v="66"/>
    <x v="0"/>
    <n v="0"/>
    <n v="0"/>
    <n v="0"/>
    <n v="0"/>
    <n v="0"/>
  </r>
  <r>
    <n v="4413"/>
    <s v="L51592"/>
    <x v="1"/>
    <n v="302.60000000000002"/>
    <n v="310.5"/>
    <n v="1450"/>
    <n v="151.84364492350667"/>
    <n v="43.2"/>
    <n v="7.8999999999999773"/>
    <n v="6.5596454606954886"/>
    <n v="68"/>
    <x v="0"/>
    <n v="0"/>
    <n v="0"/>
    <n v="0"/>
    <n v="0"/>
    <n v="0"/>
  </r>
  <r>
    <n v="4414"/>
    <s v="M19273"/>
    <x v="0"/>
    <n v="302.7"/>
    <n v="310.5"/>
    <n v="1398"/>
    <n v="146.39821765728436"/>
    <n v="47.3"/>
    <n v="7.8000000000000114"/>
    <n v="6.9246356951895498"/>
    <n v="70"/>
    <x v="0"/>
    <n v="0"/>
    <n v="0"/>
    <n v="0"/>
    <n v="0"/>
    <n v="0"/>
  </r>
  <r>
    <n v="4415"/>
    <s v="L51594"/>
    <x v="1"/>
    <n v="302.7"/>
    <n v="310.5"/>
    <n v="1520"/>
    <n v="159.17402778188287"/>
    <n v="39.299999999999997"/>
    <n v="7.8000000000000114"/>
    <n v="6.2555392918279971"/>
    <n v="73"/>
    <x v="0"/>
    <n v="0"/>
    <n v="0"/>
    <n v="0"/>
    <n v="0"/>
    <n v="0"/>
  </r>
  <r>
    <n v="4416"/>
    <s v="L51595"/>
    <x v="1"/>
    <n v="302.60000000000002"/>
    <n v="310.39999999999998"/>
    <n v="1514"/>
    <n v="158.54570925116488"/>
    <n v="42.7"/>
    <n v="7.7999999999999545"/>
    <n v="6.7699017850247412"/>
    <n v="75"/>
    <x v="0"/>
    <n v="0"/>
    <n v="0"/>
    <n v="0"/>
    <n v="0"/>
    <n v="0"/>
  </r>
  <r>
    <n v="4417"/>
    <s v="M19276"/>
    <x v="0"/>
    <n v="302.60000000000002"/>
    <n v="310.39999999999998"/>
    <n v="1532"/>
    <n v="160.43066484331877"/>
    <n v="36.1"/>
    <n v="7.7999999999999545"/>
    <n v="5.7915470008438081"/>
    <n v="77"/>
    <x v="0"/>
    <n v="0"/>
    <n v="0"/>
    <n v="0"/>
    <n v="0"/>
    <n v="0"/>
  </r>
  <r>
    <n v="4418"/>
    <s v="L51597"/>
    <x v="1"/>
    <n v="302.60000000000002"/>
    <n v="310.39999999999998"/>
    <n v="1365"/>
    <n v="142.94246573833559"/>
    <n v="66.8"/>
    <n v="7.7999999999999545"/>
    <n v="9.548556711320817"/>
    <n v="80"/>
    <x v="1"/>
    <n v="0"/>
    <n v="1"/>
    <n v="1"/>
    <n v="0"/>
    <n v="0"/>
  </r>
  <r>
    <n v="4419"/>
    <s v="L51598"/>
    <x v="1"/>
    <n v="302.60000000000002"/>
    <n v="310.3"/>
    <n v="1642"/>
    <n v="171.94983790648132"/>
    <n v="33.200000000000003"/>
    <n v="7.6999999999999886"/>
    <n v="5.7087346184951802"/>
    <n v="82"/>
    <x v="0"/>
    <n v="0"/>
    <n v="0"/>
    <n v="0"/>
    <n v="0"/>
    <n v="0"/>
  </r>
  <r>
    <n v="4420"/>
    <s v="M19279"/>
    <x v="0"/>
    <n v="302.60000000000002"/>
    <n v="310.2"/>
    <n v="2676"/>
    <n v="280.23006470020954"/>
    <n v="10.8"/>
    <n v="7.5999999999999659"/>
    <n v="3.0264846987622631"/>
    <n v="84"/>
    <x v="1"/>
    <n v="0"/>
    <n v="0"/>
    <n v="1"/>
    <n v="0"/>
    <n v="0"/>
  </r>
  <r>
    <n v="4421"/>
    <s v="H33834"/>
    <x v="2"/>
    <n v="302.60000000000002"/>
    <n v="310.2"/>
    <n v="1873"/>
    <n v="196.14010133912277"/>
    <n v="21.3"/>
    <n v="7.5999999999999659"/>
    <n v="4.1777841585233153"/>
    <n v="87"/>
    <x v="0"/>
    <n v="0"/>
    <n v="0"/>
    <n v="0"/>
    <n v="0"/>
    <n v="0"/>
  </r>
  <r>
    <n v="4422"/>
    <s v="L51601"/>
    <x v="1"/>
    <n v="302.60000000000002"/>
    <n v="310.2"/>
    <n v="1325"/>
    <n v="138.7536755335492"/>
    <n v="62.4"/>
    <n v="7.5999999999999659"/>
    <n v="8.6582293532934695"/>
    <n v="92"/>
    <x v="1"/>
    <n v="0"/>
    <n v="1"/>
    <n v="0"/>
    <n v="0"/>
    <n v="0"/>
  </r>
  <r>
    <n v="4423"/>
    <s v="M19282"/>
    <x v="0"/>
    <n v="302.60000000000002"/>
    <n v="310.2"/>
    <n v="2157"/>
    <n v="225.88051179310611"/>
    <n v="17.2"/>
    <n v="7.5999999999999659"/>
    <n v="3.8851448028414248"/>
    <n v="94"/>
    <x v="0"/>
    <n v="0"/>
    <n v="0"/>
    <n v="0"/>
    <n v="0"/>
    <n v="0"/>
  </r>
  <r>
    <n v="4424"/>
    <s v="M19283"/>
    <x v="0"/>
    <n v="302.60000000000002"/>
    <n v="310.2"/>
    <n v="1563"/>
    <n v="163.67697725202822"/>
    <n v="39"/>
    <n v="7.5999999999999659"/>
    <n v="6.383402112829101"/>
    <n v="97"/>
    <x v="0"/>
    <n v="0"/>
    <n v="0"/>
    <n v="0"/>
    <n v="0"/>
    <n v="0"/>
  </r>
  <r>
    <n v="4425"/>
    <s v="M19284"/>
    <x v="0"/>
    <n v="302.60000000000002"/>
    <n v="310.2"/>
    <n v="1631"/>
    <n v="170.79792060016507"/>
    <n v="31"/>
    <n v="7.5999999999999659"/>
    <n v="5.2947355386051171"/>
    <n v="100"/>
    <x v="0"/>
    <n v="0"/>
    <n v="0"/>
    <n v="0"/>
    <n v="0"/>
    <n v="0"/>
  </r>
  <r>
    <n v="4426"/>
    <s v="L51605"/>
    <x v="1"/>
    <n v="302.5"/>
    <n v="310.2"/>
    <n v="1547"/>
    <n v="162.00146117011366"/>
    <n v="36.9"/>
    <n v="7.6999999999999886"/>
    <n v="5.9778539171771934"/>
    <n v="103"/>
    <x v="0"/>
    <n v="0"/>
    <n v="0"/>
    <n v="0"/>
    <n v="0"/>
    <n v="0"/>
  </r>
  <r>
    <n v="4427"/>
    <s v="L51606"/>
    <x v="1"/>
    <n v="302.60000000000002"/>
    <n v="310.3"/>
    <n v="1479"/>
    <n v="154.88051782197681"/>
    <n v="40.4"/>
    <n v="7.6999999999999886"/>
    <n v="6.2571729200078625"/>
    <n v="105"/>
    <x v="0"/>
    <n v="0"/>
    <n v="0"/>
    <n v="0"/>
    <n v="0"/>
    <n v="0"/>
  </r>
  <r>
    <n v="4428"/>
    <s v="M19287"/>
    <x v="0"/>
    <n v="302.39999999999998"/>
    <n v="310.10000000000002"/>
    <n v="1379"/>
    <n v="144.40854231001083"/>
    <n v="48.9"/>
    <n v="7.7000000000000455"/>
    <n v="7.061577718959529"/>
    <n v="107"/>
    <x v="1"/>
    <n v="0"/>
    <n v="1"/>
    <n v="0"/>
    <n v="0"/>
    <n v="0"/>
  </r>
  <r>
    <n v="4429"/>
    <s v="L51608"/>
    <x v="1"/>
    <n v="302.39999999999998"/>
    <n v="310.10000000000002"/>
    <n v="1906"/>
    <n v="199.59585325807154"/>
    <n v="21.2"/>
    <n v="7.7000000000000455"/>
    <n v="4.2314320890711166"/>
    <n v="110"/>
    <x v="0"/>
    <n v="0"/>
    <n v="0"/>
    <n v="0"/>
    <n v="0"/>
    <n v="0"/>
  </r>
  <r>
    <n v="4430"/>
    <s v="M19289"/>
    <x v="0"/>
    <n v="302.3"/>
    <n v="310.10000000000002"/>
    <n v="1731"/>
    <n v="181.26989611213105"/>
    <n v="33.4"/>
    <n v="7.8000000000000114"/>
    <n v="6.0544145301451771"/>
    <n v="112"/>
    <x v="0"/>
    <n v="0"/>
    <n v="0"/>
    <n v="0"/>
    <n v="0"/>
    <n v="0"/>
  </r>
  <r>
    <n v="4431"/>
    <s v="H33844"/>
    <x v="2"/>
    <n v="302.3"/>
    <n v="310.10000000000002"/>
    <n v="1688"/>
    <n v="176.7669466419857"/>
    <n v="30.4"/>
    <n v="7.8000000000000114"/>
    <n v="5.373715177916365"/>
    <n v="115"/>
    <x v="0"/>
    <n v="0"/>
    <n v="0"/>
    <n v="0"/>
    <n v="0"/>
    <n v="0"/>
  </r>
  <r>
    <n v="4432"/>
    <s v="H33845"/>
    <x v="2"/>
    <n v="302.3"/>
    <n v="310.2"/>
    <n v="1443"/>
    <n v="151.11060663766906"/>
    <n v="54.6"/>
    <n v="7.8999999999999773"/>
    <n v="8.2506391224167306"/>
    <n v="120"/>
    <x v="0"/>
    <n v="0"/>
    <n v="0"/>
    <n v="0"/>
    <n v="0"/>
    <n v="0"/>
  </r>
  <r>
    <n v="4433"/>
    <s v="L51612"/>
    <x v="1"/>
    <n v="302.39999999999998"/>
    <n v="310.2"/>
    <n v="1445"/>
    <n v="151.32004614790836"/>
    <n v="46.4"/>
    <n v="7.8000000000000114"/>
    <n v="7.0212501412629473"/>
    <n v="125"/>
    <x v="0"/>
    <n v="0"/>
    <n v="0"/>
    <n v="0"/>
    <n v="0"/>
    <n v="0"/>
  </r>
  <r>
    <n v="4434"/>
    <s v="H33847"/>
    <x v="2"/>
    <n v="302.39999999999998"/>
    <n v="310.2"/>
    <n v="1435"/>
    <n v="150.27284859671178"/>
    <n v="44.9"/>
    <n v="7.8000000000000114"/>
    <n v="6.7472509019923592"/>
    <n v="127"/>
    <x v="0"/>
    <n v="0"/>
    <n v="0"/>
    <n v="0"/>
    <n v="0"/>
    <n v="0"/>
  </r>
  <r>
    <n v="4435"/>
    <s v="L51614"/>
    <x v="1"/>
    <n v="302.39999999999998"/>
    <n v="310.10000000000002"/>
    <n v="1556"/>
    <n v="162.94393896619061"/>
    <n v="32.9"/>
    <n v="7.7000000000000455"/>
    <n v="5.3608555919876704"/>
    <n v="132"/>
    <x v="0"/>
    <n v="0"/>
    <n v="0"/>
    <n v="0"/>
    <n v="0"/>
    <n v="0"/>
  </r>
  <r>
    <n v="4436"/>
    <s v="L51615"/>
    <x v="1"/>
    <n v="302.3"/>
    <n v="310.10000000000002"/>
    <n v="1321"/>
    <n v="138.33479651307056"/>
    <n v="52.7"/>
    <n v="7.8000000000000114"/>
    <n v="7.2902437762388193"/>
    <n v="134"/>
    <x v="1"/>
    <n v="0"/>
    <n v="1"/>
    <n v="0"/>
    <n v="0"/>
    <n v="0"/>
  </r>
  <r>
    <n v="4437"/>
    <s v="M19296"/>
    <x v="0"/>
    <n v="302.39999999999998"/>
    <n v="310.10000000000002"/>
    <n v="1577"/>
    <n v="165.14305382370347"/>
    <n v="35.799999999999997"/>
    <n v="7.7000000000000455"/>
    <n v="5.9121213268885837"/>
    <n v="136"/>
    <x v="0"/>
    <n v="0"/>
    <n v="0"/>
    <n v="0"/>
    <n v="0"/>
    <n v="0"/>
  </r>
  <r>
    <n v="4438"/>
    <s v="L51617"/>
    <x v="1"/>
    <n v="302.39999999999998"/>
    <n v="310.2"/>
    <n v="1578"/>
    <n v="165.24777357882311"/>
    <n v="31.2"/>
    <n v="7.8000000000000114"/>
    <n v="5.1557305356592815"/>
    <n v="139"/>
    <x v="0"/>
    <n v="0"/>
    <n v="0"/>
    <n v="0"/>
    <n v="0"/>
    <n v="0"/>
  </r>
  <r>
    <n v="4439"/>
    <s v="L51618"/>
    <x v="1"/>
    <n v="302.39999999999998"/>
    <n v="310.10000000000002"/>
    <n v="1418"/>
    <n v="148.49261275967757"/>
    <n v="52.3"/>
    <n v="7.7000000000000455"/>
    <n v="7.7661636473311368"/>
    <n v="141"/>
    <x v="0"/>
    <n v="0"/>
    <n v="0"/>
    <n v="0"/>
    <n v="0"/>
    <n v="0"/>
  </r>
  <r>
    <n v="4440"/>
    <s v="M19299"/>
    <x v="0"/>
    <n v="302.39999999999998"/>
    <n v="310.2"/>
    <n v="1392"/>
    <n v="145.7698991265664"/>
    <n v="55.8"/>
    <n v="7.8000000000000114"/>
    <n v="8.133960371262404"/>
    <n v="143"/>
    <x v="0"/>
    <n v="0"/>
    <n v="0"/>
    <n v="0"/>
    <n v="0"/>
    <n v="0"/>
  </r>
  <r>
    <n v="4441"/>
    <s v="L51620"/>
    <x v="1"/>
    <n v="302.5"/>
    <n v="310.3"/>
    <n v="1446"/>
    <n v="151.42476590302803"/>
    <n v="44"/>
    <n v="7.8000000000000114"/>
    <n v="6.6626896997332334"/>
    <n v="146"/>
    <x v="0"/>
    <n v="0"/>
    <n v="0"/>
    <n v="0"/>
    <n v="0"/>
    <n v="0"/>
  </r>
  <r>
    <n v="4442"/>
    <s v="L51621"/>
    <x v="1"/>
    <n v="302.5"/>
    <n v="310.2"/>
    <n v="1329"/>
    <n v="139.17255455402784"/>
    <n v="50.6"/>
    <n v="7.6999999999999886"/>
    <n v="7.0421312604338091"/>
    <n v="148"/>
    <x v="1"/>
    <n v="0"/>
    <n v="1"/>
    <n v="0"/>
    <n v="0"/>
    <n v="0"/>
  </r>
  <r>
    <n v="4443"/>
    <s v="L51622"/>
    <x v="1"/>
    <n v="302.5"/>
    <n v="310.2"/>
    <n v="1563"/>
    <n v="163.67697725202822"/>
    <n v="34.799999999999997"/>
    <n v="7.6999999999999886"/>
    <n v="5.6959588083705821"/>
    <n v="150"/>
    <x v="0"/>
    <n v="0"/>
    <n v="0"/>
    <n v="0"/>
    <n v="0"/>
    <n v="0"/>
  </r>
  <r>
    <n v="4444"/>
    <s v="L51623"/>
    <x v="1"/>
    <n v="302.5"/>
    <n v="310.3"/>
    <n v="1405"/>
    <n v="147.131255943122"/>
    <n v="57.4"/>
    <n v="7.8000000000000114"/>
    <n v="8.4453340911352033"/>
    <n v="152"/>
    <x v="0"/>
    <n v="0"/>
    <n v="0"/>
    <n v="0"/>
    <n v="0"/>
    <n v="0"/>
  </r>
  <r>
    <n v="4445"/>
    <s v="L51624"/>
    <x v="1"/>
    <n v="302.39999999999998"/>
    <n v="310.2"/>
    <n v="2224"/>
    <n v="232.89673538612334"/>
    <n v="16"/>
    <n v="7.8000000000000114"/>
    <n v="3.7263477661779736"/>
    <n v="154"/>
    <x v="0"/>
    <n v="0"/>
    <n v="0"/>
    <n v="0"/>
    <n v="0"/>
    <n v="0"/>
  </r>
  <r>
    <n v="4446"/>
    <s v="L51625"/>
    <x v="1"/>
    <n v="302.5"/>
    <n v="310.2"/>
    <n v="1716"/>
    <n v="179.69909978533619"/>
    <n v="29.9"/>
    <n v="7.6999999999999886"/>
    <n v="5.3730030835815512"/>
    <n v="156"/>
    <x v="0"/>
    <n v="0"/>
    <n v="0"/>
    <n v="0"/>
    <n v="0"/>
    <n v="0"/>
  </r>
  <r>
    <n v="4447"/>
    <s v="L51626"/>
    <x v="1"/>
    <n v="302.5"/>
    <n v="310.3"/>
    <n v="1584"/>
    <n v="165.87609210954108"/>
    <n v="35.5"/>
    <n v="7.8000000000000114"/>
    <n v="5.8886012698887082"/>
    <n v="158"/>
    <x v="0"/>
    <n v="0"/>
    <n v="0"/>
    <n v="0"/>
    <n v="0"/>
    <n v="0"/>
  </r>
  <r>
    <n v="4448"/>
    <s v="M19307"/>
    <x v="0"/>
    <n v="302.5"/>
    <n v="310.3"/>
    <n v="1488"/>
    <n v="155.82299561805374"/>
    <n v="41.8"/>
    <n v="7.8000000000000114"/>
    <n v="6.5134012168346462"/>
    <n v="160"/>
    <x v="0"/>
    <n v="0"/>
    <n v="0"/>
    <n v="0"/>
    <n v="0"/>
    <n v="0"/>
  </r>
  <r>
    <n v="4449"/>
    <s v="L51628"/>
    <x v="1"/>
    <n v="302.39999999999998"/>
    <n v="310.3"/>
    <n v="1374"/>
    <n v="143.88494353441254"/>
    <n v="51.2"/>
    <n v="7.9000000000000341"/>
    <n v="7.3669091089619227"/>
    <n v="163"/>
    <x v="1"/>
    <n v="0"/>
    <n v="1"/>
    <n v="0"/>
    <n v="0"/>
    <n v="0"/>
  </r>
  <r>
    <n v="4450"/>
    <s v="M19309"/>
    <x v="0"/>
    <n v="302.39999999999998"/>
    <n v="310.3"/>
    <n v="1378"/>
    <n v="144.30382255489116"/>
    <n v="54.3"/>
    <n v="7.9000000000000341"/>
    <n v="7.8356975647305891"/>
    <n v="165"/>
    <x v="1"/>
    <n v="0"/>
    <n v="1"/>
    <n v="0"/>
    <n v="0"/>
    <n v="0"/>
  </r>
  <r>
    <n v="4451"/>
    <s v="L51630"/>
    <x v="1"/>
    <n v="302.5"/>
    <n v="310.3"/>
    <n v="1551"/>
    <n v="162.42034019059233"/>
    <n v="37.299999999999997"/>
    <n v="7.8000000000000114"/>
    <n v="6.0582786891090938"/>
    <n v="168"/>
    <x v="0"/>
    <n v="0"/>
    <n v="0"/>
    <n v="0"/>
    <n v="0"/>
    <n v="0"/>
  </r>
  <r>
    <n v="4452"/>
    <s v="L51631"/>
    <x v="1"/>
    <n v="302.5"/>
    <n v="310.3"/>
    <n v="1549"/>
    <n v="162.21090068035298"/>
    <n v="40.9"/>
    <n v="7.8000000000000114"/>
    <n v="6.6344258378264369"/>
    <n v="170"/>
    <x v="0"/>
    <n v="0"/>
    <n v="0"/>
    <n v="0"/>
    <n v="0"/>
    <n v="0"/>
  </r>
  <r>
    <n v="4453"/>
    <s v="M19312"/>
    <x v="0"/>
    <n v="302.5"/>
    <n v="310.3"/>
    <n v="1447"/>
    <n v="151.52948565814768"/>
    <n v="39.200000000000003"/>
    <n v="7.8000000000000114"/>
    <n v="5.9399558377993893"/>
    <n v="172"/>
    <x v="0"/>
    <n v="0"/>
    <n v="0"/>
    <n v="0"/>
    <n v="0"/>
    <n v="0"/>
  </r>
  <r>
    <n v="4454"/>
    <s v="L51633"/>
    <x v="1"/>
    <n v="302.39999999999998"/>
    <n v="310.2"/>
    <n v="1400"/>
    <n v="146.60765716752366"/>
    <n v="53.7"/>
    <n v="7.8000000000000114"/>
    <n v="7.8728311898960213"/>
    <n v="175"/>
    <x v="0"/>
    <n v="0"/>
    <n v="0"/>
    <n v="0"/>
    <n v="0"/>
    <n v="0"/>
  </r>
  <r>
    <n v="4455"/>
    <s v="L51634"/>
    <x v="1"/>
    <n v="302.39999999999998"/>
    <n v="310.10000000000002"/>
    <n v="1401"/>
    <n v="146.71237692264333"/>
    <n v="48.8"/>
    <n v="7.7000000000000455"/>
    <n v="7.1595639938249942"/>
    <n v="177"/>
    <x v="0"/>
    <n v="0"/>
    <n v="0"/>
    <n v="0"/>
    <n v="0"/>
    <n v="0"/>
  </r>
  <r>
    <n v="4456"/>
    <s v="H33869"/>
    <x v="2"/>
    <n v="302.39999999999998"/>
    <n v="310.10000000000002"/>
    <n v="1597"/>
    <n v="167.23744892609665"/>
    <n v="28.9"/>
    <n v="7.7000000000000455"/>
    <n v="4.8331622739641924"/>
    <n v="179"/>
    <x v="0"/>
    <n v="0"/>
    <n v="0"/>
    <n v="0"/>
    <n v="0"/>
    <n v="0"/>
  </r>
  <r>
    <n v="4457"/>
    <s v="L51636"/>
    <x v="1"/>
    <n v="302.3"/>
    <n v="310.10000000000002"/>
    <n v="1487"/>
    <n v="155.71827586293409"/>
    <n v="46"/>
    <n v="7.8000000000000114"/>
    <n v="7.1630406896949683"/>
    <n v="184"/>
    <x v="0"/>
    <n v="0"/>
    <n v="0"/>
    <n v="0"/>
    <n v="0"/>
    <n v="0"/>
  </r>
  <r>
    <n v="4458"/>
    <s v="M19317"/>
    <x v="0"/>
    <n v="302.5"/>
    <n v="310.3"/>
    <n v="1710"/>
    <n v="179.07078125461823"/>
    <n v="27.3"/>
    <n v="7.8000000000000114"/>
    <n v="4.8886323282510773"/>
    <n v="186"/>
    <x v="0"/>
    <n v="0"/>
    <n v="0"/>
    <n v="0"/>
    <n v="0"/>
    <n v="0"/>
  </r>
  <r>
    <n v="4459"/>
    <s v="L51638"/>
    <x v="1"/>
    <n v="302.60000000000002"/>
    <n v="310.39999999999998"/>
    <n v="1478"/>
    <n v="154.77579806685713"/>
    <n v="47.7"/>
    <n v="7.7999999999999545"/>
    <n v="7.3828055677890863"/>
    <n v="189"/>
    <x v="0"/>
    <n v="0"/>
    <n v="0"/>
    <n v="0"/>
    <n v="0"/>
    <n v="0"/>
  </r>
  <r>
    <n v="4460"/>
    <s v="L51639"/>
    <x v="1"/>
    <n v="302.60000000000002"/>
    <n v="310.39999999999998"/>
    <n v="1743"/>
    <n v="182.52653317356697"/>
    <n v="26.3"/>
    <n v="7.7999999999999545"/>
    <n v="4.8004478224648119"/>
    <n v="191"/>
    <x v="0"/>
    <n v="0"/>
    <n v="0"/>
    <n v="0"/>
    <n v="0"/>
    <n v="0"/>
  </r>
  <r>
    <n v="4461"/>
    <s v="L51640"/>
    <x v="1"/>
    <n v="302.60000000000002"/>
    <n v="310.5"/>
    <n v="1596"/>
    <n v="167.132729170977"/>
    <n v="32.799999999999997"/>
    <n v="7.8999999999999773"/>
    <n v="5.481953516808046"/>
    <n v="193"/>
    <x v="0"/>
    <n v="0"/>
    <n v="0"/>
    <n v="0"/>
    <n v="0"/>
    <n v="0"/>
  </r>
  <r>
    <n v="4462"/>
    <s v="L51641"/>
    <x v="1"/>
    <n v="302.7"/>
    <n v="310.5"/>
    <n v="1642"/>
    <n v="171.94983790648132"/>
    <n v="30.8"/>
    <n v="7.8000000000000114"/>
    <n v="5.2960550075196249"/>
    <n v="195"/>
    <x v="0"/>
    <n v="0"/>
    <n v="0"/>
    <n v="0"/>
    <n v="0"/>
    <n v="0"/>
  </r>
  <r>
    <n v="4463"/>
    <s v="L51642"/>
    <x v="1"/>
    <n v="302.7"/>
    <n v="310.5"/>
    <n v="1263"/>
    <n v="132.26105071613028"/>
    <n v="67.8"/>
    <n v="7.8000000000000114"/>
    <n v="8.9672992385536325"/>
    <n v="197"/>
    <x v="1"/>
    <n v="0"/>
    <n v="1"/>
    <n v="0"/>
    <n v="1"/>
    <n v="0"/>
  </r>
  <r>
    <n v="4464"/>
    <s v="L51643"/>
    <x v="1"/>
    <n v="302.8"/>
    <n v="310.60000000000002"/>
    <n v="2016"/>
    <n v="211.1150263212341"/>
    <n v="19.899999999999999"/>
    <n v="7.8000000000000114"/>
    <n v="4.2011890237925584"/>
    <n v="199"/>
    <x v="0"/>
    <n v="0"/>
    <n v="0"/>
    <n v="0"/>
    <n v="0"/>
    <n v="0"/>
  </r>
  <r>
    <n v="4465"/>
    <s v="L51644"/>
    <x v="1"/>
    <n v="302.8"/>
    <n v="310.60000000000002"/>
    <n v="1671"/>
    <n v="174.98671080495149"/>
    <n v="30.5"/>
    <n v="7.8000000000000114"/>
    <n v="5.3370946795510203"/>
    <n v="201"/>
    <x v="0"/>
    <n v="0"/>
    <n v="0"/>
    <n v="0"/>
    <n v="0"/>
    <n v="0"/>
  </r>
  <r>
    <n v="4466"/>
    <s v="L51645"/>
    <x v="1"/>
    <n v="302.8"/>
    <n v="310.60000000000002"/>
    <n v="1404"/>
    <n v="147.02653618800232"/>
    <n v="43.2"/>
    <n v="7.8000000000000114"/>
    <n v="6.3515463633217006"/>
    <n v="203"/>
    <x v="0"/>
    <n v="0"/>
    <n v="0"/>
    <n v="0"/>
    <n v="0"/>
    <n v="0"/>
  </r>
  <r>
    <n v="4467"/>
    <s v="L51646"/>
    <x v="1"/>
    <n v="302.8"/>
    <n v="310.60000000000002"/>
    <n v="1470"/>
    <n v="153.93804002589985"/>
    <n v="41.1"/>
    <n v="7.8000000000000114"/>
    <n v="6.3268534450644838"/>
    <n v="205"/>
    <x v="0"/>
    <n v="0"/>
    <n v="0"/>
    <n v="0"/>
    <n v="0"/>
    <n v="0"/>
  </r>
  <r>
    <n v="4468"/>
    <s v="L51647"/>
    <x v="1"/>
    <n v="302.8"/>
    <n v="310.60000000000002"/>
    <n v="1617"/>
    <n v="169.33184402848985"/>
    <n v="37.9"/>
    <n v="7.8000000000000114"/>
    <n v="6.4176768886797655"/>
    <n v="207"/>
    <x v="0"/>
    <n v="0"/>
    <n v="0"/>
    <n v="0"/>
    <n v="0"/>
    <n v="0"/>
  </r>
  <r>
    <n v="4469"/>
    <s v="L51648"/>
    <x v="1"/>
    <n v="302.7"/>
    <n v="310.5"/>
    <n v="1725"/>
    <n v="180.64157758141309"/>
    <n v="29"/>
    <n v="7.8000000000000114"/>
    <n v="5.2386057498609802"/>
    <n v="209"/>
    <x v="0"/>
    <n v="0"/>
    <n v="0"/>
    <n v="0"/>
    <n v="0"/>
    <n v="0"/>
  </r>
  <r>
    <n v="4470"/>
    <s v="L51649"/>
    <x v="1"/>
    <n v="302.7"/>
    <n v="310.5"/>
    <n v="1446"/>
    <n v="151.42476590302803"/>
    <n v="40.9"/>
    <n v="7.8000000000000114"/>
    <n v="6.1932729254338463"/>
    <n v="211"/>
    <x v="1"/>
    <n v="1"/>
    <n v="0"/>
    <n v="0"/>
    <n v="0"/>
    <n v="0"/>
  </r>
  <r>
    <n v="4471"/>
    <s v="L51650"/>
    <x v="1"/>
    <n v="302.7"/>
    <n v="310.60000000000002"/>
    <n v="1564"/>
    <n v="163.7816970071479"/>
    <n v="34.299999999999997"/>
    <n v="7.9000000000000341"/>
    <n v="5.6177122073451731"/>
    <n v="0"/>
    <x v="0"/>
    <n v="0"/>
    <n v="0"/>
    <n v="0"/>
    <n v="0"/>
    <n v="0"/>
  </r>
  <r>
    <n v="4472"/>
    <s v="L51651"/>
    <x v="1"/>
    <n v="302.8"/>
    <n v="310.60000000000002"/>
    <n v="1670"/>
    <n v="174.88199104983181"/>
    <n v="29.1"/>
    <n v="7.8000000000000114"/>
    <n v="5.0890659395501059"/>
    <n v="2"/>
    <x v="0"/>
    <n v="0"/>
    <n v="0"/>
    <n v="0"/>
    <n v="0"/>
    <n v="0"/>
  </r>
  <r>
    <n v="4473"/>
    <s v="L51652"/>
    <x v="1"/>
    <n v="302.7"/>
    <n v="310.60000000000002"/>
    <n v="1501"/>
    <n v="157.18435243460934"/>
    <n v="48.7"/>
    <n v="7.9000000000000341"/>
    <n v="7.6548779635654753"/>
    <n v="4"/>
    <x v="0"/>
    <n v="0"/>
    <n v="0"/>
    <n v="0"/>
    <n v="0"/>
    <n v="0"/>
  </r>
  <r>
    <n v="4474"/>
    <s v="L51653"/>
    <x v="1"/>
    <n v="302.7"/>
    <n v="310.5"/>
    <n v="1551"/>
    <n v="162.42034019059233"/>
    <n v="35.9"/>
    <n v="7.8000000000000114"/>
    <n v="5.8308902128422639"/>
    <n v="6"/>
    <x v="0"/>
    <n v="0"/>
    <n v="0"/>
    <n v="0"/>
    <n v="0"/>
    <n v="0"/>
  </r>
  <r>
    <n v="4475"/>
    <s v="L51654"/>
    <x v="1"/>
    <n v="302.7"/>
    <n v="310.5"/>
    <n v="1563"/>
    <n v="163.67697725202822"/>
    <n v="35"/>
    <n v="7.8000000000000114"/>
    <n v="5.7286942038209885"/>
    <n v="8"/>
    <x v="0"/>
    <n v="0"/>
    <n v="0"/>
    <n v="0"/>
    <n v="0"/>
    <n v="0"/>
  </r>
  <r>
    <n v="4476"/>
    <s v="L51655"/>
    <x v="1"/>
    <n v="302.7"/>
    <n v="310.5"/>
    <n v="1351"/>
    <n v="141.47638916666034"/>
    <n v="41.8"/>
    <n v="7.8000000000000114"/>
    <n v="5.9137130671664018"/>
    <n v="10"/>
    <x v="1"/>
    <n v="0"/>
    <n v="1"/>
    <n v="0"/>
    <n v="0"/>
    <n v="0"/>
  </r>
  <r>
    <n v="4477"/>
    <s v="L51656"/>
    <x v="1"/>
    <n v="302.60000000000002"/>
    <n v="310.39999999999998"/>
    <n v="1415"/>
    <n v="148.17845349431857"/>
    <n v="52.1"/>
    <n v="7.7999999999999545"/>
    <n v="7.7200974270539984"/>
    <n v="12"/>
    <x v="0"/>
    <n v="0"/>
    <n v="0"/>
    <n v="0"/>
    <n v="0"/>
    <n v="0"/>
  </r>
  <r>
    <n v="4478"/>
    <s v="L51657"/>
    <x v="1"/>
    <n v="302.60000000000002"/>
    <n v="310.3"/>
    <n v="1647"/>
    <n v="172.47343668207967"/>
    <n v="34.200000000000003"/>
    <n v="7.6999999999999886"/>
    <n v="5.8985915345271254"/>
    <n v="14"/>
    <x v="0"/>
    <n v="0"/>
    <n v="0"/>
    <n v="0"/>
    <n v="0"/>
    <n v="0"/>
  </r>
  <r>
    <n v="4479"/>
    <s v="L51658"/>
    <x v="1"/>
    <n v="302.5"/>
    <n v="310.2"/>
    <n v="1477"/>
    <n v="154.67107831173746"/>
    <n v="41.6"/>
    <n v="7.6999999999999886"/>
    <n v="6.4343168577682786"/>
    <n v="16"/>
    <x v="0"/>
    <n v="0"/>
    <n v="0"/>
    <n v="0"/>
    <n v="0"/>
    <n v="0"/>
  </r>
  <r>
    <n v="4480"/>
    <s v="L51659"/>
    <x v="1"/>
    <n v="302.60000000000002"/>
    <n v="310.2"/>
    <n v="1923"/>
    <n v="201.37608909510573"/>
    <n v="21.5"/>
    <n v="7.5999999999999659"/>
    <n v="4.3295859155447731"/>
    <n v="18"/>
    <x v="0"/>
    <n v="0"/>
    <n v="0"/>
    <n v="0"/>
    <n v="0"/>
    <n v="0"/>
  </r>
  <r>
    <n v="4481"/>
    <s v="H33894"/>
    <x v="2"/>
    <n v="302.7"/>
    <n v="310.39999999999998"/>
    <n v="1305"/>
    <n v="136.65928043115599"/>
    <n v="55.2"/>
    <n v="7.6999999999999886"/>
    <n v="7.5435922797998112"/>
    <n v="20"/>
    <x v="1"/>
    <n v="0"/>
    <n v="1"/>
    <n v="0"/>
    <n v="0"/>
    <n v="0"/>
  </r>
  <r>
    <n v="4482"/>
    <s v="M19341"/>
    <x v="0"/>
    <n v="302.60000000000002"/>
    <n v="310.39999999999998"/>
    <n v="1544"/>
    <n v="161.68730190475469"/>
    <n v="35.1"/>
    <n v="7.7999999999999545"/>
    <n v="5.6752242968568902"/>
    <n v="25"/>
    <x v="0"/>
    <n v="0"/>
    <n v="0"/>
    <n v="0"/>
    <n v="0"/>
    <n v="0"/>
  </r>
  <r>
    <n v="4483"/>
    <s v="H33896"/>
    <x v="2"/>
    <n v="302.7"/>
    <n v="310.5"/>
    <n v="1568"/>
    <n v="164.20057602762651"/>
    <n v="36.9"/>
    <n v="7.8000000000000114"/>
    <n v="6.0590012554194184"/>
    <n v="28"/>
    <x v="0"/>
    <n v="0"/>
    <n v="0"/>
    <n v="0"/>
    <n v="0"/>
    <n v="0"/>
  </r>
  <r>
    <n v="4484"/>
    <s v="L51663"/>
    <x v="1"/>
    <n v="302.7"/>
    <n v="310.39999999999998"/>
    <n v="1489"/>
    <n v="155.92771537317338"/>
    <n v="42.7"/>
    <n v="7.6999999999999886"/>
    <n v="6.6581134464345038"/>
    <n v="33"/>
    <x v="0"/>
    <n v="0"/>
    <n v="0"/>
    <n v="0"/>
    <n v="0"/>
    <n v="0"/>
  </r>
  <r>
    <n v="4485"/>
    <s v="M19344"/>
    <x v="0"/>
    <n v="302.60000000000002"/>
    <n v="310.39999999999998"/>
    <n v="1451"/>
    <n v="151.94836467862632"/>
    <n v="43.1"/>
    <n v="7.7999999999999545"/>
    <n v="6.5489745176487952"/>
    <n v="35"/>
    <x v="0"/>
    <n v="0"/>
    <n v="0"/>
    <n v="0"/>
    <n v="0"/>
    <n v="0"/>
  </r>
  <r>
    <n v="4486"/>
    <s v="L51665"/>
    <x v="1"/>
    <n v="302.7"/>
    <n v="310.39999999999998"/>
    <n v="1542"/>
    <n v="161.47786239451537"/>
    <n v="35.700000000000003"/>
    <n v="7.6999999999999886"/>
    <n v="5.7647596874841991"/>
    <n v="38"/>
    <x v="0"/>
    <n v="0"/>
    <n v="0"/>
    <n v="0"/>
    <n v="0"/>
    <n v="0"/>
  </r>
  <r>
    <n v="4487"/>
    <s v="M19346"/>
    <x v="0"/>
    <n v="302.60000000000002"/>
    <n v="310.5"/>
    <n v="1965"/>
    <n v="205.77431881013143"/>
    <n v="20.2"/>
    <n v="7.8999999999999773"/>
    <n v="4.1566412399646548"/>
    <n v="40"/>
    <x v="0"/>
    <n v="0"/>
    <n v="0"/>
    <n v="0"/>
    <n v="0"/>
    <n v="0"/>
  </r>
  <r>
    <n v="4488"/>
    <s v="L51667"/>
    <x v="1"/>
    <n v="302.5"/>
    <n v="310.5"/>
    <n v="1436"/>
    <n v="150.37756835183143"/>
    <n v="36.5"/>
    <n v="8"/>
    <n v="5.4887812448418476"/>
    <n v="43"/>
    <x v="0"/>
    <n v="0"/>
    <n v="0"/>
    <n v="0"/>
    <n v="0"/>
    <n v="0"/>
  </r>
  <r>
    <n v="4489"/>
    <s v="M19348"/>
    <x v="0"/>
    <n v="302.5"/>
    <n v="310.39999999999998"/>
    <n v="1509"/>
    <n v="158.02211047556659"/>
    <n v="37.6"/>
    <n v="7.8999999999999773"/>
    <n v="5.9416313538813039"/>
    <n v="45"/>
    <x v="0"/>
    <n v="0"/>
    <n v="0"/>
    <n v="0"/>
    <n v="0"/>
    <n v="0"/>
  </r>
  <r>
    <n v="4490"/>
    <s v="L51669"/>
    <x v="1"/>
    <n v="302.5"/>
    <n v="310.39999999999998"/>
    <n v="1487"/>
    <n v="155.71827586293409"/>
    <n v="40.200000000000003"/>
    <n v="7.8999999999999773"/>
    <n v="6.2598746896899513"/>
    <n v="48"/>
    <x v="0"/>
    <n v="0"/>
    <n v="0"/>
    <n v="0"/>
    <n v="0"/>
    <n v="0"/>
  </r>
  <r>
    <n v="4491"/>
    <s v="L51670"/>
    <x v="1"/>
    <n v="302.5"/>
    <n v="310.39999999999998"/>
    <n v="1967"/>
    <n v="205.98375832037075"/>
    <n v="20.3"/>
    <n v="7.8999999999999773"/>
    <n v="4.1814702939035264"/>
    <n v="50"/>
    <x v="0"/>
    <n v="0"/>
    <n v="0"/>
    <n v="0"/>
    <n v="0"/>
    <n v="0"/>
  </r>
  <r>
    <n v="4492"/>
    <s v="H33905"/>
    <x v="2"/>
    <n v="302.60000000000002"/>
    <n v="310.39999999999998"/>
    <n v="1409"/>
    <n v="147.55013496360061"/>
    <n v="53.3"/>
    <n v="7.7999999999999545"/>
    <n v="7.8644221935599123"/>
    <n v="52"/>
    <x v="0"/>
    <n v="0"/>
    <n v="0"/>
    <n v="0"/>
    <n v="0"/>
    <n v="0"/>
  </r>
  <r>
    <n v="4493"/>
    <s v="M19352"/>
    <x v="0"/>
    <n v="302.60000000000002"/>
    <n v="310.5"/>
    <n v="1420"/>
    <n v="148.70205226991686"/>
    <n v="56.4"/>
    <n v="7.8999999999999773"/>
    <n v="8.3867957480233102"/>
    <n v="57"/>
    <x v="0"/>
    <n v="0"/>
    <n v="0"/>
    <n v="0"/>
    <n v="0"/>
    <n v="0"/>
  </r>
  <r>
    <n v="4494"/>
    <s v="L51673"/>
    <x v="1"/>
    <n v="302.7"/>
    <n v="310.5"/>
    <n v="1511"/>
    <n v="158.23154998580591"/>
    <n v="37.700000000000003"/>
    <n v="7.8000000000000114"/>
    <n v="5.9653294344648833"/>
    <n v="60"/>
    <x v="0"/>
    <n v="0"/>
    <n v="0"/>
    <n v="0"/>
    <n v="0"/>
    <n v="0"/>
  </r>
  <r>
    <n v="4495"/>
    <s v="H33908"/>
    <x v="2"/>
    <n v="302.60000000000002"/>
    <n v="310.39999999999998"/>
    <n v="1649"/>
    <n v="172.68287619231896"/>
    <n v="30.1"/>
    <n v="7.7999999999999545"/>
    <n v="5.1977545733888011"/>
    <n v="62"/>
    <x v="0"/>
    <n v="0"/>
    <n v="0"/>
    <n v="0"/>
    <n v="0"/>
    <n v="0"/>
  </r>
  <r>
    <n v="4496"/>
    <s v="L51675"/>
    <x v="1"/>
    <n v="302.60000000000002"/>
    <n v="310.39999999999998"/>
    <n v="1359"/>
    <n v="142.31414720761762"/>
    <n v="57.2"/>
    <n v="7.7999999999999545"/>
    <n v="8.1403692202757281"/>
    <n v="67"/>
    <x v="1"/>
    <n v="0"/>
    <n v="1"/>
    <n v="0"/>
    <n v="0"/>
    <n v="0"/>
  </r>
  <r>
    <n v="4497"/>
    <s v="M19356"/>
    <x v="0"/>
    <n v="302.5"/>
    <n v="310.39999999999998"/>
    <n v="1605"/>
    <n v="168.07520696705393"/>
    <n v="36"/>
    <n v="7.8999999999999773"/>
    <n v="6.0507074508139409"/>
    <n v="69"/>
    <x v="0"/>
    <n v="0"/>
    <n v="0"/>
    <n v="0"/>
    <n v="0"/>
    <n v="0"/>
  </r>
  <r>
    <n v="4498"/>
    <s v="L51677"/>
    <x v="1"/>
    <n v="302.5"/>
    <n v="310.3"/>
    <n v="1523"/>
    <n v="159.48818704724184"/>
    <n v="36"/>
    <n v="7.8000000000000114"/>
    <n v="5.7415747337007064"/>
    <n v="72"/>
    <x v="0"/>
    <n v="0"/>
    <n v="0"/>
    <n v="0"/>
    <n v="0"/>
    <n v="0"/>
  </r>
  <r>
    <n v="4499"/>
    <s v="H33912"/>
    <x v="2"/>
    <n v="302.60000000000002"/>
    <n v="310.39999999999998"/>
    <n v="1614"/>
    <n v="169.01768476313089"/>
    <n v="36"/>
    <n v="7.7999999999999545"/>
    <n v="6.0846366514727128"/>
    <n v="74"/>
    <x v="0"/>
    <n v="0"/>
    <n v="0"/>
    <n v="0"/>
    <n v="0"/>
    <n v="0"/>
  </r>
  <r>
    <n v="4500"/>
    <s v="H33913"/>
    <x v="2"/>
    <n v="302.60000000000002"/>
    <n v="310.3"/>
    <n v="1721"/>
    <n v="180.22269856093448"/>
    <n v="27.4"/>
    <n v="7.6999999999999886"/>
    <n v="4.9381019405696041"/>
    <n v="79"/>
    <x v="0"/>
    <n v="0"/>
    <n v="0"/>
    <n v="0"/>
    <n v="0"/>
    <n v="0"/>
  </r>
  <r>
    <n v="4501"/>
    <s v="L51680"/>
    <x v="1"/>
    <n v="302.60000000000002"/>
    <n v="310.39999999999998"/>
    <n v="1638"/>
    <n v="171.53095888600271"/>
    <n v="36.200000000000003"/>
    <n v="7.7999999999999545"/>
    <n v="6.2094207116732987"/>
    <n v="84"/>
    <x v="0"/>
    <n v="0"/>
    <n v="0"/>
    <n v="0"/>
    <n v="0"/>
    <n v="0"/>
  </r>
  <r>
    <n v="4502"/>
    <s v="L51681"/>
    <x v="1"/>
    <n v="302.5"/>
    <n v="310.2"/>
    <n v="1307"/>
    <n v="136.86871994139531"/>
    <n v="54"/>
    <n v="7.6999999999999886"/>
    <n v="7.3909108768353473"/>
    <n v="86"/>
    <x v="1"/>
    <n v="0"/>
    <n v="1"/>
    <n v="0"/>
    <n v="0"/>
    <n v="0"/>
  </r>
  <r>
    <n v="4503"/>
    <s v="L51682"/>
    <x v="1"/>
    <n v="302.39999999999998"/>
    <n v="310.2"/>
    <n v="1642"/>
    <n v="171.94983790648132"/>
    <n v="28.3"/>
    <n v="7.8000000000000114"/>
    <n v="4.8661804127534216"/>
    <n v="88"/>
    <x v="0"/>
    <n v="0"/>
    <n v="0"/>
    <n v="0"/>
    <n v="0"/>
    <n v="0"/>
  </r>
  <r>
    <n v="4504"/>
    <s v="M19363"/>
    <x v="0"/>
    <n v="302.5"/>
    <n v="310.2"/>
    <n v="1751"/>
    <n v="183.36429121452426"/>
    <n v="30.5"/>
    <n v="7.6999999999999886"/>
    <n v="5.5926108820429903"/>
    <n v="90"/>
    <x v="0"/>
    <n v="0"/>
    <n v="0"/>
    <n v="0"/>
    <n v="0"/>
    <n v="0"/>
  </r>
  <r>
    <n v="4505"/>
    <s v="L51684"/>
    <x v="1"/>
    <n v="302.39999999999998"/>
    <n v="310.10000000000002"/>
    <n v="1645"/>
    <n v="172.26399717184032"/>
    <n v="31.6"/>
    <n v="7.7000000000000455"/>
    <n v="5.4435423106301544"/>
    <n v="93"/>
    <x v="0"/>
    <n v="0"/>
    <n v="0"/>
    <n v="0"/>
    <n v="0"/>
    <n v="0"/>
  </r>
  <r>
    <n v="4506"/>
    <s v="L51685"/>
    <x v="1"/>
    <n v="302.39999999999998"/>
    <n v="310.10000000000002"/>
    <n v="1426"/>
    <n v="149.33037080063482"/>
    <n v="46.8"/>
    <n v="7.7000000000000455"/>
    <n v="6.9886613534697091"/>
    <n v="95"/>
    <x v="0"/>
    <n v="0"/>
    <n v="0"/>
    <n v="0"/>
    <n v="0"/>
    <n v="0"/>
  </r>
  <r>
    <n v="4507"/>
    <s v="M19366"/>
    <x v="0"/>
    <n v="302.39999999999998"/>
    <n v="310.10000000000002"/>
    <n v="1520"/>
    <n v="159.17402778188287"/>
    <n v="36.6"/>
    <n v="7.7000000000000455"/>
    <n v="5.8257694168169136"/>
    <n v="97"/>
    <x v="0"/>
    <n v="0"/>
    <n v="0"/>
    <n v="0"/>
    <n v="0"/>
    <n v="0"/>
  </r>
  <r>
    <n v="4508"/>
    <s v="L51687"/>
    <x v="1"/>
    <n v="302.39999999999998"/>
    <n v="310.10000000000002"/>
    <n v="1709"/>
    <n v="178.96606149949855"/>
    <n v="31.8"/>
    <n v="7.7000000000000455"/>
    <n v="5.6911207556840537"/>
    <n v="100"/>
    <x v="0"/>
    <n v="0"/>
    <n v="0"/>
    <n v="0"/>
    <n v="0"/>
    <n v="0"/>
  </r>
  <r>
    <n v="4509"/>
    <s v="L51688"/>
    <x v="1"/>
    <n v="302.39999999999998"/>
    <n v="310"/>
    <n v="1426"/>
    <n v="149.33037080063482"/>
    <n v="46.6"/>
    <n v="7.6000000000000227"/>
    <n v="6.9587952793095829"/>
    <n v="102"/>
    <x v="0"/>
    <n v="0"/>
    <n v="0"/>
    <n v="0"/>
    <n v="0"/>
    <n v="0"/>
  </r>
  <r>
    <n v="4510"/>
    <s v="L51689"/>
    <x v="1"/>
    <n v="302.39999999999998"/>
    <n v="310.10000000000002"/>
    <n v="1429"/>
    <n v="149.64453006599382"/>
    <n v="43.7"/>
    <n v="7.7000000000000455"/>
    <n v="6.5394659638839299"/>
    <n v="104"/>
    <x v="0"/>
    <n v="0"/>
    <n v="0"/>
    <n v="0"/>
    <n v="0"/>
    <n v="0"/>
  </r>
  <r>
    <n v="4511"/>
    <s v="L51690"/>
    <x v="1"/>
    <n v="302.39999999999998"/>
    <n v="310.2"/>
    <n v="1346"/>
    <n v="140.95279039106205"/>
    <n v="62.4"/>
    <n v="7.8000000000000114"/>
    <n v="8.7954541204022725"/>
    <n v="106"/>
    <x v="1"/>
    <n v="0"/>
    <n v="1"/>
    <n v="0"/>
    <n v="0"/>
    <n v="0"/>
  </r>
  <r>
    <n v="4512"/>
    <s v="L51691"/>
    <x v="1"/>
    <n v="302.5"/>
    <n v="310.2"/>
    <n v="1454"/>
    <n v="152.26252394398531"/>
    <n v="43"/>
    <n v="7.6999999999999886"/>
    <n v="6.5472885295913681"/>
    <n v="108"/>
    <x v="0"/>
    <n v="0"/>
    <n v="0"/>
    <n v="0"/>
    <n v="0"/>
    <n v="0"/>
  </r>
  <r>
    <n v="4513"/>
    <s v="M19372"/>
    <x v="0"/>
    <n v="302.5"/>
    <n v="310.3"/>
    <n v="1411"/>
    <n v="147.75957447383993"/>
    <n v="49.5"/>
    <n v="7.8000000000000114"/>
    <n v="7.3140989364550766"/>
    <n v="110"/>
    <x v="0"/>
    <n v="0"/>
    <n v="0"/>
    <n v="0"/>
    <n v="0"/>
    <n v="0"/>
  </r>
  <r>
    <n v="4514"/>
    <s v="L51693"/>
    <x v="1"/>
    <n v="302.39999999999998"/>
    <n v="310.3"/>
    <n v="1900"/>
    <n v="198.96753472735358"/>
    <n v="24.4"/>
    <n v="7.9000000000000341"/>
    <n v="4.854807847347427"/>
    <n v="113"/>
    <x v="0"/>
    <n v="0"/>
    <n v="0"/>
    <n v="0"/>
    <n v="0"/>
    <n v="0"/>
  </r>
  <r>
    <n v="4515"/>
    <s v="L51694"/>
    <x v="1"/>
    <n v="302.39999999999998"/>
    <n v="310.3"/>
    <n v="1479"/>
    <n v="154.88051782197681"/>
    <n v="36.200000000000003"/>
    <n v="7.9000000000000341"/>
    <n v="5.6066747451555612"/>
    <n v="115"/>
    <x v="0"/>
    <n v="0"/>
    <n v="0"/>
    <n v="0"/>
    <n v="0"/>
    <n v="0"/>
  </r>
  <r>
    <n v="4516"/>
    <s v="L51695"/>
    <x v="1"/>
    <n v="302.5"/>
    <n v="310.39999999999998"/>
    <n v="1415"/>
    <n v="148.17845349431857"/>
    <n v="48.2"/>
    <n v="7.8999999999999773"/>
    <n v="7.1422014584261557"/>
    <n v="117"/>
    <x v="0"/>
    <n v="0"/>
    <n v="0"/>
    <n v="0"/>
    <n v="0"/>
    <n v="0"/>
  </r>
  <r>
    <n v="4517"/>
    <s v="L51696"/>
    <x v="1"/>
    <n v="302.5"/>
    <n v="310.3"/>
    <n v="1539"/>
    <n v="161.1637031291564"/>
    <n v="39"/>
    <n v="7.8000000000000114"/>
    <n v="6.2853844220370991"/>
    <n v="119"/>
    <x v="0"/>
    <n v="0"/>
    <n v="0"/>
    <n v="0"/>
    <n v="0"/>
    <n v="0"/>
  </r>
  <r>
    <n v="4518"/>
    <s v="L51697"/>
    <x v="1"/>
    <n v="302.39999999999998"/>
    <n v="310.3"/>
    <n v="1520"/>
    <n v="159.17402778188287"/>
    <n v="31.6"/>
    <n v="7.9000000000000341"/>
    <n v="5.0298992779074991"/>
    <n v="121"/>
    <x v="0"/>
    <n v="0"/>
    <n v="0"/>
    <n v="0"/>
    <n v="0"/>
    <n v="0"/>
  </r>
  <r>
    <n v="4519"/>
    <s v="L51698"/>
    <x v="1"/>
    <n v="302.39999999999998"/>
    <n v="310.3"/>
    <n v="1480"/>
    <n v="154.98523757709646"/>
    <n v="45.8"/>
    <n v="7.9000000000000341"/>
    <n v="7.0983238810310176"/>
    <n v="123"/>
    <x v="0"/>
    <n v="0"/>
    <n v="0"/>
    <n v="0"/>
    <n v="0"/>
    <n v="0"/>
  </r>
  <r>
    <n v="4520"/>
    <s v="L51699"/>
    <x v="1"/>
    <n v="302.39999999999998"/>
    <n v="310.39999999999998"/>
    <n v="1666"/>
    <n v="174.4631120293532"/>
    <n v="29.7"/>
    <n v="8"/>
    <n v="5.1815544272717897"/>
    <n v="125"/>
    <x v="0"/>
    <n v="0"/>
    <n v="0"/>
    <n v="0"/>
    <n v="0"/>
    <n v="0"/>
  </r>
  <r>
    <n v="4521"/>
    <s v="L51700"/>
    <x v="1"/>
    <n v="302.39999999999998"/>
    <n v="310.39999999999998"/>
    <n v="1456"/>
    <n v="152.47196345422464"/>
    <n v="47.6"/>
    <n v="8"/>
    <n v="7.2576654604210926"/>
    <n v="127"/>
    <x v="0"/>
    <n v="0"/>
    <n v="0"/>
    <n v="0"/>
    <n v="0"/>
    <n v="0"/>
  </r>
  <r>
    <n v="4522"/>
    <s v="L51701"/>
    <x v="1"/>
    <n v="302.39999999999998"/>
    <n v="310.39999999999998"/>
    <n v="1865"/>
    <n v="195.30234329816545"/>
    <n v="23.9"/>
    <n v="8"/>
    <n v="4.6677260048261537"/>
    <n v="129"/>
    <x v="0"/>
    <n v="0"/>
    <n v="0"/>
    <n v="0"/>
    <n v="0"/>
    <n v="0"/>
  </r>
  <r>
    <n v="4523"/>
    <s v="M19382"/>
    <x v="0"/>
    <n v="302.5"/>
    <n v="310.5"/>
    <n v="1918"/>
    <n v="200.85249031950744"/>
    <n v="21.6"/>
    <n v="8"/>
    <n v="4.3384137909013605"/>
    <n v="131"/>
    <x v="0"/>
    <n v="0"/>
    <n v="0"/>
    <n v="0"/>
    <n v="0"/>
    <n v="0"/>
  </r>
  <r>
    <n v="4524"/>
    <s v="L51703"/>
    <x v="1"/>
    <n v="302.5"/>
    <n v="310.39999999999998"/>
    <n v="1488"/>
    <n v="155.82299561805374"/>
    <n v="48.4"/>
    <n v="7.8999999999999773"/>
    <n v="7.5418329879138009"/>
    <n v="134"/>
    <x v="0"/>
    <n v="0"/>
    <n v="0"/>
    <n v="0"/>
    <n v="0"/>
    <n v="0"/>
  </r>
  <r>
    <n v="4525"/>
    <s v="M19384"/>
    <x v="0"/>
    <n v="302.5"/>
    <n v="310.5"/>
    <n v="1527"/>
    <n v="159.90706606772045"/>
    <n v="38.799999999999997"/>
    <n v="8"/>
    <n v="6.204394163427553"/>
    <n v="136"/>
    <x v="0"/>
    <n v="0"/>
    <n v="0"/>
    <n v="0"/>
    <n v="0"/>
    <n v="0"/>
  </r>
  <r>
    <n v="4526"/>
    <s v="M19385"/>
    <x v="0"/>
    <n v="302.39999999999998"/>
    <n v="310.39999999999998"/>
    <n v="1463"/>
    <n v="153.20500174006227"/>
    <n v="42.2"/>
    <n v="8"/>
    <n v="6.4652510734306281"/>
    <n v="139"/>
    <x v="0"/>
    <n v="0"/>
    <n v="0"/>
    <n v="0"/>
    <n v="0"/>
    <n v="0"/>
  </r>
  <r>
    <n v="4527"/>
    <s v="L51706"/>
    <x v="1"/>
    <n v="302.39999999999998"/>
    <n v="310.39999999999998"/>
    <n v="1521"/>
    <n v="159.27874753700249"/>
    <n v="38.5"/>
    <n v="8"/>
    <n v="6.132231780174596"/>
    <n v="142"/>
    <x v="0"/>
    <n v="0"/>
    <n v="0"/>
    <n v="0"/>
    <n v="0"/>
    <n v="0"/>
  </r>
  <r>
    <n v="4528"/>
    <s v="M19387"/>
    <x v="0"/>
    <n v="302.39999999999998"/>
    <n v="310.5"/>
    <n v="1372"/>
    <n v="143.67550402417322"/>
    <n v="45.7"/>
    <n v="8.1000000000000227"/>
    <n v="6.565970533904717"/>
    <n v="144"/>
    <x v="1"/>
    <n v="0"/>
    <n v="1"/>
    <n v="0"/>
    <n v="0"/>
    <n v="0"/>
  </r>
  <r>
    <n v="4529"/>
    <s v="L51708"/>
    <x v="1"/>
    <n v="302.5"/>
    <n v="310.5"/>
    <n v="1507"/>
    <n v="157.8126709653273"/>
    <n v="39.5"/>
    <n v="8"/>
    <n v="6.2336005031304289"/>
    <n v="147"/>
    <x v="0"/>
    <n v="0"/>
    <n v="0"/>
    <n v="0"/>
    <n v="0"/>
    <n v="0"/>
  </r>
  <r>
    <n v="4530"/>
    <s v="M19389"/>
    <x v="0"/>
    <n v="302.39999999999998"/>
    <n v="310.39999999999998"/>
    <n v="1586"/>
    <n v="166.0855316197804"/>
    <n v="34.299999999999997"/>
    <n v="8"/>
    <n v="5.6967337345584674"/>
    <n v="149"/>
    <x v="0"/>
    <n v="0"/>
    <n v="0"/>
    <n v="0"/>
    <n v="0"/>
    <n v="0"/>
  </r>
  <r>
    <n v="4531"/>
    <s v="L51710"/>
    <x v="1"/>
    <n v="302.5"/>
    <n v="310.39999999999998"/>
    <n v="1487"/>
    <n v="155.71827586293409"/>
    <n v="42"/>
    <n v="7.8999999999999773"/>
    <n v="6.540167586243232"/>
    <n v="152"/>
    <x v="0"/>
    <n v="0"/>
    <n v="0"/>
    <n v="0"/>
    <n v="0"/>
    <n v="0"/>
  </r>
  <r>
    <n v="4532"/>
    <s v="L51711"/>
    <x v="1"/>
    <n v="302.5"/>
    <n v="310.5"/>
    <n v="1520"/>
    <n v="159.17402778188287"/>
    <n v="41.2"/>
    <n v="8"/>
    <n v="6.5579699446135749"/>
    <n v="154"/>
    <x v="0"/>
    <n v="0"/>
    <n v="0"/>
    <n v="0"/>
    <n v="0"/>
    <n v="0"/>
  </r>
  <r>
    <n v="4533"/>
    <s v="H33946"/>
    <x v="2"/>
    <n v="302.5"/>
    <n v="310.39999999999998"/>
    <n v="1422"/>
    <n v="148.91149178015618"/>
    <n v="41.9"/>
    <n v="7.8999999999999773"/>
    <n v="6.2393915055885438"/>
    <n v="156"/>
    <x v="0"/>
    <n v="0"/>
    <n v="0"/>
    <n v="0"/>
    <n v="0"/>
    <n v="0"/>
  </r>
  <r>
    <n v="4534"/>
    <s v="M19393"/>
    <x v="0"/>
    <n v="302.39999999999998"/>
    <n v="310.3"/>
    <n v="1375"/>
    <n v="143.98966328953216"/>
    <n v="52.5"/>
    <n v="7.9000000000000341"/>
    <n v="7.559457322700438"/>
    <n v="161"/>
    <x v="1"/>
    <n v="0"/>
    <n v="1"/>
    <n v="0"/>
    <n v="0"/>
    <n v="0"/>
  </r>
  <r>
    <n v="4535"/>
    <s v="L51714"/>
    <x v="1"/>
    <n v="302.39999999999998"/>
    <n v="310.2"/>
    <n v="1633"/>
    <n v="171.00736011040442"/>
    <n v="28"/>
    <n v="7.8000000000000114"/>
    <n v="4.7882060830913229"/>
    <n v="164"/>
    <x v="0"/>
    <n v="0"/>
    <n v="0"/>
    <n v="0"/>
    <n v="0"/>
    <n v="0"/>
  </r>
  <r>
    <n v="4536"/>
    <s v="L51715"/>
    <x v="1"/>
    <n v="302.39999999999998"/>
    <n v="310.2"/>
    <n v="1503"/>
    <n v="157.39379194484863"/>
    <n v="36.200000000000003"/>
    <n v="7.8000000000000114"/>
    <n v="5.6976552684035209"/>
    <n v="166"/>
    <x v="0"/>
    <n v="0"/>
    <n v="0"/>
    <n v="0"/>
    <n v="0"/>
    <n v="0"/>
  </r>
  <r>
    <n v="4537"/>
    <s v="L51716"/>
    <x v="1"/>
    <n v="302.39999999999998"/>
    <n v="310.2"/>
    <n v="1351"/>
    <n v="141.47638916666034"/>
    <n v="45.1"/>
    <n v="7.8000000000000114"/>
    <n v="6.3805851514163816"/>
    <n v="168"/>
    <x v="1"/>
    <n v="0"/>
    <n v="1"/>
    <n v="0"/>
    <n v="0"/>
    <n v="0"/>
  </r>
  <r>
    <n v="4538"/>
    <s v="L51717"/>
    <x v="1"/>
    <n v="302.3"/>
    <n v="310.2"/>
    <n v="1548"/>
    <n v="162.10618092523333"/>
    <n v="35.299999999999997"/>
    <n v="7.8999999999999773"/>
    <n v="5.722348186660736"/>
    <n v="170"/>
    <x v="0"/>
    <n v="0"/>
    <n v="0"/>
    <n v="0"/>
    <n v="0"/>
    <n v="0"/>
  </r>
  <r>
    <n v="4539"/>
    <s v="L51718"/>
    <x v="1"/>
    <n v="302.39999999999998"/>
    <n v="310.3"/>
    <n v="1923"/>
    <n v="201.37608909510573"/>
    <n v="23.3"/>
    <n v="7.9000000000000341"/>
    <n v="4.6920628759159637"/>
    <n v="172"/>
    <x v="0"/>
    <n v="0"/>
    <n v="0"/>
    <n v="0"/>
    <n v="0"/>
    <n v="0"/>
  </r>
  <r>
    <n v="4540"/>
    <s v="L51719"/>
    <x v="1"/>
    <n v="302.5"/>
    <n v="310.3"/>
    <n v="1592"/>
    <n v="166.71385015049836"/>
    <n v="32.6"/>
    <n v="7.8000000000000114"/>
    <n v="5.4348715149062468"/>
    <n v="174"/>
    <x v="0"/>
    <n v="0"/>
    <n v="0"/>
    <n v="0"/>
    <n v="0"/>
    <n v="0"/>
  </r>
  <r>
    <n v="4541"/>
    <s v="M19400"/>
    <x v="0"/>
    <n v="302.5"/>
    <n v="310.39999999999998"/>
    <n v="1580"/>
    <n v="165.45721308906244"/>
    <n v="35.6"/>
    <n v="7.8999999999999773"/>
    <n v="5.8902767859706229"/>
    <n v="176"/>
    <x v="0"/>
    <n v="0"/>
    <n v="0"/>
    <n v="0"/>
    <n v="0"/>
    <n v="0"/>
  </r>
  <r>
    <n v="4542"/>
    <s v="L51721"/>
    <x v="1"/>
    <n v="302.5"/>
    <n v="310.39999999999998"/>
    <n v="1427"/>
    <n v="149.4350905557545"/>
    <n v="46.8"/>
    <n v="7.8999999999999773"/>
    <n v="6.9935622380093099"/>
    <n v="179"/>
    <x v="0"/>
    <n v="0"/>
    <n v="0"/>
    <n v="0"/>
    <n v="0"/>
    <n v="0"/>
  </r>
  <r>
    <n v="4543"/>
    <s v="M19402"/>
    <x v="0"/>
    <n v="302.5"/>
    <n v="310.39999999999998"/>
    <n v="1581"/>
    <n v="165.56193284418211"/>
    <n v="32.700000000000003"/>
    <n v="7.8999999999999773"/>
    <n v="5.4138752040047553"/>
    <n v="181"/>
    <x v="0"/>
    <n v="0"/>
    <n v="0"/>
    <n v="0"/>
    <n v="0"/>
    <n v="0"/>
  </r>
  <r>
    <n v="4544"/>
    <s v="M19403"/>
    <x v="0"/>
    <n v="302.60000000000002"/>
    <n v="310.5"/>
    <n v="1542"/>
    <n v="161.47786239451537"/>
    <n v="39.9"/>
    <n v="7.8999999999999773"/>
    <n v="6.4429667095411629"/>
    <n v="184"/>
    <x v="0"/>
    <n v="0"/>
    <n v="0"/>
    <n v="0"/>
    <n v="0"/>
    <n v="0"/>
  </r>
  <r>
    <n v="4545"/>
    <s v="L51724"/>
    <x v="1"/>
    <n v="302.5"/>
    <n v="310.39999999999998"/>
    <n v="1349"/>
    <n v="141.26694965642102"/>
    <n v="55.1"/>
    <n v="7.8999999999999773"/>
    <n v="7.7838089260687982"/>
    <n v="187"/>
    <x v="1"/>
    <n v="0"/>
    <n v="1"/>
    <n v="0"/>
    <n v="0"/>
    <n v="0"/>
  </r>
  <r>
    <n v="4546"/>
    <s v="L51725"/>
    <x v="1"/>
    <n v="302.5"/>
    <n v="310.5"/>
    <n v="1463"/>
    <n v="153.20500174006227"/>
    <n v="43"/>
    <n v="8"/>
    <n v="6.5878150748226778"/>
    <n v="189"/>
    <x v="0"/>
    <n v="0"/>
    <n v="0"/>
    <n v="0"/>
    <n v="0"/>
    <n v="0"/>
  </r>
  <r>
    <n v="4547"/>
    <s v="M19406"/>
    <x v="0"/>
    <n v="302.5"/>
    <n v="310.39999999999998"/>
    <n v="1429"/>
    <n v="149.64453006599382"/>
    <n v="43.2"/>
    <n v="7.8999999999999773"/>
    <n v="6.4646436988509333"/>
    <n v="191"/>
    <x v="0"/>
    <n v="0"/>
    <n v="0"/>
    <n v="0"/>
    <n v="0"/>
    <n v="0"/>
  </r>
  <r>
    <n v="4548"/>
    <s v="M19407"/>
    <x v="0"/>
    <n v="302.5"/>
    <n v="310.39999999999998"/>
    <n v="1451"/>
    <n v="151.94836467862632"/>
    <n v="53.6"/>
    <n v="7.8999999999999773"/>
    <n v="8.1444323467743711"/>
    <n v="194"/>
    <x v="0"/>
    <n v="0"/>
    <n v="0"/>
    <n v="0"/>
    <n v="0"/>
    <n v="0"/>
  </r>
  <r>
    <n v="4549"/>
    <s v="L51728"/>
    <x v="1"/>
    <n v="302.60000000000002"/>
    <n v="310.5"/>
    <n v="1511"/>
    <n v="158.23154998580591"/>
    <n v="37.200000000000003"/>
    <n v="7.8999999999999773"/>
    <n v="5.8862136594719807"/>
    <n v="197"/>
    <x v="0"/>
    <n v="0"/>
    <n v="0"/>
    <n v="0"/>
    <n v="0"/>
    <n v="0"/>
  </r>
  <r>
    <n v="4550"/>
    <s v="L51729"/>
    <x v="1"/>
    <n v="302.60000000000002"/>
    <n v="310.60000000000002"/>
    <n v="1549"/>
    <n v="162.21090068035298"/>
    <n v="37.5"/>
    <n v="8"/>
    <n v="6.0829087755132365"/>
    <n v="199"/>
    <x v="0"/>
    <n v="0"/>
    <n v="0"/>
    <n v="0"/>
    <n v="0"/>
    <n v="0"/>
  </r>
  <r>
    <n v="4551"/>
    <s v="M19410"/>
    <x v="0"/>
    <n v="302.5"/>
    <n v="310.5"/>
    <n v="1507"/>
    <n v="157.8126709653273"/>
    <n v="40.200000000000003"/>
    <n v="8"/>
    <n v="6.3440693728061577"/>
    <n v="201"/>
    <x v="0"/>
    <n v="0"/>
    <n v="0"/>
    <n v="0"/>
    <n v="0"/>
    <n v="0"/>
  </r>
  <r>
    <n v="4552"/>
    <s v="M19411"/>
    <x v="0"/>
    <n v="302.60000000000002"/>
    <n v="310.5"/>
    <n v="1524"/>
    <n v="159.59290680236148"/>
    <n v="33.700000000000003"/>
    <n v="7.8999999999999773"/>
    <n v="5.3782809592395822"/>
    <n v="204"/>
    <x v="0"/>
    <n v="0"/>
    <n v="0"/>
    <n v="0"/>
    <n v="0"/>
    <n v="0"/>
  </r>
  <r>
    <n v="4553"/>
    <s v="M19412"/>
    <x v="0"/>
    <n v="302.7"/>
    <n v="310.5"/>
    <n v="1880"/>
    <n v="196.87313962496037"/>
    <n v="22.7"/>
    <n v="7.8000000000000114"/>
    <n v="4.4690202694866006"/>
    <n v="207"/>
    <x v="0"/>
    <n v="0"/>
    <n v="0"/>
    <n v="0"/>
    <n v="0"/>
    <n v="0"/>
  </r>
  <r>
    <n v="4554"/>
    <s v="L51733"/>
    <x v="1"/>
    <n v="302.60000000000002"/>
    <n v="310.5"/>
    <n v="1461"/>
    <n v="152.99556222982292"/>
    <n v="45.4"/>
    <n v="7.8999999999999773"/>
    <n v="6.9459985252339598"/>
    <n v="0"/>
    <x v="0"/>
    <n v="0"/>
    <n v="0"/>
    <n v="0"/>
    <n v="0"/>
    <n v="0"/>
  </r>
  <r>
    <n v="4555"/>
    <s v="L51734"/>
    <x v="1"/>
    <n v="302.60000000000002"/>
    <n v="310.5"/>
    <n v="1748"/>
    <n v="183.05013194916529"/>
    <n v="28.2"/>
    <n v="7.8999999999999773"/>
    <n v="5.1620137209664607"/>
    <n v="2"/>
    <x v="0"/>
    <n v="0"/>
    <n v="0"/>
    <n v="0"/>
    <n v="0"/>
    <n v="0"/>
  </r>
  <r>
    <n v="4556"/>
    <s v="L51735"/>
    <x v="1"/>
    <n v="302.7"/>
    <n v="310.60000000000002"/>
    <n v="1690"/>
    <n v="176.97638615222502"/>
    <n v="26.7"/>
    <n v="7.9000000000000341"/>
    <n v="4.7252695102644076"/>
    <n v="4"/>
    <x v="0"/>
    <n v="0"/>
    <n v="0"/>
    <n v="0"/>
    <n v="0"/>
    <n v="0"/>
  </r>
  <r>
    <n v="4557"/>
    <s v="M19416"/>
    <x v="0"/>
    <n v="302.7"/>
    <n v="310.60000000000002"/>
    <n v="1349"/>
    <n v="141.26694965642102"/>
    <n v="51.2"/>
    <n v="7.9000000000000341"/>
    <n v="7.2328678224087559"/>
    <n v="6"/>
    <x v="1"/>
    <n v="0"/>
    <n v="1"/>
    <n v="0"/>
    <n v="0"/>
    <n v="0"/>
  </r>
  <r>
    <n v="4558"/>
    <s v="L51737"/>
    <x v="1"/>
    <n v="302.7"/>
    <n v="310.60000000000002"/>
    <n v="1686"/>
    <n v="176.55750713174638"/>
    <n v="26.3"/>
    <n v="7.9000000000000341"/>
    <n v="4.6434624375649296"/>
    <n v="9"/>
    <x v="0"/>
    <n v="0"/>
    <n v="0"/>
    <n v="0"/>
    <n v="0"/>
    <n v="0"/>
  </r>
  <r>
    <n v="4559"/>
    <s v="L51738"/>
    <x v="1"/>
    <n v="302.7"/>
    <n v="310.7"/>
    <n v="1369"/>
    <n v="143.36134475881423"/>
    <n v="47.5"/>
    <n v="8"/>
    <n v="6.8096638760436754"/>
    <n v="11"/>
    <x v="1"/>
    <n v="0"/>
    <n v="1"/>
    <n v="0"/>
    <n v="0"/>
    <n v="0"/>
  </r>
  <r>
    <n v="4560"/>
    <s v="L51739"/>
    <x v="1"/>
    <n v="302.7"/>
    <n v="310.7"/>
    <n v="1433"/>
    <n v="150.06340908647243"/>
    <n v="43.7"/>
    <n v="8"/>
    <n v="6.5577709770788459"/>
    <n v="13"/>
    <x v="0"/>
    <n v="0"/>
    <n v="0"/>
    <n v="0"/>
    <n v="0"/>
    <n v="0"/>
  </r>
  <r>
    <n v="4561"/>
    <s v="L51740"/>
    <x v="1"/>
    <n v="302.7"/>
    <n v="310.7"/>
    <n v="1597"/>
    <n v="167.23744892609665"/>
    <n v="41.9"/>
    <n v="8"/>
    <n v="7.0072491100034497"/>
    <n v="15"/>
    <x v="0"/>
    <n v="0"/>
    <n v="0"/>
    <n v="0"/>
    <n v="0"/>
    <n v="0"/>
  </r>
  <r>
    <n v="4562"/>
    <s v="L51741"/>
    <x v="1"/>
    <n v="302.89999999999998"/>
    <n v="310.8"/>
    <n v="1610"/>
    <n v="168.59880574265222"/>
    <n v="32.200000000000003"/>
    <n v="7.9000000000000341"/>
    <n v="5.428881544913402"/>
    <n v="17"/>
    <x v="0"/>
    <n v="0"/>
    <n v="0"/>
    <n v="0"/>
    <n v="0"/>
    <n v="0"/>
  </r>
  <r>
    <n v="4563"/>
    <s v="L51742"/>
    <x v="1"/>
    <n v="302.7"/>
    <n v="310.7"/>
    <n v="1398"/>
    <n v="146.39821765728436"/>
    <n v="57.7"/>
    <n v="8"/>
    <n v="8.4471771588253084"/>
    <n v="19"/>
    <x v="0"/>
    <n v="0"/>
    <n v="0"/>
    <n v="0"/>
    <n v="0"/>
    <n v="0"/>
  </r>
  <r>
    <n v="4564"/>
    <s v="L51743"/>
    <x v="1"/>
    <n v="302.7"/>
    <n v="310.7"/>
    <n v="1977"/>
    <n v="207.03095587156739"/>
    <n v="20"/>
    <n v="8"/>
    <n v="4.1406191174313483"/>
    <n v="21"/>
    <x v="0"/>
    <n v="0"/>
    <n v="0"/>
    <n v="0"/>
    <n v="0"/>
    <n v="0"/>
  </r>
  <r>
    <n v="4565"/>
    <s v="L51744"/>
    <x v="1"/>
    <n v="302.8"/>
    <n v="310.8"/>
    <n v="1516"/>
    <n v="158.7551487614042"/>
    <n v="39.5"/>
    <n v="8"/>
    <n v="6.2708283760754657"/>
    <n v="23"/>
    <x v="0"/>
    <n v="0"/>
    <n v="0"/>
    <n v="0"/>
    <n v="0"/>
    <n v="0"/>
  </r>
  <r>
    <n v="4566"/>
    <s v="H33979"/>
    <x v="2"/>
    <n v="302.7"/>
    <n v="310.8"/>
    <n v="1275"/>
    <n v="133.51768777756621"/>
    <n v="55"/>
    <n v="8.1000000000000227"/>
    <n v="7.3434728277661412"/>
    <n v="25"/>
    <x v="1"/>
    <n v="0"/>
    <n v="1"/>
    <n v="0"/>
    <n v="0"/>
    <n v="0"/>
  </r>
  <r>
    <n v="4567"/>
    <s v="L51746"/>
    <x v="1"/>
    <n v="302.8"/>
    <n v="310.8"/>
    <n v="1402"/>
    <n v="146.817096677763"/>
    <n v="50.5"/>
    <n v="8"/>
    <n v="7.4142633822270314"/>
    <n v="30"/>
    <x v="0"/>
    <n v="0"/>
    <n v="0"/>
    <n v="0"/>
    <n v="0"/>
    <n v="0"/>
  </r>
  <r>
    <n v="4568"/>
    <s v="M19427"/>
    <x v="0"/>
    <n v="302.8"/>
    <n v="310.8"/>
    <n v="1451"/>
    <n v="151.94836467862632"/>
    <n v="44.7"/>
    <n v="8"/>
    <n v="6.7920919011345964"/>
    <n v="32"/>
    <x v="0"/>
    <n v="0"/>
    <n v="0"/>
    <n v="0"/>
    <n v="0"/>
    <n v="0"/>
  </r>
  <r>
    <n v="4569"/>
    <s v="M19428"/>
    <x v="0"/>
    <n v="302.7"/>
    <n v="310.8"/>
    <n v="1555"/>
    <n v="162.83921921107094"/>
    <n v="36.1"/>
    <n v="8.1000000000000227"/>
    <n v="5.8784958135196614"/>
    <n v="35"/>
    <x v="0"/>
    <n v="0"/>
    <n v="0"/>
    <n v="0"/>
    <n v="0"/>
    <n v="0"/>
  </r>
  <r>
    <n v="4570"/>
    <s v="L51749"/>
    <x v="1"/>
    <n v="302.8"/>
    <n v="310.89999999999998"/>
    <n v="1636"/>
    <n v="171.32151937576339"/>
    <n v="35"/>
    <n v="8.0999999999999659"/>
    <n v="5.9962531781517185"/>
    <n v="38"/>
    <x v="0"/>
    <n v="0"/>
    <n v="0"/>
    <n v="0"/>
    <n v="0"/>
    <n v="0"/>
  </r>
  <r>
    <n v="4571"/>
    <s v="L51750"/>
    <x v="1"/>
    <n v="302.8"/>
    <n v="310.89999999999998"/>
    <n v="1312"/>
    <n v="137.3923187169936"/>
    <n v="52.2"/>
    <n v="8.0999999999999659"/>
    <n v="7.1718790370270664"/>
    <n v="40"/>
    <x v="1"/>
    <n v="0"/>
    <n v="1"/>
    <n v="0"/>
    <n v="0"/>
    <n v="0"/>
  </r>
  <r>
    <n v="4572"/>
    <s v="L51751"/>
    <x v="1"/>
    <n v="302.8"/>
    <n v="310.89999999999998"/>
    <n v="1708"/>
    <n v="178.8613417443789"/>
    <n v="29.8"/>
    <n v="8.0999999999999659"/>
    <n v="5.3300679839824916"/>
    <n v="42"/>
    <x v="0"/>
    <n v="0"/>
    <n v="0"/>
    <n v="0"/>
    <n v="0"/>
    <n v="0"/>
  </r>
  <r>
    <n v="4573"/>
    <s v="M19432"/>
    <x v="0"/>
    <n v="302.89999999999998"/>
    <n v="311"/>
    <n v="1556"/>
    <n v="162.94393896619061"/>
    <n v="36.5"/>
    <n v="8.1000000000000227"/>
    <n v="5.9474537722659573"/>
    <n v="44"/>
    <x v="0"/>
    <n v="0"/>
    <n v="0"/>
    <n v="0"/>
    <n v="0"/>
    <n v="0"/>
  </r>
  <r>
    <n v="4574"/>
    <s v="H33987"/>
    <x v="2"/>
    <n v="302.8"/>
    <n v="311"/>
    <n v="1436"/>
    <n v="150.37756835183143"/>
    <n v="43.5"/>
    <n v="8.1999999999999886"/>
    <n v="6.5414242233046673"/>
    <n v="47"/>
    <x v="0"/>
    <n v="0"/>
    <n v="0"/>
    <n v="0"/>
    <n v="0"/>
    <n v="0"/>
  </r>
  <r>
    <n v="4575"/>
    <s v="M19434"/>
    <x v="0"/>
    <n v="302.89999999999998"/>
    <n v="311"/>
    <n v="1402"/>
    <n v="146.817096677763"/>
    <n v="40.700000000000003"/>
    <n v="8.1000000000000227"/>
    <n v="5.9754558347849542"/>
    <n v="52"/>
    <x v="0"/>
    <n v="0"/>
    <n v="0"/>
    <n v="0"/>
    <n v="0"/>
    <n v="0"/>
  </r>
  <r>
    <n v="4576"/>
    <s v="M19435"/>
    <x v="0"/>
    <n v="302.89999999999998"/>
    <n v="311"/>
    <n v="1437"/>
    <n v="150.4822881069511"/>
    <n v="49.9"/>
    <n v="8.1000000000000227"/>
    <n v="7.5090661765368596"/>
    <n v="55"/>
    <x v="0"/>
    <n v="0"/>
    <n v="0"/>
    <n v="0"/>
    <n v="0"/>
    <n v="0"/>
  </r>
  <r>
    <n v="4577"/>
    <s v="M19436"/>
    <x v="0"/>
    <n v="302.89999999999998"/>
    <n v="311.10000000000002"/>
    <n v="1926"/>
    <n v="201.69024836046472"/>
    <n v="21.8"/>
    <n v="8.2000000000000455"/>
    <n v="4.3968474142581311"/>
    <n v="58"/>
    <x v="0"/>
    <n v="0"/>
    <n v="0"/>
    <n v="0"/>
    <n v="0"/>
    <n v="0"/>
  </r>
  <r>
    <n v="4578"/>
    <s v="L51757"/>
    <x v="1"/>
    <n v="303"/>
    <n v="311.2"/>
    <n v="1800"/>
    <n v="188.49555921538757"/>
    <n v="23.7"/>
    <n v="8.1999999999999886"/>
    <n v="4.4673447534046851"/>
    <n v="61"/>
    <x v="0"/>
    <n v="0"/>
    <n v="0"/>
    <n v="0"/>
    <n v="0"/>
    <n v="0"/>
  </r>
  <r>
    <n v="4579"/>
    <s v="L51758"/>
    <x v="1"/>
    <n v="303"/>
    <n v="311.2"/>
    <n v="1641"/>
    <n v="171.84511815136167"/>
    <n v="32.6"/>
    <n v="8.1999999999999886"/>
    <n v="5.6021508517343905"/>
    <n v="63"/>
    <x v="0"/>
    <n v="0"/>
    <n v="0"/>
    <n v="0"/>
    <n v="0"/>
    <n v="0"/>
  </r>
  <r>
    <n v="4580"/>
    <s v="L51759"/>
    <x v="1"/>
    <n v="303"/>
    <n v="311.2"/>
    <n v="1374"/>
    <n v="143.88494353441254"/>
    <n v="48.2"/>
    <n v="8.1999999999999886"/>
    <n v="6.935254278358685"/>
    <n v="65"/>
    <x v="1"/>
    <n v="0"/>
    <n v="1"/>
    <n v="0"/>
    <n v="0"/>
    <n v="0"/>
  </r>
  <r>
    <n v="4581"/>
    <s v="L51760"/>
    <x v="1"/>
    <n v="303"/>
    <n v="311.2"/>
    <n v="1494"/>
    <n v="156.4513141487717"/>
    <n v="37"/>
    <n v="8.1999999999999886"/>
    <n v="5.788698623504553"/>
    <n v="67"/>
    <x v="0"/>
    <n v="0"/>
    <n v="0"/>
    <n v="0"/>
    <n v="0"/>
    <n v="0"/>
  </r>
  <r>
    <n v="4582"/>
    <s v="L51761"/>
    <x v="1"/>
    <n v="303"/>
    <n v="311.2"/>
    <n v="1601"/>
    <n v="167.65632794657529"/>
    <n v="32.9"/>
    <n v="8.1999999999999886"/>
    <n v="5.5158931894423269"/>
    <n v="69"/>
    <x v="0"/>
    <n v="0"/>
    <n v="0"/>
    <n v="0"/>
    <n v="0"/>
    <n v="0"/>
  </r>
  <r>
    <n v="4583"/>
    <s v="L51762"/>
    <x v="1"/>
    <n v="302.89999999999998"/>
    <n v="311.2"/>
    <n v="1634"/>
    <n v="171.11207986552407"/>
    <n v="36.9"/>
    <n v="8.3000000000000114"/>
    <n v="6.3140357470378374"/>
    <n v="71"/>
    <x v="0"/>
    <n v="0"/>
    <n v="0"/>
    <n v="0"/>
    <n v="0"/>
    <n v="0"/>
  </r>
  <r>
    <n v="4584"/>
    <s v="M19443"/>
    <x v="0"/>
    <n v="302.89999999999998"/>
    <n v="311.2"/>
    <n v="1467"/>
    <n v="153.62388076054089"/>
    <n v="37.700000000000003"/>
    <n v="8.3000000000000114"/>
    <n v="5.7916203046723922"/>
    <n v="73"/>
    <x v="0"/>
    <n v="0"/>
    <n v="0"/>
    <n v="0"/>
    <n v="0"/>
    <n v="0"/>
  </r>
  <r>
    <n v="4585"/>
    <s v="L51764"/>
    <x v="1"/>
    <n v="302.8"/>
    <n v="311.10000000000002"/>
    <n v="1550"/>
    <n v="162.31562043547265"/>
    <n v="32.299999999999997"/>
    <n v="8.3000000000000114"/>
    <n v="5.2427945400657663"/>
    <n v="76"/>
    <x v="0"/>
    <n v="0"/>
    <n v="0"/>
    <n v="0"/>
    <n v="0"/>
    <n v="0"/>
  </r>
  <r>
    <n v="4586"/>
    <s v="L51765"/>
    <x v="1"/>
    <n v="302.8"/>
    <n v="311.10000000000002"/>
    <n v="1563"/>
    <n v="163.67697725202822"/>
    <n v="32.200000000000003"/>
    <n v="8.3000000000000114"/>
    <n v="5.2703986675153089"/>
    <n v="78"/>
    <x v="0"/>
    <n v="0"/>
    <n v="0"/>
    <n v="0"/>
    <n v="0"/>
    <n v="0"/>
  </r>
  <r>
    <n v="4587"/>
    <s v="L51766"/>
    <x v="1"/>
    <n v="302.7"/>
    <n v="310.89999999999998"/>
    <n v="1395"/>
    <n v="146.08405839192537"/>
    <n v="48.3"/>
    <n v="8.1999999999999886"/>
    <n v="7.0558600203299946"/>
    <n v="80"/>
    <x v="0"/>
    <n v="0"/>
    <n v="0"/>
    <n v="0"/>
    <n v="0"/>
    <n v="0"/>
  </r>
  <r>
    <n v="4588"/>
    <s v="M19447"/>
    <x v="0"/>
    <n v="302.8"/>
    <n v="311"/>
    <n v="1507"/>
    <n v="157.8126709653273"/>
    <n v="33.4"/>
    <n v="8.1999999999999886"/>
    <n v="5.2709432102419314"/>
    <n v="82"/>
    <x v="0"/>
    <n v="0"/>
    <n v="0"/>
    <n v="0"/>
    <n v="0"/>
    <n v="0"/>
  </r>
  <r>
    <n v="4589"/>
    <s v="L51768"/>
    <x v="1"/>
    <n v="302.8"/>
    <n v="311"/>
    <n v="1564"/>
    <n v="163.7816970071479"/>
    <n v="38.5"/>
    <n v="8.1999999999999886"/>
    <n v="6.3055953347751936"/>
    <n v="85"/>
    <x v="0"/>
    <n v="0"/>
    <n v="0"/>
    <n v="0"/>
    <n v="0"/>
    <n v="0"/>
  </r>
  <r>
    <n v="4590"/>
    <s v="L51769"/>
    <x v="1"/>
    <n v="302.8"/>
    <n v="311.10000000000002"/>
    <n v="1721"/>
    <n v="180.22269856093448"/>
    <n v="30"/>
    <n v="8.3000000000000114"/>
    <n v="5.4066809568280343"/>
    <n v="87"/>
    <x v="0"/>
    <n v="0"/>
    <n v="0"/>
    <n v="0"/>
    <n v="0"/>
    <n v="0"/>
  </r>
  <r>
    <n v="4591"/>
    <s v="L51770"/>
    <x v="1"/>
    <n v="302.8"/>
    <n v="311.10000000000002"/>
    <n v="1456"/>
    <n v="152.47196345422464"/>
    <n v="36.1"/>
    <n v="8.3000000000000114"/>
    <n v="5.5042378806975094"/>
    <n v="89"/>
    <x v="0"/>
    <n v="0"/>
    <n v="0"/>
    <n v="0"/>
    <n v="0"/>
    <n v="0"/>
  </r>
  <r>
    <n v="4592"/>
    <s v="H34005"/>
    <x v="2"/>
    <n v="302.89999999999998"/>
    <n v="311.2"/>
    <n v="2102"/>
    <n v="220.12092526152483"/>
    <n v="17.8"/>
    <n v="8.3000000000000114"/>
    <n v="3.9181524696551424"/>
    <n v="91"/>
    <x v="0"/>
    <n v="0"/>
    <n v="0"/>
    <n v="0"/>
    <n v="0"/>
    <n v="0"/>
  </r>
  <r>
    <n v="4593"/>
    <s v="L51772"/>
    <x v="1"/>
    <n v="302.89999999999998"/>
    <n v="311.10000000000002"/>
    <n v="1555"/>
    <n v="162.83921921107094"/>
    <n v="33.9"/>
    <n v="8.2000000000000455"/>
    <n v="5.5202495312553044"/>
    <n v="96"/>
    <x v="0"/>
    <n v="0"/>
    <n v="0"/>
    <n v="0"/>
    <n v="0"/>
    <n v="0"/>
  </r>
  <r>
    <n v="4594"/>
    <s v="L51773"/>
    <x v="1"/>
    <n v="303"/>
    <n v="311.2"/>
    <n v="1409"/>
    <n v="147.55013496360061"/>
    <n v="41.9"/>
    <n v="8.1999999999999886"/>
    <n v="6.182350654974865"/>
    <n v="98"/>
    <x v="0"/>
    <n v="0"/>
    <n v="0"/>
    <n v="0"/>
    <n v="0"/>
    <n v="0"/>
  </r>
  <r>
    <n v="4595"/>
    <s v="M19454"/>
    <x v="0"/>
    <n v="303"/>
    <n v="311.2"/>
    <n v="1387"/>
    <n v="145.24630035096808"/>
    <n v="41.4"/>
    <n v="8.1999999999999886"/>
    <n v="6.0131968345300786"/>
    <n v="100"/>
    <x v="0"/>
    <n v="0"/>
    <n v="0"/>
    <n v="0"/>
    <n v="0"/>
    <n v="0"/>
  </r>
  <r>
    <n v="4596"/>
    <s v="M19455"/>
    <x v="0"/>
    <n v="303"/>
    <n v="311.2"/>
    <n v="1460"/>
    <n v="152.89084247470328"/>
    <n v="43.9"/>
    <n v="8.1999999999999886"/>
    <n v="6.7119079846394731"/>
    <n v="103"/>
    <x v="0"/>
    <n v="0"/>
    <n v="0"/>
    <n v="0"/>
    <n v="0"/>
    <n v="0"/>
  </r>
  <r>
    <n v="4597"/>
    <s v="L51776"/>
    <x v="1"/>
    <n v="303"/>
    <n v="311.2"/>
    <n v="1361"/>
    <n v="142.52358671785697"/>
    <n v="47.6"/>
    <n v="8.1999999999999886"/>
    <n v="6.7841227277699918"/>
    <n v="106"/>
    <x v="1"/>
    <n v="0"/>
    <n v="1"/>
    <n v="0"/>
    <n v="0"/>
    <n v="0"/>
  </r>
  <r>
    <n v="4598"/>
    <s v="M19457"/>
    <x v="0"/>
    <n v="303"/>
    <n v="311.10000000000002"/>
    <n v="1490"/>
    <n v="156.03243512829306"/>
    <n v="43"/>
    <n v="8.1000000000000227"/>
    <n v="6.7093947105166016"/>
    <n v="108"/>
    <x v="0"/>
    <n v="0"/>
    <n v="0"/>
    <n v="0"/>
    <n v="0"/>
    <n v="0"/>
  </r>
  <r>
    <n v="4599"/>
    <s v="L51778"/>
    <x v="1"/>
    <n v="303.10000000000002"/>
    <n v="311.2"/>
    <n v="1399"/>
    <n v="146.50293741240404"/>
    <n v="49.2"/>
    <n v="8.0999999999999659"/>
    <n v="7.2079445206902788"/>
    <n v="111"/>
    <x v="0"/>
    <n v="0"/>
    <n v="0"/>
    <n v="0"/>
    <n v="0"/>
    <n v="0"/>
  </r>
  <r>
    <n v="4600"/>
    <s v="L51779"/>
    <x v="1"/>
    <n v="303.10000000000002"/>
    <n v="311.10000000000002"/>
    <n v="1420"/>
    <n v="148.70205226991686"/>
    <n v="55.8"/>
    <n v="8"/>
    <n v="8.2975745166613599"/>
    <n v="113"/>
    <x v="0"/>
    <n v="0"/>
    <n v="0"/>
    <n v="0"/>
    <n v="0"/>
    <n v="0"/>
  </r>
  <r>
    <n v="4601"/>
    <s v="L51780"/>
    <x v="1"/>
    <n v="303"/>
    <n v="311"/>
    <n v="1359"/>
    <n v="142.31414720761762"/>
    <n v="44.2"/>
    <n v="8"/>
    <n v="6.290285306576699"/>
    <n v="115"/>
    <x v="1"/>
    <n v="0"/>
    <n v="1"/>
    <n v="0"/>
    <n v="0"/>
    <n v="0"/>
  </r>
  <r>
    <n v="4602"/>
    <s v="M19461"/>
    <x v="0"/>
    <n v="303"/>
    <n v="311.10000000000002"/>
    <n v="1372"/>
    <n v="143.67550402417322"/>
    <n v="54.3"/>
    <n v="8.1000000000000227"/>
    <n v="7.8015798685126052"/>
    <n v="117"/>
    <x v="1"/>
    <n v="0"/>
    <n v="1"/>
    <n v="0"/>
    <n v="0"/>
    <n v="0"/>
  </r>
  <r>
    <n v="4603"/>
    <s v="M19462"/>
    <x v="0"/>
    <n v="303"/>
    <n v="311"/>
    <n v="1409"/>
    <n v="147.55013496360061"/>
    <n v="41.7"/>
    <n v="8"/>
    <n v="6.1528406279821457"/>
    <n v="120"/>
    <x v="0"/>
    <n v="0"/>
    <n v="0"/>
    <n v="0"/>
    <n v="0"/>
    <n v="0"/>
  </r>
  <r>
    <n v="4604"/>
    <s v="H34017"/>
    <x v="2"/>
    <n v="302.89999999999998"/>
    <n v="311"/>
    <n v="1452"/>
    <n v="152.05308443374599"/>
    <n v="58.3"/>
    <n v="8.1000000000000227"/>
    <n v="8.8646948224873903"/>
    <n v="123"/>
    <x v="0"/>
    <n v="0"/>
    <n v="0"/>
    <n v="0"/>
    <n v="0"/>
    <n v="0"/>
  </r>
  <r>
    <n v="4605"/>
    <s v="L51784"/>
    <x v="1"/>
    <n v="302.89999999999998"/>
    <n v="311"/>
    <n v="1820"/>
    <n v="190.58995431778078"/>
    <n v="24.6"/>
    <n v="8.1000000000000227"/>
    <n v="4.6885128762174073"/>
    <n v="128"/>
    <x v="0"/>
    <n v="0"/>
    <n v="0"/>
    <n v="0"/>
    <n v="0"/>
    <n v="0"/>
  </r>
  <r>
    <n v="4606"/>
    <s v="H34019"/>
    <x v="2"/>
    <n v="302.89999999999998"/>
    <n v="311"/>
    <n v="1469"/>
    <n v="153.83332027078021"/>
    <n v="48.7"/>
    <n v="8.1000000000000227"/>
    <n v="7.491682697186997"/>
    <n v="130"/>
    <x v="0"/>
    <n v="0"/>
    <n v="0"/>
    <n v="0"/>
    <n v="0"/>
    <n v="0"/>
  </r>
  <r>
    <n v="4607"/>
    <s v="L51786"/>
    <x v="1"/>
    <n v="302.89999999999998"/>
    <n v="311.10000000000002"/>
    <n v="1556"/>
    <n v="162.94393896619061"/>
    <n v="45.3"/>
    <n v="8.2000000000000455"/>
    <n v="7.3813604351684345"/>
    <n v="135"/>
    <x v="0"/>
    <n v="0"/>
    <n v="0"/>
    <n v="0"/>
    <n v="0"/>
    <n v="0"/>
  </r>
  <r>
    <n v="4608"/>
    <s v="L51787"/>
    <x v="1"/>
    <n v="303"/>
    <n v="311.10000000000002"/>
    <n v="1980"/>
    <n v="207.34511513692635"/>
    <n v="20.2"/>
    <n v="8.1000000000000227"/>
    <n v="4.1883713257659121"/>
    <n v="137"/>
    <x v="0"/>
    <n v="0"/>
    <n v="0"/>
    <n v="0"/>
    <n v="0"/>
    <n v="0"/>
  </r>
  <r>
    <n v="4609"/>
    <s v="M19468"/>
    <x v="0"/>
    <n v="303"/>
    <n v="311.2"/>
    <n v="1519"/>
    <n v="159.0693080267632"/>
    <n v="38"/>
    <n v="8.1999999999999886"/>
    <n v="6.0446337050170014"/>
    <n v="139"/>
    <x v="0"/>
    <n v="0"/>
    <n v="0"/>
    <n v="0"/>
    <n v="0"/>
    <n v="0"/>
  </r>
  <r>
    <n v="4610"/>
    <s v="L51789"/>
    <x v="1"/>
    <n v="303"/>
    <n v="311.2"/>
    <n v="1456"/>
    <n v="152.47196345422464"/>
    <n v="44"/>
    <n v="8.1999999999999886"/>
    <n v="6.7087663919858844"/>
    <n v="142"/>
    <x v="0"/>
    <n v="0"/>
    <n v="0"/>
    <n v="0"/>
    <n v="0"/>
    <n v="0"/>
  </r>
  <r>
    <n v="4611"/>
    <s v="L51790"/>
    <x v="1"/>
    <n v="303.10000000000002"/>
    <n v="311.2"/>
    <n v="1394"/>
    <n v="145.97933863680572"/>
    <n v="45.3"/>
    <n v="8.0999999999999659"/>
    <n v="6.612864040247298"/>
    <n v="144"/>
    <x v="0"/>
    <n v="0"/>
    <n v="0"/>
    <n v="0"/>
    <n v="0"/>
    <n v="0"/>
  </r>
  <r>
    <n v="4612"/>
    <s v="L51791"/>
    <x v="1"/>
    <n v="303"/>
    <n v="311.3"/>
    <n v="1365"/>
    <n v="142.94246573833559"/>
    <n v="56.2"/>
    <n v="8.3000000000000114"/>
    <n v="8.03336657449446"/>
    <n v="146"/>
    <x v="1"/>
    <n v="0"/>
    <n v="1"/>
    <n v="0"/>
    <n v="0"/>
    <n v="0"/>
  </r>
  <r>
    <n v="4613"/>
    <s v="L51792"/>
    <x v="1"/>
    <n v="303"/>
    <n v="311.3"/>
    <n v="2194"/>
    <n v="229.75514273253353"/>
    <n v="16.5"/>
    <n v="8.3000000000000114"/>
    <n v="3.7909598550868031"/>
    <n v="148"/>
    <x v="0"/>
    <n v="0"/>
    <n v="0"/>
    <n v="0"/>
    <n v="0"/>
    <n v="0"/>
  </r>
  <r>
    <n v="4614"/>
    <s v="L51793"/>
    <x v="1"/>
    <n v="303.10000000000002"/>
    <n v="311.3"/>
    <n v="1403"/>
    <n v="146.92181643288265"/>
    <n v="55.6"/>
    <n v="8.1999999999999886"/>
    <n v="8.1688529936682759"/>
    <n v="150"/>
    <x v="0"/>
    <n v="0"/>
    <n v="0"/>
    <n v="0"/>
    <n v="0"/>
    <n v="0"/>
  </r>
  <r>
    <n v="4615"/>
    <s v="H34028"/>
    <x v="2"/>
    <n v="303"/>
    <n v="311.2"/>
    <n v="1503"/>
    <n v="157.39379194484863"/>
    <n v="37"/>
    <n v="8.1999999999999886"/>
    <n v="5.823570301959399"/>
    <n v="152"/>
    <x v="0"/>
    <n v="0"/>
    <n v="0"/>
    <n v="0"/>
    <n v="0"/>
    <n v="0"/>
  </r>
  <r>
    <n v="4616"/>
    <s v="L51795"/>
    <x v="1"/>
    <n v="303"/>
    <n v="311.3"/>
    <n v="1793"/>
    <n v="187.76252092954999"/>
    <n v="29.3"/>
    <n v="8.3000000000000114"/>
    <n v="5.5014418632358151"/>
    <n v="157"/>
    <x v="0"/>
    <n v="0"/>
    <n v="0"/>
    <n v="0"/>
    <n v="0"/>
    <n v="0"/>
  </r>
  <r>
    <n v="4617"/>
    <s v="L51796"/>
    <x v="1"/>
    <n v="303.10000000000002"/>
    <n v="311.39999999999998"/>
    <n v="1829"/>
    <n v="191.53243211385774"/>
    <n v="24.5"/>
    <n v="8.2999999999999545"/>
    <n v="4.6925445867895146"/>
    <n v="159"/>
    <x v="0"/>
    <n v="0"/>
    <n v="0"/>
    <n v="0"/>
    <n v="0"/>
    <n v="0"/>
  </r>
  <r>
    <n v="4618"/>
    <s v="M19477"/>
    <x v="0"/>
    <n v="303.10000000000002"/>
    <n v="311.39999999999998"/>
    <n v="1831"/>
    <n v="191.74187162409706"/>
    <n v="23.3"/>
    <n v="8.2999999999999545"/>
    <n v="4.4675856088414614"/>
    <n v="161"/>
    <x v="0"/>
    <n v="0"/>
    <n v="0"/>
    <n v="0"/>
    <n v="0"/>
    <n v="0"/>
  </r>
  <r>
    <n v="4619"/>
    <s v="M19478"/>
    <x v="0"/>
    <n v="303"/>
    <n v="311.3"/>
    <n v="1335"/>
    <n v="139.8008730847458"/>
    <n v="53.6"/>
    <n v="8.3000000000000114"/>
    <n v="7.4933267973423749"/>
    <n v="164"/>
    <x v="1"/>
    <n v="0"/>
    <n v="1"/>
    <n v="0"/>
    <n v="0"/>
    <n v="0"/>
  </r>
  <r>
    <n v="4620"/>
    <s v="H34033"/>
    <x v="2"/>
    <n v="303.10000000000002"/>
    <n v="311.3"/>
    <n v="2056"/>
    <n v="215.30381652602048"/>
    <n v="19.7"/>
    <n v="8.1999999999999886"/>
    <n v="4.2414851855626026"/>
    <n v="167"/>
    <x v="0"/>
    <n v="0"/>
    <n v="0"/>
    <n v="0"/>
    <n v="0"/>
    <n v="0"/>
  </r>
  <r>
    <n v="4621"/>
    <s v="L51800"/>
    <x v="1"/>
    <n v="303.10000000000002"/>
    <n v="311.3"/>
    <n v="1336"/>
    <n v="139.90559283986548"/>
    <n v="52.6"/>
    <n v="8.1999999999999886"/>
    <n v="7.3590341833769246"/>
    <n v="172"/>
    <x v="1"/>
    <n v="0"/>
    <n v="1"/>
    <n v="0"/>
    <n v="0"/>
    <n v="0"/>
  </r>
  <r>
    <n v="4622"/>
    <s v="L51801"/>
    <x v="1"/>
    <n v="303"/>
    <n v="311.2"/>
    <n v="1341"/>
    <n v="140.42919161546376"/>
    <n v="51"/>
    <n v="8.1999999999999886"/>
    <n v="7.161888772388652"/>
    <n v="174"/>
    <x v="1"/>
    <n v="0"/>
    <n v="1"/>
    <n v="0"/>
    <n v="0"/>
    <n v="0"/>
  </r>
  <r>
    <n v="4623"/>
    <s v="M19482"/>
    <x v="0"/>
    <n v="303"/>
    <n v="311.10000000000002"/>
    <n v="1526"/>
    <n v="159.80234631260083"/>
    <n v="37.299999999999997"/>
    <n v="8.1000000000000227"/>
    <n v="5.9606275174600105"/>
    <n v="176"/>
    <x v="0"/>
    <n v="0"/>
    <n v="0"/>
    <n v="0"/>
    <n v="0"/>
    <n v="0"/>
  </r>
  <r>
    <n v="4624"/>
    <s v="L51803"/>
    <x v="1"/>
    <n v="303"/>
    <n v="311.10000000000002"/>
    <n v="1525"/>
    <n v="159.69762655748116"/>
    <n v="40.700000000000003"/>
    <n v="8.1000000000000227"/>
    <n v="6.4996934008894831"/>
    <n v="179"/>
    <x v="0"/>
    <n v="0"/>
    <n v="0"/>
    <n v="0"/>
    <n v="0"/>
    <n v="0"/>
  </r>
  <r>
    <n v="4625"/>
    <s v="M19484"/>
    <x v="0"/>
    <n v="303"/>
    <n v="311.10000000000002"/>
    <n v="1428"/>
    <n v="149.53981031087415"/>
    <n v="39.799999999999997"/>
    <n v="8.1000000000000227"/>
    <n v="5.9516844503727908"/>
    <n v="181"/>
    <x v="0"/>
    <n v="0"/>
    <n v="0"/>
    <n v="0"/>
    <n v="0"/>
    <n v="0"/>
  </r>
  <r>
    <n v="4626"/>
    <s v="L51805"/>
    <x v="1"/>
    <n v="303"/>
    <n v="311.2"/>
    <n v="1511"/>
    <n v="158.23154998580591"/>
    <n v="45.7"/>
    <n v="8.1999999999999886"/>
    <n v="7.2311818343513306"/>
    <n v="184"/>
    <x v="0"/>
    <n v="0"/>
    <n v="0"/>
    <n v="0"/>
    <n v="0"/>
    <n v="0"/>
  </r>
  <r>
    <n v="4627"/>
    <s v="L51806"/>
    <x v="1"/>
    <n v="303"/>
    <n v="311.2"/>
    <n v="1664"/>
    <n v="174.25367251911388"/>
    <n v="29.8"/>
    <n v="8.1999999999999886"/>
    <n v="5.1927594410695939"/>
    <n v="186"/>
    <x v="0"/>
    <n v="0"/>
    <n v="0"/>
    <n v="0"/>
    <n v="0"/>
    <n v="0"/>
  </r>
  <r>
    <n v="4628"/>
    <s v="M19487"/>
    <x v="0"/>
    <n v="303"/>
    <n v="311.2"/>
    <n v="1592"/>
    <n v="166.71385015049836"/>
    <n v="38.9"/>
    <n v="8.1999999999999886"/>
    <n v="6.4851687708543855"/>
    <n v="188"/>
    <x v="0"/>
    <n v="0"/>
    <n v="0"/>
    <n v="0"/>
    <n v="0"/>
    <n v="0"/>
  </r>
  <r>
    <n v="4629"/>
    <s v="M19488"/>
    <x v="0"/>
    <n v="303"/>
    <n v="311.10000000000002"/>
    <n v="1597"/>
    <n v="167.23744892609665"/>
    <n v="36.700000000000003"/>
    <n v="8.1000000000000227"/>
    <n v="6.1376143755877477"/>
    <n v="191"/>
    <x v="0"/>
    <n v="0"/>
    <n v="0"/>
    <n v="0"/>
    <n v="0"/>
    <n v="0"/>
  </r>
  <r>
    <n v="4630"/>
    <s v="L51809"/>
    <x v="1"/>
    <n v="303"/>
    <n v="311.2"/>
    <n v="1735"/>
    <n v="181.68877513260972"/>
    <n v="26.1"/>
    <n v="8.1999999999999886"/>
    <n v="4.7420770309611147"/>
    <n v="194"/>
    <x v="0"/>
    <n v="0"/>
    <n v="0"/>
    <n v="0"/>
    <n v="0"/>
    <n v="0"/>
  </r>
  <r>
    <n v="4631"/>
    <s v="L51810"/>
    <x v="1"/>
    <n v="302.89999999999998"/>
    <n v="311.2"/>
    <n v="1751"/>
    <n v="183.36429121452426"/>
    <n v="23.8"/>
    <n v="8.3000000000000114"/>
    <n v="4.3640701309056773"/>
    <n v="196"/>
    <x v="0"/>
    <n v="0"/>
    <n v="0"/>
    <n v="0"/>
    <n v="0"/>
    <n v="0"/>
  </r>
  <r>
    <n v="4632"/>
    <s v="L51811"/>
    <x v="1"/>
    <n v="303"/>
    <n v="311.2"/>
    <n v="1383"/>
    <n v="144.82742133048947"/>
    <n v="44.6"/>
    <n v="8.1999999999999886"/>
    <n v="6.4593029913398308"/>
    <n v="198"/>
    <x v="0"/>
    <n v="0"/>
    <n v="0"/>
    <n v="0"/>
    <n v="0"/>
    <n v="0"/>
  </r>
  <r>
    <n v="4633"/>
    <s v="M19492"/>
    <x v="0"/>
    <n v="302.89999999999998"/>
    <n v="311.2"/>
    <n v="1330"/>
    <n v="139.27727430914749"/>
    <n v="53.7"/>
    <n v="8.3000000000000114"/>
    <n v="7.4791896304012209"/>
    <n v="200"/>
    <x v="1"/>
    <n v="0"/>
    <n v="1"/>
    <n v="0"/>
    <n v="0"/>
    <n v="0"/>
  </r>
  <r>
    <n v="4634"/>
    <s v="L51813"/>
    <x v="1"/>
    <n v="303"/>
    <n v="311.2"/>
    <n v="1382"/>
    <n v="144.7227015753698"/>
    <n v="50.5"/>
    <n v="8.1999999999999886"/>
    <n v="7.3084964295561745"/>
    <n v="203"/>
    <x v="0"/>
    <n v="0"/>
    <n v="0"/>
    <n v="0"/>
    <n v="0"/>
    <n v="0"/>
  </r>
  <r>
    <n v="4635"/>
    <s v="L51814"/>
    <x v="1"/>
    <n v="303"/>
    <n v="311.2"/>
    <n v="1755"/>
    <n v="183.78317023500287"/>
    <n v="30.4"/>
    <n v="8.1999999999999886"/>
    <n v="5.5870083751440873"/>
    <n v="205"/>
    <x v="0"/>
    <n v="0"/>
    <n v="0"/>
    <n v="0"/>
    <n v="0"/>
    <n v="0"/>
  </r>
  <r>
    <n v="4636"/>
    <s v="M19495"/>
    <x v="0"/>
    <n v="303"/>
    <n v="311.2"/>
    <n v="1614"/>
    <n v="169.01768476313089"/>
    <n v="35.700000000000003"/>
    <n v="8.1999999999999886"/>
    <n v="6.0339313460437731"/>
    <n v="207"/>
    <x v="0"/>
    <n v="0"/>
    <n v="0"/>
    <n v="0"/>
    <n v="0"/>
    <n v="0"/>
  </r>
  <r>
    <n v="4637"/>
    <s v="L51816"/>
    <x v="1"/>
    <n v="303"/>
    <n v="311.3"/>
    <n v="1466"/>
    <n v="153.51916100542121"/>
    <n v="43"/>
    <n v="8.3000000000000114"/>
    <n v="6.6013239232331129"/>
    <n v="210"/>
    <x v="0"/>
    <n v="0"/>
    <n v="0"/>
    <n v="0"/>
    <n v="0"/>
    <n v="0"/>
  </r>
  <r>
    <n v="4638"/>
    <s v="M19497"/>
    <x v="0"/>
    <n v="303.10000000000002"/>
    <n v="311.3"/>
    <n v="1847"/>
    <n v="193.4173877060116"/>
    <n v="24.7"/>
    <n v="8.1999999999999886"/>
    <n v="4.7774094763384864"/>
    <n v="212"/>
    <x v="0"/>
    <n v="0"/>
    <n v="0"/>
    <n v="0"/>
    <n v="0"/>
    <n v="0"/>
  </r>
  <r>
    <n v="4639"/>
    <s v="L51818"/>
    <x v="1"/>
    <n v="303.10000000000002"/>
    <n v="311.3"/>
    <n v="1474"/>
    <n v="154.35691904637852"/>
    <n v="34.799999999999997"/>
    <n v="8.1999999999999886"/>
    <n v="5.3716207828139719"/>
    <n v="215"/>
    <x v="0"/>
    <n v="0"/>
    <n v="0"/>
    <n v="0"/>
    <n v="0"/>
    <n v="0"/>
  </r>
  <r>
    <n v="4640"/>
    <s v="L51819"/>
    <x v="1"/>
    <n v="303.10000000000002"/>
    <n v="311.3"/>
    <n v="1657"/>
    <n v="173.52063423327624"/>
    <n v="31.8"/>
    <n v="8.1999999999999886"/>
    <n v="5.5179561686181842"/>
    <n v="217"/>
    <x v="0"/>
    <n v="0"/>
    <n v="0"/>
    <n v="0"/>
    <n v="0"/>
    <n v="0"/>
  </r>
  <r>
    <n v="4641"/>
    <s v="L51820"/>
    <x v="1"/>
    <n v="303.10000000000002"/>
    <n v="311.2"/>
    <n v="1435"/>
    <n v="150.27284859671178"/>
    <n v="40.1"/>
    <n v="8.0999999999999659"/>
    <n v="6.0259412287281426"/>
    <n v="219"/>
    <x v="0"/>
    <n v="0"/>
    <n v="0"/>
    <n v="0"/>
    <n v="0"/>
    <n v="0"/>
  </r>
  <r>
    <n v="4642"/>
    <s v="H34055"/>
    <x v="2"/>
    <n v="303.10000000000002"/>
    <n v="311.3"/>
    <n v="1494"/>
    <n v="156.4513141487717"/>
    <n v="42.7"/>
    <n v="8.1999999999999886"/>
    <n v="6.6804711141525521"/>
    <n v="221"/>
    <x v="0"/>
    <n v="0"/>
    <n v="0"/>
    <n v="0"/>
    <n v="0"/>
    <n v="0"/>
  </r>
  <r>
    <n v="4643"/>
    <s v="L51822"/>
    <x v="1"/>
    <n v="303.2"/>
    <n v="311.39999999999998"/>
    <n v="1238"/>
    <n v="129.64305683813879"/>
    <n v="54.6"/>
    <n v="8.1999999999999886"/>
    <n v="7.0785109033623783"/>
    <n v="226"/>
    <x v="1"/>
    <n v="0"/>
    <n v="1"/>
    <n v="0"/>
    <n v="1"/>
    <n v="0"/>
  </r>
  <r>
    <n v="4644"/>
    <s v="L51823"/>
    <x v="1"/>
    <n v="303.2"/>
    <n v="311.39999999999998"/>
    <n v="1324"/>
    <n v="138.64895577842952"/>
    <n v="54.2"/>
    <n v="8.1999999999999886"/>
    <n v="7.5147734031908806"/>
    <n v="228"/>
    <x v="1"/>
    <n v="0"/>
    <n v="1"/>
    <n v="0"/>
    <n v="1"/>
    <n v="0"/>
  </r>
  <r>
    <n v="4645"/>
    <s v="L51824"/>
    <x v="1"/>
    <n v="303.2"/>
    <n v="311.39999999999998"/>
    <n v="1514"/>
    <n v="158.54570925116488"/>
    <n v="41.2"/>
    <n v="8.1999999999999886"/>
    <n v="6.5320832211479933"/>
    <n v="230"/>
    <x v="0"/>
    <n v="0"/>
    <n v="0"/>
    <n v="0"/>
    <n v="0"/>
    <n v="0"/>
  </r>
  <r>
    <n v="4646"/>
    <s v="L51825"/>
    <x v="1"/>
    <n v="303.3"/>
    <n v="311.39999999999998"/>
    <n v="1732"/>
    <n v="181.37461586725072"/>
    <n v="25.6"/>
    <n v="8.0999999999999659"/>
    <n v="4.6431901662016193"/>
    <n v="232"/>
    <x v="0"/>
    <n v="0"/>
    <n v="0"/>
    <n v="0"/>
    <n v="0"/>
    <n v="0"/>
  </r>
  <r>
    <n v="4647"/>
    <s v="L51826"/>
    <x v="1"/>
    <n v="303.3"/>
    <n v="311.39999999999998"/>
    <n v="1497"/>
    <n v="156.76547341413067"/>
    <n v="46"/>
    <n v="8.0999999999999659"/>
    <n v="7.2112117770500106"/>
    <n v="234"/>
    <x v="1"/>
    <n v="1"/>
    <n v="0"/>
    <n v="0"/>
    <n v="0"/>
    <n v="0"/>
  </r>
  <r>
    <n v="4648"/>
    <s v="L51827"/>
    <x v="1"/>
    <n v="303.3"/>
    <n v="311.39999999999998"/>
    <n v="1958"/>
    <n v="205.04128052429385"/>
    <n v="21.5"/>
    <n v="8.0999999999999659"/>
    <n v="4.408387531272318"/>
    <n v="0"/>
    <x v="0"/>
    <n v="0"/>
    <n v="0"/>
    <n v="0"/>
    <n v="0"/>
    <n v="0"/>
  </r>
  <r>
    <n v="4649"/>
    <s v="L51828"/>
    <x v="1"/>
    <n v="303.3"/>
    <n v="311.39999999999998"/>
    <n v="1630"/>
    <n v="170.69320084504542"/>
    <n v="32.5"/>
    <n v="8.0999999999999659"/>
    <n v="5.5475290274639768"/>
    <n v="2"/>
    <x v="0"/>
    <n v="0"/>
    <n v="0"/>
    <n v="0"/>
    <n v="0"/>
    <n v="0"/>
  </r>
  <r>
    <n v="4650"/>
    <s v="M19509"/>
    <x v="0"/>
    <n v="303.3"/>
    <n v="311.39999999999998"/>
    <n v="1395"/>
    <n v="146.08405839192537"/>
    <n v="59.1"/>
    <n v="8.0999999999999659"/>
    <n v="8.6335678509627893"/>
    <n v="4"/>
    <x v="0"/>
    <n v="0"/>
    <n v="0"/>
    <n v="0"/>
    <n v="0"/>
    <n v="0"/>
  </r>
  <r>
    <n v="4651"/>
    <s v="L51830"/>
    <x v="1"/>
    <n v="303.3"/>
    <n v="311.39999999999998"/>
    <n v="1658"/>
    <n v="173.62535398839591"/>
    <n v="30.5"/>
    <n v="8.0999999999999659"/>
    <n v="5.2955732966460758"/>
    <n v="7"/>
    <x v="0"/>
    <n v="0"/>
    <n v="0"/>
    <n v="0"/>
    <n v="0"/>
    <n v="0"/>
  </r>
  <r>
    <n v="4652"/>
    <s v="L51831"/>
    <x v="1"/>
    <n v="303.2"/>
    <n v="311.39999999999998"/>
    <n v="1349"/>
    <n v="141.26694965642102"/>
    <n v="51.1"/>
    <n v="8.1999999999999886"/>
    <n v="7.2187411274431144"/>
    <n v="9"/>
    <x v="1"/>
    <n v="0"/>
    <n v="1"/>
    <n v="0"/>
    <n v="0"/>
    <n v="0"/>
  </r>
  <r>
    <n v="4653"/>
    <s v="L51832"/>
    <x v="1"/>
    <n v="303.10000000000002"/>
    <n v="311.2"/>
    <n v="1452"/>
    <n v="152.05308443374599"/>
    <n v="52.9"/>
    <n v="8.0999999999999659"/>
    <n v="8.0436081665451624"/>
    <n v="11"/>
    <x v="0"/>
    <n v="0"/>
    <n v="0"/>
    <n v="0"/>
    <n v="0"/>
    <n v="0"/>
  </r>
  <r>
    <n v="4654"/>
    <s v="M19513"/>
    <x v="0"/>
    <n v="303.10000000000002"/>
    <n v="311.10000000000002"/>
    <n v="1594"/>
    <n v="166.92328966073768"/>
    <n v="35.5"/>
    <n v="8"/>
    <n v="5.9257767829561878"/>
    <n v="13"/>
    <x v="0"/>
    <n v="0"/>
    <n v="0"/>
    <n v="0"/>
    <n v="0"/>
    <n v="0"/>
  </r>
  <r>
    <n v="4655"/>
    <s v="M19514"/>
    <x v="0"/>
    <n v="303.10000000000002"/>
    <n v="311"/>
    <n v="1510"/>
    <n v="158.12683023068624"/>
    <n v="47.6"/>
    <n v="7.8999999999999773"/>
    <n v="7.5268371189806649"/>
    <n v="16"/>
    <x v="0"/>
    <n v="0"/>
    <n v="0"/>
    <n v="0"/>
    <n v="0"/>
    <n v="0"/>
  </r>
  <r>
    <n v="4656"/>
    <s v="L51835"/>
    <x v="1"/>
    <n v="303.10000000000002"/>
    <n v="311.10000000000002"/>
    <n v="1854"/>
    <n v="194.1504259918492"/>
    <n v="22.6"/>
    <n v="8"/>
    <n v="4.3877996274157924"/>
    <n v="19"/>
    <x v="0"/>
    <n v="0"/>
    <n v="0"/>
    <n v="0"/>
    <n v="0"/>
    <n v="0"/>
  </r>
  <r>
    <n v="4657"/>
    <s v="L51836"/>
    <x v="1"/>
    <n v="303.10000000000002"/>
    <n v="311.2"/>
    <n v="1626"/>
    <n v="170.27432182456678"/>
    <n v="32.299999999999997"/>
    <n v="8.0999999999999659"/>
    <n v="5.4998605949335069"/>
    <n v="21"/>
    <x v="0"/>
    <n v="0"/>
    <n v="0"/>
    <n v="0"/>
    <n v="0"/>
    <n v="0"/>
  </r>
  <r>
    <n v="4658"/>
    <s v="L51837"/>
    <x v="1"/>
    <n v="303.10000000000002"/>
    <n v="311.2"/>
    <n v="1628"/>
    <n v="170.48376133480613"/>
    <n v="35.200000000000003"/>
    <n v="8.0999999999999659"/>
    <n v="6.0010283989851763"/>
    <n v="23"/>
    <x v="0"/>
    <n v="0"/>
    <n v="0"/>
    <n v="0"/>
    <n v="0"/>
    <n v="0"/>
  </r>
  <r>
    <n v="4659"/>
    <s v="L51838"/>
    <x v="1"/>
    <n v="303.10000000000002"/>
    <n v="311.2"/>
    <n v="1679"/>
    <n v="175.82446884590874"/>
    <n v="34.799999999999997"/>
    <n v="8.0999999999999659"/>
    <n v="6.1186915158376234"/>
    <n v="25"/>
    <x v="0"/>
    <n v="0"/>
    <n v="0"/>
    <n v="0"/>
    <n v="0"/>
    <n v="0"/>
  </r>
  <r>
    <n v="4660"/>
    <s v="M19519"/>
    <x v="0"/>
    <n v="303.10000000000002"/>
    <n v="311.2"/>
    <n v="1489"/>
    <n v="155.92771537317338"/>
    <n v="44.5"/>
    <n v="8.0999999999999659"/>
    <n v="6.9387833341062164"/>
    <n v="27"/>
    <x v="0"/>
    <n v="0"/>
    <n v="0"/>
    <n v="0"/>
    <n v="0"/>
    <n v="0"/>
  </r>
  <r>
    <n v="4661"/>
    <s v="L51840"/>
    <x v="1"/>
    <n v="303.2"/>
    <n v="311.2"/>
    <n v="1439"/>
    <n v="150.69172761719039"/>
    <n v="43.9"/>
    <n v="8"/>
    <n v="6.6153668423946579"/>
    <n v="30"/>
    <x v="0"/>
    <n v="0"/>
    <n v="0"/>
    <n v="0"/>
    <n v="0"/>
    <n v="0"/>
  </r>
  <r>
    <n v="4662"/>
    <s v="L51841"/>
    <x v="1"/>
    <n v="303.3"/>
    <n v="311.3"/>
    <n v="1350"/>
    <n v="141.37166941154069"/>
    <n v="48.1"/>
    <n v="8"/>
    <n v="6.7999772986951079"/>
    <n v="32"/>
    <x v="1"/>
    <n v="0"/>
    <n v="1"/>
    <n v="0"/>
    <n v="0"/>
    <n v="0"/>
  </r>
  <r>
    <n v="4663"/>
    <s v="H34076"/>
    <x v="2"/>
    <n v="303.3"/>
    <n v="311.2"/>
    <n v="1607"/>
    <n v="168.28464647729325"/>
    <n v="31.7"/>
    <n v="7.8999999999999773"/>
    <n v="5.3346232933301962"/>
    <n v="34"/>
    <x v="0"/>
    <n v="0"/>
    <n v="0"/>
    <n v="0"/>
    <n v="0"/>
    <n v="0"/>
  </r>
  <r>
    <n v="4664"/>
    <s v="L51843"/>
    <x v="1"/>
    <n v="303.3"/>
    <n v="311.3"/>
    <n v="1389"/>
    <n v="145.45573986120741"/>
    <n v="53.9"/>
    <n v="8"/>
    <n v="7.8400643785190791"/>
    <n v="39"/>
    <x v="0"/>
    <n v="0"/>
    <n v="0"/>
    <n v="0"/>
    <n v="0"/>
    <n v="0"/>
  </r>
  <r>
    <n v="4665"/>
    <s v="M19524"/>
    <x v="0"/>
    <n v="303.3"/>
    <n v="311.3"/>
    <n v="1566"/>
    <n v="163.99113651738719"/>
    <n v="46.1"/>
    <n v="8"/>
    <n v="7.5599913934515497"/>
    <n v="41"/>
    <x v="0"/>
    <n v="0"/>
    <n v="0"/>
    <n v="0"/>
    <n v="0"/>
    <n v="0"/>
  </r>
  <r>
    <n v="4666"/>
    <s v="M19525"/>
    <x v="0"/>
    <n v="303.39999999999998"/>
    <n v="311.39999999999998"/>
    <n v="1307"/>
    <n v="136.86871994139531"/>
    <n v="54"/>
    <n v="8"/>
    <n v="7.3909108768353473"/>
    <n v="44"/>
    <x v="1"/>
    <n v="0"/>
    <n v="1"/>
    <n v="0"/>
    <n v="0"/>
    <n v="0"/>
  </r>
  <r>
    <n v="4667"/>
    <s v="M19526"/>
    <x v="0"/>
    <n v="303.3"/>
    <n v="311.5"/>
    <n v="1569"/>
    <n v="164.30529578274619"/>
    <n v="36.6"/>
    <n v="8.1999999999999886"/>
    <n v="6.0135738256485114"/>
    <n v="47"/>
    <x v="0"/>
    <n v="0"/>
    <n v="0"/>
    <n v="0"/>
    <n v="0"/>
    <n v="0"/>
  </r>
  <r>
    <n v="4668"/>
    <s v="H34081"/>
    <x v="2"/>
    <n v="303.3"/>
    <n v="311.39999999999998"/>
    <n v="1651"/>
    <n v="172.89231570255828"/>
    <n v="30.6"/>
    <n v="8.0999999999999659"/>
    <n v="5.2905048604982836"/>
    <n v="50"/>
    <x v="0"/>
    <n v="0"/>
    <n v="0"/>
    <n v="0"/>
    <n v="0"/>
    <n v="0"/>
  </r>
  <r>
    <n v="4669"/>
    <s v="H34082"/>
    <x v="2"/>
    <n v="303.3"/>
    <n v="311.39999999999998"/>
    <n v="1692"/>
    <n v="177.18582566246431"/>
    <n v="27.9"/>
    <n v="8.0999999999999659"/>
    <n v="4.9434845359827539"/>
    <n v="55"/>
    <x v="0"/>
    <n v="0"/>
    <n v="0"/>
    <n v="0"/>
    <n v="0"/>
    <n v="0"/>
  </r>
  <r>
    <n v="4670"/>
    <s v="M19529"/>
    <x v="0"/>
    <n v="303.3"/>
    <n v="311.5"/>
    <n v="1373"/>
    <n v="143.78022377929287"/>
    <n v="47.3"/>
    <n v="8.1999999999999886"/>
    <n v="6.8008045847605523"/>
    <n v="60"/>
    <x v="1"/>
    <n v="0"/>
    <n v="1"/>
    <n v="0"/>
    <n v="0"/>
    <n v="0"/>
  </r>
  <r>
    <n v="4671"/>
    <s v="L51850"/>
    <x v="1"/>
    <n v="303.2"/>
    <n v="311.39999999999998"/>
    <n v="1610"/>
    <n v="168.59880574265222"/>
    <n v="35.5"/>
    <n v="8.1999999999999886"/>
    <n v="5.9852576038641541"/>
    <n v="63"/>
    <x v="0"/>
    <n v="0"/>
    <n v="0"/>
    <n v="0"/>
    <n v="0"/>
    <n v="0"/>
  </r>
  <r>
    <n v="4672"/>
    <s v="L51851"/>
    <x v="1"/>
    <n v="303.3"/>
    <n v="311.39999999999998"/>
    <n v="1511"/>
    <n v="158.23154998580591"/>
    <n v="43.4"/>
    <n v="8.0999999999999659"/>
    <n v="6.8672492693839766"/>
    <n v="65"/>
    <x v="0"/>
    <n v="0"/>
    <n v="0"/>
    <n v="0"/>
    <n v="0"/>
    <n v="0"/>
  </r>
  <r>
    <n v="4673"/>
    <s v="L51852"/>
    <x v="1"/>
    <n v="303.3"/>
    <n v="311.5"/>
    <n v="1412"/>
    <n v="147.86429422895961"/>
    <n v="55.6"/>
    <n v="8.1999999999999886"/>
    <n v="8.2212547591301544"/>
    <n v="67"/>
    <x v="0"/>
    <n v="0"/>
    <n v="0"/>
    <n v="0"/>
    <n v="0"/>
    <n v="0"/>
  </r>
  <r>
    <n v="4674"/>
    <s v="L51853"/>
    <x v="1"/>
    <n v="303.39999999999998"/>
    <n v="311.5"/>
    <n v="1501"/>
    <n v="157.18435243460934"/>
    <n v="36.200000000000003"/>
    <n v="8.1000000000000227"/>
    <n v="5.6900735581328581"/>
    <n v="69"/>
    <x v="0"/>
    <n v="0"/>
    <n v="0"/>
    <n v="0"/>
    <n v="0"/>
    <n v="0"/>
  </r>
  <r>
    <n v="4675"/>
    <s v="L51854"/>
    <x v="1"/>
    <n v="303.39999999999998"/>
    <n v="311.5"/>
    <n v="1414"/>
    <n v="148.0737337391989"/>
    <n v="44.8"/>
    <n v="8.1000000000000227"/>
    <n v="6.6337032715161106"/>
    <n v="71"/>
    <x v="0"/>
    <n v="0"/>
    <n v="0"/>
    <n v="0"/>
    <n v="0"/>
    <n v="0"/>
  </r>
  <r>
    <n v="4676"/>
    <s v="H34089"/>
    <x v="2"/>
    <n v="303.5"/>
    <n v="311.5"/>
    <n v="1629"/>
    <n v="170.58848108992575"/>
    <n v="33.5"/>
    <n v="8"/>
    <n v="5.7147141165125124"/>
    <n v="73"/>
    <x v="0"/>
    <n v="0"/>
    <n v="0"/>
    <n v="0"/>
    <n v="0"/>
    <n v="0"/>
  </r>
  <r>
    <n v="4677"/>
    <s v="L51856"/>
    <x v="1"/>
    <n v="303.39999999999998"/>
    <n v="311.5"/>
    <n v="1879"/>
    <n v="196.7684198698407"/>
    <n v="21.3"/>
    <n v="8.1000000000000227"/>
    <n v="4.1911673432276064"/>
    <n v="78"/>
    <x v="0"/>
    <n v="0"/>
    <n v="0"/>
    <n v="0"/>
    <n v="0"/>
    <n v="0"/>
  </r>
  <r>
    <n v="4678"/>
    <s v="H34091"/>
    <x v="2"/>
    <n v="303.5"/>
    <n v="311.60000000000002"/>
    <n v="1466"/>
    <n v="153.51916100542121"/>
    <n v="47"/>
    <n v="8.1000000000000227"/>
    <n v="7.2154005672547976"/>
    <n v="80"/>
    <x v="0"/>
    <n v="0"/>
    <n v="0"/>
    <n v="0"/>
    <n v="0"/>
    <n v="0"/>
  </r>
  <r>
    <n v="4679"/>
    <s v="H34092"/>
    <x v="2"/>
    <n v="303.60000000000002"/>
    <n v="311.7"/>
    <n v="1476"/>
    <n v="154.56635855661781"/>
    <n v="40.1"/>
    <n v="8.0999999999999659"/>
    <n v="6.1981109781203747"/>
    <n v="85"/>
    <x v="0"/>
    <n v="0"/>
    <n v="0"/>
    <n v="0"/>
    <n v="0"/>
    <n v="0"/>
  </r>
  <r>
    <n v="4680"/>
    <s v="L51859"/>
    <x v="1"/>
    <n v="303.60000000000002"/>
    <n v="311.8"/>
    <n v="1695"/>
    <n v="177.49998492782331"/>
    <n v="30.7"/>
    <n v="8.1999999999999886"/>
    <n v="5.4492495372841754"/>
    <n v="90"/>
    <x v="0"/>
    <n v="0"/>
    <n v="0"/>
    <n v="0"/>
    <n v="0"/>
    <n v="0"/>
  </r>
  <r>
    <n v="4681"/>
    <s v="L51860"/>
    <x v="1"/>
    <n v="303.60000000000002"/>
    <n v="311.7"/>
    <n v="1491"/>
    <n v="156.13715488341271"/>
    <n v="39.799999999999997"/>
    <n v="8.0999999999999659"/>
    <n v="6.2142587643598253"/>
    <n v="92"/>
    <x v="0"/>
    <n v="0"/>
    <n v="0"/>
    <n v="0"/>
    <n v="0"/>
    <n v="0"/>
  </r>
  <r>
    <n v="4682"/>
    <s v="M19541"/>
    <x v="0"/>
    <n v="303.60000000000002"/>
    <n v="311.8"/>
    <n v="1659"/>
    <n v="173.73007374351556"/>
    <n v="34.700000000000003"/>
    <n v="8.1999999999999886"/>
    <n v="6.02843355889999"/>
    <n v="94"/>
    <x v="0"/>
    <n v="0"/>
    <n v="0"/>
    <n v="0"/>
    <n v="0"/>
    <n v="0"/>
  </r>
  <r>
    <n v="4683"/>
    <s v="L51862"/>
    <x v="1"/>
    <n v="303.60000000000002"/>
    <n v="311.8"/>
    <n v="1567"/>
    <n v="164.09585627250686"/>
    <n v="31.7"/>
    <n v="8.1999999999999886"/>
    <n v="5.2018386438384674"/>
    <n v="97"/>
    <x v="0"/>
    <n v="0"/>
    <n v="0"/>
    <n v="0"/>
    <n v="0"/>
    <n v="0"/>
  </r>
  <r>
    <n v="4684"/>
    <s v="L51863"/>
    <x v="1"/>
    <n v="303.60000000000002"/>
    <n v="311.8"/>
    <n v="1736"/>
    <n v="181.79349488772934"/>
    <n v="32.9"/>
    <n v="8.1999999999999886"/>
    <n v="5.9810059818062946"/>
    <n v="99"/>
    <x v="0"/>
    <n v="0"/>
    <n v="0"/>
    <n v="0"/>
    <n v="0"/>
    <n v="0"/>
  </r>
  <r>
    <n v="4685"/>
    <s v="M19544"/>
    <x v="0"/>
    <n v="303.60000000000002"/>
    <n v="311.8"/>
    <n v="1421"/>
    <n v="148.80677202503654"/>
    <n v="44.8"/>
    <n v="8.1999999999999886"/>
    <n v="6.6665433867216359"/>
    <n v="101"/>
    <x v="1"/>
    <n v="0"/>
    <n v="0"/>
    <n v="0"/>
    <n v="0"/>
    <n v="0"/>
  </r>
  <r>
    <n v="4686"/>
    <s v="M19545"/>
    <x v="0"/>
    <n v="303.60000000000002"/>
    <n v="311.8"/>
    <n v="1627"/>
    <n v="170.37904157968646"/>
    <n v="30.8"/>
    <n v="8.1999999999999886"/>
    <n v="5.2476744806543429"/>
    <n v="104"/>
    <x v="0"/>
    <n v="0"/>
    <n v="0"/>
    <n v="0"/>
    <n v="0"/>
    <n v="0"/>
  </r>
  <r>
    <n v="4687"/>
    <s v="M19546"/>
    <x v="0"/>
    <n v="303.5"/>
    <n v="311.60000000000002"/>
    <n v="1562"/>
    <n v="163.57225749690858"/>
    <n v="34.200000000000003"/>
    <n v="8.1000000000000227"/>
    <n v="5.5941712063942743"/>
    <n v="107"/>
    <x v="0"/>
    <n v="0"/>
    <n v="0"/>
    <n v="0"/>
    <n v="0"/>
    <n v="0"/>
  </r>
  <r>
    <n v="4688"/>
    <s v="L51867"/>
    <x v="1"/>
    <n v="303.5"/>
    <n v="311.60000000000002"/>
    <n v="2183"/>
    <n v="228.60322542621728"/>
    <n v="17"/>
    <n v="8.1000000000000227"/>
    <n v="3.8862548322456938"/>
    <n v="110"/>
    <x v="0"/>
    <n v="0"/>
    <n v="0"/>
    <n v="0"/>
    <n v="0"/>
    <n v="0"/>
  </r>
  <r>
    <n v="4689"/>
    <s v="L51868"/>
    <x v="1"/>
    <n v="303.5"/>
    <n v="311.60000000000002"/>
    <n v="1577"/>
    <n v="165.14305382370347"/>
    <n v="38.1"/>
    <n v="8.1000000000000227"/>
    <n v="6.291950350683102"/>
    <n v="112"/>
    <x v="0"/>
    <n v="0"/>
    <n v="0"/>
    <n v="0"/>
    <n v="0"/>
    <n v="0"/>
  </r>
  <r>
    <n v="4690"/>
    <s v="M19549"/>
    <x v="0"/>
    <n v="303.39999999999998"/>
    <n v="311.5"/>
    <n v="1560"/>
    <n v="163.36281798666923"/>
    <n v="36.4"/>
    <n v="8.1000000000000227"/>
    <n v="5.9464065747147599"/>
    <n v="114"/>
    <x v="0"/>
    <n v="0"/>
    <n v="0"/>
    <n v="0"/>
    <n v="0"/>
    <n v="0"/>
  </r>
  <r>
    <n v="4691"/>
    <s v="M19550"/>
    <x v="0"/>
    <n v="303.39999999999998"/>
    <n v="311.5"/>
    <n v="1483"/>
    <n v="155.29939684245542"/>
    <n v="43"/>
    <n v="8.1000000000000227"/>
    <n v="6.6778740642255832"/>
    <n v="117"/>
    <x v="0"/>
    <n v="0"/>
    <n v="0"/>
    <n v="0"/>
    <n v="0"/>
    <n v="0"/>
  </r>
  <r>
    <n v="4692"/>
    <s v="L51871"/>
    <x v="1"/>
    <n v="303.5"/>
    <n v="311.5"/>
    <n v="1535"/>
    <n v="160.74482410867773"/>
    <n v="33.299999999999997"/>
    <n v="8"/>
    <n v="5.3528026428189674"/>
    <n v="120"/>
    <x v="0"/>
    <n v="0"/>
    <n v="0"/>
    <n v="0"/>
    <n v="0"/>
    <n v="0"/>
  </r>
  <r>
    <n v="4693"/>
    <s v="M19552"/>
    <x v="0"/>
    <n v="303.39999999999998"/>
    <n v="311.39999999999998"/>
    <n v="1606"/>
    <n v="168.1799267221736"/>
    <n v="29.6"/>
    <n v="8"/>
    <n v="4.9781258309763388"/>
    <n v="122"/>
    <x v="0"/>
    <n v="0"/>
    <n v="0"/>
    <n v="0"/>
    <n v="0"/>
    <n v="0"/>
  </r>
  <r>
    <n v="4694"/>
    <s v="M19553"/>
    <x v="0"/>
    <n v="303.39999999999998"/>
    <n v="311.5"/>
    <n v="1817"/>
    <n v="190.27579505242181"/>
    <n v="24.7"/>
    <n v="8.1000000000000227"/>
    <n v="4.6998121377948179"/>
    <n v="125"/>
    <x v="0"/>
    <n v="0"/>
    <n v="0"/>
    <n v="0"/>
    <n v="0"/>
    <n v="0"/>
  </r>
  <r>
    <n v="4695"/>
    <s v="L51874"/>
    <x v="1"/>
    <n v="303.39999999999998"/>
    <n v="311.5"/>
    <n v="1424"/>
    <n v="149.12093129039553"/>
    <n v="50.8"/>
    <n v="8.1000000000000227"/>
    <n v="7.5753433095520926"/>
    <n v="128"/>
    <x v="0"/>
    <n v="0"/>
    <n v="0"/>
    <n v="0"/>
    <n v="0"/>
    <n v="0"/>
  </r>
  <r>
    <n v="4696"/>
    <s v="L51875"/>
    <x v="1"/>
    <n v="303.3"/>
    <n v="311.60000000000002"/>
    <n v="1514"/>
    <n v="158.54570925116488"/>
    <n v="34.700000000000003"/>
    <n v="8.3000000000000114"/>
    <n v="5.5015361110154215"/>
    <n v="130"/>
    <x v="0"/>
    <n v="0"/>
    <n v="0"/>
    <n v="0"/>
    <n v="0"/>
    <n v="0"/>
  </r>
  <r>
    <n v="4697"/>
    <s v="L51876"/>
    <x v="1"/>
    <n v="303.39999999999998"/>
    <n v="311.60000000000002"/>
    <n v="1449"/>
    <n v="151.73892516838703"/>
    <n v="41.7"/>
    <n v="8.2000000000000455"/>
    <n v="6.3275131795217394"/>
    <n v="132"/>
    <x v="0"/>
    <n v="0"/>
    <n v="0"/>
    <n v="0"/>
    <n v="0"/>
    <n v="0"/>
  </r>
  <r>
    <n v="4698"/>
    <s v="M19557"/>
    <x v="0"/>
    <n v="303.5"/>
    <n v="311.60000000000002"/>
    <n v="1573"/>
    <n v="164.72417480322483"/>
    <n v="34"/>
    <n v="8.1000000000000227"/>
    <n v="5.600621943309644"/>
    <n v="134"/>
    <x v="0"/>
    <n v="0"/>
    <n v="0"/>
    <n v="0"/>
    <n v="0"/>
    <n v="0"/>
  </r>
  <r>
    <n v="4699"/>
    <s v="L51878"/>
    <x v="1"/>
    <n v="303.39999999999998"/>
    <n v="311.60000000000002"/>
    <n v="1564"/>
    <n v="163.7816970071479"/>
    <n v="41.9"/>
    <n v="8.2000000000000455"/>
    <n v="6.8624531045994965"/>
    <n v="137"/>
    <x v="0"/>
    <n v="0"/>
    <n v="0"/>
    <n v="0"/>
    <n v="0"/>
    <n v="0"/>
  </r>
  <r>
    <n v="4700"/>
    <s v="L51879"/>
    <x v="1"/>
    <n v="303.5"/>
    <n v="311.60000000000002"/>
    <n v="1428"/>
    <n v="149.53981031087415"/>
    <n v="46.2"/>
    <n v="8.1000000000000227"/>
    <n v="6.9087392363623854"/>
    <n v="139"/>
    <x v="0"/>
    <n v="0"/>
    <n v="0"/>
    <n v="0"/>
    <n v="0"/>
    <n v="0"/>
  </r>
  <r>
    <n v="4701"/>
    <s v="L51880"/>
    <x v="1"/>
    <n v="303.5"/>
    <n v="311.7"/>
    <n v="1620"/>
    <n v="169.64600329384882"/>
    <n v="31"/>
    <n v="8.1999999999999886"/>
    <n v="5.2590261021093134"/>
    <n v="141"/>
    <x v="0"/>
    <n v="0"/>
    <n v="0"/>
    <n v="0"/>
    <n v="0"/>
    <n v="0"/>
  </r>
  <r>
    <n v="4702"/>
    <s v="H34115"/>
    <x v="2"/>
    <n v="303.5"/>
    <n v="311.7"/>
    <n v="1584"/>
    <n v="165.87609210954108"/>
    <n v="32.700000000000003"/>
    <n v="8.1999999999999886"/>
    <n v="5.4241482119819935"/>
    <n v="143"/>
    <x v="0"/>
    <n v="0"/>
    <n v="0"/>
    <n v="0"/>
    <n v="0"/>
    <n v="0"/>
  </r>
  <r>
    <n v="4703"/>
    <s v="L51882"/>
    <x v="1"/>
    <n v="303.60000000000002"/>
    <n v="311.8"/>
    <n v="1222"/>
    <n v="127.96754075622424"/>
    <n v="66.8"/>
    <n v="8.1999999999999886"/>
    <n v="8.5482317225157782"/>
    <n v="148"/>
    <x v="1"/>
    <n v="0"/>
    <n v="1"/>
    <n v="0"/>
    <n v="0"/>
    <n v="0"/>
  </r>
  <r>
    <n v="4704"/>
    <s v="M19563"/>
    <x v="0"/>
    <n v="303.60000000000002"/>
    <n v="311.8"/>
    <n v="1432"/>
    <n v="149.95868933135279"/>
    <n v="42.5"/>
    <n v="8.1999999999999886"/>
    <n v="6.3732442965824934"/>
    <n v="150"/>
    <x v="0"/>
    <n v="0"/>
    <n v="0"/>
    <n v="0"/>
    <n v="0"/>
    <n v="0"/>
  </r>
  <r>
    <n v="4705"/>
    <s v="L51884"/>
    <x v="1"/>
    <n v="303.7"/>
    <n v="311.89999999999998"/>
    <n v="1561"/>
    <n v="163.4675377417889"/>
    <n v="33.299999999999997"/>
    <n v="8.1999999999999886"/>
    <n v="5.4434690068015694"/>
    <n v="153"/>
    <x v="0"/>
    <n v="0"/>
    <n v="0"/>
    <n v="0"/>
    <n v="0"/>
    <n v="0"/>
  </r>
  <r>
    <n v="4706"/>
    <s v="L51885"/>
    <x v="1"/>
    <n v="303.60000000000002"/>
    <n v="311.8"/>
    <n v="1614"/>
    <n v="169.01768476313089"/>
    <n v="33.200000000000003"/>
    <n v="8.1999999999999886"/>
    <n v="5.6113871341359465"/>
    <n v="155"/>
    <x v="0"/>
    <n v="0"/>
    <n v="0"/>
    <n v="0"/>
    <n v="0"/>
    <n v="0"/>
  </r>
  <r>
    <n v="4707"/>
    <s v="L51886"/>
    <x v="1"/>
    <n v="303.5"/>
    <n v="311.7"/>
    <n v="1959"/>
    <n v="205.14600027941347"/>
    <n v="22.3"/>
    <n v="8.1999999999999886"/>
    <n v="4.5747558062309208"/>
    <n v="157"/>
    <x v="0"/>
    <n v="0"/>
    <n v="0"/>
    <n v="0"/>
    <n v="0"/>
    <n v="0"/>
  </r>
  <r>
    <n v="4708"/>
    <s v="L51887"/>
    <x v="1"/>
    <n v="303.5"/>
    <n v="311.8"/>
    <n v="1944"/>
    <n v="203.57520395261861"/>
    <n v="23.5"/>
    <n v="8.3000000000000114"/>
    <n v="4.7840172928865377"/>
    <n v="159"/>
    <x v="0"/>
    <n v="0"/>
    <n v="0"/>
    <n v="0"/>
    <n v="0"/>
    <n v="0"/>
  </r>
  <r>
    <n v="4709"/>
    <s v="L51888"/>
    <x v="1"/>
    <n v="303.39999999999998"/>
    <n v="311.7"/>
    <n v="1793"/>
    <n v="187.76252092954999"/>
    <n v="25.8"/>
    <n v="8.3000000000000114"/>
    <n v="4.8442730399823901"/>
    <n v="161"/>
    <x v="0"/>
    <n v="0"/>
    <n v="0"/>
    <n v="0"/>
    <n v="0"/>
    <n v="0"/>
  </r>
  <r>
    <n v="4710"/>
    <s v="M19569"/>
    <x v="0"/>
    <n v="303.39999999999998"/>
    <n v="311.60000000000002"/>
    <n v="1446"/>
    <n v="151.42476590302803"/>
    <n v="50"/>
    <n v="8.2000000000000455"/>
    <n v="7.5712382951514021"/>
    <n v="163"/>
    <x v="0"/>
    <n v="0"/>
    <n v="0"/>
    <n v="0"/>
    <n v="0"/>
    <n v="0"/>
  </r>
  <r>
    <n v="4711"/>
    <s v="L51890"/>
    <x v="1"/>
    <n v="303.39999999999998"/>
    <n v="311.7"/>
    <n v="1673"/>
    <n v="175.19615031519078"/>
    <n v="32.200000000000003"/>
    <n v="8.3000000000000114"/>
    <n v="5.6413160401491433"/>
    <n v="166"/>
    <x v="0"/>
    <n v="0"/>
    <n v="0"/>
    <n v="0"/>
    <n v="0"/>
    <n v="0"/>
  </r>
  <r>
    <n v="4712"/>
    <s v="M19571"/>
    <x v="0"/>
    <n v="303.39999999999998"/>
    <n v="311.7"/>
    <n v="1515"/>
    <n v="158.65042900628455"/>
    <n v="44.2"/>
    <n v="8.3000000000000114"/>
    <n v="7.0123489620777786"/>
    <n v="168"/>
    <x v="0"/>
    <n v="0"/>
    <n v="0"/>
    <n v="0"/>
    <n v="0"/>
    <n v="0"/>
  </r>
  <r>
    <n v="4713"/>
    <s v="L51892"/>
    <x v="1"/>
    <n v="303.39999999999998"/>
    <n v="311.8"/>
    <n v="1564"/>
    <n v="163.7816970071479"/>
    <n v="35.9"/>
    <n v="8.4000000000000341"/>
    <n v="5.8797629225566101"/>
    <n v="171"/>
    <x v="0"/>
    <n v="0"/>
    <n v="0"/>
    <n v="0"/>
    <n v="0"/>
    <n v="0"/>
  </r>
  <r>
    <n v="4714"/>
    <s v="L51893"/>
    <x v="1"/>
    <n v="303.5"/>
    <n v="311.8"/>
    <n v="1451"/>
    <n v="151.94836467862632"/>
    <n v="45.2"/>
    <n v="8.3000000000000114"/>
    <n v="6.8680660834739102"/>
    <n v="173"/>
    <x v="0"/>
    <n v="0"/>
    <n v="0"/>
    <n v="0"/>
    <n v="0"/>
    <n v="0"/>
  </r>
  <r>
    <n v="4715"/>
    <s v="H34128"/>
    <x v="2"/>
    <n v="303.39999999999998"/>
    <n v="311.8"/>
    <n v="1693"/>
    <n v="177.29054541758398"/>
    <n v="28.3"/>
    <n v="8.4000000000000341"/>
    <n v="5.0173224353176265"/>
    <n v="175"/>
    <x v="0"/>
    <n v="0"/>
    <n v="0"/>
    <n v="0"/>
    <n v="0"/>
    <n v="0"/>
  </r>
  <r>
    <n v="4716"/>
    <s v="L51895"/>
    <x v="1"/>
    <n v="303.39999999999998"/>
    <n v="311.7"/>
    <n v="1476"/>
    <n v="154.56635855661781"/>
    <n v="42.3"/>
    <n v="8.3000000000000114"/>
    <n v="6.5381569669449329"/>
    <n v="180"/>
    <x v="0"/>
    <n v="0"/>
    <n v="0"/>
    <n v="0"/>
    <n v="0"/>
    <n v="0"/>
  </r>
  <r>
    <n v="4717"/>
    <s v="L51896"/>
    <x v="1"/>
    <n v="303.39999999999998"/>
    <n v="311.60000000000002"/>
    <n v="1712"/>
    <n v="179.28022076485752"/>
    <n v="30.1"/>
    <n v="8.2000000000000455"/>
    <n v="5.3963346450222112"/>
    <n v="182"/>
    <x v="0"/>
    <n v="0"/>
    <n v="0"/>
    <n v="0"/>
    <n v="0"/>
    <n v="0"/>
  </r>
  <r>
    <n v="4718"/>
    <s v="M19577"/>
    <x v="0"/>
    <n v="303.39999999999998"/>
    <n v="311.60000000000002"/>
    <n v="1425"/>
    <n v="149.22565104551515"/>
    <n v="45.4"/>
    <n v="8.2000000000000455"/>
    <n v="6.7748445574663876"/>
    <n v="184"/>
    <x v="0"/>
    <n v="0"/>
    <n v="0"/>
    <n v="0"/>
    <n v="0"/>
    <n v="0"/>
  </r>
  <r>
    <n v="4719"/>
    <s v="L51898"/>
    <x v="1"/>
    <n v="303.3"/>
    <n v="311.60000000000002"/>
    <n v="1337"/>
    <n v="140.01031259498509"/>
    <n v="56.8"/>
    <n v="8.3000000000000114"/>
    <n v="7.9525857553951527"/>
    <n v="187"/>
    <x v="1"/>
    <n v="0"/>
    <n v="1"/>
    <n v="0"/>
    <n v="0"/>
    <n v="0"/>
  </r>
  <r>
    <n v="4720"/>
    <s v="M19579"/>
    <x v="0"/>
    <n v="303.39999999999998"/>
    <n v="311.7"/>
    <n v="1690"/>
    <n v="176.97638615222502"/>
    <n v="34.9"/>
    <n v="8.3000000000000114"/>
    <n v="6.1764758767126535"/>
    <n v="189"/>
    <x v="0"/>
    <n v="0"/>
    <n v="0"/>
    <n v="0"/>
    <n v="0"/>
    <n v="0"/>
  </r>
  <r>
    <n v="4721"/>
    <s v="M19580"/>
    <x v="0"/>
    <n v="303.39999999999998"/>
    <n v="311.7"/>
    <n v="1353"/>
    <n v="141.68582867689966"/>
    <n v="44.1"/>
    <n v="8.3000000000000114"/>
    <n v="6.2483450446512752"/>
    <n v="192"/>
    <x v="1"/>
    <n v="0"/>
    <n v="1"/>
    <n v="0"/>
    <n v="0"/>
    <n v="0"/>
  </r>
  <r>
    <n v="4722"/>
    <s v="L51901"/>
    <x v="1"/>
    <n v="303.5"/>
    <n v="311.8"/>
    <n v="1927"/>
    <n v="201.79496811558437"/>
    <n v="21.9"/>
    <n v="8.3000000000000114"/>
    <n v="4.4193098017312975"/>
    <n v="195"/>
    <x v="0"/>
    <n v="0"/>
    <n v="0"/>
    <n v="0"/>
    <n v="0"/>
    <n v="0"/>
  </r>
  <r>
    <n v="4723"/>
    <s v="M19582"/>
    <x v="0"/>
    <n v="303.39999999999998"/>
    <n v="311.8"/>
    <n v="1391"/>
    <n v="145.66517937144675"/>
    <n v="42.7"/>
    <n v="8.4000000000000341"/>
    <n v="6.2199031591607774"/>
    <n v="197"/>
    <x v="0"/>
    <n v="0"/>
    <n v="0"/>
    <n v="0"/>
    <n v="0"/>
    <n v="0"/>
  </r>
  <r>
    <n v="4724"/>
    <s v="L51903"/>
    <x v="1"/>
    <n v="303.39999999999998"/>
    <n v="311.8"/>
    <n v="1366"/>
    <n v="143.04718549345526"/>
    <n v="50.9"/>
    <n v="8.4000000000000341"/>
    <n v="7.2811017416168724"/>
    <n v="200"/>
    <x v="1"/>
    <n v="0"/>
    <n v="1"/>
    <n v="0"/>
    <n v="0"/>
    <n v="0"/>
  </r>
  <r>
    <n v="4725"/>
    <s v="L51904"/>
    <x v="1"/>
    <n v="303.39999999999998"/>
    <n v="311.89999999999998"/>
    <n v="1771"/>
    <n v="185.45868631691746"/>
    <n v="31.6"/>
    <n v="8.5"/>
    <n v="5.8604944876145915"/>
    <n v="202"/>
    <x v="0"/>
    <n v="0"/>
    <n v="0"/>
    <n v="0"/>
    <n v="0"/>
    <n v="0"/>
  </r>
  <r>
    <n v="4726"/>
    <s v="M19585"/>
    <x v="0"/>
    <n v="303.39999999999998"/>
    <n v="311.8"/>
    <n v="1515"/>
    <n v="158.65042900628455"/>
    <n v="42.6"/>
    <n v="8.4000000000000341"/>
    <n v="6.7585082756677224"/>
    <n v="204"/>
    <x v="0"/>
    <n v="0"/>
    <n v="0"/>
    <n v="0"/>
    <n v="0"/>
    <n v="0"/>
  </r>
  <r>
    <n v="4727"/>
    <s v="M19586"/>
    <x v="0"/>
    <n v="303.39999999999998"/>
    <n v="311.8"/>
    <n v="2133"/>
    <n v="223.36723767023429"/>
    <n v="18.3"/>
    <n v="8.4000000000000341"/>
    <n v="4.0876204493652875"/>
    <n v="207"/>
    <x v="0"/>
    <n v="0"/>
    <n v="0"/>
    <n v="0"/>
    <n v="0"/>
    <n v="0"/>
  </r>
  <r>
    <n v="4728"/>
    <s v="M19587"/>
    <x v="0"/>
    <n v="303.39999999999998"/>
    <n v="311.8"/>
    <n v="1341"/>
    <n v="140.42919161546376"/>
    <n v="47"/>
    <n v="8.4000000000000341"/>
    <n v="6.6001720059267974"/>
    <n v="210"/>
    <x v="1"/>
    <n v="0"/>
    <n v="1"/>
    <n v="0"/>
    <n v="0"/>
    <n v="0"/>
  </r>
  <r>
    <n v="4729"/>
    <s v="L51908"/>
    <x v="1"/>
    <n v="303.39999999999998"/>
    <n v="311.7"/>
    <n v="1406"/>
    <n v="147.23597569824162"/>
    <n v="47.1"/>
    <n v="8.3000000000000114"/>
    <n v="6.9348144553871807"/>
    <n v="213"/>
    <x v="0"/>
    <n v="0"/>
    <n v="0"/>
    <n v="0"/>
    <n v="0"/>
    <n v="0"/>
  </r>
  <r>
    <n v="4730"/>
    <s v="L51909"/>
    <x v="1"/>
    <n v="303.39999999999998"/>
    <n v="311.8"/>
    <n v="1306"/>
    <n v="136.76400018627567"/>
    <n v="61"/>
    <n v="8.4000000000000341"/>
    <n v="8.3426040113628144"/>
    <n v="215"/>
    <x v="1"/>
    <n v="0"/>
    <n v="1"/>
    <n v="0"/>
    <n v="1"/>
    <n v="0"/>
  </r>
  <r>
    <n v="4731"/>
    <s v="L51910"/>
    <x v="1"/>
    <n v="303.3"/>
    <n v="311.7"/>
    <n v="1508"/>
    <n v="157.91739072044692"/>
    <n v="35.5"/>
    <n v="8.3999999999999773"/>
    <n v="5.6060673705758655"/>
    <n v="217"/>
    <x v="0"/>
    <n v="0"/>
    <n v="0"/>
    <n v="0"/>
    <n v="0"/>
    <n v="0"/>
  </r>
  <r>
    <n v="4732"/>
    <s v="L51911"/>
    <x v="1"/>
    <n v="303.3"/>
    <n v="311.60000000000002"/>
    <n v="1301"/>
    <n v="136.24040141067738"/>
    <n v="45.1"/>
    <n v="8.3000000000000114"/>
    <n v="6.1444421036215502"/>
    <n v="219"/>
    <x v="1"/>
    <n v="0"/>
    <n v="1"/>
    <n v="0"/>
    <n v="0"/>
    <n v="0"/>
  </r>
  <r>
    <n v="4733"/>
    <s v="L51912"/>
    <x v="1"/>
    <n v="303.3"/>
    <n v="311.7"/>
    <n v="1539"/>
    <n v="161.1637031291564"/>
    <n v="38.5"/>
    <n v="8.3999999999999773"/>
    <n v="6.2048025704725216"/>
    <n v="221"/>
    <x v="0"/>
    <n v="0"/>
    <n v="0"/>
    <n v="0"/>
    <n v="0"/>
    <n v="0"/>
  </r>
  <r>
    <n v="4734"/>
    <s v="L51913"/>
    <x v="1"/>
    <n v="303.3"/>
    <n v="311.60000000000002"/>
    <n v="1484"/>
    <n v="155.4041165975751"/>
    <n v="44.6"/>
    <n v="8.3000000000000114"/>
    <n v="6.9310236002518497"/>
    <n v="223"/>
    <x v="0"/>
    <n v="0"/>
    <n v="0"/>
    <n v="0"/>
    <n v="0"/>
    <n v="0"/>
  </r>
  <r>
    <n v="4735"/>
    <s v="L51914"/>
    <x v="1"/>
    <n v="303.2"/>
    <n v="311.5"/>
    <n v="1507"/>
    <n v="157.8126709653273"/>
    <n v="39.200000000000003"/>
    <n v="8.3000000000000114"/>
    <n v="6.186256701840831"/>
    <n v="225"/>
    <x v="0"/>
    <n v="0"/>
    <n v="0"/>
    <n v="0"/>
    <n v="0"/>
    <n v="0"/>
  </r>
  <r>
    <n v="4736"/>
    <s v="L51915"/>
    <x v="1"/>
    <n v="303.2"/>
    <n v="311.5"/>
    <n v="1544"/>
    <n v="161.68730190475469"/>
    <n v="42.5"/>
    <n v="8.3000000000000114"/>
    <n v="6.8717103309520748"/>
    <n v="227"/>
    <x v="0"/>
    <n v="0"/>
    <n v="0"/>
    <n v="0"/>
    <n v="0"/>
    <n v="0"/>
  </r>
  <r>
    <n v="4737"/>
    <s v="L51916"/>
    <x v="1"/>
    <n v="303.2"/>
    <n v="311.5"/>
    <n v="1513"/>
    <n v="158.44098949604523"/>
    <n v="37.9"/>
    <n v="8.3000000000000114"/>
    <n v="6.0049135019001145"/>
    <n v="0"/>
    <x v="0"/>
    <n v="0"/>
    <n v="0"/>
    <n v="0"/>
    <n v="0"/>
    <n v="0"/>
  </r>
  <r>
    <n v="4738"/>
    <s v="M19597"/>
    <x v="0"/>
    <n v="303.2"/>
    <n v="311.5"/>
    <n v="1336"/>
    <n v="139.90559283986548"/>
    <n v="58.2"/>
    <n v="8.3000000000000114"/>
    <n v="8.1425055032801712"/>
    <n v="2"/>
    <x v="1"/>
    <n v="0"/>
    <n v="1"/>
    <n v="0"/>
    <n v="0"/>
    <n v="0"/>
  </r>
  <r>
    <n v="4739"/>
    <s v="M19598"/>
    <x v="0"/>
    <n v="303.2"/>
    <n v="311.39999999999998"/>
    <n v="2102"/>
    <n v="220.12092526152483"/>
    <n v="19"/>
    <n v="8.1999999999999886"/>
    <n v="4.1822975799689717"/>
    <n v="5"/>
    <x v="0"/>
    <n v="0"/>
    <n v="0"/>
    <n v="0"/>
    <n v="0"/>
    <n v="0"/>
  </r>
  <r>
    <n v="4740"/>
    <s v="L51919"/>
    <x v="1"/>
    <n v="303.2"/>
    <n v="311.39999999999998"/>
    <n v="1351"/>
    <n v="141.47638916666034"/>
    <n v="53.8"/>
    <n v="8.1999999999999886"/>
    <n v="7.6114297371663264"/>
    <n v="8"/>
    <x v="1"/>
    <n v="0"/>
    <n v="1"/>
    <n v="0"/>
    <n v="0"/>
    <n v="0"/>
  </r>
  <r>
    <n v="4741"/>
    <s v="L51920"/>
    <x v="1"/>
    <n v="303.3"/>
    <n v="311.5"/>
    <n v="1601"/>
    <n v="167.65632794657529"/>
    <n v="35.200000000000003"/>
    <n v="8.1999999999999886"/>
    <n v="5.9015027437194503"/>
    <n v="10"/>
    <x v="0"/>
    <n v="0"/>
    <n v="0"/>
    <n v="0"/>
    <n v="0"/>
    <n v="0"/>
  </r>
  <r>
    <n v="4742"/>
    <s v="L51921"/>
    <x v="1"/>
    <n v="303.2"/>
    <n v="311.3"/>
    <n v="1393"/>
    <n v="145.87461888168608"/>
    <n v="52.9"/>
    <n v="8.1000000000000227"/>
    <n v="7.7167673388411933"/>
    <n v="12"/>
    <x v="0"/>
    <n v="0"/>
    <n v="0"/>
    <n v="0"/>
    <n v="0"/>
    <n v="0"/>
  </r>
  <r>
    <n v="4743"/>
    <s v="L51922"/>
    <x v="1"/>
    <n v="303.3"/>
    <n v="311.3"/>
    <n v="1592"/>
    <n v="166.71385015049836"/>
    <n v="33.700000000000003"/>
    <n v="8"/>
    <n v="5.6182567500717955"/>
    <n v="14"/>
    <x v="0"/>
    <n v="0"/>
    <n v="0"/>
    <n v="0"/>
    <n v="0"/>
    <n v="0"/>
  </r>
  <r>
    <n v="4744"/>
    <s v="L51923"/>
    <x v="1"/>
    <n v="303.3"/>
    <n v="311.3"/>
    <n v="1409"/>
    <n v="147.55013496360061"/>
    <n v="51.8"/>
    <n v="8"/>
    <n v="7.6430969911145112"/>
    <n v="16"/>
    <x v="0"/>
    <n v="0"/>
    <n v="0"/>
    <n v="0"/>
    <n v="0"/>
    <n v="0"/>
  </r>
  <r>
    <n v="4745"/>
    <s v="L51924"/>
    <x v="1"/>
    <n v="303.3"/>
    <n v="311.3"/>
    <n v="1393"/>
    <n v="145.87461888168608"/>
    <n v="47.4"/>
    <n v="8"/>
    <n v="6.9144569349919198"/>
    <n v="18"/>
    <x v="0"/>
    <n v="0"/>
    <n v="0"/>
    <n v="0"/>
    <n v="0"/>
    <n v="0"/>
  </r>
  <r>
    <n v="4746"/>
    <s v="H34159"/>
    <x v="2"/>
    <n v="303.2"/>
    <n v="311.2"/>
    <n v="1475"/>
    <n v="154.46163880149817"/>
    <n v="43.1"/>
    <n v="8"/>
    <n v="6.6572966323445719"/>
    <n v="20"/>
    <x v="0"/>
    <n v="0"/>
    <n v="0"/>
    <n v="0"/>
    <n v="0"/>
    <n v="0"/>
  </r>
  <r>
    <n v="4747"/>
    <s v="L51926"/>
    <x v="1"/>
    <n v="303.2"/>
    <n v="311.2"/>
    <n v="1427"/>
    <n v="149.4350905557545"/>
    <n v="45.6"/>
    <n v="8"/>
    <n v="6.8142401293424051"/>
    <n v="25"/>
    <x v="0"/>
    <n v="0"/>
    <n v="0"/>
    <n v="0"/>
    <n v="0"/>
    <n v="0"/>
  </r>
  <r>
    <n v="4748"/>
    <s v="L51927"/>
    <x v="1"/>
    <n v="303.3"/>
    <n v="311.2"/>
    <n v="1763"/>
    <n v="184.62092827596018"/>
    <n v="27.3"/>
    <n v="7.8999999999999773"/>
    <n v="5.0401513419337132"/>
    <n v="27"/>
    <x v="0"/>
    <n v="0"/>
    <n v="0"/>
    <n v="0"/>
    <n v="0"/>
    <n v="0"/>
  </r>
  <r>
    <n v="4749"/>
    <s v="L51928"/>
    <x v="1"/>
    <n v="303.2"/>
    <n v="311.2"/>
    <n v="1363"/>
    <n v="142.73302622809626"/>
    <n v="46.7"/>
    <n v="8"/>
    <n v="6.6656323248520959"/>
    <n v="29"/>
    <x v="1"/>
    <n v="0"/>
    <n v="1"/>
    <n v="0"/>
    <n v="0"/>
    <n v="0"/>
  </r>
  <r>
    <n v="4750"/>
    <s v="L51929"/>
    <x v="1"/>
    <n v="303.2"/>
    <n v="311.2"/>
    <n v="1404"/>
    <n v="147.02653618800232"/>
    <n v="50.9"/>
    <n v="8"/>
    <n v="7.4836506919693182"/>
    <n v="31"/>
    <x v="0"/>
    <n v="0"/>
    <n v="0"/>
    <n v="0"/>
    <n v="0"/>
    <n v="0"/>
  </r>
  <r>
    <n v="4751"/>
    <s v="M19610"/>
    <x v="0"/>
    <n v="303.2"/>
    <n v="311.2"/>
    <n v="1688"/>
    <n v="176.7669466419857"/>
    <n v="31.9"/>
    <n v="8"/>
    <n v="5.6388655978793434"/>
    <n v="33"/>
    <x v="0"/>
    <n v="0"/>
    <n v="0"/>
    <n v="0"/>
    <n v="0"/>
    <n v="0"/>
  </r>
  <r>
    <n v="4752"/>
    <s v="L51931"/>
    <x v="1"/>
    <n v="303.3"/>
    <n v="311.39999999999998"/>
    <n v="1510"/>
    <n v="158.12683023068624"/>
    <n v="37.299999999999997"/>
    <n v="8.0999999999999659"/>
    <n v="5.898130767604596"/>
    <n v="36"/>
    <x v="0"/>
    <n v="0"/>
    <n v="0"/>
    <n v="0"/>
    <n v="0"/>
    <n v="0"/>
  </r>
  <r>
    <n v="4753"/>
    <s v="H34166"/>
    <x v="2"/>
    <n v="303.3"/>
    <n v="311.3"/>
    <n v="1502"/>
    <n v="157.28907218972896"/>
    <n v="39.5"/>
    <n v="8"/>
    <n v="6.2129183514942934"/>
    <n v="38"/>
    <x v="0"/>
    <n v="0"/>
    <n v="0"/>
    <n v="0"/>
    <n v="0"/>
    <n v="0"/>
  </r>
  <r>
    <n v="4754"/>
    <s v="H34167"/>
    <x v="2"/>
    <n v="303.2"/>
    <n v="311.39999999999998"/>
    <n v="1607"/>
    <n v="168.28464647729325"/>
    <n v="36.6"/>
    <n v="8.1999999999999886"/>
    <n v="6.1592180610689331"/>
    <n v="43"/>
    <x v="0"/>
    <n v="0"/>
    <n v="0"/>
    <n v="0"/>
    <n v="0"/>
    <n v="0"/>
  </r>
  <r>
    <n v="4755"/>
    <s v="M19614"/>
    <x v="0"/>
    <n v="303.3"/>
    <n v="311.5"/>
    <n v="1384"/>
    <n v="144.93214108560912"/>
    <n v="54.8"/>
    <n v="8.1999999999999886"/>
    <n v="7.9422813314913796"/>
    <n v="48"/>
    <x v="0"/>
    <n v="0"/>
    <n v="0"/>
    <n v="0"/>
    <n v="0"/>
    <n v="0"/>
  </r>
  <r>
    <n v="4756"/>
    <s v="L51935"/>
    <x v="1"/>
    <n v="303.39999999999998"/>
    <n v="311.7"/>
    <n v="1295"/>
    <n v="135.61208287995939"/>
    <n v="51.3"/>
    <n v="8.3000000000000114"/>
    <n v="6.9568998517419161"/>
    <n v="51"/>
    <x v="1"/>
    <n v="0"/>
    <n v="1"/>
    <n v="0"/>
    <n v="0"/>
    <n v="0"/>
  </r>
  <r>
    <n v="4757"/>
    <s v="H34170"/>
    <x v="2"/>
    <n v="303.39999999999998"/>
    <n v="311.7"/>
    <n v="1991"/>
    <n v="208.4970324432426"/>
    <n v="19"/>
    <n v="8.3000000000000114"/>
    <n v="3.9614436164216094"/>
    <n v="53"/>
    <x v="0"/>
    <n v="0"/>
    <n v="0"/>
    <n v="0"/>
    <n v="0"/>
    <n v="0"/>
  </r>
  <r>
    <n v="4758"/>
    <s v="L51937"/>
    <x v="1"/>
    <n v="303.39999999999998"/>
    <n v="311.60000000000002"/>
    <n v="1497"/>
    <n v="156.76547341413067"/>
    <n v="42.8"/>
    <n v="8.2000000000000455"/>
    <n v="6.7095622621247921"/>
    <n v="58"/>
    <x v="0"/>
    <n v="0"/>
    <n v="0"/>
    <n v="0"/>
    <n v="0"/>
    <n v="0"/>
  </r>
  <r>
    <n v="4759"/>
    <s v="L51938"/>
    <x v="1"/>
    <n v="303.5"/>
    <n v="311.60000000000002"/>
    <n v="1465"/>
    <n v="153.41444125030156"/>
    <n v="48.7"/>
    <n v="8.1000000000000227"/>
    <n v="7.4712832888896861"/>
    <n v="60"/>
    <x v="0"/>
    <n v="0"/>
    <n v="0"/>
    <n v="0"/>
    <n v="0"/>
    <n v="0"/>
  </r>
  <r>
    <n v="4760"/>
    <s v="L51939"/>
    <x v="1"/>
    <n v="303.5"/>
    <n v="311.60000000000002"/>
    <n v="1361"/>
    <n v="142.52358671785697"/>
    <n v="46.5"/>
    <n v="8.1000000000000227"/>
    <n v="6.6273467823803491"/>
    <n v="62"/>
    <x v="1"/>
    <n v="0"/>
    <n v="1"/>
    <n v="0"/>
    <n v="0"/>
    <n v="0"/>
  </r>
  <r>
    <n v="4761"/>
    <s v="L51940"/>
    <x v="1"/>
    <n v="303.60000000000002"/>
    <n v="311.7"/>
    <n v="1546"/>
    <n v="161.89674141499398"/>
    <n v="38.5"/>
    <n v="8.0999999999999659"/>
    <n v="6.2330245444772681"/>
    <n v="64"/>
    <x v="0"/>
    <n v="0"/>
    <n v="0"/>
    <n v="0"/>
    <n v="0"/>
    <n v="0"/>
  </r>
  <r>
    <n v="4762"/>
    <s v="H34175"/>
    <x v="2"/>
    <n v="303.7"/>
    <n v="311.89999999999998"/>
    <n v="1332"/>
    <n v="139.48671381938681"/>
    <n v="52.7"/>
    <n v="8.1999999999999886"/>
    <n v="7.350949818281685"/>
    <n v="66"/>
    <x v="1"/>
    <n v="0"/>
    <n v="1"/>
    <n v="0"/>
    <n v="0"/>
    <n v="0"/>
  </r>
  <r>
    <n v="4763"/>
    <s v="M19622"/>
    <x v="0"/>
    <n v="303.7"/>
    <n v="312"/>
    <n v="2663"/>
    <n v="278.86870788365394"/>
    <n v="11.4"/>
    <n v="8.3000000000000114"/>
    <n v="3.179103269873655"/>
    <n v="71"/>
    <x v="1"/>
    <n v="0"/>
    <n v="0"/>
    <n v="1"/>
    <n v="0"/>
    <n v="0"/>
  </r>
  <r>
    <n v="4764"/>
    <s v="L51943"/>
    <x v="1"/>
    <n v="303.7"/>
    <n v="312.10000000000002"/>
    <n v="1443"/>
    <n v="151.11060663766906"/>
    <n v="45.9"/>
    <n v="8.4000000000000341"/>
    <n v="6.9359768446690095"/>
    <n v="74"/>
    <x v="0"/>
    <n v="0"/>
    <n v="0"/>
    <n v="0"/>
    <n v="0"/>
    <n v="0"/>
  </r>
  <r>
    <n v="4765"/>
    <s v="M19624"/>
    <x v="0"/>
    <n v="303.7"/>
    <n v="312"/>
    <n v="1402"/>
    <n v="146.817096677763"/>
    <n v="48.6"/>
    <n v="8.3000000000000114"/>
    <n v="7.1353108985392817"/>
    <n v="76"/>
    <x v="0"/>
    <n v="0"/>
    <n v="0"/>
    <n v="0"/>
    <n v="0"/>
    <n v="0"/>
  </r>
  <r>
    <n v="4766"/>
    <s v="L51945"/>
    <x v="1"/>
    <n v="303.7"/>
    <n v="312"/>
    <n v="1892"/>
    <n v="198.1297766863963"/>
    <n v="22.5"/>
    <n v="8.3000000000000114"/>
    <n v="4.4579199754439172"/>
    <n v="79"/>
    <x v="0"/>
    <n v="0"/>
    <n v="0"/>
    <n v="0"/>
    <n v="0"/>
    <n v="0"/>
  </r>
  <r>
    <n v="4767"/>
    <s v="M19626"/>
    <x v="0"/>
    <n v="303.60000000000002"/>
    <n v="312"/>
    <n v="1645"/>
    <n v="172.26399717184032"/>
    <n v="35.700000000000003"/>
    <n v="8.3999999999999773"/>
    <n v="6.1498246990347001"/>
    <n v="81"/>
    <x v="0"/>
    <n v="0"/>
    <n v="0"/>
    <n v="0"/>
    <n v="0"/>
    <n v="0"/>
  </r>
  <r>
    <n v="4768"/>
    <s v="L51947"/>
    <x v="1"/>
    <n v="303.60000000000002"/>
    <n v="311.89999999999998"/>
    <n v="1473"/>
    <n v="154.25219929125885"/>
    <n v="50.1"/>
    <n v="8.2999999999999545"/>
    <n v="7.7280351844920689"/>
    <n v="84"/>
    <x v="0"/>
    <n v="0"/>
    <n v="0"/>
    <n v="0"/>
    <n v="0"/>
    <n v="0"/>
  </r>
  <r>
    <n v="4769"/>
    <s v="L51948"/>
    <x v="1"/>
    <n v="303.60000000000002"/>
    <n v="312"/>
    <n v="1309"/>
    <n v="137.07815945163463"/>
    <n v="52.9"/>
    <n v="8.3999999999999773"/>
    <n v="7.2514346349914724"/>
    <n v="86"/>
    <x v="1"/>
    <n v="0"/>
    <n v="1"/>
    <n v="0"/>
    <n v="0"/>
    <n v="0"/>
  </r>
  <r>
    <n v="4770"/>
    <s v="H34183"/>
    <x v="2"/>
    <n v="303.60000000000002"/>
    <n v="311.89999999999998"/>
    <n v="1544"/>
    <n v="161.68730190475469"/>
    <n v="37.1"/>
    <n v="8.2999999999999545"/>
    <n v="5.9985989006663996"/>
    <n v="88"/>
    <x v="0"/>
    <n v="0"/>
    <n v="0"/>
    <n v="0"/>
    <n v="0"/>
    <n v="0"/>
  </r>
  <r>
    <n v="4771"/>
    <s v="L51950"/>
    <x v="1"/>
    <n v="303.5"/>
    <n v="311.89999999999998"/>
    <n v="1344"/>
    <n v="140.74335088082273"/>
    <n v="49.3"/>
    <n v="8.3999999999999773"/>
    <n v="6.9386471984245599"/>
    <n v="93"/>
    <x v="1"/>
    <n v="0"/>
    <n v="1"/>
    <n v="0"/>
    <n v="0"/>
    <n v="0"/>
  </r>
  <r>
    <n v="4772"/>
    <s v="M19631"/>
    <x v="0"/>
    <n v="303.60000000000002"/>
    <n v="311.89999999999998"/>
    <n v="1617"/>
    <n v="169.33184402848985"/>
    <n v="36"/>
    <n v="8.2999999999999545"/>
    <n v="6.0959463850256341"/>
    <n v="95"/>
    <x v="0"/>
    <n v="0"/>
    <n v="0"/>
    <n v="0"/>
    <n v="0"/>
    <n v="0"/>
  </r>
  <r>
    <n v="4773"/>
    <s v="M19632"/>
    <x v="0"/>
    <n v="303.60000000000002"/>
    <n v="312"/>
    <n v="1435"/>
    <n v="150.27284859671178"/>
    <n v="37.9"/>
    <n v="8.3999999999999773"/>
    <n v="5.6953409618153765"/>
    <n v="98"/>
    <x v="0"/>
    <n v="0"/>
    <n v="0"/>
    <n v="0"/>
    <n v="0"/>
    <n v="0"/>
  </r>
  <r>
    <n v="4774"/>
    <s v="L51953"/>
    <x v="1"/>
    <n v="303.60000000000002"/>
    <n v="312"/>
    <n v="1391"/>
    <n v="145.66517937144675"/>
    <n v="50.3"/>
    <n v="8.3999999999999773"/>
    <n v="7.3269585223837712"/>
    <n v="101"/>
    <x v="0"/>
    <n v="0"/>
    <n v="0"/>
    <n v="0"/>
    <n v="0"/>
    <n v="0"/>
  </r>
  <r>
    <n v="4775"/>
    <s v="L51954"/>
    <x v="1"/>
    <n v="303.60000000000002"/>
    <n v="312"/>
    <n v="1827"/>
    <n v="191.32299260361839"/>
    <n v="23.3"/>
    <n v="8.3999999999999773"/>
    <n v="4.457825727664309"/>
    <n v="103"/>
    <x v="0"/>
    <n v="0"/>
    <n v="0"/>
    <n v="0"/>
    <n v="0"/>
    <n v="0"/>
  </r>
  <r>
    <n v="4776"/>
    <s v="L51955"/>
    <x v="1"/>
    <n v="303.5"/>
    <n v="312"/>
    <n v="1761"/>
    <n v="184.41148876572086"/>
    <n v="25.8"/>
    <n v="8.5"/>
    <n v="4.7578164101555984"/>
    <n v="105"/>
    <x v="0"/>
    <n v="0"/>
    <n v="0"/>
    <n v="0"/>
    <n v="0"/>
    <n v="0"/>
  </r>
  <r>
    <n v="4777"/>
    <s v="L51956"/>
    <x v="1"/>
    <n v="303.5"/>
    <n v="312.10000000000002"/>
    <n v="1522"/>
    <n v="159.38346729212216"/>
    <n v="36.4"/>
    <n v="8.6000000000000227"/>
    <n v="5.8015582094332467"/>
    <n v="107"/>
    <x v="0"/>
    <n v="0"/>
    <n v="0"/>
    <n v="0"/>
    <n v="0"/>
    <n v="0"/>
  </r>
  <r>
    <n v="4778"/>
    <s v="M19637"/>
    <x v="0"/>
    <n v="303.5"/>
    <n v="312.2"/>
    <n v="1818"/>
    <n v="190.38051480754149"/>
    <n v="23.6"/>
    <n v="8.6999999999999886"/>
    <n v="4.4929801494579795"/>
    <n v="109"/>
    <x v="0"/>
    <n v="0"/>
    <n v="0"/>
    <n v="0"/>
    <n v="0"/>
    <n v="0"/>
  </r>
  <r>
    <n v="4779"/>
    <s v="H34192"/>
    <x v="2"/>
    <n v="303.60000000000002"/>
    <n v="312.2"/>
    <n v="1371"/>
    <n v="143.57078426905355"/>
    <n v="54.6"/>
    <n v="8.5999999999999659"/>
    <n v="7.8389648210903244"/>
    <n v="112"/>
    <x v="1"/>
    <n v="0"/>
    <n v="1"/>
    <n v="0"/>
    <n v="0"/>
    <n v="0"/>
  </r>
  <r>
    <n v="4780"/>
    <s v="L51959"/>
    <x v="1"/>
    <n v="303.7"/>
    <n v="312.3"/>
    <n v="1511"/>
    <n v="158.23154998580591"/>
    <n v="38.9"/>
    <n v="8.6000000000000227"/>
    <n v="6.15520729444785"/>
    <n v="117"/>
    <x v="0"/>
    <n v="0"/>
    <n v="0"/>
    <n v="0"/>
    <n v="0"/>
    <n v="0"/>
  </r>
  <r>
    <n v="4781"/>
    <s v="L51960"/>
    <x v="1"/>
    <n v="303.7"/>
    <n v="312.39999999999998"/>
    <n v="1404"/>
    <n v="147.02653618800232"/>
    <n v="46.6"/>
    <n v="8.6999999999999886"/>
    <n v="6.8514365863609079"/>
    <n v="119"/>
    <x v="0"/>
    <n v="0"/>
    <n v="0"/>
    <n v="0"/>
    <n v="0"/>
    <n v="0"/>
  </r>
  <r>
    <n v="4782"/>
    <s v="L51961"/>
    <x v="1"/>
    <n v="303.7"/>
    <n v="312.3"/>
    <n v="1384"/>
    <n v="144.93214108560912"/>
    <n v="45.9"/>
    <n v="8.6000000000000227"/>
    <n v="6.6523852758294577"/>
    <n v="121"/>
    <x v="0"/>
    <n v="0"/>
    <n v="0"/>
    <n v="0"/>
    <n v="0"/>
    <n v="0"/>
  </r>
  <r>
    <n v="4783"/>
    <s v="L51962"/>
    <x v="1"/>
    <n v="303.8"/>
    <n v="312.5"/>
    <n v="1368"/>
    <n v="143.25662500369455"/>
    <n v="52.6"/>
    <n v="8.6999999999999886"/>
    <n v="7.5352984751943337"/>
    <n v="123"/>
    <x v="0"/>
    <n v="0"/>
    <n v="0"/>
    <n v="0"/>
    <n v="0"/>
    <n v="0"/>
  </r>
  <r>
    <n v="4784"/>
    <s v="L51963"/>
    <x v="1"/>
    <n v="303.7"/>
    <n v="312.5"/>
    <n v="1641"/>
    <n v="171.84511815136167"/>
    <n v="36"/>
    <n v="8.8000000000000114"/>
    <n v="6.1864242534490206"/>
    <n v="125"/>
    <x v="0"/>
    <n v="0"/>
    <n v="0"/>
    <n v="0"/>
    <n v="0"/>
    <n v="0"/>
  </r>
  <r>
    <n v="4785"/>
    <s v="L51964"/>
    <x v="1"/>
    <n v="303.89999999999998"/>
    <n v="312.60000000000002"/>
    <n v="1642"/>
    <n v="171.94983790648132"/>
    <n v="32.299999999999997"/>
    <n v="8.7000000000000455"/>
    <n v="5.5539797643793465"/>
    <n v="127"/>
    <x v="0"/>
    <n v="0"/>
    <n v="0"/>
    <n v="0"/>
    <n v="0"/>
    <n v="0"/>
  </r>
  <r>
    <n v="4786"/>
    <s v="H34199"/>
    <x v="2"/>
    <n v="303.89999999999998"/>
    <n v="312.7"/>
    <n v="1401"/>
    <n v="146.71237692264333"/>
    <n v="50"/>
    <n v="8.8000000000000114"/>
    <n v="7.3356188461321663"/>
    <n v="129"/>
    <x v="0"/>
    <n v="0"/>
    <n v="0"/>
    <n v="0"/>
    <n v="0"/>
    <n v="0"/>
  </r>
  <r>
    <n v="4787"/>
    <s v="L51966"/>
    <x v="1"/>
    <n v="303.8"/>
    <n v="312.60000000000002"/>
    <n v="1577"/>
    <n v="165.14305382370347"/>
    <n v="41.3"/>
    <n v="8.8000000000000114"/>
    <n v="6.8204081229189519"/>
    <n v="134"/>
    <x v="0"/>
    <n v="0"/>
    <n v="0"/>
    <n v="0"/>
    <n v="0"/>
    <n v="0"/>
  </r>
  <r>
    <n v="4788"/>
    <s v="L51967"/>
    <x v="1"/>
    <n v="303.7"/>
    <n v="312.60000000000002"/>
    <n v="1396"/>
    <n v="146.18877814704504"/>
    <n v="44.1"/>
    <n v="8.9000000000000341"/>
    <n v="6.446925116284687"/>
    <n v="136"/>
    <x v="0"/>
    <n v="0"/>
    <n v="0"/>
    <n v="0"/>
    <n v="0"/>
    <n v="0"/>
  </r>
  <r>
    <n v="4789"/>
    <s v="H34202"/>
    <x v="2"/>
    <n v="303.7"/>
    <n v="312.60000000000002"/>
    <n v="1514"/>
    <n v="158.54570925116488"/>
    <n v="35.5"/>
    <n v="8.9000000000000341"/>
    <n v="5.6283726784163539"/>
    <n v="138"/>
    <x v="0"/>
    <n v="0"/>
    <n v="0"/>
    <n v="0"/>
    <n v="0"/>
    <n v="0"/>
  </r>
  <r>
    <n v="4790"/>
    <s v="L51969"/>
    <x v="1"/>
    <n v="303.8"/>
    <n v="312.8"/>
    <n v="1646"/>
    <n v="172.36871692695999"/>
    <n v="35.799999999999997"/>
    <n v="9"/>
    <n v="6.1708000659851665"/>
    <n v="143"/>
    <x v="0"/>
    <n v="0"/>
    <n v="0"/>
    <n v="0"/>
    <n v="0"/>
    <n v="0"/>
  </r>
  <r>
    <n v="4791"/>
    <s v="L51970"/>
    <x v="1"/>
    <n v="303.8"/>
    <n v="312.8"/>
    <n v="1443"/>
    <n v="151.11060663766906"/>
    <n v="40.700000000000003"/>
    <n v="9"/>
    <n v="6.1502016901531311"/>
    <n v="145"/>
    <x v="0"/>
    <n v="0"/>
    <n v="0"/>
    <n v="0"/>
    <n v="0"/>
    <n v="0"/>
  </r>
  <r>
    <n v="4792"/>
    <s v="M19651"/>
    <x v="0"/>
    <n v="303.7"/>
    <n v="312.7"/>
    <n v="1469"/>
    <n v="153.83332027078021"/>
    <n v="48.5"/>
    <n v="9"/>
    <n v="7.4609160331328406"/>
    <n v="147"/>
    <x v="0"/>
    <n v="0"/>
    <n v="0"/>
    <n v="0"/>
    <n v="0"/>
    <n v="0"/>
  </r>
  <r>
    <n v="4793"/>
    <s v="H34206"/>
    <x v="2"/>
    <n v="303.7"/>
    <n v="312.7"/>
    <n v="1564"/>
    <n v="163.7816970071479"/>
    <n v="40.200000000000003"/>
    <n v="9"/>
    <n v="6.584024219687346"/>
    <n v="150"/>
    <x v="0"/>
    <n v="0"/>
    <n v="0"/>
    <n v="0"/>
    <n v="0"/>
    <n v="0"/>
  </r>
  <r>
    <n v="4794"/>
    <s v="H34207"/>
    <x v="2"/>
    <n v="303.60000000000002"/>
    <n v="312.60000000000002"/>
    <n v="1498"/>
    <n v="156.87019316925034"/>
    <n v="40.200000000000003"/>
    <n v="9"/>
    <n v="6.3061817654038643"/>
    <n v="155"/>
    <x v="0"/>
    <n v="0"/>
    <n v="0"/>
    <n v="0"/>
    <n v="0"/>
    <n v="0"/>
  </r>
  <r>
    <n v="4795"/>
    <s v="L51974"/>
    <x v="1"/>
    <n v="303.60000000000002"/>
    <n v="312.60000000000002"/>
    <n v="1699"/>
    <n v="177.91886394830195"/>
    <n v="27.9"/>
    <n v="9"/>
    <n v="4.9639363041576248"/>
    <n v="160"/>
    <x v="0"/>
    <n v="0"/>
    <n v="0"/>
    <n v="0"/>
    <n v="0"/>
    <n v="0"/>
  </r>
  <r>
    <n v="4796"/>
    <s v="L51975"/>
    <x v="1"/>
    <n v="303.60000000000002"/>
    <n v="312.5"/>
    <n v="1431"/>
    <n v="149.85396957623314"/>
    <n v="49"/>
    <n v="8.8999999999999773"/>
    <n v="7.342844509235424"/>
    <n v="162"/>
    <x v="0"/>
    <n v="0"/>
    <n v="0"/>
    <n v="0"/>
    <n v="0"/>
    <n v="0"/>
  </r>
  <r>
    <n v="4797"/>
    <s v="L51976"/>
    <x v="1"/>
    <n v="303.5"/>
    <n v="312.39999999999998"/>
    <n v="1390"/>
    <n v="145.56045961632708"/>
    <n v="47.3"/>
    <n v="8.8999999999999773"/>
    <n v="6.8850097398522703"/>
    <n v="164"/>
    <x v="0"/>
    <n v="0"/>
    <n v="0"/>
    <n v="0"/>
    <n v="0"/>
    <n v="0"/>
  </r>
  <r>
    <n v="4798"/>
    <s v="L51977"/>
    <x v="1"/>
    <n v="303.5"/>
    <n v="312.5"/>
    <n v="1380"/>
    <n v="144.5132620651305"/>
    <n v="46.1"/>
    <n v="9"/>
    <n v="6.6620613812025171"/>
    <n v="166"/>
    <x v="0"/>
    <n v="0"/>
    <n v="0"/>
    <n v="0"/>
    <n v="0"/>
    <n v="0"/>
  </r>
  <r>
    <n v="4799"/>
    <s v="L51978"/>
    <x v="1"/>
    <n v="303.5"/>
    <n v="312.5"/>
    <n v="1457"/>
    <n v="152.57668320934428"/>
    <n v="46.4"/>
    <n v="9"/>
    <n v="7.0795581009135748"/>
    <n v="168"/>
    <x v="0"/>
    <n v="0"/>
    <n v="0"/>
    <n v="0"/>
    <n v="0"/>
    <n v="0"/>
  </r>
  <r>
    <n v="4800"/>
    <s v="L51979"/>
    <x v="1"/>
    <n v="303.5"/>
    <n v="312.5"/>
    <n v="1418"/>
    <n v="148.49261275967757"/>
    <n v="42.2"/>
    <n v="9"/>
    <n v="6.2663882584583934"/>
    <n v="170"/>
    <x v="0"/>
    <n v="0"/>
    <n v="0"/>
    <n v="0"/>
    <n v="0"/>
    <n v="0"/>
  </r>
  <r>
    <n v="4801"/>
    <s v="M19660"/>
    <x v="0"/>
    <n v="303.5"/>
    <n v="312.5"/>
    <n v="1353"/>
    <n v="141.68582867689966"/>
    <n v="51"/>
    <n v="9"/>
    <n v="7.2259772625218828"/>
    <n v="172"/>
    <x v="0"/>
    <n v="0"/>
    <n v="0"/>
    <n v="0"/>
    <n v="0"/>
    <n v="0"/>
  </r>
  <r>
    <n v="4802"/>
    <s v="L51981"/>
    <x v="1"/>
    <n v="303.5"/>
    <n v="312.39999999999998"/>
    <n v="1574"/>
    <n v="164.82889455834447"/>
    <n v="32.700000000000003"/>
    <n v="8.8999999999999773"/>
    <n v="5.3899048520578647"/>
    <n v="175"/>
    <x v="0"/>
    <n v="0"/>
    <n v="0"/>
    <n v="0"/>
    <n v="0"/>
    <n v="0"/>
  </r>
  <r>
    <n v="4803"/>
    <s v="M19662"/>
    <x v="0"/>
    <n v="303.5"/>
    <n v="312.39999999999998"/>
    <n v="1318"/>
    <n v="138.02063724771156"/>
    <n v="54.2"/>
    <n v="8.8999999999999773"/>
    <n v="7.4807185388259665"/>
    <n v="177"/>
    <x v="0"/>
    <n v="0"/>
    <n v="0"/>
    <n v="0"/>
    <n v="0"/>
    <n v="0"/>
  </r>
  <r>
    <n v="4804"/>
    <s v="L51983"/>
    <x v="1"/>
    <n v="303.60000000000002"/>
    <n v="312.5"/>
    <n v="1710"/>
    <n v="179.07078125461823"/>
    <n v="31.4"/>
    <n v="8.8999999999999773"/>
    <n v="5.6228225313950126"/>
    <n v="180"/>
    <x v="0"/>
    <n v="0"/>
    <n v="0"/>
    <n v="0"/>
    <n v="0"/>
    <n v="0"/>
  </r>
  <r>
    <n v="4805"/>
    <s v="L51984"/>
    <x v="1"/>
    <n v="303.7"/>
    <n v="312.60000000000002"/>
    <n v="1621"/>
    <n v="169.7507230489685"/>
    <n v="38.799999999999997"/>
    <n v="8.9000000000000341"/>
    <n v="6.5863280542999769"/>
    <n v="182"/>
    <x v="0"/>
    <n v="0"/>
    <n v="0"/>
    <n v="0"/>
    <n v="0"/>
    <n v="0"/>
  </r>
  <r>
    <n v="4806"/>
    <s v="L51985"/>
    <x v="1"/>
    <n v="303.60000000000002"/>
    <n v="312.60000000000002"/>
    <n v="1606"/>
    <n v="168.1799267221736"/>
    <n v="33.6"/>
    <n v="9"/>
    <n v="5.6508455378650329"/>
    <n v="184"/>
    <x v="0"/>
    <n v="0"/>
    <n v="0"/>
    <n v="0"/>
    <n v="0"/>
    <n v="0"/>
  </r>
  <r>
    <n v="4807"/>
    <s v="H34220"/>
    <x v="2"/>
    <n v="303.60000000000002"/>
    <n v="312.5"/>
    <n v="1375"/>
    <n v="143.98966328953216"/>
    <n v="54"/>
    <n v="8.8999999999999773"/>
    <n v="7.7754418176347366"/>
    <n v="186"/>
    <x v="0"/>
    <n v="0"/>
    <n v="0"/>
    <n v="0"/>
    <n v="0"/>
    <n v="0"/>
  </r>
  <r>
    <n v="4808"/>
    <s v="L51987"/>
    <x v="1"/>
    <n v="303.5"/>
    <n v="312.39999999999998"/>
    <n v="1503"/>
    <n v="157.39379194484863"/>
    <n v="36.5"/>
    <n v="8.8999999999999773"/>
    <n v="5.7448734059869748"/>
    <n v="191"/>
    <x v="0"/>
    <n v="0"/>
    <n v="0"/>
    <n v="0"/>
    <n v="0"/>
    <n v="0"/>
  </r>
  <r>
    <n v="4809"/>
    <s v="L51988"/>
    <x v="1"/>
    <n v="303.5"/>
    <n v="312.3"/>
    <n v="1404"/>
    <n v="147.02653618800232"/>
    <n v="48.6"/>
    <n v="8.8000000000000114"/>
    <n v="7.1454896587369134"/>
    <n v="193"/>
    <x v="0"/>
    <n v="0"/>
    <n v="0"/>
    <n v="0"/>
    <n v="0"/>
    <n v="0"/>
  </r>
  <r>
    <n v="4810"/>
    <s v="L51989"/>
    <x v="1"/>
    <n v="303.39999999999998"/>
    <n v="312.2"/>
    <n v="1656"/>
    <n v="173.41591447815657"/>
    <n v="32.700000000000003"/>
    <n v="8.8000000000000114"/>
    <n v="5.6707004034357205"/>
    <n v="195"/>
    <x v="0"/>
    <n v="0"/>
    <n v="0"/>
    <n v="0"/>
    <n v="0"/>
    <n v="0"/>
  </r>
  <r>
    <n v="4811"/>
    <s v="M19670"/>
    <x v="0"/>
    <n v="303.39999999999998"/>
    <n v="312.10000000000002"/>
    <n v="1499"/>
    <n v="156.97491292436999"/>
    <n v="39.4"/>
    <n v="8.7000000000000455"/>
    <n v="6.1848115692201775"/>
    <n v="197"/>
    <x v="0"/>
    <n v="0"/>
    <n v="0"/>
    <n v="0"/>
    <n v="0"/>
    <n v="0"/>
  </r>
  <r>
    <n v="4812"/>
    <s v="M19671"/>
    <x v="0"/>
    <n v="303.39999999999998"/>
    <n v="312"/>
    <n v="1748"/>
    <n v="183.05013194916529"/>
    <n v="28.4"/>
    <n v="8.6000000000000227"/>
    <n v="5.1986237473562946"/>
    <n v="200"/>
    <x v="0"/>
    <n v="0"/>
    <n v="0"/>
    <n v="0"/>
    <n v="0"/>
    <n v="0"/>
  </r>
  <r>
    <n v="4813"/>
    <s v="L51992"/>
    <x v="1"/>
    <n v="303.39999999999998"/>
    <n v="311.89999999999998"/>
    <n v="1531"/>
    <n v="160.32594508819912"/>
    <n v="37.9"/>
    <n v="8.5"/>
    <n v="6.0763533188427461"/>
    <n v="203"/>
    <x v="0"/>
    <n v="0"/>
    <n v="0"/>
    <n v="0"/>
    <n v="0"/>
    <n v="0"/>
  </r>
  <r>
    <n v="4814"/>
    <s v="M19673"/>
    <x v="0"/>
    <n v="303.3"/>
    <n v="311.8"/>
    <n v="1536"/>
    <n v="160.84954386379741"/>
    <n v="40.6"/>
    <n v="8.5"/>
    <n v="6.5304914808701753"/>
    <n v="205"/>
    <x v="0"/>
    <n v="0"/>
    <n v="0"/>
    <n v="0"/>
    <n v="0"/>
    <n v="0"/>
  </r>
  <r>
    <n v="4815"/>
    <s v="L51994"/>
    <x v="1"/>
    <n v="303.39999999999998"/>
    <n v="311.8"/>
    <n v="1401"/>
    <n v="146.71237692264333"/>
    <n v="53"/>
    <n v="8.4000000000000341"/>
    <n v="7.7757559769000961"/>
    <n v="208"/>
    <x v="1"/>
    <n v="0"/>
    <n v="0"/>
    <n v="0"/>
    <n v="1"/>
    <n v="0"/>
  </r>
  <r>
    <n v="4816"/>
    <s v="H34229"/>
    <x v="2"/>
    <n v="303.39999999999998"/>
    <n v="311.89999999999998"/>
    <n v="1534"/>
    <n v="160.64010435355809"/>
    <n v="33.200000000000003"/>
    <n v="8.5"/>
    <n v="5.3332514645381286"/>
    <n v="210"/>
    <x v="0"/>
    <n v="0"/>
    <n v="0"/>
    <n v="0"/>
    <n v="0"/>
    <n v="0"/>
  </r>
  <r>
    <n v="4817"/>
    <s v="L51996"/>
    <x v="1"/>
    <n v="303.39999999999998"/>
    <n v="312"/>
    <n v="1521"/>
    <n v="159.27874753700249"/>
    <n v="35.9"/>
    <n v="8.6000000000000227"/>
    <n v="5.718107036578389"/>
    <n v="215"/>
    <x v="1"/>
    <n v="1"/>
    <n v="0"/>
    <n v="0"/>
    <n v="0"/>
    <n v="0"/>
  </r>
  <r>
    <n v="4818"/>
    <s v="L51997"/>
    <x v="1"/>
    <n v="303.5"/>
    <n v="312.10000000000002"/>
    <n v="1674"/>
    <n v="175.30087007031045"/>
    <n v="30.8"/>
    <n v="8.6000000000000227"/>
    <n v="5.399266798165562"/>
    <n v="0"/>
    <x v="0"/>
    <n v="0"/>
    <n v="0"/>
    <n v="0"/>
    <n v="0"/>
    <n v="0"/>
  </r>
  <r>
    <n v="4819"/>
    <s v="M19678"/>
    <x v="0"/>
    <n v="303.60000000000002"/>
    <n v="312.10000000000002"/>
    <n v="1967"/>
    <n v="205.98375832037075"/>
    <n v="20.9"/>
    <n v="8.5"/>
    <n v="4.3050605488957476"/>
    <n v="2"/>
    <x v="0"/>
    <n v="0"/>
    <n v="0"/>
    <n v="0"/>
    <n v="0"/>
    <n v="0"/>
  </r>
  <r>
    <n v="4820"/>
    <s v="L51999"/>
    <x v="1"/>
    <n v="303.60000000000002"/>
    <n v="312.2"/>
    <n v="1696"/>
    <n v="177.60470468294298"/>
    <n v="30.7"/>
    <n v="8.5999999999999659"/>
    <n v="5.452464433766349"/>
    <n v="5"/>
    <x v="0"/>
    <n v="0"/>
    <n v="0"/>
    <n v="0"/>
    <n v="0"/>
    <n v="0"/>
  </r>
  <r>
    <n v="4821"/>
    <s v="M19680"/>
    <x v="0"/>
    <n v="303.60000000000002"/>
    <n v="312.10000000000002"/>
    <n v="1627"/>
    <n v="170.37904157968646"/>
    <n v="32.5"/>
    <n v="8.5"/>
    <n v="5.5373188513398102"/>
    <n v="7"/>
    <x v="0"/>
    <n v="0"/>
    <n v="0"/>
    <n v="0"/>
    <n v="0"/>
    <n v="0"/>
  </r>
  <r>
    <n v="4822"/>
    <s v="L52001"/>
    <x v="1"/>
    <n v="303.5"/>
    <n v="311.89999999999998"/>
    <n v="1405"/>
    <n v="147.131255943122"/>
    <n v="45.6"/>
    <n v="8.3999999999999773"/>
    <n v="6.7091852710063629"/>
    <n v="10"/>
    <x v="0"/>
    <n v="0"/>
    <n v="0"/>
    <n v="0"/>
    <n v="0"/>
    <n v="0"/>
  </r>
  <r>
    <n v="4823"/>
    <s v="L52002"/>
    <x v="1"/>
    <n v="303.5"/>
    <n v="311.89999999999998"/>
    <n v="1565"/>
    <n v="163.88641676226752"/>
    <n v="38.9"/>
    <n v="8.3999999999999773"/>
    <n v="6.3751816120522058"/>
    <n v="12"/>
    <x v="0"/>
    <n v="0"/>
    <n v="0"/>
    <n v="0"/>
    <n v="0"/>
    <n v="0"/>
  </r>
  <r>
    <n v="4824"/>
    <s v="L52003"/>
    <x v="1"/>
    <n v="303.5"/>
    <n v="311.89999999999998"/>
    <n v="1493"/>
    <n v="156.34659439365205"/>
    <n v="38.700000000000003"/>
    <n v="8.3999999999999773"/>
    <n v="6.0506132030343354"/>
    <n v="14"/>
    <x v="0"/>
    <n v="0"/>
    <n v="0"/>
    <n v="0"/>
    <n v="0"/>
    <n v="0"/>
  </r>
  <r>
    <n v="4825"/>
    <s v="L52004"/>
    <x v="1"/>
    <n v="303.39999999999998"/>
    <n v="311.8"/>
    <n v="1499"/>
    <n v="156.97491292436999"/>
    <n v="45"/>
    <n v="8.4000000000000341"/>
    <n v="7.0638710815966501"/>
    <n v="16"/>
    <x v="0"/>
    <n v="0"/>
    <n v="0"/>
    <n v="0"/>
    <n v="0"/>
    <n v="0"/>
  </r>
  <r>
    <n v="4826"/>
    <s v="L52005"/>
    <x v="1"/>
    <n v="303.3"/>
    <n v="311.8"/>
    <n v="1692"/>
    <n v="177.18582566246431"/>
    <n v="30.6"/>
    <n v="8.5"/>
    <n v="5.4218862652714082"/>
    <n v="18"/>
    <x v="0"/>
    <n v="0"/>
    <n v="0"/>
    <n v="0"/>
    <n v="0"/>
    <n v="0"/>
  </r>
  <r>
    <n v="4827"/>
    <s v="L52006"/>
    <x v="1"/>
    <n v="303.39999999999998"/>
    <n v="311.8"/>
    <n v="2268"/>
    <n v="237.50440461138837"/>
    <n v="15.8"/>
    <n v="8.4000000000000341"/>
    <n v="3.7525695928599361"/>
    <n v="20"/>
    <x v="0"/>
    <n v="0"/>
    <n v="0"/>
    <n v="0"/>
    <n v="0"/>
    <n v="0"/>
  </r>
  <r>
    <n v="4828"/>
    <s v="L52007"/>
    <x v="1"/>
    <n v="303.39999999999998"/>
    <n v="311.8"/>
    <n v="1438"/>
    <n v="150.58700786207075"/>
    <n v="58.9"/>
    <n v="8.4000000000000341"/>
    <n v="8.8695747630759669"/>
    <n v="22"/>
    <x v="0"/>
    <n v="0"/>
    <n v="0"/>
    <n v="0"/>
    <n v="0"/>
    <n v="0"/>
  </r>
  <r>
    <n v="4829"/>
    <s v="L52008"/>
    <x v="1"/>
    <n v="303.5"/>
    <n v="311.89999999999998"/>
    <n v="1515"/>
    <n v="158.65042900628455"/>
    <n v="39.200000000000003"/>
    <n v="8.3999999999999773"/>
    <n v="6.2190968170463545"/>
    <n v="24"/>
    <x v="0"/>
    <n v="0"/>
    <n v="0"/>
    <n v="0"/>
    <n v="0"/>
    <n v="0"/>
  </r>
  <r>
    <n v="4830"/>
    <s v="L52009"/>
    <x v="1"/>
    <n v="303.39999999999998"/>
    <n v="311.89999999999998"/>
    <n v="1491"/>
    <n v="156.13715488341271"/>
    <n v="38.200000000000003"/>
    <n v="8.5"/>
    <n v="5.9644393165463665"/>
    <n v="26"/>
    <x v="0"/>
    <n v="0"/>
    <n v="0"/>
    <n v="0"/>
    <n v="0"/>
    <n v="0"/>
  </r>
  <r>
    <n v="4831"/>
    <s v="L52010"/>
    <x v="1"/>
    <n v="303.5"/>
    <n v="312"/>
    <n v="1756"/>
    <n v="183.88788999012255"/>
    <n v="29.7"/>
    <n v="8.5"/>
    <n v="5.4614703327066394"/>
    <n v="28"/>
    <x v="0"/>
    <n v="0"/>
    <n v="0"/>
    <n v="0"/>
    <n v="0"/>
    <n v="0"/>
  </r>
  <r>
    <n v="4832"/>
    <s v="L52011"/>
    <x v="1"/>
    <n v="303.5"/>
    <n v="312"/>
    <n v="1366"/>
    <n v="143.04718549345526"/>
    <n v="54.5"/>
    <n v="8.5"/>
    <n v="7.7960716093933113"/>
    <n v="30"/>
    <x v="1"/>
    <n v="0"/>
    <n v="1"/>
    <n v="0"/>
    <n v="0"/>
    <n v="0"/>
  </r>
  <r>
    <n v="4833"/>
    <s v="L52012"/>
    <x v="1"/>
    <n v="303.5"/>
    <n v="312"/>
    <n v="1436"/>
    <n v="150.37756835183143"/>
    <n v="45.1"/>
    <n v="8.5"/>
    <n v="6.782028332667597"/>
    <n v="32"/>
    <x v="0"/>
    <n v="0"/>
    <n v="0"/>
    <n v="0"/>
    <n v="0"/>
    <n v="0"/>
  </r>
  <r>
    <n v="4834"/>
    <s v="L52013"/>
    <x v="1"/>
    <n v="303.39999999999998"/>
    <n v="311.89999999999998"/>
    <n v="1377"/>
    <n v="144.19910279977151"/>
    <n v="41.6"/>
    <n v="8.5"/>
    <n v="5.9986826764704944"/>
    <n v="34"/>
    <x v="1"/>
    <n v="0"/>
    <n v="1"/>
    <n v="0"/>
    <n v="0"/>
    <n v="0"/>
  </r>
  <r>
    <n v="4835"/>
    <s v="M19694"/>
    <x v="0"/>
    <n v="303.39999999999998"/>
    <n v="311.89999999999998"/>
    <n v="1510"/>
    <n v="158.12683023068624"/>
    <n v="42.2"/>
    <n v="8.5"/>
    <n v="6.67295223573496"/>
    <n v="36"/>
    <x v="0"/>
    <n v="0"/>
    <n v="0"/>
    <n v="0"/>
    <n v="0"/>
    <n v="0"/>
  </r>
  <r>
    <n v="4836"/>
    <s v="M19695"/>
    <x v="0"/>
    <n v="303.39999999999998"/>
    <n v="311.89999999999998"/>
    <n v="1419"/>
    <n v="148.59733251479722"/>
    <n v="50.9"/>
    <n v="8.5"/>
    <n v="7.5636042250031776"/>
    <n v="39"/>
    <x v="0"/>
    <n v="0"/>
    <n v="0"/>
    <n v="0"/>
    <n v="0"/>
    <n v="0"/>
  </r>
  <r>
    <n v="4837"/>
    <s v="L52016"/>
    <x v="1"/>
    <n v="303.3"/>
    <n v="311.8"/>
    <n v="1315"/>
    <n v="137.7064779823526"/>
    <n v="62"/>
    <n v="8.5"/>
    <n v="8.5378016349058612"/>
    <n v="42"/>
    <x v="1"/>
    <n v="0"/>
    <n v="1"/>
    <n v="0"/>
    <n v="0"/>
    <n v="0"/>
  </r>
  <r>
    <n v="4838"/>
    <s v="H34251"/>
    <x v="2"/>
    <n v="303.3"/>
    <n v="311.8"/>
    <n v="1806"/>
    <n v="189.12387774610553"/>
    <n v="27.7"/>
    <n v="8.5"/>
    <n v="5.2387314135671232"/>
    <n v="44"/>
    <x v="0"/>
    <n v="0"/>
    <n v="0"/>
    <n v="0"/>
    <n v="0"/>
    <n v="0"/>
  </r>
  <r>
    <n v="4839"/>
    <s v="H34252"/>
    <x v="2"/>
    <n v="303.3"/>
    <n v="311.8"/>
    <n v="1649"/>
    <n v="172.68287619231896"/>
    <n v="29.4"/>
    <n v="8.5"/>
    <n v="5.0768765600541776"/>
    <n v="49"/>
    <x v="0"/>
    <n v="0"/>
    <n v="0"/>
    <n v="0"/>
    <n v="0"/>
    <n v="0"/>
  </r>
  <r>
    <n v="4840"/>
    <s v="H34253"/>
    <x v="2"/>
    <n v="303.39999999999998"/>
    <n v="311.89999999999998"/>
    <n v="1402"/>
    <n v="146.817096677763"/>
    <n v="50"/>
    <n v="8.5"/>
    <n v="7.3408548338881499"/>
    <n v="54"/>
    <x v="0"/>
    <n v="0"/>
    <n v="0"/>
    <n v="0"/>
    <n v="0"/>
    <n v="0"/>
  </r>
  <r>
    <n v="4841"/>
    <s v="L52020"/>
    <x v="1"/>
    <n v="303.39999999999998"/>
    <n v="311.89999999999998"/>
    <n v="1298"/>
    <n v="135.92624214531838"/>
    <n v="63.9"/>
    <n v="8.5"/>
    <n v="8.6856868730858441"/>
    <n v="59"/>
    <x v="1"/>
    <n v="0"/>
    <n v="1"/>
    <n v="0"/>
    <n v="0"/>
    <n v="0"/>
  </r>
  <r>
    <n v="4842"/>
    <s v="M19701"/>
    <x v="0"/>
    <n v="303.3"/>
    <n v="311.8"/>
    <n v="1441"/>
    <n v="150.90116712742974"/>
    <n v="44.9"/>
    <n v="8.5"/>
    <n v="6.7754624040215949"/>
    <n v="61"/>
    <x v="0"/>
    <n v="0"/>
    <n v="0"/>
    <n v="0"/>
    <n v="0"/>
    <n v="0"/>
  </r>
  <r>
    <n v="4843"/>
    <s v="M19702"/>
    <x v="0"/>
    <n v="303.3"/>
    <n v="311.8"/>
    <n v="1489"/>
    <n v="155.92771537317338"/>
    <n v="49.4"/>
    <n v="8.5"/>
    <n v="7.7028291394347654"/>
    <n v="64"/>
    <x v="0"/>
    <n v="0"/>
    <n v="0"/>
    <n v="0"/>
    <n v="0"/>
    <n v="0"/>
  </r>
  <r>
    <n v="4844"/>
    <s v="L52023"/>
    <x v="1"/>
    <n v="303.3"/>
    <n v="311.8"/>
    <n v="1842"/>
    <n v="192.89378893041331"/>
    <n v="24.5"/>
    <n v="8.5"/>
    <n v="4.7258978287951257"/>
    <n v="67"/>
    <x v="0"/>
    <n v="0"/>
    <n v="0"/>
    <n v="0"/>
    <n v="0"/>
    <n v="0"/>
  </r>
  <r>
    <n v="4845"/>
    <s v="M19704"/>
    <x v="0"/>
    <n v="303.39999999999998"/>
    <n v="311.8"/>
    <n v="1316"/>
    <n v="137.81119773747227"/>
    <n v="50.9"/>
    <n v="8.4000000000000341"/>
    <n v="7.014589964837338"/>
    <n v="69"/>
    <x v="1"/>
    <n v="0"/>
    <n v="1"/>
    <n v="0"/>
    <n v="0"/>
    <n v="0"/>
  </r>
  <r>
    <n v="4846"/>
    <s v="M19705"/>
    <x v="0"/>
    <n v="303.3"/>
    <n v="311.8"/>
    <n v="1583"/>
    <n v="165.77137235442143"/>
    <n v="33.299999999999997"/>
    <n v="8.5"/>
    <n v="5.5201866994022328"/>
    <n v="72"/>
    <x v="0"/>
    <n v="0"/>
    <n v="0"/>
    <n v="0"/>
    <n v="0"/>
    <n v="0"/>
  </r>
  <r>
    <n v="4847"/>
    <s v="M19706"/>
    <x v="0"/>
    <n v="303.3"/>
    <n v="311.8"/>
    <n v="1548"/>
    <n v="162.10618092523333"/>
    <n v="33.5"/>
    <n v="8.5"/>
    <n v="5.4305570609953167"/>
    <n v="75"/>
    <x v="0"/>
    <n v="0"/>
    <n v="0"/>
    <n v="0"/>
    <n v="0"/>
    <n v="0"/>
  </r>
  <r>
    <n v="4848"/>
    <s v="L52027"/>
    <x v="1"/>
    <n v="303.39999999999998"/>
    <n v="311.89999999999998"/>
    <n v="1434"/>
    <n v="150.16812884159211"/>
    <n v="44.6"/>
    <n v="8.5"/>
    <n v="6.6974985463350087"/>
    <n v="78"/>
    <x v="0"/>
    <n v="0"/>
    <n v="0"/>
    <n v="0"/>
    <n v="0"/>
    <n v="0"/>
  </r>
  <r>
    <n v="4849"/>
    <s v="H34262"/>
    <x v="2"/>
    <n v="303.5"/>
    <n v="312"/>
    <n v="1397"/>
    <n v="146.29349790216469"/>
    <n v="52.9"/>
    <n v="8.5"/>
    <n v="7.7389260390245118"/>
    <n v="80"/>
    <x v="0"/>
    <n v="0"/>
    <n v="0"/>
    <n v="0"/>
    <n v="0"/>
    <n v="0"/>
  </r>
  <r>
    <n v="4850"/>
    <s v="M19709"/>
    <x v="0"/>
    <n v="303.5"/>
    <n v="312"/>
    <n v="1475"/>
    <n v="154.46163880149817"/>
    <n v="42.9"/>
    <n v="8.5"/>
    <n v="6.6264043045842707"/>
    <n v="85"/>
    <x v="0"/>
    <n v="0"/>
    <n v="0"/>
    <n v="0"/>
    <n v="0"/>
    <n v="0"/>
  </r>
  <r>
    <n v="4851"/>
    <s v="L52030"/>
    <x v="1"/>
    <n v="303.5"/>
    <n v="312"/>
    <n v="1441"/>
    <n v="150.90116712742974"/>
    <n v="56.8"/>
    <n v="8.5"/>
    <n v="8.5711862928380089"/>
    <n v="88"/>
    <x v="0"/>
    <n v="0"/>
    <n v="0"/>
    <n v="0"/>
    <n v="0"/>
    <n v="0"/>
  </r>
  <r>
    <n v="4852"/>
    <s v="L52031"/>
    <x v="1"/>
    <n v="303.7"/>
    <n v="312.10000000000002"/>
    <n v="1363"/>
    <n v="142.73302622809626"/>
    <n v="51.8"/>
    <n v="8.4000000000000341"/>
    <n v="7.393570758615386"/>
    <n v="90"/>
    <x v="1"/>
    <n v="0"/>
    <n v="1"/>
    <n v="0"/>
    <n v="0"/>
    <n v="0"/>
  </r>
  <r>
    <n v="4853"/>
    <s v="L52032"/>
    <x v="1"/>
    <n v="303.7"/>
    <n v="312.2"/>
    <n v="1619"/>
    <n v="169.54128353872918"/>
    <n v="34.9"/>
    <n v="8.5"/>
    <n v="5.9169907955016479"/>
    <n v="92"/>
    <x v="0"/>
    <n v="0"/>
    <n v="0"/>
    <n v="0"/>
    <n v="0"/>
    <n v="0"/>
  </r>
  <r>
    <n v="4854"/>
    <s v="L52033"/>
    <x v="1"/>
    <n v="303.7"/>
    <n v="312.2"/>
    <n v="1487"/>
    <n v="155.71827586293409"/>
    <n v="34"/>
    <n v="8.5"/>
    <n v="5.2944213793397594"/>
    <n v="94"/>
    <x v="0"/>
    <n v="0"/>
    <n v="0"/>
    <n v="0"/>
    <n v="0"/>
    <n v="0"/>
  </r>
  <r>
    <n v="4855"/>
    <s v="L52034"/>
    <x v="1"/>
    <n v="303.7"/>
    <n v="312.2"/>
    <n v="1568"/>
    <n v="164.20057602762651"/>
    <n v="33.799999999999997"/>
    <n v="8.5"/>
    <n v="5.5499794697337759"/>
    <n v="96"/>
    <x v="0"/>
    <n v="0"/>
    <n v="0"/>
    <n v="0"/>
    <n v="0"/>
    <n v="0"/>
  </r>
  <r>
    <n v="4856"/>
    <s v="L52035"/>
    <x v="1"/>
    <n v="303.7"/>
    <n v="312.3"/>
    <n v="1375"/>
    <n v="143.98966328953216"/>
    <n v="46.2"/>
    <n v="8.6000000000000227"/>
    <n v="6.6523224439763862"/>
    <n v="98"/>
    <x v="0"/>
    <n v="0"/>
    <n v="0"/>
    <n v="0"/>
    <n v="0"/>
    <n v="0"/>
  </r>
  <r>
    <n v="4857"/>
    <s v="M19716"/>
    <x v="0"/>
    <n v="303.60000000000002"/>
    <n v="312.3"/>
    <n v="1698"/>
    <n v="177.81414419318227"/>
    <n v="31.3"/>
    <n v="8.6999999999999886"/>
    <n v="5.5655827132466058"/>
    <n v="100"/>
    <x v="0"/>
    <n v="0"/>
    <n v="0"/>
    <n v="0"/>
    <n v="0"/>
    <n v="0"/>
  </r>
  <r>
    <n v="4858"/>
    <s v="L52037"/>
    <x v="1"/>
    <n v="303.7"/>
    <n v="312.3"/>
    <n v="1606"/>
    <n v="168.1799267221736"/>
    <n v="37.4"/>
    <n v="8.6000000000000227"/>
    <n v="6.2899292594092922"/>
    <n v="103"/>
    <x v="0"/>
    <n v="0"/>
    <n v="0"/>
    <n v="0"/>
    <n v="0"/>
    <n v="0"/>
  </r>
  <r>
    <n v="4859"/>
    <s v="L52038"/>
    <x v="1"/>
    <n v="303.7"/>
    <n v="312.3"/>
    <n v="1349"/>
    <n v="141.26694965642102"/>
    <n v="51"/>
    <n v="8.6000000000000227"/>
    <n v="7.2046144324774719"/>
    <n v="105"/>
    <x v="0"/>
    <n v="0"/>
    <n v="0"/>
    <n v="0"/>
    <n v="0"/>
    <n v="0"/>
  </r>
  <r>
    <n v="4860"/>
    <s v="L52039"/>
    <x v="1"/>
    <n v="303.7"/>
    <n v="312.39999999999998"/>
    <n v="1535"/>
    <n v="160.74482410867773"/>
    <n v="38.6"/>
    <n v="8.6999999999999886"/>
    <n v="6.2047502105949608"/>
    <n v="107"/>
    <x v="0"/>
    <n v="0"/>
    <n v="0"/>
    <n v="0"/>
    <n v="0"/>
    <n v="0"/>
  </r>
  <r>
    <n v="4861"/>
    <s v="M19720"/>
    <x v="0"/>
    <n v="303.60000000000002"/>
    <n v="312.39999999999998"/>
    <n v="1504"/>
    <n v="157.4985116999683"/>
    <n v="49.5"/>
    <n v="8.7999999999999545"/>
    <n v="7.7961763291484312"/>
    <n v="109"/>
    <x v="0"/>
    <n v="0"/>
    <n v="0"/>
    <n v="0"/>
    <n v="0"/>
    <n v="0"/>
  </r>
  <r>
    <n v="4862"/>
    <s v="L52041"/>
    <x v="1"/>
    <n v="303.5"/>
    <n v="312.3"/>
    <n v="1946"/>
    <n v="203.7846434628579"/>
    <n v="21.1"/>
    <n v="8.8000000000000114"/>
    <n v="4.2998559770663025"/>
    <n v="112"/>
    <x v="0"/>
    <n v="0"/>
    <n v="0"/>
    <n v="0"/>
    <n v="0"/>
    <n v="0"/>
  </r>
  <r>
    <n v="4863"/>
    <s v="L52042"/>
    <x v="1"/>
    <n v="303.5"/>
    <n v="312.10000000000002"/>
    <n v="1326"/>
    <n v="138.85839528866885"/>
    <n v="55.7"/>
    <n v="8.6000000000000227"/>
    <n v="7.7344126175788555"/>
    <n v="114"/>
    <x v="0"/>
    <n v="0"/>
    <n v="0"/>
    <n v="0"/>
    <n v="0"/>
    <n v="0"/>
  </r>
  <r>
    <n v="4864"/>
    <s v="M19723"/>
    <x v="0"/>
    <n v="303.60000000000002"/>
    <n v="312.3"/>
    <n v="1915"/>
    <n v="200.53833105414844"/>
    <n v="22.3"/>
    <n v="8.6999999999999886"/>
    <n v="4.4720047825075104"/>
    <n v="116"/>
    <x v="0"/>
    <n v="0"/>
    <n v="0"/>
    <n v="0"/>
    <n v="0"/>
    <n v="0"/>
  </r>
  <r>
    <n v="4865"/>
    <s v="L52044"/>
    <x v="1"/>
    <n v="303.60000000000002"/>
    <n v="312.3"/>
    <n v="1451"/>
    <n v="151.94836467862632"/>
    <n v="43.4"/>
    <n v="8.6999999999999886"/>
    <n v="6.5945590270523819"/>
    <n v="119"/>
    <x v="0"/>
    <n v="0"/>
    <n v="0"/>
    <n v="0"/>
    <n v="0"/>
    <n v="0"/>
  </r>
  <r>
    <n v="4866"/>
    <s v="M19725"/>
    <x v="0"/>
    <n v="303.5"/>
    <n v="312.3"/>
    <n v="1624"/>
    <n v="170.06488231432746"/>
    <n v="34.799999999999997"/>
    <n v="8.8000000000000114"/>
    <n v="5.9182579045385957"/>
    <n v="121"/>
    <x v="0"/>
    <n v="0"/>
    <n v="0"/>
    <n v="0"/>
    <n v="0"/>
    <n v="0"/>
  </r>
  <r>
    <n v="4867"/>
    <s v="L52046"/>
    <x v="1"/>
    <n v="303.60000000000002"/>
    <n v="312.39999999999998"/>
    <n v="1781"/>
    <n v="186.50588386811404"/>
    <n v="28.7"/>
    <n v="8.7999999999999545"/>
    <n v="5.3527188670148727"/>
    <n v="124"/>
    <x v="0"/>
    <n v="0"/>
    <n v="0"/>
    <n v="0"/>
    <n v="0"/>
    <n v="0"/>
  </r>
  <r>
    <n v="4868"/>
    <s v="L52047"/>
    <x v="1"/>
    <n v="303.60000000000002"/>
    <n v="312.5"/>
    <n v="1345"/>
    <n v="140.84807063594238"/>
    <n v="54.1"/>
    <n v="8.8999999999999773"/>
    <n v="7.6198806214044827"/>
    <n v="126"/>
    <x v="0"/>
    <n v="0"/>
    <n v="0"/>
    <n v="0"/>
    <n v="0"/>
    <n v="0"/>
  </r>
  <r>
    <n v="4869"/>
    <s v="L52048"/>
    <x v="1"/>
    <n v="303.60000000000002"/>
    <n v="312.39999999999998"/>
    <n v="1418"/>
    <n v="148.49261275967757"/>
    <n v="46"/>
    <n v="8.7999999999999545"/>
    <n v="6.8306601869451677"/>
    <n v="128"/>
    <x v="0"/>
    <n v="0"/>
    <n v="0"/>
    <n v="0"/>
    <n v="0"/>
    <n v="0"/>
  </r>
  <r>
    <n v="4870"/>
    <s v="L52049"/>
    <x v="1"/>
    <n v="303.7"/>
    <n v="312.39999999999998"/>
    <n v="1718"/>
    <n v="179.90853929557548"/>
    <n v="26.5"/>
    <n v="8.6999999999999886"/>
    <n v="4.76757629133275"/>
    <n v="130"/>
    <x v="0"/>
    <n v="0"/>
    <n v="0"/>
    <n v="0"/>
    <n v="0"/>
    <n v="0"/>
  </r>
  <r>
    <n v="4871"/>
    <s v="M19730"/>
    <x v="0"/>
    <n v="303.7"/>
    <n v="312.39999999999998"/>
    <n v="1631"/>
    <n v="170.79792060016507"/>
    <n v="28.5"/>
    <n v="8.6999999999999886"/>
    <n v="4.8677407371047048"/>
    <n v="132"/>
    <x v="0"/>
    <n v="0"/>
    <n v="0"/>
    <n v="0"/>
    <n v="0"/>
    <n v="0"/>
  </r>
  <r>
    <n v="4872"/>
    <s v="L52051"/>
    <x v="1"/>
    <n v="303.7"/>
    <n v="312.39999999999998"/>
    <n v="1513"/>
    <n v="158.44098949604523"/>
    <n v="40.1"/>
    <n v="8.6999999999999886"/>
    <n v="6.353483678791414"/>
    <n v="135"/>
    <x v="0"/>
    <n v="0"/>
    <n v="0"/>
    <n v="0"/>
    <n v="0"/>
    <n v="0"/>
  </r>
  <r>
    <n v="4873"/>
    <s v="L52052"/>
    <x v="1"/>
    <n v="303.7"/>
    <n v="312.39999999999998"/>
    <n v="1316"/>
    <n v="137.81119773747227"/>
    <n v="59.3"/>
    <n v="8.6999999999999886"/>
    <n v="8.1722040258321051"/>
    <n v="137"/>
    <x v="0"/>
    <n v="0"/>
    <n v="0"/>
    <n v="0"/>
    <n v="0"/>
    <n v="0"/>
  </r>
  <r>
    <n v="4874"/>
    <s v="M19733"/>
    <x v="0"/>
    <n v="303.7"/>
    <n v="312.39999999999998"/>
    <n v="1474"/>
    <n v="154.35691904637852"/>
    <n v="38.799999999999997"/>
    <n v="8.6999999999999886"/>
    <n v="5.9890484589994859"/>
    <n v="139"/>
    <x v="0"/>
    <n v="0"/>
    <n v="0"/>
    <n v="0"/>
    <n v="0"/>
    <n v="0"/>
  </r>
  <r>
    <n v="4875"/>
    <s v="L52054"/>
    <x v="1"/>
    <n v="303.8"/>
    <n v="312.5"/>
    <n v="1619"/>
    <n v="169.54128353872918"/>
    <n v="30.9"/>
    <n v="8.6999999999999886"/>
    <n v="5.2388256613467314"/>
    <n v="142"/>
    <x v="0"/>
    <n v="0"/>
    <n v="0"/>
    <n v="0"/>
    <n v="0"/>
    <n v="0"/>
  </r>
  <r>
    <n v="4876"/>
    <s v="L52055"/>
    <x v="1"/>
    <n v="303.7"/>
    <n v="312.39999999999998"/>
    <n v="1702"/>
    <n v="178.23302321366094"/>
    <n v="31.2"/>
    <n v="8.6999999999999886"/>
    <n v="5.5608703242662214"/>
    <n v="144"/>
    <x v="0"/>
    <n v="0"/>
    <n v="0"/>
    <n v="0"/>
    <n v="0"/>
    <n v="0"/>
  </r>
  <r>
    <n v="4877"/>
    <s v="M19736"/>
    <x v="0"/>
    <n v="303.7"/>
    <n v="312.39999999999998"/>
    <n v="1540"/>
    <n v="161.26842288427605"/>
    <n v="37.4"/>
    <n v="8.6999999999999886"/>
    <n v="6.031439015871924"/>
    <n v="146"/>
    <x v="0"/>
    <n v="0"/>
    <n v="0"/>
    <n v="0"/>
    <n v="0"/>
    <n v="0"/>
  </r>
  <r>
    <n v="4878"/>
    <s v="M19737"/>
    <x v="0"/>
    <n v="303.7"/>
    <n v="312.39999999999998"/>
    <n v="1546"/>
    <n v="161.89674141499398"/>
    <n v="33.700000000000003"/>
    <n v="8.6999999999999886"/>
    <n v="5.4559201856852981"/>
    <n v="149"/>
    <x v="0"/>
    <n v="0"/>
    <n v="0"/>
    <n v="0"/>
    <n v="0"/>
    <n v="0"/>
  </r>
  <r>
    <n v="4879"/>
    <s v="L52058"/>
    <x v="1"/>
    <n v="303.7"/>
    <n v="312.39999999999998"/>
    <n v="1348"/>
    <n v="141.16222990130137"/>
    <n v="51"/>
    <n v="8.6999999999999886"/>
    <n v="7.1992737249663694"/>
    <n v="152"/>
    <x v="0"/>
    <n v="0"/>
    <n v="0"/>
    <n v="0"/>
    <n v="0"/>
    <n v="0"/>
  </r>
  <r>
    <n v="4880"/>
    <s v="H34293"/>
    <x v="2"/>
    <n v="303.7"/>
    <n v="312.5"/>
    <n v="1520"/>
    <n v="159.17402778188287"/>
    <n v="35.6"/>
    <n v="8.8000000000000114"/>
    <n v="5.66659538903503"/>
    <n v="154"/>
    <x v="0"/>
    <n v="0"/>
    <n v="0"/>
    <n v="0"/>
    <n v="0"/>
    <n v="0"/>
  </r>
  <r>
    <n v="4881"/>
    <s v="M19740"/>
    <x v="0"/>
    <n v="303.8"/>
    <n v="312.60000000000002"/>
    <n v="1527"/>
    <n v="159.90706606772045"/>
    <n v="41.9"/>
    <n v="8.8000000000000114"/>
    <n v="6.7001060682374867"/>
    <n v="159"/>
    <x v="0"/>
    <n v="0"/>
    <n v="0"/>
    <n v="0"/>
    <n v="0"/>
    <n v="0"/>
  </r>
  <r>
    <n v="4882"/>
    <s v="M19741"/>
    <x v="0"/>
    <n v="303.8"/>
    <n v="312.60000000000002"/>
    <n v="1406"/>
    <n v="147.23597569824162"/>
    <n v="47.1"/>
    <n v="8.8000000000000114"/>
    <n v="6.9348144553871807"/>
    <n v="162"/>
    <x v="0"/>
    <n v="0"/>
    <n v="0"/>
    <n v="0"/>
    <n v="0"/>
    <n v="0"/>
  </r>
  <r>
    <n v="4883"/>
    <s v="L52062"/>
    <x v="1"/>
    <n v="303.7"/>
    <n v="312.5"/>
    <n v="1462"/>
    <n v="153.1002819849426"/>
    <n v="46.2"/>
    <n v="8.8000000000000114"/>
    <n v="7.0732330277043483"/>
    <n v="165"/>
    <x v="0"/>
    <n v="0"/>
    <n v="0"/>
    <n v="0"/>
    <n v="0"/>
    <n v="0"/>
  </r>
  <r>
    <n v="4884"/>
    <s v="M19743"/>
    <x v="0"/>
    <n v="303.8"/>
    <n v="312.60000000000002"/>
    <n v="1684"/>
    <n v="176.34806762150706"/>
    <n v="29.3"/>
    <n v="8.8000000000000114"/>
    <n v="5.1669983813101572"/>
    <n v="167"/>
    <x v="0"/>
    <n v="0"/>
    <n v="0"/>
    <n v="0"/>
    <n v="0"/>
    <n v="0"/>
  </r>
  <r>
    <n v="4885"/>
    <s v="H34298"/>
    <x v="2"/>
    <n v="303.8"/>
    <n v="312.5"/>
    <n v="1655"/>
    <n v="173.31119472303692"/>
    <n v="28"/>
    <n v="8.6999999999999886"/>
    <n v="4.8527134522450339"/>
    <n v="170"/>
    <x v="0"/>
    <n v="0"/>
    <n v="0"/>
    <n v="0"/>
    <n v="0"/>
    <n v="0"/>
  </r>
  <r>
    <n v="4886"/>
    <s v="H34299"/>
    <x v="2"/>
    <n v="303.8"/>
    <n v="312.5"/>
    <n v="1748"/>
    <n v="183.05013194916529"/>
    <n v="25.1"/>
    <n v="8.6999999999999886"/>
    <n v="4.5945583119240494"/>
    <n v="175"/>
    <x v="0"/>
    <n v="0"/>
    <n v="0"/>
    <n v="0"/>
    <n v="0"/>
    <n v="0"/>
  </r>
  <r>
    <n v="4887"/>
    <s v="L52066"/>
    <x v="1"/>
    <n v="303.8"/>
    <n v="312.5"/>
    <n v="1372"/>
    <n v="143.67550402417322"/>
    <n v="45.7"/>
    <n v="8.6999999999999886"/>
    <n v="6.565970533904717"/>
    <n v="180"/>
    <x v="0"/>
    <n v="0"/>
    <n v="0"/>
    <n v="0"/>
    <n v="0"/>
    <n v="0"/>
  </r>
  <r>
    <n v="4888"/>
    <s v="L52067"/>
    <x v="1"/>
    <n v="303.7"/>
    <n v="312.5"/>
    <n v="1481"/>
    <n v="155.08995733221613"/>
    <n v="33.299999999999997"/>
    <n v="8.8000000000000114"/>
    <n v="5.1644955791627964"/>
    <n v="182"/>
    <x v="0"/>
    <n v="0"/>
    <n v="0"/>
    <n v="0"/>
    <n v="0"/>
    <n v="0"/>
  </r>
  <r>
    <n v="4889"/>
    <s v="L52068"/>
    <x v="1"/>
    <n v="303.7"/>
    <n v="312.39999999999998"/>
    <n v="1512"/>
    <n v="158.33626974092559"/>
    <n v="39.200000000000003"/>
    <n v="8.6999999999999886"/>
    <n v="6.2067817738442832"/>
    <n v="184"/>
    <x v="0"/>
    <n v="0"/>
    <n v="0"/>
    <n v="0"/>
    <n v="0"/>
    <n v="0"/>
  </r>
  <r>
    <n v="4890"/>
    <s v="L52069"/>
    <x v="1"/>
    <n v="303.7"/>
    <n v="312.5"/>
    <n v="1632"/>
    <n v="170.90264035528475"/>
    <n v="36.6"/>
    <n v="8.8000000000000114"/>
    <n v="6.2550366370034221"/>
    <n v="186"/>
    <x v="0"/>
    <n v="0"/>
    <n v="0"/>
    <n v="0"/>
    <n v="0"/>
    <n v="0"/>
  </r>
  <r>
    <n v="4891"/>
    <s v="L52070"/>
    <x v="1"/>
    <n v="303.7"/>
    <n v="312.39999999999998"/>
    <n v="1525"/>
    <n v="159.69762655748116"/>
    <n v="43.9"/>
    <n v="8.6999999999999886"/>
    <n v="7.0107258058734221"/>
    <n v="188"/>
    <x v="0"/>
    <n v="0"/>
    <n v="0"/>
    <n v="0"/>
    <n v="0"/>
    <n v="0"/>
  </r>
  <r>
    <n v="4892"/>
    <s v="M19751"/>
    <x v="0"/>
    <n v="303.7"/>
    <n v="312.3"/>
    <n v="1756"/>
    <n v="183.88788999012255"/>
    <n v="26.4"/>
    <n v="8.6000000000000227"/>
    <n v="4.8546402957392347"/>
    <n v="190"/>
    <x v="0"/>
    <n v="0"/>
    <n v="0"/>
    <n v="0"/>
    <n v="0"/>
    <n v="0"/>
  </r>
  <r>
    <n v="4893"/>
    <s v="L52072"/>
    <x v="1"/>
    <n v="303.7"/>
    <n v="312.3"/>
    <n v="1922"/>
    <n v="201.27136933998608"/>
    <n v="23.1"/>
    <n v="8.6000000000000227"/>
    <n v="4.6493686317536786"/>
    <n v="193"/>
    <x v="0"/>
    <n v="0"/>
    <n v="0"/>
    <n v="0"/>
    <n v="0"/>
    <n v="0"/>
  </r>
  <r>
    <n v="4894"/>
    <s v="M19753"/>
    <x v="0"/>
    <n v="303.8"/>
    <n v="312.5"/>
    <n v="1448"/>
    <n v="151.63420541326735"/>
    <n v="44.3"/>
    <n v="8.6999999999999886"/>
    <n v="6.7173952998077429"/>
    <n v="195"/>
    <x v="0"/>
    <n v="0"/>
    <n v="0"/>
    <n v="0"/>
    <n v="0"/>
    <n v="0"/>
  </r>
  <r>
    <n v="4895"/>
    <s v="H34308"/>
    <x v="2"/>
    <n v="303.8"/>
    <n v="312.5"/>
    <n v="1447"/>
    <n v="151.52948565814768"/>
    <n v="46.6"/>
    <n v="8.6999999999999886"/>
    <n v="7.061274031669682"/>
    <n v="198"/>
    <x v="0"/>
    <n v="0"/>
    <n v="0"/>
    <n v="0"/>
    <n v="0"/>
    <n v="0"/>
  </r>
  <r>
    <n v="4896"/>
    <s v="M19755"/>
    <x v="0"/>
    <n v="303.8"/>
    <n v="312.39999999999998"/>
    <n v="1597"/>
    <n v="167.23744892609665"/>
    <n v="33.4"/>
    <n v="8.5999999999999659"/>
    <n v="5.5857307941316279"/>
    <n v="203"/>
    <x v="0"/>
    <n v="0"/>
    <n v="0"/>
    <n v="0"/>
    <n v="0"/>
    <n v="0"/>
  </r>
  <r>
    <n v="4897"/>
    <s v="M19756"/>
    <x v="0"/>
    <n v="303.7"/>
    <n v="312.39999999999998"/>
    <n v="1642"/>
    <n v="171.94983790648132"/>
    <n v="32.299999999999997"/>
    <n v="8.6999999999999886"/>
    <n v="5.5539797643793465"/>
    <n v="206"/>
    <x v="0"/>
    <n v="0"/>
    <n v="0"/>
    <n v="0"/>
    <n v="0"/>
    <n v="0"/>
  </r>
  <r>
    <n v="4898"/>
    <s v="H34311"/>
    <x v="2"/>
    <n v="303.8"/>
    <n v="312.5"/>
    <n v="1525"/>
    <n v="159.69762655748116"/>
    <n v="38"/>
    <n v="8.6999999999999886"/>
    <n v="6.0685098091842837"/>
    <n v="209"/>
    <x v="0"/>
    <n v="0"/>
    <n v="0"/>
    <n v="0"/>
    <n v="0"/>
    <n v="0"/>
  </r>
  <r>
    <n v="4899"/>
    <s v="H34312"/>
    <x v="2"/>
    <n v="303.60000000000002"/>
    <n v="312.39999999999998"/>
    <n v="1460"/>
    <n v="152.89084247470328"/>
    <n v="53.7"/>
    <n v="8.7999999999999545"/>
    <n v="8.2102382408915648"/>
    <n v="214"/>
    <x v="0"/>
    <n v="0"/>
    <n v="0"/>
    <n v="0"/>
    <n v="0"/>
    <n v="0"/>
  </r>
  <r>
    <n v="4900"/>
    <s v="L52079"/>
    <x v="1"/>
    <n v="303.60000000000002"/>
    <n v="312.3"/>
    <n v="2168"/>
    <n v="227.03242909942236"/>
    <n v="17.7"/>
    <n v="8.6999999999999886"/>
    <n v="4.0184739950597752"/>
    <n v="219"/>
    <x v="0"/>
    <n v="0"/>
    <n v="0"/>
    <n v="0"/>
    <n v="0"/>
    <n v="0"/>
  </r>
  <r>
    <n v="4901"/>
    <s v="L52080"/>
    <x v="1"/>
    <n v="303.60000000000002"/>
    <n v="312.39999999999998"/>
    <n v="1388"/>
    <n v="145.35102010608776"/>
    <n v="41.9"/>
    <n v="8.7999999999999545"/>
    <n v="6.0902077424450773"/>
    <n v="221"/>
    <x v="0"/>
    <n v="0"/>
    <n v="0"/>
    <n v="0"/>
    <n v="0"/>
    <n v="0"/>
  </r>
  <r>
    <n v="4902"/>
    <s v="M19761"/>
    <x v="0"/>
    <n v="303.60000000000002"/>
    <n v="312.3"/>
    <n v="1630"/>
    <n v="170.69320084504542"/>
    <n v="32.4"/>
    <n v="8.6999999999999886"/>
    <n v="5.530459707379471"/>
    <n v="223"/>
    <x v="0"/>
    <n v="0"/>
    <n v="0"/>
    <n v="0"/>
    <n v="0"/>
    <n v="0"/>
  </r>
  <r>
    <n v="4903"/>
    <s v="L52082"/>
    <x v="1"/>
    <n v="303.60000000000002"/>
    <n v="312.3"/>
    <n v="1616"/>
    <n v="169.22712427337018"/>
    <n v="29.3"/>
    <n v="8.6999999999999886"/>
    <n v="4.958354741209746"/>
    <n v="226"/>
    <x v="0"/>
    <n v="0"/>
    <n v="0"/>
    <n v="0"/>
    <n v="0"/>
    <n v="0"/>
  </r>
  <r>
    <n v="4904"/>
    <s v="L52083"/>
    <x v="1"/>
    <n v="303.60000000000002"/>
    <n v="312.39999999999998"/>
    <n v="2232"/>
    <n v="233.73449342708059"/>
    <n v="16.8"/>
    <n v="8.7999999999999545"/>
    <n v="3.9267394895749539"/>
    <n v="0"/>
    <x v="0"/>
    <n v="0"/>
    <n v="0"/>
    <n v="0"/>
    <n v="0"/>
    <n v="0"/>
  </r>
  <r>
    <n v="4905"/>
    <s v="H34318"/>
    <x v="2"/>
    <n v="303.60000000000002"/>
    <n v="312.39999999999998"/>
    <n v="1480"/>
    <n v="154.98523757709646"/>
    <n v="50.7"/>
    <n v="8.7999999999999545"/>
    <n v="7.8577515451587905"/>
    <n v="2"/>
    <x v="0"/>
    <n v="0"/>
    <n v="0"/>
    <n v="0"/>
    <n v="0"/>
    <n v="0"/>
  </r>
  <r>
    <n v="4906"/>
    <s v="L52085"/>
    <x v="1"/>
    <n v="303.60000000000002"/>
    <n v="312.39999999999998"/>
    <n v="1363"/>
    <n v="142.73302622809626"/>
    <n v="53.1"/>
    <n v="8.7999999999999545"/>
    <n v="7.5791236927119119"/>
    <n v="7"/>
    <x v="0"/>
    <n v="0"/>
    <n v="0"/>
    <n v="0"/>
    <n v="0"/>
    <n v="0"/>
  </r>
  <r>
    <n v="4907"/>
    <s v="H34320"/>
    <x v="2"/>
    <n v="303.60000000000002"/>
    <n v="312.39999999999998"/>
    <n v="1436"/>
    <n v="150.37756835183143"/>
    <n v="45.6"/>
    <n v="8.7999999999999545"/>
    <n v="6.857217116843513"/>
    <n v="9"/>
    <x v="0"/>
    <n v="0"/>
    <n v="0"/>
    <n v="0"/>
    <n v="0"/>
    <n v="0"/>
  </r>
  <r>
    <n v="4908"/>
    <s v="M19767"/>
    <x v="0"/>
    <n v="303.60000000000002"/>
    <n v="312.5"/>
    <n v="1607"/>
    <n v="168.28464647729325"/>
    <n v="33.700000000000003"/>
    <n v="8.8999999999999773"/>
    <n v="5.671192586284783"/>
    <n v="14"/>
    <x v="0"/>
    <n v="0"/>
    <n v="0"/>
    <n v="0"/>
    <n v="0"/>
    <n v="0"/>
  </r>
  <r>
    <n v="4909"/>
    <s v="M19768"/>
    <x v="0"/>
    <n v="303.60000000000002"/>
    <n v="312.5"/>
    <n v="1459"/>
    <n v="152.7861227195836"/>
    <n v="48.2"/>
    <n v="8.8999999999999773"/>
    <n v="7.3642911150839296"/>
    <n v="17"/>
    <x v="0"/>
    <n v="0"/>
    <n v="0"/>
    <n v="0"/>
    <n v="0"/>
    <n v="0"/>
  </r>
  <r>
    <n v="4910"/>
    <s v="L52089"/>
    <x v="1"/>
    <n v="303.5"/>
    <n v="312.39999999999998"/>
    <n v="1481"/>
    <n v="155.08995733221613"/>
    <n v="43.7"/>
    <n v="8.8999999999999773"/>
    <n v="6.7774311354178449"/>
    <n v="20"/>
    <x v="0"/>
    <n v="0"/>
    <n v="0"/>
    <n v="0"/>
    <n v="0"/>
    <n v="0"/>
  </r>
  <r>
    <n v="4911"/>
    <s v="M19770"/>
    <x v="0"/>
    <n v="303.5"/>
    <n v="312.39999999999998"/>
    <n v="1606"/>
    <n v="168.1799267221736"/>
    <n v="31.7"/>
    <n v="8.8999999999999773"/>
    <n v="5.3313036770929028"/>
    <n v="22"/>
    <x v="0"/>
    <n v="0"/>
    <n v="0"/>
    <n v="0"/>
    <n v="0"/>
    <n v="0"/>
  </r>
  <r>
    <n v="4912"/>
    <s v="L52091"/>
    <x v="1"/>
    <n v="303.5"/>
    <n v="312.3"/>
    <n v="1681"/>
    <n v="176.03390835614806"/>
    <n v="29.8"/>
    <n v="8.8000000000000114"/>
    <n v="5.2458104690132119"/>
    <n v="25"/>
    <x v="0"/>
    <n v="0"/>
    <n v="0"/>
    <n v="0"/>
    <n v="0"/>
    <n v="0"/>
  </r>
  <r>
    <n v="4913"/>
    <s v="L52092"/>
    <x v="1"/>
    <n v="303.5"/>
    <n v="312.2"/>
    <n v="1511"/>
    <n v="158.23154998580591"/>
    <n v="37.1"/>
    <n v="8.6999999999999886"/>
    <n v="5.8703905044733995"/>
    <n v="27"/>
    <x v="0"/>
    <n v="0"/>
    <n v="0"/>
    <n v="0"/>
    <n v="0"/>
    <n v="0"/>
  </r>
  <r>
    <n v="4914"/>
    <s v="M19773"/>
    <x v="0"/>
    <n v="303.5"/>
    <n v="312.3"/>
    <n v="1593"/>
    <n v="166.81856990561801"/>
    <n v="35.200000000000003"/>
    <n v="8.8000000000000114"/>
    <n v="5.8720136606777542"/>
    <n v="29"/>
    <x v="0"/>
    <n v="0"/>
    <n v="0"/>
    <n v="0"/>
    <n v="0"/>
    <n v="0"/>
  </r>
  <r>
    <n v="4915"/>
    <s v="M19774"/>
    <x v="0"/>
    <n v="303.5"/>
    <n v="312.3"/>
    <n v="1532"/>
    <n v="160.43066484331877"/>
    <n v="41.7"/>
    <n v="8.8000000000000114"/>
    <n v="6.6899587239663934"/>
    <n v="32"/>
    <x v="0"/>
    <n v="0"/>
    <n v="0"/>
    <n v="0"/>
    <n v="0"/>
    <n v="0"/>
  </r>
  <r>
    <n v="4916"/>
    <s v="H34329"/>
    <x v="2"/>
    <n v="303.5"/>
    <n v="312.3"/>
    <n v="1386"/>
    <n v="145.14158059584844"/>
    <n v="49"/>
    <n v="8.8000000000000114"/>
    <n v="7.1119374491965734"/>
    <n v="35"/>
    <x v="0"/>
    <n v="0"/>
    <n v="0"/>
    <n v="0"/>
    <n v="0"/>
    <n v="0"/>
  </r>
  <r>
    <n v="4917"/>
    <s v="H34330"/>
    <x v="2"/>
    <n v="303.39999999999998"/>
    <n v="312.3"/>
    <n v="1769"/>
    <n v="185.24924680667812"/>
    <n v="27.9"/>
    <n v="8.9000000000000341"/>
    <n v="5.1684539859063188"/>
    <n v="40"/>
    <x v="0"/>
    <n v="0"/>
    <n v="0"/>
    <n v="0"/>
    <n v="0"/>
    <n v="0"/>
  </r>
  <r>
    <n v="4918"/>
    <s v="M19777"/>
    <x v="0"/>
    <n v="303.39999999999998"/>
    <n v="312.2"/>
    <n v="1561"/>
    <n v="163.4675377417889"/>
    <n v="38.200000000000003"/>
    <n v="8.8000000000000114"/>
    <n v="6.2444599417363369"/>
    <n v="45"/>
    <x v="0"/>
    <n v="0"/>
    <n v="0"/>
    <n v="0"/>
    <n v="0"/>
    <n v="0"/>
  </r>
  <r>
    <n v="4919"/>
    <s v="L52098"/>
    <x v="1"/>
    <n v="303.3"/>
    <n v="312.2"/>
    <n v="1457"/>
    <n v="152.57668320934428"/>
    <n v="40.700000000000003"/>
    <n v="8.8999999999999773"/>
    <n v="6.2098710066203129"/>
    <n v="48"/>
    <x v="0"/>
    <n v="0"/>
    <n v="0"/>
    <n v="0"/>
    <n v="0"/>
    <n v="0"/>
  </r>
  <r>
    <n v="4920"/>
    <s v="L52099"/>
    <x v="1"/>
    <n v="303.3"/>
    <n v="312.2"/>
    <n v="1506"/>
    <n v="157.70795121020763"/>
    <n v="40"/>
    <n v="8.8999999999999773"/>
    <n v="6.3083180484083048"/>
    <n v="50"/>
    <x v="0"/>
    <n v="0"/>
    <n v="0"/>
    <n v="0"/>
    <n v="0"/>
    <n v="0"/>
  </r>
  <r>
    <n v="4921"/>
    <s v="L52100"/>
    <x v="1"/>
    <n v="303.39999999999998"/>
    <n v="312.2"/>
    <n v="1337"/>
    <n v="140.01031259498509"/>
    <n v="69.400000000000006"/>
    <n v="8.8000000000000114"/>
    <n v="9.7167156940919668"/>
    <n v="52"/>
    <x v="1"/>
    <n v="0"/>
    <n v="0"/>
    <n v="1"/>
    <n v="0"/>
    <n v="0"/>
  </r>
  <r>
    <n v="4922"/>
    <s v="L52101"/>
    <x v="1"/>
    <n v="303.39999999999998"/>
    <n v="312.3"/>
    <n v="1287"/>
    <n v="134.77432483900213"/>
    <n v="54.8"/>
    <n v="8.9000000000000341"/>
    <n v="7.3856330011773164"/>
    <n v="54"/>
    <x v="0"/>
    <n v="0"/>
    <n v="0"/>
    <n v="0"/>
    <n v="0"/>
    <n v="0"/>
  </r>
  <r>
    <n v="4923"/>
    <s v="M19782"/>
    <x v="0"/>
    <n v="303.39999999999998"/>
    <n v="312.2"/>
    <n v="1615"/>
    <n v="169.12240451825053"/>
    <n v="35.700000000000003"/>
    <n v="8.8000000000000114"/>
    <n v="6.037669841301545"/>
    <n v="56"/>
    <x v="0"/>
    <n v="0"/>
    <n v="0"/>
    <n v="0"/>
    <n v="0"/>
    <n v="0"/>
  </r>
  <r>
    <n v="4924"/>
    <s v="M19783"/>
    <x v="0"/>
    <n v="303.39999999999998"/>
    <n v="312.2"/>
    <n v="1972"/>
    <n v="206.50735709596907"/>
    <n v="23.5"/>
    <n v="8.8000000000000114"/>
    <n v="4.8529228917552727"/>
    <n v="59"/>
    <x v="0"/>
    <n v="0"/>
    <n v="0"/>
    <n v="0"/>
    <n v="0"/>
    <n v="0"/>
  </r>
  <r>
    <n v="4925"/>
    <s v="H34338"/>
    <x v="2"/>
    <n v="303.39999999999998"/>
    <n v="312.3"/>
    <n v="1522"/>
    <n v="159.38346729212216"/>
    <n v="42.1"/>
    <n v="8.9000000000000341"/>
    <n v="6.7100439729983439"/>
    <n v="62"/>
    <x v="0"/>
    <n v="0"/>
    <n v="0"/>
    <n v="0"/>
    <n v="0"/>
    <n v="0"/>
  </r>
  <r>
    <n v="4926"/>
    <s v="L52105"/>
    <x v="1"/>
    <n v="303.39999999999998"/>
    <n v="312.3"/>
    <n v="1680"/>
    <n v="175.92918860102841"/>
    <n v="30.6"/>
    <n v="8.9000000000000341"/>
    <n v="5.38343317119147"/>
    <n v="67"/>
    <x v="0"/>
    <n v="0"/>
    <n v="0"/>
    <n v="0"/>
    <n v="0"/>
    <n v="0"/>
  </r>
  <r>
    <n v="4927"/>
    <s v="L52106"/>
    <x v="1"/>
    <n v="303.39999999999998"/>
    <n v="312.3"/>
    <n v="1502"/>
    <n v="157.28907218972896"/>
    <n v="36"/>
    <n v="8.9000000000000341"/>
    <n v="5.662406598830243"/>
    <n v="69"/>
    <x v="0"/>
    <n v="0"/>
    <n v="0"/>
    <n v="0"/>
    <n v="0"/>
    <n v="0"/>
  </r>
  <r>
    <n v="4928"/>
    <s v="M19787"/>
    <x v="0"/>
    <n v="303.5"/>
    <n v="312.3"/>
    <n v="1543"/>
    <n v="161.58258214963502"/>
    <n v="33.299999999999997"/>
    <n v="8.8000000000000114"/>
    <n v="5.3806999855828455"/>
    <n v="71"/>
    <x v="0"/>
    <n v="0"/>
    <n v="0"/>
    <n v="0"/>
    <n v="0"/>
    <n v="0"/>
  </r>
  <r>
    <n v="4929"/>
    <s v="L52108"/>
    <x v="1"/>
    <n v="303.5"/>
    <n v="312.3"/>
    <n v="1584"/>
    <n v="165.87609210954108"/>
    <n v="35.200000000000003"/>
    <n v="8.8000000000000114"/>
    <n v="5.8388384422558461"/>
    <n v="74"/>
    <x v="0"/>
    <n v="0"/>
    <n v="0"/>
    <n v="0"/>
    <n v="0"/>
    <n v="0"/>
  </r>
  <r>
    <n v="4930"/>
    <s v="L52109"/>
    <x v="1"/>
    <n v="303.5"/>
    <n v="312.39999999999998"/>
    <n v="1340"/>
    <n v="140.32447186034409"/>
    <n v="44.5"/>
    <n v="8.8999999999999773"/>
    <n v="6.2444389977853119"/>
    <n v="76"/>
    <x v="0"/>
    <n v="0"/>
    <n v="0"/>
    <n v="0"/>
    <n v="0"/>
    <n v="0"/>
  </r>
  <r>
    <n v="4931"/>
    <s v="L52110"/>
    <x v="1"/>
    <n v="303.39999999999998"/>
    <n v="312.3"/>
    <n v="1663"/>
    <n v="174.1489527639942"/>
    <n v="33.9"/>
    <n v="8.9000000000000341"/>
    <n v="5.9036494986994033"/>
    <n v="78"/>
    <x v="0"/>
    <n v="0"/>
    <n v="0"/>
    <n v="0"/>
    <n v="0"/>
    <n v="0"/>
  </r>
  <r>
    <n v="4932"/>
    <s v="M19791"/>
    <x v="0"/>
    <n v="303.3"/>
    <n v="312.10000000000002"/>
    <n v="1693"/>
    <n v="177.29054541758398"/>
    <n v="30"/>
    <n v="8.8000000000000114"/>
    <n v="5.3187163625275193"/>
    <n v="80"/>
    <x v="0"/>
    <n v="0"/>
    <n v="0"/>
    <n v="0"/>
    <n v="0"/>
    <n v="0"/>
  </r>
  <r>
    <n v="4933"/>
    <s v="L52112"/>
    <x v="1"/>
    <n v="303.3"/>
    <n v="312.10000000000002"/>
    <n v="1418"/>
    <n v="148.49261275967757"/>
    <n v="44.7"/>
    <n v="8.8000000000000114"/>
    <n v="6.6376197903575873"/>
    <n v="83"/>
    <x v="0"/>
    <n v="0"/>
    <n v="0"/>
    <n v="0"/>
    <n v="0"/>
    <n v="0"/>
  </r>
  <r>
    <n v="4934"/>
    <s v="H34347"/>
    <x v="2"/>
    <n v="303.39999999999998"/>
    <n v="312.2"/>
    <n v="1554"/>
    <n v="162.73449945595127"/>
    <n v="36.799999999999997"/>
    <n v="8.8000000000000114"/>
    <n v="5.9886295799790057"/>
    <n v="85"/>
    <x v="0"/>
    <n v="0"/>
    <n v="0"/>
    <n v="0"/>
    <n v="0"/>
    <n v="0"/>
  </r>
  <r>
    <n v="4935"/>
    <s v="L52114"/>
    <x v="1"/>
    <n v="303.39999999999998"/>
    <n v="312.2"/>
    <n v="1580"/>
    <n v="165.45721308906244"/>
    <n v="35.799999999999997"/>
    <n v="8.8000000000000114"/>
    <n v="5.9233682285884353"/>
    <n v="90"/>
    <x v="0"/>
    <n v="0"/>
    <n v="0"/>
    <n v="0"/>
    <n v="0"/>
    <n v="0"/>
  </r>
  <r>
    <n v="4936"/>
    <s v="L52115"/>
    <x v="1"/>
    <n v="303.39999999999998"/>
    <n v="312.3"/>
    <n v="1479"/>
    <n v="154.88051782197681"/>
    <n v="42.8"/>
    <n v="8.9000000000000341"/>
    <n v="6.6288861627806073"/>
    <n v="92"/>
    <x v="0"/>
    <n v="0"/>
    <n v="0"/>
    <n v="0"/>
    <n v="0"/>
    <n v="0"/>
  </r>
  <r>
    <n v="4937"/>
    <s v="L52116"/>
    <x v="1"/>
    <n v="303.5"/>
    <n v="312.39999999999998"/>
    <n v="1284"/>
    <n v="134.46016557364314"/>
    <n v="70.599999999999994"/>
    <n v="8.8999999999999773"/>
    <n v="9.492887689499204"/>
    <n v="94"/>
    <x v="1"/>
    <n v="0"/>
    <n v="0"/>
    <n v="1"/>
    <n v="0"/>
    <n v="0"/>
  </r>
  <r>
    <n v="4938"/>
    <s v="L52117"/>
    <x v="1"/>
    <n v="303.39999999999998"/>
    <n v="312.3"/>
    <n v="1540"/>
    <n v="161.26842288427605"/>
    <n v="38.700000000000003"/>
    <n v="8.9000000000000341"/>
    <n v="6.2410879656214835"/>
    <n v="96"/>
    <x v="0"/>
    <n v="0"/>
    <n v="0"/>
    <n v="0"/>
    <n v="0"/>
    <n v="0"/>
  </r>
  <r>
    <n v="4939"/>
    <s v="M19798"/>
    <x v="0"/>
    <n v="303.5"/>
    <n v="312.39999999999998"/>
    <n v="1606"/>
    <n v="168.1799267221736"/>
    <n v="30.1"/>
    <n v="8.8999999999999773"/>
    <n v="5.0622157943374262"/>
    <n v="98"/>
    <x v="0"/>
    <n v="0"/>
    <n v="0"/>
    <n v="0"/>
    <n v="0"/>
    <n v="0"/>
  </r>
  <r>
    <n v="4940"/>
    <s v="L52119"/>
    <x v="1"/>
    <n v="303.60000000000002"/>
    <n v="312.5"/>
    <n v="1286"/>
    <n v="134.66960508388246"/>
    <n v="62.4"/>
    <n v="8.8999999999999773"/>
    <n v="8.4033833572342651"/>
    <n v="101"/>
    <x v="0"/>
    <n v="0"/>
    <n v="0"/>
    <n v="0"/>
    <n v="0"/>
    <n v="0"/>
  </r>
  <r>
    <n v="4941"/>
    <s v="L52120"/>
    <x v="1"/>
    <n v="303.60000000000002"/>
    <n v="312.60000000000002"/>
    <n v="1502"/>
    <n v="157.28907218972896"/>
    <n v="39.5"/>
    <n v="9"/>
    <n v="6.2129183514942934"/>
    <n v="103"/>
    <x v="0"/>
    <n v="0"/>
    <n v="0"/>
    <n v="0"/>
    <n v="0"/>
    <n v="0"/>
  </r>
  <r>
    <n v="4942"/>
    <s v="M19801"/>
    <x v="0"/>
    <n v="303.60000000000002"/>
    <n v="312.7"/>
    <n v="1699"/>
    <n v="177.91886394830195"/>
    <n v="31.5"/>
    <n v="9.0999999999999659"/>
    <n v="5.6044442143715116"/>
    <n v="105"/>
    <x v="0"/>
    <n v="0"/>
    <n v="0"/>
    <n v="0"/>
    <n v="0"/>
    <n v="0"/>
  </r>
  <r>
    <n v="4943"/>
    <s v="L52122"/>
    <x v="1"/>
    <n v="303.5"/>
    <n v="312.60000000000002"/>
    <n v="1602"/>
    <n v="167.76104770169496"/>
    <n v="34.200000000000003"/>
    <n v="9.1000000000000227"/>
    <n v="5.7374278313979685"/>
    <n v="108"/>
    <x v="0"/>
    <n v="0"/>
    <n v="0"/>
    <n v="0"/>
    <n v="0"/>
    <n v="0"/>
  </r>
  <r>
    <n v="4944"/>
    <s v="H34357"/>
    <x v="2"/>
    <n v="303.60000000000002"/>
    <n v="312.60000000000002"/>
    <n v="1436"/>
    <n v="150.37756835183143"/>
    <n v="42"/>
    <n v="9"/>
    <n v="6.3158578707769202"/>
    <n v="110"/>
    <x v="0"/>
    <n v="0"/>
    <n v="0"/>
    <n v="0"/>
    <n v="0"/>
    <n v="0"/>
  </r>
  <r>
    <n v="4945"/>
    <s v="M19804"/>
    <x v="0"/>
    <n v="303.60000000000002"/>
    <n v="312.7"/>
    <n v="1765"/>
    <n v="184.8303677861995"/>
    <n v="27.5"/>
    <n v="9.0999999999999659"/>
    <n v="5.0828351141204866"/>
    <n v="115"/>
    <x v="0"/>
    <n v="0"/>
    <n v="0"/>
    <n v="0"/>
    <n v="0"/>
    <n v="0"/>
  </r>
  <r>
    <n v="4946"/>
    <s v="L52125"/>
    <x v="1"/>
    <n v="303.60000000000002"/>
    <n v="312.7"/>
    <n v="1418"/>
    <n v="148.49261275967757"/>
    <n v="44.1"/>
    <n v="9.0999999999999659"/>
    <n v="6.548524222701781"/>
    <n v="118"/>
    <x v="0"/>
    <n v="0"/>
    <n v="0"/>
    <n v="0"/>
    <n v="0"/>
    <n v="0"/>
  </r>
  <r>
    <n v="4947"/>
    <s v="M19806"/>
    <x v="0"/>
    <n v="303.7"/>
    <n v="312.7"/>
    <n v="1669"/>
    <n v="174.77727129471216"/>
    <n v="31.7"/>
    <n v="9"/>
    <n v="5.5404395000423756"/>
    <n v="120"/>
    <x v="0"/>
    <n v="0"/>
    <n v="0"/>
    <n v="0"/>
    <n v="0"/>
    <n v="0"/>
  </r>
  <r>
    <n v="4948"/>
    <s v="L52127"/>
    <x v="1"/>
    <n v="303.7"/>
    <n v="312.7"/>
    <n v="1395"/>
    <n v="146.08405839192537"/>
    <n v="53.9"/>
    <n v="9"/>
    <n v="7.8739307473247768"/>
    <n v="123"/>
    <x v="0"/>
    <n v="0"/>
    <n v="0"/>
    <n v="0"/>
    <n v="0"/>
    <n v="0"/>
  </r>
  <r>
    <n v="4949"/>
    <s v="M19808"/>
    <x v="0"/>
    <n v="303.8"/>
    <n v="312.7"/>
    <n v="1500"/>
    <n v="157.07963267948966"/>
    <n v="41.7"/>
    <n v="8.8999999999999773"/>
    <n v="6.5502206827347189"/>
    <n v="125"/>
    <x v="0"/>
    <n v="0"/>
    <n v="0"/>
    <n v="0"/>
    <n v="0"/>
    <n v="0"/>
  </r>
  <r>
    <n v="4950"/>
    <s v="M19809"/>
    <x v="0"/>
    <n v="303.8"/>
    <n v="312.7"/>
    <n v="1555"/>
    <n v="162.83921921107094"/>
    <n v="33.4"/>
    <n v="8.8999999999999773"/>
    <n v="5.4388299216497691"/>
    <n v="128"/>
    <x v="0"/>
    <n v="0"/>
    <n v="0"/>
    <n v="0"/>
    <n v="0"/>
    <n v="0"/>
  </r>
  <r>
    <n v="4951"/>
    <s v="M19810"/>
    <x v="0"/>
    <n v="303.8"/>
    <n v="312.7"/>
    <n v="1919"/>
    <n v="200.95721007462711"/>
    <n v="20.2"/>
    <n v="8.8999999999999773"/>
    <n v="4.0593356435074677"/>
    <n v="131"/>
    <x v="0"/>
    <n v="0"/>
    <n v="0"/>
    <n v="0"/>
    <n v="0"/>
    <n v="0"/>
  </r>
  <r>
    <n v="4952"/>
    <s v="L52131"/>
    <x v="1"/>
    <n v="303.8"/>
    <n v="312.7"/>
    <n v="1596"/>
    <n v="167.132729170977"/>
    <n v="36.6"/>
    <n v="8.8999999999999773"/>
    <n v="6.1170578876577579"/>
    <n v="134"/>
    <x v="0"/>
    <n v="0"/>
    <n v="0"/>
    <n v="0"/>
    <n v="0"/>
    <n v="0"/>
  </r>
  <r>
    <n v="4953"/>
    <s v="M19812"/>
    <x v="0"/>
    <n v="303.8"/>
    <n v="312.7"/>
    <n v="1374"/>
    <n v="143.88494353441254"/>
    <n v="53.6"/>
    <n v="8.8999999999999773"/>
    <n v="7.7122329734445119"/>
    <n v="136"/>
    <x v="0"/>
    <n v="0"/>
    <n v="0"/>
    <n v="0"/>
    <n v="0"/>
    <n v="0"/>
  </r>
  <r>
    <n v="4954"/>
    <s v="L52133"/>
    <x v="1"/>
    <n v="303.7"/>
    <n v="312.5"/>
    <n v="1670"/>
    <n v="174.88199104983181"/>
    <n v="26.1"/>
    <n v="8.8000000000000114"/>
    <n v="4.5644199664006102"/>
    <n v="139"/>
    <x v="0"/>
    <n v="0"/>
    <n v="0"/>
    <n v="0"/>
    <n v="0"/>
    <n v="0"/>
  </r>
  <r>
    <n v="4955"/>
    <s v="L52134"/>
    <x v="1"/>
    <n v="303.7"/>
    <n v="312.60000000000002"/>
    <n v="1702"/>
    <n v="178.23302321366094"/>
    <n v="29.1"/>
    <n v="8.9000000000000341"/>
    <n v="5.1865809755175336"/>
    <n v="141"/>
    <x v="0"/>
    <n v="0"/>
    <n v="0"/>
    <n v="0"/>
    <n v="0"/>
    <n v="0"/>
  </r>
  <r>
    <n v="4956"/>
    <s v="M19815"/>
    <x v="0"/>
    <n v="303.8"/>
    <n v="312.5"/>
    <n v="1366"/>
    <n v="143.04718549345526"/>
    <n v="45.1"/>
    <n v="8.6999999999999886"/>
    <n v="6.4514280657548326"/>
    <n v="143"/>
    <x v="0"/>
    <n v="0"/>
    <n v="0"/>
    <n v="0"/>
    <n v="0"/>
    <n v="0"/>
  </r>
  <r>
    <n v="4957"/>
    <s v="M19816"/>
    <x v="0"/>
    <n v="303.8"/>
    <n v="312.5"/>
    <n v="2344"/>
    <n v="245.4631060004825"/>
    <n v="15.2"/>
    <n v="8.6999999999999886"/>
    <n v="3.7310392112073338"/>
    <n v="146"/>
    <x v="0"/>
    <n v="0"/>
    <n v="0"/>
    <n v="0"/>
    <n v="0"/>
    <n v="0"/>
  </r>
  <r>
    <n v="4958"/>
    <s v="M19817"/>
    <x v="0"/>
    <n v="303.8"/>
    <n v="312.60000000000002"/>
    <n v="1768"/>
    <n v="185.14452705155847"/>
    <n v="23.9"/>
    <n v="8.8000000000000114"/>
    <n v="4.424954196532247"/>
    <n v="149"/>
    <x v="0"/>
    <n v="0"/>
    <n v="0"/>
    <n v="0"/>
    <n v="0"/>
    <n v="0"/>
  </r>
  <r>
    <n v="4959"/>
    <s v="L52138"/>
    <x v="1"/>
    <n v="303.8"/>
    <n v="312.5"/>
    <n v="1523"/>
    <n v="159.48818704724184"/>
    <n v="47"/>
    <n v="8.6999999999999886"/>
    <n v="7.4959447912203663"/>
    <n v="152"/>
    <x v="0"/>
    <n v="0"/>
    <n v="0"/>
    <n v="0"/>
    <n v="0"/>
    <n v="0"/>
  </r>
  <r>
    <n v="4960"/>
    <s v="L52139"/>
    <x v="1"/>
    <n v="303.8"/>
    <n v="312.60000000000002"/>
    <n v="1735"/>
    <n v="181.68877513260972"/>
    <n v="25.9"/>
    <n v="8.8000000000000114"/>
    <n v="4.7057392759345911"/>
    <n v="154"/>
    <x v="0"/>
    <n v="0"/>
    <n v="0"/>
    <n v="0"/>
    <n v="0"/>
    <n v="0"/>
  </r>
  <r>
    <n v="4961"/>
    <s v="L52140"/>
    <x v="1"/>
    <n v="303.89999999999998"/>
    <n v="312.7"/>
    <n v="1339"/>
    <n v="140.21975210522444"/>
    <n v="62.3"/>
    <n v="8.8000000000000114"/>
    <n v="8.7356905561554825"/>
    <n v="156"/>
    <x v="0"/>
    <n v="0"/>
    <n v="0"/>
    <n v="0"/>
    <n v="0"/>
    <n v="0"/>
  </r>
  <r>
    <n v="4962"/>
    <s v="L52141"/>
    <x v="1"/>
    <n v="303.89999999999998"/>
    <n v="312.7"/>
    <n v="1800"/>
    <n v="188.49555921538757"/>
    <n v="24.3"/>
    <n v="8.8000000000000114"/>
    <n v="4.5804420889339177"/>
    <n v="158"/>
    <x v="0"/>
    <n v="0"/>
    <n v="0"/>
    <n v="0"/>
    <n v="0"/>
    <n v="0"/>
  </r>
  <r>
    <n v="4963"/>
    <s v="M19822"/>
    <x v="0"/>
    <n v="304"/>
    <n v="312.7"/>
    <n v="1456"/>
    <n v="152.47196345422464"/>
    <n v="51.2"/>
    <n v="8.6999999999999886"/>
    <n v="7.8065645288563017"/>
    <n v="160"/>
    <x v="0"/>
    <n v="0"/>
    <n v="0"/>
    <n v="0"/>
    <n v="0"/>
    <n v="0"/>
  </r>
  <r>
    <n v="4964"/>
    <s v="L52143"/>
    <x v="1"/>
    <n v="303.89999999999998"/>
    <n v="312.7"/>
    <n v="1789"/>
    <n v="187.34364190907132"/>
    <n v="24.4"/>
    <n v="8.8000000000000114"/>
    <n v="4.5711848625813403"/>
    <n v="163"/>
    <x v="0"/>
    <n v="0"/>
    <n v="0"/>
    <n v="0"/>
    <n v="0"/>
    <n v="0"/>
  </r>
  <r>
    <n v="4965"/>
    <s v="L52144"/>
    <x v="1"/>
    <n v="303.89999999999998"/>
    <n v="312.7"/>
    <n v="1602"/>
    <n v="167.76104770169496"/>
    <n v="33.9"/>
    <n v="8.8000000000000114"/>
    <n v="5.687099517087459"/>
    <n v="165"/>
    <x v="0"/>
    <n v="0"/>
    <n v="0"/>
    <n v="0"/>
    <n v="0"/>
    <n v="0"/>
  </r>
  <r>
    <n v="4966"/>
    <s v="M19825"/>
    <x v="0"/>
    <n v="303.8"/>
    <n v="312.7"/>
    <n v="1364"/>
    <n v="142.83774598321591"/>
    <n v="49.3"/>
    <n v="8.8999999999999773"/>
    <n v="7.0419008769725444"/>
    <n v="167"/>
    <x v="0"/>
    <n v="0"/>
    <n v="0"/>
    <n v="0"/>
    <n v="0"/>
    <n v="0"/>
  </r>
  <r>
    <n v="4967"/>
    <s v="L52146"/>
    <x v="1"/>
    <n v="303.8"/>
    <n v="312.60000000000002"/>
    <n v="1793"/>
    <n v="187.76252092954999"/>
    <n v="28.1"/>
    <n v="8.8000000000000114"/>
    <n v="5.276126838120355"/>
    <n v="170"/>
    <x v="0"/>
    <n v="0"/>
    <n v="0"/>
    <n v="0"/>
    <n v="0"/>
    <n v="0"/>
  </r>
  <r>
    <n v="4968"/>
    <s v="L52147"/>
    <x v="1"/>
    <n v="303.89999999999998"/>
    <n v="312.60000000000002"/>
    <n v="1426"/>
    <n v="149.33037080063482"/>
    <n v="53.4"/>
    <n v="8.7000000000000455"/>
    <n v="7.9742418007538989"/>
    <n v="172"/>
    <x v="0"/>
    <n v="0"/>
    <n v="0"/>
    <n v="0"/>
    <n v="0"/>
    <n v="0"/>
  </r>
  <r>
    <n v="4969"/>
    <s v="M19828"/>
    <x v="0"/>
    <n v="303.89999999999998"/>
    <n v="312.7"/>
    <n v="1485"/>
    <n v="155.50883635269477"/>
    <n v="43.3"/>
    <n v="8.8000000000000114"/>
    <n v="6.7335326140716836"/>
    <n v="174"/>
    <x v="0"/>
    <n v="0"/>
    <n v="0"/>
    <n v="0"/>
    <n v="0"/>
    <n v="0"/>
  </r>
  <r>
    <n v="4970"/>
    <s v="L52149"/>
    <x v="1"/>
    <n v="303.89999999999998"/>
    <n v="312.7"/>
    <n v="1528"/>
    <n v="160.01178582284012"/>
    <n v="38.4"/>
    <n v="8.8000000000000114"/>
    <n v="6.1444525755970609"/>
    <n v="177"/>
    <x v="0"/>
    <n v="0"/>
    <n v="0"/>
    <n v="0"/>
    <n v="0"/>
    <n v="0"/>
  </r>
  <r>
    <n v="4971"/>
    <s v="L52150"/>
    <x v="1"/>
    <n v="303.8"/>
    <n v="312.60000000000002"/>
    <n v="1565"/>
    <n v="163.88641676226752"/>
    <n v="36"/>
    <n v="8.8000000000000114"/>
    <n v="5.8999110034416304"/>
    <n v="179"/>
    <x v="0"/>
    <n v="0"/>
    <n v="0"/>
    <n v="0"/>
    <n v="0"/>
    <n v="0"/>
  </r>
  <r>
    <n v="4972"/>
    <s v="L52151"/>
    <x v="1"/>
    <n v="303.8"/>
    <n v="312.7"/>
    <n v="1838"/>
    <n v="192.47490990993464"/>
    <n v="27.8"/>
    <n v="8.8999999999999773"/>
    <n v="5.3508024954961826"/>
    <n v="181"/>
    <x v="0"/>
    <n v="0"/>
    <n v="0"/>
    <n v="0"/>
    <n v="0"/>
    <n v="0"/>
  </r>
  <r>
    <n v="4973"/>
    <s v="H34386"/>
    <x v="2"/>
    <n v="303.8"/>
    <n v="312.60000000000002"/>
    <n v="1811"/>
    <n v="189.64747652170385"/>
    <n v="24.9"/>
    <n v="8.8000000000000114"/>
    <n v="4.7222221653904253"/>
    <n v="183"/>
    <x v="0"/>
    <n v="0"/>
    <n v="0"/>
    <n v="0"/>
    <n v="0"/>
    <n v="0"/>
  </r>
  <r>
    <n v="4974"/>
    <s v="L52153"/>
    <x v="1"/>
    <n v="303.8"/>
    <n v="312.7"/>
    <n v="1461"/>
    <n v="152.99556222982292"/>
    <n v="38.200000000000003"/>
    <n v="8.8999999999999773"/>
    <n v="5.8444304771792357"/>
    <n v="188"/>
    <x v="0"/>
    <n v="0"/>
    <n v="0"/>
    <n v="0"/>
    <n v="0"/>
    <n v="0"/>
  </r>
  <r>
    <n v="4975"/>
    <s v="L52154"/>
    <x v="1"/>
    <n v="303.8"/>
    <n v="312.7"/>
    <n v="1414"/>
    <n v="148.0737337391989"/>
    <n v="41.7"/>
    <n v="8.8999999999999773"/>
    <n v="6.174674696924594"/>
    <n v="190"/>
    <x v="0"/>
    <n v="0"/>
    <n v="0"/>
    <n v="0"/>
    <n v="0"/>
    <n v="0"/>
  </r>
  <r>
    <n v="4976"/>
    <s v="L52155"/>
    <x v="1"/>
    <n v="303.7"/>
    <n v="312.7"/>
    <n v="1426"/>
    <n v="149.33037080063482"/>
    <n v="45.5"/>
    <n v="9"/>
    <n v="6.7945318714288838"/>
    <n v="192"/>
    <x v="0"/>
    <n v="0"/>
    <n v="0"/>
    <n v="0"/>
    <n v="0"/>
    <n v="0"/>
  </r>
  <r>
    <n v="4977"/>
    <s v="L52156"/>
    <x v="1"/>
    <n v="303.7"/>
    <n v="312.7"/>
    <n v="1359"/>
    <n v="142.31414720761762"/>
    <n v="56.8"/>
    <n v="9"/>
    <n v="8.0834435613926807"/>
    <n v="194"/>
    <x v="1"/>
    <n v="0"/>
    <n v="0"/>
    <n v="0"/>
    <n v="1"/>
    <n v="0"/>
  </r>
  <r>
    <n v="4978"/>
    <s v="L52157"/>
    <x v="1"/>
    <n v="303.7"/>
    <n v="312.7"/>
    <n v="1540"/>
    <n v="161.26842288427605"/>
    <n v="44.8"/>
    <n v="9"/>
    <n v="7.2248253452155664"/>
    <n v="196"/>
    <x v="0"/>
    <n v="0"/>
    <n v="0"/>
    <n v="0"/>
    <n v="0"/>
    <n v="0"/>
  </r>
  <r>
    <n v="4979"/>
    <s v="L52158"/>
    <x v="1"/>
    <n v="303.60000000000002"/>
    <n v="312.7"/>
    <n v="1429"/>
    <n v="149.64453006599382"/>
    <n v="47.7"/>
    <n v="9.0999999999999659"/>
    <n v="7.1380440841479054"/>
    <n v="198"/>
    <x v="0"/>
    <n v="0"/>
    <n v="0"/>
    <n v="0"/>
    <n v="0"/>
    <n v="0"/>
  </r>
  <r>
    <n v="4980"/>
    <s v="M19839"/>
    <x v="0"/>
    <n v="303.7"/>
    <n v="312.7"/>
    <n v="1612"/>
    <n v="168.80824525289154"/>
    <n v="36.299999999999997"/>
    <n v="9"/>
    <n v="6.1277393026799629"/>
    <n v="200"/>
    <x v="0"/>
    <n v="0"/>
    <n v="0"/>
    <n v="0"/>
    <n v="0"/>
    <n v="0"/>
  </r>
  <r>
    <n v="4981"/>
    <s v="M19840"/>
    <x v="0"/>
    <n v="303.7"/>
    <n v="312.8"/>
    <n v="1685"/>
    <n v="176.45278737662673"/>
    <n v="31.8"/>
    <n v="9.1000000000000227"/>
    <n v="5.6111986385767301"/>
    <n v="203"/>
    <x v="0"/>
    <n v="0"/>
    <n v="0"/>
    <n v="0"/>
    <n v="0"/>
    <n v="0"/>
  </r>
  <r>
    <n v="4982"/>
    <s v="M19841"/>
    <x v="0"/>
    <n v="303.7"/>
    <n v="312.8"/>
    <n v="1558"/>
    <n v="163.15337847642994"/>
    <n v="37.700000000000003"/>
    <n v="9.1000000000000227"/>
    <n v="6.1508823685614091"/>
    <n v="206"/>
    <x v="0"/>
    <n v="0"/>
    <n v="0"/>
    <n v="0"/>
    <n v="0"/>
    <n v="0"/>
  </r>
  <r>
    <n v="4983"/>
    <s v="L52162"/>
    <x v="1"/>
    <n v="303.7"/>
    <n v="313"/>
    <n v="1811"/>
    <n v="189.64747652170385"/>
    <n v="24.3"/>
    <n v="9.3000000000000114"/>
    <n v="4.6084336794774039"/>
    <n v="209"/>
    <x v="0"/>
    <n v="0"/>
    <n v="0"/>
    <n v="0"/>
    <n v="0"/>
    <n v="0"/>
  </r>
  <r>
    <n v="4984"/>
    <s v="L52163"/>
    <x v="1"/>
    <n v="303.8"/>
    <n v="313.10000000000002"/>
    <n v="1869"/>
    <n v="195.72122231864412"/>
    <n v="25.8"/>
    <n v="9.3000000000000114"/>
    <n v="5.0496075358210186"/>
    <n v="211"/>
    <x v="0"/>
    <n v="0"/>
    <n v="0"/>
    <n v="0"/>
    <n v="0"/>
    <n v="0"/>
  </r>
  <r>
    <n v="4985"/>
    <s v="L52164"/>
    <x v="1"/>
    <n v="303.8"/>
    <n v="313.10000000000002"/>
    <n v="1256"/>
    <n v="131.52801243029268"/>
    <n v="58.7"/>
    <n v="9.3000000000000114"/>
    <n v="7.7206943296581807"/>
    <n v="213"/>
    <x v="1"/>
    <n v="0"/>
    <n v="0"/>
    <n v="0"/>
    <n v="1"/>
    <n v="0"/>
  </r>
  <r>
    <n v="4986"/>
    <s v="M19845"/>
    <x v="0"/>
    <n v="303.8"/>
    <n v="313"/>
    <n v="1789"/>
    <n v="187.34364190907132"/>
    <n v="23.5"/>
    <n v="9.1999999999999886"/>
    <n v="4.4025755848631762"/>
    <n v="215"/>
    <x v="0"/>
    <n v="0"/>
    <n v="0"/>
    <n v="0"/>
    <n v="0"/>
    <n v="0"/>
  </r>
  <r>
    <n v="4987"/>
    <s v="L52166"/>
    <x v="1"/>
    <n v="303.7"/>
    <n v="312.89999999999998"/>
    <n v="1502"/>
    <n v="157.28907218972896"/>
    <n v="40.5"/>
    <n v="9.1999999999999886"/>
    <n v="6.3702074236840227"/>
    <n v="0"/>
    <x v="0"/>
    <n v="0"/>
    <n v="0"/>
    <n v="0"/>
    <n v="0"/>
    <n v="0"/>
  </r>
  <r>
    <n v="4988"/>
    <s v="M19847"/>
    <x v="0"/>
    <n v="303.7"/>
    <n v="313"/>
    <n v="1303"/>
    <n v="136.44984092091667"/>
    <n v="54.4"/>
    <n v="9.3000000000000114"/>
    <n v="7.4228713460978666"/>
    <n v="2"/>
    <x v="0"/>
    <n v="0"/>
    <n v="0"/>
    <n v="0"/>
    <n v="0"/>
    <n v="0"/>
  </r>
  <r>
    <n v="4989"/>
    <s v="L52168"/>
    <x v="1"/>
    <n v="303.8"/>
    <n v="313.10000000000002"/>
    <n v="2497"/>
    <n v="261.48522853379046"/>
    <n v="13"/>
    <n v="9.3000000000000114"/>
    <n v="3.3993079709392759"/>
    <n v="5"/>
    <x v="1"/>
    <n v="0"/>
    <n v="0"/>
    <n v="1"/>
    <n v="0"/>
    <n v="0"/>
  </r>
  <r>
    <n v="4990"/>
    <s v="L52169"/>
    <x v="1"/>
    <n v="303.89999999999998"/>
    <n v="313.2"/>
    <n v="1499"/>
    <n v="156.97491292436999"/>
    <n v="37.4"/>
    <n v="9.3000000000000114"/>
    <n v="5.870861743371437"/>
    <n v="7"/>
    <x v="0"/>
    <n v="0"/>
    <n v="0"/>
    <n v="0"/>
    <n v="0"/>
    <n v="0"/>
  </r>
  <r>
    <n v="4991"/>
    <s v="L52170"/>
    <x v="1"/>
    <n v="303.89999999999998"/>
    <n v="313.2"/>
    <n v="1393"/>
    <n v="145.87461888168608"/>
    <n v="46.5"/>
    <n v="9.3000000000000114"/>
    <n v="6.7831697779984026"/>
    <n v="9"/>
    <x v="0"/>
    <n v="0"/>
    <n v="0"/>
    <n v="0"/>
    <n v="0"/>
    <n v="0"/>
  </r>
  <r>
    <n v="4992"/>
    <s v="M19851"/>
    <x v="0"/>
    <n v="303.89999999999998"/>
    <n v="313"/>
    <n v="1475"/>
    <n v="154.46163880149817"/>
    <n v="41"/>
    <n v="9.1000000000000227"/>
    <n v="6.3329271908614242"/>
    <n v="11"/>
    <x v="0"/>
    <n v="0"/>
    <n v="0"/>
    <n v="0"/>
    <n v="0"/>
    <n v="0"/>
  </r>
  <r>
    <n v="4993"/>
    <s v="L52172"/>
    <x v="1"/>
    <n v="303.8"/>
    <n v="312.89999999999998"/>
    <n v="1573"/>
    <n v="164.72417480322483"/>
    <n v="34.6"/>
    <n v="9.0999999999999659"/>
    <n v="5.6994564481915795"/>
    <n v="14"/>
    <x v="0"/>
    <n v="0"/>
    <n v="0"/>
    <n v="0"/>
    <n v="0"/>
    <n v="0"/>
  </r>
  <r>
    <n v="4994"/>
    <s v="L52173"/>
    <x v="1"/>
    <n v="303.8"/>
    <n v="312.89999999999998"/>
    <n v="1819"/>
    <n v="190.48523456266111"/>
    <n v="23.7"/>
    <n v="9.0999999999999659"/>
    <n v="4.5145000591350684"/>
    <n v="16"/>
    <x v="0"/>
    <n v="0"/>
    <n v="0"/>
    <n v="0"/>
    <n v="0"/>
    <n v="0"/>
  </r>
  <r>
    <n v="4995"/>
    <s v="M19854"/>
    <x v="0"/>
    <n v="303.5"/>
    <n v="312.60000000000002"/>
    <n v="1642"/>
    <n v="171.94983790648132"/>
    <n v="29.4"/>
    <n v="9.1000000000000227"/>
    <n v="5.0553252344505513"/>
    <n v="18"/>
    <x v="0"/>
    <n v="0"/>
    <n v="0"/>
    <n v="0"/>
    <n v="0"/>
    <n v="0"/>
  </r>
  <r>
    <n v="4996"/>
    <s v="L52175"/>
    <x v="1"/>
    <n v="303.60000000000002"/>
    <n v="312.60000000000002"/>
    <n v="1540"/>
    <n v="161.26842288427605"/>
    <n v="39.799999999999997"/>
    <n v="9"/>
    <n v="6.4184832307941857"/>
    <n v="21"/>
    <x v="0"/>
    <n v="0"/>
    <n v="0"/>
    <n v="0"/>
    <n v="0"/>
    <n v="0"/>
  </r>
  <r>
    <n v="4997"/>
    <s v="M19856"/>
    <x v="0"/>
    <n v="303.60000000000002"/>
    <n v="312.8"/>
    <n v="1400"/>
    <n v="146.60765716752366"/>
    <n v="43.2"/>
    <n v="9.1999999999999886"/>
    <n v="6.3334507896370225"/>
    <n v="23"/>
    <x v="0"/>
    <n v="0"/>
    <n v="0"/>
    <n v="0"/>
    <n v="0"/>
    <n v="0"/>
  </r>
  <r>
    <n v="4998"/>
    <s v="M19857"/>
    <x v="0"/>
    <n v="303.60000000000002"/>
    <n v="312.8"/>
    <n v="2659"/>
    <n v="278.44982886317536"/>
    <n v="11.4"/>
    <n v="9.1999999999999886"/>
    <n v="3.1743280490401991"/>
    <n v="26"/>
    <x v="1"/>
    <n v="0"/>
    <n v="0"/>
    <n v="1"/>
    <n v="0"/>
    <n v="0"/>
  </r>
  <r>
    <n v="4999"/>
    <s v="M19858"/>
    <x v="0"/>
    <n v="303.60000000000002"/>
    <n v="312.8"/>
    <n v="1825"/>
    <n v="191.11355309337907"/>
    <n v="25.2"/>
    <n v="9.1999999999999886"/>
    <n v="4.8160615379531526"/>
    <n v="29"/>
    <x v="0"/>
    <n v="0"/>
    <n v="0"/>
    <n v="0"/>
    <n v="0"/>
    <n v="0"/>
  </r>
  <r>
    <n v="5000"/>
    <s v="M19859"/>
    <x v="0"/>
    <n v="303.7"/>
    <n v="312.89999999999998"/>
    <n v="1532"/>
    <n v="160.43066484331877"/>
    <n v="41.3"/>
    <n v="9.1999999999999886"/>
    <n v="6.6257864580290642"/>
    <n v="32"/>
    <x v="0"/>
    <n v="0"/>
    <n v="0"/>
    <n v="0"/>
    <n v="0"/>
    <n v="0"/>
  </r>
  <r>
    <n v="5001"/>
    <s v="L52180"/>
    <x v="1"/>
    <n v="303.7"/>
    <n v="312.8"/>
    <n v="1832"/>
    <n v="191.84659137921668"/>
    <n v="23.6"/>
    <n v="9.1000000000000227"/>
    <n v="4.5275795565495134"/>
    <n v="35"/>
    <x v="0"/>
    <n v="0"/>
    <n v="0"/>
    <n v="0"/>
    <n v="0"/>
    <n v="0"/>
  </r>
  <r>
    <n v="5002"/>
    <s v="M19861"/>
    <x v="0"/>
    <n v="303.60000000000002"/>
    <n v="312.7"/>
    <n v="2174"/>
    <n v="227.66074763014032"/>
    <n v="17.600000000000001"/>
    <n v="9.0999999999999659"/>
    <n v="4.0068291582904703"/>
    <n v="37"/>
    <x v="0"/>
    <n v="0"/>
    <n v="0"/>
    <n v="0"/>
    <n v="0"/>
    <n v="0"/>
  </r>
  <r>
    <n v="5003"/>
    <s v="L52182"/>
    <x v="1"/>
    <n v="303.7"/>
    <n v="312.8"/>
    <n v="1627"/>
    <n v="170.37904157968646"/>
    <n v="31.7"/>
    <n v="9.1000000000000227"/>
    <n v="5.4010156180760607"/>
    <n v="40"/>
    <x v="0"/>
    <n v="0"/>
    <n v="0"/>
    <n v="0"/>
    <n v="0"/>
    <n v="0"/>
  </r>
  <r>
    <n v="5004"/>
    <s v="L52183"/>
    <x v="1"/>
    <n v="303.7"/>
    <n v="312.8"/>
    <n v="1437"/>
    <n v="150.4822881069511"/>
    <n v="51.3"/>
    <n v="9.1000000000000227"/>
    <n v="7.7197413798865906"/>
    <n v="42"/>
    <x v="0"/>
    <n v="0"/>
    <n v="0"/>
    <n v="0"/>
    <n v="0"/>
    <n v="0"/>
  </r>
  <r>
    <n v="5005"/>
    <s v="L52184"/>
    <x v="1"/>
    <n v="303.7"/>
    <n v="312.8"/>
    <n v="1364"/>
    <n v="142.83774598321591"/>
    <n v="46.3"/>
    <n v="9.1000000000000227"/>
    <n v="6.6133876390228963"/>
    <n v="44"/>
    <x v="0"/>
    <n v="0"/>
    <n v="0"/>
    <n v="0"/>
    <n v="0"/>
    <n v="0"/>
  </r>
  <r>
    <n v="5006"/>
    <s v="M19865"/>
    <x v="0"/>
    <n v="303.7"/>
    <n v="312.89999999999998"/>
    <n v="1444"/>
    <n v="151.21532639278868"/>
    <n v="52.7"/>
    <n v="9.1999999999999886"/>
    <n v="7.9690477008999645"/>
    <n v="46"/>
    <x v="0"/>
    <n v="0"/>
    <n v="0"/>
    <n v="0"/>
    <n v="0"/>
    <n v="0"/>
  </r>
  <r>
    <n v="5007"/>
    <s v="M19866"/>
    <x v="0"/>
    <n v="303.7"/>
    <n v="312.8"/>
    <n v="1366"/>
    <n v="143.04718549345526"/>
    <n v="47.3"/>
    <n v="9.1000000000000227"/>
    <n v="6.7661318738404335"/>
    <n v="49"/>
    <x v="0"/>
    <n v="0"/>
    <n v="0"/>
    <n v="0"/>
    <n v="0"/>
    <n v="0"/>
  </r>
  <r>
    <n v="5008"/>
    <s v="L52187"/>
    <x v="1"/>
    <n v="303.8"/>
    <n v="312.89999999999998"/>
    <n v="1442"/>
    <n v="151.00588688254939"/>
    <n v="48.3"/>
    <n v="9.0999999999999659"/>
    <n v="7.2935843364271351"/>
    <n v="52"/>
    <x v="0"/>
    <n v="0"/>
    <n v="0"/>
    <n v="0"/>
    <n v="0"/>
    <n v="0"/>
  </r>
  <r>
    <n v="5009"/>
    <s v="H34422"/>
    <x v="2"/>
    <n v="303.7"/>
    <n v="312.8"/>
    <n v="1488"/>
    <n v="155.82299561805374"/>
    <n v="42.8"/>
    <n v="9.1000000000000227"/>
    <n v="6.6692242124526988"/>
    <n v="54"/>
    <x v="0"/>
    <n v="0"/>
    <n v="0"/>
    <n v="0"/>
    <n v="0"/>
    <n v="0"/>
  </r>
  <r>
    <n v="5010"/>
    <s v="L52189"/>
    <x v="1"/>
    <n v="303.7"/>
    <n v="312.8"/>
    <n v="1523"/>
    <n v="159.48818704724184"/>
    <n v="40.700000000000003"/>
    <n v="9.1000000000000227"/>
    <n v="6.4911692128227436"/>
    <n v="59"/>
    <x v="0"/>
    <n v="0"/>
    <n v="0"/>
    <n v="0"/>
    <n v="0"/>
    <n v="0"/>
  </r>
  <r>
    <n v="5011"/>
    <s v="L52190"/>
    <x v="1"/>
    <n v="303.7"/>
    <n v="312.8"/>
    <n v="1543"/>
    <n v="161.58258214963502"/>
    <n v="38.299999999999997"/>
    <n v="9.1000000000000227"/>
    <n v="6.1886128963310201"/>
    <n v="61"/>
    <x v="0"/>
    <n v="0"/>
    <n v="0"/>
    <n v="0"/>
    <n v="0"/>
    <n v="0"/>
  </r>
  <r>
    <n v="5012"/>
    <s v="M19871"/>
    <x v="0"/>
    <n v="303.7"/>
    <n v="312.8"/>
    <n v="1634"/>
    <n v="171.11207986552407"/>
    <n v="33.799999999999997"/>
    <n v="9.1000000000000227"/>
    <n v="5.7835882994547125"/>
    <n v="63"/>
    <x v="0"/>
    <n v="0"/>
    <n v="0"/>
    <n v="0"/>
    <n v="0"/>
    <n v="0"/>
  </r>
  <r>
    <n v="5013"/>
    <s v="M19872"/>
    <x v="0"/>
    <n v="303.8"/>
    <n v="312.89999999999998"/>
    <n v="1815"/>
    <n v="190.06635554218249"/>
    <n v="27.8"/>
    <n v="9.0999999999999659"/>
    <n v="5.2838446840726734"/>
    <n v="66"/>
    <x v="0"/>
    <n v="0"/>
    <n v="0"/>
    <n v="0"/>
    <n v="0"/>
    <n v="0"/>
  </r>
  <r>
    <n v="5014"/>
    <s v="M19873"/>
    <x v="0"/>
    <n v="303.8"/>
    <n v="312.89999999999998"/>
    <n v="1594"/>
    <n v="166.92328966073768"/>
    <n v="35.200000000000003"/>
    <n v="9.0999999999999659"/>
    <n v="5.8756997960579662"/>
    <n v="69"/>
    <x v="0"/>
    <n v="0"/>
    <n v="0"/>
    <n v="0"/>
    <n v="0"/>
    <n v="0"/>
  </r>
  <r>
    <n v="5015"/>
    <s v="L52194"/>
    <x v="1"/>
    <n v="303.8"/>
    <n v="313"/>
    <n v="1452"/>
    <n v="152.05308443374599"/>
    <n v="38.6"/>
    <n v="9.1999999999999886"/>
    <n v="5.8692490591425956"/>
    <n v="72"/>
    <x v="0"/>
    <n v="0"/>
    <n v="0"/>
    <n v="0"/>
    <n v="0"/>
    <n v="0"/>
  </r>
  <r>
    <n v="5016"/>
    <s v="L52195"/>
    <x v="1"/>
    <n v="303.89999999999998"/>
    <n v="313"/>
    <n v="1759"/>
    <n v="184.20204925548154"/>
    <n v="28.4"/>
    <n v="9.1000000000000227"/>
    <n v="5.231338198855676"/>
    <n v="74"/>
    <x v="0"/>
    <n v="0"/>
    <n v="0"/>
    <n v="0"/>
    <n v="0"/>
    <n v="0"/>
  </r>
  <r>
    <n v="5017"/>
    <s v="L52196"/>
    <x v="1"/>
    <n v="303.89999999999998"/>
    <n v="313"/>
    <n v="1408"/>
    <n v="147.44541520848094"/>
    <n v="47.5"/>
    <n v="9.1000000000000227"/>
    <n v="7.0036572224028442"/>
    <n v="76"/>
    <x v="0"/>
    <n v="0"/>
    <n v="0"/>
    <n v="0"/>
    <n v="0"/>
    <n v="0"/>
  </r>
  <r>
    <n v="5018"/>
    <s v="L52197"/>
    <x v="1"/>
    <n v="303.89999999999998"/>
    <n v="313"/>
    <n v="1483"/>
    <n v="155.29939684245542"/>
    <n v="45"/>
    <n v="9.1000000000000227"/>
    <n v="6.9884728579104936"/>
    <n v="78"/>
    <x v="0"/>
    <n v="0"/>
    <n v="0"/>
    <n v="0"/>
    <n v="0"/>
    <n v="0"/>
  </r>
  <r>
    <n v="5019"/>
    <s v="M19878"/>
    <x v="0"/>
    <n v="303.89999999999998"/>
    <n v="313"/>
    <n v="1620"/>
    <n v="169.64600329384882"/>
    <n v="36.6"/>
    <n v="9.1000000000000227"/>
    <n v="6.2090437205548668"/>
    <n v="80"/>
    <x v="0"/>
    <n v="0"/>
    <n v="0"/>
    <n v="0"/>
    <n v="0"/>
    <n v="0"/>
  </r>
  <r>
    <n v="5020"/>
    <s v="M19879"/>
    <x v="0"/>
    <n v="304"/>
    <n v="313.10000000000002"/>
    <n v="1466"/>
    <n v="153.51916100542121"/>
    <n v="39.5"/>
    <n v="9.1000000000000227"/>
    <n v="6.0640068597141381"/>
    <n v="83"/>
    <x v="0"/>
    <n v="0"/>
    <n v="0"/>
    <n v="0"/>
    <n v="0"/>
    <n v="0"/>
  </r>
  <r>
    <n v="5021"/>
    <s v="L52200"/>
    <x v="1"/>
    <n v="304.10000000000002"/>
    <n v="313.10000000000002"/>
    <n v="1556"/>
    <n v="162.94393896619061"/>
    <n v="36.299999999999997"/>
    <n v="9"/>
    <n v="5.914864984472719"/>
    <n v="86"/>
    <x v="0"/>
    <n v="0"/>
    <n v="0"/>
    <n v="0"/>
    <n v="0"/>
    <n v="0"/>
  </r>
  <r>
    <n v="5022"/>
    <s v="L52201"/>
    <x v="1"/>
    <n v="304"/>
    <n v="313"/>
    <n v="1350"/>
    <n v="141.37166941154069"/>
    <n v="61.1"/>
    <n v="9"/>
    <n v="8.6378090010451363"/>
    <n v="88"/>
    <x v="0"/>
    <n v="0"/>
    <n v="0"/>
    <n v="0"/>
    <n v="0"/>
    <n v="0"/>
  </r>
  <r>
    <n v="5023"/>
    <s v="L52202"/>
    <x v="1"/>
    <n v="304"/>
    <n v="313.10000000000002"/>
    <n v="1404"/>
    <n v="147.02653618800232"/>
    <n v="47.1"/>
    <n v="9.1000000000000227"/>
    <n v="6.9249498544549093"/>
    <n v="90"/>
    <x v="0"/>
    <n v="0"/>
    <n v="0"/>
    <n v="0"/>
    <n v="0"/>
    <n v="0"/>
  </r>
  <r>
    <n v="5024"/>
    <s v="M19883"/>
    <x v="0"/>
    <n v="304"/>
    <n v="313"/>
    <n v="1575"/>
    <n v="164.93361431346415"/>
    <n v="34.5"/>
    <n v="9"/>
    <n v="5.6902096938145128"/>
    <n v="92"/>
    <x v="0"/>
    <n v="0"/>
    <n v="0"/>
    <n v="0"/>
    <n v="0"/>
    <n v="0"/>
  </r>
  <r>
    <n v="5025"/>
    <s v="L52204"/>
    <x v="1"/>
    <n v="303.89999999999998"/>
    <n v="313.10000000000002"/>
    <n v="1639"/>
    <n v="171.63567864112238"/>
    <n v="29"/>
    <n v="9.2000000000000455"/>
    <n v="4.9774346805925491"/>
    <n v="95"/>
    <x v="0"/>
    <n v="0"/>
    <n v="0"/>
    <n v="0"/>
    <n v="0"/>
    <n v="0"/>
  </r>
  <r>
    <n v="5026"/>
    <s v="M19885"/>
    <x v="0"/>
    <n v="303.89999999999998"/>
    <n v="313.10000000000002"/>
    <n v="1473"/>
    <n v="154.25219929125885"/>
    <n v="42.8"/>
    <n v="9.2000000000000455"/>
    <n v="6.6019941296658784"/>
    <n v="97"/>
    <x v="0"/>
    <n v="0"/>
    <n v="0"/>
    <n v="0"/>
    <n v="0"/>
    <n v="0"/>
  </r>
  <r>
    <n v="5027"/>
    <s v="L52206"/>
    <x v="1"/>
    <n v="303.89999999999998"/>
    <n v="313.2"/>
    <n v="1481"/>
    <n v="155.08995733221613"/>
    <n v="40"/>
    <n v="9.3000000000000114"/>
    <n v="6.2035982932886453"/>
    <n v="100"/>
    <x v="0"/>
    <n v="0"/>
    <n v="0"/>
    <n v="0"/>
    <n v="0"/>
    <n v="0"/>
  </r>
  <r>
    <n v="5028"/>
    <s v="L52207"/>
    <x v="1"/>
    <n v="304"/>
    <n v="313.3"/>
    <n v="1294"/>
    <n v="135.50736312483974"/>
    <n v="54.6"/>
    <n v="9.3000000000000114"/>
    <n v="7.3987020266162498"/>
    <n v="102"/>
    <x v="0"/>
    <n v="0"/>
    <n v="0"/>
    <n v="0"/>
    <n v="0"/>
    <n v="0"/>
  </r>
  <r>
    <n v="5029"/>
    <s v="M19888"/>
    <x v="0"/>
    <n v="303.89999999999998"/>
    <n v="313.2"/>
    <n v="1630"/>
    <n v="170.69320084504542"/>
    <n v="29.3"/>
    <n v="9.3000000000000114"/>
    <n v="5.0013107847598315"/>
    <n v="104"/>
    <x v="0"/>
    <n v="0"/>
    <n v="0"/>
    <n v="0"/>
    <n v="0"/>
    <n v="0"/>
  </r>
  <r>
    <n v="5030"/>
    <s v="M19889"/>
    <x v="0"/>
    <n v="303.89999999999998"/>
    <n v="313.2"/>
    <n v="1624"/>
    <n v="170.06488231432746"/>
    <n v="39.799999999999997"/>
    <n v="9.3000000000000114"/>
    <n v="6.7685823161102325"/>
    <n v="107"/>
    <x v="0"/>
    <n v="0"/>
    <n v="0"/>
    <n v="0"/>
    <n v="0"/>
    <n v="0"/>
  </r>
  <r>
    <n v="5031"/>
    <s v="M19890"/>
    <x v="0"/>
    <n v="303.89999999999998"/>
    <n v="313.10000000000002"/>
    <n v="1437"/>
    <n v="150.4822881069511"/>
    <n v="48.3"/>
    <n v="9.2000000000000455"/>
    <n v="7.2682945155657377"/>
    <n v="110"/>
    <x v="0"/>
    <n v="0"/>
    <n v="0"/>
    <n v="0"/>
    <n v="0"/>
    <n v="0"/>
  </r>
  <r>
    <n v="5032"/>
    <s v="M19891"/>
    <x v="0"/>
    <n v="303.8"/>
    <n v="313"/>
    <n v="1514"/>
    <n v="158.54570925116488"/>
    <n v="45"/>
    <n v="9.1999999999999886"/>
    <n v="7.1345569163024196"/>
    <n v="113"/>
    <x v="0"/>
    <n v="0"/>
    <n v="0"/>
    <n v="0"/>
    <n v="0"/>
    <n v="0"/>
  </r>
  <r>
    <n v="5033"/>
    <s v="M19892"/>
    <x v="0"/>
    <n v="304"/>
    <n v="313.10000000000002"/>
    <n v="1694"/>
    <n v="177.39526517270366"/>
    <n v="31.4"/>
    <n v="9.1000000000000227"/>
    <n v="5.5702113264228945"/>
    <n v="116"/>
    <x v="0"/>
    <n v="0"/>
    <n v="0"/>
    <n v="0"/>
    <n v="0"/>
    <n v="0"/>
  </r>
  <r>
    <n v="5034"/>
    <s v="L52213"/>
    <x v="1"/>
    <n v="304"/>
    <n v="313.10000000000002"/>
    <n v="1564"/>
    <n v="163.7816970071479"/>
    <n v="50.9"/>
    <n v="9.1000000000000227"/>
    <n v="8.3364883776638266"/>
    <n v="119"/>
    <x v="0"/>
    <n v="0"/>
    <n v="0"/>
    <n v="0"/>
    <n v="0"/>
    <n v="0"/>
  </r>
  <r>
    <n v="5035"/>
    <s v="M19894"/>
    <x v="0"/>
    <n v="303.89999999999998"/>
    <n v="313.10000000000002"/>
    <n v="1514"/>
    <n v="158.54570925116488"/>
    <n v="41.1"/>
    <n v="9.2000000000000455"/>
    <n v="6.5162286502228772"/>
    <n v="121"/>
    <x v="0"/>
    <n v="0"/>
    <n v="0"/>
    <n v="0"/>
    <n v="0"/>
    <n v="0"/>
  </r>
  <r>
    <n v="5036"/>
    <s v="M19895"/>
    <x v="0"/>
    <n v="304"/>
    <n v="313.2"/>
    <n v="1500"/>
    <n v="157.07963267948966"/>
    <n v="40.6"/>
    <n v="9.1999999999999886"/>
    <n v="6.3774330867872804"/>
    <n v="124"/>
    <x v="0"/>
    <n v="0"/>
    <n v="0"/>
    <n v="0"/>
    <n v="0"/>
    <n v="0"/>
  </r>
  <r>
    <n v="5037"/>
    <s v="L52216"/>
    <x v="1"/>
    <n v="304"/>
    <n v="313.2"/>
    <n v="1615"/>
    <n v="169.12240451825053"/>
    <n v="37.799999999999997"/>
    <n v="9.1999999999999886"/>
    <n v="6.3928268907898698"/>
    <n v="127"/>
    <x v="0"/>
    <n v="0"/>
    <n v="0"/>
    <n v="0"/>
    <n v="0"/>
    <n v="0"/>
  </r>
  <r>
    <n v="5038"/>
    <s v="M19897"/>
    <x v="0"/>
    <n v="304.10000000000002"/>
    <n v="313.2"/>
    <n v="1586"/>
    <n v="166.0855316197804"/>
    <n v="41.1"/>
    <n v="9.0999999999999659"/>
    <n v="6.8261153495729747"/>
    <n v="129"/>
    <x v="0"/>
    <n v="0"/>
    <n v="0"/>
    <n v="0"/>
    <n v="0"/>
    <n v="0"/>
  </r>
  <r>
    <n v="5039"/>
    <s v="L52218"/>
    <x v="1"/>
    <n v="304.10000000000002"/>
    <n v="313.3"/>
    <n v="1732"/>
    <n v="181.37461586725072"/>
    <n v="28.5"/>
    <n v="9.1999999999999886"/>
    <n v="5.169176552216646"/>
    <n v="132"/>
    <x v="0"/>
    <n v="0"/>
    <n v="0"/>
    <n v="0"/>
    <n v="0"/>
    <n v="0"/>
  </r>
  <r>
    <n v="5040"/>
    <s v="H34453"/>
    <x v="2"/>
    <n v="304.10000000000002"/>
    <n v="313.3"/>
    <n v="1689"/>
    <n v="176.87166639710534"/>
    <n v="32.5"/>
    <n v="9.1999999999999886"/>
    <n v="5.748329157905923"/>
    <n v="134"/>
    <x v="0"/>
    <n v="0"/>
    <n v="0"/>
    <n v="0"/>
    <n v="0"/>
    <n v="0"/>
  </r>
  <r>
    <n v="5041"/>
    <s v="H34454"/>
    <x v="2"/>
    <n v="304.10000000000002"/>
    <n v="313.2"/>
    <n v="1586"/>
    <n v="166.0855316197804"/>
    <n v="34.6"/>
    <n v="9.0999999999999659"/>
    <n v="5.746559394044402"/>
    <n v="139"/>
    <x v="0"/>
    <n v="0"/>
    <n v="0"/>
    <n v="0"/>
    <n v="0"/>
    <n v="0"/>
  </r>
  <r>
    <n v="5042"/>
    <s v="L52221"/>
    <x v="1"/>
    <n v="304"/>
    <n v="313.2"/>
    <n v="1314"/>
    <n v="137.60175822723295"/>
    <n v="47.1"/>
    <n v="9.1999999999999886"/>
    <n v="6.4810428125026718"/>
    <n v="144"/>
    <x v="0"/>
    <n v="0"/>
    <n v="0"/>
    <n v="0"/>
    <n v="0"/>
    <n v="0"/>
  </r>
  <r>
    <n v="5043"/>
    <s v="L52222"/>
    <x v="1"/>
    <n v="304.10000000000002"/>
    <n v="313.2"/>
    <n v="1569"/>
    <n v="164.30529578274619"/>
    <n v="35.799999999999997"/>
    <n v="9.0999999999999659"/>
    <n v="5.8821295890223126"/>
    <n v="146"/>
    <x v="0"/>
    <n v="0"/>
    <n v="0"/>
    <n v="0"/>
    <n v="0"/>
    <n v="0"/>
  </r>
  <r>
    <n v="5044"/>
    <s v="L52223"/>
    <x v="1"/>
    <n v="304.10000000000002"/>
    <n v="313.2"/>
    <n v="1468"/>
    <n v="153.72860051566056"/>
    <n v="39.4"/>
    <n v="9.0999999999999659"/>
    <n v="6.0569068603170262"/>
    <n v="148"/>
    <x v="0"/>
    <n v="0"/>
    <n v="0"/>
    <n v="0"/>
    <n v="0"/>
    <n v="0"/>
  </r>
  <r>
    <n v="5045"/>
    <s v="L52224"/>
    <x v="1"/>
    <n v="304.10000000000002"/>
    <n v="313.2"/>
    <n v="1412"/>
    <n v="147.86429422895961"/>
    <n v="47.5"/>
    <n v="9.0999999999999659"/>
    <n v="7.0235539758755809"/>
    <n v="150"/>
    <x v="0"/>
    <n v="0"/>
    <n v="0"/>
    <n v="0"/>
    <n v="0"/>
    <n v="0"/>
  </r>
  <r>
    <n v="5046"/>
    <s v="M19905"/>
    <x v="0"/>
    <n v="304.10000000000002"/>
    <n v="313.2"/>
    <n v="1510"/>
    <n v="158.12683023068624"/>
    <n v="46.9"/>
    <n v="9.0999999999999659"/>
    <n v="7.4161483378191839"/>
    <n v="152"/>
    <x v="0"/>
    <n v="0"/>
    <n v="0"/>
    <n v="0"/>
    <n v="0"/>
    <n v="0"/>
  </r>
  <r>
    <n v="5047"/>
    <s v="M19906"/>
    <x v="0"/>
    <n v="304.10000000000002"/>
    <n v="313.2"/>
    <n v="1410"/>
    <n v="147.65485471872029"/>
    <n v="42.4"/>
    <n v="9.0999999999999659"/>
    <n v="6.2605658400737401"/>
    <n v="155"/>
    <x v="0"/>
    <n v="0"/>
    <n v="0"/>
    <n v="0"/>
    <n v="0"/>
    <n v="0"/>
  </r>
  <r>
    <n v="5048"/>
    <s v="M19907"/>
    <x v="0"/>
    <n v="304.10000000000002"/>
    <n v="313.3"/>
    <n v="1680"/>
    <n v="175.92918860102841"/>
    <n v="29.3"/>
    <n v="9.1999999999999886"/>
    <n v="5.1547252260101324"/>
    <n v="158"/>
    <x v="0"/>
    <n v="0"/>
    <n v="0"/>
    <n v="0"/>
    <n v="0"/>
    <n v="0"/>
  </r>
  <r>
    <n v="5049"/>
    <s v="H34462"/>
    <x v="2"/>
    <n v="304"/>
    <n v="313.2"/>
    <n v="1271"/>
    <n v="133.09880875708757"/>
    <n v="68.599999999999994"/>
    <n v="9.1999999999999886"/>
    <n v="9.1305782807362057"/>
    <n v="161"/>
    <x v="1"/>
    <n v="0"/>
    <n v="0"/>
    <n v="1"/>
    <n v="0"/>
    <n v="0"/>
  </r>
  <r>
    <n v="5050"/>
    <s v="H34463"/>
    <x v="2"/>
    <n v="304"/>
    <n v="313.10000000000002"/>
    <n v="1472"/>
    <n v="154.14747953613917"/>
    <n v="45.5"/>
    <n v="9.1000000000000227"/>
    <n v="7.0137103188943319"/>
    <n v="166"/>
    <x v="0"/>
    <n v="0"/>
    <n v="0"/>
    <n v="0"/>
    <n v="0"/>
    <n v="0"/>
  </r>
  <r>
    <n v="5051"/>
    <s v="H34464"/>
    <x v="2"/>
    <n v="304"/>
    <n v="313"/>
    <n v="1701"/>
    <n v="178.12830345854127"/>
    <n v="30.4"/>
    <n v="9"/>
    <n v="5.415100425139654"/>
    <n v="171"/>
    <x v="0"/>
    <n v="0"/>
    <n v="0"/>
    <n v="0"/>
    <n v="0"/>
    <n v="0"/>
  </r>
  <r>
    <n v="5052"/>
    <s v="L52231"/>
    <x v="1"/>
    <n v="303.89999999999998"/>
    <n v="313"/>
    <n v="1480"/>
    <n v="154.98523757709646"/>
    <n v="39.9"/>
    <n v="9.1000000000000227"/>
    <n v="6.1839109793261491"/>
    <n v="176"/>
    <x v="0"/>
    <n v="0"/>
    <n v="0"/>
    <n v="0"/>
    <n v="0"/>
    <n v="0"/>
  </r>
  <r>
    <n v="5053"/>
    <s v="L52232"/>
    <x v="1"/>
    <n v="303.89999999999998"/>
    <n v="313"/>
    <n v="1433"/>
    <n v="150.06340908647243"/>
    <n v="48.4"/>
    <n v="9.1000000000000227"/>
    <n v="7.2630689997852658"/>
    <n v="178"/>
    <x v="0"/>
    <n v="0"/>
    <n v="0"/>
    <n v="0"/>
    <n v="0"/>
    <n v="0"/>
  </r>
  <r>
    <n v="5054"/>
    <s v="L52233"/>
    <x v="1"/>
    <n v="303.8"/>
    <n v="312.89999999999998"/>
    <n v="1514"/>
    <n v="158.54570925116488"/>
    <n v="34.299999999999997"/>
    <n v="9.0999999999999659"/>
    <n v="5.4381178273149553"/>
    <n v="180"/>
    <x v="0"/>
    <n v="0"/>
    <n v="0"/>
    <n v="0"/>
    <n v="0"/>
    <n v="0"/>
  </r>
  <r>
    <n v="5055"/>
    <s v="L52234"/>
    <x v="1"/>
    <n v="303.8"/>
    <n v="312.89999999999998"/>
    <n v="1619"/>
    <n v="169.54128353872918"/>
    <n v="35.700000000000003"/>
    <n v="9.0999999999999659"/>
    <n v="6.0526238223326319"/>
    <n v="182"/>
    <x v="0"/>
    <n v="0"/>
    <n v="0"/>
    <n v="0"/>
    <n v="0"/>
    <n v="0"/>
  </r>
  <r>
    <n v="5056"/>
    <s v="H34469"/>
    <x v="2"/>
    <n v="303.8"/>
    <n v="312.89999999999998"/>
    <n v="1378"/>
    <n v="144.30382255489116"/>
    <n v="45.6"/>
    <n v="9.0999999999999659"/>
    <n v="6.5802543085030365"/>
    <n v="184"/>
    <x v="0"/>
    <n v="0"/>
    <n v="0"/>
    <n v="0"/>
    <n v="0"/>
    <n v="0"/>
  </r>
  <r>
    <n v="5057"/>
    <s v="M19916"/>
    <x v="0"/>
    <n v="303.89999999999998"/>
    <n v="312.89999999999998"/>
    <n v="1430"/>
    <n v="149.74924982111349"/>
    <n v="53.5"/>
    <n v="9"/>
    <n v="8.0115848654295725"/>
    <n v="189"/>
    <x v="0"/>
    <n v="0"/>
    <n v="0"/>
    <n v="0"/>
    <n v="0"/>
    <n v="0"/>
  </r>
  <r>
    <n v="5058"/>
    <s v="L52237"/>
    <x v="1"/>
    <n v="303.8"/>
    <n v="312.89999999999998"/>
    <n v="1367"/>
    <n v="143.15190524857491"/>
    <n v="49.9"/>
    <n v="9.0999999999999659"/>
    <n v="7.143280071903888"/>
    <n v="192"/>
    <x v="0"/>
    <n v="0"/>
    <n v="0"/>
    <n v="0"/>
    <n v="0"/>
    <n v="0"/>
  </r>
  <r>
    <n v="5059"/>
    <s v="L52238"/>
    <x v="1"/>
    <n v="303.89999999999998"/>
    <n v="312.89999999999998"/>
    <n v="1526"/>
    <n v="159.80234631260083"/>
    <n v="42.5"/>
    <n v="9"/>
    <n v="6.7915997182855357"/>
    <n v="194"/>
    <x v="0"/>
    <n v="0"/>
    <n v="0"/>
    <n v="0"/>
    <n v="0"/>
    <n v="0"/>
  </r>
  <r>
    <n v="5060"/>
    <s v="L52239"/>
    <x v="1"/>
    <n v="303.89999999999998"/>
    <n v="312.8"/>
    <n v="1419"/>
    <n v="148.59733251479722"/>
    <n v="47.9"/>
    <n v="8.9000000000000341"/>
    <n v="7.1178122274587867"/>
    <n v="196"/>
    <x v="0"/>
    <n v="0"/>
    <n v="0"/>
    <n v="0"/>
    <n v="0"/>
    <n v="0"/>
  </r>
  <r>
    <n v="5061"/>
    <s v="L52240"/>
    <x v="1"/>
    <n v="304"/>
    <n v="312.8"/>
    <n v="1542"/>
    <n v="161.47786239451537"/>
    <n v="42.7"/>
    <n v="8.8000000000000114"/>
    <n v="6.8951047242458072"/>
    <n v="198"/>
    <x v="0"/>
    <n v="0"/>
    <n v="0"/>
    <n v="0"/>
    <n v="0"/>
    <n v="0"/>
  </r>
  <r>
    <n v="5062"/>
    <s v="L52241"/>
    <x v="1"/>
    <n v="304"/>
    <n v="312.89999999999998"/>
    <n v="1363"/>
    <n v="142.73302622809626"/>
    <n v="62.5"/>
    <n v="8.8999999999999773"/>
    <n v="8.9208141392560165"/>
    <n v="200"/>
    <x v="1"/>
    <n v="0"/>
    <n v="0"/>
    <n v="0"/>
    <n v="1"/>
    <n v="0"/>
  </r>
  <r>
    <n v="5063"/>
    <s v="L52242"/>
    <x v="1"/>
    <n v="304"/>
    <n v="312.89999999999998"/>
    <n v="1313"/>
    <n v="137.49703847211327"/>
    <n v="53.9"/>
    <n v="8.8999999999999773"/>
    <n v="7.4110903736469051"/>
    <n v="202"/>
    <x v="0"/>
    <n v="0"/>
    <n v="0"/>
    <n v="0"/>
    <n v="0"/>
    <n v="0"/>
  </r>
  <r>
    <n v="5064"/>
    <s v="H34477"/>
    <x v="2"/>
    <n v="304"/>
    <n v="312.89999999999998"/>
    <n v="1495"/>
    <n v="156.55603390389135"/>
    <n v="46.6"/>
    <n v="8.8999999999999773"/>
    <n v="7.2955111799213377"/>
    <n v="0"/>
    <x v="0"/>
    <n v="0"/>
    <n v="0"/>
    <n v="0"/>
    <n v="0"/>
    <n v="0"/>
  </r>
  <r>
    <n v="5065"/>
    <s v="L52244"/>
    <x v="1"/>
    <n v="304"/>
    <n v="313"/>
    <n v="1407"/>
    <n v="147.34069545336129"/>
    <n v="42.1"/>
    <n v="9"/>
    <n v="6.2030432785865104"/>
    <n v="5"/>
    <x v="0"/>
    <n v="0"/>
    <n v="0"/>
    <n v="0"/>
    <n v="0"/>
    <n v="0"/>
  </r>
  <r>
    <n v="5066"/>
    <s v="L52245"/>
    <x v="1"/>
    <n v="304.10000000000002"/>
    <n v="313"/>
    <n v="1566"/>
    <n v="163.99113651738719"/>
    <n v="37.200000000000003"/>
    <n v="8.8999999999999773"/>
    <n v="6.1004702784468039"/>
    <n v="7"/>
    <x v="0"/>
    <n v="0"/>
    <n v="0"/>
    <n v="0"/>
    <n v="0"/>
    <n v="0"/>
  </r>
  <r>
    <n v="5067"/>
    <s v="L52246"/>
    <x v="1"/>
    <n v="304.10000000000002"/>
    <n v="313.10000000000002"/>
    <n v="1550"/>
    <n v="162.31562043547265"/>
    <n v="30.9"/>
    <n v="9"/>
    <n v="5.0155526714561045"/>
    <n v="9"/>
    <x v="0"/>
    <n v="0"/>
    <n v="0"/>
    <n v="0"/>
    <n v="0"/>
    <n v="0"/>
  </r>
  <r>
    <n v="5068"/>
    <s v="M19927"/>
    <x v="0"/>
    <n v="304.2"/>
    <n v="313.2"/>
    <n v="1396"/>
    <n v="146.18877814704504"/>
    <n v="50.5"/>
    <n v="9"/>
    <n v="7.382533296425775"/>
    <n v="11"/>
    <x v="0"/>
    <n v="0"/>
    <n v="0"/>
    <n v="0"/>
    <n v="0"/>
    <n v="0"/>
  </r>
  <r>
    <n v="5069"/>
    <s v="M19928"/>
    <x v="0"/>
    <n v="304.3"/>
    <n v="313.3"/>
    <n v="1540"/>
    <n v="161.26842288427605"/>
    <n v="39"/>
    <n v="9"/>
    <n v="6.2894684924867663"/>
    <n v="14"/>
    <x v="0"/>
    <n v="0"/>
    <n v="0"/>
    <n v="0"/>
    <n v="0"/>
    <n v="0"/>
  </r>
  <r>
    <n v="5070"/>
    <s v="M19929"/>
    <x v="0"/>
    <n v="304.2"/>
    <n v="313.2"/>
    <n v="1380"/>
    <n v="144.5132620651305"/>
    <n v="48.7"/>
    <n v="9"/>
    <n v="7.0377958625718557"/>
    <n v="17"/>
    <x v="0"/>
    <n v="0"/>
    <n v="0"/>
    <n v="0"/>
    <n v="0"/>
    <n v="0"/>
  </r>
  <r>
    <n v="5071"/>
    <s v="M19930"/>
    <x v="0"/>
    <n v="304.2"/>
    <n v="313.10000000000002"/>
    <n v="1608"/>
    <n v="168.38936623241293"/>
    <n v="31.1"/>
    <n v="8.9000000000000341"/>
    <n v="5.2369092898280423"/>
    <n v="20"/>
    <x v="0"/>
    <n v="0"/>
    <n v="0"/>
    <n v="0"/>
    <n v="0"/>
    <n v="0"/>
  </r>
  <r>
    <n v="5072"/>
    <s v="H34485"/>
    <x v="2"/>
    <n v="304.2"/>
    <n v="313"/>
    <n v="1442"/>
    <n v="151.00588688254939"/>
    <n v="40.9"/>
    <n v="8.8000000000000114"/>
    <n v="6.1761407734962699"/>
    <n v="23"/>
    <x v="0"/>
    <n v="0"/>
    <n v="0"/>
    <n v="0"/>
    <n v="0"/>
    <n v="0"/>
  </r>
  <r>
    <n v="5073"/>
    <s v="L52252"/>
    <x v="1"/>
    <n v="304.10000000000002"/>
    <n v="313"/>
    <n v="1408"/>
    <n v="147.44541520848094"/>
    <n v="45.3"/>
    <n v="8.8999999999999773"/>
    <n v="6.6792773089441866"/>
    <n v="28"/>
    <x v="0"/>
    <n v="0"/>
    <n v="0"/>
    <n v="0"/>
    <n v="0"/>
    <n v="0"/>
  </r>
  <r>
    <n v="5074"/>
    <s v="M19933"/>
    <x v="0"/>
    <n v="304"/>
    <n v="313"/>
    <n v="1454"/>
    <n v="152.26252394398531"/>
    <n v="46.8"/>
    <n v="9"/>
    <n v="7.125886120578512"/>
    <n v="30"/>
    <x v="0"/>
    <n v="0"/>
    <n v="0"/>
    <n v="0"/>
    <n v="0"/>
    <n v="0"/>
  </r>
  <r>
    <n v="5075"/>
    <s v="L52254"/>
    <x v="1"/>
    <n v="304.10000000000002"/>
    <n v="313.10000000000002"/>
    <n v="1666"/>
    <n v="174.4631120293532"/>
    <n v="34.6"/>
    <n v="9"/>
    <n v="6.0364236762156205"/>
    <n v="33"/>
    <x v="0"/>
    <n v="0"/>
    <n v="0"/>
    <n v="0"/>
    <n v="0"/>
    <n v="0"/>
  </r>
  <r>
    <n v="5076"/>
    <s v="L52255"/>
    <x v="1"/>
    <n v="304.10000000000002"/>
    <n v="313.2"/>
    <n v="1366"/>
    <n v="143.04718549345526"/>
    <n v="46.6"/>
    <n v="9.0999999999999659"/>
    <n v="6.6659988439950153"/>
    <n v="35"/>
    <x v="0"/>
    <n v="0"/>
    <n v="0"/>
    <n v="0"/>
    <n v="0"/>
    <n v="0"/>
  </r>
  <r>
    <n v="5077"/>
    <s v="L52256"/>
    <x v="1"/>
    <n v="304.2"/>
    <n v="313.2"/>
    <n v="1464"/>
    <n v="153.30972149518189"/>
    <n v="44.9"/>
    <n v="9"/>
    <n v="6.8836064951336668"/>
    <n v="37"/>
    <x v="0"/>
    <n v="0"/>
    <n v="0"/>
    <n v="0"/>
    <n v="0"/>
    <n v="0"/>
  </r>
  <r>
    <n v="5078"/>
    <s v="L52257"/>
    <x v="1"/>
    <n v="304.3"/>
    <n v="313.3"/>
    <n v="1775"/>
    <n v="185.87756533739608"/>
    <n v="24.9"/>
    <n v="9"/>
    <n v="4.6283513769011622"/>
    <n v="39"/>
    <x v="0"/>
    <n v="0"/>
    <n v="0"/>
    <n v="0"/>
    <n v="0"/>
    <n v="0"/>
  </r>
  <r>
    <n v="5079"/>
    <s v="M19938"/>
    <x v="0"/>
    <n v="304.3"/>
    <n v="313.39999999999998"/>
    <n v="1482"/>
    <n v="155.1946770873358"/>
    <n v="43.8"/>
    <n v="9.0999999999999659"/>
    <n v="6.7975268564253071"/>
    <n v="41"/>
    <x v="0"/>
    <n v="0"/>
    <n v="0"/>
    <n v="0"/>
    <n v="0"/>
    <n v="0"/>
  </r>
  <r>
    <n v="5080"/>
    <s v="M19939"/>
    <x v="0"/>
    <n v="304.2"/>
    <n v="313.39999999999998"/>
    <n v="1411"/>
    <n v="147.75957447383993"/>
    <n v="54.8"/>
    <n v="9.1999999999999886"/>
    <n v="8.0972246811664288"/>
    <n v="44"/>
    <x v="0"/>
    <n v="0"/>
    <n v="0"/>
    <n v="0"/>
    <n v="0"/>
    <n v="0"/>
  </r>
  <r>
    <n v="5081"/>
    <s v="L52260"/>
    <x v="1"/>
    <n v="304.2"/>
    <n v="313.3"/>
    <n v="1410"/>
    <n v="147.65485471872029"/>
    <n v="51.6"/>
    <n v="9.1000000000000227"/>
    <n v="7.6189905034859668"/>
    <n v="47"/>
    <x v="0"/>
    <n v="0"/>
    <n v="0"/>
    <n v="0"/>
    <n v="0"/>
    <n v="0"/>
  </r>
  <r>
    <n v="5082"/>
    <s v="M19941"/>
    <x v="0"/>
    <n v="304.10000000000002"/>
    <n v="313.3"/>
    <n v="1494"/>
    <n v="156.4513141487717"/>
    <n v="39"/>
    <n v="9.1999999999999886"/>
    <n v="6.1016012518020961"/>
    <n v="49"/>
    <x v="0"/>
    <n v="0"/>
    <n v="0"/>
    <n v="0"/>
    <n v="0"/>
    <n v="0"/>
  </r>
  <r>
    <n v="5083"/>
    <s v="H34496"/>
    <x v="2"/>
    <n v="304.10000000000002"/>
    <n v="313.2"/>
    <n v="1590"/>
    <n v="166.50441064025901"/>
    <n v="43.4"/>
    <n v="9.0999999999999659"/>
    <n v="7.2262914217872414"/>
    <n v="52"/>
    <x v="0"/>
    <n v="0"/>
    <n v="0"/>
    <n v="0"/>
    <n v="0"/>
    <n v="0"/>
  </r>
  <r>
    <n v="5084"/>
    <s v="L52263"/>
    <x v="1"/>
    <n v="304.10000000000002"/>
    <n v="313.10000000000002"/>
    <n v="1327"/>
    <n v="138.96311504378852"/>
    <n v="54.1"/>
    <n v="9"/>
    <n v="7.5179045238689586"/>
    <n v="57"/>
    <x v="0"/>
    <n v="0"/>
    <n v="0"/>
    <n v="0"/>
    <n v="0"/>
    <n v="0"/>
  </r>
  <r>
    <n v="5085"/>
    <s v="L52264"/>
    <x v="1"/>
    <n v="304.10000000000002"/>
    <n v="313.10000000000002"/>
    <n v="1969"/>
    <n v="206.1931978306101"/>
    <n v="20.8"/>
    <n v="9"/>
    <n v="4.2888185148766906"/>
    <n v="59"/>
    <x v="0"/>
    <n v="0"/>
    <n v="0"/>
    <n v="0"/>
    <n v="0"/>
    <n v="0"/>
  </r>
  <r>
    <n v="5086"/>
    <s v="M19945"/>
    <x v="0"/>
    <n v="304"/>
    <n v="313"/>
    <n v="1377"/>
    <n v="144.19910279977151"/>
    <n v="56"/>
    <n v="9"/>
    <n v="8.075149756787205"/>
    <n v="61"/>
    <x v="0"/>
    <n v="0"/>
    <n v="0"/>
    <n v="0"/>
    <n v="0"/>
    <n v="0"/>
  </r>
  <r>
    <n v="5087"/>
    <s v="L52266"/>
    <x v="1"/>
    <n v="304"/>
    <n v="313"/>
    <n v="1541"/>
    <n v="161.3731426393957"/>
    <n v="45.9"/>
    <n v="9"/>
    <n v="7.4070272471482621"/>
    <n v="64"/>
    <x v="0"/>
    <n v="0"/>
    <n v="0"/>
    <n v="0"/>
    <n v="0"/>
    <n v="0"/>
  </r>
  <r>
    <n v="5088"/>
    <s v="M19947"/>
    <x v="0"/>
    <n v="304"/>
    <n v="313"/>
    <n v="1685"/>
    <n v="176.45278737662673"/>
    <n v="28.2"/>
    <n v="9"/>
    <n v="4.9759686040208733"/>
    <n v="66"/>
    <x v="0"/>
    <n v="0"/>
    <n v="0"/>
    <n v="0"/>
    <n v="0"/>
    <n v="0"/>
  </r>
  <r>
    <n v="5089"/>
    <s v="L52268"/>
    <x v="1"/>
    <n v="304"/>
    <n v="313.10000000000002"/>
    <n v="1465"/>
    <n v="153.41444125030156"/>
    <n v="41"/>
    <n v="9.1000000000000227"/>
    <n v="6.2899920912623637"/>
    <n v="69"/>
    <x v="0"/>
    <n v="0"/>
    <n v="0"/>
    <n v="0"/>
    <n v="0"/>
    <n v="0"/>
  </r>
  <r>
    <n v="5090"/>
    <s v="M19949"/>
    <x v="0"/>
    <n v="303.89999999999998"/>
    <n v="313.10000000000002"/>
    <n v="1483"/>
    <n v="155.29939684245542"/>
    <n v="47.2"/>
    <n v="9.2000000000000455"/>
    <n v="7.3301315309638966"/>
    <n v="71"/>
    <x v="0"/>
    <n v="0"/>
    <n v="0"/>
    <n v="0"/>
    <n v="0"/>
    <n v="0"/>
  </r>
  <r>
    <n v="5091"/>
    <s v="M19950"/>
    <x v="0"/>
    <n v="303.89999999999998"/>
    <n v="313.2"/>
    <n v="1570"/>
    <n v="164.41001553786586"/>
    <n v="40.700000000000003"/>
    <n v="9.3000000000000114"/>
    <n v="6.6914876323911416"/>
    <n v="74"/>
    <x v="0"/>
    <n v="0"/>
    <n v="0"/>
    <n v="0"/>
    <n v="0"/>
    <n v="0"/>
  </r>
  <r>
    <n v="5092"/>
    <s v="L52271"/>
    <x v="1"/>
    <n v="303.89999999999998"/>
    <n v="313.2"/>
    <n v="1345"/>
    <n v="140.84807063594238"/>
    <n v="48.2"/>
    <n v="9.3000000000000114"/>
    <n v="6.7888770046524236"/>
    <n v="77"/>
    <x v="0"/>
    <n v="0"/>
    <n v="0"/>
    <n v="0"/>
    <n v="0"/>
    <n v="0"/>
  </r>
  <r>
    <n v="5093"/>
    <s v="M19952"/>
    <x v="0"/>
    <n v="303.89999999999998"/>
    <n v="313.2"/>
    <n v="1608"/>
    <n v="168.38936623241293"/>
    <n v="40.6"/>
    <n v="9.3000000000000114"/>
    <n v="6.8366082690359651"/>
    <n v="79"/>
    <x v="0"/>
    <n v="0"/>
    <n v="0"/>
    <n v="0"/>
    <n v="0"/>
    <n v="0"/>
  </r>
  <r>
    <n v="5094"/>
    <s v="M19953"/>
    <x v="0"/>
    <n v="304"/>
    <n v="313.3"/>
    <n v="1415"/>
    <n v="148.17845349431857"/>
    <n v="52.8"/>
    <n v="9.3000000000000114"/>
    <n v="7.8238223445000203"/>
    <n v="82"/>
    <x v="0"/>
    <n v="0"/>
    <n v="0"/>
    <n v="0"/>
    <n v="0"/>
    <n v="0"/>
  </r>
  <r>
    <n v="5095"/>
    <s v="M19954"/>
    <x v="0"/>
    <n v="304.10000000000002"/>
    <n v="313.5"/>
    <n v="1470"/>
    <n v="153.93804002589985"/>
    <n v="45.8"/>
    <n v="9.3999999999999773"/>
    <n v="7.0503622331862124"/>
    <n v="85"/>
    <x v="0"/>
    <n v="0"/>
    <n v="0"/>
    <n v="0"/>
    <n v="0"/>
    <n v="0"/>
  </r>
  <r>
    <n v="5096"/>
    <s v="M19955"/>
    <x v="0"/>
    <n v="304.10000000000002"/>
    <n v="313.5"/>
    <n v="1428"/>
    <n v="149.53981031087415"/>
    <n v="39.9"/>
    <n v="9.3999999999999773"/>
    <n v="5.9666384314038776"/>
    <n v="88"/>
    <x v="0"/>
    <n v="0"/>
    <n v="0"/>
    <n v="0"/>
    <n v="0"/>
    <n v="0"/>
  </r>
  <r>
    <n v="5097"/>
    <s v="H34510"/>
    <x v="2"/>
    <n v="304.2"/>
    <n v="313.5"/>
    <n v="1627"/>
    <n v="170.37904157968646"/>
    <n v="32.200000000000003"/>
    <n v="9.3000000000000114"/>
    <n v="5.4862051388659046"/>
    <n v="91"/>
    <x v="0"/>
    <n v="0"/>
    <n v="0"/>
    <n v="0"/>
    <n v="0"/>
    <n v="0"/>
  </r>
  <r>
    <n v="5098"/>
    <s v="L52277"/>
    <x v="1"/>
    <n v="304.2"/>
    <n v="313.39999999999998"/>
    <n v="1457"/>
    <n v="152.57668320934428"/>
    <n v="49.4"/>
    <n v="9.1999999999999886"/>
    <n v="7.5372881505416069"/>
    <n v="96"/>
    <x v="0"/>
    <n v="0"/>
    <n v="0"/>
    <n v="0"/>
    <n v="0"/>
    <n v="0"/>
  </r>
  <r>
    <n v="5099"/>
    <s v="L52278"/>
    <x v="1"/>
    <n v="304.2"/>
    <n v="313.39999999999998"/>
    <n v="1475"/>
    <n v="154.46163880149817"/>
    <n v="40.200000000000003"/>
    <n v="9.1999999999999886"/>
    <n v="6.2093578798202271"/>
    <n v="98"/>
    <x v="0"/>
    <n v="0"/>
    <n v="0"/>
    <n v="0"/>
    <n v="0"/>
    <n v="0"/>
  </r>
  <r>
    <n v="5100"/>
    <s v="L52279"/>
    <x v="1"/>
    <n v="304.2"/>
    <n v="313.5"/>
    <n v="1438"/>
    <n v="150.58700786207075"/>
    <n v="50.1"/>
    <n v="9.3000000000000114"/>
    <n v="7.5444090938897439"/>
    <n v="100"/>
    <x v="0"/>
    <n v="0"/>
    <n v="0"/>
    <n v="0"/>
    <n v="0"/>
    <n v="0"/>
  </r>
  <r>
    <n v="5101"/>
    <s v="M19960"/>
    <x v="0"/>
    <n v="304.2"/>
    <n v="313.5"/>
    <n v="1437"/>
    <n v="150.4822881069511"/>
    <n v="47.2"/>
    <n v="9.3000000000000114"/>
    <n v="7.1027639986480926"/>
    <n v="102"/>
    <x v="0"/>
    <n v="0"/>
    <n v="0"/>
    <n v="0"/>
    <n v="0"/>
    <n v="0"/>
  </r>
  <r>
    <n v="5102"/>
    <s v="M19961"/>
    <x v="0"/>
    <n v="304.10000000000002"/>
    <n v="313.39999999999998"/>
    <n v="1518"/>
    <n v="158.96458827164355"/>
    <n v="42.4"/>
    <n v="9.2999999999999545"/>
    <n v="6.7400985427176865"/>
    <n v="105"/>
    <x v="0"/>
    <n v="0"/>
    <n v="0"/>
    <n v="0"/>
    <n v="0"/>
    <n v="0"/>
  </r>
  <r>
    <n v="5103"/>
    <s v="M19962"/>
    <x v="0"/>
    <n v="304.10000000000002"/>
    <n v="313.5"/>
    <n v="1587"/>
    <n v="166.19025137490004"/>
    <n v="33.6"/>
    <n v="9.3999999999999773"/>
    <n v="5.5839924461966417"/>
    <n v="108"/>
    <x v="0"/>
    <n v="0"/>
    <n v="0"/>
    <n v="0"/>
    <n v="0"/>
    <n v="0"/>
  </r>
  <r>
    <n v="5104"/>
    <s v="L52283"/>
    <x v="1"/>
    <n v="304.10000000000002"/>
    <n v="313.39999999999998"/>
    <n v="1399"/>
    <n v="146.50293741240404"/>
    <n v="43.7"/>
    <n v="9.2999999999999545"/>
    <n v="6.4021783649220572"/>
    <n v="111"/>
    <x v="0"/>
    <n v="0"/>
    <n v="0"/>
    <n v="0"/>
    <n v="0"/>
    <n v="0"/>
  </r>
  <r>
    <n v="5105"/>
    <s v="L52284"/>
    <x v="1"/>
    <n v="304.10000000000002"/>
    <n v="313.5"/>
    <n v="1469"/>
    <n v="153.83332027078021"/>
    <n v="44.6"/>
    <n v="9.3999999999999773"/>
    <n v="6.8609660840767974"/>
    <n v="113"/>
    <x v="0"/>
    <n v="0"/>
    <n v="0"/>
    <n v="0"/>
    <n v="0"/>
    <n v="0"/>
  </r>
  <r>
    <n v="5106"/>
    <s v="L52285"/>
    <x v="1"/>
    <n v="304.10000000000002"/>
    <n v="313.39999999999998"/>
    <n v="1374"/>
    <n v="143.88494353441254"/>
    <n v="56.6"/>
    <n v="9.2999999999999545"/>
    <n v="8.1438878040477505"/>
    <n v="115"/>
    <x v="0"/>
    <n v="0"/>
    <n v="0"/>
    <n v="0"/>
    <n v="0"/>
    <n v="0"/>
  </r>
  <r>
    <n v="5107"/>
    <s v="L52286"/>
    <x v="1"/>
    <n v="304"/>
    <n v="313.3"/>
    <n v="1519"/>
    <n v="159.0693080267632"/>
    <n v="36.700000000000003"/>
    <n v="9.3000000000000114"/>
    <n v="5.8378436045822104"/>
    <n v="117"/>
    <x v="0"/>
    <n v="0"/>
    <n v="0"/>
    <n v="0"/>
    <n v="0"/>
    <n v="0"/>
  </r>
  <r>
    <n v="5108"/>
    <s v="L52287"/>
    <x v="1"/>
    <n v="303.89999999999998"/>
    <n v="313.2"/>
    <n v="1540"/>
    <n v="161.26842288427605"/>
    <n v="44.4"/>
    <n v="9.3000000000000114"/>
    <n v="7.1603179760618563"/>
    <n v="119"/>
    <x v="0"/>
    <n v="0"/>
    <n v="0"/>
    <n v="0"/>
    <n v="0"/>
    <n v="0"/>
  </r>
  <r>
    <n v="5109"/>
    <s v="L52288"/>
    <x v="1"/>
    <n v="303.89999999999998"/>
    <n v="313.3"/>
    <n v="1394"/>
    <n v="145.97933863680572"/>
    <n v="51.6"/>
    <n v="9.4000000000000341"/>
    <n v="7.532533873659176"/>
    <n v="121"/>
    <x v="0"/>
    <n v="0"/>
    <n v="0"/>
    <n v="0"/>
    <n v="0"/>
    <n v="0"/>
  </r>
  <r>
    <n v="5110"/>
    <s v="M19969"/>
    <x v="0"/>
    <n v="304"/>
    <n v="313.39999999999998"/>
    <n v="1389"/>
    <n v="145.45573986120741"/>
    <n v="45.8"/>
    <n v="9.3999999999999773"/>
    <n v="6.6618728856432989"/>
    <n v="123"/>
    <x v="0"/>
    <n v="0"/>
    <n v="0"/>
    <n v="0"/>
    <n v="0"/>
    <n v="0"/>
  </r>
  <r>
    <n v="5111"/>
    <s v="M19970"/>
    <x v="0"/>
    <n v="304"/>
    <n v="313.5"/>
    <n v="1732"/>
    <n v="181.37461586725072"/>
    <n v="26.2"/>
    <n v="9.5"/>
    <n v="4.7520149357219692"/>
    <n v="126"/>
    <x v="0"/>
    <n v="0"/>
    <n v="0"/>
    <n v="0"/>
    <n v="0"/>
    <n v="0"/>
  </r>
  <r>
    <n v="5112"/>
    <s v="L52291"/>
    <x v="1"/>
    <n v="304.10000000000002"/>
    <n v="313.60000000000002"/>
    <n v="1556"/>
    <n v="162.94393896619061"/>
    <n v="37.4"/>
    <n v="9.5"/>
    <n v="6.094103317335529"/>
    <n v="129"/>
    <x v="0"/>
    <n v="0"/>
    <n v="0"/>
    <n v="0"/>
    <n v="0"/>
    <n v="0"/>
  </r>
  <r>
    <n v="5113"/>
    <s v="M19972"/>
    <x v="0"/>
    <n v="304.10000000000002"/>
    <n v="313.60000000000002"/>
    <n v="1441"/>
    <n v="150.90116712742974"/>
    <n v="43.7"/>
    <n v="9.5"/>
    <n v="6.5943810034686807"/>
    <n v="131"/>
    <x v="0"/>
    <n v="0"/>
    <n v="0"/>
    <n v="0"/>
    <n v="0"/>
    <n v="0"/>
  </r>
  <r>
    <n v="5114"/>
    <s v="L52293"/>
    <x v="1"/>
    <n v="304.10000000000002"/>
    <n v="313.60000000000002"/>
    <n v="1382"/>
    <n v="144.7227015753698"/>
    <n v="46.7"/>
    <n v="9.5"/>
    <n v="6.7585501635697698"/>
    <n v="134"/>
    <x v="0"/>
    <n v="0"/>
    <n v="0"/>
    <n v="0"/>
    <n v="0"/>
    <n v="0"/>
  </r>
  <r>
    <n v="5115"/>
    <s v="M19974"/>
    <x v="0"/>
    <n v="304.2"/>
    <n v="313.8"/>
    <n v="1481"/>
    <n v="155.08995733221613"/>
    <n v="44.9"/>
    <n v="9.6000000000000227"/>
    <n v="6.9635390842165039"/>
    <n v="136"/>
    <x v="0"/>
    <n v="0"/>
    <n v="0"/>
    <n v="0"/>
    <n v="0"/>
    <n v="0"/>
  </r>
  <r>
    <n v="5116"/>
    <s v="M19975"/>
    <x v="0"/>
    <n v="304.2"/>
    <n v="313.7"/>
    <n v="2113"/>
    <n v="221.27284256784108"/>
    <n v="18.399999999999999"/>
    <n v="9.5"/>
    <n v="4.0714203032482752"/>
    <n v="139"/>
    <x v="0"/>
    <n v="0"/>
    <n v="0"/>
    <n v="0"/>
    <n v="0"/>
    <n v="0"/>
  </r>
  <r>
    <n v="5117"/>
    <s v="L52296"/>
    <x v="1"/>
    <n v="304.2"/>
    <n v="313.8"/>
    <n v="1401"/>
    <n v="146.71237692264333"/>
    <n v="53.9"/>
    <n v="9.6000000000000227"/>
    <n v="7.9077971161304745"/>
    <n v="142"/>
    <x v="0"/>
    <n v="0"/>
    <n v="0"/>
    <n v="0"/>
    <n v="0"/>
    <n v="0"/>
  </r>
  <r>
    <n v="5118"/>
    <s v="L52297"/>
    <x v="1"/>
    <n v="304.10000000000002"/>
    <n v="313.60000000000002"/>
    <n v="1611"/>
    <n v="168.70352549777189"/>
    <n v="31.4"/>
    <n v="9.5"/>
    <n v="5.2972907006300378"/>
    <n v="144"/>
    <x v="0"/>
    <n v="0"/>
    <n v="0"/>
    <n v="0"/>
    <n v="0"/>
    <n v="0"/>
  </r>
  <r>
    <n v="5119"/>
    <s v="M19978"/>
    <x v="0"/>
    <n v="304.2"/>
    <n v="313.60000000000002"/>
    <n v="1512"/>
    <n v="158.33626974092559"/>
    <n v="33.4"/>
    <n v="9.4000000000000341"/>
    <n v="5.2884314093469147"/>
    <n v="146"/>
    <x v="0"/>
    <n v="0"/>
    <n v="0"/>
    <n v="0"/>
    <n v="0"/>
    <n v="0"/>
  </r>
  <r>
    <n v="5120"/>
    <s v="L52299"/>
    <x v="1"/>
    <n v="304.2"/>
    <n v="313.60000000000002"/>
    <n v="1411"/>
    <n v="147.75957447383993"/>
    <n v="46"/>
    <n v="9.4000000000000341"/>
    <n v="6.7969404257966373"/>
    <n v="149"/>
    <x v="0"/>
    <n v="0"/>
    <n v="0"/>
    <n v="0"/>
    <n v="0"/>
    <n v="0"/>
  </r>
  <r>
    <n v="5121"/>
    <s v="M19980"/>
    <x v="0"/>
    <n v="304.2"/>
    <n v="313.60000000000002"/>
    <n v="1424"/>
    <n v="149.12093129039553"/>
    <n v="43.7"/>
    <n v="9.4000000000000341"/>
    <n v="6.516584697390285"/>
    <n v="151"/>
    <x v="0"/>
    <n v="0"/>
    <n v="0"/>
    <n v="0"/>
    <n v="0"/>
    <n v="0"/>
  </r>
  <r>
    <n v="5122"/>
    <s v="L52301"/>
    <x v="1"/>
    <n v="304.2"/>
    <n v="313.60000000000002"/>
    <n v="1469"/>
    <n v="153.83332027078021"/>
    <n v="40"/>
    <n v="9.4000000000000341"/>
    <n v="6.1533328108312082"/>
    <n v="154"/>
    <x v="0"/>
    <n v="0"/>
    <n v="0"/>
    <n v="0"/>
    <n v="0"/>
    <n v="0"/>
  </r>
  <r>
    <n v="5123"/>
    <s v="H34536"/>
    <x v="2"/>
    <n v="304.2"/>
    <n v="313.5"/>
    <n v="1684"/>
    <n v="176.34806762150706"/>
    <n v="29.8"/>
    <n v="9.3000000000000114"/>
    <n v="5.25517241512091"/>
    <n v="156"/>
    <x v="0"/>
    <n v="0"/>
    <n v="0"/>
    <n v="0"/>
    <n v="0"/>
    <n v="0"/>
  </r>
  <r>
    <n v="5124"/>
    <s v="M19983"/>
    <x v="0"/>
    <n v="304.2"/>
    <n v="313.5"/>
    <n v="1532"/>
    <n v="160.43066484331877"/>
    <n v="41.3"/>
    <n v="9.3000000000000114"/>
    <n v="6.6257864580290642"/>
    <n v="161"/>
    <x v="0"/>
    <n v="0"/>
    <n v="0"/>
    <n v="0"/>
    <n v="0"/>
    <n v="0"/>
  </r>
  <r>
    <n v="5125"/>
    <s v="M19984"/>
    <x v="0"/>
    <n v="304.2"/>
    <n v="313.5"/>
    <n v="1557"/>
    <n v="163.04865872131026"/>
    <n v="37.299999999999997"/>
    <n v="9.3000000000000114"/>
    <n v="6.0817149703048727"/>
    <n v="164"/>
    <x v="0"/>
    <n v="0"/>
    <n v="0"/>
    <n v="0"/>
    <n v="0"/>
    <n v="0"/>
  </r>
  <r>
    <n v="5126"/>
    <s v="M19985"/>
    <x v="0"/>
    <n v="304.3"/>
    <n v="313.5"/>
    <n v="1416"/>
    <n v="148.28317324943825"/>
    <n v="48.1"/>
    <n v="9.1999999999999886"/>
    <n v="7.13242063329798"/>
    <n v="167"/>
    <x v="0"/>
    <n v="0"/>
    <n v="0"/>
    <n v="0"/>
    <n v="0"/>
    <n v="0"/>
  </r>
  <r>
    <n v="5127"/>
    <s v="L52306"/>
    <x v="1"/>
    <n v="304.3"/>
    <n v="313.5"/>
    <n v="1802"/>
    <n v="188.70499872562689"/>
    <n v="25.4"/>
    <n v="9.1999999999999886"/>
    <n v="4.7931069676309228"/>
    <n v="170"/>
    <x v="0"/>
    <n v="0"/>
    <n v="0"/>
    <n v="0"/>
    <n v="0"/>
    <n v="0"/>
  </r>
  <r>
    <n v="5128"/>
    <s v="M19987"/>
    <x v="0"/>
    <n v="304.3"/>
    <n v="313.5"/>
    <n v="2245"/>
    <n v="235.09585024363616"/>
    <n v="15.1"/>
    <n v="9.1999999999999886"/>
    <n v="3.5499473386789058"/>
    <n v="172"/>
    <x v="0"/>
    <n v="0"/>
    <n v="0"/>
    <n v="0"/>
    <n v="0"/>
    <n v="0"/>
  </r>
  <r>
    <n v="5129"/>
    <s v="L52308"/>
    <x v="1"/>
    <n v="304.2"/>
    <n v="313.39999999999998"/>
    <n v="1434"/>
    <n v="150.16812884159211"/>
    <n v="42.5"/>
    <n v="9.1999999999999886"/>
    <n v="6.3821454757676648"/>
    <n v="175"/>
    <x v="0"/>
    <n v="0"/>
    <n v="0"/>
    <n v="0"/>
    <n v="0"/>
    <n v="0"/>
  </r>
  <r>
    <n v="5130"/>
    <s v="M19989"/>
    <x v="0"/>
    <n v="304.10000000000002"/>
    <n v="313.3"/>
    <n v="1725"/>
    <n v="180.64157758141309"/>
    <n v="28.3"/>
    <n v="9.1999999999999886"/>
    <n v="5.1121566455539904"/>
    <n v="177"/>
    <x v="0"/>
    <n v="0"/>
    <n v="0"/>
    <n v="0"/>
    <n v="0"/>
    <n v="0"/>
  </r>
  <r>
    <n v="5131"/>
    <s v="L52310"/>
    <x v="1"/>
    <n v="304.2"/>
    <n v="313.3"/>
    <n v="1668"/>
    <n v="174.67255153959249"/>
    <n v="35.700000000000003"/>
    <n v="9.1000000000000227"/>
    <n v="6.2358100899634525"/>
    <n v="180"/>
    <x v="0"/>
    <n v="0"/>
    <n v="0"/>
    <n v="0"/>
    <n v="0"/>
    <n v="0"/>
  </r>
  <r>
    <n v="5132"/>
    <s v="L52311"/>
    <x v="1"/>
    <n v="304.10000000000002"/>
    <n v="313.3"/>
    <n v="1452"/>
    <n v="152.05308443374599"/>
    <n v="43.9"/>
    <n v="9.1999999999999886"/>
    <n v="6.6751304066414487"/>
    <n v="182"/>
    <x v="0"/>
    <n v="0"/>
    <n v="0"/>
    <n v="0"/>
    <n v="0"/>
    <n v="0"/>
  </r>
  <r>
    <n v="5133"/>
    <s v="L52312"/>
    <x v="1"/>
    <n v="304.10000000000002"/>
    <n v="313.3"/>
    <n v="1415"/>
    <n v="148.17845349431857"/>
    <n v="50"/>
    <n v="9.1999999999999886"/>
    <n v="7.4089226747159289"/>
    <n v="184"/>
    <x v="0"/>
    <n v="0"/>
    <n v="0"/>
    <n v="0"/>
    <n v="0"/>
    <n v="0"/>
  </r>
  <r>
    <n v="5134"/>
    <s v="L52313"/>
    <x v="1"/>
    <n v="304.10000000000002"/>
    <n v="313.2"/>
    <n v="1824"/>
    <n v="191.00883333825942"/>
    <n v="25.8"/>
    <n v="9.0999999999999659"/>
    <n v="4.928027900127093"/>
    <n v="186"/>
    <x v="0"/>
    <n v="0"/>
    <n v="0"/>
    <n v="0"/>
    <n v="0"/>
    <n v="0"/>
  </r>
  <r>
    <n v="5135"/>
    <s v="L52314"/>
    <x v="1"/>
    <n v="304.10000000000002"/>
    <n v="313.3"/>
    <n v="1438"/>
    <n v="150.58700786207075"/>
    <n v="45.5"/>
    <n v="9.1999999999999886"/>
    <n v="6.8517088577242191"/>
    <n v="188"/>
    <x v="0"/>
    <n v="0"/>
    <n v="0"/>
    <n v="0"/>
    <n v="0"/>
    <n v="0"/>
  </r>
  <r>
    <n v="5136"/>
    <s v="L52315"/>
    <x v="1"/>
    <n v="304.10000000000002"/>
    <n v="313.3"/>
    <n v="1883"/>
    <n v="197.18729889031934"/>
    <n v="24.5"/>
    <n v="9.1999999999999886"/>
    <n v="4.8310888228128244"/>
    <n v="190"/>
    <x v="0"/>
    <n v="0"/>
    <n v="0"/>
    <n v="0"/>
    <n v="0"/>
    <n v="0"/>
  </r>
  <r>
    <n v="5137"/>
    <s v="L52316"/>
    <x v="1"/>
    <n v="304.2"/>
    <n v="313.39999999999998"/>
    <n v="1735"/>
    <n v="181.68877513260972"/>
    <n v="28.9"/>
    <n v="9.1999999999999886"/>
    <n v="5.25080560133242"/>
    <n v="192"/>
    <x v="0"/>
    <n v="0"/>
    <n v="0"/>
    <n v="0"/>
    <n v="0"/>
    <n v="0"/>
  </r>
  <r>
    <n v="5138"/>
    <s v="L52317"/>
    <x v="1"/>
    <n v="304.3"/>
    <n v="313.5"/>
    <n v="1464"/>
    <n v="153.30972149518189"/>
    <n v="36.700000000000003"/>
    <n v="9.1999999999999886"/>
    <n v="5.6264667788731755"/>
    <n v="194"/>
    <x v="0"/>
    <n v="0"/>
    <n v="0"/>
    <n v="0"/>
    <n v="0"/>
    <n v="0"/>
  </r>
  <r>
    <n v="5139"/>
    <s v="M19998"/>
    <x v="0"/>
    <n v="304.3"/>
    <n v="313.60000000000002"/>
    <n v="1489"/>
    <n v="155.92771537317338"/>
    <n v="40.299999999999997"/>
    <n v="9.3000000000000114"/>
    <n v="6.2838869295388866"/>
    <n v="196"/>
    <x v="0"/>
    <n v="0"/>
    <n v="0"/>
    <n v="0"/>
    <n v="0"/>
    <n v="0"/>
  </r>
  <r>
    <n v="5140"/>
    <s v="M19999"/>
    <x v="0"/>
    <n v="304.39999999999998"/>
    <n v="313.60000000000002"/>
    <n v="1510"/>
    <n v="158.12683023068624"/>
    <n v="38.9"/>
    <n v="9.2000000000000455"/>
    <n v="6.1511336959736944"/>
    <n v="199"/>
    <x v="0"/>
    <n v="0"/>
    <n v="0"/>
    <n v="0"/>
    <n v="0"/>
    <n v="0"/>
  </r>
  <r>
    <n v="5141"/>
    <s v="M20000"/>
    <x v="0"/>
    <n v="304.3"/>
    <n v="313.60000000000002"/>
    <n v="1585"/>
    <n v="165.98081186466072"/>
    <n v="32.1"/>
    <n v="9.3000000000000114"/>
    <n v="5.3279840608556093"/>
    <n v="202"/>
    <x v="0"/>
    <n v="0"/>
    <n v="0"/>
    <n v="0"/>
    <n v="0"/>
    <n v="0"/>
  </r>
  <r>
    <n v="5142"/>
    <s v="L52321"/>
    <x v="1"/>
    <n v="304.39999999999998"/>
    <n v="313.7"/>
    <n v="1509"/>
    <n v="158.02211047556659"/>
    <n v="35"/>
    <n v="9.3000000000000114"/>
    <n v="5.5307738666448305"/>
    <n v="205"/>
    <x v="1"/>
    <n v="1"/>
    <n v="0"/>
    <n v="0"/>
    <n v="0"/>
    <n v="0"/>
  </r>
  <r>
    <n v="5143"/>
    <s v="L52322"/>
    <x v="1"/>
    <n v="304.39999999999998"/>
    <n v="313.60000000000002"/>
    <n v="1568"/>
    <n v="164.20057602762651"/>
    <n v="39.1"/>
    <n v="9.2000000000000455"/>
    <n v="6.4202425226801969"/>
    <n v="0"/>
    <x v="0"/>
    <n v="0"/>
    <n v="0"/>
    <n v="0"/>
    <n v="0"/>
    <n v="0"/>
  </r>
  <r>
    <n v="5144"/>
    <s v="M20003"/>
    <x v="0"/>
    <n v="304.3"/>
    <n v="313.5"/>
    <n v="1525"/>
    <n v="159.69762655748116"/>
    <n v="42"/>
    <n v="9.1999999999999886"/>
    <n v="6.7073003154142086"/>
    <n v="2"/>
    <x v="0"/>
    <n v="0"/>
    <n v="0"/>
    <n v="0"/>
    <n v="0"/>
    <n v="0"/>
  </r>
  <r>
    <n v="5145"/>
    <s v="L52324"/>
    <x v="1"/>
    <n v="304.39999999999998"/>
    <n v="313.7"/>
    <n v="1607"/>
    <n v="168.28464647729325"/>
    <n v="33.5"/>
    <n v="9.3000000000000114"/>
    <n v="5.637535656989324"/>
    <n v="5"/>
    <x v="0"/>
    <n v="0"/>
    <n v="0"/>
    <n v="0"/>
    <n v="0"/>
    <n v="0"/>
  </r>
  <r>
    <n v="5146"/>
    <s v="L52325"/>
    <x v="1"/>
    <n v="304.5"/>
    <n v="313.7"/>
    <n v="1670"/>
    <n v="174.88199104983181"/>
    <n v="32.9"/>
    <n v="9.1999999999999886"/>
    <n v="5.7536175055394656"/>
    <n v="7"/>
    <x v="0"/>
    <n v="0"/>
    <n v="0"/>
    <n v="0"/>
    <n v="0"/>
    <n v="0"/>
  </r>
  <r>
    <n v="5147"/>
    <s v="L52326"/>
    <x v="1"/>
    <n v="304.39999999999998"/>
    <n v="313.60000000000002"/>
    <n v="1585"/>
    <n v="165.98081186466072"/>
    <n v="38.9"/>
    <n v="9.2000000000000455"/>
    <n v="6.4566535815353019"/>
    <n v="9"/>
    <x v="0"/>
    <n v="0"/>
    <n v="0"/>
    <n v="0"/>
    <n v="0"/>
    <n v="0"/>
  </r>
  <r>
    <n v="5148"/>
    <s v="L52327"/>
    <x v="1"/>
    <n v="304.39999999999998"/>
    <n v="313.60000000000002"/>
    <n v="1569"/>
    <n v="164.30529578274619"/>
    <n v="38.4"/>
    <n v="9.2000000000000455"/>
    <n v="6.309323358057453"/>
    <n v="11"/>
    <x v="0"/>
    <n v="0"/>
    <n v="0"/>
    <n v="0"/>
    <n v="0"/>
    <n v="0"/>
  </r>
  <r>
    <n v="5149"/>
    <s v="L52328"/>
    <x v="1"/>
    <n v="304.39999999999998"/>
    <n v="313.60000000000002"/>
    <n v="1507"/>
    <n v="157.8126709653273"/>
    <n v="43.1"/>
    <n v="9.2000000000000455"/>
    <n v="6.8017261186056066"/>
    <n v="13"/>
    <x v="0"/>
    <n v="0"/>
    <n v="0"/>
    <n v="0"/>
    <n v="0"/>
    <n v="0"/>
  </r>
  <r>
    <n v="5150"/>
    <s v="L52329"/>
    <x v="1"/>
    <n v="304.3"/>
    <n v="313.5"/>
    <n v="1452"/>
    <n v="152.05308443374599"/>
    <n v="41.5"/>
    <n v="9.1999999999999886"/>
    <n v="6.3102030040004582"/>
    <n v="15"/>
    <x v="0"/>
    <n v="0"/>
    <n v="0"/>
    <n v="0"/>
    <n v="0"/>
    <n v="0"/>
  </r>
  <r>
    <n v="5151"/>
    <s v="L52330"/>
    <x v="1"/>
    <n v="304.3"/>
    <n v="313.5"/>
    <n v="1590"/>
    <n v="166.50441064025901"/>
    <n v="29.8"/>
    <n v="9.1999999999999886"/>
    <n v="4.9618314370797192"/>
    <n v="17"/>
    <x v="0"/>
    <n v="0"/>
    <n v="0"/>
    <n v="0"/>
    <n v="0"/>
    <n v="0"/>
  </r>
  <r>
    <n v="5152"/>
    <s v="L52331"/>
    <x v="1"/>
    <n v="304.3"/>
    <n v="313.60000000000002"/>
    <n v="1409"/>
    <n v="147.55013496360061"/>
    <n v="56"/>
    <n v="9.3000000000000114"/>
    <n v="8.2628075579616347"/>
    <n v="19"/>
    <x v="0"/>
    <n v="0"/>
    <n v="0"/>
    <n v="0"/>
    <n v="0"/>
    <n v="0"/>
  </r>
  <r>
    <n v="5153"/>
    <s v="L52332"/>
    <x v="1"/>
    <n v="304.3"/>
    <n v="313.5"/>
    <n v="2643"/>
    <n v="276.77431278126079"/>
    <n v="12.7"/>
    <n v="9.1999999999999886"/>
    <n v="3.515033772322012"/>
    <n v="21"/>
    <x v="0"/>
    <n v="0"/>
    <n v="0"/>
    <n v="0"/>
    <n v="0"/>
    <n v="0"/>
  </r>
  <r>
    <n v="5154"/>
    <s v="L52333"/>
    <x v="1"/>
    <n v="304.2"/>
    <n v="313.39999999999998"/>
    <n v="1644"/>
    <n v="172.15927741672067"/>
    <n v="31.7"/>
    <n v="9.1999999999999886"/>
    <n v="5.4574490941100446"/>
    <n v="23"/>
    <x v="0"/>
    <n v="0"/>
    <n v="0"/>
    <n v="0"/>
    <n v="0"/>
    <n v="0"/>
  </r>
  <r>
    <n v="5155"/>
    <s v="L52334"/>
    <x v="1"/>
    <n v="304.2"/>
    <n v="313.39999999999998"/>
    <n v="1568"/>
    <n v="164.20057602762651"/>
    <n v="37.6"/>
    <n v="9.1999999999999886"/>
    <n v="6.173941658638757"/>
    <n v="25"/>
    <x v="0"/>
    <n v="0"/>
    <n v="0"/>
    <n v="0"/>
    <n v="0"/>
    <n v="0"/>
  </r>
  <r>
    <n v="5156"/>
    <s v="H34569"/>
    <x v="2"/>
    <n v="304.2"/>
    <n v="313.3"/>
    <n v="1625"/>
    <n v="170.16960206944714"/>
    <n v="37.299999999999997"/>
    <n v="9.1000000000000227"/>
    <n v="6.3473261571903778"/>
    <n v="27"/>
    <x v="0"/>
    <n v="0"/>
    <n v="0"/>
    <n v="0"/>
    <n v="0"/>
    <n v="0"/>
  </r>
  <r>
    <n v="5157"/>
    <s v="L52336"/>
    <x v="1"/>
    <n v="304.2"/>
    <n v="313.39999999999998"/>
    <n v="1482"/>
    <n v="155.1946770873358"/>
    <n v="41.4"/>
    <n v="9.1999999999999886"/>
    <n v="6.425059631415702"/>
    <n v="32"/>
    <x v="0"/>
    <n v="0"/>
    <n v="0"/>
    <n v="0"/>
    <n v="0"/>
    <n v="0"/>
  </r>
  <r>
    <n v="5158"/>
    <s v="H34571"/>
    <x v="2"/>
    <n v="304.10000000000002"/>
    <n v="313.3"/>
    <n v="1397"/>
    <n v="146.29349790216469"/>
    <n v="49.6"/>
    <n v="9.1999999999999886"/>
    <n v="7.2561574959473694"/>
    <n v="34"/>
    <x v="0"/>
    <n v="0"/>
    <n v="0"/>
    <n v="0"/>
    <n v="0"/>
    <n v="0"/>
  </r>
  <r>
    <n v="5159"/>
    <s v="L52338"/>
    <x v="1"/>
    <n v="304.10000000000002"/>
    <n v="313.3"/>
    <n v="1459"/>
    <n v="152.7861227195836"/>
    <n v="50.3"/>
    <n v="9.1999999999999886"/>
    <n v="7.685141972795055"/>
    <n v="39"/>
    <x v="0"/>
    <n v="0"/>
    <n v="0"/>
    <n v="0"/>
    <n v="0"/>
    <n v="0"/>
  </r>
  <r>
    <n v="5160"/>
    <s v="L52339"/>
    <x v="1"/>
    <n v="304.2"/>
    <n v="313.39999999999998"/>
    <n v="1490"/>
    <n v="156.03243512829306"/>
    <n v="44"/>
    <n v="9.1999999999999886"/>
    <n v="6.8654271456448948"/>
    <n v="41"/>
    <x v="0"/>
    <n v="0"/>
    <n v="0"/>
    <n v="0"/>
    <n v="0"/>
    <n v="0"/>
  </r>
  <r>
    <n v="5161"/>
    <s v="L52340"/>
    <x v="1"/>
    <n v="304.10000000000002"/>
    <n v="313.2"/>
    <n v="1434"/>
    <n v="150.16812884159211"/>
    <n v="50.1"/>
    <n v="9.0999999999999659"/>
    <n v="7.523423254963765"/>
    <n v="43"/>
    <x v="0"/>
    <n v="0"/>
    <n v="0"/>
    <n v="0"/>
    <n v="0"/>
    <n v="0"/>
  </r>
  <r>
    <n v="5162"/>
    <s v="M20021"/>
    <x v="0"/>
    <n v="304.10000000000002"/>
    <n v="313.2"/>
    <n v="2028"/>
    <n v="212.37166338266999"/>
    <n v="18.899999999999999"/>
    <n v="9.0999999999999659"/>
    <n v="4.0138244379324624"/>
    <n v="45"/>
    <x v="0"/>
    <n v="0"/>
    <n v="0"/>
    <n v="0"/>
    <n v="0"/>
    <n v="0"/>
  </r>
  <r>
    <n v="5163"/>
    <s v="L52342"/>
    <x v="1"/>
    <n v="304.2"/>
    <n v="313.3"/>
    <n v="1464"/>
    <n v="153.30972149518189"/>
    <n v="45.9"/>
    <n v="9.1000000000000227"/>
    <n v="7.0369162166288488"/>
    <n v="48"/>
    <x v="0"/>
    <n v="0"/>
    <n v="0"/>
    <n v="0"/>
    <n v="0"/>
    <n v="0"/>
  </r>
  <r>
    <n v="5164"/>
    <s v="M20023"/>
    <x v="0"/>
    <n v="304.2"/>
    <n v="313.39999999999998"/>
    <n v="1713"/>
    <n v="179.38494051997719"/>
    <n v="23.5"/>
    <n v="9.1999999999999886"/>
    <n v="4.2155461022194638"/>
    <n v="50"/>
    <x v="0"/>
    <n v="0"/>
    <n v="0"/>
    <n v="0"/>
    <n v="0"/>
    <n v="0"/>
  </r>
  <r>
    <n v="5165"/>
    <s v="M20024"/>
    <x v="0"/>
    <n v="304.3"/>
    <n v="313.39999999999998"/>
    <n v="1624"/>
    <n v="170.06488231432746"/>
    <n v="32.1"/>
    <n v="9.0999999999999659"/>
    <n v="5.4590827222899119"/>
    <n v="53"/>
    <x v="0"/>
    <n v="0"/>
    <n v="0"/>
    <n v="0"/>
    <n v="0"/>
    <n v="0"/>
  </r>
  <r>
    <n v="5166"/>
    <s v="L52345"/>
    <x v="1"/>
    <n v="304.2"/>
    <n v="313.39999999999998"/>
    <n v="1421"/>
    <n v="148.80677202503654"/>
    <n v="43.4"/>
    <n v="9.1999999999999886"/>
    <n v="6.4582139058865851"/>
    <n v="56"/>
    <x v="0"/>
    <n v="0"/>
    <n v="0"/>
    <n v="0"/>
    <n v="0"/>
    <n v="0"/>
  </r>
  <r>
    <n v="5167"/>
    <s v="H34580"/>
    <x v="2"/>
    <n v="304.2"/>
    <n v="313.5"/>
    <n v="1546"/>
    <n v="161.89674141499398"/>
    <n v="41.4"/>
    <n v="9.3000000000000114"/>
    <n v="6.7025250945807509"/>
    <n v="58"/>
    <x v="0"/>
    <n v="0"/>
    <n v="0"/>
    <n v="0"/>
    <n v="0"/>
    <n v="0"/>
  </r>
  <r>
    <n v="5168"/>
    <s v="L52347"/>
    <x v="1"/>
    <n v="304.2"/>
    <n v="313.39999999999998"/>
    <n v="1639"/>
    <n v="171.63567864112238"/>
    <n v="32.700000000000003"/>
    <n v="9.1999999999999886"/>
    <n v="5.6124866915647029"/>
    <n v="63"/>
    <x v="0"/>
    <n v="0"/>
    <n v="0"/>
    <n v="0"/>
    <n v="0"/>
    <n v="0"/>
  </r>
  <r>
    <n v="5169"/>
    <s v="H34582"/>
    <x v="2"/>
    <n v="304.10000000000002"/>
    <n v="313.39999999999998"/>
    <n v="1696"/>
    <n v="177.60470468294298"/>
    <n v="29.6"/>
    <n v="9.2999999999999545"/>
    <n v="5.2570992586151126"/>
    <n v="65"/>
    <x v="0"/>
    <n v="0"/>
    <n v="0"/>
    <n v="0"/>
    <n v="0"/>
    <n v="0"/>
  </r>
  <r>
    <n v="5170"/>
    <s v="L52349"/>
    <x v="1"/>
    <n v="304.10000000000002"/>
    <n v="313.3"/>
    <n v="1470"/>
    <n v="153.93804002589985"/>
    <n v="39.9"/>
    <n v="9.1999999999999886"/>
    <n v="6.1421277970334041"/>
    <n v="70"/>
    <x v="0"/>
    <n v="0"/>
    <n v="0"/>
    <n v="0"/>
    <n v="0"/>
    <n v="0"/>
  </r>
  <r>
    <n v="5171"/>
    <s v="M20030"/>
    <x v="0"/>
    <n v="304.10000000000002"/>
    <n v="313.3"/>
    <n v="1480"/>
    <n v="154.98523757709646"/>
    <n v="38.4"/>
    <n v="9.1999999999999886"/>
    <n v="5.9514331229605038"/>
    <n v="72"/>
    <x v="0"/>
    <n v="0"/>
    <n v="0"/>
    <n v="0"/>
    <n v="0"/>
    <n v="0"/>
  </r>
  <r>
    <n v="5172"/>
    <s v="M20031"/>
    <x v="0"/>
    <n v="304.2"/>
    <n v="313.39999999999998"/>
    <n v="1329"/>
    <n v="139.17255455402784"/>
    <n v="54.5"/>
    <n v="9.1999999999999886"/>
    <n v="7.5849042231945178"/>
    <n v="75"/>
    <x v="0"/>
    <n v="0"/>
    <n v="0"/>
    <n v="0"/>
    <n v="0"/>
    <n v="0"/>
  </r>
  <r>
    <n v="5173"/>
    <s v="L52352"/>
    <x v="1"/>
    <n v="304.2"/>
    <n v="313.39999999999998"/>
    <n v="1740"/>
    <n v="182.21237390820801"/>
    <n v="28.2"/>
    <n v="9.1999999999999886"/>
    <n v="5.1383889442114663"/>
    <n v="78"/>
    <x v="0"/>
    <n v="0"/>
    <n v="0"/>
    <n v="0"/>
    <n v="0"/>
    <n v="0"/>
  </r>
  <r>
    <n v="5174"/>
    <s v="M20033"/>
    <x v="0"/>
    <n v="304.2"/>
    <n v="313.5"/>
    <n v="1739"/>
    <n v="182.10765415308833"/>
    <n v="28.1"/>
    <n v="9.3000000000000114"/>
    <n v="5.1172250817017817"/>
    <n v="80"/>
    <x v="0"/>
    <n v="0"/>
    <n v="0"/>
    <n v="0"/>
    <n v="0"/>
    <n v="0"/>
  </r>
  <r>
    <n v="5175"/>
    <s v="M20034"/>
    <x v="0"/>
    <n v="304.2"/>
    <n v="313.5"/>
    <n v="1390"/>
    <n v="145.56045961632708"/>
    <n v="47.8"/>
    <n v="9.3000000000000114"/>
    <n v="6.9577899696604337"/>
    <n v="83"/>
    <x v="0"/>
    <n v="0"/>
    <n v="0"/>
    <n v="0"/>
    <n v="0"/>
    <n v="0"/>
  </r>
  <r>
    <n v="5176"/>
    <s v="L52355"/>
    <x v="1"/>
    <n v="304.2"/>
    <n v="313.39999999999998"/>
    <n v="1740"/>
    <n v="182.21237390820801"/>
    <n v="23.7"/>
    <n v="9.1999999999999886"/>
    <n v="4.3184332616245289"/>
    <n v="86"/>
    <x v="0"/>
    <n v="0"/>
    <n v="0"/>
    <n v="0"/>
    <n v="0"/>
    <n v="0"/>
  </r>
  <r>
    <n v="5177"/>
    <s v="M20036"/>
    <x v="0"/>
    <n v="304"/>
    <n v="313.3"/>
    <n v="1844"/>
    <n v="193.1032284406526"/>
    <n v="27.1"/>
    <n v="9.3000000000000114"/>
    <n v="5.2330974907416854"/>
    <n v="88"/>
    <x v="0"/>
    <n v="0"/>
    <n v="0"/>
    <n v="0"/>
    <n v="0"/>
    <n v="0"/>
  </r>
  <r>
    <n v="5178"/>
    <s v="H34591"/>
    <x v="2"/>
    <n v="304"/>
    <n v="313.10000000000002"/>
    <n v="1388"/>
    <n v="145.35102010608776"/>
    <n v="53.2"/>
    <n v="9.1000000000000227"/>
    <n v="7.7326742696438693"/>
    <n v="91"/>
    <x v="0"/>
    <n v="0"/>
    <n v="0"/>
    <n v="0"/>
    <n v="0"/>
    <n v="0"/>
  </r>
  <r>
    <n v="5179"/>
    <s v="H34592"/>
    <x v="2"/>
    <n v="304"/>
    <n v="313.2"/>
    <n v="1517"/>
    <n v="158.85986851652387"/>
    <n v="43.1"/>
    <n v="9.1999999999999886"/>
    <n v="6.8468603330621791"/>
    <n v="96"/>
    <x v="0"/>
    <n v="0"/>
    <n v="0"/>
    <n v="0"/>
    <n v="0"/>
    <n v="0"/>
  </r>
  <r>
    <n v="5180"/>
    <s v="M20039"/>
    <x v="0"/>
    <n v="304"/>
    <n v="313.10000000000002"/>
    <n v="1450"/>
    <n v="151.84364492350667"/>
    <n v="42.8"/>
    <n v="9.1000000000000227"/>
    <n v="6.4989080027260853"/>
    <n v="101"/>
    <x v="0"/>
    <n v="0"/>
    <n v="0"/>
    <n v="0"/>
    <n v="0"/>
    <n v="0"/>
  </r>
  <r>
    <n v="5181"/>
    <s v="L52360"/>
    <x v="1"/>
    <n v="304"/>
    <n v="313.2"/>
    <n v="1584"/>
    <n v="165.87609210954108"/>
    <n v="38.700000000000003"/>
    <n v="9.1999999999999886"/>
    <n v="6.41940476463924"/>
    <n v="104"/>
    <x v="0"/>
    <n v="0"/>
    <n v="0"/>
    <n v="0"/>
    <n v="0"/>
    <n v="0"/>
  </r>
  <r>
    <n v="5182"/>
    <s v="L52361"/>
    <x v="1"/>
    <n v="304"/>
    <n v="313.10000000000002"/>
    <n v="1720"/>
    <n v="180.1179788058148"/>
    <n v="28.7"/>
    <n v="9.1000000000000227"/>
    <n v="5.1693859917268847"/>
    <n v="106"/>
    <x v="0"/>
    <n v="0"/>
    <n v="0"/>
    <n v="0"/>
    <n v="0"/>
    <n v="0"/>
  </r>
  <r>
    <n v="5183"/>
    <s v="L52362"/>
    <x v="1"/>
    <n v="303.89999999999998"/>
    <n v="313.10000000000002"/>
    <n v="1586"/>
    <n v="166.0855316197804"/>
    <n v="31.9"/>
    <n v="9.2000000000000455"/>
    <n v="5.2981284586709947"/>
    <n v="108"/>
    <x v="0"/>
    <n v="0"/>
    <n v="0"/>
    <n v="0"/>
    <n v="0"/>
    <n v="0"/>
  </r>
  <r>
    <n v="5184"/>
    <s v="M20043"/>
    <x v="0"/>
    <n v="303.89999999999998"/>
    <n v="313"/>
    <n v="1901"/>
    <n v="199.0722544824732"/>
    <n v="22.5"/>
    <n v="9.1000000000000227"/>
    <n v="4.4791257258556474"/>
    <n v="110"/>
    <x v="0"/>
    <n v="0"/>
    <n v="0"/>
    <n v="0"/>
    <n v="0"/>
    <n v="0"/>
  </r>
  <r>
    <n v="5185"/>
    <s v="L52364"/>
    <x v="1"/>
    <n v="304"/>
    <n v="313"/>
    <n v="1397"/>
    <n v="146.29349790216469"/>
    <n v="42.4"/>
    <n v="9"/>
    <n v="6.2028443110517832"/>
    <n v="113"/>
    <x v="0"/>
    <n v="0"/>
    <n v="0"/>
    <n v="0"/>
    <n v="0"/>
    <n v="0"/>
  </r>
  <r>
    <n v="5186"/>
    <s v="L52365"/>
    <x v="1"/>
    <n v="304"/>
    <n v="313"/>
    <n v="2012"/>
    <n v="210.69614730075546"/>
    <n v="21.1"/>
    <n v="9"/>
    <n v="4.4456887080459397"/>
    <n v="115"/>
    <x v="0"/>
    <n v="0"/>
    <n v="0"/>
    <n v="0"/>
    <n v="0"/>
    <n v="0"/>
  </r>
  <r>
    <n v="5187"/>
    <s v="L52366"/>
    <x v="1"/>
    <n v="304"/>
    <n v="313"/>
    <n v="2354"/>
    <n v="246.5103035516791"/>
    <n v="15"/>
    <n v="9"/>
    <n v="3.6976545532751866"/>
    <n v="117"/>
    <x v="0"/>
    <n v="0"/>
    <n v="0"/>
    <n v="0"/>
    <n v="0"/>
    <n v="0"/>
  </r>
  <r>
    <n v="5188"/>
    <s v="L52367"/>
    <x v="1"/>
    <n v="304"/>
    <n v="313.10000000000002"/>
    <n v="1648"/>
    <n v="172.57815643719928"/>
    <n v="35.700000000000003"/>
    <n v="9.1000000000000227"/>
    <n v="6.161040184808015"/>
    <n v="119"/>
    <x v="0"/>
    <n v="0"/>
    <n v="0"/>
    <n v="0"/>
    <n v="0"/>
    <n v="0"/>
  </r>
  <r>
    <n v="5189"/>
    <s v="L52368"/>
    <x v="1"/>
    <n v="304"/>
    <n v="313.2"/>
    <n v="1632"/>
    <n v="170.90264035528475"/>
    <n v="30.6"/>
    <n v="9.1999999999999886"/>
    <n v="5.2296207948717139"/>
    <n v="121"/>
    <x v="0"/>
    <n v="0"/>
    <n v="0"/>
    <n v="0"/>
    <n v="0"/>
    <n v="0"/>
  </r>
  <r>
    <n v="5190"/>
    <s v="M20049"/>
    <x v="0"/>
    <n v="304.10000000000002"/>
    <n v="313.2"/>
    <n v="1427"/>
    <n v="149.4350905557545"/>
    <n v="46.9"/>
    <n v="9.0999999999999659"/>
    <n v="7.0085057470648859"/>
    <n v="123"/>
    <x v="0"/>
    <n v="0"/>
    <n v="0"/>
    <n v="0"/>
    <n v="0"/>
    <n v="0"/>
  </r>
  <r>
    <n v="5191"/>
    <s v="L52370"/>
    <x v="1"/>
    <n v="304.10000000000002"/>
    <n v="313.2"/>
    <n v="1452"/>
    <n v="152.05308443374599"/>
    <n v="48"/>
    <n v="9.0999999999999659"/>
    <n v="7.2985480528198075"/>
    <n v="126"/>
    <x v="0"/>
    <n v="0"/>
    <n v="0"/>
    <n v="0"/>
    <n v="0"/>
    <n v="0"/>
  </r>
  <r>
    <n v="5192"/>
    <s v="L52371"/>
    <x v="1"/>
    <n v="304"/>
    <n v="313.2"/>
    <n v="1416"/>
    <n v="148.28317324943825"/>
    <n v="46"/>
    <n v="9.1999999999999886"/>
    <n v="6.8210259694741602"/>
    <n v="128"/>
    <x v="0"/>
    <n v="0"/>
    <n v="0"/>
    <n v="0"/>
    <n v="0"/>
    <n v="0"/>
  </r>
  <r>
    <n v="5193"/>
    <s v="L52372"/>
    <x v="1"/>
    <n v="303.89999999999998"/>
    <n v="313.10000000000002"/>
    <n v="1310"/>
    <n v="137.18287920675431"/>
    <n v="62.9"/>
    <n v="9.2000000000000455"/>
    <n v="8.6288031021048468"/>
    <n v="130"/>
    <x v="0"/>
    <n v="0"/>
    <n v="0"/>
    <n v="0"/>
    <n v="0"/>
    <n v="0"/>
  </r>
  <r>
    <n v="5194"/>
    <s v="H34607"/>
    <x v="2"/>
    <n v="304"/>
    <n v="313.10000000000002"/>
    <n v="1408"/>
    <n v="147.44541520848094"/>
    <n v="39.799999999999997"/>
    <n v="9.1000000000000227"/>
    <n v="5.8683275252975413"/>
    <n v="132"/>
    <x v="0"/>
    <n v="0"/>
    <n v="0"/>
    <n v="0"/>
    <n v="0"/>
    <n v="0"/>
  </r>
  <r>
    <n v="5195"/>
    <s v="M20054"/>
    <x v="0"/>
    <n v="303.89999999999998"/>
    <n v="313.10000000000002"/>
    <n v="1668"/>
    <n v="174.67255153959249"/>
    <n v="34.4"/>
    <n v="9.2000000000000455"/>
    <n v="6.0087357729619812"/>
    <n v="137"/>
    <x v="0"/>
    <n v="0"/>
    <n v="0"/>
    <n v="0"/>
    <n v="0"/>
    <n v="0"/>
  </r>
  <r>
    <n v="5196"/>
    <s v="L52375"/>
    <x v="1"/>
    <n v="303.89999999999998"/>
    <n v="313"/>
    <n v="1551"/>
    <n v="162.42034019059233"/>
    <n v="36.799999999999997"/>
    <n v="9.1000000000000227"/>
    <n v="5.9770685190137973"/>
    <n v="140"/>
    <x v="0"/>
    <n v="0"/>
    <n v="0"/>
    <n v="0"/>
    <n v="0"/>
    <n v="0"/>
  </r>
  <r>
    <n v="5197"/>
    <s v="H34610"/>
    <x v="2"/>
    <n v="303.89999999999998"/>
    <n v="313"/>
    <n v="1517"/>
    <n v="158.85986851652387"/>
    <n v="36"/>
    <n v="9.1000000000000227"/>
    <n v="5.7189552665948593"/>
    <n v="142"/>
    <x v="0"/>
    <n v="0"/>
    <n v="0"/>
    <n v="0"/>
    <n v="0"/>
    <n v="0"/>
  </r>
  <r>
    <n v="5198"/>
    <s v="H34611"/>
    <x v="2"/>
    <n v="303.8"/>
    <n v="312.89999999999998"/>
    <n v="1570"/>
    <n v="164.41001553786586"/>
    <n v="35.799999999999997"/>
    <n v="9.0999999999999659"/>
    <n v="5.885878556255598"/>
    <n v="147"/>
    <x v="0"/>
    <n v="0"/>
    <n v="0"/>
    <n v="0"/>
    <n v="0"/>
    <n v="0"/>
  </r>
  <r>
    <n v="5199"/>
    <s v="L52378"/>
    <x v="1"/>
    <n v="303.8"/>
    <n v="312.8"/>
    <n v="1428"/>
    <n v="149.53981031087415"/>
    <n v="53.3"/>
    <n v="9"/>
    <n v="7.9704718895695912"/>
    <n v="152"/>
    <x v="0"/>
    <n v="0"/>
    <n v="0"/>
    <n v="0"/>
    <n v="0"/>
    <n v="0"/>
  </r>
  <r>
    <n v="5200"/>
    <s v="L52379"/>
    <x v="1"/>
    <n v="303.8"/>
    <n v="312.8"/>
    <n v="1503"/>
    <n v="157.39379194484863"/>
    <n v="40"/>
    <n v="9"/>
    <n v="6.2957516777939455"/>
    <n v="154"/>
    <x v="0"/>
    <n v="0"/>
    <n v="0"/>
    <n v="0"/>
    <n v="0"/>
    <n v="0"/>
  </r>
  <r>
    <n v="5201"/>
    <s v="L52380"/>
    <x v="1"/>
    <n v="303.8"/>
    <n v="312.8"/>
    <n v="1416"/>
    <n v="148.28317324943825"/>
    <n v="58.7"/>
    <n v="9"/>
    <n v="8.7042222697420257"/>
    <n v="156"/>
    <x v="0"/>
    <n v="0"/>
    <n v="0"/>
    <n v="0"/>
    <n v="0"/>
    <n v="0"/>
  </r>
  <r>
    <n v="5202"/>
    <s v="M20061"/>
    <x v="0"/>
    <n v="303.7"/>
    <n v="312.7"/>
    <n v="1396"/>
    <n v="146.18877814704504"/>
    <n v="47.3"/>
    <n v="9"/>
    <n v="6.9147292063552301"/>
    <n v="158"/>
    <x v="0"/>
    <n v="0"/>
    <n v="0"/>
    <n v="0"/>
    <n v="0"/>
    <n v="0"/>
  </r>
  <r>
    <n v="5203"/>
    <s v="L52382"/>
    <x v="1"/>
    <n v="303.7"/>
    <n v="312.7"/>
    <n v="1335"/>
    <n v="139.8008730847458"/>
    <n v="51.1"/>
    <n v="9"/>
    <n v="7.1438246146305113"/>
    <n v="161"/>
    <x v="0"/>
    <n v="0"/>
    <n v="0"/>
    <n v="0"/>
    <n v="0"/>
    <n v="0"/>
  </r>
  <r>
    <n v="5204"/>
    <s v="M20063"/>
    <x v="0"/>
    <n v="303.7"/>
    <n v="312.60000000000002"/>
    <n v="1671"/>
    <n v="174.98671080495149"/>
    <n v="30.5"/>
    <n v="8.9000000000000341"/>
    <n v="5.3370946795510203"/>
    <n v="163"/>
    <x v="0"/>
    <n v="0"/>
    <n v="0"/>
    <n v="0"/>
    <n v="0"/>
    <n v="0"/>
  </r>
  <r>
    <n v="5205"/>
    <s v="L52384"/>
    <x v="1"/>
    <n v="303.7"/>
    <n v="312.7"/>
    <n v="1989"/>
    <n v="208.28759293300328"/>
    <n v="22.4"/>
    <n v="9"/>
    <n v="4.6656420816992732"/>
    <n v="166"/>
    <x v="0"/>
    <n v="0"/>
    <n v="0"/>
    <n v="0"/>
    <n v="0"/>
    <n v="0"/>
  </r>
  <r>
    <n v="5206"/>
    <s v="L52385"/>
    <x v="1"/>
    <n v="303.7"/>
    <n v="312.7"/>
    <n v="1468"/>
    <n v="153.72860051566056"/>
    <n v="43.3"/>
    <n v="9"/>
    <n v="6.6564484023281016"/>
    <n v="168"/>
    <x v="0"/>
    <n v="0"/>
    <n v="0"/>
    <n v="0"/>
    <n v="0"/>
    <n v="0"/>
  </r>
  <r>
    <n v="5207"/>
    <s v="H34620"/>
    <x v="2"/>
    <n v="303.7"/>
    <n v="312.60000000000002"/>
    <n v="1711"/>
    <n v="179.17550100973784"/>
    <n v="27.6"/>
    <n v="8.9000000000000341"/>
    <n v="4.9452438278687652"/>
    <n v="170"/>
    <x v="0"/>
    <n v="0"/>
    <n v="0"/>
    <n v="0"/>
    <n v="0"/>
    <n v="0"/>
  </r>
  <r>
    <n v="5208"/>
    <s v="M20067"/>
    <x v="0"/>
    <n v="303.8"/>
    <n v="312.7"/>
    <n v="1488"/>
    <n v="155.82299561805374"/>
    <n v="41.3"/>
    <n v="8.8999999999999773"/>
    <n v="6.4354897190256191"/>
    <n v="175"/>
    <x v="0"/>
    <n v="0"/>
    <n v="0"/>
    <n v="0"/>
    <n v="0"/>
    <n v="0"/>
  </r>
  <r>
    <n v="5209"/>
    <s v="L52388"/>
    <x v="1"/>
    <n v="303.8"/>
    <n v="312.7"/>
    <n v="1664"/>
    <n v="174.25367251911388"/>
    <n v="29.3"/>
    <n v="8.8999999999999773"/>
    <n v="5.1056326048100367"/>
    <n v="178"/>
    <x v="0"/>
    <n v="0"/>
    <n v="0"/>
    <n v="0"/>
    <n v="0"/>
    <n v="0"/>
  </r>
  <r>
    <n v="5210"/>
    <s v="M20069"/>
    <x v="0"/>
    <n v="303.8"/>
    <n v="312.7"/>
    <n v="1507"/>
    <n v="157.8126709653273"/>
    <n v="38.5"/>
    <n v="8.8999999999999773"/>
    <n v="6.0757878321651013"/>
    <n v="180"/>
    <x v="0"/>
    <n v="0"/>
    <n v="0"/>
    <n v="0"/>
    <n v="0"/>
    <n v="0"/>
  </r>
  <r>
    <n v="5211"/>
    <s v="L52390"/>
    <x v="1"/>
    <n v="303.7"/>
    <n v="312.60000000000002"/>
    <n v="1466"/>
    <n v="153.51916100542121"/>
    <n v="42.5"/>
    <n v="8.9000000000000341"/>
    <n v="6.5245643427304012"/>
    <n v="183"/>
    <x v="0"/>
    <n v="0"/>
    <n v="0"/>
    <n v="0"/>
    <n v="0"/>
    <n v="0"/>
  </r>
  <r>
    <n v="5212"/>
    <s v="L52391"/>
    <x v="1"/>
    <n v="303.7"/>
    <n v="312.5"/>
    <n v="1433"/>
    <n v="150.06340908647243"/>
    <n v="53.6"/>
    <n v="8.8000000000000114"/>
    <n v="8.0433987270349228"/>
    <n v="185"/>
    <x v="0"/>
    <n v="0"/>
    <n v="0"/>
    <n v="0"/>
    <n v="0"/>
    <n v="0"/>
  </r>
  <r>
    <n v="5213"/>
    <s v="L52392"/>
    <x v="1"/>
    <n v="303.7"/>
    <n v="312.5"/>
    <n v="1397"/>
    <n v="146.29349790216469"/>
    <n v="45.7"/>
    <n v="8.8000000000000114"/>
    <n v="6.6856128541289266"/>
    <n v="187"/>
    <x v="0"/>
    <n v="0"/>
    <n v="0"/>
    <n v="0"/>
    <n v="0"/>
    <n v="0"/>
  </r>
  <r>
    <n v="5214"/>
    <s v="M20073"/>
    <x v="0"/>
    <n v="303.7"/>
    <n v="312.60000000000002"/>
    <n v="1429"/>
    <n v="149.64453006599382"/>
    <n v="43.3"/>
    <n v="8.9000000000000341"/>
    <n v="6.4796081518575317"/>
    <n v="189"/>
    <x v="0"/>
    <n v="0"/>
    <n v="0"/>
    <n v="0"/>
    <n v="0"/>
    <n v="0"/>
  </r>
  <r>
    <n v="5215"/>
    <s v="L52394"/>
    <x v="1"/>
    <n v="303.7"/>
    <n v="312.7"/>
    <n v="1572"/>
    <n v="164.61945504810515"/>
    <n v="37.200000000000003"/>
    <n v="9"/>
    <n v="6.1238437277895121"/>
    <n v="192"/>
    <x v="0"/>
    <n v="0"/>
    <n v="0"/>
    <n v="0"/>
    <n v="0"/>
    <n v="0"/>
  </r>
  <r>
    <n v="5216"/>
    <s v="M20075"/>
    <x v="0"/>
    <n v="303.7"/>
    <n v="312.7"/>
    <n v="1532"/>
    <n v="160.43066484331877"/>
    <n v="42.7"/>
    <n v="9"/>
    <n v="6.8503893888097114"/>
    <n v="194"/>
    <x v="0"/>
    <n v="0"/>
    <n v="0"/>
    <n v="0"/>
    <n v="0"/>
    <n v="0"/>
  </r>
  <r>
    <n v="5217"/>
    <s v="M20076"/>
    <x v="0"/>
    <n v="303.7"/>
    <n v="312.7"/>
    <n v="1316"/>
    <n v="137.81119773747227"/>
    <n v="51.8"/>
    <n v="9"/>
    <n v="7.1386200428010635"/>
    <n v="197"/>
    <x v="0"/>
    <n v="0"/>
    <n v="0"/>
    <n v="0"/>
    <n v="0"/>
    <n v="0"/>
  </r>
  <r>
    <n v="5218"/>
    <s v="M20077"/>
    <x v="0"/>
    <n v="303.8"/>
    <n v="312.8"/>
    <n v="1420"/>
    <n v="148.70205226991686"/>
    <n v="47.9"/>
    <n v="9"/>
    <n v="7.1228283037290172"/>
    <n v="200"/>
    <x v="0"/>
    <n v="0"/>
    <n v="0"/>
    <n v="0"/>
    <n v="0"/>
    <n v="0"/>
  </r>
  <r>
    <n v="5219"/>
    <s v="L52398"/>
    <x v="1"/>
    <n v="303.8"/>
    <n v="312.89999999999998"/>
    <n v="1589"/>
    <n v="166.39969088513939"/>
    <n v="37.200000000000003"/>
    <n v="9.0999999999999659"/>
    <n v="6.1900685009271852"/>
    <n v="203"/>
    <x v="0"/>
    <n v="0"/>
    <n v="0"/>
    <n v="0"/>
    <n v="0"/>
    <n v="0"/>
  </r>
  <r>
    <n v="5220"/>
    <s v="L52399"/>
    <x v="1"/>
    <n v="303.8"/>
    <n v="313"/>
    <n v="1365"/>
    <n v="142.94246573833559"/>
    <n v="59.9"/>
    <n v="9.1999999999999886"/>
    <n v="8.5622536977263"/>
    <n v="205"/>
    <x v="1"/>
    <n v="0"/>
    <n v="0"/>
    <n v="0"/>
    <n v="1"/>
    <n v="0"/>
  </r>
  <r>
    <n v="5221"/>
    <s v="L52400"/>
    <x v="1"/>
    <n v="303.8"/>
    <n v="313"/>
    <n v="1633"/>
    <n v="171.00736011040442"/>
    <n v="32.9"/>
    <n v="9.1999999999999886"/>
    <n v="5.6261421476323052"/>
    <n v="207"/>
    <x v="0"/>
    <n v="0"/>
    <n v="0"/>
    <n v="0"/>
    <n v="0"/>
    <n v="0"/>
  </r>
  <r>
    <n v="5222"/>
    <s v="L52401"/>
    <x v="1"/>
    <n v="303.89999999999998"/>
    <n v="313"/>
    <n v="1626"/>
    <n v="170.27432182456678"/>
    <n v="31.4"/>
    <n v="9.1000000000000227"/>
    <n v="5.3466137052913965"/>
    <n v="209"/>
    <x v="0"/>
    <n v="0"/>
    <n v="0"/>
    <n v="0"/>
    <n v="0"/>
    <n v="0"/>
  </r>
  <r>
    <n v="5223"/>
    <s v="L52402"/>
    <x v="1"/>
    <n v="303.89999999999998"/>
    <n v="313.10000000000002"/>
    <n v="1665"/>
    <n v="174.35839227423352"/>
    <n v="29.6"/>
    <n v="9.2000000000000455"/>
    <n v="5.1610084113173125"/>
    <n v="0"/>
    <x v="0"/>
    <n v="0"/>
    <n v="0"/>
    <n v="0"/>
    <n v="0"/>
    <n v="0"/>
  </r>
  <r>
    <n v="5224"/>
    <s v="M20083"/>
    <x v="0"/>
    <n v="303.89999999999998"/>
    <n v="313.2"/>
    <n v="1350"/>
    <n v="141.37166941154069"/>
    <n v="47.2"/>
    <n v="9.3000000000000114"/>
    <n v="6.6727427962247212"/>
    <n v="2"/>
    <x v="0"/>
    <n v="0"/>
    <n v="0"/>
    <n v="0"/>
    <n v="0"/>
    <n v="0"/>
  </r>
  <r>
    <n v="5225"/>
    <s v="L52404"/>
    <x v="1"/>
    <n v="303.89999999999998"/>
    <n v="313.2"/>
    <n v="1590"/>
    <n v="166.50441064025901"/>
    <n v="31.9"/>
    <n v="9.3000000000000114"/>
    <n v="5.3114906994242617"/>
    <n v="5"/>
    <x v="0"/>
    <n v="0"/>
    <n v="0"/>
    <n v="0"/>
    <n v="0"/>
    <n v="0"/>
  </r>
  <r>
    <n v="5226"/>
    <s v="M20085"/>
    <x v="0"/>
    <n v="304"/>
    <n v="313.2"/>
    <n v="1437"/>
    <n v="150.4822881069511"/>
    <n v="53.9"/>
    <n v="9.1999999999999886"/>
    <n v="8.1109953289646644"/>
    <n v="7"/>
    <x v="0"/>
    <n v="0"/>
    <n v="0"/>
    <n v="0"/>
    <n v="0"/>
    <n v="0"/>
  </r>
  <r>
    <n v="5227"/>
    <s v="L52406"/>
    <x v="1"/>
    <n v="303.89999999999998"/>
    <n v="313"/>
    <n v="1403"/>
    <n v="146.92181643288265"/>
    <n v="48.3"/>
    <n v="9.1000000000000227"/>
    <n v="7.0963237337082319"/>
    <n v="10"/>
    <x v="0"/>
    <n v="0"/>
    <n v="0"/>
    <n v="0"/>
    <n v="0"/>
    <n v="0"/>
  </r>
  <r>
    <n v="5228"/>
    <s v="L52407"/>
    <x v="1"/>
    <n v="303.89999999999998"/>
    <n v="313.10000000000002"/>
    <n v="1440"/>
    <n v="150.79644737231007"/>
    <n v="41.1"/>
    <n v="9.2000000000000455"/>
    <n v="6.1977339870019446"/>
    <n v="12"/>
    <x v="0"/>
    <n v="0"/>
    <n v="0"/>
    <n v="0"/>
    <n v="0"/>
    <n v="0"/>
  </r>
  <r>
    <n v="5229"/>
    <s v="M20088"/>
    <x v="0"/>
    <n v="303.89999999999998"/>
    <n v="313.10000000000002"/>
    <n v="1343"/>
    <n v="140.63863112570306"/>
    <n v="61.4"/>
    <n v="9.2000000000000455"/>
    <n v="8.6352119511181673"/>
    <n v="14"/>
    <x v="0"/>
    <n v="0"/>
    <n v="0"/>
    <n v="0"/>
    <n v="0"/>
    <n v="0"/>
  </r>
  <r>
    <n v="5230"/>
    <s v="H34643"/>
    <x v="2"/>
    <n v="303.89999999999998"/>
    <n v="313.10000000000002"/>
    <n v="1790"/>
    <n v="187.448361664191"/>
    <n v="26.7"/>
    <n v="9.2000000000000455"/>
    <n v="5.0048712564338995"/>
    <n v="17"/>
    <x v="0"/>
    <n v="0"/>
    <n v="0"/>
    <n v="0"/>
    <n v="0"/>
    <n v="0"/>
  </r>
  <r>
    <n v="5231"/>
    <s v="M20090"/>
    <x v="0"/>
    <n v="303.8"/>
    <n v="313.10000000000002"/>
    <n v="2117"/>
    <n v="221.69172158831972"/>
    <n v="18.600000000000001"/>
    <n v="9.3000000000000114"/>
    <n v="4.1234660215427477"/>
    <n v="22"/>
    <x v="0"/>
    <n v="0"/>
    <n v="0"/>
    <n v="0"/>
    <n v="0"/>
    <n v="0"/>
  </r>
  <r>
    <n v="5232"/>
    <s v="L52411"/>
    <x v="1"/>
    <n v="303.8"/>
    <n v="313.10000000000002"/>
    <n v="1458"/>
    <n v="152.68140296446393"/>
    <n v="42.2"/>
    <n v="9.3000000000000114"/>
    <n v="6.4431552051003784"/>
    <n v="25"/>
    <x v="0"/>
    <n v="0"/>
    <n v="0"/>
    <n v="0"/>
    <n v="0"/>
    <n v="0"/>
  </r>
  <r>
    <n v="5233"/>
    <s v="L52412"/>
    <x v="1"/>
    <n v="303.60000000000002"/>
    <n v="312.89999999999998"/>
    <n v="1381"/>
    <n v="144.61798182025012"/>
    <n v="57.8"/>
    <n v="9.2999999999999545"/>
    <n v="8.3589193492104563"/>
    <n v="27"/>
    <x v="0"/>
    <n v="0"/>
    <n v="0"/>
    <n v="0"/>
    <n v="0"/>
    <n v="0"/>
  </r>
  <r>
    <n v="5234"/>
    <s v="L52413"/>
    <x v="1"/>
    <n v="303.60000000000002"/>
    <n v="312.89999999999998"/>
    <n v="1450"/>
    <n v="151.84364492350667"/>
    <n v="45.3"/>
    <n v="9.2999999999999545"/>
    <n v="6.8785171150348514"/>
    <n v="29"/>
    <x v="0"/>
    <n v="0"/>
    <n v="0"/>
    <n v="0"/>
    <n v="0"/>
    <n v="0"/>
  </r>
  <r>
    <n v="5235"/>
    <s v="L52414"/>
    <x v="1"/>
    <n v="303.7"/>
    <n v="312.89999999999998"/>
    <n v="1461"/>
    <n v="152.99556222982292"/>
    <n v="50.1"/>
    <n v="9.1999999999999886"/>
    <n v="7.6650776677141286"/>
    <n v="31"/>
    <x v="0"/>
    <n v="0"/>
    <n v="0"/>
    <n v="0"/>
    <n v="0"/>
    <n v="0"/>
  </r>
  <r>
    <n v="5236"/>
    <s v="M20095"/>
    <x v="0"/>
    <n v="303.7"/>
    <n v="312.89999999999998"/>
    <n v="1511"/>
    <n v="158.23154998580591"/>
    <n v="41"/>
    <n v="9.1999999999999886"/>
    <n v="6.4874935494180423"/>
    <n v="33"/>
    <x v="0"/>
    <n v="0"/>
    <n v="0"/>
    <n v="0"/>
    <n v="0"/>
    <n v="0"/>
  </r>
  <r>
    <n v="5237"/>
    <s v="L52416"/>
    <x v="1"/>
    <n v="303.8"/>
    <n v="313.10000000000002"/>
    <n v="1394"/>
    <n v="145.97933863680572"/>
    <n v="45.4"/>
    <n v="9.3000000000000114"/>
    <n v="6.6274619741109788"/>
    <n v="36"/>
    <x v="0"/>
    <n v="0"/>
    <n v="0"/>
    <n v="0"/>
    <n v="0"/>
    <n v="0"/>
  </r>
  <r>
    <n v="5238"/>
    <s v="L52417"/>
    <x v="1"/>
    <n v="303.8"/>
    <n v="313"/>
    <n v="1499"/>
    <n v="156.97491292436999"/>
    <n v="42.3"/>
    <n v="9.1999999999999886"/>
    <n v="6.6400388167008506"/>
    <n v="38"/>
    <x v="0"/>
    <n v="0"/>
    <n v="0"/>
    <n v="0"/>
    <n v="0"/>
    <n v="0"/>
  </r>
  <r>
    <n v="5239"/>
    <s v="L52418"/>
    <x v="1"/>
    <n v="303.7"/>
    <n v="313"/>
    <n v="1457"/>
    <n v="152.57668320934428"/>
    <n v="44.1"/>
    <n v="9.3000000000000114"/>
    <n v="6.7286317295320837"/>
    <n v="40"/>
    <x v="0"/>
    <n v="0"/>
    <n v="0"/>
    <n v="0"/>
    <n v="0"/>
    <n v="0"/>
  </r>
  <r>
    <n v="5240"/>
    <s v="L52419"/>
    <x v="1"/>
    <n v="303.7"/>
    <n v="313"/>
    <n v="1753"/>
    <n v="183.57373072476358"/>
    <n v="29"/>
    <n v="9.3000000000000114"/>
    <n v="5.3236381910181434"/>
    <n v="42"/>
    <x v="0"/>
    <n v="0"/>
    <n v="0"/>
    <n v="0"/>
    <n v="0"/>
    <n v="0"/>
  </r>
  <r>
    <n v="5241"/>
    <s v="L52420"/>
    <x v="1"/>
    <n v="303.7"/>
    <n v="313"/>
    <n v="1694"/>
    <n v="177.39526517270366"/>
    <n v="28"/>
    <n v="9.3000000000000114"/>
    <n v="4.9670674248357027"/>
    <n v="44"/>
    <x v="0"/>
    <n v="0"/>
    <n v="0"/>
    <n v="0"/>
    <n v="0"/>
    <n v="0"/>
  </r>
  <r>
    <n v="5242"/>
    <s v="L52421"/>
    <x v="1"/>
    <n v="303.7"/>
    <n v="313.10000000000002"/>
    <n v="1683"/>
    <n v="176.24334786638741"/>
    <n v="28.4"/>
    <n v="9.4000000000000341"/>
    <n v="5.0053110794054021"/>
    <n v="46"/>
    <x v="0"/>
    <n v="0"/>
    <n v="0"/>
    <n v="0"/>
    <n v="0"/>
    <n v="0"/>
  </r>
  <r>
    <n v="5243"/>
    <s v="L52422"/>
    <x v="1"/>
    <n v="303.7"/>
    <n v="313.10000000000002"/>
    <n v="1496"/>
    <n v="156.66075365901102"/>
    <n v="47.4"/>
    <n v="9.4000000000000341"/>
    <n v="7.4257197234371226"/>
    <n v="48"/>
    <x v="0"/>
    <n v="0"/>
    <n v="0"/>
    <n v="0"/>
    <n v="0"/>
    <n v="0"/>
  </r>
  <r>
    <n v="5244"/>
    <s v="L52423"/>
    <x v="1"/>
    <n v="303.7"/>
    <n v="313.10000000000002"/>
    <n v="1721"/>
    <n v="180.22269856093448"/>
    <n v="34.799999999999997"/>
    <n v="9.4000000000000341"/>
    <n v="6.2717499099205192"/>
    <n v="50"/>
    <x v="0"/>
    <n v="0"/>
    <n v="0"/>
    <n v="0"/>
    <n v="0"/>
    <n v="0"/>
  </r>
  <r>
    <n v="5245"/>
    <s v="L52424"/>
    <x v="1"/>
    <n v="303.60000000000002"/>
    <n v="313"/>
    <n v="1593"/>
    <n v="166.81856990561801"/>
    <n v="31.6"/>
    <n v="9.3999999999999773"/>
    <n v="5.2714668090175287"/>
    <n v="52"/>
    <x v="0"/>
    <n v="0"/>
    <n v="0"/>
    <n v="0"/>
    <n v="0"/>
    <n v="0"/>
  </r>
  <r>
    <n v="5246"/>
    <s v="L52425"/>
    <x v="1"/>
    <n v="303.60000000000002"/>
    <n v="313"/>
    <n v="1575"/>
    <n v="164.93361431346415"/>
    <n v="38.299999999999997"/>
    <n v="9.3999999999999773"/>
    <n v="6.3169574282056766"/>
    <n v="54"/>
    <x v="0"/>
    <n v="0"/>
    <n v="0"/>
    <n v="0"/>
    <n v="0"/>
    <n v="0"/>
  </r>
  <r>
    <n v="5247"/>
    <s v="L52426"/>
    <x v="1"/>
    <n v="303.5"/>
    <n v="313"/>
    <n v="1465"/>
    <n v="153.41444125030156"/>
    <n v="41"/>
    <n v="9.5"/>
    <n v="6.2899920912623637"/>
    <n v="56"/>
    <x v="0"/>
    <n v="0"/>
    <n v="0"/>
    <n v="0"/>
    <n v="0"/>
    <n v="0"/>
  </r>
  <r>
    <n v="5248"/>
    <s v="L52427"/>
    <x v="1"/>
    <n v="303.60000000000002"/>
    <n v="313.10000000000002"/>
    <n v="1405"/>
    <n v="147.131255943122"/>
    <n v="38.299999999999997"/>
    <n v="9.5"/>
    <n v="5.6351271026215715"/>
    <n v="58"/>
    <x v="0"/>
    <n v="0"/>
    <n v="0"/>
    <n v="0"/>
    <n v="0"/>
    <n v="0"/>
  </r>
  <r>
    <n v="5249"/>
    <s v="M20108"/>
    <x v="0"/>
    <n v="303.5"/>
    <n v="313"/>
    <n v="1902"/>
    <n v="199.17697423759287"/>
    <n v="21.6"/>
    <n v="9.5"/>
    <n v="4.3022226435320059"/>
    <n v="60"/>
    <x v="0"/>
    <n v="0"/>
    <n v="0"/>
    <n v="0"/>
    <n v="0"/>
    <n v="0"/>
  </r>
  <r>
    <n v="5250"/>
    <s v="M20109"/>
    <x v="0"/>
    <n v="303.39999999999998"/>
    <n v="312.89999999999998"/>
    <n v="1422"/>
    <n v="148.91149178015618"/>
    <n v="39.9"/>
    <n v="9.5"/>
    <n v="5.9415685220282315"/>
    <n v="63"/>
    <x v="0"/>
    <n v="0"/>
    <n v="0"/>
    <n v="0"/>
    <n v="0"/>
    <n v="0"/>
  </r>
  <r>
    <n v="5251"/>
    <s v="L52430"/>
    <x v="1"/>
    <n v="303.5"/>
    <n v="312.89999999999998"/>
    <n v="1332"/>
    <n v="139.48671381938681"/>
    <n v="52.9"/>
    <n v="9.3999999999999773"/>
    <n v="7.3788471610455622"/>
    <n v="66"/>
    <x v="0"/>
    <n v="0"/>
    <n v="0"/>
    <n v="0"/>
    <n v="0"/>
    <n v="0"/>
  </r>
  <r>
    <n v="5252"/>
    <s v="M20111"/>
    <x v="0"/>
    <n v="303.39999999999998"/>
    <n v="312.89999999999998"/>
    <n v="1307"/>
    <n v="136.86871994139531"/>
    <n v="54.3"/>
    <n v="9.5"/>
    <n v="7.4319714928177651"/>
    <n v="68"/>
    <x v="0"/>
    <n v="0"/>
    <n v="0"/>
    <n v="0"/>
    <n v="0"/>
    <n v="0"/>
  </r>
  <r>
    <n v="5253"/>
    <s v="L52432"/>
    <x v="1"/>
    <n v="303.5"/>
    <n v="313"/>
    <n v="1322"/>
    <n v="138.43951626819023"/>
    <n v="59.5"/>
    <n v="9.5"/>
    <n v="8.2371512179573187"/>
    <n v="71"/>
    <x v="0"/>
    <n v="0"/>
    <n v="0"/>
    <n v="0"/>
    <n v="0"/>
    <n v="0"/>
  </r>
  <r>
    <n v="5254"/>
    <s v="L52433"/>
    <x v="1"/>
    <n v="303.5"/>
    <n v="313"/>
    <n v="1547"/>
    <n v="162.00146117011366"/>
    <n v="40.299999999999997"/>
    <n v="9.5"/>
    <n v="6.52865888515558"/>
    <n v="73"/>
    <x v="0"/>
    <n v="0"/>
    <n v="0"/>
    <n v="0"/>
    <n v="0"/>
    <n v="0"/>
  </r>
  <r>
    <n v="5255"/>
    <s v="L52434"/>
    <x v="1"/>
    <n v="303.5"/>
    <n v="313.10000000000002"/>
    <n v="1897"/>
    <n v="198.65337546199459"/>
    <n v="23.6"/>
    <n v="9.6000000000000227"/>
    <n v="4.6882196609030728"/>
    <n v="75"/>
    <x v="0"/>
    <n v="0"/>
    <n v="0"/>
    <n v="0"/>
    <n v="0"/>
    <n v="0"/>
  </r>
  <r>
    <n v="5256"/>
    <s v="M20115"/>
    <x v="0"/>
    <n v="303.5"/>
    <n v="313"/>
    <n v="1403"/>
    <n v="146.92181643288265"/>
    <n v="51.9"/>
    <n v="9.5"/>
    <n v="7.6252422728666094"/>
    <n v="77"/>
    <x v="0"/>
    <n v="0"/>
    <n v="0"/>
    <n v="0"/>
    <n v="0"/>
    <n v="0"/>
  </r>
  <r>
    <n v="5257"/>
    <s v="L52436"/>
    <x v="1"/>
    <n v="303.5"/>
    <n v="313"/>
    <n v="1393"/>
    <n v="145.87461888168608"/>
    <n v="51.6"/>
    <n v="9.5"/>
    <n v="7.5271303342950011"/>
    <n v="80"/>
    <x v="0"/>
    <n v="0"/>
    <n v="0"/>
    <n v="0"/>
    <n v="0"/>
    <n v="0"/>
  </r>
  <r>
    <n v="5258"/>
    <s v="L52437"/>
    <x v="1"/>
    <n v="303.5"/>
    <n v="313"/>
    <n v="1482"/>
    <n v="155.1946770873358"/>
    <n v="38.5"/>
    <n v="9.5"/>
    <n v="5.9749950678624284"/>
    <n v="82"/>
    <x v="0"/>
    <n v="0"/>
    <n v="0"/>
    <n v="0"/>
    <n v="0"/>
    <n v="0"/>
  </r>
  <r>
    <n v="5259"/>
    <s v="M20118"/>
    <x v="0"/>
    <n v="303.5"/>
    <n v="312.89999999999998"/>
    <n v="1572"/>
    <n v="164.61945504810515"/>
    <n v="44.7"/>
    <n v="9.3999999999999773"/>
    <n v="7.3584896406503004"/>
    <n v="84"/>
    <x v="0"/>
    <n v="0"/>
    <n v="0"/>
    <n v="0"/>
    <n v="0"/>
    <n v="0"/>
  </r>
  <r>
    <n v="5260"/>
    <s v="L52439"/>
    <x v="1"/>
    <n v="303.5"/>
    <n v="312.89999999999998"/>
    <n v="1544"/>
    <n v="161.68730190475469"/>
    <n v="36.9"/>
    <n v="9.3999999999999773"/>
    <n v="5.9662614402854475"/>
    <n v="87"/>
    <x v="0"/>
    <n v="0"/>
    <n v="0"/>
    <n v="0"/>
    <n v="0"/>
    <n v="0"/>
  </r>
  <r>
    <n v="5261"/>
    <s v="M20120"/>
    <x v="0"/>
    <n v="303.5"/>
    <n v="313"/>
    <n v="1492"/>
    <n v="156.24187463853238"/>
    <n v="46.1"/>
    <n v="9.5"/>
    <n v="7.2027504208363426"/>
    <n v="89"/>
    <x v="0"/>
    <n v="0"/>
    <n v="0"/>
    <n v="0"/>
    <n v="0"/>
    <n v="0"/>
  </r>
  <r>
    <n v="5262"/>
    <s v="L52441"/>
    <x v="1"/>
    <n v="303.39999999999998"/>
    <n v="312.8"/>
    <n v="1513"/>
    <n v="158.44098949604523"/>
    <n v="35.799999999999997"/>
    <n v="9.4000000000000341"/>
    <n v="5.6721874239584187"/>
    <n v="92"/>
    <x v="0"/>
    <n v="0"/>
    <n v="0"/>
    <n v="0"/>
    <n v="0"/>
    <n v="0"/>
  </r>
  <r>
    <n v="5263"/>
    <s v="L52442"/>
    <x v="1"/>
    <n v="303.39999999999998"/>
    <n v="312.8"/>
    <n v="1449"/>
    <n v="151.73892516838703"/>
    <n v="43.9"/>
    <n v="9.4000000000000341"/>
    <n v="6.6613388148921908"/>
    <n v="94"/>
    <x v="0"/>
    <n v="0"/>
    <n v="0"/>
    <n v="0"/>
    <n v="0"/>
    <n v="0"/>
  </r>
  <r>
    <n v="5264"/>
    <s v="L52443"/>
    <x v="1"/>
    <n v="303.5"/>
    <n v="312.8"/>
    <n v="1877"/>
    <n v="196.55898035960138"/>
    <n v="22.3"/>
    <n v="9.3000000000000114"/>
    <n v="4.383265262019111"/>
    <n v="96"/>
    <x v="0"/>
    <n v="0"/>
    <n v="0"/>
    <n v="0"/>
    <n v="0"/>
    <n v="0"/>
  </r>
  <r>
    <n v="5265"/>
    <s v="L52444"/>
    <x v="1"/>
    <n v="303.39999999999998"/>
    <n v="312.8"/>
    <n v="1376"/>
    <n v="144.09438304465183"/>
    <n v="53.4"/>
    <n v="9.4000000000000341"/>
    <n v="7.6946400545844078"/>
    <n v="98"/>
    <x v="0"/>
    <n v="0"/>
    <n v="0"/>
    <n v="0"/>
    <n v="0"/>
    <n v="0"/>
  </r>
  <r>
    <n v="5266"/>
    <s v="M20125"/>
    <x v="0"/>
    <n v="303.5"/>
    <n v="312.89999999999998"/>
    <n v="1883"/>
    <n v="197.18729889031934"/>
    <n v="23.3"/>
    <n v="9.3999999999999773"/>
    <n v="4.5944640641444412"/>
    <n v="100"/>
    <x v="0"/>
    <n v="0"/>
    <n v="0"/>
    <n v="0"/>
    <n v="0"/>
    <n v="0"/>
  </r>
  <r>
    <n v="5267"/>
    <s v="M20126"/>
    <x v="0"/>
    <n v="303.39999999999998"/>
    <n v="312.8"/>
    <n v="1518"/>
    <n v="158.96458827164355"/>
    <n v="38.700000000000003"/>
    <n v="9.4000000000000341"/>
    <n v="6.1519295661126066"/>
    <n v="103"/>
    <x v="0"/>
    <n v="0"/>
    <n v="0"/>
    <n v="0"/>
    <n v="0"/>
    <n v="0"/>
  </r>
  <r>
    <n v="5268"/>
    <s v="M20127"/>
    <x v="0"/>
    <n v="303.5"/>
    <n v="312.89999999999998"/>
    <n v="1438"/>
    <n v="150.58700786207075"/>
    <n v="42.8"/>
    <n v="9.3999999999999773"/>
    <n v="6.4451239364966275"/>
    <n v="106"/>
    <x v="0"/>
    <n v="0"/>
    <n v="0"/>
    <n v="0"/>
    <n v="0"/>
    <n v="0"/>
  </r>
  <r>
    <n v="5269"/>
    <s v="L52448"/>
    <x v="1"/>
    <n v="303.39999999999998"/>
    <n v="312.89999999999998"/>
    <n v="1389"/>
    <n v="145.45573986120741"/>
    <n v="54.1"/>
    <n v="9.5"/>
    <n v="7.86915552649132"/>
    <n v="109"/>
    <x v="0"/>
    <n v="0"/>
    <n v="0"/>
    <n v="0"/>
    <n v="0"/>
    <n v="0"/>
  </r>
  <r>
    <n v="5270"/>
    <s v="L52449"/>
    <x v="1"/>
    <n v="303.5"/>
    <n v="312.89999999999998"/>
    <n v="1504"/>
    <n v="157.4985116999683"/>
    <n v="44.8"/>
    <n v="9.3999999999999773"/>
    <n v="7.0559333241585804"/>
    <n v="111"/>
    <x v="0"/>
    <n v="0"/>
    <n v="0"/>
    <n v="0"/>
    <n v="0"/>
    <n v="0"/>
  </r>
  <r>
    <n v="5271"/>
    <s v="L52450"/>
    <x v="1"/>
    <n v="303.5"/>
    <n v="312.89999999999998"/>
    <n v="1275"/>
    <n v="133.51768777756621"/>
    <n v="64.400000000000006"/>
    <n v="9.3999999999999773"/>
    <n v="8.5985390928752636"/>
    <n v="113"/>
    <x v="0"/>
    <n v="0"/>
    <n v="0"/>
    <n v="0"/>
    <n v="0"/>
    <n v="0"/>
  </r>
  <r>
    <n v="5272"/>
    <s v="L52451"/>
    <x v="1"/>
    <n v="303.60000000000002"/>
    <n v="313"/>
    <n v="1534"/>
    <n v="160.64010435355809"/>
    <n v="39.700000000000003"/>
    <n v="9.3999999999999773"/>
    <n v="6.3774121428362571"/>
    <n v="115"/>
    <x v="0"/>
    <n v="0"/>
    <n v="0"/>
    <n v="0"/>
    <n v="0"/>
    <n v="0"/>
  </r>
  <r>
    <n v="5273"/>
    <s v="M20132"/>
    <x v="0"/>
    <n v="303.60000000000002"/>
    <n v="313"/>
    <n v="1396"/>
    <n v="146.18877814704504"/>
    <n v="38.200000000000003"/>
    <n v="9.3999999999999773"/>
    <n v="5.584411325217121"/>
    <n v="117"/>
    <x v="0"/>
    <n v="0"/>
    <n v="0"/>
    <n v="0"/>
    <n v="0"/>
    <n v="0"/>
  </r>
  <r>
    <n v="5274"/>
    <s v="L52453"/>
    <x v="1"/>
    <n v="303.60000000000002"/>
    <n v="313.10000000000002"/>
    <n v="1395"/>
    <n v="146.08405839192537"/>
    <n v="44.1"/>
    <n v="9.5"/>
    <n v="6.4423069750839081"/>
    <n v="120"/>
    <x v="0"/>
    <n v="0"/>
    <n v="0"/>
    <n v="0"/>
    <n v="0"/>
    <n v="0"/>
  </r>
  <r>
    <n v="5275"/>
    <s v="L52454"/>
    <x v="1"/>
    <n v="303.60000000000002"/>
    <n v="313"/>
    <n v="1617"/>
    <n v="169.33184402848985"/>
    <n v="30.9"/>
    <n v="9.3999999999999773"/>
    <n v="5.2323539804803358"/>
    <n v="122"/>
    <x v="0"/>
    <n v="0"/>
    <n v="0"/>
    <n v="0"/>
    <n v="0"/>
    <n v="0"/>
  </r>
  <r>
    <n v="5276"/>
    <s v="L52455"/>
    <x v="1"/>
    <n v="303.7"/>
    <n v="313.10000000000002"/>
    <n v="1423"/>
    <n v="149.01621153527586"/>
    <n v="41.2"/>
    <n v="9.4000000000000341"/>
    <n v="6.1394679152533653"/>
    <n v="124"/>
    <x v="0"/>
    <n v="0"/>
    <n v="0"/>
    <n v="0"/>
    <n v="0"/>
    <n v="0"/>
  </r>
  <r>
    <n v="5277"/>
    <s v="L52456"/>
    <x v="1"/>
    <n v="303.5"/>
    <n v="313"/>
    <n v="1606"/>
    <n v="168.1799267221736"/>
    <n v="34"/>
    <n v="9.5"/>
    <n v="5.7181175085539024"/>
    <n v="126"/>
    <x v="0"/>
    <n v="0"/>
    <n v="0"/>
    <n v="0"/>
    <n v="0"/>
    <n v="0"/>
  </r>
  <r>
    <n v="5278"/>
    <s v="L52457"/>
    <x v="1"/>
    <n v="303.5"/>
    <n v="312.89999999999998"/>
    <n v="1501"/>
    <n v="157.18435243460934"/>
    <n v="44"/>
    <n v="9.3999999999999773"/>
    <n v="6.9161115071228103"/>
    <n v="128"/>
    <x v="0"/>
    <n v="0"/>
    <n v="0"/>
    <n v="0"/>
    <n v="0"/>
    <n v="0"/>
  </r>
  <r>
    <n v="5279"/>
    <s v="M20138"/>
    <x v="0"/>
    <n v="303.5"/>
    <n v="312.89999999999998"/>
    <n v="1618"/>
    <n v="169.4365637836095"/>
    <n v="30.4"/>
    <n v="9.3999999999999773"/>
    <n v="5.1508715390217281"/>
    <n v="130"/>
    <x v="0"/>
    <n v="0"/>
    <n v="0"/>
    <n v="0"/>
    <n v="0"/>
    <n v="0"/>
  </r>
  <r>
    <n v="5280"/>
    <s v="L52459"/>
    <x v="1"/>
    <n v="303.60000000000002"/>
    <n v="313"/>
    <n v="1522"/>
    <n v="159.38346729212216"/>
    <n v="35.799999999999997"/>
    <n v="9.3999999999999773"/>
    <n v="5.7059281290579733"/>
    <n v="133"/>
    <x v="0"/>
    <n v="0"/>
    <n v="0"/>
    <n v="0"/>
    <n v="0"/>
    <n v="0"/>
  </r>
  <r>
    <n v="5281"/>
    <s v="L52460"/>
    <x v="1"/>
    <n v="303.60000000000002"/>
    <n v="312.89999999999998"/>
    <n v="1480"/>
    <n v="154.98523757709646"/>
    <n v="41.4"/>
    <n v="9.2999999999999545"/>
    <n v="6.4163888356917935"/>
    <n v="135"/>
    <x v="0"/>
    <n v="0"/>
    <n v="0"/>
    <n v="0"/>
    <n v="0"/>
    <n v="0"/>
  </r>
  <r>
    <n v="5282"/>
    <s v="M20141"/>
    <x v="0"/>
    <n v="303.7"/>
    <n v="313"/>
    <n v="1469"/>
    <n v="153.83332027078021"/>
    <n v="39.9"/>
    <n v="9.3000000000000114"/>
    <n v="6.1379494788041304"/>
    <n v="137"/>
    <x v="0"/>
    <n v="0"/>
    <n v="0"/>
    <n v="0"/>
    <n v="0"/>
    <n v="0"/>
  </r>
  <r>
    <n v="5283"/>
    <s v="H34696"/>
    <x v="2"/>
    <n v="303.8"/>
    <n v="313.2"/>
    <n v="1381"/>
    <n v="144.61798182025012"/>
    <n v="52.4"/>
    <n v="9.3999999999999773"/>
    <n v="7.5779822473811063"/>
    <n v="140"/>
    <x v="0"/>
    <n v="0"/>
    <n v="0"/>
    <n v="0"/>
    <n v="0"/>
    <n v="0"/>
  </r>
  <r>
    <n v="5284"/>
    <s v="L52463"/>
    <x v="1"/>
    <n v="303.8"/>
    <n v="313.2"/>
    <n v="1525"/>
    <n v="159.69762655748116"/>
    <n v="41.9"/>
    <n v="9.3999999999999773"/>
    <n v="6.691330552758461"/>
    <n v="145"/>
    <x v="0"/>
    <n v="0"/>
    <n v="0"/>
    <n v="0"/>
    <n v="0"/>
    <n v="0"/>
  </r>
  <r>
    <n v="5285"/>
    <s v="M20144"/>
    <x v="0"/>
    <n v="303.8"/>
    <n v="313.2"/>
    <n v="1732"/>
    <n v="181.37461586725072"/>
    <n v="29.6"/>
    <n v="9.3999999999999773"/>
    <n v="5.368688629670622"/>
    <n v="147"/>
    <x v="0"/>
    <n v="0"/>
    <n v="0"/>
    <n v="0"/>
    <n v="0"/>
    <n v="0"/>
  </r>
  <r>
    <n v="5286"/>
    <s v="L52465"/>
    <x v="1"/>
    <n v="303.8"/>
    <n v="313.10000000000002"/>
    <n v="1523"/>
    <n v="159.48818704724184"/>
    <n v="39.799999999999997"/>
    <n v="9.3000000000000114"/>
    <n v="6.3476298444802248"/>
    <n v="150"/>
    <x v="0"/>
    <n v="0"/>
    <n v="0"/>
    <n v="0"/>
    <n v="0"/>
    <n v="0"/>
  </r>
  <r>
    <n v="5287"/>
    <s v="L52466"/>
    <x v="1"/>
    <n v="303.8"/>
    <n v="313.10000000000002"/>
    <n v="1422"/>
    <n v="148.91149178015618"/>
    <n v="42.4"/>
    <n v="9.3000000000000114"/>
    <n v="6.3138472514786219"/>
    <n v="152"/>
    <x v="0"/>
    <n v="0"/>
    <n v="0"/>
    <n v="0"/>
    <n v="0"/>
    <n v="0"/>
  </r>
  <r>
    <n v="5288"/>
    <s v="H34701"/>
    <x v="2"/>
    <n v="303.8"/>
    <n v="313.2"/>
    <n v="1506"/>
    <n v="157.70795121020763"/>
    <n v="46.9"/>
    <n v="9.3999999999999773"/>
    <n v="7.3965029117587378"/>
    <n v="154"/>
    <x v="0"/>
    <n v="0"/>
    <n v="0"/>
    <n v="0"/>
    <n v="0"/>
    <n v="0"/>
  </r>
  <r>
    <n v="5289"/>
    <s v="L52468"/>
    <x v="1"/>
    <n v="303.8"/>
    <n v="313.2"/>
    <n v="1531"/>
    <n v="160.32594508819912"/>
    <n v="39.4"/>
    <n v="9.3999999999999773"/>
    <n v="6.3168422364750452"/>
    <n v="159"/>
    <x v="0"/>
    <n v="0"/>
    <n v="0"/>
    <n v="0"/>
    <n v="0"/>
    <n v="0"/>
  </r>
  <r>
    <n v="5290"/>
    <s v="M20149"/>
    <x v="0"/>
    <n v="303.89999999999998"/>
    <n v="313.3"/>
    <n v="1507"/>
    <n v="157.8126709653273"/>
    <n v="34.299999999999997"/>
    <n v="9.4000000000000341"/>
    <n v="5.412974614110726"/>
    <n v="161"/>
    <x v="0"/>
    <n v="0"/>
    <n v="0"/>
    <n v="0"/>
    <n v="0"/>
    <n v="0"/>
  </r>
  <r>
    <n v="5291"/>
    <s v="L52470"/>
    <x v="1"/>
    <n v="303.89999999999998"/>
    <n v="313.3"/>
    <n v="1526"/>
    <n v="159.80234631260083"/>
    <n v="40.700000000000003"/>
    <n v="9.4000000000000341"/>
    <n v="6.5039554949228542"/>
    <n v="164"/>
    <x v="0"/>
    <n v="0"/>
    <n v="0"/>
    <n v="0"/>
    <n v="0"/>
    <n v="0"/>
  </r>
  <r>
    <n v="5292"/>
    <s v="L52471"/>
    <x v="1"/>
    <n v="303.8"/>
    <n v="313.3"/>
    <n v="1406"/>
    <n v="147.23597569824162"/>
    <n v="52.1"/>
    <n v="9.5"/>
    <n v="7.6709943338783884"/>
    <n v="166"/>
    <x v="0"/>
    <n v="0"/>
    <n v="0"/>
    <n v="0"/>
    <n v="0"/>
    <n v="0"/>
  </r>
  <r>
    <n v="5293"/>
    <s v="M20152"/>
    <x v="0"/>
    <n v="303.89999999999998"/>
    <n v="313.3"/>
    <n v="1567"/>
    <n v="164.09585627250686"/>
    <n v="35"/>
    <n v="9.4000000000000341"/>
    <n v="5.7433549695377408"/>
    <n v="168"/>
    <x v="0"/>
    <n v="0"/>
    <n v="0"/>
    <n v="0"/>
    <n v="0"/>
    <n v="0"/>
  </r>
  <r>
    <n v="5294"/>
    <s v="M20153"/>
    <x v="0"/>
    <n v="303.89999999999998"/>
    <n v="313.39999999999998"/>
    <n v="1464"/>
    <n v="153.30972149518189"/>
    <n v="49.1"/>
    <n v="9.5"/>
    <n v="7.5275073254134313"/>
    <n v="171"/>
    <x v="0"/>
    <n v="0"/>
    <n v="0"/>
    <n v="0"/>
    <n v="0"/>
    <n v="0"/>
  </r>
  <r>
    <n v="5295"/>
    <s v="L52474"/>
    <x v="1"/>
    <n v="303.89999999999998"/>
    <n v="313.39999999999998"/>
    <n v="1442"/>
    <n v="151.00588688254939"/>
    <n v="48.5"/>
    <n v="9.5"/>
    <n v="7.3237855138036458"/>
    <n v="174"/>
    <x v="0"/>
    <n v="0"/>
    <n v="0"/>
    <n v="0"/>
    <n v="0"/>
    <n v="0"/>
  </r>
  <r>
    <n v="5296"/>
    <s v="L52475"/>
    <x v="1"/>
    <n v="303.8"/>
    <n v="313.2"/>
    <n v="1336"/>
    <n v="139.90559283986548"/>
    <n v="47.8"/>
    <n v="9.3999999999999773"/>
    <n v="6.6874873377455692"/>
    <n v="176"/>
    <x v="0"/>
    <n v="0"/>
    <n v="0"/>
    <n v="0"/>
    <n v="0"/>
    <n v="0"/>
  </r>
  <r>
    <n v="5297"/>
    <s v="H34710"/>
    <x v="2"/>
    <n v="303.8"/>
    <n v="313.2"/>
    <n v="1379"/>
    <n v="144.40854231001083"/>
    <n v="50.2"/>
    <n v="9.3999999999999773"/>
    <n v="7.2493088239625436"/>
    <n v="178"/>
    <x v="0"/>
    <n v="0"/>
    <n v="0"/>
    <n v="0"/>
    <n v="0"/>
    <n v="0"/>
  </r>
  <r>
    <n v="5298"/>
    <s v="L52477"/>
    <x v="1"/>
    <n v="303.7"/>
    <n v="313.10000000000002"/>
    <n v="1406"/>
    <n v="147.23597569824162"/>
    <n v="48.6"/>
    <n v="9.4000000000000341"/>
    <n v="7.1556684189345425"/>
    <n v="183"/>
    <x v="0"/>
    <n v="0"/>
    <n v="0"/>
    <n v="0"/>
    <n v="0"/>
    <n v="0"/>
  </r>
  <r>
    <n v="5299"/>
    <s v="M20158"/>
    <x v="0"/>
    <n v="303.7"/>
    <n v="313.10000000000002"/>
    <n v="2130"/>
    <n v="223.05307840487529"/>
    <n v="18.100000000000001"/>
    <n v="9.4000000000000341"/>
    <n v="4.037260719128243"/>
    <n v="185"/>
    <x v="0"/>
    <n v="0"/>
    <n v="0"/>
    <n v="0"/>
    <n v="0"/>
    <n v="0"/>
  </r>
  <r>
    <n v="5300"/>
    <s v="L52479"/>
    <x v="1"/>
    <n v="303.7"/>
    <n v="313.10000000000002"/>
    <n v="1355"/>
    <n v="141.89526818713901"/>
    <n v="49.1"/>
    <n v="9.4000000000000341"/>
    <n v="6.9670576679885254"/>
    <n v="188"/>
    <x v="0"/>
    <n v="0"/>
    <n v="0"/>
    <n v="0"/>
    <n v="0"/>
    <n v="0"/>
  </r>
  <r>
    <n v="5301"/>
    <s v="M20160"/>
    <x v="0"/>
    <n v="303.8"/>
    <n v="313.2"/>
    <n v="1710"/>
    <n v="179.07078125461823"/>
    <n v="26.5"/>
    <n v="9.3999999999999773"/>
    <n v="4.7453757032473831"/>
    <n v="190"/>
    <x v="0"/>
    <n v="0"/>
    <n v="0"/>
    <n v="0"/>
    <n v="0"/>
    <n v="0"/>
  </r>
  <r>
    <n v="5302"/>
    <s v="L52481"/>
    <x v="1"/>
    <n v="303.8"/>
    <n v="313.10000000000002"/>
    <n v="1309"/>
    <n v="137.07815945163463"/>
    <n v="55.8"/>
    <n v="9.3000000000000114"/>
    <n v="7.6489612974012129"/>
    <n v="193"/>
    <x v="0"/>
    <n v="0"/>
    <n v="0"/>
    <n v="0"/>
    <n v="0"/>
    <n v="0"/>
  </r>
  <r>
    <n v="5303"/>
    <s v="L52482"/>
    <x v="1"/>
    <n v="303.89999999999998"/>
    <n v="313.10000000000002"/>
    <n v="1491"/>
    <n v="156.13715488341271"/>
    <n v="37.200000000000003"/>
    <n v="9.2000000000000455"/>
    <n v="5.8083021616629527"/>
    <n v="195"/>
    <x v="0"/>
    <n v="0"/>
    <n v="0"/>
    <n v="0"/>
    <n v="0"/>
    <n v="0"/>
  </r>
  <r>
    <n v="5304"/>
    <s v="L52483"/>
    <x v="1"/>
    <n v="303.89999999999998"/>
    <n v="313.2"/>
    <n v="1481"/>
    <n v="155.08995733221613"/>
    <n v="44.1"/>
    <n v="9.3000000000000114"/>
    <n v="6.8394671183507318"/>
    <n v="197"/>
    <x v="0"/>
    <n v="0"/>
    <n v="0"/>
    <n v="0"/>
    <n v="0"/>
    <n v="0"/>
  </r>
  <r>
    <n v="5305"/>
    <s v="L52484"/>
    <x v="1"/>
    <n v="303.89999999999998"/>
    <n v="313.10000000000002"/>
    <n v="1425"/>
    <n v="149.22565104551515"/>
    <n v="49.3"/>
    <n v="9.2000000000000455"/>
    <n v="7.3568245965438965"/>
    <n v="199"/>
    <x v="0"/>
    <n v="0"/>
    <n v="0"/>
    <n v="0"/>
    <n v="0"/>
    <n v="0"/>
  </r>
  <r>
    <n v="5306"/>
    <s v="H34719"/>
    <x v="2"/>
    <n v="303.89999999999998"/>
    <n v="313.2"/>
    <n v="1680"/>
    <n v="175.92918860102841"/>
    <n v="29.1"/>
    <n v="9.3000000000000114"/>
    <n v="5.1195393882899269"/>
    <n v="201"/>
    <x v="0"/>
    <n v="0"/>
    <n v="0"/>
    <n v="0"/>
    <n v="0"/>
    <n v="0"/>
  </r>
  <r>
    <n v="5307"/>
    <s v="H34720"/>
    <x v="2"/>
    <n v="304"/>
    <n v="313.2"/>
    <n v="1612"/>
    <n v="168.80824525289154"/>
    <n v="31.7"/>
    <n v="9.1999999999999886"/>
    <n v="5.3512213745166619"/>
    <n v="206"/>
    <x v="0"/>
    <n v="0"/>
    <n v="0"/>
    <n v="0"/>
    <n v="0"/>
    <n v="0"/>
  </r>
  <r>
    <n v="5308"/>
    <s v="L52487"/>
    <x v="1"/>
    <n v="304"/>
    <n v="313.3"/>
    <n v="1530"/>
    <n v="160.22122533307945"/>
    <n v="34.799999999999997"/>
    <n v="9.3000000000000114"/>
    <n v="5.5756986415911642"/>
    <n v="211"/>
    <x v="0"/>
    <n v="0"/>
    <n v="0"/>
    <n v="0"/>
    <n v="0"/>
    <n v="0"/>
  </r>
  <r>
    <n v="5309"/>
    <s v="L52488"/>
    <x v="1"/>
    <n v="304"/>
    <n v="313.2"/>
    <n v="1481"/>
    <n v="155.08995733221613"/>
    <n v="42.6"/>
    <n v="9.1999999999999886"/>
    <n v="6.6068321823524077"/>
    <n v="213"/>
    <x v="0"/>
    <n v="0"/>
    <n v="0"/>
    <n v="0"/>
    <n v="0"/>
    <n v="0"/>
  </r>
  <r>
    <n v="5310"/>
    <s v="M20169"/>
    <x v="0"/>
    <n v="303.89999999999998"/>
    <n v="313.2"/>
    <n v="1422"/>
    <n v="148.91149178015618"/>
    <n v="48"/>
    <n v="9.3000000000000114"/>
    <n v="7.1477516054474961"/>
    <n v="215"/>
    <x v="1"/>
    <n v="1"/>
    <n v="0"/>
    <n v="0"/>
    <n v="0"/>
    <n v="0"/>
  </r>
  <r>
    <n v="5311"/>
    <s v="L52490"/>
    <x v="1"/>
    <n v="303.8"/>
    <n v="313"/>
    <n v="1427"/>
    <n v="149.4350905557545"/>
    <n v="43"/>
    <n v="9.1999999999999886"/>
    <n v="6.4257088938974443"/>
    <n v="0"/>
    <x v="0"/>
    <n v="0"/>
    <n v="0"/>
    <n v="0"/>
    <n v="0"/>
    <n v="0"/>
  </r>
  <r>
    <n v="5312"/>
    <s v="H34725"/>
    <x v="2"/>
    <n v="303.7"/>
    <n v="312.89999999999998"/>
    <n v="1460"/>
    <n v="152.89084247470328"/>
    <n v="49.8"/>
    <n v="9.1999999999999886"/>
    <n v="7.613963955240223"/>
    <n v="2"/>
    <x v="0"/>
    <n v="0"/>
    <n v="0"/>
    <n v="0"/>
    <n v="0"/>
    <n v="0"/>
  </r>
  <r>
    <n v="5313"/>
    <s v="L52492"/>
    <x v="1"/>
    <n v="303.60000000000002"/>
    <n v="312.89999999999998"/>
    <n v="1873"/>
    <n v="196.14010133912277"/>
    <n v="23.5"/>
    <n v="9.2999999999999545"/>
    <n v="4.6092923814693849"/>
    <n v="7"/>
    <x v="0"/>
    <n v="0"/>
    <n v="0"/>
    <n v="0"/>
    <n v="0"/>
    <n v="0"/>
  </r>
  <r>
    <n v="5314"/>
    <s v="M20173"/>
    <x v="0"/>
    <n v="303.7"/>
    <n v="312.89999999999998"/>
    <n v="1566"/>
    <n v="163.99113651738719"/>
    <n v="32.6"/>
    <n v="9.1999999999999886"/>
    <n v="5.3461110504668223"/>
    <n v="9"/>
    <x v="0"/>
    <n v="0"/>
    <n v="0"/>
    <n v="0"/>
    <n v="0"/>
    <n v="0"/>
  </r>
  <r>
    <n v="5315"/>
    <s v="L52494"/>
    <x v="1"/>
    <n v="303.60000000000002"/>
    <n v="312.8"/>
    <n v="1701"/>
    <n v="178.12830345854127"/>
    <n v="30.8"/>
    <n v="9.1999999999999886"/>
    <n v="5.4863517465230718"/>
    <n v="12"/>
    <x v="0"/>
    <n v="0"/>
    <n v="0"/>
    <n v="0"/>
    <n v="0"/>
    <n v="0"/>
  </r>
  <r>
    <n v="5316"/>
    <s v="L52495"/>
    <x v="1"/>
    <n v="303.60000000000002"/>
    <n v="312.8"/>
    <n v="1710"/>
    <n v="179.07078125461823"/>
    <n v="27.2"/>
    <n v="9.1999999999999886"/>
    <n v="4.8707252501256155"/>
    <n v="14"/>
    <x v="0"/>
    <n v="0"/>
    <n v="0"/>
    <n v="0"/>
    <n v="0"/>
    <n v="0"/>
  </r>
  <r>
    <n v="5317"/>
    <s v="M20176"/>
    <x v="0"/>
    <n v="303.60000000000002"/>
    <n v="312.8"/>
    <n v="1689"/>
    <n v="176.87166639710534"/>
    <n v="33.1"/>
    <n v="9.1999999999999886"/>
    <n v="5.8544521577441877"/>
    <n v="16"/>
    <x v="0"/>
    <n v="0"/>
    <n v="0"/>
    <n v="0"/>
    <n v="0"/>
    <n v="0"/>
  </r>
  <r>
    <n v="5318"/>
    <s v="L52497"/>
    <x v="1"/>
    <n v="303.60000000000002"/>
    <n v="312.7"/>
    <n v="1637"/>
    <n v="171.42623913088303"/>
    <n v="32.9"/>
    <n v="9.0999999999999659"/>
    <n v="5.6399232674060515"/>
    <n v="19"/>
    <x v="0"/>
    <n v="0"/>
    <n v="0"/>
    <n v="0"/>
    <n v="0"/>
    <n v="0"/>
  </r>
  <r>
    <n v="5319"/>
    <s v="L52498"/>
    <x v="1"/>
    <n v="303.5"/>
    <n v="312.60000000000002"/>
    <n v="1496"/>
    <n v="156.66075365901102"/>
    <n v="39"/>
    <n v="9.1000000000000227"/>
    <n v="6.1097693927014296"/>
    <n v="21"/>
    <x v="0"/>
    <n v="0"/>
    <n v="0"/>
    <n v="0"/>
    <n v="0"/>
    <n v="0"/>
  </r>
  <r>
    <n v="5320"/>
    <s v="M20179"/>
    <x v="0"/>
    <n v="303.5"/>
    <n v="312.7"/>
    <n v="1402"/>
    <n v="146.817096677763"/>
    <n v="47"/>
    <n v="9.1999999999999886"/>
    <n v="6.9004035438548605"/>
    <n v="23"/>
    <x v="0"/>
    <n v="0"/>
    <n v="0"/>
    <n v="0"/>
    <n v="0"/>
    <n v="0"/>
  </r>
  <r>
    <n v="5321"/>
    <s v="L52500"/>
    <x v="1"/>
    <n v="303.39999999999998"/>
    <n v="312.7"/>
    <n v="1363"/>
    <n v="142.73302622809626"/>
    <n v="45.5"/>
    <n v="9.3000000000000114"/>
    <n v="6.4943526933783797"/>
    <n v="26"/>
    <x v="0"/>
    <n v="0"/>
    <n v="0"/>
    <n v="0"/>
    <n v="0"/>
    <n v="0"/>
  </r>
  <r>
    <n v="5322"/>
    <s v="M20181"/>
    <x v="0"/>
    <n v="303.39999999999998"/>
    <n v="312.7"/>
    <n v="1576"/>
    <n v="165.03833406858379"/>
    <n v="49.9"/>
    <n v="9.3000000000000114"/>
    <n v="8.2354128700223317"/>
    <n v="28"/>
    <x v="0"/>
    <n v="0"/>
    <n v="0"/>
    <n v="0"/>
    <n v="0"/>
    <n v="0"/>
  </r>
  <r>
    <n v="5323"/>
    <s v="M20182"/>
    <x v="0"/>
    <n v="303.39999999999998"/>
    <n v="312.7"/>
    <n v="1357"/>
    <n v="142.1047076973783"/>
    <n v="55.3"/>
    <n v="9.3000000000000114"/>
    <n v="7.8583903356650202"/>
    <n v="31"/>
    <x v="0"/>
    <n v="0"/>
    <n v="0"/>
    <n v="0"/>
    <n v="0"/>
    <n v="0"/>
  </r>
  <r>
    <n v="5324"/>
    <s v="M20183"/>
    <x v="0"/>
    <n v="303.39999999999998"/>
    <n v="312.7"/>
    <n v="1399"/>
    <n v="146.50293741240404"/>
    <n v="48.4"/>
    <n v="9.3000000000000114"/>
    <n v="7.0907421707603557"/>
    <n v="34"/>
    <x v="0"/>
    <n v="0"/>
    <n v="0"/>
    <n v="0"/>
    <n v="0"/>
    <n v="0"/>
  </r>
  <r>
    <n v="5325"/>
    <s v="M20184"/>
    <x v="0"/>
    <n v="303.39999999999998"/>
    <n v="312.8"/>
    <n v="1526"/>
    <n v="159.80234631260083"/>
    <n v="30.8"/>
    <n v="9.4000000000000341"/>
    <n v="4.9219122664281061"/>
    <n v="37"/>
    <x v="0"/>
    <n v="0"/>
    <n v="0"/>
    <n v="0"/>
    <n v="0"/>
    <n v="0"/>
  </r>
  <r>
    <n v="5326"/>
    <s v="L52505"/>
    <x v="1"/>
    <n v="303.5"/>
    <n v="312.7"/>
    <n v="1694"/>
    <n v="177.39526517270366"/>
    <n v="27.3"/>
    <n v="9.1999999999999886"/>
    <n v="4.8428907392148099"/>
    <n v="40"/>
    <x v="0"/>
    <n v="0"/>
    <n v="0"/>
    <n v="0"/>
    <n v="0"/>
    <n v="0"/>
  </r>
  <r>
    <n v="5327"/>
    <s v="M20186"/>
    <x v="0"/>
    <n v="303.5"/>
    <n v="312.7"/>
    <n v="1420"/>
    <n v="148.70205226991686"/>
    <n v="49.1"/>
    <n v="9.1999999999999886"/>
    <n v="7.3012707664529177"/>
    <n v="42"/>
    <x v="0"/>
    <n v="0"/>
    <n v="0"/>
    <n v="0"/>
    <n v="0"/>
    <n v="0"/>
  </r>
  <r>
    <n v="5328"/>
    <s v="M20187"/>
    <x v="0"/>
    <n v="303.5"/>
    <n v="312.7"/>
    <n v="2116"/>
    <n v="221.58700183320008"/>
    <n v="16.7"/>
    <n v="9.1999999999999886"/>
    <n v="3.7005029306144412"/>
    <n v="45"/>
    <x v="0"/>
    <n v="0"/>
    <n v="0"/>
    <n v="0"/>
    <n v="0"/>
    <n v="0"/>
  </r>
  <r>
    <n v="5329"/>
    <s v="M20188"/>
    <x v="0"/>
    <n v="303.7"/>
    <n v="312.89999999999998"/>
    <n v="1406"/>
    <n v="147.23597569824162"/>
    <n v="41.9"/>
    <n v="9.1999999999999886"/>
    <n v="6.1691873817563234"/>
    <n v="48"/>
    <x v="0"/>
    <n v="0"/>
    <n v="0"/>
    <n v="0"/>
    <n v="0"/>
    <n v="0"/>
  </r>
  <r>
    <n v="5330"/>
    <s v="L52509"/>
    <x v="1"/>
    <n v="303.7"/>
    <n v="313"/>
    <n v="1456"/>
    <n v="152.47196345422464"/>
    <n v="45.5"/>
    <n v="9.3000000000000114"/>
    <n v="6.9374743371672212"/>
    <n v="51"/>
    <x v="0"/>
    <n v="0"/>
    <n v="0"/>
    <n v="0"/>
    <n v="0"/>
    <n v="0"/>
  </r>
  <r>
    <n v="5331"/>
    <s v="L52510"/>
    <x v="1"/>
    <n v="303.60000000000002"/>
    <n v="312.89999999999998"/>
    <n v="1588"/>
    <n v="166.29497113001972"/>
    <n v="31.9"/>
    <n v="9.2999999999999545"/>
    <n v="5.3048095790476291"/>
    <n v="53"/>
    <x v="0"/>
    <n v="0"/>
    <n v="0"/>
    <n v="0"/>
    <n v="0"/>
    <n v="0"/>
  </r>
  <r>
    <n v="5332"/>
    <s v="L52511"/>
    <x v="1"/>
    <n v="303.7"/>
    <n v="312.8"/>
    <n v="1448"/>
    <n v="151.63420541326735"/>
    <n v="44.5"/>
    <n v="9.1000000000000227"/>
    <n v="6.7477221408903967"/>
    <n v="55"/>
    <x v="0"/>
    <n v="0"/>
    <n v="0"/>
    <n v="0"/>
    <n v="0"/>
    <n v="0"/>
  </r>
  <r>
    <n v="5333"/>
    <s v="H34746"/>
    <x v="2"/>
    <n v="303.60000000000002"/>
    <n v="312.7"/>
    <n v="1403"/>
    <n v="146.92181643288265"/>
    <n v="46.2"/>
    <n v="9.0999999999999659"/>
    <n v="6.7877879191991788"/>
    <n v="57"/>
    <x v="0"/>
    <n v="0"/>
    <n v="0"/>
    <n v="0"/>
    <n v="0"/>
    <n v="0"/>
  </r>
  <r>
    <n v="5334"/>
    <s v="M20193"/>
    <x v="0"/>
    <n v="303.5"/>
    <n v="312.60000000000002"/>
    <n v="1405"/>
    <n v="147.131255943122"/>
    <n v="51.6"/>
    <n v="9.1000000000000227"/>
    <n v="7.5919728066650949"/>
    <n v="62"/>
    <x v="0"/>
    <n v="0"/>
    <n v="0"/>
    <n v="0"/>
    <n v="0"/>
    <n v="0"/>
  </r>
  <r>
    <n v="5335"/>
    <s v="M20194"/>
    <x v="0"/>
    <n v="303.39999999999998"/>
    <n v="312.60000000000002"/>
    <n v="2706"/>
    <n v="283.37165735379932"/>
    <n v="9.8000000000000007"/>
    <n v="9.2000000000000455"/>
    <n v="2.7770422420672336"/>
    <n v="65"/>
    <x v="1"/>
    <n v="0"/>
    <n v="0"/>
    <n v="1"/>
    <n v="0"/>
    <n v="0"/>
  </r>
  <r>
    <n v="5336"/>
    <s v="M20195"/>
    <x v="0"/>
    <n v="303.3"/>
    <n v="312.39999999999998"/>
    <n v="1505"/>
    <n v="157.60323145508795"/>
    <n v="38.9"/>
    <n v="9.0999999999999659"/>
    <n v="6.1307657036029211"/>
    <n v="68"/>
    <x v="0"/>
    <n v="0"/>
    <n v="0"/>
    <n v="0"/>
    <n v="0"/>
    <n v="0"/>
  </r>
  <r>
    <n v="5337"/>
    <s v="L52516"/>
    <x v="1"/>
    <n v="303.2"/>
    <n v="312.39999999999998"/>
    <n v="1663"/>
    <n v="174.1489527639942"/>
    <n v="33.700000000000003"/>
    <n v="9.1999999999999886"/>
    <n v="5.8688197081466047"/>
    <n v="71"/>
    <x v="0"/>
    <n v="0"/>
    <n v="0"/>
    <n v="0"/>
    <n v="0"/>
    <n v="0"/>
  </r>
  <r>
    <n v="5338"/>
    <s v="M20197"/>
    <x v="0"/>
    <n v="303.3"/>
    <n v="312.60000000000002"/>
    <n v="1482"/>
    <n v="155.1946770873358"/>
    <n v="44.4"/>
    <n v="9.3000000000000114"/>
    <n v="6.8906436626777099"/>
    <n v="73"/>
    <x v="0"/>
    <n v="0"/>
    <n v="0"/>
    <n v="0"/>
    <n v="0"/>
    <n v="0"/>
  </r>
  <r>
    <n v="5339"/>
    <s v="M20198"/>
    <x v="0"/>
    <n v="303.3"/>
    <n v="312.5"/>
    <n v="1674"/>
    <n v="175.30087007031045"/>
    <n v="32.700000000000003"/>
    <n v="9.1999999999999886"/>
    <n v="5.7323384512991522"/>
    <n v="76"/>
    <x v="0"/>
    <n v="0"/>
    <n v="0"/>
    <n v="0"/>
    <n v="0"/>
    <n v="0"/>
  </r>
  <r>
    <n v="5340"/>
    <s v="M20199"/>
    <x v="0"/>
    <n v="303.39999999999998"/>
    <n v="312.7"/>
    <n v="1594"/>
    <n v="166.92328966073768"/>
    <n v="32.799999999999997"/>
    <n v="9.3000000000000114"/>
    <n v="5.4750839008721952"/>
    <n v="79"/>
    <x v="0"/>
    <n v="0"/>
    <n v="0"/>
    <n v="0"/>
    <n v="0"/>
    <n v="0"/>
  </r>
  <r>
    <n v="5341"/>
    <s v="L52520"/>
    <x v="1"/>
    <n v="303.5"/>
    <n v="312.7"/>
    <n v="1393"/>
    <n v="145.87461888168608"/>
    <n v="49.3"/>
    <n v="9.1999999999999886"/>
    <n v="7.1916187108671226"/>
    <n v="82"/>
    <x v="0"/>
    <n v="0"/>
    <n v="0"/>
    <n v="0"/>
    <n v="0"/>
    <n v="0"/>
  </r>
  <r>
    <n v="5342"/>
    <s v="H34755"/>
    <x v="2"/>
    <n v="303.5"/>
    <n v="312.8"/>
    <n v="1404"/>
    <n v="147.02653618800232"/>
    <n v="55.8"/>
    <n v="9.3000000000000114"/>
    <n v="8.2040807192905287"/>
    <n v="84"/>
    <x v="0"/>
    <n v="0"/>
    <n v="0"/>
    <n v="0"/>
    <n v="0"/>
    <n v="0"/>
  </r>
  <r>
    <n v="5343"/>
    <s v="M20202"/>
    <x v="0"/>
    <n v="303.5"/>
    <n v="312.8"/>
    <n v="1375"/>
    <n v="143.98966328953216"/>
    <n v="45.7"/>
    <n v="9.3000000000000114"/>
    <n v="6.5803276123316197"/>
    <n v="89"/>
    <x v="0"/>
    <n v="0"/>
    <n v="0"/>
    <n v="0"/>
    <n v="0"/>
    <n v="0"/>
  </r>
  <r>
    <n v="5344"/>
    <s v="L52523"/>
    <x v="1"/>
    <n v="303.5"/>
    <n v="312.8"/>
    <n v="1607"/>
    <n v="168.28464647729325"/>
    <n v="38.4"/>
    <n v="9.3000000000000114"/>
    <n v="6.4621304247280609"/>
    <n v="92"/>
    <x v="0"/>
    <n v="0"/>
    <n v="0"/>
    <n v="0"/>
    <n v="0"/>
    <n v="0"/>
  </r>
  <r>
    <n v="5345"/>
    <s v="L52524"/>
    <x v="1"/>
    <n v="303.39999999999998"/>
    <n v="312.8"/>
    <n v="1360"/>
    <n v="142.4188669627373"/>
    <n v="50.8"/>
    <n v="9.4000000000000341"/>
    <n v="7.2348784417070551"/>
    <n v="94"/>
    <x v="0"/>
    <n v="0"/>
    <n v="0"/>
    <n v="0"/>
    <n v="0"/>
    <n v="0"/>
  </r>
  <r>
    <n v="5346"/>
    <s v="L52525"/>
    <x v="1"/>
    <n v="303.5"/>
    <n v="312.8"/>
    <n v="1524"/>
    <n v="159.59290680236148"/>
    <n v="39.4"/>
    <n v="9.3000000000000114"/>
    <n v="6.2879605280130422"/>
    <n v="96"/>
    <x v="0"/>
    <n v="0"/>
    <n v="0"/>
    <n v="0"/>
    <n v="0"/>
    <n v="0"/>
  </r>
  <r>
    <n v="5347"/>
    <s v="L52526"/>
    <x v="1"/>
    <n v="303.39999999999998"/>
    <n v="312.7"/>
    <n v="1534"/>
    <n v="160.64010435355809"/>
    <n v="35.5"/>
    <n v="9.3000000000000114"/>
    <n v="5.7027237045513122"/>
    <n v="98"/>
    <x v="0"/>
    <n v="0"/>
    <n v="0"/>
    <n v="0"/>
    <n v="0"/>
    <n v="0"/>
  </r>
  <r>
    <n v="5348"/>
    <s v="L52527"/>
    <x v="1"/>
    <n v="303.3"/>
    <n v="312.7"/>
    <n v="1262"/>
    <n v="132.15633096101064"/>
    <n v="63.8"/>
    <n v="9.3999999999999773"/>
    <n v="8.4315739153124785"/>
    <n v="100"/>
    <x v="0"/>
    <n v="0"/>
    <n v="0"/>
    <n v="0"/>
    <n v="0"/>
    <n v="0"/>
  </r>
  <r>
    <n v="5349"/>
    <s v="L52528"/>
    <x v="1"/>
    <n v="303.3"/>
    <n v="312.60000000000002"/>
    <n v="1623"/>
    <n v="169.96016255920779"/>
    <n v="34.6"/>
    <n v="9.3000000000000114"/>
    <n v="5.8806216245485894"/>
    <n v="102"/>
    <x v="0"/>
    <n v="0"/>
    <n v="0"/>
    <n v="0"/>
    <n v="0"/>
    <n v="0"/>
  </r>
  <r>
    <n v="5350"/>
    <s v="M20209"/>
    <x v="0"/>
    <n v="303.3"/>
    <n v="312.7"/>
    <n v="1642"/>
    <n v="171.94983790648132"/>
    <n v="33.6"/>
    <n v="9.3999999999999773"/>
    <n v="5.777514553657773"/>
    <n v="104"/>
    <x v="0"/>
    <n v="0"/>
    <n v="0"/>
    <n v="0"/>
    <n v="0"/>
    <n v="0"/>
  </r>
  <r>
    <n v="5351"/>
    <s v="M20210"/>
    <x v="0"/>
    <n v="303.39999999999998"/>
    <n v="312.8"/>
    <n v="1622"/>
    <n v="169.85544280408814"/>
    <n v="35.1"/>
    <n v="9.4000000000000341"/>
    <n v="5.9619260424234941"/>
    <n v="107"/>
    <x v="0"/>
    <n v="0"/>
    <n v="0"/>
    <n v="0"/>
    <n v="0"/>
    <n v="0"/>
  </r>
  <r>
    <n v="5352"/>
    <s v="M20211"/>
    <x v="0"/>
    <n v="303.5"/>
    <n v="312.89999999999998"/>
    <n v="1530"/>
    <n v="160.22122533307945"/>
    <n v="34.5"/>
    <n v="9.3999999999999773"/>
    <n v="5.5276322739912409"/>
    <n v="110"/>
    <x v="0"/>
    <n v="0"/>
    <n v="0"/>
    <n v="0"/>
    <n v="0"/>
    <n v="0"/>
  </r>
  <r>
    <n v="5353"/>
    <s v="M20212"/>
    <x v="0"/>
    <n v="303.39999999999998"/>
    <n v="312.8"/>
    <n v="1590"/>
    <n v="166.50441064025901"/>
    <n v="36.299999999999997"/>
    <n v="9.4000000000000341"/>
    <n v="6.0441101062414022"/>
    <n v="113"/>
    <x v="0"/>
    <n v="0"/>
    <n v="0"/>
    <n v="0"/>
    <n v="0"/>
    <n v="0"/>
  </r>
  <r>
    <n v="5354"/>
    <s v="L52533"/>
    <x v="1"/>
    <n v="303.39999999999998"/>
    <n v="312.7"/>
    <n v="1589"/>
    <n v="166.39969088513939"/>
    <n v="34"/>
    <n v="9.3000000000000114"/>
    <n v="5.6575894900947397"/>
    <n v="116"/>
    <x v="0"/>
    <n v="0"/>
    <n v="0"/>
    <n v="0"/>
    <n v="0"/>
    <n v="0"/>
  </r>
  <r>
    <n v="5355"/>
    <s v="L52534"/>
    <x v="1"/>
    <n v="303.39999999999998"/>
    <n v="312.60000000000002"/>
    <n v="1462"/>
    <n v="153.1002819849426"/>
    <n v="37.5"/>
    <n v="9.2000000000000455"/>
    <n v="5.7412605744353478"/>
    <n v="118"/>
    <x v="0"/>
    <n v="0"/>
    <n v="0"/>
    <n v="0"/>
    <n v="0"/>
    <n v="0"/>
  </r>
  <r>
    <n v="5356"/>
    <s v="H34769"/>
    <x v="2"/>
    <n v="303.3"/>
    <n v="312.5"/>
    <n v="1328"/>
    <n v="139.06783479890819"/>
    <n v="49.8"/>
    <n v="9.1999999999999886"/>
    <n v="6.9255781729856283"/>
    <n v="120"/>
    <x v="0"/>
    <n v="0"/>
    <n v="0"/>
    <n v="0"/>
    <n v="0"/>
    <n v="0"/>
  </r>
  <r>
    <n v="5357"/>
    <s v="H34770"/>
    <x v="2"/>
    <n v="303.3"/>
    <n v="312.60000000000002"/>
    <n v="1692"/>
    <n v="177.18582566246431"/>
    <n v="29"/>
    <n v="9.3000000000000114"/>
    <n v="5.1383889442114654"/>
    <n v="125"/>
    <x v="0"/>
    <n v="0"/>
    <n v="0"/>
    <n v="0"/>
    <n v="0"/>
    <n v="0"/>
  </r>
  <r>
    <n v="5358"/>
    <s v="L52537"/>
    <x v="1"/>
    <n v="303.3"/>
    <n v="312.5"/>
    <n v="1968"/>
    <n v="206.08847807549043"/>
    <n v="20.6"/>
    <n v="9.1999999999999886"/>
    <n v="4.2454226483551025"/>
    <n v="130"/>
    <x v="0"/>
    <n v="0"/>
    <n v="0"/>
    <n v="0"/>
    <n v="0"/>
    <n v="0"/>
  </r>
  <r>
    <n v="5359"/>
    <s v="H34772"/>
    <x v="2"/>
    <n v="303.3"/>
    <n v="312.60000000000002"/>
    <n v="1827"/>
    <n v="191.32299260361839"/>
    <n v="24.2"/>
    <n v="9.3000000000000114"/>
    <n v="4.6300164210075643"/>
    <n v="132"/>
    <x v="0"/>
    <n v="0"/>
    <n v="0"/>
    <n v="0"/>
    <n v="0"/>
    <n v="0"/>
  </r>
  <r>
    <n v="5360"/>
    <s v="M20219"/>
    <x v="0"/>
    <n v="303.3"/>
    <n v="312.60000000000002"/>
    <n v="1397"/>
    <n v="146.29349790216469"/>
    <n v="47.1"/>
    <n v="9.3000000000000114"/>
    <n v="6.8904237511919577"/>
    <n v="137"/>
    <x v="0"/>
    <n v="0"/>
    <n v="0"/>
    <n v="0"/>
    <n v="0"/>
    <n v="0"/>
  </r>
  <r>
    <n v="5361"/>
    <s v="L52540"/>
    <x v="1"/>
    <n v="303.3"/>
    <n v="312.60000000000002"/>
    <n v="1463"/>
    <n v="153.20500174006227"/>
    <n v="44"/>
    <n v="9.3000000000000114"/>
    <n v="6.7410200765627399"/>
    <n v="140"/>
    <x v="0"/>
    <n v="0"/>
    <n v="0"/>
    <n v="0"/>
    <n v="0"/>
    <n v="0"/>
  </r>
  <r>
    <n v="5362"/>
    <s v="L52541"/>
    <x v="1"/>
    <n v="303.3"/>
    <n v="312.7"/>
    <n v="1643"/>
    <n v="172.054557661601"/>
    <n v="30.7"/>
    <n v="9.3999999999999773"/>
    <n v="5.2820749202111505"/>
    <n v="142"/>
    <x v="0"/>
    <n v="0"/>
    <n v="0"/>
    <n v="0"/>
    <n v="0"/>
    <n v="0"/>
  </r>
  <r>
    <n v="5363"/>
    <s v="L52542"/>
    <x v="1"/>
    <n v="303.2"/>
    <n v="312.60000000000002"/>
    <n v="1281"/>
    <n v="134.14600630828417"/>
    <n v="57"/>
    <n v="9.4000000000000341"/>
    <n v="7.6463223595721974"/>
    <n v="144"/>
    <x v="0"/>
    <n v="0"/>
    <n v="0"/>
    <n v="0"/>
    <n v="0"/>
    <n v="0"/>
  </r>
  <r>
    <n v="5364"/>
    <s v="L52543"/>
    <x v="1"/>
    <n v="303.2"/>
    <n v="312.5"/>
    <n v="1518"/>
    <n v="158.96458827164355"/>
    <n v="39.9"/>
    <n v="9.3000000000000114"/>
    <n v="6.3426870720385775"/>
    <n v="146"/>
    <x v="0"/>
    <n v="0"/>
    <n v="0"/>
    <n v="0"/>
    <n v="0"/>
    <n v="0"/>
  </r>
  <r>
    <n v="5365"/>
    <s v="L52544"/>
    <x v="1"/>
    <n v="303.2"/>
    <n v="312.60000000000002"/>
    <n v="1601"/>
    <n v="167.65632794657529"/>
    <n v="35.299999999999997"/>
    <n v="9.4000000000000341"/>
    <n v="5.9182683765141073"/>
    <n v="148"/>
    <x v="0"/>
    <n v="0"/>
    <n v="0"/>
    <n v="0"/>
    <n v="0"/>
    <n v="0"/>
  </r>
  <r>
    <n v="5366"/>
    <s v="L52545"/>
    <x v="1"/>
    <n v="303.10000000000002"/>
    <n v="312.60000000000002"/>
    <n v="1548"/>
    <n v="162.10618092523333"/>
    <n v="36.4"/>
    <n v="9.5"/>
    <n v="5.9006649856784934"/>
    <n v="150"/>
    <x v="0"/>
    <n v="0"/>
    <n v="0"/>
    <n v="0"/>
    <n v="0"/>
    <n v="0"/>
  </r>
  <r>
    <n v="5367"/>
    <s v="H34780"/>
    <x v="2"/>
    <n v="303.10000000000002"/>
    <n v="312.60000000000002"/>
    <n v="1404"/>
    <n v="147.02653618800232"/>
    <n v="40.6"/>
    <n v="9.5"/>
    <n v="5.9692773692328949"/>
    <n v="152"/>
    <x v="0"/>
    <n v="0"/>
    <n v="0"/>
    <n v="0"/>
    <n v="0"/>
    <n v="0"/>
  </r>
  <r>
    <n v="5368"/>
    <s v="M20227"/>
    <x v="0"/>
    <n v="303.10000000000002"/>
    <n v="312.5"/>
    <n v="1766"/>
    <n v="184.93508754131915"/>
    <n v="26.7"/>
    <n v="9.3999999999999773"/>
    <n v="4.9377668373532213"/>
    <n v="157"/>
    <x v="0"/>
    <n v="0"/>
    <n v="0"/>
    <n v="0"/>
    <n v="0"/>
    <n v="0"/>
  </r>
  <r>
    <n v="5369"/>
    <s v="M20228"/>
    <x v="0"/>
    <n v="303.10000000000002"/>
    <n v="312.5"/>
    <n v="1667"/>
    <n v="174.56783178447282"/>
    <n v="30"/>
    <n v="9.3999999999999773"/>
    <n v="5.2370349535341845"/>
    <n v="160"/>
    <x v="0"/>
    <n v="0"/>
    <n v="0"/>
    <n v="0"/>
    <n v="0"/>
    <n v="0"/>
  </r>
  <r>
    <n v="5370"/>
    <s v="H34783"/>
    <x v="2"/>
    <n v="303"/>
    <n v="312.5"/>
    <n v="1507"/>
    <n v="157.8126709653273"/>
    <n v="37.9"/>
    <n v="9.5"/>
    <n v="5.9811002295859046"/>
    <n v="163"/>
    <x v="0"/>
    <n v="0"/>
    <n v="0"/>
    <n v="0"/>
    <n v="0"/>
    <n v="0"/>
  </r>
  <r>
    <n v="5371"/>
    <s v="H34784"/>
    <x v="2"/>
    <n v="303"/>
    <n v="312.39999999999998"/>
    <n v="1627"/>
    <n v="170.37904157968646"/>
    <n v="37.1"/>
    <n v="9.3999999999999773"/>
    <n v="6.321062442606368"/>
    <n v="168"/>
    <x v="0"/>
    <n v="0"/>
    <n v="0"/>
    <n v="0"/>
    <n v="0"/>
    <n v="0"/>
  </r>
  <r>
    <n v="5372"/>
    <s v="L52551"/>
    <x v="1"/>
    <n v="302.89999999999998"/>
    <n v="312.3"/>
    <n v="1435"/>
    <n v="150.27284859671178"/>
    <n v="47.7"/>
    <n v="9.4000000000000341"/>
    <n v="7.1680148780631523"/>
    <n v="173"/>
    <x v="0"/>
    <n v="0"/>
    <n v="0"/>
    <n v="0"/>
    <n v="0"/>
    <n v="0"/>
  </r>
  <r>
    <n v="5373"/>
    <s v="H34786"/>
    <x v="2"/>
    <n v="302.89999999999998"/>
    <n v="312.3"/>
    <n v="1509"/>
    <n v="158.02211047556659"/>
    <n v="46.8"/>
    <n v="9.4000000000000341"/>
    <n v="7.3954347702565162"/>
    <n v="175"/>
    <x v="0"/>
    <n v="0"/>
    <n v="0"/>
    <n v="0"/>
    <n v="0"/>
    <n v="0"/>
  </r>
  <r>
    <n v="5374"/>
    <s v="M20233"/>
    <x v="0"/>
    <n v="302.89999999999998"/>
    <n v="312.3"/>
    <n v="1809"/>
    <n v="189.43803701146453"/>
    <n v="25"/>
    <n v="9.4000000000000341"/>
    <n v="4.7359509252866134"/>
    <n v="180"/>
    <x v="0"/>
    <n v="0"/>
    <n v="0"/>
    <n v="0"/>
    <n v="0"/>
    <n v="0"/>
  </r>
  <r>
    <n v="5375"/>
    <s v="L52554"/>
    <x v="1"/>
    <n v="302.89999999999998"/>
    <n v="312.3"/>
    <n v="1515"/>
    <n v="158.65042900628455"/>
    <n v="40.799999999999997"/>
    <n v="9.4000000000000341"/>
    <n v="6.4729375034564089"/>
    <n v="183"/>
    <x v="0"/>
    <n v="0"/>
    <n v="0"/>
    <n v="0"/>
    <n v="0"/>
    <n v="0"/>
  </r>
  <r>
    <n v="5376"/>
    <s v="L52555"/>
    <x v="1"/>
    <n v="302.89999999999998"/>
    <n v="312.3"/>
    <n v="1530"/>
    <n v="160.22122533307945"/>
    <n v="34.9"/>
    <n v="9.4000000000000341"/>
    <n v="5.5917207641244726"/>
    <n v="185"/>
    <x v="0"/>
    <n v="0"/>
    <n v="0"/>
    <n v="0"/>
    <n v="0"/>
    <n v="0"/>
  </r>
  <r>
    <n v="5377"/>
    <s v="H34790"/>
    <x v="2"/>
    <n v="302.8"/>
    <n v="312.3"/>
    <n v="1336"/>
    <n v="139.90559283986548"/>
    <n v="57.5"/>
    <n v="9.5"/>
    <n v="8.0445715882922642"/>
    <n v="187"/>
    <x v="0"/>
    <n v="0"/>
    <n v="0"/>
    <n v="0"/>
    <n v="0"/>
    <n v="0"/>
  </r>
  <r>
    <n v="5378"/>
    <s v="L52557"/>
    <x v="1"/>
    <n v="302.89999999999998"/>
    <n v="312.39999999999998"/>
    <n v="2030"/>
    <n v="212.58110289290934"/>
    <n v="19.100000000000001"/>
    <n v="9.5"/>
    <n v="4.0602990652545685"/>
    <n v="192"/>
    <x v="0"/>
    <n v="0"/>
    <n v="0"/>
    <n v="0"/>
    <n v="0"/>
    <n v="0"/>
  </r>
  <r>
    <n v="5379"/>
    <s v="L52558"/>
    <x v="1"/>
    <n v="302.89999999999998"/>
    <n v="312.39999999999998"/>
    <n v="1550"/>
    <n v="162.31562043547265"/>
    <n v="36.9"/>
    <n v="9.5"/>
    <n v="5.9894463940689402"/>
    <n v="194"/>
    <x v="0"/>
    <n v="0"/>
    <n v="0"/>
    <n v="0"/>
    <n v="0"/>
    <n v="0"/>
  </r>
  <r>
    <n v="5380"/>
    <s v="L52559"/>
    <x v="1"/>
    <n v="302.89999999999998"/>
    <n v="312.39999999999998"/>
    <n v="1446"/>
    <n v="151.42476590302803"/>
    <n v="41.7"/>
    <n v="9.5"/>
    <n v="6.3144127381562694"/>
    <n v="196"/>
    <x v="0"/>
    <n v="0"/>
    <n v="0"/>
    <n v="0"/>
    <n v="0"/>
    <n v="0"/>
  </r>
  <r>
    <n v="5381"/>
    <s v="L52560"/>
    <x v="1"/>
    <n v="302.8"/>
    <n v="312.3"/>
    <n v="1494"/>
    <n v="156.4513141487717"/>
    <n v="37.5"/>
    <n v="9.5"/>
    <n v="5.8669242805789388"/>
    <n v="198"/>
    <x v="0"/>
    <n v="0"/>
    <n v="0"/>
    <n v="0"/>
    <n v="0"/>
    <n v="0"/>
  </r>
  <r>
    <n v="5382"/>
    <s v="L52561"/>
    <x v="1"/>
    <n v="302.8"/>
    <n v="312.39999999999998"/>
    <n v="1651"/>
    <n v="172.89231570255828"/>
    <n v="27"/>
    <n v="9.5999999999999659"/>
    <n v="4.6680925239690731"/>
    <n v="200"/>
    <x v="0"/>
    <n v="0"/>
    <n v="0"/>
    <n v="0"/>
    <n v="0"/>
    <n v="0"/>
  </r>
  <r>
    <n v="5383"/>
    <s v="L52562"/>
    <x v="1"/>
    <n v="302.89999999999998"/>
    <n v="312.39999999999998"/>
    <n v="1698"/>
    <n v="177.81414419318227"/>
    <n v="33.799999999999997"/>
    <n v="9.5"/>
    <n v="6.0101180737295596"/>
    <n v="202"/>
    <x v="0"/>
    <n v="0"/>
    <n v="0"/>
    <n v="0"/>
    <n v="0"/>
    <n v="0"/>
  </r>
  <r>
    <n v="5384"/>
    <s v="L52563"/>
    <x v="1"/>
    <n v="302.8"/>
    <n v="312.3"/>
    <n v="1504"/>
    <n v="157.4985116999683"/>
    <n v="40.299999999999997"/>
    <n v="9.5"/>
    <n v="6.3471900215087222"/>
    <n v="204"/>
    <x v="0"/>
    <n v="0"/>
    <n v="0"/>
    <n v="0"/>
    <n v="0"/>
    <n v="0"/>
  </r>
  <r>
    <n v="5385"/>
    <s v="M20244"/>
    <x v="0"/>
    <n v="302.89999999999998"/>
    <n v="312.39999999999998"/>
    <n v="1421"/>
    <n v="148.80677202503654"/>
    <n v="46"/>
    <n v="9.5"/>
    <n v="6.8451115131516804"/>
    <n v="206"/>
    <x v="0"/>
    <n v="0"/>
    <n v="0"/>
    <n v="0"/>
    <n v="0"/>
    <n v="0"/>
  </r>
  <r>
    <n v="5386"/>
    <s v="H34799"/>
    <x v="2"/>
    <n v="302.89999999999998"/>
    <n v="312.3"/>
    <n v="1754"/>
    <n v="183.67845047988325"/>
    <n v="26.9"/>
    <n v="9.4000000000000341"/>
    <n v="4.9409503179088601"/>
    <n v="209"/>
    <x v="0"/>
    <n v="0"/>
    <n v="0"/>
    <n v="0"/>
    <n v="0"/>
    <n v="0"/>
  </r>
  <r>
    <n v="5387"/>
    <s v="L52566"/>
    <x v="1"/>
    <n v="302.89999999999998"/>
    <n v="312.2"/>
    <n v="1469"/>
    <n v="153.83332027078021"/>
    <n v="42"/>
    <n v="9.3000000000000114"/>
    <n v="6.4609994513727687"/>
    <n v="214"/>
    <x v="0"/>
    <n v="0"/>
    <n v="0"/>
    <n v="0"/>
    <n v="0"/>
    <n v="0"/>
  </r>
  <r>
    <n v="5388"/>
    <s v="L52567"/>
    <x v="1"/>
    <n v="302.8"/>
    <n v="312.2"/>
    <n v="1433"/>
    <n v="150.06340908647243"/>
    <n v="50"/>
    <n v="9.3999999999999773"/>
    <n v="7.5031704543236222"/>
    <n v="216"/>
    <x v="0"/>
    <n v="0"/>
    <n v="0"/>
    <n v="0"/>
    <n v="0"/>
    <n v="0"/>
  </r>
  <r>
    <n v="5389"/>
    <s v="M20248"/>
    <x v="0"/>
    <n v="302.8"/>
    <n v="312.3"/>
    <n v="1432"/>
    <n v="149.95868933135279"/>
    <n v="49"/>
    <n v="9.5"/>
    <n v="7.3479757772362868"/>
    <n v="218"/>
    <x v="0"/>
    <n v="0"/>
    <n v="0"/>
    <n v="0"/>
    <n v="0"/>
    <n v="0"/>
  </r>
  <r>
    <n v="5390"/>
    <s v="L52569"/>
    <x v="1"/>
    <n v="302.8"/>
    <n v="312.3"/>
    <n v="1366"/>
    <n v="143.04718549345526"/>
    <n v="49.1"/>
    <n v="9.5"/>
    <n v="7.0236168077286543"/>
    <n v="221"/>
    <x v="0"/>
    <n v="0"/>
    <n v="0"/>
    <n v="0"/>
    <n v="0"/>
    <n v="0"/>
  </r>
  <r>
    <n v="5391"/>
    <s v="H34804"/>
    <x v="2"/>
    <n v="302.8"/>
    <n v="312.3"/>
    <n v="1483"/>
    <n v="155.29939684245542"/>
    <n v="47.2"/>
    <n v="9.5"/>
    <n v="7.3301315309638966"/>
    <n v="223"/>
    <x v="0"/>
    <n v="0"/>
    <n v="0"/>
    <n v="0"/>
    <n v="0"/>
    <n v="0"/>
  </r>
  <r>
    <n v="5392"/>
    <s v="L52571"/>
    <x v="1"/>
    <n v="302.7"/>
    <n v="312.2"/>
    <n v="1572"/>
    <n v="164.61945504810515"/>
    <n v="34.4"/>
    <n v="9.5"/>
    <n v="5.6629092536548171"/>
    <n v="228"/>
    <x v="0"/>
    <n v="0"/>
    <n v="0"/>
    <n v="0"/>
    <n v="0"/>
    <n v="0"/>
  </r>
  <r>
    <n v="5393"/>
    <s v="L52572"/>
    <x v="1"/>
    <n v="302.8"/>
    <n v="312.2"/>
    <n v="1481"/>
    <n v="155.08995733221613"/>
    <n v="40.200000000000003"/>
    <n v="9.3999999999999773"/>
    <n v="6.2346162847550888"/>
    <n v="230"/>
    <x v="0"/>
    <n v="0"/>
    <n v="0"/>
    <n v="0"/>
    <n v="0"/>
    <n v="0"/>
  </r>
  <r>
    <n v="5394"/>
    <s v="L52573"/>
    <x v="1"/>
    <n v="302.8"/>
    <n v="312.3"/>
    <n v="1473"/>
    <n v="154.25219929125885"/>
    <n v="42.6"/>
    <n v="9.5"/>
    <n v="6.5711436898076272"/>
    <n v="232"/>
    <x v="0"/>
    <n v="0"/>
    <n v="0"/>
    <n v="0"/>
    <n v="0"/>
    <n v="0"/>
  </r>
  <r>
    <n v="5395"/>
    <s v="M20254"/>
    <x v="0"/>
    <n v="302.8"/>
    <n v="312.3"/>
    <n v="1262"/>
    <n v="132.15633096101064"/>
    <n v="70.5"/>
    <n v="9.5"/>
    <n v="9.317021332751251"/>
    <n v="234"/>
    <x v="1"/>
    <n v="0"/>
    <n v="0"/>
    <n v="1"/>
    <n v="1"/>
    <n v="0"/>
  </r>
  <r>
    <n v="5396"/>
    <s v="L52575"/>
    <x v="1"/>
    <n v="302.8"/>
    <n v="312.39999999999998"/>
    <n v="1529"/>
    <n v="160.1165055779598"/>
    <n v="36.799999999999997"/>
    <n v="9.5999999999999659"/>
    <n v="5.8922874052689203"/>
    <n v="237"/>
    <x v="0"/>
    <n v="0"/>
    <n v="0"/>
    <n v="0"/>
    <n v="0"/>
    <n v="0"/>
  </r>
  <r>
    <n v="5397"/>
    <s v="L52576"/>
    <x v="1"/>
    <n v="302.8"/>
    <n v="312.39999999999998"/>
    <n v="1523"/>
    <n v="159.48818704724184"/>
    <n v="39.700000000000003"/>
    <n v="9.5999999999999659"/>
    <n v="6.3316810257755014"/>
    <n v="239"/>
    <x v="0"/>
    <n v="0"/>
    <n v="0"/>
    <n v="0"/>
    <n v="0"/>
    <n v="0"/>
  </r>
  <r>
    <n v="5398"/>
    <s v="M20257"/>
    <x v="0"/>
    <n v="302.8"/>
    <n v="312.3"/>
    <n v="1416"/>
    <n v="148.28317324943825"/>
    <n v="42.7"/>
    <n v="9.5"/>
    <n v="6.331691497751013"/>
    <n v="241"/>
    <x v="0"/>
    <n v="0"/>
    <n v="0"/>
    <n v="0"/>
    <n v="0"/>
    <n v="0"/>
  </r>
  <r>
    <n v="5399"/>
    <s v="L52578"/>
    <x v="1"/>
    <n v="302.89999999999998"/>
    <n v="312.39999999999998"/>
    <n v="1923"/>
    <n v="201.37608909510573"/>
    <n v="23.9"/>
    <n v="9.5"/>
    <n v="4.8128885293730264"/>
    <n v="244"/>
    <x v="0"/>
    <n v="0"/>
    <n v="0"/>
    <n v="0"/>
    <n v="0"/>
    <n v="0"/>
  </r>
  <r>
    <n v="5400"/>
    <s v="H34813"/>
    <x v="2"/>
    <n v="302.8"/>
    <n v="312.39999999999998"/>
    <n v="1411"/>
    <n v="147.75957447383993"/>
    <n v="53.8"/>
    <n v="9.5999999999999659"/>
    <n v="7.9494651066925881"/>
    <n v="246"/>
    <x v="1"/>
    <n v="0"/>
    <n v="0"/>
    <n v="0"/>
    <n v="1"/>
    <n v="0"/>
  </r>
  <r>
    <n v="5401"/>
    <s v="L52580"/>
    <x v="1"/>
    <n v="302.7"/>
    <n v="312.39999999999998"/>
    <n v="1477"/>
    <n v="154.67107831173746"/>
    <n v="46.3"/>
    <n v="9.6999999999999886"/>
    <n v="7.1612709258334446"/>
    <n v="251"/>
    <x v="1"/>
    <n v="0"/>
    <n v="0"/>
    <n v="0"/>
    <n v="1"/>
    <n v="0"/>
  </r>
  <r>
    <n v="5402"/>
    <s v="M20261"/>
    <x v="0"/>
    <n v="302.60000000000002"/>
    <n v="312.3"/>
    <n v="1454"/>
    <n v="152.26252394398531"/>
    <n v="54.8"/>
    <n v="9.6999999999999886"/>
    <n v="8.3439863121303954"/>
    <n v="253"/>
    <x v="1"/>
    <n v="1"/>
    <n v="0"/>
    <n v="0"/>
    <n v="1"/>
    <n v="0"/>
  </r>
  <r>
    <n v="5403"/>
    <s v="L52582"/>
    <x v="1"/>
    <n v="302.7"/>
    <n v="312.3"/>
    <n v="1421"/>
    <n v="148.80677202503654"/>
    <n v="48.5"/>
    <n v="9.6000000000000227"/>
    <n v="7.2171284432142722"/>
    <n v="0"/>
    <x v="0"/>
    <n v="0"/>
    <n v="0"/>
    <n v="0"/>
    <n v="0"/>
    <n v="0"/>
  </r>
  <r>
    <n v="5404"/>
    <s v="L52583"/>
    <x v="1"/>
    <n v="302.7"/>
    <n v="312.3"/>
    <n v="1858"/>
    <n v="194.56930501232785"/>
    <n v="25.4"/>
    <n v="9.6000000000000227"/>
    <n v="4.9420603473131273"/>
    <n v="2"/>
    <x v="0"/>
    <n v="0"/>
    <n v="0"/>
    <n v="0"/>
    <n v="0"/>
    <n v="0"/>
  </r>
  <r>
    <n v="5405"/>
    <s v="H34818"/>
    <x v="2"/>
    <n v="302.8"/>
    <n v="312.5"/>
    <n v="1422"/>
    <n v="148.91149178015618"/>
    <n v="46.1"/>
    <n v="9.6999999999999886"/>
    <n v="6.8648197710651999"/>
    <n v="4"/>
    <x v="0"/>
    <n v="0"/>
    <n v="0"/>
    <n v="0"/>
    <n v="0"/>
    <n v="0"/>
  </r>
  <r>
    <n v="5406"/>
    <s v="L52585"/>
    <x v="1"/>
    <n v="302.7"/>
    <n v="312.39999999999998"/>
    <n v="1444"/>
    <n v="151.21532639278868"/>
    <n v="48.7"/>
    <n v="9.6999999999999886"/>
    <n v="7.3641863953288089"/>
    <n v="9"/>
    <x v="0"/>
    <n v="0"/>
    <n v="0"/>
    <n v="0"/>
    <n v="0"/>
    <n v="0"/>
  </r>
  <r>
    <n v="5407"/>
    <s v="L52586"/>
    <x v="1"/>
    <n v="302.7"/>
    <n v="312.39999999999998"/>
    <n v="1360"/>
    <n v="142.4188669627373"/>
    <n v="47.8"/>
    <n v="9.6999999999999886"/>
    <n v="6.8076218408188423"/>
    <n v="11"/>
    <x v="0"/>
    <n v="0"/>
    <n v="0"/>
    <n v="0"/>
    <n v="0"/>
    <n v="0"/>
  </r>
  <r>
    <n v="5408"/>
    <s v="L52587"/>
    <x v="1"/>
    <n v="302.7"/>
    <n v="312.39999999999998"/>
    <n v="1954"/>
    <n v="204.62240150381518"/>
    <n v="24.8"/>
    <n v="9.6999999999999886"/>
    <n v="5.0746355572946165"/>
    <n v="13"/>
    <x v="0"/>
    <n v="0"/>
    <n v="0"/>
    <n v="0"/>
    <n v="0"/>
    <n v="0"/>
  </r>
  <r>
    <n v="5409"/>
    <s v="L52588"/>
    <x v="1"/>
    <n v="302.60000000000002"/>
    <n v="312.39999999999998"/>
    <n v="1628"/>
    <n v="170.48376133480613"/>
    <n v="33"/>
    <n v="9.7999999999999545"/>
    <n v="5.6259641240486022"/>
    <n v="15"/>
    <x v="0"/>
    <n v="0"/>
    <n v="0"/>
    <n v="0"/>
    <n v="0"/>
    <n v="0"/>
  </r>
  <r>
    <n v="5410"/>
    <s v="L52589"/>
    <x v="1"/>
    <n v="302.7"/>
    <n v="312.39999999999998"/>
    <n v="1433"/>
    <n v="150.06340908647243"/>
    <n v="44.2"/>
    <n v="9.6999999999999886"/>
    <n v="6.6328026816220822"/>
    <n v="17"/>
    <x v="0"/>
    <n v="0"/>
    <n v="0"/>
    <n v="0"/>
    <n v="0"/>
    <n v="0"/>
  </r>
  <r>
    <n v="5411"/>
    <s v="M20270"/>
    <x v="0"/>
    <n v="302.7"/>
    <n v="312.5"/>
    <n v="1417"/>
    <n v="148.3878930045579"/>
    <n v="51.5"/>
    <n v="9.8000000000000114"/>
    <n v="7.6419764897347315"/>
    <n v="19"/>
    <x v="0"/>
    <n v="0"/>
    <n v="0"/>
    <n v="0"/>
    <n v="0"/>
    <n v="0"/>
  </r>
  <r>
    <n v="5412"/>
    <s v="L52591"/>
    <x v="1"/>
    <n v="302.8"/>
    <n v="312.60000000000002"/>
    <n v="1462"/>
    <n v="153.1002819849426"/>
    <n v="39.4"/>
    <n v="9.8000000000000114"/>
    <n v="6.0321511102067378"/>
    <n v="22"/>
    <x v="0"/>
    <n v="0"/>
    <n v="0"/>
    <n v="0"/>
    <n v="0"/>
    <n v="0"/>
  </r>
  <r>
    <n v="5413"/>
    <s v="L52592"/>
    <x v="1"/>
    <n v="302.89999999999998"/>
    <n v="312.60000000000002"/>
    <n v="1328"/>
    <n v="139.06783479890819"/>
    <n v="59.9"/>
    <n v="9.7000000000000455"/>
    <n v="8.3301633044546008"/>
    <n v="24"/>
    <x v="0"/>
    <n v="0"/>
    <n v="0"/>
    <n v="0"/>
    <n v="0"/>
    <n v="0"/>
  </r>
  <r>
    <n v="5414"/>
    <s v="H34827"/>
    <x v="2"/>
    <n v="302.7"/>
    <n v="312.5"/>
    <n v="1527"/>
    <n v="159.90706606772045"/>
    <n v="36.4"/>
    <n v="9.8000000000000114"/>
    <n v="5.820617204865024"/>
    <n v="26"/>
    <x v="0"/>
    <n v="0"/>
    <n v="0"/>
    <n v="0"/>
    <n v="0"/>
    <n v="0"/>
  </r>
  <r>
    <n v="5415"/>
    <s v="L52594"/>
    <x v="1"/>
    <n v="302.60000000000002"/>
    <n v="312.3"/>
    <n v="1534"/>
    <n v="160.64010435355809"/>
    <n v="34.299999999999997"/>
    <n v="9.6999999999999886"/>
    <n v="5.5099555793270421"/>
    <n v="31"/>
    <x v="0"/>
    <n v="0"/>
    <n v="0"/>
    <n v="0"/>
    <n v="0"/>
    <n v="0"/>
  </r>
  <r>
    <n v="5416"/>
    <s v="M20275"/>
    <x v="0"/>
    <n v="302.60000000000002"/>
    <n v="312.39999999999998"/>
    <n v="1410"/>
    <n v="147.65485471872029"/>
    <n v="50.3"/>
    <n v="9.7999999999999545"/>
    <n v="7.4270391923516303"/>
    <n v="33"/>
    <x v="0"/>
    <n v="0"/>
    <n v="0"/>
    <n v="0"/>
    <n v="0"/>
    <n v="0"/>
  </r>
  <r>
    <n v="5417"/>
    <s v="L52596"/>
    <x v="1"/>
    <n v="302.60000000000002"/>
    <n v="312.3"/>
    <n v="1660"/>
    <n v="173.83479349863521"/>
    <n v="30.3"/>
    <n v="9.6999999999999886"/>
    <n v="5.2671942430086469"/>
    <n v="36"/>
    <x v="0"/>
    <n v="0"/>
    <n v="0"/>
    <n v="0"/>
    <n v="0"/>
    <n v="0"/>
  </r>
  <r>
    <n v="5418"/>
    <s v="L52597"/>
    <x v="1"/>
    <n v="302.60000000000002"/>
    <n v="312.39999999999998"/>
    <n v="1386"/>
    <n v="145.14158059584844"/>
    <n v="45.8"/>
    <n v="9.7999999999999545"/>
    <n v="6.6474843912898578"/>
    <n v="38"/>
    <x v="0"/>
    <n v="0"/>
    <n v="0"/>
    <n v="0"/>
    <n v="0"/>
    <n v="0"/>
  </r>
  <r>
    <n v="5419"/>
    <s v="L52598"/>
    <x v="1"/>
    <n v="302.60000000000002"/>
    <n v="312.39999999999998"/>
    <n v="1398"/>
    <n v="146.39821765728436"/>
    <n v="41.6"/>
    <n v="9.7999999999999545"/>
    <n v="6.0901658545430299"/>
    <n v="40"/>
    <x v="0"/>
    <n v="0"/>
    <n v="0"/>
    <n v="0"/>
    <n v="0"/>
    <n v="0"/>
  </r>
  <r>
    <n v="5420"/>
    <s v="L52599"/>
    <x v="1"/>
    <n v="302.60000000000002"/>
    <n v="312.3"/>
    <n v="1321"/>
    <n v="138.33479651307056"/>
    <n v="53.4"/>
    <n v="9.6999999999999886"/>
    <n v="7.3870781337979681"/>
    <n v="42"/>
    <x v="0"/>
    <n v="0"/>
    <n v="0"/>
    <n v="0"/>
    <n v="0"/>
    <n v="0"/>
  </r>
  <r>
    <n v="5421"/>
    <s v="L52600"/>
    <x v="1"/>
    <n v="302.60000000000002"/>
    <n v="312.3"/>
    <n v="1512"/>
    <n v="158.33626974092559"/>
    <n v="34.200000000000003"/>
    <n v="9.6999999999999886"/>
    <n v="5.4151004251396548"/>
    <n v="44"/>
    <x v="0"/>
    <n v="0"/>
    <n v="0"/>
    <n v="0"/>
    <n v="0"/>
    <n v="0"/>
  </r>
  <r>
    <n v="5422"/>
    <s v="M20281"/>
    <x v="0"/>
    <n v="302.60000000000002"/>
    <n v="312.3"/>
    <n v="1566"/>
    <n v="163.99113651738719"/>
    <n v="36.6"/>
    <n v="9.6999999999999886"/>
    <n v="6.002075596536371"/>
    <n v="46"/>
    <x v="0"/>
    <n v="0"/>
    <n v="0"/>
    <n v="0"/>
    <n v="0"/>
    <n v="0"/>
  </r>
  <r>
    <n v="5423"/>
    <s v="M20282"/>
    <x v="0"/>
    <n v="302.7"/>
    <n v="312.39999999999998"/>
    <n v="1422"/>
    <n v="148.91149178015618"/>
    <n v="44.5"/>
    <n v="9.6999999999999886"/>
    <n v="6.6265613842169504"/>
    <n v="49"/>
    <x v="0"/>
    <n v="0"/>
    <n v="0"/>
    <n v="0"/>
    <n v="0"/>
    <n v="0"/>
  </r>
  <r>
    <n v="5424"/>
    <s v="L52603"/>
    <x v="1"/>
    <n v="302.60000000000002"/>
    <n v="312.3"/>
    <n v="1647"/>
    <n v="172.47343668207967"/>
    <n v="31.8"/>
    <n v="9.6999999999999886"/>
    <n v="5.484655286490133"/>
    <n v="52"/>
    <x v="0"/>
    <n v="0"/>
    <n v="0"/>
    <n v="0"/>
    <n v="0"/>
    <n v="0"/>
  </r>
  <r>
    <n v="5425"/>
    <s v="L52604"/>
    <x v="1"/>
    <n v="302.60000000000002"/>
    <n v="312.2"/>
    <n v="1377"/>
    <n v="144.19910279977151"/>
    <n v="45.5"/>
    <n v="9.5999999999999659"/>
    <n v="6.5610591773896036"/>
    <n v="54"/>
    <x v="0"/>
    <n v="0"/>
    <n v="0"/>
    <n v="0"/>
    <n v="0"/>
    <n v="0"/>
  </r>
  <r>
    <n v="5426"/>
    <s v="L52605"/>
    <x v="1"/>
    <n v="302.5"/>
    <n v="312.2"/>
    <n v="1775"/>
    <n v="185.87756533739608"/>
    <n v="27.9"/>
    <n v="9.6999999999999886"/>
    <n v="5.1859840729133504"/>
    <n v="56"/>
    <x v="0"/>
    <n v="0"/>
    <n v="0"/>
    <n v="0"/>
    <n v="0"/>
    <n v="0"/>
  </r>
  <r>
    <n v="5427"/>
    <s v="L52606"/>
    <x v="1"/>
    <n v="302.60000000000002"/>
    <n v="312.3"/>
    <n v="1554"/>
    <n v="162.73449945595127"/>
    <n v="42"/>
    <n v="9.6999999999999886"/>
    <n v="6.8348489771499539"/>
    <n v="58"/>
    <x v="0"/>
    <n v="0"/>
    <n v="0"/>
    <n v="0"/>
    <n v="0"/>
    <n v="0"/>
  </r>
  <r>
    <n v="5428"/>
    <s v="L52607"/>
    <x v="1"/>
    <n v="302.7"/>
    <n v="312.39999999999998"/>
    <n v="1423"/>
    <n v="149.01621153527586"/>
    <n v="51.9"/>
    <n v="9.6999999999999886"/>
    <n v="7.7339413786808171"/>
    <n v="60"/>
    <x v="0"/>
    <n v="0"/>
    <n v="0"/>
    <n v="0"/>
    <n v="0"/>
    <n v="0"/>
  </r>
  <r>
    <n v="5429"/>
    <s v="L52608"/>
    <x v="1"/>
    <n v="302.7"/>
    <n v="312.39999999999998"/>
    <n v="1453"/>
    <n v="152.15780418886564"/>
    <n v="47.3"/>
    <n v="9.6999999999999886"/>
    <n v="7.197064138133344"/>
    <n v="62"/>
    <x v="0"/>
    <n v="0"/>
    <n v="0"/>
    <n v="0"/>
    <n v="0"/>
    <n v="0"/>
  </r>
  <r>
    <n v="5430"/>
    <s v="L52609"/>
    <x v="1"/>
    <n v="302.8"/>
    <n v="312.39999999999998"/>
    <n v="1590"/>
    <n v="166.50441064025901"/>
    <n v="34.4"/>
    <n v="9.5999999999999659"/>
    <n v="5.72775172602491"/>
    <n v="64"/>
    <x v="0"/>
    <n v="0"/>
    <n v="0"/>
    <n v="0"/>
    <n v="0"/>
    <n v="0"/>
  </r>
  <r>
    <n v="5431"/>
    <s v="L52610"/>
    <x v="1"/>
    <n v="302.8"/>
    <n v="312.5"/>
    <n v="1694"/>
    <n v="177.39526517270366"/>
    <n v="28.4"/>
    <n v="9.6999999999999886"/>
    <n v="5.0380255309047834"/>
    <n v="66"/>
    <x v="0"/>
    <n v="0"/>
    <n v="0"/>
    <n v="0"/>
    <n v="0"/>
    <n v="0"/>
  </r>
  <r>
    <n v="5432"/>
    <s v="L52611"/>
    <x v="1"/>
    <n v="302.8"/>
    <n v="312.5"/>
    <n v="1462"/>
    <n v="153.1002819849426"/>
    <n v="43.4"/>
    <n v="9.6999999999999886"/>
    <n v="6.6445522381465087"/>
    <n v="68"/>
    <x v="0"/>
    <n v="0"/>
    <n v="0"/>
    <n v="0"/>
    <n v="0"/>
    <n v="0"/>
  </r>
  <r>
    <n v="5433"/>
    <s v="L52612"/>
    <x v="1"/>
    <n v="302.8"/>
    <n v="312.39999999999998"/>
    <n v="1392"/>
    <n v="145.7698991265664"/>
    <n v="46.2"/>
    <n v="9.5999999999999659"/>
    <n v="6.7345693396473676"/>
    <n v="70"/>
    <x v="0"/>
    <n v="0"/>
    <n v="0"/>
    <n v="0"/>
    <n v="0"/>
    <n v="0"/>
  </r>
  <r>
    <n v="5434"/>
    <s v="L52613"/>
    <x v="1"/>
    <n v="302.89999999999998"/>
    <n v="312.5"/>
    <n v="1550"/>
    <n v="162.31562043547265"/>
    <n v="45.5"/>
    <n v="9.6000000000000227"/>
    <n v="7.385360729814006"/>
    <n v="72"/>
    <x v="0"/>
    <n v="0"/>
    <n v="0"/>
    <n v="0"/>
    <n v="0"/>
    <n v="0"/>
  </r>
  <r>
    <n v="5435"/>
    <s v="L52614"/>
    <x v="1"/>
    <n v="302.89999999999998"/>
    <n v="312.5"/>
    <n v="1629"/>
    <n v="170.58848108992575"/>
    <n v="30.4"/>
    <n v="9.6000000000000227"/>
    <n v="5.1858898251337422"/>
    <n v="74"/>
    <x v="0"/>
    <n v="0"/>
    <n v="0"/>
    <n v="0"/>
    <n v="0"/>
    <n v="0"/>
  </r>
  <r>
    <n v="5436"/>
    <s v="M20295"/>
    <x v="0"/>
    <n v="303"/>
    <n v="312.5"/>
    <n v="1524"/>
    <n v="159.59290680236148"/>
    <n v="42.1"/>
    <n v="9.5"/>
    <n v="6.7188613763794187"/>
    <n v="76"/>
    <x v="0"/>
    <n v="0"/>
    <n v="0"/>
    <n v="0"/>
    <n v="0"/>
    <n v="0"/>
  </r>
  <r>
    <n v="5437"/>
    <s v="M20296"/>
    <x v="0"/>
    <n v="302.89999999999998"/>
    <n v="312.5"/>
    <n v="1679"/>
    <n v="175.82446884590874"/>
    <n v="30.9"/>
    <n v="9.6000000000000227"/>
    <n v="5.4329760873385791"/>
    <n v="79"/>
    <x v="0"/>
    <n v="0"/>
    <n v="0"/>
    <n v="0"/>
    <n v="0"/>
    <n v="0"/>
  </r>
  <r>
    <n v="5438"/>
    <s v="M20297"/>
    <x v="0"/>
    <n v="302.89999999999998"/>
    <n v="312.60000000000002"/>
    <n v="1394"/>
    <n v="145.97933863680572"/>
    <n v="46.4"/>
    <n v="9.7000000000000455"/>
    <n v="6.7734413127477859"/>
    <n v="82"/>
    <x v="0"/>
    <n v="0"/>
    <n v="0"/>
    <n v="0"/>
    <n v="0"/>
    <n v="0"/>
  </r>
  <r>
    <n v="5439"/>
    <s v="L52618"/>
    <x v="1"/>
    <n v="302.89999999999998"/>
    <n v="312.5"/>
    <n v="1683"/>
    <n v="176.24334786638741"/>
    <n v="32.1"/>
    <n v="9.6000000000000227"/>
    <n v="5.6574114665110367"/>
    <n v="85"/>
    <x v="0"/>
    <n v="0"/>
    <n v="0"/>
    <n v="0"/>
    <n v="0"/>
    <n v="0"/>
  </r>
  <r>
    <n v="5440"/>
    <s v="L52619"/>
    <x v="1"/>
    <n v="303"/>
    <n v="312.5"/>
    <n v="1626"/>
    <n v="170.27432182456678"/>
    <n v="30.5"/>
    <n v="9.5"/>
    <n v="5.1933668156492869"/>
    <n v="87"/>
    <x v="0"/>
    <n v="0"/>
    <n v="0"/>
    <n v="0"/>
    <n v="0"/>
    <n v="0"/>
  </r>
  <r>
    <n v="5441"/>
    <s v="H34854"/>
    <x v="2"/>
    <n v="303"/>
    <n v="312.5"/>
    <n v="1698"/>
    <n v="177.81414419318227"/>
    <n v="30"/>
    <n v="9.5"/>
    <n v="5.3344243257954682"/>
    <n v="89"/>
    <x v="0"/>
    <n v="0"/>
    <n v="0"/>
    <n v="0"/>
    <n v="0"/>
    <n v="0"/>
  </r>
  <r>
    <n v="5442"/>
    <s v="M20301"/>
    <x v="0"/>
    <n v="303"/>
    <n v="312.60000000000002"/>
    <n v="1392"/>
    <n v="145.7698991265664"/>
    <n v="42.9"/>
    <n v="9.6000000000000227"/>
    <n v="6.2535286725296979"/>
    <n v="94"/>
    <x v="0"/>
    <n v="0"/>
    <n v="0"/>
    <n v="0"/>
    <n v="0"/>
    <n v="0"/>
  </r>
  <r>
    <n v="5443"/>
    <s v="L52622"/>
    <x v="1"/>
    <n v="303.10000000000002"/>
    <n v="312.7"/>
    <n v="1353"/>
    <n v="141.68582867689966"/>
    <n v="51.8"/>
    <n v="9.5999999999999659"/>
    <n v="7.3393259254634025"/>
    <n v="97"/>
    <x v="0"/>
    <n v="0"/>
    <n v="0"/>
    <n v="0"/>
    <n v="0"/>
    <n v="0"/>
  </r>
  <r>
    <n v="5444"/>
    <s v="M20303"/>
    <x v="0"/>
    <n v="303"/>
    <n v="312.7"/>
    <n v="1426"/>
    <n v="149.33037080063482"/>
    <n v="46.8"/>
    <n v="9.6999999999999886"/>
    <n v="6.9886613534697091"/>
    <n v="99"/>
    <x v="0"/>
    <n v="0"/>
    <n v="0"/>
    <n v="0"/>
    <n v="0"/>
    <n v="0"/>
  </r>
  <r>
    <n v="5445"/>
    <s v="L52624"/>
    <x v="1"/>
    <n v="303"/>
    <n v="312.7"/>
    <n v="2024"/>
    <n v="211.95278436219138"/>
    <n v="19.899999999999999"/>
    <n v="9.6999999999999886"/>
    <n v="4.2178604088076082"/>
    <n v="102"/>
    <x v="0"/>
    <n v="0"/>
    <n v="0"/>
    <n v="0"/>
    <n v="0"/>
    <n v="0"/>
  </r>
  <r>
    <n v="5446"/>
    <s v="M20305"/>
    <x v="0"/>
    <n v="303"/>
    <n v="312.8"/>
    <n v="1648"/>
    <n v="172.57815643719928"/>
    <n v="32.1"/>
    <n v="9.8000000000000114"/>
    <n v="5.5397588216340976"/>
    <n v="104"/>
    <x v="0"/>
    <n v="0"/>
    <n v="0"/>
    <n v="0"/>
    <n v="0"/>
    <n v="0"/>
  </r>
  <r>
    <n v="5447"/>
    <s v="L52626"/>
    <x v="1"/>
    <n v="303.10000000000002"/>
    <n v="312.89999999999998"/>
    <n v="1511"/>
    <n v="158.23154998580591"/>
    <n v="40.1"/>
    <n v="9.7999999999999545"/>
    <n v="6.3450851544308167"/>
    <n v="107"/>
    <x v="0"/>
    <n v="0"/>
    <n v="0"/>
    <n v="0"/>
    <n v="0"/>
    <n v="0"/>
  </r>
  <r>
    <n v="5448"/>
    <s v="L52627"/>
    <x v="1"/>
    <n v="303.10000000000002"/>
    <n v="312.8"/>
    <n v="1465"/>
    <n v="153.41444125030156"/>
    <n v="44.1"/>
    <n v="9.6999999999999886"/>
    <n v="6.7655768591382994"/>
    <n v="109"/>
    <x v="0"/>
    <n v="0"/>
    <n v="0"/>
    <n v="0"/>
    <n v="0"/>
    <n v="0"/>
  </r>
  <r>
    <n v="5449"/>
    <s v="L52628"/>
    <x v="1"/>
    <n v="303"/>
    <n v="312.7"/>
    <n v="1551"/>
    <n v="162.42034019059233"/>
    <n v="41.8"/>
    <n v="9.6999999999999886"/>
    <n v="6.789170219966759"/>
    <n v="111"/>
    <x v="0"/>
    <n v="0"/>
    <n v="0"/>
    <n v="0"/>
    <n v="0"/>
    <n v="0"/>
  </r>
  <r>
    <n v="5450"/>
    <s v="L52629"/>
    <x v="1"/>
    <n v="303.10000000000002"/>
    <n v="312.8"/>
    <n v="2329"/>
    <n v="243.89230967368761"/>
    <n v="15.1"/>
    <n v="9.6999999999999886"/>
    <n v="3.6827738760726829"/>
    <n v="113"/>
    <x v="0"/>
    <n v="0"/>
    <n v="0"/>
    <n v="0"/>
    <n v="0"/>
    <n v="0"/>
  </r>
  <r>
    <n v="5451"/>
    <s v="H34864"/>
    <x v="2"/>
    <n v="303.10000000000002"/>
    <n v="312.8"/>
    <n v="1435"/>
    <n v="150.27284859671178"/>
    <n v="41.9"/>
    <n v="9.6999999999999886"/>
    <n v="6.2964323562022235"/>
    <n v="115"/>
    <x v="0"/>
    <n v="0"/>
    <n v="0"/>
    <n v="0"/>
    <n v="0"/>
    <n v="0"/>
  </r>
  <r>
    <n v="5452"/>
    <s v="L52631"/>
    <x v="1"/>
    <n v="303"/>
    <n v="312.7"/>
    <n v="1361"/>
    <n v="142.52358671785697"/>
    <n v="48.8"/>
    <n v="9.6999999999999886"/>
    <n v="6.9551510318314191"/>
    <n v="120"/>
    <x v="0"/>
    <n v="0"/>
    <n v="0"/>
    <n v="0"/>
    <n v="0"/>
    <n v="0"/>
  </r>
  <r>
    <n v="5453"/>
    <s v="M20312"/>
    <x v="0"/>
    <n v="303"/>
    <n v="312.7"/>
    <n v="1553"/>
    <n v="162.62977970083162"/>
    <n v="35.799999999999997"/>
    <n v="9.6999999999999886"/>
    <n v="5.8221461132897714"/>
    <n v="122"/>
    <x v="0"/>
    <n v="0"/>
    <n v="0"/>
    <n v="0"/>
    <n v="0"/>
    <n v="0"/>
  </r>
  <r>
    <n v="5454"/>
    <s v="L52633"/>
    <x v="1"/>
    <n v="303"/>
    <n v="312.60000000000002"/>
    <n v="1451"/>
    <n v="151.94836467862632"/>
    <n v="42.1"/>
    <n v="9.6000000000000227"/>
    <n v="6.3970261529701684"/>
    <n v="125"/>
    <x v="0"/>
    <n v="0"/>
    <n v="0"/>
    <n v="0"/>
    <n v="0"/>
    <n v="0"/>
  </r>
  <r>
    <n v="5455"/>
    <s v="L52634"/>
    <x v="1"/>
    <n v="303"/>
    <n v="312.5"/>
    <n v="1461"/>
    <n v="152.99556222982292"/>
    <n v="40.200000000000003"/>
    <n v="9.5"/>
    <n v="6.1504216016388815"/>
    <n v="127"/>
    <x v="0"/>
    <n v="0"/>
    <n v="0"/>
    <n v="0"/>
    <n v="0"/>
    <n v="0"/>
  </r>
  <r>
    <n v="5456"/>
    <s v="M20315"/>
    <x v="0"/>
    <n v="303.10000000000002"/>
    <n v="312.60000000000002"/>
    <n v="1895"/>
    <n v="198.44393595175526"/>
    <n v="23.5"/>
    <n v="9.5"/>
    <n v="4.6634324948662487"/>
    <n v="129"/>
    <x v="0"/>
    <n v="0"/>
    <n v="0"/>
    <n v="0"/>
    <n v="0"/>
    <n v="0"/>
  </r>
  <r>
    <n v="5457"/>
    <s v="M20316"/>
    <x v="0"/>
    <n v="303.10000000000002"/>
    <n v="312.60000000000002"/>
    <n v="1567"/>
    <n v="164.09585627250686"/>
    <n v="32.9"/>
    <n v="9.5"/>
    <n v="5.3987536713654753"/>
    <n v="132"/>
    <x v="0"/>
    <n v="0"/>
    <n v="0"/>
    <n v="0"/>
    <n v="0"/>
    <n v="0"/>
  </r>
  <r>
    <n v="5458"/>
    <s v="M20317"/>
    <x v="0"/>
    <n v="303"/>
    <n v="312.5"/>
    <n v="1602"/>
    <n v="167.76104770169496"/>
    <n v="33.700000000000003"/>
    <n v="9.5"/>
    <n v="5.6535473075471208"/>
    <n v="135"/>
    <x v="0"/>
    <n v="0"/>
    <n v="0"/>
    <n v="0"/>
    <n v="0"/>
    <n v="0"/>
  </r>
  <r>
    <n v="5459"/>
    <s v="L52638"/>
    <x v="1"/>
    <n v="303.10000000000002"/>
    <n v="312.60000000000002"/>
    <n v="1514"/>
    <n v="158.54570925116488"/>
    <n v="42.1"/>
    <n v="9.5"/>
    <n v="6.674774359474041"/>
    <n v="138"/>
    <x v="0"/>
    <n v="0"/>
    <n v="0"/>
    <n v="0"/>
    <n v="0"/>
    <n v="0"/>
  </r>
  <r>
    <n v="5460"/>
    <s v="L52639"/>
    <x v="1"/>
    <n v="303.10000000000002"/>
    <n v="312.5"/>
    <n v="1453"/>
    <n v="152.15780418886564"/>
    <n v="49.1"/>
    <n v="9.3999999999999773"/>
    <n v="7.4709481856733024"/>
    <n v="140"/>
    <x v="0"/>
    <n v="0"/>
    <n v="0"/>
    <n v="0"/>
    <n v="0"/>
    <n v="0"/>
  </r>
  <r>
    <n v="5461"/>
    <s v="M20320"/>
    <x v="0"/>
    <n v="303"/>
    <n v="312.39999999999998"/>
    <n v="1526"/>
    <n v="159.80234631260083"/>
    <n v="36.1"/>
    <n v="9.3999999999999773"/>
    <n v="5.7688647018848904"/>
    <n v="142"/>
    <x v="0"/>
    <n v="0"/>
    <n v="0"/>
    <n v="0"/>
    <n v="0"/>
    <n v="0"/>
  </r>
  <r>
    <n v="5462"/>
    <s v="M20321"/>
    <x v="0"/>
    <n v="302.89999999999998"/>
    <n v="312.3"/>
    <n v="1339"/>
    <n v="140.21975210522444"/>
    <n v="52.1"/>
    <n v="9.4000000000000341"/>
    <n v="7.305449084682194"/>
    <n v="145"/>
    <x v="0"/>
    <n v="0"/>
    <n v="0"/>
    <n v="0"/>
    <n v="0"/>
    <n v="0"/>
  </r>
  <r>
    <n v="5463"/>
    <s v="L52642"/>
    <x v="1"/>
    <n v="302.89999999999998"/>
    <n v="312.3"/>
    <n v="1889"/>
    <n v="197.8156174210373"/>
    <n v="22.8"/>
    <n v="9.4000000000000341"/>
    <n v="4.5101960771996508"/>
    <n v="148"/>
    <x v="0"/>
    <n v="0"/>
    <n v="0"/>
    <n v="0"/>
    <n v="0"/>
    <n v="0"/>
  </r>
  <r>
    <n v="5464"/>
    <s v="L52643"/>
    <x v="1"/>
    <n v="302.89999999999998"/>
    <n v="312.39999999999998"/>
    <n v="1561"/>
    <n v="163.4675377417889"/>
    <n v="34.799999999999997"/>
    <n v="9.5"/>
    <n v="5.6886703134142538"/>
    <n v="150"/>
    <x v="0"/>
    <n v="0"/>
    <n v="0"/>
    <n v="0"/>
    <n v="0"/>
    <n v="0"/>
  </r>
  <r>
    <n v="5465"/>
    <s v="M20324"/>
    <x v="0"/>
    <n v="302.89999999999998"/>
    <n v="312.39999999999998"/>
    <n v="1659"/>
    <n v="173.73007374351556"/>
    <n v="33.1"/>
    <n v="9.5"/>
    <n v="5.7504654409103653"/>
    <n v="152"/>
    <x v="0"/>
    <n v="0"/>
    <n v="0"/>
    <n v="0"/>
    <n v="0"/>
    <n v="0"/>
  </r>
  <r>
    <n v="5466"/>
    <s v="L52645"/>
    <x v="1"/>
    <n v="302.89999999999998"/>
    <n v="312.39999999999998"/>
    <n v="1424"/>
    <n v="149.12093129039553"/>
    <n v="49.5"/>
    <n v="9.5"/>
    <n v="7.3814860988745785"/>
    <n v="155"/>
    <x v="0"/>
    <n v="0"/>
    <n v="0"/>
    <n v="0"/>
    <n v="0"/>
    <n v="0"/>
  </r>
  <r>
    <n v="5467"/>
    <s v="M20326"/>
    <x v="0"/>
    <n v="302.89999999999998"/>
    <n v="312.3"/>
    <n v="1426"/>
    <n v="149.33037080063482"/>
    <n v="44.7"/>
    <n v="9.4000000000000341"/>
    <n v="6.6750675747883772"/>
    <n v="157"/>
    <x v="0"/>
    <n v="0"/>
    <n v="0"/>
    <n v="0"/>
    <n v="0"/>
    <n v="0"/>
  </r>
  <r>
    <n v="5468"/>
    <s v="L52647"/>
    <x v="1"/>
    <n v="302.89999999999998"/>
    <n v="312.39999999999998"/>
    <n v="1383"/>
    <n v="144.82742133048947"/>
    <n v="51.4"/>
    <n v="9.5"/>
    <n v="7.4441294563871585"/>
    <n v="160"/>
    <x v="0"/>
    <n v="0"/>
    <n v="0"/>
    <n v="0"/>
    <n v="0"/>
    <n v="0"/>
  </r>
  <r>
    <n v="5469"/>
    <s v="L52648"/>
    <x v="1"/>
    <n v="302.8"/>
    <n v="312.3"/>
    <n v="1764"/>
    <n v="184.72564803107983"/>
    <n v="29.9"/>
    <n v="9.5"/>
    <n v="5.5232968761292867"/>
    <n v="162"/>
    <x v="0"/>
    <n v="0"/>
    <n v="0"/>
    <n v="0"/>
    <n v="0"/>
    <n v="0"/>
  </r>
  <r>
    <n v="5470"/>
    <s v="M20329"/>
    <x v="0"/>
    <n v="302.7"/>
    <n v="312.2"/>
    <n v="1439"/>
    <n v="150.69172761719039"/>
    <n v="42.5"/>
    <n v="9.5"/>
    <n v="6.4043984237305924"/>
    <n v="164"/>
    <x v="0"/>
    <n v="0"/>
    <n v="0"/>
    <n v="0"/>
    <n v="0"/>
    <n v="0"/>
  </r>
  <r>
    <n v="5471"/>
    <s v="M20330"/>
    <x v="0"/>
    <n v="302.7"/>
    <n v="312.2"/>
    <n v="1585"/>
    <n v="165.98081186466072"/>
    <n v="35.5"/>
    <n v="9.5"/>
    <n v="5.892318821195456"/>
    <n v="167"/>
    <x v="0"/>
    <n v="0"/>
    <n v="0"/>
    <n v="0"/>
    <n v="0"/>
    <n v="0"/>
  </r>
  <r>
    <n v="5472"/>
    <s v="L52651"/>
    <x v="1"/>
    <n v="302.7"/>
    <n v="312.3"/>
    <n v="1346"/>
    <n v="140.95279039106205"/>
    <n v="61.2"/>
    <n v="9.6000000000000227"/>
    <n v="8.6263107719329977"/>
    <n v="170"/>
    <x v="0"/>
    <n v="0"/>
    <n v="0"/>
    <n v="0"/>
    <n v="0"/>
    <n v="1"/>
  </r>
  <r>
    <n v="5473"/>
    <s v="L52652"/>
    <x v="1"/>
    <n v="302.8"/>
    <n v="312.3"/>
    <n v="1386"/>
    <n v="145.14158059584844"/>
    <n v="57.8"/>
    <n v="9.5"/>
    <n v="8.3891833584400395"/>
    <n v="172"/>
    <x v="0"/>
    <n v="0"/>
    <n v="0"/>
    <n v="0"/>
    <n v="0"/>
    <n v="0"/>
  </r>
  <r>
    <n v="5474"/>
    <s v="L52653"/>
    <x v="1"/>
    <n v="302.7"/>
    <n v="312.2"/>
    <n v="1369"/>
    <n v="143.36134475881423"/>
    <n v="51.8"/>
    <n v="9.5"/>
    <n v="7.4261176585065769"/>
    <n v="174"/>
    <x v="0"/>
    <n v="0"/>
    <n v="0"/>
    <n v="0"/>
    <n v="0"/>
    <n v="0"/>
  </r>
  <r>
    <n v="5475"/>
    <s v="M20334"/>
    <x v="0"/>
    <n v="302.7"/>
    <n v="312.10000000000002"/>
    <n v="1378"/>
    <n v="144.30382255489116"/>
    <n v="46.9"/>
    <n v="9.4000000000000341"/>
    <n v="6.7678492778243955"/>
    <n v="176"/>
    <x v="0"/>
    <n v="0"/>
    <n v="0"/>
    <n v="0"/>
    <n v="0"/>
    <n v="0"/>
  </r>
  <r>
    <n v="5476"/>
    <s v="L52655"/>
    <x v="1"/>
    <n v="302.7"/>
    <n v="312.2"/>
    <n v="1336"/>
    <n v="139.90559283986548"/>
    <n v="46.8"/>
    <n v="9.5"/>
    <n v="6.5475817449057043"/>
    <n v="179"/>
    <x v="0"/>
    <n v="0"/>
    <n v="0"/>
    <n v="0"/>
    <n v="0"/>
    <n v="0"/>
  </r>
  <r>
    <n v="5477"/>
    <s v="M20336"/>
    <x v="0"/>
    <n v="302.60000000000002"/>
    <n v="312.10000000000002"/>
    <n v="1445"/>
    <n v="151.32004614790836"/>
    <n v="42"/>
    <n v="9.5"/>
    <n v="6.3554419382121514"/>
    <n v="181"/>
    <x v="0"/>
    <n v="0"/>
    <n v="0"/>
    <n v="0"/>
    <n v="0"/>
    <n v="0"/>
  </r>
  <r>
    <n v="5478"/>
    <s v="L52657"/>
    <x v="1"/>
    <n v="302.7"/>
    <n v="312.10000000000002"/>
    <n v="1763"/>
    <n v="184.62092827596018"/>
    <n v="26.5"/>
    <n v="9.4000000000000341"/>
    <n v="4.8924545993129449"/>
    <n v="184"/>
    <x v="0"/>
    <n v="0"/>
    <n v="0"/>
    <n v="0"/>
    <n v="0"/>
    <n v="0"/>
  </r>
  <r>
    <n v="5479"/>
    <s v="L52658"/>
    <x v="1"/>
    <n v="302.7"/>
    <n v="312.2"/>
    <n v="1611"/>
    <n v="168.70352549777189"/>
    <n v="34.1"/>
    <n v="9.5"/>
    <n v="5.7527902194740221"/>
    <n v="186"/>
    <x v="0"/>
    <n v="0"/>
    <n v="0"/>
    <n v="0"/>
    <n v="0"/>
    <n v="0"/>
  </r>
  <r>
    <n v="5480"/>
    <s v="M20339"/>
    <x v="0"/>
    <n v="302.7"/>
    <n v="312.10000000000002"/>
    <n v="1564"/>
    <n v="163.7816970071479"/>
    <n v="32.1"/>
    <n v="9.4000000000000341"/>
    <n v="5.257392473929448"/>
    <n v="188"/>
    <x v="0"/>
    <n v="0"/>
    <n v="0"/>
    <n v="0"/>
    <n v="0"/>
    <n v="0"/>
  </r>
  <r>
    <n v="5481"/>
    <s v="H34894"/>
    <x v="2"/>
    <n v="302.7"/>
    <n v="312.10000000000002"/>
    <n v="1478"/>
    <n v="154.77579806685713"/>
    <n v="36"/>
    <n v="9.4000000000000341"/>
    <n v="5.5719287304068565"/>
    <n v="191"/>
    <x v="0"/>
    <n v="0"/>
    <n v="0"/>
    <n v="0"/>
    <n v="0"/>
    <n v="0"/>
  </r>
  <r>
    <n v="5482"/>
    <s v="L52661"/>
    <x v="1"/>
    <n v="302.60000000000002"/>
    <n v="312"/>
    <n v="1781"/>
    <n v="186.50588386811404"/>
    <n v="28.5"/>
    <n v="9.3999999999999773"/>
    <n v="5.31541769024125"/>
    <n v="196"/>
    <x v="0"/>
    <n v="0"/>
    <n v="0"/>
    <n v="0"/>
    <n v="0"/>
    <n v="0"/>
  </r>
  <r>
    <n v="5483"/>
    <s v="L52662"/>
    <x v="1"/>
    <n v="302.60000000000002"/>
    <n v="312.10000000000002"/>
    <n v="1782"/>
    <n v="186.61060362323371"/>
    <n v="26.8"/>
    <n v="9.5"/>
    <n v="5.0011641771026634"/>
    <n v="198"/>
    <x v="0"/>
    <n v="0"/>
    <n v="0"/>
    <n v="0"/>
    <n v="0"/>
    <n v="0"/>
  </r>
  <r>
    <n v="5484"/>
    <s v="M20343"/>
    <x v="0"/>
    <n v="302.60000000000002"/>
    <n v="312.10000000000002"/>
    <n v="2000"/>
    <n v="209.43951023931953"/>
    <n v="21.9"/>
    <n v="9.5"/>
    <n v="4.5867252742410978"/>
    <n v="200"/>
    <x v="0"/>
    <n v="0"/>
    <n v="0"/>
    <n v="0"/>
    <n v="0"/>
    <n v="0"/>
  </r>
  <r>
    <n v="5485"/>
    <s v="M20344"/>
    <x v="0"/>
    <n v="302.5"/>
    <n v="312"/>
    <n v="1826"/>
    <n v="191.21827284849874"/>
    <n v="25.3"/>
    <n v="9.5"/>
    <n v="4.8378223030670187"/>
    <n v="203"/>
    <x v="0"/>
    <n v="0"/>
    <n v="0"/>
    <n v="0"/>
    <n v="0"/>
    <n v="0"/>
  </r>
  <r>
    <n v="5486"/>
    <s v="L52665"/>
    <x v="1"/>
    <n v="302.60000000000002"/>
    <n v="312.10000000000002"/>
    <n v="1344"/>
    <n v="140.74335088082273"/>
    <n v="51"/>
    <n v="9.5"/>
    <n v="7.1779108949219586"/>
    <n v="206"/>
    <x v="0"/>
    <n v="0"/>
    <n v="0"/>
    <n v="0"/>
    <n v="0"/>
    <n v="0"/>
  </r>
  <r>
    <n v="5487"/>
    <s v="L52666"/>
    <x v="1"/>
    <n v="302.60000000000002"/>
    <n v="312.2"/>
    <n v="1520"/>
    <n v="159.17402778188287"/>
    <n v="43"/>
    <n v="9.5999999999999659"/>
    <n v="6.8444831946209632"/>
    <n v="208"/>
    <x v="0"/>
    <n v="0"/>
    <n v="0"/>
    <n v="0"/>
    <n v="0"/>
    <n v="0"/>
  </r>
  <r>
    <n v="5488"/>
    <s v="M20347"/>
    <x v="0"/>
    <n v="302.60000000000002"/>
    <n v="312.10000000000002"/>
    <n v="1611"/>
    <n v="168.70352549777189"/>
    <n v="39.9"/>
    <n v="9.5"/>
    <n v="6.7312706673610982"/>
    <n v="210"/>
    <x v="0"/>
    <n v="0"/>
    <n v="0"/>
    <n v="0"/>
    <n v="0"/>
    <n v="0"/>
  </r>
  <r>
    <n v="5489"/>
    <s v="L52668"/>
    <x v="1"/>
    <n v="302.7"/>
    <n v="312.2"/>
    <n v="1450"/>
    <n v="151.84364492350667"/>
    <n v="52.1"/>
    <n v="9.5"/>
    <n v="7.9110539005146974"/>
    <n v="213"/>
    <x v="1"/>
    <n v="0"/>
    <n v="0"/>
    <n v="0"/>
    <n v="1"/>
    <n v="0"/>
  </r>
  <r>
    <n v="5490"/>
    <s v="L52669"/>
    <x v="1"/>
    <n v="302.60000000000002"/>
    <n v="312.10000000000002"/>
    <n v="1499"/>
    <n v="156.97491292436999"/>
    <n v="35"/>
    <n v="9.5"/>
    <n v="5.4941219523529501"/>
    <n v="215"/>
    <x v="0"/>
    <n v="0"/>
    <n v="0"/>
    <n v="0"/>
    <n v="0"/>
    <n v="1"/>
  </r>
  <r>
    <n v="5491"/>
    <s v="L52670"/>
    <x v="1"/>
    <n v="302.60000000000002"/>
    <n v="312.10000000000002"/>
    <n v="1288"/>
    <n v="134.87904459412178"/>
    <n v="68.5"/>
    <n v="9.5"/>
    <n v="9.2392145546973428"/>
    <n v="0"/>
    <x v="1"/>
    <n v="0"/>
    <n v="0"/>
    <n v="1"/>
    <n v="0"/>
    <n v="0"/>
  </r>
  <r>
    <n v="5492"/>
    <s v="M20351"/>
    <x v="0"/>
    <n v="302.7"/>
    <n v="312.2"/>
    <n v="1350"/>
    <n v="141.37166941154069"/>
    <n v="58.6"/>
    <n v="9.5"/>
    <n v="8.2843798275162843"/>
    <n v="2"/>
    <x v="0"/>
    <n v="0"/>
    <n v="0"/>
    <n v="0"/>
    <n v="0"/>
    <n v="0"/>
  </r>
  <r>
    <n v="5493"/>
    <s v="M20352"/>
    <x v="0"/>
    <n v="302.89999999999998"/>
    <n v="312.39999999999998"/>
    <n v="1334"/>
    <n v="139.69615332962613"/>
    <n v="50.9"/>
    <n v="9.5"/>
    <n v="7.11053420447797"/>
    <n v="5"/>
    <x v="0"/>
    <n v="0"/>
    <n v="0"/>
    <n v="0"/>
    <n v="0"/>
    <n v="0"/>
  </r>
  <r>
    <n v="5494"/>
    <s v="L52673"/>
    <x v="1"/>
    <n v="302.8"/>
    <n v="312.39999999999998"/>
    <n v="1376"/>
    <n v="144.09438304465183"/>
    <n v="57.1"/>
    <n v="9.5999999999999659"/>
    <n v="8.2277892718496197"/>
    <n v="8"/>
    <x v="0"/>
    <n v="0"/>
    <n v="0"/>
    <n v="0"/>
    <n v="0"/>
    <n v="0"/>
  </r>
  <r>
    <n v="5495"/>
    <s v="L52674"/>
    <x v="1"/>
    <n v="302.8"/>
    <n v="312.39999999999998"/>
    <n v="1368"/>
    <n v="143.25662500369455"/>
    <n v="49.5"/>
    <n v="9.5999999999999659"/>
    <n v="7.0912029376828807"/>
    <n v="10"/>
    <x v="0"/>
    <n v="0"/>
    <n v="0"/>
    <n v="0"/>
    <n v="0"/>
    <n v="0"/>
  </r>
  <r>
    <n v="5496"/>
    <s v="H34909"/>
    <x v="2"/>
    <n v="302.89999999999998"/>
    <n v="312.5"/>
    <n v="1357"/>
    <n v="142.1047076973783"/>
    <n v="55"/>
    <n v="9.6000000000000227"/>
    <n v="7.8157589233558067"/>
    <n v="12"/>
    <x v="0"/>
    <n v="0"/>
    <n v="0"/>
    <n v="0"/>
    <n v="0"/>
    <n v="1"/>
  </r>
  <r>
    <n v="5497"/>
    <s v="M20356"/>
    <x v="0"/>
    <n v="302.89999999999998"/>
    <n v="312.5"/>
    <n v="1924"/>
    <n v="201.4808088502254"/>
    <n v="24"/>
    <n v="9.6000000000000227"/>
    <n v="4.8355394124054092"/>
    <n v="17"/>
    <x v="0"/>
    <n v="0"/>
    <n v="0"/>
    <n v="0"/>
    <n v="0"/>
    <n v="0"/>
  </r>
  <r>
    <n v="5498"/>
    <s v="M20357"/>
    <x v="0"/>
    <n v="302.89999999999998"/>
    <n v="312.5"/>
    <n v="1551"/>
    <n v="162.42034019059233"/>
    <n v="40"/>
    <n v="9.6000000000000227"/>
    <n v="6.4968136076236931"/>
    <n v="20"/>
    <x v="0"/>
    <n v="0"/>
    <n v="0"/>
    <n v="0"/>
    <n v="0"/>
    <n v="0"/>
  </r>
  <r>
    <n v="5499"/>
    <s v="M20358"/>
    <x v="0"/>
    <n v="302.89999999999998"/>
    <n v="312.5"/>
    <n v="1903"/>
    <n v="199.28169399271255"/>
    <n v="21.2"/>
    <n v="9.6000000000000227"/>
    <n v="4.2247719126455054"/>
    <n v="23"/>
    <x v="0"/>
    <n v="0"/>
    <n v="0"/>
    <n v="0"/>
    <n v="0"/>
    <n v="0"/>
  </r>
  <r>
    <n v="5500"/>
    <s v="H34913"/>
    <x v="2"/>
    <n v="302.89999999999998"/>
    <n v="312.3"/>
    <n v="1417"/>
    <n v="148.3878930045579"/>
    <n v="48.7"/>
    <n v="9.4000000000000341"/>
    <n v="7.2264903893219694"/>
    <n v="26"/>
    <x v="0"/>
    <n v="0"/>
    <n v="0"/>
    <n v="0"/>
    <n v="0"/>
    <n v="0"/>
  </r>
  <r>
    <n v="5501"/>
    <s v="L52680"/>
    <x v="1"/>
    <n v="302.7"/>
    <n v="312.10000000000002"/>
    <n v="1601"/>
    <n v="167.65632794657529"/>
    <n v="35.200000000000003"/>
    <n v="9.4000000000000341"/>
    <n v="5.9015027437194503"/>
    <n v="31"/>
    <x v="0"/>
    <n v="0"/>
    <n v="0"/>
    <n v="0"/>
    <n v="0"/>
    <n v="0"/>
  </r>
  <r>
    <n v="5502"/>
    <s v="L52681"/>
    <x v="1"/>
    <n v="302.7"/>
    <n v="312.10000000000002"/>
    <n v="1543"/>
    <n v="161.58258214963502"/>
    <n v="37.5"/>
    <n v="9.4000000000000341"/>
    <n v="6.0593468306113127"/>
    <n v="33"/>
    <x v="0"/>
    <n v="0"/>
    <n v="0"/>
    <n v="0"/>
    <n v="0"/>
    <n v="0"/>
  </r>
  <r>
    <n v="5503"/>
    <s v="L52682"/>
    <x v="1"/>
    <n v="302.60000000000002"/>
    <n v="312.10000000000002"/>
    <n v="1439"/>
    <n v="150.69172761719039"/>
    <n v="52.3"/>
    <n v="9.5"/>
    <n v="7.8811773543790569"/>
    <n v="35"/>
    <x v="0"/>
    <n v="0"/>
    <n v="0"/>
    <n v="0"/>
    <n v="0"/>
    <n v="0"/>
  </r>
  <r>
    <n v="5504"/>
    <s v="H34917"/>
    <x v="2"/>
    <n v="302.60000000000002"/>
    <n v="312"/>
    <n v="1657"/>
    <n v="173.52063423327624"/>
    <n v="29.3"/>
    <n v="9.3999999999999773"/>
    <n v="5.0841545830349943"/>
    <n v="37"/>
    <x v="0"/>
    <n v="0"/>
    <n v="0"/>
    <n v="0"/>
    <n v="0"/>
    <n v="0"/>
  </r>
  <r>
    <n v="5505"/>
    <s v="L52684"/>
    <x v="1"/>
    <n v="302.8"/>
    <n v="312.2"/>
    <n v="1458"/>
    <n v="152.68140296446393"/>
    <n v="51"/>
    <n v="9.3999999999999773"/>
    <n v="7.7867515511876597"/>
    <n v="42"/>
    <x v="0"/>
    <n v="0"/>
    <n v="0"/>
    <n v="0"/>
    <n v="0"/>
    <n v="0"/>
  </r>
  <r>
    <n v="5506"/>
    <s v="L52685"/>
    <x v="1"/>
    <n v="302.8"/>
    <n v="312.2"/>
    <n v="1746"/>
    <n v="182.84069243892597"/>
    <n v="27.4"/>
    <n v="9.3999999999999773"/>
    <n v="5.009834972826571"/>
    <n v="44"/>
    <x v="0"/>
    <n v="0"/>
    <n v="0"/>
    <n v="0"/>
    <n v="0"/>
    <n v="0"/>
  </r>
  <r>
    <n v="5507"/>
    <s v="L52686"/>
    <x v="1"/>
    <n v="302.89999999999998"/>
    <n v="312.2"/>
    <n v="1677"/>
    <n v="175.61502933566945"/>
    <n v="30.5"/>
    <n v="9.3000000000000114"/>
    <n v="5.3562583947379183"/>
    <n v="46"/>
    <x v="0"/>
    <n v="0"/>
    <n v="0"/>
    <n v="0"/>
    <n v="0"/>
    <n v="0"/>
  </r>
  <r>
    <n v="5508"/>
    <s v="L52687"/>
    <x v="1"/>
    <n v="302.8"/>
    <n v="312.10000000000002"/>
    <n v="1520"/>
    <n v="159.17402778188287"/>
    <n v="39.9"/>
    <n v="9.3000000000000114"/>
    <n v="6.3510437084971265"/>
    <n v="48"/>
    <x v="0"/>
    <n v="0"/>
    <n v="0"/>
    <n v="0"/>
    <n v="0"/>
    <n v="0"/>
  </r>
  <r>
    <n v="5509"/>
    <s v="L52688"/>
    <x v="1"/>
    <n v="302.89999999999998"/>
    <n v="312.2"/>
    <n v="1367"/>
    <n v="143.15190524857491"/>
    <n v="55.1"/>
    <n v="9.3000000000000114"/>
    <n v="7.8876699791964775"/>
    <n v="50"/>
    <x v="0"/>
    <n v="0"/>
    <n v="0"/>
    <n v="0"/>
    <n v="0"/>
    <n v="0"/>
  </r>
  <r>
    <n v="5510"/>
    <s v="L52689"/>
    <x v="1"/>
    <n v="302.8"/>
    <n v="312.2"/>
    <n v="1509"/>
    <n v="158.02211047556659"/>
    <n v="36.5"/>
    <n v="9.3999999999999773"/>
    <n v="5.7678070323581805"/>
    <n v="52"/>
    <x v="0"/>
    <n v="0"/>
    <n v="0"/>
    <n v="0"/>
    <n v="0"/>
    <n v="1"/>
  </r>
  <r>
    <n v="5511"/>
    <s v="L52690"/>
    <x v="1"/>
    <n v="302.8"/>
    <n v="312.10000000000002"/>
    <n v="1418"/>
    <n v="148.49261275967757"/>
    <n v="51.4"/>
    <n v="9.3000000000000114"/>
    <n v="7.6325202958474261"/>
    <n v="54"/>
    <x v="0"/>
    <n v="0"/>
    <n v="0"/>
    <n v="0"/>
    <n v="0"/>
    <n v="0"/>
  </r>
  <r>
    <n v="5512"/>
    <s v="L52691"/>
    <x v="1"/>
    <n v="302.8"/>
    <n v="312.10000000000002"/>
    <n v="1958"/>
    <n v="205.04128052429385"/>
    <n v="20.3"/>
    <n v="9.3000000000000114"/>
    <n v="4.1623379946431651"/>
    <n v="56"/>
    <x v="0"/>
    <n v="0"/>
    <n v="0"/>
    <n v="0"/>
    <n v="0"/>
    <n v="0"/>
  </r>
  <r>
    <n v="5513"/>
    <s v="L52692"/>
    <x v="1"/>
    <n v="302.8"/>
    <n v="312.2"/>
    <n v="1682"/>
    <n v="176.13862811126774"/>
    <n v="30.9"/>
    <n v="9.3999999999999773"/>
    <n v="5.4426836086381725"/>
    <n v="58"/>
    <x v="0"/>
    <n v="0"/>
    <n v="0"/>
    <n v="0"/>
    <n v="0"/>
    <n v="0"/>
  </r>
  <r>
    <n v="5514"/>
    <s v="M20373"/>
    <x v="0"/>
    <n v="302.8"/>
    <n v="312.2"/>
    <n v="1452"/>
    <n v="152.05308443374599"/>
    <n v="50.3"/>
    <n v="9.3999999999999773"/>
    <n v="7.6482701470174232"/>
    <n v="60"/>
    <x v="0"/>
    <n v="0"/>
    <n v="0"/>
    <n v="0"/>
    <n v="0"/>
    <n v="0"/>
  </r>
  <r>
    <n v="5515"/>
    <s v="L52694"/>
    <x v="1"/>
    <n v="302.7"/>
    <n v="312"/>
    <n v="1828"/>
    <n v="191.42771235873806"/>
    <n v="24"/>
    <n v="9.3000000000000114"/>
    <n v="4.5942650966097132"/>
    <n v="63"/>
    <x v="0"/>
    <n v="0"/>
    <n v="0"/>
    <n v="0"/>
    <n v="0"/>
    <n v="0"/>
  </r>
  <r>
    <n v="5516"/>
    <s v="H34929"/>
    <x v="2"/>
    <n v="302.7"/>
    <n v="312"/>
    <n v="1484"/>
    <n v="155.4041165975751"/>
    <n v="41.5"/>
    <n v="9.3000000000000114"/>
    <n v="6.4492708387993662"/>
    <n v="65"/>
    <x v="0"/>
    <n v="0"/>
    <n v="0"/>
    <n v="0"/>
    <n v="0"/>
    <n v="0"/>
  </r>
  <r>
    <n v="5517"/>
    <s v="L52696"/>
    <x v="1"/>
    <n v="302.60000000000002"/>
    <n v="312"/>
    <n v="1674"/>
    <n v="175.30087007031045"/>
    <n v="32.200000000000003"/>
    <n v="9.3999999999999773"/>
    <n v="5.6446880162639976"/>
    <n v="70"/>
    <x v="0"/>
    <n v="0"/>
    <n v="0"/>
    <n v="0"/>
    <n v="0"/>
    <n v="0"/>
  </r>
  <r>
    <n v="5518"/>
    <s v="L52697"/>
    <x v="1"/>
    <n v="302.60000000000002"/>
    <n v="311.89999999999998"/>
    <n v="1448"/>
    <n v="151.63420541326735"/>
    <n v="49.5"/>
    <n v="9.2999999999999545"/>
    <n v="7.5058931679567342"/>
    <n v="72"/>
    <x v="0"/>
    <n v="0"/>
    <n v="0"/>
    <n v="0"/>
    <n v="0"/>
    <n v="0"/>
  </r>
  <r>
    <n v="5519"/>
    <s v="M20378"/>
    <x v="0"/>
    <n v="302.5"/>
    <n v="311.8"/>
    <n v="2023"/>
    <n v="211.84806460707171"/>
    <n v="19.100000000000001"/>
    <n v="9.3000000000000114"/>
    <n v="4.04629803399507"/>
    <n v="74"/>
    <x v="0"/>
    <n v="0"/>
    <n v="0"/>
    <n v="0"/>
    <n v="0"/>
    <n v="0"/>
  </r>
  <r>
    <n v="5520"/>
    <s v="L52699"/>
    <x v="1"/>
    <n v="302.5"/>
    <n v="311.89999999999998"/>
    <n v="1452"/>
    <n v="152.05308443374599"/>
    <n v="47.4"/>
    <n v="9.3999999999999773"/>
    <n v="7.2073162021595598"/>
    <n v="77"/>
    <x v="0"/>
    <n v="0"/>
    <n v="0"/>
    <n v="0"/>
    <n v="0"/>
    <n v="0"/>
  </r>
  <r>
    <n v="5521"/>
    <s v="M20380"/>
    <x v="0"/>
    <n v="302.60000000000002"/>
    <n v="312"/>
    <n v="1496"/>
    <n v="156.66075365901102"/>
    <n v="45"/>
    <n v="9.3999999999999773"/>
    <n v="7.049733914655496"/>
    <n v="79"/>
    <x v="0"/>
    <n v="0"/>
    <n v="0"/>
    <n v="0"/>
    <n v="0"/>
    <n v="0"/>
  </r>
  <r>
    <n v="5522"/>
    <s v="L52701"/>
    <x v="1"/>
    <n v="302.60000000000002"/>
    <n v="311.89999999999998"/>
    <n v="1397"/>
    <n v="146.29349790216469"/>
    <n v="46.9"/>
    <n v="9.2999999999999545"/>
    <n v="6.8611650516115237"/>
    <n v="82"/>
    <x v="0"/>
    <n v="0"/>
    <n v="0"/>
    <n v="0"/>
    <n v="0"/>
    <n v="0"/>
  </r>
  <r>
    <n v="5523"/>
    <s v="L52702"/>
    <x v="1"/>
    <n v="302.60000000000002"/>
    <n v="311.89999999999998"/>
    <n v="1453"/>
    <n v="152.15780418886564"/>
    <n v="39.1"/>
    <n v="9.2999999999999545"/>
    <n v="5.9493701437846465"/>
    <n v="84"/>
    <x v="0"/>
    <n v="0"/>
    <n v="0"/>
    <n v="0"/>
    <n v="0"/>
    <n v="0"/>
  </r>
  <r>
    <n v="5524"/>
    <s v="M20383"/>
    <x v="0"/>
    <n v="302.5"/>
    <n v="311.89999999999998"/>
    <n v="1524"/>
    <n v="159.59290680236148"/>
    <n v="34.799999999999997"/>
    <n v="9.3999999999999773"/>
    <n v="5.5538331567221793"/>
    <n v="86"/>
    <x v="0"/>
    <n v="0"/>
    <n v="0"/>
    <n v="0"/>
    <n v="0"/>
    <n v="0"/>
  </r>
  <r>
    <n v="5525"/>
    <s v="L52704"/>
    <x v="1"/>
    <n v="302.60000000000002"/>
    <n v="311.89999999999998"/>
    <n v="1633"/>
    <n v="171.00736011040442"/>
    <n v="30.9"/>
    <n v="9.2999999999999545"/>
    <n v="5.2841274274114971"/>
    <n v="89"/>
    <x v="0"/>
    <n v="0"/>
    <n v="0"/>
    <n v="0"/>
    <n v="0"/>
    <n v="0"/>
  </r>
  <r>
    <n v="5526"/>
    <s v="M20385"/>
    <x v="0"/>
    <n v="302.60000000000002"/>
    <n v="312"/>
    <n v="1363"/>
    <n v="142.73302622809626"/>
    <n v="45.7"/>
    <n v="9.3999999999999773"/>
    <n v="6.522899298624"/>
    <n v="91"/>
    <x v="0"/>
    <n v="0"/>
    <n v="0"/>
    <n v="0"/>
    <n v="0"/>
    <n v="0"/>
  </r>
  <r>
    <n v="5527"/>
    <s v="L52706"/>
    <x v="1"/>
    <n v="302.5"/>
    <n v="311.89999999999998"/>
    <n v="1520"/>
    <n v="159.17402778188287"/>
    <n v="44.9"/>
    <n v="9.3999999999999773"/>
    <n v="7.1469138474065401"/>
    <n v="94"/>
    <x v="0"/>
    <n v="0"/>
    <n v="0"/>
    <n v="0"/>
    <n v="0"/>
    <n v="0"/>
  </r>
  <r>
    <n v="5528"/>
    <s v="M20387"/>
    <x v="0"/>
    <n v="302.5"/>
    <n v="311.89999999999998"/>
    <n v="1532"/>
    <n v="160.43066484331877"/>
    <n v="38.799999999999997"/>
    <n v="9.3999999999999773"/>
    <n v="6.2247097959207673"/>
    <n v="96"/>
    <x v="0"/>
    <n v="0"/>
    <n v="0"/>
    <n v="0"/>
    <n v="0"/>
    <n v="0"/>
  </r>
  <r>
    <n v="5529"/>
    <s v="L52708"/>
    <x v="1"/>
    <n v="302.39999999999998"/>
    <n v="311.8"/>
    <n v="1384"/>
    <n v="144.93214108560912"/>
    <n v="50.9"/>
    <n v="9.4000000000000341"/>
    <n v="7.3770459812575035"/>
    <n v="99"/>
    <x v="0"/>
    <n v="0"/>
    <n v="0"/>
    <n v="0"/>
    <n v="0"/>
    <n v="0"/>
  </r>
  <r>
    <n v="5530"/>
    <s v="M20389"/>
    <x v="0"/>
    <n v="302.39999999999998"/>
    <n v="311.8"/>
    <n v="1539"/>
    <n v="161.1637031291564"/>
    <n v="39.9"/>
    <n v="9.4000000000000341"/>
    <n v="6.4304317548533403"/>
    <n v="101"/>
    <x v="0"/>
    <n v="0"/>
    <n v="0"/>
    <n v="0"/>
    <n v="0"/>
    <n v="0"/>
  </r>
  <r>
    <n v="5531"/>
    <s v="M20390"/>
    <x v="0"/>
    <n v="302.3"/>
    <n v="311.8"/>
    <n v="1355"/>
    <n v="141.89526818713901"/>
    <n v="50.1"/>
    <n v="9.5"/>
    <n v="7.1089529361756654"/>
    <n v="104"/>
    <x v="0"/>
    <n v="0"/>
    <n v="0"/>
    <n v="0"/>
    <n v="0"/>
    <n v="0"/>
  </r>
  <r>
    <n v="5532"/>
    <s v="M20391"/>
    <x v="0"/>
    <n v="302.3"/>
    <n v="311.7"/>
    <n v="1504"/>
    <n v="157.4985116999683"/>
    <n v="37.299999999999997"/>
    <n v="9.3999999999999773"/>
    <n v="5.8746944864088171"/>
    <n v="107"/>
    <x v="0"/>
    <n v="0"/>
    <n v="0"/>
    <n v="0"/>
    <n v="0"/>
    <n v="0"/>
  </r>
  <r>
    <n v="5533"/>
    <s v="L52712"/>
    <x v="1"/>
    <n v="302.39999999999998"/>
    <n v="311.8"/>
    <n v="1476"/>
    <n v="154.56635855661781"/>
    <n v="46.6"/>
    <n v="9.4000000000000341"/>
    <n v="7.2027923087383909"/>
    <n v="110"/>
    <x v="0"/>
    <n v="0"/>
    <n v="0"/>
    <n v="0"/>
    <n v="0"/>
    <n v="0"/>
  </r>
  <r>
    <n v="5534"/>
    <s v="L52713"/>
    <x v="1"/>
    <n v="302.39999999999998"/>
    <n v="311.7"/>
    <n v="1721"/>
    <n v="180.22269856093448"/>
    <n v="26.9"/>
    <n v="9.3000000000000114"/>
    <n v="4.847990591289137"/>
    <n v="112"/>
    <x v="0"/>
    <n v="0"/>
    <n v="0"/>
    <n v="0"/>
    <n v="0"/>
    <n v="0"/>
  </r>
  <r>
    <n v="5535"/>
    <s v="M20394"/>
    <x v="0"/>
    <n v="302.3"/>
    <n v="311.7"/>
    <n v="1494"/>
    <n v="156.4513141487717"/>
    <n v="37.1"/>
    <n v="9.3999999999999773"/>
    <n v="5.8043437549194303"/>
    <n v="114"/>
    <x v="0"/>
    <n v="0"/>
    <n v="0"/>
    <n v="0"/>
    <n v="0"/>
    <n v="0"/>
  </r>
  <r>
    <n v="5536"/>
    <s v="L52715"/>
    <x v="1"/>
    <n v="302.3"/>
    <n v="311.7"/>
    <n v="1465"/>
    <n v="153.41444125030156"/>
    <n v="43.5"/>
    <n v="9.3999999999999773"/>
    <n v="6.6735281943881182"/>
    <n v="117"/>
    <x v="0"/>
    <n v="0"/>
    <n v="0"/>
    <n v="0"/>
    <n v="0"/>
    <n v="0"/>
  </r>
  <r>
    <n v="5537"/>
    <s v="M20396"/>
    <x v="0"/>
    <n v="302.3"/>
    <n v="311.8"/>
    <n v="1363"/>
    <n v="142.73302622809626"/>
    <n v="54"/>
    <n v="9.5"/>
    <n v="7.7075834163171981"/>
    <n v="119"/>
    <x v="1"/>
    <n v="0"/>
    <n v="0"/>
    <n v="0"/>
    <n v="0"/>
    <n v="0"/>
  </r>
  <r>
    <n v="5538"/>
    <s v="L52717"/>
    <x v="1"/>
    <n v="302.39999999999998"/>
    <n v="311.8"/>
    <n v="1648"/>
    <n v="172.57815643719928"/>
    <n v="30"/>
    <n v="9.4000000000000341"/>
    <n v="5.1773446931159786"/>
    <n v="122"/>
    <x v="0"/>
    <n v="0"/>
    <n v="0"/>
    <n v="0"/>
    <n v="0"/>
    <n v="0"/>
  </r>
  <r>
    <n v="5539"/>
    <s v="M20398"/>
    <x v="0"/>
    <n v="302.3"/>
    <n v="311.8"/>
    <n v="1879"/>
    <n v="196.7684198698407"/>
    <n v="23"/>
    <n v="9.5"/>
    <n v="4.5256736570063358"/>
    <n v="124"/>
    <x v="0"/>
    <n v="0"/>
    <n v="0"/>
    <n v="0"/>
    <n v="0"/>
    <n v="0"/>
  </r>
  <r>
    <n v="5540"/>
    <s v="H34953"/>
    <x v="2"/>
    <n v="302.3"/>
    <n v="311.7"/>
    <n v="1482"/>
    <n v="155.1946770873358"/>
    <n v="39"/>
    <n v="9.3999999999999773"/>
    <n v="6.0525924064060961"/>
    <n v="127"/>
    <x v="0"/>
    <n v="0"/>
    <n v="0"/>
    <n v="0"/>
    <n v="0"/>
    <n v="0"/>
  </r>
  <r>
    <n v="5541"/>
    <s v="L52720"/>
    <x v="1"/>
    <n v="302.39999999999998"/>
    <n v="311.8"/>
    <n v="1493"/>
    <n v="156.34659439365205"/>
    <n v="38.4"/>
    <n v="9.4000000000000341"/>
    <n v="6.0037092247162391"/>
    <n v="132"/>
    <x v="0"/>
    <n v="0"/>
    <n v="0"/>
    <n v="0"/>
    <n v="0"/>
    <n v="0"/>
  </r>
  <r>
    <n v="5542"/>
    <s v="L52721"/>
    <x v="1"/>
    <n v="302.39999999999998"/>
    <n v="311.8"/>
    <n v="1433"/>
    <n v="150.06340908647243"/>
    <n v="42.2"/>
    <n v="9.4000000000000341"/>
    <n v="6.3326758634491371"/>
    <n v="134"/>
    <x v="0"/>
    <n v="0"/>
    <n v="0"/>
    <n v="0"/>
    <n v="0"/>
    <n v="0"/>
  </r>
  <r>
    <n v="5543"/>
    <s v="L52722"/>
    <x v="1"/>
    <n v="302.3"/>
    <n v="311.7"/>
    <n v="1400"/>
    <n v="146.60765716752366"/>
    <n v="41.6"/>
    <n v="9.3999999999999773"/>
    <n v="6.0988785381689841"/>
    <n v="136"/>
    <x v="0"/>
    <n v="0"/>
    <n v="0"/>
    <n v="0"/>
    <n v="0"/>
    <n v="0"/>
  </r>
  <r>
    <n v="5544"/>
    <s v="L52723"/>
    <x v="1"/>
    <n v="302.39999999999998"/>
    <n v="311.8"/>
    <n v="1255"/>
    <n v="131.423292675173"/>
    <n v="59"/>
    <n v="9.4000000000000341"/>
    <n v="7.7539742678352068"/>
    <n v="138"/>
    <x v="0"/>
    <n v="0"/>
    <n v="0"/>
    <n v="0"/>
    <n v="0"/>
    <n v="0"/>
  </r>
  <r>
    <n v="5545"/>
    <s v="L52724"/>
    <x v="1"/>
    <n v="302.2"/>
    <n v="311.7"/>
    <n v="1471"/>
    <n v="154.04275978101953"/>
    <n v="45.6"/>
    <n v="9.5"/>
    <n v="7.0243498460144913"/>
    <n v="140"/>
    <x v="0"/>
    <n v="0"/>
    <n v="0"/>
    <n v="0"/>
    <n v="0"/>
    <n v="0"/>
  </r>
  <r>
    <n v="5546"/>
    <s v="H34959"/>
    <x v="2"/>
    <n v="302.2"/>
    <n v="311.60000000000002"/>
    <n v="1357"/>
    <n v="142.1047076973783"/>
    <n v="44.2"/>
    <n v="9.4000000000000341"/>
    <n v="6.2810280802241216"/>
    <n v="142"/>
    <x v="0"/>
    <n v="0"/>
    <n v="0"/>
    <n v="0"/>
    <n v="0"/>
    <n v="0"/>
  </r>
  <r>
    <n v="5547"/>
    <s v="L52726"/>
    <x v="1"/>
    <n v="302.3"/>
    <n v="311.7"/>
    <n v="1453"/>
    <n v="152.15780418886564"/>
    <n v="41.2"/>
    <n v="9.3999999999999773"/>
    <n v="6.2689015325812649"/>
    <n v="147"/>
    <x v="0"/>
    <n v="0"/>
    <n v="0"/>
    <n v="0"/>
    <n v="0"/>
    <n v="0"/>
  </r>
  <r>
    <n v="5548"/>
    <s v="M20407"/>
    <x v="0"/>
    <n v="302.3"/>
    <n v="311.7"/>
    <n v="1540"/>
    <n v="161.26842288427605"/>
    <n v="28.9"/>
    <n v="9.3999999999999773"/>
    <n v="4.6606574213555776"/>
    <n v="149"/>
    <x v="0"/>
    <n v="0"/>
    <n v="0"/>
    <n v="0"/>
    <n v="0"/>
    <n v="0"/>
  </r>
  <r>
    <n v="5549"/>
    <s v="L52728"/>
    <x v="1"/>
    <n v="302.3"/>
    <n v="311.8"/>
    <n v="1605"/>
    <n v="168.07520696705393"/>
    <n v="35.200000000000003"/>
    <n v="9.5"/>
    <n v="5.9162472852402992"/>
    <n v="152"/>
    <x v="0"/>
    <n v="0"/>
    <n v="0"/>
    <n v="0"/>
    <n v="0"/>
    <n v="0"/>
  </r>
  <r>
    <n v="5550"/>
    <s v="H34963"/>
    <x v="2"/>
    <n v="302.3"/>
    <n v="311.89999999999998"/>
    <n v="1374"/>
    <n v="143.88494353441254"/>
    <n v="52.4"/>
    <n v="9.5999999999999659"/>
    <n v="7.5395710412032164"/>
    <n v="154"/>
    <x v="0"/>
    <n v="0"/>
    <n v="0"/>
    <n v="0"/>
    <n v="0"/>
    <n v="0"/>
  </r>
  <r>
    <n v="5551"/>
    <s v="M20410"/>
    <x v="0"/>
    <n v="302.3"/>
    <n v="311.89999999999998"/>
    <n v="1508"/>
    <n v="157.91739072044692"/>
    <n v="42.3"/>
    <n v="9.5999999999999659"/>
    <n v="6.6799056274749047"/>
    <n v="159"/>
    <x v="0"/>
    <n v="0"/>
    <n v="0"/>
    <n v="0"/>
    <n v="0"/>
    <n v="0"/>
  </r>
  <r>
    <n v="5552"/>
    <s v="H34965"/>
    <x v="2"/>
    <n v="302.39999999999998"/>
    <n v="311.89999999999998"/>
    <n v="1366"/>
    <n v="143.04718549345526"/>
    <n v="47.3"/>
    <n v="9.5"/>
    <n v="6.7661318738404335"/>
    <n v="162"/>
    <x v="0"/>
    <n v="0"/>
    <n v="0"/>
    <n v="0"/>
    <n v="0"/>
    <n v="0"/>
  </r>
  <r>
    <n v="5553"/>
    <s v="H34966"/>
    <x v="2"/>
    <n v="302.5"/>
    <n v="312"/>
    <n v="1579"/>
    <n v="165.35249333394276"/>
    <n v="35.700000000000003"/>
    <n v="9.5"/>
    <n v="5.9030840120217576"/>
    <n v="167"/>
    <x v="0"/>
    <n v="0"/>
    <n v="0"/>
    <n v="0"/>
    <n v="0"/>
    <n v="0"/>
  </r>
  <r>
    <n v="5554"/>
    <s v="L52733"/>
    <x v="1"/>
    <n v="302.5"/>
    <n v="311.89999999999998"/>
    <n v="1306"/>
    <n v="136.76400018627567"/>
    <n v="59.7"/>
    <n v="9.3999999999999773"/>
    <n v="8.1648108111206579"/>
    <n v="172"/>
    <x v="0"/>
    <n v="0"/>
    <n v="0"/>
    <n v="0"/>
    <n v="0"/>
    <n v="1"/>
  </r>
  <r>
    <n v="5555"/>
    <s v="M20414"/>
    <x v="0"/>
    <n v="302.5"/>
    <n v="312"/>
    <n v="1521"/>
    <n v="159.27874753700249"/>
    <n v="40.200000000000003"/>
    <n v="9.5"/>
    <n v="6.4030056509875006"/>
    <n v="174"/>
    <x v="0"/>
    <n v="0"/>
    <n v="0"/>
    <n v="0"/>
    <n v="0"/>
    <n v="0"/>
  </r>
  <r>
    <n v="5556"/>
    <s v="L52735"/>
    <x v="1"/>
    <n v="302.5"/>
    <n v="312"/>
    <n v="1411"/>
    <n v="147.75957447383993"/>
    <n v="44.2"/>
    <n v="9.5"/>
    <n v="6.5309731917437253"/>
    <n v="177"/>
    <x v="0"/>
    <n v="0"/>
    <n v="0"/>
    <n v="0"/>
    <n v="0"/>
    <n v="0"/>
  </r>
  <r>
    <n v="5557"/>
    <s v="H34970"/>
    <x v="2"/>
    <n v="302.5"/>
    <n v="312"/>
    <n v="1357"/>
    <n v="142.1047076973783"/>
    <n v="42"/>
    <n v="9.5"/>
    <n v="5.9683977232898888"/>
    <n v="179"/>
    <x v="0"/>
    <n v="0"/>
    <n v="0"/>
    <n v="0"/>
    <n v="0"/>
    <n v="0"/>
  </r>
  <r>
    <n v="5558"/>
    <s v="M20417"/>
    <x v="0"/>
    <n v="302.5"/>
    <n v="312"/>
    <n v="1436"/>
    <n v="150.37756835183143"/>
    <n v="43.5"/>
    <n v="9.5"/>
    <n v="6.5414242233046673"/>
    <n v="184"/>
    <x v="0"/>
    <n v="0"/>
    <n v="0"/>
    <n v="0"/>
    <n v="0"/>
    <n v="0"/>
  </r>
  <r>
    <n v="5559"/>
    <s v="L52738"/>
    <x v="1"/>
    <n v="302.5"/>
    <n v="311.89999999999998"/>
    <n v="1553"/>
    <n v="162.62977970083162"/>
    <n v="40.1"/>
    <n v="9.3999999999999773"/>
    <n v="6.5214541660033483"/>
    <n v="187"/>
    <x v="0"/>
    <n v="0"/>
    <n v="0"/>
    <n v="0"/>
    <n v="0"/>
    <n v="0"/>
  </r>
  <r>
    <n v="5560"/>
    <s v="M20419"/>
    <x v="0"/>
    <n v="302.5"/>
    <n v="312"/>
    <n v="1451"/>
    <n v="151.94836467862632"/>
    <n v="43.2"/>
    <n v="9.5"/>
    <n v="6.5641693541166575"/>
    <n v="189"/>
    <x v="0"/>
    <n v="0"/>
    <n v="0"/>
    <n v="0"/>
    <n v="0"/>
    <n v="0"/>
  </r>
  <r>
    <n v="5561"/>
    <s v="L52740"/>
    <x v="1"/>
    <n v="302.39999999999998"/>
    <n v="311.89999999999998"/>
    <n v="1541"/>
    <n v="161.3731426393957"/>
    <n v="37.9"/>
    <n v="9.5"/>
    <n v="6.1160421060330963"/>
    <n v="192"/>
    <x v="0"/>
    <n v="0"/>
    <n v="0"/>
    <n v="0"/>
    <n v="0"/>
    <n v="0"/>
  </r>
  <r>
    <n v="5562"/>
    <s v="M20421"/>
    <x v="0"/>
    <n v="302.3"/>
    <n v="311.7"/>
    <n v="1341"/>
    <n v="140.42919161546376"/>
    <n v="46.3"/>
    <n v="9.3999999999999773"/>
    <n v="6.5018715717959719"/>
    <n v="194"/>
    <x v="0"/>
    <n v="0"/>
    <n v="0"/>
    <n v="0"/>
    <n v="0"/>
    <n v="0"/>
  </r>
  <r>
    <n v="5563"/>
    <s v="L52742"/>
    <x v="1"/>
    <n v="302.3"/>
    <n v="311.7"/>
    <n v="1648"/>
    <n v="172.57815643719928"/>
    <n v="32.1"/>
    <n v="9.3999999999999773"/>
    <n v="5.5397588216340976"/>
    <n v="197"/>
    <x v="0"/>
    <n v="0"/>
    <n v="0"/>
    <n v="0"/>
    <n v="0"/>
    <n v="0"/>
  </r>
  <r>
    <n v="5564"/>
    <s v="M20423"/>
    <x v="0"/>
    <n v="302.3"/>
    <n v="311.7"/>
    <n v="1640"/>
    <n v="171.74039839624203"/>
    <n v="31.5"/>
    <n v="9.3999999999999773"/>
    <n v="5.4098225494816239"/>
    <n v="199"/>
    <x v="0"/>
    <n v="0"/>
    <n v="0"/>
    <n v="0"/>
    <n v="0"/>
    <n v="0"/>
  </r>
  <r>
    <n v="5565"/>
    <s v="L52744"/>
    <x v="1"/>
    <n v="302.39999999999998"/>
    <n v="311.8"/>
    <n v="1416"/>
    <n v="148.28317324943825"/>
    <n v="46.1"/>
    <n v="9.4000000000000341"/>
    <n v="6.8358542867991039"/>
    <n v="202"/>
    <x v="0"/>
    <n v="0"/>
    <n v="0"/>
    <n v="0"/>
    <n v="0"/>
    <n v="0"/>
  </r>
  <r>
    <n v="5566"/>
    <s v="L52745"/>
    <x v="1"/>
    <n v="302.39999999999998"/>
    <n v="311.89999999999998"/>
    <n v="1671"/>
    <n v="174.98671080495149"/>
    <n v="29.9"/>
    <n v="9.5"/>
    <n v="5.2321026530680488"/>
    <n v="204"/>
    <x v="0"/>
    <n v="0"/>
    <n v="0"/>
    <n v="0"/>
    <n v="0"/>
    <n v="0"/>
  </r>
  <r>
    <n v="5567"/>
    <s v="L52746"/>
    <x v="1"/>
    <n v="302.39999999999998"/>
    <n v="312"/>
    <n v="1457"/>
    <n v="152.57668320934428"/>
    <n v="45.5"/>
    <n v="9.6000000000000227"/>
    <n v="6.9422390860251646"/>
    <n v="206"/>
    <x v="0"/>
    <n v="0"/>
    <n v="0"/>
    <n v="0"/>
    <n v="0"/>
    <n v="0"/>
  </r>
  <r>
    <n v="5568"/>
    <s v="M20427"/>
    <x v="0"/>
    <n v="302.5"/>
    <n v="312"/>
    <n v="1445"/>
    <n v="151.32004614790836"/>
    <n v="54.8"/>
    <n v="9.5"/>
    <n v="8.2923385289053773"/>
    <n v="0"/>
    <x v="0"/>
    <n v="0"/>
    <n v="0"/>
    <n v="0"/>
    <n v="0"/>
    <n v="0"/>
  </r>
  <r>
    <n v="5569"/>
    <s v="L52748"/>
    <x v="1"/>
    <n v="302.5"/>
    <n v="312.10000000000002"/>
    <n v="1534"/>
    <n v="160.64010435355809"/>
    <n v="38.6"/>
    <n v="9.6000000000000227"/>
    <n v="6.2007080280473419"/>
    <n v="3"/>
    <x v="0"/>
    <n v="0"/>
    <n v="0"/>
    <n v="0"/>
    <n v="0"/>
    <n v="0"/>
  </r>
  <r>
    <n v="5570"/>
    <s v="L52749"/>
    <x v="1"/>
    <n v="302.39999999999998"/>
    <n v="312"/>
    <n v="1508"/>
    <n v="157.91739072044692"/>
    <n v="36.9"/>
    <n v="9.6000000000000227"/>
    <n v="5.8271517175844911"/>
    <n v="5"/>
    <x v="0"/>
    <n v="0"/>
    <n v="0"/>
    <n v="0"/>
    <n v="0"/>
    <n v="0"/>
  </r>
  <r>
    <n v="5571"/>
    <s v="M20430"/>
    <x v="0"/>
    <n v="302.39999999999998"/>
    <n v="312.10000000000002"/>
    <n v="1492"/>
    <n v="156.24187463853238"/>
    <n v="47.7"/>
    <n v="9.7000000000000455"/>
    <n v="7.4527374202579946"/>
    <n v="7"/>
    <x v="0"/>
    <n v="0"/>
    <n v="0"/>
    <n v="0"/>
    <n v="0"/>
    <n v="0"/>
  </r>
  <r>
    <n v="5572"/>
    <s v="L52751"/>
    <x v="1"/>
    <n v="302.39999999999998"/>
    <n v="312"/>
    <n v="1562"/>
    <n v="163.57225749690858"/>
    <n v="37.9"/>
    <n v="9.6000000000000227"/>
    <n v="6.1993885591328342"/>
    <n v="10"/>
    <x v="0"/>
    <n v="0"/>
    <n v="0"/>
    <n v="0"/>
    <n v="0"/>
    <n v="0"/>
  </r>
  <r>
    <n v="5573"/>
    <s v="L52752"/>
    <x v="1"/>
    <n v="302.39999999999998"/>
    <n v="312"/>
    <n v="1545"/>
    <n v="161.79202165987437"/>
    <n v="36.4"/>
    <n v="9.6000000000000227"/>
    <n v="5.8892295884194263"/>
    <n v="12"/>
    <x v="0"/>
    <n v="0"/>
    <n v="0"/>
    <n v="0"/>
    <n v="0"/>
    <n v="0"/>
  </r>
  <r>
    <n v="5574"/>
    <s v="L52753"/>
    <x v="1"/>
    <n v="302.5"/>
    <n v="312.2"/>
    <n v="1738"/>
    <n v="182.00293439796869"/>
    <n v="25.3"/>
    <n v="9.6999999999999886"/>
    <n v="4.6046742402686078"/>
    <n v="14"/>
    <x v="0"/>
    <n v="0"/>
    <n v="0"/>
    <n v="0"/>
    <n v="0"/>
    <n v="0"/>
  </r>
  <r>
    <n v="5575"/>
    <s v="L52754"/>
    <x v="1"/>
    <n v="302.39999999999998"/>
    <n v="312"/>
    <n v="1305"/>
    <n v="136.65928043115599"/>
    <n v="49.1"/>
    <n v="9.6000000000000227"/>
    <n v="6.7099706691697589"/>
    <n v="16"/>
    <x v="0"/>
    <n v="0"/>
    <n v="0"/>
    <n v="0"/>
    <n v="0"/>
    <n v="0"/>
  </r>
  <r>
    <n v="5576"/>
    <s v="H34989"/>
    <x v="2"/>
    <n v="302.39999999999998"/>
    <n v="312"/>
    <n v="1477"/>
    <n v="154.67107831173746"/>
    <n v="39.700000000000003"/>
    <n v="9.6000000000000227"/>
    <n v="6.1404418089759778"/>
    <n v="18"/>
    <x v="0"/>
    <n v="0"/>
    <n v="0"/>
    <n v="0"/>
    <n v="0"/>
    <n v="0"/>
  </r>
  <r>
    <n v="5577"/>
    <s v="H34990"/>
    <x v="2"/>
    <n v="302.39999999999998"/>
    <n v="312"/>
    <n v="1457"/>
    <n v="152.57668320934428"/>
    <n v="43.4"/>
    <n v="9.6000000000000227"/>
    <n v="6.6218280512855419"/>
    <n v="23"/>
    <x v="0"/>
    <n v="0"/>
    <n v="0"/>
    <n v="0"/>
    <n v="0"/>
    <n v="0"/>
  </r>
  <r>
    <n v="5578"/>
    <s v="L52757"/>
    <x v="1"/>
    <n v="302.39999999999998"/>
    <n v="312.10000000000002"/>
    <n v="1455"/>
    <n v="152.36724369910496"/>
    <n v="40.4"/>
    <n v="9.7000000000000455"/>
    <n v="6.15563664544384"/>
    <n v="28"/>
    <x v="0"/>
    <n v="0"/>
    <n v="0"/>
    <n v="0"/>
    <n v="0"/>
    <n v="0"/>
  </r>
  <r>
    <n v="5579"/>
    <s v="L52758"/>
    <x v="1"/>
    <n v="302.5"/>
    <n v="312.2"/>
    <n v="1574"/>
    <n v="164.82889455834447"/>
    <n v="38.700000000000003"/>
    <n v="9.6999999999999886"/>
    <n v="6.3788782194079312"/>
    <n v="30"/>
    <x v="0"/>
    <n v="0"/>
    <n v="0"/>
    <n v="0"/>
    <n v="0"/>
    <n v="0"/>
  </r>
  <r>
    <n v="5580"/>
    <s v="L52759"/>
    <x v="1"/>
    <n v="302.60000000000002"/>
    <n v="312.2"/>
    <n v="1695"/>
    <n v="177.49998492782331"/>
    <n v="27.1"/>
    <n v="9.5999999999999659"/>
    <n v="4.8102495915440127"/>
    <n v="32"/>
    <x v="0"/>
    <n v="0"/>
    <n v="0"/>
    <n v="0"/>
    <n v="0"/>
    <n v="0"/>
  </r>
  <r>
    <n v="5581"/>
    <s v="M20440"/>
    <x v="0"/>
    <n v="302.60000000000002"/>
    <n v="312.2"/>
    <n v="1458"/>
    <n v="152.68140296446393"/>
    <n v="38.799999999999997"/>
    <n v="9.5999999999999659"/>
    <n v="5.9240384350211999"/>
    <n v="34"/>
    <x v="0"/>
    <n v="0"/>
    <n v="0"/>
    <n v="0"/>
    <n v="0"/>
    <n v="0"/>
  </r>
  <r>
    <n v="5582"/>
    <s v="M20441"/>
    <x v="0"/>
    <n v="302.5"/>
    <n v="312.10000000000002"/>
    <n v="1454"/>
    <n v="152.26252394398531"/>
    <n v="47.6"/>
    <n v="9.6000000000000227"/>
    <n v="7.2476961397337005"/>
    <n v="37"/>
    <x v="0"/>
    <n v="0"/>
    <n v="0"/>
    <n v="0"/>
    <n v="0"/>
    <n v="0"/>
  </r>
  <r>
    <n v="5583"/>
    <s v="L52762"/>
    <x v="1"/>
    <n v="302.5"/>
    <n v="312"/>
    <n v="2052"/>
    <n v="214.88493750554187"/>
    <n v="18.899999999999999"/>
    <n v="9.5"/>
    <n v="4.0613253188547409"/>
    <n v="40"/>
    <x v="0"/>
    <n v="0"/>
    <n v="0"/>
    <n v="0"/>
    <n v="0"/>
    <n v="0"/>
  </r>
  <r>
    <n v="5584"/>
    <s v="L52763"/>
    <x v="1"/>
    <n v="302.5"/>
    <n v="312"/>
    <n v="1673"/>
    <n v="175.19615031519078"/>
    <n v="29.9"/>
    <n v="9.5"/>
    <n v="5.2383648944242038"/>
    <n v="42"/>
    <x v="0"/>
    <n v="0"/>
    <n v="0"/>
    <n v="0"/>
    <n v="0"/>
    <n v="0"/>
  </r>
  <r>
    <n v="5585"/>
    <s v="L52764"/>
    <x v="1"/>
    <n v="302.39999999999998"/>
    <n v="311.89999999999998"/>
    <n v="1578"/>
    <n v="165.24777357882311"/>
    <n v="29.9"/>
    <n v="9.5"/>
    <n v="4.9409084300068109"/>
    <n v="44"/>
    <x v="0"/>
    <n v="0"/>
    <n v="0"/>
    <n v="0"/>
    <n v="0"/>
    <n v="0"/>
  </r>
  <r>
    <n v="5586"/>
    <s v="M20445"/>
    <x v="0"/>
    <n v="302.5"/>
    <n v="312"/>
    <n v="1642"/>
    <n v="171.94983790648132"/>
    <n v="29.1"/>
    <n v="9.5"/>
    <n v="5.0037402830786064"/>
    <n v="46"/>
    <x v="0"/>
    <n v="0"/>
    <n v="0"/>
    <n v="0"/>
    <n v="0"/>
    <n v="0"/>
  </r>
  <r>
    <n v="5587"/>
    <s v="M20446"/>
    <x v="0"/>
    <n v="302.39999999999998"/>
    <n v="311.8"/>
    <n v="1557"/>
    <n v="163.04865872131026"/>
    <n v="31.5"/>
    <n v="9.4000000000000341"/>
    <n v="5.1360327497212728"/>
    <n v="49"/>
    <x v="0"/>
    <n v="0"/>
    <n v="0"/>
    <n v="0"/>
    <n v="0"/>
    <n v="0"/>
  </r>
  <r>
    <n v="5588"/>
    <s v="L52767"/>
    <x v="1"/>
    <n v="302.5"/>
    <n v="311.89999999999998"/>
    <n v="1481"/>
    <n v="155.08995733221613"/>
    <n v="42.9"/>
    <n v="9.3999999999999773"/>
    <n v="6.653359169552072"/>
    <n v="52"/>
    <x v="0"/>
    <n v="0"/>
    <n v="0"/>
    <n v="0"/>
    <n v="0"/>
    <n v="0"/>
  </r>
  <r>
    <n v="5589"/>
    <s v="M20448"/>
    <x v="0"/>
    <n v="302.5"/>
    <n v="311.8"/>
    <n v="1566"/>
    <n v="163.99113651738719"/>
    <n v="37.6"/>
    <n v="9.3000000000000114"/>
    <n v="6.1660667330537589"/>
    <n v="54"/>
    <x v="0"/>
    <n v="0"/>
    <n v="0"/>
    <n v="0"/>
    <n v="0"/>
    <n v="0"/>
  </r>
  <r>
    <n v="5590"/>
    <s v="M20449"/>
    <x v="0"/>
    <n v="302.5"/>
    <n v="311.89999999999998"/>
    <n v="1298"/>
    <n v="135.92624214531838"/>
    <n v="57.5"/>
    <n v="9.3999999999999773"/>
    <n v="7.8157589233558076"/>
    <n v="57"/>
    <x v="0"/>
    <n v="0"/>
    <n v="0"/>
    <n v="0"/>
    <n v="0"/>
    <n v="0"/>
  </r>
  <r>
    <n v="5591"/>
    <s v="M20450"/>
    <x v="0"/>
    <n v="302.5"/>
    <n v="311.89999999999998"/>
    <n v="1340"/>
    <n v="140.32447186034409"/>
    <n v="59.4"/>
    <n v="9.3999999999999773"/>
    <n v="8.3352736285044386"/>
    <n v="60"/>
    <x v="0"/>
    <n v="0"/>
    <n v="0"/>
    <n v="0"/>
    <n v="0"/>
    <n v="0"/>
  </r>
  <r>
    <n v="5592"/>
    <s v="L52771"/>
    <x v="1"/>
    <n v="302.5"/>
    <n v="312"/>
    <n v="1574"/>
    <n v="164.82889455834447"/>
    <n v="33.799999999999997"/>
    <n v="9.5"/>
    <n v="5.5712166360720428"/>
    <n v="63"/>
    <x v="0"/>
    <n v="0"/>
    <n v="0"/>
    <n v="0"/>
    <n v="0"/>
    <n v="0"/>
  </r>
  <r>
    <n v="5593"/>
    <s v="L52772"/>
    <x v="1"/>
    <n v="302.5"/>
    <n v="311.89999999999998"/>
    <n v="1437"/>
    <n v="150.4822881069511"/>
    <n v="46.7"/>
    <n v="9.3999999999999773"/>
    <n v="7.0275228545946167"/>
    <n v="65"/>
    <x v="0"/>
    <n v="0"/>
    <n v="0"/>
    <n v="0"/>
    <n v="0"/>
    <n v="0"/>
  </r>
  <r>
    <n v="5594"/>
    <s v="L52773"/>
    <x v="1"/>
    <n v="302.60000000000002"/>
    <n v="311.89999999999998"/>
    <n v="1354"/>
    <n v="141.79054843201934"/>
    <n v="48"/>
    <n v="9.2999999999999545"/>
    <n v="6.8059463247369276"/>
    <n v="67"/>
    <x v="0"/>
    <n v="0"/>
    <n v="0"/>
    <n v="0"/>
    <n v="0"/>
    <n v="0"/>
  </r>
  <r>
    <n v="5595"/>
    <s v="L52774"/>
    <x v="1"/>
    <n v="302.60000000000002"/>
    <n v="311.89999999999998"/>
    <n v="1598"/>
    <n v="167.34216868121629"/>
    <n v="35.5"/>
    <n v="9.2999999999999545"/>
    <n v="5.940646988183178"/>
    <n v="69"/>
    <x v="0"/>
    <n v="0"/>
    <n v="0"/>
    <n v="0"/>
    <n v="0"/>
    <n v="0"/>
  </r>
  <r>
    <n v="5596"/>
    <s v="M20455"/>
    <x v="0"/>
    <n v="302.7"/>
    <n v="312"/>
    <n v="1944"/>
    <n v="203.57520395261861"/>
    <n v="21.4"/>
    <n v="9.3000000000000114"/>
    <n v="4.3565093645860378"/>
    <n v="71"/>
    <x v="0"/>
    <n v="0"/>
    <n v="0"/>
    <n v="0"/>
    <n v="0"/>
    <n v="0"/>
  </r>
  <r>
    <n v="5597"/>
    <s v="M20456"/>
    <x v="0"/>
    <n v="302.7"/>
    <n v="312"/>
    <n v="1538"/>
    <n v="161.05898337403673"/>
    <n v="36.700000000000003"/>
    <n v="9.3000000000000114"/>
    <n v="5.9108646898271484"/>
    <n v="74"/>
    <x v="0"/>
    <n v="0"/>
    <n v="0"/>
    <n v="0"/>
    <n v="0"/>
    <n v="0"/>
  </r>
  <r>
    <n v="5598"/>
    <s v="L52777"/>
    <x v="1"/>
    <n v="302.7"/>
    <n v="312"/>
    <n v="1501"/>
    <n v="157.18435243460934"/>
    <n v="37"/>
    <n v="9.3000000000000114"/>
    <n v="5.8158210400805457"/>
    <n v="77"/>
    <x v="0"/>
    <n v="0"/>
    <n v="0"/>
    <n v="0"/>
    <n v="0"/>
    <n v="0"/>
  </r>
  <r>
    <n v="5599"/>
    <s v="L52778"/>
    <x v="1"/>
    <n v="302.8"/>
    <n v="312.10000000000002"/>
    <n v="1441"/>
    <n v="150.90116712742974"/>
    <n v="52.1"/>
    <n v="9.3000000000000114"/>
    <n v="7.86195080733909"/>
    <n v="79"/>
    <x v="0"/>
    <n v="0"/>
    <n v="0"/>
    <n v="0"/>
    <n v="0"/>
    <n v="0"/>
  </r>
  <r>
    <n v="5600"/>
    <s v="M20459"/>
    <x v="0"/>
    <n v="302.7"/>
    <n v="312"/>
    <n v="1652"/>
    <n v="172.99703545767795"/>
    <n v="31"/>
    <n v="9.3000000000000114"/>
    <n v="5.362908099188016"/>
    <n v="81"/>
    <x v="0"/>
    <n v="0"/>
    <n v="0"/>
    <n v="0"/>
    <n v="0"/>
    <n v="0"/>
  </r>
  <r>
    <n v="5601"/>
    <s v="L52780"/>
    <x v="1"/>
    <n v="302.8"/>
    <n v="312.10000000000002"/>
    <n v="1487"/>
    <n v="155.71827586293409"/>
    <n v="36.6"/>
    <n v="9.3000000000000114"/>
    <n v="5.6992888965833881"/>
    <n v="84"/>
    <x v="0"/>
    <n v="0"/>
    <n v="0"/>
    <n v="0"/>
    <n v="0"/>
    <n v="0"/>
  </r>
  <r>
    <n v="5602"/>
    <s v="L52781"/>
    <x v="1"/>
    <n v="302.89999999999998"/>
    <n v="312.2"/>
    <n v="1605"/>
    <n v="168.07520696705393"/>
    <n v="33.9"/>
    <n v="9.3000000000000114"/>
    <n v="5.6977495161831282"/>
    <n v="86"/>
    <x v="0"/>
    <n v="0"/>
    <n v="0"/>
    <n v="0"/>
    <n v="0"/>
    <n v="0"/>
  </r>
  <r>
    <n v="5603"/>
    <s v="L52782"/>
    <x v="1"/>
    <n v="302.89999999999998"/>
    <n v="312.10000000000002"/>
    <n v="1334"/>
    <n v="139.69615332962613"/>
    <n v="54.7"/>
    <n v="9.2000000000000455"/>
    <n v="7.6413795871305492"/>
    <n v="88"/>
    <x v="0"/>
    <n v="0"/>
    <n v="0"/>
    <n v="0"/>
    <n v="0"/>
    <n v="0"/>
  </r>
  <r>
    <n v="5604"/>
    <s v="L52783"/>
    <x v="1"/>
    <n v="302.89999999999998"/>
    <n v="312.2"/>
    <n v="1340"/>
    <n v="140.32447186034409"/>
    <n v="57.8"/>
    <n v="9.3000000000000114"/>
    <n v="8.1107544735278871"/>
    <n v="90"/>
    <x v="0"/>
    <n v="0"/>
    <n v="0"/>
    <n v="0"/>
    <n v="0"/>
    <n v="0"/>
  </r>
  <r>
    <n v="5605"/>
    <s v="L52784"/>
    <x v="1"/>
    <n v="302.89999999999998"/>
    <n v="312.2"/>
    <n v="1513"/>
    <n v="158.44098949604523"/>
    <n v="37.799999999999997"/>
    <n v="9.3000000000000114"/>
    <n v="5.9890694029505092"/>
    <n v="92"/>
    <x v="0"/>
    <n v="0"/>
    <n v="0"/>
    <n v="0"/>
    <n v="0"/>
    <n v="0"/>
  </r>
  <r>
    <n v="5606"/>
    <s v="L52785"/>
    <x v="1"/>
    <n v="302.89999999999998"/>
    <n v="312.2"/>
    <n v="1510"/>
    <n v="158.12683023068624"/>
    <n v="41.4"/>
    <n v="9.3000000000000114"/>
    <n v="6.5464507715504094"/>
    <n v="94"/>
    <x v="0"/>
    <n v="0"/>
    <n v="0"/>
    <n v="0"/>
    <n v="0"/>
    <n v="0"/>
  </r>
  <r>
    <n v="5607"/>
    <s v="L52786"/>
    <x v="1"/>
    <n v="302.89999999999998"/>
    <n v="312.2"/>
    <n v="1729"/>
    <n v="181.06045660189176"/>
    <n v="23.6"/>
    <n v="9.3000000000000114"/>
    <n v="4.2730267758046461"/>
    <n v="96"/>
    <x v="0"/>
    <n v="0"/>
    <n v="0"/>
    <n v="0"/>
    <n v="0"/>
    <n v="0"/>
  </r>
  <r>
    <n v="5608"/>
    <s v="M20467"/>
    <x v="0"/>
    <n v="302.89999999999998"/>
    <n v="312.2"/>
    <n v="1745"/>
    <n v="182.7359726838063"/>
    <n v="25.5"/>
    <n v="9.3000000000000114"/>
    <n v="4.6597673034370608"/>
    <n v="98"/>
    <x v="0"/>
    <n v="0"/>
    <n v="0"/>
    <n v="0"/>
    <n v="0"/>
    <n v="0"/>
  </r>
  <r>
    <n v="5609"/>
    <s v="M20468"/>
    <x v="0"/>
    <n v="303.10000000000002"/>
    <n v="312.3"/>
    <n v="1623"/>
    <n v="169.96016255920779"/>
    <n v="31.6"/>
    <n v="9.1999999999999886"/>
    <n v="5.3707411368709668"/>
    <n v="101"/>
    <x v="0"/>
    <n v="0"/>
    <n v="0"/>
    <n v="0"/>
    <n v="0"/>
    <n v="0"/>
  </r>
  <r>
    <n v="5610"/>
    <s v="M20469"/>
    <x v="0"/>
    <n v="303.10000000000002"/>
    <n v="312.39999999999998"/>
    <n v="1378"/>
    <n v="144.30382255489116"/>
    <n v="50.1"/>
    <n v="9.2999999999999545"/>
    <n v="7.2296215100000474"/>
    <n v="104"/>
    <x v="0"/>
    <n v="0"/>
    <n v="0"/>
    <n v="0"/>
    <n v="0"/>
    <n v="0"/>
  </r>
  <r>
    <n v="5611"/>
    <s v="L52790"/>
    <x v="1"/>
    <n v="303.10000000000002"/>
    <n v="312.39999999999998"/>
    <n v="1407"/>
    <n v="147.34069545336129"/>
    <n v="41.2"/>
    <n v="9.2999999999999545"/>
    <n v="6.0704366526784854"/>
    <n v="107"/>
    <x v="0"/>
    <n v="0"/>
    <n v="0"/>
    <n v="0"/>
    <n v="0"/>
    <n v="0"/>
  </r>
  <r>
    <n v="5612"/>
    <s v="M20471"/>
    <x v="0"/>
    <n v="303"/>
    <n v="312.3"/>
    <n v="1674"/>
    <n v="175.30087007031045"/>
    <n v="29.5"/>
    <n v="9.3000000000000114"/>
    <n v="5.1713756670741589"/>
    <n v="109"/>
    <x v="0"/>
    <n v="0"/>
    <n v="0"/>
    <n v="0"/>
    <n v="0"/>
    <n v="0"/>
  </r>
  <r>
    <n v="5613"/>
    <s v="L52792"/>
    <x v="1"/>
    <n v="303"/>
    <n v="312.3"/>
    <n v="1486"/>
    <n v="155.61355610781442"/>
    <n v="42.4"/>
    <n v="9.3000000000000114"/>
    <n v="6.598014778971331"/>
    <n v="112"/>
    <x v="0"/>
    <n v="0"/>
    <n v="0"/>
    <n v="0"/>
    <n v="0"/>
    <n v="0"/>
  </r>
  <r>
    <n v="5614"/>
    <s v="M20473"/>
    <x v="0"/>
    <n v="303"/>
    <n v="312.3"/>
    <n v="1483"/>
    <n v="155.29939684245542"/>
    <n v="38.799999999999997"/>
    <n v="9.3000000000000114"/>
    <n v="6.0256165974872697"/>
    <n v="114"/>
    <x v="0"/>
    <n v="0"/>
    <n v="0"/>
    <n v="0"/>
    <n v="0"/>
    <n v="0"/>
  </r>
  <r>
    <n v="5615"/>
    <s v="H35028"/>
    <x v="2"/>
    <n v="303"/>
    <n v="312.2"/>
    <n v="1624"/>
    <n v="170.06488231432746"/>
    <n v="28.8"/>
    <n v="9.1999999999999886"/>
    <n v="4.8978686106526315"/>
    <n v="117"/>
    <x v="0"/>
    <n v="0"/>
    <n v="0"/>
    <n v="0"/>
    <n v="0"/>
    <n v="0"/>
  </r>
  <r>
    <n v="5616"/>
    <s v="M20475"/>
    <x v="0"/>
    <n v="303"/>
    <n v="312.2"/>
    <n v="1257"/>
    <n v="131.63273218541232"/>
    <n v="71.3"/>
    <n v="9.1999999999999886"/>
    <n v="9.3854138048198976"/>
    <n v="122"/>
    <x v="1"/>
    <n v="0"/>
    <n v="0"/>
    <n v="1"/>
    <n v="0"/>
    <n v="0"/>
  </r>
  <r>
    <n v="5617"/>
    <s v="L52796"/>
    <x v="1"/>
    <n v="303"/>
    <n v="312.3"/>
    <n v="1480"/>
    <n v="154.98523757709646"/>
    <n v="41.4"/>
    <n v="9.3000000000000114"/>
    <n v="6.4163888356917935"/>
    <n v="125"/>
    <x v="0"/>
    <n v="0"/>
    <n v="0"/>
    <n v="0"/>
    <n v="0"/>
    <n v="0"/>
  </r>
  <r>
    <n v="5618"/>
    <s v="L52797"/>
    <x v="1"/>
    <n v="303.10000000000002"/>
    <n v="312.39999999999998"/>
    <n v="1404"/>
    <n v="147.02653618800232"/>
    <n v="61.5"/>
    <n v="9.2999999999999545"/>
    <n v="9.0421319755621425"/>
    <n v="127"/>
    <x v="1"/>
    <n v="0"/>
    <n v="0"/>
    <n v="1"/>
    <n v="0"/>
    <n v="0"/>
  </r>
  <r>
    <n v="5619"/>
    <s v="M20478"/>
    <x v="0"/>
    <n v="303"/>
    <n v="312.39999999999998"/>
    <n v="1645"/>
    <n v="172.26399717184032"/>
    <n v="29.6"/>
    <n v="9.3999999999999773"/>
    <n v="5.0990143162864729"/>
    <n v="129"/>
    <x v="0"/>
    <n v="0"/>
    <n v="0"/>
    <n v="0"/>
    <n v="0"/>
    <n v="0"/>
  </r>
  <r>
    <n v="5620"/>
    <s v="L52799"/>
    <x v="1"/>
    <n v="303"/>
    <n v="312.3"/>
    <n v="1932"/>
    <n v="202.31856689118268"/>
    <n v="21.9"/>
    <n v="9.3000000000000114"/>
    <n v="4.4307766149169003"/>
    <n v="132"/>
    <x v="0"/>
    <n v="0"/>
    <n v="0"/>
    <n v="0"/>
    <n v="0"/>
    <n v="0"/>
  </r>
  <r>
    <n v="5621"/>
    <s v="L52800"/>
    <x v="1"/>
    <n v="303"/>
    <n v="312.3"/>
    <n v="1533"/>
    <n v="160.53538459843841"/>
    <n v="38.5"/>
    <n v="9.3000000000000114"/>
    <n v="6.1806123070398788"/>
    <n v="134"/>
    <x v="0"/>
    <n v="0"/>
    <n v="0"/>
    <n v="0"/>
    <n v="0"/>
    <n v="0"/>
  </r>
  <r>
    <n v="5622"/>
    <s v="M20481"/>
    <x v="0"/>
    <n v="302.89999999999998"/>
    <n v="312.2"/>
    <n v="1292"/>
    <n v="135.29792361460042"/>
    <n v="54.4"/>
    <n v="9.3000000000000114"/>
    <n v="7.3602070446342625"/>
    <n v="136"/>
    <x v="0"/>
    <n v="0"/>
    <n v="0"/>
    <n v="0"/>
    <n v="0"/>
    <n v="0"/>
  </r>
  <r>
    <n v="5623"/>
    <s v="L52802"/>
    <x v="1"/>
    <n v="302.89999999999998"/>
    <n v="312.2"/>
    <n v="1571"/>
    <n v="164.51473529298548"/>
    <n v="40.6"/>
    <n v="9.3000000000000114"/>
    <n v="6.6792982528952107"/>
    <n v="139"/>
    <x v="0"/>
    <n v="0"/>
    <n v="0"/>
    <n v="0"/>
    <n v="0"/>
    <n v="0"/>
  </r>
  <r>
    <n v="5624"/>
    <s v="L52803"/>
    <x v="1"/>
    <n v="302.89999999999998"/>
    <n v="312.3"/>
    <n v="1578"/>
    <n v="165.24777357882311"/>
    <n v="36.299999999999997"/>
    <n v="9.4000000000000341"/>
    <n v="5.9984941809112788"/>
    <n v="141"/>
    <x v="0"/>
    <n v="0"/>
    <n v="0"/>
    <n v="0"/>
    <n v="0"/>
    <n v="0"/>
  </r>
  <r>
    <n v="5625"/>
    <s v="M20484"/>
    <x v="0"/>
    <n v="302.8"/>
    <n v="312.2"/>
    <n v="1469"/>
    <n v="153.83332027078021"/>
    <n v="36.9"/>
    <n v="9.3999999999999773"/>
    <n v="5.6764495179917898"/>
    <n v="143"/>
    <x v="0"/>
    <n v="0"/>
    <n v="0"/>
    <n v="0"/>
    <n v="0"/>
    <n v="0"/>
  </r>
  <r>
    <n v="5626"/>
    <s v="L52805"/>
    <x v="1"/>
    <n v="302.7"/>
    <n v="312.10000000000002"/>
    <n v="1728"/>
    <n v="180.95573684677208"/>
    <n v="24.4"/>
    <n v="9.4000000000000341"/>
    <n v="4.4153199790612385"/>
    <n v="146"/>
    <x v="0"/>
    <n v="0"/>
    <n v="0"/>
    <n v="0"/>
    <n v="0"/>
    <n v="0"/>
  </r>
  <r>
    <n v="5627"/>
    <s v="H35040"/>
    <x v="2"/>
    <n v="302.7"/>
    <n v="312.10000000000002"/>
    <n v="1603"/>
    <n v="167.86576745681461"/>
    <n v="32.5"/>
    <n v="9.4000000000000341"/>
    <n v="5.4556374423464753"/>
    <n v="148"/>
    <x v="0"/>
    <n v="0"/>
    <n v="0"/>
    <n v="0"/>
    <n v="0"/>
    <n v="0"/>
  </r>
  <r>
    <n v="5628"/>
    <s v="L52807"/>
    <x v="1"/>
    <n v="302.7"/>
    <n v="312.10000000000002"/>
    <n v="1597"/>
    <n v="167.23744892609665"/>
    <n v="39.799999999999997"/>
    <n v="9.4000000000000341"/>
    <n v="6.6560504672586456"/>
    <n v="153"/>
    <x v="0"/>
    <n v="0"/>
    <n v="0"/>
    <n v="0"/>
    <n v="0"/>
    <n v="0"/>
  </r>
  <r>
    <n v="5629"/>
    <s v="L52808"/>
    <x v="1"/>
    <n v="302.7"/>
    <n v="312.10000000000002"/>
    <n v="1688"/>
    <n v="176.7669466419857"/>
    <n v="32"/>
    <n v="9.4000000000000341"/>
    <n v="5.6565422925435422"/>
    <n v="155"/>
    <x v="0"/>
    <n v="0"/>
    <n v="0"/>
    <n v="0"/>
    <n v="0"/>
    <n v="0"/>
  </r>
  <r>
    <n v="5630"/>
    <s v="L52809"/>
    <x v="1"/>
    <n v="302.7"/>
    <n v="312.2"/>
    <n v="1405"/>
    <n v="147.131255943122"/>
    <n v="51.4"/>
    <n v="9.5"/>
    <n v="7.5625465554764704"/>
    <n v="157"/>
    <x v="0"/>
    <n v="0"/>
    <n v="0"/>
    <n v="0"/>
    <n v="0"/>
    <n v="0"/>
  </r>
  <r>
    <n v="5631"/>
    <s v="M20490"/>
    <x v="0"/>
    <n v="302.8"/>
    <n v="312.2"/>
    <n v="1615"/>
    <n v="169.12240451825053"/>
    <n v="32.9"/>
    <n v="9.3999999999999773"/>
    <n v="5.5641271086504425"/>
    <n v="159"/>
    <x v="0"/>
    <n v="0"/>
    <n v="0"/>
    <n v="0"/>
    <n v="0"/>
    <n v="0"/>
  </r>
  <r>
    <n v="5632"/>
    <s v="L52811"/>
    <x v="1"/>
    <n v="302.8"/>
    <n v="312.2"/>
    <n v="1515"/>
    <n v="158.65042900628455"/>
    <n v="36.799999999999997"/>
    <n v="9.3999999999999773"/>
    <n v="5.8383357874312711"/>
    <n v="162"/>
    <x v="0"/>
    <n v="0"/>
    <n v="0"/>
    <n v="0"/>
    <n v="0"/>
    <n v="0"/>
  </r>
  <r>
    <n v="5633"/>
    <s v="L52812"/>
    <x v="1"/>
    <n v="302.7"/>
    <n v="312.2"/>
    <n v="1376"/>
    <n v="144.09438304465183"/>
    <n v="52.8"/>
    <n v="9.5"/>
    <n v="7.6081834247576161"/>
    <n v="164"/>
    <x v="0"/>
    <n v="0"/>
    <n v="0"/>
    <n v="0"/>
    <n v="0"/>
    <n v="0"/>
  </r>
  <r>
    <n v="5634"/>
    <s v="L52813"/>
    <x v="1"/>
    <n v="302.7"/>
    <n v="312.2"/>
    <n v="1447"/>
    <n v="151.52948565814768"/>
    <n v="47.5"/>
    <n v="9.5"/>
    <n v="7.1976505687620147"/>
    <n v="166"/>
    <x v="0"/>
    <n v="0"/>
    <n v="0"/>
    <n v="0"/>
    <n v="0"/>
    <n v="0"/>
  </r>
  <r>
    <n v="5635"/>
    <s v="M20494"/>
    <x v="0"/>
    <n v="302.60000000000002"/>
    <n v="312.2"/>
    <n v="1353"/>
    <n v="141.68582867689966"/>
    <n v="56.5"/>
    <n v="9.5999999999999659"/>
    <n v="8.0052493202448307"/>
    <n v="168"/>
    <x v="0"/>
    <n v="0"/>
    <n v="0"/>
    <n v="0"/>
    <n v="0"/>
    <n v="0"/>
  </r>
  <r>
    <n v="5636"/>
    <s v="L52815"/>
    <x v="1"/>
    <n v="302.60000000000002"/>
    <n v="312.10000000000002"/>
    <n v="1502"/>
    <n v="157.28907218972896"/>
    <n v="47.3"/>
    <n v="9.5"/>
    <n v="7.4397731145741792"/>
    <n v="171"/>
    <x v="0"/>
    <n v="0"/>
    <n v="0"/>
    <n v="0"/>
    <n v="0"/>
    <n v="0"/>
  </r>
  <r>
    <n v="5637"/>
    <s v="L52816"/>
    <x v="1"/>
    <n v="302.60000000000002"/>
    <n v="312"/>
    <n v="1447"/>
    <n v="151.52948565814768"/>
    <n v="45.5"/>
    <n v="9.3999999999999773"/>
    <n v="6.8945915974457197"/>
    <n v="173"/>
    <x v="0"/>
    <n v="0"/>
    <n v="0"/>
    <n v="0"/>
    <n v="0"/>
    <n v="0"/>
  </r>
  <r>
    <n v="5638"/>
    <s v="M20497"/>
    <x v="0"/>
    <n v="302.5"/>
    <n v="312"/>
    <n v="1487"/>
    <n v="155.71827586293409"/>
    <n v="46.1"/>
    <n v="9.5"/>
    <n v="7.1786125172812616"/>
    <n v="175"/>
    <x v="0"/>
    <n v="0"/>
    <n v="0"/>
    <n v="0"/>
    <n v="0"/>
    <n v="0"/>
  </r>
  <r>
    <n v="5639"/>
    <s v="L52818"/>
    <x v="1"/>
    <n v="302.60000000000002"/>
    <n v="312.10000000000002"/>
    <n v="1519"/>
    <n v="159.0693080267632"/>
    <n v="38.1"/>
    <n v="9.5"/>
    <n v="6.0605406358196783"/>
    <n v="178"/>
    <x v="0"/>
    <n v="0"/>
    <n v="0"/>
    <n v="0"/>
    <n v="0"/>
    <n v="0"/>
  </r>
  <r>
    <n v="5640"/>
    <s v="L52819"/>
    <x v="1"/>
    <n v="302.60000000000002"/>
    <n v="312.10000000000002"/>
    <n v="1668"/>
    <n v="174.67255153959249"/>
    <n v="28.7"/>
    <n v="9.5"/>
    <n v="5.0131022291863045"/>
    <n v="180"/>
    <x v="0"/>
    <n v="0"/>
    <n v="0"/>
    <n v="0"/>
    <n v="0"/>
    <n v="1"/>
  </r>
  <r>
    <n v="5641"/>
    <s v="L52820"/>
    <x v="1"/>
    <n v="302.60000000000002"/>
    <n v="312.10000000000002"/>
    <n v="1420"/>
    <n v="148.70205226991686"/>
    <n v="51.6"/>
    <n v="9.5"/>
    <n v="7.6730258971277099"/>
    <n v="182"/>
    <x v="0"/>
    <n v="0"/>
    <n v="0"/>
    <n v="0"/>
    <n v="0"/>
    <n v="0"/>
  </r>
  <r>
    <n v="5642"/>
    <s v="L52821"/>
    <x v="1"/>
    <n v="302.60000000000002"/>
    <n v="312.10000000000002"/>
    <n v="1473"/>
    <n v="154.25219929125885"/>
    <n v="37.299999999999997"/>
    <n v="9.5"/>
    <n v="5.753607033563954"/>
    <n v="184"/>
    <x v="0"/>
    <n v="0"/>
    <n v="0"/>
    <n v="0"/>
    <n v="0"/>
    <n v="0"/>
  </r>
  <r>
    <n v="5643"/>
    <s v="L52822"/>
    <x v="1"/>
    <n v="302.5"/>
    <n v="312"/>
    <n v="1495"/>
    <n v="156.55603390389135"/>
    <n v="38.799999999999997"/>
    <n v="9.5"/>
    <n v="6.0743741154709845"/>
    <n v="186"/>
    <x v="0"/>
    <n v="0"/>
    <n v="0"/>
    <n v="0"/>
    <n v="0"/>
    <n v="0"/>
  </r>
  <r>
    <n v="5644"/>
    <s v="L52823"/>
    <x v="1"/>
    <n v="302.5"/>
    <n v="312"/>
    <n v="1574"/>
    <n v="164.82889455834447"/>
    <n v="42"/>
    <n v="9.5"/>
    <n v="6.9228135714504679"/>
    <n v="188"/>
    <x v="0"/>
    <n v="0"/>
    <n v="0"/>
    <n v="0"/>
    <n v="0"/>
    <n v="0"/>
  </r>
  <r>
    <n v="5645"/>
    <s v="L52824"/>
    <x v="1"/>
    <n v="302.5"/>
    <n v="312"/>
    <n v="1383"/>
    <n v="144.82742133048947"/>
    <n v="51.3"/>
    <n v="9.5"/>
    <n v="7.4296467142541101"/>
    <n v="190"/>
    <x v="0"/>
    <n v="0"/>
    <n v="0"/>
    <n v="0"/>
    <n v="0"/>
    <n v="0"/>
  </r>
  <r>
    <n v="5646"/>
    <s v="M20505"/>
    <x v="0"/>
    <n v="302.5"/>
    <n v="312"/>
    <n v="1591"/>
    <n v="166.60913039537868"/>
    <n v="29.4"/>
    <n v="9.5"/>
    <n v="4.8983084336241323"/>
    <n v="192"/>
    <x v="0"/>
    <n v="0"/>
    <n v="0"/>
    <n v="0"/>
    <n v="0"/>
    <n v="0"/>
  </r>
  <r>
    <n v="5647"/>
    <s v="M20506"/>
    <x v="0"/>
    <n v="302.39999999999998"/>
    <n v="311.8"/>
    <n v="1644"/>
    <n v="172.15927741672067"/>
    <n v="37.200000000000003"/>
    <n v="9.4000000000000341"/>
    <n v="6.4043251199020093"/>
    <n v="195"/>
    <x v="0"/>
    <n v="0"/>
    <n v="0"/>
    <n v="0"/>
    <n v="0"/>
    <n v="0"/>
  </r>
  <r>
    <n v="5648"/>
    <s v="H35061"/>
    <x v="2"/>
    <n v="302.5"/>
    <n v="311.8"/>
    <n v="2370"/>
    <n v="248.18581963359367"/>
    <n v="14.7"/>
    <n v="9.3000000000000114"/>
    <n v="3.6483315486138266"/>
    <n v="198"/>
    <x v="0"/>
    <n v="0"/>
    <n v="0"/>
    <n v="0"/>
    <n v="0"/>
    <n v="0"/>
  </r>
  <r>
    <n v="5649"/>
    <s v="L52828"/>
    <x v="1"/>
    <n v="302.5"/>
    <n v="311.89999999999998"/>
    <n v="1401"/>
    <n v="146.71237692264333"/>
    <n v="44.9"/>
    <n v="9.3999999999999773"/>
    <n v="6.587385723826686"/>
    <n v="203"/>
    <x v="0"/>
    <n v="0"/>
    <n v="0"/>
    <n v="0"/>
    <n v="0"/>
    <n v="0"/>
  </r>
  <r>
    <n v="5650"/>
    <s v="M20509"/>
    <x v="0"/>
    <n v="302.5"/>
    <n v="311.89999999999998"/>
    <n v="1414"/>
    <n v="148.0737337391989"/>
    <n v="51.6"/>
    <n v="9.3999999999999773"/>
    <n v="7.640604660942663"/>
    <n v="205"/>
    <x v="0"/>
    <n v="0"/>
    <n v="0"/>
    <n v="0"/>
    <n v="0"/>
    <n v="0"/>
  </r>
  <r>
    <n v="5651"/>
    <s v="L52830"/>
    <x v="1"/>
    <n v="302.5"/>
    <n v="312"/>
    <n v="1456"/>
    <n v="152.47196345422464"/>
    <n v="46.3"/>
    <n v="9.5"/>
    <n v="7.0594519079306002"/>
    <n v="208"/>
    <x v="0"/>
    <n v="0"/>
    <n v="0"/>
    <n v="0"/>
    <n v="0"/>
    <n v="0"/>
  </r>
  <r>
    <n v="5652"/>
    <s v="M20511"/>
    <x v="0"/>
    <n v="302.5"/>
    <n v="312"/>
    <n v="1447"/>
    <n v="151.52948565814768"/>
    <n v="45.7"/>
    <n v="9.5"/>
    <n v="6.9248974945773485"/>
    <n v="210"/>
    <x v="0"/>
    <n v="0"/>
    <n v="0"/>
    <n v="0"/>
    <n v="0"/>
    <n v="0"/>
  </r>
  <r>
    <n v="5653"/>
    <s v="L52832"/>
    <x v="1"/>
    <n v="302.39999999999998"/>
    <n v="311.8"/>
    <n v="1727"/>
    <n v="180.85101709165244"/>
    <n v="26.5"/>
    <n v="9.4000000000000341"/>
    <n v="4.7925519529287897"/>
    <n v="213"/>
    <x v="0"/>
    <n v="0"/>
    <n v="0"/>
    <n v="0"/>
    <n v="0"/>
    <n v="0"/>
  </r>
  <r>
    <n v="5654"/>
    <s v="L52833"/>
    <x v="1"/>
    <n v="302.39999999999998"/>
    <n v="311.7"/>
    <n v="1495"/>
    <n v="156.55603390389135"/>
    <n v="36.799999999999997"/>
    <n v="9.3000000000000114"/>
    <n v="5.7612620476632008"/>
    <n v="215"/>
    <x v="0"/>
    <n v="0"/>
    <n v="0"/>
    <n v="0"/>
    <n v="0"/>
    <n v="0"/>
  </r>
  <r>
    <n v="5655"/>
    <s v="L52834"/>
    <x v="1"/>
    <n v="302.3"/>
    <n v="311.60000000000002"/>
    <n v="1544"/>
    <n v="161.68730190475469"/>
    <n v="34.299999999999997"/>
    <n v="9.3000000000000114"/>
    <n v="5.5458744553330854"/>
    <n v="0"/>
    <x v="0"/>
    <n v="0"/>
    <n v="0"/>
    <n v="0"/>
    <n v="0"/>
    <n v="0"/>
  </r>
  <r>
    <n v="5656"/>
    <s v="L52835"/>
    <x v="1"/>
    <n v="302.3"/>
    <n v="311.5"/>
    <n v="1387"/>
    <n v="145.24630035096808"/>
    <n v="47.3"/>
    <n v="9.1999999999999886"/>
    <n v="6.8701500066007899"/>
    <n v="2"/>
    <x v="0"/>
    <n v="0"/>
    <n v="0"/>
    <n v="0"/>
    <n v="0"/>
    <n v="0"/>
  </r>
  <r>
    <n v="5657"/>
    <s v="M20516"/>
    <x v="0"/>
    <n v="302.3"/>
    <n v="311.5"/>
    <n v="1316"/>
    <n v="137.81119773747227"/>
    <n v="47.2"/>
    <n v="9.1999999999999886"/>
    <n v="6.5046885332086912"/>
    <n v="4"/>
    <x v="0"/>
    <n v="0"/>
    <n v="0"/>
    <n v="0"/>
    <n v="0"/>
    <n v="0"/>
  </r>
  <r>
    <n v="5658"/>
    <s v="L52837"/>
    <x v="1"/>
    <n v="302.3"/>
    <n v="311.5"/>
    <n v="1794"/>
    <n v="187.86724068466961"/>
    <n v="26.1"/>
    <n v="9.1999999999999886"/>
    <n v="4.903334981869877"/>
    <n v="7"/>
    <x v="0"/>
    <n v="0"/>
    <n v="0"/>
    <n v="0"/>
    <n v="0"/>
    <n v="0"/>
  </r>
  <r>
    <n v="5659"/>
    <s v="M20518"/>
    <x v="0"/>
    <n v="302.2"/>
    <n v="311.39999999999998"/>
    <n v="1372"/>
    <n v="143.67550402417322"/>
    <n v="55.1"/>
    <n v="9.1999999999999886"/>
    <n v="7.9165202717319447"/>
    <n v="9"/>
    <x v="0"/>
    <n v="0"/>
    <n v="0"/>
    <n v="0"/>
    <n v="0"/>
    <n v="0"/>
  </r>
  <r>
    <n v="5660"/>
    <s v="M20519"/>
    <x v="0"/>
    <n v="302.3"/>
    <n v="311.5"/>
    <n v="1674"/>
    <n v="175.30087007031045"/>
    <n v="30"/>
    <n v="9.1999999999999886"/>
    <n v="5.2590261021093134"/>
    <n v="12"/>
    <x v="0"/>
    <n v="0"/>
    <n v="0"/>
    <n v="0"/>
    <n v="0"/>
    <n v="0"/>
  </r>
  <r>
    <n v="5661"/>
    <s v="L52840"/>
    <x v="1"/>
    <n v="302.2"/>
    <n v="311.39999999999998"/>
    <n v="1477"/>
    <n v="154.67107831173746"/>
    <n v="41.7"/>
    <n v="9.1999999999999886"/>
    <n v="6.449783965599452"/>
    <n v="15"/>
    <x v="0"/>
    <n v="0"/>
    <n v="0"/>
    <n v="0"/>
    <n v="0"/>
    <n v="0"/>
  </r>
  <r>
    <n v="5662"/>
    <s v="L52841"/>
    <x v="1"/>
    <n v="302.2"/>
    <n v="311.39999999999998"/>
    <n v="1397"/>
    <n v="146.29349790216469"/>
    <n v="53"/>
    <n v="9.1999999999999886"/>
    <n v="7.7535553888147284"/>
    <n v="17"/>
    <x v="0"/>
    <n v="0"/>
    <n v="0"/>
    <n v="0"/>
    <n v="0"/>
    <n v="0"/>
  </r>
  <r>
    <n v="5663"/>
    <s v="L52842"/>
    <x v="1"/>
    <n v="302.2"/>
    <n v="311.5"/>
    <n v="1616"/>
    <n v="169.22712427337018"/>
    <n v="34"/>
    <n v="9.3000000000000114"/>
    <n v="5.7537222252945854"/>
    <n v="19"/>
    <x v="0"/>
    <n v="0"/>
    <n v="0"/>
    <n v="0"/>
    <n v="0"/>
    <n v="0"/>
  </r>
  <r>
    <n v="5664"/>
    <s v="M20523"/>
    <x v="0"/>
    <n v="302.3"/>
    <n v="311.5"/>
    <n v="1530"/>
    <n v="160.22122533307945"/>
    <n v="42.3"/>
    <n v="9.1999999999999886"/>
    <n v="6.77735783158926"/>
    <n v="21"/>
    <x v="0"/>
    <n v="0"/>
    <n v="0"/>
    <n v="0"/>
    <n v="0"/>
    <n v="0"/>
  </r>
  <r>
    <n v="5665"/>
    <s v="M20524"/>
    <x v="0"/>
    <n v="302.2"/>
    <n v="311.39999999999998"/>
    <n v="1539"/>
    <n v="161.1637031291564"/>
    <n v="35.1"/>
    <n v="9.1999999999999886"/>
    <n v="5.6568459798333901"/>
    <n v="24"/>
    <x v="0"/>
    <n v="0"/>
    <n v="0"/>
    <n v="0"/>
    <n v="0"/>
    <n v="0"/>
  </r>
  <r>
    <n v="5666"/>
    <s v="L52845"/>
    <x v="1"/>
    <n v="302.3"/>
    <n v="311.39999999999998"/>
    <n v="1845"/>
    <n v="193.20794819577227"/>
    <n v="21.9"/>
    <n v="9.0999999999999659"/>
    <n v="4.2312540654874127"/>
    <n v="27"/>
    <x v="0"/>
    <n v="0"/>
    <n v="0"/>
    <n v="0"/>
    <n v="0"/>
    <n v="0"/>
  </r>
  <r>
    <n v="5667"/>
    <s v="L52846"/>
    <x v="1"/>
    <n v="302.2"/>
    <n v="311.39999999999998"/>
    <n v="1430"/>
    <n v="149.74924982111349"/>
    <n v="43.1"/>
    <n v="9.1999999999999886"/>
    <n v="6.4541926672899921"/>
    <n v="29"/>
    <x v="0"/>
    <n v="0"/>
    <n v="0"/>
    <n v="0"/>
    <n v="0"/>
    <n v="0"/>
  </r>
  <r>
    <n v="5668"/>
    <s v="L52847"/>
    <x v="1"/>
    <n v="302.2"/>
    <n v="311.39999999999998"/>
    <n v="2080"/>
    <n v="217.8170906488923"/>
    <n v="19.2"/>
    <n v="9.1999999999999886"/>
    <n v="4.182088140458732"/>
    <n v="31"/>
    <x v="0"/>
    <n v="0"/>
    <n v="0"/>
    <n v="0"/>
    <n v="0"/>
    <n v="0"/>
  </r>
  <r>
    <n v="5669"/>
    <s v="M20528"/>
    <x v="0"/>
    <n v="302.2"/>
    <n v="311.39999999999998"/>
    <n v="1432"/>
    <n v="149.95868933135279"/>
    <n v="45.3"/>
    <n v="9.1999999999999886"/>
    <n v="6.7931286267102804"/>
    <n v="33"/>
    <x v="0"/>
    <n v="0"/>
    <n v="0"/>
    <n v="0"/>
    <n v="0"/>
    <n v="0"/>
  </r>
  <r>
    <n v="5670"/>
    <s v="M20529"/>
    <x v="0"/>
    <n v="302.2"/>
    <n v="311.5"/>
    <n v="1479"/>
    <n v="154.88051782197681"/>
    <n v="39.5"/>
    <n v="9.3000000000000114"/>
    <n v="6.1177804539680833"/>
    <n v="36"/>
    <x v="0"/>
    <n v="0"/>
    <n v="0"/>
    <n v="0"/>
    <n v="0"/>
    <n v="0"/>
  </r>
  <r>
    <n v="5671"/>
    <s v="L52850"/>
    <x v="1"/>
    <n v="302.2"/>
    <n v="311.5"/>
    <n v="1424"/>
    <n v="149.12093129039553"/>
    <n v="45.2"/>
    <n v="9.3000000000000114"/>
    <n v="6.7402660943258788"/>
    <n v="39"/>
    <x v="0"/>
    <n v="0"/>
    <n v="0"/>
    <n v="0"/>
    <n v="0"/>
    <n v="0"/>
  </r>
  <r>
    <n v="5672"/>
    <s v="H35085"/>
    <x v="2"/>
    <n v="302.2"/>
    <n v="311.60000000000002"/>
    <n v="1534"/>
    <n v="160.64010435355809"/>
    <n v="37.200000000000003"/>
    <n v="9.4000000000000341"/>
    <n v="5.9758118819523611"/>
    <n v="41"/>
    <x v="0"/>
    <n v="0"/>
    <n v="0"/>
    <n v="0"/>
    <n v="0"/>
    <n v="0"/>
  </r>
  <r>
    <n v="5673"/>
    <s v="H35086"/>
    <x v="2"/>
    <n v="302.10000000000002"/>
    <n v="311.60000000000002"/>
    <n v="1701"/>
    <n v="178.12830345854127"/>
    <n v="26.2"/>
    <n v="9.5"/>
    <n v="4.6669615506137809"/>
    <n v="46"/>
    <x v="0"/>
    <n v="0"/>
    <n v="0"/>
    <n v="0"/>
    <n v="0"/>
    <n v="0"/>
  </r>
  <r>
    <n v="5674"/>
    <s v="L52853"/>
    <x v="1"/>
    <n v="302.2"/>
    <n v="311.60000000000002"/>
    <n v="1462"/>
    <n v="153.1002819849426"/>
    <n v="50"/>
    <n v="9.4000000000000341"/>
    <n v="7.6550140992471301"/>
    <n v="51"/>
    <x v="0"/>
    <n v="0"/>
    <n v="0"/>
    <n v="0"/>
    <n v="0"/>
    <n v="0"/>
  </r>
  <r>
    <n v="5675"/>
    <s v="M20534"/>
    <x v="0"/>
    <n v="302.2"/>
    <n v="311.7"/>
    <n v="1393"/>
    <n v="145.87461888168608"/>
    <n v="42.5"/>
    <n v="9.5"/>
    <n v="6.1996713024716579"/>
    <n v="53"/>
    <x v="0"/>
    <n v="0"/>
    <n v="0"/>
    <n v="0"/>
    <n v="0"/>
    <n v="0"/>
  </r>
  <r>
    <n v="5676"/>
    <s v="M20535"/>
    <x v="0"/>
    <n v="302.3"/>
    <n v="311.7"/>
    <n v="1453"/>
    <n v="152.15780418886564"/>
    <n v="42.5"/>
    <n v="9.3999999999999773"/>
    <n v="6.4667066780267897"/>
    <n v="56"/>
    <x v="0"/>
    <n v="0"/>
    <n v="0"/>
    <n v="0"/>
    <n v="0"/>
    <n v="0"/>
  </r>
  <r>
    <n v="5677"/>
    <s v="L52856"/>
    <x v="1"/>
    <n v="302.3"/>
    <n v="311.8"/>
    <n v="1565"/>
    <n v="163.88641676226752"/>
    <n v="37.799999999999997"/>
    <n v="9.5"/>
    <n v="6.1949065536137118"/>
    <n v="59"/>
    <x v="0"/>
    <n v="0"/>
    <n v="0"/>
    <n v="0"/>
    <n v="0"/>
    <n v="0"/>
  </r>
  <r>
    <n v="5678"/>
    <s v="L52857"/>
    <x v="1"/>
    <n v="302.3"/>
    <n v="311.8"/>
    <n v="1281"/>
    <n v="134.14600630828417"/>
    <n v="51.7"/>
    <n v="9.5"/>
    <n v="6.9353485261382923"/>
    <n v="61"/>
    <x v="0"/>
    <n v="0"/>
    <n v="0"/>
    <n v="0"/>
    <n v="0"/>
    <n v="0"/>
  </r>
  <r>
    <n v="5679"/>
    <s v="M20538"/>
    <x v="0"/>
    <n v="302.2"/>
    <n v="311.7"/>
    <n v="1584"/>
    <n v="165.87609210954108"/>
    <n v="36.200000000000003"/>
    <n v="9.5"/>
    <n v="6.0047145343653874"/>
    <n v="63"/>
    <x v="0"/>
    <n v="0"/>
    <n v="0"/>
    <n v="0"/>
    <n v="0"/>
    <n v="0"/>
  </r>
  <r>
    <n v="5680"/>
    <s v="M20539"/>
    <x v="0"/>
    <n v="302.2"/>
    <n v="311.7"/>
    <n v="1466"/>
    <n v="153.51916100542121"/>
    <n v="49"/>
    <n v="9.5"/>
    <n v="7.5224388892656391"/>
    <n v="66"/>
    <x v="0"/>
    <n v="0"/>
    <n v="0"/>
    <n v="0"/>
    <n v="0"/>
    <n v="0"/>
  </r>
  <r>
    <n v="5681"/>
    <s v="M20540"/>
    <x v="0"/>
    <n v="302.2"/>
    <n v="311.60000000000002"/>
    <n v="1386"/>
    <n v="145.14158059584844"/>
    <n v="50.5"/>
    <n v="9.4000000000000341"/>
    <n v="7.3296498200903457"/>
    <n v="69"/>
    <x v="0"/>
    <n v="0"/>
    <n v="0"/>
    <n v="0"/>
    <n v="0"/>
    <n v="0"/>
  </r>
  <r>
    <n v="5682"/>
    <s v="L52861"/>
    <x v="1"/>
    <n v="302.2"/>
    <n v="311.60000000000002"/>
    <n v="1383"/>
    <n v="144.82742133048947"/>
    <n v="44.3"/>
    <n v="9.4000000000000341"/>
    <n v="6.4158547649406827"/>
    <n v="72"/>
    <x v="0"/>
    <n v="0"/>
    <n v="0"/>
    <n v="0"/>
    <n v="0"/>
    <n v="0"/>
  </r>
  <r>
    <n v="5683"/>
    <s v="H35096"/>
    <x v="2"/>
    <n v="302.3"/>
    <n v="311.60000000000002"/>
    <n v="1441"/>
    <n v="150.90116712742974"/>
    <n v="53.9"/>
    <n v="9.3000000000000114"/>
    <n v="8.1335729081684622"/>
    <n v="74"/>
    <x v="0"/>
    <n v="0"/>
    <n v="0"/>
    <n v="0"/>
    <n v="0"/>
    <n v="0"/>
  </r>
  <r>
    <n v="5684"/>
    <s v="M20543"/>
    <x v="0"/>
    <n v="302.2"/>
    <n v="311.60000000000002"/>
    <n v="1592"/>
    <n v="166.71385015049836"/>
    <n v="37.700000000000003"/>
    <n v="9.4000000000000341"/>
    <n v="6.2851121506737888"/>
    <n v="79"/>
    <x v="0"/>
    <n v="0"/>
    <n v="0"/>
    <n v="0"/>
    <n v="0"/>
    <n v="0"/>
  </r>
  <r>
    <n v="5685"/>
    <s v="H35098"/>
    <x v="2"/>
    <n v="302.2"/>
    <n v="311.60000000000002"/>
    <n v="1594"/>
    <n v="166.92328966073768"/>
    <n v="36.799999999999997"/>
    <n v="9.4000000000000341"/>
    <n v="6.1427770595151463"/>
    <n v="82"/>
    <x v="0"/>
    <n v="0"/>
    <n v="0"/>
    <n v="0"/>
    <n v="0"/>
    <n v="0"/>
  </r>
  <r>
    <n v="5686"/>
    <s v="L52865"/>
    <x v="1"/>
    <n v="302.2"/>
    <n v="311.5"/>
    <n v="1482"/>
    <n v="155.1946770873358"/>
    <n v="45.6"/>
    <n v="9.3000000000000114"/>
    <n v="7.0768772751825129"/>
    <n v="87"/>
    <x v="0"/>
    <n v="0"/>
    <n v="0"/>
    <n v="0"/>
    <n v="0"/>
    <n v="0"/>
  </r>
  <r>
    <n v="5687"/>
    <s v="L52866"/>
    <x v="1"/>
    <n v="302.2"/>
    <n v="311.60000000000002"/>
    <n v="1658"/>
    <n v="173.62535398839591"/>
    <n v="31.4"/>
    <n v="9.4000000000000341"/>
    <n v="5.4518361152356309"/>
    <n v="89"/>
    <x v="0"/>
    <n v="0"/>
    <n v="0"/>
    <n v="0"/>
    <n v="0"/>
    <n v="0"/>
  </r>
  <r>
    <n v="5688"/>
    <s v="L52867"/>
    <x v="1"/>
    <n v="302.3"/>
    <n v="311.7"/>
    <n v="2170"/>
    <n v="227.24186860966171"/>
    <n v="18.2"/>
    <n v="9.3999999999999773"/>
    <n v="4.1358020086958431"/>
    <n v="91"/>
    <x v="0"/>
    <n v="0"/>
    <n v="0"/>
    <n v="0"/>
    <n v="0"/>
    <n v="0"/>
  </r>
  <r>
    <n v="5689"/>
    <s v="M20548"/>
    <x v="0"/>
    <n v="302.3"/>
    <n v="311.7"/>
    <n v="1423"/>
    <n v="149.01621153527586"/>
    <n v="44.6"/>
    <n v="9.3999999999999773"/>
    <n v="6.6461230344733027"/>
    <n v="93"/>
    <x v="0"/>
    <n v="0"/>
    <n v="0"/>
    <n v="0"/>
    <n v="0"/>
    <n v="0"/>
  </r>
  <r>
    <n v="5690"/>
    <s v="L52869"/>
    <x v="1"/>
    <n v="302.39999999999998"/>
    <n v="311.8"/>
    <n v="1543"/>
    <n v="161.58258214963502"/>
    <n v="31.1"/>
    <n v="9.4000000000000341"/>
    <n v="5.0252183048536487"/>
    <n v="96"/>
    <x v="0"/>
    <n v="0"/>
    <n v="0"/>
    <n v="0"/>
    <n v="0"/>
    <n v="0"/>
  </r>
  <r>
    <n v="5691"/>
    <s v="L52870"/>
    <x v="1"/>
    <n v="302.3"/>
    <n v="311.8"/>
    <n v="1435"/>
    <n v="150.27284859671178"/>
    <n v="44.8"/>
    <n v="9.5"/>
    <n v="6.7322236171326875"/>
    <n v="98"/>
    <x v="0"/>
    <n v="0"/>
    <n v="0"/>
    <n v="0"/>
    <n v="0"/>
    <n v="0"/>
  </r>
  <r>
    <n v="5692"/>
    <s v="L52871"/>
    <x v="1"/>
    <n v="302.39999999999998"/>
    <n v="311.8"/>
    <n v="1320"/>
    <n v="138.23007675795088"/>
    <n v="56.4"/>
    <n v="9.4000000000000341"/>
    <n v="7.7961763291484294"/>
    <n v="100"/>
    <x v="0"/>
    <n v="0"/>
    <n v="0"/>
    <n v="0"/>
    <n v="0"/>
    <n v="0"/>
  </r>
  <r>
    <n v="5693"/>
    <s v="M20552"/>
    <x v="0"/>
    <n v="302.39999999999998"/>
    <n v="311.89999999999998"/>
    <n v="1313"/>
    <n v="137.49703847211327"/>
    <n v="55.7"/>
    <n v="9.5"/>
    <n v="7.6585850428967097"/>
    <n v="102"/>
    <x v="0"/>
    <n v="0"/>
    <n v="0"/>
    <n v="0"/>
    <n v="0"/>
    <n v="0"/>
  </r>
  <r>
    <n v="5694"/>
    <s v="M20553"/>
    <x v="0"/>
    <n v="302.39999999999998"/>
    <n v="311.8"/>
    <n v="1453"/>
    <n v="152.15780418886564"/>
    <n v="42.1"/>
    <n v="9.4000000000000341"/>
    <n v="6.4058435563512441"/>
    <n v="105"/>
    <x v="0"/>
    <n v="0"/>
    <n v="0"/>
    <n v="0"/>
    <n v="0"/>
    <n v="0"/>
  </r>
  <r>
    <n v="5695"/>
    <s v="L52874"/>
    <x v="1"/>
    <n v="302.39999999999998"/>
    <n v="311.8"/>
    <n v="1508"/>
    <n v="157.91739072044692"/>
    <n v="45.7"/>
    <n v="9.4000000000000341"/>
    <n v="7.2168247559244243"/>
    <n v="108"/>
    <x v="0"/>
    <n v="0"/>
    <n v="0"/>
    <n v="0"/>
    <n v="0"/>
    <n v="0"/>
  </r>
  <r>
    <n v="5696"/>
    <s v="L52875"/>
    <x v="1"/>
    <n v="302.39999999999998"/>
    <n v="311.8"/>
    <n v="1451"/>
    <n v="151.94836467862632"/>
    <n v="42"/>
    <n v="9.4000000000000341"/>
    <n v="6.3818313165023053"/>
    <n v="110"/>
    <x v="0"/>
    <n v="0"/>
    <n v="0"/>
    <n v="0"/>
    <n v="0"/>
    <n v="0"/>
  </r>
  <r>
    <n v="5697"/>
    <s v="H35110"/>
    <x v="2"/>
    <n v="302.5"/>
    <n v="311.89999999999998"/>
    <n v="1595"/>
    <n v="167.02800941585735"/>
    <n v="34.6"/>
    <n v="9.3999999999999773"/>
    <n v="5.7791691257886653"/>
    <n v="112"/>
    <x v="0"/>
    <n v="0"/>
    <n v="0"/>
    <n v="0"/>
    <n v="0"/>
    <n v="0"/>
  </r>
  <r>
    <n v="5698"/>
    <s v="L52877"/>
    <x v="1"/>
    <n v="302.5"/>
    <n v="311.89999999999998"/>
    <n v="1354"/>
    <n v="141.79054843201934"/>
    <n v="49.4"/>
    <n v="9.3999999999999773"/>
    <n v="7.0044530925417545"/>
    <n v="117"/>
    <x v="0"/>
    <n v="0"/>
    <n v="0"/>
    <n v="0"/>
    <n v="0"/>
    <n v="0"/>
  </r>
  <r>
    <n v="5699"/>
    <s v="L52878"/>
    <x v="1"/>
    <n v="302.5"/>
    <n v="311.89999999999998"/>
    <n v="1265"/>
    <n v="132.47049022636961"/>
    <n v="59.8"/>
    <n v="9.3999999999999773"/>
    <n v="7.9217353155369015"/>
    <n v="119"/>
    <x v="0"/>
    <n v="0"/>
    <n v="0"/>
    <n v="0"/>
    <n v="0"/>
    <n v="0"/>
  </r>
  <r>
    <n v="5700"/>
    <s v="L52879"/>
    <x v="1"/>
    <n v="302.39999999999998"/>
    <n v="311.89999999999998"/>
    <n v="1867"/>
    <n v="195.5117828084048"/>
    <n v="25.9"/>
    <n v="9.5"/>
    <n v="5.0637551747376834"/>
    <n v="121"/>
    <x v="0"/>
    <n v="0"/>
    <n v="0"/>
    <n v="0"/>
    <n v="0"/>
    <n v="0"/>
  </r>
  <r>
    <n v="5701"/>
    <s v="L52880"/>
    <x v="1"/>
    <n v="302.5"/>
    <n v="311.89999999999998"/>
    <n v="1497"/>
    <n v="156.76547341413067"/>
    <n v="41.6"/>
    <n v="9.3999999999999773"/>
    <n v="6.5214436940278357"/>
    <n v="123"/>
    <x v="0"/>
    <n v="0"/>
    <n v="0"/>
    <n v="0"/>
    <n v="0"/>
    <n v="0"/>
  </r>
  <r>
    <n v="5702"/>
    <s v="M20561"/>
    <x v="0"/>
    <n v="302.5"/>
    <n v="311.89999999999998"/>
    <n v="1347"/>
    <n v="141.05751014618173"/>
    <n v="54.3"/>
    <n v="9.3999999999999773"/>
    <n v="7.6594228009376675"/>
    <n v="125"/>
    <x v="0"/>
    <n v="0"/>
    <n v="0"/>
    <n v="0"/>
    <n v="0"/>
    <n v="0"/>
  </r>
  <r>
    <n v="5703"/>
    <s v="L52882"/>
    <x v="1"/>
    <n v="302.3"/>
    <n v="311.7"/>
    <n v="1544"/>
    <n v="161.68730190475469"/>
    <n v="43.2"/>
    <n v="9.3999999999999773"/>
    <n v="6.9848914422854032"/>
    <n v="128"/>
    <x v="0"/>
    <n v="0"/>
    <n v="0"/>
    <n v="0"/>
    <n v="0"/>
    <n v="0"/>
  </r>
  <r>
    <n v="5704"/>
    <s v="H35117"/>
    <x v="2"/>
    <n v="302.3"/>
    <n v="311.7"/>
    <n v="1456"/>
    <n v="152.47196345422464"/>
    <n v="45.4"/>
    <n v="9.3999999999999773"/>
    <n v="6.9222271408217981"/>
    <n v="130"/>
    <x v="0"/>
    <n v="0"/>
    <n v="0"/>
    <n v="0"/>
    <n v="0"/>
    <n v="0"/>
  </r>
  <r>
    <n v="5705"/>
    <s v="L52884"/>
    <x v="1"/>
    <n v="302.5"/>
    <n v="311.8"/>
    <n v="1335"/>
    <n v="139.8008730847458"/>
    <n v="52.7"/>
    <n v="9.3000000000000114"/>
    <n v="7.3675060115661042"/>
    <n v="135"/>
    <x v="0"/>
    <n v="0"/>
    <n v="0"/>
    <n v="0"/>
    <n v="0"/>
    <n v="0"/>
  </r>
  <r>
    <n v="5706"/>
    <s v="L52885"/>
    <x v="1"/>
    <n v="302.39999999999998"/>
    <n v="311.89999999999998"/>
    <n v="1452"/>
    <n v="152.05308443374599"/>
    <n v="43.1"/>
    <n v="9.5"/>
    <n v="6.5534879390944525"/>
    <n v="137"/>
    <x v="0"/>
    <n v="0"/>
    <n v="0"/>
    <n v="0"/>
    <n v="0"/>
    <n v="0"/>
  </r>
  <r>
    <n v="5707"/>
    <s v="L52886"/>
    <x v="1"/>
    <n v="302.39999999999998"/>
    <n v="311.89999999999998"/>
    <n v="1290"/>
    <n v="135.0884841043611"/>
    <n v="70"/>
    <n v="9.5"/>
    <n v="9.4561938873052771"/>
    <n v="139"/>
    <x v="1"/>
    <n v="0"/>
    <n v="0"/>
    <n v="1"/>
    <n v="0"/>
    <n v="0"/>
  </r>
  <r>
    <n v="5708"/>
    <s v="L52887"/>
    <x v="1"/>
    <n v="302.39999999999998"/>
    <n v="311.8"/>
    <n v="1448"/>
    <n v="151.63420541326735"/>
    <n v="43.4"/>
    <n v="9.4000000000000341"/>
    <n v="6.5809245149358029"/>
    <n v="141"/>
    <x v="0"/>
    <n v="0"/>
    <n v="0"/>
    <n v="0"/>
    <n v="0"/>
    <n v="0"/>
  </r>
  <r>
    <n v="5709"/>
    <s v="L52888"/>
    <x v="1"/>
    <n v="302.3"/>
    <n v="311.7"/>
    <n v="1611"/>
    <n v="168.70352549777189"/>
    <n v="38.6"/>
    <n v="9.3999999999999773"/>
    <n v="6.5119560842139954"/>
    <n v="143"/>
    <x v="0"/>
    <n v="0"/>
    <n v="0"/>
    <n v="0"/>
    <n v="0"/>
    <n v="0"/>
  </r>
  <r>
    <n v="5710"/>
    <s v="L52889"/>
    <x v="1"/>
    <n v="302.2"/>
    <n v="311.7"/>
    <n v="1556"/>
    <n v="162.94393896619061"/>
    <n v="38.6"/>
    <n v="9.5"/>
    <n v="6.2896360440949586"/>
    <n v="145"/>
    <x v="0"/>
    <n v="0"/>
    <n v="0"/>
    <n v="0"/>
    <n v="0"/>
    <n v="0"/>
  </r>
  <r>
    <n v="5711"/>
    <s v="H35124"/>
    <x v="2"/>
    <n v="302.2"/>
    <n v="311.7"/>
    <n v="1413"/>
    <n v="147.96901398407925"/>
    <n v="46.5"/>
    <n v="9.5"/>
    <n v="6.8805591502596855"/>
    <n v="147"/>
    <x v="0"/>
    <n v="0"/>
    <n v="0"/>
    <n v="0"/>
    <n v="0"/>
    <n v="0"/>
  </r>
  <r>
    <n v="5712"/>
    <s v="L52891"/>
    <x v="1"/>
    <n v="302.2"/>
    <n v="311.60000000000002"/>
    <n v="1545"/>
    <n v="161.79202165987437"/>
    <n v="35.9"/>
    <n v="9.4000000000000341"/>
    <n v="5.8083335775894893"/>
    <n v="152"/>
    <x v="0"/>
    <n v="0"/>
    <n v="0"/>
    <n v="0"/>
    <n v="0"/>
    <n v="0"/>
  </r>
  <r>
    <n v="5713"/>
    <s v="L52892"/>
    <x v="1"/>
    <n v="302.2"/>
    <n v="311.7"/>
    <n v="1330"/>
    <n v="139.27727430914749"/>
    <n v="54.6"/>
    <n v="9.5"/>
    <n v="7.6045391772794524"/>
    <n v="154"/>
    <x v="0"/>
    <n v="0"/>
    <n v="0"/>
    <n v="0"/>
    <n v="0"/>
    <n v="0"/>
  </r>
  <r>
    <n v="5714"/>
    <s v="L52893"/>
    <x v="1"/>
    <n v="302.2"/>
    <n v="311.89999999999998"/>
    <n v="1596"/>
    <n v="167.132729170977"/>
    <n v="38"/>
    <n v="9.6999999999999886"/>
    <n v="6.3510437084971265"/>
    <n v="156"/>
    <x v="0"/>
    <n v="0"/>
    <n v="0"/>
    <n v="0"/>
    <n v="0"/>
    <n v="0"/>
  </r>
  <r>
    <n v="5715"/>
    <s v="L52894"/>
    <x v="1"/>
    <n v="302.2"/>
    <n v="311.8"/>
    <n v="1618"/>
    <n v="169.4365637836095"/>
    <n v="36"/>
    <n v="9.6000000000000227"/>
    <n v="6.0997162962099418"/>
    <n v="158"/>
    <x v="0"/>
    <n v="0"/>
    <n v="0"/>
    <n v="0"/>
    <n v="0"/>
    <n v="0"/>
  </r>
  <r>
    <n v="5716"/>
    <s v="H35129"/>
    <x v="2"/>
    <n v="302.2"/>
    <n v="311.89999999999998"/>
    <n v="1597"/>
    <n v="167.23744892609665"/>
    <n v="35.799999999999997"/>
    <n v="9.6999999999999886"/>
    <n v="5.9871006715542601"/>
    <n v="160"/>
    <x v="0"/>
    <n v="0"/>
    <n v="0"/>
    <n v="0"/>
    <n v="0"/>
    <n v="0"/>
  </r>
  <r>
    <n v="5717"/>
    <s v="L52896"/>
    <x v="1"/>
    <n v="302.3"/>
    <n v="312"/>
    <n v="1354"/>
    <n v="141.79054843201934"/>
    <n v="52.2"/>
    <n v="9.6999999999999886"/>
    <n v="7.4014666281514101"/>
    <n v="165"/>
    <x v="0"/>
    <n v="0"/>
    <n v="0"/>
    <n v="0"/>
    <n v="0"/>
    <n v="0"/>
  </r>
  <r>
    <n v="5718"/>
    <s v="L52897"/>
    <x v="1"/>
    <n v="302.3"/>
    <n v="312"/>
    <n v="1746"/>
    <n v="182.84069243892597"/>
    <n v="28.1"/>
    <n v="9.6999999999999886"/>
    <n v="5.1378234575338197"/>
    <n v="167"/>
    <x v="0"/>
    <n v="0"/>
    <n v="0"/>
    <n v="0"/>
    <n v="0"/>
    <n v="0"/>
  </r>
  <r>
    <n v="5719"/>
    <s v="L52898"/>
    <x v="1"/>
    <n v="302.39999999999998"/>
    <n v="312"/>
    <n v="1621"/>
    <n v="169.7507230489685"/>
    <n v="32.5"/>
    <n v="9.6000000000000227"/>
    <n v="5.516898499091476"/>
    <n v="169"/>
    <x v="0"/>
    <n v="0"/>
    <n v="0"/>
    <n v="0"/>
    <n v="0"/>
    <n v="0"/>
  </r>
  <r>
    <n v="5720"/>
    <s v="L52899"/>
    <x v="1"/>
    <n v="302.3"/>
    <n v="312"/>
    <n v="1398"/>
    <n v="146.39821765728436"/>
    <n v="43.3"/>
    <n v="9.6999999999999886"/>
    <n v="6.3390428245604129"/>
    <n v="171"/>
    <x v="0"/>
    <n v="0"/>
    <n v="0"/>
    <n v="0"/>
    <n v="0"/>
    <n v="0"/>
  </r>
  <r>
    <n v="5721"/>
    <s v="L52900"/>
    <x v="1"/>
    <n v="302.3"/>
    <n v="311.89999999999998"/>
    <n v="1434"/>
    <n v="150.16812884159211"/>
    <n v="51.9"/>
    <n v="9.5999999999999659"/>
    <n v="7.7937258868786303"/>
    <n v="173"/>
    <x v="0"/>
    <n v="0"/>
    <n v="0"/>
    <n v="0"/>
    <n v="0"/>
    <n v="0"/>
  </r>
  <r>
    <n v="5722"/>
    <s v="M20581"/>
    <x v="0"/>
    <n v="302.3"/>
    <n v="311.8"/>
    <n v="1443"/>
    <n v="151.11060663766906"/>
    <n v="43.4"/>
    <n v="9.5"/>
    <n v="6.5582003280748369"/>
    <n v="175"/>
    <x v="0"/>
    <n v="0"/>
    <n v="0"/>
    <n v="0"/>
    <n v="0"/>
    <n v="0"/>
  </r>
  <r>
    <n v="5723"/>
    <s v="L52902"/>
    <x v="1"/>
    <n v="302.2"/>
    <n v="311.7"/>
    <n v="1488"/>
    <n v="155.82299561805374"/>
    <n v="44.6"/>
    <n v="9.5"/>
    <n v="6.9497056045651968"/>
    <n v="178"/>
    <x v="0"/>
    <n v="0"/>
    <n v="0"/>
    <n v="0"/>
    <n v="0"/>
    <n v="0"/>
  </r>
  <r>
    <n v="5724"/>
    <s v="M20583"/>
    <x v="0"/>
    <n v="302.3"/>
    <n v="311.8"/>
    <n v="1475"/>
    <n v="154.46163880149817"/>
    <n v="48"/>
    <n v="9.5"/>
    <n v="7.4141586624719125"/>
    <n v="180"/>
    <x v="0"/>
    <n v="0"/>
    <n v="0"/>
    <n v="0"/>
    <n v="0"/>
    <n v="0"/>
  </r>
  <r>
    <n v="5725"/>
    <s v="L52904"/>
    <x v="1"/>
    <n v="302.3"/>
    <n v="311.8"/>
    <n v="1433"/>
    <n v="150.06340908647243"/>
    <n v="50.3"/>
    <n v="9.5"/>
    <n v="7.5481894770495632"/>
    <n v="183"/>
    <x v="0"/>
    <n v="0"/>
    <n v="0"/>
    <n v="0"/>
    <n v="0"/>
    <n v="0"/>
  </r>
  <r>
    <n v="5726"/>
    <s v="M20585"/>
    <x v="0"/>
    <n v="302.3"/>
    <n v="311.8"/>
    <n v="1557"/>
    <n v="163.04865872131026"/>
    <n v="34.1"/>
    <n v="9.5"/>
    <n v="5.5599592623966805"/>
    <n v="185"/>
    <x v="0"/>
    <n v="0"/>
    <n v="0"/>
    <n v="0"/>
    <n v="0"/>
    <n v="0"/>
  </r>
  <r>
    <n v="5727"/>
    <s v="M20586"/>
    <x v="0"/>
    <n v="302.39999999999998"/>
    <n v="311.89999999999998"/>
    <n v="1398"/>
    <n v="146.39821765728436"/>
    <n v="50.1"/>
    <n v="9.5"/>
    <n v="7.3345507046299474"/>
    <n v="188"/>
    <x v="0"/>
    <n v="0"/>
    <n v="0"/>
    <n v="0"/>
    <n v="0"/>
    <n v="0"/>
  </r>
  <r>
    <n v="5728"/>
    <s v="M20587"/>
    <x v="0"/>
    <n v="302.3"/>
    <n v="311.8"/>
    <n v="1559"/>
    <n v="163.25809823154958"/>
    <n v="34.4"/>
    <n v="9.5"/>
    <n v="5.616078579165305"/>
    <n v="191"/>
    <x v="0"/>
    <n v="0"/>
    <n v="0"/>
    <n v="0"/>
    <n v="0"/>
    <n v="0"/>
  </r>
  <r>
    <n v="5729"/>
    <s v="M20588"/>
    <x v="0"/>
    <n v="302.39999999999998"/>
    <n v="311.89999999999998"/>
    <n v="1422"/>
    <n v="148.91149178015618"/>
    <n v="46.4"/>
    <n v="9.5"/>
    <n v="6.9094932185992466"/>
    <n v="194"/>
    <x v="0"/>
    <n v="0"/>
    <n v="0"/>
    <n v="0"/>
    <n v="0"/>
    <n v="0"/>
  </r>
  <r>
    <n v="5730"/>
    <s v="M20589"/>
    <x v="0"/>
    <n v="302.3"/>
    <n v="311.8"/>
    <n v="1463"/>
    <n v="153.20500174006227"/>
    <n v="35.700000000000003"/>
    <n v="9.5"/>
    <n v="5.4694185621202234"/>
    <n v="197"/>
    <x v="0"/>
    <n v="0"/>
    <n v="0"/>
    <n v="0"/>
    <n v="0"/>
    <n v="0"/>
  </r>
  <r>
    <n v="5731"/>
    <s v="L52910"/>
    <x v="1"/>
    <n v="302.3"/>
    <n v="311.7"/>
    <n v="1793"/>
    <n v="187.76252092954999"/>
    <n v="25.3"/>
    <n v="9.3999999999999773"/>
    <n v="4.7503917795176145"/>
    <n v="200"/>
    <x v="0"/>
    <n v="0"/>
    <n v="0"/>
    <n v="0"/>
    <n v="0"/>
    <n v="0"/>
  </r>
  <r>
    <n v="5732"/>
    <s v="L52911"/>
    <x v="1"/>
    <n v="302.2"/>
    <n v="311.60000000000002"/>
    <n v="1872"/>
    <n v="196.03538158400309"/>
    <n v="20.399999999999999"/>
    <n v="9.4000000000000341"/>
    <n v="3.9991217843136626"/>
    <n v="202"/>
    <x v="0"/>
    <n v="0"/>
    <n v="0"/>
    <n v="0"/>
    <n v="0"/>
    <n v="0"/>
  </r>
  <r>
    <n v="5733"/>
    <s v="L52912"/>
    <x v="1"/>
    <n v="302.2"/>
    <n v="311.7"/>
    <n v="1412"/>
    <n v="147.86429422895961"/>
    <n v="44.5"/>
    <n v="9.5"/>
    <n v="6.5799610931887029"/>
    <n v="204"/>
    <x v="0"/>
    <n v="0"/>
    <n v="0"/>
    <n v="0"/>
    <n v="0"/>
    <n v="0"/>
  </r>
  <r>
    <n v="5734"/>
    <s v="L52913"/>
    <x v="1"/>
    <n v="302.3"/>
    <n v="311.8"/>
    <n v="1487"/>
    <n v="155.71827586293409"/>
    <n v="43.2"/>
    <n v="9.5"/>
    <n v="6.7270295172787531"/>
    <n v="206"/>
    <x v="0"/>
    <n v="0"/>
    <n v="0"/>
    <n v="0"/>
    <n v="0"/>
    <n v="0"/>
  </r>
  <r>
    <n v="5735"/>
    <s v="L52914"/>
    <x v="1"/>
    <n v="302.3"/>
    <n v="311.8"/>
    <n v="1369"/>
    <n v="143.36134475881423"/>
    <n v="56.2"/>
    <n v="9.5"/>
    <n v="8.0569075754453596"/>
    <n v="208"/>
    <x v="1"/>
    <n v="0"/>
    <n v="0"/>
    <n v="0"/>
    <n v="1"/>
    <n v="0"/>
  </r>
  <r>
    <n v="5736"/>
    <s v="L52915"/>
    <x v="1"/>
    <n v="302.39999999999998"/>
    <n v="311.8"/>
    <n v="1673"/>
    <n v="175.19615031519078"/>
    <n v="30.1"/>
    <n v="9.4000000000000341"/>
    <n v="5.2734041244872421"/>
    <n v="210"/>
    <x v="0"/>
    <n v="0"/>
    <n v="0"/>
    <n v="0"/>
    <n v="0"/>
    <n v="0"/>
  </r>
  <r>
    <n v="5737"/>
    <s v="M20596"/>
    <x v="0"/>
    <n v="302.39999999999998"/>
    <n v="311.89999999999998"/>
    <n v="1439"/>
    <n v="150.69172761719039"/>
    <n v="36.6"/>
    <n v="9.5"/>
    <n v="5.5153172307891687"/>
    <n v="212"/>
    <x v="0"/>
    <n v="0"/>
    <n v="0"/>
    <n v="0"/>
    <n v="0"/>
    <n v="0"/>
  </r>
  <r>
    <n v="5738"/>
    <s v="L52917"/>
    <x v="1"/>
    <n v="302.3"/>
    <n v="311.8"/>
    <n v="1574"/>
    <n v="164.82889455834447"/>
    <n v="42.8"/>
    <n v="9.5"/>
    <n v="7.0546766870971434"/>
    <n v="215"/>
    <x v="0"/>
    <n v="0"/>
    <n v="0"/>
    <n v="0"/>
    <n v="0"/>
    <n v="0"/>
  </r>
  <r>
    <n v="5739"/>
    <s v="L52918"/>
    <x v="1"/>
    <n v="302.3"/>
    <n v="311.7"/>
    <n v="1281"/>
    <n v="134.14600630828417"/>
    <n v="48.8"/>
    <n v="9.3999999999999773"/>
    <n v="6.5463251078442672"/>
    <n v="0"/>
    <x v="0"/>
    <n v="0"/>
    <n v="0"/>
    <n v="0"/>
    <n v="0"/>
    <n v="0"/>
  </r>
  <r>
    <n v="5740"/>
    <s v="M20599"/>
    <x v="0"/>
    <n v="302.2"/>
    <n v="311.7"/>
    <n v="1653"/>
    <n v="173.1017552127976"/>
    <n v="31.4"/>
    <n v="9.5"/>
    <n v="5.4353951136818441"/>
    <n v="2"/>
    <x v="0"/>
    <n v="0"/>
    <n v="0"/>
    <n v="0"/>
    <n v="0"/>
    <n v="0"/>
  </r>
  <r>
    <n v="5741"/>
    <s v="M20600"/>
    <x v="0"/>
    <n v="302.3"/>
    <n v="311.7"/>
    <n v="1535"/>
    <n v="160.74482410867773"/>
    <n v="38.299999999999997"/>
    <n v="9.3999999999999773"/>
    <n v="6.1565267633623568"/>
    <n v="5"/>
    <x v="0"/>
    <n v="0"/>
    <n v="0"/>
    <n v="0"/>
    <n v="0"/>
    <n v="0"/>
  </r>
  <r>
    <n v="5742"/>
    <s v="M20601"/>
    <x v="0"/>
    <n v="302.3"/>
    <n v="311.7"/>
    <n v="1483"/>
    <n v="155.29939684245542"/>
    <n v="40.5"/>
    <n v="9.3999999999999773"/>
    <n v="6.2896255721194452"/>
    <n v="8"/>
    <x v="0"/>
    <n v="0"/>
    <n v="0"/>
    <n v="0"/>
    <n v="0"/>
    <n v="0"/>
  </r>
  <r>
    <n v="5743"/>
    <s v="L52922"/>
    <x v="1"/>
    <n v="302.3"/>
    <n v="311.7"/>
    <n v="1414"/>
    <n v="148.0737337391989"/>
    <n v="47"/>
    <n v="9.3999999999999773"/>
    <n v="6.9594654857423484"/>
    <n v="11"/>
    <x v="0"/>
    <n v="0"/>
    <n v="0"/>
    <n v="0"/>
    <n v="0"/>
    <n v="0"/>
  </r>
  <r>
    <n v="5744"/>
    <s v="M20603"/>
    <x v="0"/>
    <n v="302.2"/>
    <n v="311.60000000000002"/>
    <n v="1379"/>
    <n v="144.40854231001083"/>
    <n v="42.9"/>
    <n v="9.4000000000000341"/>
    <n v="6.1951264650994649"/>
    <n v="13"/>
    <x v="0"/>
    <n v="0"/>
    <n v="0"/>
    <n v="0"/>
    <n v="0"/>
    <n v="0"/>
  </r>
  <r>
    <n v="5745"/>
    <s v="H35158"/>
    <x v="2"/>
    <n v="302.2"/>
    <n v="311.5"/>
    <n v="1482"/>
    <n v="155.1946770873358"/>
    <n v="42.6"/>
    <n v="9.3000000000000114"/>
    <n v="6.611293243920505"/>
    <n v="16"/>
    <x v="0"/>
    <n v="0"/>
    <n v="0"/>
    <n v="0"/>
    <n v="0"/>
    <n v="0"/>
  </r>
  <r>
    <n v="5746"/>
    <s v="L52925"/>
    <x v="1"/>
    <n v="302.10000000000002"/>
    <n v="311.5"/>
    <n v="1987"/>
    <n v="208.07815342276396"/>
    <n v="20.100000000000001"/>
    <n v="9.3999999999999773"/>
    <n v="4.1823708837975557"/>
    <n v="21"/>
    <x v="0"/>
    <n v="0"/>
    <n v="0"/>
    <n v="0"/>
    <n v="0"/>
    <n v="0"/>
  </r>
  <r>
    <n v="5747"/>
    <s v="M20606"/>
    <x v="0"/>
    <n v="302.10000000000002"/>
    <n v="311.5"/>
    <n v="1635"/>
    <n v="171.21679962064371"/>
    <n v="31.6"/>
    <n v="9.3999999999999773"/>
    <n v="5.410450868012342"/>
    <n v="23"/>
    <x v="0"/>
    <n v="0"/>
    <n v="0"/>
    <n v="0"/>
    <n v="0"/>
    <n v="0"/>
  </r>
  <r>
    <n v="5748"/>
    <s v="L52927"/>
    <x v="1"/>
    <n v="302.10000000000002"/>
    <n v="311.5"/>
    <n v="1533"/>
    <n v="160.53538459843841"/>
    <n v="39.4"/>
    <n v="9.3999999999999773"/>
    <n v="6.3250941531784726"/>
    <n v="26"/>
    <x v="0"/>
    <n v="0"/>
    <n v="0"/>
    <n v="0"/>
    <n v="0"/>
    <n v="0"/>
  </r>
  <r>
    <n v="5749"/>
    <s v="M20608"/>
    <x v="0"/>
    <n v="302.2"/>
    <n v="311.7"/>
    <n v="1576"/>
    <n v="165.03833406858379"/>
    <n v="34"/>
    <n v="9.5"/>
    <n v="5.611303358331849"/>
    <n v="28"/>
    <x v="0"/>
    <n v="0"/>
    <n v="0"/>
    <n v="0"/>
    <n v="0"/>
    <n v="0"/>
  </r>
  <r>
    <n v="5750"/>
    <s v="H35163"/>
    <x v="2"/>
    <n v="302.2"/>
    <n v="311.8"/>
    <n v="1330"/>
    <n v="139.27727430914749"/>
    <n v="62.4"/>
    <n v="9.6000000000000227"/>
    <n v="8.6909019168908035"/>
    <n v="31"/>
    <x v="0"/>
    <n v="0"/>
    <n v="0"/>
    <n v="0"/>
    <n v="0"/>
    <n v="0"/>
  </r>
  <r>
    <n v="5751"/>
    <s v="L52930"/>
    <x v="1"/>
    <n v="302.2"/>
    <n v="311.8"/>
    <n v="1981"/>
    <n v="207.449834892046"/>
    <n v="21.8"/>
    <n v="9.6000000000000227"/>
    <n v="4.5224064006466032"/>
    <n v="36"/>
    <x v="0"/>
    <n v="0"/>
    <n v="0"/>
    <n v="0"/>
    <n v="0"/>
    <n v="0"/>
  </r>
  <r>
    <n v="5752"/>
    <s v="H35165"/>
    <x v="2"/>
    <n v="302.3"/>
    <n v="311.8"/>
    <n v="1475"/>
    <n v="154.46163880149817"/>
    <n v="42.8"/>
    <n v="9.5"/>
    <n v="6.6109581407041214"/>
    <n v="38"/>
    <x v="0"/>
    <n v="0"/>
    <n v="0"/>
    <n v="0"/>
    <n v="0"/>
    <n v="0"/>
  </r>
  <r>
    <n v="5753"/>
    <s v="H35166"/>
    <x v="2"/>
    <n v="302.3"/>
    <n v="311.8"/>
    <n v="1804"/>
    <n v="188.91443823586624"/>
    <n v="25"/>
    <n v="9.5"/>
    <n v="4.7228609558966568"/>
    <n v="43"/>
    <x v="0"/>
    <n v="0"/>
    <n v="0"/>
    <n v="0"/>
    <n v="0"/>
    <n v="0"/>
  </r>
  <r>
    <n v="5754"/>
    <s v="L52933"/>
    <x v="1"/>
    <n v="302.2"/>
    <n v="311.60000000000002"/>
    <n v="1416"/>
    <n v="148.28317324943825"/>
    <n v="54.1"/>
    <n v="9.4000000000000341"/>
    <n v="8.0221196727946094"/>
    <n v="48"/>
    <x v="0"/>
    <n v="0"/>
    <n v="0"/>
    <n v="0"/>
    <n v="0"/>
    <n v="0"/>
  </r>
  <r>
    <n v="5755"/>
    <s v="L52934"/>
    <x v="1"/>
    <n v="302.10000000000002"/>
    <n v="311.5"/>
    <n v="1727"/>
    <n v="180.85101709165244"/>
    <n v="27.7"/>
    <n v="9.3999999999999773"/>
    <n v="5.0095731734387732"/>
    <n v="50"/>
    <x v="0"/>
    <n v="0"/>
    <n v="0"/>
    <n v="0"/>
    <n v="0"/>
    <n v="0"/>
  </r>
  <r>
    <n v="5756"/>
    <s v="L52935"/>
    <x v="1"/>
    <n v="302.10000000000002"/>
    <n v="311.39999999999998"/>
    <n v="1391"/>
    <n v="145.66517937144675"/>
    <n v="49.2"/>
    <n v="9.2999999999999545"/>
    <n v="7.1667268250751803"/>
    <n v="52"/>
    <x v="0"/>
    <n v="0"/>
    <n v="0"/>
    <n v="0"/>
    <n v="0"/>
    <n v="0"/>
  </r>
  <r>
    <n v="5757"/>
    <s v="M20616"/>
    <x v="0"/>
    <n v="302"/>
    <n v="311.5"/>
    <n v="1366"/>
    <n v="143.04718549345526"/>
    <n v="52.3"/>
    <n v="9.5"/>
    <n v="7.4813678013077096"/>
    <n v="54"/>
    <x v="0"/>
    <n v="0"/>
    <n v="0"/>
    <n v="0"/>
    <n v="0"/>
    <n v="0"/>
  </r>
  <r>
    <n v="5758"/>
    <s v="L52937"/>
    <x v="1"/>
    <n v="301.89999999999998"/>
    <n v="311.3"/>
    <n v="1366"/>
    <n v="143.04718549345526"/>
    <n v="55.6"/>
    <n v="9.4000000000000341"/>
    <n v="7.9534235134361122"/>
    <n v="57"/>
    <x v="0"/>
    <n v="0"/>
    <n v="0"/>
    <n v="0"/>
    <n v="0"/>
    <n v="0"/>
  </r>
  <r>
    <n v="5759"/>
    <s v="L52938"/>
    <x v="1"/>
    <n v="301.89999999999998"/>
    <n v="311.3"/>
    <n v="1501"/>
    <n v="157.18435243460934"/>
    <n v="40.799999999999997"/>
    <n v="9.4000000000000341"/>
    <n v="6.4131215793320608"/>
    <n v="59"/>
    <x v="0"/>
    <n v="0"/>
    <n v="0"/>
    <n v="0"/>
    <n v="0"/>
    <n v="0"/>
  </r>
  <r>
    <n v="5760"/>
    <s v="L52939"/>
    <x v="1"/>
    <n v="301.8"/>
    <n v="311.3"/>
    <n v="1551"/>
    <n v="162.42034019059233"/>
    <n v="35.799999999999997"/>
    <n v="9.5"/>
    <n v="5.8146481788232052"/>
    <n v="61"/>
    <x v="0"/>
    <n v="0"/>
    <n v="0"/>
    <n v="0"/>
    <n v="0"/>
    <n v="0"/>
  </r>
  <r>
    <n v="5761"/>
    <s v="M20620"/>
    <x v="0"/>
    <n v="301.89999999999998"/>
    <n v="311.3"/>
    <n v="1522"/>
    <n v="159.38346729212216"/>
    <n v="35.6"/>
    <n v="9.4000000000000341"/>
    <n v="5.6740514355995488"/>
    <n v="63"/>
    <x v="0"/>
    <n v="0"/>
    <n v="0"/>
    <n v="0"/>
    <n v="0"/>
    <n v="0"/>
  </r>
  <r>
    <n v="5762"/>
    <s v="L52941"/>
    <x v="1"/>
    <n v="301.89999999999998"/>
    <n v="311.2"/>
    <n v="1369"/>
    <n v="143.36134475881423"/>
    <n v="49.8"/>
    <n v="9.3000000000000114"/>
    <n v="7.139394968988948"/>
    <n v="66"/>
    <x v="0"/>
    <n v="0"/>
    <n v="0"/>
    <n v="0"/>
    <n v="0"/>
    <n v="0"/>
  </r>
  <r>
    <n v="5763"/>
    <s v="L52942"/>
    <x v="1"/>
    <n v="301.8"/>
    <n v="311.2"/>
    <n v="1334"/>
    <n v="139.69615332962613"/>
    <n v="52.3"/>
    <n v="9.3999999999999773"/>
    <n v="7.3061088191394461"/>
    <n v="68"/>
    <x v="0"/>
    <n v="0"/>
    <n v="0"/>
    <n v="0"/>
    <n v="0"/>
    <n v="0"/>
  </r>
  <r>
    <n v="5764"/>
    <s v="H35177"/>
    <x v="2"/>
    <n v="301.8"/>
    <n v="311.2"/>
    <n v="1451"/>
    <n v="151.94836467862632"/>
    <n v="39.4"/>
    <n v="9.3999999999999773"/>
    <n v="5.9867655683378773"/>
    <n v="70"/>
    <x v="0"/>
    <n v="0"/>
    <n v="0"/>
    <n v="0"/>
    <n v="0"/>
    <n v="0"/>
  </r>
  <r>
    <n v="5765"/>
    <s v="L52944"/>
    <x v="1"/>
    <n v="301.7"/>
    <n v="311.2"/>
    <n v="1589"/>
    <n v="166.39969088513939"/>
    <n v="37.9"/>
    <n v="9.5"/>
    <n v="6.3065482845467828"/>
    <n v="75"/>
    <x v="0"/>
    <n v="0"/>
    <n v="0"/>
    <n v="0"/>
    <n v="0"/>
    <n v="0"/>
  </r>
  <r>
    <n v="5766"/>
    <s v="L52945"/>
    <x v="1"/>
    <n v="301.7"/>
    <n v="311.3"/>
    <n v="1708"/>
    <n v="178.8613417443789"/>
    <n v="30.5"/>
    <n v="9.6000000000000227"/>
    <n v="5.4552709232035568"/>
    <n v="77"/>
    <x v="0"/>
    <n v="0"/>
    <n v="0"/>
    <n v="0"/>
    <n v="0"/>
    <n v="0"/>
  </r>
  <r>
    <n v="5767"/>
    <s v="M20626"/>
    <x v="0"/>
    <n v="301.7"/>
    <n v="311.2"/>
    <n v="1413"/>
    <n v="147.96901398407925"/>
    <n v="42.6"/>
    <n v="9.5"/>
    <n v="6.3034799957217764"/>
    <n v="79"/>
    <x v="0"/>
    <n v="0"/>
    <n v="0"/>
    <n v="0"/>
    <n v="0"/>
    <n v="0"/>
  </r>
  <r>
    <n v="5768"/>
    <s v="M20627"/>
    <x v="0"/>
    <n v="301.60000000000002"/>
    <n v="311.2"/>
    <n v="1415"/>
    <n v="148.17845349431857"/>
    <n v="46.5"/>
    <n v="9.5999999999999659"/>
    <n v="6.8902980874858137"/>
    <n v="82"/>
    <x v="0"/>
    <n v="0"/>
    <n v="0"/>
    <n v="0"/>
    <n v="0"/>
    <n v="0"/>
  </r>
  <r>
    <n v="5769"/>
    <s v="L52948"/>
    <x v="1"/>
    <n v="301.7"/>
    <n v="311.3"/>
    <n v="1421"/>
    <n v="148.80677202503654"/>
    <n v="45.9"/>
    <n v="9.6000000000000227"/>
    <n v="6.8302308359491768"/>
    <n v="85"/>
    <x v="0"/>
    <n v="0"/>
    <n v="0"/>
    <n v="0"/>
    <n v="0"/>
    <n v="0"/>
  </r>
  <r>
    <n v="5770"/>
    <s v="L52949"/>
    <x v="1"/>
    <n v="301.7"/>
    <n v="311.3"/>
    <n v="1348"/>
    <n v="141.16222990130137"/>
    <n v="51"/>
    <n v="9.6000000000000227"/>
    <n v="7.1992737249663694"/>
    <n v="87"/>
    <x v="0"/>
    <n v="0"/>
    <n v="0"/>
    <n v="0"/>
    <n v="0"/>
    <n v="0"/>
  </r>
  <r>
    <n v="5771"/>
    <s v="L52950"/>
    <x v="1"/>
    <n v="301.60000000000002"/>
    <n v="311.2"/>
    <n v="1408"/>
    <n v="147.44541520848094"/>
    <n v="42.9"/>
    <n v="9.5999999999999659"/>
    <n v="6.3254083124438321"/>
    <n v="89"/>
    <x v="0"/>
    <n v="0"/>
    <n v="0"/>
    <n v="0"/>
    <n v="0"/>
    <n v="0"/>
  </r>
  <r>
    <n v="5772"/>
    <s v="L52951"/>
    <x v="1"/>
    <n v="301.60000000000002"/>
    <n v="311.2"/>
    <n v="1525"/>
    <n v="159.69762655748116"/>
    <n v="43.7"/>
    <n v="9.5999999999999659"/>
    <n v="6.978786280561927"/>
    <n v="91"/>
    <x v="0"/>
    <n v="0"/>
    <n v="0"/>
    <n v="0"/>
    <n v="0"/>
    <n v="0"/>
  </r>
  <r>
    <n v="5773"/>
    <s v="L52952"/>
    <x v="1"/>
    <n v="301.60000000000002"/>
    <n v="311.3"/>
    <n v="1706"/>
    <n v="178.65190223413956"/>
    <n v="29.9"/>
    <n v="9.6999999999999886"/>
    <n v="5.3416918768007724"/>
    <n v="93"/>
    <x v="0"/>
    <n v="0"/>
    <n v="0"/>
    <n v="0"/>
    <n v="0"/>
    <n v="0"/>
  </r>
  <r>
    <n v="5774"/>
    <s v="H35187"/>
    <x v="2"/>
    <n v="301.60000000000002"/>
    <n v="311.2"/>
    <n v="1395"/>
    <n v="146.08405839192537"/>
    <n v="46.8"/>
    <n v="9.5999999999999659"/>
    <n v="6.8367339327421073"/>
    <n v="95"/>
    <x v="0"/>
    <n v="0"/>
    <n v="0"/>
    <n v="0"/>
    <n v="0"/>
    <n v="0"/>
  </r>
  <r>
    <n v="5775"/>
    <s v="L52954"/>
    <x v="1"/>
    <n v="301.5"/>
    <n v="311.10000000000002"/>
    <n v="1602"/>
    <n v="167.76104770169496"/>
    <n v="34.299999999999997"/>
    <n v="9.6000000000000227"/>
    <n v="5.7542039361681363"/>
    <n v="100"/>
    <x v="0"/>
    <n v="0"/>
    <n v="0"/>
    <n v="0"/>
    <n v="0"/>
    <n v="0"/>
  </r>
  <r>
    <n v="5776"/>
    <s v="L52955"/>
    <x v="1"/>
    <n v="301.60000000000002"/>
    <n v="311.10000000000002"/>
    <n v="1907"/>
    <n v="199.70057301319119"/>
    <n v="21.5"/>
    <n v="9.5"/>
    <n v="4.2935623197836099"/>
    <n v="102"/>
    <x v="0"/>
    <n v="0"/>
    <n v="0"/>
    <n v="0"/>
    <n v="0"/>
    <n v="0"/>
  </r>
  <r>
    <n v="5777"/>
    <s v="L52956"/>
    <x v="1"/>
    <n v="301.60000000000002"/>
    <n v="311.10000000000002"/>
    <n v="1325"/>
    <n v="138.7536755335492"/>
    <n v="49.2"/>
    <n v="9.5"/>
    <n v="6.8266808362506204"/>
    <n v="104"/>
    <x v="0"/>
    <n v="0"/>
    <n v="0"/>
    <n v="0"/>
    <n v="0"/>
    <n v="0"/>
  </r>
  <r>
    <n v="5778"/>
    <s v="L52957"/>
    <x v="1"/>
    <n v="301.60000000000002"/>
    <n v="311.10000000000002"/>
    <n v="1408"/>
    <n v="147.44541520848094"/>
    <n v="44.4"/>
    <n v="9.5"/>
    <n v="6.5465764352565534"/>
    <n v="106"/>
    <x v="0"/>
    <n v="0"/>
    <n v="0"/>
    <n v="0"/>
    <n v="0"/>
    <n v="0"/>
  </r>
  <r>
    <n v="5779"/>
    <s v="M20638"/>
    <x v="0"/>
    <n v="301.7"/>
    <n v="311.10000000000002"/>
    <n v="1489"/>
    <n v="155.92771537317338"/>
    <n v="41.4"/>
    <n v="9.4000000000000341"/>
    <n v="6.4554074164493773"/>
    <n v="108"/>
    <x v="0"/>
    <n v="0"/>
    <n v="0"/>
    <n v="0"/>
    <n v="0"/>
    <n v="0"/>
  </r>
  <r>
    <n v="5780"/>
    <s v="L52959"/>
    <x v="1"/>
    <n v="301.60000000000002"/>
    <n v="311.10000000000002"/>
    <n v="1680"/>
    <n v="175.92918860102841"/>
    <n v="29.2"/>
    <n v="9.5"/>
    <n v="5.1371323071500292"/>
    <n v="111"/>
    <x v="0"/>
    <n v="0"/>
    <n v="0"/>
    <n v="0"/>
    <n v="0"/>
    <n v="0"/>
  </r>
  <r>
    <n v="5781"/>
    <s v="L52960"/>
    <x v="1"/>
    <n v="301.7"/>
    <n v="311.2"/>
    <n v="1517"/>
    <n v="158.85986851652387"/>
    <n v="42.4"/>
    <n v="9.5"/>
    <n v="6.7356584251006124"/>
    <n v="113"/>
    <x v="0"/>
    <n v="0"/>
    <n v="0"/>
    <n v="0"/>
    <n v="0"/>
    <n v="0"/>
  </r>
  <r>
    <n v="5782"/>
    <s v="M20641"/>
    <x v="0"/>
    <n v="301.7"/>
    <n v="311.10000000000002"/>
    <n v="1618"/>
    <n v="169.4365637836095"/>
    <n v="36.700000000000003"/>
    <n v="9.4000000000000341"/>
    <n v="6.2183218908584692"/>
    <n v="115"/>
    <x v="0"/>
    <n v="0"/>
    <n v="0"/>
    <n v="0"/>
    <n v="0"/>
    <n v="0"/>
  </r>
  <r>
    <n v="5783"/>
    <s v="L52962"/>
    <x v="1"/>
    <n v="301.7"/>
    <n v="311.10000000000002"/>
    <n v="1455"/>
    <n v="152.36724369910496"/>
    <n v="39.799999999999997"/>
    <n v="9.4000000000000341"/>
    <n v="6.0642162992243769"/>
    <n v="118"/>
    <x v="0"/>
    <n v="0"/>
    <n v="0"/>
    <n v="0"/>
    <n v="0"/>
    <n v="0"/>
  </r>
  <r>
    <n v="5784"/>
    <s v="H35197"/>
    <x v="2"/>
    <n v="301.8"/>
    <n v="311.10000000000002"/>
    <n v="1543"/>
    <n v="161.58258214963502"/>
    <n v="36.4"/>
    <n v="9.3000000000000114"/>
    <n v="5.8816059902467144"/>
    <n v="120"/>
    <x v="0"/>
    <n v="0"/>
    <n v="0"/>
    <n v="0"/>
    <n v="0"/>
    <n v="0"/>
  </r>
  <r>
    <n v="5785"/>
    <s v="M20644"/>
    <x v="0"/>
    <n v="301.8"/>
    <n v="311.10000000000002"/>
    <n v="1399"/>
    <n v="146.50293741240404"/>
    <n v="41.8"/>
    <n v="9.3000000000000114"/>
    <n v="6.123822783838488"/>
    <n v="125"/>
    <x v="0"/>
    <n v="0"/>
    <n v="0"/>
    <n v="0"/>
    <n v="0"/>
    <n v="0"/>
  </r>
  <r>
    <n v="5786"/>
    <s v="L52965"/>
    <x v="1"/>
    <n v="301.7"/>
    <n v="311.10000000000002"/>
    <n v="1469"/>
    <n v="153.83332027078021"/>
    <n v="37.200000000000003"/>
    <n v="9.4000000000000341"/>
    <n v="5.7225995140730239"/>
    <n v="128"/>
    <x v="0"/>
    <n v="0"/>
    <n v="0"/>
    <n v="0"/>
    <n v="0"/>
    <n v="0"/>
  </r>
  <r>
    <n v="5787"/>
    <s v="L52966"/>
    <x v="1"/>
    <n v="301.7"/>
    <n v="311.2"/>
    <n v="1521"/>
    <n v="159.27874753700249"/>
    <n v="36.700000000000003"/>
    <n v="9.5"/>
    <n v="5.8455300346079921"/>
    <n v="130"/>
    <x v="0"/>
    <n v="0"/>
    <n v="0"/>
    <n v="0"/>
    <n v="0"/>
    <n v="0"/>
  </r>
  <r>
    <n v="5788"/>
    <s v="L52967"/>
    <x v="1"/>
    <n v="301.7"/>
    <n v="311.3"/>
    <n v="1584"/>
    <n v="165.87609210954108"/>
    <n v="38.799999999999997"/>
    <n v="9.6000000000000227"/>
    <n v="6.4359923738501932"/>
    <n v="132"/>
    <x v="0"/>
    <n v="0"/>
    <n v="0"/>
    <n v="0"/>
    <n v="0"/>
    <n v="0"/>
  </r>
  <r>
    <n v="5789"/>
    <s v="L52968"/>
    <x v="1"/>
    <n v="301.8"/>
    <n v="311.5"/>
    <n v="1443"/>
    <n v="151.11060663766906"/>
    <n v="43.3"/>
    <n v="9.6999999999999886"/>
    <n v="6.5430892674110703"/>
    <n v="134"/>
    <x v="0"/>
    <n v="0"/>
    <n v="0"/>
    <n v="0"/>
    <n v="0"/>
    <n v="0"/>
  </r>
  <r>
    <n v="5790"/>
    <s v="M20649"/>
    <x v="0"/>
    <n v="301.8"/>
    <n v="311.5"/>
    <n v="1416"/>
    <n v="148.28317324943825"/>
    <n v="49"/>
    <n v="9.6999999999999886"/>
    <n v="7.2658754892224744"/>
    <n v="136"/>
    <x v="0"/>
    <n v="0"/>
    <n v="0"/>
    <n v="0"/>
    <n v="0"/>
    <n v="0"/>
  </r>
  <r>
    <n v="5791"/>
    <s v="M20650"/>
    <x v="0"/>
    <n v="301.7"/>
    <n v="311.2"/>
    <n v="1563"/>
    <n v="163.67697725202822"/>
    <n v="34.5"/>
    <n v="9.5"/>
    <n v="5.6468557151949739"/>
    <n v="139"/>
    <x v="0"/>
    <n v="0"/>
    <n v="0"/>
    <n v="0"/>
    <n v="0"/>
    <n v="0"/>
  </r>
  <r>
    <n v="5792"/>
    <s v="M20651"/>
    <x v="0"/>
    <n v="301.8"/>
    <n v="311.3"/>
    <n v="1542"/>
    <n v="161.47786239451537"/>
    <n v="40.1"/>
    <n v="9.5"/>
    <n v="6.4752622820200667"/>
    <n v="142"/>
    <x v="0"/>
    <n v="0"/>
    <n v="0"/>
    <n v="0"/>
    <n v="0"/>
    <n v="0"/>
  </r>
  <r>
    <n v="5793"/>
    <s v="M20652"/>
    <x v="0"/>
    <n v="301.8"/>
    <n v="311.3"/>
    <n v="1624"/>
    <n v="170.06488231432746"/>
    <n v="31.6"/>
    <n v="9.5"/>
    <n v="5.3740502811327477"/>
    <n v="145"/>
    <x v="0"/>
    <n v="0"/>
    <n v="0"/>
    <n v="0"/>
    <n v="0"/>
    <n v="0"/>
  </r>
  <r>
    <n v="5794"/>
    <s v="L52973"/>
    <x v="1"/>
    <n v="301.8"/>
    <n v="311.3"/>
    <n v="1471"/>
    <n v="154.04275978101953"/>
    <n v="44.2"/>
    <n v="9.5"/>
    <n v="6.8086899823210629"/>
    <n v="148"/>
    <x v="0"/>
    <n v="0"/>
    <n v="0"/>
    <n v="0"/>
    <n v="0"/>
    <n v="0"/>
  </r>
  <r>
    <n v="5795"/>
    <s v="M20654"/>
    <x v="0"/>
    <n v="301.89999999999998"/>
    <n v="311.5"/>
    <n v="1492"/>
    <n v="156.24187463853238"/>
    <n v="40.799999999999997"/>
    <n v="9.6000000000000227"/>
    <n v="6.37466848525212"/>
    <n v="150"/>
    <x v="0"/>
    <n v="0"/>
    <n v="0"/>
    <n v="0"/>
    <n v="0"/>
    <n v="0"/>
  </r>
  <r>
    <n v="5796"/>
    <s v="M20655"/>
    <x v="0"/>
    <n v="301.89999999999998"/>
    <n v="311.39999999999998"/>
    <n v="1465"/>
    <n v="153.41444125030156"/>
    <n v="39.9"/>
    <n v="9.5"/>
    <n v="6.1212362058870324"/>
    <n v="153"/>
    <x v="0"/>
    <n v="0"/>
    <n v="0"/>
    <n v="0"/>
    <n v="0"/>
    <n v="0"/>
  </r>
  <r>
    <n v="5797"/>
    <s v="L52976"/>
    <x v="1"/>
    <n v="301.7"/>
    <n v="311.10000000000002"/>
    <n v="1399"/>
    <n v="146.50293741240404"/>
    <n v="55.1"/>
    <n v="9.4000000000000341"/>
    <n v="8.0723118514234624"/>
    <n v="156"/>
    <x v="0"/>
    <n v="0"/>
    <n v="0"/>
    <n v="0"/>
    <n v="0"/>
    <n v="0"/>
  </r>
  <r>
    <n v="5798"/>
    <s v="L52977"/>
    <x v="1"/>
    <n v="301.60000000000002"/>
    <n v="311"/>
    <n v="1431"/>
    <n v="149.85396957623314"/>
    <n v="42.6"/>
    <n v="9.3999999999999773"/>
    <n v="6.383779103947532"/>
    <n v="158"/>
    <x v="0"/>
    <n v="0"/>
    <n v="0"/>
    <n v="0"/>
    <n v="0"/>
    <n v="0"/>
  </r>
  <r>
    <n v="5799"/>
    <s v="L52978"/>
    <x v="1"/>
    <n v="301.5"/>
    <n v="310.89999999999998"/>
    <n v="1600"/>
    <n v="167.55160819145564"/>
    <n v="39"/>
    <n v="9.3999999999999773"/>
    <n v="6.53451271946677"/>
    <n v="160"/>
    <x v="0"/>
    <n v="0"/>
    <n v="0"/>
    <n v="0"/>
    <n v="0"/>
    <n v="0"/>
  </r>
  <r>
    <n v="5800"/>
    <s v="L52979"/>
    <x v="1"/>
    <n v="301.5"/>
    <n v="310.8"/>
    <n v="1593"/>
    <n v="166.81856990561801"/>
    <n v="34.5"/>
    <n v="9.3000000000000114"/>
    <n v="5.7552406617438212"/>
    <n v="162"/>
    <x v="0"/>
    <n v="0"/>
    <n v="0"/>
    <n v="0"/>
    <n v="0"/>
    <n v="0"/>
  </r>
  <r>
    <n v="5801"/>
    <s v="L52980"/>
    <x v="1"/>
    <n v="301.5"/>
    <n v="310.89999999999998"/>
    <n v="1469"/>
    <n v="153.83332027078021"/>
    <n v="44.7"/>
    <n v="9.3999999999999773"/>
    <n v="6.8763494161038752"/>
    <n v="164"/>
    <x v="0"/>
    <n v="0"/>
    <n v="0"/>
    <n v="0"/>
    <n v="0"/>
    <n v="0"/>
  </r>
  <r>
    <n v="5802"/>
    <s v="L52981"/>
    <x v="1"/>
    <n v="301.5"/>
    <n v="310.8"/>
    <n v="1413"/>
    <n v="147.96901398407925"/>
    <n v="44.6"/>
    <n v="9.3000000000000114"/>
    <n v="6.5994180236899345"/>
    <n v="166"/>
    <x v="0"/>
    <n v="0"/>
    <n v="0"/>
    <n v="0"/>
    <n v="0"/>
    <n v="0"/>
  </r>
  <r>
    <n v="5803"/>
    <s v="L52982"/>
    <x v="1"/>
    <n v="301.39999999999998"/>
    <n v="310.8"/>
    <n v="1490"/>
    <n v="156.03243512829306"/>
    <n v="38"/>
    <n v="9.4000000000000341"/>
    <n v="5.9292325348751369"/>
    <n v="168"/>
    <x v="0"/>
    <n v="0"/>
    <n v="0"/>
    <n v="0"/>
    <n v="0"/>
    <n v="0"/>
  </r>
  <r>
    <n v="5804"/>
    <s v="L52983"/>
    <x v="1"/>
    <n v="301.5"/>
    <n v="310.89999999999998"/>
    <n v="1671"/>
    <n v="174.98671080495149"/>
    <n v="31.1"/>
    <n v="9.3999999999999773"/>
    <n v="5.4420867060339919"/>
    <n v="170"/>
    <x v="0"/>
    <n v="0"/>
    <n v="0"/>
    <n v="0"/>
    <n v="0"/>
    <n v="0"/>
  </r>
  <r>
    <n v="5805"/>
    <s v="L52984"/>
    <x v="1"/>
    <n v="301.5"/>
    <n v="310.89999999999998"/>
    <n v="1365"/>
    <n v="142.94246573833559"/>
    <n v="46.5"/>
    <n v="9.3999999999999773"/>
    <n v="6.6468246568326048"/>
    <n v="172"/>
    <x v="0"/>
    <n v="0"/>
    <n v="0"/>
    <n v="0"/>
    <n v="0"/>
    <n v="0"/>
  </r>
  <r>
    <n v="5806"/>
    <s v="M20665"/>
    <x v="0"/>
    <n v="301.39999999999998"/>
    <n v="310.89999999999998"/>
    <n v="1557"/>
    <n v="163.04865872131026"/>
    <n v="39.299999999999997"/>
    <n v="9.5"/>
    <n v="6.4078122877474923"/>
    <n v="174"/>
    <x v="0"/>
    <n v="0"/>
    <n v="0"/>
    <n v="0"/>
    <n v="0"/>
    <n v="0"/>
  </r>
  <r>
    <n v="5807"/>
    <s v="L52986"/>
    <x v="1"/>
    <n v="301.39999999999998"/>
    <n v="310.89999999999998"/>
    <n v="1440"/>
    <n v="150.79644737231007"/>
    <n v="45.4"/>
    <n v="9.5"/>
    <n v="6.846158710702877"/>
    <n v="177"/>
    <x v="0"/>
    <n v="0"/>
    <n v="0"/>
    <n v="0"/>
    <n v="0"/>
    <n v="0"/>
  </r>
  <r>
    <n v="5808"/>
    <s v="M20667"/>
    <x v="0"/>
    <n v="301.39999999999998"/>
    <n v="310.89999999999998"/>
    <n v="1489"/>
    <n v="155.92771537317338"/>
    <n v="38.9"/>
    <n v="9.5"/>
    <n v="6.0655881280164445"/>
    <n v="179"/>
    <x v="0"/>
    <n v="0"/>
    <n v="0"/>
    <n v="0"/>
    <n v="0"/>
    <n v="0"/>
  </r>
  <r>
    <n v="5809"/>
    <s v="L52988"/>
    <x v="1"/>
    <n v="301.39999999999998"/>
    <n v="311"/>
    <n v="1733"/>
    <n v="181.47933562237037"/>
    <n v="25.7"/>
    <n v="9.6000000000000227"/>
    <n v="4.6640189254949185"/>
    <n v="182"/>
    <x v="0"/>
    <n v="0"/>
    <n v="0"/>
    <n v="0"/>
    <n v="0"/>
    <n v="0"/>
  </r>
  <r>
    <n v="5810"/>
    <s v="H35223"/>
    <x v="2"/>
    <n v="301.3"/>
    <n v="311"/>
    <n v="1580"/>
    <n v="165.45721308906244"/>
    <n v="36.6"/>
    <n v="9.6999999999999886"/>
    <n v="6.0557339990596857"/>
    <n v="184"/>
    <x v="0"/>
    <n v="0"/>
    <n v="0"/>
    <n v="0"/>
    <n v="0"/>
    <n v="0"/>
  </r>
  <r>
    <n v="5811"/>
    <s v="L52990"/>
    <x v="1"/>
    <n v="301.3"/>
    <n v="311"/>
    <n v="1856"/>
    <n v="194.35986550208855"/>
    <n v="21.9"/>
    <n v="9.6999999999999886"/>
    <n v="4.2564810544957394"/>
    <n v="189"/>
    <x v="0"/>
    <n v="0"/>
    <n v="0"/>
    <n v="0"/>
    <n v="0"/>
    <n v="0"/>
  </r>
  <r>
    <n v="5812"/>
    <s v="L52991"/>
    <x v="1"/>
    <n v="301.3"/>
    <n v="311.10000000000002"/>
    <n v="1454"/>
    <n v="152.26252394398531"/>
    <n v="40.299999999999997"/>
    <n v="9.8000000000000114"/>
    <n v="6.1361797149426076"/>
    <n v="191"/>
    <x v="0"/>
    <n v="0"/>
    <n v="0"/>
    <n v="0"/>
    <n v="0"/>
    <n v="0"/>
  </r>
  <r>
    <n v="5813"/>
    <s v="L52992"/>
    <x v="1"/>
    <n v="301.39999999999998"/>
    <n v="311.10000000000002"/>
    <n v="1495"/>
    <n v="156.55603390389135"/>
    <n v="36.299999999999997"/>
    <n v="9.7000000000000455"/>
    <n v="5.6829840307112551"/>
    <n v="193"/>
    <x v="0"/>
    <n v="0"/>
    <n v="0"/>
    <n v="0"/>
    <n v="0"/>
    <n v="0"/>
  </r>
  <r>
    <n v="5814"/>
    <s v="L52993"/>
    <x v="1"/>
    <n v="301.2"/>
    <n v="311"/>
    <n v="1761"/>
    <n v="184.41148876572086"/>
    <n v="29.1"/>
    <n v="9.8000000000000114"/>
    <n v="5.3663743230824776"/>
    <n v="195"/>
    <x v="0"/>
    <n v="0"/>
    <n v="0"/>
    <n v="0"/>
    <n v="0"/>
    <n v="0"/>
  </r>
  <r>
    <n v="5815"/>
    <s v="M20674"/>
    <x v="0"/>
    <n v="301.3"/>
    <n v="311"/>
    <n v="1402"/>
    <n v="146.817096677763"/>
    <n v="47.5"/>
    <n v="9.6999999999999886"/>
    <n v="6.9738120921937421"/>
    <n v="197"/>
    <x v="0"/>
    <n v="0"/>
    <n v="0"/>
    <n v="0"/>
    <n v="0"/>
    <n v="0"/>
  </r>
  <r>
    <n v="5816"/>
    <s v="L52995"/>
    <x v="1"/>
    <n v="301.2"/>
    <n v="311"/>
    <n v="1670"/>
    <n v="174.88199104983181"/>
    <n v="33"/>
    <n v="9.8000000000000114"/>
    <n v="5.7711057046444489"/>
    <n v="200"/>
    <x v="0"/>
    <n v="0"/>
    <n v="0"/>
    <n v="0"/>
    <n v="0"/>
    <n v="0"/>
  </r>
  <r>
    <n v="5817"/>
    <s v="L52996"/>
    <x v="1"/>
    <n v="301.3"/>
    <n v="311"/>
    <n v="1582"/>
    <n v="165.66665259930176"/>
    <n v="35.6"/>
    <n v="9.6999999999999886"/>
    <n v="5.8977328325351426"/>
    <n v="202"/>
    <x v="0"/>
    <n v="0"/>
    <n v="0"/>
    <n v="0"/>
    <n v="0"/>
    <n v="0"/>
  </r>
  <r>
    <n v="5818"/>
    <s v="L52997"/>
    <x v="1"/>
    <n v="301.3"/>
    <n v="311"/>
    <n v="1542"/>
    <n v="161.47786239451537"/>
    <n v="35.1"/>
    <n v="9.6999999999999886"/>
    <n v="5.6678729700474895"/>
    <n v="204"/>
    <x v="0"/>
    <n v="0"/>
    <n v="0"/>
    <n v="0"/>
    <n v="0"/>
    <n v="0"/>
  </r>
  <r>
    <n v="5819"/>
    <s v="L52998"/>
    <x v="1"/>
    <n v="301.3"/>
    <n v="311"/>
    <n v="1539"/>
    <n v="161.1637031291564"/>
    <n v="36.9"/>
    <n v="9.6999999999999886"/>
    <n v="5.9469406454658706"/>
    <n v="206"/>
    <x v="0"/>
    <n v="0"/>
    <n v="0"/>
    <n v="0"/>
    <n v="0"/>
    <n v="0"/>
  </r>
  <r>
    <n v="5820"/>
    <s v="L52999"/>
    <x v="1"/>
    <n v="301.3"/>
    <n v="311"/>
    <n v="1418"/>
    <n v="148.49261275967757"/>
    <n v="41.9"/>
    <n v="9.6999999999999886"/>
    <n v="6.2218404746304898"/>
    <n v="208"/>
    <x v="0"/>
    <n v="0"/>
    <n v="0"/>
    <n v="0"/>
    <n v="0"/>
    <n v="0"/>
  </r>
  <r>
    <n v="5821"/>
    <s v="L53000"/>
    <x v="1"/>
    <n v="301.3"/>
    <n v="311.10000000000002"/>
    <n v="1723"/>
    <n v="180.4321380711738"/>
    <n v="27.6"/>
    <n v="9.8000000000000114"/>
    <n v="4.9799270107643974"/>
    <n v="210"/>
    <x v="0"/>
    <n v="0"/>
    <n v="0"/>
    <n v="0"/>
    <n v="0"/>
    <n v="0"/>
  </r>
  <r>
    <n v="5822"/>
    <s v="L53001"/>
    <x v="1"/>
    <n v="301.3"/>
    <n v="311.10000000000002"/>
    <n v="1303"/>
    <n v="136.44984092091667"/>
    <n v="49.2"/>
    <n v="9.8000000000000114"/>
    <n v="6.7133321733091007"/>
    <n v="212"/>
    <x v="0"/>
    <n v="0"/>
    <n v="0"/>
    <n v="0"/>
    <n v="0"/>
    <n v="0"/>
  </r>
  <r>
    <n v="5823"/>
    <s v="M20682"/>
    <x v="0"/>
    <n v="301.3"/>
    <n v="311"/>
    <n v="1463"/>
    <n v="153.20500174006227"/>
    <n v="50.2"/>
    <n v="9.6999999999999886"/>
    <n v="7.6908910873511269"/>
    <n v="214"/>
    <x v="0"/>
    <n v="0"/>
    <n v="0"/>
    <n v="0"/>
    <n v="0"/>
    <n v="0"/>
  </r>
  <r>
    <n v="5824"/>
    <s v="L53003"/>
    <x v="1"/>
    <n v="301.2"/>
    <n v="311"/>
    <n v="1544"/>
    <n v="161.68730190475469"/>
    <n v="39.299999999999997"/>
    <n v="9.8000000000000114"/>
    <n v="6.3543109648568592"/>
    <n v="217"/>
    <x v="0"/>
    <n v="0"/>
    <n v="0"/>
    <n v="0"/>
    <n v="0"/>
    <n v="0"/>
  </r>
  <r>
    <n v="5825"/>
    <s v="L53004"/>
    <x v="1"/>
    <n v="301.2"/>
    <n v="311"/>
    <n v="1596"/>
    <n v="167.132729170977"/>
    <n v="37.200000000000003"/>
    <n v="9.8000000000000114"/>
    <n v="6.2173375251603451"/>
    <n v="219"/>
    <x v="0"/>
    <n v="0"/>
    <n v="0"/>
    <n v="0"/>
    <n v="0"/>
    <n v="0"/>
  </r>
  <r>
    <n v="5826"/>
    <s v="L53005"/>
    <x v="1"/>
    <n v="301.3"/>
    <n v="311.10000000000002"/>
    <n v="1413"/>
    <n v="147.96901398407925"/>
    <n v="42"/>
    <n v="9.8000000000000114"/>
    <n v="6.2146985873313287"/>
    <n v="221"/>
    <x v="0"/>
    <n v="0"/>
    <n v="0"/>
    <n v="0"/>
    <n v="0"/>
    <n v="0"/>
  </r>
  <r>
    <n v="5827"/>
    <s v="M20686"/>
    <x v="0"/>
    <n v="301.3"/>
    <n v="311.10000000000002"/>
    <n v="1492"/>
    <n v="156.24187463853238"/>
    <n v="41.2"/>
    <n v="9.8000000000000114"/>
    <n v="6.4371652351075346"/>
    <n v="223"/>
    <x v="0"/>
    <n v="0"/>
    <n v="0"/>
    <n v="0"/>
    <n v="0"/>
    <n v="0"/>
  </r>
  <r>
    <n v="5828"/>
    <s v="L53007"/>
    <x v="1"/>
    <n v="301.3"/>
    <n v="311.10000000000002"/>
    <n v="1624"/>
    <n v="170.06488231432746"/>
    <n v="40.9"/>
    <n v="9.8000000000000114"/>
    <n v="6.9556536866559924"/>
    <n v="0"/>
    <x v="0"/>
    <n v="0"/>
    <n v="0"/>
    <n v="0"/>
    <n v="0"/>
    <n v="0"/>
  </r>
  <r>
    <n v="5829"/>
    <s v="L53008"/>
    <x v="1"/>
    <n v="301.3"/>
    <n v="311.10000000000002"/>
    <n v="1504"/>
    <n v="157.4985116999683"/>
    <n v="39.1"/>
    <n v="9.8000000000000114"/>
    <n v="6.1581918074687607"/>
    <n v="2"/>
    <x v="0"/>
    <n v="0"/>
    <n v="0"/>
    <n v="0"/>
    <n v="0"/>
    <n v="0"/>
  </r>
  <r>
    <n v="5830"/>
    <s v="M20689"/>
    <x v="0"/>
    <n v="301.2"/>
    <n v="311.10000000000002"/>
    <n v="1574"/>
    <n v="164.82889455834447"/>
    <n v="34.299999999999997"/>
    <n v="9.9000000000000341"/>
    <n v="5.6536310833512156"/>
    <n v="4"/>
    <x v="0"/>
    <n v="0"/>
    <n v="0"/>
    <n v="0"/>
    <n v="0"/>
    <n v="0"/>
  </r>
  <r>
    <n v="5831"/>
    <s v="M20690"/>
    <x v="0"/>
    <n v="301.3"/>
    <n v="311.2"/>
    <n v="1438"/>
    <n v="150.58700786207075"/>
    <n v="42.4"/>
    <n v="9.8999999999999773"/>
    <n v="6.3848891333517992"/>
    <n v="7"/>
    <x v="0"/>
    <n v="0"/>
    <n v="0"/>
    <n v="0"/>
    <n v="0"/>
    <n v="0"/>
  </r>
  <r>
    <n v="5832"/>
    <s v="L53011"/>
    <x v="1"/>
    <n v="301.3"/>
    <n v="311.3"/>
    <n v="1474"/>
    <n v="154.35691904637852"/>
    <n v="50.7"/>
    <n v="10"/>
    <n v="7.825895795651391"/>
    <n v="10"/>
    <x v="0"/>
    <n v="0"/>
    <n v="0"/>
    <n v="0"/>
    <n v="0"/>
    <n v="0"/>
  </r>
  <r>
    <n v="5833"/>
    <s v="L53012"/>
    <x v="1"/>
    <n v="301.3"/>
    <n v="311.2"/>
    <n v="1675"/>
    <n v="175.40558982543013"/>
    <n v="32.1"/>
    <n v="9.8999999999999773"/>
    <n v="5.6305194333963069"/>
    <n v="12"/>
    <x v="0"/>
    <n v="0"/>
    <n v="0"/>
    <n v="0"/>
    <n v="0"/>
    <n v="0"/>
  </r>
  <r>
    <n v="5834"/>
    <s v="L53013"/>
    <x v="1"/>
    <n v="301.3"/>
    <n v="311.2"/>
    <n v="1457"/>
    <n v="152.57668320934428"/>
    <n v="44.5"/>
    <n v="9.8999999999999773"/>
    <n v="6.7896624028158206"/>
    <n v="14"/>
    <x v="0"/>
    <n v="0"/>
    <n v="0"/>
    <n v="0"/>
    <n v="0"/>
    <n v="0"/>
  </r>
  <r>
    <n v="5835"/>
    <s v="L53014"/>
    <x v="1"/>
    <n v="301.3"/>
    <n v="311.3"/>
    <n v="1434"/>
    <n v="150.16812884159211"/>
    <n v="49.8"/>
    <n v="10"/>
    <n v="7.4783728163112864"/>
    <n v="16"/>
    <x v="0"/>
    <n v="0"/>
    <n v="0"/>
    <n v="0"/>
    <n v="0"/>
    <n v="0"/>
  </r>
  <r>
    <n v="5836"/>
    <s v="L53015"/>
    <x v="1"/>
    <n v="301.3"/>
    <n v="311.2"/>
    <n v="1668"/>
    <n v="174.67255153959249"/>
    <n v="30.1"/>
    <n v="9.8999999999999773"/>
    <n v="5.257643801341735"/>
    <n v="18"/>
    <x v="0"/>
    <n v="0"/>
    <n v="0"/>
    <n v="0"/>
    <n v="0"/>
    <n v="0"/>
  </r>
  <r>
    <n v="5837"/>
    <s v="L53016"/>
    <x v="1"/>
    <n v="301.2"/>
    <n v="311.10000000000002"/>
    <n v="1550"/>
    <n v="162.31562043547265"/>
    <n v="39.700000000000003"/>
    <n v="9.9000000000000341"/>
    <n v="6.4439301312882646"/>
    <n v="20"/>
    <x v="0"/>
    <n v="0"/>
    <n v="0"/>
    <n v="0"/>
    <n v="0"/>
    <n v="0"/>
  </r>
  <r>
    <n v="5838"/>
    <s v="M20697"/>
    <x v="0"/>
    <n v="301.3"/>
    <n v="311.10000000000002"/>
    <n v="1834"/>
    <n v="192.05603088945603"/>
    <n v="25.4"/>
    <n v="9.8000000000000114"/>
    <n v="4.8782231845921826"/>
    <n v="22"/>
    <x v="0"/>
    <n v="0"/>
    <n v="0"/>
    <n v="0"/>
    <n v="0"/>
    <n v="0"/>
  </r>
  <r>
    <n v="5839"/>
    <s v="M20698"/>
    <x v="0"/>
    <n v="301.39999999999998"/>
    <n v="311.2"/>
    <n v="1476"/>
    <n v="154.56635855661781"/>
    <n v="36.5"/>
    <n v="9.8000000000000114"/>
    <n v="5.6416720873165502"/>
    <n v="25"/>
    <x v="0"/>
    <n v="0"/>
    <n v="0"/>
    <n v="0"/>
    <n v="0"/>
    <n v="0"/>
  </r>
  <r>
    <n v="5840"/>
    <s v="M20699"/>
    <x v="0"/>
    <n v="301.39999999999998"/>
    <n v="311.2"/>
    <n v="1541"/>
    <n v="161.3731426393957"/>
    <n v="36.299999999999997"/>
    <n v="9.8000000000000114"/>
    <n v="5.8578450778100635"/>
    <n v="28"/>
    <x v="0"/>
    <n v="0"/>
    <n v="0"/>
    <n v="0"/>
    <n v="0"/>
    <n v="0"/>
  </r>
  <r>
    <n v="5841"/>
    <s v="M20700"/>
    <x v="0"/>
    <n v="301.3"/>
    <n v="311.10000000000002"/>
    <n v="1581"/>
    <n v="165.56193284418211"/>
    <n v="30.9"/>
    <n v="9.8000000000000114"/>
    <n v="5.1158637248852274"/>
    <n v="31"/>
    <x v="0"/>
    <n v="0"/>
    <n v="0"/>
    <n v="0"/>
    <n v="0"/>
    <n v="0"/>
  </r>
  <r>
    <n v="5842"/>
    <s v="M20701"/>
    <x v="0"/>
    <n v="301.3"/>
    <n v="311.10000000000002"/>
    <n v="1678"/>
    <n v="175.71974909078909"/>
    <n v="30.7"/>
    <n v="9.8000000000000114"/>
    <n v="5.394596297087225"/>
    <n v="34"/>
    <x v="0"/>
    <n v="0"/>
    <n v="0"/>
    <n v="0"/>
    <n v="0"/>
    <n v="0"/>
  </r>
  <r>
    <n v="5843"/>
    <s v="L53022"/>
    <x v="1"/>
    <n v="301.39999999999998"/>
    <n v="311.2"/>
    <n v="1355"/>
    <n v="141.89526818713901"/>
    <n v="50.6"/>
    <n v="9.8000000000000114"/>
    <n v="7.1799005702692336"/>
    <n v="37"/>
    <x v="0"/>
    <n v="0"/>
    <n v="0"/>
    <n v="0"/>
    <n v="0"/>
    <n v="0"/>
  </r>
  <r>
    <n v="5844"/>
    <s v="L53023"/>
    <x v="1"/>
    <n v="301.5"/>
    <n v="311.2"/>
    <n v="1700"/>
    <n v="178.02358370342159"/>
    <n v="28.8"/>
    <n v="9.6999999999999886"/>
    <n v="5.1270792106585423"/>
    <n v="39"/>
    <x v="0"/>
    <n v="0"/>
    <n v="0"/>
    <n v="0"/>
    <n v="0"/>
    <n v="0"/>
  </r>
  <r>
    <n v="5845"/>
    <s v="L53024"/>
    <x v="1"/>
    <n v="301.39999999999998"/>
    <n v="311.10000000000002"/>
    <n v="1462"/>
    <n v="153.1002819849426"/>
    <n v="37.1"/>
    <n v="9.7000000000000455"/>
    <n v="5.6800204616413703"/>
    <n v="41"/>
    <x v="0"/>
    <n v="0"/>
    <n v="0"/>
    <n v="0"/>
    <n v="0"/>
    <n v="0"/>
  </r>
  <r>
    <n v="5846"/>
    <s v="M20705"/>
    <x v="0"/>
    <n v="301.39999999999998"/>
    <n v="311.2"/>
    <n v="1727"/>
    <n v="180.85101709165244"/>
    <n v="26.5"/>
    <n v="9.8000000000000114"/>
    <n v="4.7925519529287897"/>
    <n v="43"/>
    <x v="0"/>
    <n v="0"/>
    <n v="0"/>
    <n v="0"/>
    <n v="0"/>
    <n v="0"/>
  </r>
  <r>
    <n v="5847"/>
    <s v="L53026"/>
    <x v="1"/>
    <n v="301.39999999999998"/>
    <n v="311.3"/>
    <n v="1674"/>
    <n v="175.30087007031045"/>
    <n v="33.299999999999997"/>
    <n v="9.9000000000000341"/>
    <n v="5.8375189733413375"/>
    <n v="46"/>
    <x v="0"/>
    <n v="0"/>
    <n v="0"/>
    <n v="0"/>
    <n v="0"/>
    <n v="0"/>
  </r>
  <r>
    <n v="5848"/>
    <s v="L53027"/>
    <x v="1"/>
    <n v="301.39999999999998"/>
    <n v="311.3"/>
    <n v="1397"/>
    <n v="146.29349790216469"/>
    <n v="42.3"/>
    <n v="9.9000000000000341"/>
    <n v="6.1882149612615658"/>
    <n v="48"/>
    <x v="0"/>
    <n v="0"/>
    <n v="0"/>
    <n v="0"/>
    <n v="0"/>
    <n v="0"/>
  </r>
  <r>
    <n v="5849"/>
    <s v="L53028"/>
    <x v="1"/>
    <n v="301.39999999999998"/>
    <n v="311.3"/>
    <n v="2323"/>
    <n v="243.26399114296964"/>
    <n v="15.9"/>
    <n v="9.9000000000000341"/>
    <n v="3.8678974591732178"/>
    <n v="50"/>
    <x v="0"/>
    <n v="0"/>
    <n v="0"/>
    <n v="0"/>
    <n v="0"/>
    <n v="0"/>
  </r>
  <r>
    <n v="5850"/>
    <s v="M20709"/>
    <x v="0"/>
    <n v="301.39999999999998"/>
    <n v="311.2"/>
    <n v="1434"/>
    <n v="150.16812884159211"/>
    <n v="47.6"/>
    <n v="9.8000000000000114"/>
    <n v="7.1480029328597849"/>
    <n v="52"/>
    <x v="0"/>
    <n v="0"/>
    <n v="0"/>
    <n v="0"/>
    <n v="0"/>
    <n v="0"/>
  </r>
  <r>
    <n v="5851"/>
    <s v="L53030"/>
    <x v="1"/>
    <n v="301.3"/>
    <n v="311.10000000000002"/>
    <n v="1560"/>
    <n v="163.36281798666923"/>
    <n v="35.299999999999997"/>
    <n v="9.8000000000000114"/>
    <n v="5.7667074749294231"/>
    <n v="55"/>
    <x v="0"/>
    <n v="0"/>
    <n v="0"/>
    <n v="0"/>
    <n v="0"/>
    <n v="0"/>
  </r>
  <r>
    <n v="5852"/>
    <s v="L53031"/>
    <x v="1"/>
    <n v="301.2"/>
    <n v="311"/>
    <n v="1573"/>
    <n v="164.72417480322483"/>
    <n v="32.799999999999997"/>
    <n v="9.8000000000000114"/>
    <n v="5.402952933545774"/>
    <n v="57"/>
    <x v="0"/>
    <n v="0"/>
    <n v="0"/>
    <n v="0"/>
    <n v="0"/>
    <n v="0"/>
  </r>
  <r>
    <n v="5853"/>
    <s v="H35266"/>
    <x v="2"/>
    <n v="301.2"/>
    <n v="310.89999999999998"/>
    <n v="1798"/>
    <n v="188.28611970514828"/>
    <n v="22.3"/>
    <n v="9.6999999999999886"/>
    <n v="4.1987804694248068"/>
    <n v="59"/>
    <x v="0"/>
    <n v="0"/>
    <n v="0"/>
    <n v="0"/>
    <n v="0"/>
    <n v="0"/>
  </r>
  <r>
    <n v="5854"/>
    <s v="L53033"/>
    <x v="1"/>
    <n v="301.2"/>
    <n v="311"/>
    <n v="1567"/>
    <n v="164.09585627250686"/>
    <n v="35.1"/>
    <n v="9.8000000000000114"/>
    <n v="5.759764555164991"/>
    <n v="64"/>
    <x v="0"/>
    <n v="0"/>
    <n v="0"/>
    <n v="0"/>
    <n v="0"/>
    <n v="0"/>
  </r>
  <r>
    <n v="5855"/>
    <s v="L53034"/>
    <x v="1"/>
    <n v="301.2"/>
    <n v="310.89999999999998"/>
    <n v="1416"/>
    <n v="148.28317324943825"/>
    <n v="53.3"/>
    <n v="9.6999999999999886"/>
    <n v="7.9034931341950587"/>
    <n v="66"/>
    <x v="0"/>
    <n v="0"/>
    <n v="0"/>
    <n v="0"/>
    <n v="0"/>
    <n v="0"/>
  </r>
  <r>
    <n v="5856"/>
    <s v="M20715"/>
    <x v="0"/>
    <n v="301.2"/>
    <n v="310.89999999999998"/>
    <n v="1424"/>
    <n v="149.12093129039553"/>
    <n v="45.2"/>
    <n v="9.6999999999999886"/>
    <n v="6.7402660943258788"/>
    <n v="68"/>
    <x v="0"/>
    <n v="0"/>
    <n v="0"/>
    <n v="0"/>
    <n v="0"/>
    <n v="0"/>
  </r>
  <r>
    <n v="5857"/>
    <s v="H35270"/>
    <x v="2"/>
    <n v="301.2"/>
    <n v="310.89999999999998"/>
    <n v="1598"/>
    <n v="167.34216868121629"/>
    <n v="35.9"/>
    <n v="9.6999999999999886"/>
    <n v="6.0075838556556649"/>
    <n v="71"/>
    <x v="0"/>
    <n v="0"/>
    <n v="0"/>
    <n v="0"/>
    <n v="0"/>
    <n v="0"/>
  </r>
  <r>
    <n v="5858"/>
    <s v="L53037"/>
    <x v="1"/>
    <n v="301.3"/>
    <n v="310.89999999999998"/>
    <n v="1760"/>
    <n v="184.30676901060122"/>
    <n v="23.9"/>
    <n v="9.5999999999999659"/>
    <n v="4.4049317793533689"/>
    <n v="76"/>
    <x v="0"/>
    <n v="0"/>
    <n v="0"/>
    <n v="0"/>
    <n v="0"/>
    <n v="0"/>
  </r>
  <r>
    <n v="5859"/>
    <s v="L53038"/>
    <x v="1"/>
    <n v="301.3"/>
    <n v="311"/>
    <n v="1348"/>
    <n v="141.16222990130137"/>
    <n v="44.5"/>
    <n v="9.6999999999999886"/>
    <n v="6.2817192306079113"/>
    <n v="78"/>
    <x v="0"/>
    <n v="0"/>
    <n v="0"/>
    <n v="0"/>
    <n v="0"/>
    <n v="0"/>
  </r>
  <r>
    <n v="5860"/>
    <s v="L53039"/>
    <x v="1"/>
    <n v="301.3"/>
    <n v="311"/>
    <n v="1542"/>
    <n v="161.47786239451537"/>
    <n v="33.6"/>
    <n v="9.6999999999999886"/>
    <n v="5.4256561764557167"/>
    <n v="80"/>
    <x v="0"/>
    <n v="0"/>
    <n v="0"/>
    <n v="0"/>
    <n v="0"/>
    <n v="0"/>
  </r>
  <r>
    <n v="5861"/>
    <s v="L53040"/>
    <x v="1"/>
    <n v="301.3"/>
    <n v="310.89999999999998"/>
    <n v="1566"/>
    <n v="163.99113651738719"/>
    <n v="33.1"/>
    <n v="9.5999999999999659"/>
    <n v="5.4281066187255167"/>
    <n v="82"/>
    <x v="0"/>
    <n v="0"/>
    <n v="0"/>
    <n v="0"/>
    <n v="0"/>
    <n v="0"/>
  </r>
  <r>
    <n v="5862"/>
    <s v="L53041"/>
    <x v="1"/>
    <n v="301.3"/>
    <n v="311"/>
    <n v="1554"/>
    <n v="162.73449945595127"/>
    <n v="47.7"/>
    <n v="9.6999999999999886"/>
    <n v="7.7624356240488757"/>
    <n v="84"/>
    <x v="0"/>
    <n v="0"/>
    <n v="0"/>
    <n v="0"/>
    <n v="0"/>
    <n v="0"/>
  </r>
  <r>
    <n v="5863"/>
    <s v="L53042"/>
    <x v="1"/>
    <n v="301.39999999999998"/>
    <n v="311"/>
    <n v="1470"/>
    <n v="153.93804002589985"/>
    <n v="40.6"/>
    <n v="9.6000000000000227"/>
    <n v="6.2498844250515342"/>
    <n v="86"/>
    <x v="0"/>
    <n v="0"/>
    <n v="0"/>
    <n v="0"/>
    <n v="0"/>
    <n v="0"/>
  </r>
  <r>
    <n v="5864"/>
    <s v="M20723"/>
    <x v="0"/>
    <n v="301.39999999999998"/>
    <n v="311.10000000000002"/>
    <n v="1758"/>
    <n v="184.09732950036187"/>
    <n v="25.4"/>
    <n v="9.7000000000000455"/>
    <n v="4.6760721693091911"/>
    <n v="88"/>
    <x v="0"/>
    <n v="0"/>
    <n v="0"/>
    <n v="0"/>
    <n v="0"/>
    <n v="0"/>
  </r>
  <r>
    <n v="5865"/>
    <s v="M20724"/>
    <x v="0"/>
    <n v="301.39999999999998"/>
    <n v="311"/>
    <n v="1486"/>
    <n v="155.61355610781442"/>
    <n v="36.5"/>
    <n v="9.6000000000000227"/>
    <n v="5.6798947979352263"/>
    <n v="91"/>
    <x v="0"/>
    <n v="0"/>
    <n v="0"/>
    <n v="0"/>
    <n v="0"/>
    <n v="0"/>
  </r>
  <r>
    <n v="5866"/>
    <s v="M20725"/>
    <x v="0"/>
    <n v="301.5"/>
    <n v="311.10000000000002"/>
    <n v="1402"/>
    <n v="146.817096677763"/>
    <n v="40"/>
    <n v="9.6000000000000227"/>
    <n v="5.8726838671105197"/>
    <n v="94"/>
    <x v="0"/>
    <n v="0"/>
    <n v="0"/>
    <n v="0"/>
    <n v="0"/>
    <n v="0"/>
  </r>
  <r>
    <n v="5867"/>
    <s v="L53046"/>
    <x v="1"/>
    <n v="301.5"/>
    <n v="311.10000000000002"/>
    <n v="1459"/>
    <n v="152.7861227195836"/>
    <n v="45.1"/>
    <n v="9.6000000000000227"/>
    <n v="6.8906541346532206"/>
    <n v="97"/>
    <x v="0"/>
    <n v="0"/>
    <n v="0"/>
    <n v="0"/>
    <n v="0"/>
    <n v="0"/>
  </r>
  <r>
    <n v="5868"/>
    <s v="L53047"/>
    <x v="1"/>
    <n v="301.5"/>
    <n v="311"/>
    <n v="1494"/>
    <n v="156.4513141487717"/>
    <n v="45.3"/>
    <n v="9.5"/>
    <n v="7.0872445309393575"/>
    <n v="99"/>
    <x v="0"/>
    <n v="0"/>
    <n v="0"/>
    <n v="0"/>
    <n v="0"/>
    <n v="0"/>
  </r>
  <r>
    <n v="5869"/>
    <s v="L53048"/>
    <x v="1"/>
    <n v="301.5"/>
    <n v="311.10000000000002"/>
    <n v="1731"/>
    <n v="181.26989611213105"/>
    <n v="27.9"/>
    <n v="9.6000000000000227"/>
    <n v="5.057430101528456"/>
    <n v="101"/>
    <x v="0"/>
    <n v="0"/>
    <n v="0"/>
    <n v="0"/>
    <n v="0"/>
    <n v="0"/>
  </r>
  <r>
    <n v="5870"/>
    <s v="L53049"/>
    <x v="1"/>
    <n v="301.5"/>
    <n v="311.10000000000002"/>
    <n v="2076"/>
    <n v="217.39821162841369"/>
    <n v="18.7"/>
    <n v="9.6000000000000227"/>
    <n v="4.0653465574513357"/>
    <n v="103"/>
    <x v="0"/>
    <n v="0"/>
    <n v="0"/>
    <n v="0"/>
    <n v="0"/>
    <n v="0"/>
  </r>
  <r>
    <n v="5871"/>
    <s v="L53050"/>
    <x v="1"/>
    <n v="301.5"/>
    <n v="311.10000000000002"/>
    <n v="2055"/>
    <n v="215.19909677090081"/>
    <n v="16.8"/>
    <n v="9.6000000000000227"/>
    <n v="3.6153448257511336"/>
    <n v="105"/>
    <x v="0"/>
    <n v="0"/>
    <n v="0"/>
    <n v="0"/>
    <n v="0"/>
    <n v="0"/>
  </r>
  <r>
    <n v="5872"/>
    <s v="L53051"/>
    <x v="1"/>
    <n v="301.5"/>
    <n v="311.10000000000002"/>
    <n v="1469"/>
    <n v="153.83332027078021"/>
    <n v="49.5"/>
    <n v="9.6000000000000227"/>
    <n v="7.6147493534036199"/>
    <n v="107"/>
    <x v="0"/>
    <n v="0"/>
    <n v="0"/>
    <n v="0"/>
    <n v="0"/>
    <n v="0"/>
  </r>
  <r>
    <n v="5873"/>
    <s v="M20732"/>
    <x v="0"/>
    <n v="301.5"/>
    <n v="311"/>
    <n v="1504"/>
    <n v="157.4985116999683"/>
    <n v="42.6"/>
    <n v="9.5"/>
    <n v="6.7094365984186499"/>
    <n v="109"/>
    <x v="0"/>
    <n v="0"/>
    <n v="0"/>
    <n v="0"/>
    <n v="0"/>
    <n v="0"/>
  </r>
  <r>
    <n v="5874"/>
    <s v="M20733"/>
    <x v="0"/>
    <n v="301.5"/>
    <n v="311.10000000000002"/>
    <n v="1396"/>
    <n v="146.18877814704504"/>
    <n v="43.5"/>
    <n v="9.6000000000000227"/>
    <n v="6.3592118493964591"/>
    <n v="112"/>
    <x v="0"/>
    <n v="0"/>
    <n v="0"/>
    <n v="0"/>
    <n v="0"/>
    <n v="0"/>
  </r>
  <r>
    <n v="5875"/>
    <s v="M20734"/>
    <x v="0"/>
    <n v="301.5"/>
    <n v="311.10000000000002"/>
    <n v="1660"/>
    <n v="173.83479349863521"/>
    <n v="33.799999999999997"/>
    <n v="9.6000000000000227"/>
    <n v="5.8756160202538696"/>
    <n v="115"/>
    <x v="0"/>
    <n v="0"/>
    <n v="0"/>
    <n v="0"/>
    <n v="0"/>
    <n v="0"/>
  </r>
  <r>
    <n v="5876"/>
    <s v="M20735"/>
    <x v="0"/>
    <n v="301.5"/>
    <n v="311"/>
    <n v="1577"/>
    <n v="165.14305382370347"/>
    <n v="39.700000000000003"/>
    <n v="9.5"/>
    <n v="6.5561792368010279"/>
    <n v="118"/>
    <x v="0"/>
    <n v="0"/>
    <n v="0"/>
    <n v="0"/>
    <n v="0"/>
    <n v="0"/>
  </r>
  <r>
    <n v="5877"/>
    <s v="L53056"/>
    <x v="1"/>
    <n v="301.5"/>
    <n v="311.10000000000002"/>
    <n v="1426"/>
    <n v="149.33037080063482"/>
    <n v="52.1"/>
    <n v="9.6000000000000227"/>
    <n v="7.7801123187130745"/>
    <n v="121"/>
    <x v="0"/>
    <n v="0"/>
    <n v="0"/>
    <n v="0"/>
    <n v="0"/>
    <n v="0"/>
  </r>
  <r>
    <n v="5878"/>
    <s v="L53057"/>
    <x v="1"/>
    <n v="301.5"/>
    <n v="311.10000000000002"/>
    <n v="1458"/>
    <n v="152.68140296446393"/>
    <n v="41.4"/>
    <n v="9.6000000000000227"/>
    <n v="6.3210100827288063"/>
    <n v="123"/>
    <x v="0"/>
    <n v="0"/>
    <n v="0"/>
    <n v="0"/>
    <n v="0"/>
    <n v="0"/>
  </r>
  <r>
    <n v="5879"/>
    <s v="L53058"/>
    <x v="1"/>
    <n v="301.39999999999998"/>
    <n v="311"/>
    <n v="1533"/>
    <n v="160.53538459843841"/>
    <n v="45.8"/>
    <n v="9.6000000000000227"/>
    <n v="7.3525206146084789"/>
    <n v="125"/>
    <x v="0"/>
    <n v="0"/>
    <n v="0"/>
    <n v="0"/>
    <n v="0"/>
    <n v="0"/>
  </r>
  <r>
    <n v="5880"/>
    <s v="L53059"/>
    <x v="1"/>
    <n v="301.39999999999998"/>
    <n v="311"/>
    <n v="1701"/>
    <n v="178.12830345854127"/>
    <n v="28.4"/>
    <n v="9.6000000000000227"/>
    <n v="5.0588438182225719"/>
    <n v="127"/>
    <x v="0"/>
    <n v="0"/>
    <n v="0"/>
    <n v="0"/>
    <n v="0"/>
    <n v="0"/>
  </r>
  <r>
    <n v="5881"/>
    <s v="L53060"/>
    <x v="1"/>
    <n v="301.5"/>
    <n v="311.10000000000002"/>
    <n v="1434"/>
    <n v="150.16812884159211"/>
    <n v="49.6"/>
    <n v="9.6000000000000227"/>
    <n v="7.4483391905429688"/>
    <n v="129"/>
    <x v="0"/>
    <n v="0"/>
    <n v="0"/>
    <n v="0"/>
    <n v="0"/>
    <n v="0"/>
  </r>
  <r>
    <n v="5882"/>
    <s v="L53061"/>
    <x v="1"/>
    <n v="301.39999999999998"/>
    <n v="311.10000000000002"/>
    <n v="1952"/>
    <n v="204.41296199357586"/>
    <n v="22.7"/>
    <n v="9.7000000000000455"/>
    <n v="4.6401742372541719"/>
    <n v="131"/>
    <x v="0"/>
    <n v="0"/>
    <n v="0"/>
    <n v="0"/>
    <n v="0"/>
    <n v="0"/>
  </r>
  <r>
    <n v="5883"/>
    <s v="L53062"/>
    <x v="1"/>
    <n v="301.39999999999998"/>
    <n v="311.10000000000002"/>
    <n v="1469"/>
    <n v="153.83332027078021"/>
    <n v="36.9"/>
    <n v="9.7000000000000455"/>
    <n v="5.6764495179917898"/>
    <n v="133"/>
    <x v="0"/>
    <n v="0"/>
    <n v="0"/>
    <n v="0"/>
    <n v="0"/>
    <n v="0"/>
  </r>
  <r>
    <n v="5884"/>
    <s v="L53063"/>
    <x v="1"/>
    <n v="301.39999999999998"/>
    <n v="311.10000000000002"/>
    <n v="1800"/>
    <n v="188.49555921538757"/>
    <n v="26"/>
    <n v="9.7000000000000455"/>
    <n v="4.9008845396000771"/>
    <n v="135"/>
    <x v="0"/>
    <n v="0"/>
    <n v="0"/>
    <n v="0"/>
    <n v="0"/>
    <n v="0"/>
  </r>
  <r>
    <n v="5885"/>
    <s v="M20744"/>
    <x v="0"/>
    <n v="301.3"/>
    <n v="311.10000000000002"/>
    <n v="1438"/>
    <n v="150.58700786207075"/>
    <n v="43"/>
    <n v="9.8000000000000114"/>
    <n v="6.4752413380690426"/>
    <n v="137"/>
    <x v="0"/>
    <n v="0"/>
    <n v="0"/>
    <n v="0"/>
    <n v="0"/>
    <n v="0"/>
  </r>
  <r>
    <n v="5886"/>
    <s v="L53065"/>
    <x v="1"/>
    <n v="301.3"/>
    <n v="311.10000000000002"/>
    <n v="1647"/>
    <n v="172.47343668207967"/>
    <n v="28.2"/>
    <n v="9.8000000000000114"/>
    <n v="4.8637509144346467"/>
    <n v="140"/>
    <x v="0"/>
    <n v="0"/>
    <n v="0"/>
    <n v="0"/>
    <n v="0"/>
    <n v="0"/>
  </r>
  <r>
    <n v="5887"/>
    <s v="L53066"/>
    <x v="1"/>
    <n v="301.39999999999998"/>
    <n v="311.10000000000002"/>
    <n v="1494"/>
    <n v="156.4513141487717"/>
    <n v="41.9"/>
    <n v="9.7000000000000455"/>
    <n v="6.5553100628335343"/>
    <n v="142"/>
    <x v="0"/>
    <n v="0"/>
    <n v="0"/>
    <n v="0"/>
    <n v="0"/>
    <n v="0"/>
  </r>
  <r>
    <n v="5888"/>
    <s v="H35301"/>
    <x v="2"/>
    <n v="301.39999999999998"/>
    <n v="311.10000000000002"/>
    <n v="1445"/>
    <n v="151.32004614790836"/>
    <n v="41.4"/>
    <n v="9.7000000000000455"/>
    <n v="6.2646499105234064"/>
    <n v="144"/>
    <x v="0"/>
    <n v="0"/>
    <n v="0"/>
    <n v="0"/>
    <n v="0"/>
    <n v="0"/>
  </r>
  <r>
    <n v="5889"/>
    <s v="M20748"/>
    <x v="0"/>
    <n v="301.5"/>
    <n v="311.10000000000002"/>
    <n v="1507"/>
    <n v="157.8126709653273"/>
    <n v="38.6"/>
    <n v="9.6000000000000227"/>
    <n v="6.0915690992616334"/>
    <n v="149"/>
    <x v="0"/>
    <n v="0"/>
    <n v="0"/>
    <n v="0"/>
    <n v="0"/>
    <n v="0"/>
  </r>
  <r>
    <n v="5890"/>
    <s v="M20749"/>
    <x v="0"/>
    <n v="301.39999999999998"/>
    <n v="311"/>
    <n v="1234"/>
    <n v="129.22417781766015"/>
    <n v="55.8"/>
    <n v="9.6000000000000227"/>
    <n v="7.2107091222254356"/>
    <n v="152"/>
    <x v="0"/>
    <n v="0"/>
    <n v="0"/>
    <n v="0"/>
    <n v="0"/>
    <n v="0"/>
  </r>
  <r>
    <n v="5891"/>
    <s v="L53070"/>
    <x v="1"/>
    <n v="301.39999999999998"/>
    <n v="311"/>
    <n v="1634"/>
    <n v="171.11207986552407"/>
    <n v="32.6"/>
    <n v="9.6000000000000227"/>
    <n v="5.5782538036160849"/>
    <n v="155"/>
    <x v="0"/>
    <n v="0"/>
    <n v="0"/>
    <n v="0"/>
    <n v="0"/>
    <n v="0"/>
  </r>
  <r>
    <n v="5892"/>
    <s v="L53071"/>
    <x v="1"/>
    <n v="301.39999999999998"/>
    <n v="311"/>
    <n v="1334"/>
    <n v="139.69615332962613"/>
    <n v="53.3"/>
    <n v="9.6000000000000227"/>
    <n v="7.4458049724690714"/>
    <n v="157"/>
    <x v="0"/>
    <n v="0"/>
    <n v="0"/>
    <n v="0"/>
    <n v="0"/>
    <n v="0"/>
  </r>
  <r>
    <n v="5893"/>
    <s v="L53072"/>
    <x v="1"/>
    <n v="301.39999999999998"/>
    <n v="311.10000000000002"/>
    <n v="1472"/>
    <n v="154.14747953613917"/>
    <n v="44.5"/>
    <n v="9.7000000000000455"/>
    <n v="6.8595628393581931"/>
    <n v="159"/>
    <x v="0"/>
    <n v="0"/>
    <n v="0"/>
    <n v="0"/>
    <n v="0"/>
    <n v="0"/>
  </r>
  <r>
    <n v="5894"/>
    <s v="M20753"/>
    <x v="0"/>
    <n v="301.3"/>
    <n v="311"/>
    <n v="1410"/>
    <n v="147.65485471872029"/>
    <n v="52.7"/>
    <n v="9.6999999999999886"/>
    <n v="7.781410843676559"/>
    <n v="161"/>
    <x v="0"/>
    <n v="0"/>
    <n v="0"/>
    <n v="0"/>
    <n v="0"/>
    <n v="0"/>
  </r>
  <r>
    <n v="5895"/>
    <s v="L53074"/>
    <x v="1"/>
    <n v="301.2"/>
    <n v="310.89999999999998"/>
    <n v="1597"/>
    <n v="167.23744892609665"/>
    <n v="37.9"/>
    <n v="9.6999999999999886"/>
    <n v="6.3382993142990625"/>
    <n v="164"/>
    <x v="0"/>
    <n v="0"/>
    <n v="0"/>
    <n v="0"/>
    <n v="0"/>
    <n v="0"/>
  </r>
  <r>
    <n v="5896"/>
    <s v="M20755"/>
    <x v="0"/>
    <n v="301.2"/>
    <n v="310.89999999999998"/>
    <n v="1460"/>
    <n v="152.89084247470328"/>
    <n v="46.7"/>
    <n v="9.6999999999999886"/>
    <n v="7.1400023435686437"/>
    <n v="166"/>
    <x v="0"/>
    <n v="0"/>
    <n v="0"/>
    <n v="0"/>
    <n v="0"/>
    <n v="0"/>
  </r>
  <r>
    <n v="5897"/>
    <s v="L53076"/>
    <x v="1"/>
    <n v="301.10000000000002"/>
    <n v="310.8"/>
    <n v="1274"/>
    <n v="133.41296802244653"/>
    <n v="55.7"/>
    <n v="9.6999999999999886"/>
    <n v="7.4311023188502725"/>
    <n v="169"/>
    <x v="0"/>
    <n v="0"/>
    <n v="0"/>
    <n v="0"/>
    <n v="0"/>
    <n v="0"/>
  </r>
  <r>
    <n v="5898"/>
    <s v="M20757"/>
    <x v="0"/>
    <n v="301"/>
    <n v="310.7"/>
    <n v="1517"/>
    <n v="158.85986851652387"/>
    <n v="40.200000000000003"/>
    <n v="9.6999999999999886"/>
    <n v="6.3861667143642595"/>
    <n v="171"/>
    <x v="0"/>
    <n v="0"/>
    <n v="0"/>
    <n v="0"/>
    <n v="0"/>
    <n v="0"/>
  </r>
  <r>
    <n v="5899"/>
    <s v="L53078"/>
    <x v="1"/>
    <n v="301"/>
    <n v="310.7"/>
    <n v="1300"/>
    <n v="136.1356816555577"/>
    <n v="57.2"/>
    <n v="9.6999999999999886"/>
    <n v="7.7869609906979012"/>
    <n v="174"/>
    <x v="0"/>
    <n v="0"/>
    <n v="0"/>
    <n v="0"/>
    <n v="0"/>
    <n v="0"/>
  </r>
  <r>
    <n v="5900"/>
    <s v="H35313"/>
    <x v="2"/>
    <n v="300.89999999999998"/>
    <n v="310.60000000000002"/>
    <n v="1686"/>
    <n v="176.55750713174638"/>
    <n v="27.7"/>
    <n v="9.7000000000000455"/>
    <n v="4.8906429475493738"/>
    <n v="176"/>
    <x v="0"/>
    <n v="0"/>
    <n v="0"/>
    <n v="0"/>
    <n v="0"/>
    <n v="0"/>
  </r>
  <r>
    <n v="5901"/>
    <s v="M20760"/>
    <x v="0"/>
    <n v="300.89999999999998"/>
    <n v="310.7"/>
    <n v="1485"/>
    <n v="155.50883635269477"/>
    <n v="41"/>
    <n v="9.8000000000000114"/>
    <n v="6.3758622904604856"/>
    <n v="181"/>
    <x v="0"/>
    <n v="0"/>
    <n v="0"/>
    <n v="0"/>
    <n v="0"/>
    <n v="0"/>
  </r>
  <r>
    <n v="5902"/>
    <s v="L53081"/>
    <x v="1"/>
    <n v="301"/>
    <n v="310.7"/>
    <n v="1464"/>
    <n v="153.30972149518189"/>
    <n v="45.8"/>
    <n v="9.6999999999999886"/>
    <n v="7.0215852444793301"/>
    <n v="184"/>
    <x v="0"/>
    <n v="0"/>
    <n v="0"/>
    <n v="0"/>
    <n v="0"/>
    <n v="0"/>
  </r>
  <r>
    <n v="5903"/>
    <s v="L53082"/>
    <x v="1"/>
    <n v="300.89999999999998"/>
    <n v="310.60000000000002"/>
    <n v="1598"/>
    <n v="167.34216868121629"/>
    <n v="35.4"/>
    <n v="9.7000000000000455"/>
    <n v="5.9239127713150568"/>
    <n v="186"/>
    <x v="0"/>
    <n v="0"/>
    <n v="0"/>
    <n v="0"/>
    <n v="0"/>
    <n v="0"/>
  </r>
  <r>
    <n v="5904"/>
    <s v="L53083"/>
    <x v="1"/>
    <n v="300.89999999999998"/>
    <n v="310.5"/>
    <n v="1894"/>
    <n v="198.33921619663562"/>
    <n v="21.9"/>
    <n v="9.6000000000000227"/>
    <n v="4.3436288347063199"/>
    <n v="188"/>
    <x v="0"/>
    <n v="0"/>
    <n v="0"/>
    <n v="0"/>
    <n v="0"/>
    <n v="0"/>
  </r>
  <r>
    <n v="5905"/>
    <s v="M20764"/>
    <x v="0"/>
    <n v="300.8"/>
    <n v="310.5"/>
    <n v="1330"/>
    <n v="139.27727430914749"/>
    <n v="59"/>
    <n v="9.6999999999999886"/>
    <n v="8.2173591842397009"/>
    <n v="190"/>
    <x v="0"/>
    <n v="0"/>
    <n v="0"/>
    <n v="0"/>
    <n v="0"/>
    <n v="0"/>
  </r>
  <r>
    <n v="5906"/>
    <s v="H35319"/>
    <x v="2"/>
    <n v="300.8"/>
    <n v="310.5"/>
    <n v="1582"/>
    <n v="165.66665259930176"/>
    <n v="31.1"/>
    <n v="9.6999999999999886"/>
    <n v="5.152232895838285"/>
    <n v="193"/>
    <x v="0"/>
    <n v="0"/>
    <n v="0"/>
    <n v="0"/>
    <n v="0"/>
    <n v="0"/>
  </r>
  <r>
    <n v="5907"/>
    <s v="L53086"/>
    <x v="1"/>
    <n v="300.7"/>
    <n v="310.3"/>
    <n v="1533"/>
    <n v="160.53538459843841"/>
    <n v="35.6"/>
    <n v="9.6000000000000227"/>
    <n v="5.7150596917044076"/>
    <n v="198"/>
    <x v="0"/>
    <n v="0"/>
    <n v="0"/>
    <n v="0"/>
    <n v="0"/>
    <n v="0"/>
  </r>
  <r>
    <n v="5908"/>
    <s v="H35321"/>
    <x v="2"/>
    <n v="300.8"/>
    <n v="310.39999999999998"/>
    <n v="1419"/>
    <n v="148.59733251479722"/>
    <n v="46.4"/>
    <n v="9.5999999999999659"/>
    <n v="6.8949162286865899"/>
    <n v="200"/>
    <x v="0"/>
    <n v="0"/>
    <n v="0"/>
    <n v="0"/>
    <n v="0"/>
    <n v="0"/>
  </r>
  <r>
    <n v="5909"/>
    <s v="M20768"/>
    <x v="0"/>
    <n v="300.8"/>
    <n v="310.3"/>
    <n v="1526"/>
    <n v="159.80234631260083"/>
    <n v="36.299999999999997"/>
    <n v="9.5"/>
    <n v="5.8008251711474097"/>
    <n v="205"/>
    <x v="0"/>
    <n v="0"/>
    <n v="0"/>
    <n v="0"/>
    <n v="0"/>
    <n v="0"/>
  </r>
  <r>
    <n v="5910"/>
    <s v="H35323"/>
    <x v="2"/>
    <n v="300.7"/>
    <n v="310.2"/>
    <n v="1364"/>
    <n v="142.83774598321591"/>
    <n v="65.3"/>
    <n v="9.5"/>
    <n v="9.3273048127039981"/>
    <n v="208"/>
    <x v="1"/>
    <n v="1"/>
    <n v="0"/>
    <n v="1"/>
    <n v="1"/>
    <n v="0"/>
  </r>
  <r>
    <n v="5911"/>
    <s v="M20770"/>
    <x v="0"/>
    <n v="300.8"/>
    <n v="310.3"/>
    <n v="1458"/>
    <n v="152.68140296446393"/>
    <n v="43.4"/>
    <n v="9.5"/>
    <n v="6.6263728886577349"/>
    <n v="0"/>
    <x v="0"/>
    <n v="0"/>
    <n v="0"/>
    <n v="0"/>
    <n v="0"/>
    <n v="0"/>
  </r>
  <r>
    <n v="5912"/>
    <s v="M20771"/>
    <x v="0"/>
    <n v="300.8"/>
    <n v="310.39999999999998"/>
    <n v="1288"/>
    <n v="134.87904459412178"/>
    <n v="64"/>
    <n v="9.5999999999999659"/>
    <n v="8.6322588540237941"/>
    <n v="3"/>
    <x v="0"/>
    <n v="0"/>
    <n v="0"/>
    <n v="0"/>
    <n v="0"/>
    <n v="0"/>
  </r>
  <r>
    <n v="5913"/>
    <s v="M20772"/>
    <x v="0"/>
    <n v="300.7"/>
    <n v="310.3"/>
    <n v="1659"/>
    <n v="173.73007374351556"/>
    <n v="29.8"/>
    <n v="9.6000000000000227"/>
    <n v="5.1771561975567639"/>
    <n v="6"/>
    <x v="0"/>
    <n v="0"/>
    <n v="0"/>
    <n v="0"/>
    <n v="0"/>
    <n v="0"/>
  </r>
  <r>
    <n v="5914"/>
    <s v="H35327"/>
    <x v="2"/>
    <n v="300.7"/>
    <n v="310.2"/>
    <n v="1479"/>
    <n v="154.88051782197681"/>
    <n v="52.3"/>
    <n v="9.5"/>
    <n v="8.100251082089386"/>
    <n v="9"/>
    <x v="0"/>
    <n v="0"/>
    <n v="0"/>
    <n v="0"/>
    <n v="0"/>
    <n v="0"/>
  </r>
  <r>
    <n v="5915"/>
    <s v="L53094"/>
    <x v="1"/>
    <n v="300.7"/>
    <n v="310.3"/>
    <n v="1592"/>
    <n v="166.71385015049836"/>
    <n v="36"/>
    <n v="9.6000000000000227"/>
    <n v="6.0016986054179409"/>
    <n v="14"/>
    <x v="0"/>
    <n v="0"/>
    <n v="0"/>
    <n v="0"/>
    <n v="0"/>
    <n v="0"/>
  </r>
  <r>
    <n v="5916"/>
    <s v="M20775"/>
    <x v="0"/>
    <n v="300.60000000000002"/>
    <n v="310.2"/>
    <n v="1532"/>
    <n v="160.43066484331877"/>
    <n v="38.700000000000003"/>
    <n v="9.5999999999999659"/>
    <n v="6.2086667294364366"/>
    <n v="16"/>
    <x v="0"/>
    <n v="0"/>
    <n v="0"/>
    <n v="0"/>
    <n v="0"/>
    <n v="0"/>
  </r>
  <r>
    <n v="5917"/>
    <s v="L53096"/>
    <x v="1"/>
    <n v="300.60000000000002"/>
    <n v="310.2"/>
    <n v="1555"/>
    <n v="162.83921921107094"/>
    <n v="41.9"/>
    <n v="9.5999999999999659"/>
    <n v="6.8229632849438726"/>
    <n v="19"/>
    <x v="0"/>
    <n v="0"/>
    <n v="0"/>
    <n v="0"/>
    <n v="0"/>
    <n v="0"/>
  </r>
  <r>
    <n v="5918"/>
    <s v="L53097"/>
    <x v="1"/>
    <n v="300.60000000000002"/>
    <n v="310.2"/>
    <n v="1341"/>
    <n v="140.42919161546376"/>
    <n v="52.6"/>
    <n v="9.5999999999999659"/>
    <n v="7.3865754789733948"/>
    <n v="21"/>
    <x v="0"/>
    <n v="0"/>
    <n v="0"/>
    <n v="0"/>
    <n v="0"/>
    <n v="0"/>
  </r>
  <r>
    <n v="5919"/>
    <s v="L53098"/>
    <x v="1"/>
    <n v="300.60000000000002"/>
    <n v="310.10000000000002"/>
    <n v="1541"/>
    <n v="161.3731426393957"/>
    <n v="42"/>
    <n v="9.5"/>
    <n v="6.7776719908546195"/>
    <n v="23"/>
    <x v="0"/>
    <n v="0"/>
    <n v="0"/>
    <n v="0"/>
    <n v="0"/>
    <n v="0"/>
  </r>
  <r>
    <n v="5920"/>
    <s v="L53099"/>
    <x v="1"/>
    <n v="300.60000000000002"/>
    <n v="310.3"/>
    <n v="1414"/>
    <n v="148.0737337391989"/>
    <n v="50.6"/>
    <n v="9.6999999999999886"/>
    <n v="7.4925309272034646"/>
    <n v="25"/>
    <x v="0"/>
    <n v="0"/>
    <n v="0"/>
    <n v="0"/>
    <n v="0"/>
    <n v="0"/>
  </r>
  <r>
    <n v="5921"/>
    <s v="L53100"/>
    <x v="1"/>
    <n v="300.5"/>
    <n v="310.2"/>
    <n v="1764"/>
    <n v="184.72564803107983"/>
    <n v="25.9"/>
    <n v="9.6999999999999886"/>
    <n v="4.7843942840049678"/>
    <n v="27"/>
    <x v="0"/>
    <n v="0"/>
    <n v="0"/>
    <n v="0"/>
    <n v="0"/>
    <n v="0"/>
  </r>
  <r>
    <n v="5922"/>
    <s v="L53101"/>
    <x v="1"/>
    <n v="300.5"/>
    <n v="310.3"/>
    <n v="1336"/>
    <n v="139.90559283986548"/>
    <n v="57.1"/>
    <n v="9.8000000000000114"/>
    <n v="7.9886093511563185"/>
    <n v="29"/>
    <x v="0"/>
    <n v="0"/>
    <n v="0"/>
    <n v="0"/>
    <n v="0"/>
    <n v="0"/>
  </r>
  <r>
    <n v="5923"/>
    <s v="L53102"/>
    <x v="1"/>
    <n v="300.5"/>
    <n v="310.3"/>
    <n v="1435"/>
    <n v="150.27284859671178"/>
    <n v="43.3"/>
    <n v="9.8000000000000114"/>
    <n v="6.5068143442376192"/>
    <n v="31"/>
    <x v="0"/>
    <n v="0"/>
    <n v="0"/>
    <n v="0"/>
    <n v="0"/>
    <n v="0"/>
  </r>
  <r>
    <n v="5924"/>
    <s v="M20783"/>
    <x v="0"/>
    <n v="300.39999999999998"/>
    <n v="310.3"/>
    <n v="1537"/>
    <n v="160.95426361891708"/>
    <n v="35"/>
    <n v="9.9000000000000341"/>
    <n v="5.6333992266620978"/>
    <n v="33"/>
    <x v="0"/>
    <n v="0"/>
    <n v="0"/>
    <n v="0"/>
    <n v="0"/>
    <n v="0"/>
  </r>
  <r>
    <n v="5925"/>
    <s v="L53104"/>
    <x v="1"/>
    <n v="300.3"/>
    <n v="310.2"/>
    <n v="1369"/>
    <n v="143.36134475881423"/>
    <n v="48.8"/>
    <n v="9.8999999999999773"/>
    <n v="6.996033624230134"/>
    <n v="36"/>
    <x v="0"/>
    <n v="0"/>
    <n v="0"/>
    <n v="0"/>
    <n v="0"/>
    <n v="0"/>
  </r>
  <r>
    <n v="5926"/>
    <s v="M20785"/>
    <x v="0"/>
    <n v="300.2"/>
    <n v="310.10000000000002"/>
    <n v="1619"/>
    <n v="169.54128353872918"/>
    <n v="31.3"/>
    <n v="9.9000000000000341"/>
    <n v="5.3066421747622234"/>
    <n v="38"/>
    <x v="0"/>
    <n v="0"/>
    <n v="0"/>
    <n v="0"/>
    <n v="0"/>
    <n v="0"/>
  </r>
  <r>
    <n v="5927"/>
    <s v="L53106"/>
    <x v="1"/>
    <n v="300.2"/>
    <n v="310.10000000000002"/>
    <n v="1440"/>
    <n v="150.79644737231007"/>
    <n v="51.1"/>
    <n v="9.9000000000000341"/>
    <n v="7.7056984607250447"/>
    <n v="41"/>
    <x v="0"/>
    <n v="0"/>
    <n v="0"/>
    <n v="0"/>
    <n v="0"/>
    <n v="0"/>
  </r>
  <r>
    <n v="5928"/>
    <s v="L53107"/>
    <x v="1"/>
    <n v="300.2"/>
    <n v="310.10000000000002"/>
    <n v="1649"/>
    <n v="172.68287619231896"/>
    <n v="30.5"/>
    <n v="9.9000000000000341"/>
    <n v="5.2668277238657284"/>
    <n v="43"/>
    <x v="0"/>
    <n v="0"/>
    <n v="0"/>
    <n v="0"/>
    <n v="0"/>
    <n v="0"/>
  </r>
  <r>
    <n v="5929"/>
    <s v="M20788"/>
    <x v="0"/>
    <n v="300.2"/>
    <n v="310.10000000000002"/>
    <n v="1550"/>
    <n v="162.31562043547265"/>
    <n v="38.700000000000003"/>
    <n v="9.9000000000000341"/>
    <n v="6.2816145108527914"/>
    <n v="45"/>
    <x v="0"/>
    <n v="0"/>
    <n v="0"/>
    <n v="0"/>
    <n v="0"/>
    <n v="0"/>
  </r>
  <r>
    <n v="5930"/>
    <s v="L53109"/>
    <x v="1"/>
    <n v="300.3"/>
    <n v="310.2"/>
    <n v="1471"/>
    <n v="154.04275978101953"/>
    <n v="45.2"/>
    <n v="9.8999999999999773"/>
    <n v="6.9627327421020828"/>
    <n v="48"/>
    <x v="0"/>
    <n v="0"/>
    <n v="0"/>
    <n v="0"/>
    <n v="0"/>
    <n v="0"/>
  </r>
  <r>
    <n v="5931"/>
    <s v="L53110"/>
    <x v="1"/>
    <n v="300.3"/>
    <n v="310.3"/>
    <n v="1483"/>
    <n v="155.29939684245542"/>
    <n v="51.6"/>
    <n v="10"/>
    <n v="8.0134488770707009"/>
    <n v="50"/>
    <x v="0"/>
    <n v="0"/>
    <n v="0"/>
    <n v="0"/>
    <n v="0"/>
    <n v="0"/>
  </r>
  <r>
    <n v="5932"/>
    <s v="L53111"/>
    <x v="1"/>
    <n v="300.3"/>
    <n v="310.39999999999998"/>
    <n v="1336"/>
    <n v="139.90559283986548"/>
    <n v="54.4"/>
    <n v="10.099999999999966"/>
    <n v="7.6108642504886816"/>
    <n v="52"/>
    <x v="0"/>
    <n v="0"/>
    <n v="0"/>
    <n v="0"/>
    <n v="0"/>
    <n v="0"/>
  </r>
  <r>
    <n v="5933"/>
    <s v="L53112"/>
    <x v="1"/>
    <n v="300.5"/>
    <n v="310.5"/>
    <n v="1515"/>
    <n v="158.65042900628455"/>
    <n v="36.6"/>
    <n v="10"/>
    <n v="5.8066057016300148"/>
    <n v="54"/>
    <x v="0"/>
    <n v="0"/>
    <n v="0"/>
    <n v="0"/>
    <n v="0"/>
    <n v="0"/>
  </r>
  <r>
    <n v="5934"/>
    <s v="L53113"/>
    <x v="1"/>
    <n v="300.5"/>
    <n v="310.5"/>
    <n v="1373"/>
    <n v="143.78022377929287"/>
    <n v="47.4"/>
    <n v="10"/>
    <n v="6.8151826071384818"/>
    <n v="56"/>
    <x v="0"/>
    <n v="0"/>
    <n v="0"/>
    <n v="0"/>
    <n v="0"/>
    <n v="0"/>
  </r>
  <r>
    <n v="5935"/>
    <s v="H35348"/>
    <x v="2"/>
    <n v="300.60000000000002"/>
    <n v="310.5"/>
    <n v="1454"/>
    <n v="152.26252394398531"/>
    <n v="51.2"/>
    <n v="9.8999999999999773"/>
    <n v="7.7958412259320484"/>
    <n v="58"/>
    <x v="0"/>
    <n v="0"/>
    <n v="0"/>
    <n v="0"/>
    <n v="0"/>
    <n v="0"/>
  </r>
  <r>
    <n v="5936"/>
    <s v="L53115"/>
    <x v="1"/>
    <n v="300.5"/>
    <n v="310.5"/>
    <n v="1646"/>
    <n v="172.36871692695999"/>
    <n v="34.5"/>
    <n v="10"/>
    <n v="5.9467207339801202"/>
    <n v="63"/>
    <x v="0"/>
    <n v="0"/>
    <n v="0"/>
    <n v="0"/>
    <n v="0"/>
    <n v="0"/>
  </r>
  <r>
    <n v="5937"/>
    <s v="M20796"/>
    <x v="0"/>
    <n v="300.5"/>
    <n v="310.39999999999998"/>
    <n v="1548"/>
    <n v="162.10618092523333"/>
    <n v="37.299999999999997"/>
    <n v="9.8999999999999773"/>
    <n v="6.0465605485112031"/>
    <n v="65"/>
    <x v="0"/>
    <n v="0"/>
    <n v="0"/>
    <n v="0"/>
    <n v="0"/>
    <n v="0"/>
  </r>
  <r>
    <n v="5938"/>
    <s v="M20797"/>
    <x v="0"/>
    <n v="300.60000000000002"/>
    <n v="310.5"/>
    <n v="1462"/>
    <n v="153.1002819849426"/>
    <n v="41.3"/>
    <n v="9.8999999999999773"/>
    <n v="6.3230416459781287"/>
    <n v="68"/>
    <x v="0"/>
    <n v="0"/>
    <n v="0"/>
    <n v="0"/>
    <n v="0"/>
    <n v="0"/>
  </r>
  <r>
    <n v="5939"/>
    <s v="L53118"/>
    <x v="1"/>
    <n v="300.5"/>
    <n v="310.39999999999998"/>
    <n v="1702"/>
    <n v="178.23302321366094"/>
    <n v="33.1"/>
    <n v="9.8999999999999773"/>
    <n v="5.899513068372177"/>
    <n v="71"/>
    <x v="0"/>
    <n v="0"/>
    <n v="0"/>
    <n v="0"/>
    <n v="0"/>
    <n v="0"/>
  </r>
  <r>
    <n v="5940"/>
    <s v="L53119"/>
    <x v="1"/>
    <n v="300.5"/>
    <n v="310.5"/>
    <n v="1409"/>
    <n v="147.55013496360061"/>
    <n v="60.9"/>
    <n v="10"/>
    <n v="8.9858032192832784"/>
    <n v="73"/>
    <x v="0"/>
    <n v="0"/>
    <n v="0"/>
    <n v="0"/>
    <n v="0"/>
    <n v="0"/>
  </r>
  <r>
    <n v="5941"/>
    <s v="M20800"/>
    <x v="0"/>
    <n v="300.60000000000002"/>
    <n v="310.60000000000002"/>
    <n v="1427"/>
    <n v="149.4350905557545"/>
    <n v="52.8"/>
    <n v="10"/>
    <n v="7.8901727813438374"/>
    <n v="75"/>
    <x v="0"/>
    <n v="0"/>
    <n v="0"/>
    <n v="0"/>
    <n v="0"/>
    <n v="0"/>
  </r>
  <r>
    <n v="5942"/>
    <s v="L53121"/>
    <x v="1"/>
    <n v="300.60000000000002"/>
    <n v="310.7"/>
    <n v="1438"/>
    <n v="150.58700786207075"/>
    <n v="48.5"/>
    <n v="10.099999999999966"/>
    <n v="7.3034698813104315"/>
    <n v="78"/>
    <x v="1"/>
    <n v="0"/>
    <n v="0"/>
    <n v="0"/>
    <n v="0"/>
    <n v="0"/>
  </r>
  <r>
    <n v="5943"/>
    <s v="L53122"/>
    <x v="1"/>
    <n v="300.7"/>
    <n v="310.7"/>
    <n v="1450"/>
    <n v="151.84364492350667"/>
    <n v="43.4"/>
    <n v="10"/>
    <n v="6.5900141896801898"/>
    <n v="80"/>
    <x v="0"/>
    <n v="0"/>
    <n v="0"/>
    <n v="0"/>
    <n v="0"/>
    <n v="0"/>
  </r>
  <r>
    <n v="5944"/>
    <s v="L53123"/>
    <x v="1"/>
    <n v="300.7"/>
    <n v="310.7"/>
    <n v="1541"/>
    <n v="161.3731426393957"/>
    <n v="41.3"/>
    <n v="10"/>
    <n v="6.6647107910070416"/>
    <n v="82"/>
    <x v="0"/>
    <n v="0"/>
    <n v="0"/>
    <n v="0"/>
    <n v="0"/>
    <n v="0"/>
  </r>
  <r>
    <n v="5945"/>
    <s v="M20804"/>
    <x v="0"/>
    <n v="300.7"/>
    <n v="310.60000000000002"/>
    <n v="1484"/>
    <n v="155.4041165975751"/>
    <n v="38"/>
    <n v="9.9000000000000341"/>
    <n v="5.9053564307078537"/>
    <n v="84"/>
    <x v="0"/>
    <n v="0"/>
    <n v="0"/>
    <n v="0"/>
    <n v="0"/>
    <n v="0"/>
  </r>
  <r>
    <n v="5946"/>
    <s v="M20805"/>
    <x v="0"/>
    <n v="300.8"/>
    <n v="310.8"/>
    <n v="1415"/>
    <n v="148.17845349431857"/>
    <n v="44.5"/>
    <n v="10"/>
    <n v="6.5939411804971773"/>
    <n v="87"/>
    <x v="0"/>
    <n v="0"/>
    <n v="0"/>
    <n v="0"/>
    <n v="0"/>
    <n v="0"/>
  </r>
  <r>
    <n v="5947"/>
    <s v="L53126"/>
    <x v="1"/>
    <n v="300.7"/>
    <n v="310.8"/>
    <n v="1496"/>
    <n v="156.66075365901102"/>
    <n v="46.4"/>
    <n v="10.100000000000023"/>
    <n v="7.2690589697781114"/>
    <n v="90"/>
    <x v="0"/>
    <n v="0"/>
    <n v="0"/>
    <n v="0"/>
    <n v="0"/>
    <n v="0"/>
  </r>
  <r>
    <n v="5948"/>
    <s v="M20807"/>
    <x v="0"/>
    <n v="300.7"/>
    <n v="310.8"/>
    <n v="1465"/>
    <n v="153.41444125030156"/>
    <n v="45.2"/>
    <n v="10.100000000000023"/>
    <n v="6.9343327445136307"/>
    <n v="92"/>
    <x v="0"/>
    <n v="0"/>
    <n v="0"/>
    <n v="0"/>
    <n v="0"/>
    <n v="0"/>
  </r>
  <r>
    <n v="5949"/>
    <s v="L53128"/>
    <x v="1"/>
    <n v="300.7"/>
    <n v="310.8"/>
    <n v="2113"/>
    <n v="221.27284256784108"/>
    <n v="18.5"/>
    <n v="10.100000000000023"/>
    <n v="4.0935475875050598"/>
    <n v="95"/>
    <x v="0"/>
    <n v="0"/>
    <n v="0"/>
    <n v="0"/>
    <n v="0"/>
    <n v="0"/>
  </r>
  <r>
    <n v="5950"/>
    <s v="M20809"/>
    <x v="0"/>
    <n v="300.7"/>
    <n v="310.8"/>
    <n v="1506"/>
    <n v="157.70795121020763"/>
    <n v="44"/>
    <n v="10.100000000000023"/>
    <n v="6.9391498532491349"/>
    <n v="97"/>
    <x v="0"/>
    <n v="0"/>
    <n v="0"/>
    <n v="0"/>
    <n v="0"/>
    <n v="0"/>
  </r>
  <r>
    <n v="5951"/>
    <s v="L53130"/>
    <x v="1"/>
    <n v="300.7"/>
    <n v="310.8"/>
    <n v="1689"/>
    <n v="176.87166639710534"/>
    <n v="28.9"/>
    <n v="10.100000000000023"/>
    <n v="5.1115911588763439"/>
    <n v="100"/>
    <x v="0"/>
    <n v="0"/>
    <n v="0"/>
    <n v="0"/>
    <n v="0"/>
    <n v="0"/>
  </r>
  <r>
    <n v="5952"/>
    <s v="L53131"/>
    <x v="1"/>
    <n v="300.7"/>
    <n v="310.89999999999998"/>
    <n v="1650"/>
    <n v="172.78759594743863"/>
    <n v="29.4"/>
    <n v="10.199999999999989"/>
    <n v="5.0799553208546957"/>
    <n v="102"/>
    <x v="0"/>
    <n v="0"/>
    <n v="0"/>
    <n v="0"/>
    <n v="0"/>
    <n v="0"/>
  </r>
  <r>
    <n v="5953"/>
    <s v="L53132"/>
    <x v="1"/>
    <n v="300.7"/>
    <n v="310.8"/>
    <n v="1563"/>
    <n v="163.67697725202822"/>
    <n v="33.799999999999997"/>
    <n v="10.100000000000023"/>
    <n v="5.5322818311185538"/>
    <n v="104"/>
    <x v="0"/>
    <n v="0"/>
    <n v="0"/>
    <n v="0"/>
    <n v="0"/>
    <n v="0"/>
  </r>
  <r>
    <n v="5954"/>
    <s v="M20813"/>
    <x v="0"/>
    <n v="300.7"/>
    <n v="310.89999999999998"/>
    <n v="1486"/>
    <n v="155.61355610781442"/>
    <n v="38.9"/>
    <n v="10.199999999999989"/>
    <n v="6.0533673325939805"/>
    <n v="106"/>
    <x v="0"/>
    <n v="0"/>
    <n v="0"/>
    <n v="0"/>
    <n v="0"/>
    <n v="0"/>
  </r>
  <r>
    <n v="5955"/>
    <s v="L53134"/>
    <x v="1"/>
    <n v="300.8"/>
    <n v="310.89999999999998"/>
    <n v="1732"/>
    <n v="181.37461586725072"/>
    <n v="25.7"/>
    <n v="10.099999999999966"/>
    <n v="4.6613276277883431"/>
    <n v="109"/>
    <x v="0"/>
    <n v="0"/>
    <n v="0"/>
    <n v="0"/>
    <n v="0"/>
    <n v="0"/>
  </r>
  <r>
    <n v="5956"/>
    <s v="L53135"/>
    <x v="1"/>
    <n v="300.7"/>
    <n v="310.8"/>
    <n v="1653"/>
    <n v="173.1017552127976"/>
    <n v="31.6"/>
    <n v="10.100000000000023"/>
    <n v="5.4700154647244048"/>
    <n v="111"/>
    <x v="0"/>
    <n v="0"/>
    <n v="0"/>
    <n v="0"/>
    <n v="0"/>
    <n v="0"/>
  </r>
  <r>
    <n v="5957"/>
    <s v="L53136"/>
    <x v="1"/>
    <n v="300.7"/>
    <n v="310.89999999999998"/>
    <n v="1535"/>
    <n v="160.74482410867773"/>
    <n v="37.1"/>
    <n v="10.199999999999989"/>
    <n v="5.9636329744319436"/>
    <n v="113"/>
    <x v="0"/>
    <n v="0"/>
    <n v="0"/>
    <n v="0"/>
    <n v="0"/>
    <n v="0"/>
  </r>
  <r>
    <n v="5958"/>
    <s v="L53137"/>
    <x v="1"/>
    <n v="300.7"/>
    <n v="310.89999999999998"/>
    <n v="1637"/>
    <n v="171.42623913088303"/>
    <n v="37.200000000000003"/>
    <n v="10.199999999999989"/>
    <n v="6.3770560956688493"/>
    <n v="115"/>
    <x v="0"/>
    <n v="0"/>
    <n v="0"/>
    <n v="0"/>
    <n v="0"/>
    <n v="0"/>
  </r>
  <r>
    <n v="5959"/>
    <s v="L53138"/>
    <x v="1"/>
    <n v="300.60000000000002"/>
    <n v="310.8"/>
    <n v="1533"/>
    <n v="160.53538459843841"/>
    <n v="38.5"/>
    <n v="10.199999999999989"/>
    <n v="6.1806123070398788"/>
    <n v="117"/>
    <x v="0"/>
    <n v="0"/>
    <n v="0"/>
    <n v="0"/>
    <n v="0"/>
    <n v="0"/>
  </r>
  <r>
    <n v="5960"/>
    <s v="L53139"/>
    <x v="1"/>
    <n v="300.60000000000002"/>
    <n v="310.8"/>
    <n v="1378"/>
    <n v="144.30382255489116"/>
    <n v="51.2"/>
    <n v="10.199999999999989"/>
    <n v="7.3883557148104275"/>
    <n v="119"/>
    <x v="0"/>
    <n v="0"/>
    <n v="0"/>
    <n v="0"/>
    <n v="0"/>
    <n v="0"/>
  </r>
  <r>
    <n v="5961"/>
    <s v="L53140"/>
    <x v="1"/>
    <n v="300.5"/>
    <n v="310.7"/>
    <n v="1606"/>
    <n v="168.1799267221736"/>
    <n v="33.5"/>
    <n v="10.199999999999989"/>
    <n v="5.6340275451928159"/>
    <n v="121"/>
    <x v="0"/>
    <n v="0"/>
    <n v="0"/>
    <n v="0"/>
    <n v="0"/>
    <n v="0"/>
  </r>
  <r>
    <n v="5962"/>
    <s v="L53141"/>
    <x v="1"/>
    <n v="300.3"/>
    <n v="310.7"/>
    <n v="1539"/>
    <n v="161.1637031291564"/>
    <n v="32.299999999999997"/>
    <n v="10.399999999999977"/>
    <n v="5.2055876110717518"/>
    <n v="123"/>
    <x v="0"/>
    <n v="0"/>
    <n v="0"/>
    <n v="0"/>
    <n v="0"/>
    <n v="0"/>
  </r>
  <r>
    <n v="5963"/>
    <s v="L53142"/>
    <x v="1"/>
    <n v="300.5"/>
    <n v="310.8"/>
    <n v="1728"/>
    <n v="180.95573684677208"/>
    <n v="26.3"/>
    <n v="10.300000000000011"/>
    <n v="4.7591358790701062"/>
    <n v="125"/>
    <x v="0"/>
    <n v="0"/>
    <n v="0"/>
    <n v="0"/>
    <n v="0"/>
    <n v="0"/>
  </r>
  <r>
    <n v="5964"/>
    <s v="H35377"/>
    <x v="2"/>
    <n v="300.39999999999998"/>
    <n v="310.7"/>
    <n v="1656"/>
    <n v="173.41591447815657"/>
    <n v="36.299999999999997"/>
    <n v="10.300000000000011"/>
    <n v="6.2949976955570826"/>
    <n v="127"/>
    <x v="0"/>
    <n v="0"/>
    <n v="0"/>
    <n v="0"/>
    <n v="0"/>
    <n v="0"/>
  </r>
  <r>
    <n v="5965"/>
    <s v="H35378"/>
    <x v="2"/>
    <n v="300.5"/>
    <n v="310.8"/>
    <n v="1631"/>
    <n v="170.79792060016507"/>
    <n v="30.5"/>
    <n v="10.300000000000011"/>
    <n v="5.2093365783050345"/>
    <n v="132"/>
    <x v="0"/>
    <n v="0"/>
    <n v="0"/>
    <n v="0"/>
    <n v="0"/>
    <n v="0"/>
  </r>
  <r>
    <n v="5966"/>
    <s v="H35379"/>
    <x v="2"/>
    <n v="300.5"/>
    <n v="310.89999999999998"/>
    <n v="1447"/>
    <n v="151.52948565814768"/>
    <n v="46.5"/>
    <n v="10.399999999999977"/>
    <n v="7.0461210831038672"/>
    <n v="137"/>
    <x v="0"/>
    <n v="0"/>
    <n v="0"/>
    <n v="0"/>
    <n v="0"/>
    <n v="0"/>
  </r>
  <r>
    <n v="5967"/>
    <s v="L53146"/>
    <x v="1"/>
    <n v="300.39999999999998"/>
    <n v="310.8"/>
    <n v="1396"/>
    <n v="146.18877814704504"/>
    <n v="49.3"/>
    <n v="10.400000000000034"/>
    <n v="7.2071067626493202"/>
    <n v="142"/>
    <x v="0"/>
    <n v="0"/>
    <n v="0"/>
    <n v="0"/>
    <n v="0"/>
    <n v="0"/>
  </r>
  <r>
    <n v="5968"/>
    <s v="L53147"/>
    <x v="1"/>
    <n v="300.39999999999998"/>
    <n v="310.8"/>
    <n v="1390"/>
    <n v="145.56045961632708"/>
    <n v="52.5"/>
    <n v="10.400000000000034"/>
    <n v="7.6419241298571716"/>
    <n v="144"/>
    <x v="0"/>
    <n v="0"/>
    <n v="0"/>
    <n v="0"/>
    <n v="0"/>
    <n v="0"/>
  </r>
  <r>
    <n v="5969"/>
    <s v="L53148"/>
    <x v="1"/>
    <n v="300.39999999999998"/>
    <n v="310.8"/>
    <n v="1348"/>
    <n v="141.16222990130137"/>
    <n v="56"/>
    <n v="10.400000000000034"/>
    <n v="7.9050848744728777"/>
    <n v="146"/>
    <x v="0"/>
    <n v="0"/>
    <n v="0"/>
    <n v="0"/>
    <n v="0"/>
    <n v="0"/>
  </r>
  <r>
    <n v="5970"/>
    <s v="M20829"/>
    <x v="0"/>
    <n v="300.39999999999998"/>
    <n v="310.8"/>
    <n v="1491"/>
    <n v="156.13715488341271"/>
    <n v="35.9"/>
    <n v="10.400000000000034"/>
    <n v="5.6053238603145159"/>
    <n v="148"/>
    <x v="0"/>
    <n v="0"/>
    <n v="0"/>
    <n v="0"/>
    <n v="0"/>
    <n v="0"/>
  </r>
  <r>
    <n v="5971"/>
    <s v="L53150"/>
    <x v="1"/>
    <n v="300.39999999999998"/>
    <n v="310.8"/>
    <n v="1520"/>
    <n v="159.17402778188287"/>
    <n v="37.6"/>
    <n v="10.400000000000034"/>
    <n v="5.9849434445987963"/>
    <n v="151"/>
    <x v="0"/>
    <n v="0"/>
    <n v="0"/>
    <n v="0"/>
    <n v="0"/>
    <n v="0"/>
  </r>
  <r>
    <n v="5972"/>
    <s v="L53151"/>
    <x v="1"/>
    <n v="300.5"/>
    <n v="310.8"/>
    <n v="1509"/>
    <n v="158.02211047556659"/>
    <n v="33"/>
    <n v="10.300000000000011"/>
    <n v="5.2147296456936978"/>
    <n v="153"/>
    <x v="0"/>
    <n v="0"/>
    <n v="0"/>
    <n v="0"/>
    <n v="0"/>
    <n v="0"/>
  </r>
  <r>
    <n v="5973"/>
    <s v="L53152"/>
    <x v="1"/>
    <n v="300.5"/>
    <n v="310.8"/>
    <n v="1445"/>
    <n v="151.32004614790836"/>
    <n v="46.6"/>
    <n v="10.300000000000011"/>
    <n v="7.0515141504925296"/>
    <n v="155"/>
    <x v="0"/>
    <n v="0"/>
    <n v="0"/>
    <n v="0"/>
    <n v="0"/>
    <n v="0"/>
  </r>
  <r>
    <n v="5974"/>
    <s v="L53153"/>
    <x v="1"/>
    <n v="300.5"/>
    <n v="310.8"/>
    <n v="1354"/>
    <n v="141.79054843201934"/>
    <n v="51.8"/>
    <n v="10.300000000000011"/>
    <n v="7.3447504087786006"/>
    <n v="157"/>
    <x v="0"/>
    <n v="0"/>
    <n v="0"/>
    <n v="0"/>
    <n v="0"/>
    <n v="0"/>
  </r>
  <r>
    <n v="5975"/>
    <s v="L53154"/>
    <x v="1"/>
    <n v="300.5"/>
    <n v="310.7"/>
    <n v="1488"/>
    <n v="155.82299561805374"/>
    <n v="39.4"/>
    <n v="10.199999999999989"/>
    <n v="6.139426027351317"/>
    <n v="159"/>
    <x v="0"/>
    <n v="0"/>
    <n v="0"/>
    <n v="0"/>
    <n v="0"/>
    <n v="0"/>
  </r>
  <r>
    <n v="5976"/>
    <s v="H35389"/>
    <x v="2"/>
    <n v="300.5"/>
    <n v="310.7"/>
    <n v="1654"/>
    <n v="173.20647496791725"/>
    <n v="28.6"/>
    <n v="10.199999999999989"/>
    <n v="4.9537051840824331"/>
    <n v="161"/>
    <x v="0"/>
    <n v="0"/>
    <n v="0"/>
    <n v="0"/>
    <n v="0"/>
    <n v="0"/>
  </r>
  <r>
    <n v="5977"/>
    <s v="H35390"/>
    <x v="2"/>
    <n v="300.5"/>
    <n v="310.60000000000002"/>
    <n v="1378"/>
    <n v="144.30382255489116"/>
    <n v="51.5"/>
    <n v="10.100000000000023"/>
    <n v="7.4316468615768949"/>
    <n v="166"/>
    <x v="0"/>
    <n v="0"/>
    <n v="0"/>
    <n v="0"/>
    <n v="0"/>
    <n v="0"/>
  </r>
  <r>
    <n v="5978"/>
    <s v="L53157"/>
    <x v="1"/>
    <n v="300.60000000000002"/>
    <n v="310.7"/>
    <n v="1750"/>
    <n v="183.25957145940458"/>
    <n v="30.6"/>
    <n v="10.099999999999966"/>
    <n v="5.6077428866577801"/>
    <n v="171"/>
    <x v="0"/>
    <n v="0"/>
    <n v="0"/>
    <n v="0"/>
    <n v="0"/>
    <n v="0"/>
  </r>
  <r>
    <n v="5979"/>
    <s v="L53158"/>
    <x v="1"/>
    <n v="300.5"/>
    <n v="310.60000000000002"/>
    <n v="1448"/>
    <n v="151.63420541326735"/>
    <n v="46.3"/>
    <n v="10.100000000000023"/>
    <n v="7.0206637106342775"/>
    <n v="173"/>
    <x v="0"/>
    <n v="0"/>
    <n v="0"/>
    <n v="0"/>
    <n v="0"/>
    <n v="0"/>
  </r>
  <r>
    <n v="5980"/>
    <s v="H35393"/>
    <x v="2"/>
    <n v="300.60000000000002"/>
    <n v="310.7"/>
    <n v="1501"/>
    <n v="157.18435243460934"/>
    <n v="45.3"/>
    <n v="10.099999999999966"/>
    <n v="7.1204511652878031"/>
    <n v="175"/>
    <x v="0"/>
    <n v="0"/>
    <n v="0"/>
    <n v="0"/>
    <n v="0"/>
    <n v="0"/>
  </r>
  <r>
    <n v="5981"/>
    <s v="M20840"/>
    <x v="0"/>
    <n v="300.60000000000002"/>
    <n v="310.7"/>
    <n v="1654"/>
    <n v="173.20647496791725"/>
    <n v="32"/>
    <n v="10.099999999999966"/>
    <n v="5.5426071989733519"/>
    <n v="180"/>
    <x v="0"/>
    <n v="0"/>
    <n v="0"/>
    <n v="0"/>
    <n v="0"/>
    <n v="0"/>
  </r>
  <r>
    <n v="5982"/>
    <s v="M20841"/>
    <x v="0"/>
    <n v="300.7"/>
    <n v="310.7"/>
    <n v="1347"/>
    <n v="141.05751014618173"/>
    <n v="46.5"/>
    <n v="10"/>
    <n v="6.5591742217974502"/>
    <n v="183"/>
    <x v="0"/>
    <n v="0"/>
    <n v="0"/>
    <n v="0"/>
    <n v="0"/>
    <n v="0"/>
  </r>
  <r>
    <n v="5983"/>
    <s v="L53162"/>
    <x v="1"/>
    <n v="300.7"/>
    <n v="310.8"/>
    <n v="1486"/>
    <n v="155.61355610781442"/>
    <n v="37.1"/>
    <n v="10.100000000000023"/>
    <n v="5.7732629315999144"/>
    <n v="186"/>
    <x v="0"/>
    <n v="0"/>
    <n v="0"/>
    <n v="0"/>
    <n v="0"/>
    <n v="0"/>
  </r>
  <r>
    <n v="5984"/>
    <s v="H35397"/>
    <x v="2"/>
    <n v="300.8"/>
    <n v="310.8"/>
    <n v="1466"/>
    <n v="153.51916100542121"/>
    <n v="45.2"/>
    <n v="10"/>
    <n v="6.9390660774450392"/>
    <n v="188"/>
    <x v="0"/>
    <n v="0"/>
    <n v="0"/>
    <n v="0"/>
    <n v="0"/>
    <n v="0"/>
  </r>
  <r>
    <n v="5985"/>
    <s v="H35398"/>
    <x v="2"/>
    <n v="300.7"/>
    <n v="310.8"/>
    <n v="1346"/>
    <n v="140.95279039106205"/>
    <n v="52"/>
    <n v="10.100000000000023"/>
    <n v="7.3295451003352268"/>
    <n v="193"/>
    <x v="0"/>
    <n v="0"/>
    <n v="0"/>
    <n v="0"/>
    <n v="0"/>
    <n v="0"/>
  </r>
  <r>
    <n v="5986"/>
    <s v="L53165"/>
    <x v="1"/>
    <n v="300.7"/>
    <n v="310.7"/>
    <n v="1314"/>
    <n v="137.60175822723295"/>
    <n v="42.4"/>
    <n v="10"/>
    <n v="5.8343145488346773"/>
    <n v="198"/>
    <x v="0"/>
    <n v="0"/>
    <n v="0"/>
    <n v="0"/>
    <n v="0"/>
    <n v="0"/>
  </r>
  <r>
    <n v="5987"/>
    <s v="L53166"/>
    <x v="1"/>
    <n v="300.60000000000002"/>
    <n v="310.7"/>
    <n v="1440"/>
    <n v="150.79644737231007"/>
    <n v="52.5"/>
    <n v="10.099999999999966"/>
    <n v="7.9168134870462792"/>
    <n v="200"/>
    <x v="0"/>
    <n v="0"/>
    <n v="0"/>
    <n v="0"/>
    <n v="0"/>
    <n v="0"/>
  </r>
  <r>
    <n v="5988"/>
    <s v="L53167"/>
    <x v="1"/>
    <n v="300.7"/>
    <n v="310.8"/>
    <n v="1608"/>
    <n v="168.38936623241293"/>
    <n v="39.5"/>
    <n v="10.100000000000023"/>
    <n v="6.6513799661803104"/>
    <n v="202"/>
    <x v="0"/>
    <n v="0"/>
    <n v="0"/>
    <n v="0"/>
    <n v="0"/>
    <n v="0"/>
  </r>
  <r>
    <n v="5989"/>
    <s v="H35402"/>
    <x v="2"/>
    <n v="300.7"/>
    <n v="310.8"/>
    <n v="1296"/>
    <n v="135.71680263507906"/>
    <n v="58.2"/>
    <n v="10.100000000000023"/>
    <n v="7.8987179133616019"/>
    <n v="204"/>
    <x v="0"/>
    <n v="0"/>
    <n v="0"/>
    <n v="0"/>
    <n v="0"/>
    <n v="0"/>
  </r>
  <r>
    <n v="5990"/>
    <s v="L53169"/>
    <x v="1"/>
    <n v="300.7"/>
    <n v="310.7"/>
    <n v="1507"/>
    <n v="157.8126709653273"/>
    <n v="46.1"/>
    <n v="10"/>
    <n v="7.2751641315015885"/>
    <n v="209"/>
    <x v="0"/>
    <n v="0"/>
    <n v="0"/>
    <n v="0"/>
    <n v="0"/>
    <n v="0"/>
  </r>
  <r>
    <n v="5991"/>
    <s v="M20850"/>
    <x v="0"/>
    <n v="300.7"/>
    <n v="310.7"/>
    <n v="1343"/>
    <n v="140.63863112570306"/>
    <n v="51.6"/>
    <n v="10"/>
    <n v="7.2569533660862779"/>
    <n v="211"/>
    <x v="0"/>
    <n v="0"/>
    <n v="0"/>
    <n v="0"/>
    <n v="0"/>
    <n v="0"/>
  </r>
  <r>
    <n v="5992"/>
    <s v="L53171"/>
    <x v="1"/>
    <n v="300.7"/>
    <n v="310.7"/>
    <n v="1416"/>
    <n v="148.28317324943825"/>
    <n v="40.4"/>
    <n v="10"/>
    <n v="5.9906401992773057"/>
    <n v="214"/>
    <x v="0"/>
    <n v="0"/>
    <n v="0"/>
    <n v="0"/>
    <n v="0"/>
    <n v="0"/>
  </r>
  <r>
    <n v="5993"/>
    <s v="L53172"/>
    <x v="1"/>
    <n v="300.7"/>
    <n v="310.60000000000002"/>
    <n v="1288"/>
    <n v="134.87904459412178"/>
    <n v="47.2"/>
    <n v="9.9000000000000341"/>
    <n v="6.3662909048425478"/>
    <n v="216"/>
    <x v="0"/>
    <n v="0"/>
    <n v="0"/>
    <n v="0"/>
    <n v="0"/>
    <n v="0"/>
  </r>
  <r>
    <n v="5994"/>
    <s v="M20853"/>
    <x v="0"/>
    <n v="300.7"/>
    <n v="310.60000000000002"/>
    <n v="1407"/>
    <n v="147.34069545336129"/>
    <n v="42.4"/>
    <n v="9.9000000000000341"/>
    <n v="6.2472454872225187"/>
    <n v="218"/>
    <x v="0"/>
    <n v="0"/>
    <n v="0"/>
    <n v="0"/>
    <n v="0"/>
    <n v="0"/>
  </r>
  <r>
    <n v="5995"/>
    <s v="L53174"/>
    <x v="1"/>
    <n v="300.60000000000002"/>
    <n v="310.39999999999998"/>
    <n v="1608"/>
    <n v="168.38936623241293"/>
    <n v="39.200000000000003"/>
    <n v="9.7999999999999545"/>
    <n v="6.6008631563105871"/>
    <n v="221"/>
    <x v="0"/>
    <n v="0"/>
    <n v="0"/>
    <n v="0"/>
    <n v="0"/>
    <n v="0"/>
  </r>
  <r>
    <n v="5996"/>
    <s v="L53175"/>
    <x v="1"/>
    <n v="300.60000000000002"/>
    <n v="310.3"/>
    <n v="1920"/>
    <n v="201.06192982974673"/>
    <n v="22.3"/>
    <n v="9.6999999999999886"/>
    <n v="4.4836810352033529"/>
    <n v="223"/>
    <x v="0"/>
    <n v="0"/>
    <n v="0"/>
    <n v="0"/>
    <n v="0"/>
    <n v="0"/>
  </r>
  <r>
    <n v="5997"/>
    <s v="M20856"/>
    <x v="0"/>
    <n v="300.5"/>
    <n v="310.2"/>
    <n v="1386"/>
    <n v="145.14158059584844"/>
    <n v="48.2"/>
    <n v="9.6999999999999886"/>
    <n v="6.9958241847198952"/>
    <n v="225"/>
    <x v="0"/>
    <n v="0"/>
    <n v="0"/>
    <n v="0"/>
    <n v="0"/>
    <n v="0"/>
  </r>
  <r>
    <n v="5998"/>
    <s v="M20857"/>
    <x v="0"/>
    <n v="300.5"/>
    <n v="310.2"/>
    <n v="1571"/>
    <n v="164.51473529298548"/>
    <n v="34.6"/>
    <n v="9.6999999999999886"/>
    <n v="5.6922098411372977"/>
    <n v="228"/>
    <x v="0"/>
    <n v="0"/>
    <n v="0"/>
    <n v="0"/>
    <n v="0"/>
    <n v="0"/>
  </r>
  <r>
    <n v="5999"/>
    <s v="M20858"/>
    <x v="0"/>
    <n v="300.39999999999998"/>
    <n v="310.2"/>
    <n v="1613"/>
    <n v="168.91296500801121"/>
    <n v="36.9"/>
    <n v="9.8000000000000114"/>
    <n v="6.2328884087956142"/>
    <n v="231"/>
    <x v="0"/>
    <n v="0"/>
    <n v="0"/>
    <n v="0"/>
    <n v="0"/>
    <n v="0"/>
  </r>
  <r>
    <n v="6000"/>
    <s v="M20859"/>
    <x v="0"/>
    <n v="300.39999999999998"/>
    <n v="310.2"/>
    <n v="1671"/>
    <n v="174.98671080495149"/>
    <n v="30.5"/>
    <n v="9.8000000000000114"/>
    <n v="5.3370946795510203"/>
    <n v="234"/>
    <x v="1"/>
    <n v="1"/>
    <n v="0"/>
    <n v="0"/>
    <n v="0"/>
    <n v="0"/>
  </r>
  <r>
    <n v="6001"/>
    <s v="H35414"/>
    <x v="2"/>
    <n v="300.39999999999998"/>
    <n v="310.2"/>
    <n v="1431"/>
    <n v="149.85396957623314"/>
    <n v="43.2"/>
    <n v="9.8000000000000114"/>
    <n v="6.4736914856932719"/>
    <n v="0"/>
    <x v="0"/>
    <n v="0"/>
    <n v="0"/>
    <n v="0"/>
    <n v="0"/>
    <n v="0"/>
  </r>
  <r>
    <n v="6002"/>
    <s v="M20861"/>
    <x v="0"/>
    <n v="300.39999999999998"/>
    <n v="310.2"/>
    <n v="1380"/>
    <n v="144.5132620651305"/>
    <n v="47.3"/>
    <n v="9.8000000000000114"/>
    <n v="6.8354772956806729"/>
    <n v="5"/>
    <x v="0"/>
    <n v="0"/>
    <n v="0"/>
    <n v="0"/>
    <n v="0"/>
    <n v="0"/>
  </r>
  <r>
    <n v="6003"/>
    <s v="L53182"/>
    <x v="1"/>
    <n v="300.5"/>
    <n v="310.3"/>
    <n v="1683"/>
    <n v="176.24334786638741"/>
    <n v="31.5"/>
    <n v="9.8000000000000114"/>
    <n v="5.551665457791203"/>
    <n v="8"/>
    <x v="0"/>
    <n v="0"/>
    <n v="0"/>
    <n v="0"/>
    <n v="0"/>
    <n v="0"/>
  </r>
  <r>
    <n v="6004"/>
    <s v="L53183"/>
    <x v="1"/>
    <n v="300.39999999999998"/>
    <n v="310.2"/>
    <n v="1529"/>
    <n v="160.1165055779598"/>
    <n v="36.200000000000003"/>
    <n v="9.8000000000000114"/>
    <n v="5.7962175019221451"/>
    <n v="10"/>
    <x v="0"/>
    <n v="0"/>
    <n v="0"/>
    <n v="0"/>
    <n v="0"/>
    <n v="0"/>
  </r>
  <r>
    <n v="6005"/>
    <s v="L53184"/>
    <x v="1"/>
    <n v="300.5"/>
    <n v="310.39999999999998"/>
    <n v="1761"/>
    <n v="184.41148876572086"/>
    <n v="26.5"/>
    <n v="9.8999999999999773"/>
    <n v="4.8869044522916028"/>
    <n v="12"/>
    <x v="0"/>
    <n v="0"/>
    <n v="0"/>
    <n v="0"/>
    <n v="0"/>
    <n v="0"/>
  </r>
  <r>
    <n v="6006"/>
    <s v="L53185"/>
    <x v="1"/>
    <n v="300.60000000000002"/>
    <n v="310.5"/>
    <n v="1570"/>
    <n v="164.41001553786586"/>
    <n v="38.299999999999997"/>
    <n v="9.8999999999999773"/>
    <n v="6.2969035951002619"/>
    <n v="14"/>
    <x v="0"/>
    <n v="0"/>
    <n v="0"/>
    <n v="0"/>
    <n v="0"/>
    <n v="0"/>
  </r>
  <r>
    <n v="6007"/>
    <s v="M20866"/>
    <x v="0"/>
    <n v="300.60000000000002"/>
    <n v="310.5"/>
    <n v="2156"/>
    <n v="225.77579203798646"/>
    <n v="18"/>
    <n v="9.8999999999999773"/>
    <n v="4.0639642566837564"/>
    <n v="16"/>
    <x v="0"/>
    <n v="0"/>
    <n v="0"/>
    <n v="0"/>
    <n v="0"/>
    <n v="0"/>
  </r>
  <r>
    <n v="6008"/>
    <s v="M20867"/>
    <x v="0"/>
    <n v="300.7"/>
    <n v="310.60000000000002"/>
    <n v="1349"/>
    <n v="141.26694965642102"/>
    <n v="54.5"/>
    <n v="9.9000000000000341"/>
    <n v="7.6990487562749461"/>
    <n v="19"/>
    <x v="0"/>
    <n v="0"/>
    <n v="0"/>
    <n v="0"/>
    <n v="0"/>
    <n v="0"/>
  </r>
  <r>
    <n v="6009"/>
    <s v="L53188"/>
    <x v="1"/>
    <n v="300.7"/>
    <n v="310.7"/>
    <n v="1431"/>
    <n v="149.85396957623314"/>
    <n v="39.299999999999997"/>
    <n v="10"/>
    <n v="5.8892610043459621"/>
    <n v="22"/>
    <x v="0"/>
    <n v="0"/>
    <n v="0"/>
    <n v="0"/>
    <n v="0"/>
    <n v="0"/>
  </r>
  <r>
    <n v="6010"/>
    <s v="L53189"/>
    <x v="1"/>
    <n v="300.60000000000002"/>
    <n v="310.60000000000002"/>
    <n v="1931"/>
    <n v="202.21384713606304"/>
    <n v="22"/>
    <n v="10"/>
    <n v="4.4487046369933871"/>
    <n v="24"/>
    <x v="0"/>
    <n v="0"/>
    <n v="0"/>
    <n v="0"/>
    <n v="0"/>
    <n v="0"/>
  </r>
  <r>
    <n v="6011"/>
    <s v="H35424"/>
    <x v="2"/>
    <n v="300.7"/>
    <n v="310.7"/>
    <n v="1428"/>
    <n v="149.53981031087415"/>
    <n v="43.4"/>
    <n v="10"/>
    <n v="6.490027767491938"/>
    <n v="26"/>
    <x v="0"/>
    <n v="0"/>
    <n v="0"/>
    <n v="0"/>
    <n v="0"/>
    <n v="0"/>
  </r>
  <r>
    <n v="6012"/>
    <s v="L53191"/>
    <x v="1"/>
    <n v="300.8"/>
    <n v="310.8"/>
    <n v="1564"/>
    <n v="163.7816970071479"/>
    <n v="36.200000000000003"/>
    <n v="10"/>
    <n v="5.928897431658755"/>
    <n v="31"/>
    <x v="0"/>
    <n v="0"/>
    <n v="0"/>
    <n v="0"/>
    <n v="0"/>
    <n v="0"/>
  </r>
  <r>
    <n v="6013"/>
    <s v="H35426"/>
    <x v="2"/>
    <n v="300.8"/>
    <n v="310.89999999999998"/>
    <n v="1425"/>
    <n v="149.22565104551515"/>
    <n v="44"/>
    <n v="10.099999999999966"/>
    <n v="6.5659286460026669"/>
    <n v="33"/>
    <x v="0"/>
    <n v="0"/>
    <n v="0"/>
    <n v="0"/>
    <n v="0"/>
    <n v="0"/>
  </r>
  <r>
    <n v="6014"/>
    <s v="L53193"/>
    <x v="1"/>
    <n v="300.7"/>
    <n v="310.8"/>
    <n v="1597"/>
    <n v="167.23744892609665"/>
    <n v="30.5"/>
    <n v="10.100000000000023"/>
    <n v="5.1007421922459484"/>
    <n v="38"/>
    <x v="0"/>
    <n v="0"/>
    <n v="0"/>
    <n v="0"/>
    <n v="0"/>
    <n v="0"/>
  </r>
  <r>
    <n v="6015"/>
    <s v="H35428"/>
    <x v="2"/>
    <n v="300.8"/>
    <n v="310.8"/>
    <n v="1618"/>
    <n v="169.4365637836095"/>
    <n v="32.799999999999997"/>
    <n v="10"/>
    <n v="5.5575192921023913"/>
    <n v="40"/>
    <x v="0"/>
    <n v="0"/>
    <n v="0"/>
    <n v="0"/>
    <n v="0"/>
    <n v="0"/>
  </r>
  <r>
    <n v="6016"/>
    <s v="M20875"/>
    <x v="0"/>
    <n v="300.8"/>
    <n v="310.8"/>
    <n v="1520"/>
    <n v="159.17402778188287"/>
    <n v="38"/>
    <n v="10"/>
    <n v="6.0486130557115496"/>
    <n v="45"/>
    <x v="0"/>
    <n v="0"/>
    <n v="0"/>
    <n v="0"/>
    <n v="0"/>
    <n v="0"/>
  </r>
  <r>
    <n v="6017"/>
    <s v="L53196"/>
    <x v="1"/>
    <n v="300.7"/>
    <n v="310.7"/>
    <n v="1425"/>
    <n v="149.22565104551515"/>
    <n v="45.3"/>
    <n v="10"/>
    <n v="6.7599219923618357"/>
    <n v="48"/>
    <x v="0"/>
    <n v="0"/>
    <n v="0"/>
    <n v="0"/>
    <n v="0"/>
    <n v="0"/>
  </r>
  <r>
    <n v="6018"/>
    <s v="L53197"/>
    <x v="1"/>
    <n v="300.8"/>
    <n v="310.89999999999998"/>
    <n v="1398"/>
    <n v="146.39821765728436"/>
    <n v="38.200000000000003"/>
    <n v="10.099999999999966"/>
    <n v="5.5924119145082631"/>
    <n v="50"/>
    <x v="0"/>
    <n v="0"/>
    <n v="0"/>
    <n v="0"/>
    <n v="0"/>
    <n v="0"/>
  </r>
  <r>
    <n v="6019"/>
    <s v="M20878"/>
    <x v="0"/>
    <n v="300.8"/>
    <n v="310.89999999999998"/>
    <n v="1557"/>
    <n v="163.04865872131026"/>
    <n v="31.6"/>
    <n v="10.099999999999966"/>
    <n v="5.1523376155934049"/>
    <n v="52"/>
    <x v="0"/>
    <n v="0"/>
    <n v="0"/>
    <n v="0"/>
    <n v="0"/>
    <n v="0"/>
  </r>
  <r>
    <n v="6020"/>
    <s v="L53199"/>
    <x v="1"/>
    <n v="300.7"/>
    <n v="310.8"/>
    <n v="1519"/>
    <n v="159.0693080267632"/>
    <n v="43.9"/>
    <n v="10.100000000000023"/>
    <n v="6.9831426223749045"/>
    <n v="55"/>
    <x v="0"/>
    <n v="0"/>
    <n v="0"/>
    <n v="0"/>
    <n v="0"/>
    <n v="0"/>
  </r>
  <r>
    <n v="6021"/>
    <s v="L53200"/>
    <x v="1"/>
    <n v="300.7"/>
    <n v="310.8"/>
    <n v="1619"/>
    <n v="169.54128353872918"/>
    <n v="34.9"/>
    <n v="10.100000000000023"/>
    <n v="5.9169907955016479"/>
    <n v="57"/>
    <x v="0"/>
    <n v="0"/>
    <n v="0"/>
    <n v="0"/>
    <n v="0"/>
    <n v="0"/>
  </r>
  <r>
    <n v="6022"/>
    <s v="L53201"/>
    <x v="1"/>
    <n v="300.7"/>
    <n v="310.8"/>
    <n v="1814"/>
    <n v="189.96163578706282"/>
    <n v="21.4"/>
    <n v="10.100000000000023"/>
    <n v="4.0651790058431434"/>
    <n v="59"/>
    <x v="0"/>
    <n v="0"/>
    <n v="0"/>
    <n v="0"/>
    <n v="0"/>
    <n v="0"/>
  </r>
  <r>
    <n v="6023"/>
    <s v="L53202"/>
    <x v="1"/>
    <n v="300.7"/>
    <n v="310.89999999999998"/>
    <n v="1521"/>
    <n v="159.27874753700249"/>
    <n v="39.4"/>
    <n v="10.199999999999989"/>
    <n v="6.2755826529578984"/>
    <n v="61"/>
    <x v="0"/>
    <n v="0"/>
    <n v="0"/>
    <n v="0"/>
    <n v="0"/>
    <n v="0"/>
  </r>
  <r>
    <n v="6024"/>
    <s v="M20883"/>
    <x v="0"/>
    <n v="300.7"/>
    <n v="310.89999999999998"/>
    <n v="1369"/>
    <n v="143.36134475881423"/>
    <n v="51.2"/>
    <n v="10.199999999999989"/>
    <n v="7.3401008516512887"/>
    <n v="63"/>
    <x v="0"/>
    <n v="0"/>
    <n v="0"/>
    <n v="0"/>
    <n v="0"/>
    <n v="0"/>
  </r>
  <r>
    <n v="6025"/>
    <s v="L53204"/>
    <x v="1"/>
    <n v="300.7"/>
    <n v="310.89999999999998"/>
    <n v="1356"/>
    <n v="141.99998794225863"/>
    <n v="65.3"/>
    <n v="10.199999999999989"/>
    <n v="9.2725992126294869"/>
    <n v="66"/>
    <x v="1"/>
    <n v="0"/>
    <n v="0"/>
    <n v="1"/>
    <n v="0"/>
    <n v="0"/>
  </r>
  <r>
    <n v="6026"/>
    <s v="L53205"/>
    <x v="1"/>
    <n v="300.7"/>
    <n v="311"/>
    <n v="1336"/>
    <n v="139.90559283986548"/>
    <n v="53.3"/>
    <n v="10.300000000000011"/>
    <n v="7.4569680983648299"/>
    <n v="68"/>
    <x v="0"/>
    <n v="0"/>
    <n v="0"/>
    <n v="0"/>
    <n v="0"/>
    <n v="0"/>
  </r>
  <r>
    <n v="6027"/>
    <s v="L53206"/>
    <x v="1"/>
    <n v="300.7"/>
    <n v="311"/>
    <n v="1403"/>
    <n v="146.92181643288265"/>
    <n v="48.3"/>
    <n v="10.300000000000011"/>
    <n v="7.0963237337082319"/>
    <n v="70"/>
    <x v="0"/>
    <n v="0"/>
    <n v="0"/>
    <n v="0"/>
    <n v="0"/>
    <n v="0"/>
  </r>
  <r>
    <n v="6028"/>
    <s v="M20887"/>
    <x v="0"/>
    <n v="300.7"/>
    <n v="311"/>
    <n v="1413"/>
    <n v="147.96901398407925"/>
    <n v="44.3"/>
    <n v="10.300000000000011"/>
    <n v="6.5550273194947106"/>
    <n v="72"/>
    <x v="0"/>
    <n v="0"/>
    <n v="0"/>
    <n v="0"/>
    <n v="0"/>
    <n v="0"/>
  </r>
  <r>
    <n v="6029"/>
    <s v="L53208"/>
    <x v="1"/>
    <n v="300.60000000000002"/>
    <n v="310.89999999999998"/>
    <n v="1472"/>
    <n v="154.14747953613917"/>
    <n v="47.6"/>
    <n v="10.299999999999955"/>
    <n v="7.3374200259202249"/>
    <n v="75"/>
    <x v="0"/>
    <n v="0"/>
    <n v="0"/>
    <n v="0"/>
    <n v="0"/>
    <n v="0"/>
  </r>
  <r>
    <n v="6030"/>
    <s v="M20889"/>
    <x v="0"/>
    <n v="300.7"/>
    <n v="310.8"/>
    <n v="1452"/>
    <n v="152.05308443374599"/>
    <n v="47.9"/>
    <n v="10.100000000000023"/>
    <n v="7.2833427443764327"/>
    <n v="77"/>
    <x v="0"/>
    <n v="0"/>
    <n v="0"/>
    <n v="0"/>
    <n v="0"/>
    <n v="0"/>
  </r>
  <r>
    <n v="6031"/>
    <s v="L53210"/>
    <x v="1"/>
    <n v="300.60000000000002"/>
    <n v="310.7"/>
    <n v="1397"/>
    <n v="146.29349790216469"/>
    <n v="53.7"/>
    <n v="10.099999999999966"/>
    <n v="7.8559608373462444"/>
    <n v="80"/>
    <x v="0"/>
    <n v="0"/>
    <n v="0"/>
    <n v="0"/>
    <n v="0"/>
    <n v="0"/>
  </r>
  <r>
    <n v="6032"/>
    <s v="L53211"/>
    <x v="1"/>
    <n v="300.60000000000002"/>
    <n v="310.7"/>
    <n v="1455"/>
    <n v="152.36724369910496"/>
    <n v="40.6"/>
    <n v="10.099999999999966"/>
    <n v="6.1861100941836611"/>
    <n v="82"/>
    <x v="0"/>
    <n v="0"/>
    <n v="0"/>
    <n v="0"/>
    <n v="0"/>
    <n v="0"/>
  </r>
  <r>
    <n v="6033"/>
    <s v="L53212"/>
    <x v="1"/>
    <n v="300.7"/>
    <n v="310.8"/>
    <n v="1754"/>
    <n v="183.67845047988325"/>
    <n v="27.7"/>
    <n v="10.100000000000023"/>
    <n v="5.0878930782927663"/>
    <n v="84"/>
    <x v="0"/>
    <n v="0"/>
    <n v="0"/>
    <n v="0"/>
    <n v="0"/>
    <n v="0"/>
  </r>
  <r>
    <n v="6034"/>
    <s v="L53213"/>
    <x v="1"/>
    <n v="300.60000000000002"/>
    <n v="310.89999999999998"/>
    <n v="1471"/>
    <n v="154.04275978101953"/>
    <n v="37.9"/>
    <n v="10.299999999999955"/>
    <n v="5.8382205957006397"/>
    <n v="86"/>
    <x v="0"/>
    <n v="0"/>
    <n v="0"/>
    <n v="0"/>
    <n v="0"/>
    <n v="0"/>
  </r>
  <r>
    <n v="6035"/>
    <s v="M20894"/>
    <x v="0"/>
    <n v="300.60000000000002"/>
    <n v="310.8"/>
    <n v="1389"/>
    <n v="145.45573986120741"/>
    <n v="48.1"/>
    <n v="10.199999999999989"/>
    <n v="6.9964210873240766"/>
    <n v="88"/>
    <x v="0"/>
    <n v="0"/>
    <n v="0"/>
    <n v="0"/>
    <n v="0"/>
    <n v="0"/>
  </r>
  <r>
    <n v="6036"/>
    <s v="M20895"/>
    <x v="0"/>
    <n v="300.60000000000002"/>
    <n v="310.89999999999998"/>
    <n v="1702"/>
    <n v="178.23302321366094"/>
    <n v="30.3"/>
    <n v="10.299999999999955"/>
    <n v="5.4004606033739266"/>
    <n v="91"/>
    <x v="0"/>
    <n v="0"/>
    <n v="0"/>
    <n v="0"/>
    <n v="0"/>
    <n v="0"/>
  </r>
  <r>
    <n v="6037"/>
    <s v="M20896"/>
    <x v="0"/>
    <n v="300.60000000000002"/>
    <n v="311"/>
    <n v="1401"/>
    <n v="146.71237692264333"/>
    <n v="54.6"/>
    <n v="10.399999999999977"/>
    <n v="8.0104957799763259"/>
    <n v="94"/>
    <x v="0"/>
    <n v="0"/>
    <n v="0"/>
    <n v="0"/>
    <n v="0"/>
    <n v="0"/>
  </r>
  <r>
    <n v="6038"/>
    <s v="L53217"/>
    <x v="1"/>
    <n v="300.7"/>
    <n v="311.10000000000002"/>
    <n v="1426"/>
    <n v="149.33037080063482"/>
    <n v="46.2"/>
    <n v="10.400000000000034"/>
    <n v="6.8990631309893296"/>
    <n v="97"/>
    <x v="0"/>
    <n v="0"/>
    <n v="0"/>
    <n v="0"/>
    <n v="0"/>
    <n v="0"/>
  </r>
  <r>
    <n v="6039"/>
    <s v="L53218"/>
    <x v="1"/>
    <n v="300.7"/>
    <n v="311"/>
    <n v="1496"/>
    <n v="156.66075365901102"/>
    <n v="38.299999999999997"/>
    <n v="10.300000000000011"/>
    <n v="6.0001068651401219"/>
    <n v="99"/>
    <x v="0"/>
    <n v="0"/>
    <n v="0"/>
    <n v="0"/>
    <n v="0"/>
    <n v="0"/>
  </r>
  <r>
    <n v="6040"/>
    <s v="L53219"/>
    <x v="1"/>
    <n v="300.60000000000002"/>
    <n v="310.89999999999998"/>
    <n v="1433"/>
    <n v="150.06340908647243"/>
    <n v="42.6"/>
    <n v="10.299999999999955"/>
    <n v="6.3927012270837258"/>
    <n v="101"/>
    <x v="0"/>
    <n v="0"/>
    <n v="0"/>
    <n v="0"/>
    <n v="0"/>
    <n v="0"/>
  </r>
  <r>
    <n v="6041"/>
    <s v="M20900"/>
    <x v="0"/>
    <n v="300.7"/>
    <n v="311.10000000000002"/>
    <n v="1438"/>
    <n v="150.58700786207075"/>
    <n v="46.6"/>
    <n v="10.400000000000034"/>
    <n v="7.0173545663724974"/>
    <n v="103"/>
    <x v="0"/>
    <n v="0"/>
    <n v="0"/>
    <n v="0"/>
    <n v="0"/>
    <n v="0"/>
  </r>
  <r>
    <n v="6042"/>
    <s v="M20901"/>
    <x v="0"/>
    <n v="300.7"/>
    <n v="311"/>
    <n v="1418"/>
    <n v="148.49261275967757"/>
    <n v="49.3"/>
    <n v="10.300000000000011"/>
    <n v="7.3206858090521036"/>
    <n v="106"/>
    <x v="0"/>
    <n v="0"/>
    <n v="0"/>
    <n v="0"/>
    <n v="0"/>
    <n v="0"/>
  </r>
  <r>
    <n v="6043"/>
    <s v="M20902"/>
    <x v="0"/>
    <n v="300.8"/>
    <n v="311"/>
    <n v="1580"/>
    <n v="165.45721308906244"/>
    <n v="36.6"/>
    <n v="10.199999999999989"/>
    <n v="6.0557339990596857"/>
    <n v="109"/>
    <x v="0"/>
    <n v="0"/>
    <n v="0"/>
    <n v="0"/>
    <n v="0"/>
    <n v="0"/>
  </r>
  <r>
    <n v="6044"/>
    <s v="M20903"/>
    <x v="0"/>
    <n v="300.7"/>
    <n v="310.89999999999998"/>
    <n v="1468"/>
    <n v="153.72860051566056"/>
    <n v="41.8"/>
    <n v="10.199999999999989"/>
    <n v="6.4258555015546106"/>
    <n v="112"/>
    <x v="0"/>
    <n v="0"/>
    <n v="0"/>
    <n v="0"/>
    <n v="0"/>
    <n v="0"/>
  </r>
  <r>
    <n v="6045"/>
    <s v="M20904"/>
    <x v="0"/>
    <n v="300.8"/>
    <n v="310.89999999999998"/>
    <n v="1522"/>
    <n v="159.38346729212216"/>
    <n v="41.7"/>
    <n v="10.099999999999966"/>
    <n v="6.646290586081494"/>
    <n v="115"/>
    <x v="0"/>
    <n v="0"/>
    <n v="0"/>
    <n v="0"/>
    <n v="0"/>
    <n v="0"/>
  </r>
  <r>
    <n v="6046"/>
    <s v="L53225"/>
    <x v="1"/>
    <n v="300.8"/>
    <n v="310.89999999999998"/>
    <n v="1311"/>
    <n v="137.28759896187395"/>
    <n v="55.8"/>
    <n v="10.099999999999966"/>
    <n v="7.6606480220725661"/>
    <n v="118"/>
    <x v="0"/>
    <n v="0"/>
    <n v="0"/>
    <n v="0"/>
    <n v="0"/>
    <n v="0"/>
  </r>
  <r>
    <n v="6047"/>
    <s v="L53226"/>
    <x v="1"/>
    <n v="300.89999999999998"/>
    <n v="311"/>
    <n v="1316"/>
    <n v="137.81119773747227"/>
    <n v="56.5"/>
    <n v="10.100000000000023"/>
    <n v="7.7863326721671831"/>
    <n v="120"/>
    <x v="0"/>
    <n v="0"/>
    <n v="0"/>
    <n v="0"/>
    <n v="0"/>
    <n v="0"/>
  </r>
  <r>
    <n v="6048"/>
    <s v="H35461"/>
    <x v="2"/>
    <n v="300.89999999999998"/>
    <n v="311"/>
    <n v="1853"/>
    <n v="194.04570623672956"/>
    <n v="23.6"/>
    <n v="10.100000000000023"/>
    <n v="4.5794786671868177"/>
    <n v="122"/>
    <x v="0"/>
    <n v="0"/>
    <n v="0"/>
    <n v="0"/>
    <n v="0"/>
    <n v="0"/>
  </r>
  <r>
    <n v="6049"/>
    <s v="M20908"/>
    <x v="0"/>
    <n v="300.89999999999998"/>
    <n v="311"/>
    <n v="1556"/>
    <n v="162.94393896619061"/>
    <n v="38.799999999999997"/>
    <n v="10.100000000000023"/>
    <n v="6.322224831888196"/>
    <n v="127"/>
    <x v="0"/>
    <n v="0"/>
    <n v="0"/>
    <n v="0"/>
    <n v="0"/>
    <n v="0"/>
  </r>
  <r>
    <n v="6050"/>
    <s v="M20909"/>
    <x v="0"/>
    <n v="300.89999999999998"/>
    <n v="311"/>
    <n v="1567"/>
    <n v="164.09585627250686"/>
    <n v="34.299999999999997"/>
    <n v="10.100000000000023"/>
    <n v="5.6284878701469854"/>
    <n v="130"/>
    <x v="0"/>
    <n v="0"/>
    <n v="0"/>
    <n v="0"/>
    <n v="0"/>
    <n v="0"/>
  </r>
  <r>
    <n v="6051"/>
    <s v="M20910"/>
    <x v="0"/>
    <n v="300.89999999999998"/>
    <n v="311.10000000000002"/>
    <n v="1546"/>
    <n v="161.89674141499398"/>
    <n v="37.700000000000003"/>
    <n v="10.200000000000045"/>
    <n v="6.1035071513452737"/>
    <n v="133"/>
    <x v="0"/>
    <n v="0"/>
    <n v="0"/>
    <n v="0"/>
    <n v="0"/>
    <n v="0"/>
  </r>
  <r>
    <n v="6052"/>
    <s v="L53231"/>
    <x v="1"/>
    <n v="300.89999999999998"/>
    <n v="311"/>
    <n v="1382"/>
    <n v="144.7227015753698"/>
    <n v="51.2"/>
    <n v="10.100000000000023"/>
    <n v="7.4098023206589341"/>
    <n v="136"/>
    <x v="0"/>
    <n v="0"/>
    <n v="0"/>
    <n v="0"/>
    <n v="0"/>
    <n v="0"/>
  </r>
  <r>
    <n v="6053"/>
    <s v="L53232"/>
    <x v="1"/>
    <n v="300.89999999999998"/>
    <n v="311"/>
    <n v="2003"/>
    <n v="209.7536695046785"/>
    <n v="20.2"/>
    <n v="10.100000000000023"/>
    <n v="4.2370241239945052"/>
    <n v="138"/>
    <x v="0"/>
    <n v="0"/>
    <n v="0"/>
    <n v="0"/>
    <n v="0"/>
    <n v="0"/>
  </r>
  <r>
    <n v="6054"/>
    <s v="L53233"/>
    <x v="1"/>
    <n v="300.8"/>
    <n v="310.89999999999998"/>
    <n v="1748"/>
    <n v="183.05013194916529"/>
    <n v="29.9"/>
    <n v="10.099999999999966"/>
    <n v="5.4731989452800418"/>
    <n v="140"/>
    <x v="0"/>
    <n v="0"/>
    <n v="0"/>
    <n v="0"/>
    <n v="0"/>
    <n v="0"/>
  </r>
  <r>
    <n v="6055"/>
    <s v="H35468"/>
    <x v="2"/>
    <n v="300.7"/>
    <n v="310.8"/>
    <n v="1518"/>
    <n v="158.96458827164355"/>
    <n v="40.1"/>
    <n v="10.100000000000023"/>
    <n v="6.3744799896929063"/>
    <n v="142"/>
    <x v="0"/>
    <n v="0"/>
    <n v="0"/>
    <n v="0"/>
    <n v="0"/>
    <n v="0"/>
  </r>
  <r>
    <n v="6056"/>
    <s v="L53235"/>
    <x v="1"/>
    <n v="300.7"/>
    <n v="310.8"/>
    <n v="1475"/>
    <n v="154.46163880149817"/>
    <n v="42"/>
    <n v="10.100000000000023"/>
    <n v="6.4873888296629225"/>
    <n v="147"/>
    <x v="0"/>
    <n v="0"/>
    <n v="0"/>
    <n v="0"/>
    <n v="0"/>
    <n v="0"/>
  </r>
  <r>
    <n v="6057"/>
    <s v="L53236"/>
    <x v="1"/>
    <n v="300.8"/>
    <n v="310.8"/>
    <n v="1634"/>
    <n v="171.11207986552407"/>
    <n v="29.2"/>
    <n v="10"/>
    <n v="4.9964727320733031"/>
    <n v="149"/>
    <x v="0"/>
    <n v="0"/>
    <n v="0"/>
    <n v="0"/>
    <n v="0"/>
    <n v="0"/>
  </r>
  <r>
    <n v="6058"/>
    <s v="L53237"/>
    <x v="1"/>
    <n v="300.8"/>
    <n v="310.8"/>
    <n v="1689"/>
    <n v="176.87166639710534"/>
    <n v="32.9"/>
    <n v="10"/>
    <n v="5.819077824464765"/>
    <n v="151"/>
    <x v="0"/>
    <n v="0"/>
    <n v="0"/>
    <n v="0"/>
    <n v="0"/>
    <n v="0"/>
  </r>
  <r>
    <n v="6059"/>
    <s v="M20918"/>
    <x v="0"/>
    <n v="300.89999999999998"/>
    <n v="310.89999999999998"/>
    <n v="1636"/>
    <n v="171.32151937576339"/>
    <n v="35.299999999999997"/>
    <n v="10"/>
    <n v="6.047649633964447"/>
    <n v="153"/>
    <x v="0"/>
    <n v="0"/>
    <n v="0"/>
    <n v="0"/>
    <n v="0"/>
    <n v="0"/>
  </r>
  <r>
    <n v="6060"/>
    <s v="L53239"/>
    <x v="1"/>
    <n v="300.89999999999998"/>
    <n v="311"/>
    <n v="2235"/>
    <n v="234.04865269243959"/>
    <n v="15.8"/>
    <n v="10.100000000000023"/>
    <n v="3.6979687125405456"/>
    <n v="156"/>
    <x v="0"/>
    <n v="0"/>
    <n v="0"/>
    <n v="0"/>
    <n v="0"/>
    <n v="0"/>
  </r>
  <r>
    <n v="6061"/>
    <s v="L53240"/>
    <x v="1"/>
    <n v="301"/>
    <n v="311.10000000000002"/>
    <n v="1615"/>
    <n v="169.12240451825053"/>
    <n v="35.6"/>
    <n v="10.100000000000023"/>
    <n v="6.020757600849719"/>
    <n v="158"/>
    <x v="0"/>
    <n v="0"/>
    <n v="0"/>
    <n v="0"/>
    <n v="0"/>
    <n v="0"/>
  </r>
  <r>
    <n v="6062"/>
    <s v="H35475"/>
    <x v="2"/>
    <n v="301.10000000000002"/>
    <n v="311.10000000000002"/>
    <n v="1618"/>
    <n v="169.4365637836095"/>
    <n v="29.5"/>
    <n v="10"/>
    <n v="4.9983786316164807"/>
    <n v="160"/>
    <x v="0"/>
    <n v="0"/>
    <n v="0"/>
    <n v="0"/>
    <n v="0"/>
    <n v="0"/>
  </r>
  <r>
    <n v="6063"/>
    <s v="M20922"/>
    <x v="0"/>
    <n v="301.10000000000002"/>
    <n v="311.2"/>
    <n v="1407"/>
    <n v="147.34069545336129"/>
    <n v="53"/>
    <n v="10.099999999999966"/>
    <n v="7.8090568590281482"/>
    <n v="165"/>
    <x v="0"/>
    <n v="0"/>
    <n v="0"/>
    <n v="0"/>
    <n v="0"/>
    <n v="0"/>
  </r>
  <r>
    <n v="6064"/>
    <s v="L53243"/>
    <x v="1"/>
    <n v="301.10000000000002"/>
    <n v="311.10000000000002"/>
    <n v="1450"/>
    <n v="151.84364492350667"/>
    <n v="43.3"/>
    <n v="10"/>
    <n v="6.5748298251878383"/>
    <n v="168"/>
    <x v="0"/>
    <n v="0"/>
    <n v="0"/>
    <n v="0"/>
    <n v="0"/>
    <n v="0"/>
  </r>
  <r>
    <n v="6065"/>
    <s v="L53244"/>
    <x v="1"/>
    <n v="301.10000000000002"/>
    <n v="311.10000000000002"/>
    <n v="1889"/>
    <n v="197.8156174210373"/>
    <n v="23.8"/>
    <n v="10"/>
    <n v="4.708011694620688"/>
    <n v="170"/>
    <x v="0"/>
    <n v="0"/>
    <n v="0"/>
    <n v="0"/>
    <n v="0"/>
    <n v="0"/>
  </r>
  <r>
    <n v="6066"/>
    <s v="L53245"/>
    <x v="1"/>
    <n v="301"/>
    <n v="310.89999999999998"/>
    <n v="1568"/>
    <n v="164.20057602762651"/>
    <n v="38.200000000000003"/>
    <n v="9.8999999999999773"/>
    <n v="6.272462004255333"/>
    <n v="172"/>
    <x v="0"/>
    <n v="0"/>
    <n v="0"/>
    <n v="0"/>
    <n v="0"/>
    <n v="0"/>
  </r>
  <r>
    <n v="6067"/>
    <s v="L53246"/>
    <x v="1"/>
    <n v="301"/>
    <n v="311"/>
    <n v="1804"/>
    <n v="188.91443823586624"/>
    <n v="25.8"/>
    <n v="10"/>
    <n v="4.87399250648535"/>
    <n v="174"/>
    <x v="0"/>
    <n v="0"/>
    <n v="0"/>
    <n v="0"/>
    <n v="0"/>
    <n v="0"/>
  </r>
  <r>
    <n v="6068"/>
    <s v="L53247"/>
    <x v="1"/>
    <n v="301"/>
    <n v="311"/>
    <n v="1582"/>
    <n v="165.66665259930176"/>
    <n v="37.5"/>
    <n v="10"/>
    <n v="6.2124994724738158"/>
    <n v="176"/>
    <x v="0"/>
    <n v="0"/>
    <n v="0"/>
    <n v="0"/>
    <n v="0"/>
    <n v="0"/>
  </r>
  <r>
    <n v="6069"/>
    <s v="M20928"/>
    <x v="0"/>
    <n v="301"/>
    <n v="310.89999999999998"/>
    <n v="2047"/>
    <n v="214.36133872994353"/>
    <n v="17.899999999999999"/>
    <n v="9.8999999999999773"/>
    <n v="3.837067963265989"/>
    <n v="178"/>
    <x v="0"/>
    <n v="0"/>
    <n v="0"/>
    <n v="0"/>
    <n v="0"/>
    <n v="0"/>
  </r>
  <r>
    <n v="6070"/>
    <s v="L53249"/>
    <x v="1"/>
    <n v="300.89999999999998"/>
    <n v="310.89999999999998"/>
    <n v="1601"/>
    <n v="167.65632794657529"/>
    <n v="34"/>
    <n v="10"/>
    <n v="5.7003151501835596"/>
    <n v="181"/>
    <x v="0"/>
    <n v="0"/>
    <n v="0"/>
    <n v="0"/>
    <n v="0"/>
    <n v="0"/>
  </r>
  <r>
    <n v="6071"/>
    <s v="L53250"/>
    <x v="1"/>
    <n v="300.89999999999998"/>
    <n v="310.89999999999998"/>
    <n v="1615"/>
    <n v="169.12240451825053"/>
    <n v="32"/>
    <n v="10"/>
    <n v="5.411916944584017"/>
    <n v="183"/>
    <x v="0"/>
    <n v="0"/>
    <n v="0"/>
    <n v="0"/>
    <n v="0"/>
    <n v="0"/>
  </r>
  <r>
    <n v="6072"/>
    <s v="M20931"/>
    <x v="0"/>
    <n v="300.89999999999998"/>
    <n v="310.8"/>
    <n v="1452"/>
    <n v="152.05308443374599"/>
    <n v="43.6"/>
    <n v="9.9000000000000341"/>
    <n v="6.6295144813113254"/>
    <n v="185"/>
    <x v="0"/>
    <n v="0"/>
    <n v="0"/>
    <n v="0"/>
    <n v="0"/>
    <n v="0"/>
  </r>
  <r>
    <n v="6073"/>
    <s v="M20932"/>
    <x v="0"/>
    <n v="300.89999999999998"/>
    <n v="310.8"/>
    <n v="1695"/>
    <n v="177.49998492782331"/>
    <n v="30.2"/>
    <n v="9.9000000000000341"/>
    <n v="5.3604995448202635"/>
    <n v="188"/>
    <x v="0"/>
    <n v="0"/>
    <n v="0"/>
    <n v="0"/>
    <n v="0"/>
    <n v="0"/>
  </r>
  <r>
    <n v="6074"/>
    <s v="M20933"/>
    <x v="0"/>
    <n v="300.89999999999998"/>
    <n v="310.8"/>
    <n v="1790"/>
    <n v="187.448361664191"/>
    <n v="26.2"/>
    <n v="9.9000000000000341"/>
    <n v="4.9111470756018045"/>
    <n v="191"/>
    <x v="0"/>
    <n v="0"/>
    <n v="0"/>
    <n v="0"/>
    <n v="0"/>
    <n v="0"/>
  </r>
  <r>
    <n v="6075"/>
    <s v="M20934"/>
    <x v="0"/>
    <n v="301"/>
    <n v="310.8"/>
    <n v="1533"/>
    <n v="160.53538459843841"/>
    <n v="39.299999999999997"/>
    <n v="9.8000000000000114"/>
    <n v="6.3090406147186293"/>
    <n v="194"/>
    <x v="0"/>
    <n v="0"/>
    <n v="0"/>
    <n v="0"/>
    <n v="0"/>
    <n v="0"/>
  </r>
  <r>
    <n v="6076"/>
    <s v="L53255"/>
    <x v="1"/>
    <n v="301"/>
    <n v="310.89999999999998"/>
    <n v="1813"/>
    <n v="189.85691603194314"/>
    <n v="28.5"/>
    <n v="9.8999999999999773"/>
    <n v="5.4109221069103794"/>
    <n v="197"/>
    <x v="0"/>
    <n v="0"/>
    <n v="0"/>
    <n v="0"/>
    <n v="0"/>
    <n v="0"/>
  </r>
  <r>
    <n v="6077"/>
    <s v="L53256"/>
    <x v="1"/>
    <n v="301"/>
    <n v="310.89999999999998"/>
    <n v="1492"/>
    <n v="156.24187463853238"/>
    <n v="36.700000000000003"/>
    <n v="9.8999999999999773"/>
    <n v="5.7340767992341393"/>
    <n v="199"/>
    <x v="0"/>
    <n v="0"/>
    <n v="0"/>
    <n v="0"/>
    <n v="0"/>
    <n v="0"/>
  </r>
  <r>
    <n v="6078"/>
    <s v="L53257"/>
    <x v="1"/>
    <n v="300.89999999999998"/>
    <n v="310.7"/>
    <n v="1479"/>
    <n v="154.88051782197681"/>
    <n v="43.3"/>
    <n v="9.8000000000000114"/>
    <n v="6.7063264216915952"/>
    <n v="201"/>
    <x v="0"/>
    <n v="0"/>
    <n v="0"/>
    <n v="0"/>
    <n v="0"/>
    <n v="0"/>
  </r>
  <r>
    <n v="6079"/>
    <s v="L53258"/>
    <x v="1"/>
    <n v="300.8"/>
    <n v="310.7"/>
    <n v="1339"/>
    <n v="140.21975210522444"/>
    <n v="59.1"/>
    <n v="9.8999999999999773"/>
    <n v="8.2869873494187658"/>
    <n v="203"/>
    <x v="1"/>
    <n v="0"/>
    <n v="0"/>
    <n v="0"/>
    <n v="1"/>
    <n v="0"/>
  </r>
  <r>
    <n v="6080"/>
    <s v="M20939"/>
    <x v="0"/>
    <n v="300.8"/>
    <n v="310.7"/>
    <n v="1371"/>
    <n v="143.57078426905355"/>
    <n v="44.7"/>
    <n v="9.8999999999999773"/>
    <n v="6.4176140568266939"/>
    <n v="205"/>
    <x v="0"/>
    <n v="0"/>
    <n v="0"/>
    <n v="0"/>
    <n v="0"/>
    <n v="0"/>
  </r>
  <r>
    <n v="6081"/>
    <s v="L53260"/>
    <x v="1"/>
    <n v="300.89999999999998"/>
    <n v="310.7"/>
    <n v="1468"/>
    <n v="153.72860051566056"/>
    <n v="36.200000000000003"/>
    <n v="9.8000000000000114"/>
    <n v="5.5649753386669127"/>
    <n v="208"/>
    <x v="0"/>
    <n v="0"/>
    <n v="0"/>
    <n v="0"/>
    <n v="0"/>
    <n v="0"/>
  </r>
  <r>
    <n v="6082"/>
    <s v="L53261"/>
    <x v="1"/>
    <n v="300.89999999999998"/>
    <n v="310.7"/>
    <n v="1517"/>
    <n v="158.85986851652387"/>
    <n v="41.7"/>
    <n v="9.8000000000000114"/>
    <n v="6.6244565171390457"/>
    <n v="210"/>
    <x v="0"/>
    <n v="0"/>
    <n v="0"/>
    <n v="0"/>
    <n v="0"/>
    <n v="0"/>
  </r>
  <r>
    <n v="6083"/>
    <s v="L53262"/>
    <x v="1"/>
    <n v="300.89999999999998"/>
    <n v="310.7"/>
    <n v="1352"/>
    <n v="141.58110892178001"/>
    <n v="46.4"/>
    <n v="9.8000000000000114"/>
    <n v="6.5693634539705927"/>
    <n v="212"/>
    <x v="0"/>
    <n v="0"/>
    <n v="0"/>
    <n v="0"/>
    <n v="0"/>
    <n v="0"/>
  </r>
  <r>
    <n v="6084"/>
    <s v="L53263"/>
    <x v="1"/>
    <n v="300.89999999999998"/>
    <n v="310.7"/>
    <n v="1389"/>
    <n v="145.45573986120741"/>
    <n v="50"/>
    <n v="9.8000000000000114"/>
    <n v="7.2727869930603699"/>
    <n v="214"/>
    <x v="0"/>
    <n v="0"/>
    <n v="0"/>
    <n v="0"/>
    <n v="0"/>
    <n v="0"/>
  </r>
  <r>
    <n v="6085"/>
    <s v="M20944"/>
    <x v="0"/>
    <n v="300.8"/>
    <n v="310.60000000000002"/>
    <n v="1505"/>
    <n v="157.60323145508795"/>
    <n v="36.200000000000003"/>
    <n v="9.8000000000000114"/>
    <n v="5.7052369786741846"/>
    <n v="0"/>
    <x v="0"/>
    <n v="0"/>
    <n v="0"/>
    <n v="0"/>
    <n v="0"/>
    <n v="0"/>
  </r>
  <r>
    <n v="6086"/>
    <s v="L53265"/>
    <x v="1"/>
    <n v="300.89999999999998"/>
    <n v="310.60000000000002"/>
    <n v="1538"/>
    <n v="161.05898337403673"/>
    <n v="36.700000000000003"/>
    <n v="9.7000000000000455"/>
    <n v="5.9108646898271484"/>
    <n v="3"/>
    <x v="0"/>
    <n v="0"/>
    <n v="0"/>
    <n v="0"/>
    <n v="0"/>
    <n v="0"/>
  </r>
  <r>
    <n v="6087"/>
    <s v="L53266"/>
    <x v="1"/>
    <n v="300.89999999999998"/>
    <n v="310.8"/>
    <n v="1482"/>
    <n v="155.1946770873358"/>
    <n v="37"/>
    <n v="9.9000000000000341"/>
    <n v="5.7422030522314245"/>
    <n v="5"/>
    <x v="0"/>
    <n v="0"/>
    <n v="0"/>
    <n v="0"/>
    <n v="0"/>
    <n v="0"/>
  </r>
  <r>
    <n v="6088"/>
    <s v="M20947"/>
    <x v="0"/>
    <n v="300.89999999999998"/>
    <n v="310.8"/>
    <n v="1599"/>
    <n v="167.44688843633597"/>
    <n v="33"/>
    <n v="9.9000000000000341"/>
    <n v="5.5257473183990866"/>
    <n v="7"/>
    <x v="0"/>
    <n v="0"/>
    <n v="0"/>
    <n v="0"/>
    <n v="0"/>
    <n v="0"/>
  </r>
  <r>
    <n v="6089"/>
    <s v="L53268"/>
    <x v="1"/>
    <n v="300.89999999999998"/>
    <n v="310.8"/>
    <n v="1476"/>
    <n v="154.56635855661781"/>
    <n v="39"/>
    <n v="9.9000000000000341"/>
    <n v="6.0280879837080947"/>
    <n v="10"/>
    <x v="0"/>
    <n v="0"/>
    <n v="0"/>
    <n v="0"/>
    <n v="0"/>
    <n v="0"/>
  </r>
  <r>
    <n v="6090"/>
    <s v="L53269"/>
    <x v="1"/>
    <n v="300.89999999999998"/>
    <n v="310.7"/>
    <n v="1509"/>
    <n v="158.02211047556659"/>
    <n v="37.5"/>
    <n v="9.8000000000000114"/>
    <n v="5.9258291428337468"/>
    <n v="12"/>
    <x v="0"/>
    <n v="0"/>
    <n v="0"/>
    <n v="0"/>
    <n v="0"/>
    <n v="0"/>
  </r>
  <r>
    <n v="6091"/>
    <s v="L53270"/>
    <x v="1"/>
    <n v="300.89999999999998"/>
    <n v="310.8"/>
    <n v="1708"/>
    <n v="178.8613417443789"/>
    <n v="29.1"/>
    <n v="9.9000000000000341"/>
    <n v="5.2048650447614264"/>
    <n v="14"/>
    <x v="0"/>
    <n v="0"/>
    <n v="0"/>
    <n v="0"/>
    <n v="0"/>
    <n v="0"/>
  </r>
  <r>
    <n v="6092"/>
    <s v="L53271"/>
    <x v="1"/>
    <n v="300.89999999999998"/>
    <n v="310.7"/>
    <n v="1412"/>
    <n v="147.86429422895961"/>
    <n v="57.5"/>
    <n v="9.8000000000000114"/>
    <n v="8.5021969181651773"/>
    <n v="16"/>
    <x v="0"/>
    <n v="0"/>
    <n v="0"/>
    <n v="0"/>
    <n v="0"/>
    <n v="1"/>
  </r>
  <r>
    <n v="6093"/>
    <s v="L53272"/>
    <x v="1"/>
    <n v="300.89999999999998"/>
    <n v="310.7"/>
    <n v="1658"/>
    <n v="173.62535398839591"/>
    <n v="28.5"/>
    <n v="9.8000000000000114"/>
    <n v="4.9483225886692832"/>
    <n v="18"/>
    <x v="0"/>
    <n v="0"/>
    <n v="0"/>
    <n v="0"/>
    <n v="0"/>
    <n v="0"/>
  </r>
  <r>
    <n v="6094"/>
    <s v="L53273"/>
    <x v="1"/>
    <n v="301"/>
    <n v="310.8"/>
    <n v="1375"/>
    <n v="143.98966328953216"/>
    <n v="57.2"/>
    <n v="9.8000000000000114"/>
    <n v="8.2362087401612403"/>
    <n v="20"/>
    <x v="0"/>
    <n v="0"/>
    <n v="0"/>
    <n v="0"/>
    <n v="0"/>
    <n v="0"/>
  </r>
  <r>
    <n v="6095"/>
    <s v="M20954"/>
    <x v="0"/>
    <n v="300.89999999999998"/>
    <n v="310.8"/>
    <n v="1402"/>
    <n v="146.817096677763"/>
    <n v="48.1"/>
    <n v="9.9000000000000341"/>
    <n v="7.061902350200401"/>
    <n v="22"/>
    <x v="0"/>
    <n v="0"/>
    <n v="0"/>
    <n v="0"/>
    <n v="0"/>
    <n v="0"/>
  </r>
  <r>
    <n v="6096"/>
    <s v="M20955"/>
    <x v="0"/>
    <n v="300.89999999999998"/>
    <n v="310.7"/>
    <n v="1452"/>
    <n v="152.05308443374599"/>
    <n v="47.3"/>
    <n v="9.8000000000000114"/>
    <n v="7.1921108937161851"/>
    <n v="25"/>
    <x v="0"/>
    <n v="0"/>
    <n v="0"/>
    <n v="0"/>
    <n v="0"/>
    <n v="0"/>
  </r>
  <r>
    <n v="6097"/>
    <s v="M20956"/>
    <x v="0"/>
    <n v="300.8"/>
    <n v="310.7"/>
    <n v="1483"/>
    <n v="155.29939684245542"/>
    <n v="40.799999999999997"/>
    <n v="9.8999999999999773"/>
    <n v="6.336215391172181"/>
    <n v="28"/>
    <x v="0"/>
    <n v="0"/>
    <n v="0"/>
    <n v="0"/>
    <n v="0"/>
    <n v="0"/>
  </r>
  <r>
    <n v="6098"/>
    <s v="H35511"/>
    <x v="2"/>
    <n v="300.89999999999998"/>
    <n v="310.8"/>
    <n v="1477"/>
    <n v="154.67107831173746"/>
    <n v="38.4"/>
    <n v="9.9000000000000341"/>
    <n v="5.9393694071707186"/>
    <n v="31"/>
    <x v="0"/>
    <n v="0"/>
    <n v="0"/>
    <n v="0"/>
    <n v="0"/>
    <n v="0"/>
  </r>
  <r>
    <n v="6099"/>
    <s v="M20958"/>
    <x v="0"/>
    <n v="300.8"/>
    <n v="310.7"/>
    <n v="1924"/>
    <n v="201.4808088502254"/>
    <n v="22.4"/>
    <n v="9.8999999999999773"/>
    <n v="4.513170118245049"/>
    <n v="36"/>
    <x v="0"/>
    <n v="0"/>
    <n v="0"/>
    <n v="0"/>
    <n v="0"/>
    <n v="0"/>
  </r>
  <r>
    <n v="6100"/>
    <s v="H35513"/>
    <x v="2"/>
    <n v="300.89999999999998"/>
    <n v="310.7"/>
    <n v="1609"/>
    <n v="168.49408598753254"/>
    <n v="28.7"/>
    <n v="9.8000000000000114"/>
    <n v="4.8357802678421837"/>
    <n v="39"/>
    <x v="0"/>
    <n v="0"/>
    <n v="0"/>
    <n v="0"/>
    <n v="0"/>
    <n v="0"/>
  </r>
  <r>
    <n v="6101"/>
    <s v="M20960"/>
    <x v="0"/>
    <n v="300.8"/>
    <n v="310.7"/>
    <n v="1886"/>
    <n v="197.50145815567834"/>
    <n v="21.1"/>
    <n v="9.8999999999999773"/>
    <n v="4.1672807670848133"/>
    <n v="44"/>
    <x v="0"/>
    <n v="0"/>
    <n v="0"/>
    <n v="0"/>
    <n v="0"/>
    <n v="0"/>
  </r>
  <r>
    <n v="6102"/>
    <s v="L53281"/>
    <x v="1"/>
    <n v="300.7"/>
    <n v="310.60000000000002"/>
    <n v="1616"/>
    <n v="169.22712427337018"/>
    <n v="29.6"/>
    <n v="9.9000000000000341"/>
    <n v="5.0091228784917572"/>
    <n v="47"/>
    <x v="0"/>
    <n v="0"/>
    <n v="0"/>
    <n v="0"/>
    <n v="0"/>
    <n v="0"/>
  </r>
  <r>
    <n v="6103"/>
    <s v="L53282"/>
    <x v="1"/>
    <n v="300.7"/>
    <n v="310.7"/>
    <n v="1442"/>
    <n v="151.00588688254939"/>
    <n v="43.2"/>
    <n v="10"/>
    <n v="6.523454313326134"/>
    <n v="49"/>
    <x v="0"/>
    <n v="0"/>
    <n v="0"/>
    <n v="0"/>
    <n v="0"/>
    <n v="0"/>
  </r>
  <r>
    <n v="6104"/>
    <s v="L53283"/>
    <x v="1"/>
    <n v="300.8"/>
    <n v="310.8"/>
    <n v="1407"/>
    <n v="147.34069545336129"/>
    <n v="45.1"/>
    <n v="10"/>
    <n v="6.6450653649465945"/>
    <n v="51"/>
    <x v="0"/>
    <n v="0"/>
    <n v="0"/>
    <n v="0"/>
    <n v="0"/>
    <n v="0"/>
  </r>
  <r>
    <n v="6105"/>
    <s v="M20964"/>
    <x v="0"/>
    <n v="300.8"/>
    <n v="310.8"/>
    <n v="1461"/>
    <n v="152.99556222982292"/>
    <n v="41.3"/>
    <n v="10"/>
    <n v="6.3187167200916869"/>
    <n v="53"/>
    <x v="0"/>
    <n v="0"/>
    <n v="0"/>
    <n v="0"/>
    <n v="0"/>
    <n v="0"/>
  </r>
  <r>
    <n v="6106"/>
    <s v="M20965"/>
    <x v="0"/>
    <n v="300.8"/>
    <n v="310.89999999999998"/>
    <n v="1522"/>
    <n v="159.38346729212216"/>
    <n v="46.2"/>
    <n v="10.099999999999966"/>
    <n v="7.3635161888960443"/>
    <n v="56"/>
    <x v="0"/>
    <n v="0"/>
    <n v="0"/>
    <n v="0"/>
    <n v="0"/>
    <n v="0"/>
  </r>
  <r>
    <n v="6107"/>
    <s v="L53286"/>
    <x v="1"/>
    <n v="300.89999999999998"/>
    <n v="311"/>
    <n v="1432"/>
    <n v="149.95868933135279"/>
    <n v="48.1"/>
    <n v="10.100000000000023"/>
    <n v="7.2130129568380692"/>
    <n v="59"/>
    <x v="0"/>
    <n v="0"/>
    <n v="0"/>
    <n v="0"/>
    <n v="0"/>
    <n v="0"/>
  </r>
  <r>
    <n v="6108"/>
    <s v="L53287"/>
    <x v="1"/>
    <n v="300.89999999999998"/>
    <n v="311"/>
    <n v="1438"/>
    <n v="150.58700786207075"/>
    <n v="49"/>
    <n v="10.100000000000023"/>
    <n v="7.3787633852414665"/>
    <n v="61"/>
    <x v="0"/>
    <n v="0"/>
    <n v="0"/>
    <n v="0"/>
    <n v="0"/>
    <n v="0"/>
  </r>
  <r>
    <n v="6109"/>
    <s v="M20968"/>
    <x v="0"/>
    <n v="300.8"/>
    <n v="310.89999999999998"/>
    <n v="1678"/>
    <n v="175.71974909078909"/>
    <n v="28.1"/>
    <n v="10.099999999999966"/>
    <n v="4.937724949451173"/>
    <n v="63"/>
    <x v="0"/>
    <n v="0"/>
    <n v="0"/>
    <n v="0"/>
    <n v="0"/>
    <n v="0"/>
  </r>
  <r>
    <n v="6110"/>
    <s v="M20969"/>
    <x v="0"/>
    <n v="300.8"/>
    <n v="310.89999999999998"/>
    <n v="1514"/>
    <n v="158.54570925116488"/>
    <n v="38.700000000000003"/>
    <n v="10.099999999999966"/>
    <n v="6.1357189480200818"/>
    <n v="66"/>
    <x v="0"/>
    <n v="0"/>
    <n v="0"/>
    <n v="0"/>
    <n v="0"/>
    <n v="0"/>
  </r>
  <r>
    <n v="6111"/>
    <s v="L53290"/>
    <x v="1"/>
    <n v="300.7"/>
    <n v="310.8"/>
    <n v="1534"/>
    <n v="160.64010435355809"/>
    <n v="41.3"/>
    <n v="10.100000000000023"/>
    <n v="6.6344363098019485"/>
    <n v="69"/>
    <x v="0"/>
    <n v="0"/>
    <n v="0"/>
    <n v="0"/>
    <n v="0"/>
    <n v="0"/>
  </r>
  <r>
    <n v="6112"/>
    <s v="M20971"/>
    <x v="0"/>
    <n v="300.7"/>
    <n v="310.8"/>
    <n v="1486"/>
    <n v="155.61355610781442"/>
    <n v="41.2"/>
    <n v="10.100000000000023"/>
    <n v="6.4112785116419548"/>
    <n v="71"/>
    <x v="0"/>
    <n v="0"/>
    <n v="0"/>
    <n v="0"/>
    <n v="0"/>
    <n v="0"/>
  </r>
  <r>
    <n v="6113"/>
    <s v="L53292"/>
    <x v="1"/>
    <n v="300.7"/>
    <n v="310.8"/>
    <n v="1925"/>
    <n v="201.58552860534508"/>
    <n v="22"/>
    <n v="10.100000000000023"/>
    <n v="4.4348816293175917"/>
    <n v="74"/>
    <x v="0"/>
    <n v="0"/>
    <n v="0"/>
    <n v="0"/>
    <n v="0"/>
    <n v="0"/>
  </r>
  <r>
    <n v="6114"/>
    <s v="M20973"/>
    <x v="0"/>
    <n v="300.7"/>
    <n v="310.8"/>
    <n v="1724"/>
    <n v="180.53685782629344"/>
    <n v="30"/>
    <n v="10.100000000000023"/>
    <n v="5.416105734788804"/>
    <n v="76"/>
    <x v="0"/>
    <n v="0"/>
    <n v="0"/>
    <n v="0"/>
    <n v="0"/>
    <n v="0"/>
  </r>
  <r>
    <n v="6115"/>
    <s v="M20974"/>
    <x v="0"/>
    <n v="300.8"/>
    <n v="310.8"/>
    <n v="1549"/>
    <n v="162.21090068035298"/>
    <n v="35.5"/>
    <n v="10"/>
    <n v="5.7584869741525306"/>
    <n v="79"/>
    <x v="0"/>
    <n v="0"/>
    <n v="0"/>
    <n v="0"/>
    <n v="0"/>
    <n v="0"/>
  </r>
  <r>
    <n v="6116"/>
    <s v="L53295"/>
    <x v="1"/>
    <n v="300.8"/>
    <n v="310.89999999999998"/>
    <n v="1457"/>
    <n v="152.57668320934428"/>
    <n v="47.7"/>
    <n v="10.099999999999966"/>
    <n v="7.2779077890857229"/>
    <n v="82"/>
    <x v="0"/>
    <n v="0"/>
    <n v="0"/>
    <n v="0"/>
    <n v="0"/>
    <n v="0"/>
  </r>
  <r>
    <n v="6117"/>
    <s v="L53296"/>
    <x v="1"/>
    <n v="300.8"/>
    <n v="310.89999999999998"/>
    <n v="1453"/>
    <n v="152.15780418886564"/>
    <n v="43.9"/>
    <n v="10.099999999999966"/>
    <n v="6.6797276038912017"/>
    <n v="84"/>
    <x v="0"/>
    <n v="0"/>
    <n v="0"/>
    <n v="0"/>
    <n v="0"/>
    <n v="0"/>
  </r>
  <r>
    <n v="6118"/>
    <s v="L53297"/>
    <x v="1"/>
    <n v="300.8"/>
    <n v="311"/>
    <n v="1578"/>
    <n v="165.24777357882311"/>
    <n v="44.4"/>
    <n v="10.199999999999989"/>
    <n v="7.3370011468997465"/>
    <n v="86"/>
    <x v="0"/>
    <n v="0"/>
    <n v="0"/>
    <n v="0"/>
    <n v="0"/>
    <n v="0"/>
  </r>
  <r>
    <n v="6119"/>
    <s v="M20978"/>
    <x v="0"/>
    <n v="300.89999999999998"/>
    <n v="311.10000000000002"/>
    <n v="1325"/>
    <n v="138.7536755335492"/>
    <n v="61.4"/>
    <n v="10.200000000000045"/>
    <n v="8.519475677759921"/>
    <n v="88"/>
    <x v="0"/>
    <n v="0"/>
    <n v="0"/>
    <n v="0"/>
    <n v="0"/>
    <n v="0"/>
  </r>
  <r>
    <n v="6120"/>
    <s v="L53299"/>
    <x v="1"/>
    <n v="300.89999999999998"/>
    <n v="311.10000000000002"/>
    <n v="1471"/>
    <n v="154.04275978101953"/>
    <n v="39.299999999999997"/>
    <n v="10.200000000000045"/>
    <n v="6.0538804593940672"/>
    <n v="91"/>
    <x v="0"/>
    <n v="0"/>
    <n v="0"/>
    <n v="0"/>
    <n v="0"/>
    <n v="0"/>
  </r>
  <r>
    <n v="6121"/>
    <s v="M20980"/>
    <x v="0"/>
    <n v="300.89999999999998"/>
    <n v="311.2"/>
    <n v="1472"/>
    <n v="154.14747953613917"/>
    <n v="40"/>
    <n v="10.300000000000011"/>
    <n v="6.1658991814455666"/>
    <n v="93"/>
    <x v="0"/>
    <n v="0"/>
    <n v="0"/>
    <n v="0"/>
    <n v="0"/>
    <n v="0"/>
  </r>
  <r>
    <n v="6122"/>
    <s v="L53301"/>
    <x v="1"/>
    <n v="300.89999999999998"/>
    <n v="311.10000000000002"/>
    <n v="1457"/>
    <n v="152.57668320934428"/>
    <n v="37.4"/>
    <n v="10.200000000000045"/>
    <n v="5.7063679520294759"/>
    <n v="96"/>
    <x v="0"/>
    <n v="0"/>
    <n v="0"/>
    <n v="0"/>
    <n v="0"/>
    <n v="0"/>
  </r>
  <r>
    <n v="6123"/>
    <s v="L53302"/>
    <x v="1"/>
    <n v="301"/>
    <n v="311"/>
    <n v="1402"/>
    <n v="146.817096677763"/>
    <n v="55.3"/>
    <n v="10"/>
    <n v="8.1189854462802948"/>
    <n v="98"/>
    <x v="0"/>
    <n v="0"/>
    <n v="0"/>
    <n v="0"/>
    <n v="0"/>
    <n v="0"/>
  </r>
  <r>
    <n v="6124"/>
    <s v="L53303"/>
    <x v="1"/>
    <n v="300.89999999999998"/>
    <n v="310.89999999999998"/>
    <n v="1477"/>
    <n v="154.67107831173746"/>
    <n v="41.5"/>
    <n v="10"/>
    <n v="6.4188497499371042"/>
    <n v="100"/>
    <x v="0"/>
    <n v="0"/>
    <n v="0"/>
    <n v="0"/>
    <n v="0"/>
    <n v="0"/>
  </r>
  <r>
    <n v="6125"/>
    <s v="M20984"/>
    <x v="0"/>
    <n v="300.89999999999998"/>
    <n v="310.89999999999998"/>
    <n v="1727"/>
    <n v="180.85101709165244"/>
    <n v="30.1"/>
    <n v="10"/>
    <n v="5.4436156144587384"/>
    <n v="102"/>
    <x v="0"/>
    <n v="0"/>
    <n v="0"/>
    <n v="0"/>
    <n v="0"/>
    <n v="0"/>
  </r>
  <r>
    <n v="6126"/>
    <s v="L53305"/>
    <x v="1"/>
    <n v="300.89999999999998"/>
    <n v="310.89999999999998"/>
    <n v="1995"/>
    <n v="208.91591146372124"/>
    <n v="20.2"/>
    <n v="10"/>
    <n v="4.2201014115671684"/>
    <n v="105"/>
    <x v="0"/>
    <n v="0"/>
    <n v="0"/>
    <n v="0"/>
    <n v="0"/>
    <n v="0"/>
  </r>
  <r>
    <n v="6127"/>
    <s v="L53306"/>
    <x v="1"/>
    <n v="300.89999999999998"/>
    <n v="310.89999999999998"/>
    <n v="1370"/>
    <n v="143.46606451393387"/>
    <n v="52.5"/>
    <n v="10"/>
    <n v="7.5319683869815277"/>
    <n v="107"/>
    <x v="0"/>
    <n v="0"/>
    <n v="0"/>
    <n v="0"/>
    <n v="0"/>
    <n v="0"/>
  </r>
  <r>
    <n v="6128"/>
    <s v="L53307"/>
    <x v="1"/>
    <n v="300.89999999999998"/>
    <n v="310.89999999999998"/>
    <n v="1228"/>
    <n v="128.59585928694221"/>
    <n v="66.400000000000006"/>
    <n v="10"/>
    <n v="8.5387650566529647"/>
    <n v="109"/>
    <x v="0"/>
    <n v="0"/>
    <n v="0"/>
    <n v="0"/>
    <n v="0"/>
    <n v="0"/>
  </r>
  <r>
    <n v="6129"/>
    <s v="L53308"/>
    <x v="1"/>
    <n v="300.89999999999998"/>
    <n v="311"/>
    <n v="1499"/>
    <n v="156.97491292436999"/>
    <n v="38"/>
    <n v="10.100000000000023"/>
    <n v="5.9650466911260596"/>
    <n v="111"/>
    <x v="0"/>
    <n v="0"/>
    <n v="0"/>
    <n v="0"/>
    <n v="0"/>
    <n v="0"/>
  </r>
  <r>
    <n v="6130"/>
    <s v="M20989"/>
    <x v="0"/>
    <n v="301"/>
    <n v="311"/>
    <n v="1508"/>
    <n v="157.91739072044692"/>
    <n v="46.9"/>
    <n v="10"/>
    <n v="7.4063256247889599"/>
    <n v="113"/>
    <x v="0"/>
    <n v="0"/>
    <n v="0"/>
    <n v="0"/>
    <n v="0"/>
    <n v="0"/>
  </r>
  <r>
    <n v="6131"/>
    <s v="L53310"/>
    <x v="1"/>
    <n v="301"/>
    <n v="310.89999999999998"/>
    <n v="1473"/>
    <n v="154.25219929125885"/>
    <n v="44.2"/>
    <n v="9.8999999999999773"/>
    <n v="6.8179472086736412"/>
    <n v="116"/>
    <x v="0"/>
    <n v="0"/>
    <n v="0"/>
    <n v="0"/>
    <n v="0"/>
    <n v="0"/>
  </r>
  <r>
    <n v="6132"/>
    <s v="H35545"/>
    <x v="2"/>
    <n v="301"/>
    <n v="311"/>
    <n v="1640"/>
    <n v="171.74039839624203"/>
    <n v="37.6"/>
    <n v="10"/>
    <n v="6.4574389796987006"/>
    <n v="118"/>
    <x v="0"/>
    <n v="0"/>
    <n v="0"/>
    <n v="0"/>
    <n v="0"/>
    <n v="0"/>
  </r>
  <r>
    <n v="6133"/>
    <s v="L53312"/>
    <x v="1"/>
    <n v="301.10000000000002"/>
    <n v="311.10000000000002"/>
    <n v="1429"/>
    <n v="149.64453006599382"/>
    <n v="42.5"/>
    <n v="10"/>
    <n v="6.3598925278047371"/>
    <n v="123"/>
    <x v="0"/>
    <n v="0"/>
    <n v="0"/>
    <n v="0"/>
    <n v="0"/>
    <n v="0"/>
  </r>
  <r>
    <n v="6134"/>
    <s v="L53313"/>
    <x v="1"/>
    <n v="301.10000000000002"/>
    <n v="311.10000000000002"/>
    <n v="1470"/>
    <n v="153.93804002589985"/>
    <n v="40.9"/>
    <n v="10"/>
    <n v="6.2960658370593041"/>
    <n v="125"/>
    <x v="0"/>
    <n v="0"/>
    <n v="0"/>
    <n v="0"/>
    <n v="0"/>
    <n v="0"/>
  </r>
  <r>
    <n v="6135"/>
    <s v="L53314"/>
    <x v="1"/>
    <n v="301"/>
    <n v="311"/>
    <n v="1581"/>
    <n v="165.56193284418211"/>
    <n v="37"/>
    <n v="10"/>
    <n v="6.125791515234738"/>
    <n v="127"/>
    <x v="0"/>
    <n v="0"/>
    <n v="0"/>
    <n v="0"/>
    <n v="0"/>
    <n v="0"/>
  </r>
  <r>
    <n v="6136"/>
    <s v="L53315"/>
    <x v="1"/>
    <n v="301"/>
    <n v="310.89999999999998"/>
    <n v="1740"/>
    <n v="182.21237390820801"/>
    <n v="28.9"/>
    <n v="9.8999999999999773"/>
    <n v="5.2659376059472116"/>
    <n v="129"/>
    <x v="0"/>
    <n v="0"/>
    <n v="0"/>
    <n v="0"/>
    <n v="0"/>
    <n v="0"/>
  </r>
  <r>
    <n v="6137"/>
    <s v="H35550"/>
    <x v="2"/>
    <n v="300.89999999999998"/>
    <n v="310.8"/>
    <n v="1390"/>
    <n v="145.56045961632708"/>
    <n v="40.6"/>
    <n v="9.9000000000000341"/>
    <n v="5.9097546604228803"/>
    <n v="131"/>
    <x v="0"/>
    <n v="0"/>
    <n v="0"/>
    <n v="0"/>
    <n v="0"/>
    <n v="0"/>
  </r>
  <r>
    <n v="6138"/>
    <s v="M20997"/>
    <x v="0"/>
    <n v="300.89999999999998"/>
    <n v="310.8"/>
    <n v="1988"/>
    <n v="208.18287317788364"/>
    <n v="19.7"/>
    <n v="9.9000000000000341"/>
    <n v="4.1012026016043075"/>
    <n v="136"/>
    <x v="0"/>
    <n v="0"/>
    <n v="0"/>
    <n v="0"/>
    <n v="0"/>
    <n v="0"/>
  </r>
  <r>
    <n v="6139"/>
    <s v="M20998"/>
    <x v="0"/>
    <n v="300.8"/>
    <n v="310.7"/>
    <n v="1452"/>
    <n v="152.05308443374599"/>
    <n v="43"/>
    <n v="9.8999999999999773"/>
    <n v="6.5382826306510777"/>
    <n v="139"/>
    <x v="0"/>
    <n v="0"/>
    <n v="0"/>
    <n v="0"/>
    <n v="0"/>
    <n v="0"/>
  </r>
  <r>
    <n v="6140"/>
    <s v="L53319"/>
    <x v="1"/>
    <n v="300.8"/>
    <n v="310.7"/>
    <n v="1586"/>
    <n v="166.0855316197804"/>
    <n v="33.4"/>
    <n v="9.8999999999999773"/>
    <n v="5.5472567561006656"/>
    <n v="142"/>
    <x v="0"/>
    <n v="0"/>
    <n v="0"/>
    <n v="0"/>
    <n v="0"/>
    <n v="0"/>
  </r>
  <r>
    <n v="6141"/>
    <s v="L53320"/>
    <x v="1"/>
    <n v="300.8"/>
    <n v="310.7"/>
    <n v="1589"/>
    <n v="166.39969088513939"/>
    <n v="34.299999999999997"/>
    <n v="9.8999999999999773"/>
    <n v="5.7075093973602806"/>
    <n v="144"/>
    <x v="0"/>
    <n v="0"/>
    <n v="0"/>
    <n v="0"/>
    <n v="0"/>
    <n v="0"/>
  </r>
  <r>
    <n v="6142"/>
    <s v="L53321"/>
    <x v="1"/>
    <n v="300.8"/>
    <n v="310.8"/>
    <n v="1486"/>
    <n v="155.61355610781442"/>
    <n v="45.7"/>
    <n v="10"/>
    <n v="7.1115395141271192"/>
    <n v="146"/>
    <x v="0"/>
    <n v="0"/>
    <n v="0"/>
    <n v="0"/>
    <n v="0"/>
    <n v="0"/>
  </r>
  <r>
    <n v="6143"/>
    <s v="L53322"/>
    <x v="1"/>
    <n v="300.89999999999998"/>
    <n v="310.89999999999998"/>
    <n v="1755"/>
    <n v="183.78317023500287"/>
    <n v="27.9"/>
    <n v="10"/>
    <n v="5.1275504495565798"/>
    <n v="148"/>
    <x v="0"/>
    <n v="0"/>
    <n v="0"/>
    <n v="0"/>
    <n v="0"/>
    <n v="0"/>
  </r>
  <r>
    <n v="6144"/>
    <s v="M21003"/>
    <x v="0"/>
    <n v="301"/>
    <n v="310.89999999999998"/>
    <n v="1575"/>
    <n v="164.93361431346415"/>
    <n v="34.6"/>
    <n v="9.8999999999999773"/>
    <n v="5.7067030552458604"/>
    <n v="150"/>
    <x v="0"/>
    <n v="0"/>
    <n v="0"/>
    <n v="0"/>
    <n v="0"/>
    <n v="0"/>
  </r>
  <r>
    <n v="6145"/>
    <s v="M21004"/>
    <x v="0"/>
    <n v="301.10000000000002"/>
    <n v="311.10000000000002"/>
    <n v="1615"/>
    <n v="169.12240451825053"/>
    <n v="37.700000000000003"/>
    <n v="10"/>
    <n v="6.3759146503380455"/>
    <n v="153"/>
    <x v="0"/>
    <n v="0"/>
    <n v="0"/>
    <n v="0"/>
    <n v="0"/>
    <n v="0"/>
  </r>
  <r>
    <n v="6146"/>
    <s v="M21005"/>
    <x v="0"/>
    <n v="301.10000000000002"/>
    <n v="311.10000000000002"/>
    <n v="1436"/>
    <n v="150.37756835183143"/>
    <n v="41.8"/>
    <n v="10"/>
    <n v="6.2857823571065534"/>
    <n v="156"/>
    <x v="0"/>
    <n v="0"/>
    <n v="0"/>
    <n v="0"/>
    <n v="0"/>
    <n v="0"/>
  </r>
  <r>
    <n v="6147"/>
    <s v="M21006"/>
    <x v="0"/>
    <n v="301.10000000000002"/>
    <n v="311.10000000000002"/>
    <n v="1470"/>
    <n v="153.93804002589985"/>
    <n v="40.6"/>
    <n v="10"/>
    <n v="6.2498844250515342"/>
    <n v="159"/>
    <x v="0"/>
    <n v="0"/>
    <n v="0"/>
    <n v="0"/>
    <n v="0"/>
    <n v="0"/>
  </r>
  <r>
    <n v="6148"/>
    <s v="M21007"/>
    <x v="0"/>
    <n v="301.10000000000002"/>
    <n v="311.10000000000002"/>
    <n v="2089"/>
    <n v="218.75956844496926"/>
    <n v="19.8"/>
    <n v="10"/>
    <n v="4.3314394552103916"/>
    <n v="162"/>
    <x v="0"/>
    <n v="0"/>
    <n v="0"/>
    <n v="0"/>
    <n v="0"/>
    <n v="0"/>
  </r>
  <r>
    <n v="6149"/>
    <s v="L53328"/>
    <x v="1"/>
    <n v="301.10000000000002"/>
    <n v="311.2"/>
    <n v="1564"/>
    <n v="163.7816970071479"/>
    <n v="37"/>
    <n v="10.099999999999966"/>
    <n v="6.0599227892644718"/>
    <n v="165"/>
    <x v="0"/>
    <n v="0"/>
    <n v="0"/>
    <n v="0"/>
    <n v="0"/>
    <n v="0"/>
  </r>
  <r>
    <n v="6150"/>
    <s v="M21009"/>
    <x v="0"/>
    <n v="301"/>
    <n v="311.10000000000002"/>
    <n v="1420"/>
    <n v="148.70205226991686"/>
    <n v="47.4"/>
    <n v="10.100000000000023"/>
    <n v="7.048477277594059"/>
    <n v="167"/>
    <x v="0"/>
    <n v="0"/>
    <n v="0"/>
    <n v="0"/>
    <n v="0"/>
    <n v="0"/>
  </r>
  <r>
    <n v="6151"/>
    <s v="L53330"/>
    <x v="1"/>
    <n v="301.10000000000002"/>
    <n v="311.10000000000002"/>
    <n v="1711"/>
    <n v="179.17550100973784"/>
    <n v="29.1"/>
    <n v="10"/>
    <n v="5.2140070793833715"/>
    <n v="170"/>
    <x v="0"/>
    <n v="0"/>
    <n v="0"/>
    <n v="0"/>
    <n v="0"/>
    <n v="0"/>
  </r>
  <r>
    <n v="6152"/>
    <s v="L53331"/>
    <x v="1"/>
    <n v="301.10000000000002"/>
    <n v="311.2"/>
    <n v="1555"/>
    <n v="162.83921921107094"/>
    <n v="35.299999999999997"/>
    <n v="10.099999999999966"/>
    <n v="5.7482244381508032"/>
    <n v="172"/>
    <x v="0"/>
    <n v="0"/>
    <n v="0"/>
    <n v="0"/>
    <n v="0"/>
    <n v="0"/>
  </r>
  <r>
    <n v="6153"/>
    <s v="M21012"/>
    <x v="0"/>
    <n v="301.10000000000002"/>
    <n v="311.10000000000002"/>
    <n v="1592"/>
    <n v="166.71385015049836"/>
    <n v="35.700000000000003"/>
    <n v="10"/>
    <n v="5.9516844503727917"/>
    <n v="174"/>
    <x v="0"/>
    <n v="0"/>
    <n v="0"/>
    <n v="0"/>
    <n v="0"/>
    <n v="0"/>
  </r>
  <r>
    <n v="6154"/>
    <s v="L53333"/>
    <x v="1"/>
    <n v="301"/>
    <n v="311.10000000000002"/>
    <n v="1236"/>
    <n v="129.43361732789947"/>
    <n v="64.400000000000006"/>
    <n v="10.100000000000023"/>
    <n v="8.3355249559167266"/>
    <n v="177"/>
    <x v="1"/>
    <n v="0"/>
    <n v="0"/>
    <n v="0"/>
    <n v="1"/>
    <n v="0"/>
  </r>
  <r>
    <n v="6155"/>
    <s v="M21014"/>
    <x v="0"/>
    <n v="301"/>
    <n v="310.89999999999998"/>
    <n v="1765"/>
    <n v="184.8303677861995"/>
    <n v="24.2"/>
    <n v="9.8999999999999773"/>
    <n v="4.4728949004260272"/>
    <n v="179"/>
    <x v="0"/>
    <n v="0"/>
    <n v="0"/>
    <n v="0"/>
    <n v="0"/>
    <n v="0"/>
  </r>
  <r>
    <n v="6156"/>
    <s v="L53335"/>
    <x v="1"/>
    <n v="301"/>
    <n v="311"/>
    <n v="1634"/>
    <n v="171.11207986552407"/>
    <n v="31.2"/>
    <n v="10"/>
    <n v="5.33869689180435"/>
    <n v="182"/>
    <x v="0"/>
    <n v="0"/>
    <n v="0"/>
    <n v="0"/>
    <n v="0"/>
    <n v="0"/>
  </r>
  <r>
    <n v="6157"/>
    <s v="L53336"/>
    <x v="1"/>
    <n v="301.10000000000002"/>
    <n v="311.10000000000002"/>
    <n v="1508"/>
    <n v="157.91739072044692"/>
    <n v="41.5"/>
    <n v="10"/>
    <n v="6.5535717148985464"/>
    <n v="184"/>
    <x v="0"/>
    <n v="0"/>
    <n v="0"/>
    <n v="0"/>
    <n v="0"/>
    <n v="0"/>
  </r>
  <r>
    <n v="6158"/>
    <s v="L53337"/>
    <x v="1"/>
    <n v="301.10000000000002"/>
    <n v="311.2"/>
    <n v="1774"/>
    <n v="185.77284558227646"/>
    <n v="29.6"/>
    <n v="10.099999999999966"/>
    <n v="5.4988762292353828"/>
    <n v="186"/>
    <x v="0"/>
    <n v="0"/>
    <n v="0"/>
    <n v="0"/>
    <n v="0"/>
    <n v="0"/>
  </r>
  <r>
    <n v="6159"/>
    <s v="L53338"/>
    <x v="1"/>
    <n v="301.10000000000002"/>
    <n v="311"/>
    <n v="1677"/>
    <n v="175.61502933566945"/>
    <n v="29.1"/>
    <n v="9.8999999999999773"/>
    <n v="5.110397353667981"/>
    <n v="188"/>
    <x v="0"/>
    <n v="0"/>
    <n v="0"/>
    <n v="0"/>
    <n v="0"/>
    <n v="0"/>
  </r>
  <r>
    <n v="6160"/>
    <s v="L53339"/>
    <x v="1"/>
    <n v="301"/>
    <n v="311"/>
    <n v="1399"/>
    <n v="146.50293741240404"/>
    <n v="58"/>
    <n v="10"/>
    <n v="8.4971703699194343"/>
    <n v="190"/>
    <x v="1"/>
    <n v="0"/>
    <n v="0"/>
    <n v="0"/>
    <n v="1"/>
    <n v="0"/>
  </r>
  <r>
    <n v="6161"/>
    <s v="L53340"/>
    <x v="1"/>
    <n v="301"/>
    <n v="310.89999999999998"/>
    <n v="1570"/>
    <n v="164.41001553786586"/>
    <n v="34"/>
    <n v="9.8999999999999773"/>
    <n v="5.5899405282874399"/>
    <n v="192"/>
    <x v="0"/>
    <n v="0"/>
    <n v="0"/>
    <n v="0"/>
    <n v="0"/>
    <n v="0"/>
  </r>
  <r>
    <n v="6162"/>
    <s v="L53341"/>
    <x v="1"/>
    <n v="301"/>
    <n v="310.89999999999998"/>
    <n v="1479"/>
    <n v="154.88051782197681"/>
    <n v="44.3"/>
    <n v="9.8999999999999773"/>
    <n v="6.861206939513572"/>
    <n v="194"/>
    <x v="0"/>
    <n v="0"/>
    <n v="0"/>
    <n v="0"/>
    <n v="0"/>
    <n v="0"/>
  </r>
  <r>
    <n v="6163"/>
    <s v="L53342"/>
    <x v="1"/>
    <n v="301"/>
    <n v="310.8"/>
    <n v="1558"/>
    <n v="163.15337847642994"/>
    <n v="34.9"/>
    <n v="9.8000000000000114"/>
    <n v="5.6940529088274046"/>
    <n v="196"/>
    <x v="0"/>
    <n v="0"/>
    <n v="0"/>
    <n v="0"/>
    <n v="0"/>
    <n v="0"/>
  </r>
  <r>
    <n v="6164"/>
    <s v="L53343"/>
    <x v="1"/>
    <n v="300.8"/>
    <n v="310.7"/>
    <n v="1358"/>
    <n v="142.20942745249798"/>
    <n v="48.1"/>
    <n v="9.8999999999999773"/>
    <n v="6.8402734604651529"/>
    <n v="198"/>
    <x v="0"/>
    <n v="0"/>
    <n v="0"/>
    <n v="0"/>
    <n v="0"/>
    <n v="0"/>
  </r>
  <r>
    <n v="6165"/>
    <s v="H35578"/>
    <x v="2"/>
    <n v="300.89999999999998"/>
    <n v="310.7"/>
    <n v="1656"/>
    <n v="173.41591447815657"/>
    <n v="30.7"/>
    <n v="9.8000000000000114"/>
    <n v="5.3238685744794063"/>
    <n v="200"/>
    <x v="0"/>
    <n v="0"/>
    <n v="0"/>
    <n v="0"/>
    <n v="0"/>
    <n v="0"/>
  </r>
  <r>
    <n v="6166"/>
    <s v="L53345"/>
    <x v="1"/>
    <n v="300.89999999999998"/>
    <n v="310.7"/>
    <n v="1523"/>
    <n v="159.48818704724184"/>
    <n v="35.799999999999997"/>
    <n v="9.8000000000000114"/>
    <n v="5.7096770962912569"/>
    <n v="205"/>
    <x v="0"/>
    <n v="0"/>
    <n v="0"/>
    <n v="0"/>
    <n v="0"/>
    <n v="0"/>
  </r>
  <r>
    <n v="6167"/>
    <s v="H35580"/>
    <x v="2"/>
    <n v="300.89999999999998"/>
    <n v="310.7"/>
    <n v="1403"/>
    <n v="146.92181643288265"/>
    <n v="40.6"/>
    <n v="9.8000000000000114"/>
    <n v="5.9650257471750354"/>
    <n v="207"/>
    <x v="0"/>
    <n v="0"/>
    <n v="0"/>
    <n v="0"/>
    <n v="0"/>
    <n v="0"/>
  </r>
  <r>
    <n v="6168"/>
    <s v="M21027"/>
    <x v="0"/>
    <n v="300.89999999999998"/>
    <n v="310.7"/>
    <n v="1362"/>
    <n v="142.62830647297659"/>
    <n v="51.6"/>
    <n v="9.8000000000000114"/>
    <n v="7.3596206140055918"/>
    <n v="212"/>
    <x v="0"/>
    <n v="0"/>
    <n v="0"/>
    <n v="0"/>
    <n v="0"/>
    <n v="0"/>
  </r>
  <r>
    <n v="6169"/>
    <s v="M21028"/>
    <x v="0"/>
    <n v="300.7"/>
    <n v="310.60000000000002"/>
    <n v="1778"/>
    <n v="186.19172460275507"/>
    <n v="27.1"/>
    <n v="9.9000000000000341"/>
    <n v="5.0457957367346626"/>
    <n v="215"/>
    <x v="0"/>
    <n v="0"/>
    <n v="0"/>
    <n v="0"/>
    <n v="0"/>
    <n v="0"/>
  </r>
  <r>
    <n v="6170"/>
    <s v="L53349"/>
    <x v="1"/>
    <n v="300.7"/>
    <n v="310.5"/>
    <n v="1448"/>
    <n v="151.63420541326735"/>
    <n v="38.200000000000003"/>
    <n v="9.8000000000000114"/>
    <n v="5.7924266467868133"/>
    <n v="218"/>
    <x v="0"/>
    <n v="0"/>
    <n v="0"/>
    <n v="0"/>
    <n v="0"/>
    <n v="0"/>
  </r>
  <r>
    <n v="6171"/>
    <s v="H35584"/>
    <x v="2"/>
    <n v="300.8"/>
    <n v="310.5"/>
    <n v="1559"/>
    <n v="163.25809823154958"/>
    <n v="40.1"/>
    <n v="9.6999999999999886"/>
    <n v="6.5466497390851384"/>
    <n v="220"/>
    <x v="0"/>
    <n v="0"/>
    <n v="0"/>
    <n v="0"/>
    <n v="0"/>
    <n v="0"/>
  </r>
  <r>
    <n v="6172"/>
    <s v="L53351"/>
    <x v="1"/>
    <n v="300.8"/>
    <n v="310.60000000000002"/>
    <n v="1416"/>
    <n v="148.28317324943825"/>
    <n v="42.2"/>
    <n v="9.8000000000000114"/>
    <n v="6.2575499111262944"/>
    <n v="225"/>
    <x v="0"/>
    <n v="0"/>
    <n v="0"/>
    <n v="0"/>
    <n v="0"/>
    <n v="0"/>
  </r>
  <r>
    <n v="6173"/>
    <s v="L53352"/>
    <x v="1"/>
    <n v="300.8"/>
    <n v="310.60000000000002"/>
    <n v="1577"/>
    <n v="165.14305382370347"/>
    <n v="37.9"/>
    <n v="9.8000000000000114"/>
    <n v="6.2589217399183612"/>
    <n v="227"/>
    <x v="1"/>
    <n v="1"/>
    <n v="0"/>
    <n v="0"/>
    <n v="0"/>
    <n v="0"/>
  </r>
  <r>
    <n v="6174"/>
    <s v="L53353"/>
    <x v="1"/>
    <n v="300.8"/>
    <n v="310.7"/>
    <n v="1633"/>
    <n v="171.00736011040442"/>
    <n v="27.8"/>
    <n v="9.8999999999999773"/>
    <n v="4.7540046110692424"/>
    <n v="0"/>
    <x v="0"/>
    <n v="0"/>
    <n v="0"/>
    <n v="0"/>
    <n v="0"/>
    <n v="0"/>
  </r>
  <r>
    <n v="6175"/>
    <s v="L53354"/>
    <x v="1"/>
    <n v="300.89999999999998"/>
    <n v="310.7"/>
    <n v="1573"/>
    <n v="164.72417480322483"/>
    <n v="31.2"/>
    <n v="9.8000000000000114"/>
    <n v="5.1393942538606145"/>
    <n v="2"/>
    <x v="0"/>
    <n v="0"/>
    <n v="0"/>
    <n v="0"/>
    <n v="0"/>
    <n v="0"/>
  </r>
  <r>
    <n v="6176"/>
    <s v="L53355"/>
    <x v="1"/>
    <n v="300.89999999999998"/>
    <n v="310.8"/>
    <n v="1517"/>
    <n v="158.85986851652387"/>
    <n v="44.3"/>
    <n v="9.9000000000000341"/>
    <n v="7.037492175282007"/>
    <n v="4"/>
    <x v="0"/>
    <n v="0"/>
    <n v="0"/>
    <n v="0"/>
    <n v="0"/>
    <n v="0"/>
  </r>
  <r>
    <n v="6177"/>
    <s v="L53356"/>
    <x v="1"/>
    <n v="301"/>
    <n v="310.89999999999998"/>
    <n v="1515"/>
    <n v="158.65042900628455"/>
    <n v="37.299999999999997"/>
    <n v="9.8999999999999773"/>
    <n v="5.9176610019344134"/>
    <n v="6"/>
    <x v="0"/>
    <n v="0"/>
    <n v="0"/>
    <n v="0"/>
    <n v="0"/>
    <n v="0"/>
  </r>
  <r>
    <n v="6178"/>
    <s v="L53357"/>
    <x v="1"/>
    <n v="301"/>
    <n v="310.8"/>
    <n v="1527"/>
    <n v="159.90706606772045"/>
    <n v="45.3"/>
    <n v="9.8000000000000114"/>
    <n v="7.2437900928677363"/>
    <n v="8"/>
    <x v="0"/>
    <n v="0"/>
    <n v="0"/>
    <n v="0"/>
    <n v="0"/>
    <n v="0"/>
  </r>
  <r>
    <n v="6179"/>
    <s v="L53358"/>
    <x v="1"/>
    <n v="301.10000000000002"/>
    <n v="310.89999999999998"/>
    <n v="1282"/>
    <n v="134.25072606340385"/>
    <n v="67.900000000000006"/>
    <n v="9.7999999999999545"/>
    <n v="9.1156242997051216"/>
    <n v="10"/>
    <x v="1"/>
    <n v="0"/>
    <n v="0"/>
    <n v="1"/>
    <n v="0"/>
    <n v="0"/>
  </r>
  <r>
    <n v="6180"/>
    <s v="M21039"/>
    <x v="0"/>
    <n v="301.10000000000002"/>
    <n v="310.89999999999998"/>
    <n v="1396"/>
    <n v="146.18877814704504"/>
    <n v="45.1"/>
    <n v="9.7999999999999545"/>
    <n v="6.593113894431732"/>
    <n v="12"/>
    <x v="0"/>
    <n v="0"/>
    <n v="0"/>
    <n v="0"/>
    <n v="0"/>
    <n v="0"/>
  </r>
  <r>
    <n v="6181"/>
    <s v="L53360"/>
    <x v="1"/>
    <n v="301"/>
    <n v="310.89999999999998"/>
    <n v="1492"/>
    <n v="156.24187463853238"/>
    <n v="44.6"/>
    <n v="9.8999999999999773"/>
    <n v="6.9683876088785448"/>
    <n v="15"/>
    <x v="0"/>
    <n v="0"/>
    <n v="0"/>
    <n v="0"/>
    <n v="0"/>
    <n v="0"/>
  </r>
  <r>
    <n v="6182"/>
    <s v="L53361"/>
    <x v="1"/>
    <n v="301"/>
    <n v="310.8"/>
    <n v="1975"/>
    <n v="206.82151636132807"/>
    <n v="19.7"/>
    <n v="9.8000000000000114"/>
    <n v="4.0743838723181627"/>
    <n v="17"/>
    <x v="0"/>
    <n v="0"/>
    <n v="0"/>
    <n v="0"/>
    <n v="0"/>
    <n v="0"/>
  </r>
  <r>
    <n v="6183"/>
    <s v="L53362"/>
    <x v="1"/>
    <n v="301"/>
    <n v="310.8"/>
    <n v="1475"/>
    <n v="154.46163880149817"/>
    <n v="35.299999999999997"/>
    <n v="9.8000000000000114"/>
    <n v="5.4524958496928848"/>
    <n v="19"/>
    <x v="0"/>
    <n v="0"/>
    <n v="0"/>
    <n v="0"/>
    <n v="0"/>
    <n v="0"/>
  </r>
  <r>
    <n v="6184"/>
    <s v="H35597"/>
    <x v="2"/>
    <n v="301"/>
    <n v="310.89999999999998"/>
    <n v="1495"/>
    <n v="156.55603390389135"/>
    <n v="37.299999999999997"/>
    <n v="9.8999999999999773"/>
    <n v="5.8395400646151465"/>
    <n v="21"/>
    <x v="0"/>
    <n v="0"/>
    <n v="0"/>
    <n v="0"/>
    <n v="0"/>
    <n v="0"/>
  </r>
  <r>
    <n v="6185"/>
    <s v="L53364"/>
    <x v="1"/>
    <n v="301"/>
    <n v="311"/>
    <n v="1553"/>
    <n v="162.62977970083162"/>
    <n v="35.799999999999997"/>
    <n v="10"/>
    <n v="5.8221461132897714"/>
    <n v="26"/>
    <x v="0"/>
    <n v="0"/>
    <n v="0"/>
    <n v="0"/>
    <n v="0"/>
    <n v="0"/>
  </r>
  <r>
    <n v="6186"/>
    <s v="L53365"/>
    <x v="1"/>
    <n v="301.10000000000002"/>
    <n v="311"/>
    <n v="1918"/>
    <n v="200.85249031950744"/>
    <n v="21.7"/>
    <n v="9.8999999999999773"/>
    <n v="4.358499039933311"/>
    <n v="28"/>
    <x v="0"/>
    <n v="0"/>
    <n v="0"/>
    <n v="0"/>
    <n v="0"/>
    <n v="0"/>
  </r>
  <r>
    <n v="6187"/>
    <s v="M21046"/>
    <x v="0"/>
    <n v="301.10000000000002"/>
    <n v="311"/>
    <n v="1413"/>
    <n v="147.96901398407925"/>
    <n v="46.6"/>
    <n v="9.8999999999999773"/>
    <n v="6.8953560516580934"/>
    <n v="30"/>
    <x v="0"/>
    <n v="0"/>
    <n v="0"/>
    <n v="0"/>
    <n v="0"/>
    <n v="0"/>
  </r>
  <r>
    <n v="6188"/>
    <s v="L53367"/>
    <x v="1"/>
    <n v="301"/>
    <n v="311"/>
    <n v="1437"/>
    <n v="150.4822881069511"/>
    <n v="56"/>
    <n v="10"/>
    <n v="8.4270081339892631"/>
    <n v="33"/>
    <x v="0"/>
    <n v="0"/>
    <n v="0"/>
    <n v="0"/>
    <n v="0"/>
    <n v="0"/>
  </r>
  <r>
    <n v="6189"/>
    <s v="L53368"/>
    <x v="1"/>
    <n v="301"/>
    <n v="310.89999999999998"/>
    <n v="1450"/>
    <n v="151.84364492350667"/>
    <n v="45.9"/>
    <n v="9.8999999999999773"/>
    <n v="6.969623301988956"/>
    <n v="35"/>
    <x v="0"/>
    <n v="0"/>
    <n v="0"/>
    <n v="0"/>
    <n v="0"/>
    <n v="0"/>
  </r>
  <r>
    <n v="6190"/>
    <s v="M21049"/>
    <x v="0"/>
    <n v="301"/>
    <n v="310.89999999999998"/>
    <n v="1910"/>
    <n v="200.01473227855016"/>
    <n v="21.9"/>
    <n v="9.8999999999999773"/>
    <n v="4.3803226369002477"/>
    <n v="37"/>
    <x v="0"/>
    <n v="0"/>
    <n v="0"/>
    <n v="0"/>
    <n v="0"/>
    <n v="0"/>
  </r>
  <r>
    <n v="6191"/>
    <s v="L53370"/>
    <x v="1"/>
    <n v="300.89999999999998"/>
    <n v="310.89999999999998"/>
    <n v="1749"/>
    <n v="183.15485170428494"/>
    <n v="26.4"/>
    <n v="10"/>
    <n v="4.8352880849931212"/>
    <n v="40"/>
    <x v="0"/>
    <n v="0"/>
    <n v="0"/>
    <n v="0"/>
    <n v="0"/>
    <n v="0"/>
  </r>
  <r>
    <n v="6192"/>
    <s v="H35605"/>
    <x v="2"/>
    <n v="301"/>
    <n v="310.89999999999998"/>
    <n v="1916"/>
    <n v="200.64305080926812"/>
    <n v="22"/>
    <n v="9.8999999999999773"/>
    <n v="4.414147117803898"/>
    <n v="42"/>
    <x v="0"/>
    <n v="0"/>
    <n v="0"/>
    <n v="0"/>
    <n v="0"/>
    <n v="0"/>
  </r>
  <r>
    <n v="6193"/>
    <s v="L53372"/>
    <x v="1"/>
    <n v="301"/>
    <n v="310.89999999999998"/>
    <n v="1428"/>
    <n v="149.53981031087415"/>
    <n v="45.3"/>
    <n v="9.8999999999999773"/>
    <n v="6.7741534070825979"/>
    <n v="47"/>
    <x v="0"/>
    <n v="0"/>
    <n v="0"/>
    <n v="0"/>
    <n v="0"/>
    <n v="0"/>
  </r>
  <r>
    <n v="6194"/>
    <s v="L53373"/>
    <x v="1"/>
    <n v="301"/>
    <n v="310.89999999999998"/>
    <n v="1578"/>
    <n v="165.24777357882311"/>
    <n v="38.4"/>
    <n v="9.8999999999999773"/>
    <n v="6.3455145054268076"/>
    <n v="49"/>
    <x v="0"/>
    <n v="0"/>
    <n v="0"/>
    <n v="0"/>
    <n v="0"/>
    <n v="0"/>
  </r>
  <r>
    <n v="6195"/>
    <s v="L53374"/>
    <x v="1"/>
    <n v="300.89999999999998"/>
    <n v="310.8"/>
    <n v="1571"/>
    <n v="164.51473529298548"/>
    <n v="39.9"/>
    <n v="9.9000000000000341"/>
    <n v="6.5641379381901208"/>
    <n v="51"/>
    <x v="0"/>
    <n v="0"/>
    <n v="0"/>
    <n v="0"/>
    <n v="0"/>
    <n v="0"/>
  </r>
  <r>
    <n v="6196"/>
    <s v="L53375"/>
    <x v="1"/>
    <n v="300.89999999999998"/>
    <n v="310.8"/>
    <n v="1729"/>
    <n v="181.06045660189176"/>
    <n v="30.2"/>
    <n v="9.9000000000000341"/>
    <n v="5.4680257893771316"/>
    <n v="53"/>
    <x v="0"/>
    <n v="0"/>
    <n v="0"/>
    <n v="0"/>
    <n v="0"/>
    <n v="0"/>
  </r>
  <r>
    <n v="6197"/>
    <s v="L53376"/>
    <x v="1"/>
    <n v="300.89999999999998"/>
    <n v="310.8"/>
    <n v="1701"/>
    <n v="178.12830345854127"/>
    <n v="30.4"/>
    <n v="9.9000000000000341"/>
    <n v="5.415100425139654"/>
    <n v="55"/>
    <x v="0"/>
    <n v="0"/>
    <n v="0"/>
    <n v="0"/>
    <n v="0"/>
    <n v="0"/>
  </r>
  <r>
    <n v="6198"/>
    <s v="L53377"/>
    <x v="1"/>
    <n v="300.89999999999998"/>
    <n v="310.8"/>
    <n v="1493"/>
    <n v="156.34659439365205"/>
    <n v="45.8"/>
    <n v="9.9000000000000341"/>
    <n v="7.1606740232292641"/>
    <n v="57"/>
    <x v="0"/>
    <n v="0"/>
    <n v="0"/>
    <n v="0"/>
    <n v="0"/>
    <n v="0"/>
  </r>
  <r>
    <n v="6199"/>
    <s v="M21058"/>
    <x v="0"/>
    <n v="301"/>
    <n v="310.89999999999998"/>
    <n v="1554"/>
    <n v="162.73449945595127"/>
    <n v="32.700000000000003"/>
    <n v="9.8999999999999773"/>
    <n v="5.3214181322096064"/>
    <n v="59"/>
    <x v="0"/>
    <n v="0"/>
    <n v="0"/>
    <n v="0"/>
    <n v="0"/>
    <n v="0"/>
  </r>
  <r>
    <n v="6200"/>
    <s v="L53379"/>
    <x v="1"/>
    <n v="300.89999999999998"/>
    <n v="310.89999999999998"/>
    <n v="1497"/>
    <n v="156.76547341413067"/>
    <n v="43.2"/>
    <n v="10"/>
    <n v="6.7722684514904445"/>
    <n v="62"/>
    <x v="0"/>
    <n v="0"/>
    <n v="0"/>
    <n v="0"/>
    <n v="0"/>
    <n v="0"/>
  </r>
  <r>
    <n v="6201"/>
    <s v="L53380"/>
    <x v="1"/>
    <n v="301"/>
    <n v="310.89999999999998"/>
    <n v="1679"/>
    <n v="175.82446884590874"/>
    <n v="29.8"/>
    <n v="9.8999999999999773"/>
    <n v="5.239569171608081"/>
    <n v="64"/>
    <x v="0"/>
    <n v="0"/>
    <n v="0"/>
    <n v="0"/>
    <n v="0"/>
    <n v="0"/>
  </r>
  <r>
    <n v="6202"/>
    <s v="M21061"/>
    <x v="0"/>
    <n v="301"/>
    <n v="310.89999999999998"/>
    <n v="1510"/>
    <n v="158.12683023068624"/>
    <n v="44.5"/>
    <n v="9.8999999999999773"/>
    <n v="7.0366439452655376"/>
    <n v="66"/>
    <x v="0"/>
    <n v="0"/>
    <n v="0"/>
    <n v="0"/>
    <n v="0"/>
    <n v="0"/>
  </r>
  <r>
    <n v="6203"/>
    <s v="L53382"/>
    <x v="1"/>
    <n v="301"/>
    <n v="310.89999999999998"/>
    <n v="1296"/>
    <n v="135.71680263507906"/>
    <n v="54.9"/>
    <n v="9.8999999999999773"/>
    <n v="7.4508524646658403"/>
    <n v="69"/>
    <x v="0"/>
    <n v="0"/>
    <n v="0"/>
    <n v="0"/>
    <n v="0"/>
    <n v="0"/>
  </r>
  <r>
    <n v="6204"/>
    <s v="L53383"/>
    <x v="1"/>
    <n v="301"/>
    <n v="310.89999999999998"/>
    <n v="1404"/>
    <n v="147.02653618800232"/>
    <n v="41.8"/>
    <n v="9.8999999999999773"/>
    <n v="6.1457092126584962"/>
    <n v="71"/>
    <x v="0"/>
    <n v="0"/>
    <n v="0"/>
    <n v="0"/>
    <n v="0"/>
    <n v="0"/>
  </r>
  <r>
    <n v="6205"/>
    <s v="M21064"/>
    <x v="0"/>
    <n v="300.89999999999998"/>
    <n v="310.8"/>
    <n v="1519"/>
    <n v="159.0693080267632"/>
    <n v="34.9"/>
    <n v="9.9000000000000341"/>
    <n v="5.5515188501340358"/>
    <n v="73"/>
    <x v="0"/>
    <n v="0"/>
    <n v="0"/>
    <n v="0"/>
    <n v="0"/>
    <n v="0"/>
  </r>
  <r>
    <n v="6206"/>
    <s v="M21065"/>
    <x v="0"/>
    <n v="300.89999999999998"/>
    <n v="310.7"/>
    <n v="1696"/>
    <n v="177.60470468294298"/>
    <n v="27.3"/>
    <n v="9.8000000000000114"/>
    <n v="4.8486084378443435"/>
    <n v="76"/>
    <x v="0"/>
    <n v="0"/>
    <n v="0"/>
    <n v="0"/>
    <n v="0"/>
    <n v="0"/>
  </r>
  <r>
    <n v="6207"/>
    <s v="M21066"/>
    <x v="0"/>
    <n v="300.8"/>
    <n v="310.60000000000002"/>
    <n v="1669"/>
    <n v="174.77727129471216"/>
    <n v="28.4"/>
    <n v="9.8000000000000114"/>
    <n v="4.9636745047698252"/>
    <n v="79"/>
    <x v="0"/>
    <n v="0"/>
    <n v="0"/>
    <n v="0"/>
    <n v="0"/>
    <n v="0"/>
  </r>
  <r>
    <n v="6208"/>
    <s v="L53387"/>
    <x v="1"/>
    <n v="300.7"/>
    <n v="310.60000000000002"/>
    <n v="1447"/>
    <n v="151.52948565814768"/>
    <n v="40.700000000000003"/>
    <n v="9.9000000000000341"/>
    <n v="6.1672500662866101"/>
    <n v="82"/>
    <x v="0"/>
    <n v="0"/>
    <n v="0"/>
    <n v="0"/>
    <n v="0"/>
    <n v="0"/>
  </r>
  <r>
    <n v="6209"/>
    <s v="M21068"/>
    <x v="0"/>
    <n v="300.7"/>
    <n v="310.60000000000002"/>
    <n v="1418"/>
    <n v="148.49261275967757"/>
    <n v="46.3"/>
    <n v="9.9000000000000341"/>
    <n v="6.8752079707730704"/>
    <n v="84"/>
    <x v="0"/>
    <n v="0"/>
    <n v="0"/>
    <n v="0"/>
    <n v="0"/>
    <n v="0"/>
  </r>
  <r>
    <n v="6210"/>
    <s v="L53389"/>
    <x v="1"/>
    <n v="300.7"/>
    <n v="310.60000000000002"/>
    <n v="1407"/>
    <n v="147.34069545336129"/>
    <n v="40.5"/>
    <n v="9.9000000000000341"/>
    <n v="5.9672981658611324"/>
    <n v="87"/>
    <x v="0"/>
    <n v="0"/>
    <n v="0"/>
    <n v="0"/>
    <n v="0"/>
    <n v="0"/>
  </r>
  <r>
    <n v="6211"/>
    <s v="L53390"/>
    <x v="1"/>
    <n v="300.8"/>
    <n v="310.5"/>
    <n v="1434"/>
    <n v="150.16812884159211"/>
    <n v="44.5"/>
    <n v="9.6999999999999886"/>
    <n v="6.6824817334508486"/>
    <n v="89"/>
    <x v="0"/>
    <n v="0"/>
    <n v="0"/>
    <n v="0"/>
    <n v="0"/>
    <n v="0"/>
  </r>
  <r>
    <n v="6212"/>
    <s v="L53391"/>
    <x v="1"/>
    <n v="300.8"/>
    <n v="310.60000000000002"/>
    <n v="1360"/>
    <n v="142.4188669627373"/>
    <n v="48.8"/>
    <n v="9.8000000000000114"/>
    <n v="6.9500407077815796"/>
    <n v="91"/>
    <x v="0"/>
    <n v="0"/>
    <n v="0"/>
    <n v="0"/>
    <n v="0"/>
    <n v="0"/>
  </r>
  <r>
    <n v="6213"/>
    <s v="L53392"/>
    <x v="1"/>
    <n v="300.8"/>
    <n v="310.60000000000002"/>
    <n v="1402"/>
    <n v="146.817096677763"/>
    <n v="53.7"/>
    <n v="9.8000000000000114"/>
    <n v="7.8840780915958737"/>
    <n v="93"/>
    <x v="0"/>
    <n v="0"/>
    <n v="0"/>
    <n v="0"/>
    <n v="0"/>
    <n v="0"/>
  </r>
  <r>
    <n v="6214"/>
    <s v="L53393"/>
    <x v="1"/>
    <n v="300.89999999999998"/>
    <n v="310.60000000000002"/>
    <n v="1552"/>
    <n v="162.52505994571194"/>
    <n v="34.9"/>
    <n v="9.7000000000000455"/>
    <n v="5.6721245921053471"/>
    <n v="95"/>
    <x v="0"/>
    <n v="0"/>
    <n v="0"/>
    <n v="0"/>
    <n v="0"/>
    <n v="0"/>
  </r>
  <r>
    <n v="6215"/>
    <s v="L53394"/>
    <x v="1"/>
    <n v="300.89999999999998"/>
    <n v="310.7"/>
    <n v="1392"/>
    <n v="145.7698991265664"/>
    <n v="44.2"/>
    <n v="9.8000000000000114"/>
    <n v="6.4430295413942353"/>
    <n v="97"/>
    <x v="0"/>
    <n v="0"/>
    <n v="0"/>
    <n v="0"/>
    <n v="0"/>
    <n v="0"/>
  </r>
  <r>
    <n v="6216"/>
    <s v="L53395"/>
    <x v="1"/>
    <n v="301.10000000000002"/>
    <n v="310.8"/>
    <n v="1521"/>
    <n v="159.27874753700249"/>
    <n v="41"/>
    <n v="9.6999999999999886"/>
    <n v="6.530428649017102"/>
    <n v="99"/>
    <x v="0"/>
    <n v="0"/>
    <n v="0"/>
    <n v="0"/>
    <n v="0"/>
    <n v="0"/>
  </r>
  <r>
    <n v="6217"/>
    <s v="L53396"/>
    <x v="1"/>
    <n v="301.10000000000002"/>
    <n v="310.8"/>
    <n v="1724"/>
    <n v="180.53685782629344"/>
    <n v="27.5"/>
    <n v="9.6999999999999886"/>
    <n v="4.9647635902230691"/>
    <n v="101"/>
    <x v="0"/>
    <n v="0"/>
    <n v="0"/>
    <n v="0"/>
    <n v="0"/>
    <n v="0"/>
  </r>
  <r>
    <n v="6218"/>
    <s v="M21077"/>
    <x v="0"/>
    <n v="301"/>
    <n v="310.7"/>
    <n v="1455"/>
    <n v="152.36724369910496"/>
    <n v="46.1"/>
    <n v="9.6999999999999886"/>
    <n v="7.0241299345287391"/>
    <n v="103"/>
    <x v="0"/>
    <n v="0"/>
    <n v="0"/>
    <n v="0"/>
    <n v="0"/>
    <n v="0"/>
  </r>
  <r>
    <n v="6219"/>
    <s v="H35632"/>
    <x v="2"/>
    <n v="301"/>
    <n v="310.60000000000002"/>
    <n v="1366"/>
    <n v="143.04718549345526"/>
    <n v="50.6"/>
    <n v="9.6000000000000227"/>
    <n v="7.238187585968836"/>
    <n v="106"/>
    <x v="0"/>
    <n v="0"/>
    <n v="0"/>
    <n v="0"/>
    <n v="0"/>
    <n v="0"/>
  </r>
  <r>
    <n v="6220"/>
    <s v="H35633"/>
    <x v="2"/>
    <n v="301.10000000000002"/>
    <n v="310.60000000000002"/>
    <n v="1407"/>
    <n v="147.34069545336129"/>
    <n v="43.9"/>
    <n v="9.5"/>
    <n v="6.4682565304025603"/>
    <n v="111"/>
    <x v="0"/>
    <n v="0"/>
    <n v="0"/>
    <n v="0"/>
    <n v="0"/>
    <n v="0"/>
  </r>
  <r>
    <n v="6221"/>
    <s v="L53400"/>
    <x v="1"/>
    <n v="301.10000000000002"/>
    <n v="310.8"/>
    <n v="1470"/>
    <n v="153.93804002589985"/>
    <n v="49.3"/>
    <n v="9.6999999999999886"/>
    <n v="7.5891453732768621"/>
    <n v="116"/>
    <x v="0"/>
    <n v="0"/>
    <n v="0"/>
    <n v="0"/>
    <n v="0"/>
    <n v="0"/>
  </r>
  <r>
    <n v="6222"/>
    <s v="M21081"/>
    <x v="0"/>
    <n v="301.2"/>
    <n v="310.89999999999998"/>
    <n v="1359"/>
    <n v="142.31414720761762"/>
    <n v="50.8"/>
    <n v="9.6999999999999886"/>
    <n v="7.2295586781469749"/>
    <n v="118"/>
    <x v="0"/>
    <n v="0"/>
    <n v="0"/>
    <n v="0"/>
    <n v="0"/>
    <n v="0"/>
  </r>
  <r>
    <n v="6223"/>
    <s v="H35636"/>
    <x v="2"/>
    <n v="301.10000000000002"/>
    <n v="310.8"/>
    <n v="1792"/>
    <n v="187.65780117443032"/>
    <n v="25.8"/>
    <n v="9.6999999999999886"/>
    <n v="4.8415712703003031"/>
    <n v="121"/>
    <x v="0"/>
    <n v="0"/>
    <n v="0"/>
    <n v="0"/>
    <n v="0"/>
    <n v="0"/>
  </r>
  <r>
    <n v="6224"/>
    <s v="M21083"/>
    <x v="0"/>
    <n v="301.10000000000002"/>
    <n v="310.89999999999998"/>
    <n v="1552"/>
    <n v="162.52505994571194"/>
    <n v="37.9"/>
    <n v="9.7999999999999545"/>
    <n v="6.1596997719424822"/>
    <n v="126"/>
    <x v="0"/>
    <n v="0"/>
    <n v="0"/>
    <n v="0"/>
    <n v="0"/>
    <n v="0"/>
  </r>
  <r>
    <n v="6225"/>
    <s v="L53404"/>
    <x v="1"/>
    <n v="301.2"/>
    <n v="311"/>
    <n v="1612"/>
    <n v="168.80824525289154"/>
    <n v="32.9"/>
    <n v="9.8000000000000114"/>
    <n v="5.553791268820131"/>
    <n v="129"/>
    <x v="0"/>
    <n v="0"/>
    <n v="0"/>
    <n v="0"/>
    <n v="0"/>
    <n v="0"/>
  </r>
  <r>
    <n v="6226"/>
    <s v="M21085"/>
    <x v="0"/>
    <n v="301.2"/>
    <n v="311"/>
    <n v="1424"/>
    <n v="149.12093129039553"/>
    <n v="41.4"/>
    <n v="9.8000000000000114"/>
    <n v="6.1736065554223751"/>
    <n v="131"/>
    <x v="0"/>
    <n v="0"/>
    <n v="0"/>
    <n v="0"/>
    <n v="0"/>
    <n v="0"/>
  </r>
  <r>
    <n v="6227"/>
    <s v="H35640"/>
    <x v="2"/>
    <n v="301.3"/>
    <n v="311"/>
    <n v="1341"/>
    <n v="140.42919161546376"/>
    <n v="59.3"/>
    <n v="9.6999999999999886"/>
    <n v="8.3274510627970013"/>
    <n v="134"/>
    <x v="0"/>
    <n v="0"/>
    <n v="0"/>
    <n v="0"/>
    <n v="0"/>
    <n v="0"/>
  </r>
  <r>
    <n v="6228"/>
    <s v="L53407"/>
    <x v="1"/>
    <n v="301.2"/>
    <n v="310.8"/>
    <n v="1479"/>
    <n v="154.88051782197681"/>
    <n v="38.200000000000003"/>
    <n v="9.6000000000000227"/>
    <n v="5.9164357807995147"/>
    <n v="139"/>
    <x v="0"/>
    <n v="0"/>
    <n v="0"/>
    <n v="0"/>
    <n v="0"/>
    <n v="0"/>
  </r>
  <r>
    <n v="6229"/>
    <s v="L53408"/>
    <x v="1"/>
    <n v="301.2"/>
    <n v="310.89999999999998"/>
    <n v="1413"/>
    <n v="147.96901398407925"/>
    <n v="50.1"/>
    <n v="9.6999999999999886"/>
    <n v="7.4132476006023706"/>
    <n v="141"/>
    <x v="0"/>
    <n v="0"/>
    <n v="0"/>
    <n v="0"/>
    <n v="0"/>
    <n v="0"/>
  </r>
  <r>
    <n v="6230"/>
    <s v="L53409"/>
    <x v="1"/>
    <n v="301.3"/>
    <n v="310.89999999999998"/>
    <n v="2165"/>
    <n v="226.71826983406339"/>
    <n v="17.399999999999999"/>
    <n v="9.5999999999999659"/>
    <n v="3.9448978951127027"/>
    <n v="143"/>
    <x v="0"/>
    <n v="0"/>
    <n v="0"/>
    <n v="0"/>
    <n v="0"/>
    <n v="0"/>
  </r>
  <r>
    <n v="6231"/>
    <s v="M21090"/>
    <x v="0"/>
    <n v="301.3"/>
    <n v="311"/>
    <n v="1641"/>
    <n v="171.84511815136167"/>
    <n v="33"/>
    <n v="9.6999999999999886"/>
    <n v="5.6708888989949351"/>
    <n v="145"/>
    <x v="0"/>
    <n v="0"/>
    <n v="0"/>
    <n v="0"/>
    <n v="0"/>
    <n v="0"/>
  </r>
  <r>
    <n v="6232"/>
    <s v="M21091"/>
    <x v="0"/>
    <n v="301.3"/>
    <n v="311"/>
    <n v="1495"/>
    <n v="156.55603390389135"/>
    <n v="40.799999999999997"/>
    <n v="9.6999999999999886"/>
    <n v="6.3874861832787664"/>
    <n v="148"/>
    <x v="0"/>
    <n v="0"/>
    <n v="0"/>
    <n v="0"/>
    <n v="0"/>
    <n v="0"/>
  </r>
  <r>
    <n v="6233"/>
    <s v="L53412"/>
    <x v="1"/>
    <n v="301.3"/>
    <n v="311"/>
    <n v="1576"/>
    <n v="165.03833406858379"/>
    <n v="30.4"/>
    <n v="9.6999999999999886"/>
    <n v="5.0171653556849467"/>
    <n v="151"/>
    <x v="0"/>
    <n v="0"/>
    <n v="0"/>
    <n v="0"/>
    <n v="0"/>
    <n v="0"/>
  </r>
  <r>
    <n v="6234"/>
    <s v="L53413"/>
    <x v="1"/>
    <n v="301.2"/>
    <n v="310.89999999999998"/>
    <n v="1467"/>
    <n v="153.62388076054089"/>
    <n v="37.1"/>
    <n v="9.6999999999999886"/>
    <n v="5.699445976216067"/>
    <n v="153"/>
    <x v="0"/>
    <n v="0"/>
    <n v="0"/>
    <n v="0"/>
    <n v="0"/>
    <n v="0"/>
  </r>
  <r>
    <n v="6235"/>
    <s v="L53414"/>
    <x v="1"/>
    <n v="301.2"/>
    <n v="310.8"/>
    <n v="1479"/>
    <n v="154.88051782197681"/>
    <n v="41.2"/>
    <n v="9.6000000000000227"/>
    <n v="6.381077334265445"/>
    <n v="155"/>
    <x v="0"/>
    <n v="0"/>
    <n v="0"/>
    <n v="0"/>
    <n v="0"/>
    <n v="0"/>
  </r>
  <r>
    <n v="6236"/>
    <s v="L53415"/>
    <x v="1"/>
    <n v="301.3"/>
    <n v="310.89999999999998"/>
    <n v="1596"/>
    <n v="167.132729170977"/>
    <n v="33.9"/>
    <n v="9.5999999999999659"/>
    <n v="5.6657995188961205"/>
    <n v="157"/>
    <x v="0"/>
    <n v="0"/>
    <n v="0"/>
    <n v="0"/>
    <n v="0"/>
    <n v="0"/>
  </r>
  <r>
    <n v="6237"/>
    <s v="M21096"/>
    <x v="0"/>
    <n v="301.3"/>
    <n v="310.89999999999998"/>
    <n v="1512"/>
    <n v="158.33626974092559"/>
    <n v="36.9"/>
    <n v="9.5999999999999659"/>
    <n v="5.8426083534401538"/>
    <n v="159"/>
    <x v="0"/>
    <n v="0"/>
    <n v="0"/>
    <n v="0"/>
    <n v="0"/>
    <n v="0"/>
  </r>
  <r>
    <n v="6238"/>
    <s v="L53417"/>
    <x v="1"/>
    <n v="301.39999999999998"/>
    <n v="310.89999999999998"/>
    <n v="1414"/>
    <n v="148.0737337391989"/>
    <n v="38.799999999999997"/>
    <n v="9.5"/>
    <n v="5.7452608690809166"/>
    <n v="162"/>
    <x v="0"/>
    <n v="0"/>
    <n v="0"/>
    <n v="0"/>
    <n v="0"/>
    <n v="0"/>
  </r>
  <r>
    <n v="6239"/>
    <s v="L53418"/>
    <x v="1"/>
    <n v="301.3"/>
    <n v="310.8"/>
    <n v="1390"/>
    <n v="145.56045961632708"/>
    <n v="57.4"/>
    <n v="9.5"/>
    <n v="8.3551703819771745"/>
    <n v="164"/>
    <x v="0"/>
    <n v="0"/>
    <n v="0"/>
    <n v="0"/>
    <n v="0"/>
    <n v="0"/>
  </r>
  <r>
    <n v="6240"/>
    <s v="L53419"/>
    <x v="1"/>
    <n v="301.2"/>
    <n v="310.7"/>
    <n v="1644"/>
    <n v="172.15927741672067"/>
    <n v="31.6"/>
    <n v="9.5"/>
    <n v="5.4402331663683734"/>
    <n v="166"/>
    <x v="0"/>
    <n v="0"/>
    <n v="0"/>
    <n v="0"/>
    <n v="0"/>
    <n v="0"/>
  </r>
  <r>
    <n v="6241"/>
    <s v="M21100"/>
    <x v="0"/>
    <n v="301.2"/>
    <n v="310.7"/>
    <n v="1394"/>
    <n v="145.97933863680572"/>
    <n v="42.8"/>
    <n v="9.5"/>
    <n v="6.2479156936552842"/>
    <n v="168"/>
    <x v="0"/>
    <n v="0"/>
    <n v="0"/>
    <n v="0"/>
    <n v="0"/>
    <n v="0"/>
  </r>
  <r>
    <n v="6242"/>
    <s v="L53421"/>
    <x v="1"/>
    <n v="301.10000000000002"/>
    <n v="310.5"/>
    <n v="1324"/>
    <n v="138.64895577842952"/>
    <n v="52.4"/>
    <n v="9.3999999999999773"/>
    <n v="7.2652052827897071"/>
    <n v="171"/>
    <x v="0"/>
    <n v="0"/>
    <n v="0"/>
    <n v="0"/>
    <n v="0"/>
    <n v="0"/>
  </r>
  <r>
    <n v="6243"/>
    <s v="L53422"/>
    <x v="1"/>
    <n v="301"/>
    <n v="310.39999999999998"/>
    <n v="1476"/>
    <n v="154.56635855661781"/>
    <n v="43.6"/>
    <n v="9.3999999999999773"/>
    <n v="6.7390932330685374"/>
    <n v="173"/>
    <x v="0"/>
    <n v="0"/>
    <n v="0"/>
    <n v="0"/>
    <n v="0"/>
    <n v="0"/>
  </r>
  <r>
    <n v="6244"/>
    <s v="L53423"/>
    <x v="1"/>
    <n v="301"/>
    <n v="310.39999999999998"/>
    <n v="2204"/>
    <n v="230.80234028373013"/>
    <n v="16.600000000000001"/>
    <n v="9.3999999999999773"/>
    <n v="3.8313188487099206"/>
    <n v="175"/>
    <x v="0"/>
    <n v="0"/>
    <n v="0"/>
    <n v="0"/>
    <n v="0"/>
    <n v="0"/>
  </r>
  <r>
    <n v="6245"/>
    <s v="M21104"/>
    <x v="0"/>
    <n v="301"/>
    <n v="310.39999999999998"/>
    <n v="1665"/>
    <n v="174.35839227423352"/>
    <n v="30.9"/>
    <n v="9.3999999999999773"/>
    <n v="5.3876743212738152"/>
    <n v="177"/>
    <x v="0"/>
    <n v="0"/>
    <n v="0"/>
    <n v="0"/>
    <n v="0"/>
    <n v="0"/>
  </r>
  <r>
    <n v="6246"/>
    <s v="L53425"/>
    <x v="1"/>
    <n v="300.89999999999998"/>
    <n v="310.39999999999998"/>
    <n v="1445"/>
    <n v="151.32004614790836"/>
    <n v="41.7"/>
    <n v="9.5"/>
    <n v="6.3100459243677784"/>
    <n v="180"/>
    <x v="0"/>
    <n v="0"/>
    <n v="0"/>
    <n v="0"/>
    <n v="0"/>
    <n v="0"/>
  </r>
  <r>
    <n v="6247"/>
    <s v="H35660"/>
    <x v="2"/>
    <n v="300.8"/>
    <n v="310.3"/>
    <n v="1457"/>
    <n v="152.57668320934428"/>
    <n v="46.8"/>
    <n v="9.5"/>
    <n v="7.1405887741973117"/>
    <n v="182"/>
    <x v="0"/>
    <n v="0"/>
    <n v="0"/>
    <n v="0"/>
    <n v="0"/>
    <n v="0"/>
  </r>
  <r>
    <n v="6248"/>
    <s v="L53427"/>
    <x v="1"/>
    <n v="300.8"/>
    <n v="310.2"/>
    <n v="1492"/>
    <n v="156.24187463853238"/>
    <n v="46.3"/>
    <n v="9.3999999999999773"/>
    <n v="7.233998795764049"/>
    <n v="187"/>
    <x v="0"/>
    <n v="0"/>
    <n v="0"/>
    <n v="0"/>
    <n v="0"/>
    <n v="0"/>
  </r>
  <r>
    <n v="6249"/>
    <s v="L53428"/>
    <x v="1"/>
    <n v="300.8"/>
    <n v="310.10000000000002"/>
    <n v="1405"/>
    <n v="147.131255943122"/>
    <n v="61.2"/>
    <n v="9.3000000000000114"/>
    <n v="9.0044328637190674"/>
    <n v="189"/>
    <x v="1"/>
    <n v="0"/>
    <n v="0"/>
    <n v="1"/>
    <n v="1"/>
    <n v="0"/>
  </r>
  <r>
    <n v="6250"/>
    <s v="L53429"/>
    <x v="1"/>
    <n v="300.7"/>
    <n v="310.10000000000002"/>
    <n v="1542"/>
    <n v="161.47786239451537"/>
    <n v="35.5"/>
    <n v="9.4000000000000341"/>
    <n v="5.7324641150052962"/>
    <n v="191"/>
    <x v="0"/>
    <n v="0"/>
    <n v="0"/>
    <n v="0"/>
    <n v="0"/>
    <n v="0"/>
  </r>
  <r>
    <n v="6251"/>
    <s v="L53430"/>
    <x v="1"/>
    <n v="300.8"/>
    <n v="310.2"/>
    <n v="1520"/>
    <n v="159.17402778188287"/>
    <n v="37.700000000000003"/>
    <n v="9.3999999999999773"/>
    <n v="6.0008608473769849"/>
    <n v="193"/>
    <x v="0"/>
    <n v="0"/>
    <n v="0"/>
    <n v="0"/>
    <n v="0"/>
    <n v="0"/>
  </r>
  <r>
    <n v="6252"/>
    <s v="M21111"/>
    <x v="0"/>
    <n v="300.8"/>
    <n v="310.2"/>
    <n v="1598"/>
    <n v="167.34216868121629"/>
    <n v="36.5"/>
    <n v="9.3999999999999773"/>
    <n v="6.1079891568643943"/>
    <n v="195"/>
    <x v="0"/>
    <n v="0"/>
    <n v="0"/>
    <n v="0"/>
    <n v="0"/>
    <n v="0"/>
  </r>
  <r>
    <n v="6253"/>
    <s v="L53432"/>
    <x v="1"/>
    <n v="300.8"/>
    <n v="310.3"/>
    <n v="1538"/>
    <n v="161.05898337403673"/>
    <n v="36.1"/>
    <n v="9.5"/>
    <n v="5.8142292998027258"/>
    <n v="198"/>
    <x v="0"/>
    <n v="0"/>
    <n v="0"/>
    <n v="0"/>
    <n v="0"/>
    <n v="0"/>
  </r>
  <r>
    <n v="6254"/>
    <s v="L53433"/>
    <x v="1"/>
    <n v="300.89999999999998"/>
    <n v="310.39999999999998"/>
    <n v="1615"/>
    <n v="169.12240451825053"/>
    <n v="30.9"/>
    <n v="9.5"/>
    <n v="5.2258822996139411"/>
    <n v="200"/>
    <x v="0"/>
    <n v="0"/>
    <n v="0"/>
    <n v="0"/>
    <n v="0"/>
    <n v="0"/>
  </r>
  <r>
    <n v="6255"/>
    <s v="L53434"/>
    <x v="1"/>
    <n v="301"/>
    <n v="310.5"/>
    <n v="1408"/>
    <n v="147.44541520848094"/>
    <n v="47"/>
    <n v="9.5"/>
    <n v="6.929934514798604"/>
    <n v="202"/>
    <x v="0"/>
    <n v="0"/>
    <n v="0"/>
    <n v="0"/>
    <n v="0"/>
    <n v="0"/>
  </r>
  <r>
    <n v="6256"/>
    <s v="L53435"/>
    <x v="1"/>
    <n v="301"/>
    <n v="310.5"/>
    <n v="1379"/>
    <n v="144.40854231001083"/>
    <n v="57.3"/>
    <n v="9.5"/>
    <n v="8.2746094743636203"/>
    <n v="204"/>
    <x v="1"/>
    <n v="0"/>
    <n v="0"/>
    <n v="0"/>
    <n v="1"/>
    <n v="0"/>
  </r>
  <r>
    <n v="6257"/>
    <s v="L53436"/>
    <x v="1"/>
    <n v="301"/>
    <n v="310.60000000000002"/>
    <n v="1493"/>
    <n v="156.34659439365205"/>
    <n v="37.799999999999997"/>
    <n v="9.6000000000000227"/>
    <n v="5.9099012680800467"/>
    <n v="206"/>
    <x v="1"/>
    <n v="1"/>
    <n v="0"/>
    <n v="0"/>
    <n v="0"/>
    <n v="0"/>
  </r>
  <r>
    <n v="6258"/>
    <s v="L53437"/>
    <x v="1"/>
    <n v="301.10000000000002"/>
    <n v="310.7"/>
    <n v="1376"/>
    <n v="144.09438304465183"/>
    <n v="49.1"/>
    <n v="9.5999999999999659"/>
    <n v="7.075034207492406"/>
    <n v="0"/>
    <x v="0"/>
    <n v="0"/>
    <n v="0"/>
    <n v="0"/>
    <n v="0"/>
    <n v="0"/>
  </r>
  <r>
    <n v="6259"/>
    <s v="M21118"/>
    <x v="0"/>
    <n v="301.10000000000002"/>
    <n v="310.7"/>
    <n v="1583"/>
    <n v="165.77137235442143"/>
    <n v="40.700000000000003"/>
    <n v="9.5999999999999659"/>
    <n v="6.7468948548249523"/>
    <n v="2"/>
    <x v="0"/>
    <n v="0"/>
    <n v="0"/>
    <n v="0"/>
    <n v="0"/>
    <n v="0"/>
  </r>
  <r>
    <n v="6260"/>
    <s v="M21119"/>
    <x v="0"/>
    <n v="301.2"/>
    <n v="310.8"/>
    <n v="1396"/>
    <n v="146.18877814704504"/>
    <n v="47.4"/>
    <n v="9.6000000000000227"/>
    <n v="6.9293480841699351"/>
    <n v="5"/>
    <x v="0"/>
    <n v="0"/>
    <n v="0"/>
    <n v="0"/>
    <n v="0"/>
    <n v="0"/>
  </r>
  <r>
    <n v="6261"/>
    <s v="L53440"/>
    <x v="1"/>
    <n v="301.10000000000002"/>
    <n v="310.7"/>
    <n v="1436"/>
    <n v="150.37756835183143"/>
    <n v="45.3"/>
    <n v="9.5999999999999659"/>
    <n v="6.8121038463379637"/>
    <n v="8"/>
    <x v="0"/>
    <n v="0"/>
    <n v="0"/>
    <n v="0"/>
    <n v="0"/>
    <n v="0"/>
  </r>
  <r>
    <n v="6262"/>
    <s v="L53441"/>
    <x v="1"/>
    <n v="301.10000000000002"/>
    <n v="310.60000000000002"/>
    <n v="1417"/>
    <n v="148.3878930045579"/>
    <n v="47.6"/>
    <n v="9.5"/>
    <n v="7.0632637070169562"/>
    <n v="10"/>
    <x v="0"/>
    <n v="0"/>
    <n v="0"/>
    <n v="0"/>
    <n v="0"/>
    <n v="0"/>
  </r>
  <r>
    <n v="6263"/>
    <s v="L53442"/>
    <x v="1"/>
    <n v="301"/>
    <n v="310.60000000000002"/>
    <n v="1641"/>
    <n v="171.84511815136167"/>
    <n v="33.4"/>
    <n v="9.6000000000000227"/>
    <n v="5.7396269462554805"/>
    <n v="12"/>
    <x v="0"/>
    <n v="0"/>
    <n v="0"/>
    <n v="0"/>
    <n v="0"/>
    <n v="0"/>
  </r>
  <r>
    <n v="6264"/>
    <s v="M21123"/>
    <x v="0"/>
    <n v="301"/>
    <n v="310.60000000000002"/>
    <n v="1698"/>
    <n v="177.81414419318227"/>
    <n v="27.3"/>
    <n v="9.6000000000000227"/>
    <n v="4.8543261364738761"/>
    <n v="14"/>
    <x v="0"/>
    <n v="0"/>
    <n v="0"/>
    <n v="0"/>
    <n v="0"/>
    <n v="0"/>
  </r>
  <r>
    <n v="6265"/>
    <s v="L53444"/>
    <x v="1"/>
    <n v="300.89999999999998"/>
    <n v="310.39999999999998"/>
    <n v="1541"/>
    <n v="161.3731426393957"/>
    <n v="39.1"/>
    <n v="9.5"/>
    <n v="6.3096898772003716"/>
    <n v="17"/>
    <x v="0"/>
    <n v="0"/>
    <n v="0"/>
    <n v="0"/>
    <n v="0"/>
    <n v="0"/>
  </r>
  <r>
    <n v="6266"/>
    <s v="L53445"/>
    <x v="1"/>
    <n v="300.8"/>
    <n v="310.3"/>
    <n v="1383"/>
    <n v="144.82742133048947"/>
    <n v="46.6"/>
    <n v="9.5"/>
    <n v="6.7489578340008096"/>
    <n v="19"/>
    <x v="0"/>
    <n v="0"/>
    <n v="0"/>
    <n v="0"/>
    <n v="0"/>
    <n v="0"/>
  </r>
  <r>
    <n v="6267"/>
    <s v="L53446"/>
    <x v="1"/>
    <n v="300.8"/>
    <n v="310.39999999999998"/>
    <n v="1368"/>
    <n v="143.25662500369455"/>
    <n v="46.8"/>
    <n v="9.5999999999999659"/>
    <n v="6.7044100501729043"/>
    <n v="21"/>
    <x v="0"/>
    <n v="0"/>
    <n v="0"/>
    <n v="0"/>
    <n v="0"/>
    <n v="0"/>
  </r>
  <r>
    <n v="6268"/>
    <s v="L53447"/>
    <x v="1"/>
    <n v="300.8"/>
    <n v="310.39999999999998"/>
    <n v="1570"/>
    <n v="164.41001553786586"/>
    <n v="35.200000000000003"/>
    <n v="9.5999999999999659"/>
    <n v="5.7872325469328789"/>
    <n v="23"/>
    <x v="0"/>
    <n v="0"/>
    <n v="0"/>
    <n v="0"/>
    <n v="0"/>
    <n v="0"/>
  </r>
  <r>
    <n v="6269"/>
    <s v="L53448"/>
    <x v="1"/>
    <n v="300.89999999999998"/>
    <n v="310.5"/>
    <n v="1616"/>
    <n v="169.22712427337018"/>
    <n v="33.5"/>
    <n v="9.6000000000000227"/>
    <n v="5.6691086631579006"/>
    <n v="25"/>
    <x v="0"/>
    <n v="0"/>
    <n v="0"/>
    <n v="0"/>
    <n v="0"/>
    <n v="0"/>
  </r>
  <r>
    <n v="6270"/>
    <s v="M21129"/>
    <x v="0"/>
    <n v="300.89999999999998"/>
    <n v="310.5"/>
    <n v="1444"/>
    <n v="151.21532639278868"/>
    <n v="43.2"/>
    <n v="9.6000000000000227"/>
    <n v="6.5325021001684718"/>
    <n v="27"/>
    <x v="0"/>
    <n v="0"/>
    <n v="0"/>
    <n v="0"/>
    <n v="0"/>
    <n v="0"/>
  </r>
  <r>
    <n v="6271"/>
    <s v="L53450"/>
    <x v="1"/>
    <n v="300.89999999999998"/>
    <n v="310.39999999999998"/>
    <n v="2021"/>
    <n v="211.63862509683241"/>
    <n v="18.8"/>
    <n v="9.5"/>
    <n v="3.9788061518204496"/>
    <n v="30"/>
    <x v="0"/>
    <n v="0"/>
    <n v="0"/>
    <n v="0"/>
    <n v="0"/>
    <n v="0"/>
  </r>
  <r>
    <n v="6272"/>
    <s v="M21131"/>
    <x v="0"/>
    <n v="300.89999999999998"/>
    <n v="310.5"/>
    <n v="1702"/>
    <n v="178.23302321366094"/>
    <n v="29.3"/>
    <n v="9.6000000000000227"/>
    <n v="5.2222275801602658"/>
    <n v="32"/>
    <x v="0"/>
    <n v="0"/>
    <n v="0"/>
    <n v="0"/>
    <n v="0"/>
    <n v="0"/>
  </r>
  <r>
    <n v="6273"/>
    <s v="M21132"/>
    <x v="0"/>
    <n v="301.10000000000002"/>
    <n v="310.60000000000002"/>
    <n v="1429"/>
    <n v="149.64453006599382"/>
    <n v="52.7"/>
    <n v="9.5"/>
    <n v="7.886266734477875"/>
    <n v="35"/>
    <x v="0"/>
    <n v="0"/>
    <n v="0"/>
    <n v="0"/>
    <n v="0"/>
    <n v="0"/>
  </r>
  <r>
    <n v="6274"/>
    <s v="L53453"/>
    <x v="1"/>
    <n v="301.2"/>
    <n v="310.8"/>
    <n v="1711"/>
    <n v="179.17550100973784"/>
    <n v="28.9"/>
    <n v="9.6000000000000227"/>
    <n v="5.1781719791814229"/>
    <n v="38"/>
    <x v="0"/>
    <n v="0"/>
    <n v="0"/>
    <n v="0"/>
    <n v="0"/>
    <n v="0"/>
  </r>
  <r>
    <n v="6275"/>
    <s v="M21134"/>
    <x v="0"/>
    <n v="301.2"/>
    <n v="310.7"/>
    <n v="1543"/>
    <n v="161.58258214963502"/>
    <n v="32.9"/>
    <n v="9.5"/>
    <n v="5.3160669527229922"/>
    <n v="40"/>
    <x v="0"/>
    <n v="0"/>
    <n v="0"/>
    <n v="0"/>
    <n v="0"/>
    <n v="0"/>
  </r>
  <r>
    <n v="6276"/>
    <s v="L53455"/>
    <x v="1"/>
    <n v="301.3"/>
    <n v="310.8"/>
    <n v="1628"/>
    <n v="170.48376133480613"/>
    <n v="32.200000000000003"/>
    <n v="9.5"/>
    <n v="5.489577114980758"/>
    <n v="43"/>
    <x v="0"/>
    <n v="0"/>
    <n v="0"/>
    <n v="0"/>
    <n v="0"/>
    <n v="0"/>
  </r>
  <r>
    <n v="6277"/>
    <s v="L53456"/>
    <x v="1"/>
    <n v="301.2"/>
    <n v="310.8"/>
    <n v="1233"/>
    <n v="129.1194580625405"/>
    <n v="64.599999999999994"/>
    <n v="9.6000000000000227"/>
    <n v="8.3411169908401153"/>
    <n v="45"/>
    <x v="0"/>
    <n v="0"/>
    <n v="0"/>
    <n v="0"/>
    <n v="0"/>
    <n v="0"/>
  </r>
  <r>
    <n v="6278"/>
    <s v="L53457"/>
    <x v="1"/>
    <n v="301.2"/>
    <n v="310.8"/>
    <n v="1461"/>
    <n v="152.99556222982292"/>
    <n v="40.6"/>
    <n v="9.6000000000000227"/>
    <n v="6.2116198265308116"/>
    <n v="47"/>
    <x v="0"/>
    <n v="0"/>
    <n v="0"/>
    <n v="0"/>
    <n v="0"/>
    <n v="0"/>
  </r>
  <r>
    <n v="6279"/>
    <s v="L53458"/>
    <x v="1"/>
    <n v="301.2"/>
    <n v="310.7"/>
    <n v="1568"/>
    <n v="164.20057602762651"/>
    <n v="38.299999999999997"/>
    <n v="9.5"/>
    <n v="6.2888820618580947"/>
    <n v="49"/>
    <x v="0"/>
    <n v="0"/>
    <n v="0"/>
    <n v="0"/>
    <n v="0"/>
    <n v="0"/>
  </r>
  <r>
    <n v="6280"/>
    <s v="L53459"/>
    <x v="1"/>
    <n v="301.3"/>
    <n v="310.8"/>
    <n v="1432"/>
    <n v="149.95868933135279"/>
    <n v="54.4"/>
    <n v="9.5"/>
    <n v="8.1577526996255916"/>
    <n v="51"/>
    <x v="0"/>
    <n v="0"/>
    <n v="0"/>
    <n v="0"/>
    <n v="0"/>
    <n v="0"/>
  </r>
  <r>
    <n v="6281"/>
    <s v="M21140"/>
    <x v="0"/>
    <n v="301.2"/>
    <n v="310.7"/>
    <n v="1527"/>
    <n v="159.90706606772045"/>
    <n v="41.1"/>
    <n v="9.5"/>
    <n v="6.5721804153833112"/>
    <n v="53"/>
    <x v="0"/>
    <n v="0"/>
    <n v="0"/>
    <n v="0"/>
    <n v="0"/>
    <n v="0"/>
  </r>
  <r>
    <n v="6282"/>
    <s v="M21141"/>
    <x v="0"/>
    <n v="301.3"/>
    <n v="310.8"/>
    <n v="1455"/>
    <n v="152.36724369910496"/>
    <n v="41.2"/>
    <n v="9.5"/>
    <n v="6.2775304404031251"/>
    <n v="56"/>
    <x v="0"/>
    <n v="0"/>
    <n v="0"/>
    <n v="0"/>
    <n v="0"/>
    <n v="0"/>
  </r>
  <r>
    <n v="6283"/>
    <s v="M21142"/>
    <x v="0"/>
    <n v="301.3"/>
    <n v="310.8"/>
    <n v="1418"/>
    <n v="148.49261275967757"/>
    <n v="45.4"/>
    <n v="9.5"/>
    <n v="6.7415646192893615"/>
    <n v="59"/>
    <x v="0"/>
    <n v="0"/>
    <n v="0"/>
    <n v="0"/>
    <n v="0"/>
    <n v="0"/>
  </r>
  <r>
    <n v="6284"/>
    <s v="L53463"/>
    <x v="1"/>
    <n v="301.3"/>
    <n v="310.8"/>
    <n v="1719"/>
    <n v="180.01325905069515"/>
    <n v="29.5"/>
    <n v="9.5"/>
    <n v="5.3103911419955079"/>
    <n v="62"/>
    <x v="0"/>
    <n v="0"/>
    <n v="0"/>
    <n v="0"/>
    <n v="0"/>
    <n v="0"/>
  </r>
  <r>
    <n v="6285"/>
    <s v="M21144"/>
    <x v="0"/>
    <n v="301.2"/>
    <n v="310.8"/>
    <n v="1734"/>
    <n v="181.58405537749005"/>
    <n v="31.3"/>
    <n v="9.6000000000000227"/>
    <n v="5.6835809333154383"/>
    <n v="64"/>
    <x v="0"/>
    <n v="0"/>
    <n v="0"/>
    <n v="0"/>
    <n v="0"/>
    <n v="0"/>
  </r>
  <r>
    <n v="6286"/>
    <s v="M21145"/>
    <x v="0"/>
    <n v="301.2"/>
    <n v="310.7"/>
    <n v="1426"/>
    <n v="149.33037080063482"/>
    <n v="46.1"/>
    <n v="9.5"/>
    <n v="6.8841300939092651"/>
    <n v="67"/>
    <x v="0"/>
    <n v="0"/>
    <n v="0"/>
    <n v="0"/>
    <n v="0"/>
    <n v="0"/>
  </r>
  <r>
    <n v="6287"/>
    <s v="L53466"/>
    <x v="1"/>
    <n v="301.10000000000002"/>
    <n v="310.60000000000002"/>
    <n v="1611"/>
    <n v="168.70352549777189"/>
    <n v="35.200000000000003"/>
    <n v="9.5"/>
    <n v="5.9383640975215712"/>
    <n v="70"/>
    <x v="0"/>
    <n v="0"/>
    <n v="0"/>
    <n v="0"/>
    <n v="0"/>
    <n v="0"/>
  </r>
  <r>
    <n v="6288"/>
    <s v="M21147"/>
    <x v="0"/>
    <n v="301.10000000000002"/>
    <n v="310.60000000000002"/>
    <n v="1479"/>
    <n v="154.88051782197681"/>
    <n v="41.1"/>
    <n v="9.5"/>
    <n v="6.3655892824832474"/>
    <n v="72"/>
    <x v="0"/>
    <n v="0"/>
    <n v="0"/>
    <n v="0"/>
    <n v="0"/>
    <n v="0"/>
  </r>
  <r>
    <n v="6289"/>
    <s v="L53468"/>
    <x v="1"/>
    <n v="301"/>
    <n v="310.5"/>
    <n v="1317"/>
    <n v="137.91591749259194"/>
    <n v="50.9"/>
    <n v="9.5"/>
    <n v="7.0199202003729297"/>
    <n v="75"/>
    <x v="0"/>
    <n v="0"/>
    <n v="0"/>
    <n v="0"/>
    <n v="0"/>
    <n v="0"/>
  </r>
  <r>
    <n v="6290"/>
    <s v="L53469"/>
    <x v="1"/>
    <n v="301"/>
    <n v="310.5"/>
    <n v="1248"/>
    <n v="130.69025438933539"/>
    <n v="61.4"/>
    <n v="9.5"/>
    <n v="8.0243816195051938"/>
    <n v="77"/>
    <x v="0"/>
    <n v="0"/>
    <n v="0"/>
    <n v="0"/>
    <n v="0"/>
    <n v="0"/>
  </r>
  <r>
    <n v="6291"/>
    <s v="L53470"/>
    <x v="1"/>
    <n v="301"/>
    <n v="310.5"/>
    <n v="1932"/>
    <n v="202.31856689118268"/>
    <n v="21.7"/>
    <n v="9.5"/>
    <n v="4.3903129015386639"/>
    <n v="79"/>
    <x v="0"/>
    <n v="0"/>
    <n v="0"/>
    <n v="0"/>
    <n v="0"/>
    <n v="0"/>
  </r>
  <r>
    <n v="6292"/>
    <s v="M21151"/>
    <x v="0"/>
    <n v="301.10000000000002"/>
    <n v="310.5"/>
    <n v="1547"/>
    <n v="162.00146117011366"/>
    <n v="35.799999999999997"/>
    <n v="9.3999999999999773"/>
    <n v="5.7996523098900692"/>
    <n v="81"/>
    <x v="0"/>
    <n v="0"/>
    <n v="0"/>
    <n v="0"/>
    <n v="0"/>
    <n v="0"/>
  </r>
  <r>
    <n v="6293"/>
    <s v="L53472"/>
    <x v="1"/>
    <n v="301"/>
    <n v="310.39999999999998"/>
    <n v="1614"/>
    <n v="169.01768476313089"/>
    <n v="31.6"/>
    <n v="9.3999999999999773"/>
    <n v="5.3409588385149362"/>
    <n v="84"/>
    <x v="0"/>
    <n v="0"/>
    <n v="0"/>
    <n v="0"/>
    <n v="0"/>
    <n v="0"/>
  </r>
  <r>
    <n v="6294"/>
    <s v="H35707"/>
    <x v="2"/>
    <n v="301"/>
    <n v="310.39999999999998"/>
    <n v="1512"/>
    <n v="158.33626974092559"/>
    <n v="44.9"/>
    <n v="9.3999999999999773"/>
    <n v="7.1092985113675589"/>
    <n v="86"/>
    <x v="0"/>
    <n v="0"/>
    <n v="0"/>
    <n v="0"/>
    <n v="0"/>
    <n v="0"/>
  </r>
  <r>
    <n v="6295"/>
    <s v="L53474"/>
    <x v="1"/>
    <n v="301.10000000000002"/>
    <n v="310.5"/>
    <n v="1529"/>
    <n v="160.1165055779598"/>
    <n v="38.700000000000003"/>
    <n v="9.3999999999999773"/>
    <n v="6.1965087658670441"/>
    <n v="91"/>
    <x v="0"/>
    <n v="0"/>
    <n v="0"/>
    <n v="0"/>
    <n v="0"/>
    <n v="0"/>
  </r>
  <r>
    <n v="6296"/>
    <s v="H35709"/>
    <x v="2"/>
    <n v="301.10000000000002"/>
    <n v="310.60000000000002"/>
    <n v="1782"/>
    <n v="186.61060362323371"/>
    <n v="24.9"/>
    <n v="9.5"/>
    <n v="4.6466040302185192"/>
    <n v="93"/>
    <x v="0"/>
    <n v="0"/>
    <n v="0"/>
    <n v="0"/>
    <n v="0"/>
    <n v="0"/>
  </r>
  <r>
    <n v="6297"/>
    <s v="L53476"/>
    <x v="1"/>
    <n v="301"/>
    <n v="310.5"/>
    <n v="1429"/>
    <n v="149.64453006599382"/>
    <n v="39.4"/>
    <n v="9.5"/>
    <n v="5.8959944846001564"/>
    <n v="98"/>
    <x v="0"/>
    <n v="0"/>
    <n v="0"/>
    <n v="0"/>
    <n v="0"/>
    <n v="0"/>
  </r>
  <r>
    <n v="6298"/>
    <s v="M21157"/>
    <x v="0"/>
    <n v="301.10000000000002"/>
    <n v="310.5"/>
    <n v="1309"/>
    <n v="137.07815945163463"/>
    <n v="60.7"/>
    <n v="9.3999999999999773"/>
    <n v="8.320644278714223"/>
    <n v="100"/>
    <x v="0"/>
    <n v="0"/>
    <n v="0"/>
    <n v="0"/>
    <n v="0"/>
    <n v="0"/>
  </r>
  <r>
    <n v="6299"/>
    <s v="L53478"/>
    <x v="1"/>
    <n v="301.10000000000002"/>
    <n v="310.5"/>
    <n v="1428"/>
    <n v="149.53981031087415"/>
    <n v="44.1"/>
    <n v="9.3999999999999773"/>
    <n v="6.5947056347095501"/>
    <n v="103"/>
    <x v="0"/>
    <n v="0"/>
    <n v="0"/>
    <n v="0"/>
    <n v="0"/>
    <n v="0"/>
  </r>
  <r>
    <n v="6300"/>
    <s v="L53479"/>
    <x v="1"/>
    <n v="301.2"/>
    <n v="310.60000000000002"/>
    <n v="1385"/>
    <n v="145.03686084072879"/>
    <n v="49.2"/>
    <n v="9.4000000000000341"/>
    <n v="7.1358135533638567"/>
    <n v="105"/>
    <x v="0"/>
    <n v="0"/>
    <n v="0"/>
    <n v="0"/>
    <n v="0"/>
    <n v="0"/>
  </r>
  <r>
    <n v="6301"/>
    <s v="L53480"/>
    <x v="1"/>
    <n v="301.2"/>
    <n v="310.7"/>
    <n v="1517"/>
    <n v="158.85986851652387"/>
    <n v="39.4"/>
    <n v="9.5"/>
    <n v="6.2590788195510401"/>
    <n v="107"/>
    <x v="0"/>
    <n v="0"/>
    <n v="0"/>
    <n v="0"/>
    <n v="0"/>
    <n v="0"/>
  </r>
  <r>
    <n v="6302"/>
    <s v="M21161"/>
    <x v="0"/>
    <n v="301.2"/>
    <n v="310.60000000000002"/>
    <n v="1576"/>
    <n v="165.03833406858379"/>
    <n v="39.6"/>
    <n v="9.4000000000000341"/>
    <n v="6.5355180291159183"/>
    <n v="109"/>
    <x v="0"/>
    <n v="0"/>
    <n v="0"/>
    <n v="0"/>
    <n v="0"/>
    <n v="0"/>
  </r>
  <r>
    <n v="6303"/>
    <s v="L53482"/>
    <x v="1"/>
    <n v="301.2"/>
    <n v="310.60000000000002"/>
    <n v="1437"/>
    <n v="150.4822881069511"/>
    <n v="51.2"/>
    <n v="9.4000000000000341"/>
    <n v="7.7046931510758965"/>
    <n v="112"/>
    <x v="0"/>
    <n v="0"/>
    <n v="0"/>
    <n v="0"/>
    <n v="0"/>
    <n v="0"/>
  </r>
  <r>
    <n v="6304"/>
    <s v="H35717"/>
    <x v="2"/>
    <n v="301.2"/>
    <n v="310.60000000000002"/>
    <n v="1457"/>
    <n v="152.57668320934428"/>
    <n v="50.5"/>
    <n v="9.4000000000000341"/>
    <n v="7.7051225020718865"/>
    <n v="114"/>
    <x v="0"/>
    <n v="0"/>
    <n v="0"/>
    <n v="0"/>
    <n v="0"/>
    <n v="0"/>
  </r>
  <r>
    <n v="6305"/>
    <s v="L53484"/>
    <x v="1"/>
    <n v="301.10000000000002"/>
    <n v="310.5"/>
    <n v="1532"/>
    <n v="160.43066484331877"/>
    <n v="37.5"/>
    <n v="9.3999999999999773"/>
    <n v="6.0161499316244536"/>
    <n v="119"/>
    <x v="0"/>
    <n v="0"/>
    <n v="0"/>
    <n v="0"/>
    <n v="0"/>
    <n v="0"/>
  </r>
  <r>
    <n v="6306"/>
    <s v="M21165"/>
    <x v="0"/>
    <n v="301.10000000000002"/>
    <n v="310.5"/>
    <n v="1603"/>
    <n v="167.86576745681461"/>
    <n v="32.6"/>
    <n v="9.3999999999999773"/>
    <n v="5.4724240190921565"/>
    <n v="121"/>
    <x v="0"/>
    <n v="0"/>
    <n v="0"/>
    <n v="0"/>
    <n v="0"/>
    <n v="0"/>
  </r>
  <r>
    <n v="6307"/>
    <s v="L53486"/>
    <x v="1"/>
    <n v="301"/>
    <n v="310.39999999999998"/>
    <n v="1563"/>
    <n v="163.67697725202822"/>
    <n v="34.4"/>
    <n v="9.3999999999999773"/>
    <n v="5.6304880174697711"/>
    <n v="124"/>
    <x v="0"/>
    <n v="0"/>
    <n v="0"/>
    <n v="0"/>
    <n v="0"/>
    <n v="0"/>
  </r>
  <r>
    <n v="6308"/>
    <s v="L53487"/>
    <x v="1"/>
    <n v="301"/>
    <n v="310.3"/>
    <n v="1617"/>
    <n v="169.33184402848985"/>
    <n v="34.5"/>
    <n v="9.3000000000000114"/>
    <n v="5.8419486189829"/>
    <n v="126"/>
    <x v="0"/>
    <n v="0"/>
    <n v="0"/>
    <n v="0"/>
    <n v="0"/>
    <n v="0"/>
  </r>
  <r>
    <n v="6309"/>
    <s v="M21168"/>
    <x v="0"/>
    <n v="300.8"/>
    <n v="310.10000000000002"/>
    <n v="1686"/>
    <n v="176.55750713174638"/>
    <n v="26.9"/>
    <n v="9.3000000000000114"/>
    <n v="4.749396941843977"/>
    <n v="128"/>
    <x v="0"/>
    <n v="0"/>
    <n v="0"/>
    <n v="0"/>
    <n v="0"/>
    <n v="0"/>
  </r>
  <r>
    <n v="6310"/>
    <s v="L53489"/>
    <x v="1"/>
    <n v="300.89999999999998"/>
    <n v="310.2"/>
    <n v="1382"/>
    <n v="144.7227015753698"/>
    <n v="50.4"/>
    <n v="9.3000000000000114"/>
    <n v="7.2940241593986377"/>
    <n v="131"/>
    <x v="0"/>
    <n v="0"/>
    <n v="0"/>
    <n v="0"/>
    <n v="0"/>
    <n v="0"/>
  </r>
  <r>
    <n v="6311"/>
    <s v="L53490"/>
    <x v="1"/>
    <n v="300.89999999999998"/>
    <n v="310.10000000000002"/>
    <n v="2090"/>
    <n v="218.86428820008894"/>
    <n v="17.8"/>
    <n v="9.2000000000000455"/>
    <n v="3.8957843299615833"/>
    <n v="133"/>
    <x v="0"/>
    <n v="0"/>
    <n v="0"/>
    <n v="0"/>
    <n v="0"/>
    <n v="0"/>
  </r>
  <r>
    <n v="6312"/>
    <s v="L53491"/>
    <x v="1"/>
    <n v="300.89999999999998"/>
    <n v="310.3"/>
    <n v="1446"/>
    <n v="151.42476590302803"/>
    <n v="44.5"/>
    <n v="9.4000000000000341"/>
    <n v="6.7384020826847468"/>
    <n v="135"/>
    <x v="0"/>
    <n v="0"/>
    <n v="0"/>
    <n v="0"/>
    <n v="0"/>
    <n v="0"/>
  </r>
  <r>
    <n v="6313"/>
    <s v="M21172"/>
    <x v="0"/>
    <n v="300.89999999999998"/>
    <n v="310.2"/>
    <n v="1533"/>
    <n v="160.53538459843841"/>
    <n v="38.1"/>
    <n v="9.3000000000000114"/>
    <n v="6.1163981532005041"/>
    <n v="137"/>
    <x v="0"/>
    <n v="0"/>
    <n v="0"/>
    <n v="0"/>
    <n v="0"/>
    <n v="0"/>
  </r>
  <r>
    <n v="6314"/>
    <s v="L53493"/>
    <x v="1"/>
    <n v="300.89999999999998"/>
    <n v="310.3"/>
    <n v="1440"/>
    <n v="150.79644737231007"/>
    <n v="47.6"/>
    <n v="9.4000000000000341"/>
    <n v="7.1779108949219594"/>
    <n v="140"/>
    <x v="0"/>
    <n v="0"/>
    <n v="0"/>
    <n v="0"/>
    <n v="0"/>
    <n v="0"/>
  </r>
  <r>
    <n v="6315"/>
    <s v="M21174"/>
    <x v="0"/>
    <n v="301"/>
    <n v="310.39999999999998"/>
    <n v="1793"/>
    <n v="187.76252092954999"/>
    <n v="25"/>
    <n v="9.3999999999999773"/>
    <n v="4.6940630232387504"/>
    <n v="142"/>
    <x v="0"/>
    <n v="0"/>
    <n v="0"/>
    <n v="0"/>
    <n v="0"/>
    <n v="0"/>
  </r>
  <r>
    <n v="6316"/>
    <s v="M21175"/>
    <x v="0"/>
    <n v="301"/>
    <n v="310.39999999999998"/>
    <n v="1517"/>
    <n v="158.85986851652387"/>
    <n v="46.1"/>
    <n v="9.3999999999999773"/>
    <n v="7.3234399386117515"/>
    <n v="145"/>
    <x v="0"/>
    <n v="0"/>
    <n v="0"/>
    <n v="0"/>
    <n v="0"/>
    <n v="0"/>
  </r>
  <r>
    <n v="6317"/>
    <s v="L53496"/>
    <x v="1"/>
    <n v="300.89999999999998"/>
    <n v="310.39999999999998"/>
    <n v="1544"/>
    <n v="161.68730190475469"/>
    <n v="36"/>
    <n v="9.5"/>
    <n v="5.8207428685711697"/>
    <n v="148"/>
    <x v="0"/>
    <n v="0"/>
    <n v="0"/>
    <n v="0"/>
    <n v="0"/>
    <n v="0"/>
  </r>
  <r>
    <n v="6318"/>
    <s v="L53497"/>
    <x v="1"/>
    <n v="300.89999999999998"/>
    <n v="310.3"/>
    <n v="1321"/>
    <n v="138.33479651307056"/>
    <n v="48.8"/>
    <n v="9.4000000000000341"/>
    <n v="6.7507380698378432"/>
    <n v="150"/>
    <x v="0"/>
    <n v="0"/>
    <n v="0"/>
    <n v="0"/>
    <n v="0"/>
    <n v="0"/>
  </r>
  <r>
    <n v="6319"/>
    <s v="M21178"/>
    <x v="0"/>
    <n v="300.89999999999998"/>
    <n v="310.3"/>
    <n v="1416"/>
    <n v="148.28317324943825"/>
    <n v="50.9"/>
    <n v="9.4000000000000341"/>
    <n v="7.5476135183964068"/>
    <n v="152"/>
    <x v="0"/>
    <n v="0"/>
    <n v="0"/>
    <n v="0"/>
    <n v="0"/>
    <n v="0"/>
  </r>
  <r>
    <n v="6320"/>
    <s v="L53499"/>
    <x v="1"/>
    <n v="300.8"/>
    <n v="310.2"/>
    <n v="1514"/>
    <n v="158.54570925116488"/>
    <n v="40"/>
    <n v="9.3999999999999773"/>
    <n v="6.3418283700465956"/>
    <n v="155"/>
    <x v="0"/>
    <n v="0"/>
    <n v="0"/>
    <n v="0"/>
    <n v="0"/>
    <n v="0"/>
  </r>
  <r>
    <n v="6321"/>
    <s v="M21180"/>
    <x v="0"/>
    <n v="300.8"/>
    <n v="310.2"/>
    <n v="1304"/>
    <n v="136.55456067603635"/>
    <n v="52.5"/>
    <n v="9.3999999999999773"/>
    <n v="7.1691144354919079"/>
    <n v="157"/>
    <x v="0"/>
    <n v="0"/>
    <n v="0"/>
    <n v="0"/>
    <n v="0"/>
    <n v="0"/>
  </r>
  <r>
    <n v="6322"/>
    <s v="L53501"/>
    <x v="1"/>
    <n v="300.7"/>
    <n v="310.2"/>
    <n v="1286"/>
    <n v="134.66960508388246"/>
    <n v="64.900000000000006"/>
    <n v="9.5"/>
    <n v="8.7400573699439725"/>
    <n v="160"/>
    <x v="0"/>
    <n v="0"/>
    <n v="0"/>
    <n v="0"/>
    <n v="0"/>
    <n v="0"/>
  </r>
  <r>
    <n v="6323"/>
    <s v="M21182"/>
    <x v="0"/>
    <n v="300.7"/>
    <n v="310.10000000000002"/>
    <n v="1483"/>
    <n v="155.29939684245542"/>
    <n v="40.200000000000003"/>
    <n v="9.4000000000000341"/>
    <n v="6.2430357530667084"/>
    <n v="162"/>
    <x v="0"/>
    <n v="0"/>
    <n v="0"/>
    <n v="0"/>
    <n v="0"/>
    <n v="0"/>
  </r>
  <r>
    <n v="6324"/>
    <s v="L53503"/>
    <x v="1"/>
    <n v="300.7"/>
    <n v="310.10000000000002"/>
    <n v="1351"/>
    <n v="141.47638916666034"/>
    <n v="46.9"/>
    <n v="9.4000000000000341"/>
    <n v="6.6352426519163696"/>
    <n v="165"/>
    <x v="0"/>
    <n v="0"/>
    <n v="0"/>
    <n v="0"/>
    <n v="0"/>
    <n v="0"/>
  </r>
  <r>
    <n v="6325"/>
    <s v="M21184"/>
    <x v="0"/>
    <n v="300.7"/>
    <n v="310.10000000000002"/>
    <n v="1367"/>
    <n v="143.15190524857491"/>
    <n v="52.6"/>
    <n v="9.4000000000000341"/>
    <n v="7.5297902160750398"/>
    <n v="167"/>
    <x v="0"/>
    <n v="0"/>
    <n v="0"/>
    <n v="0"/>
    <n v="0"/>
    <n v="0"/>
  </r>
  <r>
    <n v="6326"/>
    <s v="L53505"/>
    <x v="1"/>
    <n v="300.7"/>
    <n v="310.10000000000002"/>
    <n v="1721"/>
    <n v="180.22269856093448"/>
    <n v="32.299999999999997"/>
    <n v="9.4000000000000341"/>
    <n v="5.8211931635181831"/>
    <n v="170"/>
    <x v="0"/>
    <n v="0"/>
    <n v="0"/>
    <n v="0"/>
    <n v="0"/>
    <n v="0"/>
  </r>
  <r>
    <n v="6327"/>
    <s v="L53506"/>
    <x v="1"/>
    <n v="300.60000000000002"/>
    <n v="310"/>
    <n v="1455"/>
    <n v="152.36724369910496"/>
    <n v="40.4"/>
    <n v="9.3999999999999773"/>
    <n v="6.15563664544384"/>
    <n v="172"/>
    <x v="0"/>
    <n v="0"/>
    <n v="0"/>
    <n v="0"/>
    <n v="0"/>
    <n v="0"/>
  </r>
  <r>
    <n v="6328"/>
    <s v="L53507"/>
    <x v="1"/>
    <n v="300.60000000000002"/>
    <n v="310"/>
    <n v="1425"/>
    <n v="149.22565104551515"/>
    <n v="49.5"/>
    <n v="9.3999999999999773"/>
    <n v="7.3866697267529995"/>
    <n v="174"/>
    <x v="0"/>
    <n v="0"/>
    <n v="0"/>
    <n v="0"/>
    <n v="0"/>
    <n v="0"/>
  </r>
  <r>
    <n v="6329"/>
    <s v="L53508"/>
    <x v="1"/>
    <n v="300.7"/>
    <n v="310"/>
    <n v="1672"/>
    <n v="175.09143056007116"/>
    <n v="29.7"/>
    <n v="9.3000000000000114"/>
    <n v="5.2002154876341136"/>
    <n v="176"/>
    <x v="0"/>
    <n v="0"/>
    <n v="0"/>
    <n v="0"/>
    <n v="0"/>
    <n v="0"/>
  </r>
  <r>
    <n v="6330"/>
    <s v="M21189"/>
    <x v="0"/>
    <n v="300.7"/>
    <n v="310"/>
    <n v="1641"/>
    <n v="171.84511815136167"/>
    <n v="34.6"/>
    <n v="9.3000000000000114"/>
    <n v="5.9458410880371142"/>
    <n v="178"/>
    <x v="0"/>
    <n v="0"/>
    <n v="0"/>
    <n v="0"/>
    <n v="0"/>
    <n v="0"/>
  </r>
  <r>
    <n v="6331"/>
    <s v="M21190"/>
    <x v="0"/>
    <n v="300.5"/>
    <n v="310"/>
    <n v="1580"/>
    <n v="165.45721308906244"/>
    <n v="37"/>
    <n v="9.5"/>
    <n v="6.1219168842953104"/>
    <n v="181"/>
    <x v="0"/>
    <n v="0"/>
    <n v="0"/>
    <n v="0"/>
    <n v="0"/>
    <n v="0"/>
  </r>
  <r>
    <n v="6332"/>
    <s v="H35745"/>
    <x v="2"/>
    <n v="300.5"/>
    <n v="310"/>
    <n v="1495"/>
    <n v="156.55603390389135"/>
    <n v="47.4"/>
    <n v="9.5"/>
    <n v="7.4207560070444494"/>
    <n v="184"/>
    <x v="0"/>
    <n v="0"/>
    <n v="0"/>
    <n v="0"/>
    <n v="0"/>
    <n v="0"/>
  </r>
  <r>
    <n v="6333"/>
    <s v="M21192"/>
    <x v="0"/>
    <n v="300.5"/>
    <n v="309.89999999999998"/>
    <n v="1994"/>
    <n v="208.8111917086016"/>
    <n v="19.8"/>
    <n v="9.3999999999999773"/>
    <n v="4.1344615958303121"/>
    <n v="189"/>
    <x v="0"/>
    <n v="0"/>
    <n v="0"/>
    <n v="0"/>
    <n v="0"/>
    <n v="0"/>
  </r>
  <r>
    <n v="6334"/>
    <s v="M21193"/>
    <x v="0"/>
    <n v="300.39999999999998"/>
    <n v="309.89999999999998"/>
    <n v="1415"/>
    <n v="148.17845349431857"/>
    <n v="31.8"/>
    <n v="9.5"/>
    <n v="4.7120748211193302"/>
    <n v="192"/>
    <x v="0"/>
    <n v="0"/>
    <n v="0"/>
    <n v="0"/>
    <n v="0"/>
    <n v="0"/>
  </r>
  <r>
    <n v="6335"/>
    <s v="M21194"/>
    <x v="0"/>
    <n v="300.39999999999998"/>
    <n v="309.8"/>
    <n v="1725"/>
    <n v="180.64157758141309"/>
    <n v="30.4"/>
    <n v="9.4000000000000341"/>
    <n v="5.4915039584749579"/>
    <n v="195"/>
    <x v="0"/>
    <n v="0"/>
    <n v="0"/>
    <n v="0"/>
    <n v="0"/>
    <n v="0"/>
  </r>
  <r>
    <n v="6336"/>
    <s v="M21195"/>
    <x v="0"/>
    <n v="300.39999999999998"/>
    <n v="309.8"/>
    <n v="1430"/>
    <n v="149.74924982111349"/>
    <n v="43.4"/>
    <n v="9.4000000000000341"/>
    <n v="6.4991174422363258"/>
    <n v="198"/>
    <x v="0"/>
    <n v="0"/>
    <n v="0"/>
    <n v="0"/>
    <n v="0"/>
    <n v="0"/>
  </r>
  <r>
    <n v="6337"/>
    <s v="L53516"/>
    <x v="1"/>
    <n v="300.39999999999998"/>
    <n v="309.8"/>
    <n v="1395"/>
    <n v="146.08405839192537"/>
    <n v="48.1"/>
    <n v="9.4000000000000341"/>
    <n v="7.0266432086516106"/>
    <n v="201"/>
    <x v="0"/>
    <n v="0"/>
    <n v="0"/>
    <n v="0"/>
    <n v="0"/>
    <n v="0"/>
  </r>
  <r>
    <n v="6338"/>
    <s v="M21197"/>
    <x v="0"/>
    <n v="300.39999999999998"/>
    <n v="309.8"/>
    <n v="1435"/>
    <n v="150.27284859671178"/>
    <n v="43.6"/>
    <n v="9.4000000000000341"/>
    <n v="6.5518961988166335"/>
    <n v="203"/>
    <x v="0"/>
    <n v="0"/>
    <n v="0"/>
    <n v="0"/>
    <n v="0"/>
    <n v="0"/>
  </r>
  <r>
    <n v="6339"/>
    <s v="L53518"/>
    <x v="1"/>
    <n v="300.39999999999998"/>
    <n v="309.89999999999998"/>
    <n v="1681"/>
    <n v="176.03390835614806"/>
    <n v="28.6"/>
    <n v="9.5"/>
    <n v="5.0345697789858352"/>
    <n v="206"/>
    <x v="0"/>
    <n v="0"/>
    <n v="0"/>
    <n v="0"/>
    <n v="0"/>
    <n v="0"/>
  </r>
  <r>
    <n v="6340"/>
    <s v="L53519"/>
    <x v="1"/>
    <n v="300.5"/>
    <n v="310"/>
    <n v="1451"/>
    <n v="151.94836467862632"/>
    <n v="48.6"/>
    <n v="9.5"/>
    <n v="7.3846905233812397"/>
    <n v="208"/>
    <x v="0"/>
    <n v="0"/>
    <n v="0"/>
    <n v="0"/>
    <n v="0"/>
    <n v="0"/>
  </r>
  <r>
    <n v="6341"/>
    <s v="H35754"/>
    <x v="2"/>
    <n v="300.5"/>
    <n v="309.89999999999998"/>
    <n v="1397"/>
    <n v="146.29349790216469"/>
    <n v="45.9"/>
    <n v="9.3999999999999773"/>
    <n v="6.7148715537093597"/>
    <n v="210"/>
    <x v="1"/>
    <n v="1"/>
    <n v="0"/>
    <n v="0"/>
    <n v="0"/>
    <n v="0"/>
  </r>
  <r>
    <n v="6342"/>
    <s v="M21201"/>
    <x v="0"/>
    <n v="300.39999999999998"/>
    <n v="309.8"/>
    <n v="1421"/>
    <n v="148.80677202503654"/>
    <n v="47.2"/>
    <n v="9.4000000000000341"/>
    <n v="7.0236796395817249"/>
    <n v="0"/>
    <x v="0"/>
    <n v="0"/>
    <n v="0"/>
    <n v="0"/>
    <n v="0"/>
    <n v="0"/>
  </r>
  <r>
    <n v="6343"/>
    <s v="M21202"/>
    <x v="0"/>
    <n v="300.3"/>
    <n v="309.8"/>
    <n v="1444"/>
    <n v="151.21532639278868"/>
    <n v="42"/>
    <n v="9.5"/>
    <n v="6.3510437084971247"/>
    <n v="3"/>
    <x v="0"/>
    <n v="0"/>
    <n v="0"/>
    <n v="0"/>
    <n v="0"/>
    <n v="0"/>
  </r>
  <r>
    <n v="6344"/>
    <s v="L53523"/>
    <x v="1"/>
    <n v="300.2"/>
    <n v="309.8"/>
    <n v="1827"/>
    <n v="191.32299260361839"/>
    <n v="23"/>
    <n v="9.6000000000000227"/>
    <n v="4.4004288298832224"/>
    <n v="6"/>
    <x v="0"/>
    <n v="0"/>
    <n v="0"/>
    <n v="0"/>
    <n v="0"/>
    <n v="0"/>
  </r>
  <r>
    <n v="6345"/>
    <s v="H35758"/>
    <x v="2"/>
    <n v="300.2"/>
    <n v="309.8"/>
    <n v="1374"/>
    <n v="143.88494353441254"/>
    <n v="47.7"/>
    <n v="9.6000000000000227"/>
    <n v="6.8633118065914784"/>
    <n v="8"/>
    <x v="0"/>
    <n v="0"/>
    <n v="0"/>
    <n v="0"/>
    <n v="0"/>
    <n v="0"/>
  </r>
  <r>
    <n v="6346"/>
    <s v="L53525"/>
    <x v="1"/>
    <n v="300.2"/>
    <n v="309.8"/>
    <n v="1650"/>
    <n v="172.78759594743863"/>
    <n v="29.6"/>
    <n v="9.6000000000000227"/>
    <n v="5.1145128400441839"/>
    <n v="13"/>
    <x v="0"/>
    <n v="0"/>
    <n v="0"/>
    <n v="0"/>
    <n v="0"/>
    <n v="0"/>
  </r>
  <r>
    <n v="6347"/>
    <s v="L53526"/>
    <x v="1"/>
    <n v="300.2"/>
    <n v="309.7"/>
    <n v="1275"/>
    <n v="133.51768777756621"/>
    <n v="60.7"/>
    <n v="9.5"/>
    <n v="8.1045236480982688"/>
    <n v="15"/>
    <x v="0"/>
    <n v="0"/>
    <n v="0"/>
    <n v="0"/>
    <n v="0"/>
    <n v="0"/>
  </r>
  <r>
    <n v="6348"/>
    <s v="L53527"/>
    <x v="1"/>
    <n v="300.2"/>
    <n v="309.7"/>
    <n v="1421"/>
    <n v="148.80677202503654"/>
    <n v="44.6"/>
    <n v="9.5"/>
    <n v="6.6367820323166296"/>
    <n v="17"/>
    <x v="0"/>
    <n v="0"/>
    <n v="0"/>
    <n v="0"/>
    <n v="0"/>
    <n v="0"/>
  </r>
  <r>
    <n v="6349"/>
    <s v="L53528"/>
    <x v="1"/>
    <n v="300.2"/>
    <n v="309.8"/>
    <n v="1557"/>
    <n v="163.04865872131026"/>
    <n v="33.799999999999997"/>
    <n v="9.6000000000000227"/>
    <n v="5.5110446647802869"/>
    <n v="19"/>
    <x v="0"/>
    <n v="0"/>
    <n v="0"/>
    <n v="0"/>
    <n v="0"/>
    <n v="0"/>
  </r>
  <r>
    <n v="6350"/>
    <s v="L53529"/>
    <x v="1"/>
    <n v="300.10000000000002"/>
    <n v="309.8"/>
    <n v="1506"/>
    <n v="157.70795121020763"/>
    <n v="35.200000000000003"/>
    <n v="9.6999999999999886"/>
    <n v="5.5513198825993086"/>
    <n v="21"/>
    <x v="0"/>
    <n v="0"/>
    <n v="0"/>
    <n v="0"/>
    <n v="0"/>
    <n v="0"/>
  </r>
  <r>
    <n v="6351"/>
    <s v="L53530"/>
    <x v="1"/>
    <n v="300.10000000000002"/>
    <n v="309.7"/>
    <n v="1362"/>
    <n v="142.62830647297659"/>
    <n v="49.1"/>
    <n v="9.5999999999999659"/>
    <n v="7.0030498478231511"/>
    <n v="23"/>
    <x v="0"/>
    <n v="0"/>
    <n v="0"/>
    <n v="0"/>
    <n v="0"/>
    <n v="0"/>
  </r>
  <r>
    <n v="6352"/>
    <s v="L53531"/>
    <x v="1"/>
    <n v="300"/>
    <n v="309.7"/>
    <n v="1542"/>
    <n v="161.47786239451537"/>
    <n v="47.1"/>
    <n v="9.6999999999999886"/>
    <n v="7.605607318781674"/>
    <n v="25"/>
    <x v="0"/>
    <n v="0"/>
    <n v="0"/>
    <n v="0"/>
    <n v="0"/>
    <n v="0"/>
  </r>
  <r>
    <n v="6353"/>
    <s v="L53532"/>
    <x v="1"/>
    <n v="300"/>
    <n v="309.60000000000002"/>
    <n v="1496"/>
    <n v="156.66075365901102"/>
    <n v="38.799999999999997"/>
    <n v="9.6000000000000227"/>
    <n v="6.0784372419696275"/>
    <n v="27"/>
    <x v="0"/>
    <n v="0"/>
    <n v="0"/>
    <n v="0"/>
    <n v="0"/>
    <n v="0"/>
  </r>
  <r>
    <n v="6354"/>
    <s v="M21213"/>
    <x v="0"/>
    <n v="300"/>
    <n v="309.60000000000002"/>
    <n v="1491"/>
    <n v="156.13715488341271"/>
    <n v="42"/>
    <n v="9.6000000000000227"/>
    <n v="6.5577605051033334"/>
    <n v="29"/>
    <x v="0"/>
    <n v="0"/>
    <n v="0"/>
    <n v="0"/>
    <n v="0"/>
    <n v="0"/>
  </r>
  <r>
    <n v="6355"/>
    <s v="L53534"/>
    <x v="1"/>
    <n v="300.10000000000002"/>
    <n v="309.60000000000002"/>
    <n v="1565"/>
    <n v="163.88641676226752"/>
    <n v="34.799999999999997"/>
    <n v="9.5"/>
    <n v="5.7032473033269087"/>
    <n v="32"/>
    <x v="0"/>
    <n v="0"/>
    <n v="0"/>
    <n v="0"/>
    <n v="0"/>
    <n v="0"/>
  </r>
  <r>
    <n v="6356"/>
    <s v="L53535"/>
    <x v="1"/>
    <n v="300.10000000000002"/>
    <n v="309.7"/>
    <n v="1481"/>
    <n v="155.08995733221613"/>
    <n v="37.9"/>
    <n v="9.5999999999999659"/>
    <n v="5.8779093828909907"/>
    <n v="34"/>
    <x v="0"/>
    <n v="0"/>
    <n v="0"/>
    <n v="0"/>
    <n v="0"/>
    <n v="0"/>
  </r>
  <r>
    <n v="6357"/>
    <s v="M21216"/>
    <x v="0"/>
    <n v="300.10000000000002"/>
    <n v="309.7"/>
    <n v="1420"/>
    <n v="148.70205226991686"/>
    <n v="48.4"/>
    <n v="9.5999999999999659"/>
    <n v="7.1971793298639763"/>
    <n v="36"/>
    <x v="0"/>
    <n v="0"/>
    <n v="0"/>
    <n v="0"/>
    <n v="0"/>
    <n v="0"/>
  </r>
  <r>
    <n v="6358"/>
    <s v="L53537"/>
    <x v="1"/>
    <n v="300.2"/>
    <n v="309.8"/>
    <n v="1398"/>
    <n v="146.39821765728436"/>
    <n v="54.8"/>
    <n v="9.6000000000000227"/>
    <n v="8.0226223276191817"/>
    <n v="39"/>
    <x v="0"/>
    <n v="0"/>
    <n v="0"/>
    <n v="0"/>
    <n v="0"/>
    <n v="0"/>
  </r>
  <r>
    <n v="6359"/>
    <s v="M21218"/>
    <x v="0"/>
    <n v="300.2"/>
    <n v="309.8"/>
    <n v="1466"/>
    <n v="153.51916100542121"/>
    <n v="45.7"/>
    <n v="9.6000000000000227"/>
    <n v="7.01582565794775"/>
    <n v="41"/>
    <x v="0"/>
    <n v="0"/>
    <n v="0"/>
    <n v="0"/>
    <n v="0"/>
    <n v="0"/>
  </r>
  <r>
    <n v="6360"/>
    <s v="L53539"/>
    <x v="1"/>
    <n v="300.10000000000002"/>
    <n v="309.8"/>
    <n v="1430"/>
    <n v="149.74924982111349"/>
    <n v="56.7"/>
    <n v="9.6999999999999886"/>
    <n v="8.4907824648571353"/>
    <n v="44"/>
    <x v="0"/>
    <n v="0"/>
    <n v="0"/>
    <n v="0"/>
    <n v="0"/>
    <n v="0"/>
  </r>
  <r>
    <n v="6361"/>
    <s v="L53540"/>
    <x v="1"/>
    <n v="300.10000000000002"/>
    <n v="309.7"/>
    <n v="1441"/>
    <n v="150.90116712742974"/>
    <n v="40.1"/>
    <n v="9.5999999999999659"/>
    <n v="6.0511368018099327"/>
    <n v="46"/>
    <x v="0"/>
    <n v="0"/>
    <n v="0"/>
    <n v="0"/>
    <n v="0"/>
    <n v="0"/>
  </r>
  <r>
    <n v="6362"/>
    <s v="M21221"/>
    <x v="0"/>
    <n v="300.10000000000002"/>
    <n v="309.7"/>
    <n v="1348"/>
    <n v="141.16222990130137"/>
    <n v="57.3"/>
    <n v="9.5999999999999659"/>
    <n v="8.0885957733445686"/>
    <n v="48"/>
    <x v="0"/>
    <n v="0"/>
    <n v="0"/>
    <n v="0"/>
    <n v="0"/>
    <n v="0"/>
  </r>
  <r>
    <n v="6363"/>
    <s v="L53542"/>
    <x v="1"/>
    <n v="300"/>
    <n v="309.60000000000002"/>
    <n v="1738"/>
    <n v="182.00293439796869"/>
    <n v="28.7"/>
    <n v="9.6000000000000227"/>
    <n v="5.2234842172217011"/>
    <n v="51"/>
    <x v="0"/>
    <n v="0"/>
    <n v="0"/>
    <n v="0"/>
    <n v="0"/>
    <n v="0"/>
  </r>
  <r>
    <n v="6364"/>
    <s v="M21223"/>
    <x v="0"/>
    <n v="300"/>
    <n v="309.60000000000002"/>
    <n v="1618"/>
    <n v="169.4365637836095"/>
    <n v="36.200000000000003"/>
    <n v="9.6000000000000227"/>
    <n v="6.1336036089666637"/>
    <n v="53"/>
    <x v="0"/>
    <n v="0"/>
    <n v="0"/>
    <n v="0"/>
    <n v="0"/>
    <n v="0"/>
  </r>
  <r>
    <n v="6365"/>
    <s v="M21224"/>
    <x v="0"/>
    <n v="299.89999999999998"/>
    <n v="309.60000000000002"/>
    <n v="1489"/>
    <n v="155.92771537317338"/>
    <n v="41.7"/>
    <n v="9.7000000000000455"/>
    <n v="6.5021857310613305"/>
    <n v="56"/>
    <x v="0"/>
    <n v="0"/>
    <n v="0"/>
    <n v="0"/>
    <n v="0"/>
    <n v="0"/>
  </r>
  <r>
    <n v="6366"/>
    <s v="M21225"/>
    <x v="0"/>
    <n v="299.89999999999998"/>
    <n v="309.5"/>
    <n v="1412"/>
    <n v="147.86429422895961"/>
    <n v="57.9"/>
    <n v="9.6000000000000227"/>
    <n v="8.5613426358567608"/>
    <n v="59"/>
    <x v="0"/>
    <n v="0"/>
    <n v="0"/>
    <n v="0"/>
    <n v="0"/>
    <n v="0"/>
  </r>
  <r>
    <n v="6367"/>
    <s v="M21226"/>
    <x v="0"/>
    <n v="299.89999999999998"/>
    <n v="309.5"/>
    <n v="2065"/>
    <n v="216.24629432209744"/>
    <n v="18.100000000000001"/>
    <n v="9.6000000000000227"/>
    <n v="3.914057927229964"/>
    <n v="62"/>
    <x v="0"/>
    <n v="0"/>
    <n v="0"/>
    <n v="0"/>
    <n v="0"/>
    <n v="0"/>
  </r>
  <r>
    <n v="6368"/>
    <s v="L53547"/>
    <x v="1"/>
    <n v="300"/>
    <n v="309.60000000000002"/>
    <n v="1571"/>
    <n v="164.51473529298548"/>
    <n v="33.1"/>
    <n v="9.6000000000000227"/>
    <n v="5.4454377381978194"/>
    <n v="65"/>
    <x v="0"/>
    <n v="0"/>
    <n v="0"/>
    <n v="0"/>
    <n v="0"/>
    <n v="0"/>
  </r>
  <r>
    <n v="6369"/>
    <s v="M21228"/>
    <x v="0"/>
    <n v="300"/>
    <n v="309.60000000000002"/>
    <n v="1423"/>
    <n v="149.01621153527586"/>
    <n v="48.7"/>
    <n v="9.6000000000000227"/>
    <n v="7.2570895017679353"/>
    <n v="67"/>
    <x v="0"/>
    <n v="0"/>
    <n v="0"/>
    <n v="0"/>
    <n v="0"/>
    <n v="0"/>
  </r>
  <r>
    <n v="6370"/>
    <s v="H35783"/>
    <x v="2"/>
    <n v="300"/>
    <n v="309.5"/>
    <n v="1781"/>
    <n v="186.50588386811404"/>
    <n v="24.9"/>
    <n v="9.5"/>
    <n v="4.6439965083160395"/>
    <n v="70"/>
    <x v="0"/>
    <n v="0"/>
    <n v="0"/>
    <n v="0"/>
    <n v="0"/>
    <n v="0"/>
  </r>
  <r>
    <n v="6371"/>
    <s v="L53550"/>
    <x v="1"/>
    <n v="300.10000000000002"/>
    <n v="309.60000000000002"/>
    <n v="1321"/>
    <n v="138.33479651307056"/>
    <n v="46.9"/>
    <n v="9.5"/>
    <n v="6.4879019564630092"/>
    <n v="75"/>
    <x v="0"/>
    <n v="0"/>
    <n v="0"/>
    <n v="0"/>
    <n v="0"/>
    <n v="0"/>
  </r>
  <r>
    <n v="6372"/>
    <s v="L53551"/>
    <x v="1"/>
    <n v="300.10000000000002"/>
    <n v="309.60000000000002"/>
    <n v="1546"/>
    <n v="161.89674141499398"/>
    <n v="36.700000000000003"/>
    <n v="9.5"/>
    <n v="5.9416104099302789"/>
    <n v="77"/>
    <x v="0"/>
    <n v="0"/>
    <n v="0"/>
    <n v="0"/>
    <n v="0"/>
    <n v="0"/>
  </r>
  <r>
    <n v="6373"/>
    <s v="M21232"/>
    <x v="0"/>
    <n v="300"/>
    <n v="309.5"/>
    <n v="1879"/>
    <n v="196.7684198698407"/>
    <n v="22.4"/>
    <n v="9.5"/>
    <n v="4.4076126050844318"/>
    <n v="79"/>
    <x v="0"/>
    <n v="0"/>
    <n v="0"/>
    <n v="0"/>
    <n v="0"/>
    <n v="0"/>
  </r>
  <r>
    <n v="6374"/>
    <s v="H35787"/>
    <x v="2"/>
    <n v="300"/>
    <n v="309.5"/>
    <n v="1735"/>
    <n v="181.68877513260972"/>
    <n v="28.9"/>
    <n v="9.5"/>
    <n v="5.25080560133242"/>
    <n v="82"/>
    <x v="0"/>
    <n v="0"/>
    <n v="0"/>
    <n v="0"/>
    <n v="0"/>
    <n v="0"/>
  </r>
  <r>
    <n v="6375"/>
    <s v="L53554"/>
    <x v="1"/>
    <n v="300"/>
    <n v="309.5"/>
    <n v="1506"/>
    <n v="157.70795121020763"/>
    <n v="38.799999999999997"/>
    <n v="9.5"/>
    <n v="6.1190685069560553"/>
    <n v="87"/>
    <x v="0"/>
    <n v="0"/>
    <n v="0"/>
    <n v="0"/>
    <n v="0"/>
    <n v="0"/>
  </r>
  <r>
    <n v="6376"/>
    <s v="H35789"/>
    <x v="2"/>
    <n v="300"/>
    <n v="309.60000000000002"/>
    <n v="1629"/>
    <n v="170.58848108992575"/>
    <n v="32.299999999999997"/>
    <n v="9.6000000000000227"/>
    <n v="5.5100079392046011"/>
    <n v="89"/>
    <x v="0"/>
    <n v="0"/>
    <n v="0"/>
    <n v="0"/>
    <n v="0"/>
    <n v="0"/>
  </r>
  <r>
    <n v="6377"/>
    <s v="L53556"/>
    <x v="1"/>
    <n v="300"/>
    <n v="309.60000000000002"/>
    <n v="1694"/>
    <n v="177.39526517270366"/>
    <n v="28.7"/>
    <n v="9.6000000000000227"/>
    <n v="5.0912441104565946"/>
    <n v="94"/>
    <x v="0"/>
    <n v="0"/>
    <n v="0"/>
    <n v="0"/>
    <n v="0"/>
    <n v="0"/>
  </r>
  <r>
    <n v="6378"/>
    <s v="L53557"/>
    <x v="1"/>
    <n v="300.10000000000002"/>
    <n v="309.60000000000002"/>
    <n v="1541"/>
    <n v="161.3731426393957"/>
    <n v="37"/>
    <n v="9.5"/>
    <n v="5.9708062776576405"/>
    <n v="96"/>
    <x v="0"/>
    <n v="0"/>
    <n v="0"/>
    <n v="0"/>
    <n v="0"/>
    <n v="0"/>
  </r>
  <r>
    <n v="6379"/>
    <s v="L53558"/>
    <x v="1"/>
    <n v="300"/>
    <n v="309.60000000000002"/>
    <n v="1514"/>
    <n v="158.54570925116488"/>
    <n v="44.6"/>
    <n v="9.6000000000000227"/>
    <n v="7.0711386326019534"/>
    <n v="98"/>
    <x v="0"/>
    <n v="0"/>
    <n v="0"/>
    <n v="0"/>
    <n v="0"/>
    <n v="0"/>
  </r>
  <r>
    <n v="6380"/>
    <s v="L53559"/>
    <x v="1"/>
    <n v="300.10000000000002"/>
    <n v="309.7"/>
    <n v="1485"/>
    <n v="155.50883635269477"/>
    <n v="45.9"/>
    <n v="9.5999999999999659"/>
    <n v="7.1378555885886898"/>
    <n v="100"/>
    <x v="0"/>
    <n v="0"/>
    <n v="0"/>
    <n v="0"/>
    <n v="0"/>
    <n v="0"/>
  </r>
  <r>
    <n v="6381"/>
    <s v="L53560"/>
    <x v="1"/>
    <n v="300.2"/>
    <n v="309.8"/>
    <n v="1430"/>
    <n v="149.74924982111349"/>
    <n v="55"/>
    <n v="9.6000000000000227"/>
    <n v="8.236208740161242"/>
    <n v="102"/>
    <x v="0"/>
    <n v="0"/>
    <n v="0"/>
    <n v="0"/>
    <n v="0"/>
    <n v="0"/>
  </r>
  <r>
    <n v="6382"/>
    <s v="L53561"/>
    <x v="1"/>
    <n v="300.2"/>
    <n v="309.7"/>
    <n v="1771"/>
    <n v="185.45868631691746"/>
    <n v="27.1"/>
    <n v="9.5"/>
    <n v="5.0259303991884634"/>
    <n v="104"/>
    <x v="0"/>
    <n v="0"/>
    <n v="0"/>
    <n v="0"/>
    <n v="0"/>
    <n v="0"/>
  </r>
  <r>
    <n v="6383"/>
    <s v="L53562"/>
    <x v="1"/>
    <n v="300.2"/>
    <n v="309.8"/>
    <n v="1481"/>
    <n v="155.08995733221613"/>
    <n v="41.9"/>
    <n v="9.6000000000000227"/>
    <n v="6.4982692122198555"/>
    <n v="106"/>
    <x v="0"/>
    <n v="0"/>
    <n v="0"/>
    <n v="0"/>
    <n v="0"/>
    <n v="0"/>
  </r>
  <r>
    <n v="6384"/>
    <s v="H35797"/>
    <x v="2"/>
    <n v="300.2"/>
    <n v="309.7"/>
    <n v="1483"/>
    <n v="155.29939684245542"/>
    <n v="43.8"/>
    <n v="9.5"/>
    <n v="6.8021135816995475"/>
    <n v="108"/>
    <x v="0"/>
    <n v="0"/>
    <n v="0"/>
    <n v="0"/>
    <n v="0"/>
    <n v="0"/>
  </r>
  <r>
    <n v="6385"/>
    <s v="H35798"/>
    <x v="2"/>
    <n v="300.10000000000002"/>
    <n v="309.60000000000002"/>
    <n v="1463"/>
    <n v="153.20500174006227"/>
    <n v="45.1"/>
    <n v="9.5"/>
    <n v="6.9095455784768083"/>
    <n v="113"/>
    <x v="0"/>
    <n v="0"/>
    <n v="0"/>
    <n v="0"/>
    <n v="0"/>
    <n v="0"/>
  </r>
  <r>
    <n v="6386"/>
    <s v="L53565"/>
    <x v="1"/>
    <n v="300.10000000000002"/>
    <n v="309.7"/>
    <n v="1410"/>
    <n v="147.65485471872029"/>
    <n v="48.3"/>
    <n v="9.5999999999999659"/>
    <n v="7.1317294829141895"/>
    <n v="118"/>
    <x v="0"/>
    <n v="0"/>
    <n v="0"/>
    <n v="0"/>
    <n v="0"/>
    <n v="0"/>
  </r>
  <r>
    <n v="6387"/>
    <s v="L53566"/>
    <x v="1"/>
    <n v="300.2"/>
    <n v="309.7"/>
    <n v="1656"/>
    <n v="173.41591447815657"/>
    <n v="34.299999999999997"/>
    <n v="9.5"/>
    <n v="5.9481658666007693"/>
    <n v="120"/>
    <x v="0"/>
    <n v="0"/>
    <n v="0"/>
    <n v="0"/>
    <n v="0"/>
    <n v="0"/>
  </r>
  <r>
    <n v="6388"/>
    <s v="M21247"/>
    <x v="0"/>
    <n v="300.2"/>
    <n v="309.8"/>
    <n v="1487"/>
    <n v="155.71827586293409"/>
    <n v="39.200000000000003"/>
    <n v="9.6000000000000227"/>
    <n v="6.1041564138270168"/>
    <n v="122"/>
    <x v="0"/>
    <n v="0"/>
    <n v="0"/>
    <n v="0"/>
    <n v="0"/>
    <n v="0"/>
  </r>
  <r>
    <n v="6389"/>
    <s v="H35802"/>
    <x v="2"/>
    <n v="300.3"/>
    <n v="309.89999999999998"/>
    <n v="1509"/>
    <n v="158.02211047556659"/>
    <n v="46.6"/>
    <n v="9.5999999999999659"/>
    <n v="7.3638303481614029"/>
    <n v="125"/>
    <x v="0"/>
    <n v="0"/>
    <n v="0"/>
    <n v="0"/>
    <n v="0"/>
    <n v="0"/>
  </r>
  <r>
    <n v="6390"/>
    <s v="H35803"/>
    <x v="2"/>
    <n v="300.3"/>
    <n v="309.89999999999998"/>
    <n v="1677"/>
    <n v="175.61502933566945"/>
    <n v="30.1"/>
    <n v="9.5999999999999659"/>
    <n v="5.2860123830036505"/>
    <n v="130"/>
    <x v="0"/>
    <n v="0"/>
    <n v="0"/>
    <n v="0"/>
    <n v="0"/>
    <n v="0"/>
  </r>
  <r>
    <n v="6391"/>
    <s v="L53570"/>
    <x v="1"/>
    <n v="300.3"/>
    <n v="309.8"/>
    <n v="1450"/>
    <n v="151.84364492350667"/>
    <n v="55"/>
    <n v="9.5"/>
    <n v="8.3514004707928677"/>
    <n v="135"/>
    <x v="0"/>
    <n v="0"/>
    <n v="0"/>
    <n v="0"/>
    <n v="0"/>
    <n v="0"/>
  </r>
  <r>
    <n v="6392"/>
    <s v="M21251"/>
    <x v="0"/>
    <n v="300.2"/>
    <n v="309.7"/>
    <n v="1413"/>
    <n v="147.96901398407925"/>
    <n v="43"/>
    <n v="9.5"/>
    <n v="6.3626676013154082"/>
    <n v="137"/>
    <x v="0"/>
    <n v="0"/>
    <n v="0"/>
    <n v="0"/>
    <n v="0"/>
    <n v="0"/>
  </r>
  <r>
    <n v="6393"/>
    <s v="L53572"/>
    <x v="1"/>
    <n v="300.10000000000002"/>
    <n v="309.7"/>
    <n v="1680"/>
    <n v="175.92918860102841"/>
    <n v="33.799999999999997"/>
    <n v="9.5999999999999659"/>
    <n v="5.9464065747147599"/>
    <n v="140"/>
    <x v="0"/>
    <n v="0"/>
    <n v="0"/>
    <n v="0"/>
    <n v="0"/>
    <n v="0"/>
  </r>
  <r>
    <n v="6394"/>
    <s v="L53573"/>
    <x v="1"/>
    <n v="300.2"/>
    <n v="309.7"/>
    <n v="1678"/>
    <n v="175.71974909078909"/>
    <n v="30.5"/>
    <n v="9.5"/>
    <n v="5.3594523472690669"/>
    <n v="142"/>
    <x v="0"/>
    <n v="0"/>
    <n v="0"/>
    <n v="0"/>
    <n v="0"/>
    <n v="0"/>
  </r>
  <r>
    <n v="6395"/>
    <s v="M21254"/>
    <x v="0"/>
    <n v="300.2"/>
    <n v="309.7"/>
    <n v="1408"/>
    <n v="147.44541520848094"/>
    <n v="44"/>
    <n v="9.5"/>
    <n v="6.4875982691731613"/>
    <n v="144"/>
    <x v="0"/>
    <n v="0"/>
    <n v="0"/>
    <n v="0"/>
    <n v="0"/>
    <n v="0"/>
  </r>
  <r>
    <n v="6396"/>
    <s v="M21255"/>
    <x v="0"/>
    <n v="300.10000000000002"/>
    <n v="309.60000000000002"/>
    <n v="1376"/>
    <n v="144.09438304465183"/>
    <n v="52.1"/>
    <n v="9.5"/>
    <n v="7.50731735662636"/>
    <n v="147"/>
    <x v="0"/>
    <n v="0"/>
    <n v="0"/>
    <n v="0"/>
    <n v="0"/>
    <n v="0"/>
  </r>
  <r>
    <n v="6397"/>
    <s v="L53576"/>
    <x v="1"/>
    <n v="300"/>
    <n v="309.60000000000002"/>
    <n v="1526"/>
    <n v="159.80234631260083"/>
    <n v="46.4"/>
    <n v="9.6000000000000227"/>
    <n v="7.4148288689046788"/>
    <n v="150"/>
    <x v="0"/>
    <n v="0"/>
    <n v="0"/>
    <n v="0"/>
    <n v="0"/>
    <n v="0"/>
  </r>
  <r>
    <n v="6398"/>
    <s v="M21257"/>
    <x v="0"/>
    <n v="300"/>
    <n v="309.60000000000002"/>
    <n v="1587"/>
    <n v="166.19025137490004"/>
    <n v="32.6"/>
    <n v="9.6000000000000227"/>
    <n v="5.4178021948217419"/>
    <n v="152"/>
    <x v="0"/>
    <n v="0"/>
    <n v="0"/>
    <n v="0"/>
    <n v="0"/>
    <n v="0"/>
  </r>
  <r>
    <n v="6399"/>
    <s v="L53578"/>
    <x v="1"/>
    <n v="300.10000000000002"/>
    <n v="309.7"/>
    <n v="1351"/>
    <n v="141.47638916666034"/>
    <n v="58.2"/>
    <n v="9.5999999999999659"/>
    <n v="8.2339258494996326"/>
    <n v="155"/>
    <x v="0"/>
    <n v="0"/>
    <n v="0"/>
    <n v="0"/>
    <n v="0"/>
    <n v="0"/>
  </r>
  <r>
    <n v="6400"/>
    <s v="M21259"/>
    <x v="0"/>
    <n v="300.10000000000002"/>
    <n v="309.60000000000002"/>
    <n v="1501"/>
    <n v="157.18435243460934"/>
    <n v="38"/>
    <n v="9.5"/>
    <n v="5.9730053925151552"/>
    <n v="157"/>
    <x v="0"/>
    <n v="0"/>
    <n v="0"/>
    <n v="0"/>
    <n v="0"/>
    <n v="0"/>
  </r>
  <r>
    <n v="6401"/>
    <s v="L53580"/>
    <x v="1"/>
    <n v="300.10000000000002"/>
    <n v="309.7"/>
    <n v="1601"/>
    <n v="167.65632794657529"/>
    <n v="35.799999999999997"/>
    <n v="9.5999999999999659"/>
    <n v="6.0020965404873952"/>
    <n v="160"/>
    <x v="0"/>
    <n v="0"/>
    <n v="0"/>
    <n v="0"/>
    <n v="0"/>
    <n v="0"/>
  </r>
  <r>
    <n v="6402"/>
    <s v="M21261"/>
    <x v="0"/>
    <n v="300"/>
    <n v="309.60000000000002"/>
    <n v="1573"/>
    <n v="164.72417480322483"/>
    <n v="39.700000000000003"/>
    <n v="9.6000000000000227"/>
    <n v="6.5395497396880264"/>
    <n v="162"/>
    <x v="0"/>
    <n v="0"/>
    <n v="0"/>
    <n v="0"/>
    <n v="0"/>
    <n v="0"/>
  </r>
  <r>
    <n v="6403"/>
    <s v="M21262"/>
    <x v="0"/>
    <n v="300.10000000000002"/>
    <n v="309.60000000000002"/>
    <n v="1584"/>
    <n v="165.87609210954108"/>
    <n v="36.700000000000003"/>
    <n v="9.5"/>
    <n v="6.0876525804201584"/>
    <n v="165"/>
    <x v="0"/>
    <n v="0"/>
    <n v="0"/>
    <n v="0"/>
    <n v="0"/>
    <n v="0"/>
  </r>
  <r>
    <n v="6404"/>
    <s v="L53583"/>
    <x v="1"/>
    <n v="300.10000000000002"/>
    <n v="309.60000000000002"/>
    <n v="1649"/>
    <n v="172.68287619231896"/>
    <n v="33.6"/>
    <n v="9.5"/>
    <n v="5.8021446400619174"/>
    <n v="168"/>
    <x v="0"/>
    <n v="0"/>
    <n v="0"/>
    <n v="0"/>
    <n v="0"/>
    <n v="0"/>
  </r>
  <r>
    <n v="6405"/>
    <s v="M21264"/>
    <x v="0"/>
    <n v="300.2"/>
    <n v="309.7"/>
    <n v="1183"/>
    <n v="123.8834703065575"/>
    <n v="61.4"/>
    <n v="9.5"/>
    <n v="7.6064450768226308"/>
    <n v="170"/>
    <x v="0"/>
    <n v="0"/>
    <n v="0"/>
    <n v="0"/>
    <n v="0"/>
    <n v="0"/>
  </r>
  <r>
    <n v="6406"/>
    <s v="L53585"/>
    <x v="1"/>
    <n v="300.10000000000002"/>
    <n v="309.7"/>
    <n v="2151"/>
    <n v="225.25219326238818"/>
    <n v="17.5"/>
    <n v="9.5999999999999659"/>
    <n v="3.9419133820917933"/>
    <n v="173"/>
    <x v="0"/>
    <n v="0"/>
    <n v="0"/>
    <n v="0"/>
    <n v="0"/>
    <n v="0"/>
  </r>
  <r>
    <n v="6407"/>
    <s v="L53586"/>
    <x v="1"/>
    <n v="300.2"/>
    <n v="309.8"/>
    <n v="1526"/>
    <n v="159.80234631260083"/>
    <n v="45.6"/>
    <n v="9.6000000000000227"/>
    <n v="7.2869869918545982"/>
    <n v="175"/>
    <x v="0"/>
    <n v="0"/>
    <n v="0"/>
    <n v="0"/>
    <n v="0"/>
    <n v="0"/>
  </r>
  <r>
    <n v="6408"/>
    <s v="M21267"/>
    <x v="0"/>
    <n v="300.3"/>
    <n v="309.89999999999998"/>
    <n v="1611"/>
    <n v="168.70352549777189"/>
    <n v="29"/>
    <n v="9.5999999999999659"/>
    <n v="4.892402239435385"/>
    <n v="177"/>
    <x v="0"/>
    <n v="0"/>
    <n v="0"/>
    <n v="0"/>
    <n v="0"/>
    <n v="0"/>
  </r>
  <r>
    <n v="6409"/>
    <s v="L53588"/>
    <x v="1"/>
    <n v="300.3"/>
    <n v="309.89999999999998"/>
    <n v="1601"/>
    <n v="167.65632794657529"/>
    <n v="31.7"/>
    <n v="9.5999999999999659"/>
    <n v="5.3147055959064362"/>
    <n v="180"/>
    <x v="0"/>
    <n v="0"/>
    <n v="0"/>
    <n v="0"/>
    <n v="0"/>
    <n v="0"/>
  </r>
  <r>
    <n v="6410"/>
    <s v="L53589"/>
    <x v="1"/>
    <n v="300.3"/>
    <n v="310"/>
    <n v="1560"/>
    <n v="163.36281798666923"/>
    <n v="40.799999999999997"/>
    <n v="9.6999999999999886"/>
    <n v="6.6652029738561041"/>
    <n v="182"/>
    <x v="0"/>
    <n v="0"/>
    <n v="0"/>
    <n v="0"/>
    <n v="0"/>
    <n v="0"/>
  </r>
  <r>
    <n v="6411"/>
    <s v="L53590"/>
    <x v="1"/>
    <n v="300.39999999999998"/>
    <n v="310.10000000000002"/>
    <n v="1544"/>
    <n v="161.68730190475469"/>
    <n v="41.9"/>
    <n v="9.7000000000000455"/>
    <n v="6.7746979498092212"/>
    <n v="184"/>
    <x v="0"/>
    <n v="0"/>
    <n v="0"/>
    <n v="0"/>
    <n v="0"/>
    <n v="0"/>
  </r>
  <r>
    <n v="6412"/>
    <s v="M21271"/>
    <x v="0"/>
    <n v="300.39999999999998"/>
    <n v="310"/>
    <n v="1560"/>
    <n v="163.36281798666923"/>
    <n v="42.3"/>
    <n v="9.6000000000000227"/>
    <n v="6.9102472008361087"/>
    <n v="186"/>
    <x v="0"/>
    <n v="0"/>
    <n v="0"/>
    <n v="0"/>
    <n v="0"/>
    <n v="0"/>
  </r>
  <r>
    <n v="6413"/>
    <s v="L53592"/>
    <x v="1"/>
    <n v="300.39999999999998"/>
    <n v="310"/>
    <n v="1423"/>
    <n v="149.01621153527586"/>
    <n v="44.2"/>
    <n v="9.6000000000000227"/>
    <n v="6.5865165498591933"/>
    <n v="189"/>
    <x v="0"/>
    <n v="0"/>
    <n v="0"/>
    <n v="0"/>
    <n v="0"/>
    <n v="0"/>
  </r>
  <r>
    <n v="6414"/>
    <s v="L53593"/>
    <x v="1"/>
    <n v="300.39999999999998"/>
    <n v="310.10000000000002"/>
    <n v="1614"/>
    <n v="169.01768476313089"/>
    <n v="33.5"/>
    <n v="9.7000000000000455"/>
    <n v="5.6620924395648844"/>
    <n v="191"/>
    <x v="0"/>
    <n v="0"/>
    <n v="0"/>
    <n v="0"/>
    <n v="0"/>
    <n v="0"/>
  </r>
  <r>
    <n v="6415"/>
    <s v="M21274"/>
    <x v="0"/>
    <n v="300.39999999999998"/>
    <n v="310.10000000000002"/>
    <n v="1457"/>
    <n v="152.57668320934428"/>
    <n v="35.1"/>
    <n v="9.7000000000000455"/>
    <n v="5.3554415806479847"/>
    <n v="193"/>
    <x v="0"/>
    <n v="0"/>
    <n v="0"/>
    <n v="0"/>
    <n v="0"/>
    <n v="0"/>
  </r>
  <r>
    <n v="6416"/>
    <s v="L53595"/>
    <x v="1"/>
    <n v="300.39999999999998"/>
    <n v="310.10000000000002"/>
    <n v="1503"/>
    <n v="157.39379194484863"/>
    <n v="42.2"/>
    <n v="9.7000000000000455"/>
    <n v="6.6420180200726131"/>
    <n v="196"/>
    <x v="0"/>
    <n v="0"/>
    <n v="0"/>
    <n v="0"/>
    <n v="0"/>
    <n v="0"/>
  </r>
  <r>
    <n v="6417"/>
    <s v="H35830"/>
    <x v="2"/>
    <n v="300.39999999999998"/>
    <n v="310.10000000000002"/>
    <n v="1484"/>
    <n v="155.4041165975751"/>
    <n v="38"/>
    <n v="9.7000000000000455"/>
    <n v="5.9053564307078537"/>
    <n v="198"/>
    <x v="0"/>
    <n v="0"/>
    <n v="0"/>
    <n v="0"/>
    <n v="0"/>
    <n v="0"/>
  </r>
  <r>
    <n v="6418"/>
    <s v="L53597"/>
    <x v="1"/>
    <n v="300.3"/>
    <n v="309.89999999999998"/>
    <n v="1540"/>
    <n v="161.26842288427605"/>
    <n v="39.9"/>
    <n v="9.5999999999999659"/>
    <n v="6.4346100730826139"/>
    <n v="203"/>
    <x v="0"/>
    <n v="0"/>
    <n v="0"/>
    <n v="0"/>
    <n v="0"/>
    <n v="0"/>
  </r>
  <r>
    <n v="6419"/>
    <s v="H35832"/>
    <x v="2"/>
    <n v="300.3"/>
    <n v="309.89999999999998"/>
    <n v="1405"/>
    <n v="147.131255943122"/>
    <n v="52.1"/>
    <n v="9.5999999999999659"/>
    <n v="7.6655384346366562"/>
    <n v="205"/>
    <x v="0"/>
    <n v="0"/>
    <n v="0"/>
    <n v="0"/>
    <n v="0"/>
    <n v="0"/>
  </r>
  <r>
    <n v="6420"/>
    <s v="H35833"/>
    <x v="2"/>
    <n v="300.3"/>
    <n v="309.89999999999998"/>
    <n v="1394"/>
    <n v="145.97933863680572"/>
    <n v="46.7"/>
    <n v="9.5999999999999659"/>
    <n v="6.8172351143388275"/>
    <n v="210"/>
    <x v="1"/>
    <n v="1"/>
    <n v="0"/>
    <n v="0"/>
    <n v="0"/>
    <n v="0"/>
  </r>
  <r>
    <n v="6421"/>
    <s v="L53600"/>
    <x v="1"/>
    <n v="300.3"/>
    <n v="309.89999999999998"/>
    <n v="1518"/>
    <n v="158.96458827164355"/>
    <n v="36.4"/>
    <n v="9.5999999999999659"/>
    <n v="5.7863110130878246"/>
    <n v="0"/>
    <x v="0"/>
    <n v="0"/>
    <n v="0"/>
    <n v="0"/>
    <n v="0"/>
    <n v="0"/>
  </r>
  <r>
    <n v="6422"/>
    <s v="L53601"/>
    <x v="1"/>
    <n v="300.3"/>
    <n v="309.89999999999998"/>
    <n v="1527"/>
    <n v="159.90706606772045"/>
    <n v="41.4"/>
    <n v="9.5999999999999659"/>
    <n v="6.6201525352036263"/>
    <n v="2"/>
    <x v="0"/>
    <n v="0"/>
    <n v="0"/>
    <n v="0"/>
    <n v="0"/>
    <n v="0"/>
  </r>
  <r>
    <n v="6423"/>
    <s v="L53602"/>
    <x v="1"/>
    <n v="300.3"/>
    <n v="309.89999999999998"/>
    <n v="1377"/>
    <n v="144.19910279977151"/>
    <n v="55.3"/>
    <n v="9.5999999999999659"/>
    <n v="7.974210384827364"/>
    <n v="4"/>
    <x v="0"/>
    <n v="0"/>
    <n v="0"/>
    <n v="0"/>
    <n v="0"/>
    <n v="0"/>
  </r>
  <r>
    <n v="6424"/>
    <s v="M21283"/>
    <x v="0"/>
    <n v="300.3"/>
    <n v="310"/>
    <n v="1537"/>
    <n v="160.95426361891708"/>
    <n v="37.5"/>
    <n v="9.6999999999999886"/>
    <n v="6.0357848857093908"/>
    <n v="6"/>
    <x v="0"/>
    <n v="0"/>
    <n v="0"/>
    <n v="0"/>
    <n v="0"/>
    <n v="0"/>
  </r>
  <r>
    <n v="6425"/>
    <s v="M21284"/>
    <x v="0"/>
    <n v="300.3"/>
    <n v="310"/>
    <n v="1409"/>
    <n v="147.55013496360061"/>
    <n v="43.2"/>
    <n v="9.6999999999999886"/>
    <n v="6.3741658304275468"/>
    <n v="9"/>
    <x v="0"/>
    <n v="0"/>
    <n v="0"/>
    <n v="0"/>
    <n v="0"/>
    <n v="0"/>
  </r>
  <r>
    <n v="6426"/>
    <s v="L53605"/>
    <x v="1"/>
    <n v="300.3"/>
    <n v="309.89999999999998"/>
    <n v="1393"/>
    <n v="145.87461888168608"/>
    <n v="56.1"/>
    <n v="9.5999999999999659"/>
    <n v="8.1835661192625899"/>
    <n v="12"/>
    <x v="0"/>
    <n v="0"/>
    <n v="0"/>
    <n v="0"/>
    <n v="0"/>
    <n v="0"/>
  </r>
  <r>
    <n v="6427"/>
    <s v="L53606"/>
    <x v="1"/>
    <n v="300.2"/>
    <n v="309.7"/>
    <n v="1448"/>
    <n v="151.63420541326735"/>
    <n v="36.799999999999997"/>
    <n v="9.5"/>
    <n v="5.5801387592082383"/>
    <n v="14"/>
    <x v="0"/>
    <n v="0"/>
    <n v="0"/>
    <n v="0"/>
    <n v="0"/>
    <n v="0"/>
  </r>
  <r>
    <n v="6428"/>
    <s v="L53607"/>
    <x v="1"/>
    <n v="300.2"/>
    <n v="309.8"/>
    <n v="1418"/>
    <n v="148.49261275967757"/>
    <n v="49.3"/>
    <n v="9.6000000000000227"/>
    <n v="7.3206858090521036"/>
    <n v="16"/>
    <x v="0"/>
    <n v="0"/>
    <n v="0"/>
    <n v="0"/>
    <n v="0"/>
    <n v="0"/>
  </r>
  <r>
    <n v="6429"/>
    <s v="M21288"/>
    <x v="0"/>
    <n v="300.2"/>
    <n v="309.8"/>
    <n v="1743"/>
    <n v="182.52653317356697"/>
    <n v="24.1"/>
    <n v="9.6000000000000227"/>
    <n v="4.3988894494829642"/>
    <n v="18"/>
    <x v="0"/>
    <n v="0"/>
    <n v="0"/>
    <n v="0"/>
    <n v="0"/>
    <n v="0"/>
  </r>
  <r>
    <n v="6430"/>
    <s v="M21289"/>
    <x v="0"/>
    <n v="300.2"/>
    <n v="309.8"/>
    <n v="1394"/>
    <n v="145.97933863680572"/>
    <n v="47.4"/>
    <n v="9.6000000000000227"/>
    <n v="6.9194206513845913"/>
    <n v="21"/>
    <x v="0"/>
    <n v="0"/>
    <n v="0"/>
    <n v="0"/>
    <n v="0"/>
    <n v="0"/>
  </r>
  <r>
    <n v="6431"/>
    <s v="L53610"/>
    <x v="1"/>
    <n v="300.3"/>
    <n v="309.8"/>
    <n v="1523"/>
    <n v="159.48818704724184"/>
    <n v="39.200000000000003"/>
    <n v="9.5"/>
    <n v="6.2519369322518807"/>
    <n v="24"/>
    <x v="0"/>
    <n v="0"/>
    <n v="0"/>
    <n v="0"/>
    <n v="0"/>
    <n v="0"/>
  </r>
  <r>
    <n v="6432"/>
    <s v="L53611"/>
    <x v="1"/>
    <n v="300.2"/>
    <n v="309.8"/>
    <n v="1353"/>
    <n v="141.68582867689966"/>
    <n v="59.4"/>
    <n v="9.6000000000000227"/>
    <n v="8.4161382234078399"/>
    <n v="26"/>
    <x v="0"/>
    <n v="0"/>
    <n v="0"/>
    <n v="0"/>
    <n v="0"/>
    <n v="0"/>
  </r>
  <r>
    <n v="6433"/>
    <s v="M21292"/>
    <x v="0"/>
    <n v="300.3"/>
    <n v="309.89999999999998"/>
    <n v="1447"/>
    <n v="151.52948565814768"/>
    <n v="46.5"/>
    <n v="9.5999999999999659"/>
    <n v="7.0461210831038672"/>
    <n v="28"/>
    <x v="0"/>
    <n v="0"/>
    <n v="0"/>
    <n v="0"/>
    <n v="0"/>
    <n v="0"/>
  </r>
  <r>
    <n v="6434"/>
    <s v="L53613"/>
    <x v="1"/>
    <n v="300.3"/>
    <n v="309.89999999999998"/>
    <n v="1570"/>
    <n v="164.41001553786586"/>
    <n v="34"/>
    <n v="9.5999999999999659"/>
    <n v="5.5899405282874399"/>
    <n v="31"/>
    <x v="0"/>
    <n v="0"/>
    <n v="0"/>
    <n v="0"/>
    <n v="0"/>
    <n v="0"/>
  </r>
  <r>
    <n v="6435"/>
    <s v="M21294"/>
    <x v="0"/>
    <n v="300.3"/>
    <n v="309.89999999999998"/>
    <n v="1494"/>
    <n v="156.4513141487717"/>
    <n v="38.5"/>
    <n v="9.5999999999999659"/>
    <n v="6.0233755947277103"/>
    <n v="33"/>
    <x v="0"/>
    <n v="0"/>
    <n v="0"/>
    <n v="0"/>
    <n v="0"/>
    <n v="0"/>
  </r>
  <r>
    <n v="6436"/>
    <s v="L53615"/>
    <x v="1"/>
    <n v="300.3"/>
    <n v="309.89999999999998"/>
    <n v="1621"/>
    <n v="169.7507230489685"/>
    <n v="34.1"/>
    <n v="9.5999999999999659"/>
    <n v="5.7884996559698259"/>
    <n v="36"/>
    <x v="0"/>
    <n v="0"/>
    <n v="0"/>
    <n v="0"/>
    <n v="0"/>
    <n v="0"/>
  </r>
  <r>
    <n v="6437"/>
    <s v="L53616"/>
    <x v="1"/>
    <n v="300.39999999999998"/>
    <n v="310"/>
    <n v="1769"/>
    <n v="185.24924680667812"/>
    <n v="26.1"/>
    <n v="9.6000000000000227"/>
    <n v="4.8350053416542984"/>
    <n v="38"/>
    <x v="0"/>
    <n v="0"/>
    <n v="0"/>
    <n v="0"/>
    <n v="0"/>
    <n v="0"/>
  </r>
  <r>
    <n v="6438"/>
    <s v="L53617"/>
    <x v="1"/>
    <n v="300.39999999999998"/>
    <n v="310"/>
    <n v="1282"/>
    <n v="134.25072606340385"/>
    <n v="66.099999999999994"/>
    <n v="9.6000000000000227"/>
    <n v="8.8739729927909945"/>
    <n v="40"/>
    <x v="0"/>
    <n v="0"/>
    <n v="0"/>
    <n v="0"/>
    <n v="0"/>
    <n v="0"/>
  </r>
  <r>
    <n v="6439"/>
    <s v="L53618"/>
    <x v="1"/>
    <n v="300.39999999999998"/>
    <n v="310"/>
    <n v="1581"/>
    <n v="165.56193284418211"/>
    <n v="30.3"/>
    <n v="9.6000000000000227"/>
    <n v="5.0165265651787179"/>
    <n v="42"/>
    <x v="0"/>
    <n v="0"/>
    <n v="0"/>
    <n v="0"/>
    <n v="0"/>
    <n v="0"/>
  </r>
  <r>
    <n v="6440"/>
    <s v="L53619"/>
    <x v="1"/>
    <n v="300.60000000000002"/>
    <n v="310.10000000000002"/>
    <n v="1656"/>
    <n v="173.41591447815657"/>
    <n v="32.700000000000003"/>
    <n v="9.5"/>
    <n v="5.6707004034357205"/>
    <n v="44"/>
    <x v="0"/>
    <n v="0"/>
    <n v="0"/>
    <n v="0"/>
    <n v="0"/>
    <n v="0"/>
  </r>
  <r>
    <n v="6441"/>
    <s v="L53620"/>
    <x v="1"/>
    <n v="300.60000000000002"/>
    <n v="310.2"/>
    <n v="1648"/>
    <n v="172.57815643719928"/>
    <n v="31.7"/>
    <n v="9.5999999999999659"/>
    <n v="5.4707275590592168"/>
    <n v="46"/>
    <x v="0"/>
    <n v="0"/>
    <n v="0"/>
    <n v="0"/>
    <n v="0"/>
    <n v="0"/>
  </r>
  <r>
    <n v="6442"/>
    <s v="L53621"/>
    <x v="1"/>
    <n v="300.7"/>
    <n v="310.2"/>
    <n v="1639"/>
    <n v="171.63567864112238"/>
    <n v="31.4"/>
    <n v="9.5"/>
    <n v="5.3893603093312423"/>
    <n v="48"/>
    <x v="0"/>
    <n v="0"/>
    <n v="0"/>
    <n v="0"/>
    <n v="0"/>
    <n v="0"/>
  </r>
  <r>
    <n v="6443"/>
    <s v="L53622"/>
    <x v="1"/>
    <n v="300.7"/>
    <n v="310.2"/>
    <n v="1348"/>
    <n v="141.16222990130137"/>
    <n v="54.8"/>
    <n v="9.5"/>
    <n v="7.7356901985913149"/>
    <n v="50"/>
    <x v="0"/>
    <n v="0"/>
    <n v="0"/>
    <n v="0"/>
    <n v="0"/>
    <n v="0"/>
  </r>
  <r>
    <n v="6444"/>
    <s v="L53623"/>
    <x v="1"/>
    <n v="300.8"/>
    <n v="310.3"/>
    <n v="1537"/>
    <n v="160.95426361891708"/>
    <n v="33.299999999999997"/>
    <n v="9.5"/>
    <n v="5.3597769785099381"/>
    <n v="52"/>
    <x v="0"/>
    <n v="0"/>
    <n v="0"/>
    <n v="0"/>
    <n v="0"/>
    <n v="0"/>
  </r>
  <r>
    <n v="6445"/>
    <s v="M21304"/>
    <x v="0"/>
    <n v="300.8"/>
    <n v="310.3"/>
    <n v="1270"/>
    <n v="132.99408900196789"/>
    <n v="61"/>
    <n v="9.5"/>
    <n v="8.1126394291200405"/>
    <n v="54"/>
    <x v="0"/>
    <n v="0"/>
    <n v="0"/>
    <n v="0"/>
    <n v="0"/>
    <n v="0"/>
  </r>
  <r>
    <n v="6446"/>
    <s v="L53625"/>
    <x v="1"/>
    <n v="300.7"/>
    <n v="310.3"/>
    <n v="1662"/>
    <n v="174.04423300887453"/>
    <n v="34.4"/>
    <n v="9.6000000000000227"/>
    <n v="5.9871216155052833"/>
    <n v="57"/>
    <x v="0"/>
    <n v="0"/>
    <n v="0"/>
    <n v="0"/>
    <n v="0"/>
    <n v="0"/>
  </r>
  <r>
    <n v="6447"/>
    <s v="M21306"/>
    <x v="0"/>
    <n v="300.7"/>
    <n v="310.3"/>
    <n v="1471"/>
    <n v="154.04275978101953"/>
    <n v="40.200000000000003"/>
    <n v="9.6000000000000227"/>
    <n v="6.192518943196986"/>
    <n v="59"/>
    <x v="0"/>
    <n v="0"/>
    <n v="0"/>
    <n v="0"/>
    <n v="0"/>
    <n v="0"/>
  </r>
  <r>
    <n v="6448"/>
    <s v="L53627"/>
    <x v="1"/>
    <n v="300.60000000000002"/>
    <n v="310.10000000000002"/>
    <n v="1337"/>
    <n v="140.01031259498509"/>
    <n v="45.8"/>
    <n v="9.5"/>
    <n v="6.4124723168503168"/>
    <n v="62"/>
    <x v="0"/>
    <n v="0"/>
    <n v="0"/>
    <n v="0"/>
    <n v="0"/>
    <n v="0"/>
  </r>
  <r>
    <n v="6449"/>
    <s v="H35862"/>
    <x v="2"/>
    <n v="300.7"/>
    <n v="310.2"/>
    <n v="1877"/>
    <n v="196.55898035960138"/>
    <n v="24.8"/>
    <n v="9.5"/>
    <n v="4.8746627129181146"/>
    <n v="64"/>
    <x v="0"/>
    <n v="0"/>
    <n v="0"/>
    <n v="0"/>
    <n v="0"/>
    <n v="0"/>
  </r>
  <r>
    <n v="6450"/>
    <s v="L53629"/>
    <x v="1"/>
    <n v="300.60000000000002"/>
    <n v="310.2"/>
    <n v="1519"/>
    <n v="159.0693080267632"/>
    <n v="44.6"/>
    <n v="9.5999999999999659"/>
    <n v="7.0944911379936384"/>
    <n v="69"/>
    <x v="0"/>
    <n v="0"/>
    <n v="0"/>
    <n v="0"/>
    <n v="0"/>
    <n v="0"/>
  </r>
  <r>
    <n v="6451"/>
    <s v="L53630"/>
    <x v="1"/>
    <n v="300.60000000000002"/>
    <n v="310.2"/>
    <n v="1378"/>
    <n v="144.30382255489116"/>
    <n v="47.3"/>
    <n v="9.5999999999999659"/>
    <n v="6.8255708068463505"/>
    <n v="71"/>
    <x v="0"/>
    <n v="0"/>
    <n v="0"/>
    <n v="0"/>
    <n v="0"/>
    <n v="0"/>
  </r>
  <r>
    <n v="6452"/>
    <s v="L53631"/>
    <x v="1"/>
    <n v="300.7"/>
    <n v="310.2"/>
    <n v="1696"/>
    <n v="177.60470468294298"/>
    <n v="27.5"/>
    <n v="9.5"/>
    <n v="4.8841293787809317"/>
    <n v="73"/>
    <x v="0"/>
    <n v="0"/>
    <n v="0"/>
    <n v="0"/>
    <n v="0"/>
    <n v="0"/>
  </r>
  <r>
    <n v="6453"/>
    <s v="L53632"/>
    <x v="1"/>
    <n v="300.7"/>
    <n v="310.10000000000002"/>
    <n v="1376"/>
    <n v="144.09438304465183"/>
    <n v="50.8"/>
    <n v="9.4000000000000341"/>
    <n v="7.3199946586683131"/>
    <n v="75"/>
    <x v="0"/>
    <n v="0"/>
    <n v="0"/>
    <n v="0"/>
    <n v="0"/>
    <n v="0"/>
  </r>
  <r>
    <n v="6454"/>
    <s v="L53633"/>
    <x v="1"/>
    <n v="300.7"/>
    <n v="310.2"/>
    <n v="1807"/>
    <n v="189.22859750122521"/>
    <n v="24.2"/>
    <n v="9.5"/>
    <n v="4.5793320595296496"/>
    <n v="77"/>
    <x v="0"/>
    <n v="0"/>
    <n v="0"/>
    <n v="0"/>
    <n v="0"/>
    <n v="0"/>
  </r>
  <r>
    <n v="6455"/>
    <s v="L53634"/>
    <x v="1"/>
    <n v="300.7"/>
    <n v="310.10000000000002"/>
    <n v="1598"/>
    <n v="167.34216868121629"/>
    <n v="32.799999999999997"/>
    <n v="9.4000000000000341"/>
    <n v="5.4888231327438941"/>
    <n v="79"/>
    <x v="0"/>
    <n v="0"/>
    <n v="0"/>
    <n v="0"/>
    <n v="0"/>
    <n v="0"/>
  </r>
  <r>
    <n v="6456"/>
    <s v="L53635"/>
    <x v="1"/>
    <n v="300.7"/>
    <n v="310.10000000000002"/>
    <n v="1565"/>
    <n v="163.88641676226752"/>
    <n v="40.200000000000003"/>
    <n v="9.4000000000000341"/>
    <n v="6.5882339538431545"/>
    <n v="81"/>
    <x v="0"/>
    <n v="0"/>
    <n v="0"/>
    <n v="0"/>
    <n v="0"/>
    <n v="0"/>
  </r>
  <r>
    <n v="6457"/>
    <s v="L53636"/>
    <x v="1"/>
    <n v="300.7"/>
    <n v="310.2"/>
    <n v="1387"/>
    <n v="145.24630035096808"/>
    <n v="50.6"/>
    <n v="9.5"/>
    <n v="7.349462797758985"/>
    <n v="83"/>
    <x v="0"/>
    <n v="0"/>
    <n v="0"/>
    <n v="0"/>
    <n v="0"/>
    <n v="0"/>
  </r>
  <r>
    <n v="6458"/>
    <s v="L53637"/>
    <x v="1"/>
    <n v="300.7"/>
    <n v="310"/>
    <n v="1395"/>
    <n v="146.08405839192537"/>
    <n v="48"/>
    <n v="9.3000000000000114"/>
    <n v="7.0120348028124173"/>
    <n v="85"/>
    <x v="0"/>
    <n v="0"/>
    <n v="0"/>
    <n v="0"/>
    <n v="0"/>
    <n v="0"/>
  </r>
  <r>
    <n v="6459"/>
    <s v="M21318"/>
    <x v="0"/>
    <n v="300.60000000000002"/>
    <n v="310"/>
    <n v="1302"/>
    <n v="136.34512116579702"/>
    <n v="62.9"/>
    <n v="9.3999999999999773"/>
    <n v="8.5761081213286321"/>
    <n v="87"/>
    <x v="0"/>
    <n v="0"/>
    <n v="0"/>
    <n v="0"/>
    <n v="0"/>
    <n v="0"/>
  </r>
  <r>
    <n v="6460"/>
    <s v="M21319"/>
    <x v="0"/>
    <n v="300.60000000000002"/>
    <n v="310"/>
    <n v="1397"/>
    <n v="146.29349790216469"/>
    <n v="55.2"/>
    <n v="9.3999999999999773"/>
    <n v="8.0754010841994912"/>
    <n v="90"/>
    <x v="0"/>
    <n v="0"/>
    <n v="0"/>
    <n v="0"/>
    <n v="0"/>
    <n v="0"/>
  </r>
  <r>
    <n v="6461"/>
    <s v="L53640"/>
    <x v="1"/>
    <n v="300.60000000000002"/>
    <n v="310"/>
    <n v="1313"/>
    <n v="137.49703847211327"/>
    <n v="52.9"/>
    <n v="9.3999999999999773"/>
    <n v="7.2735933351747919"/>
    <n v="93"/>
    <x v="0"/>
    <n v="0"/>
    <n v="0"/>
    <n v="0"/>
    <n v="0"/>
    <n v="0"/>
  </r>
  <r>
    <n v="6462"/>
    <s v="L53641"/>
    <x v="1"/>
    <n v="300.60000000000002"/>
    <n v="310"/>
    <n v="1505"/>
    <n v="157.60323145508795"/>
    <n v="35.9"/>
    <n v="9.3999999999999773"/>
    <n v="5.6579560092376573"/>
    <n v="95"/>
    <x v="0"/>
    <n v="0"/>
    <n v="0"/>
    <n v="0"/>
    <n v="0"/>
    <n v="0"/>
  </r>
  <r>
    <n v="6463"/>
    <s v="H35876"/>
    <x v="2"/>
    <n v="300.60000000000002"/>
    <n v="310"/>
    <n v="1483"/>
    <n v="155.29939684245542"/>
    <n v="44"/>
    <n v="9.3999999999999773"/>
    <n v="6.8331734610680384"/>
    <n v="97"/>
    <x v="0"/>
    <n v="0"/>
    <n v="0"/>
    <n v="0"/>
    <n v="0"/>
    <n v="0"/>
  </r>
  <r>
    <n v="6464"/>
    <s v="H35877"/>
    <x v="2"/>
    <n v="300.5"/>
    <n v="310"/>
    <n v="1358"/>
    <n v="142.20942745249798"/>
    <n v="60.4"/>
    <n v="9.5"/>
    <n v="8.5894494181308776"/>
    <n v="102"/>
    <x v="0"/>
    <n v="0"/>
    <n v="0"/>
    <n v="0"/>
    <n v="0"/>
    <n v="0"/>
  </r>
  <r>
    <n v="6465"/>
    <s v="M21324"/>
    <x v="0"/>
    <n v="300.5"/>
    <n v="309.89999999999998"/>
    <n v="1735"/>
    <n v="181.68877513260972"/>
    <n v="27"/>
    <n v="9.3999999999999773"/>
    <n v="4.9055969285804624"/>
    <n v="107"/>
    <x v="0"/>
    <n v="0"/>
    <n v="0"/>
    <n v="0"/>
    <n v="0"/>
    <n v="0"/>
  </r>
  <r>
    <n v="6466"/>
    <s v="M21325"/>
    <x v="0"/>
    <n v="300.5"/>
    <n v="309.8"/>
    <n v="1416"/>
    <n v="148.28317324943825"/>
    <n v="48.5"/>
    <n v="9.3000000000000114"/>
    <n v="7.1917339025977549"/>
    <n v="110"/>
    <x v="0"/>
    <n v="0"/>
    <n v="0"/>
    <n v="0"/>
    <n v="0"/>
    <n v="0"/>
  </r>
  <r>
    <n v="6467"/>
    <s v="L53646"/>
    <x v="1"/>
    <n v="300.39999999999998"/>
    <n v="309.7"/>
    <n v="1740"/>
    <n v="182.21237390820801"/>
    <n v="31.1"/>
    <n v="9.3000000000000114"/>
    <n v="5.6668048285452697"/>
    <n v="113"/>
    <x v="0"/>
    <n v="0"/>
    <n v="0"/>
    <n v="0"/>
    <n v="0"/>
    <n v="0"/>
  </r>
  <r>
    <n v="6468"/>
    <s v="L53647"/>
    <x v="1"/>
    <n v="300.39999999999998"/>
    <n v="309.7"/>
    <n v="1692"/>
    <n v="177.18582566246431"/>
    <n v="27.4"/>
    <n v="9.3000000000000114"/>
    <n v="4.8548916231515227"/>
    <n v="115"/>
    <x v="0"/>
    <n v="0"/>
    <n v="0"/>
    <n v="0"/>
    <n v="0"/>
    <n v="0"/>
  </r>
  <r>
    <n v="6469"/>
    <s v="L53648"/>
    <x v="1"/>
    <n v="300.5"/>
    <n v="309.8"/>
    <n v="1507"/>
    <n v="157.8126709653273"/>
    <n v="42.5"/>
    <n v="9.3000000000000114"/>
    <n v="6.7070385160264108"/>
    <n v="117"/>
    <x v="0"/>
    <n v="0"/>
    <n v="0"/>
    <n v="0"/>
    <n v="0"/>
    <n v="0"/>
  </r>
  <r>
    <n v="6470"/>
    <s v="M21329"/>
    <x v="0"/>
    <n v="300.39999999999998"/>
    <n v="309.60000000000002"/>
    <n v="1521"/>
    <n v="159.27874753700249"/>
    <n v="35"/>
    <n v="9.2000000000000455"/>
    <n v="5.5747561637950866"/>
    <n v="119"/>
    <x v="0"/>
    <n v="0"/>
    <n v="0"/>
    <n v="0"/>
    <n v="0"/>
    <n v="0"/>
  </r>
  <r>
    <n v="6471"/>
    <s v="L53650"/>
    <x v="1"/>
    <n v="300.39999999999998"/>
    <n v="309.60000000000002"/>
    <n v="1379"/>
    <n v="144.40854231001083"/>
    <n v="54.5"/>
    <n v="9.2000000000000455"/>
    <n v="7.8702655558955907"/>
    <n v="122"/>
    <x v="0"/>
    <n v="0"/>
    <n v="0"/>
    <n v="0"/>
    <n v="0"/>
    <n v="0"/>
  </r>
  <r>
    <n v="6472"/>
    <s v="L53651"/>
    <x v="1"/>
    <n v="300.39999999999998"/>
    <n v="309.60000000000002"/>
    <n v="1523"/>
    <n v="159.48818704724184"/>
    <n v="38.5"/>
    <n v="9.2000000000000455"/>
    <n v="6.1402952013188106"/>
    <n v="124"/>
    <x v="0"/>
    <n v="0"/>
    <n v="0"/>
    <n v="0"/>
    <n v="0"/>
    <n v="0"/>
  </r>
  <r>
    <n v="6473"/>
    <s v="H35886"/>
    <x v="2"/>
    <n v="300.39999999999998"/>
    <n v="309.60000000000002"/>
    <n v="1571"/>
    <n v="164.51473529298548"/>
    <n v="33.6"/>
    <n v="9.2000000000000455"/>
    <n v="5.5276951058443116"/>
    <n v="126"/>
    <x v="0"/>
    <n v="0"/>
    <n v="0"/>
    <n v="0"/>
    <n v="0"/>
    <n v="0"/>
  </r>
  <r>
    <n v="6474"/>
    <s v="H35887"/>
    <x v="2"/>
    <n v="300.39999999999998"/>
    <n v="309.5"/>
    <n v="1547"/>
    <n v="162.00146117011366"/>
    <n v="50.7"/>
    <n v="9.1000000000000227"/>
    <n v="8.2134740813247635"/>
    <n v="131"/>
    <x v="0"/>
    <n v="0"/>
    <n v="0"/>
    <n v="0"/>
    <n v="0"/>
    <n v="0"/>
  </r>
  <r>
    <n v="6475"/>
    <s v="M21334"/>
    <x v="0"/>
    <n v="300.5"/>
    <n v="309.7"/>
    <n v="1347"/>
    <n v="141.05751014618173"/>
    <n v="54.3"/>
    <n v="9.1999999999999886"/>
    <n v="7.6594228009376675"/>
    <n v="136"/>
    <x v="0"/>
    <n v="0"/>
    <n v="0"/>
    <n v="0"/>
    <n v="0"/>
    <n v="0"/>
  </r>
  <r>
    <n v="6476"/>
    <s v="L53655"/>
    <x v="1"/>
    <n v="300.5"/>
    <n v="309.7"/>
    <n v="1560"/>
    <n v="163.36281798666923"/>
    <n v="30.2"/>
    <n v="9.1999999999999886"/>
    <n v="4.9335571031974101"/>
    <n v="139"/>
    <x v="0"/>
    <n v="0"/>
    <n v="0"/>
    <n v="0"/>
    <n v="0"/>
    <n v="0"/>
  </r>
  <r>
    <n v="6477"/>
    <s v="L53656"/>
    <x v="1"/>
    <n v="300.5"/>
    <n v="309.7"/>
    <n v="1384"/>
    <n v="144.93214108560912"/>
    <n v="48.6"/>
    <n v="9.1999999999999886"/>
    <n v="7.043702056760603"/>
    <n v="141"/>
    <x v="0"/>
    <n v="0"/>
    <n v="0"/>
    <n v="0"/>
    <n v="0"/>
    <n v="0"/>
  </r>
  <r>
    <n v="6478"/>
    <s v="L53657"/>
    <x v="1"/>
    <n v="300.5"/>
    <n v="309.7"/>
    <n v="1841"/>
    <n v="192.78906917529363"/>
    <n v="24.6"/>
    <n v="9.1999999999999886"/>
    <n v="4.7426111017122237"/>
    <n v="143"/>
    <x v="0"/>
    <n v="0"/>
    <n v="0"/>
    <n v="0"/>
    <n v="0"/>
    <n v="0"/>
  </r>
  <r>
    <n v="6479"/>
    <s v="L53658"/>
    <x v="1"/>
    <n v="300.5"/>
    <n v="309.8"/>
    <n v="1663"/>
    <n v="174.1489527639942"/>
    <n v="29.1"/>
    <n v="9.3000000000000114"/>
    <n v="5.0677345254322317"/>
    <n v="145"/>
    <x v="1"/>
    <n v="0"/>
    <n v="0"/>
    <n v="0"/>
    <n v="0"/>
    <n v="0"/>
  </r>
  <r>
    <n v="6480"/>
    <s v="L53659"/>
    <x v="1"/>
    <n v="300.60000000000002"/>
    <n v="309.8"/>
    <n v="1418"/>
    <n v="148.49261275967757"/>
    <n v="42.7"/>
    <n v="9.1999999999999886"/>
    <n v="6.3406345648382327"/>
    <n v="147"/>
    <x v="0"/>
    <n v="0"/>
    <n v="0"/>
    <n v="0"/>
    <n v="0"/>
    <n v="0"/>
  </r>
  <r>
    <n v="6481"/>
    <s v="L53660"/>
    <x v="1"/>
    <n v="300.7"/>
    <n v="309.89999999999998"/>
    <n v="1775"/>
    <n v="185.87756533739608"/>
    <n v="26.6"/>
    <n v="9.1999999999999886"/>
    <n v="4.9443432379747358"/>
    <n v="149"/>
    <x v="0"/>
    <n v="0"/>
    <n v="0"/>
    <n v="0"/>
    <n v="0"/>
    <n v="0"/>
  </r>
  <r>
    <n v="6482"/>
    <s v="L53661"/>
    <x v="1"/>
    <n v="300.7"/>
    <n v="309.8"/>
    <n v="1406"/>
    <n v="147.23597569824162"/>
    <n v="48.4"/>
    <n v="9.1000000000000227"/>
    <n v="7.1262212237948939"/>
    <n v="151"/>
    <x v="0"/>
    <n v="0"/>
    <n v="0"/>
    <n v="0"/>
    <n v="0"/>
    <n v="0"/>
  </r>
  <r>
    <n v="6483"/>
    <s v="L53662"/>
    <x v="1"/>
    <n v="300.60000000000002"/>
    <n v="309.89999999999998"/>
    <n v="1480"/>
    <n v="154.98523757709646"/>
    <n v="43.7"/>
    <n v="9.2999999999999545"/>
    <n v="6.7728548821191152"/>
    <n v="153"/>
    <x v="0"/>
    <n v="0"/>
    <n v="0"/>
    <n v="0"/>
    <n v="0"/>
    <n v="0"/>
  </r>
  <r>
    <n v="6484"/>
    <s v="L53663"/>
    <x v="1"/>
    <n v="300.7"/>
    <n v="309.89999999999998"/>
    <n v="1412"/>
    <n v="147.86429422895961"/>
    <n v="45.3"/>
    <n v="9.1999999999999886"/>
    <n v="6.6982525285718699"/>
    <n v="155"/>
    <x v="0"/>
    <n v="0"/>
    <n v="0"/>
    <n v="0"/>
    <n v="0"/>
    <n v="0"/>
  </r>
  <r>
    <n v="6485"/>
    <s v="H35898"/>
    <x v="2"/>
    <n v="300.60000000000002"/>
    <n v="309.8"/>
    <n v="1913"/>
    <n v="200.32889154390915"/>
    <n v="22.5"/>
    <n v="9.1999999999999886"/>
    <n v="4.5074000597379564"/>
    <n v="157"/>
    <x v="0"/>
    <n v="0"/>
    <n v="0"/>
    <n v="0"/>
    <n v="0"/>
    <n v="0"/>
  </r>
  <r>
    <n v="6486"/>
    <s v="L53665"/>
    <x v="1"/>
    <n v="300.60000000000002"/>
    <n v="309.8"/>
    <n v="1629"/>
    <n v="170.58848108992575"/>
    <n v="37.6"/>
    <n v="9.1999999999999886"/>
    <n v="6.4141268889812082"/>
    <n v="162"/>
    <x v="0"/>
    <n v="0"/>
    <n v="0"/>
    <n v="0"/>
    <n v="0"/>
    <n v="0"/>
  </r>
  <r>
    <n v="6487"/>
    <s v="L53666"/>
    <x v="1"/>
    <n v="300.5"/>
    <n v="309.8"/>
    <n v="1939"/>
    <n v="203.05160517702032"/>
    <n v="21.4"/>
    <n v="9.3000000000000114"/>
    <n v="4.3453043507882345"/>
    <n v="164"/>
    <x v="0"/>
    <n v="0"/>
    <n v="0"/>
    <n v="0"/>
    <n v="0"/>
    <n v="0"/>
  </r>
  <r>
    <n v="6488"/>
    <s v="H35901"/>
    <x v="2"/>
    <n v="300.60000000000002"/>
    <n v="309.8"/>
    <n v="1541"/>
    <n v="161.3731426393957"/>
    <n v="36.200000000000003"/>
    <n v="9.1999999999999886"/>
    <n v="5.8417077635461245"/>
    <n v="166"/>
    <x v="0"/>
    <n v="0"/>
    <n v="0"/>
    <n v="0"/>
    <n v="0"/>
    <n v="0"/>
  </r>
  <r>
    <n v="6489"/>
    <s v="L53668"/>
    <x v="1"/>
    <n v="300.7"/>
    <n v="309.8"/>
    <n v="1330"/>
    <n v="139.27727430914749"/>
    <n v="54.4"/>
    <n v="9.1000000000000227"/>
    <n v="7.5766837224176236"/>
    <n v="171"/>
    <x v="0"/>
    <n v="0"/>
    <n v="0"/>
    <n v="0"/>
    <n v="0"/>
    <n v="0"/>
  </r>
  <r>
    <n v="6490"/>
    <s v="M21349"/>
    <x v="0"/>
    <n v="300.7"/>
    <n v="309.8"/>
    <n v="1490"/>
    <n v="156.03243512829306"/>
    <n v="38.799999999999997"/>
    <n v="9.1000000000000227"/>
    <n v="6.0540584829777702"/>
    <n v="173"/>
    <x v="0"/>
    <n v="0"/>
    <n v="0"/>
    <n v="0"/>
    <n v="0"/>
    <n v="0"/>
  </r>
  <r>
    <n v="6491"/>
    <s v="L53670"/>
    <x v="1"/>
    <n v="300.7"/>
    <n v="309.89999999999998"/>
    <n v="1383"/>
    <n v="144.82742133048947"/>
    <n v="44.5"/>
    <n v="9.1999999999999886"/>
    <n v="6.4448202492067814"/>
    <n v="176"/>
    <x v="0"/>
    <n v="0"/>
    <n v="0"/>
    <n v="0"/>
    <n v="0"/>
    <n v="0"/>
  </r>
  <r>
    <n v="6492"/>
    <s v="L53671"/>
    <x v="1"/>
    <n v="300.8"/>
    <n v="310"/>
    <n v="1468"/>
    <n v="153.72860051566056"/>
    <n v="52.7"/>
    <n v="9.1999999999999886"/>
    <n v="8.1014972471753115"/>
    <n v="178"/>
    <x v="0"/>
    <n v="0"/>
    <n v="0"/>
    <n v="0"/>
    <n v="0"/>
    <n v="0"/>
  </r>
  <r>
    <n v="6493"/>
    <s v="M21352"/>
    <x v="0"/>
    <n v="300.8"/>
    <n v="309.89999999999998"/>
    <n v="1444"/>
    <n v="151.21532639278868"/>
    <n v="46"/>
    <n v="9.0999999999999659"/>
    <n v="6.9559050140682794"/>
    <n v="180"/>
    <x v="0"/>
    <n v="0"/>
    <n v="0"/>
    <n v="0"/>
    <n v="0"/>
    <n v="0"/>
  </r>
  <r>
    <n v="6494"/>
    <s v="L53673"/>
    <x v="1"/>
    <n v="300.7"/>
    <n v="309.8"/>
    <n v="1363"/>
    <n v="142.73302622809626"/>
    <n v="53.1"/>
    <n v="9.1000000000000227"/>
    <n v="7.5791236927119119"/>
    <n v="183"/>
    <x v="0"/>
    <n v="0"/>
    <n v="0"/>
    <n v="0"/>
    <n v="0"/>
    <n v="0"/>
  </r>
  <r>
    <n v="6495"/>
    <s v="L53674"/>
    <x v="1"/>
    <n v="300.60000000000002"/>
    <n v="309.7"/>
    <n v="1617"/>
    <n v="169.33184402848985"/>
    <n v="33.200000000000003"/>
    <n v="9.0999999999999659"/>
    <n v="5.6218172217458635"/>
    <n v="185"/>
    <x v="0"/>
    <n v="0"/>
    <n v="0"/>
    <n v="0"/>
    <n v="0"/>
    <n v="0"/>
  </r>
  <r>
    <n v="6496"/>
    <s v="M21355"/>
    <x v="0"/>
    <n v="300.60000000000002"/>
    <n v="309.8"/>
    <n v="1694"/>
    <n v="177.39526517270366"/>
    <n v="31.1"/>
    <n v="9.1999999999999886"/>
    <n v="5.5169927468710842"/>
    <n v="187"/>
    <x v="0"/>
    <n v="0"/>
    <n v="0"/>
    <n v="0"/>
    <n v="0"/>
    <n v="0"/>
  </r>
  <r>
    <n v="6497"/>
    <s v="L53676"/>
    <x v="1"/>
    <n v="300.7"/>
    <n v="309.89999999999998"/>
    <n v="1815"/>
    <n v="190.06635554218249"/>
    <n v="27"/>
    <n v="9.1999999999999886"/>
    <n v="5.1317915996389276"/>
    <n v="190"/>
    <x v="0"/>
    <n v="0"/>
    <n v="0"/>
    <n v="0"/>
    <n v="0"/>
    <n v="0"/>
  </r>
  <r>
    <n v="6498"/>
    <s v="L53677"/>
    <x v="1"/>
    <n v="300.8"/>
    <n v="309.89999999999998"/>
    <n v="1312"/>
    <n v="137.3923187169936"/>
    <n v="65.3"/>
    <n v="9.0999999999999659"/>
    <n v="8.9717184122196816"/>
    <n v="192"/>
    <x v="1"/>
    <n v="0"/>
    <n v="0"/>
    <n v="0"/>
    <n v="1"/>
    <n v="0"/>
  </r>
  <r>
    <n v="6499"/>
    <s v="H35912"/>
    <x v="2"/>
    <n v="300.8"/>
    <n v="309.89999999999998"/>
    <n v="2041"/>
    <n v="213.73302019922559"/>
    <n v="19.2"/>
    <n v="9.0999999999999659"/>
    <n v="4.1036739878251307"/>
    <n v="194"/>
    <x v="0"/>
    <n v="0"/>
    <n v="0"/>
    <n v="0"/>
    <n v="0"/>
    <n v="0"/>
  </r>
  <r>
    <n v="6500"/>
    <s v="L53679"/>
    <x v="1"/>
    <n v="300.89999999999998"/>
    <n v="310"/>
    <n v="1671"/>
    <n v="174.98671080495149"/>
    <n v="26.8"/>
    <n v="9.1000000000000227"/>
    <n v="4.6896438495726995"/>
    <n v="199"/>
    <x v="0"/>
    <n v="0"/>
    <n v="0"/>
    <n v="0"/>
    <n v="0"/>
    <n v="0"/>
  </r>
  <r>
    <n v="6501"/>
    <s v="M21360"/>
    <x v="0"/>
    <n v="300.89999999999998"/>
    <n v="310"/>
    <n v="1416"/>
    <n v="148.28317324943825"/>
    <n v="46.6"/>
    <n v="9.1000000000000227"/>
    <n v="6.9099958734238225"/>
    <n v="201"/>
    <x v="0"/>
    <n v="0"/>
    <n v="0"/>
    <n v="0"/>
    <n v="0"/>
    <n v="0"/>
  </r>
  <r>
    <n v="6502"/>
    <s v="M21361"/>
    <x v="0"/>
    <n v="300.89999999999998"/>
    <n v="310"/>
    <n v="1600"/>
    <n v="167.55160819145564"/>
    <n v="36"/>
    <n v="9.1000000000000227"/>
    <n v="6.0318578948924033"/>
    <n v="204"/>
    <x v="0"/>
    <n v="0"/>
    <n v="0"/>
    <n v="0"/>
    <n v="0"/>
    <n v="0"/>
  </r>
  <r>
    <n v="6503"/>
    <s v="L53682"/>
    <x v="1"/>
    <n v="300.89999999999998"/>
    <n v="310"/>
    <n v="2595"/>
    <n v="271.74776453551709"/>
    <n v="13.7"/>
    <n v="9.1000000000000227"/>
    <n v="3.722944374136584"/>
    <n v="207"/>
    <x v="0"/>
    <n v="0"/>
    <n v="0"/>
    <n v="0"/>
    <n v="0"/>
    <n v="0"/>
  </r>
  <r>
    <n v="6504"/>
    <s v="M21363"/>
    <x v="0"/>
    <n v="300.89999999999998"/>
    <n v="309.89999999999998"/>
    <n v="1465"/>
    <n v="153.41444125030156"/>
    <n v="42.9"/>
    <n v="9"/>
    <n v="6.5814795296379369"/>
    <n v="209"/>
    <x v="0"/>
    <n v="0"/>
    <n v="0"/>
    <n v="0"/>
    <n v="0"/>
    <n v="0"/>
  </r>
  <r>
    <n v="6505"/>
    <s v="M21364"/>
    <x v="0"/>
    <n v="301"/>
    <n v="310.10000000000002"/>
    <n v="1681"/>
    <n v="176.03390835614806"/>
    <n v="27.4"/>
    <n v="9.1000000000000227"/>
    <n v="4.8233290889584568"/>
    <n v="212"/>
    <x v="0"/>
    <n v="0"/>
    <n v="0"/>
    <n v="0"/>
    <n v="0"/>
    <n v="0"/>
  </r>
  <r>
    <n v="6506"/>
    <s v="L53685"/>
    <x v="1"/>
    <n v="301.10000000000002"/>
    <n v="310.10000000000002"/>
    <n v="1457"/>
    <n v="152.57668320934428"/>
    <n v="39.6"/>
    <n v="9"/>
    <n v="6.0420366550900333"/>
    <n v="215"/>
    <x v="0"/>
    <n v="0"/>
    <n v="0"/>
    <n v="0"/>
    <n v="0"/>
    <n v="0"/>
  </r>
  <r>
    <n v="6507"/>
    <s v="H35920"/>
    <x v="2"/>
    <n v="301"/>
    <n v="310.10000000000002"/>
    <n v="1454"/>
    <n v="152.26252394398531"/>
    <n v="44.1"/>
    <n v="9.1000000000000227"/>
    <n v="6.7147773059297524"/>
    <n v="217"/>
    <x v="0"/>
    <n v="0"/>
    <n v="0"/>
    <n v="0"/>
    <n v="0"/>
    <n v="0"/>
  </r>
  <r>
    <n v="6508"/>
    <s v="L53687"/>
    <x v="1"/>
    <n v="301"/>
    <n v="310.10000000000002"/>
    <n v="1558"/>
    <n v="163.15337847642994"/>
    <n v="32.6"/>
    <n v="9.1000000000000227"/>
    <n v="5.3188001383316159"/>
    <n v="0"/>
    <x v="0"/>
    <n v="0"/>
    <n v="0"/>
    <n v="0"/>
    <n v="0"/>
    <n v="0"/>
  </r>
  <r>
    <n v="6509"/>
    <s v="H35922"/>
    <x v="2"/>
    <n v="301"/>
    <n v="310.10000000000002"/>
    <n v="1756"/>
    <n v="183.88788999012255"/>
    <n v="30.7"/>
    <n v="9.1000000000000227"/>
    <n v="5.6453582226967622"/>
    <n v="2"/>
    <x v="0"/>
    <n v="0"/>
    <n v="0"/>
    <n v="0"/>
    <n v="0"/>
    <n v="0"/>
  </r>
  <r>
    <n v="6510"/>
    <s v="L53689"/>
    <x v="1"/>
    <n v="301.10000000000002"/>
    <n v="310.10000000000002"/>
    <n v="1564"/>
    <n v="163.7816970071479"/>
    <n v="36.799999999999997"/>
    <n v="9"/>
    <n v="6.0271664498630422"/>
    <n v="7"/>
    <x v="0"/>
    <n v="0"/>
    <n v="0"/>
    <n v="0"/>
    <n v="0"/>
    <n v="0"/>
  </r>
  <r>
    <n v="6511"/>
    <s v="L53690"/>
    <x v="1"/>
    <n v="301.10000000000002"/>
    <n v="310.2"/>
    <n v="1455"/>
    <n v="152.36724369910496"/>
    <n v="55.3"/>
    <n v="9.0999999999999659"/>
    <n v="8.425908576560504"/>
    <n v="9"/>
    <x v="0"/>
    <n v="0"/>
    <n v="0"/>
    <n v="0"/>
    <n v="0"/>
    <n v="0"/>
  </r>
  <r>
    <n v="6512"/>
    <s v="M21371"/>
    <x v="0"/>
    <n v="301.2"/>
    <n v="310.10000000000002"/>
    <n v="2280"/>
    <n v="238.76104167282429"/>
    <n v="15.7"/>
    <n v="8.9000000000000341"/>
    <n v="3.7485483542633409"/>
    <n v="11"/>
    <x v="0"/>
    <n v="0"/>
    <n v="0"/>
    <n v="0"/>
    <n v="0"/>
    <n v="0"/>
  </r>
  <r>
    <n v="6513"/>
    <s v="M21372"/>
    <x v="0"/>
    <n v="301.10000000000002"/>
    <n v="310"/>
    <n v="1433"/>
    <n v="150.06340908647243"/>
    <n v="48.1"/>
    <n v="8.8999999999999773"/>
    <n v="7.2180499770593238"/>
    <n v="14"/>
    <x v="0"/>
    <n v="0"/>
    <n v="0"/>
    <n v="0"/>
    <n v="0"/>
    <n v="0"/>
  </r>
  <r>
    <n v="6514"/>
    <s v="L53693"/>
    <x v="1"/>
    <n v="301.10000000000002"/>
    <n v="310"/>
    <n v="1513"/>
    <n v="158.44098949604523"/>
    <n v="38"/>
    <n v="8.8999999999999773"/>
    <n v="6.020757600849719"/>
    <n v="17"/>
    <x v="0"/>
    <n v="0"/>
    <n v="0"/>
    <n v="0"/>
    <n v="0"/>
    <n v="0"/>
  </r>
  <r>
    <n v="6515"/>
    <s v="L53694"/>
    <x v="1"/>
    <n v="301"/>
    <n v="309.89999999999998"/>
    <n v="1507"/>
    <n v="157.8126709653273"/>
    <n v="41.8"/>
    <n v="8.8999999999999773"/>
    <n v="6.5965696463506811"/>
    <n v="19"/>
    <x v="0"/>
    <n v="0"/>
    <n v="0"/>
    <n v="0"/>
    <n v="0"/>
    <n v="0"/>
  </r>
  <r>
    <n v="6516"/>
    <s v="L53695"/>
    <x v="1"/>
    <n v="301"/>
    <n v="310"/>
    <n v="1480"/>
    <n v="154.98523757709646"/>
    <n v="43.5"/>
    <n v="9"/>
    <n v="6.7418578346036959"/>
    <n v="21"/>
    <x v="0"/>
    <n v="0"/>
    <n v="0"/>
    <n v="0"/>
    <n v="0"/>
    <n v="0"/>
  </r>
  <r>
    <n v="6517"/>
    <s v="H35930"/>
    <x v="2"/>
    <n v="301.10000000000002"/>
    <n v="310"/>
    <n v="1470"/>
    <n v="153.93804002589985"/>
    <n v="40.1"/>
    <n v="8.8999999999999773"/>
    <n v="6.1729154050385837"/>
    <n v="23"/>
    <x v="0"/>
    <n v="0"/>
    <n v="0"/>
    <n v="0"/>
    <n v="0"/>
    <n v="0"/>
  </r>
  <r>
    <n v="6518"/>
    <s v="L53697"/>
    <x v="1"/>
    <n v="301.10000000000002"/>
    <n v="310.10000000000002"/>
    <n v="1540"/>
    <n v="161.26842288427605"/>
    <n v="36.6"/>
    <n v="9"/>
    <n v="5.9024242775645037"/>
    <n v="28"/>
    <x v="0"/>
    <n v="0"/>
    <n v="0"/>
    <n v="0"/>
    <n v="0"/>
    <n v="0"/>
  </r>
  <r>
    <n v="6519"/>
    <s v="H35932"/>
    <x v="2"/>
    <n v="301"/>
    <n v="310"/>
    <n v="1212"/>
    <n v="126.92034320502763"/>
    <n v="67.900000000000006"/>
    <n v="9"/>
    <n v="8.6178913036213789"/>
    <n v="30"/>
    <x v="0"/>
    <n v="0"/>
    <n v="0"/>
    <n v="0"/>
    <n v="0"/>
    <n v="0"/>
  </r>
  <r>
    <n v="6520"/>
    <s v="L53699"/>
    <x v="1"/>
    <n v="301.10000000000002"/>
    <n v="310.10000000000002"/>
    <n v="1417"/>
    <n v="148.3878930045579"/>
    <n v="46.9"/>
    <n v="9"/>
    <n v="6.9593921819137652"/>
    <n v="35"/>
    <x v="0"/>
    <n v="0"/>
    <n v="0"/>
    <n v="0"/>
    <n v="0"/>
    <n v="0"/>
  </r>
  <r>
    <n v="6521"/>
    <s v="M21380"/>
    <x v="0"/>
    <n v="301.2"/>
    <n v="310.10000000000002"/>
    <n v="1666"/>
    <n v="174.4631120293532"/>
    <n v="34.9"/>
    <n v="8.9000000000000341"/>
    <n v="6.0887626098244265"/>
    <n v="37"/>
    <x v="0"/>
    <n v="0"/>
    <n v="0"/>
    <n v="0"/>
    <n v="0"/>
    <n v="0"/>
  </r>
  <r>
    <n v="6522"/>
    <s v="L53701"/>
    <x v="1"/>
    <n v="301.10000000000002"/>
    <n v="310.10000000000002"/>
    <n v="1666"/>
    <n v="174.4631120293532"/>
    <n v="27.2"/>
    <n v="9"/>
    <n v="4.7453966471984064"/>
    <n v="40"/>
    <x v="0"/>
    <n v="0"/>
    <n v="0"/>
    <n v="0"/>
    <n v="0"/>
    <n v="0"/>
  </r>
  <r>
    <n v="6523"/>
    <s v="L53702"/>
    <x v="1"/>
    <n v="301.10000000000002"/>
    <n v="310.10000000000002"/>
    <n v="1489"/>
    <n v="155.92771537317338"/>
    <n v="45.8"/>
    <n v="9"/>
    <n v="7.1414893640913402"/>
    <n v="42"/>
    <x v="0"/>
    <n v="0"/>
    <n v="0"/>
    <n v="0"/>
    <n v="0"/>
    <n v="0"/>
  </r>
  <r>
    <n v="6524"/>
    <s v="M21383"/>
    <x v="0"/>
    <n v="301.10000000000002"/>
    <n v="310.2"/>
    <n v="1850"/>
    <n v="193.73154697137059"/>
    <n v="27.7"/>
    <n v="9.0999999999999659"/>
    <n v="5.3663638511069651"/>
    <n v="44"/>
    <x v="0"/>
    <n v="0"/>
    <n v="0"/>
    <n v="0"/>
    <n v="0"/>
    <n v="0"/>
  </r>
  <r>
    <n v="6525"/>
    <s v="L53704"/>
    <x v="1"/>
    <n v="301.10000000000002"/>
    <n v="310.39999999999998"/>
    <n v="1874"/>
    <n v="196.24482109424241"/>
    <n v="24.8"/>
    <n v="9.2999999999999545"/>
    <n v="4.8668715631372113"/>
    <n v="47"/>
    <x v="0"/>
    <n v="0"/>
    <n v="0"/>
    <n v="0"/>
    <n v="0"/>
    <n v="0"/>
  </r>
  <r>
    <n v="6526"/>
    <s v="L53705"/>
    <x v="1"/>
    <n v="301.10000000000002"/>
    <n v="310.39999999999998"/>
    <n v="1312"/>
    <n v="137.3923187169936"/>
    <n v="73.599999999999994"/>
    <n v="9.2999999999999545"/>
    <n v="10.112074657570728"/>
    <n v="49"/>
    <x v="1"/>
    <n v="0"/>
    <n v="0"/>
    <n v="1"/>
    <n v="0"/>
    <n v="0"/>
  </r>
  <r>
    <n v="6527"/>
    <s v="L53706"/>
    <x v="1"/>
    <n v="301.2"/>
    <n v="310.39999999999998"/>
    <n v="1515"/>
    <n v="158.65042900628455"/>
    <n v="38.4"/>
    <n v="9.1999999999999886"/>
    <n v="6.0921764738413264"/>
    <n v="51"/>
    <x v="0"/>
    <n v="0"/>
    <n v="0"/>
    <n v="0"/>
    <n v="0"/>
    <n v="0"/>
  </r>
  <r>
    <n v="6528"/>
    <s v="L53707"/>
    <x v="1"/>
    <n v="301.2"/>
    <n v="310.39999999999998"/>
    <n v="1516"/>
    <n v="158.7551487614042"/>
    <n v="44.4"/>
    <n v="9.1999999999999886"/>
    <n v="7.0487286050063469"/>
    <n v="53"/>
    <x v="0"/>
    <n v="0"/>
    <n v="0"/>
    <n v="0"/>
    <n v="0"/>
    <n v="0"/>
  </r>
  <r>
    <n v="6529"/>
    <s v="L53708"/>
    <x v="1"/>
    <n v="301.2"/>
    <n v="310.5"/>
    <n v="1546"/>
    <n v="161.89674141499398"/>
    <n v="40"/>
    <n v="9.3000000000000114"/>
    <n v="6.4758696565997598"/>
    <n v="55"/>
    <x v="0"/>
    <n v="0"/>
    <n v="0"/>
    <n v="0"/>
    <n v="0"/>
    <n v="0"/>
  </r>
  <r>
    <n v="6530"/>
    <s v="L53709"/>
    <x v="1"/>
    <n v="301.3"/>
    <n v="310.60000000000002"/>
    <n v="1481"/>
    <n v="155.08995733221613"/>
    <n v="40.9"/>
    <n v="9.3000000000000114"/>
    <n v="6.3431792548876391"/>
    <n v="57"/>
    <x v="0"/>
    <n v="0"/>
    <n v="0"/>
    <n v="0"/>
    <n v="0"/>
    <n v="0"/>
  </r>
  <r>
    <n v="6531"/>
    <s v="H35944"/>
    <x v="2"/>
    <n v="301.3"/>
    <n v="310.60000000000002"/>
    <n v="1605"/>
    <n v="168.07520696705393"/>
    <n v="32.5"/>
    <n v="9.3000000000000114"/>
    <n v="5.4624442264292528"/>
    <n v="59"/>
    <x v="0"/>
    <n v="0"/>
    <n v="0"/>
    <n v="0"/>
    <n v="0"/>
    <n v="0"/>
  </r>
  <r>
    <n v="6532"/>
    <s v="H35945"/>
    <x v="2"/>
    <n v="301.2"/>
    <n v="310.7"/>
    <n v="1656"/>
    <n v="173.41591447815657"/>
    <n v="26.2"/>
    <n v="9.5"/>
    <n v="4.5434969593277019"/>
    <n v="64"/>
    <x v="0"/>
    <n v="0"/>
    <n v="0"/>
    <n v="0"/>
    <n v="0"/>
    <n v="0"/>
  </r>
  <r>
    <n v="6533"/>
    <s v="H35946"/>
    <x v="2"/>
    <n v="301.2"/>
    <n v="310.60000000000002"/>
    <n v="1352"/>
    <n v="141.58110892178001"/>
    <n v="52"/>
    <n v="9.4000000000000341"/>
    <n v="7.3622176639325607"/>
    <n v="69"/>
    <x v="0"/>
    <n v="0"/>
    <n v="0"/>
    <n v="0"/>
    <n v="0"/>
    <n v="0"/>
  </r>
  <r>
    <n v="6534"/>
    <s v="L53713"/>
    <x v="1"/>
    <n v="301.3"/>
    <n v="310.7"/>
    <n v="1504"/>
    <n v="157.4985116999683"/>
    <n v="47.2"/>
    <n v="9.3999999999999773"/>
    <n v="7.4339297522385044"/>
    <n v="74"/>
    <x v="0"/>
    <n v="0"/>
    <n v="0"/>
    <n v="0"/>
    <n v="0"/>
    <n v="0"/>
  </r>
  <r>
    <n v="6535"/>
    <s v="L53714"/>
    <x v="1"/>
    <n v="301.3"/>
    <n v="310.60000000000002"/>
    <n v="1436"/>
    <n v="150.37756835183143"/>
    <n v="44.2"/>
    <n v="9.3000000000000114"/>
    <n v="6.6466885211509501"/>
    <n v="76"/>
    <x v="0"/>
    <n v="0"/>
    <n v="0"/>
    <n v="0"/>
    <n v="0"/>
    <n v="0"/>
  </r>
  <r>
    <n v="6536"/>
    <s v="H35949"/>
    <x v="2"/>
    <n v="301.2"/>
    <n v="310.5"/>
    <n v="1505"/>
    <n v="157.60323145508795"/>
    <n v="43.6"/>
    <n v="9.3000000000000114"/>
    <n v="6.8715008914418352"/>
    <n v="78"/>
    <x v="0"/>
    <n v="0"/>
    <n v="0"/>
    <n v="0"/>
    <n v="0"/>
    <n v="0"/>
  </r>
  <r>
    <n v="6537"/>
    <s v="L53716"/>
    <x v="1"/>
    <n v="301.3"/>
    <n v="310.5"/>
    <n v="1406"/>
    <n v="147.23597569824162"/>
    <n v="47.1"/>
    <n v="9.1999999999999886"/>
    <n v="6.9348144553871807"/>
    <n v="83"/>
    <x v="0"/>
    <n v="0"/>
    <n v="0"/>
    <n v="0"/>
    <n v="0"/>
    <n v="0"/>
  </r>
  <r>
    <n v="6538"/>
    <s v="M21397"/>
    <x v="0"/>
    <n v="301.3"/>
    <n v="310.5"/>
    <n v="1481"/>
    <n v="155.08995733221613"/>
    <n v="39.700000000000003"/>
    <n v="9.1999999999999886"/>
    <n v="6.157071306088981"/>
    <n v="85"/>
    <x v="0"/>
    <n v="0"/>
    <n v="0"/>
    <n v="0"/>
    <n v="0"/>
    <n v="0"/>
  </r>
  <r>
    <n v="6539"/>
    <s v="L53718"/>
    <x v="1"/>
    <n v="301.39999999999998"/>
    <n v="310.7"/>
    <n v="1487"/>
    <n v="155.71827586293409"/>
    <n v="44.6"/>
    <n v="9.3000000000000114"/>
    <n v="6.9450351034868607"/>
    <n v="88"/>
    <x v="0"/>
    <n v="0"/>
    <n v="0"/>
    <n v="0"/>
    <n v="0"/>
    <n v="0"/>
  </r>
  <r>
    <n v="6540"/>
    <s v="L53719"/>
    <x v="1"/>
    <n v="301.39999999999998"/>
    <n v="310.7"/>
    <n v="1436"/>
    <n v="150.37756835183143"/>
    <n v="54.1"/>
    <n v="9.3000000000000114"/>
    <n v="8.1354264478340799"/>
    <n v="90"/>
    <x v="0"/>
    <n v="0"/>
    <n v="0"/>
    <n v="0"/>
    <n v="0"/>
    <n v="0"/>
  </r>
  <r>
    <n v="6541"/>
    <s v="M21400"/>
    <x v="0"/>
    <n v="301.39999999999998"/>
    <n v="310.7"/>
    <n v="1368"/>
    <n v="143.25662500369455"/>
    <n v="63.7"/>
    <n v="9.3000000000000114"/>
    <n v="9.1254470127353429"/>
    <n v="92"/>
    <x v="1"/>
    <n v="0"/>
    <n v="0"/>
    <n v="1"/>
    <n v="0"/>
    <n v="0"/>
  </r>
  <r>
    <n v="6542"/>
    <s v="L53721"/>
    <x v="1"/>
    <n v="301.39999999999998"/>
    <n v="310.7"/>
    <n v="1509"/>
    <n v="158.02211047556659"/>
    <n v="38.299999999999997"/>
    <n v="9.3000000000000114"/>
    <n v="6.0522468312141999"/>
    <n v="95"/>
    <x v="0"/>
    <n v="0"/>
    <n v="0"/>
    <n v="0"/>
    <n v="0"/>
    <n v="0"/>
  </r>
  <r>
    <n v="6543"/>
    <s v="L53722"/>
    <x v="1"/>
    <n v="301.39999999999998"/>
    <n v="310.8"/>
    <n v="1543"/>
    <n v="161.58258214963502"/>
    <n v="36.9"/>
    <n v="9.4000000000000341"/>
    <n v="5.9623972813215316"/>
    <n v="97"/>
    <x v="0"/>
    <n v="0"/>
    <n v="0"/>
    <n v="0"/>
    <n v="0"/>
    <n v="0"/>
  </r>
  <r>
    <n v="6544"/>
    <s v="L53723"/>
    <x v="1"/>
    <n v="301.39999999999998"/>
    <n v="310.8"/>
    <n v="1698"/>
    <n v="177.81414419318227"/>
    <n v="29.6"/>
    <n v="9.4000000000000341"/>
    <n v="5.2632986681181952"/>
    <n v="99"/>
    <x v="0"/>
    <n v="0"/>
    <n v="0"/>
    <n v="0"/>
    <n v="0"/>
    <n v="0"/>
  </r>
  <r>
    <n v="6545"/>
    <s v="M21404"/>
    <x v="0"/>
    <n v="301.39999999999998"/>
    <n v="310.7"/>
    <n v="1470"/>
    <n v="153.93804002589985"/>
    <n v="46.5"/>
    <n v="9.3000000000000114"/>
    <n v="7.1581188612043434"/>
    <n v="101"/>
    <x v="0"/>
    <n v="0"/>
    <n v="0"/>
    <n v="0"/>
    <n v="0"/>
    <n v="0"/>
  </r>
  <r>
    <n v="6546"/>
    <s v="M21405"/>
    <x v="0"/>
    <n v="301.39999999999998"/>
    <n v="310.8"/>
    <n v="1738"/>
    <n v="182.00293439796869"/>
    <n v="30.3"/>
    <n v="9.4000000000000341"/>
    <n v="5.5146889122584515"/>
    <n v="104"/>
    <x v="0"/>
    <n v="0"/>
    <n v="0"/>
    <n v="0"/>
    <n v="0"/>
    <n v="0"/>
  </r>
  <r>
    <n v="6547"/>
    <s v="M21406"/>
    <x v="0"/>
    <n v="301.39999999999998"/>
    <n v="310.8"/>
    <n v="1530"/>
    <n v="160.22122533307945"/>
    <n v="39.9"/>
    <n v="9.4000000000000341"/>
    <n v="6.3928268907898698"/>
    <n v="107"/>
    <x v="0"/>
    <n v="0"/>
    <n v="0"/>
    <n v="0"/>
    <n v="0"/>
    <n v="0"/>
  </r>
  <r>
    <n v="6548"/>
    <s v="L53727"/>
    <x v="1"/>
    <n v="301.39999999999998"/>
    <n v="310.8"/>
    <n v="1740"/>
    <n v="182.21237390820801"/>
    <n v="29.2"/>
    <n v="9.4000000000000341"/>
    <n v="5.3206013181196736"/>
    <n v="110"/>
    <x v="0"/>
    <n v="0"/>
    <n v="0"/>
    <n v="0"/>
    <n v="0"/>
    <n v="0"/>
  </r>
  <r>
    <n v="6549"/>
    <s v="L53728"/>
    <x v="1"/>
    <n v="301.39999999999998"/>
    <n v="310.8"/>
    <n v="1770"/>
    <n v="185.35396656179779"/>
    <n v="24.1"/>
    <n v="9.4000000000000341"/>
    <n v="4.4670305941393273"/>
    <n v="112"/>
    <x v="0"/>
    <n v="0"/>
    <n v="0"/>
    <n v="0"/>
    <n v="0"/>
    <n v="0"/>
  </r>
  <r>
    <n v="6550"/>
    <s v="H35963"/>
    <x v="2"/>
    <n v="301.3"/>
    <n v="310.60000000000002"/>
    <n v="1527"/>
    <n v="159.90706606772045"/>
    <n v="44"/>
    <n v="9.3000000000000114"/>
    <n v="7.0359109069796997"/>
    <n v="114"/>
    <x v="0"/>
    <n v="0"/>
    <n v="0"/>
    <n v="0"/>
    <n v="0"/>
    <n v="0"/>
  </r>
  <r>
    <n v="6551"/>
    <s v="L53730"/>
    <x v="1"/>
    <n v="301.3"/>
    <n v="310.7"/>
    <n v="1516"/>
    <n v="158.7551487614042"/>
    <n v="46"/>
    <n v="9.3999999999999773"/>
    <n v="7.3027368430245936"/>
    <n v="119"/>
    <x v="0"/>
    <n v="0"/>
    <n v="0"/>
    <n v="0"/>
    <n v="0"/>
    <n v="0"/>
  </r>
  <r>
    <n v="6552"/>
    <s v="L53731"/>
    <x v="1"/>
    <n v="301.39999999999998"/>
    <n v="310.7"/>
    <n v="1616"/>
    <n v="169.22712427337018"/>
    <n v="36.5"/>
    <n v="9.3000000000000114"/>
    <n v="6.1767900359780112"/>
    <n v="121"/>
    <x v="0"/>
    <n v="0"/>
    <n v="0"/>
    <n v="0"/>
    <n v="0"/>
    <n v="0"/>
  </r>
  <r>
    <n v="6553"/>
    <s v="L53732"/>
    <x v="1"/>
    <n v="301.39999999999998"/>
    <n v="310.7"/>
    <n v="1786"/>
    <n v="187.02948264371236"/>
    <n v="26.1"/>
    <n v="9.3000000000000114"/>
    <n v="4.8814694970008929"/>
    <n v="123"/>
    <x v="0"/>
    <n v="0"/>
    <n v="0"/>
    <n v="0"/>
    <n v="0"/>
    <n v="0"/>
  </r>
  <r>
    <n v="6554"/>
    <s v="L53733"/>
    <x v="1"/>
    <n v="301.39999999999998"/>
    <n v="310.8"/>
    <n v="1389"/>
    <n v="145.45573986120741"/>
    <n v="52.7"/>
    <n v="9.4000000000000341"/>
    <n v="7.6655174906856312"/>
    <n v="125"/>
    <x v="0"/>
    <n v="0"/>
    <n v="0"/>
    <n v="0"/>
    <n v="0"/>
    <n v="0"/>
  </r>
  <r>
    <n v="6555"/>
    <s v="M21414"/>
    <x v="0"/>
    <n v="301.39999999999998"/>
    <n v="310.7"/>
    <n v="1639"/>
    <n v="171.63567864112238"/>
    <n v="29.8"/>
    <n v="9.3000000000000114"/>
    <n v="5.1147432235054477"/>
    <n v="127"/>
    <x v="0"/>
    <n v="0"/>
    <n v="0"/>
    <n v="0"/>
    <n v="0"/>
    <n v="0"/>
  </r>
  <r>
    <n v="6556"/>
    <s v="H35969"/>
    <x v="2"/>
    <n v="301.5"/>
    <n v="310.7"/>
    <n v="1394"/>
    <n v="145.97933863680572"/>
    <n v="46.7"/>
    <n v="9.1999999999999886"/>
    <n v="6.8172351143388275"/>
    <n v="130"/>
    <x v="0"/>
    <n v="0"/>
    <n v="0"/>
    <n v="0"/>
    <n v="0"/>
    <n v="0"/>
  </r>
  <r>
    <n v="6557"/>
    <s v="L53736"/>
    <x v="1"/>
    <n v="301.5"/>
    <n v="310.7"/>
    <n v="1686"/>
    <n v="176.55750713174638"/>
    <n v="27.9"/>
    <n v="9.1999999999999886"/>
    <n v="4.9259544489757232"/>
    <n v="135"/>
    <x v="0"/>
    <n v="0"/>
    <n v="0"/>
    <n v="0"/>
    <n v="0"/>
    <n v="0"/>
  </r>
  <r>
    <n v="6558"/>
    <s v="M21417"/>
    <x v="0"/>
    <n v="301.5"/>
    <n v="310.60000000000002"/>
    <n v="1638"/>
    <n v="171.53095888600271"/>
    <n v="31.9"/>
    <n v="9.1000000000000227"/>
    <n v="5.4718375884634858"/>
    <n v="137"/>
    <x v="0"/>
    <n v="0"/>
    <n v="0"/>
    <n v="0"/>
    <n v="0"/>
    <n v="0"/>
  </r>
  <r>
    <n v="6559"/>
    <s v="M21418"/>
    <x v="0"/>
    <n v="301.5"/>
    <n v="310.60000000000002"/>
    <n v="1447"/>
    <n v="151.52948565814768"/>
    <n v="41.9"/>
    <n v="9.1000000000000227"/>
    <n v="6.3490854490763873"/>
    <n v="140"/>
    <x v="0"/>
    <n v="0"/>
    <n v="0"/>
    <n v="0"/>
    <n v="0"/>
    <n v="0"/>
  </r>
  <r>
    <n v="6560"/>
    <s v="H35973"/>
    <x v="2"/>
    <n v="301.5"/>
    <n v="310.60000000000002"/>
    <n v="1512"/>
    <n v="158.33626974092559"/>
    <n v="39"/>
    <n v="9.1000000000000227"/>
    <n v="6.1751145198960975"/>
    <n v="143"/>
    <x v="0"/>
    <n v="0"/>
    <n v="0"/>
    <n v="0"/>
    <n v="0"/>
    <n v="0"/>
  </r>
  <r>
    <n v="6561"/>
    <s v="L53740"/>
    <x v="1"/>
    <n v="301.60000000000002"/>
    <n v="310.8"/>
    <n v="1961"/>
    <n v="205.35543978965282"/>
    <n v="21.8"/>
    <n v="9.1999999999999886"/>
    <n v="4.4767485874144315"/>
    <n v="148"/>
    <x v="0"/>
    <n v="0"/>
    <n v="0"/>
    <n v="0"/>
    <n v="0"/>
    <n v="0"/>
  </r>
  <r>
    <n v="6562"/>
    <s v="L53741"/>
    <x v="1"/>
    <n v="301.5"/>
    <n v="310.7"/>
    <n v="1596"/>
    <n v="167.132729170977"/>
    <n v="35.4"/>
    <n v="9.1999999999999886"/>
    <n v="5.9164986126525854"/>
    <n v="150"/>
    <x v="0"/>
    <n v="0"/>
    <n v="0"/>
    <n v="0"/>
    <n v="0"/>
    <n v="0"/>
  </r>
  <r>
    <n v="6563"/>
    <s v="M21422"/>
    <x v="0"/>
    <n v="301.5"/>
    <n v="310.7"/>
    <n v="1871"/>
    <n v="195.93066182888342"/>
    <n v="21.3"/>
    <n v="9.1999999999999886"/>
    <n v="4.1733230969552171"/>
    <n v="152"/>
    <x v="0"/>
    <n v="0"/>
    <n v="0"/>
    <n v="0"/>
    <n v="0"/>
    <n v="0"/>
  </r>
  <r>
    <n v="6564"/>
    <s v="L53743"/>
    <x v="1"/>
    <n v="301.5"/>
    <n v="310.7"/>
    <n v="1942"/>
    <n v="203.36576444237929"/>
    <n v="20.5"/>
    <n v="9.1999999999999886"/>
    <n v="4.1689981710687753"/>
    <n v="155"/>
    <x v="0"/>
    <n v="0"/>
    <n v="0"/>
    <n v="0"/>
    <n v="0"/>
    <n v="0"/>
  </r>
  <r>
    <n v="6565"/>
    <s v="L53744"/>
    <x v="1"/>
    <n v="301.39999999999998"/>
    <n v="310.60000000000002"/>
    <n v="1557"/>
    <n v="163.04865872131026"/>
    <n v="38.200000000000003"/>
    <n v="9.2000000000000455"/>
    <n v="6.2284587631540527"/>
    <n v="157"/>
    <x v="0"/>
    <n v="0"/>
    <n v="0"/>
    <n v="0"/>
    <n v="0"/>
    <n v="0"/>
  </r>
  <r>
    <n v="6566"/>
    <s v="L53745"/>
    <x v="1"/>
    <n v="301.39999999999998"/>
    <n v="310.60000000000002"/>
    <n v="1550"/>
    <n v="162.31562043547265"/>
    <n v="36.799999999999997"/>
    <n v="9.2000000000000455"/>
    <n v="5.9732148320253931"/>
    <n v="159"/>
    <x v="0"/>
    <n v="0"/>
    <n v="0"/>
    <n v="0"/>
    <n v="0"/>
    <n v="0"/>
  </r>
  <r>
    <n v="6567"/>
    <s v="L53746"/>
    <x v="1"/>
    <n v="301.3"/>
    <n v="310.60000000000002"/>
    <n v="1966"/>
    <n v="205.87903856525111"/>
    <n v="22.6"/>
    <n v="9.3000000000000114"/>
    <n v="4.6528662715746751"/>
    <n v="161"/>
    <x v="0"/>
    <n v="0"/>
    <n v="0"/>
    <n v="0"/>
    <n v="0"/>
    <n v="0"/>
  </r>
  <r>
    <n v="6568"/>
    <s v="M21427"/>
    <x v="0"/>
    <n v="301.3"/>
    <n v="310.60000000000002"/>
    <n v="1499"/>
    <n v="156.97491292436999"/>
    <n v="36.1"/>
    <n v="9.3000000000000114"/>
    <n v="5.6667943565697572"/>
    <n v="163"/>
    <x v="0"/>
    <n v="0"/>
    <n v="0"/>
    <n v="0"/>
    <n v="0"/>
    <n v="0"/>
  </r>
  <r>
    <n v="6569"/>
    <s v="L53748"/>
    <x v="1"/>
    <n v="301.3"/>
    <n v="310.60000000000002"/>
    <n v="1521"/>
    <n v="159.27874753700249"/>
    <n v="36.299999999999997"/>
    <n v="9.3000000000000114"/>
    <n v="5.7818185355931897"/>
    <n v="166"/>
    <x v="0"/>
    <n v="0"/>
    <n v="0"/>
    <n v="0"/>
    <n v="0"/>
    <n v="0"/>
  </r>
  <r>
    <n v="6570"/>
    <s v="M21429"/>
    <x v="0"/>
    <n v="301.39999999999998"/>
    <n v="310.7"/>
    <n v="1375"/>
    <n v="143.98966328953216"/>
    <n v="42"/>
    <n v="9.3000000000000114"/>
    <n v="6.0475658581603513"/>
    <n v="168"/>
    <x v="0"/>
    <n v="0"/>
    <n v="0"/>
    <n v="0"/>
    <n v="0"/>
    <n v="0"/>
  </r>
  <r>
    <n v="6571"/>
    <s v="L53750"/>
    <x v="1"/>
    <n v="301.39999999999998"/>
    <n v="310.60000000000002"/>
    <n v="1634"/>
    <n v="171.11207986552407"/>
    <n v="31.1"/>
    <n v="9.2000000000000455"/>
    <n v="5.3215856838177986"/>
    <n v="171"/>
    <x v="0"/>
    <n v="0"/>
    <n v="0"/>
    <n v="0"/>
    <n v="0"/>
    <n v="0"/>
  </r>
  <r>
    <n v="6572"/>
    <s v="M21431"/>
    <x v="0"/>
    <n v="301.3"/>
    <n v="310.60000000000002"/>
    <n v="1378"/>
    <n v="144.30382255489116"/>
    <n v="49.4"/>
    <n v="9.3000000000000114"/>
    <n v="7.1286088342116223"/>
    <n v="173"/>
    <x v="0"/>
    <n v="0"/>
    <n v="0"/>
    <n v="0"/>
    <n v="0"/>
    <n v="0"/>
  </r>
  <r>
    <n v="6573"/>
    <s v="L53752"/>
    <x v="1"/>
    <n v="301.39999999999998"/>
    <n v="310.7"/>
    <n v="1428"/>
    <n v="149.53981031087415"/>
    <n v="53.7"/>
    <n v="9.3000000000000114"/>
    <n v="8.030287813693942"/>
    <n v="176"/>
    <x v="0"/>
    <n v="0"/>
    <n v="0"/>
    <n v="0"/>
    <n v="0"/>
    <n v="0"/>
  </r>
  <r>
    <n v="6574"/>
    <s v="M21433"/>
    <x v="0"/>
    <n v="301.39999999999998"/>
    <n v="310.60000000000002"/>
    <n v="1855"/>
    <n v="194.25514574696888"/>
    <n v="25.3"/>
    <n v="9.2000000000000455"/>
    <n v="4.9146551873983126"/>
    <n v="178"/>
    <x v="0"/>
    <n v="0"/>
    <n v="0"/>
    <n v="0"/>
    <n v="0"/>
    <n v="0"/>
  </r>
  <r>
    <n v="6575"/>
    <s v="L53754"/>
    <x v="1"/>
    <n v="301.39999999999998"/>
    <n v="310.60000000000002"/>
    <n v="1578"/>
    <n v="165.24777357882311"/>
    <n v="33"/>
    <n v="9.2000000000000455"/>
    <n v="5.4531765281011628"/>
    <n v="181"/>
    <x v="0"/>
    <n v="0"/>
    <n v="0"/>
    <n v="0"/>
    <n v="0"/>
    <n v="0"/>
  </r>
  <r>
    <n v="6576"/>
    <s v="M21435"/>
    <x v="0"/>
    <n v="301.39999999999998"/>
    <n v="310.5"/>
    <n v="1451"/>
    <n v="151.94836467862632"/>
    <n v="45.3"/>
    <n v="9.1000000000000227"/>
    <n v="6.8832609199417725"/>
    <n v="183"/>
    <x v="0"/>
    <n v="0"/>
    <n v="0"/>
    <n v="0"/>
    <n v="0"/>
    <n v="0"/>
  </r>
  <r>
    <n v="6577"/>
    <s v="L53756"/>
    <x v="1"/>
    <n v="301.5"/>
    <n v="310.5"/>
    <n v="1644"/>
    <n v="172.15927741672067"/>
    <n v="34.9"/>
    <n v="9"/>
    <n v="6.0083587818435511"/>
    <n v="186"/>
    <x v="0"/>
    <n v="0"/>
    <n v="0"/>
    <n v="0"/>
    <n v="0"/>
    <n v="0"/>
  </r>
  <r>
    <n v="6578"/>
    <s v="L53757"/>
    <x v="1"/>
    <n v="301.39999999999998"/>
    <n v="310.39999999999998"/>
    <n v="1388"/>
    <n v="145.35102010608776"/>
    <n v="45.3"/>
    <n v="9"/>
    <n v="6.5844012108057752"/>
    <n v="188"/>
    <x v="0"/>
    <n v="0"/>
    <n v="0"/>
    <n v="0"/>
    <n v="0"/>
    <n v="0"/>
  </r>
  <r>
    <n v="6579"/>
    <s v="L53758"/>
    <x v="1"/>
    <n v="301.39999999999998"/>
    <n v="310.39999999999998"/>
    <n v="1543"/>
    <n v="161.58258214963502"/>
    <n v="40.9"/>
    <n v="9"/>
    <n v="6.6087276099200718"/>
    <n v="190"/>
    <x v="0"/>
    <n v="0"/>
    <n v="0"/>
    <n v="0"/>
    <n v="0"/>
    <n v="0"/>
  </r>
  <r>
    <n v="6580"/>
    <s v="L53759"/>
    <x v="1"/>
    <n v="301.3"/>
    <n v="310.39999999999998"/>
    <n v="1501"/>
    <n v="157.18435243460934"/>
    <n v="41.6"/>
    <n v="9.0999999999999659"/>
    <n v="6.5388690612797493"/>
    <n v="192"/>
    <x v="0"/>
    <n v="0"/>
    <n v="0"/>
    <n v="0"/>
    <n v="0"/>
    <n v="0"/>
  </r>
  <r>
    <n v="6581"/>
    <s v="L53760"/>
    <x v="1"/>
    <n v="301.3"/>
    <n v="310.39999999999998"/>
    <n v="1507"/>
    <n v="157.8126709653273"/>
    <n v="39.1"/>
    <n v="9.0999999999999659"/>
    <n v="6.170475434744298"/>
    <n v="194"/>
    <x v="0"/>
    <n v="0"/>
    <n v="0"/>
    <n v="0"/>
    <n v="0"/>
    <n v="0"/>
  </r>
  <r>
    <n v="6582"/>
    <s v="L53761"/>
    <x v="1"/>
    <n v="301.39999999999998"/>
    <n v="310.39999999999998"/>
    <n v="1559"/>
    <n v="163.25809823154958"/>
    <n v="36"/>
    <n v="9"/>
    <n v="5.8772915363357852"/>
    <n v="196"/>
    <x v="0"/>
    <n v="0"/>
    <n v="0"/>
    <n v="0"/>
    <n v="0"/>
    <n v="0"/>
  </r>
  <r>
    <n v="6583"/>
    <s v="L53762"/>
    <x v="1"/>
    <n v="301.5"/>
    <n v="310.5"/>
    <n v="1528"/>
    <n v="160.01178582284012"/>
    <n v="35.700000000000003"/>
    <n v="9"/>
    <n v="5.7124207538753931"/>
    <n v="198"/>
    <x v="0"/>
    <n v="0"/>
    <n v="0"/>
    <n v="0"/>
    <n v="0"/>
    <n v="0"/>
  </r>
  <r>
    <n v="6584"/>
    <s v="M21443"/>
    <x v="0"/>
    <n v="301.5"/>
    <n v="310.5"/>
    <n v="1503"/>
    <n v="157.39379194484863"/>
    <n v="38.200000000000003"/>
    <n v="9"/>
    <n v="6.0124428522932183"/>
    <n v="200"/>
    <x v="0"/>
    <n v="0"/>
    <n v="0"/>
    <n v="0"/>
    <n v="0"/>
    <n v="0"/>
  </r>
  <r>
    <n v="6585"/>
    <s v="L53764"/>
    <x v="1"/>
    <n v="301.5"/>
    <n v="310.5"/>
    <n v="1372"/>
    <n v="143.67550402417322"/>
    <n v="44"/>
    <n v="9"/>
    <n v="6.3217221770636218"/>
    <n v="203"/>
    <x v="0"/>
    <n v="0"/>
    <n v="0"/>
    <n v="0"/>
    <n v="0"/>
    <n v="0"/>
  </r>
  <r>
    <n v="6586"/>
    <s v="M21445"/>
    <x v="0"/>
    <n v="301.5"/>
    <n v="310.5"/>
    <n v="1600"/>
    <n v="167.55160819145564"/>
    <n v="32.799999999999997"/>
    <n v="9"/>
    <n v="5.4956927486797449"/>
    <n v="205"/>
    <x v="0"/>
    <n v="0"/>
    <n v="0"/>
    <n v="0"/>
    <n v="0"/>
    <n v="0"/>
  </r>
  <r>
    <n v="6587"/>
    <s v="L53766"/>
    <x v="1"/>
    <n v="301.5"/>
    <n v="310.60000000000002"/>
    <n v="1453"/>
    <n v="152.15780418886564"/>
    <n v="44"/>
    <n v="9.1000000000000227"/>
    <n v="6.6949433843100881"/>
    <n v="208"/>
    <x v="0"/>
    <n v="0"/>
    <n v="0"/>
    <n v="0"/>
    <n v="0"/>
    <n v="0"/>
  </r>
  <r>
    <n v="6588"/>
    <s v="M21447"/>
    <x v="0"/>
    <n v="301.60000000000002"/>
    <n v="310.7"/>
    <n v="1813"/>
    <n v="189.85691603194314"/>
    <n v="24.6"/>
    <n v="9.0999999999999659"/>
    <n v="4.6704801343858016"/>
    <n v="210"/>
    <x v="0"/>
    <n v="0"/>
    <n v="0"/>
    <n v="0"/>
    <n v="0"/>
    <n v="0"/>
  </r>
  <r>
    <n v="6589"/>
    <s v="L53768"/>
    <x v="1"/>
    <n v="301.60000000000002"/>
    <n v="310.7"/>
    <n v="1457"/>
    <n v="152.57668320934428"/>
    <n v="40.4"/>
    <n v="9.0999999999999659"/>
    <n v="6.1640980016575089"/>
    <n v="213"/>
    <x v="0"/>
    <n v="0"/>
    <n v="0"/>
    <n v="0"/>
    <n v="0"/>
    <n v="0"/>
  </r>
  <r>
    <n v="6590"/>
    <s v="M21449"/>
    <x v="0"/>
    <n v="301.60000000000002"/>
    <n v="310.60000000000002"/>
    <n v="1553"/>
    <n v="162.62977970083162"/>
    <n v="38.9"/>
    <n v="9"/>
    <n v="6.3262984303623497"/>
    <n v="0"/>
    <x v="0"/>
    <n v="0"/>
    <n v="0"/>
    <n v="0"/>
    <n v="0"/>
    <n v="0"/>
  </r>
  <r>
    <n v="6591"/>
    <s v="L53770"/>
    <x v="1"/>
    <n v="301.7"/>
    <n v="310.7"/>
    <n v="1763"/>
    <n v="184.62092827596018"/>
    <n v="25.9"/>
    <n v="9"/>
    <n v="4.7816820423473683"/>
    <n v="3"/>
    <x v="0"/>
    <n v="0"/>
    <n v="0"/>
    <n v="0"/>
    <n v="0"/>
    <n v="0"/>
  </r>
  <r>
    <n v="6592"/>
    <s v="L53771"/>
    <x v="1"/>
    <n v="301.7"/>
    <n v="310.7"/>
    <n v="2023"/>
    <n v="211.84806460707171"/>
    <n v="20.9"/>
    <n v="9"/>
    <n v="4.4276245502877982"/>
    <n v="5"/>
    <x v="0"/>
    <n v="0"/>
    <n v="0"/>
    <n v="0"/>
    <n v="0"/>
    <n v="0"/>
  </r>
  <r>
    <n v="6593"/>
    <s v="M21452"/>
    <x v="0"/>
    <n v="301.60000000000002"/>
    <n v="310.7"/>
    <n v="1457"/>
    <n v="152.57668320934428"/>
    <n v="47.8"/>
    <n v="9.0999999999999659"/>
    <n v="7.2931654574066558"/>
    <n v="7"/>
    <x v="0"/>
    <n v="0"/>
    <n v="0"/>
    <n v="0"/>
    <n v="0"/>
    <n v="0"/>
  </r>
  <r>
    <n v="6594"/>
    <s v="L53773"/>
    <x v="1"/>
    <n v="301.60000000000002"/>
    <n v="310.7"/>
    <n v="1679"/>
    <n v="175.82446884590874"/>
    <n v="29.5"/>
    <n v="9.0999999999999659"/>
    <n v="5.1868218309543082"/>
    <n v="10"/>
    <x v="0"/>
    <n v="0"/>
    <n v="0"/>
    <n v="0"/>
    <n v="0"/>
    <n v="0"/>
  </r>
  <r>
    <n v="6595"/>
    <s v="L53774"/>
    <x v="1"/>
    <n v="301.60000000000002"/>
    <n v="310.60000000000002"/>
    <n v="2103"/>
    <n v="220.22564501664451"/>
    <n v="19.7"/>
    <n v="9"/>
    <n v="4.3384452068278971"/>
    <n v="12"/>
    <x v="0"/>
    <n v="0"/>
    <n v="0"/>
    <n v="0"/>
    <n v="0"/>
    <n v="0"/>
  </r>
  <r>
    <n v="6596"/>
    <s v="M21455"/>
    <x v="0"/>
    <n v="301.5"/>
    <n v="310.7"/>
    <n v="1460"/>
    <n v="152.89084247470328"/>
    <n v="38.6"/>
    <n v="9.1999999999999886"/>
    <n v="5.9015865195235468"/>
    <n v="14"/>
    <x v="0"/>
    <n v="0"/>
    <n v="0"/>
    <n v="0"/>
    <n v="0"/>
    <n v="0"/>
  </r>
  <r>
    <n v="6597"/>
    <s v="M21456"/>
    <x v="0"/>
    <n v="301.5"/>
    <n v="310.7"/>
    <n v="1454"/>
    <n v="152.26252394398531"/>
    <n v="39.4"/>
    <n v="9.1999999999999886"/>
    <n v="5.9991434433930211"/>
    <n v="17"/>
    <x v="0"/>
    <n v="0"/>
    <n v="0"/>
    <n v="0"/>
    <n v="0"/>
    <n v="0"/>
  </r>
  <r>
    <n v="6598"/>
    <s v="L53777"/>
    <x v="1"/>
    <n v="301.5"/>
    <n v="310.60000000000002"/>
    <n v="1481"/>
    <n v="155.08995733221613"/>
    <n v="46.8"/>
    <n v="9.1000000000000227"/>
    <n v="7.258210003147715"/>
    <n v="20"/>
    <x v="0"/>
    <n v="0"/>
    <n v="0"/>
    <n v="0"/>
    <n v="0"/>
    <n v="0"/>
  </r>
  <r>
    <n v="6599"/>
    <s v="L53778"/>
    <x v="1"/>
    <n v="301.5"/>
    <n v="310.7"/>
    <n v="1424"/>
    <n v="149.12093129039553"/>
    <n v="51.1"/>
    <n v="9.1999999999999886"/>
    <n v="7.6200795889392117"/>
    <n v="22"/>
    <x v="0"/>
    <n v="0"/>
    <n v="0"/>
    <n v="0"/>
    <n v="0"/>
    <n v="0"/>
  </r>
  <r>
    <n v="6600"/>
    <s v="L53779"/>
    <x v="1"/>
    <n v="301.60000000000002"/>
    <n v="310.7"/>
    <n v="1494"/>
    <n v="156.4513141487717"/>
    <n v="39.5"/>
    <n v="9.0999999999999659"/>
    <n v="6.1798269088764819"/>
    <n v="24"/>
    <x v="0"/>
    <n v="0"/>
    <n v="0"/>
    <n v="0"/>
    <n v="0"/>
    <n v="0"/>
  </r>
  <r>
    <n v="6601"/>
    <s v="M21460"/>
    <x v="0"/>
    <n v="301.5"/>
    <n v="310.60000000000002"/>
    <n v="1424"/>
    <n v="149.12093129039553"/>
    <n v="47"/>
    <n v="9.1000000000000227"/>
    <n v="7.0086837706485907"/>
    <n v="26"/>
    <x v="0"/>
    <n v="0"/>
    <n v="0"/>
    <n v="0"/>
    <n v="0"/>
    <n v="0"/>
  </r>
  <r>
    <n v="6602"/>
    <s v="M21461"/>
    <x v="0"/>
    <n v="301.5"/>
    <n v="310.7"/>
    <n v="1347"/>
    <n v="141.05751014618173"/>
    <n v="47.9"/>
    <n v="9.1999999999999886"/>
    <n v="6.7566547360021039"/>
    <n v="29"/>
    <x v="0"/>
    <n v="0"/>
    <n v="0"/>
    <n v="0"/>
    <n v="0"/>
    <n v="0"/>
  </r>
  <r>
    <n v="6603"/>
    <s v="L53782"/>
    <x v="1"/>
    <n v="301.5"/>
    <n v="310.60000000000002"/>
    <n v="1374"/>
    <n v="143.88494353441254"/>
    <n v="46.7"/>
    <n v="9.1000000000000227"/>
    <n v="6.7194268630570662"/>
    <n v="32"/>
    <x v="0"/>
    <n v="0"/>
    <n v="0"/>
    <n v="0"/>
    <n v="0"/>
    <n v="0"/>
  </r>
  <r>
    <n v="6604"/>
    <s v="M21463"/>
    <x v="0"/>
    <n v="301.5"/>
    <n v="310.60000000000002"/>
    <n v="1403"/>
    <n v="146.92181643288265"/>
    <n v="47.4"/>
    <n v="9.1000000000000227"/>
    <n v="6.9640940989186371"/>
    <n v="34"/>
    <x v="0"/>
    <n v="0"/>
    <n v="0"/>
    <n v="0"/>
    <n v="0"/>
    <n v="0"/>
  </r>
  <r>
    <n v="6605"/>
    <s v="M21464"/>
    <x v="0"/>
    <n v="301.5"/>
    <n v="310.60000000000002"/>
    <n v="1573"/>
    <n v="164.72417480322483"/>
    <n v="37.4"/>
    <n v="9.1000000000000227"/>
    <n v="6.1606841376406081"/>
    <n v="37"/>
    <x v="0"/>
    <n v="0"/>
    <n v="0"/>
    <n v="0"/>
    <n v="0"/>
    <n v="0"/>
  </r>
  <r>
    <n v="6606"/>
    <s v="M21465"/>
    <x v="0"/>
    <n v="301.60000000000002"/>
    <n v="310.60000000000002"/>
    <n v="1691"/>
    <n v="177.08110590734469"/>
    <n v="30.1"/>
    <n v="9"/>
    <n v="5.3301412878110757"/>
    <n v="40"/>
    <x v="0"/>
    <n v="0"/>
    <n v="0"/>
    <n v="0"/>
    <n v="0"/>
    <n v="0"/>
  </r>
  <r>
    <n v="6607"/>
    <s v="H36020"/>
    <x v="2"/>
    <n v="301.5"/>
    <n v="310.5"/>
    <n v="1538"/>
    <n v="161.05898337403673"/>
    <n v="44.3"/>
    <n v="9"/>
    <n v="7.1349129634698265"/>
    <n v="43"/>
    <x v="0"/>
    <n v="0"/>
    <n v="0"/>
    <n v="0"/>
    <n v="0"/>
    <n v="0"/>
  </r>
  <r>
    <n v="6608"/>
    <s v="L53787"/>
    <x v="1"/>
    <n v="301.5"/>
    <n v="310.5"/>
    <n v="1556"/>
    <n v="162.94393896619061"/>
    <n v="39.1"/>
    <n v="9"/>
    <n v="6.3711080135780529"/>
    <n v="48"/>
    <x v="0"/>
    <n v="0"/>
    <n v="0"/>
    <n v="0"/>
    <n v="0"/>
    <n v="0"/>
  </r>
  <r>
    <n v="6609"/>
    <s v="M21468"/>
    <x v="0"/>
    <n v="301.5"/>
    <n v="310.39999999999998"/>
    <n v="1593"/>
    <n v="166.81856990561801"/>
    <n v="36.799999999999997"/>
    <n v="8.8999999999999773"/>
    <n v="6.138923372526742"/>
    <n v="50"/>
    <x v="0"/>
    <n v="0"/>
    <n v="0"/>
    <n v="0"/>
    <n v="0"/>
    <n v="0"/>
  </r>
  <r>
    <n v="6610"/>
    <s v="L53789"/>
    <x v="1"/>
    <n v="301.5"/>
    <n v="310.39999999999998"/>
    <n v="1474"/>
    <n v="154.35691904637852"/>
    <n v="39.9"/>
    <n v="8.8999999999999773"/>
    <n v="6.158841069950503"/>
    <n v="53"/>
    <x v="0"/>
    <n v="0"/>
    <n v="0"/>
    <n v="0"/>
    <n v="0"/>
    <n v="0"/>
  </r>
  <r>
    <n v="6611"/>
    <s v="L53790"/>
    <x v="1"/>
    <n v="301.5"/>
    <n v="310.39999999999998"/>
    <n v="1543"/>
    <n v="161.58258214963502"/>
    <n v="34"/>
    <n v="8.8999999999999773"/>
    <n v="5.4938077930875906"/>
    <n v="55"/>
    <x v="0"/>
    <n v="0"/>
    <n v="0"/>
    <n v="0"/>
    <n v="0"/>
    <n v="0"/>
  </r>
  <r>
    <n v="6612"/>
    <s v="H36025"/>
    <x v="2"/>
    <n v="301.5"/>
    <n v="310.5"/>
    <n v="1587"/>
    <n v="166.19025137490004"/>
    <n v="33.799999999999997"/>
    <n v="9"/>
    <n v="5.6172304964716213"/>
    <n v="57"/>
    <x v="0"/>
    <n v="0"/>
    <n v="0"/>
    <n v="0"/>
    <n v="0"/>
    <n v="0"/>
  </r>
  <r>
    <n v="6613"/>
    <s v="L53792"/>
    <x v="1"/>
    <n v="301.60000000000002"/>
    <n v="310.60000000000002"/>
    <n v="1222"/>
    <n v="127.96754075622424"/>
    <n v="70"/>
    <n v="9"/>
    <n v="8.9577278529356974"/>
    <n v="62"/>
    <x v="0"/>
    <n v="0"/>
    <n v="0"/>
    <n v="0"/>
    <n v="0"/>
    <n v="0"/>
  </r>
  <r>
    <n v="6614"/>
    <s v="L53793"/>
    <x v="1"/>
    <n v="301.7"/>
    <n v="310.60000000000002"/>
    <n v="1513"/>
    <n v="158.44098949604523"/>
    <n v="41.1"/>
    <n v="8.9000000000000341"/>
    <n v="6.5119246682874588"/>
    <n v="64"/>
    <x v="0"/>
    <n v="0"/>
    <n v="0"/>
    <n v="0"/>
    <n v="0"/>
    <n v="0"/>
  </r>
  <r>
    <n v="6615"/>
    <s v="L53794"/>
    <x v="1"/>
    <n v="301.7"/>
    <n v="310.60000000000002"/>
    <n v="1660"/>
    <n v="173.83479349863521"/>
    <n v="28.7"/>
    <n v="8.9000000000000341"/>
    <n v="4.9890585734108299"/>
    <n v="66"/>
    <x v="0"/>
    <n v="0"/>
    <n v="0"/>
    <n v="0"/>
    <n v="0"/>
    <n v="0"/>
  </r>
  <r>
    <n v="6616"/>
    <s v="L53795"/>
    <x v="1"/>
    <n v="301.7"/>
    <n v="310.60000000000002"/>
    <n v="1545"/>
    <n v="161.79202165987437"/>
    <n v="42.1"/>
    <n v="8.9000000000000341"/>
    <n v="6.8114441118807108"/>
    <n v="68"/>
    <x v="0"/>
    <n v="0"/>
    <n v="0"/>
    <n v="0"/>
    <n v="0"/>
    <n v="0"/>
  </r>
  <r>
    <n v="6617"/>
    <s v="M21476"/>
    <x v="0"/>
    <n v="301.7"/>
    <n v="310.60000000000002"/>
    <n v="1380"/>
    <n v="144.5132620651305"/>
    <n v="45.8"/>
    <n v="8.9000000000000341"/>
    <n v="6.6187074025829773"/>
    <n v="70"/>
    <x v="0"/>
    <n v="0"/>
    <n v="0"/>
    <n v="0"/>
    <n v="0"/>
    <n v="0"/>
  </r>
  <r>
    <n v="6618"/>
    <s v="L53797"/>
    <x v="1"/>
    <n v="301.60000000000002"/>
    <n v="310.60000000000002"/>
    <n v="1321"/>
    <n v="138.33479651307056"/>
    <n v="60.8"/>
    <n v="9"/>
    <n v="8.4107556279946891"/>
    <n v="73"/>
    <x v="0"/>
    <n v="0"/>
    <n v="0"/>
    <n v="0"/>
    <n v="0"/>
    <n v="0"/>
  </r>
  <r>
    <n v="6619"/>
    <s v="M21478"/>
    <x v="0"/>
    <n v="301.60000000000002"/>
    <n v="310.60000000000002"/>
    <n v="1309"/>
    <n v="137.07815945163463"/>
    <n v="65.8"/>
    <n v="9"/>
    <n v="9.0197428919175575"/>
    <n v="75"/>
    <x v="1"/>
    <n v="0"/>
    <n v="0"/>
    <n v="1"/>
    <n v="0"/>
    <n v="0"/>
  </r>
  <r>
    <n v="6620"/>
    <s v="M21479"/>
    <x v="0"/>
    <n v="301.7"/>
    <n v="310.7"/>
    <n v="1627"/>
    <n v="170.37904157968646"/>
    <n v="31.3"/>
    <n v="9"/>
    <n v="5.3328640014441859"/>
    <n v="78"/>
    <x v="0"/>
    <n v="0"/>
    <n v="0"/>
    <n v="0"/>
    <n v="0"/>
    <n v="0"/>
  </r>
  <r>
    <n v="6621"/>
    <s v="M21480"/>
    <x v="0"/>
    <n v="301.60000000000002"/>
    <n v="310.7"/>
    <n v="1791"/>
    <n v="187.55308141931064"/>
    <n v="23.8"/>
    <n v="9.0999999999999659"/>
    <n v="4.4637633377795938"/>
    <n v="81"/>
    <x v="0"/>
    <n v="0"/>
    <n v="0"/>
    <n v="0"/>
    <n v="0"/>
    <n v="0"/>
  </r>
  <r>
    <n v="6622"/>
    <s v="M21481"/>
    <x v="0"/>
    <n v="301.7"/>
    <n v="310.7"/>
    <n v="1861"/>
    <n v="194.88346427768684"/>
    <n v="21.8"/>
    <n v="9"/>
    <n v="4.2484595212535732"/>
    <n v="84"/>
    <x v="0"/>
    <n v="0"/>
    <n v="0"/>
    <n v="0"/>
    <n v="0"/>
    <n v="0"/>
  </r>
  <r>
    <n v="6623"/>
    <s v="L53802"/>
    <x v="1"/>
    <n v="301.7"/>
    <n v="310.7"/>
    <n v="1493"/>
    <n v="156.34659439365205"/>
    <n v="51.1"/>
    <n v="9"/>
    <n v="7.9893109735156207"/>
    <n v="87"/>
    <x v="0"/>
    <n v="0"/>
    <n v="0"/>
    <n v="0"/>
    <n v="0"/>
    <n v="0"/>
  </r>
  <r>
    <n v="6624"/>
    <s v="M21483"/>
    <x v="0"/>
    <n v="301.7"/>
    <n v="310.7"/>
    <n v="1442"/>
    <n v="151.00588688254939"/>
    <n v="41.1"/>
    <n v="9"/>
    <n v="6.2063419508727806"/>
    <n v="89"/>
    <x v="0"/>
    <n v="0"/>
    <n v="0"/>
    <n v="0"/>
    <n v="0"/>
    <n v="0"/>
  </r>
  <r>
    <n v="6625"/>
    <s v="L53804"/>
    <x v="1"/>
    <n v="301.7"/>
    <n v="310.7"/>
    <n v="1532"/>
    <n v="160.43066484331877"/>
    <n v="39.799999999999997"/>
    <n v="9"/>
    <n v="6.3851404607640863"/>
    <n v="92"/>
    <x v="0"/>
    <n v="0"/>
    <n v="0"/>
    <n v="0"/>
    <n v="0"/>
    <n v="0"/>
  </r>
  <r>
    <n v="6626"/>
    <s v="M21485"/>
    <x v="0"/>
    <n v="301.60000000000002"/>
    <n v="310.7"/>
    <n v="1421"/>
    <n v="148.80677202503654"/>
    <n v="44.4"/>
    <n v="9.0999999999999659"/>
    <n v="6.6070206779116223"/>
    <n v="94"/>
    <x v="0"/>
    <n v="0"/>
    <n v="0"/>
    <n v="0"/>
    <n v="0"/>
    <n v="0"/>
  </r>
  <r>
    <n v="6627"/>
    <s v="L53806"/>
    <x v="1"/>
    <n v="301.60000000000002"/>
    <n v="310.60000000000002"/>
    <n v="1613"/>
    <n v="168.91296500801121"/>
    <n v="42.5"/>
    <n v="9"/>
    <n v="7.1788010128404771"/>
    <n v="97"/>
    <x v="0"/>
    <n v="0"/>
    <n v="0"/>
    <n v="0"/>
    <n v="0"/>
    <n v="0"/>
  </r>
  <r>
    <n v="6628"/>
    <s v="M21487"/>
    <x v="0"/>
    <n v="301.7"/>
    <n v="310.60000000000002"/>
    <n v="1876"/>
    <n v="196.4542606044817"/>
    <n v="22.1"/>
    <n v="8.9000000000000341"/>
    <n v="4.3416391593590458"/>
    <n v="99"/>
    <x v="0"/>
    <n v="0"/>
    <n v="0"/>
    <n v="0"/>
    <n v="0"/>
    <n v="0"/>
  </r>
  <r>
    <n v="6629"/>
    <s v="L53808"/>
    <x v="1"/>
    <n v="301.60000000000002"/>
    <n v="310.5"/>
    <n v="1593"/>
    <n v="166.81856990561801"/>
    <n v="34.5"/>
    <n v="8.8999999999999773"/>
    <n v="5.7552406617438212"/>
    <n v="102"/>
    <x v="0"/>
    <n v="0"/>
    <n v="0"/>
    <n v="0"/>
    <n v="0"/>
    <n v="0"/>
  </r>
  <r>
    <n v="6630"/>
    <s v="L53809"/>
    <x v="1"/>
    <n v="301.60000000000002"/>
    <n v="310.5"/>
    <n v="1397"/>
    <n v="146.29349790216469"/>
    <n v="49.4"/>
    <n v="8.8999999999999773"/>
    <n v="7.2268987963669353"/>
    <n v="104"/>
    <x v="0"/>
    <n v="0"/>
    <n v="0"/>
    <n v="0"/>
    <n v="0"/>
    <n v="0"/>
  </r>
  <r>
    <n v="6631"/>
    <s v="M21490"/>
    <x v="0"/>
    <n v="301.60000000000002"/>
    <n v="310.5"/>
    <n v="1414"/>
    <n v="148.0737337391989"/>
    <n v="49.3"/>
    <n v="8.8999999999999773"/>
    <n v="7.3000350733425057"/>
    <n v="106"/>
    <x v="0"/>
    <n v="0"/>
    <n v="0"/>
    <n v="0"/>
    <n v="0"/>
    <n v="0"/>
  </r>
  <r>
    <n v="6632"/>
    <s v="M21491"/>
    <x v="0"/>
    <n v="301.5"/>
    <n v="310.39999999999998"/>
    <n v="1378"/>
    <n v="144.30382255489116"/>
    <n v="55.3"/>
    <n v="8.8999999999999773"/>
    <n v="7.9800013872854807"/>
    <n v="109"/>
    <x v="0"/>
    <n v="0"/>
    <n v="0"/>
    <n v="0"/>
    <n v="0"/>
    <n v="0"/>
  </r>
  <r>
    <n v="6633"/>
    <s v="L53812"/>
    <x v="1"/>
    <n v="301.39999999999998"/>
    <n v="310.39999999999998"/>
    <n v="1301"/>
    <n v="136.24040141067738"/>
    <n v="51.2"/>
    <n v="9"/>
    <n v="6.9755085522266818"/>
    <n v="112"/>
    <x v="0"/>
    <n v="0"/>
    <n v="0"/>
    <n v="0"/>
    <n v="0"/>
    <n v="0"/>
  </r>
  <r>
    <n v="6634"/>
    <s v="M21493"/>
    <x v="0"/>
    <n v="301.5"/>
    <n v="310.5"/>
    <n v="1737"/>
    <n v="181.89821464284901"/>
    <n v="29.3"/>
    <n v="9"/>
    <n v="5.3296176890354765"/>
    <n v="114"/>
    <x v="0"/>
    <n v="0"/>
    <n v="0"/>
    <n v="0"/>
    <n v="0"/>
    <n v="0"/>
  </r>
  <r>
    <n v="6635"/>
    <s v="L53814"/>
    <x v="1"/>
    <n v="301.5"/>
    <n v="310.5"/>
    <n v="1396"/>
    <n v="146.18877814704504"/>
    <n v="44.5"/>
    <n v="9"/>
    <n v="6.5054006275435041"/>
    <n v="117"/>
    <x v="0"/>
    <n v="0"/>
    <n v="0"/>
    <n v="0"/>
    <n v="0"/>
    <n v="0"/>
  </r>
  <r>
    <n v="6636"/>
    <s v="L53815"/>
    <x v="1"/>
    <n v="301.5"/>
    <n v="310.5"/>
    <n v="1534"/>
    <n v="160.64010435355809"/>
    <n v="39.299999999999997"/>
    <n v="9"/>
    <n v="6.3131561010948323"/>
    <n v="119"/>
    <x v="0"/>
    <n v="0"/>
    <n v="0"/>
    <n v="0"/>
    <n v="0"/>
    <n v="0"/>
  </r>
  <r>
    <n v="6637"/>
    <s v="M21496"/>
    <x v="0"/>
    <n v="301.5"/>
    <n v="310.5"/>
    <n v="1774"/>
    <n v="185.77284558227646"/>
    <n v="25.5"/>
    <n v="9"/>
    <n v="4.7372075623480496"/>
    <n v="121"/>
    <x v="0"/>
    <n v="0"/>
    <n v="0"/>
    <n v="0"/>
    <n v="0"/>
    <n v="0"/>
  </r>
  <r>
    <n v="6638"/>
    <s v="H36051"/>
    <x v="2"/>
    <n v="301.5"/>
    <n v="310.5"/>
    <n v="1453"/>
    <n v="152.15780418886564"/>
    <n v="48"/>
    <n v="9"/>
    <n v="7.3035746010655513"/>
    <n v="124"/>
    <x v="0"/>
    <n v="0"/>
    <n v="0"/>
    <n v="0"/>
    <n v="0"/>
    <n v="0"/>
  </r>
  <r>
    <n v="6639"/>
    <s v="L53818"/>
    <x v="1"/>
    <n v="301.5"/>
    <n v="310.5"/>
    <n v="1453"/>
    <n v="152.15780418886564"/>
    <n v="44.2"/>
    <n v="9"/>
    <n v="6.7253749451478617"/>
    <n v="129"/>
    <x v="0"/>
    <n v="0"/>
    <n v="0"/>
    <n v="0"/>
    <n v="0"/>
    <n v="0"/>
  </r>
  <r>
    <n v="6640"/>
    <s v="L53819"/>
    <x v="1"/>
    <n v="301.39999999999998"/>
    <n v="310.5"/>
    <n v="1380"/>
    <n v="144.5132620651305"/>
    <n v="48.4"/>
    <n v="9.1000000000000227"/>
    <n v="6.9944418839523159"/>
    <n v="131"/>
    <x v="0"/>
    <n v="0"/>
    <n v="0"/>
    <n v="0"/>
    <n v="0"/>
    <n v="0"/>
  </r>
  <r>
    <n v="6641"/>
    <s v="L53820"/>
    <x v="1"/>
    <n v="301.39999999999998"/>
    <n v="310.39999999999998"/>
    <n v="1334"/>
    <n v="139.69615332962613"/>
    <n v="43.2"/>
    <n v="9"/>
    <n v="6.0348738238398489"/>
    <n v="133"/>
    <x v="0"/>
    <n v="0"/>
    <n v="0"/>
    <n v="0"/>
    <n v="0"/>
    <n v="0"/>
  </r>
  <r>
    <n v="6642"/>
    <s v="L53821"/>
    <x v="1"/>
    <n v="301.5"/>
    <n v="310.5"/>
    <n v="1702"/>
    <n v="178.23302321366094"/>
    <n v="28.7"/>
    <n v="9"/>
    <n v="5.1152877662320693"/>
    <n v="135"/>
    <x v="0"/>
    <n v="0"/>
    <n v="0"/>
    <n v="0"/>
    <n v="0"/>
    <n v="0"/>
  </r>
  <r>
    <n v="6643"/>
    <s v="L53822"/>
    <x v="1"/>
    <n v="301.60000000000002"/>
    <n v="310.60000000000002"/>
    <n v="1431"/>
    <n v="149.85396957623314"/>
    <n v="37.5"/>
    <n v="9"/>
    <n v="5.6195238591087424"/>
    <n v="137"/>
    <x v="0"/>
    <n v="0"/>
    <n v="0"/>
    <n v="0"/>
    <n v="0"/>
    <n v="0"/>
  </r>
  <r>
    <n v="6644"/>
    <s v="M21503"/>
    <x v="0"/>
    <n v="301.5"/>
    <n v="310.5"/>
    <n v="1308"/>
    <n v="136.97343969651499"/>
    <n v="60.5"/>
    <n v="9"/>
    <n v="8.2868931016391567"/>
    <n v="139"/>
    <x v="0"/>
    <n v="0"/>
    <n v="0"/>
    <n v="0"/>
    <n v="0"/>
    <n v="0"/>
  </r>
  <r>
    <n v="6645"/>
    <s v="L53824"/>
    <x v="1"/>
    <n v="301.5"/>
    <n v="310.60000000000002"/>
    <n v="1565"/>
    <n v="163.88641676226752"/>
    <n v="43.9"/>
    <n v="9.1000000000000227"/>
    <n v="7.1946136958635432"/>
    <n v="142"/>
    <x v="0"/>
    <n v="0"/>
    <n v="0"/>
    <n v="0"/>
    <n v="0"/>
    <n v="0"/>
  </r>
  <r>
    <n v="6646"/>
    <s v="M21505"/>
    <x v="0"/>
    <n v="301.5"/>
    <n v="310.39999999999998"/>
    <n v="1486"/>
    <n v="155.61355610781442"/>
    <n v="39.6"/>
    <n v="8.8999999999999773"/>
    <n v="6.1622968218694512"/>
    <n v="144"/>
    <x v="0"/>
    <n v="0"/>
    <n v="0"/>
    <n v="0"/>
    <n v="0"/>
    <n v="0"/>
  </r>
  <r>
    <n v="6647"/>
    <s v="L53826"/>
    <x v="1"/>
    <n v="301.5"/>
    <n v="310.5"/>
    <n v="1479"/>
    <n v="154.88051782197681"/>
    <n v="34.200000000000003"/>
    <n v="9"/>
    <n v="5.2969137095116077"/>
    <n v="147"/>
    <x v="0"/>
    <n v="0"/>
    <n v="0"/>
    <n v="0"/>
    <n v="0"/>
    <n v="0"/>
  </r>
  <r>
    <n v="6648"/>
    <s v="L53827"/>
    <x v="1"/>
    <n v="301.5"/>
    <n v="310.5"/>
    <n v="1927"/>
    <n v="201.79496811558437"/>
    <n v="22.4"/>
    <n v="9"/>
    <n v="4.5202072857890903"/>
    <n v="149"/>
    <x v="0"/>
    <n v="0"/>
    <n v="0"/>
    <n v="0"/>
    <n v="0"/>
    <n v="0"/>
  </r>
  <r>
    <n v="6649"/>
    <s v="L53828"/>
    <x v="1"/>
    <n v="301.5"/>
    <n v="310.39999999999998"/>
    <n v="1488"/>
    <n v="155.82299561805374"/>
    <n v="41.1"/>
    <n v="8.8999999999999773"/>
    <n v="6.4043251199020084"/>
    <n v="151"/>
    <x v="0"/>
    <n v="0"/>
    <n v="0"/>
    <n v="0"/>
    <n v="0"/>
    <n v="0"/>
  </r>
  <r>
    <n v="6650"/>
    <s v="M21509"/>
    <x v="0"/>
    <n v="301.5"/>
    <n v="310.39999999999998"/>
    <n v="1350"/>
    <n v="141.37166941154069"/>
    <n v="54.9"/>
    <n v="8.8999999999999773"/>
    <n v="7.7613046506935843"/>
    <n v="153"/>
    <x v="0"/>
    <n v="0"/>
    <n v="0"/>
    <n v="0"/>
    <n v="0"/>
    <n v="0"/>
  </r>
  <r>
    <n v="6651"/>
    <s v="L53830"/>
    <x v="1"/>
    <n v="301.60000000000002"/>
    <n v="310.39999999999998"/>
    <n v="1561"/>
    <n v="163.4675377417889"/>
    <n v="35.299999999999997"/>
    <n v="8.7999999999999545"/>
    <n v="5.7704040822851477"/>
    <n v="156"/>
    <x v="0"/>
    <n v="0"/>
    <n v="0"/>
    <n v="0"/>
    <n v="0"/>
    <n v="0"/>
  </r>
  <r>
    <n v="6652"/>
    <s v="M21511"/>
    <x v="0"/>
    <n v="301.5"/>
    <n v="310.39999999999998"/>
    <n v="1276"/>
    <n v="133.62240753268586"/>
    <n v="55.6"/>
    <n v="8.8999999999999773"/>
    <n v="7.4294058588173337"/>
    <n v="158"/>
    <x v="0"/>
    <n v="0"/>
    <n v="0"/>
    <n v="0"/>
    <n v="0"/>
    <n v="0"/>
  </r>
  <r>
    <n v="6653"/>
    <s v="H36066"/>
    <x v="2"/>
    <n v="301.5"/>
    <n v="310.39999999999998"/>
    <n v="1580"/>
    <n v="165.45721308906244"/>
    <n v="35.700000000000003"/>
    <n v="8.8999999999999773"/>
    <n v="5.9068225072795295"/>
    <n v="161"/>
    <x v="0"/>
    <n v="0"/>
    <n v="0"/>
    <n v="0"/>
    <n v="0"/>
    <n v="0"/>
  </r>
  <r>
    <n v="6654"/>
    <s v="M21513"/>
    <x v="0"/>
    <n v="301.39999999999998"/>
    <n v="310.3"/>
    <n v="1610"/>
    <n v="168.59880574265222"/>
    <n v="29.1"/>
    <n v="8.9000000000000341"/>
    <n v="4.9062252471111796"/>
    <n v="166"/>
    <x v="0"/>
    <n v="0"/>
    <n v="0"/>
    <n v="0"/>
    <n v="0"/>
    <n v="0"/>
  </r>
  <r>
    <n v="6655"/>
    <s v="L53834"/>
    <x v="1"/>
    <n v="301.39999999999998"/>
    <n v="310.3"/>
    <n v="2203"/>
    <n v="230.69762052861049"/>
    <n v="16.600000000000001"/>
    <n v="8.9000000000000341"/>
    <n v="3.8295805007749344"/>
    <n v="169"/>
    <x v="0"/>
    <n v="0"/>
    <n v="0"/>
    <n v="0"/>
    <n v="0"/>
    <n v="0"/>
  </r>
  <r>
    <n v="6656"/>
    <s v="L53835"/>
    <x v="1"/>
    <n v="301.39999999999998"/>
    <n v="310.3"/>
    <n v="1639"/>
    <n v="171.63567864112238"/>
    <n v="32.700000000000003"/>
    <n v="8.9000000000000341"/>
    <n v="5.6124866915647029"/>
    <n v="171"/>
    <x v="0"/>
    <n v="0"/>
    <n v="0"/>
    <n v="0"/>
    <n v="0"/>
    <n v="0"/>
  </r>
  <r>
    <n v="6657"/>
    <s v="M21516"/>
    <x v="0"/>
    <n v="301.39999999999998"/>
    <n v="310.39999999999998"/>
    <n v="1553"/>
    <n v="162.62977970083162"/>
    <n v="44.7"/>
    <n v="9"/>
    <n v="7.2695511526271739"/>
    <n v="173"/>
    <x v="0"/>
    <n v="0"/>
    <n v="0"/>
    <n v="0"/>
    <n v="0"/>
    <n v="0"/>
  </r>
  <r>
    <n v="6658"/>
    <s v="L53837"/>
    <x v="1"/>
    <n v="301.39999999999998"/>
    <n v="310.3"/>
    <n v="1374"/>
    <n v="143.88494353441254"/>
    <n v="47.6"/>
    <n v="8.9000000000000341"/>
    <n v="6.8489233122380373"/>
    <n v="176"/>
    <x v="0"/>
    <n v="0"/>
    <n v="0"/>
    <n v="0"/>
    <n v="0"/>
    <n v="0"/>
  </r>
  <r>
    <n v="6659"/>
    <s v="L53838"/>
    <x v="1"/>
    <n v="301.39999999999998"/>
    <n v="310.39999999999998"/>
    <n v="1430"/>
    <n v="149.74924982111349"/>
    <n v="50.9"/>
    <n v="9"/>
    <n v="7.6222368158946763"/>
    <n v="178"/>
    <x v="0"/>
    <n v="0"/>
    <n v="0"/>
    <n v="0"/>
    <n v="0"/>
    <n v="0"/>
  </r>
  <r>
    <n v="6660"/>
    <s v="L53839"/>
    <x v="1"/>
    <n v="301.3"/>
    <n v="310.3"/>
    <n v="1626"/>
    <n v="170.27432182456678"/>
    <n v="31.3"/>
    <n v="9"/>
    <n v="5.3295862731089398"/>
    <n v="180"/>
    <x v="0"/>
    <n v="0"/>
    <n v="0"/>
    <n v="0"/>
    <n v="0"/>
    <n v="0"/>
  </r>
  <r>
    <n v="6661"/>
    <s v="H36074"/>
    <x v="2"/>
    <n v="301.39999999999998"/>
    <n v="310.5"/>
    <n v="1421"/>
    <n v="148.80677202503654"/>
    <n v="43.8"/>
    <n v="9.1000000000000227"/>
    <n v="6.5177366146965996"/>
    <n v="182"/>
    <x v="0"/>
    <n v="0"/>
    <n v="0"/>
    <n v="0"/>
    <n v="0"/>
    <n v="0"/>
  </r>
  <r>
    <n v="6662"/>
    <s v="M21521"/>
    <x v="0"/>
    <n v="301.3"/>
    <n v="310.39999999999998"/>
    <n v="1501"/>
    <n v="157.18435243460934"/>
    <n v="39.799999999999997"/>
    <n v="9.0999999999999659"/>
    <n v="6.2559372268974514"/>
    <n v="187"/>
    <x v="0"/>
    <n v="0"/>
    <n v="0"/>
    <n v="0"/>
    <n v="0"/>
    <n v="0"/>
  </r>
  <r>
    <n v="6663"/>
    <s v="M21522"/>
    <x v="0"/>
    <n v="301.3"/>
    <n v="310.39999999999998"/>
    <n v="2093"/>
    <n v="219.1784474654479"/>
    <n v="18.7"/>
    <n v="9.0999999999999659"/>
    <n v="4.0986369676038761"/>
    <n v="190"/>
    <x v="0"/>
    <n v="0"/>
    <n v="0"/>
    <n v="0"/>
    <n v="0"/>
    <n v="0"/>
  </r>
  <r>
    <n v="6664"/>
    <s v="L53843"/>
    <x v="1"/>
    <n v="301.3"/>
    <n v="310.39999999999998"/>
    <n v="1504"/>
    <n v="157.4985116999683"/>
    <n v="47.2"/>
    <n v="9.0999999999999659"/>
    <n v="7.4339297522385044"/>
    <n v="193"/>
    <x v="0"/>
    <n v="0"/>
    <n v="0"/>
    <n v="0"/>
    <n v="0"/>
    <n v="0"/>
  </r>
  <r>
    <n v="6665"/>
    <s v="L53844"/>
    <x v="1"/>
    <n v="301.3"/>
    <n v="310.39999999999998"/>
    <n v="1538"/>
    <n v="161.05898337403673"/>
    <n v="38.4"/>
    <n v="9.0999999999999659"/>
    <n v="6.1846649615630103"/>
    <n v="195"/>
    <x v="0"/>
    <n v="0"/>
    <n v="0"/>
    <n v="0"/>
    <n v="0"/>
    <n v="0"/>
  </r>
  <r>
    <n v="6666"/>
    <s v="L53845"/>
    <x v="1"/>
    <n v="301.3"/>
    <n v="310.39999999999998"/>
    <n v="1440"/>
    <n v="150.79644737231007"/>
    <n v="41.5"/>
    <n v="9.0999999999999659"/>
    <n v="6.2580525659508677"/>
    <n v="197"/>
    <x v="0"/>
    <n v="0"/>
    <n v="0"/>
    <n v="0"/>
    <n v="0"/>
    <n v="0"/>
  </r>
  <r>
    <n v="6667"/>
    <s v="L53846"/>
    <x v="1"/>
    <n v="301.3"/>
    <n v="310.39999999999998"/>
    <n v="1414"/>
    <n v="148.0737337391989"/>
    <n v="51.4"/>
    <n v="9.0999999999999659"/>
    <n v="7.6109899141948238"/>
    <n v="199"/>
    <x v="0"/>
    <n v="0"/>
    <n v="0"/>
    <n v="0"/>
    <n v="0"/>
    <n v="0"/>
  </r>
  <r>
    <n v="6668"/>
    <s v="H36081"/>
    <x v="2"/>
    <n v="301.39999999999998"/>
    <n v="310.5"/>
    <n v="1536"/>
    <n v="160.84954386379741"/>
    <n v="39.9"/>
    <n v="9.1000000000000227"/>
    <n v="6.4178968001655168"/>
    <n v="201"/>
    <x v="0"/>
    <n v="0"/>
    <n v="0"/>
    <n v="0"/>
    <n v="0"/>
    <n v="0"/>
  </r>
  <r>
    <n v="6669"/>
    <s v="L53848"/>
    <x v="1"/>
    <n v="301.39999999999998"/>
    <n v="310.5"/>
    <n v="1476"/>
    <n v="154.56635855661781"/>
    <n v="39.200000000000003"/>
    <n v="9.1000000000000227"/>
    <n v="6.0590012554194193"/>
    <n v="206"/>
    <x v="0"/>
    <n v="0"/>
    <n v="0"/>
    <n v="0"/>
    <n v="0"/>
    <n v="0"/>
  </r>
  <r>
    <n v="6670"/>
    <s v="L53849"/>
    <x v="1"/>
    <n v="301.39999999999998"/>
    <n v="310.5"/>
    <n v="1571"/>
    <n v="164.51473529298548"/>
    <n v="33.9"/>
    <n v="9.1000000000000227"/>
    <n v="5.5770495264322069"/>
    <n v="208"/>
    <x v="0"/>
    <n v="0"/>
    <n v="0"/>
    <n v="0"/>
    <n v="0"/>
    <n v="0"/>
  </r>
  <r>
    <n v="6671"/>
    <s v="L53850"/>
    <x v="1"/>
    <n v="301.5"/>
    <n v="310.60000000000002"/>
    <n v="1998"/>
    <n v="209.23007072908021"/>
    <n v="20.2"/>
    <n v="9.1000000000000227"/>
    <n v="4.2264474287274201"/>
    <n v="210"/>
    <x v="0"/>
    <n v="0"/>
    <n v="0"/>
    <n v="0"/>
    <n v="0"/>
    <n v="0"/>
  </r>
  <r>
    <n v="6672"/>
    <s v="L53851"/>
    <x v="1"/>
    <n v="301.5"/>
    <n v="310.60000000000002"/>
    <n v="1357"/>
    <n v="142.1047076973783"/>
    <n v="42.1"/>
    <n v="9.1000000000000227"/>
    <n v="5.982608194059627"/>
    <n v="212"/>
    <x v="0"/>
    <n v="0"/>
    <n v="0"/>
    <n v="0"/>
    <n v="0"/>
    <n v="0"/>
  </r>
  <r>
    <n v="6673"/>
    <s v="L53852"/>
    <x v="1"/>
    <n v="301.60000000000002"/>
    <n v="310.7"/>
    <n v="1424"/>
    <n v="149.12093129039553"/>
    <n v="50.5"/>
    <n v="9.0999999999999659"/>
    <n v="7.5306070301649743"/>
    <n v="214"/>
    <x v="0"/>
    <n v="0"/>
    <n v="0"/>
    <n v="0"/>
    <n v="0"/>
    <n v="0"/>
  </r>
  <r>
    <n v="6674"/>
    <s v="L53853"/>
    <x v="1"/>
    <n v="301.60000000000002"/>
    <n v="310.7"/>
    <n v="1380"/>
    <n v="144.5132620651305"/>
    <n v="51.8"/>
    <n v="9.0999999999999659"/>
    <n v="7.4857869749737604"/>
    <n v="216"/>
    <x v="1"/>
    <n v="0"/>
    <n v="0"/>
    <n v="0"/>
    <n v="1"/>
    <n v="0"/>
  </r>
  <r>
    <n v="6675"/>
    <s v="L53854"/>
    <x v="1"/>
    <n v="301.5"/>
    <n v="310.7"/>
    <n v="1618"/>
    <n v="169.4365637836095"/>
    <n v="35.5"/>
    <n v="9.1999999999999886"/>
    <n v="6.0149980143181372"/>
    <n v="218"/>
    <x v="0"/>
    <n v="0"/>
    <n v="0"/>
    <n v="0"/>
    <n v="0"/>
    <n v="0"/>
  </r>
  <r>
    <n v="6676"/>
    <s v="L53855"/>
    <x v="1"/>
    <n v="301.5"/>
    <n v="310.60000000000002"/>
    <n v="1579"/>
    <n v="165.35249333394276"/>
    <n v="28"/>
    <n v="9.1000000000000227"/>
    <n v="4.6298698133503979"/>
    <n v="220"/>
    <x v="0"/>
    <n v="0"/>
    <n v="0"/>
    <n v="0"/>
    <n v="0"/>
    <n v="0"/>
  </r>
  <r>
    <n v="6677"/>
    <s v="L53856"/>
    <x v="1"/>
    <n v="301.5"/>
    <n v="310.7"/>
    <n v="1423"/>
    <n v="149.01621153527586"/>
    <n v="44"/>
    <n v="9.1999999999999886"/>
    <n v="6.5567133075521378"/>
    <n v="222"/>
    <x v="0"/>
    <n v="0"/>
    <n v="0"/>
    <n v="0"/>
    <n v="0"/>
    <n v="0"/>
  </r>
  <r>
    <n v="6678"/>
    <s v="L53857"/>
    <x v="1"/>
    <n v="301.5"/>
    <n v="310.7"/>
    <n v="1435"/>
    <n v="150.27284859671178"/>
    <n v="38.5"/>
    <n v="9.1999999999999886"/>
    <n v="5.7855046709734035"/>
    <n v="224"/>
    <x v="0"/>
    <n v="0"/>
    <n v="0"/>
    <n v="0"/>
    <n v="0"/>
    <n v="0"/>
  </r>
  <r>
    <n v="6679"/>
    <s v="M21538"/>
    <x v="0"/>
    <n v="301.5"/>
    <n v="310.7"/>
    <n v="1336"/>
    <n v="139.90559283986548"/>
    <n v="65.599999999999994"/>
    <n v="9.1999999999999886"/>
    <n v="9.1778068902951748"/>
    <n v="0"/>
    <x v="1"/>
    <n v="0"/>
    <n v="0"/>
    <n v="1"/>
    <n v="0"/>
    <n v="0"/>
  </r>
  <r>
    <n v="6680"/>
    <s v="L53859"/>
    <x v="1"/>
    <n v="301.60000000000002"/>
    <n v="310.8"/>
    <n v="1392"/>
    <n v="145.7698991265664"/>
    <n v="42.4"/>
    <n v="9.1999999999999886"/>
    <n v="6.1806437229664155"/>
    <n v="3"/>
    <x v="0"/>
    <n v="0"/>
    <n v="0"/>
    <n v="0"/>
    <n v="0"/>
    <n v="0"/>
  </r>
  <r>
    <n v="6681"/>
    <s v="L53860"/>
    <x v="1"/>
    <n v="301.5"/>
    <n v="310.8"/>
    <n v="1417"/>
    <n v="148.3878930045579"/>
    <n v="49.7"/>
    <n v="9.3000000000000114"/>
    <n v="7.3748782823265282"/>
    <n v="5"/>
    <x v="0"/>
    <n v="0"/>
    <n v="0"/>
    <n v="0"/>
    <n v="0"/>
    <n v="0"/>
  </r>
  <r>
    <n v="6682"/>
    <s v="L53861"/>
    <x v="1"/>
    <n v="301.39999999999998"/>
    <n v="310.7"/>
    <n v="1425"/>
    <n v="149.22565104551515"/>
    <n v="45.1"/>
    <n v="9.3000000000000114"/>
    <n v="6.7300768621527336"/>
    <n v="7"/>
    <x v="0"/>
    <n v="0"/>
    <n v="0"/>
    <n v="0"/>
    <n v="0"/>
    <n v="0"/>
  </r>
  <r>
    <n v="6683"/>
    <s v="L53862"/>
    <x v="1"/>
    <n v="301.5"/>
    <n v="310.8"/>
    <n v="1512"/>
    <n v="158.33626974092559"/>
    <n v="38.9"/>
    <n v="9.3000000000000114"/>
    <n v="6.1592808929220055"/>
    <n v="9"/>
    <x v="0"/>
    <n v="0"/>
    <n v="0"/>
    <n v="0"/>
    <n v="0"/>
    <n v="0"/>
  </r>
  <r>
    <n v="6684"/>
    <s v="L53863"/>
    <x v="1"/>
    <n v="301.5"/>
    <n v="310.89999999999998"/>
    <n v="1318"/>
    <n v="138.02063724771156"/>
    <n v="50.6"/>
    <n v="9.3999999999999773"/>
    <n v="6.9838442447342048"/>
    <n v="11"/>
    <x v="0"/>
    <n v="0"/>
    <n v="0"/>
    <n v="0"/>
    <n v="0"/>
    <n v="0"/>
  </r>
  <r>
    <n v="6685"/>
    <s v="L53864"/>
    <x v="1"/>
    <n v="301.60000000000002"/>
    <n v="310.89999999999998"/>
    <n v="1538"/>
    <n v="161.05898337403673"/>
    <n v="40.4"/>
    <n v="9.2999999999999545"/>
    <n v="6.5067829283110834"/>
    <n v="13"/>
    <x v="0"/>
    <n v="0"/>
    <n v="0"/>
    <n v="0"/>
    <n v="0"/>
    <n v="0"/>
  </r>
  <r>
    <n v="6686"/>
    <s v="L53865"/>
    <x v="1"/>
    <n v="301.60000000000002"/>
    <n v="310.89999999999998"/>
    <n v="1532"/>
    <n v="160.43066484331877"/>
    <n v="43.6"/>
    <n v="9.2999999999999545"/>
    <n v="6.9947769871686987"/>
    <n v="15"/>
    <x v="0"/>
    <n v="0"/>
    <n v="0"/>
    <n v="0"/>
    <n v="0"/>
    <n v="0"/>
  </r>
  <r>
    <n v="6687"/>
    <s v="L53866"/>
    <x v="1"/>
    <n v="301.7"/>
    <n v="311"/>
    <n v="1715"/>
    <n v="179.59438003021651"/>
    <n v="24.8"/>
    <n v="9.3000000000000114"/>
    <n v="4.4539406247493698"/>
    <n v="17"/>
    <x v="0"/>
    <n v="0"/>
    <n v="0"/>
    <n v="0"/>
    <n v="0"/>
    <n v="0"/>
  </r>
  <r>
    <n v="6688"/>
    <s v="L53867"/>
    <x v="1"/>
    <n v="301.7"/>
    <n v="311"/>
    <n v="1700"/>
    <n v="178.02358370342159"/>
    <n v="28.7"/>
    <n v="9.3000000000000114"/>
    <n v="5.1092768522881995"/>
    <n v="19"/>
    <x v="0"/>
    <n v="0"/>
    <n v="0"/>
    <n v="0"/>
    <n v="0"/>
    <n v="0"/>
  </r>
  <r>
    <n v="6689"/>
    <s v="L53868"/>
    <x v="1"/>
    <n v="301.7"/>
    <n v="311"/>
    <n v="1548"/>
    <n v="162.10618092523333"/>
    <n v="40.299999999999997"/>
    <n v="9.3000000000000114"/>
    <n v="6.5328790912869028"/>
    <n v="21"/>
    <x v="0"/>
    <n v="0"/>
    <n v="0"/>
    <n v="0"/>
    <n v="0"/>
    <n v="0"/>
  </r>
  <r>
    <n v="6690"/>
    <s v="L53869"/>
    <x v="1"/>
    <n v="301.7"/>
    <n v="311"/>
    <n v="1546"/>
    <n v="161.89674141499398"/>
    <n v="43"/>
    <n v="9.3000000000000114"/>
    <n v="6.9615598808447414"/>
    <n v="23"/>
    <x v="0"/>
    <n v="0"/>
    <n v="0"/>
    <n v="0"/>
    <n v="0"/>
    <n v="0"/>
  </r>
  <r>
    <n v="6691"/>
    <s v="L53870"/>
    <x v="1"/>
    <n v="301.7"/>
    <n v="311"/>
    <n v="1343"/>
    <n v="140.63863112570306"/>
    <n v="49.2"/>
    <n v="9.3000000000000114"/>
    <n v="6.9194206513845913"/>
    <n v="25"/>
    <x v="0"/>
    <n v="0"/>
    <n v="0"/>
    <n v="0"/>
    <n v="0"/>
    <n v="0"/>
  </r>
  <r>
    <n v="6692"/>
    <s v="M21551"/>
    <x v="0"/>
    <n v="301.7"/>
    <n v="311"/>
    <n v="1510"/>
    <n v="158.12683023068624"/>
    <n v="47.8"/>
    <n v="9.3000000000000114"/>
    <n v="7.5584624850268023"/>
    <n v="27"/>
    <x v="0"/>
    <n v="0"/>
    <n v="0"/>
    <n v="0"/>
    <n v="0"/>
    <n v="0"/>
  </r>
  <r>
    <n v="6693"/>
    <s v="M21552"/>
    <x v="0"/>
    <n v="301.8"/>
    <n v="311"/>
    <n v="1839"/>
    <n v="192.57962966505431"/>
    <n v="23.6"/>
    <n v="9.1999999999999886"/>
    <n v="4.5448792600952821"/>
    <n v="30"/>
    <x v="0"/>
    <n v="0"/>
    <n v="0"/>
    <n v="0"/>
    <n v="0"/>
    <n v="0"/>
  </r>
  <r>
    <n v="6694"/>
    <s v="M21553"/>
    <x v="0"/>
    <n v="301.8"/>
    <n v="311"/>
    <n v="1756"/>
    <n v="183.88788999012255"/>
    <n v="26.7"/>
    <n v="9.1999999999999886"/>
    <n v="4.9098066627362718"/>
    <n v="33"/>
    <x v="0"/>
    <n v="0"/>
    <n v="0"/>
    <n v="0"/>
    <n v="0"/>
    <n v="0"/>
  </r>
  <r>
    <n v="6695"/>
    <s v="M21554"/>
    <x v="0"/>
    <n v="301.7"/>
    <n v="310.89999999999998"/>
    <n v="1300"/>
    <n v="136.1356816555577"/>
    <n v="62.7"/>
    <n v="9.1999999999999886"/>
    <n v="8.5357072398034681"/>
    <n v="36"/>
    <x v="0"/>
    <n v="0"/>
    <n v="0"/>
    <n v="0"/>
    <n v="0"/>
    <n v="0"/>
  </r>
  <r>
    <n v="6696"/>
    <s v="M21555"/>
    <x v="0"/>
    <n v="301.7"/>
    <n v="311"/>
    <n v="1311"/>
    <n v="137.28759896187395"/>
    <n v="55.8"/>
    <n v="9.3000000000000114"/>
    <n v="7.6606480220725661"/>
    <n v="39"/>
    <x v="0"/>
    <n v="0"/>
    <n v="0"/>
    <n v="0"/>
    <n v="0"/>
    <n v="0"/>
  </r>
  <r>
    <n v="6697"/>
    <s v="L53876"/>
    <x v="1"/>
    <n v="301.7"/>
    <n v="310.89999999999998"/>
    <n v="1636"/>
    <n v="171.32151937576339"/>
    <n v="31.3"/>
    <n v="9.1999999999999886"/>
    <n v="5.3623635564613945"/>
    <n v="42"/>
    <x v="0"/>
    <n v="0"/>
    <n v="0"/>
    <n v="0"/>
    <n v="0"/>
    <n v="0"/>
  </r>
  <r>
    <n v="6698"/>
    <s v="L53877"/>
    <x v="1"/>
    <n v="301.60000000000002"/>
    <n v="310.89999999999998"/>
    <n v="1643"/>
    <n v="172.054557661601"/>
    <n v="34.1"/>
    <n v="9.2999999999999545"/>
    <n v="5.8670604162605944"/>
    <n v="44"/>
    <x v="0"/>
    <n v="0"/>
    <n v="0"/>
    <n v="0"/>
    <n v="0"/>
    <n v="0"/>
  </r>
  <r>
    <n v="6699"/>
    <s v="L53878"/>
    <x v="1"/>
    <n v="301.60000000000002"/>
    <n v="310.8"/>
    <n v="1418"/>
    <n v="148.49261275967757"/>
    <n v="44.7"/>
    <n v="9.1999999999999886"/>
    <n v="6.6376197903575873"/>
    <n v="46"/>
    <x v="0"/>
    <n v="0"/>
    <n v="0"/>
    <n v="0"/>
    <n v="0"/>
    <n v="0"/>
  </r>
  <r>
    <n v="6700"/>
    <s v="M21559"/>
    <x v="0"/>
    <n v="301.7"/>
    <n v="310.8"/>
    <n v="1516"/>
    <n v="158.7551487614042"/>
    <n v="40.4"/>
    <n v="9.1000000000000227"/>
    <n v="6.4137080099607289"/>
    <n v="48"/>
    <x v="0"/>
    <n v="0"/>
    <n v="0"/>
    <n v="0"/>
    <n v="0"/>
    <n v="0"/>
  </r>
  <r>
    <n v="6701"/>
    <s v="H36114"/>
    <x v="2"/>
    <n v="301.60000000000002"/>
    <n v="310.89999999999998"/>
    <n v="1419"/>
    <n v="148.59733251479722"/>
    <n v="50.2"/>
    <n v="9.2999999999999545"/>
    <n v="7.4595860922428212"/>
    <n v="51"/>
    <x v="0"/>
    <n v="0"/>
    <n v="0"/>
    <n v="0"/>
    <n v="0"/>
    <n v="0"/>
  </r>
  <r>
    <n v="6702"/>
    <s v="L53881"/>
    <x v="1"/>
    <n v="301.60000000000002"/>
    <n v="310.89999999999998"/>
    <n v="1623"/>
    <n v="169.96016255920779"/>
    <n v="34.1"/>
    <n v="9.2999999999999545"/>
    <n v="5.7956415432689852"/>
    <n v="56"/>
    <x v="0"/>
    <n v="0"/>
    <n v="0"/>
    <n v="0"/>
    <n v="0"/>
    <n v="0"/>
  </r>
  <r>
    <n v="6703"/>
    <s v="M21562"/>
    <x v="0"/>
    <n v="301.60000000000002"/>
    <n v="310.8"/>
    <n v="1664"/>
    <n v="174.25367251911388"/>
    <n v="32"/>
    <n v="9.1999999999999886"/>
    <n v="5.5761175206116445"/>
    <n v="58"/>
    <x v="0"/>
    <n v="0"/>
    <n v="0"/>
    <n v="0"/>
    <n v="0"/>
    <n v="0"/>
  </r>
  <r>
    <n v="6704"/>
    <s v="M21563"/>
    <x v="0"/>
    <n v="301.5"/>
    <n v="310.7"/>
    <n v="1744"/>
    <n v="182.63125292868662"/>
    <n v="28.2"/>
    <n v="9.1999999999999886"/>
    <n v="5.1502013325889626"/>
    <n v="61"/>
    <x v="0"/>
    <n v="0"/>
    <n v="0"/>
    <n v="0"/>
    <n v="0"/>
    <n v="0"/>
  </r>
  <r>
    <n v="6705"/>
    <s v="M21564"/>
    <x v="0"/>
    <n v="301.5"/>
    <n v="310.7"/>
    <n v="1510"/>
    <n v="158.12683023068624"/>
    <n v="36"/>
    <n v="9.1999999999999886"/>
    <n v="5.6925658883047046"/>
    <n v="64"/>
    <x v="0"/>
    <n v="0"/>
    <n v="0"/>
    <n v="0"/>
    <n v="0"/>
    <n v="0"/>
  </r>
  <r>
    <n v="6706"/>
    <s v="M21565"/>
    <x v="0"/>
    <n v="301.5"/>
    <n v="310.60000000000002"/>
    <n v="1382"/>
    <n v="144.7227015753698"/>
    <n v="58.1"/>
    <n v="9.1000000000000227"/>
    <n v="8.4083889615289849"/>
    <n v="67"/>
    <x v="0"/>
    <n v="0"/>
    <n v="0"/>
    <n v="0"/>
    <n v="0"/>
    <n v="0"/>
  </r>
  <r>
    <n v="6707"/>
    <s v="L53886"/>
    <x v="1"/>
    <n v="301.39999999999998"/>
    <n v="310.60000000000002"/>
    <n v="1381"/>
    <n v="144.61798182025012"/>
    <n v="46.1"/>
    <n v="9.2000000000000455"/>
    <n v="6.6668889619135303"/>
    <n v="70"/>
    <x v="0"/>
    <n v="0"/>
    <n v="0"/>
    <n v="0"/>
    <n v="0"/>
    <n v="0"/>
  </r>
  <r>
    <n v="6708"/>
    <s v="L53887"/>
    <x v="1"/>
    <n v="301.3"/>
    <n v="310.60000000000002"/>
    <n v="1556"/>
    <n v="162.94393896619061"/>
    <n v="39"/>
    <n v="9.3000000000000114"/>
    <n v="6.3548136196814342"/>
    <n v="72"/>
    <x v="0"/>
    <n v="0"/>
    <n v="0"/>
    <n v="0"/>
    <n v="0"/>
    <n v="0"/>
  </r>
  <r>
    <n v="6709"/>
    <s v="M21568"/>
    <x v="0"/>
    <n v="301.39999999999998"/>
    <n v="310.60000000000002"/>
    <n v="1464"/>
    <n v="153.30972149518189"/>
    <n v="37.4"/>
    <n v="9.2000000000000455"/>
    <n v="5.7337835839198021"/>
    <n v="74"/>
    <x v="0"/>
    <n v="0"/>
    <n v="0"/>
    <n v="0"/>
    <n v="0"/>
    <n v="0"/>
  </r>
  <r>
    <n v="6710"/>
    <s v="L53889"/>
    <x v="1"/>
    <n v="301.39999999999998"/>
    <n v="310.60000000000002"/>
    <n v="1481"/>
    <n v="155.08995733221613"/>
    <n v="37.6"/>
    <n v="9.2000000000000455"/>
    <n v="5.8313823956913264"/>
    <n v="77"/>
    <x v="0"/>
    <n v="0"/>
    <n v="0"/>
    <n v="0"/>
    <n v="0"/>
    <n v="0"/>
  </r>
  <r>
    <n v="6711"/>
    <s v="L53890"/>
    <x v="1"/>
    <n v="301.5"/>
    <n v="310.7"/>
    <n v="1323"/>
    <n v="138.54423602330988"/>
    <n v="49.7"/>
    <n v="9.1999999999999886"/>
    <n v="6.8856485303585018"/>
    <n v="79"/>
    <x v="0"/>
    <n v="0"/>
    <n v="0"/>
    <n v="0"/>
    <n v="0"/>
    <n v="0"/>
  </r>
  <r>
    <n v="6712"/>
    <s v="L53891"/>
    <x v="1"/>
    <n v="301.5"/>
    <n v="310.7"/>
    <n v="1426"/>
    <n v="149.33037080063482"/>
    <n v="46.1"/>
    <n v="9.1999999999999886"/>
    <n v="6.8841300939092651"/>
    <n v="81"/>
    <x v="0"/>
    <n v="0"/>
    <n v="0"/>
    <n v="0"/>
    <n v="0"/>
    <n v="0"/>
  </r>
  <r>
    <n v="6713"/>
    <s v="H36126"/>
    <x v="2"/>
    <n v="301.39999999999998"/>
    <n v="310.7"/>
    <n v="1516"/>
    <n v="158.7551487614042"/>
    <n v="36.4"/>
    <n v="9.3000000000000114"/>
    <n v="5.7786874149151126"/>
    <n v="83"/>
    <x v="0"/>
    <n v="0"/>
    <n v="0"/>
    <n v="0"/>
    <n v="0"/>
    <n v="0"/>
  </r>
  <r>
    <n v="6714"/>
    <s v="L53893"/>
    <x v="1"/>
    <n v="301.3"/>
    <n v="310.60000000000002"/>
    <n v="1416"/>
    <n v="148.28317324943825"/>
    <n v="45.2"/>
    <n v="9.3000000000000114"/>
    <n v="6.7023994308746095"/>
    <n v="88"/>
    <x v="0"/>
    <n v="0"/>
    <n v="0"/>
    <n v="0"/>
    <n v="0"/>
    <n v="0"/>
  </r>
  <r>
    <n v="6715"/>
    <s v="L53894"/>
    <x v="1"/>
    <n v="301.3"/>
    <n v="310.60000000000002"/>
    <n v="1440"/>
    <n v="150.79644737231007"/>
    <n v="53.8"/>
    <n v="9.3000000000000114"/>
    <n v="8.112848868630282"/>
    <n v="90"/>
    <x v="0"/>
    <n v="0"/>
    <n v="0"/>
    <n v="0"/>
    <n v="0"/>
    <n v="0"/>
  </r>
  <r>
    <n v="6716"/>
    <s v="L53895"/>
    <x v="1"/>
    <n v="301.3"/>
    <n v="310.60000000000002"/>
    <n v="1576"/>
    <n v="165.03833406858379"/>
    <n v="30.4"/>
    <n v="9.3000000000000114"/>
    <n v="5.0171653556849467"/>
    <n v="92"/>
    <x v="0"/>
    <n v="0"/>
    <n v="0"/>
    <n v="0"/>
    <n v="0"/>
    <n v="0"/>
  </r>
  <r>
    <n v="6717"/>
    <s v="L53896"/>
    <x v="1"/>
    <n v="301.3"/>
    <n v="310.60000000000002"/>
    <n v="1387"/>
    <n v="145.24630035096808"/>
    <n v="53.6"/>
    <n v="9.3000000000000114"/>
    <n v="7.7852016988118891"/>
    <n v="94"/>
    <x v="0"/>
    <n v="0"/>
    <n v="0"/>
    <n v="0"/>
    <n v="0"/>
    <n v="0"/>
  </r>
  <r>
    <n v="6718"/>
    <s v="M21577"/>
    <x v="0"/>
    <n v="301.39999999999998"/>
    <n v="310.60000000000002"/>
    <n v="1464"/>
    <n v="153.30972149518189"/>
    <n v="48.6"/>
    <n v="9.2000000000000455"/>
    <n v="7.4508524646658394"/>
    <n v="96"/>
    <x v="0"/>
    <n v="0"/>
    <n v="0"/>
    <n v="0"/>
    <n v="0"/>
    <n v="0"/>
  </r>
  <r>
    <n v="6719"/>
    <s v="L53898"/>
    <x v="1"/>
    <n v="301.39999999999998"/>
    <n v="310.60000000000002"/>
    <n v="2137"/>
    <n v="223.78611669071293"/>
    <n v="18"/>
    <n v="9.2000000000000455"/>
    <n v="4.0281501004328328"/>
    <n v="99"/>
    <x v="0"/>
    <n v="0"/>
    <n v="0"/>
    <n v="0"/>
    <n v="0"/>
    <n v="0"/>
  </r>
  <r>
    <n v="6720"/>
    <s v="M21579"/>
    <x v="0"/>
    <n v="301.39999999999998"/>
    <n v="310.60000000000002"/>
    <n v="1431"/>
    <n v="149.85396957623314"/>
    <n v="40.6"/>
    <n v="9.2000000000000455"/>
    <n v="6.0840711647950654"/>
    <n v="101"/>
    <x v="0"/>
    <n v="0"/>
    <n v="0"/>
    <n v="0"/>
    <n v="0"/>
    <n v="0"/>
  </r>
  <r>
    <n v="6721"/>
    <s v="L53900"/>
    <x v="1"/>
    <n v="301.3"/>
    <n v="310.60000000000002"/>
    <n v="1458"/>
    <n v="152.68140296446393"/>
    <n v="48"/>
    <n v="9.3000000000000114"/>
    <n v="7.3287073422942681"/>
    <n v="104"/>
    <x v="0"/>
    <n v="0"/>
    <n v="0"/>
    <n v="0"/>
    <n v="0"/>
    <n v="0"/>
  </r>
  <r>
    <n v="6722"/>
    <s v="L53901"/>
    <x v="1"/>
    <n v="301.39999999999998"/>
    <n v="310.7"/>
    <n v="1280"/>
    <n v="134.0412865531645"/>
    <n v="61"/>
    <n v="9.3000000000000114"/>
    <n v="8.1765184797430344"/>
    <n v="106"/>
    <x v="0"/>
    <n v="0"/>
    <n v="0"/>
    <n v="0"/>
    <n v="0"/>
    <n v="0"/>
  </r>
  <r>
    <n v="6723"/>
    <s v="L53902"/>
    <x v="1"/>
    <n v="301.39999999999998"/>
    <n v="310.7"/>
    <n v="1657"/>
    <n v="173.52063423327624"/>
    <n v="28.7"/>
    <n v="9.3000000000000114"/>
    <n v="4.9800422024950279"/>
    <n v="108"/>
    <x v="0"/>
    <n v="0"/>
    <n v="0"/>
    <n v="0"/>
    <n v="0"/>
    <n v="0"/>
  </r>
  <r>
    <n v="6724"/>
    <s v="M21583"/>
    <x v="0"/>
    <n v="301.39999999999998"/>
    <n v="310.60000000000002"/>
    <n v="1565"/>
    <n v="163.88641676226752"/>
    <n v="36.1"/>
    <n v="9.2000000000000455"/>
    <n v="5.9162996451178582"/>
    <n v="110"/>
    <x v="0"/>
    <n v="0"/>
    <n v="0"/>
    <n v="0"/>
    <n v="0"/>
    <n v="0"/>
  </r>
  <r>
    <n v="6725"/>
    <s v="L53904"/>
    <x v="1"/>
    <n v="301.3"/>
    <n v="310.60000000000002"/>
    <n v="1560"/>
    <n v="163.36281798666923"/>
    <n v="36.799999999999997"/>
    <n v="9.3000000000000114"/>
    <n v="6.0117517019094278"/>
    <n v="113"/>
    <x v="0"/>
    <n v="0"/>
    <n v="0"/>
    <n v="0"/>
    <n v="0"/>
    <n v="0"/>
  </r>
  <r>
    <n v="6726"/>
    <s v="M21585"/>
    <x v="0"/>
    <n v="301.5"/>
    <n v="310.7"/>
    <n v="1359"/>
    <n v="142.31414720761762"/>
    <n v="47.1"/>
    <n v="9.1999999999999886"/>
    <n v="6.7029963334787901"/>
    <n v="115"/>
    <x v="0"/>
    <n v="0"/>
    <n v="0"/>
    <n v="0"/>
    <n v="0"/>
    <n v="0"/>
  </r>
  <r>
    <n v="6727"/>
    <s v="L53906"/>
    <x v="1"/>
    <n v="301.5"/>
    <n v="310.8"/>
    <n v="1500"/>
    <n v="157.07963267948966"/>
    <n v="41"/>
    <n v="9.3000000000000114"/>
    <n v="6.4402649398590768"/>
    <n v="118"/>
    <x v="0"/>
    <n v="0"/>
    <n v="0"/>
    <n v="0"/>
    <n v="0"/>
    <n v="0"/>
  </r>
  <r>
    <n v="6728"/>
    <s v="L53907"/>
    <x v="1"/>
    <n v="301.5"/>
    <n v="310.8"/>
    <n v="1785"/>
    <n v="186.92476288859271"/>
    <n v="25.5"/>
    <n v="9.3000000000000114"/>
    <n v="4.7665814536591142"/>
    <n v="120"/>
    <x v="0"/>
    <n v="0"/>
    <n v="0"/>
    <n v="0"/>
    <n v="0"/>
    <n v="0"/>
  </r>
  <r>
    <n v="6729"/>
    <s v="L53908"/>
    <x v="1"/>
    <n v="301.5"/>
    <n v="310.89999999999998"/>
    <n v="1891"/>
    <n v="198.02505693127662"/>
    <n v="23.2"/>
    <n v="9.3999999999999773"/>
    <n v="4.5941813208056175"/>
    <n v="122"/>
    <x v="0"/>
    <n v="0"/>
    <n v="0"/>
    <n v="0"/>
    <n v="0"/>
    <n v="0"/>
  </r>
  <r>
    <n v="6730"/>
    <s v="H36143"/>
    <x v="2"/>
    <n v="301.5"/>
    <n v="310.89999999999998"/>
    <n v="1524"/>
    <n v="159.59290680236148"/>
    <n v="40.4"/>
    <n v="9.3999999999999773"/>
    <n v="6.4475534348154033"/>
    <n v="124"/>
    <x v="0"/>
    <n v="0"/>
    <n v="0"/>
    <n v="0"/>
    <n v="0"/>
    <n v="0"/>
  </r>
  <r>
    <n v="6731"/>
    <s v="M21590"/>
    <x v="0"/>
    <n v="301.60000000000002"/>
    <n v="311"/>
    <n v="1431"/>
    <n v="149.85396957623314"/>
    <n v="42.3"/>
    <n v="9.3999999999999773"/>
    <n v="6.3388229130746616"/>
    <n v="129"/>
    <x v="0"/>
    <n v="0"/>
    <n v="0"/>
    <n v="0"/>
    <n v="0"/>
    <n v="0"/>
  </r>
  <r>
    <n v="6732"/>
    <s v="L53911"/>
    <x v="1"/>
    <n v="301.60000000000002"/>
    <n v="310.89999999999998"/>
    <n v="1385"/>
    <n v="145.03686084072879"/>
    <n v="51.2"/>
    <n v="9.2999999999999545"/>
    <n v="7.4258872750453149"/>
    <n v="132"/>
    <x v="0"/>
    <n v="0"/>
    <n v="0"/>
    <n v="0"/>
    <n v="0"/>
    <n v="0"/>
  </r>
  <r>
    <n v="6733"/>
    <s v="L53912"/>
    <x v="1"/>
    <n v="301.7"/>
    <n v="311"/>
    <n v="1503"/>
    <n v="157.39379194484863"/>
    <n v="44.8"/>
    <n v="9.3000000000000114"/>
    <n v="7.0512418791292184"/>
    <n v="134"/>
    <x v="0"/>
    <n v="0"/>
    <n v="0"/>
    <n v="0"/>
    <n v="0"/>
    <n v="0"/>
  </r>
  <r>
    <n v="6734"/>
    <s v="M21593"/>
    <x v="0"/>
    <n v="301.7"/>
    <n v="311"/>
    <n v="1311"/>
    <n v="137.28759896187395"/>
    <n v="46.8"/>
    <n v="9.3000000000000114"/>
    <n v="6.4250596314157011"/>
    <n v="136"/>
    <x v="0"/>
    <n v="0"/>
    <n v="0"/>
    <n v="0"/>
    <n v="0"/>
    <n v="0"/>
  </r>
  <r>
    <n v="6735"/>
    <s v="M21594"/>
    <x v="0"/>
    <n v="301.60000000000002"/>
    <n v="310.89999999999998"/>
    <n v="1575"/>
    <n v="164.93361431346415"/>
    <n v="40.1"/>
    <n v="9.2999999999999545"/>
    <n v="6.6138379339699123"/>
    <n v="139"/>
    <x v="0"/>
    <n v="0"/>
    <n v="0"/>
    <n v="0"/>
    <n v="0"/>
    <n v="0"/>
  </r>
  <r>
    <n v="6736"/>
    <s v="L53915"/>
    <x v="1"/>
    <n v="301.60000000000002"/>
    <n v="311"/>
    <n v="1485"/>
    <n v="155.50883635269477"/>
    <n v="40.1"/>
    <n v="9.3999999999999773"/>
    <n v="6.2359043377430607"/>
    <n v="142"/>
    <x v="0"/>
    <n v="0"/>
    <n v="0"/>
    <n v="0"/>
    <n v="0"/>
    <n v="0"/>
  </r>
  <r>
    <n v="6737"/>
    <s v="L53916"/>
    <x v="1"/>
    <n v="301.7"/>
    <n v="311"/>
    <n v="1527"/>
    <n v="159.90706606772045"/>
    <n v="42.2"/>
    <n v="9.3000000000000114"/>
    <n v="6.7480781880578036"/>
    <n v="144"/>
    <x v="0"/>
    <n v="0"/>
    <n v="0"/>
    <n v="0"/>
    <n v="0"/>
    <n v="0"/>
  </r>
  <r>
    <n v="6738"/>
    <s v="M21597"/>
    <x v="0"/>
    <n v="301.7"/>
    <n v="311"/>
    <n v="1537"/>
    <n v="160.95426361891708"/>
    <n v="33.5"/>
    <n v="9.3000000000000114"/>
    <n v="5.391967831233722"/>
    <n v="146"/>
    <x v="0"/>
    <n v="0"/>
    <n v="0"/>
    <n v="0"/>
    <n v="0"/>
    <n v="0"/>
  </r>
  <r>
    <n v="6739"/>
    <s v="H36152"/>
    <x v="2"/>
    <n v="301.8"/>
    <n v="311.10000000000002"/>
    <n v="1463"/>
    <n v="153.20500174006227"/>
    <n v="50.1"/>
    <n v="9.3000000000000114"/>
    <n v="7.6755705871771198"/>
    <n v="149"/>
    <x v="0"/>
    <n v="0"/>
    <n v="0"/>
    <n v="0"/>
    <n v="0"/>
    <n v="0"/>
  </r>
  <r>
    <n v="6740"/>
    <s v="L53919"/>
    <x v="1"/>
    <n v="301.7"/>
    <n v="311.2"/>
    <n v="1482"/>
    <n v="155.1946770873358"/>
    <n v="43.6"/>
    <n v="9.5"/>
    <n v="6.7664879210078412"/>
    <n v="154"/>
    <x v="0"/>
    <n v="0"/>
    <n v="0"/>
    <n v="0"/>
    <n v="0"/>
    <n v="0"/>
  </r>
  <r>
    <n v="6741"/>
    <s v="L53920"/>
    <x v="1"/>
    <n v="301.8"/>
    <n v="311.2"/>
    <n v="1417"/>
    <n v="148.3878930045579"/>
    <n v="55.9"/>
    <n v="9.3999999999999773"/>
    <n v="8.2948832189547872"/>
    <n v="156"/>
    <x v="0"/>
    <n v="0"/>
    <n v="0"/>
    <n v="0"/>
    <n v="0"/>
    <n v="0"/>
  </r>
  <r>
    <n v="6742"/>
    <s v="M21601"/>
    <x v="0"/>
    <n v="301.7"/>
    <n v="311.10000000000002"/>
    <n v="1506"/>
    <n v="157.70795121020763"/>
    <n v="39.5"/>
    <n v="9.4000000000000341"/>
    <n v="6.2294640728032009"/>
    <n v="158"/>
    <x v="0"/>
    <n v="0"/>
    <n v="0"/>
    <n v="0"/>
    <n v="0"/>
    <n v="0"/>
  </r>
  <r>
    <n v="6743"/>
    <s v="H36156"/>
    <x v="2"/>
    <n v="301.7"/>
    <n v="311.2"/>
    <n v="1639"/>
    <n v="171.63567864112238"/>
    <n v="30"/>
    <n v="9.5"/>
    <n v="5.1490703592336713"/>
    <n v="161"/>
    <x v="0"/>
    <n v="0"/>
    <n v="0"/>
    <n v="0"/>
    <n v="0"/>
    <n v="0"/>
  </r>
  <r>
    <n v="6744"/>
    <s v="L53923"/>
    <x v="1"/>
    <n v="301.7"/>
    <n v="311.2"/>
    <n v="1418"/>
    <n v="148.49261275967757"/>
    <n v="38"/>
    <n v="9.5"/>
    <n v="5.6427192848677477"/>
    <n v="166"/>
    <x v="0"/>
    <n v="0"/>
    <n v="0"/>
    <n v="0"/>
    <n v="0"/>
    <n v="0"/>
  </r>
  <r>
    <n v="6745"/>
    <s v="M21604"/>
    <x v="0"/>
    <n v="301.7"/>
    <n v="311"/>
    <n v="1298"/>
    <n v="135.92624214531838"/>
    <n v="58.1"/>
    <n v="9.3000000000000114"/>
    <n v="7.8973146686429985"/>
    <n v="168"/>
    <x v="0"/>
    <n v="0"/>
    <n v="0"/>
    <n v="0"/>
    <n v="0"/>
    <n v="0"/>
  </r>
  <r>
    <n v="6746"/>
    <s v="M21605"/>
    <x v="0"/>
    <n v="301.8"/>
    <n v="311.10000000000002"/>
    <n v="1395"/>
    <n v="146.08405839192537"/>
    <n v="44.6"/>
    <n v="9.3000000000000114"/>
    <n v="6.5153490042798712"/>
    <n v="171"/>
    <x v="0"/>
    <n v="0"/>
    <n v="0"/>
    <n v="0"/>
    <n v="0"/>
    <n v="0"/>
  </r>
  <r>
    <n v="6747"/>
    <s v="M21606"/>
    <x v="0"/>
    <n v="301.7"/>
    <n v="311.10000000000002"/>
    <n v="1578"/>
    <n v="165.24777357882311"/>
    <n v="40.5"/>
    <n v="9.4000000000000341"/>
    <n v="6.6925348299423355"/>
    <n v="174"/>
    <x v="0"/>
    <n v="0"/>
    <n v="0"/>
    <n v="0"/>
    <n v="0"/>
    <n v="0"/>
  </r>
  <r>
    <n v="6748"/>
    <s v="M21607"/>
    <x v="0"/>
    <n v="301.8"/>
    <n v="311.10000000000002"/>
    <n v="1597"/>
    <n v="167.23744892609665"/>
    <n v="29.8"/>
    <n v="9.3000000000000114"/>
    <n v="4.98367597799768"/>
    <n v="177"/>
    <x v="0"/>
    <n v="0"/>
    <n v="0"/>
    <n v="0"/>
    <n v="0"/>
    <n v="0"/>
  </r>
  <r>
    <n v="6749"/>
    <s v="H36162"/>
    <x v="2"/>
    <n v="301.7"/>
    <n v="311"/>
    <n v="2016"/>
    <n v="211.1150263212341"/>
    <n v="19.3"/>
    <n v="9.3000000000000114"/>
    <n v="4.0745200079998183"/>
    <n v="180"/>
    <x v="0"/>
    <n v="0"/>
    <n v="0"/>
    <n v="0"/>
    <n v="0"/>
    <n v="0"/>
  </r>
  <r>
    <n v="6750"/>
    <s v="L53929"/>
    <x v="1"/>
    <n v="301.7"/>
    <n v="311"/>
    <n v="1585"/>
    <n v="165.98081186466072"/>
    <n v="35.9"/>
    <n v="9.3000000000000114"/>
    <n v="5.9587111459413196"/>
    <n v="185"/>
    <x v="0"/>
    <n v="0"/>
    <n v="0"/>
    <n v="0"/>
    <n v="0"/>
    <n v="0"/>
  </r>
  <r>
    <n v="6751"/>
    <s v="M21610"/>
    <x v="0"/>
    <n v="301.7"/>
    <n v="311"/>
    <n v="1505"/>
    <n v="157.60323145508795"/>
    <n v="44"/>
    <n v="9.3000000000000114"/>
    <n v="6.9345421840238695"/>
    <n v="187"/>
    <x v="0"/>
    <n v="0"/>
    <n v="0"/>
    <n v="0"/>
    <n v="0"/>
    <n v="0"/>
  </r>
  <r>
    <n v="6752"/>
    <s v="M21611"/>
    <x v="0"/>
    <n v="301.7"/>
    <n v="311"/>
    <n v="1505"/>
    <n v="157.60323145508795"/>
    <n v="37.1"/>
    <n v="9.3000000000000114"/>
    <n v="5.8470798869837637"/>
    <n v="190"/>
    <x v="0"/>
    <n v="0"/>
    <n v="0"/>
    <n v="0"/>
    <n v="0"/>
    <n v="0"/>
  </r>
  <r>
    <n v="6753"/>
    <s v="L53932"/>
    <x v="1"/>
    <n v="301.60000000000002"/>
    <n v="310.89999999999998"/>
    <n v="1706"/>
    <n v="178.65190223413956"/>
    <n v="29.5"/>
    <n v="9.2999999999999545"/>
    <n v="5.2702311159071167"/>
    <n v="193"/>
    <x v="0"/>
    <n v="0"/>
    <n v="0"/>
    <n v="0"/>
    <n v="0"/>
    <n v="0"/>
  </r>
  <r>
    <n v="6754"/>
    <s v="L53933"/>
    <x v="1"/>
    <n v="301.60000000000002"/>
    <n v="310.89999999999998"/>
    <n v="1385"/>
    <n v="145.03686084072879"/>
    <n v="50.7"/>
    <n v="9.2999999999999545"/>
    <n v="7.3533688446249501"/>
    <n v="195"/>
    <x v="0"/>
    <n v="0"/>
    <n v="0"/>
    <n v="0"/>
    <n v="0"/>
    <n v="0"/>
  </r>
  <r>
    <n v="6755"/>
    <s v="L53934"/>
    <x v="1"/>
    <n v="301.8"/>
    <n v="311.10000000000002"/>
    <n v="1495"/>
    <n v="156.55603390389135"/>
    <n v="36.9"/>
    <n v="9.3000000000000114"/>
    <n v="5.7769176510535907"/>
    <n v="197"/>
    <x v="0"/>
    <n v="0"/>
    <n v="0"/>
    <n v="0"/>
    <n v="0"/>
    <n v="0"/>
  </r>
  <r>
    <n v="6756"/>
    <s v="M21615"/>
    <x v="0"/>
    <n v="301.8"/>
    <n v="311.10000000000002"/>
    <n v="1663"/>
    <n v="174.1489527639942"/>
    <n v="31.6"/>
    <n v="9.3000000000000114"/>
    <n v="5.5031069073422172"/>
    <n v="199"/>
    <x v="0"/>
    <n v="0"/>
    <n v="0"/>
    <n v="0"/>
    <n v="0"/>
    <n v="0"/>
  </r>
  <r>
    <n v="6757"/>
    <s v="L53936"/>
    <x v="1"/>
    <n v="301.8"/>
    <n v="311.2"/>
    <n v="1840"/>
    <n v="192.68434942017399"/>
    <n v="26.6"/>
    <n v="9.3999999999999773"/>
    <n v="5.1254036945766286"/>
    <n v="202"/>
    <x v="0"/>
    <n v="0"/>
    <n v="0"/>
    <n v="0"/>
    <n v="0"/>
    <n v="0"/>
  </r>
  <r>
    <n v="6758"/>
    <s v="L53937"/>
    <x v="1"/>
    <n v="301.8"/>
    <n v="311.2"/>
    <n v="1822"/>
    <n v="190.7993938280201"/>
    <n v="26.2"/>
    <n v="9.3999999999999773"/>
    <n v="4.9989441182941263"/>
    <n v="204"/>
    <x v="0"/>
    <n v="0"/>
    <n v="0"/>
    <n v="0"/>
    <n v="0"/>
    <n v="0"/>
  </r>
  <r>
    <n v="6759"/>
    <s v="L53938"/>
    <x v="1"/>
    <n v="301.7"/>
    <n v="311.10000000000002"/>
    <n v="1644"/>
    <n v="172.15927741672067"/>
    <n v="32.799999999999997"/>
    <n v="9.4000000000000341"/>
    <n v="5.6468242992684372"/>
    <n v="206"/>
    <x v="0"/>
    <n v="0"/>
    <n v="0"/>
    <n v="0"/>
    <n v="0"/>
    <n v="0"/>
  </r>
  <r>
    <n v="6760"/>
    <s v="L53939"/>
    <x v="1"/>
    <n v="301.7"/>
    <n v="311"/>
    <n v="1441"/>
    <n v="150.90116712742974"/>
    <n v="44.3"/>
    <n v="9.3000000000000114"/>
    <n v="6.6849217037451369"/>
    <n v="208"/>
    <x v="1"/>
    <n v="1"/>
    <n v="0"/>
    <n v="0"/>
    <n v="0"/>
    <n v="0"/>
  </r>
  <r>
    <n v="6761"/>
    <s v="L53940"/>
    <x v="1"/>
    <n v="301.5"/>
    <n v="310.89999999999998"/>
    <n v="1451"/>
    <n v="151.94836467862632"/>
    <n v="40.6"/>
    <n v="9.3999999999999773"/>
    <n v="6.1691036059522286"/>
    <n v="0"/>
    <x v="0"/>
    <n v="0"/>
    <n v="0"/>
    <n v="0"/>
    <n v="0"/>
    <n v="0"/>
  </r>
  <r>
    <n v="6762"/>
    <s v="L53941"/>
    <x v="1"/>
    <n v="301.5"/>
    <n v="310.89999999999998"/>
    <n v="1400"/>
    <n v="146.60765716752366"/>
    <n v="50.8"/>
    <n v="9.3999999999999773"/>
    <n v="7.4476689841102015"/>
    <n v="2"/>
    <x v="0"/>
    <n v="0"/>
    <n v="0"/>
    <n v="0"/>
    <n v="0"/>
    <n v="0"/>
  </r>
  <r>
    <n v="6763"/>
    <s v="L53942"/>
    <x v="1"/>
    <n v="301.39999999999998"/>
    <n v="310.8"/>
    <n v="1362"/>
    <n v="142.62830647297659"/>
    <n v="53.2"/>
    <n v="9.4000000000000341"/>
    <n v="7.5878259043623544"/>
    <n v="4"/>
    <x v="0"/>
    <n v="0"/>
    <n v="0"/>
    <n v="0"/>
    <n v="0"/>
    <n v="0"/>
  </r>
  <r>
    <n v="6764"/>
    <s v="M21623"/>
    <x v="0"/>
    <n v="301.39999999999998"/>
    <n v="310.8"/>
    <n v="1782"/>
    <n v="186.61060362323371"/>
    <n v="26.5"/>
    <n v="9.4000000000000341"/>
    <n v="4.9451809960156936"/>
    <n v="6"/>
    <x v="0"/>
    <n v="0"/>
    <n v="0"/>
    <n v="0"/>
    <n v="0"/>
    <n v="0"/>
  </r>
  <r>
    <n v="6765"/>
    <s v="L53944"/>
    <x v="1"/>
    <n v="301.39999999999998"/>
    <n v="310.89999999999998"/>
    <n v="1536"/>
    <n v="160.84954386379741"/>
    <n v="38.299999999999997"/>
    <n v="9.5"/>
    <n v="6.1605375299834408"/>
    <n v="9"/>
    <x v="0"/>
    <n v="0"/>
    <n v="0"/>
    <n v="0"/>
    <n v="0"/>
    <n v="0"/>
  </r>
  <r>
    <n v="6766"/>
    <s v="L53945"/>
    <x v="1"/>
    <n v="301.5"/>
    <n v="310.89999999999998"/>
    <n v="1580"/>
    <n v="165.45721308906244"/>
    <n v="32.299999999999997"/>
    <n v="9.3999999999999773"/>
    <n v="5.3442679827767163"/>
    <n v="11"/>
    <x v="0"/>
    <n v="0"/>
    <n v="0"/>
    <n v="0"/>
    <n v="0"/>
    <n v="0"/>
  </r>
  <r>
    <n v="6767"/>
    <s v="M21626"/>
    <x v="0"/>
    <n v="301.39999999999998"/>
    <n v="311"/>
    <n v="1427"/>
    <n v="149.4350905557545"/>
    <n v="43.2"/>
    <n v="9.6000000000000227"/>
    <n v="6.4555959120085946"/>
    <n v="13"/>
    <x v="0"/>
    <n v="0"/>
    <n v="0"/>
    <n v="0"/>
    <n v="0"/>
    <n v="0"/>
  </r>
  <r>
    <n v="6768"/>
    <s v="L53947"/>
    <x v="1"/>
    <n v="301.3"/>
    <n v="310.89999999999998"/>
    <n v="1509"/>
    <n v="158.02211047556659"/>
    <n v="41.7"/>
    <n v="9.5999999999999659"/>
    <n v="6.5895220068311273"/>
    <n v="16"/>
    <x v="0"/>
    <n v="0"/>
    <n v="0"/>
    <n v="0"/>
    <n v="0"/>
    <n v="0"/>
  </r>
  <r>
    <n v="6769"/>
    <s v="H36182"/>
    <x v="2"/>
    <n v="301.3"/>
    <n v="310.8"/>
    <n v="1434"/>
    <n v="150.16812884159211"/>
    <n v="39.5"/>
    <n v="9.5"/>
    <n v="5.9316410892428886"/>
    <n v="18"/>
    <x v="0"/>
    <n v="0"/>
    <n v="0"/>
    <n v="0"/>
    <n v="0"/>
    <n v="0"/>
  </r>
  <r>
    <n v="6770"/>
    <s v="L53949"/>
    <x v="1"/>
    <n v="301.2"/>
    <n v="310.8"/>
    <n v="1392"/>
    <n v="145.7698991265664"/>
    <n v="52.6"/>
    <n v="9.6000000000000227"/>
    <n v="7.6674966940573928"/>
    <n v="23"/>
    <x v="0"/>
    <n v="0"/>
    <n v="0"/>
    <n v="0"/>
    <n v="0"/>
    <n v="0"/>
  </r>
  <r>
    <n v="6771"/>
    <s v="M21630"/>
    <x v="0"/>
    <n v="301.3"/>
    <n v="310.8"/>
    <n v="1509"/>
    <n v="158.02211047556659"/>
    <n v="40.1"/>
    <n v="9.5"/>
    <n v="6.3366866300702203"/>
    <n v="25"/>
    <x v="0"/>
    <n v="0"/>
    <n v="0"/>
    <n v="0"/>
    <n v="0"/>
    <n v="0"/>
  </r>
  <r>
    <n v="6772"/>
    <s v="M21631"/>
    <x v="0"/>
    <n v="301.2"/>
    <n v="310.7"/>
    <n v="1962"/>
    <n v="205.46015954477247"/>
    <n v="22.5"/>
    <n v="9.5"/>
    <n v="4.6228535897573799"/>
    <n v="28"/>
    <x v="0"/>
    <n v="0"/>
    <n v="0"/>
    <n v="0"/>
    <n v="0"/>
    <n v="0"/>
  </r>
  <r>
    <n v="6773"/>
    <s v="L53952"/>
    <x v="1"/>
    <n v="301.3"/>
    <n v="310.7"/>
    <n v="1536"/>
    <n v="160.84954386379741"/>
    <n v="39.299999999999997"/>
    <n v="9.3999999999999773"/>
    <n v="6.3213870738472382"/>
    <n v="31"/>
    <x v="0"/>
    <n v="0"/>
    <n v="0"/>
    <n v="0"/>
    <n v="0"/>
    <n v="0"/>
  </r>
  <r>
    <n v="6774"/>
    <s v="L53953"/>
    <x v="1"/>
    <n v="301.3"/>
    <n v="310.8"/>
    <n v="1381"/>
    <n v="144.61798182025012"/>
    <n v="47.9"/>
    <n v="9.5"/>
    <n v="6.9272013291899803"/>
    <n v="33"/>
    <x v="0"/>
    <n v="0"/>
    <n v="0"/>
    <n v="0"/>
    <n v="0"/>
    <n v="0"/>
  </r>
  <r>
    <n v="6775"/>
    <s v="H36188"/>
    <x v="2"/>
    <n v="301.2"/>
    <n v="310.7"/>
    <n v="1747"/>
    <n v="182.94541219404562"/>
    <n v="27.3"/>
    <n v="9.5"/>
    <n v="4.9944097528974449"/>
    <n v="35"/>
    <x v="0"/>
    <n v="0"/>
    <n v="0"/>
    <n v="0"/>
    <n v="0"/>
    <n v="0"/>
  </r>
  <r>
    <n v="6776"/>
    <s v="L53955"/>
    <x v="1"/>
    <n v="301.2"/>
    <n v="310.60000000000002"/>
    <n v="1670"/>
    <n v="174.88199104983181"/>
    <n v="30"/>
    <n v="9.4000000000000341"/>
    <n v="5.2464597314949541"/>
    <n v="40"/>
    <x v="0"/>
    <n v="0"/>
    <n v="0"/>
    <n v="0"/>
    <n v="0"/>
    <n v="0"/>
  </r>
  <r>
    <n v="6777"/>
    <s v="L53956"/>
    <x v="1"/>
    <n v="301.3"/>
    <n v="310.60000000000002"/>
    <n v="1451"/>
    <n v="151.94836467862632"/>
    <n v="47.5"/>
    <n v="9.3000000000000114"/>
    <n v="7.2175473222347497"/>
    <n v="42"/>
    <x v="0"/>
    <n v="0"/>
    <n v="0"/>
    <n v="0"/>
    <n v="0"/>
    <n v="0"/>
  </r>
  <r>
    <n v="6778"/>
    <s v="L53957"/>
    <x v="1"/>
    <n v="301.2"/>
    <n v="310.7"/>
    <n v="1951"/>
    <n v="204.30824223845622"/>
    <n v="21.3"/>
    <n v="9.5"/>
    <n v="4.3517655596791176"/>
    <n v="44"/>
    <x v="0"/>
    <n v="0"/>
    <n v="0"/>
    <n v="0"/>
    <n v="0"/>
    <n v="0"/>
  </r>
  <r>
    <n v="6779"/>
    <s v="M21638"/>
    <x v="0"/>
    <n v="301.3"/>
    <n v="310.7"/>
    <n v="1819"/>
    <n v="190.48523456266111"/>
    <n v="25.5"/>
    <n v="9.3999999999999773"/>
    <n v="4.8573734813478584"/>
    <n v="46"/>
    <x v="0"/>
    <n v="0"/>
    <n v="0"/>
    <n v="0"/>
    <n v="0"/>
    <n v="0"/>
  </r>
  <r>
    <n v="6780"/>
    <s v="M21639"/>
    <x v="0"/>
    <n v="301.3"/>
    <n v="310.8"/>
    <n v="1372"/>
    <n v="143.67550402417322"/>
    <n v="54.2"/>
    <n v="9.5"/>
    <n v="7.7872123181101891"/>
    <n v="49"/>
    <x v="0"/>
    <n v="0"/>
    <n v="0"/>
    <n v="0"/>
    <n v="0"/>
    <n v="0"/>
  </r>
  <r>
    <n v="6781"/>
    <s v="L53960"/>
    <x v="1"/>
    <n v="301.3"/>
    <n v="310.8"/>
    <n v="1560"/>
    <n v="163.36281798666923"/>
    <n v="38.5"/>
    <n v="9.5"/>
    <n v="6.2894684924867654"/>
    <n v="52"/>
    <x v="0"/>
    <n v="0"/>
    <n v="0"/>
    <n v="0"/>
    <n v="0"/>
    <n v="0"/>
  </r>
  <r>
    <n v="6782"/>
    <s v="M21641"/>
    <x v="0"/>
    <n v="301.3"/>
    <n v="310.8"/>
    <n v="1494"/>
    <n v="156.4513141487717"/>
    <n v="35.299999999999997"/>
    <n v="9.5"/>
    <n v="5.522731389451641"/>
    <n v="54"/>
    <x v="0"/>
    <n v="0"/>
    <n v="0"/>
    <n v="0"/>
    <n v="0"/>
    <n v="0"/>
  </r>
  <r>
    <n v="6783"/>
    <s v="L53962"/>
    <x v="1"/>
    <n v="301.3"/>
    <n v="310.8"/>
    <n v="1531"/>
    <n v="160.32594508819912"/>
    <n v="53.4"/>
    <n v="9.5"/>
    <n v="8.5614054677098324"/>
    <n v="57"/>
    <x v="0"/>
    <n v="0"/>
    <n v="0"/>
    <n v="0"/>
    <n v="0"/>
    <n v="0"/>
  </r>
  <r>
    <n v="6784"/>
    <s v="L53963"/>
    <x v="1"/>
    <n v="301.3"/>
    <n v="310.8"/>
    <n v="1450"/>
    <n v="151.84364492350667"/>
    <n v="46.9"/>
    <n v="9.5"/>
    <n v="7.121466946912463"/>
    <n v="59"/>
    <x v="0"/>
    <n v="0"/>
    <n v="0"/>
    <n v="0"/>
    <n v="0"/>
    <n v="0"/>
  </r>
  <r>
    <n v="6785"/>
    <s v="M21644"/>
    <x v="0"/>
    <n v="301.3"/>
    <n v="310.7"/>
    <n v="1391"/>
    <n v="145.66517937144675"/>
    <n v="52.5"/>
    <n v="9.3999999999999773"/>
    <n v="7.6474219170009547"/>
    <n v="61"/>
    <x v="0"/>
    <n v="0"/>
    <n v="0"/>
    <n v="0"/>
    <n v="0"/>
    <n v="0"/>
  </r>
  <r>
    <n v="6786"/>
    <s v="L53965"/>
    <x v="1"/>
    <n v="301.2"/>
    <n v="310.60000000000002"/>
    <n v="1389"/>
    <n v="145.45573986120741"/>
    <n v="45.3"/>
    <n v="9.4000000000000341"/>
    <n v="6.5891450157126945"/>
    <n v="64"/>
    <x v="0"/>
    <n v="0"/>
    <n v="0"/>
    <n v="0"/>
    <n v="0"/>
    <n v="0"/>
  </r>
  <r>
    <n v="6787"/>
    <s v="L53966"/>
    <x v="1"/>
    <n v="301.2"/>
    <n v="310.60000000000002"/>
    <n v="1409"/>
    <n v="147.55013496360061"/>
    <n v="50.9"/>
    <n v="9.4000000000000341"/>
    <n v="7.5103018696472708"/>
    <n v="66"/>
    <x v="0"/>
    <n v="0"/>
    <n v="0"/>
    <n v="0"/>
    <n v="0"/>
    <n v="0"/>
  </r>
  <r>
    <n v="6788"/>
    <s v="H36201"/>
    <x v="2"/>
    <n v="301.10000000000002"/>
    <n v="310.60000000000002"/>
    <n v="1388"/>
    <n v="145.35102010608776"/>
    <n v="58.5"/>
    <n v="9.5"/>
    <n v="8.5030346762061342"/>
    <n v="68"/>
    <x v="0"/>
    <n v="0"/>
    <n v="0"/>
    <n v="0"/>
    <n v="0"/>
    <n v="0"/>
  </r>
  <r>
    <n v="6789"/>
    <s v="M21648"/>
    <x v="0"/>
    <n v="301.10000000000002"/>
    <n v="310.60000000000002"/>
    <n v="1410"/>
    <n v="147.65485471872029"/>
    <n v="43.9"/>
    <n v="9.5"/>
    <n v="6.48204812215182"/>
    <n v="73"/>
    <x v="0"/>
    <n v="0"/>
    <n v="0"/>
    <n v="0"/>
    <n v="0"/>
    <n v="0"/>
  </r>
  <r>
    <n v="6790"/>
    <s v="M21649"/>
    <x v="0"/>
    <n v="301.10000000000002"/>
    <n v="310.5"/>
    <n v="1646"/>
    <n v="172.36871692695999"/>
    <n v="30.7"/>
    <n v="9.3999999999999773"/>
    <n v="5.2917196096576715"/>
    <n v="76"/>
    <x v="0"/>
    <n v="0"/>
    <n v="0"/>
    <n v="0"/>
    <n v="0"/>
    <n v="0"/>
  </r>
  <r>
    <n v="6791"/>
    <s v="M21650"/>
    <x v="0"/>
    <n v="301.10000000000002"/>
    <n v="310.7"/>
    <n v="2219"/>
    <n v="232.37313661052502"/>
    <n v="16.7"/>
    <n v="9.5999999999999659"/>
    <n v="3.8806313813957676"/>
    <n v="79"/>
    <x v="0"/>
    <n v="0"/>
    <n v="0"/>
    <n v="0"/>
    <n v="0"/>
    <n v="0"/>
  </r>
  <r>
    <n v="6792"/>
    <s v="L53971"/>
    <x v="1"/>
    <n v="301.2"/>
    <n v="310.7"/>
    <n v="1551"/>
    <n v="162.42034019059233"/>
    <n v="41.2"/>
    <n v="9.5"/>
    <n v="6.6917180158524046"/>
    <n v="82"/>
    <x v="0"/>
    <n v="0"/>
    <n v="0"/>
    <n v="0"/>
    <n v="0"/>
    <n v="0"/>
  </r>
  <r>
    <n v="6793"/>
    <s v="L53972"/>
    <x v="1"/>
    <n v="301.2"/>
    <n v="310.60000000000002"/>
    <n v="1811"/>
    <n v="189.64747652170385"/>
    <n v="24"/>
    <n v="9.4000000000000341"/>
    <n v="4.5515394365208923"/>
    <n v="84"/>
    <x v="0"/>
    <n v="0"/>
    <n v="0"/>
    <n v="0"/>
    <n v="0"/>
    <n v="0"/>
  </r>
  <r>
    <n v="6794"/>
    <s v="L53973"/>
    <x v="1"/>
    <n v="301.3"/>
    <n v="310.7"/>
    <n v="1608"/>
    <n v="168.38936623241293"/>
    <n v="31.4"/>
    <n v="9.3999999999999773"/>
    <n v="5.2874260996977656"/>
    <n v="86"/>
    <x v="0"/>
    <n v="0"/>
    <n v="0"/>
    <n v="0"/>
    <n v="0"/>
    <n v="0"/>
  </r>
  <r>
    <n v="6795"/>
    <s v="L53974"/>
    <x v="1"/>
    <n v="301.3"/>
    <n v="310.8"/>
    <n v="1428"/>
    <n v="149.53981031087415"/>
    <n v="55.2"/>
    <n v="9.5"/>
    <n v="8.2545975291602538"/>
    <n v="88"/>
    <x v="0"/>
    <n v="0"/>
    <n v="0"/>
    <n v="0"/>
    <n v="0"/>
    <n v="0"/>
  </r>
  <r>
    <n v="6796"/>
    <s v="L53975"/>
    <x v="1"/>
    <n v="301.39999999999998"/>
    <n v="310.8"/>
    <n v="1477"/>
    <n v="154.67107831173746"/>
    <n v="50.4"/>
    <n v="9.4000000000000341"/>
    <n v="7.7954223469115673"/>
    <n v="90"/>
    <x v="0"/>
    <n v="0"/>
    <n v="0"/>
    <n v="0"/>
    <n v="0"/>
    <n v="0"/>
  </r>
  <r>
    <n v="6797"/>
    <s v="M21656"/>
    <x v="0"/>
    <n v="301.3"/>
    <n v="310.7"/>
    <n v="1300"/>
    <n v="136.1356816555577"/>
    <n v="58.3"/>
    <n v="9.3999999999999773"/>
    <n v="7.9367102405190133"/>
    <n v="92"/>
    <x v="0"/>
    <n v="0"/>
    <n v="0"/>
    <n v="0"/>
    <n v="0"/>
    <n v="0"/>
  </r>
  <r>
    <n v="6798"/>
    <s v="M21657"/>
    <x v="0"/>
    <n v="301.2"/>
    <n v="310.7"/>
    <n v="1615"/>
    <n v="169.12240451825053"/>
    <n v="34.9"/>
    <n v="9.5"/>
    <n v="5.9023719176869438"/>
    <n v="95"/>
    <x v="0"/>
    <n v="0"/>
    <n v="0"/>
    <n v="0"/>
    <n v="0"/>
    <n v="0"/>
  </r>
  <r>
    <n v="6799"/>
    <s v="L53978"/>
    <x v="1"/>
    <n v="301.2"/>
    <n v="310.7"/>
    <n v="1676"/>
    <n v="175.51030958054977"/>
    <n v="32.4"/>
    <n v="9.5"/>
    <n v="5.6865340304098124"/>
    <n v="98"/>
    <x v="0"/>
    <n v="0"/>
    <n v="0"/>
    <n v="0"/>
    <n v="0"/>
    <n v="0"/>
  </r>
  <r>
    <n v="6800"/>
    <s v="M21659"/>
    <x v="0"/>
    <n v="301.10000000000002"/>
    <n v="310.7"/>
    <n v="2636"/>
    <n v="276.04127449542312"/>
    <n v="12.2"/>
    <n v="9.5999999999999659"/>
    <n v="3.3677035488441622"/>
    <n v="100"/>
    <x v="1"/>
    <n v="0"/>
    <n v="0"/>
    <n v="1"/>
    <n v="0"/>
    <n v="0"/>
  </r>
  <r>
    <n v="6801"/>
    <s v="M21660"/>
    <x v="0"/>
    <n v="301.10000000000002"/>
    <n v="310.60000000000002"/>
    <n v="1310"/>
    <n v="137.18287920675431"/>
    <n v="48.8"/>
    <n v="9.5"/>
    <n v="6.6945245052896096"/>
    <n v="103"/>
    <x v="0"/>
    <n v="0"/>
    <n v="0"/>
    <n v="0"/>
    <n v="0"/>
    <n v="0"/>
  </r>
  <r>
    <n v="6802"/>
    <s v="L53981"/>
    <x v="1"/>
    <n v="301.10000000000002"/>
    <n v="310.7"/>
    <n v="1334"/>
    <n v="139.69615332962613"/>
    <n v="48.2"/>
    <n v="9.5999999999999659"/>
    <n v="6.7333545904879806"/>
    <n v="106"/>
    <x v="0"/>
    <n v="0"/>
    <n v="0"/>
    <n v="0"/>
    <n v="0"/>
    <n v="0"/>
  </r>
  <r>
    <n v="6803"/>
    <s v="M21662"/>
    <x v="0"/>
    <n v="301.10000000000002"/>
    <n v="310.7"/>
    <n v="1621"/>
    <n v="169.7507230489685"/>
    <n v="31"/>
    <n v="9.5999999999999659"/>
    <n v="5.2622724145180237"/>
    <n v="108"/>
    <x v="0"/>
    <n v="0"/>
    <n v="0"/>
    <n v="0"/>
    <n v="0"/>
    <n v="0"/>
  </r>
  <r>
    <n v="6804"/>
    <s v="M21663"/>
    <x v="0"/>
    <n v="301.10000000000002"/>
    <n v="310.7"/>
    <n v="1367"/>
    <n v="143.15190524857491"/>
    <n v="43.4"/>
    <n v="9.5999999999999659"/>
    <n v="6.2127926877881512"/>
    <n v="111"/>
    <x v="0"/>
    <n v="0"/>
    <n v="0"/>
    <n v="0"/>
    <n v="0"/>
    <n v="0"/>
  </r>
  <r>
    <n v="6805"/>
    <s v="L53984"/>
    <x v="1"/>
    <n v="301"/>
    <n v="310.60000000000002"/>
    <n v="1588"/>
    <n v="166.29497113001972"/>
    <n v="33.700000000000003"/>
    <n v="9.6000000000000227"/>
    <n v="5.6041405270816647"/>
    <n v="114"/>
    <x v="0"/>
    <n v="0"/>
    <n v="0"/>
    <n v="0"/>
    <n v="0"/>
    <n v="0"/>
  </r>
  <r>
    <n v="6806"/>
    <s v="M21665"/>
    <x v="0"/>
    <n v="301"/>
    <n v="310.7"/>
    <n v="1497"/>
    <n v="156.76547341413067"/>
    <n v="37.6"/>
    <n v="9.6999999999999886"/>
    <n v="5.8943818003713133"/>
    <n v="116"/>
    <x v="0"/>
    <n v="0"/>
    <n v="0"/>
    <n v="0"/>
    <n v="0"/>
    <n v="0"/>
  </r>
  <r>
    <n v="6807"/>
    <s v="L53986"/>
    <x v="1"/>
    <n v="301.10000000000002"/>
    <n v="310.8"/>
    <n v="1608"/>
    <n v="168.38936623241293"/>
    <n v="32.9"/>
    <n v="9.6999999999999886"/>
    <n v="5.5400101490463847"/>
    <n v="119"/>
    <x v="0"/>
    <n v="0"/>
    <n v="0"/>
    <n v="0"/>
    <n v="0"/>
    <n v="0"/>
  </r>
  <r>
    <n v="6808"/>
    <s v="L53987"/>
    <x v="1"/>
    <n v="301"/>
    <n v="310.8"/>
    <n v="1549"/>
    <n v="162.21090068035298"/>
    <n v="41.4"/>
    <n v="9.8000000000000114"/>
    <n v="6.7155312881666136"/>
    <n v="121"/>
    <x v="0"/>
    <n v="0"/>
    <n v="0"/>
    <n v="0"/>
    <n v="0"/>
    <n v="0"/>
  </r>
  <r>
    <n v="6809"/>
    <s v="L53988"/>
    <x v="1"/>
    <n v="301"/>
    <n v="310.7"/>
    <n v="1391"/>
    <n v="145.66517937144675"/>
    <n v="45"/>
    <n v="9.6999999999999886"/>
    <n v="6.5549330717151042"/>
    <n v="123"/>
    <x v="0"/>
    <n v="0"/>
    <n v="0"/>
    <n v="0"/>
    <n v="0"/>
    <n v="0"/>
  </r>
  <r>
    <n v="6810"/>
    <s v="L53989"/>
    <x v="1"/>
    <n v="300.89999999999998"/>
    <n v="310.8"/>
    <n v="1490"/>
    <n v="156.03243512829306"/>
    <n v="38.1"/>
    <n v="9.9000000000000341"/>
    <n v="5.944835778387966"/>
    <n v="125"/>
    <x v="0"/>
    <n v="0"/>
    <n v="0"/>
    <n v="0"/>
    <n v="0"/>
    <n v="0"/>
  </r>
  <r>
    <n v="6811"/>
    <s v="L53990"/>
    <x v="1"/>
    <n v="301"/>
    <n v="310.7"/>
    <n v="1727"/>
    <n v="180.85101709165244"/>
    <n v="34.5"/>
    <n v="9.6999999999999886"/>
    <n v="6.2393600896620089"/>
    <n v="127"/>
    <x v="0"/>
    <n v="0"/>
    <n v="0"/>
    <n v="0"/>
    <n v="0"/>
    <n v="0"/>
  </r>
  <r>
    <n v="6812"/>
    <s v="L53991"/>
    <x v="1"/>
    <n v="300.89999999999998"/>
    <n v="310.60000000000002"/>
    <n v="1504"/>
    <n v="157.4985116999683"/>
    <n v="46.4"/>
    <n v="9.7000000000000455"/>
    <n v="7.3079309428785288"/>
    <n v="129"/>
    <x v="0"/>
    <n v="0"/>
    <n v="0"/>
    <n v="0"/>
    <n v="0"/>
    <n v="0"/>
  </r>
  <r>
    <n v="6813"/>
    <s v="L53992"/>
    <x v="1"/>
    <n v="300.89999999999998"/>
    <n v="310.60000000000002"/>
    <n v="1350"/>
    <n v="141.37166941154069"/>
    <n v="53.8"/>
    <n v="9.7000000000000455"/>
    <n v="7.6057958143408886"/>
    <n v="131"/>
    <x v="0"/>
    <n v="0"/>
    <n v="0"/>
    <n v="0"/>
    <n v="0"/>
    <n v="0"/>
  </r>
  <r>
    <n v="6814"/>
    <s v="M21673"/>
    <x v="0"/>
    <n v="300.89999999999998"/>
    <n v="310.7"/>
    <n v="1420"/>
    <n v="148.70205226991686"/>
    <n v="43"/>
    <n v="9.8000000000000114"/>
    <n v="6.3941882476064249"/>
    <n v="133"/>
    <x v="0"/>
    <n v="0"/>
    <n v="0"/>
    <n v="0"/>
    <n v="0"/>
    <n v="0"/>
  </r>
  <r>
    <n v="6815"/>
    <s v="H36228"/>
    <x v="2"/>
    <n v="300.8"/>
    <n v="310.60000000000002"/>
    <n v="1465"/>
    <n v="153.41444125030156"/>
    <n v="44.1"/>
    <n v="9.8000000000000114"/>
    <n v="6.7655768591382994"/>
    <n v="136"/>
    <x v="0"/>
    <n v="0"/>
    <n v="0"/>
    <n v="0"/>
    <n v="0"/>
    <n v="0"/>
  </r>
  <r>
    <n v="6816"/>
    <s v="L53995"/>
    <x v="1"/>
    <n v="300.89999999999998"/>
    <n v="310.7"/>
    <n v="1427"/>
    <n v="149.4350905557545"/>
    <n v="44.1"/>
    <n v="9.8000000000000114"/>
    <n v="6.5900874935087739"/>
    <n v="141"/>
    <x v="0"/>
    <n v="0"/>
    <n v="0"/>
    <n v="0"/>
    <n v="0"/>
    <n v="0"/>
  </r>
  <r>
    <n v="6817"/>
    <s v="L53996"/>
    <x v="1"/>
    <n v="300.89999999999998"/>
    <n v="310.7"/>
    <n v="1477"/>
    <n v="154.67107831173746"/>
    <n v="43.2"/>
    <n v="9.8000000000000114"/>
    <n v="6.681790583067059"/>
    <n v="143"/>
    <x v="0"/>
    <n v="0"/>
    <n v="0"/>
    <n v="0"/>
    <n v="0"/>
    <n v="0"/>
  </r>
  <r>
    <n v="6818"/>
    <s v="M21677"/>
    <x v="0"/>
    <n v="301"/>
    <n v="310.7"/>
    <n v="1493"/>
    <n v="156.34659439365205"/>
    <n v="48.1"/>
    <n v="9.6999999999999886"/>
    <n v="7.5202711903346646"/>
    <n v="145"/>
    <x v="0"/>
    <n v="0"/>
    <n v="0"/>
    <n v="0"/>
    <n v="0"/>
    <n v="0"/>
  </r>
  <r>
    <n v="6819"/>
    <s v="M21678"/>
    <x v="0"/>
    <n v="301"/>
    <n v="310.7"/>
    <n v="1657"/>
    <n v="173.52063423327624"/>
    <n v="29.9"/>
    <n v="9.6999999999999886"/>
    <n v="5.188266963574959"/>
    <n v="148"/>
    <x v="0"/>
    <n v="0"/>
    <n v="0"/>
    <n v="0"/>
    <n v="0"/>
    <n v="0"/>
  </r>
  <r>
    <n v="6820"/>
    <s v="L53999"/>
    <x v="1"/>
    <n v="300.89999999999998"/>
    <n v="310.7"/>
    <n v="1359"/>
    <n v="142.31414720761762"/>
    <n v="46"/>
    <n v="9.8000000000000114"/>
    <n v="6.5464507715504103"/>
    <n v="151"/>
    <x v="0"/>
    <n v="0"/>
    <n v="0"/>
    <n v="0"/>
    <n v="0"/>
    <n v="0"/>
  </r>
  <r>
    <n v="6821"/>
    <s v="L54000"/>
    <x v="1"/>
    <n v="300.8"/>
    <n v="310.60000000000002"/>
    <n v="1551"/>
    <n v="162.42034019059233"/>
    <n v="34.5"/>
    <n v="9.8000000000000114"/>
    <n v="5.6035017365754358"/>
    <n v="153"/>
    <x v="0"/>
    <n v="0"/>
    <n v="0"/>
    <n v="0"/>
    <n v="0"/>
    <n v="0"/>
  </r>
  <r>
    <n v="6822"/>
    <s v="M21681"/>
    <x v="0"/>
    <n v="300.8"/>
    <n v="310.60000000000002"/>
    <n v="1545"/>
    <n v="161.79202165987437"/>
    <n v="37.5"/>
    <n v="9.8000000000000114"/>
    <n v="6.0672008122452885"/>
    <n v="155"/>
    <x v="0"/>
    <n v="0"/>
    <n v="0"/>
    <n v="0"/>
    <n v="0"/>
    <n v="0"/>
  </r>
  <r>
    <n v="6823"/>
    <s v="M21682"/>
    <x v="0"/>
    <n v="300.89999999999998"/>
    <n v="310.60000000000002"/>
    <n v="1709"/>
    <n v="178.96606149949855"/>
    <n v="29.2"/>
    <n v="9.7000000000000455"/>
    <n v="5.2258089957853571"/>
    <n v="158"/>
    <x v="0"/>
    <n v="0"/>
    <n v="0"/>
    <n v="0"/>
    <n v="0"/>
    <n v="0"/>
  </r>
  <r>
    <n v="6824"/>
    <s v="M21683"/>
    <x v="0"/>
    <n v="300.89999999999998"/>
    <n v="310.7"/>
    <n v="1268"/>
    <n v="132.7846494917286"/>
    <n v="56.3"/>
    <n v="9.8000000000000114"/>
    <n v="7.4757757663843192"/>
    <n v="161"/>
    <x v="0"/>
    <n v="0"/>
    <n v="0"/>
    <n v="0"/>
    <n v="0"/>
    <n v="0"/>
  </r>
  <r>
    <n v="6825"/>
    <s v="L54004"/>
    <x v="1"/>
    <n v="300.89999999999998"/>
    <n v="310.7"/>
    <n v="1740"/>
    <n v="182.21237390820801"/>
    <n v="25.3"/>
    <n v="9.8000000000000114"/>
    <n v="4.609973059877662"/>
    <n v="164"/>
    <x v="0"/>
    <n v="0"/>
    <n v="0"/>
    <n v="0"/>
    <n v="0"/>
    <n v="0"/>
  </r>
  <r>
    <n v="6826"/>
    <s v="L54005"/>
    <x v="1"/>
    <n v="301"/>
    <n v="310.89999999999998"/>
    <n v="1828"/>
    <n v="191.42771235873806"/>
    <n v="25.1"/>
    <n v="9.8999999999999773"/>
    <n v="4.8048355802043252"/>
    <n v="166"/>
    <x v="0"/>
    <n v="0"/>
    <n v="0"/>
    <n v="0"/>
    <n v="0"/>
    <n v="0"/>
  </r>
  <r>
    <n v="6827"/>
    <s v="L54006"/>
    <x v="1"/>
    <n v="301"/>
    <n v="310.89999999999998"/>
    <n v="1822"/>
    <n v="190.7993938280201"/>
    <n v="21.6"/>
    <n v="9.8999999999999773"/>
    <n v="4.1212669066852339"/>
    <n v="168"/>
    <x v="0"/>
    <n v="0"/>
    <n v="0"/>
    <n v="0"/>
    <n v="0"/>
    <n v="0"/>
  </r>
  <r>
    <n v="6828"/>
    <s v="M21687"/>
    <x v="0"/>
    <n v="301"/>
    <n v="310.89999999999998"/>
    <n v="1515"/>
    <n v="158.65042900628455"/>
    <n v="41.8"/>
    <n v="9.8999999999999773"/>
    <n v="6.6315879324626943"/>
    <n v="170"/>
    <x v="0"/>
    <n v="0"/>
    <n v="0"/>
    <n v="0"/>
    <n v="0"/>
    <n v="0"/>
  </r>
  <r>
    <n v="6829"/>
    <s v="L54008"/>
    <x v="1"/>
    <n v="301"/>
    <n v="310.89999999999998"/>
    <n v="1392"/>
    <n v="145.7698991265664"/>
    <n v="52.9"/>
    <n v="9.8999999999999773"/>
    <n v="7.7112276637953627"/>
    <n v="173"/>
    <x v="0"/>
    <n v="0"/>
    <n v="0"/>
    <n v="0"/>
    <n v="0"/>
    <n v="0"/>
  </r>
  <r>
    <n v="6830"/>
    <s v="H36243"/>
    <x v="2"/>
    <n v="300.89999999999998"/>
    <n v="310.89999999999998"/>
    <n v="1474"/>
    <n v="154.35691904637852"/>
    <n v="35.700000000000003"/>
    <n v="10"/>
    <n v="5.5105420099557145"/>
    <n v="175"/>
    <x v="0"/>
    <n v="0"/>
    <n v="0"/>
    <n v="0"/>
    <n v="0"/>
    <n v="0"/>
  </r>
  <r>
    <n v="6831"/>
    <s v="M21690"/>
    <x v="0"/>
    <n v="301"/>
    <n v="310.89999999999998"/>
    <n v="1359"/>
    <n v="142.31414720761762"/>
    <n v="53.4"/>
    <n v="9.8999999999999773"/>
    <n v="7.5995754608867809"/>
    <n v="180"/>
    <x v="0"/>
    <n v="0"/>
    <n v="0"/>
    <n v="0"/>
    <n v="0"/>
    <n v="0"/>
  </r>
  <r>
    <n v="6832"/>
    <s v="L54011"/>
    <x v="1"/>
    <n v="301.10000000000002"/>
    <n v="311"/>
    <n v="1565"/>
    <n v="163.88641676226752"/>
    <n v="52.3"/>
    <n v="9.8999999999999773"/>
    <n v="8.5712595966665912"/>
    <n v="183"/>
    <x v="0"/>
    <n v="0"/>
    <n v="0"/>
    <n v="0"/>
    <n v="0"/>
    <n v="0"/>
  </r>
  <r>
    <n v="6833"/>
    <s v="M21692"/>
    <x v="0"/>
    <n v="301.10000000000002"/>
    <n v="311.10000000000002"/>
    <n v="1384"/>
    <n v="144.93214108560912"/>
    <n v="42.5"/>
    <n v="10"/>
    <n v="6.1596159961383874"/>
    <n v="185"/>
    <x v="0"/>
    <n v="0"/>
    <n v="0"/>
    <n v="0"/>
    <n v="0"/>
    <n v="0"/>
  </r>
  <r>
    <n v="6834"/>
    <s v="L54013"/>
    <x v="1"/>
    <n v="301.10000000000002"/>
    <n v="311.10000000000002"/>
    <n v="1387"/>
    <n v="145.24630035096808"/>
    <n v="53.1"/>
    <n v="10"/>
    <n v="7.7125785486364054"/>
    <n v="188"/>
    <x v="0"/>
    <n v="0"/>
    <n v="0"/>
    <n v="0"/>
    <n v="0"/>
    <n v="0"/>
  </r>
  <r>
    <n v="6835"/>
    <s v="L54014"/>
    <x v="1"/>
    <n v="301.10000000000002"/>
    <n v="311"/>
    <n v="1378"/>
    <n v="144.30382255489116"/>
    <n v="51.1"/>
    <n v="9.8999999999999773"/>
    <n v="7.3739253325549381"/>
    <n v="190"/>
    <x v="0"/>
    <n v="0"/>
    <n v="0"/>
    <n v="0"/>
    <n v="0"/>
    <n v="0"/>
  </r>
  <r>
    <n v="6836"/>
    <s v="L54015"/>
    <x v="1"/>
    <n v="301"/>
    <n v="310.89999999999998"/>
    <n v="1809"/>
    <n v="189.43803701146453"/>
    <n v="25.7"/>
    <n v="9.8999999999999773"/>
    <n v="4.8685575511946384"/>
    <n v="192"/>
    <x v="0"/>
    <n v="0"/>
    <n v="0"/>
    <n v="0"/>
    <n v="0"/>
    <n v="0"/>
  </r>
  <r>
    <n v="6837"/>
    <s v="H36250"/>
    <x v="2"/>
    <n v="301.10000000000002"/>
    <n v="311"/>
    <n v="1339"/>
    <n v="140.21975210522444"/>
    <n v="52.8"/>
    <n v="9.8999999999999773"/>
    <n v="7.4036029111558497"/>
    <n v="194"/>
    <x v="0"/>
    <n v="0"/>
    <n v="0"/>
    <n v="0"/>
    <n v="0"/>
    <n v="0"/>
  </r>
  <r>
    <n v="6838"/>
    <s v="M21697"/>
    <x v="0"/>
    <n v="301"/>
    <n v="311"/>
    <n v="1423"/>
    <n v="149.01621153527586"/>
    <n v="38.6"/>
    <n v="10"/>
    <n v="5.7520257652616484"/>
    <n v="199"/>
    <x v="0"/>
    <n v="0"/>
    <n v="0"/>
    <n v="0"/>
    <n v="0"/>
    <n v="0"/>
  </r>
  <r>
    <n v="6839"/>
    <s v="L54018"/>
    <x v="1"/>
    <n v="301.10000000000002"/>
    <n v="311.10000000000002"/>
    <n v="1570"/>
    <n v="164.41001553786586"/>
    <n v="41.6"/>
    <n v="10"/>
    <n v="6.8394566463752202"/>
    <n v="202"/>
    <x v="0"/>
    <n v="0"/>
    <n v="0"/>
    <n v="0"/>
    <n v="0"/>
    <n v="0"/>
  </r>
  <r>
    <n v="6840"/>
    <s v="L54019"/>
    <x v="1"/>
    <n v="301.2"/>
    <n v="311.2"/>
    <n v="1558"/>
    <n v="163.15337847642994"/>
    <n v="34.1"/>
    <n v="10"/>
    <n v="5.563530206046261"/>
    <n v="204"/>
    <x v="0"/>
    <n v="0"/>
    <n v="0"/>
    <n v="0"/>
    <n v="0"/>
    <n v="0"/>
  </r>
  <r>
    <n v="6841"/>
    <s v="L54020"/>
    <x v="1"/>
    <n v="301.10000000000002"/>
    <n v="311.10000000000002"/>
    <n v="1799"/>
    <n v="188.39083946026793"/>
    <n v="21.7"/>
    <n v="10"/>
    <n v="4.0880812162878133"/>
    <n v="206"/>
    <x v="0"/>
    <n v="0"/>
    <n v="0"/>
    <n v="0"/>
    <n v="0"/>
    <n v="0"/>
  </r>
  <r>
    <n v="6842"/>
    <s v="M21701"/>
    <x v="0"/>
    <n v="301.10000000000002"/>
    <n v="311.2"/>
    <n v="1591"/>
    <n v="166.60913039537868"/>
    <n v="35"/>
    <n v="10.099999999999966"/>
    <n v="5.831319563838254"/>
    <n v="208"/>
    <x v="0"/>
    <n v="0"/>
    <n v="0"/>
    <n v="0"/>
    <n v="0"/>
    <n v="0"/>
  </r>
  <r>
    <n v="6843"/>
    <s v="L54022"/>
    <x v="1"/>
    <n v="301.2"/>
    <n v="311.2"/>
    <n v="1635"/>
    <n v="171.21679962064371"/>
    <n v="29.6"/>
    <n v="10"/>
    <n v="5.0680172687710536"/>
    <n v="211"/>
    <x v="0"/>
    <n v="0"/>
    <n v="0"/>
    <n v="0"/>
    <n v="0"/>
    <n v="0"/>
  </r>
  <r>
    <n v="6844"/>
    <s v="L54023"/>
    <x v="1"/>
    <n v="301.3"/>
    <n v="311.3"/>
    <n v="1509"/>
    <n v="158.02211047556659"/>
    <n v="42.5"/>
    <n v="10"/>
    <n v="6.7159396952115804"/>
    <n v="213"/>
    <x v="0"/>
    <n v="0"/>
    <n v="0"/>
    <n v="0"/>
    <n v="0"/>
    <n v="0"/>
  </r>
  <r>
    <n v="6845"/>
    <s v="M21704"/>
    <x v="0"/>
    <n v="301.3"/>
    <n v="311.39999999999998"/>
    <n v="1838"/>
    <n v="192.47490990993464"/>
    <n v="23.2"/>
    <n v="10.099999999999966"/>
    <n v="4.4654179099104834"/>
    <n v="215"/>
    <x v="0"/>
    <n v="0"/>
    <n v="0"/>
    <n v="0"/>
    <n v="0"/>
    <n v="0"/>
  </r>
  <r>
    <n v="6846"/>
    <s v="M21705"/>
    <x v="0"/>
    <n v="301.3"/>
    <n v="311.5"/>
    <n v="1648"/>
    <n v="172.57815643719928"/>
    <n v="32.4"/>
    <n v="10.199999999999989"/>
    <n v="5.5915322685652562"/>
    <n v="0"/>
    <x v="0"/>
    <n v="0"/>
    <n v="0"/>
    <n v="0"/>
    <n v="0"/>
    <n v="0"/>
  </r>
  <r>
    <n v="6847"/>
    <s v="M21706"/>
    <x v="0"/>
    <n v="301.2"/>
    <n v="311.5"/>
    <n v="1498"/>
    <n v="156.87019316925034"/>
    <n v="49.5"/>
    <n v="10.300000000000011"/>
    <n v="7.765074561877892"/>
    <n v="3"/>
    <x v="0"/>
    <n v="0"/>
    <n v="0"/>
    <n v="0"/>
    <n v="0"/>
    <n v="0"/>
  </r>
  <r>
    <n v="6848"/>
    <s v="L54027"/>
    <x v="1"/>
    <n v="301.2"/>
    <n v="311.39999999999998"/>
    <n v="1757"/>
    <n v="183.99260974524222"/>
    <n v="28"/>
    <n v="10.199999999999989"/>
    <n v="5.1517930728667825"/>
    <n v="6"/>
    <x v="0"/>
    <n v="0"/>
    <n v="0"/>
    <n v="0"/>
    <n v="0"/>
    <n v="0"/>
  </r>
  <r>
    <n v="6849"/>
    <s v="M21708"/>
    <x v="0"/>
    <n v="301.10000000000002"/>
    <n v="311.3"/>
    <n v="1389"/>
    <n v="145.45573986120741"/>
    <n v="53.3"/>
    <n v="10.199999999999989"/>
    <n v="7.7527909346023547"/>
    <n v="8"/>
    <x v="0"/>
    <n v="0"/>
    <n v="0"/>
    <n v="0"/>
    <n v="0"/>
    <n v="0"/>
  </r>
  <r>
    <n v="6850"/>
    <s v="L54029"/>
    <x v="1"/>
    <n v="301.10000000000002"/>
    <n v="311.3"/>
    <n v="1498"/>
    <n v="156.87019316925034"/>
    <n v="37.6"/>
    <n v="10.199999999999989"/>
    <n v="5.8983192631638133"/>
    <n v="11"/>
    <x v="0"/>
    <n v="0"/>
    <n v="0"/>
    <n v="0"/>
    <n v="0"/>
    <n v="0"/>
  </r>
  <r>
    <n v="6851"/>
    <s v="M21710"/>
    <x v="0"/>
    <n v="301"/>
    <n v="311.2"/>
    <n v="1521"/>
    <n v="159.27874753700249"/>
    <n v="35.799999999999997"/>
    <n v="10.199999999999989"/>
    <n v="5.7021791618246889"/>
    <n v="13"/>
    <x v="0"/>
    <n v="0"/>
    <n v="0"/>
    <n v="0"/>
    <n v="0"/>
    <n v="0"/>
  </r>
  <r>
    <n v="6852"/>
    <s v="M21711"/>
    <x v="0"/>
    <n v="301"/>
    <n v="311.2"/>
    <n v="1394"/>
    <n v="145.97933863680572"/>
    <n v="41.3"/>
    <n v="10.199999999999989"/>
    <n v="6.0289466857000757"/>
    <n v="16"/>
    <x v="0"/>
    <n v="0"/>
    <n v="0"/>
    <n v="0"/>
    <n v="0"/>
    <n v="0"/>
  </r>
  <r>
    <n v="6853"/>
    <s v="H36266"/>
    <x v="2"/>
    <n v="301"/>
    <n v="311.2"/>
    <n v="1602"/>
    <n v="167.76104770169496"/>
    <n v="32.700000000000003"/>
    <n v="10.199999999999989"/>
    <n v="5.4857862598454261"/>
    <n v="19"/>
    <x v="0"/>
    <n v="0"/>
    <n v="0"/>
    <n v="0"/>
    <n v="0"/>
    <n v="0"/>
  </r>
  <r>
    <n v="6854"/>
    <s v="L54033"/>
    <x v="1"/>
    <n v="300.89999999999998"/>
    <n v="311.10000000000002"/>
    <n v="1417"/>
    <n v="148.3878930045579"/>
    <n v="40.700000000000003"/>
    <n v="10.200000000000045"/>
    <n v="6.0393872452855071"/>
    <n v="24"/>
    <x v="0"/>
    <n v="0"/>
    <n v="0"/>
    <n v="0"/>
    <n v="0"/>
    <n v="0"/>
  </r>
  <r>
    <n v="6855"/>
    <s v="L54034"/>
    <x v="1"/>
    <n v="301"/>
    <n v="311.2"/>
    <n v="1511"/>
    <n v="158.23154998580591"/>
    <n v="42.9"/>
    <n v="10.199999999999989"/>
    <n v="6.7881334943910732"/>
    <n v="26"/>
    <x v="0"/>
    <n v="0"/>
    <n v="0"/>
    <n v="0"/>
    <n v="0"/>
    <n v="0"/>
  </r>
  <r>
    <n v="6856"/>
    <s v="M21715"/>
    <x v="0"/>
    <n v="301.10000000000002"/>
    <n v="311.3"/>
    <n v="1654"/>
    <n v="173.20647496791725"/>
    <n v="30.7"/>
    <n v="10.199999999999989"/>
    <n v="5.317438781515059"/>
    <n v="28"/>
    <x v="0"/>
    <n v="0"/>
    <n v="0"/>
    <n v="0"/>
    <n v="0"/>
    <n v="0"/>
  </r>
  <r>
    <n v="6857"/>
    <s v="M21716"/>
    <x v="0"/>
    <n v="301.10000000000002"/>
    <n v="311.3"/>
    <n v="1836"/>
    <n v="192.26547039969535"/>
    <n v="22.8"/>
    <n v="10.199999999999989"/>
    <n v="4.3836527251130537"/>
    <n v="31"/>
    <x v="0"/>
    <n v="0"/>
    <n v="0"/>
    <n v="0"/>
    <n v="0"/>
    <n v="0"/>
  </r>
  <r>
    <n v="6858"/>
    <s v="L54037"/>
    <x v="1"/>
    <n v="301.10000000000002"/>
    <n v="311.3"/>
    <n v="1622"/>
    <n v="169.85544280408814"/>
    <n v="35.6"/>
    <n v="10.199999999999989"/>
    <n v="6.0468537638255384"/>
    <n v="34"/>
    <x v="0"/>
    <n v="0"/>
    <n v="0"/>
    <n v="0"/>
    <n v="0"/>
    <n v="0"/>
  </r>
  <r>
    <n v="6859"/>
    <s v="L54038"/>
    <x v="1"/>
    <n v="301"/>
    <n v="311.2"/>
    <n v="1467"/>
    <n v="153.62388076054089"/>
    <n v="45.4"/>
    <n v="10.199999999999989"/>
    <n v="6.9745241865285559"/>
    <n v="36"/>
    <x v="0"/>
    <n v="0"/>
    <n v="0"/>
    <n v="0"/>
    <n v="0"/>
    <n v="0"/>
  </r>
  <r>
    <n v="6860"/>
    <s v="M21719"/>
    <x v="0"/>
    <n v="301.10000000000002"/>
    <n v="311.3"/>
    <n v="1909"/>
    <n v="199.91001252343048"/>
    <n v="22.7"/>
    <n v="10.199999999999989"/>
    <n v="4.5379572842818714"/>
    <n v="38"/>
    <x v="0"/>
    <n v="0"/>
    <n v="0"/>
    <n v="0"/>
    <n v="0"/>
    <n v="0"/>
  </r>
  <r>
    <n v="6861"/>
    <s v="L54040"/>
    <x v="1"/>
    <n v="301.10000000000002"/>
    <n v="311.2"/>
    <n v="1910"/>
    <n v="200.01473227855016"/>
    <n v="20.2"/>
    <n v="10.099999999999966"/>
    <n v="4.0402975920267128"/>
    <n v="41"/>
    <x v="0"/>
    <n v="0"/>
    <n v="0"/>
    <n v="0"/>
    <n v="0"/>
    <n v="0"/>
  </r>
  <r>
    <n v="6862"/>
    <s v="H36275"/>
    <x v="2"/>
    <n v="301.10000000000002"/>
    <n v="311.3"/>
    <n v="2207"/>
    <n v="231.1164995490891"/>
    <n v="16.600000000000001"/>
    <n v="10.199999999999989"/>
    <n v="3.8365338925148795"/>
    <n v="43"/>
    <x v="0"/>
    <n v="0"/>
    <n v="0"/>
    <n v="0"/>
    <n v="0"/>
    <n v="0"/>
  </r>
  <r>
    <n v="6863"/>
    <s v="M21722"/>
    <x v="0"/>
    <n v="301.10000000000002"/>
    <n v="311.2"/>
    <n v="1384"/>
    <n v="144.93214108560912"/>
    <n v="49.4"/>
    <n v="10.099999999999966"/>
    <n v="7.1596477696290908"/>
    <n v="48"/>
    <x v="0"/>
    <n v="0"/>
    <n v="0"/>
    <n v="0"/>
    <n v="0"/>
    <n v="0"/>
  </r>
  <r>
    <n v="6864"/>
    <s v="L54043"/>
    <x v="1"/>
    <n v="301.10000000000002"/>
    <n v="311.3"/>
    <n v="1630"/>
    <n v="170.69320084504542"/>
    <n v="29.5"/>
    <n v="10.199999999999989"/>
    <n v="5.0354494249288404"/>
    <n v="51"/>
    <x v="0"/>
    <n v="0"/>
    <n v="0"/>
    <n v="0"/>
    <n v="0"/>
    <n v="0"/>
  </r>
  <r>
    <n v="6865"/>
    <s v="L54044"/>
    <x v="1"/>
    <n v="301.10000000000002"/>
    <n v="311.3"/>
    <n v="1268"/>
    <n v="132.7846494917286"/>
    <n v="60"/>
    <n v="10.199999999999989"/>
    <n v="7.9670789695037163"/>
    <n v="53"/>
    <x v="0"/>
    <n v="0"/>
    <n v="0"/>
    <n v="0"/>
    <n v="0"/>
    <n v="0"/>
  </r>
  <r>
    <n v="6866"/>
    <s v="L54045"/>
    <x v="1"/>
    <n v="301.10000000000002"/>
    <n v="311.39999999999998"/>
    <n v="1531"/>
    <n v="160.32594508819912"/>
    <n v="38.700000000000003"/>
    <n v="10.299999999999955"/>
    <n v="6.2046140749133061"/>
    <n v="55"/>
    <x v="0"/>
    <n v="0"/>
    <n v="0"/>
    <n v="0"/>
    <n v="0"/>
    <n v="0"/>
  </r>
  <r>
    <n v="6867"/>
    <s v="M21726"/>
    <x v="0"/>
    <n v="301"/>
    <n v="311.3"/>
    <n v="1454"/>
    <n v="152.26252394398531"/>
    <n v="41.5"/>
    <n v="10.300000000000011"/>
    <n v="6.3188947436753908"/>
    <n v="57"/>
    <x v="0"/>
    <n v="0"/>
    <n v="0"/>
    <n v="0"/>
    <n v="0"/>
    <n v="0"/>
  </r>
  <r>
    <n v="6868"/>
    <s v="L54047"/>
    <x v="1"/>
    <n v="301"/>
    <n v="311.3"/>
    <n v="1342"/>
    <n v="140.53391137058341"/>
    <n v="50.9"/>
    <n v="10.300000000000011"/>
    <n v="7.1531760887626952"/>
    <n v="60"/>
    <x v="0"/>
    <n v="0"/>
    <n v="0"/>
    <n v="0"/>
    <n v="0"/>
    <n v="0"/>
  </r>
  <r>
    <n v="6869"/>
    <s v="L54048"/>
    <x v="1"/>
    <n v="301"/>
    <n v="311.2"/>
    <n v="1363"/>
    <n v="142.73302622809626"/>
    <n v="46.3"/>
    <n v="10.199999999999989"/>
    <n v="6.6085391143608572"/>
    <n v="62"/>
    <x v="0"/>
    <n v="0"/>
    <n v="0"/>
    <n v="0"/>
    <n v="0"/>
    <n v="0"/>
  </r>
  <r>
    <n v="6870"/>
    <s v="L54049"/>
    <x v="1"/>
    <n v="301"/>
    <n v="311.2"/>
    <n v="1412"/>
    <n v="147.86429422895961"/>
    <n v="42.1"/>
    <n v="10.199999999999989"/>
    <n v="6.2250867870391993"/>
    <n v="64"/>
    <x v="0"/>
    <n v="0"/>
    <n v="0"/>
    <n v="0"/>
    <n v="0"/>
    <n v="0"/>
  </r>
  <r>
    <n v="6871"/>
    <s v="H36284"/>
    <x v="2"/>
    <n v="301"/>
    <n v="311.3"/>
    <n v="1597"/>
    <n v="167.23744892609665"/>
    <n v="39.200000000000003"/>
    <n v="10.300000000000011"/>
    <n v="6.5557079979029886"/>
    <n v="66"/>
    <x v="0"/>
    <n v="0"/>
    <n v="0"/>
    <n v="0"/>
    <n v="0"/>
    <n v="0"/>
  </r>
  <r>
    <n v="6872"/>
    <s v="L54051"/>
    <x v="1"/>
    <n v="301"/>
    <n v="311.3"/>
    <n v="1349"/>
    <n v="141.26694965642102"/>
    <n v="47"/>
    <n v="10.300000000000011"/>
    <n v="6.6395466338517881"/>
    <n v="71"/>
    <x v="0"/>
    <n v="0"/>
    <n v="0"/>
    <n v="0"/>
    <n v="0"/>
    <n v="0"/>
  </r>
  <r>
    <n v="6873"/>
    <s v="L54052"/>
    <x v="1"/>
    <n v="301"/>
    <n v="311.3"/>
    <n v="1472"/>
    <n v="154.14747953613917"/>
    <n v="35.299999999999997"/>
    <n v="10.300000000000011"/>
    <n v="5.4414060276257121"/>
    <n v="73"/>
    <x v="0"/>
    <n v="0"/>
    <n v="0"/>
    <n v="0"/>
    <n v="0"/>
    <n v="0"/>
  </r>
  <r>
    <n v="6874"/>
    <s v="L54053"/>
    <x v="1"/>
    <n v="301"/>
    <n v="311.39999999999998"/>
    <n v="1478"/>
    <n v="154.77579806685713"/>
    <n v="39.5"/>
    <n v="10.399999999999977"/>
    <n v="6.1136440236408571"/>
    <n v="75"/>
    <x v="0"/>
    <n v="0"/>
    <n v="0"/>
    <n v="0"/>
    <n v="0"/>
    <n v="0"/>
  </r>
  <r>
    <n v="6875"/>
    <s v="H36288"/>
    <x v="2"/>
    <n v="300.89999999999998"/>
    <n v="311.3"/>
    <n v="1295"/>
    <n v="135.61208287995939"/>
    <n v="58.9"/>
    <n v="10.400000000000034"/>
    <n v="7.9875516816296077"/>
    <n v="77"/>
    <x v="0"/>
    <n v="0"/>
    <n v="0"/>
    <n v="0"/>
    <n v="0"/>
    <n v="0"/>
  </r>
  <r>
    <n v="6876"/>
    <s v="M21735"/>
    <x v="0"/>
    <n v="300.8"/>
    <n v="311.2"/>
    <n v="1592"/>
    <n v="166.71385015049836"/>
    <n v="32.9"/>
    <n v="10.399999999999977"/>
    <n v="5.484885669951395"/>
    <n v="82"/>
    <x v="0"/>
    <n v="0"/>
    <n v="0"/>
    <n v="0"/>
    <n v="0"/>
    <n v="0"/>
  </r>
  <r>
    <n v="6877"/>
    <s v="L54056"/>
    <x v="1"/>
    <n v="300.8"/>
    <n v="311.2"/>
    <n v="1430"/>
    <n v="149.74924982111349"/>
    <n v="54.4"/>
    <n v="10.399999999999977"/>
    <n v="8.1463591902685746"/>
    <n v="85"/>
    <x v="0"/>
    <n v="0"/>
    <n v="0"/>
    <n v="0"/>
    <n v="0"/>
    <n v="0"/>
  </r>
  <r>
    <n v="6878"/>
    <s v="M21737"/>
    <x v="0"/>
    <n v="300.8"/>
    <n v="311.2"/>
    <n v="1488"/>
    <n v="155.82299561805374"/>
    <n v="40.1"/>
    <n v="10.399999999999977"/>
    <n v="6.2485021242839549"/>
    <n v="87"/>
    <x v="0"/>
    <n v="0"/>
    <n v="0"/>
    <n v="0"/>
    <n v="0"/>
    <n v="0"/>
  </r>
  <r>
    <n v="6879"/>
    <s v="H36292"/>
    <x v="2"/>
    <n v="300.89999999999998"/>
    <n v="311.2"/>
    <n v="1518"/>
    <n v="158.96458827164355"/>
    <n v="35"/>
    <n v="10.300000000000011"/>
    <n v="5.5637605895075239"/>
    <n v="90"/>
    <x v="0"/>
    <n v="0"/>
    <n v="0"/>
    <n v="0"/>
    <n v="0"/>
    <n v="0"/>
  </r>
  <r>
    <n v="6880"/>
    <s v="H36293"/>
    <x v="2"/>
    <n v="300.8"/>
    <n v="311.2"/>
    <n v="2237"/>
    <n v="234.25809220267891"/>
    <n v="17"/>
    <n v="10.399999999999977"/>
    <n v="3.9823875674455418"/>
    <n v="95"/>
    <x v="0"/>
    <n v="0"/>
    <n v="0"/>
    <n v="0"/>
    <n v="0"/>
    <n v="0"/>
  </r>
  <r>
    <n v="6881"/>
    <s v="M21740"/>
    <x v="0"/>
    <n v="300.89999999999998"/>
    <n v="311.3"/>
    <n v="1801"/>
    <n v="188.60027897050725"/>
    <n v="24.6"/>
    <n v="10.400000000000034"/>
    <n v="4.6395668626744779"/>
    <n v="100"/>
    <x v="0"/>
    <n v="0"/>
    <n v="0"/>
    <n v="0"/>
    <n v="0"/>
    <n v="0"/>
  </r>
  <r>
    <n v="6882"/>
    <s v="L54061"/>
    <x v="1"/>
    <n v="301"/>
    <n v="311.39999999999998"/>
    <n v="1573"/>
    <n v="164.72417480322483"/>
    <n v="37.6"/>
    <n v="10.399999999999977"/>
    <n v="6.1936289726012541"/>
    <n v="103"/>
    <x v="0"/>
    <n v="0"/>
    <n v="0"/>
    <n v="0"/>
    <n v="0"/>
    <n v="0"/>
  </r>
  <r>
    <n v="6883"/>
    <s v="L54062"/>
    <x v="1"/>
    <n v="300.89999999999998"/>
    <n v="311.39999999999998"/>
    <n v="2073"/>
    <n v="217.0840523630547"/>
    <n v="21.4"/>
    <n v="10.5"/>
    <n v="4.6455987205693701"/>
    <n v="105"/>
    <x v="0"/>
    <n v="0"/>
    <n v="0"/>
    <n v="0"/>
    <n v="0"/>
    <n v="0"/>
  </r>
  <r>
    <n v="6884"/>
    <s v="L54063"/>
    <x v="1"/>
    <n v="300.89999999999998"/>
    <n v="311.3"/>
    <n v="1953"/>
    <n v="204.51768174869554"/>
    <n v="19.399999999999999"/>
    <n v="10.400000000000034"/>
    <n v="3.9676430259246933"/>
    <n v="107"/>
    <x v="0"/>
    <n v="0"/>
    <n v="0"/>
    <n v="0"/>
    <n v="0"/>
    <n v="0"/>
  </r>
  <r>
    <n v="6885"/>
    <s v="L54064"/>
    <x v="1"/>
    <n v="300.8"/>
    <n v="311.2"/>
    <n v="1492"/>
    <n v="156.24187463853238"/>
    <n v="39"/>
    <n v="10.399999999999977"/>
    <n v="6.0934331109027626"/>
    <n v="109"/>
    <x v="0"/>
    <n v="0"/>
    <n v="0"/>
    <n v="0"/>
    <n v="0"/>
    <n v="0"/>
  </r>
  <r>
    <n v="6886"/>
    <s v="L54065"/>
    <x v="1"/>
    <n v="300.8"/>
    <n v="311.2"/>
    <n v="1397"/>
    <n v="146.29349790216469"/>
    <n v="48.7"/>
    <n v="10.399999999999977"/>
    <n v="7.1244933478354202"/>
    <n v="111"/>
    <x v="0"/>
    <n v="0"/>
    <n v="0"/>
    <n v="0"/>
    <n v="0"/>
    <n v="0"/>
  </r>
  <r>
    <n v="6887"/>
    <s v="M21746"/>
    <x v="0"/>
    <n v="300.8"/>
    <n v="311.3"/>
    <n v="1465"/>
    <n v="153.41444125030156"/>
    <n v="43.2"/>
    <n v="10.5"/>
    <n v="6.627503862013028"/>
    <n v="113"/>
    <x v="0"/>
    <n v="0"/>
    <n v="0"/>
    <n v="0"/>
    <n v="0"/>
    <n v="0"/>
  </r>
  <r>
    <n v="6888"/>
    <s v="L54067"/>
    <x v="1"/>
    <n v="300.8"/>
    <n v="311.3"/>
    <n v="1782"/>
    <n v="186.61060362323371"/>
    <n v="26.9"/>
    <n v="10.5"/>
    <n v="5.0198252374649863"/>
    <n v="116"/>
    <x v="0"/>
    <n v="0"/>
    <n v="0"/>
    <n v="0"/>
    <n v="0"/>
    <n v="0"/>
  </r>
  <r>
    <n v="6889"/>
    <s v="M21748"/>
    <x v="0"/>
    <n v="300.89999999999998"/>
    <n v="311.39999999999998"/>
    <n v="1434"/>
    <n v="150.16812884159211"/>
    <n v="45.4"/>
    <n v="10.5"/>
    <n v="6.8176330494082809"/>
    <n v="118"/>
    <x v="0"/>
    <n v="0"/>
    <n v="0"/>
    <n v="0"/>
    <n v="0"/>
    <n v="0"/>
  </r>
  <r>
    <n v="6890"/>
    <s v="H36303"/>
    <x v="2"/>
    <n v="300.89999999999998"/>
    <n v="311.39999999999998"/>
    <n v="1387"/>
    <n v="145.24630035096808"/>
    <n v="42.7"/>
    <n v="10.5"/>
    <n v="6.202017024986338"/>
    <n v="121"/>
    <x v="0"/>
    <n v="0"/>
    <n v="0"/>
    <n v="0"/>
    <n v="0"/>
    <n v="0"/>
  </r>
  <r>
    <n v="6891"/>
    <s v="M21750"/>
    <x v="0"/>
    <n v="300.89999999999998"/>
    <n v="311.39999999999998"/>
    <n v="1532"/>
    <n v="160.43066484331877"/>
    <n v="41.5"/>
    <n v="10.5"/>
    <n v="6.6578725909977283"/>
    <n v="126"/>
    <x v="0"/>
    <n v="0"/>
    <n v="0"/>
    <n v="0"/>
    <n v="0"/>
    <n v="0"/>
  </r>
  <r>
    <n v="6892"/>
    <s v="L54071"/>
    <x v="1"/>
    <n v="300.89999999999998"/>
    <n v="311.5"/>
    <n v="1505"/>
    <n v="157.60323145508795"/>
    <n v="41.1"/>
    <n v="10.600000000000023"/>
    <n v="6.4774928128041145"/>
    <n v="129"/>
    <x v="0"/>
    <n v="0"/>
    <n v="0"/>
    <n v="0"/>
    <n v="0"/>
    <n v="0"/>
  </r>
  <r>
    <n v="6893"/>
    <s v="L54072"/>
    <x v="1"/>
    <n v="301"/>
    <n v="311.60000000000002"/>
    <n v="1440"/>
    <n v="150.79644737231007"/>
    <n v="43.3"/>
    <n v="10.600000000000023"/>
    <n v="6.5294861712210261"/>
    <n v="131"/>
    <x v="0"/>
    <n v="0"/>
    <n v="0"/>
    <n v="0"/>
    <n v="0"/>
    <n v="0"/>
  </r>
  <r>
    <n v="6894"/>
    <s v="L54073"/>
    <x v="1"/>
    <n v="301"/>
    <n v="311.60000000000002"/>
    <n v="1470"/>
    <n v="153.93804002589985"/>
    <n v="43.4"/>
    <n v="10.600000000000023"/>
    <n v="6.6809109371240529"/>
    <n v="133"/>
    <x v="0"/>
    <n v="0"/>
    <n v="0"/>
    <n v="0"/>
    <n v="0"/>
    <n v="0"/>
  </r>
  <r>
    <n v="6895"/>
    <s v="L54074"/>
    <x v="1"/>
    <n v="301.10000000000002"/>
    <n v="311.7"/>
    <n v="1408"/>
    <n v="147.44541520848094"/>
    <n v="46.3"/>
    <n v="10.599999999999966"/>
    <n v="6.8267227241526669"/>
    <n v="135"/>
    <x v="0"/>
    <n v="0"/>
    <n v="0"/>
    <n v="0"/>
    <n v="0"/>
    <n v="0"/>
  </r>
  <r>
    <n v="6896"/>
    <s v="M21755"/>
    <x v="0"/>
    <n v="301"/>
    <n v="311.60000000000002"/>
    <n v="1357"/>
    <n v="142.1047076973783"/>
    <n v="45.6"/>
    <n v="10.600000000000023"/>
    <n v="6.4799746710004511"/>
    <n v="137"/>
    <x v="0"/>
    <n v="0"/>
    <n v="0"/>
    <n v="0"/>
    <n v="0"/>
    <n v="0"/>
  </r>
  <r>
    <n v="6897"/>
    <s v="M21756"/>
    <x v="0"/>
    <n v="301"/>
    <n v="311.60000000000002"/>
    <n v="1454"/>
    <n v="152.26252394398531"/>
    <n v="40"/>
    <n v="10.600000000000023"/>
    <n v="6.0905009577594127"/>
    <n v="140"/>
    <x v="0"/>
    <n v="0"/>
    <n v="0"/>
    <n v="0"/>
    <n v="0"/>
    <n v="0"/>
  </r>
  <r>
    <n v="6898"/>
    <s v="L54077"/>
    <x v="1"/>
    <n v="301"/>
    <n v="311.60000000000002"/>
    <n v="1352"/>
    <n v="141.58110892178001"/>
    <n v="63.5"/>
    <n v="10.600000000000023"/>
    <n v="8.9904004165330313"/>
    <n v="143"/>
    <x v="0"/>
    <n v="0"/>
    <n v="0"/>
    <n v="0"/>
    <n v="0"/>
    <n v="0"/>
  </r>
  <r>
    <n v="6899"/>
    <s v="M21758"/>
    <x v="0"/>
    <n v="301"/>
    <n v="311.60000000000002"/>
    <n v="1448"/>
    <n v="151.63420541326735"/>
    <n v="43.9"/>
    <n v="10.600000000000023"/>
    <n v="6.656741617642437"/>
    <n v="145"/>
    <x v="0"/>
    <n v="0"/>
    <n v="0"/>
    <n v="0"/>
    <n v="0"/>
    <n v="0"/>
  </r>
  <r>
    <n v="6900"/>
    <s v="L54079"/>
    <x v="1"/>
    <n v="300.89999999999998"/>
    <n v="311.60000000000002"/>
    <n v="1671"/>
    <n v="174.98671080495149"/>
    <n v="33.5"/>
    <n v="10.700000000000045"/>
    <n v="5.8620548119658755"/>
    <n v="148"/>
    <x v="0"/>
    <n v="0"/>
    <n v="0"/>
    <n v="0"/>
    <n v="0"/>
    <n v="0"/>
  </r>
  <r>
    <n v="6901"/>
    <s v="L54080"/>
    <x v="1"/>
    <n v="301"/>
    <n v="311.7"/>
    <n v="1670"/>
    <n v="174.88199104983181"/>
    <n v="31.3"/>
    <n v="10.699999999999989"/>
    <n v="5.4738063198597358"/>
    <n v="150"/>
    <x v="0"/>
    <n v="0"/>
    <n v="0"/>
    <n v="0"/>
    <n v="0"/>
    <n v="0"/>
  </r>
  <r>
    <n v="6902"/>
    <s v="L54081"/>
    <x v="1"/>
    <n v="301"/>
    <n v="311.7"/>
    <n v="1547"/>
    <n v="162.00146117011366"/>
    <n v="34.5"/>
    <n v="10.699999999999989"/>
    <n v="5.5890504103689205"/>
    <n v="152"/>
    <x v="0"/>
    <n v="0"/>
    <n v="0"/>
    <n v="0"/>
    <n v="0"/>
    <n v="0"/>
  </r>
  <r>
    <n v="6903"/>
    <s v="L54082"/>
    <x v="1"/>
    <n v="301"/>
    <n v="311.60000000000002"/>
    <n v="1461"/>
    <n v="152.99556222982292"/>
    <n v="40.6"/>
    <n v="10.600000000000023"/>
    <n v="6.2116198265308116"/>
    <n v="154"/>
    <x v="0"/>
    <n v="0"/>
    <n v="0"/>
    <n v="0"/>
    <n v="0"/>
    <n v="0"/>
  </r>
  <r>
    <n v="6904"/>
    <s v="M21763"/>
    <x v="0"/>
    <n v="301"/>
    <n v="311.60000000000002"/>
    <n v="1609"/>
    <n v="168.49408598753254"/>
    <n v="35.799999999999997"/>
    <n v="10.600000000000023"/>
    <n v="6.0320882783536645"/>
    <n v="156"/>
    <x v="0"/>
    <n v="0"/>
    <n v="0"/>
    <n v="0"/>
    <n v="0"/>
    <n v="0"/>
  </r>
  <r>
    <n v="6905"/>
    <s v="M21764"/>
    <x v="0"/>
    <n v="300.89999999999998"/>
    <n v="311.5"/>
    <n v="1704"/>
    <n v="178.44246272390026"/>
    <n v="31.3"/>
    <n v="10.600000000000023"/>
    <n v="5.5852490832580779"/>
    <n v="159"/>
    <x v="0"/>
    <n v="0"/>
    <n v="0"/>
    <n v="0"/>
    <n v="0"/>
    <n v="0"/>
  </r>
  <r>
    <n v="6906"/>
    <s v="M21765"/>
    <x v="0"/>
    <n v="301"/>
    <n v="311.5"/>
    <n v="1550"/>
    <n v="162.31562043547265"/>
    <n v="34.9"/>
    <n v="10.5"/>
    <n v="5.6648151531979956"/>
    <n v="162"/>
    <x v="0"/>
    <n v="0"/>
    <n v="0"/>
    <n v="0"/>
    <n v="0"/>
    <n v="0"/>
  </r>
  <r>
    <n v="6907"/>
    <s v="M21766"/>
    <x v="0"/>
    <n v="301"/>
    <n v="311.5"/>
    <n v="1530"/>
    <n v="160.22122533307945"/>
    <n v="43.9"/>
    <n v="10.5"/>
    <n v="7.0337117921221868"/>
    <n v="165"/>
    <x v="0"/>
    <n v="0"/>
    <n v="0"/>
    <n v="0"/>
    <n v="0"/>
    <n v="0"/>
  </r>
  <r>
    <n v="6908"/>
    <s v="L54087"/>
    <x v="1"/>
    <n v="300.89999999999998"/>
    <n v="311.3"/>
    <n v="1449"/>
    <n v="151.73892516838703"/>
    <n v="40.200000000000003"/>
    <n v="10.400000000000034"/>
    <n v="6.0999047917691591"/>
    <n v="168"/>
    <x v="0"/>
    <n v="0"/>
    <n v="0"/>
    <n v="0"/>
    <n v="0"/>
    <n v="0"/>
  </r>
  <r>
    <n v="6909"/>
    <s v="L54088"/>
    <x v="1"/>
    <n v="300.89999999999998"/>
    <n v="311.3"/>
    <n v="1613"/>
    <n v="168.91296500801121"/>
    <n v="32.700000000000003"/>
    <n v="10.400000000000034"/>
    <n v="5.5234539557619673"/>
    <n v="170"/>
    <x v="0"/>
    <n v="0"/>
    <n v="0"/>
    <n v="0"/>
    <n v="0"/>
    <n v="0"/>
  </r>
  <r>
    <n v="6910"/>
    <s v="L54089"/>
    <x v="1"/>
    <n v="300.8"/>
    <n v="311.2"/>
    <n v="1376"/>
    <n v="144.09438304465183"/>
    <n v="48.1"/>
    <n v="10.399999999999977"/>
    <n v="6.9309398244477531"/>
    <n v="172"/>
    <x v="0"/>
    <n v="0"/>
    <n v="0"/>
    <n v="0"/>
    <n v="0"/>
    <n v="0"/>
  </r>
  <r>
    <n v="6911"/>
    <s v="L54090"/>
    <x v="1"/>
    <n v="300.8"/>
    <n v="311.2"/>
    <n v="1434"/>
    <n v="150.16812884159211"/>
    <n v="45.6"/>
    <n v="10.399999999999977"/>
    <n v="6.8476666751766002"/>
    <n v="174"/>
    <x v="0"/>
    <n v="0"/>
    <n v="0"/>
    <n v="0"/>
    <n v="0"/>
    <n v="0"/>
  </r>
  <r>
    <n v="6912"/>
    <s v="L54091"/>
    <x v="1"/>
    <n v="300.8"/>
    <n v="311.10000000000002"/>
    <n v="1480"/>
    <n v="154.98523757709646"/>
    <n v="41.1"/>
    <n v="10.300000000000011"/>
    <n v="6.3698932644186641"/>
    <n v="176"/>
    <x v="0"/>
    <n v="0"/>
    <n v="0"/>
    <n v="0"/>
    <n v="0"/>
    <n v="0"/>
  </r>
  <r>
    <n v="6913"/>
    <s v="M21772"/>
    <x v="0"/>
    <n v="300.8"/>
    <n v="311.2"/>
    <n v="1634"/>
    <n v="171.11207986552407"/>
    <n v="31.9"/>
    <n v="10.399999999999977"/>
    <n v="5.4584753477102179"/>
    <n v="178"/>
    <x v="0"/>
    <n v="0"/>
    <n v="0"/>
    <n v="0"/>
    <n v="0"/>
    <n v="0"/>
  </r>
  <r>
    <n v="6914"/>
    <s v="L54093"/>
    <x v="1"/>
    <n v="300.8"/>
    <n v="311.2"/>
    <n v="1481"/>
    <n v="155.08995733221613"/>
    <n v="38.5"/>
    <n v="10.399999999999977"/>
    <n v="5.9709633572903211"/>
    <n v="181"/>
    <x v="0"/>
    <n v="0"/>
    <n v="0"/>
    <n v="0"/>
    <n v="0"/>
    <n v="1"/>
  </r>
  <r>
    <n v="6915"/>
    <s v="H36328"/>
    <x v="2"/>
    <n v="300.89999999999998"/>
    <n v="311.3"/>
    <n v="1668"/>
    <n v="174.67255153959249"/>
    <n v="28.9"/>
    <n v="10.400000000000034"/>
    <n v="5.048036739494222"/>
    <n v="183"/>
    <x v="0"/>
    <n v="0"/>
    <n v="0"/>
    <n v="0"/>
    <n v="0"/>
    <n v="0"/>
  </r>
  <r>
    <n v="6916"/>
    <s v="L54095"/>
    <x v="1"/>
    <n v="301"/>
    <n v="311.39999999999998"/>
    <n v="1484"/>
    <n v="155.4041165975751"/>
    <n v="36.200000000000003"/>
    <n v="10.399999999999977"/>
    <n v="5.6256290208322186"/>
    <n v="188"/>
    <x v="0"/>
    <n v="0"/>
    <n v="0"/>
    <n v="0"/>
    <n v="0"/>
    <n v="0"/>
  </r>
  <r>
    <n v="6917"/>
    <s v="M21776"/>
    <x v="0"/>
    <n v="300.89999999999998"/>
    <n v="311.3"/>
    <n v="1603"/>
    <n v="167.86576745681461"/>
    <n v="31.8"/>
    <n v="10.400000000000034"/>
    <n v="5.3381314051267044"/>
    <n v="190"/>
    <x v="0"/>
    <n v="0"/>
    <n v="0"/>
    <n v="0"/>
    <n v="0"/>
    <n v="0"/>
  </r>
  <r>
    <n v="6918"/>
    <s v="L54097"/>
    <x v="1"/>
    <n v="301"/>
    <n v="311.39999999999998"/>
    <n v="1481"/>
    <n v="155.08995733221613"/>
    <n v="37.5"/>
    <n v="10.399999999999977"/>
    <n v="5.8158733999581047"/>
    <n v="193"/>
    <x v="0"/>
    <n v="0"/>
    <n v="0"/>
    <n v="0"/>
    <n v="0"/>
    <n v="0"/>
  </r>
  <r>
    <n v="6919"/>
    <s v="L54098"/>
    <x v="1"/>
    <n v="301"/>
    <n v="311.5"/>
    <n v="1559"/>
    <n v="163.25809823154958"/>
    <n v="31.8"/>
    <n v="10.5"/>
    <n v="5.1916075237632766"/>
    <n v="195"/>
    <x v="0"/>
    <n v="0"/>
    <n v="0"/>
    <n v="0"/>
    <n v="0"/>
    <n v="0"/>
  </r>
  <r>
    <n v="6920"/>
    <s v="L54099"/>
    <x v="1"/>
    <n v="301"/>
    <n v="311.5"/>
    <n v="1444"/>
    <n v="151.21532639278868"/>
    <n v="39.799999999999997"/>
    <n v="10.5"/>
    <n v="6.0183699904329888"/>
    <n v="197"/>
    <x v="0"/>
    <n v="0"/>
    <n v="0"/>
    <n v="0"/>
    <n v="0"/>
    <n v="0"/>
  </r>
  <r>
    <n v="6921"/>
    <s v="M21780"/>
    <x v="0"/>
    <n v="301.2"/>
    <n v="311.60000000000002"/>
    <n v="1423"/>
    <n v="149.01621153527586"/>
    <n v="48"/>
    <n v="10.400000000000034"/>
    <n v="7.1527781536932418"/>
    <n v="199"/>
    <x v="0"/>
    <n v="0"/>
    <n v="0"/>
    <n v="0"/>
    <n v="0"/>
    <n v="0"/>
  </r>
  <r>
    <n v="6922"/>
    <s v="L54101"/>
    <x v="1"/>
    <n v="301.10000000000002"/>
    <n v="311.60000000000002"/>
    <n v="1432"/>
    <n v="149.95868933135279"/>
    <n v="48.1"/>
    <n v="10.5"/>
    <n v="7.2130129568380692"/>
    <n v="202"/>
    <x v="0"/>
    <n v="0"/>
    <n v="0"/>
    <n v="0"/>
    <n v="0"/>
    <n v="0"/>
  </r>
  <r>
    <n v="6923"/>
    <s v="L54102"/>
    <x v="1"/>
    <n v="301.2"/>
    <n v="311.7"/>
    <n v="1463"/>
    <n v="153.20500174006227"/>
    <n v="48.3"/>
    <n v="10.5"/>
    <n v="7.3998015840450071"/>
    <n v="204"/>
    <x v="0"/>
    <n v="0"/>
    <n v="0"/>
    <n v="0"/>
    <n v="0"/>
    <n v="0"/>
  </r>
  <r>
    <n v="6924"/>
    <s v="L54103"/>
    <x v="1"/>
    <n v="301.2"/>
    <n v="311.7"/>
    <n v="1433"/>
    <n v="150.06340908647243"/>
    <n v="49.3"/>
    <n v="10.5"/>
    <n v="7.3981260679630907"/>
    <n v="206"/>
    <x v="0"/>
    <n v="0"/>
    <n v="0"/>
    <n v="0"/>
    <n v="0"/>
    <n v="0"/>
  </r>
  <r>
    <n v="6925"/>
    <s v="L54104"/>
    <x v="1"/>
    <n v="301.2"/>
    <n v="311.60000000000002"/>
    <n v="1461"/>
    <n v="152.99556222982292"/>
    <n v="52.9"/>
    <n v="10.400000000000034"/>
    <n v="8.0934652419576327"/>
    <n v="208"/>
    <x v="1"/>
    <n v="0"/>
    <n v="0"/>
    <n v="0"/>
    <n v="1"/>
    <n v="0"/>
  </r>
  <r>
    <n v="6926"/>
    <s v="M21785"/>
    <x v="0"/>
    <n v="301.10000000000002"/>
    <n v="311.60000000000002"/>
    <n v="1266"/>
    <n v="132.57520998148928"/>
    <n v="55.5"/>
    <n v="10.5"/>
    <n v="7.3579241539726556"/>
    <n v="210"/>
    <x v="0"/>
    <n v="0"/>
    <n v="0"/>
    <n v="0"/>
    <n v="0"/>
    <n v="0"/>
  </r>
  <r>
    <n v="6927"/>
    <s v="H36340"/>
    <x v="2"/>
    <n v="301.10000000000002"/>
    <n v="311.60000000000002"/>
    <n v="1417"/>
    <n v="148.3878930045579"/>
    <n v="53.4"/>
    <n v="10.5"/>
    <n v="7.923913486443392"/>
    <n v="0"/>
    <x v="0"/>
    <n v="0"/>
    <n v="0"/>
    <n v="0"/>
    <n v="0"/>
    <n v="0"/>
  </r>
  <r>
    <n v="6928"/>
    <s v="L54107"/>
    <x v="1"/>
    <n v="301.10000000000002"/>
    <n v="311.60000000000002"/>
    <n v="1488"/>
    <n v="155.82299561805374"/>
    <n v="43.4"/>
    <n v="10.5"/>
    <n v="6.7627180098235318"/>
    <n v="5"/>
    <x v="0"/>
    <n v="0"/>
    <n v="0"/>
    <n v="0"/>
    <n v="0"/>
    <n v="0"/>
  </r>
  <r>
    <n v="6929"/>
    <s v="L54108"/>
    <x v="1"/>
    <n v="301.10000000000002"/>
    <n v="311.7"/>
    <n v="1816"/>
    <n v="190.17107529730214"/>
    <n v="24.5"/>
    <n v="10.599999999999966"/>
    <n v="4.6591913447839026"/>
    <n v="7"/>
    <x v="0"/>
    <n v="0"/>
    <n v="0"/>
    <n v="0"/>
    <n v="0"/>
    <n v="0"/>
  </r>
  <r>
    <n v="6930"/>
    <s v="M21789"/>
    <x v="0"/>
    <n v="301"/>
    <n v="311.60000000000002"/>
    <n v="1301"/>
    <n v="136.24040141067738"/>
    <n v="55"/>
    <n v="10.600000000000023"/>
    <n v="7.493222077587256"/>
    <n v="9"/>
    <x v="0"/>
    <n v="0"/>
    <n v="0"/>
    <n v="0"/>
    <n v="0"/>
    <n v="0"/>
  </r>
  <r>
    <n v="6931"/>
    <s v="M21790"/>
    <x v="0"/>
    <n v="300.89999999999998"/>
    <n v="311.5"/>
    <n v="1836"/>
    <n v="192.26547039969535"/>
    <n v="21.8"/>
    <n v="10.600000000000023"/>
    <n v="4.1913872547133586"/>
    <n v="12"/>
    <x v="0"/>
    <n v="0"/>
    <n v="0"/>
    <n v="0"/>
    <n v="0"/>
    <n v="0"/>
  </r>
  <r>
    <n v="6932"/>
    <s v="M21791"/>
    <x v="0"/>
    <n v="300.8"/>
    <n v="311.39999999999998"/>
    <n v="1521"/>
    <n v="159.27874753700249"/>
    <n v="39.9"/>
    <n v="10.599999999999966"/>
    <n v="6.3552220267263992"/>
    <n v="15"/>
    <x v="0"/>
    <n v="0"/>
    <n v="0"/>
    <n v="0"/>
    <n v="0"/>
    <n v="0"/>
  </r>
  <r>
    <n v="6933"/>
    <s v="L54112"/>
    <x v="1"/>
    <n v="300.8"/>
    <n v="311.39999999999998"/>
    <n v="1322"/>
    <n v="138.43951626819023"/>
    <n v="67.2"/>
    <n v="10.599999999999966"/>
    <n v="9.3031354932223831"/>
    <n v="18"/>
    <x v="1"/>
    <n v="0"/>
    <n v="0"/>
    <n v="1"/>
    <n v="0"/>
    <n v="0"/>
  </r>
  <r>
    <n v="6934"/>
    <s v="L54113"/>
    <x v="1"/>
    <n v="300.8"/>
    <n v="311.39999999999998"/>
    <n v="1492"/>
    <n v="156.24187463853238"/>
    <n v="40.6"/>
    <n v="10.599999999999966"/>
    <n v="6.3434201103244146"/>
    <n v="20"/>
    <x v="0"/>
    <n v="0"/>
    <n v="0"/>
    <n v="0"/>
    <n v="0"/>
    <n v="0"/>
  </r>
  <r>
    <n v="6935"/>
    <s v="L54114"/>
    <x v="1"/>
    <n v="300.8"/>
    <n v="311.39999999999998"/>
    <n v="1536"/>
    <n v="160.84954386379741"/>
    <n v="40.9"/>
    <n v="10.599999999999966"/>
    <n v="6.5787463440293141"/>
    <n v="22"/>
    <x v="0"/>
    <n v="0"/>
    <n v="0"/>
    <n v="0"/>
    <n v="0"/>
    <n v="0"/>
  </r>
  <r>
    <n v="6936"/>
    <s v="L54115"/>
    <x v="1"/>
    <n v="300.7"/>
    <n v="311.2"/>
    <n v="1878"/>
    <n v="196.66370011472105"/>
    <n v="24.3"/>
    <n v="10.5"/>
    <n v="4.7789279127877213"/>
    <n v="24"/>
    <x v="0"/>
    <n v="0"/>
    <n v="0"/>
    <n v="0"/>
    <n v="0"/>
    <n v="0"/>
  </r>
  <r>
    <n v="6937"/>
    <s v="L54116"/>
    <x v="1"/>
    <n v="300.60000000000002"/>
    <n v="311.10000000000002"/>
    <n v="1471"/>
    <n v="154.04275978101953"/>
    <n v="40.700000000000003"/>
    <n v="10.5"/>
    <n v="6.2695403230874955"/>
    <n v="26"/>
    <x v="0"/>
    <n v="0"/>
    <n v="0"/>
    <n v="0"/>
    <n v="0"/>
    <n v="0"/>
  </r>
  <r>
    <n v="6938"/>
    <s v="H36351"/>
    <x v="2"/>
    <n v="300.60000000000002"/>
    <n v="311.10000000000002"/>
    <n v="1452"/>
    <n v="152.05308443374599"/>
    <n v="40.200000000000003"/>
    <n v="10.5"/>
    <n v="6.1125339942365891"/>
    <n v="28"/>
    <x v="0"/>
    <n v="0"/>
    <n v="0"/>
    <n v="0"/>
    <n v="0"/>
    <n v="0"/>
  </r>
  <r>
    <n v="6939"/>
    <s v="L54118"/>
    <x v="1"/>
    <n v="300.7"/>
    <n v="311.2"/>
    <n v="1452"/>
    <n v="152.05308443374599"/>
    <n v="44.4"/>
    <n v="10.5"/>
    <n v="6.7511569488583216"/>
    <n v="33"/>
    <x v="0"/>
    <n v="0"/>
    <n v="0"/>
    <n v="0"/>
    <n v="0"/>
    <n v="0"/>
  </r>
  <r>
    <n v="6940"/>
    <s v="M21799"/>
    <x v="0"/>
    <n v="300.7"/>
    <n v="311.3"/>
    <n v="1348"/>
    <n v="141.16222990130137"/>
    <n v="53"/>
    <n v="10.600000000000023"/>
    <n v="7.4815981847689725"/>
    <n v="35"/>
    <x v="0"/>
    <n v="0"/>
    <n v="0"/>
    <n v="0"/>
    <n v="0"/>
    <n v="0"/>
  </r>
  <r>
    <n v="6941"/>
    <s v="H36354"/>
    <x v="2"/>
    <n v="300.8"/>
    <n v="311.39999999999998"/>
    <n v="1453"/>
    <n v="152.15780418886564"/>
    <n v="44.6"/>
    <n v="10.599999999999966"/>
    <n v="6.7862380668234081"/>
    <n v="38"/>
    <x v="0"/>
    <n v="0"/>
    <n v="0"/>
    <n v="0"/>
    <n v="0"/>
    <n v="0"/>
  </r>
  <r>
    <n v="6942"/>
    <s v="L54121"/>
    <x v="1"/>
    <n v="300.8"/>
    <n v="311.39999999999998"/>
    <n v="1316"/>
    <n v="137.81119773747227"/>
    <n v="57.6"/>
    <n v="10.599999999999966"/>
    <n v="7.937924989678403"/>
    <n v="43"/>
    <x v="0"/>
    <n v="0"/>
    <n v="0"/>
    <n v="0"/>
    <n v="0"/>
    <n v="0"/>
  </r>
  <r>
    <n v="6943"/>
    <s v="M21802"/>
    <x v="0"/>
    <n v="300.8"/>
    <n v="311.39999999999998"/>
    <n v="1732"/>
    <n v="181.37461586725072"/>
    <n v="26.9"/>
    <n v="10.599999999999966"/>
    <n v="4.8789771668290438"/>
    <n v="45"/>
    <x v="0"/>
    <n v="0"/>
    <n v="0"/>
    <n v="0"/>
    <n v="0"/>
    <n v="0"/>
  </r>
  <r>
    <n v="6944"/>
    <s v="L54123"/>
    <x v="1"/>
    <n v="300.7"/>
    <n v="311.3"/>
    <n v="1522"/>
    <n v="159.38346729212216"/>
    <n v="35.200000000000003"/>
    <n v="10.600000000000023"/>
    <n v="5.6102980486827008"/>
    <n v="48"/>
    <x v="0"/>
    <n v="0"/>
    <n v="0"/>
    <n v="0"/>
    <n v="0"/>
    <n v="0"/>
  </r>
  <r>
    <n v="6945"/>
    <s v="M21804"/>
    <x v="0"/>
    <n v="300.7"/>
    <n v="311.3"/>
    <n v="1487"/>
    <n v="155.71827586293409"/>
    <n v="39.799999999999997"/>
    <n v="10.600000000000023"/>
    <n v="6.1975873793447764"/>
    <n v="50"/>
    <x v="0"/>
    <n v="0"/>
    <n v="0"/>
    <n v="0"/>
    <n v="0"/>
    <n v="0"/>
  </r>
  <r>
    <n v="6946"/>
    <s v="M21805"/>
    <x v="0"/>
    <n v="300.8"/>
    <n v="311.39999999999998"/>
    <n v="1852"/>
    <n v="193.94098648160988"/>
    <n v="22.2"/>
    <n v="10.599999999999966"/>
    <n v="4.3054898998917395"/>
    <n v="53"/>
    <x v="0"/>
    <n v="0"/>
    <n v="0"/>
    <n v="0"/>
    <n v="0"/>
    <n v="0"/>
  </r>
  <r>
    <n v="6947"/>
    <s v="L54126"/>
    <x v="1"/>
    <n v="300.7"/>
    <n v="311.2"/>
    <n v="1486"/>
    <n v="155.61355610781442"/>
    <n v="46.8"/>
    <n v="10.5"/>
    <n v="7.2827144258457146"/>
    <n v="56"/>
    <x v="0"/>
    <n v="0"/>
    <n v="0"/>
    <n v="0"/>
    <n v="0"/>
    <n v="0"/>
  </r>
  <r>
    <n v="6948"/>
    <s v="M21807"/>
    <x v="0"/>
    <n v="300.7"/>
    <n v="311.3"/>
    <n v="1562"/>
    <n v="163.57225749690858"/>
    <n v="37.1"/>
    <n v="10.600000000000023"/>
    <n v="6.0685307531353079"/>
    <n v="58"/>
    <x v="0"/>
    <n v="0"/>
    <n v="0"/>
    <n v="0"/>
    <n v="0"/>
    <n v="0"/>
  </r>
  <r>
    <n v="6949"/>
    <s v="L54128"/>
    <x v="1"/>
    <n v="300.7"/>
    <n v="311.2"/>
    <n v="1457"/>
    <n v="152.57668320934428"/>
    <n v="51.4"/>
    <n v="10.5"/>
    <n v="7.8424415169602959"/>
    <n v="61"/>
    <x v="0"/>
    <n v="0"/>
    <n v="0"/>
    <n v="0"/>
    <n v="0"/>
    <n v="0"/>
  </r>
  <r>
    <n v="6950"/>
    <s v="M21809"/>
    <x v="0"/>
    <n v="300.7"/>
    <n v="311.2"/>
    <n v="1769"/>
    <n v="185.24924680667812"/>
    <n v="26.5"/>
    <n v="10.5"/>
    <n v="4.9091050403769705"/>
    <n v="63"/>
    <x v="0"/>
    <n v="0"/>
    <n v="0"/>
    <n v="0"/>
    <n v="0"/>
    <n v="0"/>
  </r>
  <r>
    <n v="6951"/>
    <s v="H36364"/>
    <x v="2"/>
    <n v="300.7"/>
    <n v="311.3"/>
    <n v="1374"/>
    <n v="143.88494353441254"/>
    <n v="53.1"/>
    <n v="10.600000000000023"/>
    <n v="7.6402905016773062"/>
    <n v="66"/>
    <x v="0"/>
    <n v="0"/>
    <n v="0"/>
    <n v="0"/>
    <n v="0"/>
    <n v="0"/>
  </r>
  <r>
    <n v="6952"/>
    <s v="L54131"/>
    <x v="1"/>
    <n v="300.8"/>
    <n v="311.3"/>
    <n v="1524"/>
    <n v="159.59290680236148"/>
    <n v="43.5"/>
    <n v="10.5"/>
    <n v="6.9422914459027245"/>
    <n v="71"/>
    <x v="0"/>
    <n v="0"/>
    <n v="0"/>
    <n v="0"/>
    <n v="0"/>
    <n v="0"/>
  </r>
  <r>
    <n v="6953"/>
    <s v="L54132"/>
    <x v="1"/>
    <n v="300.8"/>
    <n v="311.3"/>
    <n v="1498"/>
    <n v="156.87019316925034"/>
    <n v="40.200000000000003"/>
    <n v="10.5"/>
    <n v="6.3061817654038643"/>
    <n v="73"/>
    <x v="0"/>
    <n v="0"/>
    <n v="0"/>
    <n v="0"/>
    <n v="0"/>
    <n v="0"/>
  </r>
  <r>
    <n v="6954"/>
    <s v="L54133"/>
    <x v="1"/>
    <n v="300.8"/>
    <n v="311.3"/>
    <n v="1462"/>
    <n v="153.1002819849426"/>
    <n v="41.4"/>
    <n v="10.5"/>
    <n v="6.3383516741766233"/>
    <n v="75"/>
    <x v="0"/>
    <n v="0"/>
    <n v="0"/>
    <n v="0"/>
    <n v="0"/>
    <n v="0"/>
  </r>
  <r>
    <n v="6955"/>
    <s v="M21814"/>
    <x v="0"/>
    <n v="300.8"/>
    <n v="311.2"/>
    <n v="1429"/>
    <n v="149.64453006599382"/>
    <n v="52.3"/>
    <n v="10.399999999999977"/>
    <n v="7.8264089224514768"/>
    <n v="77"/>
    <x v="0"/>
    <n v="0"/>
    <n v="0"/>
    <n v="0"/>
    <n v="0"/>
    <n v="0"/>
  </r>
  <r>
    <n v="6956"/>
    <s v="L54135"/>
    <x v="1"/>
    <n v="300.7"/>
    <n v="311.2"/>
    <n v="1399"/>
    <n v="146.50293741240404"/>
    <n v="47.9"/>
    <n v="10.5"/>
    <n v="7.017490702054153"/>
    <n v="80"/>
    <x v="0"/>
    <n v="0"/>
    <n v="0"/>
    <n v="0"/>
    <n v="0"/>
    <n v="0"/>
  </r>
  <r>
    <n v="6957"/>
    <s v="M21816"/>
    <x v="0"/>
    <n v="300.8"/>
    <n v="311.2"/>
    <n v="1434"/>
    <n v="150.16812884159211"/>
    <n v="39.1"/>
    <n v="10.399999999999977"/>
    <n v="5.8715738377062516"/>
    <n v="82"/>
    <x v="0"/>
    <n v="0"/>
    <n v="0"/>
    <n v="0"/>
    <n v="0"/>
    <n v="0"/>
  </r>
  <r>
    <n v="6958"/>
    <s v="L54137"/>
    <x v="1"/>
    <n v="300.7"/>
    <n v="311.10000000000002"/>
    <n v="1324"/>
    <n v="138.64895577842952"/>
    <n v="52.2"/>
    <n v="10.400000000000034"/>
    <n v="7.2374754916340214"/>
    <n v="85"/>
    <x v="0"/>
    <n v="0"/>
    <n v="0"/>
    <n v="0"/>
    <n v="0"/>
    <n v="0"/>
  </r>
  <r>
    <n v="6959"/>
    <s v="L54138"/>
    <x v="1"/>
    <n v="300.60000000000002"/>
    <n v="311"/>
    <n v="1563"/>
    <n v="163.67697725202822"/>
    <n v="40.700000000000003"/>
    <n v="10.399999999999977"/>
    <n v="6.6616529741575494"/>
    <n v="87"/>
    <x v="0"/>
    <n v="0"/>
    <n v="0"/>
    <n v="0"/>
    <n v="0"/>
    <n v="0"/>
  </r>
  <r>
    <n v="6960"/>
    <s v="L54139"/>
    <x v="1"/>
    <n v="300.60000000000002"/>
    <n v="311"/>
    <n v="1543"/>
    <n v="161.58258214963502"/>
    <n v="34.700000000000003"/>
    <n v="10.399999999999977"/>
    <n v="5.6069156005923348"/>
    <n v="89"/>
    <x v="0"/>
    <n v="0"/>
    <n v="0"/>
    <n v="0"/>
    <n v="0"/>
    <n v="0"/>
  </r>
  <r>
    <n v="6961"/>
    <s v="L54140"/>
    <x v="1"/>
    <n v="300.7"/>
    <n v="311"/>
    <n v="1413"/>
    <n v="147.96901398407925"/>
    <n v="52"/>
    <n v="10.300000000000011"/>
    <n v="7.6943887271721216"/>
    <n v="91"/>
    <x v="0"/>
    <n v="0"/>
    <n v="0"/>
    <n v="0"/>
    <n v="0"/>
    <n v="1"/>
  </r>
  <r>
    <n v="6962"/>
    <s v="M21821"/>
    <x v="0"/>
    <n v="300.7"/>
    <n v="311"/>
    <n v="1378"/>
    <n v="144.30382255489116"/>
    <n v="41.2"/>
    <n v="10.300000000000011"/>
    <n v="5.9453174892615159"/>
    <n v="93"/>
    <x v="0"/>
    <n v="0"/>
    <n v="0"/>
    <n v="0"/>
    <n v="0"/>
    <n v="0"/>
  </r>
  <r>
    <n v="6963"/>
    <s v="M21822"/>
    <x v="0"/>
    <n v="300.7"/>
    <n v="311.10000000000002"/>
    <n v="1373"/>
    <n v="143.78022377929287"/>
    <n v="49.9"/>
    <n v="10.400000000000034"/>
    <n v="7.1746331665867134"/>
    <n v="96"/>
    <x v="0"/>
    <n v="0"/>
    <n v="0"/>
    <n v="0"/>
    <n v="0"/>
    <n v="0"/>
  </r>
  <r>
    <n v="6964"/>
    <s v="H36377"/>
    <x v="2"/>
    <n v="300.7"/>
    <n v="311"/>
    <n v="1981"/>
    <n v="207.449834892046"/>
    <n v="19.899999999999999"/>
    <n v="10.300000000000011"/>
    <n v="4.1282517143517152"/>
    <n v="99"/>
    <x v="0"/>
    <n v="0"/>
    <n v="0"/>
    <n v="0"/>
    <n v="0"/>
    <n v="0"/>
  </r>
  <r>
    <n v="6965"/>
    <s v="M21824"/>
    <x v="0"/>
    <n v="300.7"/>
    <n v="311"/>
    <n v="1263"/>
    <n v="132.26105071613028"/>
    <n v="52.3"/>
    <n v="10.300000000000011"/>
    <n v="6.9172529524536142"/>
    <n v="104"/>
    <x v="0"/>
    <n v="0"/>
    <n v="0"/>
    <n v="0"/>
    <n v="0"/>
    <n v="0"/>
  </r>
  <r>
    <n v="6966"/>
    <s v="L54145"/>
    <x v="1"/>
    <n v="300.7"/>
    <n v="311"/>
    <n v="1312"/>
    <n v="137.3923187169936"/>
    <n v="52.1"/>
    <n v="10.300000000000011"/>
    <n v="7.1581398051553666"/>
    <n v="107"/>
    <x v="0"/>
    <n v="0"/>
    <n v="0"/>
    <n v="0"/>
    <n v="0"/>
    <n v="0"/>
  </r>
  <r>
    <n v="6967"/>
    <s v="L54146"/>
    <x v="1"/>
    <n v="300.7"/>
    <n v="311"/>
    <n v="1969"/>
    <n v="206.1931978306101"/>
    <n v="20.7"/>
    <n v="10.300000000000011"/>
    <n v="4.2681991950936293"/>
    <n v="109"/>
    <x v="0"/>
    <n v="0"/>
    <n v="0"/>
    <n v="0"/>
    <n v="0"/>
    <n v="0"/>
  </r>
  <r>
    <n v="6968"/>
    <s v="M21827"/>
    <x v="0"/>
    <n v="300.8"/>
    <n v="311.2"/>
    <n v="1365"/>
    <n v="142.94246573833559"/>
    <n v="51.7"/>
    <n v="10.399999999999977"/>
    <n v="7.3901254786719504"/>
    <n v="111"/>
    <x v="0"/>
    <n v="0"/>
    <n v="0"/>
    <n v="0"/>
    <n v="0"/>
    <n v="0"/>
  </r>
  <r>
    <n v="6969"/>
    <s v="L54148"/>
    <x v="1"/>
    <n v="300.89999999999998"/>
    <n v="311.2"/>
    <n v="1789"/>
    <n v="187.34364190907132"/>
    <n v="25.5"/>
    <n v="10.300000000000011"/>
    <n v="4.7772628686813183"/>
    <n v="114"/>
    <x v="0"/>
    <n v="0"/>
    <n v="0"/>
    <n v="0"/>
    <n v="0"/>
    <n v="0"/>
  </r>
  <r>
    <n v="6970"/>
    <s v="M21829"/>
    <x v="0"/>
    <n v="300.8"/>
    <n v="311.10000000000002"/>
    <n v="1583"/>
    <n v="165.77137235442143"/>
    <n v="32.1"/>
    <n v="10.300000000000011"/>
    <n v="5.3212610525769275"/>
    <n v="116"/>
    <x v="0"/>
    <n v="0"/>
    <n v="0"/>
    <n v="0"/>
    <n v="0"/>
    <n v="0"/>
  </r>
  <r>
    <n v="6971"/>
    <s v="L54150"/>
    <x v="1"/>
    <n v="300.7"/>
    <n v="311"/>
    <n v="1436"/>
    <n v="150.37756835183143"/>
    <n v="44.9"/>
    <n v="10.300000000000011"/>
    <n v="6.7519528189972311"/>
    <n v="119"/>
    <x v="0"/>
    <n v="0"/>
    <n v="0"/>
    <n v="0"/>
    <n v="0"/>
    <n v="0"/>
  </r>
  <r>
    <n v="6972"/>
    <s v="M21831"/>
    <x v="0"/>
    <n v="300.7"/>
    <n v="311"/>
    <n v="1559"/>
    <n v="163.25809823154958"/>
    <n v="42.8"/>
    <n v="10.300000000000011"/>
    <n v="6.9874466043103221"/>
    <n v="121"/>
    <x v="0"/>
    <n v="0"/>
    <n v="0"/>
    <n v="0"/>
    <n v="0"/>
    <n v="0"/>
  </r>
  <r>
    <n v="6973"/>
    <s v="L54152"/>
    <x v="1"/>
    <n v="300.7"/>
    <n v="311"/>
    <n v="1377"/>
    <n v="144.19910279977151"/>
    <n v="49.9"/>
    <n v="10.300000000000011"/>
    <n v="7.1955352297085984"/>
    <n v="124"/>
    <x v="0"/>
    <n v="0"/>
    <n v="0"/>
    <n v="0"/>
    <n v="0"/>
    <n v="0"/>
  </r>
  <r>
    <n v="6974"/>
    <s v="L54153"/>
    <x v="1"/>
    <n v="300.7"/>
    <n v="311"/>
    <n v="1462"/>
    <n v="153.1002819849426"/>
    <n v="41.9"/>
    <n v="10.300000000000011"/>
    <n v="6.4149018151690944"/>
    <n v="126"/>
    <x v="0"/>
    <n v="0"/>
    <n v="0"/>
    <n v="0"/>
    <n v="0"/>
    <n v="0"/>
  </r>
  <r>
    <n v="6975"/>
    <s v="L54154"/>
    <x v="1"/>
    <n v="300.7"/>
    <n v="311"/>
    <n v="1318"/>
    <n v="138.02063724771156"/>
    <n v="48.2"/>
    <n v="10.300000000000011"/>
    <n v="6.6525947153396974"/>
    <n v="128"/>
    <x v="0"/>
    <n v="0"/>
    <n v="0"/>
    <n v="0"/>
    <n v="0"/>
    <n v="0"/>
  </r>
  <r>
    <n v="6976"/>
    <s v="M21835"/>
    <x v="0"/>
    <n v="300.7"/>
    <n v="311"/>
    <n v="1378"/>
    <n v="144.30382255489116"/>
    <n v="51.6"/>
    <n v="10.300000000000011"/>
    <n v="7.4460772438323835"/>
    <n v="130"/>
    <x v="0"/>
    <n v="0"/>
    <n v="0"/>
    <n v="0"/>
    <n v="0"/>
    <n v="0"/>
  </r>
  <r>
    <n v="6977"/>
    <s v="L54156"/>
    <x v="1"/>
    <n v="300.60000000000002"/>
    <n v="310.89999999999998"/>
    <n v="1344"/>
    <n v="140.74335088082273"/>
    <n v="46.7"/>
    <n v="10.299999999999955"/>
    <n v="6.572714486134422"/>
    <n v="133"/>
    <x v="0"/>
    <n v="0"/>
    <n v="0"/>
    <n v="0"/>
    <n v="0"/>
    <n v="0"/>
  </r>
  <r>
    <n v="6978"/>
    <s v="L54157"/>
    <x v="1"/>
    <n v="300.7"/>
    <n v="311.10000000000002"/>
    <n v="2377"/>
    <n v="248.91885791943125"/>
    <n v="14.3"/>
    <n v="10.400000000000034"/>
    <n v="3.5595396682478673"/>
    <n v="135"/>
    <x v="0"/>
    <n v="0"/>
    <n v="0"/>
    <n v="0"/>
    <n v="0"/>
    <n v="0"/>
  </r>
  <r>
    <n v="6979"/>
    <s v="L54158"/>
    <x v="1"/>
    <n v="300.7"/>
    <n v="311.10000000000002"/>
    <n v="1427"/>
    <n v="149.4350905557545"/>
    <n v="50.3"/>
    <n v="10.400000000000034"/>
    <n v="7.5165850549544508"/>
    <n v="137"/>
    <x v="0"/>
    <n v="0"/>
    <n v="0"/>
    <n v="0"/>
    <n v="0"/>
    <n v="0"/>
  </r>
  <r>
    <n v="6980"/>
    <s v="L54159"/>
    <x v="1"/>
    <n v="300.89999999999998"/>
    <n v="311.2"/>
    <n v="1353"/>
    <n v="141.68582867689966"/>
    <n v="60.4"/>
    <n v="10.300000000000011"/>
    <n v="8.5578240520847402"/>
    <n v="139"/>
    <x v="0"/>
    <n v="0"/>
    <n v="0"/>
    <n v="0"/>
    <n v="0"/>
    <n v="0"/>
  </r>
  <r>
    <n v="6981"/>
    <s v="L54160"/>
    <x v="1"/>
    <n v="300.8"/>
    <n v="311.3"/>
    <n v="1505"/>
    <n v="157.60323145508795"/>
    <n v="45.5"/>
    <n v="10.5"/>
    <n v="7.1709470312065013"/>
    <n v="141"/>
    <x v="0"/>
    <n v="0"/>
    <n v="0"/>
    <n v="0"/>
    <n v="0"/>
    <n v="0"/>
  </r>
  <r>
    <n v="6982"/>
    <s v="H36395"/>
    <x v="2"/>
    <n v="300.8"/>
    <n v="311.2"/>
    <n v="1612"/>
    <n v="168.80824525289154"/>
    <n v="32.5"/>
    <n v="10.399999999999977"/>
    <n v="5.4862679707189743"/>
    <n v="143"/>
    <x v="0"/>
    <n v="0"/>
    <n v="0"/>
    <n v="0"/>
    <n v="0"/>
    <n v="0"/>
  </r>
  <r>
    <n v="6983"/>
    <s v="L54162"/>
    <x v="1"/>
    <n v="300.7"/>
    <n v="311.10000000000002"/>
    <n v="1440"/>
    <n v="150.79644737231007"/>
    <n v="43"/>
    <n v="10.400000000000034"/>
    <n v="6.4842472370093329"/>
    <n v="148"/>
    <x v="0"/>
    <n v="0"/>
    <n v="0"/>
    <n v="0"/>
    <n v="0"/>
    <n v="0"/>
  </r>
  <r>
    <n v="6984"/>
    <s v="M21843"/>
    <x v="0"/>
    <n v="300.7"/>
    <n v="311"/>
    <n v="1334"/>
    <n v="139.69615332962613"/>
    <n v="53.9"/>
    <n v="10.300000000000011"/>
    <n v="7.5296226644668476"/>
    <n v="150"/>
    <x v="0"/>
    <n v="0"/>
    <n v="0"/>
    <n v="0"/>
    <n v="0"/>
    <n v="0"/>
  </r>
  <r>
    <n v="6985"/>
    <s v="M21844"/>
    <x v="0"/>
    <n v="300.7"/>
    <n v="311"/>
    <n v="1706"/>
    <n v="178.65190223413956"/>
    <n v="25"/>
    <n v="10.300000000000011"/>
    <n v="4.4662975558534894"/>
    <n v="153"/>
    <x v="0"/>
    <n v="0"/>
    <n v="0"/>
    <n v="0"/>
    <n v="0"/>
    <n v="0"/>
  </r>
  <r>
    <n v="6986"/>
    <s v="H36399"/>
    <x v="2"/>
    <n v="300.8"/>
    <n v="311.10000000000002"/>
    <n v="1698"/>
    <n v="177.81414419318227"/>
    <n v="24.8"/>
    <n v="10.300000000000011"/>
    <n v="4.4097907759909205"/>
    <n v="156"/>
    <x v="0"/>
    <n v="0"/>
    <n v="0"/>
    <n v="0"/>
    <n v="0"/>
    <n v="0"/>
  </r>
  <r>
    <n v="6987"/>
    <s v="L54166"/>
    <x v="1"/>
    <n v="300.7"/>
    <n v="311.10000000000002"/>
    <n v="1688"/>
    <n v="176.7669466419857"/>
    <n v="30.7"/>
    <n v="10.400000000000034"/>
    <n v="5.4267452619089607"/>
    <n v="161"/>
    <x v="0"/>
    <n v="0"/>
    <n v="0"/>
    <n v="0"/>
    <n v="0"/>
    <n v="0"/>
  </r>
  <r>
    <n v="6988"/>
    <s v="L54167"/>
    <x v="1"/>
    <n v="300.7"/>
    <n v="311.10000000000002"/>
    <n v="2437"/>
    <n v="255.20204322661087"/>
    <n v="13.8"/>
    <n v="10.400000000000034"/>
    <n v="3.52178819652723"/>
    <n v="163"/>
    <x v="0"/>
    <n v="0"/>
    <n v="0"/>
    <n v="0"/>
    <n v="0"/>
    <n v="0"/>
  </r>
  <r>
    <n v="6989"/>
    <s v="L54168"/>
    <x v="1"/>
    <n v="300.7"/>
    <n v="311.10000000000002"/>
    <n v="1478"/>
    <n v="154.77579806685713"/>
    <n v="46.8"/>
    <n v="10.400000000000034"/>
    <n v="7.2435073495289135"/>
    <n v="165"/>
    <x v="0"/>
    <n v="0"/>
    <n v="0"/>
    <n v="0"/>
    <n v="0"/>
    <n v="0"/>
  </r>
  <r>
    <n v="6990"/>
    <s v="M21849"/>
    <x v="0"/>
    <n v="300.7"/>
    <n v="311.10000000000002"/>
    <n v="1608"/>
    <n v="168.38936623241293"/>
    <n v="35.299999999999997"/>
    <n v="10.400000000000034"/>
    <n v="5.9441446280041754"/>
    <n v="167"/>
    <x v="0"/>
    <n v="0"/>
    <n v="0"/>
    <n v="0"/>
    <n v="0"/>
    <n v="0"/>
  </r>
  <r>
    <n v="6991"/>
    <s v="L54170"/>
    <x v="1"/>
    <n v="300.7"/>
    <n v="311.10000000000002"/>
    <n v="2478"/>
    <n v="259.49555318651693"/>
    <n v="13.4"/>
    <n v="10.400000000000034"/>
    <n v="3.4772404126993268"/>
    <n v="170"/>
    <x v="1"/>
    <n v="0"/>
    <n v="0"/>
    <n v="1"/>
    <n v="0"/>
    <n v="0"/>
  </r>
  <r>
    <n v="6992"/>
    <s v="L54171"/>
    <x v="1"/>
    <n v="300.8"/>
    <n v="311.10000000000002"/>
    <n v="1509"/>
    <n v="158.02211047556659"/>
    <n v="33.4"/>
    <n v="10.300000000000011"/>
    <n v="5.2779384898839243"/>
    <n v="172"/>
    <x v="0"/>
    <n v="0"/>
    <n v="0"/>
    <n v="0"/>
    <n v="0"/>
    <n v="0"/>
  </r>
  <r>
    <n v="6993"/>
    <s v="L54172"/>
    <x v="1"/>
    <n v="300.7"/>
    <n v="311"/>
    <n v="1596"/>
    <n v="167.132729170977"/>
    <n v="36.9"/>
    <n v="10.300000000000011"/>
    <n v="6.167197706409052"/>
    <n v="174"/>
    <x v="0"/>
    <n v="0"/>
    <n v="0"/>
    <n v="0"/>
    <n v="0"/>
    <n v="0"/>
  </r>
  <r>
    <n v="6994"/>
    <s v="M21853"/>
    <x v="0"/>
    <n v="300.7"/>
    <n v="311"/>
    <n v="1740"/>
    <n v="182.21237390820801"/>
    <n v="25.6"/>
    <n v="10.300000000000011"/>
    <n v="4.6646367720501249"/>
    <n v="176"/>
    <x v="0"/>
    <n v="0"/>
    <n v="0"/>
    <n v="0"/>
    <n v="0"/>
    <n v="0"/>
  </r>
  <r>
    <n v="6995"/>
    <s v="L54174"/>
    <x v="1"/>
    <n v="300.60000000000002"/>
    <n v="310.8"/>
    <n v="1375"/>
    <n v="143.98966328953216"/>
    <n v="53.2"/>
    <n v="10.199999999999989"/>
    <n v="7.6602500870031118"/>
    <n v="179"/>
    <x v="0"/>
    <n v="0"/>
    <n v="0"/>
    <n v="0"/>
    <n v="0"/>
    <n v="0"/>
  </r>
  <r>
    <n v="6996"/>
    <s v="M21855"/>
    <x v="0"/>
    <n v="300.60000000000002"/>
    <n v="310.7"/>
    <n v="1705"/>
    <n v="178.54718247901991"/>
    <n v="31.2"/>
    <n v="10.099999999999966"/>
    <n v="5.5706720933454204"/>
    <n v="181"/>
    <x v="0"/>
    <n v="0"/>
    <n v="0"/>
    <n v="0"/>
    <n v="0"/>
    <n v="0"/>
  </r>
  <r>
    <n v="6997"/>
    <s v="M21856"/>
    <x v="0"/>
    <n v="300.5"/>
    <n v="310.60000000000002"/>
    <n v="1621"/>
    <n v="169.7507230489685"/>
    <n v="32"/>
    <n v="10.100000000000023"/>
    <n v="5.4320231375669916"/>
    <n v="184"/>
    <x v="0"/>
    <n v="0"/>
    <n v="0"/>
    <n v="0"/>
    <n v="0"/>
    <n v="0"/>
  </r>
  <r>
    <n v="6998"/>
    <s v="M21857"/>
    <x v="0"/>
    <n v="300.60000000000002"/>
    <n v="310.7"/>
    <n v="1566"/>
    <n v="163.99113651738719"/>
    <n v="38.200000000000003"/>
    <n v="10.099999999999966"/>
    <n v="6.2644614149641908"/>
    <n v="187"/>
    <x v="0"/>
    <n v="0"/>
    <n v="0"/>
    <n v="0"/>
    <n v="0"/>
    <n v="0"/>
  </r>
  <r>
    <n v="6999"/>
    <s v="M21858"/>
    <x v="0"/>
    <n v="300.60000000000002"/>
    <n v="310.7"/>
    <n v="1388"/>
    <n v="145.35102010608776"/>
    <n v="42.9"/>
    <n v="10.099999999999966"/>
    <n v="6.2355587625511646"/>
    <n v="190"/>
    <x v="0"/>
    <n v="0"/>
    <n v="0"/>
    <n v="0"/>
    <n v="0"/>
    <n v="0"/>
  </r>
  <r>
    <n v="7000"/>
    <s v="M21859"/>
    <x v="0"/>
    <n v="300.60000000000002"/>
    <n v="310.7"/>
    <n v="1457"/>
    <n v="152.57668320934428"/>
    <n v="36.700000000000003"/>
    <n v="10.099999999999966"/>
    <n v="5.5995642737829359"/>
    <n v="193"/>
    <x v="0"/>
    <n v="0"/>
    <n v="0"/>
    <n v="0"/>
    <n v="0"/>
    <n v="0"/>
  </r>
  <r>
    <n v="7001"/>
    <s v="M21860"/>
    <x v="0"/>
    <n v="300.60000000000002"/>
    <n v="310.60000000000002"/>
    <n v="1463"/>
    <n v="153.20500174006227"/>
    <n v="45.5"/>
    <n v="10"/>
    <n v="6.970827579172834"/>
    <n v="196"/>
    <x v="0"/>
    <n v="0"/>
    <n v="0"/>
    <n v="0"/>
    <n v="0"/>
    <n v="0"/>
  </r>
  <r>
    <n v="7002"/>
    <s v="L54181"/>
    <x v="1"/>
    <n v="300.5"/>
    <n v="310.5"/>
    <n v="1564"/>
    <n v="163.7816970071479"/>
    <n v="38.200000000000003"/>
    <n v="10"/>
    <n v="6.2564608256730496"/>
    <n v="199"/>
    <x v="0"/>
    <n v="0"/>
    <n v="0"/>
    <n v="0"/>
    <n v="0"/>
    <n v="0"/>
  </r>
  <r>
    <n v="7003"/>
    <s v="H36416"/>
    <x v="2"/>
    <n v="300.5"/>
    <n v="310.60000000000002"/>
    <n v="1411"/>
    <n v="147.75957447383993"/>
    <n v="47.2"/>
    <n v="10.100000000000023"/>
    <n v="6.9742519151652447"/>
    <n v="201"/>
    <x v="0"/>
    <n v="0"/>
    <n v="0"/>
    <n v="0"/>
    <n v="0"/>
    <n v="0"/>
  </r>
  <r>
    <n v="7004"/>
    <s v="L54183"/>
    <x v="1"/>
    <n v="300.5"/>
    <n v="310.60000000000002"/>
    <n v="1540"/>
    <n v="161.26842288427605"/>
    <n v="46.7"/>
    <n v="10.100000000000023"/>
    <n v="7.5312353486956916"/>
    <n v="206"/>
    <x v="0"/>
    <n v="0"/>
    <n v="0"/>
    <n v="0"/>
    <n v="0"/>
    <n v="0"/>
  </r>
  <r>
    <n v="7005"/>
    <s v="L54184"/>
    <x v="1"/>
    <n v="300.5"/>
    <n v="310.60000000000002"/>
    <n v="1950"/>
    <n v="204.20352248333657"/>
    <n v="20.3"/>
    <n v="10.100000000000023"/>
    <n v="4.1453315064117326"/>
    <n v="208"/>
    <x v="0"/>
    <n v="0"/>
    <n v="0"/>
    <n v="0"/>
    <n v="0"/>
    <n v="0"/>
  </r>
  <r>
    <n v="7006"/>
    <s v="M21865"/>
    <x v="0"/>
    <n v="300.60000000000002"/>
    <n v="310.7"/>
    <n v="1339"/>
    <n v="140.21975210522444"/>
    <n v="52.9"/>
    <n v="10.099999999999966"/>
    <n v="7.4176248863663732"/>
    <n v="0"/>
    <x v="0"/>
    <n v="0"/>
    <n v="0"/>
    <n v="0"/>
    <n v="0"/>
    <n v="0"/>
  </r>
  <r>
    <n v="7007"/>
    <s v="H36420"/>
    <x v="2"/>
    <n v="300.60000000000002"/>
    <n v="310.60000000000002"/>
    <n v="1419"/>
    <n v="148.59733251479722"/>
    <n v="39.6"/>
    <n v="10"/>
    <n v="5.8844543675859695"/>
    <n v="3"/>
    <x v="0"/>
    <n v="0"/>
    <n v="0"/>
    <n v="0"/>
    <n v="0"/>
    <n v="0"/>
  </r>
  <r>
    <n v="7008"/>
    <s v="L54187"/>
    <x v="1"/>
    <n v="300.5"/>
    <n v="310.60000000000002"/>
    <n v="1499"/>
    <n v="156.97491292436999"/>
    <n v="45.2"/>
    <n v="10.100000000000023"/>
    <n v="7.0952660641815237"/>
    <n v="8"/>
    <x v="0"/>
    <n v="0"/>
    <n v="0"/>
    <n v="0"/>
    <n v="0"/>
    <n v="0"/>
  </r>
  <r>
    <n v="7009"/>
    <s v="L54188"/>
    <x v="1"/>
    <n v="300.5"/>
    <n v="310.60000000000002"/>
    <n v="1368"/>
    <n v="143.25662500369455"/>
    <n v="49.6"/>
    <n v="10.100000000000023"/>
    <n v="7.1055286001832503"/>
    <n v="10"/>
    <x v="0"/>
    <n v="0"/>
    <n v="0"/>
    <n v="0"/>
    <n v="0"/>
    <n v="0"/>
  </r>
  <r>
    <n v="7010"/>
    <s v="L54189"/>
    <x v="1"/>
    <n v="300.5"/>
    <n v="310.5"/>
    <n v="1536"/>
    <n v="160.84954386379741"/>
    <n v="36.200000000000003"/>
    <n v="10"/>
    <n v="5.8227534878694671"/>
    <n v="12"/>
    <x v="0"/>
    <n v="0"/>
    <n v="0"/>
    <n v="0"/>
    <n v="0"/>
    <n v="0"/>
  </r>
  <r>
    <n v="7011"/>
    <s v="M21870"/>
    <x v="0"/>
    <n v="300.5"/>
    <n v="310.5"/>
    <n v="1469"/>
    <n v="153.83332027078021"/>
    <n v="42.9"/>
    <n v="10"/>
    <n v="6.5994494396164711"/>
    <n v="14"/>
    <x v="0"/>
    <n v="0"/>
    <n v="0"/>
    <n v="0"/>
    <n v="0"/>
    <n v="0"/>
  </r>
  <r>
    <n v="7012"/>
    <s v="L54191"/>
    <x v="1"/>
    <n v="300.5"/>
    <n v="310.5"/>
    <n v="2633"/>
    <n v="275.72711523006421"/>
    <n v="12.2"/>
    <n v="10"/>
    <n v="3.363870805806783"/>
    <n v="17"/>
    <x v="1"/>
    <n v="0"/>
    <n v="0"/>
    <n v="1"/>
    <n v="0"/>
    <n v="0"/>
  </r>
  <r>
    <n v="7013"/>
    <s v="L54192"/>
    <x v="1"/>
    <n v="300.39999999999998"/>
    <n v="310.39999999999998"/>
    <n v="1298"/>
    <n v="135.92624214531838"/>
    <n v="61.4"/>
    <n v="10"/>
    <n v="8.3458712677225488"/>
    <n v="19"/>
    <x v="0"/>
    <n v="0"/>
    <n v="0"/>
    <n v="0"/>
    <n v="0"/>
    <n v="0"/>
  </r>
  <r>
    <n v="7014"/>
    <s v="M21873"/>
    <x v="0"/>
    <n v="300.39999999999998"/>
    <n v="310.39999999999998"/>
    <n v="1544"/>
    <n v="161.68730190475469"/>
    <n v="36.299999999999997"/>
    <n v="10"/>
    <n v="5.8692490591425948"/>
    <n v="21"/>
    <x v="0"/>
    <n v="0"/>
    <n v="0"/>
    <n v="0"/>
    <n v="0"/>
    <n v="0"/>
  </r>
  <r>
    <n v="7015"/>
    <s v="H36428"/>
    <x v="2"/>
    <n v="300.5"/>
    <n v="310.5"/>
    <n v="1403"/>
    <n v="146.92181643288265"/>
    <n v="47.7"/>
    <n v="10"/>
    <n v="7.0081706438485023"/>
    <n v="24"/>
    <x v="0"/>
    <n v="0"/>
    <n v="0"/>
    <n v="0"/>
    <n v="0"/>
    <n v="0"/>
  </r>
  <r>
    <n v="7016"/>
    <s v="L54195"/>
    <x v="1"/>
    <n v="300.5"/>
    <n v="310.5"/>
    <n v="1452"/>
    <n v="152.05308443374599"/>
    <n v="42.9"/>
    <n v="10"/>
    <n v="6.523077322207703"/>
    <n v="29"/>
    <x v="0"/>
    <n v="0"/>
    <n v="0"/>
    <n v="0"/>
    <n v="0"/>
    <n v="0"/>
  </r>
  <r>
    <n v="7017"/>
    <s v="L54196"/>
    <x v="1"/>
    <n v="300.60000000000002"/>
    <n v="310.5"/>
    <n v="1509"/>
    <n v="158.02211047556659"/>
    <n v="43.1"/>
    <n v="9.8999999999999773"/>
    <n v="6.8107529614969211"/>
    <n v="31"/>
    <x v="0"/>
    <n v="0"/>
    <n v="0"/>
    <n v="0"/>
    <n v="0"/>
    <n v="0"/>
  </r>
  <r>
    <n v="7018"/>
    <s v="M21877"/>
    <x v="0"/>
    <n v="300.7"/>
    <n v="310.60000000000002"/>
    <n v="1474"/>
    <n v="154.35691904637852"/>
    <n v="37"/>
    <n v="9.9000000000000341"/>
    <n v="5.711206004716006"/>
    <n v="33"/>
    <x v="0"/>
    <n v="0"/>
    <n v="0"/>
    <n v="0"/>
    <n v="0"/>
    <n v="0"/>
  </r>
  <r>
    <n v="7019"/>
    <s v="M21878"/>
    <x v="0"/>
    <n v="300.7"/>
    <n v="310.7"/>
    <n v="1377"/>
    <n v="144.19910279977151"/>
    <n v="46.7"/>
    <n v="10"/>
    <n v="6.7340981007493301"/>
    <n v="36"/>
    <x v="0"/>
    <n v="0"/>
    <n v="0"/>
    <n v="0"/>
    <n v="0"/>
    <n v="0"/>
  </r>
  <r>
    <n v="7020"/>
    <s v="L54199"/>
    <x v="1"/>
    <n v="300.8"/>
    <n v="310.8"/>
    <n v="1741"/>
    <n v="182.31709366332768"/>
    <n v="27.1"/>
    <n v="10"/>
    <n v="4.9407932382761803"/>
    <n v="39"/>
    <x v="0"/>
    <n v="0"/>
    <n v="0"/>
    <n v="0"/>
    <n v="0"/>
    <n v="0"/>
  </r>
  <r>
    <n v="7021"/>
    <s v="L54200"/>
    <x v="1"/>
    <n v="300.8"/>
    <n v="310.8"/>
    <n v="1460"/>
    <n v="152.89084247470328"/>
    <n v="53.8"/>
    <n v="10"/>
    <n v="8.2255273251390353"/>
    <n v="41"/>
    <x v="0"/>
    <n v="0"/>
    <n v="0"/>
    <n v="0"/>
    <n v="0"/>
    <n v="0"/>
  </r>
  <r>
    <n v="7022"/>
    <s v="H36435"/>
    <x v="2"/>
    <n v="300.7"/>
    <n v="310.60000000000002"/>
    <n v="1631"/>
    <n v="170.79792060016507"/>
    <n v="32.6"/>
    <n v="9.9000000000000341"/>
    <n v="5.5680122115653816"/>
    <n v="43"/>
    <x v="0"/>
    <n v="0"/>
    <n v="0"/>
    <n v="0"/>
    <n v="0"/>
    <n v="0"/>
  </r>
  <r>
    <n v="7023"/>
    <s v="L54202"/>
    <x v="1"/>
    <n v="300.7"/>
    <n v="310.5"/>
    <n v="1561"/>
    <n v="163.4675377417889"/>
    <n v="33.200000000000003"/>
    <n v="9.8000000000000114"/>
    <n v="5.4271222530273917"/>
    <n v="48"/>
    <x v="0"/>
    <n v="0"/>
    <n v="0"/>
    <n v="0"/>
    <n v="0"/>
    <n v="0"/>
  </r>
  <r>
    <n v="7024"/>
    <s v="M21883"/>
    <x v="0"/>
    <n v="300.7"/>
    <n v="310.60000000000002"/>
    <n v="1572"/>
    <n v="164.61945504810515"/>
    <n v="38.5"/>
    <n v="9.9000000000000341"/>
    <n v="6.3378490193520483"/>
    <n v="50"/>
    <x v="0"/>
    <n v="0"/>
    <n v="0"/>
    <n v="0"/>
    <n v="0"/>
    <n v="0"/>
  </r>
  <r>
    <n v="7025"/>
    <s v="L54204"/>
    <x v="1"/>
    <n v="300.60000000000002"/>
    <n v="310.60000000000002"/>
    <n v="2127"/>
    <n v="222.73891913951633"/>
    <n v="18.7"/>
    <n v="10"/>
    <n v="4.1652177879089551"/>
    <n v="53"/>
    <x v="0"/>
    <n v="0"/>
    <n v="0"/>
    <n v="0"/>
    <n v="0"/>
    <n v="0"/>
  </r>
  <r>
    <n v="7026"/>
    <s v="H36439"/>
    <x v="2"/>
    <n v="300.60000000000002"/>
    <n v="310.60000000000002"/>
    <n v="1448"/>
    <n v="151.63420541326735"/>
    <n v="44.7"/>
    <n v="10"/>
    <n v="6.7780489819730514"/>
    <n v="55"/>
    <x v="0"/>
    <n v="0"/>
    <n v="0"/>
    <n v="0"/>
    <n v="0"/>
    <n v="0"/>
  </r>
  <r>
    <n v="7027"/>
    <s v="L54206"/>
    <x v="1"/>
    <n v="300.60000000000002"/>
    <n v="310.7"/>
    <n v="1543"/>
    <n v="161.58258214963502"/>
    <n v="39.6"/>
    <n v="10.099999999999966"/>
    <n v="6.3986702531255473"/>
    <n v="60"/>
    <x v="0"/>
    <n v="0"/>
    <n v="0"/>
    <n v="0"/>
    <n v="0"/>
    <n v="0"/>
  </r>
  <r>
    <n v="7028"/>
    <s v="L54207"/>
    <x v="1"/>
    <n v="300.60000000000002"/>
    <n v="310.60000000000002"/>
    <n v="1508"/>
    <n v="157.91739072044692"/>
    <n v="34.799999999999997"/>
    <n v="10"/>
    <n v="5.4955251970715526"/>
    <n v="62"/>
    <x v="0"/>
    <n v="0"/>
    <n v="0"/>
    <n v="0"/>
    <n v="0"/>
    <n v="0"/>
  </r>
  <r>
    <n v="7029"/>
    <s v="M21888"/>
    <x v="0"/>
    <n v="300.60000000000002"/>
    <n v="310.60000000000002"/>
    <n v="1403"/>
    <n v="146.92181643288265"/>
    <n v="50.4"/>
    <n v="10"/>
    <n v="7.404859548217285"/>
    <n v="64"/>
    <x v="0"/>
    <n v="0"/>
    <n v="0"/>
    <n v="0"/>
    <n v="0"/>
    <n v="0"/>
  </r>
  <r>
    <n v="7030"/>
    <s v="L54209"/>
    <x v="1"/>
    <n v="300.60000000000002"/>
    <n v="310.60000000000002"/>
    <n v="1454"/>
    <n v="152.26252394398531"/>
    <n v="39.700000000000003"/>
    <n v="10"/>
    <n v="6.0448222005762169"/>
    <n v="67"/>
    <x v="0"/>
    <n v="0"/>
    <n v="0"/>
    <n v="0"/>
    <n v="0"/>
    <n v="0"/>
  </r>
  <r>
    <n v="7031"/>
    <s v="L54210"/>
    <x v="1"/>
    <n v="300.7"/>
    <n v="310.8"/>
    <n v="1772"/>
    <n v="185.56340607203711"/>
    <n v="27.3"/>
    <n v="10.100000000000023"/>
    <n v="5.0658809857666132"/>
    <n v="69"/>
    <x v="0"/>
    <n v="0"/>
    <n v="0"/>
    <n v="0"/>
    <n v="0"/>
    <n v="0"/>
  </r>
  <r>
    <n v="7032"/>
    <s v="L54211"/>
    <x v="1"/>
    <n v="300.7"/>
    <n v="310.8"/>
    <n v="1479"/>
    <n v="154.88051782197681"/>
    <n v="49.1"/>
    <n v="10.100000000000023"/>
    <n v="7.6046334250590615"/>
    <n v="71"/>
    <x v="0"/>
    <n v="0"/>
    <n v="0"/>
    <n v="0"/>
    <n v="0"/>
    <n v="0"/>
  </r>
  <r>
    <n v="7033"/>
    <s v="L54212"/>
    <x v="1"/>
    <n v="300.7"/>
    <n v="310.89999999999998"/>
    <n v="1723"/>
    <n v="180.4321380711738"/>
    <n v="31"/>
    <n v="10.199999999999989"/>
    <n v="5.5933962802063881"/>
    <n v="73"/>
    <x v="0"/>
    <n v="0"/>
    <n v="0"/>
    <n v="0"/>
    <n v="0"/>
    <n v="0"/>
  </r>
  <r>
    <n v="7034"/>
    <s v="M21893"/>
    <x v="0"/>
    <n v="300.7"/>
    <n v="310.8"/>
    <n v="1469"/>
    <n v="153.83332027078021"/>
    <n v="46.4"/>
    <n v="10.100000000000023"/>
    <n v="7.1378660605642015"/>
    <n v="75"/>
    <x v="0"/>
    <n v="0"/>
    <n v="0"/>
    <n v="0"/>
    <n v="0"/>
    <n v="0"/>
  </r>
  <r>
    <n v="7035"/>
    <s v="H36448"/>
    <x v="2"/>
    <n v="300.60000000000002"/>
    <n v="310.60000000000002"/>
    <n v="1830"/>
    <n v="191.63715186897738"/>
    <n v="26.2"/>
    <n v="10"/>
    <n v="5.020893378967207"/>
    <n v="78"/>
    <x v="0"/>
    <n v="0"/>
    <n v="0"/>
    <n v="0"/>
    <n v="0"/>
    <n v="0"/>
  </r>
  <r>
    <n v="7036"/>
    <s v="L54215"/>
    <x v="1"/>
    <n v="300.60000000000002"/>
    <n v="310.60000000000002"/>
    <n v="1497"/>
    <n v="156.76547341413067"/>
    <n v="38.200000000000003"/>
    <n v="10"/>
    <n v="5.9884410844197919"/>
    <n v="83"/>
    <x v="0"/>
    <n v="0"/>
    <n v="0"/>
    <n v="0"/>
    <n v="0"/>
    <n v="0"/>
  </r>
  <r>
    <n v="7037"/>
    <s v="L54216"/>
    <x v="1"/>
    <n v="300.7"/>
    <n v="310.60000000000002"/>
    <n v="1540"/>
    <n v="161.26842288427605"/>
    <n v="52.7"/>
    <n v="9.9000000000000341"/>
    <n v="8.498845886001348"/>
    <n v="85"/>
    <x v="0"/>
    <n v="0"/>
    <n v="0"/>
    <n v="0"/>
    <n v="0"/>
    <n v="0"/>
  </r>
  <r>
    <n v="7038"/>
    <s v="L54217"/>
    <x v="1"/>
    <n v="300.60000000000002"/>
    <n v="310.60000000000002"/>
    <n v="1514"/>
    <n v="158.54570925116488"/>
    <n v="39.5"/>
    <n v="10"/>
    <n v="6.2625555154210124"/>
    <n v="87"/>
    <x v="0"/>
    <n v="0"/>
    <n v="0"/>
    <n v="0"/>
    <n v="0"/>
    <n v="0"/>
  </r>
  <r>
    <n v="7039"/>
    <s v="L54218"/>
    <x v="1"/>
    <n v="300.7"/>
    <n v="310.60000000000002"/>
    <n v="1654"/>
    <n v="173.20647496791725"/>
    <n v="34.200000000000003"/>
    <n v="9.9000000000000341"/>
    <n v="5.9236614439027697"/>
    <n v="89"/>
    <x v="0"/>
    <n v="0"/>
    <n v="0"/>
    <n v="0"/>
    <n v="0"/>
    <n v="0"/>
  </r>
  <r>
    <n v="7040"/>
    <s v="H36453"/>
    <x v="2"/>
    <n v="300.60000000000002"/>
    <n v="310.5"/>
    <n v="1519"/>
    <n v="159.0693080267632"/>
    <n v="37"/>
    <n v="9.8999999999999773"/>
    <n v="5.8855643969902385"/>
    <n v="91"/>
    <x v="0"/>
    <n v="0"/>
    <n v="0"/>
    <n v="0"/>
    <n v="0"/>
    <n v="0"/>
  </r>
  <r>
    <n v="7041"/>
    <s v="L54220"/>
    <x v="1"/>
    <n v="300.7"/>
    <n v="310.60000000000002"/>
    <n v="1720"/>
    <n v="180.1179788058148"/>
    <n v="30.3"/>
    <n v="9.9000000000000341"/>
    <n v="5.4575747578161877"/>
    <n v="96"/>
    <x v="0"/>
    <n v="0"/>
    <n v="0"/>
    <n v="0"/>
    <n v="0"/>
    <n v="0"/>
  </r>
  <r>
    <n v="7042"/>
    <s v="L54221"/>
    <x v="1"/>
    <n v="300.60000000000002"/>
    <n v="310.5"/>
    <n v="1470"/>
    <n v="153.93804002589985"/>
    <n v="37.700000000000003"/>
    <n v="9.8999999999999773"/>
    <n v="5.8034641089764243"/>
    <n v="98"/>
    <x v="0"/>
    <n v="0"/>
    <n v="0"/>
    <n v="0"/>
    <n v="0"/>
    <n v="0"/>
  </r>
  <r>
    <n v="7043"/>
    <s v="L54222"/>
    <x v="1"/>
    <n v="300.60000000000002"/>
    <n v="310.5"/>
    <n v="1642"/>
    <n v="171.94983790648132"/>
    <n v="29.9"/>
    <n v="9.8999999999999773"/>
    <n v="5.1413001534037912"/>
    <n v="100"/>
    <x v="0"/>
    <n v="0"/>
    <n v="0"/>
    <n v="0"/>
    <n v="0"/>
    <n v="0"/>
  </r>
  <r>
    <n v="7044"/>
    <s v="M21903"/>
    <x v="0"/>
    <n v="300.7"/>
    <n v="310.60000000000002"/>
    <n v="2006"/>
    <n v="210.06782877003749"/>
    <n v="19.100000000000001"/>
    <n v="9.9000000000000341"/>
    <n v="4.0122955295077167"/>
    <n v="102"/>
    <x v="0"/>
    <n v="0"/>
    <n v="0"/>
    <n v="0"/>
    <n v="0"/>
    <n v="0"/>
  </r>
  <r>
    <n v="7045"/>
    <s v="M21904"/>
    <x v="0"/>
    <n v="300.7"/>
    <n v="310.60000000000002"/>
    <n v="1505"/>
    <n v="157.60323145508795"/>
    <n v="35.6"/>
    <n v="9.9000000000000341"/>
    <n v="5.6106750398011309"/>
    <n v="105"/>
    <x v="0"/>
    <n v="0"/>
    <n v="0"/>
    <n v="0"/>
    <n v="0"/>
    <n v="0"/>
  </r>
  <r>
    <n v="7046"/>
    <s v="M21905"/>
    <x v="0"/>
    <n v="300.7"/>
    <n v="310.60000000000002"/>
    <n v="1609"/>
    <n v="168.49408598753254"/>
    <n v="27.6"/>
    <n v="9.9000000000000341"/>
    <n v="4.6504367732558984"/>
    <n v="108"/>
    <x v="0"/>
    <n v="0"/>
    <n v="0"/>
    <n v="0"/>
    <n v="0"/>
    <n v="0"/>
  </r>
  <r>
    <n v="7047"/>
    <s v="M21906"/>
    <x v="0"/>
    <n v="300.7"/>
    <n v="310.5"/>
    <n v="1863"/>
    <n v="195.09290378792613"/>
    <n v="22.2"/>
    <n v="9.8000000000000114"/>
    <n v="4.3310624640919606"/>
    <n v="111"/>
    <x v="0"/>
    <n v="0"/>
    <n v="0"/>
    <n v="0"/>
    <n v="0"/>
    <n v="0"/>
  </r>
  <r>
    <n v="7048"/>
    <s v="L54227"/>
    <x v="1"/>
    <n v="300.60000000000002"/>
    <n v="310.39999999999998"/>
    <n v="1401"/>
    <n v="146.71237692264333"/>
    <n v="42.6"/>
    <n v="9.7999999999999545"/>
    <n v="6.2499472569046057"/>
    <n v="114"/>
    <x v="0"/>
    <n v="0"/>
    <n v="0"/>
    <n v="0"/>
    <n v="0"/>
    <n v="0"/>
  </r>
  <r>
    <n v="7049"/>
    <s v="L54228"/>
    <x v="1"/>
    <n v="300.60000000000002"/>
    <n v="310.39999999999998"/>
    <n v="2007"/>
    <n v="210.17254852515717"/>
    <n v="19.8"/>
    <n v="9.7999999999999545"/>
    <n v="4.1614164607981117"/>
    <n v="116"/>
    <x v="0"/>
    <n v="0"/>
    <n v="0"/>
    <n v="0"/>
    <n v="0"/>
    <n v="0"/>
  </r>
  <r>
    <n v="7050"/>
    <s v="L54229"/>
    <x v="1"/>
    <n v="300.60000000000002"/>
    <n v="310.39999999999998"/>
    <n v="1494"/>
    <n v="156.4513141487717"/>
    <n v="47.3"/>
    <n v="9.7999999999999545"/>
    <n v="7.4001471592369006"/>
    <n v="118"/>
    <x v="0"/>
    <n v="0"/>
    <n v="0"/>
    <n v="0"/>
    <n v="0"/>
    <n v="0"/>
  </r>
  <r>
    <n v="7051"/>
    <s v="L54230"/>
    <x v="1"/>
    <n v="300.60000000000002"/>
    <n v="310.39999999999998"/>
    <n v="1457"/>
    <n v="152.57668320934428"/>
    <n v="47.7"/>
    <n v="9.7999999999999545"/>
    <n v="7.2779077890857229"/>
    <n v="120"/>
    <x v="0"/>
    <n v="0"/>
    <n v="0"/>
    <n v="0"/>
    <n v="0"/>
    <n v="0"/>
  </r>
  <r>
    <n v="7052"/>
    <s v="L54231"/>
    <x v="1"/>
    <n v="300.60000000000002"/>
    <n v="310.39999999999998"/>
    <n v="1556"/>
    <n v="162.94393896619061"/>
    <n v="37.700000000000003"/>
    <n v="9.7999999999999545"/>
    <n v="6.142986499025386"/>
    <n v="122"/>
    <x v="0"/>
    <n v="0"/>
    <n v="0"/>
    <n v="0"/>
    <n v="0"/>
    <n v="0"/>
  </r>
  <r>
    <n v="7053"/>
    <s v="H36466"/>
    <x v="2"/>
    <n v="300.60000000000002"/>
    <n v="310.39999999999998"/>
    <n v="1510"/>
    <n v="158.12683023068624"/>
    <n v="42.8"/>
    <n v="9.7999999999999545"/>
    <n v="6.7678283338733705"/>
    <n v="124"/>
    <x v="0"/>
    <n v="0"/>
    <n v="0"/>
    <n v="0"/>
    <n v="0"/>
    <n v="0"/>
  </r>
  <r>
    <n v="7054"/>
    <s v="H36467"/>
    <x v="2"/>
    <n v="300.7"/>
    <n v="310.5"/>
    <n v="1567"/>
    <n v="164.09585627250686"/>
    <n v="38.700000000000003"/>
    <n v="9.8000000000000114"/>
    <n v="6.3505096377460157"/>
    <n v="129"/>
    <x v="0"/>
    <n v="0"/>
    <n v="0"/>
    <n v="0"/>
    <n v="0"/>
    <n v="0"/>
  </r>
  <r>
    <n v="7055"/>
    <s v="H36468"/>
    <x v="2"/>
    <n v="300.7"/>
    <n v="310.5"/>
    <n v="1476"/>
    <n v="154.56635855661781"/>
    <n v="43.1"/>
    <n v="9.8000000000000114"/>
    <n v="6.6618100537902283"/>
    <n v="134"/>
    <x v="0"/>
    <n v="0"/>
    <n v="0"/>
    <n v="0"/>
    <n v="0"/>
    <n v="0"/>
  </r>
  <r>
    <n v="7056"/>
    <s v="L54235"/>
    <x v="1"/>
    <n v="300.8"/>
    <n v="310.60000000000002"/>
    <n v="1663"/>
    <n v="174.1489527639942"/>
    <n v="30.6"/>
    <n v="9.8000000000000114"/>
    <n v="5.3289579545782226"/>
    <n v="139"/>
    <x v="0"/>
    <n v="0"/>
    <n v="0"/>
    <n v="0"/>
    <n v="0"/>
    <n v="0"/>
  </r>
  <r>
    <n v="7057"/>
    <s v="M21916"/>
    <x v="0"/>
    <n v="300.8"/>
    <n v="310.5"/>
    <n v="1409"/>
    <n v="147.55013496360061"/>
    <n v="50.6"/>
    <n v="9.6999999999999886"/>
    <n v="7.4660368291581909"/>
    <n v="141"/>
    <x v="0"/>
    <n v="0"/>
    <n v="0"/>
    <n v="0"/>
    <n v="0"/>
    <n v="0"/>
  </r>
  <r>
    <n v="7058"/>
    <s v="L54237"/>
    <x v="1"/>
    <n v="300.8"/>
    <n v="310.60000000000002"/>
    <n v="1666"/>
    <n v="174.4631120293532"/>
    <n v="36.200000000000003"/>
    <n v="9.8000000000000114"/>
    <n v="6.3155646554625866"/>
    <n v="144"/>
    <x v="0"/>
    <n v="0"/>
    <n v="0"/>
    <n v="0"/>
    <n v="0"/>
    <n v="0"/>
  </r>
  <r>
    <n v="7059"/>
    <s v="L54238"/>
    <x v="1"/>
    <n v="300.7"/>
    <n v="310.60000000000002"/>
    <n v="1520"/>
    <n v="159.17402778188287"/>
    <n v="45.9"/>
    <n v="9.9000000000000341"/>
    <n v="7.3060878751884237"/>
    <n v="146"/>
    <x v="0"/>
    <n v="0"/>
    <n v="0"/>
    <n v="0"/>
    <n v="0"/>
    <n v="0"/>
  </r>
  <r>
    <n v="7060"/>
    <s v="L54239"/>
    <x v="1"/>
    <n v="300.60000000000002"/>
    <n v="310.5"/>
    <n v="1644"/>
    <n v="172.15927741672067"/>
    <n v="33.799999999999997"/>
    <n v="9.8999999999999773"/>
    <n v="5.8189835766851585"/>
    <n v="148"/>
    <x v="0"/>
    <n v="0"/>
    <n v="0"/>
    <n v="0"/>
    <n v="0"/>
    <n v="0"/>
  </r>
  <r>
    <n v="7061"/>
    <s v="H36474"/>
    <x v="2"/>
    <n v="300.60000000000002"/>
    <n v="310.39999999999998"/>
    <n v="1479"/>
    <n v="154.88051782197681"/>
    <n v="35.6"/>
    <n v="9.7999999999999545"/>
    <n v="5.5137464344623748"/>
    <n v="150"/>
    <x v="0"/>
    <n v="0"/>
    <n v="0"/>
    <n v="0"/>
    <n v="0"/>
    <n v="0"/>
  </r>
  <r>
    <n v="7062"/>
    <s v="L54241"/>
    <x v="1"/>
    <n v="300.60000000000002"/>
    <n v="310.39999999999998"/>
    <n v="1446"/>
    <n v="151.42476590302803"/>
    <n v="49.7"/>
    <n v="9.7999999999999545"/>
    <n v="7.5258108653804943"/>
    <n v="155"/>
    <x v="0"/>
    <n v="0"/>
    <n v="0"/>
    <n v="0"/>
    <n v="0"/>
    <n v="0"/>
  </r>
  <r>
    <n v="7063"/>
    <s v="M21922"/>
    <x v="0"/>
    <n v="300.60000000000002"/>
    <n v="310.39999999999998"/>
    <n v="1407"/>
    <n v="147.34069545336129"/>
    <n v="51.1"/>
    <n v="9.7999999999999545"/>
    <n v="7.5291095376667627"/>
    <n v="157"/>
    <x v="0"/>
    <n v="0"/>
    <n v="0"/>
    <n v="0"/>
    <n v="0"/>
    <n v="0"/>
  </r>
  <r>
    <n v="7064"/>
    <s v="L54243"/>
    <x v="1"/>
    <n v="300.7"/>
    <n v="310.39999999999998"/>
    <n v="1234"/>
    <n v="129.22417781766015"/>
    <n v="51.7"/>
    <n v="9.6999999999999886"/>
    <n v="6.6808899931730306"/>
    <n v="160"/>
    <x v="0"/>
    <n v="0"/>
    <n v="0"/>
    <n v="0"/>
    <n v="0"/>
    <n v="0"/>
  </r>
  <r>
    <n v="7065"/>
    <s v="M21924"/>
    <x v="0"/>
    <n v="300.8"/>
    <n v="310.5"/>
    <n v="1696"/>
    <n v="177.60470468294298"/>
    <n v="29.7"/>
    <n v="9.6999999999999886"/>
    <n v="5.2748597290834072"/>
    <n v="162"/>
    <x v="0"/>
    <n v="0"/>
    <n v="0"/>
    <n v="0"/>
    <n v="0"/>
    <n v="0"/>
  </r>
  <r>
    <n v="7066"/>
    <s v="L54245"/>
    <x v="1"/>
    <n v="300.8"/>
    <n v="310.60000000000002"/>
    <n v="1384"/>
    <n v="144.93214108560912"/>
    <n v="52.9"/>
    <n v="9.8000000000000114"/>
    <n v="7.6669102634287221"/>
    <n v="165"/>
    <x v="0"/>
    <n v="0"/>
    <n v="0"/>
    <n v="0"/>
    <n v="0"/>
    <n v="0"/>
  </r>
  <r>
    <n v="7067"/>
    <s v="M21926"/>
    <x v="0"/>
    <n v="300.8"/>
    <n v="310.7"/>
    <n v="1572"/>
    <n v="164.61945504810515"/>
    <n v="36.200000000000003"/>
    <n v="9.8999999999999773"/>
    <n v="5.9592242727414071"/>
    <n v="167"/>
    <x v="0"/>
    <n v="0"/>
    <n v="0"/>
    <n v="0"/>
    <n v="0"/>
    <n v="0"/>
  </r>
  <r>
    <n v="7068"/>
    <s v="M21927"/>
    <x v="0"/>
    <n v="300.8"/>
    <n v="310.7"/>
    <n v="1386"/>
    <n v="145.14158059584844"/>
    <n v="42.1"/>
    <n v="9.8999999999999773"/>
    <n v="6.1104605430852201"/>
    <n v="170"/>
    <x v="0"/>
    <n v="0"/>
    <n v="0"/>
    <n v="0"/>
    <n v="0"/>
    <n v="0"/>
  </r>
  <r>
    <n v="7069"/>
    <s v="L54248"/>
    <x v="1"/>
    <n v="300.8"/>
    <n v="310.7"/>
    <n v="1461"/>
    <n v="152.99556222982292"/>
    <n v="42.8"/>
    <n v="9.8999999999999773"/>
    <n v="6.5482100634364206"/>
    <n v="173"/>
    <x v="0"/>
    <n v="0"/>
    <n v="0"/>
    <n v="0"/>
    <n v="0"/>
    <n v="0"/>
  </r>
  <r>
    <n v="7070"/>
    <s v="L54249"/>
    <x v="1"/>
    <n v="300.8"/>
    <n v="310.7"/>
    <n v="1525"/>
    <n v="159.69762655748116"/>
    <n v="39.4"/>
    <n v="9.8999999999999773"/>
    <n v="6.2920864863647576"/>
    <n v="175"/>
    <x v="0"/>
    <n v="0"/>
    <n v="0"/>
    <n v="0"/>
    <n v="0"/>
    <n v="0"/>
  </r>
  <r>
    <n v="7071"/>
    <s v="L54250"/>
    <x v="1"/>
    <n v="300.7"/>
    <n v="310.7"/>
    <n v="1333"/>
    <n v="139.59143357450648"/>
    <n v="61"/>
    <n v="10"/>
    <n v="8.515077448044897"/>
    <n v="177"/>
    <x v="0"/>
    <n v="0"/>
    <n v="0"/>
    <n v="0"/>
    <n v="0"/>
    <n v="0"/>
  </r>
  <r>
    <n v="7072"/>
    <s v="H36485"/>
    <x v="2"/>
    <n v="300.7"/>
    <n v="310.60000000000002"/>
    <n v="1505"/>
    <n v="157.60323145508795"/>
    <n v="40.6"/>
    <n v="9.9000000000000341"/>
    <n v="6.3986911970765714"/>
    <n v="179"/>
    <x v="0"/>
    <n v="0"/>
    <n v="0"/>
    <n v="0"/>
    <n v="0"/>
    <n v="0"/>
  </r>
  <r>
    <n v="7073"/>
    <s v="M21932"/>
    <x v="0"/>
    <n v="300.7"/>
    <n v="310.60000000000002"/>
    <n v="1439"/>
    <n v="150.69172761719039"/>
    <n v="41.7"/>
    <n v="9.9000000000000341"/>
    <n v="6.2838450416368392"/>
    <n v="184"/>
    <x v="0"/>
    <n v="0"/>
    <n v="0"/>
    <n v="0"/>
    <n v="0"/>
    <n v="0"/>
  </r>
  <r>
    <n v="7074"/>
    <s v="L54253"/>
    <x v="1"/>
    <n v="300.7"/>
    <n v="310.60000000000002"/>
    <n v="1491"/>
    <n v="156.13715488341271"/>
    <n v="43.2"/>
    <n v="9.9000000000000341"/>
    <n v="6.7451250909634295"/>
    <n v="187"/>
    <x v="0"/>
    <n v="0"/>
    <n v="0"/>
    <n v="0"/>
    <n v="0"/>
    <n v="0"/>
  </r>
  <r>
    <n v="7075"/>
    <s v="M21934"/>
    <x v="0"/>
    <n v="300.7"/>
    <n v="310.60000000000002"/>
    <n v="1488"/>
    <n v="155.82299561805374"/>
    <n v="39.200000000000003"/>
    <n v="9.9000000000000341"/>
    <n v="6.1082614282277072"/>
    <n v="189"/>
    <x v="0"/>
    <n v="0"/>
    <n v="0"/>
    <n v="0"/>
    <n v="0"/>
    <n v="0"/>
  </r>
  <r>
    <n v="7076"/>
    <s v="L54255"/>
    <x v="1"/>
    <n v="300.7"/>
    <n v="310.5"/>
    <n v="1536"/>
    <n v="160.84954386379741"/>
    <n v="47.4"/>
    <n v="9.8000000000000114"/>
    <n v="7.6242683791439969"/>
    <n v="192"/>
    <x v="0"/>
    <n v="0"/>
    <n v="0"/>
    <n v="0"/>
    <n v="0"/>
    <n v="0"/>
  </r>
  <r>
    <n v="7077"/>
    <s v="L54256"/>
    <x v="1"/>
    <n v="300.7"/>
    <n v="310.5"/>
    <n v="1960"/>
    <n v="205.25072003453315"/>
    <n v="21"/>
    <n v="9.8000000000000114"/>
    <n v="4.3102651207251954"/>
    <n v="194"/>
    <x v="0"/>
    <n v="0"/>
    <n v="0"/>
    <n v="0"/>
    <n v="0"/>
    <n v="0"/>
  </r>
  <r>
    <n v="7078"/>
    <s v="M21937"/>
    <x v="0"/>
    <n v="300.7"/>
    <n v="310.5"/>
    <n v="1594"/>
    <n v="166.92328966073768"/>
    <n v="31"/>
    <n v="9.8000000000000114"/>
    <n v="5.1746219794828683"/>
    <n v="196"/>
    <x v="0"/>
    <n v="0"/>
    <n v="0"/>
    <n v="0"/>
    <n v="0"/>
    <n v="0"/>
  </r>
  <r>
    <n v="7079"/>
    <s v="L54258"/>
    <x v="1"/>
    <n v="300.7"/>
    <n v="310.5"/>
    <n v="1357"/>
    <n v="142.1047076973783"/>
    <n v="52.6"/>
    <n v="9.8000000000000114"/>
    <n v="7.4747076248820985"/>
    <n v="199"/>
    <x v="0"/>
    <n v="0"/>
    <n v="0"/>
    <n v="0"/>
    <n v="0"/>
    <n v="0"/>
  </r>
  <r>
    <n v="7080"/>
    <s v="L54259"/>
    <x v="1"/>
    <n v="300.7"/>
    <n v="310.5"/>
    <n v="1445"/>
    <n v="151.32004614790836"/>
    <n v="41.1"/>
    <n v="9.8000000000000114"/>
    <n v="6.2192538966790334"/>
    <n v="201"/>
    <x v="0"/>
    <n v="0"/>
    <n v="0"/>
    <n v="0"/>
    <n v="0"/>
    <n v="0"/>
  </r>
  <r>
    <n v="7081"/>
    <s v="L54260"/>
    <x v="1"/>
    <n v="300.7"/>
    <n v="310.39999999999998"/>
    <n v="1543"/>
    <n v="161.58258214963502"/>
    <n v="47.3"/>
    <n v="9.6999999999999886"/>
    <n v="7.6428561356777358"/>
    <n v="203"/>
    <x v="0"/>
    <n v="0"/>
    <n v="0"/>
    <n v="0"/>
    <n v="0"/>
    <n v="0"/>
  </r>
  <r>
    <n v="7082"/>
    <s v="L54261"/>
    <x v="1"/>
    <n v="300.7"/>
    <n v="310.39999999999998"/>
    <n v="1366"/>
    <n v="143.04718549345526"/>
    <n v="52.6"/>
    <n v="9.6999999999999886"/>
    <n v="7.5242819569557469"/>
    <n v="205"/>
    <x v="0"/>
    <n v="0"/>
    <n v="0"/>
    <n v="0"/>
    <n v="0"/>
    <n v="0"/>
  </r>
  <r>
    <n v="7083"/>
    <s v="L54262"/>
    <x v="1"/>
    <n v="300.7"/>
    <n v="310.3"/>
    <n v="1458"/>
    <n v="152.68140296446393"/>
    <n v="40"/>
    <n v="9.6000000000000227"/>
    <n v="6.1072561185785572"/>
    <n v="207"/>
    <x v="0"/>
    <n v="0"/>
    <n v="0"/>
    <n v="0"/>
    <n v="0"/>
    <n v="0"/>
  </r>
  <r>
    <n v="7084"/>
    <s v="L54263"/>
    <x v="1"/>
    <n v="300.7"/>
    <n v="310.39999999999998"/>
    <n v="1416"/>
    <n v="148.28317324943825"/>
    <n v="61.8"/>
    <n v="9.6999999999999886"/>
    <n v="9.1639001068152837"/>
    <n v="209"/>
    <x v="1"/>
    <n v="0"/>
    <n v="0"/>
    <n v="1"/>
    <n v="1"/>
    <n v="0"/>
  </r>
  <r>
    <n v="7085"/>
    <s v="L54264"/>
    <x v="1"/>
    <n v="300.60000000000002"/>
    <n v="310.3"/>
    <n v="1794"/>
    <n v="187.86724068466961"/>
    <n v="24.4"/>
    <n v="9.6999999999999886"/>
    <n v="4.5839606727059383"/>
    <n v="211"/>
    <x v="0"/>
    <n v="0"/>
    <n v="0"/>
    <n v="0"/>
    <n v="0"/>
    <n v="0"/>
  </r>
  <r>
    <n v="7086"/>
    <s v="L54265"/>
    <x v="1"/>
    <n v="300.60000000000002"/>
    <n v="310.3"/>
    <n v="1484"/>
    <n v="155.4041165975751"/>
    <n v="41"/>
    <n v="9.6999999999999886"/>
    <n v="6.3715687805005787"/>
    <n v="213"/>
    <x v="0"/>
    <n v="0"/>
    <n v="0"/>
    <n v="0"/>
    <n v="0"/>
    <n v="0"/>
  </r>
  <r>
    <n v="7087"/>
    <s v="L54266"/>
    <x v="1"/>
    <n v="300.60000000000002"/>
    <n v="310.39999999999998"/>
    <n v="2514"/>
    <n v="263.26546437082465"/>
    <n v="13.4"/>
    <n v="9.7999999999999545"/>
    <n v="3.5277572225690506"/>
    <n v="215"/>
    <x v="0"/>
    <n v="0"/>
    <n v="0"/>
    <n v="0"/>
    <n v="0"/>
    <n v="0"/>
  </r>
  <r>
    <n v="7088"/>
    <s v="L54267"/>
    <x v="1"/>
    <n v="300.60000000000002"/>
    <n v="310.3"/>
    <n v="1648"/>
    <n v="172.57815643719928"/>
    <n v="30.5"/>
    <n v="9.6999999999999886"/>
    <n v="5.263633771334578"/>
    <n v="217"/>
    <x v="1"/>
    <n v="1"/>
    <n v="0"/>
    <n v="0"/>
    <n v="0"/>
    <n v="0"/>
  </r>
  <r>
    <n v="7089"/>
    <s v="M21948"/>
    <x v="0"/>
    <n v="300.60000000000002"/>
    <n v="310.3"/>
    <n v="1614"/>
    <n v="169.01768476313089"/>
    <n v="32.700000000000003"/>
    <n v="9.6999999999999886"/>
    <n v="5.5268782917543806"/>
    <n v="0"/>
    <x v="0"/>
    <n v="0"/>
    <n v="0"/>
    <n v="0"/>
    <n v="0"/>
    <n v="0"/>
  </r>
  <r>
    <n v="7090"/>
    <s v="L54269"/>
    <x v="1"/>
    <n v="300.60000000000002"/>
    <n v="310.2"/>
    <n v="1622"/>
    <n v="169.85544280408814"/>
    <n v="34.1"/>
    <n v="9.5999999999999659"/>
    <n v="5.7920705996194055"/>
    <n v="3"/>
    <x v="0"/>
    <n v="0"/>
    <n v="0"/>
    <n v="0"/>
    <n v="0"/>
    <n v="0"/>
  </r>
  <r>
    <n v="7091"/>
    <s v="M21950"/>
    <x v="0"/>
    <n v="300.60000000000002"/>
    <n v="310.2"/>
    <n v="1478"/>
    <n v="154.77579806685713"/>
    <n v="40.1"/>
    <n v="9.5999999999999659"/>
    <n v="6.206509502480972"/>
    <n v="5"/>
    <x v="0"/>
    <n v="0"/>
    <n v="0"/>
    <n v="0"/>
    <n v="0"/>
    <n v="0"/>
  </r>
  <r>
    <n v="7092"/>
    <s v="L54271"/>
    <x v="1"/>
    <n v="300.60000000000002"/>
    <n v="310.2"/>
    <n v="1318"/>
    <n v="138.02063724771156"/>
    <n v="51"/>
    <n v="9.5999999999999659"/>
    <n v="7.0390524996332893"/>
    <n v="8"/>
    <x v="0"/>
    <n v="0"/>
    <n v="0"/>
    <n v="0"/>
    <n v="0"/>
    <n v="0"/>
  </r>
  <r>
    <n v="7093"/>
    <s v="L54272"/>
    <x v="1"/>
    <n v="300.7"/>
    <n v="310.2"/>
    <n v="1493"/>
    <n v="156.34659439365205"/>
    <n v="35.9"/>
    <n v="9.5"/>
    <n v="5.6128427387321089"/>
    <n v="10"/>
    <x v="0"/>
    <n v="0"/>
    <n v="0"/>
    <n v="0"/>
    <n v="0"/>
    <n v="0"/>
  </r>
  <r>
    <n v="7094"/>
    <s v="H36507"/>
    <x v="2"/>
    <n v="300.7"/>
    <n v="310.3"/>
    <n v="1369"/>
    <n v="143.36134475881423"/>
    <n v="50.7"/>
    <n v="9.6000000000000227"/>
    <n v="7.2684201792718817"/>
    <n v="12"/>
    <x v="0"/>
    <n v="0"/>
    <n v="0"/>
    <n v="0"/>
    <n v="0"/>
    <n v="0"/>
  </r>
  <r>
    <n v="7095"/>
    <s v="L54274"/>
    <x v="1"/>
    <n v="300.60000000000002"/>
    <n v="310.2"/>
    <n v="1447"/>
    <n v="151.52948565814768"/>
    <n v="45.9"/>
    <n v="9.5999999999999659"/>
    <n v="6.9552033917089782"/>
    <n v="17"/>
    <x v="0"/>
    <n v="0"/>
    <n v="0"/>
    <n v="0"/>
    <n v="0"/>
    <n v="0"/>
  </r>
  <r>
    <n v="7096"/>
    <s v="L54275"/>
    <x v="1"/>
    <n v="300.60000000000002"/>
    <n v="310.10000000000002"/>
    <n v="1485"/>
    <n v="155.50883635269477"/>
    <n v="49.9"/>
    <n v="9.5"/>
    <n v="7.7598909339994693"/>
    <n v="19"/>
    <x v="0"/>
    <n v="0"/>
    <n v="0"/>
    <n v="0"/>
    <n v="0"/>
    <n v="0"/>
  </r>
  <r>
    <n v="7097"/>
    <s v="L54276"/>
    <x v="1"/>
    <n v="300.60000000000002"/>
    <n v="310.2"/>
    <n v="1489"/>
    <n v="155.92771537317338"/>
    <n v="47.8"/>
    <n v="9.5999999999999659"/>
    <n v="7.4533447948376867"/>
    <n v="21"/>
    <x v="0"/>
    <n v="0"/>
    <n v="0"/>
    <n v="0"/>
    <n v="0"/>
    <n v="0"/>
  </r>
  <r>
    <n v="7098"/>
    <s v="M21957"/>
    <x v="0"/>
    <n v="300.60000000000002"/>
    <n v="310.2"/>
    <n v="1233"/>
    <n v="129.1194580625405"/>
    <n v="52.3"/>
    <n v="9.5999999999999659"/>
    <n v="6.7529476566708677"/>
    <n v="23"/>
    <x v="0"/>
    <n v="0"/>
    <n v="0"/>
    <n v="0"/>
    <n v="0"/>
    <n v="0"/>
  </r>
  <r>
    <n v="7099"/>
    <s v="L54278"/>
    <x v="1"/>
    <n v="300.7"/>
    <n v="310.2"/>
    <n v="1642"/>
    <n v="171.94983790648132"/>
    <n v="32.6"/>
    <n v="9.5"/>
    <n v="5.6055647157512913"/>
    <n v="26"/>
    <x v="0"/>
    <n v="0"/>
    <n v="0"/>
    <n v="0"/>
    <n v="0"/>
    <n v="0"/>
  </r>
  <r>
    <n v="7100"/>
    <s v="M21959"/>
    <x v="0"/>
    <n v="300.7"/>
    <n v="310.2"/>
    <n v="1373"/>
    <n v="143.78022377929287"/>
    <n v="44.1"/>
    <n v="9.5"/>
    <n v="6.3407078686668159"/>
    <n v="28"/>
    <x v="0"/>
    <n v="0"/>
    <n v="0"/>
    <n v="0"/>
    <n v="0"/>
    <n v="0"/>
  </r>
  <r>
    <n v="7101"/>
    <s v="L54280"/>
    <x v="1"/>
    <n v="300.7"/>
    <n v="310.2"/>
    <n v="1569"/>
    <n v="164.30529578274619"/>
    <n v="32.799999999999997"/>
    <n v="9.5"/>
    <n v="5.3892137016740742"/>
    <n v="31"/>
    <x v="0"/>
    <n v="0"/>
    <n v="0"/>
    <n v="0"/>
    <n v="0"/>
    <n v="0"/>
  </r>
  <r>
    <n v="7102"/>
    <s v="L54281"/>
    <x v="1"/>
    <n v="300.8"/>
    <n v="310.2"/>
    <n v="1850"/>
    <n v="193.73154697137059"/>
    <n v="22.8"/>
    <n v="9.3999999999999773"/>
    <n v="4.4170792709472497"/>
    <n v="33"/>
    <x v="0"/>
    <n v="0"/>
    <n v="0"/>
    <n v="0"/>
    <n v="0"/>
    <n v="0"/>
  </r>
  <r>
    <n v="7103"/>
    <s v="M21962"/>
    <x v="0"/>
    <n v="300.8"/>
    <n v="310.3"/>
    <n v="1494"/>
    <n v="156.4513141487717"/>
    <n v="42.2"/>
    <n v="9.5"/>
    <n v="6.6022454570781663"/>
    <n v="35"/>
    <x v="0"/>
    <n v="0"/>
    <n v="0"/>
    <n v="0"/>
    <n v="0"/>
    <n v="0"/>
  </r>
  <r>
    <n v="7104"/>
    <s v="H36517"/>
    <x v="2"/>
    <n v="300.8"/>
    <n v="310.3"/>
    <n v="1777"/>
    <n v="186.0870048476354"/>
    <n v="30.1"/>
    <n v="9.5"/>
    <n v="5.6012188459138263"/>
    <n v="38"/>
    <x v="0"/>
    <n v="0"/>
    <n v="0"/>
    <n v="0"/>
    <n v="0"/>
    <n v="0"/>
  </r>
  <r>
    <n v="7105"/>
    <s v="L54284"/>
    <x v="1"/>
    <n v="300.89999999999998"/>
    <n v="310.39999999999998"/>
    <n v="1454"/>
    <n v="152.26252394398531"/>
    <n v="43.1"/>
    <n v="9.5"/>
    <n v="6.5625147819857679"/>
    <n v="43"/>
    <x v="0"/>
    <n v="0"/>
    <n v="0"/>
    <n v="0"/>
    <n v="0"/>
    <n v="0"/>
  </r>
  <r>
    <n v="7106"/>
    <s v="L54285"/>
    <x v="1"/>
    <n v="300.89999999999998"/>
    <n v="310.39999999999998"/>
    <n v="1536"/>
    <n v="160.84954386379741"/>
    <n v="34.200000000000003"/>
    <n v="9.5"/>
    <n v="5.5010544001418724"/>
    <n v="45"/>
    <x v="0"/>
    <n v="0"/>
    <n v="0"/>
    <n v="0"/>
    <n v="0"/>
    <n v="0"/>
  </r>
  <r>
    <n v="7107"/>
    <s v="L54286"/>
    <x v="1"/>
    <n v="300.8"/>
    <n v="310.5"/>
    <n v="1482"/>
    <n v="155.1946770873358"/>
    <n v="39"/>
    <n v="9.6999999999999886"/>
    <n v="6.0525924064060961"/>
    <n v="47"/>
    <x v="0"/>
    <n v="0"/>
    <n v="0"/>
    <n v="0"/>
    <n v="0"/>
    <n v="0"/>
  </r>
  <r>
    <n v="7108"/>
    <s v="H36521"/>
    <x v="2"/>
    <n v="300.89999999999998"/>
    <n v="310.5"/>
    <n v="1512"/>
    <n v="158.33626974092559"/>
    <n v="41.2"/>
    <n v="9.6000000000000227"/>
    <n v="6.5234543133261349"/>
    <n v="49"/>
    <x v="0"/>
    <n v="0"/>
    <n v="0"/>
    <n v="0"/>
    <n v="0"/>
    <n v="0"/>
  </r>
  <r>
    <n v="7109"/>
    <s v="M21968"/>
    <x v="0"/>
    <n v="300.8"/>
    <n v="310.5"/>
    <n v="1511"/>
    <n v="158.23154998580591"/>
    <n v="35.799999999999997"/>
    <n v="9.6999999999999886"/>
    <n v="5.6646894894918516"/>
    <n v="54"/>
    <x v="0"/>
    <n v="0"/>
    <n v="0"/>
    <n v="0"/>
    <n v="0"/>
    <n v="0"/>
  </r>
  <r>
    <n v="7110"/>
    <s v="L54289"/>
    <x v="1"/>
    <n v="300.89999999999998"/>
    <n v="310.5"/>
    <n v="1599"/>
    <n v="167.44688843633597"/>
    <n v="40.5"/>
    <n v="9.6000000000000227"/>
    <n v="6.781598981671606"/>
    <n v="57"/>
    <x v="0"/>
    <n v="0"/>
    <n v="0"/>
    <n v="0"/>
    <n v="0"/>
    <n v="0"/>
  </r>
  <r>
    <n v="7111"/>
    <s v="M21970"/>
    <x v="0"/>
    <n v="300.8"/>
    <n v="310.39999999999998"/>
    <n v="1518"/>
    <n v="158.96458827164355"/>
    <n v="36"/>
    <n v="9.5999999999999659"/>
    <n v="5.7227251777791679"/>
    <n v="59"/>
    <x v="0"/>
    <n v="0"/>
    <n v="0"/>
    <n v="0"/>
    <n v="0"/>
    <n v="0"/>
  </r>
  <r>
    <n v="7112"/>
    <s v="M21971"/>
    <x v="0"/>
    <n v="300.8"/>
    <n v="310.39999999999998"/>
    <n v="1450"/>
    <n v="151.84364492350667"/>
    <n v="39.4"/>
    <n v="9.5999999999999659"/>
    <n v="5.9826396099861627"/>
    <n v="62"/>
    <x v="0"/>
    <n v="0"/>
    <n v="0"/>
    <n v="0"/>
    <n v="0"/>
    <n v="0"/>
  </r>
  <r>
    <n v="7113"/>
    <s v="L54292"/>
    <x v="1"/>
    <n v="300.89999999999998"/>
    <n v="310.39999999999998"/>
    <n v="1427"/>
    <n v="149.4350905557545"/>
    <n v="47"/>
    <n v="9.5"/>
    <n v="7.0234492561204611"/>
    <n v="65"/>
    <x v="0"/>
    <n v="0"/>
    <n v="0"/>
    <n v="0"/>
    <n v="0"/>
    <n v="0"/>
  </r>
  <r>
    <n v="7114"/>
    <s v="L54293"/>
    <x v="1"/>
    <n v="300.89999999999998"/>
    <n v="310.39999999999998"/>
    <n v="1561"/>
    <n v="163.4675377417889"/>
    <n v="32.700000000000003"/>
    <n v="9.5"/>
    <n v="5.3453884841564978"/>
    <n v="67"/>
    <x v="0"/>
    <n v="0"/>
    <n v="0"/>
    <n v="0"/>
    <n v="0"/>
    <n v="0"/>
  </r>
  <r>
    <n v="7115"/>
    <s v="H36528"/>
    <x v="2"/>
    <n v="300.89999999999998"/>
    <n v="310.39999999999998"/>
    <n v="1457"/>
    <n v="152.57668320934428"/>
    <n v="43.8"/>
    <n v="9.5"/>
    <n v="6.6828587245692788"/>
    <n v="69"/>
    <x v="0"/>
    <n v="0"/>
    <n v="0"/>
    <n v="0"/>
    <n v="0"/>
    <n v="0"/>
  </r>
  <r>
    <n v="7116"/>
    <s v="M21975"/>
    <x v="0"/>
    <n v="301"/>
    <n v="310.60000000000002"/>
    <n v="1460"/>
    <n v="152.89084247470328"/>
    <n v="53.6"/>
    <n v="9.6000000000000227"/>
    <n v="8.1949491566440962"/>
    <n v="74"/>
    <x v="0"/>
    <n v="0"/>
    <n v="0"/>
    <n v="0"/>
    <n v="0"/>
    <n v="0"/>
  </r>
  <r>
    <n v="7117"/>
    <s v="L54296"/>
    <x v="1"/>
    <n v="301"/>
    <n v="310.5"/>
    <n v="1601"/>
    <n v="167.65632794657529"/>
    <n v="33.200000000000003"/>
    <n v="9.5"/>
    <n v="5.5661900878263006"/>
    <n v="77"/>
    <x v="0"/>
    <n v="0"/>
    <n v="0"/>
    <n v="0"/>
    <n v="0"/>
    <n v="0"/>
  </r>
  <r>
    <n v="7118"/>
    <s v="L54297"/>
    <x v="1"/>
    <n v="300.89999999999998"/>
    <n v="310.5"/>
    <n v="1570"/>
    <n v="164.41001553786586"/>
    <n v="40.1"/>
    <n v="9.6000000000000227"/>
    <n v="6.5928416230684217"/>
    <n v="79"/>
    <x v="0"/>
    <n v="0"/>
    <n v="0"/>
    <n v="0"/>
    <n v="0"/>
    <n v="0"/>
  </r>
  <r>
    <n v="7119"/>
    <s v="L54298"/>
    <x v="1"/>
    <n v="300.89999999999998"/>
    <n v="310.5"/>
    <n v="1565"/>
    <n v="163.88641676226752"/>
    <n v="35.9"/>
    <n v="9.6000000000000227"/>
    <n v="5.8835223617654036"/>
    <n v="81"/>
    <x v="0"/>
    <n v="0"/>
    <n v="0"/>
    <n v="0"/>
    <n v="0"/>
    <n v="0"/>
  </r>
  <r>
    <n v="7120"/>
    <s v="L54299"/>
    <x v="1"/>
    <n v="301"/>
    <n v="310.5"/>
    <n v="1378"/>
    <n v="144.30382255489116"/>
    <n v="44.4"/>
    <n v="9.5"/>
    <n v="6.4070897214371669"/>
    <n v="83"/>
    <x v="0"/>
    <n v="0"/>
    <n v="0"/>
    <n v="0"/>
    <n v="0"/>
    <n v="0"/>
  </r>
  <r>
    <n v="7121"/>
    <s v="L54300"/>
    <x v="1"/>
    <n v="300.89999999999998"/>
    <n v="310.5"/>
    <n v="2288"/>
    <n v="239.59879971378157"/>
    <n v="16.100000000000001"/>
    <n v="9.6000000000000227"/>
    <n v="3.8575406753918839"/>
    <n v="85"/>
    <x v="0"/>
    <n v="0"/>
    <n v="0"/>
    <n v="0"/>
    <n v="0"/>
    <n v="0"/>
  </r>
  <r>
    <n v="7122"/>
    <s v="M21981"/>
    <x v="0"/>
    <n v="300.89999999999998"/>
    <n v="310.39999999999998"/>
    <n v="1375"/>
    <n v="143.98966328953216"/>
    <n v="44.7"/>
    <n v="9.5"/>
    <n v="6.4363379490420876"/>
    <n v="87"/>
    <x v="0"/>
    <n v="0"/>
    <n v="0"/>
    <n v="0"/>
    <n v="0"/>
    <n v="0"/>
  </r>
  <r>
    <n v="7123"/>
    <s v="L54302"/>
    <x v="1"/>
    <n v="300.89999999999998"/>
    <n v="310.39999999999998"/>
    <n v="1788"/>
    <n v="187.23892215395165"/>
    <n v="27.8"/>
    <n v="9.5"/>
    <n v="5.2052420358798566"/>
    <n v="90"/>
    <x v="0"/>
    <n v="0"/>
    <n v="0"/>
    <n v="0"/>
    <n v="0"/>
    <n v="0"/>
  </r>
  <r>
    <n v="7124"/>
    <s v="M21983"/>
    <x v="0"/>
    <n v="300.89999999999998"/>
    <n v="310.39999999999998"/>
    <n v="1576"/>
    <n v="165.03833406858379"/>
    <n v="40.4"/>
    <n v="9.5"/>
    <n v="6.6675486963707851"/>
    <n v="92"/>
    <x v="0"/>
    <n v="0"/>
    <n v="0"/>
    <n v="0"/>
    <n v="0"/>
    <n v="0"/>
  </r>
  <r>
    <n v="7125"/>
    <s v="M21984"/>
    <x v="0"/>
    <n v="300.8"/>
    <n v="310.3"/>
    <n v="1868"/>
    <n v="195.61650256352445"/>
    <n v="24.5"/>
    <n v="9.5"/>
    <n v="4.7926043128063496"/>
    <n v="95"/>
    <x v="0"/>
    <n v="0"/>
    <n v="0"/>
    <n v="0"/>
    <n v="0"/>
    <n v="0"/>
  </r>
  <r>
    <n v="7126"/>
    <s v="L54305"/>
    <x v="1"/>
    <n v="300.7"/>
    <n v="310.10000000000002"/>
    <n v="1261"/>
    <n v="132.05161120589096"/>
    <n v="56.6"/>
    <n v="9.4000000000000341"/>
    <n v="7.4741211942534296"/>
    <n v="98"/>
    <x v="0"/>
    <n v="0"/>
    <n v="0"/>
    <n v="0"/>
    <n v="0"/>
    <n v="0"/>
  </r>
  <r>
    <n v="7127"/>
    <s v="M21986"/>
    <x v="0"/>
    <n v="300.60000000000002"/>
    <n v="310"/>
    <n v="1542"/>
    <n v="161.47786239451537"/>
    <n v="33.9"/>
    <n v="9.3999999999999773"/>
    <n v="5.4740995351740711"/>
    <n v="100"/>
    <x v="0"/>
    <n v="0"/>
    <n v="0"/>
    <n v="0"/>
    <n v="0"/>
    <n v="0"/>
  </r>
  <r>
    <n v="7128"/>
    <s v="L54307"/>
    <x v="1"/>
    <n v="300.60000000000002"/>
    <n v="310"/>
    <n v="1438"/>
    <n v="150.58700786207075"/>
    <n v="53.8"/>
    <n v="9.3999999999999773"/>
    <n v="8.1015810229794063"/>
    <n v="103"/>
    <x v="0"/>
    <n v="0"/>
    <n v="0"/>
    <n v="0"/>
    <n v="0"/>
    <n v="0"/>
  </r>
  <r>
    <n v="7129"/>
    <s v="L54308"/>
    <x v="1"/>
    <n v="300.60000000000002"/>
    <n v="310"/>
    <n v="1511"/>
    <n v="158.23154998580591"/>
    <n v="36.9"/>
    <n v="9.3999999999999773"/>
    <n v="5.8387441944762379"/>
    <n v="105"/>
    <x v="0"/>
    <n v="0"/>
    <n v="0"/>
    <n v="0"/>
    <n v="0"/>
    <n v="0"/>
  </r>
  <r>
    <n v="7130"/>
    <s v="L54309"/>
    <x v="1"/>
    <n v="300.60000000000002"/>
    <n v="310"/>
    <n v="1635"/>
    <n v="171.21679962064371"/>
    <n v="31"/>
    <n v="9.3999999999999773"/>
    <n v="5.3077207882399549"/>
    <n v="107"/>
    <x v="0"/>
    <n v="0"/>
    <n v="0"/>
    <n v="0"/>
    <n v="0"/>
    <n v="0"/>
  </r>
  <r>
    <n v="7131"/>
    <s v="L54310"/>
    <x v="1"/>
    <n v="300.60000000000002"/>
    <n v="309.89999999999998"/>
    <n v="1428"/>
    <n v="149.53981031087415"/>
    <n v="48.8"/>
    <n v="9.2999999999999545"/>
    <n v="7.2975427431706574"/>
    <n v="109"/>
    <x v="0"/>
    <n v="0"/>
    <n v="0"/>
    <n v="0"/>
    <n v="0"/>
    <n v="0"/>
  </r>
  <r>
    <n v="7132"/>
    <s v="M21991"/>
    <x v="0"/>
    <n v="300.5"/>
    <n v="309.8"/>
    <n v="1410"/>
    <n v="147.65485471872029"/>
    <n v="44.4"/>
    <n v="9.3000000000000114"/>
    <n v="6.5558755495111809"/>
    <n v="111"/>
    <x v="0"/>
    <n v="0"/>
    <n v="0"/>
    <n v="0"/>
    <n v="0"/>
    <n v="0"/>
  </r>
  <r>
    <n v="7133"/>
    <s v="L54312"/>
    <x v="1"/>
    <n v="300.5"/>
    <n v="309.89999999999998"/>
    <n v="1423"/>
    <n v="149.01621153527586"/>
    <n v="47.9"/>
    <n v="9.3999999999999773"/>
    <n v="7.1378765325397131"/>
    <n v="114"/>
    <x v="0"/>
    <n v="0"/>
    <n v="0"/>
    <n v="0"/>
    <n v="0"/>
    <n v="0"/>
  </r>
  <r>
    <n v="7134"/>
    <s v="M21993"/>
    <x v="0"/>
    <n v="300.5"/>
    <n v="309.89999999999998"/>
    <n v="1552"/>
    <n v="162.52505994571194"/>
    <n v="41.3"/>
    <n v="9.3999999999999773"/>
    <n v="6.7122849757579024"/>
    <n v="116"/>
    <x v="0"/>
    <n v="0"/>
    <n v="0"/>
    <n v="0"/>
    <n v="0"/>
    <n v="0"/>
  </r>
  <r>
    <n v="7135"/>
    <s v="M21994"/>
    <x v="0"/>
    <n v="300.5"/>
    <n v="310"/>
    <n v="1406"/>
    <n v="147.23597569824162"/>
    <n v="50.2"/>
    <n v="9.5"/>
    <n v="7.3912459800517301"/>
    <n v="119"/>
    <x v="0"/>
    <n v="0"/>
    <n v="0"/>
    <n v="0"/>
    <n v="0"/>
    <n v="0"/>
  </r>
  <r>
    <n v="7136"/>
    <s v="L54315"/>
    <x v="1"/>
    <n v="300.5"/>
    <n v="309.89999999999998"/>
    <n v="1443"/>
    <n v="151.11060663766906"/>
    <n v="48.3"/>
    <n v="9.3999999999999773"/>
    <n v="7.2986423005994157"/>
    <n v="122"/>
    <x v="0"/>
    <n v="0"/>
    <n v="0"/>
    <n v="0"/>
    <n v="0"/>
    <n v="0"/>
  </r>
  <r>
    <n v="7137"/>
    <s v="M21996"/>
    <x v="0"/>
    <n v="300.5"/>
    <n v="309.89999999999998"/>
    <n v="1343"/>
    <n v="140.63863112570306"/>
    <n v="63.7"/>
    <n v="9.3999999999999773"/>
    <n v="8.9586808027072848"/>
    <n v="124"/>
    <x v="0"/>
    <n v="0"/>
    <n v="0"/>
    <n v="0"/>
    <n v="0"/>
    <n v="0"/>
  </r>
  <r>
    <n v="7138"/>
    <s v="M21997"/>
    <x v="0"/>
    <n v="300.60000000000002"/>
    <n v="310"/>
    <n v="1486"/>
    <n v="155.61355610781442"/>
    <n v="41.2"/>
    <n v="9.3999999999999773"/>
    <n v="6.4112785116419548"/>
    <n v="127"/>
    <x v="0"/>
    <n v="0"/>
    <n v="0"/>
    <n v="0"/>
    <n v="0"/>
    <n v="0"/>
  </r>
  <r>
    <n v="7139"/>
    <s v="L54318"/>
    <x v="1"/>
    <n v="300.60000000000002"/>
    <n v="310.10000000000002"/>
    <n v="1297"/>
    <n v="135.82152239019874"/>
    <n v="50"/>
    <n v="9.5"/>
    <n v="6.7910761195099365"/>
    <n v="130"/>
    <x v="0"/>
    <n v="0"/>
    <n v="0"/>
    <n v="0"/>
    <n v="0"/>
    <n v="0"/>
  </r>
  <r>
    <n v="7140"/>
    <s v="L54319"/>
    <x v="1"/>
    <n v="300.60000000000002"/>
    <n v="310.10000000000002"/>
    <n v="1495"/>
    <n v="156.55603390389135"/>
    <n v="42.3"/>
    <n v="9.5"/>
    <n v="6.6223202341346035"/>
    <n v="132"/>
    <x v="0"/>
    <n v="0"/>
    <n v="0"/>
    <n v="0"/>
    <n v="0"/>
    <n v="0"/>
  </r>
  <r>
    <n v="7141"/>
    <s v="L54320"/>
    <x v="1"/>
    <n v="300.5"/>
    <n v="309.89999999999998"/>
    <n v="1382"/>
    <n v="144.7227015753698"/>
    <n v="46.5"/>
    <n v="9.3999999999999773"/>
    <n v="6.7296056232546952"/>
    <n v="134"/>
    <x v="0"/>
    <n v="0"/>
    <n v="0"/>
    <n v="0"/>
    <n v="0"/>
    <n v="0"/>
  </r>
  <r>
    <n v="7142"/>
    <s v="M22001"/>
    <x v="0"/>
    <n v="300.39999999999998"/>
    <n v="309.8"/>
    <n v="1356"/>
    <n v="141.99998794225863"/>
    <n v="44.4"/>
    <n v="9.4000000000000341"/>
    <n v="6.3047994646362833"/>
    <n v="136"/>
    <x v="0"/>
    <n v="0"/>
    <n v="0"/>
    <n v="0"/>
    <n v="0"/>
    <n v="0"/>
  </r>
  <r>
    <n v="7143"/>
    <s v="H36556"/>
    <x v="2"/>
    <n v="300.3"/>
    <n v="309.7"/>
    <n v="1452"/>
    <n v="152.05308443374599"/>
    <n v="41.5"/>
    <n v="9.3999999999999773"/>
    <n v="6.3102030040004582"/>
    <n v="139"/>
    <x v="0"/>
    <n v="0"/>
    <n v="0"/>
    <n v="0"/>
    <n v="0"/>
    <n v="0"/>
  </r>
  <r>
    <n v="7144"/>
    <s v="H36557"/>
    <x v="2"/>
    <n v="300.3"/>
    <n v="309.7"/>
    <n v="1582"/>
    <n v="165.66665259930176"/>
    <n v="30.8"/>
    <n v="9.3999999999999773"/>
    <n v="5.1025329000584945"/>
    <n v="144"/>
    <x v="0"/>
    <n v="0"/>
    <n v="0"/>
    <n v="0"/>
    <n v="0"/>
    <n v="0"/>
  </r>
  <r>
    <n v="7145"/>
    <s v="M22004"/>
    <x v="0"/>
    <n v="300.39999999999998"/>
    <n v="309.8"/>
    <n v="1517"/>
    <n v="158.85986851652387"/>
    <n v="40.299999999999997"/>
    <n v="9.4000000000000341"/>
    <n v="6.4020527012159114"/>
    <n v="149"/>
    <x v="0"/>
    <n v="0"/>
    <n v="0"/>
    <n v="0"/>
    <n v="0"/>
    <n v="0"/>
  </r>
  <r>
    <n v="7146"/>
    <s v="L54325"/>
    <x v="1"/>
    <n v="300.5"/>
    <n v="310"/>
    <n v="1413"/>
    <n v="147.96901398407925"/>
    <n v="44.5"/>
    <n v="9.5"/>
    <n v="6.5846211222915274"/>
    <n v="152"/>
    <x v="0"/>
    <n v="0"/>
    <n v="0"/>
    <n v="0"/>
    <n v="0"/>
    <n v="0"/>
  </r>
  <r>
    <n v="7147"/>
    <s v="L54326"/>
    <x v="1"/>
    <n v="300.39999999999998"/>
    <n v="309.89999999999998"/>
    <n v="1496"/>
    <n v="156.66075365901102"/>
    <n v="31.8"/>
    <n v="9.5"/>
    <n v="4.9818119663565508"/>
    <n v="154"/>
    <x v="0"/>
    <n v="0"/>
    <n v="0"/>
    <n v="0"/>
    <n v="0"/>
    <n v="0"/>
  </r>
  <r>
    <n v="7148"/>
    <s v="L54327"/>
    <x v="1"/>
    <n v="300.3"/>
    <n v="309.8"/>
    <n v="1466"/>
    <n v="153.51916100542121"/>
    <n v="41.2"/>
    <n v="9.5"/>
    <n v="6.3249894334233536"/>
    <n v="156"/>
    <x v="0"/>
    <n v="0"/>
    <n v="0"/>
    <n v="0"/>
    <n v="0"/>
    <n v="0"/>
  </r>
  <r>
    <n v="7149"/>
    <s v="M22008"/>
    <x v="0"/>
    <n v="300.3"/>
    <n v="309.8"/>
    <n v="1617"/>
    <n v="169.33184402848985"/>
    <n v="40.799999999999997"/>
    <n v="9.5"/>
    <n v="6.9087392363623854"/>
    <n v="158"/>
    <x v="0"/>
    <n v="0"/>
    <n v="0"/>
    <n v="0"/>
    <n v="0"/>
    <n v="0"/>
  </r>
  <r>
    <n v="7150"/>
    <s v="L54329"/>
    <x v="1"/>
    <n v="300.2"/>
    <n v="309.8"/>
    <n v="1506"/>
    <n v="157.70795121020763"/>
    <n v="41.8"/>
    <n v="9.6000000000000227"/>
    <n v="6.5921923605866786"/>
    <n v="161"/>
    <x v="0"/>
    <n v="0"/>
    <n v="0"/>
    <n v="0"/>
    <n v="0"/>
    <n v="0"/>
  </r>
  <r>
    <n v="7151"/>
    <s v="L54330"/>
    <x v="1"/>
    <n v="300.2"/>
    <n v="309.8"/>
    <n v="1401"/>
    <n v="146.71237692264333"/>
    <n v="49.3"/>
    <n v="9.6000000000000227"/>
    <n v="7.2329201822863158"/>
    <n v="163"/>
    <x v="0"/>
    <n v="0"/>
    <n v="0"/>
    <n v="0"/>
    <n v="0"/>
    <n v="0"/>
  </r>
  <r>
    <n v="7152"/>
    <s v="H36565"/>
    <x v="2"/>
    <n v="300.2"/>
    <n v="309.89999999999998"/>
    <n v="1906"/>
    <n v="199.59585325807154"/>
    <n v="22.9"/>
    <n v="9.6999999999999886"/>
    <n v="4.5707450396098386"/>
    <n v="165"/>
    <x v="0"/>
    <n v="0"/>
    <n v="0"/>
    <n v="0"/>
    <n v="0"/>
    <n v="0"/>
  </r>
  <r>
    <n v="7153"/>
    <s v="L54332"/>
    <x v="1"/>
    <n v="300.2"/>
    <n v="309.89999999999998"/>
    <n v="1566"/>
    <n v="163.99113651738719"/>
    <n v="36.4"/>
    <n v="9.6999999999999886"/>
    <n v="5.969277369232894"/>
    <n v="170"/>
    <x v="0"/>
    <n v="0"/>
    <n v="0"/>
    <n v="0"/>
    <n v="0"/>
    <n v="0"/>
  </r>
  <r>
    <n v="7154"/>
    <s v="L54333"/>
    <x v="1"/>
    <n v="300.2"/>
    <n v="310"/>
    <n v="1493"/>
    <n v="156.34659439365205"/>
    <n v="47.3"/>
    <n v="9.8000000000000114"/>
    <n v="7.3951939148197416"/>
    <n v="172"/>
    <x v="0"/>
    <n v="0"/>
    <n v="0"/>
    <n v="0"/>
    <n v="0"/>
    <n v="0"/>
  </r>
  <r>
    <n v="7155"/>
    <s v="L54334"/>
    <x v="1"/>
    <n v="300.3"/>
    <n v="310.10000000000002"/>
    <n v="1483"/>
    <n v="155.29939684245542"/>
    <n v="39.9"/>
    <n v="9.8000000000000114"/>
    <n v="6.1964459340139708"/>
    <n v="174"/>
    <x v="0"/>
    <n v="0"/>
    <n v="0"/>
    <n v="0"/>
    <n v="0"/>
    <n v="0"/>
  </r>
  <r>
    <n v="7156"/>
    <s v="M22015"/>
    <x v="0"/>
    <n v="300.2"/>
    <n v="309.89999999999998"/>
    <n v="1569"/>
    <n v="164.30529578274619"/>
    <n v="31.2"/>
    <n v="9.6999999999999886"/>
    <n v="5.1263252284216803"/>
    <n v="176"/>
    <x v="0"/>
    <n v="0"/>
    <n v="0"/>
    <n v="0"/>
    <n v="0"/>
    <n v="0"/>
  </r>
  <r>
    <n v="7157"/>
    <s v="M22016"/>
    <x v="0"/>
    <n v="300.2"/>
    <n v="310"/>
    <n v="1664"/>
    <n v="174.25367251911388"/>
    <n v="30.7"/>
    <n v="9.8000000000000114"/>
    <n v="5.3495877463367965"/>
    <n v="179"/>
    <x v="0"/>
    <n v="0"/>
    <n v="0"/>
    <n v="0"/>
    <n v="0"/>
    <n v="0"/>
  </r>
  <r>
    <n v="7158"/>
    <s v="L54337"/>
    <x v="1"/>
    <n v="300.2"/>
    <n v="310"/>
    <n v="1486"/>
    <n v="155.61355610781442"/>
    <n v="40.1"/>
    <n v="9.8000000000000114"/>
    <n v="6.2401035999233585"/>
    <n v="182"/>
    <x v="0"/>
    <n v="0"/>
    <n v="0"/>
    <n v="0"/>
    <n v="0"/>
    <n v="0"/>
  </r>
  <r>
    <n v="7159"/>
    <s v="L54338"/>
    <x v="1"/>
    <n v="300.2"/>
    <n v="310"/>
    <n v="1389"/>
    <n v="145.45573986120741"/>
    <n v="53.6"/>
    <n v="9.8000000000000114"/>
    <n v="7.7964276565607173"/>
    <n v="184"/>
    <x v="0"/>
    <n v="0"/>
    <n v="0"/>
    <n v="0"/>
    <n v="0"/>
    <n v="0"/>
  </r>
  <r>
    <n v="7160"/>
    <s v="L54339"/>
    <x v="1"/>
    <n v="300.10000000000002"/>
    <n v="310"/>
    <n v="1511"/>
    <n v="158.23154998580591"/>
    <n v="41.7"/>
    <n v="9.8999999999999773"/>
    <n v="6.5982556344081065"/>
    <n v="186"/>
    <x v="0"/>
    <n v="0"/>
    <n v="0"/>
    <n v="0"/>
    <n v="0"/>
    <n v="0"/>
  </r>
  <r>
    <n v="7161"/>
    <s v="M22020"/>
    <x v="0"/>
    <n v="300.2"/>
    <n v="310.10000000000002"/>
    <n v="1485"/>
    <n v="155.50883635269477"/>
    <n v="40.5"/>
    <n v="9.9000000000000341"/>
    <n v="6.2981078722841382"/>
    <n v="188"/>
    <x v="0"/>
    <n v="0"/>
    <n v="0"/>
    <n v="0"/>
    <n v="0"/>
    <n v="0"/>
  </r>
  <r>
    <n v="7162"/>
    <s v="L54341"/>
    <x v="1"/>
    <n v="300.2"/>
    <n v="310.2"/>
    <n v="1440"/>
    <n v="150.79644737231007"/>
    <n v="42.9"/>
    <n v="10"/>
    <n v="6.4691675922721013"/>
    <n v="191"/>
    <x v="0"/>
    <n v="0"/>
    <n v="0"/>
    <n v="0"/>
    <n v="0"/>
    <n v="0"/>
  </r>
  <r>
    <n v="7163"/>
    <s v="L54342"/>
    <x v="1"/>
    <n v="300.2"/>
    <n v="310.2"/>
    <n v="1378"/>
    <n v="144.30382255489116"/>
    <n v="43.9"/>
    <n v="10"/>
    <n v="6.3349378101597216"/>
    <n v="193"/>
    <x v="0"/>
    <n v="0"/>
    <n v="0"/>
    <n v="0"/>
    <n v="0"/>
    <n v="0"/>
  </r>
  <r>
    <n v="7164"/>
    <s v="M22023"/>
    <x v="0"/>
    <n v="300.10000000000002"/>
    <n v="310.10000000000002"/>
    <n v="1501"/>
    <n v="157.18435243460934"/>
    <n v="39.299999999999997"/>
    <n v="10"/>
    <n v="6.1773450506801462"/>
    <n v="195"/>
    <x v="0"/>
    <n v="0"/>
    <n v="0"/>
    <n v="0"/>
    <n v="0"/>
    <n v="0"/>
  </r>
  <r>
    <n v="7165"/>
    <s v="M22024"/>
    <x v="0"/>
    <n v="300.2"/>
    <n v="310.10000000000002"/>
    <n v="1474"/>
    <n v="154.35691904637852"/>
    <n v="44"/>
    <n v="9.9000000000000341"/>
    <n v="6.7917044380406555"/>
    <n v="198"/>
    <x v="0"/>
    <n v="0"/>
    <n v="0"/>
    <n v="0"/>
    <n v="0"/>
    <n v="0"/>
  </r>
  <r>
    <n v="7166"/>
    <s v="L54345"/>
    <x v="1"/>
    <n v="300.2"/>
    <n v="310.10000000000002"/>
    <n v="1392"/>
    <n v="145.7698991265664"/>
    <n v="47.9"/>
    <n v="9.9000000000000341"/>
    <n v="6.9823781681625308"/>
    <n v="201"/>
    <x v="0"/>
    <n v="0"/>
    <n v="0"/>
    <n v="0"/>
    <n v="0"/>
    <n v="0"/>
  </r>
  <r>
    <n v="7167"/>
    <s v="M22026"/>
    <x v="0"/>
    <n v="300.3"/>
    <n v="310.2"/>
    <n v="1429"/>
    <n v="149.64453006599382"/>
    <n v="44.7"/>
    <n v="9.8999999999999773"/>
    <n v="6.6891104939499249"/>
    <n v="203"/>
    <x v="0"/>
    <n v="0"/>
    <n v="0"/>
    <n v="0"/>
    <n v="0"/>
    <n v="0"/>
  </r>
  <r>
    <n v="7168"/>
    <s v="L54347"/>
    <x v="1"/>
    <n v="300.3"/>
    <n v="310.3"/>
    <n v="1362"/>
    <n v="142.62830647297659"/>
    <n v="60.3"/>
    <n v="10"/>
    <n v="8.6004868803204886"/>
    <n v="206"/>
    <x v="1"/>
    <n v="0"/>
    <n v="0"/>
    <n v="0"/>
    <n v="1"/>
    <n v="0"/>
  </r>
  <r>
    <n v="7169"/>
    <s v="L54348"/>
    <x v="1"/>
    <n v="300.3"/>
    <n v="310.3"/>
    <n v="1704"/>
    <n v="178.44246272390026"/>
    <n v="29.5"/>
    <n v="10"/>
    <n v="5.2640526503550582"/>
    <n v="0"/>
    <x v="0"/>
    <n v="0"/>
    <n v="0"/>
    <n v="0"/>
    <n v="0"/>
    <n v="0"/>
  </r>
  <r>
    <n v="7170"/>
    <s v="L54349"/>
    <x v="1"/>
    <n v="300.3"/>
    <n v="310.2"/>
    <n v="1492"/>
    <n v="156.24187463853238"/>
    <n v="52.3"/>
    <n v="9.8999999999999773"/>
    <n v="8.1714500435952431"/>
    <n v="2"/>
    <x v="0"/>
    <n v="0"/>
    <n v="0"/>
    <n v="0"/>
    <n v="0"/>
    <n v="0"/>
  </r>
  <r>
    <n v="7171"/>
    <s v="M22030"/>
    <x v="0"/>
    <n v="300.3"/>
    <n v="310.2"/>
    <n v="1442"/>
    <n v="151.00588688254939"/>
    <n v="39.5"/>
    <n v="9.8999999999999773"/>
    <n v="5.964732531860701"/>
    <n v="4"/>
    <x v="0"/>
    <n v="0"/>
    <n v="0"/>
    <n v="0"/>
    <n v="0"/>
    <n v="0"/>
  </r>
  <r>
    <n v="7172"/>
    <s v="M22031"/>
    <x v="0"/>
    <n v="300.2"/>
    <n v="310.2"/>
    <n v="1438"/>
    <n v="150.58700786207075"/>
    <n v="51.5"/>
    <n v="10"/>
    <n v="7.7552309048966439"/>
    <n v="7"/>
    <x v="0"/>
    <n v="0"/>
    <n v="0"/>
    <n v="0"/>
    <n v="0"/>
    <n v="0"/>
  </r>
  <r>
    <n v="7173"/>
    <s v="M22032"/>
    <x v="0"/>
    <n v="300.10000000000002"/>
    <n v="310.10000000000002"/>
    <n v="1402"/>
    <n v="146.817096677763"/>
    <n v="46.6"/>
    <n v="10"/>
    <n v="6.8416767051837564"/>
    <n v="10"/>
    <x v="0"/>
    <n v="0"/>
    <n v="0"/>
    <n v="0"/>
    <n v="0"/>
    <n v="0"/>
  </r>
  <r>
    <n v="7174"/>
    <s v="L54353"/>
    <x v="1"/>
    <n v="300.10000000000002"/>
    <n v="310.10000000000002"/>
    <n v="1684"/>
    <n v="176.34806762150706"/>
    <n v="30.8"/>
    <n v="10"/>
    <n v="5.4315204827424175"/>
    <n v="13"/>
    <x v="0"/>
    <n v="0"/>
    <n v="0"/>
    <n v="0"/>
    <n v="0"/>
    <n v="0"/>
  </r>
  <r>
    <n v="7175"/>
    <s v="L54354"/>
    <x v="1"/>
    <n v="300.2"/>
    <n v="310.2"/>
    <n v="1530"/>
    <n v="160.22122533307945"/>
    <n v="48.5"/>
    <n v="10"/>
    <n v="7.7707294286543531"/>
    <n v="15"/>
    <x v="0"/>
    <n v="0"/>
    <n v="0"/>
    <n v="0"/>
    <n v="0"/>
    <n v="0"/>
  </r>
  <r>
    <n v="7176"/>
    <s v="L54355"/>
    <x v="1"/>
    <n v="300.10000000000002"/>
    <n v="310.10000000000002"/>
    <n v="1569"/>
    <n v="164.30529578274619"/>
    <n v="43.5"/>
    <n v="10"/>
    <n v="7.1472803665494595"/>
    <n v="17"/>
    <x v="0"/>
    <n v="0"/>
    <n v="0"/>
    <n v="0"/>
    <n v="0"/>
    <n v="0"/>
  </r>
  <r>
    <n v="7177"/>
    <s v="L54356"/>
    <x v="1"/>
    <n v="300.10000000000002"/>
    <n v="310.10000000000002"/>
    <n v="1650"/>
    <n v="172.78759594743863"/>
    <n v="31.6"/>
    <n v="10"/>
    <n v="5.460088031939061"/>
    <n v="19"/>
    <x v="0"/>
    <n v="0"/>
    <n v="0"/>
    <n v="0"/>
    <n v="0"/>
    <n v="0"/>
  </r>
  <r>
    <n v="7178"/>
    <s v="L54357"/>
    <x v="1"/>
    <n v="300.2"/>
    <n v="310.2"/>
    <n v="1415"/>
    <n v="148.17845349431857"/>
    <n v="49.6"/>
    <n v="10"/>
    <n v="7.3496512933182014"/>
    <n v="21"/>
    <x v="0"/>
    <n v="0"/>
    <n v="0"/>
    <n v="0"/>
    <n v="0"/>
    <n v="0"/>
  </r>
  <r>
    <n v="7179"/>
    <s v="L54358"/>
    <x v="1"/>
    <n v="300.2"/>
    <n v="310.2"/>
    <n v="1600"/>
    <n v="167.55160819145564"/>
    <n v="31.5"/>
    <n v="10"/>
    <n v="5.2778756580308528"/>
    <n v="23"/>
    <x v="0"/>
    <n v="0"/>
    <n v="0"/>
    <n v="0"/>
    <n v="0"/>
    <n v="0"/>
  </r>
  <r>
    <n v="7180"/>
    <s v="L54359"/>
    <x v="1"/>
    <n v="300.2"/>
    <n v="310.10000000000002"/>
    <n v="1523"/>
    <n v="159.48818704724184"/>
    <n v="42.3"/>
    <n v="9.9000000000000341"/>
    <n v="6.7463503120983299"/>
    <n v="25"/>
    <x v="0"/>
    <n v="0"/>
    <n v="0"/>
    <n v="0"/>
    <n v="0"/>
    <n v="0"/>
  </r>
  <r>
    <n v="7181"/>
    <s v="M22040"/>
    <x v="0"/>
    <n v="300.2"/>
    <n v="310.2"/>
    <n v="1628"/>
    <n v="170.48376133480613"/>
    <n v="30.3"/>
    <n v="10"/>
    <n v="5.1656579684446262"/>
    <n v="27"/>
    <x v="0"/>
    <n v="0"/>
    <n v="0"/>
    <n v="0"/>
    <n v="0"/>
    <n v="0"/>
  </r>
  <r>
    <n v="7182"/>
    <s v="L54361"/>
    <x v="1"/>
    <n v="300.2"/>
    <n v="310.3"/>
    <n v="1331"/>
    <n v="139.38199406426713"/>
    <n v="52.1"/>
    <n v="10.100000000000023"/>
    <n v="7.2618018907483171"/>
    <n v="30"/>
    <x v="0"/>
    <n v="0"/>
    <n v="0"/>
    <n v="0"/>
    <n v="0"/>
    <n v="0"/>
  </r>
  <r>
    <n v="7183"/>
    <s v="L54362"/>
    <x v="1"/>
    <n v="300.3"/>
    <n v="310.3"/>
    <n v="2158"/>
    <n v="225.98523154822578"/>
    <n v="16.8"/>
    <n v="10"/>
    <n v="3.7965518900101936"/>
    <n v="32"/>
    <x v="0"/>
    <n v="0"/>
    <n v="0"/>
    <n v="0"/>
    <n v="0"/>
    <n v="0"/>
  </r>
  <r>
    <n v="7184"/>
    <s v="L54363"/>
    <x v="1"/>
    <n v="300.2"/>
    <n v="310.3"/>
    <n v="1445"/>
    <n v="151.32004614790836"/>
    <n v="50.9"/>
    <n v="10.100000000000023"/>
    <n v="7.7021903489285348"/>
    <n v="34"/>
    <x v="0"/>
    <n v="0"/>
    <n v="0"/>
    <n v="0"/>
    <n v="0"/>
    <n v="0"/>
  </r>
  <r>
    <n v="7185"/>
    <s v="M22044"/>
    <x v="0"/>
    <n v="300.2"/>
    <n v="310.3"/>
    <n v="1593"/>
    <n v="166.81856990561801"/>
    <n v="36.1"/>
    <n v="10.100000000000023"/>
    <n v="6.0221503735928099"/>
    <n v="36"/>
    <x v="0"/>
    <n v="0"/>
    <n v="0"/>
    <n v="0"/>
    <n v="0"/>
    <n v="0"/>
  </r>
  <r>
    <n v="7186"/>
    <s v="L54365"/>
    <x v="1"/>
    <n v="300.3"/>
    <n v="310.39999999999998"/>
    <n v="1672"/>
    <n v="175.09143056007116"/>
    <n v="29.2"/>
    <n v="10.099999999999966"/>
    <n v="5.112669772354077"/>
    <n v="39"/>
    <x v="0"/>
    <n v="0"/>
    <n v="0"/>
    <n v="0"/>
    <n v="0"/>
    <n v="0"/>
  </r>
  <r>
    <n v="7187"/>
    <s v="M22046"/>
    <x v="0"/>
    <n v="300.39999999999998"/>
    <n v="310.5"/>
    <n v="1644"/>
    <n v="172.15927741672067"/>
    <n v="31.4"/>
    <n v="10.100000000000023"/>
    <n v="5.4058013108850291"/>
    <n v="41"/>
    <x v="0"/>
    <n v="0"/>
    <n v="0"/>
    <n v="0"/>
    <n v="0"/>
    <n v="0"/>
  </r>
  <r>
    <n v="7188"/>
    <s v="L54367"/>
    <x v="1"/>
    <n v="300.39999999999998"/>
    <n v="310.5"/>
    <n v="1402"/>
    <n v="146.817096677763"/>
    <n v="54.3"/>
    <n v="10.100000000000023"/>
    <n v="7.9721683496025308"/>
    <n v="44"/>
    <x v="0"/>
    <n v="0"/>
    <n v="0"/>
    <n v="0"/>
    <n v="0"/>
    <n v="0"/>
  </r>
  <r>
    <n v="7189"/>
    <s v="L54368"/>
    <x v="1"/>
    <n v="300.39999999999998"/>
    <n v="310.39999999999998"/>
    <n v="1286"/>
    <n v="134.66960508388246"/>
    <n v="56.8"/>
    <n v="10"/>
    <n v="7.6492335687645232"/>
    <n v="46"/>
    <x v="0"/>
    <n v="0"/>
    <n v="0"/>
    <n v="0"/>
    <n v="0"/>
    <n v="0"/>
  </r>
  <r>
    <n v="7190"/>
    <s v="L54369"/>
    <x v="1"/>
    <n v="300.39999999999998"/>
    <n v="310.39999999999998"/>
    <n v="1486"/>
    <n v="155.61355610781442"/>
    <n v="46.3"/>
    <n v="10"/>
    <n v="7.2049076477918073"/>
    <n v="48"/>
    <x v="0"/>
    <n v="0"/>
    <n v="0"/>
    <n v="0"/>
    <n v="0"/>
    <n v="0"/>
  </r>
  <r>
    <n v="7191"/>
    <s v="L54370"/>
    <x v="1"/>
    <n v="300.3"/>
    <n v="310.3"/>
    <n v="1345"/>
    <n v="140.84807063594238"/>
    <n v="46.3"/>
    <n v="10"/>
    <n v="6.5212656704441319"/>
    <n v="50"/>
    <x v="0"/>
    <n v="0"/>
    <n v="0"/>
    <n v="0"/>
    <n v="0"/>
    <n v="0"/>
  </r>
  <r>
    <n v="7192"/>
    <s v="L54371"/>
    <x v="1"/>
    <n v="300.3"/>
    <n v="310.3"/>
    <n v="1629"/>
    <n v="170.58848108992575"/>
    <n v="34.1"/>
    <n v="10"/>
    <n v="5.8170672051664685"/>
    <n v="52"/>
    <x v="0"/>
    <n v="0"/>
    <n v="0"/>
    <n v="0"/>
    <n v="0"/>
    <n v="0"/>
  </r>
  <r>
    <n v="7193"/>
    <s v="M22052"/>
    <x v="0"/>
    <n v="300.2"/>
    <n v="310.2"/>
    <n v="1429"/>
    <n v="149.64453006599382"/>
    <n v="43.8"/>
    <n v="10"/>
    <n v="6.5544304168905292"/>
    <n v="54"/>
    <x v="0"/>
    <n v="0"/>
    <n v="0"/>
    <n v="0"/>
    <n v="0"/>
    <n v="0"/>
  </r>
  <r>
    <n v="7194"/>
    <s v="L54373"/>
    <x v="1"/>
    <n v="300.10000000000002"/>
    <n v="310.10000000000002"/>
    <n v="1306"/>
    <n v="136.76400018627567"/>
    <n v="64.7"/>
    <n v="10"/>
    <n v="8.8486308120520345"/>
    <n v="57"/>
    <x v="0"/>
    <n v="0"/>
    <n v="0"/>
    <n v="0"/>
    <n v="0"/>
    <n v="0"/>
  </r>
  <r>
    <n v="7195"/>
    <s v="L54374"/>
    <x v="1"/>
    <n v="300.10000000000002"/>
    <n v="310.10000000000002"/>
    <n v="1380"/>
    <n v="144.5132620651305"/>
    <n v="52.6"/>
    <n v="10"/>
    <n v="7.6013975846258646"/>
    <n v="59"/>
    <x v="0"/>
    <n v="0"/>
    <n v="0"/>
    <n v="0"/>
    <n v="0"/>
    <n v="0"/>
  </r>
  <r>
    <n v="7196"/>
    <s v="M22055"/>
    <x v="0"/>
    <n v="300.10000000000002"/>
    <n v="310.10000000000002"/>
    <n v="1443"/>
    <n v="151.11060663766906"/>
    <n v="49.3"/>
    <n v="10"/>
    <n v="7.4497529072370847"/>
    <n v="61"/>
    <x v="0"/>
    <n v="0"/>
    <n v="0"/>
    <n v="0"/>
    <n v="0"/>
    <n v="0"/>
  </r>
  <r>
    <n v="7197"/>
    <s v="H36610"/>
    <x v="2"/>
    <n v="300.10000000000002"/>
    <n v="310.10000000000002"/>
    <n v="1426"/>
    <n v="149.33037080063482"/>
    <n v="42.7"/>
    <n v="10"/>
    <n v="6.376406833187108"/>
    <n v="64"/>
    <x v="0"/>
    <n v="0"/>
    <n v="0"/>
    <n v="0"/>
    <n v="0"/>
    <n v="0"/>
  </r>
  <r>
    <n v="7198"/>
    <s v="L54377"/>
    <x v="1"/>
    <n v="300"/>
    <n v="310"/>
    <n v="1486"/>
    <n v="155.61355610781442"/>
    <n v="41.8"/>
    <n v="10"/>
    <n v="6.504646645306642"/>
    <n v="69"/>
    <x v="0"/>
    <n v="0"/>
    <n v="0"/>
    <n v="0"/>
    <n v="0"/>
    <n v="0"/>
  </r>
  <r>
    <n v="7199"/>
    <s v="M22058"/>
    <x v="0"/>
    <n v="300"/>
    <n v="309.89999999999998"/>
    <n v="1530"/>
    <n v="160.22122533307945"/>
    <n v="34.5"/>
    <n v="9.8999999999999773"/>
    <n v="5.5276322739912409"/>
    <n v="71"/>
    <x v="0"/>
    <n v="0"/>
    <n v="0"/>
    <n v="0"/>
    <n v="0"/>
    <n v="0"/>
  </r>
  <r>
    <n v="7200"/>
    <s v="L54379"/>
    <x v="1"/>
    <n v="300"/>
    <n v="309.89999999999998"/>
    <n v="1507"/>
    <n v="157.8126709653273"/>
    <n v="41.4"/>
    <n v="9.8999999999999773"/>
    <n v="6.5334445779645502"/>
    <n v="74"/>
    <x v="0"/>
    <n v="0"/>
    <n v="0"/>
    <n v="0"/>
    <n v="0"/>
    <n v="0"/>
  </r>
  <r>
    <n v="7201"/>
    <s v="L54380"/>
    <x v="1"/>
    <n v="300"/>
    <n v="309.89999999999998"/>
    <n v="1608"/>
    <n v="168.38936623241293"/>
    <n v="33.4"/>
    <n v="9.8999999999999773"/>
    <n v="5.6242048321625919"/>
    <n v="76"/>
    <x v="0"/>
    <n v="0"/>
    <n v="0"/>
    <n v="0"/>
    <n v="0"/>
    <n v="0"/>
  </r>
  <r>
    <n v="7202"/>
    <s v="L54381"/>
    <x v="1"/>
    <n v="300"/>
    <n v="309.8"/>
    <n v="1474"/>
    <n v="154.35691904637852"/>
    <n v="40.6"/>
    <n v="9.8000000000000114"/>
    <n v="6.2668909132829684"/>
    <n v="78"/>
    <x v="0"/>
    <n v="0"/>
    <n v="0"/>
    <n v="0"/>
    <n v="0"/>
    <n v="0"/>
  </r>
  <r>
    <n v="7203"/>
    <s v="L54382"/>
    <x v="1"/>
    <n v="300"/>
    <n v="309.7"/>
    <n v="1326"/>
    <n v="138.85839528866885"/>
    <n v="61.9"/>
    <n v="9.6999999999999886"/>
    <n v="8.5953346683686007"/>
    <n v="80"/>
    <x v="0"/>
    <n v="0"/>
    <n v="0"/>
    <n v="0"/>
    <n v="0"/>
    <n v="0"/>
  </r>
  <r>
    <n v="7204"/>
    <s v="M22063"/>
    <x v="0"/>
    <n v="299.8"/>
    <n v="309.60000000000002"/>
    <n v="1434"/>
    <n v="150.16812884159211"/>
    <n v="48"/>
    <n v="9.8000000000000114"/>
    <n v="7.2080701843964219"/>
    <n v="82"/>
    <x v="0"/>
    <n v="0"/>
    <n v="0"/>
    <n v="0"/>
    <n v="0"/>
    <n v="0"/>
  </r>
  <r>
    <n v="7205"/>
    <s v="L54384"/>
    <x v="1"/>
    <n v="299.8"/>
    <n v="309.60000000000002"/>
    <n v="1526"/>
    <n v="159.80234631260083"/>
    <n v="41.7"/>
    <n v="9.8000000000000114"/>
    <n v="6.663757841235455"/>
    <n v="85"/>
    <x v="0"/>
    <n v="0"/>
    <n v="0"/>
    <n v="0"/>
    <n v="0"/>
    <n v="0"/>
  </r>
  <r>
    <n v="7206"/>
    <s v="L54385"/>
    <x v="1"/>
    <n v="299.8"/>
    <n v="309.7"/>
    <n v="1483"/>
    <n v="155.29939684245542"/>
    <n v="39.6"/>
    <n v="9.8999999999999773"/>
    <n v="6.149856114961235"/>
    <n v="87"/>
    <x v="0"/>
    <n v="0"/>
    <n v="0"/>
    <n v="0"/>
    <n v="0"/>
    <n v="0"/>
  </r>
  <r>
    <n v="7207"/>
    <s v="L54386"/>
    <x v="1"/>
    <n v="299.8"/>
    <n v="309.7"/>
    <n v="1457"/>
    <n v="152.57668320934428"/>
    <n v="51.9"/>
    <n v="9.8999999999999773"/>
    <n v="7.9187298585649675"/>
    <n v="89"/>
    <x v="0"/>
    <n v="0"/>
    <n v="0"/>
    <n v="0"/>
    <n v="0"/>
    <n v="0"/>
  </r>
  <r>
    <n v="7208"/>
    <s v="M22067"/>
    <x v="0"/>
    <n v="299.7"/>
    <n v="309.60000000000002"/>
    <n v="1540"/>
    <n v="161.26842288427605"/>
    <n v="34.4"/>
    <n v="9.9000000000000341"/>
    <n v="5.5476337472190966"/>
    <n v="91"/>
    <x v="0"/>
    <n v="0"/>
    <n v="0"/>
    <n v="0"/>
    <n v="0"/>
    <n v="0"/>
  </r>
  <r>
    <n v="7209"/>
    <s v="L54388"/>
    <x v="1"/>
    <n v="299.8"/>
    <n v="309.7"/>
    <n v="1707"/>
    <n v="178.75662198925923"/>
    <n v="29.1"/>
    <n v="9.8999999999999773"/>
    <n v="5.2018176998874441"/>
    <n v="94"/>
    <x v="0"/>
    <n v="0"/>
    <n v="0"/>
    <n v="0"/>
    <n v="0"/>
    <n v="0"/>
  </r>
  <r>
    <n v="7210"/>
    <s v="L54389"/>
    <x v="1"/>
    <n v="299.8"/>
    <n v="309.7"/>
    <n v="1624"/>
    <n v="170.06488231432746"/>
    <n v="34.200000000000003"/>
    <n v="9.8999999999999773"/>
    <n v="5.81621897515"/>
    <n v="96"/>
    <x v="0"/>
    <n v="0"/>
    <n v="0"/>
    <n v="0"/>
    <n v="0"/>
    <n v="0"/>
  </r>
  <r>
    <n v="7211"/>
    <s v="M22070"/>
    <x v="0"/>
    <n v="299.8"/>
    <n v="309.60000000000002"/>
    <n v="1331"/>
    <n v="139.38199406426713"/>
    <n v="50.2"/>
    <n v="9.8000000000000114"/>
    <n v="6.9969761020262107"/>
    <n v="98"/>
    <x v="0"/>
    <n v="0"/>
    <n v="0"/>
    <n v="0"/>
    <n v="0"/>
    <n v="0"/>
  </r>
  <r>
    <n v="7212"/>
    <s v="L54391"/>
    <x v="1"/>
    <n v="299.8"/>
    <n v="309.7"/>
    <n v="1431"/>
    <n v="149.85396957623314"/>
    <n v="40.299999999999997"/>
    <n v="9.8999999999999773"/>
    <n v="6.0391149739221959"/>
    <n v="101"/>
    <x v="0"/>
    <n v="0"/>
    <n v="0"/>
    <n v="0"/>
    <n v="0"/>
    <n v="0"/>
  </r>
  <r>
    <n v="7213"/>
    <s v="M22072"/>
    <x v="0"/>
    <n v="299.8"/>
    <n v="309.7"/>
    <n v="1705"/>
    <n v="178.54718247901991"/>
    <n v="28.5"/>
    <n v="9.8999999999999773"/>
    <n v="5.0885947006520675"/>
    <n v="103"/>
    <x v="0"/>
    <n v="0"/>
    <n v="0"/>
    <n v="0"/>
    <n v="0"/>
    <n v="0"/>
  </r>
  <r>
    <n v="7214"/>
    <s v="M22073"/>
    <x v="0"/>
    <n v="299.8"/>
    <n v="309.8"/>
    <n v="1427"/>
    <n v="149.4350905557545"/>
    <n v="45.2"/>
    <n v="10"/>
    <n v="6.7544660931201044"/>
    <n v="106"/>
    <x v="0"/>
    <n v="0"/>
    <n v="0"/>
    <n v="0"/>
    <n v="0"/>
    <n v="0"/>
  </r>
  <r>
    <n v="7215"/>
    <s v="M22074"/>
    <x v="0"/>
    <n v="299.89999999999998"/>
    <n v="309.8"/>
    <n v="1625"/>
    <n v="170.16960206944714"/>
    <n v="41.2"/>
    <n v="9.9000000000000341"/>
    <n v="7.0109876052612226"/>
    <n v="109"/>
    <x v="0"/>
    <n v="0"/>
    <n v="0"/>
    <n v="0"/>
    <n v="0"/>
    <n v="0"/>
  </r>
  <r>
    <n v="7216"/>
    <s v="L54395"/>
    <x v="1"/>
    <n v="299.89999999999998"/>
    <n v="309.8"/>
    <n v="1477"/>
    <n v="154.67107831173746"/>
    <n v="47.7"/>
    <n v="9.9000000000000341"/>
    <n v="7.3778104354698772"/>
    <n v="112"/>
    <x v="0"/>
    <n v="0"/>
    <n v="0"/>
    <n v="0"/>
    <n v="0"/>
    <n v="0"/>
  </r>
  <r>
    <n v="7217"/>
    <s v="M22076"/>
    <x v="0"/>
    <n v="300"/>
    <n v="309.89999999999998"/>
    <n v="1651"/>
    <n v="172.89231570255828"/>
    <n v="28.1"/>
    <n v="9.8999999999999773"/>
    <n v="4.8582740712418877"/>
    <n v="114"/>
    <x v="0"/>
    <n v="0"/>
    <n v="0"/>
    <n v="0"/>
    <n v="0"/>
    <n v="0"/>
  </r>
  <r>
    <n v="7218"/>
    <s v="L54397"/>
    <x v="1"/>
    <n v="299.89999999999998"/>
    <n v="309.8"/>
    <n v="1716"/>
    <n v="179.69909978533619"/>
    <n v="28.2"/>
    <n v="9.9000000000000341"/>
    <n v="5.0675146139464804"/>
    <n v="117"/>
    <x v="0"/>
    <n v="0"/>
    <n v="0"/>
    <n v="0"/>
    <n v="0"/>
    <n v="0"/>
  </r>
  <r>
    <n v="7219"/>
    <s v="H36632"/>
    <x v="2"/>
    <n v="299.89999999999998"/>
    <n v="309.8"/>
    <n v="1400"/>
    <n v="146.60765716752366"/>
    <n v="48.7"/>
    <n v="9.9000000000000341"/>
    <n v="7.1397929040584023"/>
    <n v="119"/>
    <x v="0"/>
    <n v="0"/>
    <n v="0"/>
    <n v="0"/>
    <n v="0"/>
    <n v="0"/>
  </r>
  <r>
    <n v="7220"/>
    <s v="M22079"/>
    <x v="0"/>
    <n v="299.8"/>
    <n v="309.7"/>
    <n v="1556"/>
    <n v="162.94393896619061"/>
    <n v="37.700000000000003"/>
    <n v="9.8999999999999773"/>
    <n v="6.142986499025386"/>
    <n v="124"/>
    <x v="0"/>
    <n v="0"/>
    <n v="0"/>
    <n v="0"/>
    <n v="0"/>
    <n v="0"/>
  </r>
  <r>
    <n v="7221"/>
    <s v="L54400"/>
    <x v="1"/>
    <n v="299.8"/>
    <n v="309.7"/>
    <n v="1429"/>
    <n v="149.64453006599382"/>
    <n v="42.6"/>
    <n v="9.8999999999999773"/>
    <n v="6.3748569808113373"/>
    <n v="127"/>
    <x v="0"/>
    <n v="0"/>
    <n v="0"/>
    <n v="0"/>
    <n v="0"/>
    <n v="0"/>
  </r>
  <r>
    <n v="7222"/>
    <s v="H36635"/>
    <x v="2"/>
    <n v="299.7"/>
    <n v="309.60000000000002"/>
    <n v="1433"/>
    <n v="150.06340908647243"/>
    <n v="49.6"/>
    <n v="9.9000000000000341"/>
    <n v="7.4431450906890335"/>
    <n v="129"/>
    <x v="0"/>
    <n v="0"/>
    <n v="0"/>
    <n v="0"/>
    <n v="0"/>
    <n v="0"/>
  </r>
  <r>
    <n v="7223"/>
    <s v="M22082"/>
    <x v="0"/>
    <n v="299.8"/>
    <n v="309.7"/>
    <n v="1320"/>
    <n v="138.23007675795088"/>
    <n v="61.7"/>
    <n v="9.8999999999999773"/>
    <n v="8.5287957359655699"/>
    <n v="134"/>
    <x v="0"/>
    <n v="0"/>
    <n v="0"/>
    <n v="0"/>
    <n v="0"/>
    <n v="0"/>
  </r>
  <r>
    <n v="7224"/>
    <s v="L54403"/>
    <x v="1"/>
    <n v="299.8"/>
    <n v="309.60000000000002"/>
    <n v="1374"/>
    <n v="143.88494353441254"/>
    <n v="51.6"/>
    <n v="9.8000000000000114"/>
    <n v="7.4244630863756873"/>
    <n v="137"/>
    <x v="0"/>
    <n v="0"/>
    <n v="0"/>
    <n v="0"/>
    <n v="0"/>
    <n v="0"/>
  </r>
  <r>
    <n v="7225"/>
    <s v="L54404"/>
    <x v="1"/>
    <n v="299.8"/>
    <n v="309.60000000000002"/>
    <n v="1598"/>
    <n v="167.34216868121629"/>
    <n v="31"/>
    <n v="9.8000000000000114"/>
    <n v="5.1876072291177051"/>
    <n v="139"/>
    <x v="0"/>
    <n v="0"/>
    <n v="0"/>
    <n v="0"/>
    <n v="0"/>
    <n v="0"/>
  </r>
  <r>
    <n v="7226"/>
    <s v="M22085"/>
    <x v="0"/>
    <n v="299.8"/>
    <n v="309.7"/>
    <n v="1910"/>
    <n v="200.01473227855016"/>
    <n v="21.8"/>
    <n v="9.8999999999999773"/>
    <n v="4.3603211636723938"/>
    <n v="141"/>
    <x v="0"/>
    <n v="0"/>
    <n v="0"/>
    <n v="0"/>
    <n v="0"/>
    <n v="0"/>
  </r>
  <r>
    <n v="7227"/>
    <s v="L54406"/>
    <x v="1"/>
    <n v="299.7"/>
    <n v="309.60000000000002"/>
    <n v="1399"/>
    <n v="146.50293741240404"/>
    <n v="51.3"/>
    <n v="9.9000000000000341"/>
    <n v="7.5156006892563267"/>
    <n v="144"/>
    <x v="0"/>
    <n v="0"/>
    <n v="0"/>
    <n v="0"/>
    <n v="0"/>
    <n v="0"/>
  </r>
  <r>
    <n v="7228"/>
    <s v="L54407"/>
    <x v="1"/>
    <n v="299.7"/>
    <n v="309.60000000000002"/>
    <n v="1720"/>
    <n v="180.1179788058148"/>
    <n v="27.1"/>
    <n v="9.9000000000000341"/>
    <n v="4.8811972256375808"/>
    <n v="146"/>
    <x v="0"/>
    <n v="0"/>
    <n v="0"/>
    <n v="0"/>
    <n v="0"/>
    <n v="0"/>
  </r>
  <r>
    <n v="7229"/>
    <s v="H36642"/>
    <x v="2"/>
    <n v="299.8"/>
    <n v="309.7"/>
    <n v="1368"/>
    <n v="143.25662500369455"/>
    <n v="47.4"/>
    <n v="9.8999999999999773"/>
    <n v="6.7903640251751209"/>
    <n v="148"/>
    <x v="0"/>
    <n v="0"/>
    <n v="0"/>
    <n v="0"/>
    <n v="0"/>
    <n v="0"/>
  </r>
  <r>
    <n v="7230"/>
    <s v="L54409"/>
    <x v="1"/>
    <n v="299.8"/>
    <n v="309.8"/>
    <n v="1749"/>
    <n v="183.15485170428494"/>
    <n v="33.4"/>
    <n v="10"/>
    <n v="6.1173720469231165"/>
    <n v="153"/>
    <x v="0"/>
    <n v="0"/>
    <n v="0"/>
    <n v="0"/>
    <n v="0"/>
    <n v="0"/>
  </r>
  <r>
    <n v="7231"/>
    <s v="L54410"/>
    <x v="1"/>
    <n v="299.8"/>
    <n v="309.8"/>
    <n v="1542"/>
    <n v="161.47786239451537"/>
    <n v="39.4"/>
    <n v="10"/>
    <n v="6.3622277783439047"/>
    <n v="155"/>
    <x v="0"/>
    <n v="0"/>
    <n v="0"/>
    <n v="0"/>
    <n v="0"/>
    <n v="0"/>
  </r>
  <r>
    <n v="7232"/>
    <s v="L54411"/>
    <x v="1"/>
    <n v="299.8"/>
    <n v="309.89999999999998"/>
    <n v="1553"/>
    <n v="162.62977970083162"/>
    <n v="36.6"/>
    <n v="10.099999999999966"/>
    <n v="5.9522499370504374"/>
    <n v="157"/>
    <x v="0"/>
    <n v="0"/>
    <n v="0"/>
    <n v="0"/>
    <n v="0"/>
    <n v="0"/>
  </r>
  <r>
    <n v="7233"/>
    <s v="M22092"/>
    <x v="0"/>
    <n v="299.89999999999998"/>
    <n v="309.89999999999998"/>
    <n v="1639"/>
    <n v="171.63567864112238"/>
    <n v="42.1"/>
    <n v="10"/>
    <n v="7.2258620707912522"/>
    <n v="159"/>
    <x v="0"/>
    <n v="0"/>
    <n v="0"/>
    <n v="0"/>
    <n v="0"/>
    <n v="0"/>
  </r>
  <r>
    <n v="7234"/>
    <s v="L54413"/>
    <x v="1"/>
    <n v="299.89999999999998"/>
    <n v="310"/>
    <n v="1447"/>
    <n v="151.52948565814768"/>
    <n v="45.9"/>
    <n v="10.100000000000023"/>
    <n v="6.9552033917089782"/>
    <n v="162"/>
    <x v="0"/>
    <n v="0"/>
    <n v="0"/>
    <n v="0"/>
    <n v="0"/>
    <n v="0"/>
  </r>
  <r>
    <n v="7235"/>
    <s v="M22094"/>
    <x v="0"/>
    <n v="299.8"/>
    <n v="310"/>
    <n v="1397"/>
    <n v="146.29349790216469"/>
    <n v="48.1"/>
    <n v="10.199999999999989"/>
    <n v="7.0367172490941217"/>
    <n v="164"/>
    <x v="0"/>
    <n v="0"/>
    <n v="0"/>
    <n v="0"/>
    <n v="0"/>
    <n v="0"/>
  </r>
  <r>
    <n v="7236"/>
    <s v="L54415"/>
    <x v="1"/>
    <n v="299.8"/>
    <n v="310"/>
    <n v="1361"/>
    <n v="142.52358671785697"/>
    <n v="53.8"/>
    <n v="10.199999999999989"/>
    <n v="7.667768965420704"/>
    <n v="167"/>
    <x v="0"/>
    <n v="0"/>
    <n v="0"/>
    <n v="0"/>
    <n v="0"/>
    <n v="0"/>
  </r>
  <r>
    <n v="7237"/>
    <s v="M22096"/>
    <x v="0"/>
    <n v="299.8"/>
    <n v="310"/>
    <n v="1460"/>
    <n v="152.89084247470328"/>
    <n v="37.1"/>
    <n v="10.199999999999989"/>
    <n v="5.672250255811492"/>
    <n v="169"/>
    <x v="0"/>
    <n v="0"/>
    <n v="0"/>
    <n v="0"/>
    <n v="0"/>
    <n v="0"/>
  </r>
  <r>
    <n v="7238"/>
    <s v="M22097"/>
    <x v="0"/>
    <n v="299.8"/>
    <n v="310"/>
    <n v="1632"/>
    <n v="170.90264035528475"/>
    <n v="33.700000000000003"/>
    <n v="10.199999999999989"/>
    <n v="5.7594189799730966"/>
    <n v="172"/>
    <x v="0"/>
    <n v="0"/>
    <n v="0"/>
    <n v="0"/>
    <n v="0"/>
    <n v="0"/>
  </r>
  <r>
    <n v="7239"/>
    <s v="L54418"/>
    <x v="1"/>
    <n v="299.8"/>
    <n v="310"/>
    <n v="1697"/>
    <n v="177.70942443806265"/>
    <n v="36"/>
    <n v="10.199999999999989"/>
    <n v="6.397539279770255"/>
    <n v="175"/>
    <x v="0"/>
    <n v="0"/>
    <n v="0"/>
    <n v="0"/>
    <n v="0"/>
    <n v="0"/>
  </r>
  <r>
    <n v="7240"/>
    <s v="L54419"/>
    <x v="1"/>
    <n v="299.8"/>
    <n v="310.10000000000002"/>
    <n v="1553"/>
    <n v="162.62977970083162"/>
    <n v="42"/>
    <n v="10.300000000000011"/>
    <n v="6.8304507474349281"/>
    <n v="177"/>
    <x v="0"/>
    <n v="0"/>
    <n v="0"/>
    <n v="0"/>
    <n v="0"/>
    <n v="0"/>
  </r>
  <r>
    <n v="7241"/>
    <s v="M22100"/>
    <x v="0"/>
    <n v="299.89999999999998"/>
    <n v="310.10000000000002"/>
    <n v="1362"/>
    <n v="142.62830647297659"/>
    <n v="56.3"/>
    <n v="10.200000000000045"/>
    <n v="8.0299736544285807"/>
    <n v="179"/>
    <x v="0"/>
    <n v="0"/>
    <n v="0"/>
    <n v="0"/>
    <n v="0"/>
    <n v="0"/>
  </r>
  <r>
    <n v="7242"/>
    <s v="M22101"/>
    <x v="0"/>
    <n v="299.89999999999998"/>
    <n v="310"/>
    <n v="1484"/>
    <n v="155.4041165975751"/>
    <n v="42.1"/>
    <n v="10.100000000000023"/>
    <n v="6.5425133087579113"/>
    <n v="182"/>
    <x v="0"/>
    <n v="0"/>
    <n v="0"/>
    <n v="0"/>
    <n v="0"/>
    <n v="0"/>
  </r>
  <r>
    <n v="7243"/>
    <s v="H36656"/>
    <x v="2"/>
    <n v="299.89999999999998"/>
    <n v="310.10000000000002"/>
    <n v="1447"/>
    <n v="151.52948565814768"/>
    <n v="51.4"/>
    <n v="10.200000000000045"/>
    <n v="7.7886155628287908"/>
    <n v="185"/>
    <x v="0"/>
    <n v="0"/>
    <n v="0"/>
    <n v="0"/>
    <n v="0"/>
    <n v="0"/>
  </r>
  <r>
    <n v="7244"/>
    <s v="M22103"/>
    <x v="0"/>
    <n v="300"/>
    <n v="310.2"/>
    <n v="1393"/>
    <n v="145.87461888168608"/>
    <n v="51.2"/>
    <n v="10.199999999999989"/>
    <n v="7.4687804867423271"/>
    <n v="190"/>
    <x v="0"/>
    <n v="0"/>
    <n v="0"/>
    <n v="0"/>
    <n v="0"/>
    <n v="0"/>
  </r>
  <r>
    <n v="7245"/>
    <s v="L54424"/>
    <x v="1"/>
    <n v="300"/>
    <n v="310.2"/>
    <n v="1760"/>
    <n v="184.30676901060122"/>
    <n v="26.9"/>
    <n v="10.199999999999989"/>
    <n v="4.9578520863851727"/>
    <n v="193"/>
    <x v="0"/>
    <n v="0"/>
    <n v="0"/>
    <n v="0"/>
    <n v="0"/>
    <n v="0"/>
  </r>
  <r>
    <n v="7246"/>
    <s v="L54425"/>
    <x v="1"/>
    <n v="300"/>
    <n v="310.10000000000002"/>
    <n v="1477"/>
    <n v="154.67107831173746"/>
    <n v="34.6"/>
    <n v="10.100000000000023"/>
    <n v="5.3516193095861162"/>
    <n v="195"/>
    <x v="0"/>
    <n v="0"/>
    <n v="0"/>
    <n v="0"/>
    <n v="0"/>
    <n v="0"/>
  </r>
  <r>
    <n v="7247"/>
    <s v="L54426"/>
    <x v="1"/>
    <n v="299.89999999999998"/>
    <n v="310.10000000000002"/>
    <n v="1681"/>
    <n v="176.03390835614806"/>
    <n v="29.1"/>
    <n v="10.200000000000045"/>
    <n v="5.1225867331639092"/>
    <n v="197"/>
    <x v="0"/>
    <n v="0"/>
    <n v="0"/>
    <n v="0"/>
    <n v="0"/>
    <n v="0"/>
  </r>
  <r>
    <n v="7248"/>
    <s v="M22107"/>
    <x v="0"/>
    <n v="300"/>
    <n v="310.10000000000002"/>
    <n v="1314"/>
    <n v="137.60175822723295"/>
    <n v="53.5"/>
    <n v="10.100000000000023"/>
    <n v="7.3616940651569633"/>
    <n v="199"/>
    <x v="0"/>
    <n v="0"/>
    <n v="0"/>
    <n v="0"/>
    <n v="0"/>
    <n v="0"/>
  </r>
  <r>
    <n v="7249"/>
    <s v="L54428"/>
    <x v="1"/>
    <n v="300"/>
    <n v="310.10000000000002"/>
    <n v="1762"/>
    <n v="184.51620852084051"/>
    <n v="28"/>
    <n v="10.100000000000023"/>
    <n v="5.1664538385835339"/>
    <n v="202"/>
    <x v="0"/>
    <n v="0"/>
    <n v="0"/>
    <n v="0"/>
    <n v="0"/>
    <n v="0"/>
  </r>
  <r>
    <n v="7250"/>
    <s v="L54429"/>
    <x v="1"/>
    <n v="299.89999999999998"/>
    <n v="310"/>
    <n v="1402"/>
    <n v="146.817096677763"/>
    <n v="44.7"/>
    <n v="10.100000000000023"/>
    <n v="6.5627242214960066"/>
    <n v="204"/>
    <x v="0"/>
    <n v="0"/>
    <n v="0"/>
    <n v="0"/>
    <n v="0"/>
    <n v="0"/>
  </r>
  <r>
    <n v="7251"/>
    <s v="M22110"/>
    <x v="0"/>
    <n v="300.10000000000002"/>
    <n v="310.2"/>
    <n v="1429"/>
    <n v="149.64453006599382"/>
    <n v="42"/>
    <n v="10.099999999999966"/>
    <n v="6.2850702627717405"/>
    <n v="206"/>
    <x v="0"/>
    <n v="0"/>
    <n v="0"/>
    <n v="0"/>
    <n v="0"/>
    <n v="0"/>
  </r>
  <r>
    <n v="7252"/>
    <s v="M22111"/>
    <x v="0"/>
    <n v="300.2"/>
    <n v="310.3"/>
    <n v="1448"/>
    <n v="151.63420541326735"/>
    <n v="40.1"/>
    <n v="10.100000000000023"/>
    <n v="6.0805316370720215"/>
    <n v="209"/>
    <x v="0"/>
    <n v="0"/>
    <n v="0"/>
    <n v="0"/>
    <n v="0"/>
    <n v="0"/>
  </r>
  <r>
    <n v="7253"/>
    <s v="H36666"/>
    <x v="2"/>
    <n v="300.2"/>
    <n v="310.39999999999998"/>
    <n v="1501"/>
    <n v="157.18435243460934"/>
    <n v="42.9"/>
    <n v="10.199999999999989"/>
    <n v="6.7432087194447403"/>
    <n v="212"/>
    <x v="0"/>
    <n v="0"/>
    <n v="0"/>
    <n v="0"/>
    <n v="0"/>
    <n v="0"/>
  </r>
  <r>
    <n v="7254"/>
    <s v="L54433"/>
    <x v="1"/>
    <n v="300.3"/>
    <n v="310.5"/>
    <n v="1522"/>
    <n v="159.38346729212216"/>
    <n v="39.1"/>
    <n v="10.199999999999989"/>
    <n v="6.2318935711219767"/>
    <n v="217"/>
    <x v="0"/>
    <n v="0"/>
    <n v="0"/>
    <n v="0"/>
    <n v="0"/>
    <n v="0"/>
  </r>
  <r>
    <n v="7255"/>
    <s v="L54434"/>
    <x v="1"/>
    <n v="300.3"/>
    <n v="310.39999999999998"/>
    <n v="1493"/>
    <n v="156.34659439365205"/>
    <n v="37.5"/>
    <n v="10.099999999999966"/>
    <n v="5.8629972897619522"/>
    <n v="219"/>
    <x v="0"/>
    <n v="0"/>
    <n v="0"/>
    <n v="0"/>
    <n v="0"/>
    <n v="0"/>
  </r>
  <r>
    <n v="7256"/>
    <s v="M22115"/>
    <x v="0"/>
    <n v="300.2"/>
    <n v="310.3"/>
    <n v="1704"/>
    <n v="178.44246272390026"/>
    <n v="29.4"/>
    <n v="10.100000000000023"/>
    <n v="5.246208404082668"/>
    <n v="221"/>
    <x v="0"/>
    <n v="0"/>
    <n v="0"/>
    <n v="0"/>
    <n v="0"/>
    <n v="0"/>
  </r>
  <r>
    <n v="7257"/>
    <s v="H36670"/>
    <x v="2"/>
    <n v="300.2"/>
    <n v="310.3"/>
    <n v="1408"/>
    <n v="147.44541520848094"/>
    <n v="42.5"/>
    <n v="10.100000000000023"/>
    <n v="6.2664301463604399"/>
    <n v="0"/>
    <x v="0"/>
    <n v="0"/>
    <n v="0"/>
    <n v="0"/>
    <n v="0"/>
    <n v="0"/>
  </r>
  <r>
    <n v="7258"/>
    <s v="L54437"/>
    <x v="1"/>
    <n v="300.2"/>
    <n v="310.39999999999998"/>
    <n v="1518"/>
    <n v="158.96458827164355"/>
    <n v="41.8"/>
    <n v="10.199999999999989"/>
    <n v="6.6447197897547001"/>
    <n v="5"/>
    <x v="0"/>
    <n v="0"/>
    <n v="0"/>
    <n v="0"/>
    <n v="0"/>
    <n v="0"/>
  </r>
  <r>
    <n v="7259"/>
    <s v="L54438"/>
    <x v="1"/>
    <n v="300.3"/>
    <n v="310.39999999999998"/>
    <n v="1742"/>
    <n v="182.42181341844733"/>
    <n v="25.9"/>
    <n v="10.099999999999966"/>
    <n v="4.7247249675377851"/>
    <n v="7"/>
    <x v="0"/>
    <n v="0"/>
    <n v="0"/>
    <n v="0"/>
    <n v="0"/>
    <n v="0"/>
  </r>
  <r>
    <n v="7260"/>
    <s v="M22119"/>
    <x v="0"/>
    <n v="300.39999999999998"/>
    <n v="310.5"/>
    <n v="1500"/>
    <n v="157.07963267948966"/>
    <n v="43"/>
    <n v="10.100000000000023"/>
    <n v="6.7544242052180552"/>
    <n v="9"/>
    <x v="0"/>
    <n v="0"/>
    <n v="0"/>
    <n v="0"/>
    <n v="0"/>
    <n v="0"/>
  </r>
  <r>
    <n v="7261"/>
    <s v="L54440"/>
    <x v="1"/>
    <n v="300.39999999999998"/>
    <n v="310.5"/>
    <n v="2424"/>
    <n v="253.84068641005527"/>
    <n v="14.5"/>
    <n v="10.100000000000023"/>
    <n v="3.6806899529458015"/>
    <n v="12"/>
    <x v="0"/>
    <n v="0"/>
    <n v="0"/>
    <n v="0"/>
    <n v="0"/>
    <n v="0"/>
  </r>
  <r>
    <n v="7262"/>
    <s v="L54441"/>
    <x v="1"/>
    <n v="300.39999999999998"/>
    <n v="310.5"/>
    <n v="1818"/>
    <n v="190.38051480754149"/>
    <n v="25.1"/>
    <n v="10.100000000000023"/>
    <n v="4.7785509216692921"/>
    <n v="14"/>
    <x v="0"/>
    <n v="0"/>
    <n v="0"/>
    <n v="0"/>
    <n v="0"/>
    <n v="0"/>
  </r>
  <r>
    <n v="7263"/>
    <s v="M22122"/>
    <x v="0"/>
    <n v="300.39999999999998"/>
    <n v="310.60000000000002"/>
    <n v="1545"/>
    <n v="161.79202165987437"/>
    <n v="35.6"/>
    <n v="10.200000000000045"/>
    <n v="5.7597959710915276"/>
    <n v="16"/>
    <x v="0"/>
    <n v="0"/>
    <n v="0"/>
    <n v="0"/>
    <n v="0"/>
    <n v="0"/>
  </r>
  <r>
    <n v="7264"/>
    <s v="L54443"/>
    <x v="1"/>
    <n v="300.39999999999998"/>
    <n v="310.60000000000002"/>
    <n v="1429"/>
    <n v="149.64453006599382"/>
    <n v="46.9"/>
    <n v="10.200000000000045"/>
    <n v="7.0183284600951099"/>
    <n v="19"/>
    <x v="0"/>
    <n v="0"/>
    <n v="0"/>
    <n v="0"/>
    <n v="0"/>
    <n v="0"/>
  </r>
  <r>
    <n v="7265"/>
    <s v="M22124"/>
    <x v="0"/>
    <n v="300.39999999999998"/>
    <n v="310.60000000000002"/>
    <n v="1448"/>
    <n v="151.63420541326735"/>
    <n v="44.9"/>
    <n v="10.200000000000045"/>
    <n v="6.8083758230557043"/>
    <n v="21"/>
    <x v="0"/>
    <n v="0"/>
    <n v="0"/>
    <n v="0"/>
    <n v="0"/>
    <n v="0"/>
  </r>
  <r>
    <n v="7266"/>
    <s v="L54445"/>
    <x v="1"/>
    <n v="300.39999999999998"/>
    <n v="310.60000000000002"/>
    <n v="1384"/>
    <n v="144.93214108560912"/>
    <n v="48.7"/>
    <n v="10.200000000000045"/>
    <n v="7.058195270869164"/>
    <n v="24"/>
    <x v="0"/>
    <n v="0"/>
    <n v="0"/>
    <n v="0"/>
    <n v="0"/>
    <n v="0"/>
  </r>
  <r>
    <n v="7267"/>
    <s v="L54446"/>
    <x v="1"/>
    <n v="300.39999999999998"/>
    <n v="310.5"/>
    <n v="1578"/>
    <n v="165.24777357882311"/>
    <n v="32.799999999999997"/>
    <n v="10.100000000000023"/>
    <n v="5.4201269733853978"/>
    <n v="26"/>
    <x v="0"/>
    <n v="0"/>
    <n v="0"/>
    <n v="0"/>
    <n v="0"/>
    <n v="0"/>
  </r>
  <r>
    <n v="7268"/>
    <s v="L54447"/>
    <x v="1"/>
    <n v="300.5"/>
    <n v="310.5"/>
    <n v="1695"/>
    <n v="177.49998492782331"/>
    <n v="26.7"/>
    <n v="10"/>
    <n v="4.7392495975728828"/>
    <n v="28"/>
    <x v="0"/>
    <n v="0"/>
    <n v="0"/>
    <n v="0"/>
    <n v="0"/>
    <n v="0"/>
  </r>
  <r>
    <n v="7269"/>
    <s v="L54448"/>
    <x v="1"/>
    <n v="300.5"/>
    <n v="310.60000000000002"/>
    <n v="1543"/>
    <n v="161.58258214963502"/>
    <n v="36.200000000000003"/>
    <n v="10.100000000000023"/>
    <n v="5.8492894738167882"/>
    <n v="30"/>
    <x v="0"/>
    <n v="0"/>
    <n v="0"/>
    <n v="0"/>
    <n v="0"/>
    <n v="0"/>
  </r>
  <r>
    <n v="7270"/>
    <s v="M22129"/>
    <x v="0"/>
    <n v="300.39999999999998"/>
    <n v="310.5"/>
    <n v="1540"/>
    <n v="161.26842288427605"/>
    <n v="33.4"/>
    <n v="10.100000000000023"/>
    <n v="5.38636532433482"/>
    <n v="32"/>
    <x v="0"/>
    <n v="0"/>
    <n v="0"/>
    <n v="0"/>
    <n v="0"/>
    <n v="0"/>
  </r>
  <r>
    <n v="7271"/>
    <s v="L54450"/>
    <x v="1"/>
    <n v="300.2"/>
    <n v="310.39999999999998"/>
    <n v="1808"/>
    <n v="189.33331725634486"/>
    <n v="25.8"/>
    <n v="10.199999999999989"/>
    <n v="4.8847995852136972"/>
    <n v="35"/>
    <x v="0"/>
    <n v="0"/>
    <n v="0"/>
    <n v="0"/>
    <n v="0"/>
    <n v="0"/>
  </r>
  <r>
    <n v="7272"/>
    <s v="M22131"/>
    <x v="0"/>
    <n v="300.3"/>
    <n v="310.39999999999998"/>
    <n v="1293"/>
    <n v="135.4026433697201"/>
    <n v="49.7"/>
    <n v="10.099999999999966"/>
    <n v="6.7295113754750888"/>
    <n v="37"/>
    <x v="0"/>
    <n v="0"/>
    <n v="0"/>
    <n v="0"/>
    <n v="0"/>
    <n v="0"/>
  </r>
  <r>
    <n v="7273"/>
    <s v="L54452"/>
    <x v="1"/>
    <n v="300.2"/>
    <n v="310.3"/>
    <n v="1202"/>
    <n v="125.87314565383105"/>
    <n v="59.5"/>
    <n v="10.100000000000023"/>
    <n v="7.4894521664029474"/>
    <n v="40"/>
    <x v="0"/>
    <n v="0"/>
    <n v="0"/>
    <n v="0"/>
    <n v="0"/>
    <n v="0"/>
  </r>
  <r>
    <n v="7274"/>
    <s v="M22133"/>
    <x v="0"/>
    <n v="300.2"/>
    <n v="310.3"/>
    <n v="1704"/>
    <n v="178.44246272390026"/>
    <n v="29.2"/>
    <n v="10.100000000000023"/>
    <n v="5.2105199115378875"/>
    <n v="42"/>
    <x v="0"/>
    <n v="0"/>
    <n v="0"/>
    <n v="0"/>
    <n v="0"/>
    <n v="0"/>
  </r>
  <r>
    <n v="7275"/>
    <s v="M22134"/>
    <x v="0"/>
    <n v="300.2"/>
    <n v="310.3"/>
    <n v="1478"/>
    <n v="154.77579806685713"/>
    <n v="38.1"/>
    <n v="10.100000000000023"/>
    <n v="5.8969579063472572"/>
    <n v="45"/>
    <x v="0"/>
    <n v="0"/>
    <n v="0"/>
    <n v="0"/>
    <n v="0"/>
    <n v="0"/>
  </r>
  <r>
    <n v="7276"/>
    <s v="L54455"/>
    <x v="1"/>
    <n v="300.2"/>
    <n v="310.3"/>
    <n v="1514"/>
    <n v="158.54570925116488"/>
    <n v="38.700000000000003"/>
    <n v="10.100000000000023"/>
    <n v="6.1357189480200818"/>
    <n v="48"/>
    <x v="0"/>
    <n v="0"/>
    <n v="0"/>
    <n v="0"/>
    <n v="0"/>
    <n v="0"/>
  </r>
  <r>
    <n v="7277"/>
    <s v="M22136"/>
    <x v="0"/>
    <n v="300.10000000000002"/>
    <n v="310.3"/>
    <n v="1350"/>
    <n v="141.37166941154069"/>
    <n v="48.8"/>
    <n v="10.199999999999989"/>
    <n v="6.8989374672831856"/>
    <n v="50"/>
    <x v="0"/>
    <n v="0"/>
    <n v="0"/>
    <n v="0"/>
    <n v="0"/>
    <n v="0"/>
  </r>
  <r>
    <n v="7278"/>
    <s v="L54457"/>
    <x v="1"/>
    <n v="300.10000000000002"/>
    <n v="310.2"/>
    <n v="1475"/>
    <n v="154.46163880149817"/>
    <n v="54.2"/>
    <n v="10.099999999999966"/>
    <n v="8.3718208230412028"/>
    <n v="53"/>
    <x v="0"/>
    <n v="0"/>
    <n v="0"/>
    <n v="0"/>
    <n v="0"/>
    <n v="0"/>
  </r>
  <r>
    <n v="7279"/>
    <s v="H36692"/>
    <x v="2"/>
    <n v="300"/>
    <n v="310.10000000000002"/>
    <n v="1714"/>
    <n v="179.48966027509684"/>
    <n v="28.7"/>
    <n v="10.100000000000023"/>
    <n v="5.151353249895279"/>
    <n v="55"/>
    <x v="0"/>
    <n v="0"/>
    <n v="0"/>
    <n v="0"/>
    <n v="0"/>
    <n v="0"/>
  </r>
  <r>
    <n v="7280"/>
    <s v="L54459"/>
    <x v="1"/>
    <n v="300"/>
    <n v="310.10000000000002"/>
    <n v="1465"/>
    <n v="153.41444125030156"/>
    <n v="40.9"/>
    <n v="10.100000000000023"/>
    <n v="6.2746506471373342"/>
    <n v="60"/>
    <x v="0"/>
    <n v="0"/>
    <n v="0"/>
    <n v="0"/>
    <n v="0"/>
    <n v="0"/>
  </r>
  <r>
    <n v="7281"/>
    <s v="L54460"/>
    <x v="1"/>
    <n v="299.89999999999998"/>
    <n v="310.2"/>
    <n v="1288"/>
    <n v="134.87904459412178"/>
    <n v="69.599999999999994"/>
    <n v="10.300000000000011"/>
    <n v="9.3875815037508747"/>
    <n v="62"/>
    <x v="1"/>
    <n v="0"/>
    <n v="0"/>
    <n v="1"/>
    <n v="0"/>
    <n v="0"/>
  </r>
  <r>
    <n v="7282"/>
    <s v="L54461"/>
    <x v="1"/>
    <n v="300"/>
    <n v="310.2"/>
    <n v="1675"/>
    <n v="175.40558982543013"/>
    <n v="29.7"/>
    <n v="10.199999999999989"/>
    <n v="5.2095460178152742"/>
    <n v="64"/>
    <x v="0"/>
    <n v="0"/>
    <n v="0"/>
    <n v="0"/>
    <n v="0"/>
    <n v="0"/>
  </r>
  <r>
    <n v="7283"/>
    <s v="L54462"/>
    <x v="1"/>
    <n v="300"/>
    <n v="310.2"/>
    <n v="1486"/>
    <n v="155.61355610781442"/>
    <n v="36.4"/>
    <n v="10.199999999999989"/>
    <n v="5.6643334423244438"/>
    <n v="66"/>
    <x v="0"/>
    <n v="0"/>
    <n v="0"/>
    <n v="0"/>
    <n v="0"/>
    <n v="0"/>
  </r>
  <r>
    <n v="7284"/>
    <s v="M22143"/>
    <x v="0"/>
    <n v="300"/>
    <n v="310.2"/>
    <n v="1443"/>
    <n v="151.11060663766906"/>
    <n v="58.7"/>
    <n v="10.199999999999989"/>
    <n v="8.8701926096311752"/>
    <n v="68"/>
    <x v="0"/>
    <n v="0"/>
    <n v="0"/>
    <n v="0"/>
    <n v="0"/>
    <n v="0"/>
  </r>
  <r>
    <n v="7285"/>
    <s v="M22144"/>
    <x v="0"/>
    <n v="300.10000000000002"/>
    <n v="310.3"/>
    <n v="1345"/>
    <n v="140.84807063594238"/>
    <n v="57.1"/>
    <n v="10.199999999999989"/>
    <n v="8.0424248333123103"/>
    <n v="71"/>
    <x v="0"/>
    <n v="0"/>
    <n v="0"/>
    <n v="0"/>
    <n v="0"/>
    <n v="0"/>
  </r>
  <r>
    <n v="7286"/>
    <s v="M22145"/>
    <x v="0"/>
    <n v="300.2"/>
    <n v="310.39999999999998"/>
    <n v="1202"/>
    <n v="125.87314565383105"/>
    <n v="61.7"/>
    <n v="10.199999999999989"/>
    <n v="7.7663730868413756"/>
    <n v="74"/>
    <x v="0"/>
    <n v="0"/>
    <n v="0"/>
    <n v="0"/>
    <n v="0"/>
    <n v="0"/>
  </r>
  <r>
    <n v="7287"/>
    <s v="M22146"/>
    <x v="0"/>
    <n v="300.10000000000002"/>
    <n v="310.39999999999998"/>
    <n v="1480"/>
    <n v="154.98523757709646"/>
    <n v="37.1"/>
    <n v="10.299999999999955"/>
    <n v="5.7499523141102795"/>
    <n v="77"/>
    <x v="0"/>
    <n v="0"/>
    <n v="0"/>
    <n v="0"/>
    <n v="0"/>
    <n v="0"/>
  </r>
  <r>
    <n v="7288"/>
    <s v="M22147"/>
    <x v="0"/>
    <n v="300.2"/>
    <n v="310.39999999999998"/>
    <n v="1530"/>
    <n v="160.22122533307945"/>
    <n v="35.700000000000003"/>
    <n v="10.199999999999989"/>
    <n v="5.7198977443909369"/>
    <n v="80"/>
    <x v="0"/>
    <n v="0"/>
    <n v="0"/>
    <n v="0"/>
    <n v="0"/>
    <n v="0"/>
  </r>
  <r>
    <n v="7289"/>
    <s v="M22148"/>
    <x v="0"/>
    <n v="300.2"/>
    <n v="310.60000000000002"/>
    <n v="1983"/>
    <n v="207.65927440228535"/>
    <n v="20.8"/>
    <n v="10.400000000000034"/>
    <n v="4.3193129075675349"/>
    <n v="83"/>
    <x v="0"/>
    <n v="0"/>
    <n v="0"/>
    <n v="0"/>
    <n v="0"/>
    <n v="0"/>
  </r>
  <r>
    <n v="7290"/>
    <s v="L54469"/>
    <x v="1"/>
    <n v="300.3"/>
    <n v="310.60000000000002"/>
    <n v="1433"/>
    <n v="150.06340908647243"/>
    <n v="53.8"/>
    <n v="10.300000000000011"/>
    <n v="8.0734114088522162"/>
    <n v="86"/>
    <x v="0"/>
    <n v="0"/>
    <n v="0"/>
    <n v="0"/>
    <n v="0"/>
    <n v="0"/>
  </r>
  <r>
    <n v="7291"/>
    <s v="L54470"/>
    <x v="1"/>
    <n v="300.3"/>
    <n v="310.60000000000002"/>
    <n v="1806"/>
    <n v="189.12387774610553"/>
    <n v="24.4"/>
    <n v="10.300000000000011"/>
    <n v="4.6146226170049749"/>
    <n v="88"/>
    <x v="0"/>
    <n v="0"/>
    <n v="0"/>
    <n v="0"/>
    <n v="0"/>
    <n v="0"/>
  </r>
  <r>
    <n v="7292"/>
    <s v="L54471"/>
    <x v="1"/>
    <n v="300.2"/>
    <n v="310.5"/>
    <n v="1416"/>
    <n v="148.28317324943825"/>
    <n v="46.7"/>
    <n v="10.300000000000011"/>
    <n v="6.9248241907487662"/>
    <n v="90"/>
    <x v="0"/>
    <n v="0"/>
    <n v="0"/>
    <n v="0"/>
    <n v="0"/>
    <n v="0"/>
  </r>
  <r>
    <n v="7293"/>
    <s v="M22152"/>
    <x v="0"/>
    <n v="300.10000000000002"/>
    <n v="310.39999999999998"/>
    <n v="1556"/>
    <n v="162.94393896619061"/>
    <n v="38.1"/>
    <n v="10.299999999999955"/>
    <n v="6.2081640746118625"/>
    <n v="92"/>
    <x v="0"/>
    <n v="0"/>
    <n v="0"/>
    <n v="0"/>
    <n v="0"/>
    <n v="0"/>
  </r>
  <r>
    <n v="7294"/>
    <s v="L54473"/>
    <x v="1"/>
    <n v="300.10000000000002"/>
    <n v="310.5"/>
    <n v="1627"/>
    <n v="170.37904157968646"/>
    <n v="29.2"/>
    <n v="10.399999999999977"/>
    <n v="4.9750680141268449"/>
    <n v="95"/>
    <x v="0"/>
    <n v="0"/>
    <n v="0"/>
    <n v="0"/>
    <n v="0"/>
    <n v="0"/>
  </r>
  <r>
    <n v="7295"/>
    <s v="L54474"/>
    <x v="1"/>
    <n v="300.10000000000002"/>
    <n v="310.60000000000002"/>
    <n v="1809"/>
    <n v="189.43803701146453"/>
    <n v="24.3"/>
    <n v="10.5"/>
    <n v="4.6033442993785885"/>
    <n v="97"/>
    <x v="0"/>
    <n v="0"/>
    <n v="0"/>
    <n v="0"/>
    <n v="0"/>
    <n v="0"/>
  </r>
  <r>
    <n v="7296"/>
    <s v="M22155"/>
    <x v="0"/>
    <n v="300.10000000000002"/>
    <n v="310.5"/>
    <n v="1329"/>
    <n v="139.17255455402784"/>
    <n v="57.4"/>
    <n v="10.399999999999977"/>
    <n v="7.9885046314011978"/>
    <n v="99"/>
    <x v="0"/>
    <n v="0"/>
    <n v="0"/>
    <n v="0"/>
    <n v="0"/>
    <n v="0"/>
  </r>
  <r>
    <n v="7297"/>
    <s v="H36710"/>
    <x v="2"/>
    <n v="300"/>
    <n v="310.39999999999998"/>
    <n v="1881"/>
    <n v="196.97785938008005"/>
    <n v="21.9"/>
    <n v="10.399999999999977"/>
    <n v="4.3138151204237527"/>
    <n v="102"/>
    <x v="0"/>
    <n v="0"/>
    <n v="0"/>
    <n v="0"/>
    <n v="0"/>
    <n v="0"/>
  </r>
  <r>
    <n v="7298"/>
    <s v="L54477"/>
    <x v="1"/>
    <n v="300.10000000000002"/>
    <n v="310.5"/>
    <n v="1500"/>
    <n v="157.07963267948966"/>
    <n v="39.799999999999997"/>
    <n v="10.399999999999977"/>
    <n v="6.2517693806436885"/>
    <n v="107"/>
    <x v="0"/>
    <n v="0"/>
    <n v="0"/>
    <n v="0"/>
    <n v="0"/>
    <n v="0"/>
  </r>
  <r>
    <n v="7299"/>
    <s v="L54478"/>
    <x v="1"/>
    <n v="300.10000000000002"/>
    <n v="310.5"/>
    <n v="1532"/>
    <n v="160.43066484331877"/>
    <n v="36"/>
    <n v="10.399999999999977"/>
    <n v="5.7755039343594756"/>
    <n v="109"/>
    <x v="0"/>
    <n v="0"/>
    <n v="0"/>
    <n v="0"/>
    <n v="0"/>
    <n v="0"/>
  </r>
  <r>
    <n v="7300"/>
    <s v="L54479"/>
    <x v="1"/>
    <n v="300.10000000000002"/>
    <n v="310.5"/>
    <n v="1492"/>
    <n v="156.24187463853238"/>
    <n v="50.9"/>
    <n v="10.399999999999977"/>
    <n v="7.9527114191012975"/>
    <n v="111"/>
    <x v="0"/>
    <n v="0"/>
    <n v="0"/>
    <n v="0"/>
    <n v="0"/>
    <n v="0"/>
  </r>
  <r>
    <n v="7301"/>
    <s v="L54480"/>
    <x v="1"/>
    <n v="300.2"/>
    <n v="310.60000000000002"/>
    <n v="1431"/>
    <n v="149.85396957623314"/>
    <n v="42.3"/>
    <n v="10.400000000000034"/>
    <n v="6.3388229130746616"/>
    <n v="113"/>
    <x v="0"/>
    <n v="0"/>
    <n v="0"/>
    <n v="0"/>
    <n v="0"/>
    <n v="0"/>
  </r>
  <r>
    <n v="7302"/>
    <s v="L54481"/>
    <x v="1"/>
    <n v="300.10000000000002"/>
    <n v="310.39999999999998"/>
    <n v="1554"/>
    <n v="162.73449945595127"/>
    <n v="39.4"/>
    <n v="10.299999999999955"/>
    <n v="6.4117392785644798"/>
    <n v="115"/>
    <x v="0"/>
    <n v="0"/>
    <n v="0"/>
    <n v="0"/>
    <n v="0"/>
    <n v="0"/>
  </r>
  <r>
    <n v="7303"/>
    <s v="L54482"/>
    <x v="1"/>
    <n v="300.10000000000002"/>
    <n v="310.5"/>
    <n v="1494"/>
    <n v="156.4513141487717"/>
    <n v="44.2"/>
    <n v="10.399999999999977"/>
    <n v="6.9151480853757095"/>
    <n v="117"/>
    <x v="0"/>
    <n v="0"/>
    <n v="0"/>
    <n v="0"/>
    <n v="0"/>
    <n v="0"/>
  </r>
  <r>
    <n v="7304"/>
    <s v="L54483"/>
    <x v="1"/>
    <n v="300.10000000000002"/>
    <n v="310.60000000000002"/>
    <n v="1374"/>
    <n v="143.88494353441254"/>
    <n v="45.4"/>
    <n v="10.5"/>
    <n v="6.5323764364623296"/>
    <n v="119"/>
    <x v="0"/>
    <n v="0"/>
    <n v="0"/>
    <n v="0"/>
    <n v="0"/>
    <n v="0"/>
  </r>
  <r>
    <n v="7305"/>
    <s v="L54484"/>
    <x v="1"/>
    <n v="300.10000000000002"/>
    <n v="310.5"/>
    <n v="1394"/>
    <n v="145.97933863680572"/>
    <n v="44.3"/>
    <n v="10.399999999999977"/>
    <n v="6.4668847016104927"/>
    <n v="121"/>
    <x v="0"/>
    <n v="0"/>
    <n v="0"/>
    <n v="0"/>
    <n v="0"/>
    <n v="0"/>
  </r>
  <r>
    <n v="7306"/>
    <s v="M22165"/>
    <x v="0"/>
    <n v="300"/>
    <n v="310.5"/>
    <n v="1790"/>
    <n v="187.448361664191"/>
    <n v="25.7"/>
    <n v="10.5"/>
    <n v="4.8174228947697086"/>
    <n v="123"/>
    <x v="0"/>
    <n v="0"/>
    <n v="0"/>
    <n v="0"/>
    <n v="0"/>
    <n v="0"/>
  </r>
  <r>
    <n v="7307"/>
    <s v="L54486"/>
    <x v="1"/>
    <n v="300.10000000000002"/>
    <n v="310.5"/>
    <n v="1356"/>
    <n v="141.99998794225863"/>
    <n v="45.8"/>
    <n v="10.399999999999977"/>
    <n v="6.5035994477554446"/>
    <n v="126"/>
    <x v="0"/>
    <n v="0"/>
    <n v="0"/>
    <n v="0"/>
    <n v="0"/>
    <n v="0"/>
  </r>
  <r>
    <n v="7308"/>
    <s v="M22167"/>
    <x v="0"/>
    <n v="300"/>
    <n v="310.39999999999998"/>
    <n v="1385"/>
    <n v="145.03686084072879"/>
    <n v="52.1"/>
    <n v="10.399999999999977"/>
    <n v="7.55642044980197"/>
    <n v="128"/>
    <x v="0"/>
    <n v="0"/>
    <n v="0"/>
    <n v="0"/>
    <n v="0"/>
    <n v="0"/>
  </r>
  <r>
    <n v="7309"/>
    <s v="L54488"/>
    <x v="1"/>
    <n v="300"/>
    <n v="310.39999999999998"/>
    <n v="1333"/>
    <n v="139.59143357450648"/>
    <n v="49.1"/>
    <n v="10.399999999999977"/>
    <n v="6.8539393885082678"/>
    <n v="131"/>
    <x v="0"/>
    <n v="0"/>
    <n v="0"/>
    <n v="0"/>
    <n v="0"/>
    <n v="0"/>
  </r>
  <r>
    <n v="7310"/>
    <s v="L54489"/>
    <x v="1"/>
    <n v="300"/>
    <n v="310.39999999999998"/>
    <n v="1505"/>
    <n v="157.60323145508795"/>
    <n v="44.9"/>
    <n v="10.399999999999977"/>
    <n v="7.0763850923334486"/>
    <n v="133"/>
    <x v="0"/>
    <n v="0"/>
    <n v="0"/>
    <n v="0"/>
    <n v="0"/>
    <n v="0"/>
  </r>
  <r>
    <n v="7311"/>
    <s v="L54490"/>
    <x v="1"/>
    <n v="300"/>
    <n v="310.5"/>
    <n v="1606"/>
    <n v="168.1799267221736"/>
    <n v="33.5"/>
    <n v="10.5"/>
    <n v="5.6340275451928159"/>
    <n v="135"/>
    <x v="0"/>
    <n v="0"/>
    <n v="0"/>
    <n v="0"/>
    <n v="0"/>
    <n v="0"/>
  </r>
  <r>
    <n v="7312"/>
    <s v="H36725"/>
    <x v="2"/>
    <n v="300"/>
    <n v="310.5"/>
    <n v="1558"/>
    <n v="163.15337847642994"/>
    <n v="36.700000000000003"/>
    <n v="10.5"/>
    <n v="5.9877289900849791"/>
    <n v="137"/>
    <x v="0"/>
    <n v="0"/>
    <n v="0"/>
    <n v="0"/>
    <n v="0"/>
    <n v="0"/>
  </r>
  <r>
    <n v="7313"/>
    <s v="L54492"/>
    <x v="1"/>
    <n v="300"/>
    <n v="310.5"/>
    <n v="1412"/>
    <n v="147.86429422895961"/>
    <n v="52.4"/>
    <n v="10.5"/>
    <n v="7.7480890175974837"/>
    <n v="142"/>
    <x v="0"/>
    <n v="0"/>
    <n v="0"/>
    <n v="0"/>
    <n v="0"/>
    <n v="0"/>
  </r>
  <r>
    <n v="7314"/>
    <s v="L54493"/>
    <x v="1"/>
    <n v="299.89999999999998"/>
    <n v="310.39999999999998"/>
    <n v="1408"/>
    <n v="147.44541520848094"/>
    <n v="38.4"/>
    <n v="10.5"/>
    <n v="5.661903944005668"/>
    <n v="144"/>
    <x v="0"/>
    <n v="0"/>
    <n v="0"/>
    <n v="0"/>
    <n v="0"/>
    <n v="0"/>
  </r>
  <r>
    <n v="7315"/>
    <s v="L54494"/>
    <x v="1"/>
    <n v="299.89999999999998"/>
    <n v="310.3"/>
    <n v="1268"/>
    <n v="132.7846494917286"/>
    <n v="53.3"/>
    <n v="10.400000000000034"/>
    <n v="7.0774218179091344"/>
    <n v="146"/>
    <x v="0"/>
    <n v="0"/>
    <n v="0"/>
    <n v="0"/>
    <n v="0"/>
    <n v="0"/>
  </r>
  <r>
    <n v="7316"/>
    <s v="L54495"/>
    <x v="1"/>
    <n v="299.89999999999998"/>
    <n v="310.39999999999998"/>
    <n v="1470"/>
    <n v="153.93804002589985"/>
    <n v="50"/>
    <n v="10.5"/>
    <n v="7.6969020012949922"/>
    <n v="148"/>
    <x v="0"/>
    <n v="0"/>
    <n v="0"/>
    <n v="0"/>
    <n v="0"/>
    <n v="0"/>
  </r>
  <r>
    <n v="7317"/>
    <s v="L54496"/>
    <x v="1"/>
    <n v="299.89999999999998"/>
    <n v="310.39999999999998"/>
    <n v="1497"/>
    <n v="156.76547341413067"/>
    <n v="47"/>
    <n v="10.5"/>
    <n v="7.3679772504641416"/>
    <n v="150"/>
    <x v="0"/>
    <n v="0"/>
    <n v="0"/>
    <n v="0"/>
    <n v="0"/>
    <n v="0"/>
  </r>
  <r>
    <n v="7318"/>
    <s v="L54497"/>
    <x v="1"/>
    <n v="299.89999999999998"/>
    <n v="310.3"/>
    <n v="1638"/>
    <n v="171.53095888600271"/>
    <n v="29.1"/>
    <n v="10.400000000000034"/>
    <n v="4.9915509035826791"/>
    <n v="152"/>
    <x v="0"/>
    <n v="0"/>
    <n v="0"/>
    <n v="0"/>
    <n v="0"/>
    <n v="0"/>
  </r>
  <r>
    <n v="7319"/>
    <s v="H36732"/>
    <x v="2"/>
    <n v="299.89999999999998"/>
    <n v="310.3"/>
    <n v="1535"/>
    <n v="160.74482410867773"/>
    <n v="43.9"/>
    <n v="10.400000000000034"/>
    <n v="7.0566977783709524"/>
    <n v="154"/>
    <x v="0"/>
    <n v="0"/>
    <n v="0"/>
    <n v="0"/>
    <n v="0"/>
    <n v="0"/>
  </r>
  <r>
    <n v="7320"/>
    <s v="L54499"/>
    <x v="1"/>
    <n v="299.8"/>
    <n v="310.2"/>
    <n v="1654"/>
    <n v="173.20647496791725"/>
    <n v="32.700000000000003"/>
    <n v="10.399999999999977"/>
    <n v="5.6638517314508947"/>
    <n v="159"/>
    <x v="0"/>
    <n v="0"/>
    <n v="0"/>
    <n v="0"/>
    <n v="0"/>
    <n v="0"/>
  </r>
  <r>
    <n v="7321"/>
    <s v="H36734"/>
    <x v="2"/>
    <n v="299.8"/>
    <n v="310.2"/>
    <n v="1411"/>
    <n v="147.75957447383993"/>
    <n v="49.7"/>
    <n v="10.399999999999977"/>
    <n v="7.3436508513498451"/>
    <n v="161"/>
    <x v="0"/>
    <n v="0"/>
    <n v="0"/>
    <n v="0"/>
    <n v="0"/>
    <n v="0"/>
  </r>
  <r>
    <n v="7322"/>
    <s v="L54501"/>
    <x v="1"/>
    <n v="299.8"/>
    <n v="310.2"/>
    <n v="1911"/>
    <n v="200.11945203366983"/>
    <n v="23.5"/>
    <n v="10.399999999999977"/>
    <n v="4.7028071227912411"/>
    <n v="166"/>
    <x v="0"/>
    <n v="0"/>
    <n v="0"/>
    <n v="0"/>
    <n v="0"/>
    <n v="0"/>
  </r>
  <r>
    <n v="7323"/>
    <s v="H36736"/>
    <x v="2"/>
    <n v="299.8"/>
    <n v="310.2"/>
    <n v="1573"/>
    <n v="164.72417480322483"/>
    <n v="33.299999999999997"/>
    <n v="10.399999999999977"/>
    <n v="5.485315020947386"/>
    <n v="168"/>
    <x v="0"/>
    <n v="0"/>
    <n v="0"/>
    <n v="0"/>
    <n v="0"/>
    <n v="0"/>
  </r>
  <r>
    <n v="7324"/>
    <s v="L54503"/>
    <x v="1"/>
    <n v="299.89999999999998"/>
    <n v="310.2"/>
    <n v="1479"/>
    <n v="154.88051782197681"/>
    <n v="46.3"/>
    <n v="10.300000000000011"/>
    <n v="7.1709679751575255"/>
    <n v="173"/>
    <x v="0"/>
    <n v="0"/>
    <n v="0"/>
    <n v="0"/>
    <n v="0"/>
    <n v="0"/>
  </r>
  <r>
    <n v="7325"/>
    <s v="M22184"/>
    <x v="0"/>
    <n v="299.89999999999998"/>
    <n v="310.39999999999998"/>
    <n v="1820"/>
    <n v="190.58995431778078"/>
    <n v="26.6"/>
    <n v="10.5"/>
    <n v="5.0696927848529691"/>
    <n v="175"/>
    <x v="0"/>
    <n v="0"/>
    <n v="0"/>
    <n v="0"/>
    <n v="0"/>
    <n v="0"/>
  </r>
  <r>
    <n v="7326"/>
    <s v="L54505"/>
    <x v="1"/>
    <n v="299.89999999999998"/>
    <n v="310.39999999999998"/>
    <n v="1419"/>
    <n v="148.59733251479722"/>
    <n v="45.7"/>
    <n v="10.5"/>
    <n v="6.7908980959262335"/>
    <n v="178"/>
    <x v="0"/>
    <n v="0"/>
    <n v="0"/>
    <n v="0"/>
    <n v="0"/>
    <n v="0"/>
  </r>
  <r>
    <n v="7327"/>
    <s v="M22186"/>
    <x v="0"/>
    <n v="299.89999999999998"/>
    <n v="310.5"/>
    <n v="1335"/>
    <n v="139.8008730847458"/>
    <n v="52.9"/>
    <n v="10.600000000000023"/>
    <n v="7.3954661861830528"/>
    <n v="180"/>
    <x v="0"/>
    <n v="0"/>
    <n v="0"/>
    <n v="0"/>
    <n v="0"/>
    <n v="0"/>
  </r>
  <r>
    <n v="7328"/>
    <s v="M22187"/>
    <x v="0"/>
    <n v="299.89999999999998"/>
    <n v="310.5"/>
    <n v="1576"/>
    <n v="165.03833406858379"/>
    <n v="39.4"/>
    <n v="10.600000000000023"/>
    <n v="6.5025103623022016"/>
    <n v="183"/>
    <x v="0"/>
    <n v="0"/>
    <n v="0"/>
    <n v="0"/>
    <n v="0"/>
    <n v="0"/>
  </r>
  <r>
    <n v="7329"/>
    <s v="L54508"/>
    <x v="1"/>
    <n v="300"/>
    <n v="310.5"/>
    <n v="1517"/>
    <n v="158.85986851652387"/>
    <n v="42.2"/>
    <n v="10.5"/>
    <n v="6.7038864513973078"/>
    <n v="186"/>
    <x v="0"/>
    <n v="0"/>
    <n v="0"/>
    <n v="0"/>
    <n v="0"/>
    <n v="0"/>
  </r>
  <r>
    <n v="7330"/>
    <s v="M22189"/>
    <x v="0"/>
    <n v="299.89999999999998"/>
    <n v="310.39999999999998"/>
    <n v="1576"/>
    <n v="165.03833406858379"/>
    <n v="34.299999999999997"/>
    <n v="10.5"/>
    <n v="5.6608148585524241"/>
    <n v="188"/>
    <x v="0"/>
    <n v="0"/>
    <n v="0"/>
    <n v="0"/>
    <n v="0"/>
    <n v="0"/>
  </r>
  <r>
    <n v="7331"/>
    <s v="H36744"/>
    <x v="2"/>
    <n v="299.8"/>
    <n v="310.2"/>
    <n v="1537"/>
    <n v="160.95426361891708"/>
    <n v="36.6"/>
    <n v="10.399999999999977"/>
    <n v="5.890926048452366"/>
    <n v="191"/>
    <x v="0"/>
    <n v="0"/>
    <n v="0"/>
    <n v="0"/>
    <n v="0"/>
    <n v="0"/>
  </r>
  <r>
    <n v="7332"/>
    <s v="L54511"/>
    <x v="1"/>
    <n v="299.8"/>
    <n v="310.3"/>
    <n v="1524"/>
    <n v="159.59290680236148"/>
    <n v="34.200000000000003"/>
    <n v="10.5"/>
    <n v="5.4580774126407636"/>
    <n v="196"/>
    <x v="0"/>
    <n v="0"/>
    <n v="0"/>
    <n v="0"/>
    <n v="0"/>
    <n v="0"/>
  </r>
  <r>
    <n v="7333"/>
    <s v="M22192"/>
    <x v="0"/>
    <n v="299.8"/>
    <n v="310.3"/>
    <n v="1805"/>
    <n v="189.01915799098589"/>
    <n v="23.7"/>
    <n v="10.5"/>
    <n v="4.4797540443863655"/>
    <n v="198"/>
    <x v="0"/>
    <n v="0"/>
    <n v="0"/>
    <n v="0"/>
    <n v="0"/>
    <n v="0"/>
  </r>
  <r>
    <n v="7334"/>
    <s v="M22193"/>
    <x v="0"/>
    <n v="299.89999999999998"/>
    <n v="310.39999999999998"/>
    <n v="1367"/>
    <n v="143.15190524857491"/>
    <n v="53.3"/>
    <n v="10.5"/>
    <n v="7.6299965497490421"/>
    <n v="201"/>
    <x v="0"/>
    <n v="0"/>
    <n v="0"/>
    <n v="0"/>
    <n v="0"/>
    <n v="0"/>
  </r>
  <r>
    <n v="7335"/>
    <s v="L54514"/>
    <x v="1"/>
    <n v="299.8"/>
    <n v="310.39999999999998"/>
    <n v="1694"/>
    <n v="177.39526517270366"/>
    <n v="30.3"/>
    <n v="10.599999999999966"/>
    <n v="5.375076534732921"/>
    <n v="204"/>
    <x v="0"/>
    <n v="0"/>
    <n v="0"/>
    <n v="0"/>
    <n v="0"/>
    <n v="0"/>
  </r>
  <r>
    <n v="7336"/>
    <s v="L54515"/>
    <x v="1"/>
    <n v="299.89999999999998"/>
    <n v="310.39999999999998"/>
    <n v="1328"/>
    <n v="139.06783479890819"/>
    <n v="49.9"/>
    <n v="10.5"/>
    <n v="6.9394849564655186"/>
    <n v="206"/>
    <x v="0"/>
    <n v="0"/>
    <n v="0"/>
    <n v="0"/>
    <n v="0"/>
    <n v="0"/>
  </r>
  <r>
    <n v="7337"/>
    <s v="H36750"/>
    <x v="2"/>
    <n v="299.89999999999998"/>
    <n v="310.5"/>
    <n v="1549"/>
    <n v="162.21090068035298"/>
    <n v="42.8"/>
    <n v="10.600000000000023"/>
    <n v="6.9426265491191073"/>
    <n v="208"/>
    <x v="0"/>
    <n v="0"/>
    <n v="0"/>
    <n v="0"/>
    <n v="0"/>
    <n v="0"/>
  </r>
  <r>
    <n v="7338"/>
    <s v="L54517"/>
    <x v="1"/>
    <n v="299.89999999999998"/>
    <n v="310.5"/>
    <n v="1539"/>
    <n v="161.1637031291564"/>
    <n v="32.799999999999997"/>
    <n v="10.600000000000023"/>
    <n v="5.2861694626363294"/>
    <n v="213"/>
    <x v="0"/>
    <n v="0"/>
    <n v="0"/>
    <n v="0"/>
    <n v="0"/>
    <n v="0"/>
  </r>
  <r>
    <n v="7339"/>
    <s v="L54518"/>
    <x v="1"/>
    <n v="299.8"/>
    <n v="310.5"/>
    <n v="1496"/>
    <n v="156.66075365901102"/>
    <n v="38.799999999999997"/>
    <n v="10.699999999999989"/>
    <n v="6.0784372419696275"/>
    <n v="215"/>
    <x v="0"/>
    <n v="0"/>
    <n v="0"/>
    <n v="0"/>
    <n v="0"/>
    <n v="0"/>
  </r>
  <r>
    <n v="7340"/>
    <s v="L54519"/>
    <x v="1"/>
    <n v="299.8"/>
    <n v="310.39999999999998"/>
    <n v="1579"/>
    <n v="165.35249333394276"/>
    <n v="36.4"/>
    <n v="10.599999999999966"/>
    <n v="6.0188307573555164"/>
    <n v="0"/>
    <x v="0"/>
    <n v="0"/>
    <n v="0"/>
    <n v="0"/>
    <n v="0"/>
    <n v="0"/>
  </r>
  <r>
    <n v="7341"/>
    <s v="L54520"/>
    <x v="1"/>
    <n v="299.7"/>
    <n v="310.3"/>
    <n v="1386"/>
    <n v="145.14158059584844"/>
    <n v="46.6"/>
    <n v="10.600000000000023"/>
    <n v="6.7635976557665369"/>
    <n v="2"/>
    <x v="0"/>
    <n v="0"/>
    <n v="0"/>
    <n v="0"/>
    <n v="0"/>
    <n v="0"/>
  </r>
  <r>
    <n v="7342"/>
    <s v="L54521"/>
    <x v="1"/>
    <n v="299.7"/>
    <n v="310.3"/>
    <n v="1505"/>
    <n v="157.60323145508795"/>
    <n v="37.700000000000003"/>
    <n v="10.600000000000023"/>
    <n v="5.9416418258568164"/>
    <n v="4"/>
    <x v="0"/>
    <n v="0"/>
    <n v="0"/>
    <n v="0"/>
    <n v="0"/>
    <n v="0"/>
  </r>
  <r>
    <n v="7343"/>
    <s v="M22202"/>
    <x v="0"/>
    <n v="299.7"/>
    <n v="310.3"/>
    <n v="1661"/>
    <n v="173.93951325375488"/>
    <n v="34.5"/>
    <n v="10.600000000000023"/>
    <n v="6.0009132072545439"/>
    <n v="6"/>
    <x v="0"/>
    <n v="0"/>
    <n v="0"/>
    <n v="0"/>
    <n v="0"/>
    <n v="0"/>
  </r>
  <r>
    <n v="7344"/>
    <s v="L54523"/>
    <x v="1"/>
    <n v="299.60000000000002"/>
    <n v="310.2"/>
    <n v="1468"/>
    <n v="153.72860051566056"/>
    <n v="48"/>
    <n v="10.599999999999966"/>
    <n v="7.378972824751707"/>
    <n v="9"/>
    <x v="0"/>
    <n v="0"/>
    <n v="0"/>
    <n v="0"/>
    <n v="0"/>
    <n v="0"/>
  </r>
  <r>
    <n v="7345"/>
    <s v="L54524"/>
    <x v="1"/>
    <n v="299.60000000000002"/>
    <n v="310.10000000000002"/>
    <n v="1384"/>
    <n v="144.93214108560912"/>
    <n v="49.8"/>
    <n v="10.5"/>
    <n v="7.2176206260633338"/>
    <n v="11"/>
    <x v="0"/>
    <n v="0"/>
    <n v="0"/>
    <n v="0"/>
    <n v="0"/>
    <n v="0"/>
  </r>
  <r>
    <n v="7346"/>
    <s v="L54525"/>
    <x v="1"/>
    <n v="299.60000000000002"/>
    <n v="310.2"/>
    <n v="1381"/>
    <n v="144.61798182025012"/>
    <n v="60.5"/>
    <n v="10.599999999999966"/>
    <n v="8.7493879001251322"/>
    <n v="13"/>
    <x v="0"/>
    <n v="0"/>
    <n v="0"/>
    <n v="0"/>
    <n v="0"/>
    <n v="0"/>
  </r>
  <r>
    <n v="7347"/>
    <s v="L54526"/>
    <x v="1"/>
    <n v="299.60000000000002"/>
    <n v="310.2"/>
    <n v="1469"/>
    <n v="153.83332027078021"/>
    <n v="47"/>
    <n v="10.599999999999966"/>
    <n v="7.2301660527266698"/>
    <n v="15"/>
    <x v="0"/>
    <n v="0"/>
    <n v="0"/>
    <n v="0"/>
    <n v="0"/>
    <n v="0"/>
  </r>
  <r>
    <n v="7348"/>
    <s v="L54527"/>
    <x v="1"/>
    <n v="299.60000000000002"/>
    <n v="310.2"/>
    <n v="1627"/>
    <n v="170.37904157968646"/>
    <n v="36.6"/>
    <n v="10.599999999999966"/>
    <n v="6.2358729218165241"/>
    <n v="17"/>
    <x v="0"/>
    <n v="0"/>
    <n v="0"/>
    <n v="0"/>
    <n v="0"/>
    <n v="0"/>
  </r>
  <r>
    <n v="7349"/>
    <s v="H36762"/>
    <x v="2"/>
    <n v="299.7"/>
    <n v="310.3"/>
    <n v="1462"/>
    <n v="153.1002819849426"/>
    <n v="40.4"/>
    <n v="10.600000000000023"/>
    <n v="6.185251392191681"/>
    <n v="19"/>
    <x v="0"/>
    <n v="0"/>
    <n v="0"/>
    <n v="0"/>
    <n v="0"/>
    <n v="0"/>
  </r>
  <r>
    <n v="7350"/>
    <s v="L54529"/>
    <x v="1"/>
    <n v="299.7"/>
    <n v="310.2"/>
    <n v="1633"/>
    <n v="171.00736011040442"/>
    <n v="36.5"/>
    <n v="10.5"/>
    <n v="6.2417686440297615"/>
    <n v="24"/>
    <x v="0"/>
    <n v="0"/>
    <n v="0"/>
    <n v="0"/>
    <n v="0"/>
    <n v="0"/>
  </r>
  <r>
    <n v="7351"/>
    <s v="L54530"/>
    <x v="1"/>
    <n v="299.7"/>
    <n v="310.2"/>
    <n v="1469"/>
    <n v="153.83332027078021"/>
    <n v="39.5"/>
    <n v="10.5"/>
    <n v="6.0764161506958176"/>
    <n v="26"/>
    <x v="0"/>
    <n v="0"/>
    <n v="0"/>
    <n v="0"/>
    <n v="0"/>
    <n v="0"/>
  </r>
  <r>
    <n v="7352"/>
    <s v="L54531"/>
    <x v="1"/>
    <n v="299.7"/>
    <n v="310.2"/>
    <n v="1458"/>
    <n v="152.68140296446393"/>
    <n v="43.4"/>
    <n v="10.5"/>
    <n v="6.6263728886577349"/>
    <n v="28"/>
    <x v="0"/>
    <n v="0"/>
    <n v="0"/>
    <n v="0"/>
    <n v="0"/>
    <n v="0"/>
  </r>
  <r>
    <n v="7353"/>
    <s v="M22212"/>
    <x v="0"/>
    <n v="299.7"/>
    <n v="310.2"/>
    <n v="1440"/>
    <n v="150.79644737231007"/>
    <n v="42.8"/>
    <n v="10.5"/>
    <n v="6.4540879475348705"/>
    <n v="30"/>
    <x v="0"/>
    <n v="0"/>
    <n v="0"/>
    <n v="0"/>
    <n v="0"/>
    <n v="0"/>
  </r>
  <r>
    <n v="7354"/>
    <s v="L54533"/>
    <x v="1"/>
    <n v="299.8"/>
    <n v="310.3"/>
    <n v="1687"/>
    <n v="176.66222688686602"/>
    <n v="30.4"/>
    <n v="10.5"/>
    <n v="5.3705316973607271"/>
    <n v="33"/>
    <x v="0"/>
    <n v="0"/>
    <n v="0"/>
    <n v="0"/>
    <n v="0"/>
    <n v="0"/>
  </r>
  <r>
    <n v="7355"/>
    <s v="M22214"/>
    <x v="0"/>
    <n v="299.7"/>
    <n v="310.3"/>
    <n v="1429"/>
    <n v="149.64453006599382"/>
    <n v="47.7"/>
    <n v="10.600000000000023"/>
    <n v="7.1380440841479054"/>
    <n v="35"/>
    <x v="0"/>
    <n v="0"/>
    <n v="0"/>
    <n v="0"/>
    <n v="0"/>
    <n v="0"/>
  </r>
  <r>
    <n v="7356"/>
    <s v="L54535"/>
    <x v="1"/>
    <n v="299.60000000000002"/>
    <n v="310.2"/>
    <n v="1588"/>
    <n v="166.29497113001972"/>
    <n v="34.1"/>
    <n v="10.599999999999966"/>
    <n v="5.6706585155336722"/>
    <n v="38"/>
    <x v="0"/>
    <n v="0"/>
    <n v="0"/>
    <n v="0"/>
    <n v="0"/>
    <n v="0"/>
  </r>
  <r>
    <n v="7357"/>
    <s v="L54536"/>
    <x v="1"/>
    <n v="299.60000000000002"/>
    <n v="310.2"/>
    <n v="1333"/>
    <n v="139.59143357450648"/>
    <n v="51.2"/>
    <n v="10.599999999999966"/>
    <n v="7.1470813990147324"/>
    <n v="40"/>
    <x v="0"/>
    <n v="0"/>
    <n v="0"/>
    <n v="0"/>
    <n v="0"/>
    <n v="0"/>
  </r>
  <r>
    <n v="7358"/>
    <s v="L54537"/>
    <x v="1"/>
    <n v="299.60000000000002"/>
    <n v="310.10000000000002"/>
    <n v="1487"/>
    <n v="155.71827586293409"/>
    <n v="42.9"/>
    <n v="10.5"/>
    <n v="6.6803140345198724"/>
    <n v="42"/>
    <x v="0"/>
    <n v="0"/>
    <n v="0"/>
    <n v="0"/>
    <n v="0"/>
    <n v="0"/>
  </r>
  <r>
    <n v="7359"/>
    <s v="M22218"/>
    <x v="0"/>
    <n v="299.5"/>
    <n v="310.10000000000002"/>
    <n v="1659"/>
    <n v="173.73007374351556"/>
    <n v="31.5"/>
    <n v="10.600000000000023"/>
    <n v="5.4724973229207396"/>
    <n v="44"/>
    <x v="0"/>
    <n v="0"/>
    <n v="0"/>
    <n v="0"/>
    <n v="0"/>
    <n v="0"/>
  </r>
  <r>
    <n v="7360"/>
    <s v="M22219"/>
    <x v="0"/>
    <n v="299.39999999999998"/>
    <n v="310"/>
    <n v="1512"/>
    <n v="158.33626974092559"/>
    <n v="43.2"/>
    <n v="10.600000000000023"/>
    <n v="6.8401268528079857"/>
    <n v="47"/>
    <x v="0"/>
    <n v="0"/>
    <n v="0"/>
    <n v="0"/>
    <n v="0"/>
    <n v="0"/>
  </r>
  <r>
    <n v="7361"/>
    <s v="L54540"/>
    <x v="1"/>
    <n v="299.5"/>
    <n v="310.10000000000002"/>
    <n v="1585"/>
    <n v="165.98081186466072"/>
    <n v="35.200000000000003"/>
    <n v="10.600000000000023"/>
    <n v="5.8425245776360581"/>
    <n v="50"/>
    <x v="0"/>
    <n v="0"/>
    <n v="0"/>
    <n v="0"/>
    <n v="0"/>
    <n v="0"/>
  </r>
  <r>
    <n v="7362"/>
    <s v="L54541"/>
    <x v="1"/>
    <n v="299.5"/>
    <n v="310"/>
    <n v="1502"/>
    <n v="157.28907218972896"/>
    <n v="38.5"/>
    <n v="10.5"/>
    <n v="6.055629279304565"/>
    <n v="52"/>
    <x v="0"/>
    <n v="0"/>
    <n v="0"/>
    <n v="0"/>
    <n v="0"/>
    <n v="0"/>
  </r>
  <r>
    <n v="7363"/>
    <s v="L54542"/>
    <x v="1"/>
    <n v="299.5"/>
    <n v="310"/>
    <n v="1594"/>
    <n v="166.92328966073768"/>
    <n v="35.1"/>
    <n v="10.5"/>
    <n v="5.8590074670918932"/>
    <n v="54"/>
    <x v="0"/>
    <n v="0"/>
    <n v="0"/>
    <n v="0"/>
    <n v="0"/>
    <n v="0"/>
  </r>
  <r>
    <n v="7364"/>
    <s v="L54543"/>
    <x v="1"/>
    <n v="299.5"/>
    <n v="310"/>
    <n v="1412"/>
    <n v="147.86429422895961"/>
    <n v="48.9"/>
    <n v="10.5"/>
    <n v="7.230563987796125"/>
    <n v="56"/>
    <x v="0"/>
    <n v="0"/>
    <n v="0"/>
    <n v="0"/>
    <n v="0"/>
    <n v="0"/>
  </r>
  <r>
    <n v="7365"/>
    <s v="L54544"/>
    <x v="1"/>
    <n v="299.5"/>
    <n v="309.89999999999998"/>
    <n v="1402"/>
    <n v="146.817096677763"/>
    <n v="51.7"/>
    <n v="10.399999999999977"/>
    <n v="7.5904438982403484"/>
    <n v="58"/>
    <x v="0"/>
    <n v="0"/>
    <n v="0"/>
    <n v="0"/>
    <n v="0"/>
    <n v="0"/>
  </r>
  <r>
    <n v="7366"/>
    <s v="L54545"/>
    <x v="1"/>
    <n v="299.60000000000002"/>
    <n v="310.10000000000002"/>
    <n v="2057"/>
    <n v="215.40853628114016"/>
    <n v="20.399999999999999"/>
    <n v="10.5"/>
    <n v="4.3943341401352587"/>
    <n v="60"/>
    <x v="0"/>
    <n v="0"/>
    <n v="0"/>
    <n v="0"/>
    <n v="0"/>
    <n v="0"/>
  </r>
  <r>
    <n v="7367"/>
    <s v="H36780"/>
    <x v="2"/>
    <n v="299.60000000000002"/>
    <n v="310.10000000000002"/>
    <n v="1531"/>
    <n v="160.32594508819912"/>
    <n v="36.799999999999997"/>
    <n v="10.5"/>
    <n v="5.899994779245727"/>
    <n v="62"/>
    <x v="0"/>
    <n v="0"/>
    <n v="0"/>
    <n v="0"/>
    <n v="0"/>
    <n v="0"/>
  </r>
  <r>
    <n v="7368"/>
    <s v="M22227"/>
    <x v="0"/>
    <n v="299.5"/>
    <n v="310.10000000000002"/>
    <n v="1359"/>
    <n v="142.31414720761762"/>
    <n v="61.1"/>
    <n v="10.600000000000023"/>
    <n v="8.6953943943854366"/>
    <n v="67"/>
    <x v="0"/>
    <n v="0"/>
    <n v="0"/>
    <n v="0"/>
    <n v="0"/>
    <n v="0"/>
  </r>
  <r>
    <n v="7369"/>
    <s v="M22228"/>
    <x v="0"/>
    <n v="299.60000000000002"/>
    <n v="310.2"/>
    <n v="1620"/>
    <n v="169.64600329384882"/>
    <n v="30"/>
    <n v="10.599999999999966"/>
    <n v="5.0893800988154645"/>
    <n v="70"/>
    <x v="0"/>
    <n v="0"/>
    <n v="0"/>
    <n v="0"/>
    <n v="0"/>
    <n v="0"/>
  </r>
  <r>
    <n v="7370"/>
    <s v="M22229"/>
    <x v="0"/>
    <n v="299.60000000000002"/>
    <n v="310.10000000000002"/>
    <n v="1646"/>
    <n v="172.36871692695999"/>
    <n v="29.6"/>
    <n v="10.5"/>
    <n v="5.102114021038016"/>
    <n v="73"/>
    <x v="0"/>
    <n v="0"/>
    <n v="0"/>
    <n v="0"/>
    <n v="0"/>
    <n v="0"/>
  </r>
  <r>
    <n v="7371"/>
    <s v="M22230"/>
    <x v="0"/>
    <n v="299.60000000000002"/>
    <n v="310.10000000000002"/>
    <n v="1455"/>
    <n v="152.36724369910496"/>
    <n v="46.1"/>
    <n v="10.5"/>
    <n v="7.0241299345287391"/>
    <n v="76"/>
    <x v="0"/>
    <n v="0"/>
    <n v="0"/>
    <n v="0"/>
    <n v="0"/>
    <n v="0"/>
  </r>
  <r>
    <n v="7372"/>
    <s v="L54551"/>
    <x v="1"/>
    <n v="299.60000000000002"/>
    <n v="310.2"/>
    <n v="1512"/>
    <n v="158.33626974092559"/>
    <n v="44"/>
    <n v="10.599999999999966"/>
    <n v="6.9667958686007259"/>
    <n v="79"/>
    <x v="0"/>
    <n v="0"/>
    <n v="0"/>
    <n v="0"/>
    <n v="0"/>
    <n v="0"/>
  </r>
  <r>
    <n v="7373"/>
    <s v="L54552"/>
    <x v="1"/>
    <n v="299.60000000000002"/>
    <n v="310.2"/>
    <n v="1473"/>
    <n v="154.25219929125885"/>
    <n v="42.7"/>
    <n v="10.599999999999966"/>
    <n v="6.5865689097367532"/>
    <n v="81"/>
    <x v="0"/>
    <n v="0"/>
    <n v="0"/>
    <n v="0"/>
    <n v="0"/>
    <n v="0"/>
  </r>
  <r>
    <n v="7374"/>
    <s v="L54553"/>
    <x v="1"/>
    <n v="299.60000000000002"/>
    <n v="310.10000000000002"/>
    <n v="1553"/>
    <n v="162.62977970083162"/>
    <n v="38"/>
    <n v="10.5"/>
    <n v="6.1799316286316017"/>
    <n v="83"/>
    <x v="0"/>
    <n v="0"/>
    <n v="0"/>
    <n v="0"/>
    <n v="0"/>
    <n v="0"/>
  </r>
  <r>
    <n v="7375"/>
    <s v="L54554"/>
    <x v="1"/>
    <n v="299.5"/>
    <n v="310"/>
    <n v="1379"/>
    <n v="144.40854231001083"/>
    <n v="50.4"/>
    <n v="10.5"/>
    <n v="7.2781905324245457"/>
    <n v="85"/>
    <x v="0"/>
    <n v="0"/>
    <n v="0"/>
    <n v="0"/>
    <n v="0"/>
    <n v="0"/>
  </r>
  <r>
    <n v="7376"/>
    <s v="M22235"/>
    <x v="0"/>
    <n v="299.39999999999998"/>
    <n v="309.89999999999998"/>
    <n v="1567"/>
    <n v="164.09585627250686"/>
    <n v="40.6"/>
    <n v="10.5"/>
    <n v="6.6622917646637791"/>
    <n v="87"/>
    <x v="0"/>
    <n v="0"/>
    <n v="0"/>
    <n v="0"/>
    <n v="0"/>
    <n v="0"/>
  </r>
  <r>
    <n v="7377"/>
    <s v="L54556"/>
    <x v="1"/>
    <n v="299.5"/>
    <n v="310"/>
    <n v="1481"/>
    <n v="155.08995733221613"/>
    <n v="43.1"/>
    <n v="10.5"/>
    <n v="6.6843771610185154"/>
    <n v="90"/>
    <x v="0"/>
    <n v="0"/>
    <n v="0"/>
    <n v="0"/>
    <n v="0"/>
    <n v="0"/>
  </r>
  <r>
    <n v="7378"/>
    <s v="L54557"/>
    <x v="1"/>
    <n v="299.5"/>
    <n v="310"/>
    <n v="1349"/>
    <n v="141.26694965642102"/>
    <n v="52.7"/>
    <n v="10.5"/>
    <n v="7.4447682468933882"/>
    <n v="92"/>
    <x v="0"/>
    <n v="0"/>
    <n v="0"/>
    <n v="0"/>
    <n v="0"/>
    <n v="0"/>
  </r>
  <r>
    <n v="7379"/>
    <s v="L54558"/>
    <x v="1"/>
    <n v="299.5"/>
    <n v="310"/>
    <n v="1388"/>
    <n v="145.35102010608776"/>
    <n v="52.4"/>
    <n v="10.5"/>
    <n v="7.6163934535589988"/>
    <n v="94"/>
    <x v="0"/>
    <n v="0"/>
    <n v="0"/>
    <n v="0"/>
    <n v="0"/>
    <n v="0"/>
  </r>
  <r>
    <n v="7380"/>
    <s v="M22239"/>
    <x v="0"/>
    <n v="299.60000000000002"/>
    <n v="310.10000000000002"/>
    <n v="1357"/>
    <n v="142.1047076973783"/>
    <n v="48.7"/>
    <n v="10.5"/>
    <n v="6.9204992648623236"/>
    <n v="96"/>
    <x v="0"/>
    <n v="0"/>
    <n v="0"/>
    <n v="0"/>
    <n v="0"/>
    <n v="0"/>
  </r>
  <r>
    <n v="7381"/>
    <s v="L54560"/>
    <x v="1"/>
    <n v="299.60000000000002"/>
    <n v="310.2"/>
    <n v="1743"/>
    <n v="182.52653317356697"/>
    <n v="24.8"/>
    <n v="10.599999999999966"/>
    <n v="4.5266580227044617"/>
    <n v="99"/>
    <x v="0"/>
    <n v="0"/>
    <n v="0"/>
    <n v="0"/>
    <n v="0"/>
    <n v="0"/>
  </r>
  <r>
    <n v="7382"/>
    <s v="L54561"/>
    <x v="1"/>
    <n v="299.7"/>
    <n v="310.3"/>
    <n v="1495"/>
    <n v="156.55603390389135"/>
    <n v="43.1"/>
    <n v="10.600000000000023"/>
    <n v="6.7475650612577178"/>
    <n v="101"/>
    <x v="0"/>
    <n v="0"/>
    <n v="0"/>
    <n v="0"/>
    <n v="0"/>
    <n v="0"/>
  </r>
  <r>
    <n v="7383"/>
    <s v="L54562"/>
    <x v="1"/>
    <n v="299.8"/>
    <n v="310.39999999999998"/>
    <n v="1698"/>
    <n v="177.81414419318227"/>
    <n v="28.3"/>
    <n v="10.599999999999966"/>
    <n v="5.0321402806670585"/>
    <n v="103"/>
    <x v="0"/>
    <n v="0"/>
    <n v="0"/>
    <n v="0"/>
    <n v="0"/>
    <n v="0"/>
  </r>
  <r>
    <n v="7384"/>
    <s v="M22243"/>
    <x v="0"/>
    <n v="299.7"/>
    <n v="310.39999999999998"/>
    <n v="1410"/>
    <n v="147.65485471872029"/>
    <n v="44.5"/>
    <n v="10.699999999999989"/>
    <n v="6.5706410349830531"/>
    <n v="105"/>
    <x v="0"/>
    <n v="0"/>
    <n v="0"/>
    <n v="0"/>
    <n v="0"/>
    <n v="0"/>
  </r>
  <r>
    <n v="7385"/>
    <s v="L54564"/>
    <x v="1"/>
    <n v="299.7"/>
    <n v="310.39999999999998"/>
    <n v="1614"/>
    <n v="169.01768476313089"/>
    <n v="36.200000000000003"/>
    <n v="10.699999999999989"/>
    <n v="6.1184401884253381"/>
    <n v="108"/>
    <x v="0"/>
    <n v="0"/>
    <n v="0"/>
    <n v="0"/>
    <n v="0"/>
    <n v="0"/>
  </r>
  <r>
    <n v="7386"/>
    <s v="M22245"/>
    <x v="0"/>
    <n v="299.8"/>
    <n v="310.5"/>
    <n v="1375"/>
    <n v="143.98966328953216"/>
    <n v="53.9"/>
    <n v="10.699999999999989"/>
    <n v="7.761042851305783"/>
    <n v="110"/>
    <x v="0"/>
    <n v="0"/>
    <n v="0"/>
    <n v="0"/>
    <n v="0"/>
    <n v="0"/>
  </r>
  <r>
    <n v="7387"/>
    <s v="M22246"/>
    <x v="0"/>
    <n v="299.8"/>
    <n v="310.60000000000002"/>
    <n v="1574"/>
    <n v="164.82889455834447"/>
    <n v="31.8"/>
    <n v="10.800000000000011"/>
    <n v="5.2415588469553542"/>
    <n v="113"/>
    <x v="0"/>
    <n v="0"/>
    <n v="0"/>
    <n v="0"/>
    <n v="0"/>
    <n v="0"/>
  </r>
  <r>
    <n v="7388"/>
    <s v="H36801"/>
    <x v="2"/>
    <n v="299.8"/>
    <n v="310.60000000000002"/>
    <n v="1423"/>
    <n v="149.01621153527586"/>
    <n v="44.6"/>
    <n v="10.800000000000011"/>
    <n v="6.6461230344733027"/>
    <n v="116"/>
    <x v="0"/>
    <n v="0"/>
    <n v="0"/>
    <n v="0"/>
    <n v="0"/>
    <n v="0"/>
  </r>
  <r>
    <n v="7389"/>
    <s v="M22248"/>
    <x v="0"/>
    <n v="299.8"/>
    <n v="310.60000000000002"/>
    <n v="1694"/>
    <n v="177.39526517270366"/>
    <n v="31.3"/>
    <n v="10.800000000000011"/>
    <n v="5.552471799905625"/>
    <n v="121"/>
    <x v="0"/>
    <n v="0"/>
    <n v="0"/>
    <n v="0"/>
    <n v="0"/>
    <n v="0"/>
  </r>
  <r>
    <n v="7390"/>
    <s v="L54569"/>
    <x v="1"/>
    <n v="299.8"/>
    <n v="310.60000000000002"/>
    <n v="1707"/>
    <n v="178.75662198925923"/>
    <n v="32.5"/>
    <n v="10.800000000000011"/>
    <n v="5.8095902146509255"/>
    <n v="124"/>
    <x v="0"/>
    <n v="0"/>
    <n v="0"/>
    <n v="0"/>
    <n v="0"/>
    <n v="0"/>
  </r>
  <r>
    <n v="7391"/>
    <s v="M22250"/>
    <x v="0"/>
    <n v="299.7"/>
    <n v="310.5"/>
    <n v="1490"/>
    <n v="156.03243512829306"/>
    <n v="41.2"/>
    <n v="10.800000000000011"/>
    <n v="6.4285363272856753"/>
    <n v="126"/>
    <x v="0"/>
    <n v="0"/>
    <n v="0"/>
    <n v="0"/>
    <n v="0"/>
    <n v="0"/>
  </r>
  <r>
    <n v="7392"/>
    <s v="L54571"/>
    <x v="1"/>
    <n v="299.7"/>
    <n v="310.60000000000002"/>
    <n v="1675"/>
    <n v="175.40558982543013"/>
    <n v="31.3"/>
    <n v="10.900000000000034"/>
    <n v="5.4901949615359626"/>
    <n v="129"/>
    <x v="0"/>
    <n v="0"/>
    <n v="0"/>
    <n v="0"/>
    <n v="0"/>
    <n v="0"/>
  </r>
  <r>
    <n v="7393"/>
    <s v="M22252"/>
    <x v="0"/>
    <n v="299.7"/>
    <n v="310.5"/>
    <n v="1492"/>
    <n v="156.24187463853238"/>
    <n v="39.299999999999997"/>
    <n v="10.800000000000011"/>
    <n v="6.1403056732943222"/>
    <n v="131"/>
    <x v="0"/>
    <n v="0"/>
    <n v="0"/>
    <n v="0"/>
    <n v="0"/>
    <n v="0"/>
  </r>
  <r>
    <n v="7394"/>
    <s v="M22253"/>
    <x v="0"/>
    <n v="299.7"/>
    <n v="310.5"/>
    <n v="1594"/>
    <n v="166.92328966073768"/>
    <n v="35.4"/>
    <n v="10.800000000000011"/>
    <n v="5.9090844539901139"/>
    <n v="134"/>
    <x v="0"/>
    <n v="0"/>
    <n v="0"/>
    <n v="0"/>
    <n v="0"/>
    <n v="0"/>
  </r>
  <r>
    <n v="7395"/>
    <s v="L54574"/>
    <x v="1"/>
    <n v="299.7"/>
    <n v="310.60000000000002"/>
    <n v="1479"/>
    <n v="154.88051782197681"/>
    <n v="38"/>
    <n v="10.900000000000034"/>
    <n v="5.8854596772351186"/>
    <n v="137"/>
    <x v="0"/>
    <n v="0"/>
    <n v="0"/>
    <n v="0"/>
    <n v="0"/>
    <n v="0"/>
  </r>
  <r>
    <n v="7396"/>
    <s v="M22255"/>
    <x v="0"/>
    <n v="299.7"/>
    <n v="310.60000000000002"/>
    <n v="1572"/>
    <n v="164.61945504810515"/>
    <n v="38"/>
    <n v="10.900000000000034"/>
    <n v="6.2555392918279962"/>
    <n v="139"/>
    <x v="0"/>
    <n v="0"/>
    <n v="0"/>
    <n v="0"/>
    <n v="0"/>
    <n v="0"/>
  </r>
  <r>
    <n v="7397"/>
    <s v="L54576"/>
    <x v="1"/>
    <n v="299.7"/>
    <n v="310.60000000000002"/>
    <n v="1616"/>
    <n v="169.22712427337018"/>
    <n v="35.1"/>
    <n v="10.900000000000034"/>
    <n v="5.9398720619952936"/>
    <n v="142"/>
    <x v="0"/>
    <n v="0"/>
    <n v="0"/>
    <n v="0"/>
    <n v="0"/>
    <n v="0"/>
  </r>
  <r>
    <n v="7398"/>
    <s v="L54577"/>
    <x v="1"/>
    <n v="299.7"/>
    <n v="310.60000000000002"/>
    <n v="1737"/>
    <n v="181.89821464284901"/>
    <n v="26.1"/>
    <n v="10.900000000000034"/>
    <n v="4.7475434021783594"/>
    <n v="144"/>
    <x v="0"/>
    <n v="0"/>
    <n v="0"/>
    <n v="0"/>
    <n v="0"/>
    <n v="0"/>
  </r>
  <r>
    <n v="7399"/>
    <s v="M22258"/>
    <x v="0"/>
    <n v="299.7"/>
    <n v="310.7"/>
    <n v="1498"/>
    <n v="156.87019316925034"/>
    <n v="37.799999999999997"/>
    <n v="11"/>
    <n v="5.9296933017976627"/>
    <n v="146"/>
    <x v="0"/>
    <n v="0"/>
    <n v="0"/>
    <n v="0"/>
    <n v="0"/>
    <n v="0"/>
  </r>
  <r>
    <n v="7400"/>
    <s v="L54579"/>
    <x v="1"/>
    <n v="299.60000000000002"/>
    <n v="310.60000000000002"/>
    <n v="1642"/>
    <n v="171.94983790648132"/>
    <n v="35.1"/>
    <n v="11"/>
    <n v="6.0354393105174946"/>
    <n v="149"/>
    <x v="0"/>
    <n v="0"/>
    <n v="0"/>
    <n v="0"/>
    <n v="0"/>
    <n v="0"/>
  </r>
  <r>
    <n v="7401"/>
    <s v="M22260"/>
    <x v="0"/>
    <n v="299.60000000000002"/>
    <n v="310.60000000000002"/>
    <n v="1633"/>
    <n v="171.00736011040442"/>
    <n v="34.200000000000003"/>
    <n v="11"/>
    <n v="5.8484517157758322"/>
    <n v="151"/>
    <x v="0"/>
    <n v="0"/>
    <n v="0"/>
    <n v="0"/>
    <n v="0"/>
    <n v="0"/>
  </r>
  <r>
    <n v="7402"/>
    <s v="L54581"/>
    <x v="1"/>
    <n v="299.8"/>
    <n v="310.8"/>
    <n v="1409"/>
    <n v="147.55013496360061"/>
    <n v="51.9"/>
    <n v="11"/>
    <n v="7.6578520046108718"/>
    <n v="154"/>
    <x v="0"/>
    <n v="0"/>
    <n v="0"/>
    <n v="0"/>
    <n v="0"/>
    <n v="0"/>
  </r>
  <r>
    <n v="7403"/>
    <s v="M22262"/>
    <x v="0"/>
    <n v="299.8"/>
    <n v="310.8"/>
    <n v="1463"/>
    <n v="153.20500174006227"/>
    <n v="43.5"/>
    <n v="11"/>
    <n v="6.6644175756927089"/>
    <n v="156"/>
    <x v="0"/>
    <n v="0"/>
    <n v="0"/>
    <n v="0"/>
    <n v="0"/>
    <n v="0"/>
  </r>
  <r>
    <n v="7404"/>
    <s v="L54583"/>
    <x v="1"/>
    <n v="299.8"/>
    <n v="310.8"/>
    <n v="1376"/>
    <n v="144.09438304465183"/>
    <n v="48.6"/>
    <n v="11"/>
    <n v="7.0029870159700796"/>
    <n v="159"/>
    <x v="0"/>
    <n v="0"/>
    <n v="0"/>
    <n v="0"/>
    <n v="0"/>
    <n v="0"/>
  </r>
  <r>
    <n v="7405"/>
    <s v="L54584"/>
    <x v="1"/>
    <n v="299.8"/>
    <n v="310.8"/>
    <n v="1553"/>
    <n v="162.62977970083162"/>
    <n v="32.200000000000003"/>
    <n v="11"/>
    <n v="5.2366789063667785"/>
    <n v="161"/>
    <x v="0"/>
    <n v="0"/>
    <n v="0"/>
    <n v="0"/>
    <n v="0"/>
    <n v="0"/>
  </r>
  <r>
    <n v="7406"/>
    <s v="M22265"/>
    <x v="0"/>
    <n v="299.8"/>
    <n v="310.8"/>
    <n v="1530"/>
    <n v="160.22122533307945"/>
    <n v="35.200000000000003"/>
    <n v="11"/>
    <n v="5.6397871317243968"/>
    <n v="163"/>
    <x v="0"/>
    <n v="0"/>
    <n v="0"/>
    <n v="0"/>
    <n v="0"/>
    <n v="0"/>
  </r>
  <r>
    <n v="7407"/>
    <s v="L54586"/>
    <x v="1"/>
    <n v="299.8"/>
    <n v="310.89999999999998"/>
    <n v="1545"/>
    <n v="161.79202165987437"/>
    <n v="40.700000000000003"/>
    <n v="11.099999999999966"/>
    <n v="6.5849352815568869"/>
    <n v="166"/>
    <x v="0"/>
    <n v="0"/>
    <n v="0"/>
    <n v="0"/>
    <n v="0"/>
    <n v="0"/>
  </r>
  <r>
    <n v="7408"/>
    <s v="H36821"/>
    <x v="2"/>
    <n v="299.8"/>
    <n v="310.89999999999998"/>
    <n v="1427"/>
    <n v="149.4350905557545"/>
    <n v="47.2"/>
    <n v="11.099999999999966"/>
    <n v="7.0533362742316132"/>
    <n v="168"/>
    <x v="0"/>
    <n v="0"/>
    <n v="0"/>
    <n v="0"/>
    <n v="0"/>
    <n v="0"/>
  </r>
  <r>
    <n v="7409"/>
    <s v="L54588"/>
    <x v="1"/>
    <n v="299.89999999999998"/>
    <n v="310.89999999999998"/>
    <n v="1292"/>
    <n v="135.29792361460042"/>
    <n v="51.1"/>
    <n v="11"/>
    <n v="6.9137238967060819"/>
    <n v="173"/>
    <x v="0"/>
    <n v="0"/>
    <n v="0"/>
    <n v="0"/>
    <n v="0"/>
    <n v="0"/>
  </r>
  <r>
    <n v="7410"/>
    <s v="L54589"/>
    <x v="1"/>
    <n v="299.8"/>
    <n v="310.89999999999998"/>
    <n v="2084"/>
    <n v="218.23596966937097"/>
    <n v="17.600000000000001"/>
    <n v="11.099999999999966"/>
    <n v="3.8409530661809295"/>
    <n v="175"/>
    <x v="0"/>
    <n v="0"/>
    <n v="0"/>
    <n v="0"/>
    <n v="0"/>
    <n v="0"/>
  </r>
  <r>
    <n v="7411"/>
    <s v="L54590"/>
    <x v="1"/>
    <n v="299.89999999999998"/>
    <n v="311"/>
    <n v="1747"/>
    <n v="182.94541219404562"/>
    <n v="27.6"/>
    <n v="11.100000000000023"/>
    <n v="5.0492933765556591"/>
    <n v="177"/>
    <x v="0"/>
    <n v="0"/>
    <n v="0"/>
    <n v="0"/>
    <n v="0"/>
    <n v="0"/>
  </r>
  <r>
    <n v="7412"/>
    <s v="L54591"/>
    <x v="1"/>
    <n v="300"/>
    <n v="311.10000000000002"/>
    <n v="1425"/>
    <n v="149.22565104551515"/>
    <n v="47.8"/>
    <n v="11.100000000000023"/>
    <n v="7.132986119975623"/>
    <n v="179"/>
    <x v="0"/>
    <n v="0"/>
    <n v="0"/>
    <n v="0"/>
    <n v="0"/>
    <n v="0"/>
  </r>
  <r>
    <n v="7413"/>
    <s v="L54592"/>
    <x v="1"/>
    <n v="300"/>
    <n v="311"/>
    <n v="1637"/>
    <n v="171.42623913088303"/>
    <n v="33.6"/>
    <n v="11"/>
    <n v="5.7599216347976698"/>
    <n v="181"/>
    <x v="0"/>
    <n v="0"/>
    <n v="0"/>
    <n v="0"/>
    <n v="0"/>
    <n v="0"/>
  </r>
  <r>
    <n v="7414"/>
    <s v="M22273"/>
    <x v="0"/>
    <n v="300.10000000000002"/>
    <n v="311.10000000000002"/>
    <n v="1616"/>
    <n v="169.22712427337018"/>
    <n v="35.200000000000003"/>
    <n v="11"/>
    <n v="5.9567947744226313"/>
    <n v="183"/>
    <x v="0"/>
    <n v="0"/>
    <n v="0"/>
    <n v="0"/>
    <n v="0"/>
    <n v="0"/>
  </r>
  <r>
    <n v="7415"/>
    <s v="L54594"/>
    <x v="1"/>
    <n v="300.10000000000002"/>
    <n v="311.10000000000002"/>
    <n v="1619"/>
    <n v="169.54128353872918"/>
    <n v="33.4"/>
    <n v="11"/>
    <n v="5.6626788701935542"/>
    <n v="186"/>
    <x v="0"/>
    <n v="0"/>
    <n v="0"/>
    <n v="0"/>
    <n v="0"/>
    <n v="0"/>
  </r>
  <r>
    <n v="7416"/>
    <s v="L54595"/>
    <x v="1"/>
    <n v="300.10000000000002"/>
    <n v="311.2"/>
    <n v="1489"/>
    <n v="155.92771537317338"/>
    <n v="39.1"/>
    <n v="11.099999999999966"/>
    <n v="6.0967736710910794"/>
    <n v="188"/>
    <x v="0"/>
    <n v="0"/>
    <n v="0"/>
    <n v="0"/>
    <n v="0"/>
    <n v="0"/>
  </r>
  <r>
    <n v="7417"/>
    <s v="M22276"/>
    <x v="0"/>
    <n v="300.10000000000002"/>
    <n v="311.2"/>
    <n v="1452"/>
    <n v="152.05308443374599"/>
    <n v="42.4"/>
    <n v="11.099999999999966"/>
    <n v="6.4470507799908301"/>
    <n v="190"/>
    <x v="0"/>
    <n v="0"/>
    <n v="0"/>
    <n v="0"/>
    <n v="0"/>
    <n v="0"/>
  </r>
  <r>
    <n v="7418"/>
    <s v="M22277"/>
    <x v="0"/>
    <n v="300.10000000000002"/>
    <n v="311.3"/>
    <n v="1495"/>
    <n v="156.55603390389135"/>
    <n v="41"/>
    <n v="11.199999999999989"/>
    <n v="6.4187973900595452"/>
    <n v="193"/>
    <x v="0"/>
    <n v="0"/>
    <n v="0"/>
    <n v="0"/>
    <n v="0"/>
    <n v="0"/>
  </r>
  <r>
    <n v="7419"/>
    <s v="M22278"/>
    <x v="0"/>
    <n v="300.2"/>
    <n v="311.39999999999998"/>
    <n v="1427"/>
    <n v="149.4350905557545"/>
    <n v="39.700000000000003"/>
    <n v="11.199999999999989"/>
    <n v="5.9325730950634545"/>
    <n v="196"/>
    <x v="0"/>
    <n v="0"/>
    <n v="0"/>
    <n v="0"/>
    <n v="0"/>
    <n v="0"/>
  </r>
  <r>
    <n v="7420"/>
    <s v="L54599"/>
    <x v="1"/>
    <n v="300.10000000000002"/>
    <n v="311.39999999999998"/>
    <n v="1572"/>
    <n v="164.61945504810515"/>
    <n v="36.200000000000003"/>
    <n v="11.299999999999955"/>
    <n v="5.9592242727414071"/>
    <n v="199"/>
    <x v="0"/>
    <n v="0"/>
    <n v="0"/>
    <n v="0"/>
    <n v="0"/>
    <n v="0"/>
  </r>
  <r>
    <n v="7421"/>
    <s v="L54600"/>
    <x v="1"/>
    <n v="300.10000000000002"/>
    <n v="311.3"/>
    <n v="1547"/>
    <n v="162.00146117011366"/>
    <n v="40"/>
    <n v="11.199999999999989"/>
    <n v="6.4800584468045459"/>
    <n v="201"/>
    <x v="0"/>
    <n v="0"/>
    <n v="0"/>
    <n v="0"/>
    <n v="0"/>
    <n v="0"/>
  </r>
  <r>
    <n v="7422"/>
    <s v="M22281"/>
    <x v="0"/>
    <n v="300.10000000000002"/>
    <n v="311.39999999999998"/>
    <n v="1342"/>
    <n v="140.53391137058341"/>
    <n v="48.5"/>
    <n v="11.299999999999955"/>
    <n v="6.8158947014732956"/>
    <n v="203"/>
    <x v="0"/>
    <n v="0"/>
    <n v="0"/>
    <n v="0"/>
    <n v="0"/>
    <n v="0"/>
  </r>
  <r>
    <n v="7423"/>
    <s v="L54602"/>
    <x v="1"/>
    <n v="300"/>
    <n v="311.2"/>
    <n v="1351"/>
    <n v="141.47638916666034"/>
    <n v="44.1"/>
    <n v="11.199999999999989"/>
    <n v="6.2391087622497219"/>
    <n v="206"/>
    <x v="0"/>
    <n v="0"/>
    <n v="0"/>
    <n v="0"/>
    <n v="0"/>
    <n v="0"/>
  </r>
  <r>
    <n v="7424"/>
    <s v="L54603"/>
    <x v="1"/>
    <n v="300"/>
    <n v="311.3"/>
    <n v="1407"/>
    <n v="147.34069545336129"/>
    <n v="47.3"/>
    <n v="11.300000000000011"/>
    <n v="6.9692148949439892"/>
    <n v="208"/>
    <x v="0"/>
    <n v="0"/>
    <n v="0"/>
    <n v="0"/>
    <n v="0"/>
    <n v="0"/>
  </r>
  <r>
    <n v="7425"/>
    <s v="M22284"/>
    <x v="0"/>
    <n v="300.10000000000002"/>
    <n v="311.39999999999998"/>
    <n v="1575"/>
    <n v="164.93361431346415"/>
    <n v="29.8"/>
    <n v="11.299999999999955"/>
    <n v="4.915021706541232"/>
    <n v="210"/>
    <x v="0"/>
    <n v="0"/>
    <n v="0"/>
    <n v="0"/>
    <n v="0"/>
    <n v="0"/>
  </r>
  <r>
    <n v="7426"/>
    <s v="M22285"/>
    <x v="0"/>
    <n v="300"/>
    <n v="311.39999999999998"/>
    <n v="1791"/>
    <n v="187.55308141931064"/>
    <n v="24.1"/>
    <n v="11.399999999999977"/>
    <n v="4.5200292622053864"/>
    <n v="213"/>
    <x v="0"/>
    <n v="0"/>
    <n v="0"/>
    <n v="0"/>
    <n v="0"/>
    <n v="0"/>
  </r>
  <r>
    <n v="7427"/>
    <s v="M22286"/>
    <x v="0"/>
    <n v="300"/>
    <n v="311.39999999999998"/>
    <n v="1692"/>
    <n v="177.18582566246431"/>
    <n v="29"/>
    <n v="11.399999999999977"/>
    <n v="5.1383889442114654"/>
    <n v="216"/>
    <x v="1"/>
    <n v="1"/>
    <n v="0"/>
    <n v="0"/>
    <n v="0"/>
    <n v="0"/>
  </r>
  <r>
    <n v="7428"/>
    <s v="L54607"/>
    <x v="1"/>
    <n v="300"/>
    <n v="311.39999999999998"/>
    <n v="1634"/>
    <n v="171.11207986552407"/>
    <n v="31.9"/>
    <n v="11.399999999999977"/>
    <n v="5.4584753477102179"/>
    <n v="0"/>
    <x v="0"/>
    <n v="0"/>
    <n v="0"/>
    <n v="0"/>
    <n v="0"/>
    <n v="0"/>
  </r>
  <r>
    <n v="7429"/>
    <s v="M22288"/>
    <x v="0"/>
    <n v="300"/>
    <n v="311.39999999999998"/>
    <n v="1864"/>
    <n v="195.19762354304581"/>
    <n v="23.3"/>
    <n v="11.399999999999977"/>
    <n v="4.5481046285529674"/>
    <n v="2"/>
    <x v="0"/>
    <n v="0"/>
    <n v="0"/>
    <n v="0"/>
    <n v="0"/>
    <n v="0"/>
  </r>
  <r>
    <n v="7430"/>
    <s v="L54609"/>
    <x v="1"/>
    <n v="300"/>
    <n v="311.39999999999998"/>
    <n v="1590"/>
    <n v="166.50441064025901"/>
    <n v="33.6"/>
    <n v="11.399999999999977"/>
    <n v="5.5945481975127027"/>
    <n v="5"/>
    <x v="0"/>
    <n v="0"/>
    <n v="0"/>
    <n v="0"/>
    <n v="0"/>
    <n v="0"/>
  </r>
  <r>
    <n v="7431"/>
    <s v="M22290"/>
    <x v="0"/>
    <n v="300"/>
    <n v="311.39999999999998"/>
    <n v="1384"/>
    <n v="144.93214108560912"/>
    <n v="46.1"/>
    <n v="11.399999999999977"/>
    <n v="6.6813717040465805"/>
    <n v="7"/>
    <x v="0"/>
    <n v="0"/>
    <n v="0"/>
    <n v="0"/>
    <n v="0"/>
    <n v="0"/>
  </r>
  <r>
    <n v="7432"/>
    <s v="M22291"/>
    <x v="0"/>
    <n v="300"/>
    <n v="311.39999999999998"/>
    <n v="1352"/>
    <n v="141.58110892178001"/>
    <n v="61.8"/>
    <n v="11.399999999999977"/>
    <n v="8.749712531366006"/>
    <n v="10"/>
    <x v="0"/>
    <n v="0"/>
    <n v="0"/>
    <n v="0"/>
    <n v="0"/>
    <n v="0"/>
  </r>
  <r>
    <n v="7433"/>
    <s v="L54612"/>
    <x v="1"/>
    <n v="300.10000000000002"/>
    <n v="311.39999999999998"/>
    <n v="1484"/>
    <n v="155.4041165975751"/>
    <n v="43.1"/>
    <n v="11.299999999999955"/>
    <n v="6.6979174253554863"/>
    <n v="13"/>
    <x v="0"/>
    <n v="0"/>
    <n v="0"/>
    <n v="0"/>
    <n v="0"/>
    <n v="0"/>
  </r>
  <r>
    <n v="7434"/>
    <s v="M22293"/>
    <x v="0"/>
    <n v="300.10000000000002"/>
    <n v="311.39999999999998"/>
    <n v="1913"/>
    <n v="200.32889154390915"/>
    <n v="21.9"/>
    <n v="11.299999999999955"/>
    <n v="4.3872027248116101"/>
    <n v="15"/>
    <x v="0"/>
    <n v="0"/>
    <n v="0"/>
    <n v="0"/>
    <n v="0"/>
    <n v="0"/>
  </r>
  <r>
    <n v="7435"/>
    <s v="L54614"/>
    <x v="1"/>
    <n v="300"/>
    <n v="311.39999999999998"/>
    <n v="1508"/>
    <n v="157.91739072044692"/>
    <n v="38.200000000000003"/>
    <n v="11.399999999999977"/>
    <n v="6.0324443255210722"/>
    <n v="18"/>
    <x v="0"/>
    <n v="0"/>
    <n v="0"/>
    <n v="0"/>
    <n v="0"/>
    <n v="0"/>
  </r>
  <r>
    <n v="7436"/>
    <s v="L54615"/>
    <x v="1"/>
    <n v="299.89999999999998"/>
    <n v="311.3"/>
    <n v="1504"/>
    <n v="157.4985116999683"/>
    <n v="40.700000000000003"/>
    <n v="11.400000000000034"/>
    <n v="6.41018942618871"/>
    <n v="20"/>
    <x v="0"/>
    <n v="0"/>
    <n v="0"/>
    <n v="0"/>
    <n v="0"/>
    <n v="0"/>
  </r>
  <r>
    <n v="7437"/>
    <s v="L54616"/>
    <x v="1"/>
    <n v="300"/>
    <n v="311.39999999999998"/>
    <n v="1487"/>
    <n v="155.71827586293409"/>
    <n v="41.2"/>
    <n v="11.399999999999977"/>
    <n v="6.4155929655528849"/>
    <n v="22"/>
    <x v="0"/>
    <n v="0"/>
    <n v="0"/>
    <n v="0"/>
    <n v="0"/>
    <n v="0"/>
  </r>
  <r>
    <n v="7438"/>
    <s v="L54617"/>
    <x v="1"/>
    <n v="299.8"/>
    <n v="311.3"/>
    <n v="1727"/>
    <n v="180.85101709165244"/>
    <n v="30"/>
    <n v="11.5"/>
    <n v="5.4255305127495728"/>
    <n v="24"/>
    <x v="0"/>
    <n v="0"/>
    <n v="0"/>
    <n v="0"/>
    <n v="0"/>
    <n v="0"/>
  </r>
  <r>
    <n v="7439"/>
    <s v="L54618"/>
    <x v="1"/>
    <n v="299.89999999999998"/>
    <n v="311.3"/>
    <n v="1647"/>
    <n v="172.47343668207967"/>
    <n v="27.5"/>
    <n v="11.400000000000034"/>
    <n v="4.7430195087571914"/>
    <n v="26"/>
    <x v="0"/>
    <n v="0"/>
    <n v="0"/>
    <n v="0"/>
    <n v="0"/>
    <n v="0"/>
  </r>
  <r>
    <n v="7440"/>
    <s v="L54619"/>
    <x v="1"/>
    <n v="300"/>
    <n v="311.3"/>
    <n v="1493"/>
    <n v="156.34659439365205"/>
    <n v="41.4"/>
    <n v="11.300000000000011"/>
    <n v="6.4727490078971952"/>
    <n v="28"/>
    <x v="0"/>
    <n v="0"/>
    <n v="0"/>
    <n v="0"/>
    <n v="0"/>
    <n v="0"/>
  </r>
  <r>
    <n v="7441"/>
    <s v="L54620"/>
    <x v="1"/>
    <n v="300"/>
    <n v="311.39999999999998"/>
    <n v="1655"/>
    <n v="173.31119472303692"/>
    <n v="29.6"/>
    <n v="11.399999999999977"/>
    <n v="5.1300113638018932"/>
    <n v="30"/>
    <x v="0"/>
    <n v="0"/>
    <n v="0"/>
    <n v="0"/>
    <n v="0"/>
    <n v="0"/>
  </r>
  <r>
    <n v="7442"/>
    <s v="M22301"/>
    <x v="0"/>
    <n v="299.89999999999998"/>
    <n v="311.39999999999998"/>
    <n v="1337"/>
    <n v="140.01031259498509"/>
    <n v="54.8"/>
    <n v="11.5"/>
    <n v="7.6725651302051832"/>
    <n v="32"/>
    <x v="0"/>
    <n v="0"/>
    <n v="0"/>
    <n v="0"/>
    <n v="0"/>
    <n v="0"/>
  </r>
  <r>
    <n v="7443"/>
    <s v="L54622"/>
    <x v="1"/>
    <n v="300"/>
    <n v="311.5"/>
    <n v="1601"/>
    <n v="167.65632794657529"/>
    <n v="36.9"/>
    <n v="11.5"/>
    <n v="6.1865185012286279"/>
    <n v="35"/>
    <x v="0"/>
    <n v="0"/>
    <n v="0"/>
    <n v="0"/>
    <n v="0"/>
    <n v="0"/>
  </r>
  <r>
    <n v="7444"/>
    <s v="H36857"/>
    <x v="2"/>
    <n v="300.10000000000002"/>
    <n v="311.60000000000002"/>
    <n v="1589"/>
    <n v="166.39969088513939"/>
    <n v="37.9"/>
    <n v="11.5"/>
    <n v="6.3065482845467828"/>
    <n v="37"/>
    <x v="0"/>
    <n v="0"/>
    <n v="0"/>
    <n v="0"/>
    <n v="0"/>
    <n v="0"/>
  </r>
  <r>
    <n v="7445"/>
    <s v="L54624"/>
    <x v="1"/>
    <n v="300.2"/>
    <n v="311.7"/>
    <n v="1286"/>
    <n v="134.66960508388246"/>
    <n v="55.1"/>
    <n v="11.5"/>
    <n v="7.4202952401219235"/>
    <n v="42"/>
    <x v="0"/>
    <n v="0"/>
    <n v="0"/>
    <n v="0"/>
    <n v="0"/>
    <n v="0"/>
  </r>
  <r>
    <n v="7446"/>
    <s v="L54625"/>
    <x v="1"/>
    <n v="300.2"/>
    <n v="311.7"/>
    <n v="1553"/>
    <n v="162.62977970083162"/>
    <n v="41.3"/>
    <n v="11.5"/>
    <n v="6.716609901644345"/>
    <n v="44"/>
    <x v="0"/>
    <n v="0"/>
    <n v="0"/>
    <n v="0"/>
    <n v="0"/>
    <n v="0"/>
  </r>
  <r>
    <n v="7447"/>
    <s v="L54626"/>
    <x v="1"/>
    <n v="300.2"/>
    <n v="311.8"/>
    <n v="1379"/>
    <n v="144.40854231001083"/>
    <n v="51"/>
    <n v="11.600000000000023"/>
    <n v="7.364835657810552"/>
    <n v="46"/>
    <x v="0"/>
    <n v="0"/>
    <n v="0"/>
    <n v="0"/>
    <n v="0"/>
    <n v="0"/>
  </r>
  <r>
    <n v="7448"/>
    <s v="M22307"/>
    <x v="0"/>
    <n v="300.3"/>
    <n v="311.89999999999998"/>
    <n v="1677"/>
    <n v="175.61502933566945"/>
    <n v="30.8"/>
    <n v="11.599999999999966"/>
    <n v="5.4089429035386196"/>
    <n v="48"/>
    <x v="0"/>
    <n v="0"/>
    <n v="0"/>
    <n v="0"/>
    <n v="0"/>
    <n v="0"/>
  </r>
  <r>
    <n v="7449"/>
    <s v="L54628"/>
    <x v="1"/>
    <n v="300.3"/>
    <n v="311.8"/>
    <n v="1488"/>
    <n v="155.82299561805374"/>
    <n v="38.4"/>
    <n v="11.5"/>
    <n v="5.9836030317332636"/>
    <n v="51"/>
    <x v="0"/>
    <n v="0"/>
    <n v="0"/>
    <n v="0"/>
    <n v="0"/>
    <n v="0"/>
  </r>
  <r>
    <n v="7450"/>
    <s v="L54629"/>
    <x v="1"/>
    <n v="300.3"/>
    <n v="311.8"/>
    <n v="1418"/>
    <n v="148.49261275967757"/>
    <n v="45.9"/>
    <n v="11.5"/>
    <n v="6.8158109256692008"/>
    <n v="53"/>
    <x v="0"/>
    <n v="0"/>
    <n v="0"/>
    <n v="0"/>
    <n v="0"/>
    <n v="0"/>
  </r>
  <r>
    <n v="7451"/>
    <s v="L54630"/>
    <x v="1"/>
    <n v="300.3"/>
    <n v="311.8"/>
    <n v="1451"/>
    <n v="151.94836467862632"/>
    <n v="41"/>
    <n v="11.5"/>
    <n v="6.2298829518236793"/>
    <n v="55"/>
    <x v="0"/>
    <n v="0"/>
    <n v="0"/>
    <n v="0"/>
    <n v="0"/>
    <n v="0"/>
  </r>
  <r>
    <n v="7452"/>
    <s v="L54631"/>
    <x v="1"/>
    <n v="300.3"/>
    <n v="311.8"/>
    <n v="1508"/>
    <n v="157.91739072044692"/>
    <n v="43.1"/>
    <n v="11.5"/>
    <n v="6.8062395400512621"/>
    <n v="57"/>
    <x v="0"/>
    <n v="0"/>
    <n v="0"/>
    <n v="0"/>
    <n v="0"/>
    <n v="0"/>
  </r>
  <r>
    <n v="7453"/>
    <s v="L54632"/>
    <x v="1"/>
    <n v="300.3"/>
    <n v="311.7"/>
    <n v="1579"/>
    <n v="165.35249333394276"/>
    <n v="33.6"/>
    <n v="11.399999999999977"/>
    <n v="5.5558437760204766"/>
    <n v="59"/>
    <x v="0"/>
    <n v="0"/>
    <n v="0"/>
    <n v="0"/>
    <n v="0"/>
    <n v="0"/>
  </r>
  <r>
    <n v="7454"/>
    <s v="H36867"/>
    <x v="2"/>
    <n v="300.3"/>
    <n v="311.7"/>
    <n v="1432"/>
    <n v="149.95868933135279"/>
    <n v="47.7"/>
    <n v="11.399999999999977"/>
    <n v="7.1530294811055279"/>
    <n v="61"/>
    <x v="0"/>
    <n v="0"/>
    <n v="0"/>
    <n v="0"/>
    <n v="0"/>
    <n v="0"/>
  </r>
  <r>
    <n v="7455"/>
    <s v="L54634"/>
    <x v="1"/>
    <n v="300.2"/>
    <n v="311.60000000000002"/>
    <n v="1446"/>
    <n v="151.42476590302803"/>
    <n v="47.3"/>
    <n v="11.400000000000034"/>
    <n v="7.1623914272132252"/>
    <n v="66"/>
    <x v="0"/>
    <n v="0"/>
    <n v="0"/>
    <n v="0"/>
    <n v="0"/>
    <n v="0"/>
  </r>
  <r>
    <n v="7456"/>
    <s v="M22315"/>
    <x v="0"/>
    <n v="300.2"/>
    <n v="311.7"/>
    <n v="1597"/>
    <n v="167.23744892609665"/>
    <n v="39.5"/>
    <n v="11.5"/>
    <n v="6.6058792325808176"/>
    <n v="68"/>
    <x v="0"/>
    <n v="0"/>
    <n v="0"/>
    <n v="0"/>
    <n v="0"/>
    <n v="0"/>
  </r>
  <r>
    <n v="7457"/>
    <s v="M22316"/>
    <x v="0"/>
    <n v="300.2"/>
    <n v="311.7"/>
    <n v="1397"/>
    <n v="146.29349790216469"/>
    <n v="50.2"/>
    <n v="11.5"/>
    <n v="7.3439335946886679"/>
    <n v="71"/>
    <x v="0"/>
    <n v="0"/>
    <n v="0"/>
    <n v="0"/>
    <n v="0"/>
    <n v="0"/>
  </r>
  <r>
    <n v="7458"/>
    <s v="L54637"/>
    <x v="1"/>
    <n v="300.10000000000002"/>
    <n v="311.60000000000002"/>
    <n v="1530"/>
    <n v="160.22122533307945"/>
    <n v="36.6"/>
    <n v="11.5"/>
    <n v="5.8640968471907078"/>
    <n v="74"/>
    <x v="0"/>
    <n v="0"/>
    <n v="0"/>
    <n v="0"/>
    <n v="0"/>
    <n v="0"/>
  </r>
  <r>
    <n v="7459"/>
    <s v="M22318"/>
    <x v="0"/>
    <n v="300.10000000000002"/>
    <n v="311.60000000000002"/>
    <n v="1433"/>
    <n v="150.06340908647243"/>
    <n v="51.4"/>
    <n v="11.5"/>
    <n v="7.7132592270446834"/>
    <n v="76"/>
    <x v="0"/>
    <n v="0"/>
    <n v="0"/>
    <n v="0"/>
    <n v="0"/>
    <n v="0"/>
  </r>
  <r>
    <n v="7460"/>
    <s v="L54639"/>
    <x v="1"/>
    <n v="300"/>
    <n v="311.5"/>
    <n v="1591"/>
    <n v="166.60913039537868"/>
    <n v="32"/>
    <n v="11.5"/>
    <n v="5.3314921726521183"/>
    <n v="79"/>
    <x v="0"/>
    <n v="0"/>
    <n v="0"/>
    <n v="0"/>
    <n v="0"/>
    <n v="0"/>
  </r>
  <r>
    <n v="7461"/>
    <s v="L54640"/>
    <x v="1"/>
    <n v="300"/>
    <n v="311.5"/>
    <n v="1445"/>
    <n v="151.32004614790836"/>
    <n v="41.6"/>
    <n v="11.5"/>
    <n v="6.2949139197529878"/>
    <n v="81"/>
    <x v="0"/>
    <n v="0"/>
    <n v="0"/>
    <n v="0"/>
    <n v="0"/>
    <n v="0"/>
  </r>
  <r>
    <n v="7462"/>
    <s v="L54641"/>
    <x v="1"/>
    <n v="300"/>
    <n v="311.5"/>
    <n v="1749"/>
    <n v="183.15485170428494"/>
    <n v="28.3"/>
    <n v="11.5"/>
    <n v="5.1832823032312634"/>
    <n v="83"/>
    <x v="0"/>
    <n v="0"/>
    <n v="0"/>
    <n v="0"/>
    <n v="0"/>
    <n v="0"/>
  </r>
  <r>
    <n v="7463"/>
    <s v="L54642"/>
    <x v="1"/>
    <n v="300"/>
    <n v="311.3"/>
    <n v="1703"/>
    <n v="178.33774296878059"/>
    <n v="30.4"/>
    <n v="11.300000000000011"/>
    <n v="5.4214673862509297"/>
    <n v="85"/>
    <x v="0"/>
    <n v="0"/>
    <n v="0"/>
    <n v="0"/>
    <n v="0"/>
    <n v="0"/>
  </r>
  <r>
    <n v="7464"/>
    <s v="H36877"/>
    <x v="2"/>
    <n v="300.10000000000002"/>
    <n v="311.39999999999998"/>
    <n v="1518"/>
    <n v="158.96458827164355"/>
    <n v="46.9"/>
    <n v="11.299999999999955"/>
    <n v="7.4554391899400825"/>
    <n v="87"/>
    <x v="0"/>
    <n v="0"/>
    <n v="0"/>
    <n v="0"/>
    <n v="0"/>
    <n v="0"/>
  </r>
  <r>
    <n v="7465"/>
    <s v="L54644"/>
    <x v="1"/>
    <n v="300.10000000000002"/>
    <n v="311.3"/>
    <n v="1535"/>
    <n v="160.74482410867773"/>
    <n v="42.3"/>
    <n v="11.199999999999989"/>
    <n v="6.7995060597970678"/>
    <n v="92"/>
    <x v="0"/>
    <n v="0"/>
    <n v="0"/>
    <n v="0"/>
    <n v="0"/>
    <n v="0"/>
  </r>
  <r>
    <n v="7466"/>
    <s v="M22325"/>
    <x v="0"/>
    <n v="300.10000000000002"/>
    <n v="311.39999999999998"/>
    <n v="1390"/>
    <n v="145.56045961632708"/>
    <n v="52.1"/>
    <n v="11.299999999999955"/>
    <n v="7.5836999460106407"/>
    <n v="94"/>
    <x v="0"/>
    <n v="0"/>
    <n v="0"/>
    <n v="0"/>
    <n v="0"/>
    <n v="0"/>
  </r>
  <r>
    <n v="7467"/>
    <s v="H36880"/>
    <x v="2"/>
    <n v="300.3"/>
    <n v="311.60000000000002"/>
    <n v="1801"/>
    <n v="188.60027897050725"/>
    <n v="23.6"/>
    <n v="11.300000000000011"/>
    <n v="4.4509665837039707"/>
    <n v="97"/>
    <x v="0"/>
    <n v="0"/>
    <n v="0"/>
    <n v="0"/>
    <n v="0"/>
    <n v="0"/>
  </r>
  <r>
    <n v="7468"/>
    <s v="H36881"/>
    <x v="2"/>
    <n v="300.3"/>
    <n v="311.60000000000002"/>
    <n v="1463"/>
    <n v="153.20500174006227"/>
    <n v="41.6"/>
    <n v="11.300000000000011"/>
    <n v="6.3733280723865908"/>
    <n v="102"/>
    <x v="0"/>
    <n v="0"/>
    <n v="0"/>
    <n v="0"/>
    <n v="0"/>
    <n v="0"/>
  </r>
  <r>
    <n v="7469"/>
    <s v="L54648"/>
    <x v="1"/>
    <n v="300.3"/>
    <n v="311.60000000000002"/>
    <n v="1560"/>
    <n v="163.36281798666923"/>
    <n v="37.700000000000003"/>
    <n v="11.300000000000011"/>
    <n v="6.1587782380974305"/>
    <n v="107"/>
    <x v="0"/>
    <n v="0"/>
    <n v="0"/>
    <n v="0"/>
    <n v="0"/>
    <n v="0"/>
  </r>
  <r>
    <n v="7470"/>
    <s v="L54649"/>
    <x v="1"/>
    <n v="300.3"/>
    <n v="311.60000000000002"/>
    <n v="1607"/>
    <n v="168.28464647729325"/>
    <n v="33.5"/>
    <n v="11.300000000000011"/>
    <n v="5.637535656989324"/>
    <n v="109"/>
    <x v="0"/>
    <n v="0"/>
    <n v="0"/>
    <n v="0"/>
    <n v="0"/>
    <n v="0"/>
  </r>
  <r>
    <n v="7471"/>
    <s v="L54650"/>
    <x v="1"/>
    <n v="300.39999999999998"/>
    <n v="311.60000000000002"/>
    <n v="1332"/>
    <n v="139.48671381938681"/>
    <n v="54.6"/>
    <n v="11.200000000000045"/>
    <n v="7.6159745745385194"/>
    <n v="111"/>
    <x v="0"/>
    <n v="0"/>
    <n v="0"/>
    <n v="0"/>
    <n v="0"/>
    <n v="0"/>
  </r>
  <r>
    <n v="7472"/>
    <s v="L54651"/>
    <x v="1"/>
    <n v="300.3"/>
    <n v="311.7"/>
    <n v="1365"/>
    <n v="142.94246573833559"/>
    <n v="53.3"/>
    <n v="11.399999999999977"/>
    <n v="7.6188334238532862"/>
    <n v="113"/>
    <x v="0"/>
    <n v="0"/>
    <n v="0"/>
    <n v="0"/>
    <n v="0"/>
    <n v="0"/>
  </r>
  <r>
    <n v="7473"/>
    <s v="M22332"/>
    <x v="0"/>
    <n v="300.3"/>
    <n v="311.60000000000002"/>
    <n v="1617"/>
    <n v="169.33184402848985"/>
    <n v="32.5"/>
    <n v="11.300000000000011"/>
    <n v="5.5032849309259202"/>
    <n v="115"/>
    <x v="0"/>
    <n v="0"/>
    <n v="0"/>
    <n v="0"/>
    <n v="0"/>
    <n v="0"/>
  </r>
  <r>
    <n v="7474"/>
    <s v="M22333"/>
    <x v="0"/>
    <n v="300.3"/>
    <n v="311.60000000000002"/>
    <n v="1304"/>
    <n v="136.55456067603635"/>
    <n v="62.8"/>
    <n v="11.300000000000011"/>
    <n v="8.575626410455083"/>
    <n v="118"/>
    <x v="0"/>
    <n v="0"/>
    <n v="0"/>
    <n v="0"/>
    <n v="0"/>
    <n v="0"/>
  </r>
  <r>
    <n v="7475"/>
    <s v="L54654"/>
    <x v="1"/>
    <n v="300.3"/>
    <n v="311.7"/>
    <n v="1989"/>
    <n v="208.28759293300328"/>
    <n v="22.3"/>
    <n v="11.399999999999977"/>
    <n v="4.6448133224059731"/>
    <n v="121"/>
    <x v="0"/>
    <n v="0"/>
    <n v="0"/>
    <n v="0"/>
    <n v="0"/>
    <n v="0"/>
  </r>
  <r>
    <n v="7476"/>
    <s v="H36889"/>
    <x v="2"/>
    <n v="300.3"/>
    <n v="311.60000000000002"/>
    <n v="1339"/>
    <n v="140.21975210522444"/>
    <n v="53.4"/>
    <n v="11.300000000000011"/>
    <n v="7.4877347624189854"/>
    <n v="123"/>
    <x v="0"/>
    <n v="0"/>
    <n v="0"/>
    <n v="0"/>
    <n v="0"/>
    <n v="0"/>
  </r>
  <r>
    <n v="7477"/>
    <s v="L54656"/>
    <x v="1"/>
    <n v="300.2"/>
    <n v="311.5"/>
    <n v="1492"/>
    <n v="156.24187463853238"/>
    <n v="41.8"/>
    <n v="11.300000000000011"/>
    <n v="6.5309103598906528"/>
    <n v="128"/>
    <x v="0"/>
    <n v="0"/>
    <n v="0"/>
    <n v="0"/>
    <n v="0"/>
    <n v="0"/>
  </r>
  <r>
    <n v="7478"/>
    <s v="M22337"/>
    <x v="0"/>
    <n v="300.10000000000002"/>
    <n v="311.3"/>
    <n v="1518"/>
    <n v="158.96458827164355"/>
    <n v="40.200000000000003"/>
    <n v="11.199999999999989"/>
    <n v="6.3903764485200707"/>
    <n v="130"/>
    <x v="0"/>
    <n v="0"/>
    <n v="0"/>
    <n v="0"/>
    <n v="0"/>
    <n v="0"/>
  </r>
  <r>
    <n v="7479"/>
    <s v="L54658"/>
    <x v="1"/>
    <n v="300.10000000000002"/>
    <n v="311.3"/>
    <n v="1479"/>
    <n v="154.88051782197681"/>
    <n v="39.5"/>
    <n v="11.199999999999989"/>
    <n v="6.1177804539680833"/>
    <n v="133"/>
    <x v="0"/>
    <n v="0"/>
    <n v="0"/>
    <n v="0"/>
    <n v="0"/>
    <n v="0"/>
  </r>
  <r>
    <n v="7480"/>
    <s v="M22339"/>
    <x v="0"/>
    <n v="300.10000000000002"/>
    <n v="311.3"/>
    <n v="1523"/>
    <n v="159.48818704724184"/>
    <n v="34.1"/>
    <n v="11.199999999999989"/>
    <n v="5.4385471783109471"/>
    <n v="135"/>
    <x v="0"/>
    <n v="0"/>
    <n v="0"/>
    <n v="0"/>
    <n v="0"/>
    <n v="0"/>
  </r>
  <r>
    <n v="7481"/>
    <s v="M22340"/>
    <x v="0"/>
    <n v="300.2"/>
    <n v="311.39999999999998"/>
    <n v="1570"/>
    <n v="164.41001553786586"/>
    <n v="35.299999999999997"/>
    <n v="11.199999999999989"/>
    <n v="5.8036735484866639"/>
    <n v="138"/>
    <x v="0"/>
    <n v="0"/>
    <n v="0"/>
    <n v="0"/>
    <n v="0"/>
    <n v="0"/>
  </r>
  <r>
    <n v="7482"/>
    <s v="H36895"/>
    <x v="2"/>
    <n v="300.2"/>
    <n v="311.39999999999998"/>
    <n v="1506"/>
    <n v="157.70795121020763"/>
    <n v="36.1"/>
    <n v="11.199999999999989"/>
    <n v="5.6932570386884951"/>
    <n v="141"/>
    <x v="0"/>
    <n v="0"/>
    <n v="0"/>
    <n v="0"/>
    <n v="0"/>
    <n v="0"/>
  </r>
  <r>
    <n v="7483"/>
    <s v="M22342"/>
    <x v="0"/>
    <n v="300.2"/>
    <n v="311.60000000000002"/>
    <n v="1510"/>
    <n v="158.12683023068624"/>
    <n v="47.5"/>
    <n v="11.400000000000034"/>
    <n v="7.5110244359575962"/>
    <n v="146"/>
    <x v="0"/>
    <n v="0"/>
    <n v="0"/>
    <n v="0"/>
    <n v="0"/>
    <n v="0"/>
  </r>
  <r>
    <n v="7484"/>
    <s v="L54663"/>
    <x v="1"/>
    <n v="300.2"/>
    <n v="311.60000000000002"/>
    <n v="1671"/>
    <n v="174.98671080495149"/>
    <n v="28.8"/>
    <n v="11.400000000000034"/>
    <n v="5.0396172711826033"/>
    <n v="149"/>
    <x v="0"/>
    <n v="0"/>
    <n v="0"/>
    <n v="0"/>
    <n v="0"/>
    <n v="0"/>
  </r>
  <r>
    <n v="7485"/>
    <s v="M22344"/>
    <x v="0"/>
    <n v="300.3"/>
    <n v="311.60000000000002"/>
    <n v="1312"/>
    <n v="137.3923187169936"/>
    <n v="53.4"/>
    <n v="11.300000000000011"/>
    <n v="7.3367498194874576"/>
    <n v="151"/>
    <x v="0"/>
    <n v="0"/>
    <n v="0"/>
    <n v="0"/>
    <n v="0"/>
    <n v="0"/>
  </r>
  <r>
    <n v="7486"/>
    <s v="L54665"/>
    <x v="1"/>
    <n v="300.3"/>
    <n v="311.60000000000002"/>
    <n v="1595"/>
    <n v="167.02800941585735"/>
    <n v="38.799999999999997"/>
    <n v="11.300000000000011"/>
    <n v="6.4806867653352649"/>
    <n v="154"/>
    <x v="0"/>
    <n v="0"/>
    <n v="0"/>
    <n v="0"/>
    <n v="0"/>
    <n v="0"/>
  </r>
  <r>
    <n v="7487"/>
    <s v="L54666"/>
    <x v="1"/>
    <n v="300.3"/>
    <n v="311.7"/>
    <n v="1635"/>
    <n v="171.21679962064371"/>
    <n v="31.8"/>
    <n v="11.399999999999977"/>
    <n v="5.4446942279364698"/>
    <n v="156"/>
    <x v="0"/>
    <n v="0"/>
    <n v="0"/>
    <n v="0"/>
    <n v="0"/>
    <n v="0"/>
  </r>
  <r>
    <n v="7488"/>
    <s v="L54667"/>
    <x v="1"/>
    <n v="300.3"/>
    <n v="311.7"/>
    <n v="1707"/>
    <n v="178.75662198925923"/>
    <n v="33.6"/>
    <n v="11.399999999999977"/>
    <n v="6.0062224988391106"/>
    <n v="158"/>
    <x v="0"/>
    <n v="0"/>
    <n v="0"/>
    <n v="0"/>
    <n v="0"/>
    <n v="0"/>
  </r>
  <r>
    <n v="7489"/>
    <s v="L54668"/>
    <x v="1"/>
    <n v="300.3"/>
    <n v="311.7"/>
    <n v="1545"/>
    <n v="161.79202165987437"/>
    <n v="43.5"/>
    <n v="11.399999999999977"/>
    <n v="7.0379529422045355"/>
    <n v="160"/>
    <x v="0"/>
    <n v="0"/>
    <n v="0"/>
    <n v="0"/>
    <n v="0"/>
    <n v="1"/>
  </r>
  <r>
    <n v="7490"/>
    <s v="M22349"/>
    <x v="0"/>
    <n v="300.2"/>
    <n v="311.60000000000002"/>
    <n v="1751"/>
    <n v="183.36429121452426"/>
    <n v="28"/>
    <n v="11.400000000000034"/>
    <n v="5.1342001540066793"/>
    <n v="162"/>
    <x v="0"/>
    <n v="0"/>
    <n v="0"/>
    <n v="0"/>
    <n v="0"/>
    <n v="0"/>
  </r>
  <r>
    <n v="7491"/>
    <s v="M22350"/>
    <x v="0"/>
    <n v="300.39999999999998"/>
    <n v="311.8"/>
    <n v="1707"/>
    <n v="178.75662198925923"/>
    <n v="30"/>
    <n v="11.400000000000034"/>
    <n v="5.3626986596777773"/>
    <n v="165"/>
    <x v="0"/>
    <n v="0"/>
    <n v="0"/>
    <n v="0"/>
    <n v="0"/>
    <n v="0"/>
  </r>
  <r>
    <n v="7492"/>
    <s v="L54671"/>
    <x v="1"/>
    <n v="300.39999999999998"/>
    <n v="311.8"/>
    <n v="1320"/>
    <n v="138.23007675795088"/>
    <n v="57.9"/>
    <n v="11.400000000000034"/>
    <n v="8.0035214442853562"/>
    <n v="168"/>
    <x v="0"/>
    <n v="0"/>
    <n v="0"/>
    <n v="0"/>
    <n v="0"/>
    <n v="0"/>
  </r>
  <r>
    <n v="7493"/>
    <s v="M22352"/>
    <x v="0"/>
    <n v="300.3"/>
    <n v="311.7"/>
    <n v="1319"/>
    <n v="138.12535700283124"/>
    <n v="51.4"/>
    <n v="11.399999999999977"/>
    <n v="7.0996433499455254"/>
    <n v="170"/>
    <x v="0"/>
    <n v="0"/>
    <n v="0"/>
    <n v="0"/>
    <n v="0"/>
    <n v="0"/>
  </r>
  <r>
    <n v="7494"/>
    <s v="L54673"/>
    <x v="1"/>
    <n v="300.2"/>
    <n v="311.7"/>
    <n v="1448"/>
    <n v="151.63420541326735"/>
    <n v="54.2"/>
    <n v="11.5"/>
    <n v="8.2185739333990906"/>
    <n v="173"/>
    <x v="0"/>
    <n v="0"/>
    <n v="0"/>
    <n v="0"/>
    <n v="0"/>
    <n v="0"/>
  </r>
  <r>
    <n v="7495"/>
    <s v="L54674"/>
    <x v="1"/>
    <n v="300.2"/>
    <n v="311.8"/>
    <n v="1436"/>
    <n v="150.37756835183143"/>
    <n v="48.2"/>
    <n v="11.600000000000023"/>
    <n v="7.2481987945582746"/>
    <n v="175"/>
    <x v="0"/>
    <n v="0"/>
    <n v="0"/>
    <n v="0"/>
    <n v="0"/>
    <n v="0"/>
  </r>
  <r>
    <n v="7496"/>
    <s v="L54675"/>
    <x v="1"/>
    <n v="300.3"/>
    <n v="311.89999999999998"/>
    <n v="1609"/>
    <n v="168.49408598753254"/>
    <n v="34"/>
    <n v="11.599999999999966"/>
    <n v="5.7287989235761057"/>
    <n v="177"/>
    <x v="0"/>
    <n v="0"/>
    <n v="0"/>
    <n v="0"/>
    <n v="0"/>
    <n v="0"/>
  </r>
  <r>
    <n v="7497"/>
    <s v="L54676"/>
    <x v="1"/>
    <n v="300.2"/>
    <n v="311.8"/>
    <n v="1464"/>
    <n v="153.30972149518189"/>
    <n v="44.5"/>
    <n v="11.600000000000023"/>
    <n v="6.8222826065355937"/>
    <n v="179"/>
    <x v="0"/>
    <n v="0"/>
    <n v="0"/>
    <n v="0"/>
    <n v="0"/>
    <n v="0"/>
  </r>
  <r>
    <n v="7498"/>
    <s v="M22357"/>
    <x v="0"/>
    <n v="300.3"/>
    <n v="311.8"/>
    <n v="1483"/>
    <n v="155.29939684245542"/>
    <n v="45.1"/>
    <n v="11.5"/>
    <n v="7.0040027975947394"/>
    <n v="181"/>
    <x v="0"/>
    <n v="0"/>
    <n v="0"/>
    <n v="0"/>
    <n v="0"/>
    <n v="0"/>
  </r>
  <r>
    <n v="7499"/>
    <s v="M22358"/>
    <x v="0"/>
    <n v="300.2"/>
    <n v="311.8"/>
    <n v="1748"/>
    <n v="183.05013194916529"/>
    <n v="28.5"/>
    <n v="11.600000000000023"/>
    <n v="5.2169287605512107"/>
    <n v="184"/>
    <x v="0"/>
    <n v="0"/>
    <n v="0"/>
    <n v="0"/>
    <n v="0"/>
    <n v="0"/>
  </r>
  <r>
    <n v="7500"/>
    <s v="L54679"/>
    <x v="1"/>
    <n v="300.3"/>
    <n v="311.8"/>
    <n v="1746"/>
    <n v="182.84069243892597"/>
    <n v="26.3"/>
    <n v="11.5"/>
    <n v="4.8087102111437536"/>
    <n v="187"/>
    <x v="0"/>
    <n v="0"/>
    <n v="0"/>
    <n v="0"/>
    <n v="0"/>
    <n v="0"/>
  </r>
  <r>
    <n v="7501"/>
    <s v="L54680"/>
    <x v="1"/>
    <n v="300.2"/>
    <n v="311.8"/>
    <n v="1410"/>
    <n v="147.65485471872029"/>
    <n v="51.4"/>
    <n v="11.600000000000023"/>
    <n v="7.5894595325422225"/>
    <n v="189"/>
    <x v="0"/>
    <n v="0"/>
    <n v="0"/>
    <n v="0"/>
    <n v="0"/>
    <n v="0"/>
  </r>
  <r>
    <n v="7502"/>
    <s v="L54681"/>
    <x v="1"/>
    <n v="300.2"/>
    <n v="311.7"/>
    <n v="1640"/>
    <n v="171.74039839624203"/>
    <n v="30.8"/>
    <n v="11.5"/>
    <n v="5.2896042706042543"/>
    <n v="191"/>
    <x v="0"/>
    <n v="0"/>
    <n v="0"/>
    <n v="0"/>
    <n v="0"/>
    <n v="0"/>
  </r>
  <r>
    <n v="7503"/>
    <s v="H36916"/>
    <x v="2"/>
    <n v="300.3"/>
    <n v="311.7"/>
    <n v="1655"/>
    <n v="173.31119472303692"/>
    <n v="29.9"/>
    <n v="11.399999999999977"/>
    <n v="5.1820047222188039"/>
    <n v="193"/>
    <x v="0"/>
    <n v="0"/>
    <n v="0"/>
    <n v="0"/>
    <n v="0"/>
    <n v="0"/>
  </r>
  <r>
    <n v="7504"/>
    <s v="M22363"/>
    <x v="0"/>
    <n v="300.3"/>
    <n v="311.7"/>
    <n v="1646"/>
    <n v="172.36871692695999"/>
    <n v="28.9"/>
    <n v="11.399999999999977"/>
    <n v="4.981455919189143"/>
    <n v="198"/>
    <x v="0"/>
    <n v="0"/>
    <n v="0"/>
    <n v="0"/>
    <n v="0"/>
    <n v="0"/>
  </r>
  <r>
    <n v="7505"/>
    <s v="L54684"/>
    <x v="1"/>
    <n v="300.39999999999998"/>
    <n v="311.8"/>
    <n v="1589"/>
    <n v="166.39969088513939"/>
    <n v="42"/>
    <n v="11.400000000000034"/>
    <n v="6.9887870171758539"/>
    <n v="201"/>
    <x v="0"/>
    <n v="0"/>
    <n v="0"/>
    <n v="0"/>
    <n v="0"/>
    <n v="0"/>
  </r>
  <r>
    <n v="7506"/>
    <s v="L54685"/>
    <x v="1"/>
    <n v="300.5"/>
    <n v="311.89999999999998"/>
    <n v="1546"/>
    <n v="161.89674141499398"/>
    <n v="39.4"/>
    <n v="11.399999999999977"/>
    <n v="6.3787316117507622"/>
    <n v="203"/>
    <x v="0"/>
    <n v="0"/>
    <n v="0"/>
    <n v="0"/>
    <n v="0"/>
    <n v="0"/>
  </r>
  <r>
    <n v="7507"/>
    <s v="L54686"/>
    <x v="1"/>
    <n v="300.5"/>
    <n v="311.89999999999998"/>
    <n v="1511"/>
    <n v="158.23154998580591"/>
    <n v="41.8"/>
    <n v="11.399999999999977"/>
    <n v="6.6140787894066868"/>
    <n v="205"/>
    <x v="0"/>
    <n v="0"/>
    <n v="0"/>
    <n v="0"/>
    <n v="0"/>
    <n v="0"/>
  </r>
  <r>
    <n v="7508"/>
    <s v="L54687"/>
    <x v="1"/>
    <n v="300.5"/>
    <n v="311.89999999999998"/>
    <n v="1750"/>
    <n v="183.25957145940458"/>
    <n v="28.3"/>
    <n v="11.399999999999977"/>
    <n v="5.18624587230115"/>
    <n v="207"/>
    <x v="0"/>
    <n v="0"/>
    <n v="0"/>
    <n v="0"/>
    <n v="0"/>
    <n v="0"/>
  </r>
  <r>
    <n v="7509"/>
    <s v="M22368"/>
    <x v="0"/>
    <n v="300.5"/>
    <n v="311.89999999999998"/>
    <n v="1730"/>
    <n v="181.1651763570114"/>
    <n v="27.5"/>
    <n v="11.399999999999977"/>
    <n v="4.9820423498178137"/>
    <n v="209"/>
    <x v="0"/>
    <n v="0"/>
    <n v="0"/>
    <n v="0"/>
    <n v="0"/>
    <n v="0"/>
  </r>
  <r>
    <n v="7510"/>
    <s v="L54689"/>
    <x v="1"/>
    <n v="300.60000000000002"/>
    <n v="311.89999999999998"/>
    <n v="1372"/>
    <n v="143.67550402417322"/>
    <n v="60.1"/>
    <n v="11.299999999999955"/>
    <n v="8.6348977918528114"/>
    <n v="212"/>
    <x v="1"/>
    <n v="0"/>
    <n v="0"/>
    <n v="0"/>
    <n v="1"/>
    <n v="0"/>
  </r>
  <r>
    <n v="7511"/>
    <s v="L54690"/>
    <x v="1"/>
    <n v="300.5"/>
    <n v="311.8"/>
    <n v="1524"/>
    <n v="159.59290680236148"/>
    <n v="38.9"/>
    <n v="11.300000000000011"/>
    <n v="6.2081640746118616"/>
    <n v="214"/>
    <x v="1"/>
    <n v="1"/>
    <n v="0"/>
    <n v="0"/>
    <n v="0"/>
    <n v="0"/>
  </r>
  <r>
    <n v="7512"/>
    <s v="L54691"/>
    <x v="1"/>
    <n v="300.39999999999998"/>
    <n v="311.8"/>
    <n v="1601"/>
    <n v="167.65632794657529"/>
    <n v="36.1"/>
    <n v="11.400000000000034"/>
    <n v="6.052393438871368"/>
    <n v="0"/>
    <x v="0"/>
    <n v="0"/>
    <n v="0"/>
    <n v="0"/>
    <n v="0"/>
    <n v="0"/>
  </r>
  <r>
    <n v="7513"/>
    <s v="M22372"/>
    <x v="0"/>
    <n v="300.5"/>
    <n v="311.8"/>
    <n v="1636"/>
    <n v="171.32151937576339"/>
    <n v="34.4"/>
    <n v="11.300000000000011"/>
    <n v="5.8934602665262599"/>
    <n v="2"/>
    <x v="0"/>
    <n v="0"/>
    <n v="0"/>
    <n v="0"/>
    <n v="0"/>
    <n v="0"/>
  </r>
  <r>
    <n v="7514"/>
    <s v="L54693"/>
    <x v="1"/>
    <n v="300.39999999999998"/>
    <n v="311.8"/>
    <n v="2261"/>
    <n v="236.77136632555076"/>
    <n v="14.9"/>
    <n v="11.400000000000034"/>
    <n v="3.5278933582507066"/>
    <n v="5"/>
    <x v="0"/>
    <n v="0"/>
    <n v="0"/>
    <n v="0"/>
    <n v="0"/>
    <n v="0"/>
  </r>
  <r>
    <n v="7515"/>
    <s v="L54694"/>
    <x v="1"/>
    <n v="300.39999999999998"/>
    <n v="311.8"/>
    <n v="1636"/>
    <n v="171.32151937576339"/>
    <n v="32.299999999999997"/>
    <n v="11.400000000000034"/>
    <n v="5.5336850758371563"/>
    <n v="7"/>
    <x v="0"/>
    <n v="0"/>
    <n v="0"/>
    <n v="0"/>
    <n v="0"/>
    <n v="0"/>
  </r>
  <r>
    <n v="7516"/>
    <s v="M22375"/>
    <x v="0"/>
    <n v="300.39999999999998"/>
    <n v="311.89999999999998"/>
    <n v="1335"/>
    <n v="139.8008730847458"/>
    <n v="58.3"/>
    <n v="11.5"/>
    <n v="8.1503909008406801"/>
    <n v="9"/>
    <x v="0"/>
    <n v="0"/>
    <n v="0"/>
    <n v="0"/>
    <n v="0"/>
    <n v="0"/>
  </r>
  <r>
    <n v="7517"/>
    <s v="M22376"/>
    <x v="0"/>
    <n v="300.3"/>
    <n v="311.7"/>
    <n v="1236"/>
    <n v="129.43361732789947"/>
    <n v="57.5"/>
    <n v="11.399999999999977"/>
    <n v="7.4424329963542197"/>
    <n v="12"/>
    <x v="0"/>
    <n v="0"/>
    <n v="0"/>
    <n v="0"/>
    <n v="0"/>
    <n v="0"/>
  </r>
  <r>
    <n v="7518"/>
    <s v="L54697"/>
    <x v="1"/>
    <n v="300.3"/>
    <n v="311.7"/>
    <n v="1445"/>
    <n v="151.32004614790836"/>
    <n v="47.3"/>
    <n v="11.399999999999977"/>
    <n v="7.1574381827960654"/>
    <n v="15"/>
    <x v="0"/>
    <n v="0"/>
    <n v="0"/>
    <n v="0"/>
    <n v="0"/>
    <n v="0"/>
  </r>
  <r>
    <n v="7519"/>
    <s v="L54698"/>
    <x v="1"/>
    <n v="300.2"/>
    <n v="311.5"/>
    <n v="1500"/>
    <n v="157.07963267948966"/>
    <n v="40.799999999999997"/>
    <n v="11.300000000000011"/>
    <n v="6.4088490133231781"/>
    <n v="17"/>
    <x v="0"/>
    <n v="0"/>
    <n v="0"/>
    <n v="0"/>
    <n v="0"/>
    <n v="0"/>
  </r>
  <r>
    <n v="7520"/>
    <s v="L54699"/>
    <x v="1"/>
    <n v="300.2"/>
    <n v="311.60000000000002"/>
    <n v="1999"/>
    <n v="209.33479048419989"/>
    <n v="21"/>
    <n v="11.400000000000034"/>
    <n v="4.3960306001681975"/>
    <n v="19"/>
    <x v="0"/>
    <n v="0"/>
    <n v="0"/>
    <n v="0"/>
    <n v="0"/>
    <n v="0"/>
  </r>
  <r>
    <n v="7521"/>
    <s v="L54700"/>
    <x v="1"/>
    <n v="300.2"/>
    <n v="311.60000000000002"/>
    <n v="1529"/>
    <n v="160.1165055779598"/>
    <n v="35.5"/>
    <n v="11.400000000000034"/>
    <n v="5.6841359480175724"/>
    <n v="21"/>
    <x v="0"/>
    <n v="0"/>
    <n v="0"/>
    <n v="0"/>
    <n v="0"/>
    <n v="0"/>
  </r>
  <r>
    <n v="7522"/>
    <s v="M22381"/>
    <x v="0"/>
    <n v="300.2"/>
    <n v="311.60000000000002"/>
    <n v="1467"/>
    <n v="153.62388076054089"/>
    <n v="40.700000000000003"/>
    <n v="11.400000000000034"/>
    <n v="6.2524919469540148"/>
    <n v="23"/>
    <x v="0"/>
    <n v="0"/>
    <n v="0"/>
    <n v="0"/>
    <n v="0"/>
    <n v="0"/>
  </r>
  <r>
    <n v="7523"/>
    <s v="L54702"/>
    <x v="1"/>
    <n v="300.10000000000002"/>
    <n v="311.5"/>
    <n v="1334"/>
    <n v="139.69615332962613"/>
    <n v="54"/>
    <n v="11.399999999999977"/>
    <n v="7.5435922797998112"/>
    <n v="26"/>
    <x v="0"/>
    <n v="0"/>
    <n v="0"/>
    <n v="0"/>
    <n v="0"/>
    <n v="0"/>
  </r>
  <r>
    <n v="7524"/>
    <s v="M22383"/>
    <x v="0"/>
    <n v="300.10000000000002"/>
    <n v="311.5"/>
    <n v="1343"/>
    <n v="140.63863112570306"/>
    <n v="46.2"/>
    <n v="11.399999999999977"/>
    <n v="6.4975047580074818"/>
    <n v="28"/>
    <x v="0"/>
    <n v="0"/>
    <n v="0"/>
    <n v="0"/>
    <n v="0"/>
    <n v="0"/>
  </r>
  <r>
    <n v="7525"/>
    <s v="L54704"/>
    <x v="1"/>
    <n v="300.2"/>
    <n v="311.5"/>
    <n v="1639"/>
    <n v="171.63567864112238"/>
    <n v="31.1"/>
    <n v="11.300000000000011"/>
    <n v="5.3378696057389057"/>
    <n v="31"/>
    <x v="0"/>
    <n v="0"/>
    <n v="0"/>
    <n v="0"/>
    <n v="0"/>
    <n v="0"/>
  </r>
  <r>
    <n v="7526"/>
    <s v="H36939"/>
    <x v="2"/>
    <n v="300.10000000000002"/>
    <n v="311.5"/>
    <n v="1383"/>
    <n v="144.82742133048947"/>
    <n v="49.1"/>
    <n v="11.399999999999977"/>
    <n v="7.1110263873270334"/>
    <n v="33"/>
    <x v="0"/>
    <n v="0"/>
    <n v="0"/>
    <n v="0"/>
    <n v="0"/>
    <n v="0"/>
  </r>
  <r>
    <n v="7527"/>
    <s v="L54706"/>
    <x v="1"/>
    <n v="300.10000000000002"/>
    <n v="311.39999999999998"/>
    <n v="1660"/>
    <n v="173.83479349863521"/>
    <n v="31.4"/>
    <n v="11.299999999999955"/>
    <n v="5.4584125158571455"/>
    <n v="38"/>
    <x v="0"/>
    <n v="0"/>
    <n v="0"/>
    <n v="0"/>
    <n v="0"/>
    <n v="0"/>
  </r>
  <r>
    <n v="7528"/>
    <s v="L54707"/>
    <x v="1"/>
    <n v="300.10000000000002"/>
    <n v="311.3"/>
    <n v="1470"/>
    <n v="153.93804002589985"/>
    <n v="45.2"/>
    <n v="11.199999999999989"/>
    <n v="6.9579994091706743"/>
    <n v="40"/>
    <x v="0"/>
    <n v="0"/>
    <n v="0"/>
    <n v="0"/>
    <n v="0"/>
    <n v="0"/>
  </r>
  <r>
    <n v="7529"/>
    <s v="M22388"/>
    <x v="0"/>
    <n v="300.10000000000002"/>
    <n v="311.3"/>
    <n v="1748"/>
    <n v="183.05013194916529"/>
    <n v="26.6"/>
    <n v="11.199999999999989"/>
    <n v="4.8691335098477966"/>
    <n v="42"/>
    <x v="0"/>
    <n v="0"/>
    <n v="0"/>
    <n v="0"/>
    <n v="0"/>
    <n v="0"/>
  </r>
  <r>
    <n v="7530"/>
    <s v="L54709"/>
    <x v="1"/>
    <n v="300.10000000000002"/>
    <n v="311.39999999999998"/>
    <n v="1467"/>
    <n v="153.62388076054089"/>
    <n v="35.700000000000003"/>
    <n v="11.299999999999955"/>
    <n v="5.4843725431513102"/>
    <n v="45"/>
    <x v="0"/>
    <n v="0"/>
    <n v="0"/>
    <n v="0"/>
    <n v="0"/>
    <n v="0"/>
  </r>
  <r>
    <n v="7531"/>
    <s v="M22390"/>
    <x v="0"/>
    <n v="300.10000000000002"/>
    <n v="311.39999999999998"/>
    <n v="1617"/>
    <n v="169.33184402848985"/>
    <n v="39.299999999999997"/>
    <n v="11.299999999999955"/>
    <n v="6.6547414703196512"/>
    <n v="47"/>
    <x v="0"/>
    <n v="0"/>
    <n v="0"/>
    <n v="0"/>
    <n v="0"/>
    <n v="0"/>
  </r>
  <r>
    <n v="7532"/>
    <s v="H36945"/>
    <x v="2"/>
    <n v="300.10000000000002"/>
    <n v="311.39999999999998"/>
    <n v="1377"/>
    <n v="144.19910279977151"/>
    <n v="56.7"/>
    <n v="11.299999999999955"/>
    <n v="8.1760891287470443"/>
    <n v="50"/>
    <x v="0"/>
    <n v="0"/>
    <n v="0"/>
    <n v="0"/>
    <n v="0"/>
    <n v="0"/>
  </r>
  <r>
    <n v="7533"/>
    <s v="M22392"/>
    <x v="0"/>
    <n v="300"/>
    <n v="311.3"/>
    <n v="1629"/>
    <n v="170.58848108992575"/>
    <n v="32.1"/>
    <n v="11.300000000000011"/>
    <n v="5.4758902429866163"/>
    <n v="55"/>
    <x v="0"/>
    <n v="0"/>
    <n v="0"/>
    <n v="0"/>
    <n v="0"/>
    <n v="0"/>
  </r>
  <r>
    <n v="7534"/>
    <s v="L54713"/>
    <x v="1"/>
    <n v="300"/>
    <n v="311.2"/>
    <n v="1504"/>
    <n v="157.4985116999683"/>
    <n v="37.9"/>
    <n v="11.199999999999989"/>
    <n v="5.9691935934287983"/>
    <n v="58"/>
    <x v="0"/>
    <n v="0"/>
    <n v="0"/>
    <n v="0"/>
    <n v="0"/>
    <n v="0"/>
  </r>
  <r>
    <n v="7535"/>
    <s v="L54714"/>
    <x v="1"/>
    <n v="300"/>
    <n v="311.2"/>
    <n v="1418"/>
    <n v="148.49261275967757"/>
    <n v="47.3"/>
    <n v="11.199999999999989"/>
    <n v="7.0237005835327491"/>
    <n v="60"/>
    <x v="0"/>
    <n v="0"/>
    <n v="0"/>
    <n v="0"/>
    <n v="0"/>
    <n v="0"/>
  </r>
  <r>
    <n v="7536"/>
    <s v="L54715"/>
    <x v="1"/>
    <n v="300"/>
    <n v="311.2"/>
    <n v="1629"/>
    <n v="170.58848108992575"/>
    <n v="31.7"/>
    <n v="11.199999999999989"/>
    <n v="5.4076548505506459"/>
    <n v="62"/>
    <x v="0"/>
    <n v="0"/>
    <n v="0"/>
    <n v="0"/>
    <n v="0"/>
    <n v="0"/>
  </r>
  <r>
    <n v="7537"/>
    <s v="L54716"/>
    <x v="1"/>
    <n v="300.10000000000002"/>
    <n v="311.3"/>
    <n v="2579"/>
    <n v="270.07224845360253"/>
    <n v="12.5"/>
    <n v="11.199999999999989"/>
    <n v="3.3759031056700315"/>
    <n v="64"/>
    <x v="1"/>
    <n v="0"/>
    <n v="0"/>
    <n v="1"/>
    <n v="0"/>
    <n v="0"/>
  </r>
  <r>
    <n v="7538"/>
    <s v="L54717"/>
    <x v="1"/>
    <n v="300.10000000000002"/>
    <n v="311.3"/>
    <n v="1305"/>
    <n v="136.65928043115599"/>
    <n v="64.7"/>
    <n v="11.199999999999989"/>
    <n v="8.8418554438957919"/>
    <n v="66"/>
    <x v="0"/>
    <n v="0"/>
    <n v="0"/>
    <n v="0"/>
    <n v="0"/>
    <n v="0"/>
  </r>
  <r>
    <n v="7539"/>
    <s v="M22398"/>
    <x v="0"/>
    <n v="300.2"/>
    <n v="311.39999999999998"/>
    <n v="1450"/>
    <n v="151.84364492350667"/>
    <n v="38.5"/>
    <n v="11.199999999999989"/>
    <n v="5.8459803295550072"/>
    <n v="68"/>
    <x v="0"/>
    <n v="0"/>
    <n v="0"/>
    <n v="0"/>
    <n v="0"/>
    <n v="0"/>
  </r>
  <r>
    <n v="7540"/>
    <s v="L54719"/>
    <x v="1"/>
    <n v="300.2"/>
    <n v="311.3"/>
    <n v="1487"/>
    <n v="155.71827586293409"/>
    <n v="36.9"/>
    <n v="11.100000000000023"/>
    <n v="5.746004379342267"/>
    <n v="71"/>
    <x v="0"/>
    <n v="0"/>
    <n v="0"/>
    <n v="0"/>
    <n v="0"/>
    <n v="0"/>
  </r>
  <r>
    <n v="7541"/>
    <s v="M22400"/>
    <x v="0"/>
    <n v="300.2"/>
    <n v="311.3"/>
    <n v="1587"/>
    <n v="166.19025137490004"/>
    <n v="31.2"/>
    <n v="11.100000000000023"/>
    <n v="5.1851358428968819"/>
    <n v="73"/>
    <x v="0"/>
    <n v="0"/>
    <n v="0"/>
    <n v="0"/>
    <n v="0"/>
    <n v="0"/>
  </r>
  <r>
    <n v="7542"/>
    <s v="M22401"/>
    <x v="0"/>
    <n v="300.3"/>
    <n v="311.5"/>
    <n v="1528"/>
    <n v="160.01178582284012"/>
    <n v="40.9"/>
    <n v="11.199999999999989"/>
    <n v="6.5444820401541612"/>
    <n v="76"/>
    <x v="0"/>
    <n v="0"/>
    <n v="0"/>
    <n v="0"/>
    <n v="0"/>
    <n v="0"/>
  </r>
  <r>
    <n v="7543"/>
    <s v="M22402"/>
    <x v="0"/>
    <n v="300.39999999999998"/>
    <n v="311.60000000000002"/>
    <n v="1401"/>
    <n v="146.71237692264333"/>
    <n v="49.9"/>
    <n v="11.200000000000045"/>
    <n v="7.3209476084399023"/>
    <n v="79"/>
    <x v="0"/>
    <n v="0"/>
    <n v="0"/>
    <n v="0"/>
    <n v="0"/>
    <n v="0"/>
  </r>
  <r>
    <n v="7544"/>
    <s v="L54723"/>
    <x v="1"/>
    <n v="300.3"/>
    <n v="311.5"/>
    <n v="1446"/>
    <n v="151.42476590302803"/>
    <n v="45"/>
    <n v="11.199999999999989"/>
    <n v="6.8141144656362611"/>
    <n v="82"/>
    <x v="0"/>
    <n v="0"/>
    <n v="0"/>
    <n v="0"/>
    <n v="0"/>
    <n v="0"/>
  </r>
  <r>
    <n v="7545"/>
    <s v="L54724"/>
    <x v="1"/>
    <n v="300.2"/>
    <n v="311.39999999999998"/>
    <n v="1425"/>
    <n v="149.22565104551515"/>
    <n v="44.2"/>
    <n v="11.199999999999989"/>
    <n v="6.5957737762117707"/>
    <n v="84"/>
    <x v="0"/>
    <n v="0"/>
    <n v="0"/>
    <n v="0"/>
    <n v="0"/>
    <n v="0"/>
  </r>
  <r>
    <n v="7546"/>
    <s v="L54725"/>
    <x v="1"/>
    <n v="300.2"/>
    <n v="311.39999999999998"/>
    <n v="1891"/>
    <n v="198.02505693127662"/>
    <n v="22.6"/>
    <n v="11.199999999999989"/>
    <n v="4.4753662866468522"/>
    <n v="86"/>
    <x v="0"/>
    <n v="0"/>
    <n v="0"/>
    <n v="0"/>
    <n v="0"/>
    <n v="0"/>
  </r>
  <r>
    <n v="7547"/>
    <s v="H36960"/>
    <x v="2"/>
    <n v="300.2"/>
    <n v="311.5"/>
    <n v="1454"/>
    <n v="152.26252394398531"/>
    <n v="42.8"/>
    <n v="11.300000000000011"/>
    <n v="6.5168360248025712"/>
    <n v="88"/>
    <x v="0"/>
    <n v="0"/>
    <n v="0"/>
    <n v="0"/>
    <n v="0"/>
    <n v="0"/>
  </r>
  <r>
    <n v="7548"/>
    <s v="L54727"/>
    <x v="1"/>
    <n v="300.10000000000002"/>
    <n v="311.39999999999998"/>
    <n v="1430"/>
    <n v="149.74924982111349"/>
    <n v="40.9"/>
    <n v="11.299999999999955"/>
    <n v="6.1247443176835414"/>
    <n v="93"/>
    <x v="0"/>
    <n v="0"/>
    <n v="0"/>
    <n v="0"/>
    <n v="0"/>
    <n v="0"/>
  </r>
  <r>
    <n v="7549"/>
    <s v="L54728"/>
    <x v="1"/>
    <n v="300.2"/>
    <n v="311.39999999999998"/>
    <n v="1495"/>
    <n v="156.55603390389135"/>
    <n v="43.6"/>
    <n v="11.199999999999989"/>
    <n v="6.8258430782096626"/>
    <n v="95"/>
    <x v="0"/>
    <n v="0"/>
    <n v="0"/>
    <n v="0"/>
    <n v="0"/>
    <n v="0"/>
  </r>
  <r>
    <n v="7550"/>
    <s v="L54729"/>
    <x v="1"/>
    <n v="300.3"/>
    <n v="311.39999999999998"/>
    <n v="1544"/>
    <n v="161.68730190475469"/>
    <n v="41.6"/>
    <n v="11.099999999999966"/>
    <n v="6.7261917592377953"/>
    <n v="97"/>
    <x v="0"/>
    <n v="0"/>
    <n v="0"/>
    <n v="0"/>
    <n v="0"/>
    <n v="0"/>
  </r>
  <r>
    <n v="7551"/>
    <s v="M22410"/>
    <x v="0"/>
    <n v="300.3"/>
    <n v="311.39999999999998"/>
    <n v="1554"/>
    <n v="162.73449945595127"/>
    <n v="34.299999999999997"/>
    <n v="11.099999999999966"/>
    <n v="5.5817933313391279"/>
    <n v="99"/>
    <x v="0"/>
    <n v="0"/>
    <n v="0"/>
    <n v="0"/>
    <n v="0"/>
    <n v="0"/>
  </r>
  <r>
    <n v="7552"/>
    <s v="M22411"/>
    <x v="0"/>
    <n v="300.2"/>
    <n v="311.3"/>
    <n v="1491"/>
    <n v="156.13715488341271"/>
    <n v="37.299999999999997"/>
    <n v="11.100000000000023"/>
    <n v="5.8239158771512942"/>
    <n v="102"/>
    <x v="0"/>
    <n v="0"/>
    <n v="0"/>
    <n v="0"/>
    <n v="0"/>
    <n v="0"/>
  </r>
  <r>
    <n v="7553"/>
    <s v="L54732"/>
    <x v="1"/>
    <n v="300.3"/>
    <n v="311.3"/>
    <n v="1525"/>
    <n v="159.69762655748116"/>
    <n v="40.700000000000003"/>
    <n v="11"/>
    <n v="6.4996934008894831"/>
    <n v="105"/>
    <x v="0"/>
    <n v="0"/>
    <n v="0"/>
    <n v="0"/>
    <n v="0"/>
    <n v="0"/>
  </r>
  <r>
    <n v="7554"/>
    <s v="L54733"/>
    <x v="1"/>
    <n v="300.3"/>
    <n v="311.3"/>
    <n v="1505"/>
    <n v="157.60323145508795"/>
    <n v="39.6"/>
    <n v="11"/>
    <n v="6.2410879656214826"/>
    <n v="107"/>
    <x v="0"/>
    <n v="0"/>
    <n v="0"/>
    <n v="0"/>
    <n v="0"/>
    <n v="0"/>
  </r>
  <r>
    <n v="7555"/>
    <s v="M22414"/>
    <x v="0"/>
    <n v="300.3"/>
    <n v="311.39999999999998"/>
    <n v="1371"/>
    <n v="143.57078426905355"/>
    <n v="50.2"/>
    <n v="11.099999999999966"/>
    <n v="7.2072533703064883"/>
    <n v="109"/>
    <x v="0"/>
    <n v="0"/>
    <n v="0"/>
    <n v="0"/>
    <n v="0"/>
    <n v="0"/>
  </r>
  <r>
    <n v="7556"/>
    <s v="L54735"/>
    <x v="1"/>
    <n v="300.3"/>
    <n v="311.3"/>
    <n v="1332"/>
    <n v="139.48671381938681"/>
    <n v="60.5"/>
    <n v="11"/>
    <n v="8.4389461860729025"/>
    <n v="112"/>
    <x v="0"/>
    <n v="0"/>
    <n v="0"/>
    <n v="0"/>
    <n v="0"/>
    <n v="0"/>
  </r>
  <r>
    <n v="7557"/>
    <s v="L54736"/>
    <x v="1"/>
    <n v="300.3"/>
    <n v="311.39999999999998"/>
    <n v="1471"/>
    <n v="154.04275978101953"/>
    <n v="37"/>
    <n v="11.099999999999966"/>
    <n v="5.6995821118977226"/>
    <n v="114"/>
    <x v="0"/>
    <n v="0"/>
    <n v="0"/>
    <n v="0"/>
    <n v="0"/>
    <n v="0"/>
  </r>
  <r>
    <n v="7558"/>
    <s v="M22417"/>
    <x v="0"/>
    <n v="300.39999999999998"/>
    <n v="311.5"/>
    <n v="1750"/>
    <n v="183.25957145940458"/>
    <n v="27.3"/>
    <n v="11.100000000000023"/>
    <n v="5.0029863008417452"/>
    <n v="116"/>
    <x v="0"/>
    <n v="0"/>
    <n v="0"/>
    <n v="0"/>
    <n v="0"/>
    <n v="0"/>
  </r>
  <r>
    <n v="7559"/>
    <s v="M22418"/>
    <x v="0"/>
    <n v="300.3"/>
    <n v="311.39999999999998"/>
    <n v="1386"/>
    <n v="145.14158059584844"/>
    <n v="48.1"/>
    <n v="11.099999999999966"/>
    <n v="6.981310026660311"/>
    <n v="119"/>
    <x v="0"/>
    <n v="0"/>
    <n v="0"/>
    <n v="0"/>
    <n v="0"/>
    <n v="0"/>
  </r>
  <r>
    <n v="7560"/>
    <s v="M22419"/>
    <x v="0"/>
    <n v="300.39999999999998"/>
    <n v="311.39999999999998"/>
    <n v="1355"/>
    <n v="141.89526818713901"/>
    <n v="56.2"/>
    <n v="11"/>
    <n v="7.9745140721172127"/>
    <n v="122"/>
    <x v="0"/>
    <n v="0"/>
    <n v="0"/>
    <n v="0"/>
    <n v="0"/>
    <n v="0"/>
  </r>
  <r>
    <n v="7561"/>
    <s v="M22420"/>
    <x v="0"/>
    <n v="300.3"/>
    <n v="311.3"/>
    <n v="1377"/>
    <n v="144.19910279977151"/>
    <n v="53.8"/>
    <n v="11"/>
    <n v="7.7579117306277068"/>
    <n v="125"/>
    <x v="0"/>
    <n v="0"/>
    <n v="0"/>
    <n v="0"/>
    <n v="0"/>
    <n v="0"/>
  </r>
  <r>
    <n v="7562"/>
    <s v="L54741"/>
    <x v="1"/>
    <n v="300.3"/>
    <n v="311.10000000000002"/>
    <n v="1388"/>
    <n v="145.35102010608776"/>
    <n v="49.4"/>
    <n v="10.800000000000011"/>
    <n v="7.1803403932407353"/>
    <n v="128"/>
    <x v="0"/>
    <n v="0"/>
    <n v="0"/>
    <n v="0"/>
    <n v="0"/>
    <n v="0"/>
  </r>
  <r>
    <n v="7563"/>
    <s v="M22422"/>
    <x v="0"/>
    <n v="300.3"/>
    <n v="311.10000000000002"/>
    <n v="1350"/>
    <n v="141.37166941154069"/>
    <n v="58.7"/>
    <n v="10.800000000000011"/>
    <n v="8.2985169944574384"/>
    <n v="130"/>
    <x v="0"/>
    <n v="0"/>
    <n v="0"/>
    <n v="0"/>
    <n v="0"/>
    <n v="0"/>
  </r>
  <r>
    <n v="7564"/>
    <s v="M22423"/>
    <x v="0"/>
    <n v="300.39999999999998"/>
    <n v="311.2"/>
    <n v="1831"/>
    <n v="191.74187162409706"/>
    <n v="23.4"/>
    <n v="10.800000000000011"/>
    <n v="4.486759796003871"/>
    <n v="133"/>
    <x v="0"/>
    <n v="0"/>
    <n v="0"/>
    <n v="0"/>
    <n v="0"/>
    <n v="0"/>
  </r>
  <r>
    <n v="7565"/>
    <s v="M22424"/>
    <x v="0"/>
    <n v="300.3"/>
    <n v="311.2"/>
    <n v="1381"/>
    <n v="144.61798182025012"/>
    <n v="65.2"/>
    <n v="10.899999999999977"/>
    <n v="9.4290924146803086"/>
    <n v="136"/>
    <x v="1"/>
    <n v="0"/>
    <n v="0"/>
    <n v="1"/>
    <n v="0"/>
    <n v="0"/>
  </r>
  <r>
    <n v="7566"/>
    <s v="M22425"/>
    <x v="0"/>
    <n v="300.3"/>
    <n v="311.2"/>
    <n v="1783"/>
    <n v="186.71532337835336"/>
    <n v="25.6"/>
    <n v="10.899999999999977"/>
    <n v="4.7799122784858463"/>
    <n v="139"/>
    <x v="0"/>
    <n v="0"/>
    <n v="0"/>
    <n v="0"/>
    <n v="0"/>
    <n v="0"/>
  </r>
  <r>
    <n v="7567"/>
    <s v="L54746"/>
    <x v="1"/>
    <n v="300.3"/>
    <n v="311"/>
    <n v="1613"/>
    <n v="168.91296500801121"/>
    <n v="34.700000000000003"/>
    <n v="10.699999999999989"/>
    <n v="5.8612798857779902"/>
    <n v="142"/>
    <x v="0"/>
    <n v="0"/>
    <n v="0"/>
    <n v="0"/>
    <n v="0"/>
    <n v="0"/>
  </r>
  <r>
    <n v="7568"/>
    <s v="M22427"/>
    <x v="0"/>
    <n v="300.2"/>
    <n v="311"/>
    <n v="2370"/>
    <n v="248.18581963359367"/>
    <n v="14.7"/>
    <n v="10.800000000000011"/>
    <n v="3.6483315486138266"/>
    <n v="144"/>
    <x v="0"/>
    <n v="0"/>
    <n v="0"/>
    <n v="0"/>
    <n v="0"/>
    <n v="0"/>
  </r>
  <r>
    <n v="7569"/>
    <s v="L54748"/>
    <x v="1"/>
    <n v="300.2"/>
    <n v="311"/>
    <n v="1627"/>
    <n v="170.37904157968646"/>
    <n v="33.700000000000003"/>
    <n v="10.800000000000011"/>
    <n v="5.7417737012354335"/>
    <n v="147"/>
    <x v="0"/>
    <n v="0"/>
    <n v="0"/>
    <n v="0"/>
    <n v="0"/>
    <n v="0"/>
  </r>
  <r>
    <n v="7570"/>
    <s v="L54749"/>
    <x v="1"/>
    <n v="300.2"/>
    <n v="311"/>
    <n v="1255"/>
    <n v="131.423292675173"/>
    <n v="71.8"/>
    <n v="10.800000000000011"/>
    <n v="9.4361924140774214"/>
    <n v="149"/>
    <x v="1"/>
    <n v="0"/>
    <n v="0"/>
    <n v="1"/>
    <n v="0"/>
    <n v="0"/>
  </r>
  <r>
    <n v="7571"/>
    <s v="H36984"/>
    <x v="2"/>
    <n v="300.2"/>
    <n v="311"/>
    <n v="1777"/>
    <n v="186.0870048476354"/>
    <n v="27.5"/>
    <n v="10.800000000000011"/>
    <n v="5.1173926333099731"/>
    <n v="151"/>
    <x v="0"/>
    <n v="0"/>
    <n v="0"/>
    <n v="0"/>
    <n v="0"/>
    <n v="0"/>
  </r>
  <r>
    <n v="7572"/>
    <s v="L54751"/>
    <x v="1"/>
    <n v="300.3"/>
    <n v="311.10000000000002"/>
    <n v="1606"/>
    <n v="168.1799267221736"/>
    <n v="30.9"/>
    <n v="10.800000000000011"/>
    <n v="5.1967597357151645"/>
    <n v="156"/>
    <x v="0"/>
    <n v="0"/>
    <n v="0"/>
    <n v="0"/>
    <n v="0"/>
    <n v="0"/>
  </r>
  <r>
    <n v="7573"/>
    <s v="L54752"/>
    <x v="1"/>
    <n v="300.3"/>
    <n v="311.10000000000002"/>
    <n v="1676"/>
    <n v="175.51030958054977"/>
    <n v="28.6"/>
    <n v="10.800000000000011"/>
    <n v="5.0195948540037234"/>
    <n v="158"/>
    <x v="0"/>
    <n v="0"/>
    <n v="0"/>
    <n v="0"/>
    <n v="0"/>
    <n v="0"/>
  </r>
  <r>
    <n v="7574"/>
    <s v="L54753"/>
    <x v="1"/>
    <n v="300.3"/>
    <n v="311.10000000000002"/>
    <n v="1605"/>
    <n v="168.07520696705393"/>
    <n v="37.1"/>
    <n v="10.800000000000011"/>
    <n v="6.2355901784777004"/>
    <n v="160"/>
    <x v="0"/>
    <n v="0"/>
    <n v="0"/>
    <n v="0"/>
    <n v="0"/>
    <n v="0"/>
  </r>
  <r>
    <n v="7575"/>
    <s v="L54754"/>
    <x v="1"/>
    <n v="300.39999999999998"/>
    <n v="311.10000000000002"/>
    <n v="1487"/>
    <n v="155.71827586293409"/>
    <n v="37.4"/>
    <n v="10.700000000000045"/>
    <n v="5.8238635172737352"/>
    <n v="162"/>
    <x v="0"/>
    <n v="0"/>
    <n v="0"/>
    <n v="0"/>
    <n v="0"/>
    <n v="0"/>
  </r>
  <r>
    <n v="7576"/>
    <s v="L54755"/>
    <x v="1"/>
    <n v="300.39999999999998"/>
    <n v="311.2"/>
    <n v="1471"/>
    <n v="154.04275978101953"/>
    <n v="46.5"/>
    <n v="10.800000000000011"/>
    <n v="7.1629883298174084"/>
    <n v="164"/>
    <x v="0"/>
    <n v="0"/>
    <n v="0"/>
    <n v="0"/>
    <n v="0"/>
    <n v="0"/>
  </r>
  <r>
    <n v="7577"/>
    <s v="M22436"/>
    <x v="0"/>
    <n v="300.3"/>
    <n v="311.10000000000002"/>
    <n v="1477"/>
    <n v="154.67107831173746"/>
    <n v="44.2"/>
    <n v="10.800000000000011"/>
    <n v="6.836461661378797"/>
    <n v="166"/>
    <x v="0"/>
    <n v="0"/>
    <n v="0"/>
    <n v="0"/>
    <n v="0"/>
    <n v="0"/>
  </r>
  <r>
    <n v="7578"/>
    <s v="L54757"/>
    <x v="1"/>
    <n v="300.39999999999998"/>
    <n v="311.2"/>
    <n v="1530"/>
    <n v="160.22122533307945"/>
    <n v="32"/>
    <n v="10.800000000000011"/>
    <n v="5.1270792106585423"/>
    <n v="169"/>
    <x v="0"/>
    <n v="0"/>
    <n v="0"/>
    <n v="0"/>
    <n v="0"/>
    <n v="0"/>
  </r>
  <r>
    <n v="7579"/>
    <s v="L54758"/>
    <x v="1"/>
    <n v="300.39999999999998"/>
    <n v="311.2"/>
    <n v="1673"/>
    <n v="175.19615031519078"/>
    <n v="28.9"/>
    <n v="10.800000000000011"/>
    <n v="5.0631687441090136"/>
    <n v="171"/>
    <x v="0"/>
    <n v="0"/>
    <n v="0"/>
    <n v="0"/>
    <n v="0"/>
    <n v="0"/>
  </r>
  <r>
    <n v="7580"/>
    <s v="L54759"/>
    <x v="1"/>
    <n v="300.39999999999998"/>
    <n v="311.2"/>
    <n v="1436"/>
    <n v="150.37756835183143"/>
    <n v="56.8"/>
    <n v="10.800000000000011"/>
    <n v="8.5414458823840249"/>
    <n v="173"/>
    <x v="0"/>
    <n v="0"/>
    <n v="0"/>
    <n v="0"/>
    <n v="0"/>
    <n v="0"/>
  </r>
  <r>
    <n v="7581"/>
    <s v="L54760"/>
    <x v="1"/>
    <n v="300.39999999999998"/>
    <n v="311.3"/>
    <n v="1495"/>
    <n v="156.55603390389135"/>
    <n v="51.2"/>
    <n v="10.900000000000034"/>
    <n v="8.015668935879237"/>
    <n v="175"/>
    <x v="0"/>
    <n v="0"/>
    <n v="0"/>
    <n v="0"/>
    <n v="0"/>
    <n v="0"/>
  </r>
  <r>
    <n v="7582"/>
    <s v="M22441"/>
    <x v="0"/>
    <n v="300.39999999999998"/>
    <n v="311.2"/>
    <n v="1366"/>
    <n v="143.04718549345526"/>
    <n v="56.1"/>
    <n v="10.800000000000011"/>
    <n v="8.0249471061828395"/>
    <n v="177"/>
    <x v="0"/>
    <n v="0"/>
    <n v="0"/>
    <n v="0"/>
    <n v="0"/>
    <n v="0"/>
  </r>
  <r>
    <n v="7583"/>
    <s v="H36996"/>
    <x v="2"/>
    <n v="300.39999999999998"/>
    <n v="311.2"/>
    <n v="1489"/>
    <n v="155.92771537317338"/>
    <n v="45.3"/>
    <n v="10.800000000000011"/>
    <n v="7.063525506404754"/>
    <n v="180"/>
    <x v="0"/>
    <n v="0"/>
    <n v="0"/>
    <n v="0"/>
    <n v="0"/>
    <n v="0"/>
  </r>
  <r>
    <n v="7584"/>
    <s v="L54763"/>
    <x v="1"/>
    <n v="300.3"/>
    <n v="311.10000000000002"/>
    <n v="1480"/>
    <n v="154.98523757709646"/>
    <n v="46.6"/>
    <n v="10.800000000000011"/>
    <n v="7.2223120710926949"/>
    <n v="185"/>
    <x v="0"/>
    <n v="0"/>
    <n v="0"/>
    <n v="0"/>
    <n v="0"/>
    <n v="0"/>
  </r>
  <r>
    <n v="7585"/>
    <s v="L54764"/>
    <x v="1"/>
    <n v="300.39999999999998"/>
    <n v="311.2"/>
    <n v="1472"/>
    <n v="154.14747953613917"/>
    <n v="37.299999999999997"/>
    <n v="10.800000000000011"/>
    <n v="5.7497009866979907"/>
    <n v="187"/>
    <x v="0"/>
    <n v="0"/>
    <n v="0"/>
    <n v="0"/>
    <n v="0"/>
    <n v="0"/>
  </r>
  <r>
    <n v="7586"/>
    <s v="L54765"/>
    <x v="1"/>
    <n v="300.39999999999998"/>
    <n v="311.10000000000002"/>
    <n v="1397"/>
    <n v="146.29349790216469"/>
    <n v="50.8"/>
    <n v="10.700000000000045"/>
    <n v="7.4317096934299665"/>
    <n v="189"/>
    <x v="0"/>
    <n v="0"/>
    <n v="0"/>
    <n v="0"/>
    <n v="0"/>
    <n v="0"/>
  </r>
  <r>
    <n v="7587"/>
    <s v="L54766"/>
    <x v="1"/>
    <n v="300.39999999999998"/>
    <n v="311.10000000000002"/>
    <n v="1589"/>
    <n v="166.39969088513939"/>
    <n v="35.5"/>
    <n v="10.700000000000045"/>
    <n v="5.9071890264224489"/>
    <n v="191"/>
    <x v="0"/>
    <n v="0"/>
    <n v="0"/>
    <n v="0"/>
    <n v="0"/>
    <n v="0"/>
  </r>
  <r>
    <n v="7588"/>
    <s v="L54767"/>
    <x v="1"/>
    <n v="300.39999999999998"/>
    <n v="311.10000000000002"/>
    <n v="1405"/>
    <n v="147.131255943122"/>
    <n v="54.1"/>
    <n v="10.700000000000045"/>
    <n v="7.9598009465229005"/>
    <n v="193"/>
    <x v="0"/>
    <n v="0"/>
    <n v="0"/>
    <n v="0"/>
    <n v="0"/>
    <n v="0"/>
  </r>
  <r>
    <n v="7589"/>
    <s v="L54768"/>
    <x v="1"/>
    <n v="300.39999999999998"/>
    <n v="311.10000000000002"/>
    <n v="2013"/>
    <n v="210.80086705587513"/>
    <n v="20.100000000000001"/>
    <n v="10.700000000000045"/>
    <n v="4.2370974278230902"/>
    <n v="195"/>
    <x v="0"/>
    <n v="0"/>
    <n v="0"/>
    <n v="0"/>
    <n v="0"/>
    <n v="0"/>
  </r>
  <r>
    <n v="7590"/>
    <s v="L54769"/>
    <x v="1"/>
    <n v="300.39999999999998"/>
    <n v="311"/>
    <n v="1802"/>
    <n v="188.70499872562689"/>
    <n v="26"/>
    <n v="10.600000000000023"/>
    <n v="4.9063299668662994"/>
    <n v="197"/>
    <x v="0"/>
    <n v="0"/>
    <n v="0"/>
    <n v="0"/>
    <n v="0"/>
    <n v="0"/>
  </r>
  <r>
    <n v="7591"/>
    <s v="M22450"/>
    <x v="0"/>
    <n v="300.39999999999998"/>
    <n v="311"/>
    <n v="1433"/>
    <n v="150.06340908647243"/>
    <n v="46.1"/>
    <n v="10.600000000000023"/>
    <n v="6.9179231588863797"/>
    <n v="199"/>
    <x v="0"/>
    <n v="0"/>
    <n v="0"/>
    <n v="0"/>
    <n v="0"/>
    <n v="0"/>
  </r>
  <r>
    <n v="7592"/>
    <s v="M22451"/>
    <x v="0"/>
    <n v="300.5"/>
    <n v="311.10000000000002"/>
    <n v="1296"/>
    <n v="135.71680263507906"/>
    <n v="61.3"/>
    <n v="10.600000000000023"/>
    <n v="8.3194400015303458"/>
    <n v="202"/>
    <x v="1"/>
    <n v="0"/>
    <n v="0"/>
    <n v="0"/>
    <n v="1"/>
    <n v="0"/>
  </r>
  <r>
    <n v="7593"/>
    <s v="M22452"/>
    <x v="0"/>
    <n v="300.5"/>
    <n v="311.2"/>
    <n v="1551"/>
    <n v="162.42034019059233"/>
    <n v="36.6"/>
    <n v="10.699999999999989"/>
    <n v="5.9445844509756798"/>
    <n v="205"/>
    <x v="0"/>
    <n v="0"/>
    <n v="0"/>
    <n v="0"/>
    <n v="0"/>
    <n v="0"/>
  </r>
  <r>
    <n v="7594"/>
    <s v="L54773"/>
    <x v="1"/>
    <n v="300.5"/>
    <n v="311.2"/>
    <n v="1270"/>
    <n v="132.99408900196789"/>
    <n v="67.5"/>
    <n v="10.699999999999989"/>
    <n v="8.9771010076328324"/>
    <n v="208"/>
    <x v="1"/>
    <n v="0"/>
    <n v="0"/>
    <n v="0"/>
    <n v="1"/>
    <n v="0"/>
  </r>
  <r>
    <n v="7595"/>
    <s v="L54774"/>
    <x v="1"/>
    <n v="300.60000000000002"/>
    <n v="311.3"/>
    <n v="1531"/>
    <n v="160.32594508819912"/>
    <n v="38.5"/>
    <n v="10.699999999999989"/>
    <n v="6.1725488858956661"/>
    <n v="0"/>
    <x v="0"/>
    <n v="0"/>
    <n v="0"/>
    <n v="0"/>
    <n v="0"/>
    <n v="0"/>
  </r>
  <r>
    <n v="7596"/>
    <s v="H37009"/>
    <x v="2"/>
    <n v="300.5"/>
    <n v="311.2"/>
    <n v="1397"/>
    <n v="146.29349790216469"/>
    <n v="45.2"/>
    <n v="10.699999999999989"/>
    <n v="6.6124661051778437"/>
    <n v="2"/>
    <x v="0"/>
    <n v="0"/>
    <n v="0"/>
    <n v="0"/>
    <n v="0"/>
    <n v="0"/>
  </r>
  <r>
    <n v="7597"/>
    <s v="L54776"/>
    <x v="1"/>
    <n v="300.5"/>
    <n v="311.10000000000002"/>
    <n v="1547"/>
    <n v="162.00146117011366"/>
    <n v="37.200000000000003"/>
    <n v="10.600000000000023"/>
    <n v="6.0264543555282293"/>
    <n v="7"/>
    <x v="0"/>
    <n v="0"/>
    <n v="0"/>
    <n v="0"/>
    <n v="0"/>
    <n v="0"/>
  </r>
  <r>
    <n v="7598"/>
    <s v="L54777"/>
    <x v="1"/>
    <n v="300.5"/>
    <n v="311"/>
    <n v="2074"/>
    <n v="217.18877211817437"/>
    <n v="18.899999999999999"/>
    <n v="10.5"/>
    <n v="4.1048677930334954"/>
    <n v="9"/>
    <x v="0"/>
    <n v="0"/>
    <n v="0"/>
    <n v="0"/>
    <n v="0"/>
    <n v="0"/>
  </r>
  <r>
    <n v="7599"/>
    <s v="L54778"/>
    <x v="1"/>
    <n v="300.5"/>
    <n v="311.10000000000002"/>
    <n v="1491"/>
    <n v="156.13715488341271"/>
    <n v="42.6"/>
    <n v="10.600000000000023"/>
    <n v="6.651442798033381"/>
    <n v="11"/>
    <x v="0"/>
    <n v="0"/>
    <n v="0"/>
    <n v="0"/>
    <n v="0"/>
    <n v="0"/>
  </r>
  <r>
    <n v="7600"/>
    <s v="L54779"/>
    <x v="1"/>
    <n v="300.5"/>
    <n v="311"/>
    <n v="1759"/>
    <n v="184.20204925548154"/>
    <n v="28.3"/>
    <n v="10.5"/>
    <n v="5.2129179939301276"/>
    <n v="13"/>
    <x v="0"/>
    <n v="0"/>
    <n v="0"/>
    <n v="0"/>
    <n v="0"/>
    <n v="0"/>
  </r>
  <r>
    <n v="7601"/>
    <s v="M22460"/>
    <x v="0"/>
    <n v="300.39999999999998"/>
    <n v="311"/>
    <n v="1595"/>
    <n v="167.02800941585735"/>
    <n v="35.4"/>
    <n v="10.600000000000023"/>
    <n v="5.9127915333213501"/>
    <n v="15"/>
    <x v="0"/>
    <n v="0"/>
    <n v="0"/>
    <n v="0"/>
    <n v="0"/>
    <n v="0"/>
  </r>
  <r>
    <n v="7602"/>
    <s v="L54781"/>
    <x v="1"/>
    <n v="300.39999999999998"/>
    <n v="311.2"/>
    <n v="1351"/>
    <n v="141.47638916666034"/>
    <n v="62"/>
    <n v="10.800000000000011"/>
    <n v="8.7715361283329401"/>
    <n v="18"/>
    <x v="0"/>
    <n v="0"/>
    <n v="0"/>
    <n v="0"/>
    <n v="0"/>
    <n v="0"/>
  </r>
  <r>
    <n v="7603"/>
    <s v="L54782"/>
    <x v="1"/>
    <n v="300.39999999999998"/>
    <n v="311.2"/>
    <n v="1705"/>
    <n v="178.54718247901991"/>
    <n v="28.7"/>
    <n v="10.800000000000011"/>
    <n v="5.1243041371478713"/>
    <n v="20"/>
    <x v="0"/>
    <n v="0"/>
    <n v="0"/>
    <n v="0"/>
    <n v="0"/>
    <n v="0"/>
  </r>
  <r>
    <n v="7604"/>
    <s v="L54783"/>
    <x v="1"/>
    <n v="300.39999999999998"/>
    <n v="311.2"/>
    <n v="1406"/>
    <n v="147.23597569824162"/>
    <n v="43.6"/>
    <n v="10.800000000000011"/>
    <n v="6.4194885404433339"/>
    <n v="22"/>
    <x v="0"/>
    <n v="0"/>
    <n v="0"/>
    <n v="0"/>
    <n v="0"/>
    <n v="0"/>
  </r>
  <r>
    <n v="7605"/>
    <s v="L54784"/>
    <x v="1"/>
    <n v="300.39999999999998"/>
    <n v="311.3"/>
    <n v="1639"/>
    <n v="171.63567864112238"/>
    <n v="34.6"/>
    <n v="10.900000000000034"/>
    <n v="5.9385944809828342"/>
    <n v="24"/>
    <x v="0"/>
    <n v="0"/>
    <n v="0"/>
    <n v="0"/>
    <n v="0"/>
    <n v="0"/>
  </r>
  <r>
    <n v="7606"/>
    <s v="H37019"/>
    <x v="2"/>
    <n v="300.39999999999998"/>
    <n v="311.3"/>
    <n v="2026"/>
    <n v="212.1622238724307"/>
    <n v="20.3"/>
    <n v="10.900000000000034"/>
    <n v="4.3068931446103438"/>
    <n v="26"/>
    <x v="0"/>
    <n v="0"/>
    <n v="0"/>
    <n v="0"/>
    <n v="0"/>
    <n v="0"/>
  </r>
  <r>
    <n v="7607"/>
    <s v="M22466"/>
    <x v="0"/>
    <n v="300.39999999999998"/>
    <n v="311.3"/>
    <n v="1350"/>
    <n v="141.37166941154069"/>
    <n v="56.5"/>
    <n v="10.900000000000034"/>
    <n v="7.9874993217520496"/>
    <n v="31"/>
    <x v="0"/>
    <n v="0"/>
    <n v="0"/>
    <n v="0"/>
    <n v="0"/>
    <n v="0"/>
  </r>
  <r>
    <n v="7608"/>
    <s v="M22467"/>
    <x v="0"/>
    <n v="300.5"/>
    <n v="311.3"/>
    <n v="1468"/>
    <n v="153.72860051566056"/>
    <n v="41.1"/>
    <n v="10.800000000000011"/>
    <n v="6.3182454811936495"/>
    <n v="34"/>
    <x v="0"/>
    <n v="0"/>
    <n v="0"/>
    <n v="0"/>
    <n v="0"/>
    <n v="0"/>
  </r>
  <r>
    <n v="7609"/>
    <s v="L54788"/>
    <x v="1"/>
    <n v="300.5"/>
    <n v="311.39999999999998"/>
    <n v="1642"/>
    <n v="171.94983790648132"/>
    <n v="27.1"/>
    <n v="10.899999999999977"/>
    <n v="4.659840607265644"/>
    <n v="37"/>
    <x v="0"/>
    <n v="0"/>
    <n v="0"/>
    <n v="0"/>
    <n v="0"/>
    <n v="0"/>
  </r>
  <r>
    <n v="7610"/>
    <s v="L54789"/>
    <x v="1"/>
    <n v="300.5"/>
    <n v="311.3"/>
    <n v="1490"/>
    <n v="156.03243512829306"/>
    <n v="41.8"/>
    <n v="10.800000000000011"/>
    <n v="6.5221557883626495"/>
    <n v="39"/>
    <x v="0"/>
    <n v="0"/>
    <n v="0"/>
    <n v="0"/>
    <n v="0"/>
    <n v="0"/>
  </r>
  <r>
    <n v="7611"/>
    <s v="M22470"/>
    <x v="0"/>
    <n v="300.5"/>
    <n v="311.3"/>
    <n v="1507"/>
    <n v="157.8126709653273"/>
    <n v="43.4"/>
    <n v="10.800000000000011"/>
    <n v="6.8490699198952045"/>
    <n v="41"/>
    <x v="0"/>
    <n v="0"/>
    <n v="0"/>
    <n v="0"/>
    <n v="0"/>
    <n v="0"/>
  </r>
  <r>
    <n v="7612"/>
    <s v="L54791"/>
    <x v="1"/>
    <n v="300.5"/>
    <n v="311.39999999999998"/>
    <n v="1611"/>
    <n v="168.70352549777189"/>
    <n v="32.700000000000003"/>
    <n v="10.899999999999977"/>
    <n v="5.5166052837771415"/>
    <n v="44"/>
    <x v="0"/>
    <n v="0"/>
    <n v="0"/>
    <n v="0"/>
    <n v="0"/>
    <n v="0"/>
  </r>
  <r>
    <n v="7613"/>
    <s v="M22472"/>
    <x v="0"/>
    <n v="300.5"/>
    <n v="311.39999999999998"/>
    <n v="1743"/>
    <n v="182.52653317356697"/>
    <n v="27.6"/>
    <n v="10.899999999999977"/>
    <n v="5.037732315590449"/>
    <n v="46"/>
    <x v="0"/>
    <n v="0"/>
    <n v="0"/>
    <n v="0"/>
    <n v="0"/>
    <n v="0"/>
  </r>
  <r>
    <n v="7614"/>
    <s v="L54793"/>
    <x v="1"/>
    <n v="300.5"/>
    <n v="311.3"/>
    <n v="1475"/>
    <n v="154.46163880149817"/>
    <n v="46.3"/>
    <n v="10.800000000000011"/>
    <n v="7.1515738765093646"/>
    <n v="49"/>
    <x v="0"/>
    <n v="0"/>
    <n v="0"/>
    <n v="0"/>
    <n v="0"/>
    <n v="0"/>
  </r>
  <r>
    <n v="7615"/>
    <s v="L54794"/>
    <x v="1"/>
    <n v="300.5"/>
    <n v="311.39999999999998"/>
    <n v="1432"/>
    <n v="149.95868933135279"/>
    <n v="47.5"/>
    <n v="10.899999999999977"/>
    <n v="7.1230377432392569"/>
    <n v="51"/>
    <x v="0"/>
    <n v="0"/>
    <n v="0"/>
    <n v="0"/>
    <n v="0"/>
    <n v="0"/>
  </r>
  <r>
    <n v="7616"/>
    <s v="L54795"/>
    <x v="1"/>
    <n v="300.5"/>
    <n v="311.39999999999998"/>
    <n v="1442"/>
    <n v="151.00588688254939"/>
    <n v="47"/>
    <n v="10.899999999999977"/>
    <n v="7.0972766834798211"/>
    <n v="53"/>
    <x v="0"/>
    <n v="0"/>
    <n v="0"/>
    <n v="0"/>
    <n v="0"/>
    <n v="0"/>
  </r>
  <r>
    <n v="7617"/>
    <s v="M22476"/>
    <x v="0"/>
    <n v="300.60000000000002"/>
    <n v="311.39999999999998"/>
    <n v="1468"/>
    <n v="153.72860051566056"/>
    <n v="40.4"/>
    <n v="10.799999999999955"/>
    <n v="6.2106354608326866"/>
    <n v="55"/>
    <x v="0"/>
    <n v="0"/>
    <n v="0"/>
    <n v="0"/>
    <n v="0"/>
    <n v="0"/>
  </r>
  <r>
    <n v="7618"/>
    <s v="L54797"/>
    <x v="1"/>
    <n v="300.5"/>
    <n v="311.39999999999998"/>
    <n v="1556"/>
    <n v="162.94393896619061"/>
    <n v="45.3"/>
    <n v="10.899999999999977"/>
    <n v="7.3813604351684345"/>
    <n v="58"/>
    <x v="0"/>
    <n v="0"/>
    <n v="0"/>
    <n v="0"/>
    <n v="0"/>
    <n v="0"/>
  </r>
  <r>
    <n v="7619"/>
    <s v="M22478"/>
    <x v="0"/>
    <n v="300.5"/>
    <n v="311.39999999999998"/>
    <n v="1312"/>
    <n v="137.3923187169936"/>
    <n v="51.4"/>
    <n v="10.899999999999977"/>
    <n v="7.0619651820534708"/>
    <n v="60"/>
    <x v="0"/>
    <n v="0"/>
    <n v="0"/>
    <n v="0"/>
    <n v="0"/>
    <n v="0"/>
  </r>
  <r>
    <n v="7620"/>
    <s v="L54799"/>
    <x v="1"/>
    <n v="300.60000000000002"/>
    <n v="311.5"/>
    <n v="1459"/>
    <n v="152.7861227195836"/>
    <n v="47"/>
    <n v="10.899999999999977"/>
    <n v="7.1809477678204292"/>
    <n v="63"/>
    <x v="0"/>
    <n v="0"/>
    <n v="0"/>
    <n v="0"/>
    <n v="0"/>
    <n v="0"/>
  </r>
  <r>
    <n v="7621"/>
    <s v="L54800"/>
    <x v="1"/>
    <n v="300.5"/>
    <n v="311.5"/>
    <n v="1651"/>
    <n v="172.89231570255828"/>
    <n v="36.9"/>
    <n v="11"/>
    <n v="6.3797264494243997"/>
    <n v="65"/>
    <x v="0"/>
    <n v="0"/>
    <n v="0"/>
    <n v="0"/>
    <n v="0"/>
    <n v="0"/>
  </r>
  <r>
    <n v="7622"/>
    <s v="L54801"/>
    <x v="1"/>
    <n v="300.5"/>
    <n v="311.5"/>
    <n v="1490"/>
    <n v="156.03243512829306"/>
    <n v="38.4"/>
    <n v="11"/>
    <n v="5.991645508926454"/>
    <n v="67"/>
    <x v="0"/>
    <n v="0"/>
    <n v="0"/>
    <n v="0"/>
    <n v="0"/>
    <n v="0"/>
  </r>
  <r>
    <n v="7623"/>
    <s v="M22482"/>
    <x v="0"/>
    <n v="300.60000000000002"/>
    <n v="311.60000000000002"/>
    <n v="1473"/>
    <n v="154.25219929125885"/>
    <n v="31.5"/>
    <n v="11"/>
    <n v="4.8589442776746541"/>
    <n v="69"/>
    <x v="0"/>
    <n v="0"/>
    <n v="0"/>
    <n v="0"/>
    <n v="0"/>
    <n v="0"/>
  </r>
  <r>
    <n v="7624"/>
    <s v="L54803"/>
    <x v="1"/>
    <n v="300.60000000000002"/>
    <n v="311.7"/>
    <n v="1734"/>
    <n v="181.58405537749005"/>
    <n v="29.9"/>
    <n v="11.099999999999966"/>
    <n v="5.429363255786952"/>
    <n v="72"/>
    <x v="0"/>
    <n v="0"/>
    <n v="0"/>
    <n v="0"/>
    <n v="0"/>
    <n v="0"/>
  </r>
  <r>
    <n v="7625"/>
    <s v="L54804"/>
    <x v="1"/>
    <n v="300.60000000000002"/>
    <n v="311.7"/>
    <n v="1507"/>
    <n v="157.8126709653273"/>
    <n v="45.5"/>
    <n v="11.099999999999966"/>
    <n v="7.1804765289223926"/>
    <n v="74"/>
    <x v="0"/>
    <n v="0"/>
    <n v="0"/>
    <n v="0"/>
    <n v="0"/>
    <n v="0"/>
  </r>
  <r>
    <n v="7626"/>
    <s v="L54805"/>
    <x v="1"/>
    <n v="300.60000000000002"/>
    <n v="311.7"/>
    <n v="1556"/>
    <n v="162.94393896619061"/>
    <n v="34.9"/>
    <n v="11.099999999999966"/>
    <n v="5.6867434699200521"/>
    <n v="76"/>
    <x v="0"/>
    <n v="0"/>
    <n v="0"/>
    <n v="0"/>
    <n v="0"/>
    <n v="0"/>
  </r>
  <r>
    <n v="7627"/>
    <s v="H37040"/>
    <x v="2"/>
    <n v="300.5"/>
    <n v="311.60000000000002"/>
    <n v="1351"/>
    <n v="141.47638916666034"/>
    <n v="53.5"/>
    <n v="11.100000000000023"/>
    <n v="7.5689868204163284"/>
    <n v="78"/>
    <x v="0"/>
    <n v="0"/>
    <n v="0"/>
    <n v="0"/>
    <n v="0"/>
    <n v="0"/>
  </r>
  <r>
    <n v="7628"/>
    <s v="L54807"/>
    <x v="1"/>
    <n v="300.5"/>
    <n v="311.7"/>
    <n v="1445"/>
    <n v="151.32004614790836"/>
    <n v="44.8"/>
    <n v="11.199999999999989"/>
    <n v="6.7791380674262935"/>
    <n v="83"/>
    <x v="0"/>
    <n v="0"/>
    <n v="0"/>
    <n v="0"/>
    <n v="0"/>
    <n v="0"/>
  </r>
  <r>
    <n v="7629"/>
    <s v="L54808"/>
    <x v="1"/>
    <n v="300.5"/>
    <n v="311.7"/>
    <n v="1619"/>
    <n v="169.54128353872918"/>
    <n v="32.700000000000003"/>
    <n v="11.199999999999989"/>
    <n v="5.5439999717164445"/>
    <n v="85"/>
    <x v="0"/>
    <n v="0"/>
    <n v="0"/>
    <n v="0"/>
    <n v="0"/>
    <n v="0"/>
  </r>
  <r>
    <n v="7630"/>
    <s v="M22489"/>
    <x v="0"/>
    <n v="300.5"/>
    <n v="311.7"/>
    <n v="1269"/>
    <n v="132.88936924684825"/>
    <n v="64"/>
    <n v="11.199999999999989"/>
    <n v="8.5049196317982876"/>
    <n v="87"/>
    <x v="0"/>
    <n v="0"/>
    <n v="0"/>
    <n v="0"/>
    <n v="0"/>
    <n v="0"/>
  </r>
  <r>
    <n v="7631"/>
    <s v="L54810"/>
    <x v="1"/>
    <n v="300.5"/>
    <n v="311.60000000000002"/>
    <n v="1534"/>
    <n v="160.64010435355809"/>
    <n v="37.700000000000003"/>
    <n v="11.100000000000023"/>
    <n v="6.05613193412914"/>
    <n v="90"/>
    <x v="0"/>
    <n v="0"/>
    <n v="0"/>
    <n v="0"/>
    <n v="0"/>
    <n v="0"/>
  </r>
  <r>
    <n v="7632"/>
    <s v="L54811"/>
    <x v="1"/>
    <n v="300.5"/>
    <n v="311.60000000000002"/>
    <n v="1444"/>
    <n v="151.21532639278868"/>
    <n v="49.3"/>
    <n v="11.100000000000023"/>
    <n v="7.4549155911644824"/>
    <n v="92"/>
    <x v="0"/>
    <n v="0"/>
    <n v="0"/>
    <n v="0"/>
    <n v="0"/>
    <n v="0"/>
  </r>
  <r>
    <n v="7633"/>
    <s v="L54812"/>
    <x v="1"/>
    <n v="300.5"/>
    <n v="311.60000000000002"/>
    <n v="1744"/>
    <n v="182.63125292868662"/>
    <n v="26.8"/>
    <n v="11.100000000000023"/>
    <n v="4.8945175784888013"/>
    <n v="94"/>
    <x v="0"/>
    <n v="0"/>
    <n v="0"/>
    <n v="0"/>
    <n v="0"/>
    <n v="0"/>
  </r>
  <r>
    <n v="7634"/>
    <s v="L54813"/>
    <x v="1"/>
    <n v="300.39999999999998"/>
    <n v="311.5"/>
    <n v="1441"/>
    <n v="150.90116712742974"/>
    <n v="44.6"/>
    <n v="11.100000000000023"/>
    <n v="6.7301920538833668"/>
    <n v="96"/>
    <x v="0"/>
    <n v="0"/>
    <n v="0"/>
    <n v="0"/>
    <n v="0"/>
    <n v="0"/>
  </r>
  <r>
    <n v="7635"/>
    <s v="M22494"/>
    <x v="0"/>
    <n v="300.3"/>
    <n v="311.3"/>
    <n v="1506"/>
    <n v="157.70795121020763"/>
    <n v="40.700000000000003"/>
    <n v="11"/>
    <n v="6.4187136142554513"/>
    <n v="98"/>
    <x v="0"/>
    <n v="0"/>
    <n v="0"/>
    <n v="0"/>
    <n v="0"/>
    <n v="0"/>
  </r>
  <r>
    <n v="7636"/>
    <s v="L54815"/>
    <x v="1"/>
    <n v="300.3"/>
    <n v="311.39999999999998"/>
    <n v="1526"/>
    <n v="159.80234631260083"/>
    <n v="38.5"/>
    <n v="11.099999999999966"/>
    <n v="6.1523903330351324"/>
    <n v="101"/>
    <x v="0"/>
    <n v="0"/>
    <n v="0"/>
    <n v="0"/>
    <n v="0"/>
    <n v="0"/>
  </r>
  <r>
    <n v="7637"/>
    <s v="L54816"/>
    <x v="1"/>
    <n v="300.39999999999998"/>
    <n v="311.5"/>
    <n v="1704"/>
    <n v="178.44246272390026"/>
    <n v="29.7"/>
    <n v="11.100000000000023"/>
    <n v="5.2997411428998378"/>
    <n v="103"/>
    <x v="0"/>
    <n v="0"/>
    <n v="0"/>
    <n v="0"/>
    <n v="0"/>
    <n v="0"/>
  </r>
  <r>
    <n v="7638"/>
    <s v="H37051"/>
    <x v="2"/>
    <n v="300.39999999999998"/>
    <n v="311.39999999999998"/>
    <n v="1445"/>
    <n v="151.32004614790836"/>
    <n v="52.4"/>
    <n v="11"/>
    <n v="7.929170418150397"/>
    <n v="105"/>
    <x v="0"/>
    <n v="0"/>
    <n v="0"/>
    <n v="0"/>
    <n v="0"/>
    <n v="0"/>
  </r>
  <r>
    <n v="7639"/>
    <s v="L54818"/>
    <x v="1"/>
    <n v="300.5"/>
    <n v="311.5"/>
    <n v="1661"/>
    <n v="173.93951325375488"/>
    <n v="35.9"/>
    <n v="11"/>
    <n v="6.2444285258098002"/>
    <n v="110"/>
    <x v="0"/>
    <n v="0"/>
    <n v="0"/>
    <n v="0"/>
    <n v="0"/>
    <n v="0"/>
  </r>
  <r>
    <n v="7640"/>
    <s v="L54819"/>
    <x v="1"/>
    <n v="300.5"/>
    <n v="311.39999999999998"/>
    <n v="1466"/>
    <n v="153.51916100542121"/>
    <n v="41.8"/>
    <n v="10.899999999999977"/>
    <n v="6.4171009300266055"/>
    <n v="112"/>
    <x v="0"/>
    <n v="0"/>
    <n v="0"/>
    <n v="0"/>
    <n v="0"/>
    <n v="0"/>
  </r>
  <r>
    <n v="7641"/>
    <s v="L54820"/>
    <x v="1"/>
    <n v="300.39999999999998"/>
    <n v="311.3"/>
    <n v="1608"/>
    <n v="168.38936623241293"/>
    <n v="35.1"/>
    <n v="10.900000000000034"/>
    <n v="5.9104667547576941"/>
    <n v="114"/>
    <x v="0"/>
    <n v="0"/>
    <n v="0"/>
    <n v="0"/>
    <n v="0"/>
    <n v="0"/>
  </r>
  <r>
    <n v="7642"/>
    <s v="M22501"/>
    <x v="0"/>
    <n v="300.39999999999998"/>
    <n v="311.39999999999998"/>
    <n v="1352"/>
    <n v="141.58110892178001"/>
    <n v="57.3"/>
    <n v="11"/>
    <n v="8.112597541217994"/>
    <n v="116"/>
    <x v="0"/>
    <n v="0"/>
    <n v="0"/>
    <n v="0"/>
    <n v="0"/>
    <n v="0"/>
  </r>
  <r>
    <n v="7643"/>
    <s v="M22502"/>
    <x v="0"/>
    <n v="300.39999999999998"/>
    <n v="311.39999999999998"/>
    <n v="1604"/>
    <n v="167.97048721193426"/>
    <n v="31.7"/>
    <n v="11"/>
    <n v="5.3246644446183158"/>
    <n v="119"/>
    <x v="0"/>
    <n v="0"/>
    <n v="0"/>
    <n v="0"/>
    <n v="0"/>
    <n v="0"/>
  </r>
  <r>
    <n v="7644"/>
    <s v="H37057"/>
    <x v="2"/>
    <n v="300.39999999999998"/>
    <n v="311.39999999999998"/>
    <n v="1427"/>
    <n v="149.4350905557545"/>
    <n v="50.7"/>
    <n v="11"/>
    <n v="7.5763590911767533"/>
    <n v="122"/>
    <x v="0"/>
    <n v="0"/>
    <n v="0"/>
    <n v="0"/>
    <n v="0"/>
    <n v="0"/>
  </r>
  <r>
    <n v="7645"/>
    <s v="L54824"/>
    <x v="1"/>
    <n v="300.39999999999998"/>
    <n v="311.39999999999998"/>
    <n v="1424"/>
    <n v="149.12093129039553"/>
    <n v="44.6"/>
    <n v="11"/>
    <n v="6.6507935355516414"/>
    <n v="127"/>
    <x v="0"/>
    <n v="0"/>
    <n v="0"/>
    <n v="0"/>
    <n v="0"/>
    <n v="0"/>
  </r>
  <r>
    <n v="7646"/>
    <s v="L54825"/>
    <x v="1"/>
    <n v="300.39999999999998"/>
    <n v="311.39999999999998"/>
    <n v="1662"/>
    <n v="174.04423300887453"/>
    <n v="29.3"/>
    <n v="11"/>
    <n v="5.0994960271600238"/>
    <n v="129"/>
    <x v="0"/>
    <n v="0"/>
    <n v="0"/>
    <n v="0"/>
    <n v="0"/>
    <n v="0"/>
  </r>
  <r>
    <n v="7647"/>
    <s v="L54826"/>
    <x v="1"/>
    <n v="300.39999999999998"/>
    <n v="311.39999999999998"/>
    <n v="1936"/>
    <n v="202.73744591166133"/>
    <n v="23.9"/>
    <n v="11"/>
    <n v="4.8454249572887056"/>
    <n v="131"/>
    <x v="0"/>
    <n v="0"/>
    <n v="0"/>
    <n v="0"/>
    <n v="0"/>
    <n v="0"/>
  </r>
  <r>
    <n v="7648"/>
    <s v="L54827"/>
    <x v="1"/>
    <n v="300.39999999999998"/>
    <n v="311.39999999999998"/>
    <n v="1728"/>
    <n v="180.95573684677208"/>
    <n v="31.7"/>
    <n v="11"/>
    <n v="5.7362968580426754"/>
    <n v="133"/>
    <x v="0"/>
    <n v="0"/>
    <n v="0"/>
    <n v="0"/>
    <n v="0"/>
    <n v="0"/>
  </r>
  <r>
    <n v="7649"/>
    <s v="L54828"/>
    <x v="1"/>
    <n v="300.39999999999998"/>
    <n v="311.39999999999998"/>
    <n v="1552"/>
    <n v="162.52505994571194"/>
    <n v="28.8"/>
    <n v="11"/>
    <n v="4.6807217264365049"/>
    <n v="135"/>
    <x v="0"/>
    <n v="0"/>
    <n v="0"/>
    <n v="0"/>
    <n v="0"/>
    <n v="0"/>
  </r>
  <r>
    <n v="7650"/>
    <s v="H37063"/>
    <x v="2"/>
    <n v="300.39999999999998"/>
    <n v="311.5"/>
    <n v="1662"/>
    <n v="174.04423300887453"/>
    <n v="29"/>
    <n v="11.100000000000023"/>
    <n v="5.0472827572573618"/>
    <n v="137"/>
    <x v="0"/>
    <n v="0"/>
    <n v="0"/>
    <n v="0"/>
    <n v="0"/>
    <n v="0"/>
  </r>
  <r>
    <n v="7651"/>
    <s v="L54830"/>
    <x v="1"/>
    <n v="300.3"/>
    <n v="311.39999999999998"/>
    <n v="1343"/>
    <n v="140.63863112570306"/>
    <n v="57.7"/>
    <n v="11.099999999999966"/>
    <n v="8.114849015953066"/>
    <n v="142"/>
    <x v="0"/>
    <n v="0"/>
    <n v="0"/>
    <n v="0"/>
    <n v="0"/>
    <n v="0"/>
  </r>
  <r>
    <n v="7652"/>
    <s v="M22511"/>
    <x v="0"/>
    <n v="300.39999999999998"/>
    <n v="311.5"/>
    <n v="1476"/>
    <n v="154.56635855661781"/>
    <n v="32.6"/>
    <n v="11.100000000000023"/>
    <n v="5.0388632889457412"/>
    <n v="144"/>
    <x v="0"/>
    <n v="0"/>
    <n v="0"/>
    <n v="0"/>
    <n v="0"/>
    <n v="0"/>
  </r>
  <r>
    <n v="7653"/>
    <s v="L54832"/>
    <x v="1"/>
    <n v="300.3"/>
    <n v="311.39999999999998"/>
    <n v="1346"/>
    <n v="140.95279039106205"/>
    <n v="51.1"/>
    <n v="11.099999999999966"/>
    <n v="7.2026875889832711"/>
    <n v="147"/>
    <x v="0"/>
    <n v="0"/>
    <n v="0"/>
    <n v="0"/>
    <n v="0"/>
    <n v="0"/>
  </r>
  <r>
    <n v="7654"/>
    <s v="L54833"/>
    <x v="1"/>
    <n v="300.39999999999998"/>
    <n v="311.5"/>
    <n v="1492"/>
    <n v="156.24187463853238"/>
    <n v="44.6"/>
    <n v="11.100000000000023"/>
    <n v="6.9683876088785448"/>
    <n v="149"/>
    <x v="0"/>
    <n v="0"/>
    <n v="0"/>
    <n v="0"/>
    <n v="0"/>
    <n v="0"/>
  </r>
  <r>
    <n v="7655"/>
    <s v="M22514"/>
    <x v="0"/>
    <n v="300.3"/>
    <n v="311.5"/>
    <n v="1540"/>
    <n v="161.26842288427605"/>
    <n v="41.5"/>
    <n v="11.199999999999989"/>
    <n v="6.6926395496974562"/>
    <n v="151"/>
    <x v="0"/>
    <n v="0"/>
    <n v="0"/>
    <n v="0"/>
    <n v="0"/>
    <n v="0"/>
  </r>
  <r>
    <n v="7656"/>
    <s v="L54835"/>
    <x v="1"/>
    <n v="300.39999999999998"/>
    <n v="311.5"/>
    <n v="1596"/>
    <n v="167.132729170977"/>
    <n v="32.5"/>
    <n v="11.100000000000023"/>
    <n v="5.431813698056752"/>
    <n v="154"/>
    <x v="0"/>
    <n v="0"/>
    <n v="0"/>
    <n v="0"/>
    <n v="0"/>
    <n v="0"/>
  </r>
  <r>
    <n v="7657"/>
    <s v="L54836"/>
    <x v="1"/>
    <n v="300.5"/>
    <n v="311.60000000000002"/>
    <n v="1541"/>
    <n v="161.3731426393957"/>
    <n v="47.8"/>
    <n v="11.100000000000023"/>
    <n v="7.7136362181631135"/>
    <n v="156"/>
    <x v="0"/>
    <n v="0"/>
    <n v="0"/>
    <n v="0"/>
    <n v="0"/>
    <n v="0"/>
  </r>
  <r>
    <n v="7658"/>
    <s v="L54837"/>
    <x v="1"/>
    <n v="300.5"/>
    <n v="311.60000000000002"/>
    <n v="1661"/>
    <n v="173.93951325375488"/>
    <n v="30"/>
    <n v="11.100000000000023"/>
    <n v="5.2181853976126469"/>
    <n v="158"/>
    <x v="0"/>
    <n v="0"/>
    <n v="0"/>
    <n v="0"/>
    <n v="0"/>
    <n v="0"/>
  </r>
  <r>
    <n v="7659"/>
    <s v="M22518"/>
    <x v="0"/>
    <n v="300.39999999999998"/>
    <n v="311.60000000000002"/>
    <n v="1359"/>
    <n v="142.31414720761762"/>
    <n v="55.4"/>
    <n v="11.200000000000045"/>
    <n v="7.8842037553020168"/>
    <n v="160"/>
    <x v="0"/>
    <n v="0"/>
    <n v="0"/>
    <n v="0"/>
    <n v="0"/>
    <n v="0"/>
  </r>
  <r>
    <n v="7660"/>
    <s v="L54839"/>
    <x v="1"/>
    <n v="300.5"/>
    <n v="311.60000000000002"/>
    <n v="1528"/>
    <n v="160.01178582284012"/>
    <n v="42.4"/>
    <n v="11.100000000000023"/>
    <n v="6.7844997188884211"/>
    <n v="163"/>
    <x v="0"/>
    <n v="0"/>
    <n v="0"/>
    <n v="0"/>
    <n v="0"/>
    <n v="0"/>
  </r>
  <r>
    <n v="7661"/>
    <s v="M22520"/>
    <x v="0"/>
    <n v="300.5"/>
    <n v="311.60000000000002"/>
    <n v="1246"/>
    <n v="130.48081487909607"/>
    <n v="52.9"/>
    <n v="11.100000000000023"/>
    <n v="6.9024351071041821"/>
    <n v="165"/>
    <x v="0"/>
    <n v="0"/>
    <n v="0"/>
    <n v="0"/>
    <n v="0"/>
    <n v="0"/>
  </r>
  <r>
    <n v="7662"/>
    <s v="L54841"/>
    <x v="1"/>
    <n v="300.5"/>
    <n v="311.60000000000002"/>
    <n v="1575"/>
    <n v="164.93361431346415"/>
    <n v="32.5"/>
    <n v="11.100000000000023"/>
    <n v="5.3603424651875846"/>
    <n v="168"/>
    <x v="0"/>
    <n v="0"/>
    <n v="0"/>
    <n v="0"/>
    <n v="0"/>
    <n v="0"/>
  </r>
  <r>
    <n v="7663"/>
    <s v="M22522"/>
    <x v="0"/>
    <n v="300.5"/>
    <n v="311.60000000000002"/>
    <n v="1658"/>
    <n v="173.62535398839591"/>
    <n v="30.4"/>
    <n v="11.100000000000023"/>
    <n v="5.2782107612472355"/>
    <n v="170"/>
    <x v="0"/>
    <n v="0"/>
    <n v="0"/>
    <n v="0"/>
    <n v="0"/>
    <n v="0"/>
  </r>
  <r>
    <n v="7664"/>
    <s v="L54843"/>
    <x v="1"/>
    <n v="300.5"/>
    <n v="311.60000000000002"/>
    <n v="1385"/>
    <n v="145.03686084072879"/>
    <n v="54.8"/>
    <n v="11.100000000000023"/>
    <n v="7.9480199740719373"/>
    <n v="173"/>
    <x v="0"/>
    <n v="0"/>
    <n v="0"/>
    <n v="0"/>
    <n v="0"/>
    <n v="0"/>
  </r>
  <r>
    <n v="7665"/>
    <s v="H37078"/>
    <x v="2"/>
    <n v="300.5"/>
    <n v="311.7"/>
    <n v="1454"/>
    <n v="152.26252394398531"/>
    <n v="50.3"/>
    <n v="11.199999999999989"/>
    <n v="7.658804954382461"/>
    <n v="175"/>
    <x v="0"/>
    <n v="0"/>
    <n v="0"/>
    <n v="0"/>
    <n v="0"/>
    <n v="0"/>
  </r>
  <r>
    <n v="7666"/>
    <s v="L54845"/>
    <x v="1"/>
    <n v="300.5"/>
    <n v="311.60000000000002"/>
    <n v="1497"/>
    <n v="156.76547341413067"/>
    <n v="40.5"/>
    <n v="11.100000000000023"/>
    <n v="6.3490016732722925"/>
    <n v="180"/>
    <x v="0"/>
    <n v="0"/>
    <n v="0"/>
    <n v="0"/>
    <n v="0"/>
    <n v="0"/>
  </r>
  <r>
    <n v="7667"/>
    <s v="M22526"/>
    <x v="0"/>
    <n v="300.60000000000002"/>
    <n v="311.7"/>
    <n v="1424"/>
    <n v="149.12093129039553"/>
    <n v="50.8"/>
    <n v="11.099999999999966"/>
    <n v="7.5753433095520926"/>
    <n v="182"/>
    <x v="0"/>
    <n v="0"/>
    <n v="0"/>
    <n v="0"/>
    <n v="0"/>
    <n v="0"/>
  </r>
  <r>
    <n v="7668"/>
    <s v="L54847"/>
    <x v="1"/>
    <n v="300.60000000000002"/>
    <n v="311.7"/>
    <n v="1528"/>
    <n v="160.01178582284012"/>
    <n v="43.9"/>
    <n v="11.099999999999966"/>
    <n v="7.0245173976226818"/>
    <n v="185"/>
    <x v="0"/>
    <n v="0"/>
    <n v="0"/>
    <n v="0"/>
    <n v="0"/>
    <n v="0"/>
  </r>
  <r>
    <n v="7669"/>
    <s v="L54848"/>
    <x v="1"/>
    <n v="300.60000000000002"/>
    <n v="311.8"/>
    <n v="1539"/>
    <n v="161.1637031291564"/>
    <n v="37"/>
    <n v="11.199999999999989"/>
    <n v="5.9630570157787872"/>
    <n v="187"/>
    <x v="0"/>
    <n v="0"/>
    <n v="0"/>
    <n v="0"/>
    <n v="0"/>
    <n v="0"/>
  </r>
  <r>
    <n v="7670"/>
    <s v="L54849"/>
    <x v="1"/>
    <n v="300.7"/>
    <n v="311.8"/>
    <n v="1336"/>
    <n v="139.90559283986548"/>
    <n v="58.4"/>
    <n v="11.100000000000023"/>
    <n v="8.1704866218481431"/>
    <n v="189"/>
    <x v="1"/>
    <n v="0"/>
    <n v="0"/>
    <n v="0"/>
    <n v="1"/>
    <n v="0"/>
  </r>
  <r>
    <n v="7671"/>
    <s v="L54850"/>
    <x v="1"/>
    <n v="300.5"/>
    <n v="311.60000000000002"/>
    <n v="1525"/>
    <n v="159.69762655748116"/>
    <n v="37.6"/>
    <n v="11.100000000000023"/>
    <n v="6.0046307585612926"/>
    <n v="191"/>
    <x v="0"/>
    <n v="0"/>
    <n v="0"/>
    <n v="0"/>
    <n v="0"/>
    <n v="0"/>
  </r>
  <r>
    <n v="7672"/>
    <s v="M22531"/>
    <x v="0"/>
    <n v="300.5"/>
    <n v="311.60000000000002"/>
    <n v="1456"/>
    <n v="152.47196345422464"/>
    <n v="51.1"/>
    <n v="11.100000000000023"/>
    <n v="7.7913173325108795"/>
    <n v="193"/>
    <x v="0"/>
    <n v="0"/>
    <n v="0"/>
    <n v="0"/>
    <n v="0"/>
    <n v="0"/>
  </r>
  <r>
    <n v="7673"/>
    <s v="M22532"/>
    <x v="0"/>
    <n v="300.5"/>
    <n v="311.7"/>
    <n v="2141"/>
    <n v="224.20499571119157"/>
    <n v="17.2"/>
    <n v="11.199999999999989"/>
    <n v="3.8563259262324951"/>
    <n v="196"/>
    <x v="0"/>
    <n v="0"/>
    <n v="0"/>
    <n v="0"/>
    <n v="0"/>
    <n v="0"/>
  </r>
  <r>
    <n v="7674"/>
    <s v="M22533"/>
    <x v="0"/>
    <n v="300.5"/>
    <n v="311.60000000000002"/>
    <n v="1476"/>
    <n v="154.56635855661781"/>
    <n v="39.1"/>
    <n v="11.100000000000023"/>
    <n v="6.0435446195637565"/>
    <n v="199"/>
    <x v="0"/>
    <n v="0"/>
    <n v="0"/>
    <n v="0"/>
    <n v="0"/>
    <n v="0"/>
  </r>
  <r>
    <n v="7675"/>
    <s v="L54854"/>
    <x v="1"/>
    <n v="300.5"/>
    <n v="311.60000000000002"/>
    <n v="1509"/>
    <n v="158.02211047556659"/>
    <n v="47.2"/>
    <n v="11.100000000000023"/>
    <n v="7.4586436144467436"/>
    <n v="202"/>
    <x v="0"/>
    <n v="0"/>
    <n v="0"/>
    <n v="0"/>
    <n v="0"/>
    <n v="0"/>
  </r>
  <r>
    <n v="7676"/>
    <s v="L54855"/>
    <x v="1"/>
    <n v="300.5"/>
    <n v="311.60000000000002"/>
    <n v="1447"/>
    <n v="151.52948565814768"/>
    <n v="45.4"/>
    <n v="11.100000000000023"/>
    <n v="6.8794386488799049"/>
    <n v="204"/>
    <x v="0"/>
    <n v="0"/>
    <n v="0"/>
    <n v="0"/>
    <n v="0"/>
    <n v="0"/>
  </r>
  <r>
    <n v="7677"/>
    <s v="L54856"/>
    <x v="1"/>
    <n v="300.60000000000002"/>
    <n v="311.7"/>
    <n v="1448"/>
    <n v="151.63420541326735"/>
    <n v="49.1"/>
    <n v="11.099999999999966"/>
    <n v="7.4452394857914266"/>
    <n v="206"/>
    <x v="0"/>
    <n v="0"/>
    <n v="0"/>
    <n v="0"/>
    <n v="0"/>
    <n v="0"/>
  </r>
  <r>
    <n v="7678"/>
    <s v="L54857"/>
    <x v="1"/>
    <n v="300.60000000000002"/>
    <n v="311.7"/>
    <n v="1428"/>
    <n v="149.53981031087415"/>
    <n v="52.6"/>
    <n v="11.099999999999966"/>
    <n v="7.86579402235198"/>
    <n v="208"/>
    <x v="0"/>
    <n v="0"/>
    <n v="0"/>
    <n v="0"/>
    <n v="0"/>
    <n v="0"/>
  </r>
  <r>
    <n v="7679"/>
    <s v="M22538"/>
    <x v="0"/>
    <n v="300.60000000000002"/>
    <n v="311.7"/>
    <n v="1389"/>
    <n v="145.45573986120741"/>
    <n v="52.1"/>
    <n v="11.099999999999966"/>
    <n v="7.5782440467689058"/>
    <n v="210"/>
    <x v="0"/>
    <n v="0"/>
    <n v="0"/>
    <n v="0"/>
    <n v="0"/>
    <n v="0"/>
  </r>
  <r>
    <n v="7680"/>
    <s v="L54859"/>
    <x v="1"/>
    <n v="300.7"/>
    <n v="311.7"/>
    <n v="1635"/>
    <n v="171.21679962064371"/>
    <n v="32.4"/>
    <n v="11"/>
    <n v="5.5474243077088561"/>
    <n v="213"/>
    <x v="0"/>
    <n v="0"/>
    <n v="0"/>
    <n v="0"/>
    <n v="0"/>
    <n v="0"/>
  </r>
  <r>
    <n v="7681"/>
    <s v="L54860"/>
    <x v="1"/>
    <n v="300.7"/>
    <n v="311.7"/>
    <n v="1395"/>
    <n v="146.08405839192537"/>
    <n v="43.7"/>
    <n v="11"/>
    <n v="6.3838733517271393"/>
    <n v="215"/>
    <x v="0"/>
    <n v="0"/>
    <n v="0"/>
    <n v="0"/>
    <n v="0"/>
    <n v="0"/>
  </r>
  <r>
    <n v="7682"/>
    <s v="L54861"/>
    <x v="1"/>
    <n v="300.7"/>
    <n v="311.8"/>
    <n v="1443"/>
    <n v="151.11060663766906"/>
    <n v="43.7"/>
    <n v="11.100000000000023"/>
    <n v="6.6035335100661383"/>
    <n v="217"/>
    <x v="0"/>
    <n v="0"/>
    <n v="0"/>
    <n v="0"/>
    <n v="0"/>
    <n v="0"/>
  </r>
  <r>
    <n v="7683"/>
    <s v="M22542"/>
    <x v="0"/>
    <n v="300.7"/>
    <n v="311.7"/>
    <n v="1412"/>
    <n v="147.86429422895961"/>
    <n v="49.1"/>
    <n v="11"/>
    <n v="7.2601368466419167"/>
    <n v="219"/>
    <x v="0"/>
    <n v="0"/>
    <n v="0"/>
    <n v="0"/>
    <n v="0"/>
    <n v="0"/>
  </r>
  <r>
    <n v="7684"/>
    <s v="L54863"/>
    <x v="1"/>
    <n v="300.7"/>
    <n v="311.7"/>
    <n v="1524"/>
    <n v="159.59290680236148"/>
    <n v="43.5"/>
    <n v="11"/>
    <n v="6.9422914459027245"/>
    <n v="222"/>
    <x v="0"/>
    <n v="0"/>
    <n v="0"/>
    <n v="0"/>
    <n v="0"/>
    <n v="0"/>
  </r>
  <r>
    <n v="7685"/>
    <s v="M22544"/>
    <x v="0"/>
    <n v="300.7"/>
    <n v="311.8"/>
    <n v="1407"/>
    <n v="147.34069545336129"/>
    <n v="42.4"/>
    <n v="11.100000000000023"/>
    <n v="6.2472454872225187"/>
    <n v="224"/>
    <x v="0"/>
    <n v="0"/>
    <n v="0"/>
    <n v="0"/>
    <n v="0"/>
    <n v="0"/>
  </r>
  <r>
    <n v="7686"/>
    <s v="L54865"/>
    <x v="1"/>
    <n v="300.8"/>
    <n v="311.7"/>
    <n v="1397"/>
    <n v="146.29349790216469"/>
    <n v="43.5"/>
    <n v="10.899999999999977"/>
    <n v="6.3637671587441638"/>
    <n v="227"/>
    <x v="0"/>
    <n v="0"/>
    <n v="0"/>
    <n v="0"/>
    <n v="0"/>
    <n v="0"/>
  </r>
  <r>
    <n v="7687"/>
    <s v="M22546"/>
    <x v="0"/>
    <n v="300.7"/>
    <n v="311.7"/>
    <n v="1504"/>
    <n v="157.4985116999683"/>
    <n v="36.9"/>
    <n v="11"/>
    <n v="5.8116950817288302"/>
    <n v="229"/>
    <x v="0"/>
    <n v="0"/>
    <n v="0"/>
    <n v="0"/>
    <n v="0"/>
    <n v="0"/>
  </r>
  <r>
    <n v="7688"/>
    <s v="M22547"/>
    <x v="0"/>
    <n v="300.7"/>
    <n v="311.7"/>
    <n v="2097"/>
    <n v="219.59732648592654"/>
    <n v="18.899999999999999"/>
    <n v="11"/>
    <n v="4.1503894705840114"/>
    <n v="232"/>
    <x v="1"/>
    <n v="1"/>
    <n v="0"/>
    <n v="0"/>
    <n v="0"/>
    <n v="0"/>
  </r>
  <r>
    <n v="7689"/>
    <s v="L54868"/>
    <x v="1"/>
    <n v="300.60000000000002"/>
    <n v="311.7"/>
    <n v="1553"/>
    <n v="162.62977970083162"/>
    <n v="39.799999999999997"/>
    <n v="11.099999999999966"/>
    <n v="6.4726652320930977"/>
    <n v="0"/>
    <x v="0"/>
    <n v="0"/>
    <n v="0"/>
    <n v="0"/>
    <n v="0"/>
    <n v="0"/>
  </r>
  <r>
    <n v="7690"/>
    <s v="L54869"/>
    <x v="1"/>
    <n v="300.60000000000002"/>
    <n v="311.7"/>
    <n v="1432"/>
    <n v="149.95868933135279"/>
    <n v="39.200000000000003"/>
    <n v="11.099999999999966"/>
    <n v="5.87838062178903"/>
    <n v="2"/>
    <x v="0"/>
    <n v="0"/>
    <n v="0"/>
    <n v="0"/>
    <n v="0"/>
    <n v="0"/>
  </r>
  <r>
    <n v="7691"/>
    <s v="M22550"/>
    <x v="0"/>
    <n v="300.5"/>
    <n v="311.60000000000002"/>
    <n v="1577"/>
    <n v="165.14305382370347"/>
    <n v="36.5"/>
    <n v="11.100000000000023"/>
    <n v="6.0277214645651762"/>
    <n v="4"/>
    <x v="0"/>
    <n v="0"/>
    <n v="0"/>
    <n v="0"/>
    <n v="0"/>
    <n v="0"/>
  </r>
  <r>
    <n v="7692"/>
    <s v="M22551"/>
    <x v="0"/>
    <n v="300.5"/>
    <n v="311.5"/>
    <n v="1370"/>
    <n v="143.46606451393387"/>
    <n v="56.1"/>
    <n v="11"/>
    <n v="8.0484462192316908"/>
    <n v="7"/>
    <x v="0"/>
    <n v="0"/>
    <n v="0"/>
    <n v="0"/>
    <n v="0"/>
    <n v="0"/>
  </r>
  <r>
    <n v="7693"/>
    <s v="H37106"/>
    <x v="2"/>
    <n v="300.5"/>
    <n v="311.60000000000002"/>
    <n v="1506"/>
    <n v="157.70795121020763"/>
    <n v="36.200000000000003"/>
    <n v="11.100000000000023"/>
    <n v="5.7090278338095164"/>
    <n v="10"/>
    <x v="0"/>
    <n v="0"/>
    <n v="0"/>
    <n v="0"/>
    <n v="0"/>
    <n v="0"/>
  </r>
  <r>
    <n v="7694"/>
    <s v="L54873"/>
    <x v="1"/>
    <n v="300.60000000000002"/>
    <n v="311.60000000000002"/>
    <n v="1964"/>
    <n v="205.66959905501182"/>
    <n v="21.4"/>
    <n v="11"/>
    <n v="4.4013294197772526"/>
    <n v="15"/>
    <x v="0"/>
    <n v="0"/>
    <n v="0"/>
    <n v="0"/>
    <n v="0"/>
    <n v="0"/>
  </r>
  <r>
    <n v="7695"/>
    <s v="H37108"/>
    <x v="2"/>
    <n v="300.60000000000002"/>
    <n v="311.7"/>
    <n v="1500"/>
    <n v="157.07963267948966"/>
    <n v="36.700000000000003"/>
    <n v="11.099999999999966"/>
    <n v="5.7648225193372706"/>
    <n v="17"/>
    <x v="0"/>
    <n v="0"/>
    <n v="0"/>
    <n v="0"/>
    <n v="0"/>
    <n v="0"/>
  </r>
  <r>
    <n v="7696"/>
    <s v="L54875"/>
    <x v="1"/>
    <n v="300.60000000000002"/>
    <n v="311.7"/>
    <n v="1488"/>
    <n v="155.82299561805374"/>
    <n v="47.7"/>
    <n v="11.099999999999966"/>
    <n v="7.4327568909811639"/>
    <n v="22"/>
    <x v="0"/>
    <n v="0"/>
    <n v="0"/>
    <n v="0"/>
    <n v="0"/>
    <n v="0"/>
  </r>
  <r>
    <n v="7697"/>
    <s v="H37110"/>
    <x v="2"/>
    <n v="300.60000000000002"/>
    <n v="311.5"/>
    <n v="1282"/>
    <n v="134.25072606340385"/>
    <n v="60.2"/>
    <n v="10.899999999999977"/>
    <n v="8.0818937090169118"/>
    <n v="24"/>
    <x v="0"/>
    <n v="0"/>
    <n v="0"/>
    <n v="0"/>
    <n v="0"/>
    <n v="0"/>
  </r>
  <r>
    <n v="7698"/>
    <s v="L54877"/>
    <x v="1"/>
    <n v="300.5"/>
    <n v="311.39999999999998"/>
    <n v="1400"/>
    <n v="146.60765716752366"/>
    <n v="45.1"/>
    <n v="10.899999999999977"/>
    <n v="6.612005338255317"/>
    <n v="29"/>
    <x v="0"/>
    <n v="0"/>
    <n v="0"/>
    <n v="0"/>
    <n v="0"/>
    <n v="0"/>
  </r>
  <r>
    <n v="7699"/>
    <s v="L54878"/>
    <x v="1"/>
    <n v="300.60000000000002"/>
    <n v="311.5"/>
    <n v="1419"/>
    <n v="148.59733251479722"/>
    <n v="38.6"/>
    <n v="10.899999999999977"/>
    <n v="5.7358570350711728"/>
    <n v="31"/>
    <x v="0"/>
    <n v="0"/>
    <n v="0"/>
    <n v="0"/>
    <n v="0"/>
    <n v="0"/>
  </r>
  <r>
    <n v="7700"/>
    <s v="M22559"/>
    <x v="0"/>
    <n v="300.7"/>
    <n v="311.5"/>
    <n v="1441"/>
    <n v="150.90116712742974"/>
    <n v="40.6"/>
    <n v="10.800000000000011"/>
    <n v="6.1265873853736474"/>
    <n v="33"/>
    <x v="0"/>
    <n v="0"/>
    <n v="0"/>
    <n v="0"/>
    <n v="0"/>
    <n v="0"/>
  </r>
  <r>
    <n v="7701"/>
    <s v="M22560"/>
    <x v="0"/>
    <n v="300.7"/>
    <n v="311.60000000000002"/>
    <n v="1348"/>
    <n v="141.16222990130137"/>
    <n v="62.5"/>
    <n v="10.900000000000034"/>
    <n v="8.8226393688313358"/>
    <n v="36"/>
    <x v="0"/>
    <n v="0"/>
    <n v="0"/>
    <n v="0"/>
    <n v="0"/>
    <n v="0"/>
  </r>
  <r>
    <n v="7702"/>
    <s v="H37115"/>
    <x v="2"/>
    <n v="300.8"/>
    <n v="311.7"/>
    <n v="1468"/>
    <n v="153.72860051566056"/>
    <n v="38.700000000000003"/>
    <n v="10.899999999999977"/>
    <n v="5.9492968399560642"/>
    <n v="39"/>
    <x v="0"/>
    <n v="0"/>
    <n v="0"/>
    <n v="0"/>
    <n v="0"/>
    <n v="0"/>
  </r>
  <r>
    <n v="7703"/>
    <s v="M22562"/>
    <x v="0"/>
    <n v="300.7"/>
    <n v="311.7"/>
    <n v="1701"/>
    <n v="178.12830345854127"/>
    <n v="30.8"/>
    <n v="11"/>
    <n v="5.4863517465230718"/>
    <n v="44"/>
    <x v="0"/>
    <n v="0"/>
    <n v="0"/>
    <n v="0"/>
    <n v="0"/>
    <n v="0"/>
  </r>
  <r>
    <n v="7704"/>
    <s v="H37117"/>
    <x v="2"/>
    <n v="300.7"/>
    <n v="311.7"/>
    <n v="1864"/>
    <n v="195.19762354304581"/>
    <n v="23.6"/>
    <n v="11"/>
    <n v="4.606663915615882"/>
    <n v="47"/>
    <x v="0"/>
    <n v="0"/>
    <n v="0"/>
    <n v="0"/>
    <n v="0"/>
    <n v="0"/>
  </r>
  <r>
    <n v="7705"/>
    <s v="M22564"/>
    <x v="0"/>
    <n v="300.60000000000002"/>
    <n v="311.60000000000002"/>
    <n v="1630"/>
    <n v="170.69320084504542"/>
    <n v="31.8"/>
    <n v="11"/>
    <n v="5.4280437868724452"/>
    <n v="52"/>
    <x v="0"/>
    <n v="0"/>
    <n v="0"/>
    <n v="0"/>
    <n v="0"/>
    <n v="0"/>
  </r>
  <r>
    <n v="7706"/>
    <s v="L54885"/>
    <x v="1"/>
    <n v="300.5"/>
    <n v="311.5"/>
    <n v="1316"/>
    <n v="137.81119773747227"/>
    <n v="49.7"/>
    <n v="11"/>
    <n v="6.8492165275523718"/>
    <n v="55"/>
    <x v="0"/>
    <n v="0"/>
    <n v="0"/>
    <n v="0"/>
    <n v="0"/>
    <n v="0"/>
  </r>
  <r>
    <n v="7707"/>
    <s v="L54886"/>
    <x v="1"/>
    <n v="300.5"/>
    <n v="311.5"/>
    <n v="1708"/>
    <n v="178.8613417443789"/>
    <n v="31.2"/>
    <n v="11"/>
    <n v="5.580473862424622"/>
    <n v="57"/>
    <x v="0"/>
    <n v="0"/>
    <n v="0"/>
    <n v="0"/>
    <n v="0"/>
    <n v="0"/>
  </r>
  <r>
    <n v="7708"/>
    <s v="H37121"/>
    <x v="2"/>
    <n v="300.5"/>
    <n v="311.39999999999998"/>
    <n v="1679"/>
    <n v="175.82446884590874"/>
    <n v="27.5"/>
    <n v="10.899999999999977"/>
    <n v="4.8351728932624898"/>
    <n v="59"/>
    <x v="0"/>
    <n v="0"/>
    <n v="0"/>
    <n v="0"/>
    <n v="0"/>
    <n v="0"/>
  </r>
  <r>
    <n v="7709"/>
    <s v="L54888"/>
    <x v="1"/>
    <n v="300.5"/>
    <n v="311.39999999999998"/>
    <n v="1709"/>
    <n v="178.96606149949855"/>
    <n v="32.299999999999997"/>
    <n v="10.899999999999977"/>
    <n v="5.7806037864338027"/>
    <n v="64"/>
    <x v="0"/>
    <n v="0"/>
    <n v="0"/>
    <n v="0"/>
    <n v="0"/>
    <n v="0"/>
  </r>
  <r>
    <n v="7710"/>
    <s v="L54889"/>
    <x v="1"/>
    <n v="300.5"/>
    <n v="311.39999999999998"/>
    <n v="1445"/>
    <n v="151.32004614790836"/>
    <n v="41.5"/>
    <n v="10.899999999999977"/>
    <n v="6.2797819151381962"/>
    <n v="66"/>
    <x v="0"/>
    <n v="0"/>
    <n v="0"/>
    <n v="0"/>
    <n v="0"/>
    <n v="0"/>
  </r>
  <r>
    <n v="7711"/>
    <s v="M22570"/>
    <x v="0"/>
    <n v="300.5"/>
    <n v="311.39999999999998"/>
    <n v="1390"/>
    <n v="145.56045961632708"/>
    <n v="51.9"/>
    <n v="10.899999999999977"/>
    <n v="7.5545878540873757"/>
    <n v="68"/>
    <x v="0"/>
    <n v="0"/>
    <n v="0"/>
    <n v="0"/>
    <n v="0"/>
    <n v="0"/>
  </r>
  <r>
    <n v="7712"/>
    <s v="L54891"/>
    <x v="1"/>
    <n v="300.39999999999998"/>
    <n v="311.39999999999998"/>
    <n v="1309"/>
    <n v="137.07815945163463"/>
    <n v="55.5"/>
    <n v="11"/>
    <n v="7.6078378495657226"/>
    <n v="71"/>
    <x v="0"/>
    <n v="0"/>
    <n v="0"/>
    <n v="0"/>
    <n v="0"/>
    <n v="0"/>
  </r>
  <r>
    <n v="7713"/>
    <s v="L54892"/>
    <x v="1"/>
    <n v="300.5"/>
    <n v="311.5"/>
    <n v="1499"/>
    <n v="156.97491292436999"/>
    <n v="37.6"/>
    <n v="11"/>
    <n v="5.9022567259563123"/>
    <n v="73"/>
    <x v="0"/>
    <n v="0"/>
    <n v="0"/>
    <n v="0"/>
    <n v="0"/>
    <n v="0"/>
  </r>
  <r>
    <n v="7714"/>
    <s v="M22573"/>
    <x v="0"/>
    <n v="300.5"/>
    <n v="311.39999999999998"/>
    <n v="2072"/>
    <n v="216.97933260793505"/>
    <n v="18.8"/>
    <n v="10.899999999999977"/>
    <n v="4.0792114530291794"/>
    <n v="75"/>
    <x v="0"/>
    <n v="0"/>
    <n v="0"/>
    <n v="0"/>
    <n v="0"/>
    <n v="0"/>
  </r>
  <r>
    <n v="7715"/>
    <s v="L54894"/>
    <x v="1"/>
    <n v="300.5"/>
    <n v="311.5"/>
    <n v="1487"/>
    <n v="155.71827586293409"/>
    <n v="43"/>
    <n v="11"/>
    <n v="6.6958858621061665"/>
    <n v="78"/>
    <x v="0"/>
    <n v="0"/>
    <n v="0"/>
    <n v="0"/>
    <n v="0"/>
    <n v="0"/>
  </r>
  <r>
    <n v="7716"/>
    <s v="L54895"/>
    <x v="1"/>
    <n v="300.5"/>
    <n v="311.5"/>
    <n v="1302"/>
    <n v="136.34512116579702"/>
    <n v="49.6"/>
    <n v="11"/>
    <n v="6.7627180098235327"/>
    <n v="80"/>
    <x v="0"/>
    <n v="0"/>
    <n v="0"/>
    <n v="0"/>
    <n v="0"/>
    <n v="0"/>
  </r>
  <r>
    <n v="7717"/>
    <s v="M22576"/>
    <x v="0"/>
    <n v="300.5"/>
    <n v="311.5"/>
    <n v="1378"/>
    <n v="144.30382255489116"/>
    <n v="48.2"/>
    <n v="11"/>
    <n v="6.9554442471457545"/>
    <n v="82"/>
    <x v="0"/>
    <n v="0"/>
    <n v="0"/>
    <n v="0"/>
    <n v="0"/>
    <n v="0"/>
  </r>
  <r>
    <n v="7718"/>
    <s v="L54897"/>
    <x v="1"/>
    <n v="300.5"/>
    <n v="311.60000000000002"/>
    <n v="1365"/>
    <n v="142.94246573833559"/>
    <n v="53"/>
    <n v="11.100000000000023"/>
    <n v="7.5759506841317865"/>
    <n v="85"/>
    <x v="0"/>
    <n v="0"/>
    <n v="0"/>
    <n v="0"/>
    <n v="0"/>
    <n v="0"/>
  </r>
  <r>
    <n v="7719"/>
    <s v="H37132"/>
    <x v="2"/>
    <n v="300.60000000000002"/>
    <n v="311.7"/>
    <n v="1427"/>
    <n v="149.4350905557545"/>
    <n v="44.6"/>
    <n v="11.099999999999966"/>
    <n v="6.6648050387866506"/>
    <n v="87"/>
    <x v="0"/>
    <n v="0"/>
    <n v="0"/>
    <n v="0"/>
    <n v="0"/>
    <n v="0"/>
  </r>
  <r>
    <n v="7720"/>
    <s v="H37133"/>
    <x v="2"/>
    <n v="300.60000000000002"/>
    <n v="311.7"/>
    <n v="1535"/>
    <n v="160.74482410867773"/>
    <n v="33.299999999999997"/>
    <n v="11.099999999999966"/>
    <n v="5.3528026428189674"/>
    <n v="92"/>
    <x v="0"/>
    <n v="0"/>
    <n v="0"/>
    <n v="0"/>
    <n v="0"/>
    <n v="0"/>
  </r>
  <r>
    <n v="7721"/>
    <s v="H37134"/>
    <x v="2"/>
    <n v="300.5"/>
    <n v="311.60000000000002"/>
    <n v="1476"/>
    <n v="154.56635855661781"/>
    <n v="41.7"/>
    <n v="11.100000000000023"/>
    <n v="6.4454171518109638"/>
    <n v="97"/>
    <x v="0"/>
    <n v="0"/>
    <n v="0"/>
    <n v="0"/>
    <n v="0"/>
    <n v="0"/>
  </r>
  <r>
    <n v="7722"/>
    <s v="L54901"/>
    <x v="1"/>
    <n v="300.5"/>
    <n v="311.60000000000002"/>
    <n v="1425"/>
    <n v="149.22565104551515"/>
    <n v="42.4"/>
    <n v="11.100000000000023"/>
    <n v="6.3271676043298424"/>
    <n v="102"/>
    <x v="0"/>
    <n v="0"/>
    <n v="0"/>
    <n v="0"/>
    <n v="0"/>
    <n v="0"/>
  </r>
  <r>
    <n v="7723"/>
    <s v="L54902"/>
    <x v="1"/>
    <n v="300.5"/>
    <n v="311.7"/>
    <n v="1409"/>
    <n v="147.55013496360061"/>
    <n v="54.7"/>
    <n v="11.199999999999989"/>
    <n v="8.0709923825089529"/>
    <n v="104"/>
    <x v="0"/>
    <n v="0"/>
    <n v="0"/>
    <n v="0"/>
    <n v="0"/>
    <n v="0"/>
  </r>
  <r>
    <n v="7724"/>
    <s v="L54903"/>
    <x v="1"/>
    <n v="300.5"/>
    <n v="311.60000000000002"/>
    <n v="1730"/>
    <n v="181.1651763570114"/>
    <n v="30.2"/>
    <n v="11.100000000000023"/>
    <n v="5.4711883259817444"/>
    <n v="106"/>
    <x v="0"/>
    <n v="0"/>
    <n v="0"/>
    <n v="0"/>
    <n v="0"/>
    <n v="0"/>
  </r>
  <r>
    <n v="7725"/>
    <s v="M22584"/>
    <x v="0"/>
    <n v="300.5"/>
    <n v="311.60000000000002"/>
    <n v="1454"/>
    <n v="152.26252394398531"/>
    <n v="41.4"/>
    <n v="11.100000000000023"/>
    <n v="6.303668491280991"/>
    <n v="108"/>
    <x v="0"/>
    <n v="0"/>
    <n v="0"/>
    <n v="0"/>
    <n v="0"/>
    <n v="0"/>
  </r>
  <r>
    <n v="7726"/>
    <s v="L54905"/>
    <x v="1"/>
    <n v="300.60000000000002"/>
    <n v="311.7"/>
    <n v="1744"/>
    <n v="182.63125292868662"/>
    <n v="26.9"/>
    <n v="11.099999999999966"/>
    <n v="4.91278070378167"/>
    <n v="111"/>
    <x v="0"/>
    <n v="0"/>
    <n v="0"/>
    <n v="0"/>
    <n v="0"/>
    <n v="0"/>
  </r>
  <r>
    <n v="7727"/>
    <s v="M22586"/>
    <x v="0"/>
    <n v="300.8"/>
    <n v="311.89999999999998"/>
    <n v="1761"/>
    <n v="184.41148876572086"/>
    <n v="29"/>
    <n v="11.099999999999966"/>
    <n v="5.3479331742059051"/>
    <n v="113"/>
    <x v="0"/>
    <n v="0"/>
    <n v="0"/>
    <n v="0"/>
    <n v="0"/>
    <n v="0"/>
  </r>
  <r>
    <n v="7728"/>
    <s v="M22587"/>
    <x v="0"/>
    <n v="300.7"/>
    <n v="311.89999999999998"/>
    <n v="1657"/>
    <n v="173.52063423327624"/>
    <n v="30.9"/>
    <n v="11.199999999999989"/>
    <n v="5.3617875978082354"/>
    <n v="116"/>
    <x v="0"/>
    <n v="0"/>
    <n v="0"/>
    <n v="0"/>
    <n v="0"/>
    <n v="0"/>
  </r>
  <r>
    <n v="7729"/>
    <s v="L54908"/>
    <x v="1"/>
    <n v="300.7"/>
    <n v="311.8"/>
    <n v="1420"/>
    <n v="148.70205226991686"/>
    <n v="47"/>
    <n v="11.100000000000023"/>
    <n v="6.9889964566860927"/>
    <n v="119"/>
    <x v="0"/>
    <n v="0"/>
    <n v="0"/>
    <n v="0"/>
    <n v="0"/>
    <n v="0"/>
  </r>
  <r>
    <n v="7730"/>
    <s v="H37143"/>
    <x v="2"/>
    <n v="300.7"/>
    <n v="311.89999999999998"/>
    <n v="1329"/>
    <n v="139.17255455402784"/>
    <n v="59.2"/>
    <n v="11.199999999999989"/>
    <n v="8.2390152295984489"/>
    <n v="121"/>
    <x v="0"/>
    <n v="0"/>
    <n v="0"/>
    <n v="0"/>
    <n v="0"/>
    <n v="0"/>
  </r>
  <r>
    <n v="7731"/>
    <s v="L54910"/>
    <x v="1"/>
    <n v="300.60000000000002"/>
    <n v="311.89999999999998"/>
    <n v="1472"/>
    <n v="154.14747953613917"/>
    <n v="44.2"/>
    <n v="11.299999999999955"/>
    <n v="6.8133185954973516"/>
    <n v="126"/>
    <x v="0"/>
    <n v="0"/>
    <n v="0"/>
    <n v="0"/>
    <n v="0"/>
    <n v="0"/>
  </r>
  <r>
    <n v="7732"/>
    <s v="L54911"/>
    <x v="1"/>
    <n v="300.60000000000002"/>
    <n v="312"/>
    <n v="1566"/>
    <n v="163.99113651738719"/>
    <n v="30.1"/>
    <n v="11.399999999999977"/>
    <n v="4.936133209173355"/>
    <n v="128"/>
    <x v="0"/>
    <n v="0"/>
    <n v="0"/>
    <n v="0"/>
    <n v="0"/>
    <n v="0"/>
  </r>
  <r>
    <n v="7733"/>
    <s v="L54912"/>
    <x v="1"/>
    <n v="300.60000000000002"/>
    <n v="312"/>
    <n v="1430"/>
    <n v="149.74924982111349"/>
    <n v="42.7"/>
    <n v="11.399999999999977"/>
    <n v="6.3942929673615465"/>
    <n v="130"/>
    <x v="0"/>
    <n v="0"/>
    <n v="0"/>
    <n v="0"/>
    <n v="0"/>
    <n v="0"/>
  </r>
  <r>
    <n v="7734"/>
    <s v="L54913"/>
    <x v="1"/>
    <n v="300.60000000000002"/>
    <n v="312"/>
    <n v="1481"/>
    <n v="155.08995733221613"/>
    <n v="40.9"/>
    <n v="11.399999999999977"/>
    <n v="6.3431792548876391"/>
    <n v="132"/>
    <x v="0"/>
    <n v="0"/>
    <n v="0"/>
    <n v="0"/>
    <n v="0"/>
    <n v="0"/>
  </r>
  <r>
    <n v="7735"/>
    <s v="L54914"/>
    <x v="1"/>
    <n v="300.60000000000002"/>
    <n v="312"/>
    <n v="1670"/>
    <n v="174.88199104983181"/>
    <n v="29.4"/>
    <n v="11.399999999999977"/>
    <n v="5.141530536865055"/>
    <n v="134"/>
    <x v="0"/>
    <n v="0"/>
    <n v="0"/>
    <n v="0"/>
    <n v="0"/>
    <n v="0"/>
  </r>
  <r>
    <n v="7736"/>
    <s v="L54915"/>
    <x v="1"/>
    <n v="300.60000000000002"/>
    <n v="312"/>
    <n v="1406"/>
    <n v="147.23597569824162"/>
    <n v="55.1"/>
    <n v="11.399999999999977"/>
    <n v="8.1127022609731121"/>
    <n v="136"/>
    <x v="0"/>
    <n v="0"/>
    <n v="0"/>
    <n v="0"/>
    <n v="0"/>
    <n v="0"/>
  </r>
  <r>
    <n v="7737"/>
    <s v="H37150"/>
    <x v="2"/>
    <n v="300.60000000000002"/>
    <n v="312.10000000000002"/>
    <n v="1354"/>
    <n v="141.79054843201934"/>
    <n v="46.9"/>
    <n v="11.5"/>
    <n v="6.6499767214617069"/>
    <n v="138"/>
    <x v="0"/>
    <n v="0"/>
    <n v="0"/>
    <n v="0"/>
    <n v="0"/>
    <n v="0"/>
  </r>
  <r>
    <n v="7738"/>
    <s v="M22597"/>
    <x v="0"/>
    <n v="300.5"/>
    <n v="312"/>
    <n v="1985"/>
    <n v="207.86871391252464"/>
    <n v="19.3"/>
    <n v="11.5"/>
    <n v="4.0118661785117258"/>
    <n v="143"/>
    <x v="0"/>
    <n v="0"/>
    <n v="0"/>
    <n v="0"/>
    <n v="0"/>
    <n v="0"/>
  </r>
  <r>
    <n v="7739"/>
    <s v="M22598"/>
    <x v="0"/>
    <n v="300.5"/>
    <n v="312"/>
    <n v="1263"/>
    <n v="132.26105071613028"/>
    <n v="60.8"/>
    <n v="11.5"/>
    <n v="8.0414718835407211"/>
    <n v="146"/>
    <x v="0"/>
    <n v="0"/>
    <n v="0"/>
    <n v="0"/>
    <n v="0"/>
    <n v="0"/>
  </r>
  <r>
    <n v="7740"/>
    <s v="L54919"/>
    <x v="1"/>
    <n v="300.5"/>
    <n v="311.89999999999998"/>
    <n v="1576"/>
    <n v="165.03833406858379"/>
    <n v="31.1"/>
    <n v="11.399999999999977"/>
    <n v="5.132692189532956"/>
    <n v="149"/>
    <x v="0"/>
    <n v="0"/>
    <n v="0"/>
    <n v="0"/>
    <n v="0"/>
    <n v="0"/>
  </r>
  <r>
    <n v="7741"/>
    <s v="L54920"/>
    <x v="1"/>
    <n v="300.5"/>
    <n v="312"/>
    <n v="1453"/>
    <n v="152.15780418886564"/>
    <n v="45.1"/>
    <n v="11.5"/>
    <n v="6.86231696891784"/>
    <n v="151"/>
    <x v="0"/>
    <n v="0"/>
    <n v="0"/>
    <n v="0"/>
    <n v="0"/>
    <n v="0"/>
  </r>
  <r>
    <n v="7742"/>
    <s v="L54921"/>
    <x v="1"/>
    <n v="300.5"/>
    <n v="312"/>
    <n v="1478"/>
    <n v="154.77579806685713"/>
    <n v="39"/>
    <n v="11.5"/>
    <n v="6.0362561246074282"/>
    <n v="153"/>
    <x v="0"/>
    <n v="0"/>
    <n v="0"/>
    <n v="0"/>
    <n v="0"/>
    <n v="0"/>
  </r>
  <r>
    <n v="7743"/>
    <s v="M22602"/>
    <x v="0"/>
    <n v="300.5"/>
    <n v="311.89999999999998"/>
    <n v="1323"/>
    <n v="138.54423602330988"/>
    <n v="57.9"/>
    <n v="11.399999999999977"/>
    <n v="8.0217112657496425"/>
    <n v="155"/>
    <x v="0"/>
    <n v="0"/>
    <n v="0"/>
    <n v="0"/>
    <n v="0"/>
    <n v="0"/>
  </r>
  <r>
    <n v="7744"/>
    <s v="L54923"/>
    <x v="1"/>
    <n v="300.5"/>
    <n v="311.89999999999998"/>
    <n v="1710"/>
    <n v="179.07078125461823"/>
    <n v="28.4"/>
    <n v="11.399999999999977"/>
    <n v="5.0856101876311577"/>
    <n v="158"/>
    <x v="0"/>
    <n v="0"/>
    <n v="0"/>
    <n v="0"/>
    <n v="0"/>
    <n v="0"/>
  </r>
  <r>
    <n v="7745"/>
    <s v="L54924"/>
    <x v="1"/>
    <n v="300.39999999999998"/>
    <n v="311.7"/>
    <n v="1314"/>
    <n v="137.60175822723295"/>
    <n v="59.5"/>
    <n v="11.300000000000011"/>
    <n v="8.187304614520361"/>
    <n v="160"/>
    <x v="0"/>
    <n v="0"/>
    <n v="0"/>
    <n v="0"/>
    <n v="0"/>
    <n v="0"/>
  </r>
  <r>
    <n v="7746"/>
    <s v="L54925"/>
    <x v="1"/>
    <n v="300.39999999999998"/>
    <n v="311.7"/>
    <n v="1460"/>
    <n v="152.89084247470328"/>
    <n v="39.6"/>
    <n v="11.300000000000011"/>
    <n v="6.0544773619982495"/>
    <n v="162"/>
    <x v="0"/>
    <n v="0"/>
    <n v="0"/>
    <n v="0"/>
    <n v="0"/>
    <n v="0"/>
  </r>
  <r>
    <n v="7747"/>
    <s v="M22606"/>
    <x v="0"/>
    <n v="300.39999999999998"/>
    <n v="311.7"/>
    <n v="1508"/>
    <n v="157.91739072044692"/>
    <n v="45.4"/>
    <n v="11.300000000000011"/>
    <n v="7.1694495387082897"/>
    <n v="164"/>
    <x v="0"/>
    <n v="0"/>
    <n v="0"/>
    <n v="0"/>
    <n v="0"/>
    <n v="0"/>
  </r>
  <r>
    <n v="7748"/>
    <s v="M22607"/>
    <x v="0"/>
    <n v="300.5"/>
    <n v="311.8"/>
    <n v="1331"/>
    <n v="139.38199406426713"/>
    <n v="55.3"/>
    <n v="11.300000000000011"/>
    <n v="7.7078242717539727"/>
    <n v="167"/>
    <x v="0"/>
    <n v="0"/>
    <n v="0"/>
    <n v="0"/>
    <n v="0"/>
    <n v="0"/>
  </r>
  <r>
    <n v="7749"/>
    <s v="L54928"/>
    <x v="1"/>
    <n v="300.39999999999998"/>
    <n v="311.7"/>
    <n v="1515"/>
    <n v="158.65042900628455"/>
    <n v="47.4"/>
    <n v="11.300000000000011"/>
    <n v="7.5200303348978874"/>
    <n v="170"/>
    <x v="0"/>
    <n v="0"/>
    <n v="0"/>
    <n v="0"/>
    <n v="0"/>
    <n v="0"/>
  </r>
  <r>
    <n v="7750"/>
    <s v="L54929"/>
    <x v="1"/>
    <n v="300.39999999999998"/>
    <n v="311.60000000000002"/>
    <n v="1674"/>
    <n v="175.30087007031045"/>
    <n v="33"/>
    <n v="11.200000000000045"/>
    <n v="5.7849287123202444"/>
    <n v="172"/>
    <x v="0"/>
    <n v="0"/>
    <n v="0"/>
    <n v="0"/>
    <n v="0"/>
    <n v="0"/>
  </r>
  <r>
    <n v="7751"/>
    <s v="L54930"/>
    <x v="1"/>
    <n v="300.39999999999998"/>
    <n v="311.7"/>
    <n v="1444"/>
    <n v="151.21532639278868"/>
    <n v="51.2"/>
    <n v="11.300000000000011"/>
    <n v="7.7422247113107803"/>
    <n v="174"/>
    <x v="0"/>
    <n v="0"/>
    <n v="0"/>
    <n v="0"/>
    <n v="0"/>
    <n v="0"/>
  </r>
  <r>
    <n v="7752"/>
    <s v="M22611"/>
    <x v="0"/>
    <n v="300.39999999999998"/>
    <n v="311.7"/>
    <n v="1398"/>
    <n v="146.39821765728436"/>
    <n v="42.6"/>
    <n v="11.300000000000011"/>
    <n v="6.2365640722003146"/>
    <n v="176"/>
    <x v="0"/>
    <n v="0"/>
    <n v="0"/>
    <n v="0"/>
    <n v="0"/>
    <n v="0"/>
  </r>
  <r>
    <n v="7753"/>
    <s v="M22612"/>
    <x v="0"/>
    <n v="300.39999999999998"/>
    <n v="311.7"/>
    <n v="1832"/>
    <n v="191.84659137921668"/>
    <n v="24.2"/>
    <n v="11.300000000000011"/>
    <n v="4.6426875113770443"/>
    <n v="179"/>
    <x v="0"/>
    <n v="0"/>
    <n v="0"/>
    <n v="0"/>
    <n v="0"/>
    <n v="0"/>
  </r>
  <r>
    <n v="7754"/>
    <s v="M22613"/>
    <x v="0"/>
    <n v="300.5"/>
    <n v="311.8"/>
    <n v="1591"/>
    <n v="166.60913039537868"/>
    <n v="42"/>
    <n v="11.300000000000011"/>
    <n v="6.9975834766059055"/>
    <n v="182"/>
    <x v="0"/>
    <n v="0"/>
    <n v="0"/>
    <n v="0"/>
    <n v="0"/>
    <n v="0"/>
  </r>
  <r>
    <n v="7755"/>
    <s v="M22614"/>
    <x v="0"/>
    <n v="300.39999999999998"/>
    <n v="311.7"/>
    <n v="1478"/>
    <n v="154.77579806685713"/>
    <n v="39.9"/>
    <n v="11.300000000000011"/>
    <n v="6.1755543428675992"/>
    <n v="185"/>
    <x v="0"/>
    <n v="0"/>
    <n v="0"/>
    <n v="0"/>
    <n v="0"/>
    <n v="0"/>
  </r>
  <r>
    <n v="7756"/>
    <s v="M22615"/>
    <x v="0"/>
    <n v="300.39999999999998"/>
    <n v="311.8"/>
    <n v="1362"/>
    <n v="142.62830647297659"/>
    <n v="47.6"/>
    <n v="11.400000000000034"/>
    <n v="6.7891073881136865"/>
    <n v="188"/>
    <x v="0"/>
    <n v="0"/>
    <n v="0"/>
    <n v="0"/>
    <n v="0"/>
    <n v="0"/>
  </r>
  <r>
    <n v="7757"/>
    <s v="L54936"/>
    <x v="1"/>
    <n v="300.5"/>
    <n v="311.8"/>
    <n v="1368"/>
    <n v="143.25662500369455"/>
    <n v="57.9"/>
    <n v="11.300000000000011"/>
    <n v="8.2945585877139152"/>
    <n v="191"/>
    <x v="1"/>
    <n v="0"/>
    <n v="0"/>
    <n v="0"/>
    <n v="1"/>
    <n v="0"/>
  </r>
  <r>
    <n v="7758"/>
    <s v="M22617"/>
    <x v="0"/>
    <n v="300.3"/>
    <n v="311.7"/>
    <n v="1723"/>
    <n v="180.4321380711738"/>
    <n v="28.3"/>
    <n v="11.399999999999977"/>
    <n v="5.1062295074142181"/>
    <n v="193"/>
    <x v="0"/>
    <n v="0"/>
    <n v="0"/>
    <n v="0"/>
    <n v="0"/>
    <n v="0"/>
  </r>
  <r>
    <n v="7759"/>
    <s v="L54938"/>
    <x v="1"/>
    <n v="300.39999999999998"/>
    <n v="311.8"/>
    <n v="1689"/>
    <n v="176.87166639710534"/>
    <n v="30.8"/>
    <n v="11.400000000000034"/>
    <n v="5.4476473250308448"/>
    <n v="196"/>
    <x v="0"/>
    <n v="0"/>
    <n v="0"/>
    <n v="0"/>
    <n v="0"/>
    <n v="0"/>
  </r>
  <r>
    <n v="7760"/>
    <s v="L54939"/>
    <x v="1"/>
    <n v="300.39999999999998"/>
    <n v="311.8"/>
    <n v="1272"/>
    <n v="133.20352851220724"/>
    <n v="59.2"/>
    <n v="11.400000000000034"/>
    <n v="7.8856488879226694"/>
    <n v="198"/>
    <x v="1"/>
    <n v="0"/>
    <n v="0"/>
    <n v="0"/>
    <n v="1"/>
    <n v="0"/>
  </r>
  <r>
    <n v="7761"/>
    <s v="M22620"/>
    <x v="0"/>
    <n v="300.39999999999998"/>
    <n v="311.7"/>
    <n v="1511"/>
    <n v="158.23154998580591"/>
    <n v="33"/>
    <n v="11.300000000000011"/>
    <n v="5.2216411495315951"/>
    <n v="200"/>
    <x v="0"/>
    <n v="0"/>
    <n v="0"/>
    <n v="0"/>
    <n v="0"/>
    <n v="0"/>
  </r>
  <r>
    <n v="7762"/>
    <s v="H37175"/>
    <x v="2"/>
    <n v="300.39999999999998"/>
    <n v="311.60000000000002"/>
    <n v="1715"/>
    <n v="179.59438003021651"/>
    <n v="30.8"/>
    <n v="11.200000000000045"/>
    <n v="5.5315069049306684"/>
    <n v="203"/>
    <x v="0"/>
    <n v="0"/>
    <n v="0"/>
    <n v="0"/>
    <n v="0"/>
    <n v="0"/>
  </r>
  <r>
    <n v="7763"/>
    <s v="M22622"/>
    <x v="0"/>
    <n v="300.3"/>
    <n v="311.5"/>
    <n v="1400"/>
    <n v="146.60765716752366"/>
    <n v="43.8"/>
    <n v="11.199999999999989"/>
    <n v="6.4214153839375356"/>
    <n v="0"/>
    <x v="0"/>
    <n v="0"/>
    <n v="0"/>
    <n v="0"/>
    <n v="0"/>
    <n v="0"/>
  </r>
  <r>
    <n v="7764"/>
    <s v="L54943"/>
    <x v="1"/>
    <n v="300.39999999999998"/>
    <n v="311.60000000000002"/>
    <n v="1200"/>
    <n v="125.66370614359172"/>
    <n v="76.599999999999994"/>
    <n v="11.200000000000045"/>
    <n v="9.625839890599126"/>
    <n v="3"/>
    <x v="1"/>
    <n v="0"/>
    <n v="0"/>
    <n v="1"/>
    <n v="0"/>
    <n v="0"/>
  </r>
  <r>
    <n v="7765"/>
    <s v="M22624"/>
    <x v="0"/>
    <n v="300.39999999999998"/>
    <n v="311.7"/>
    <n v="1555"/>
    <n v="162.83921921107094"/>
    <n v="38.700000000000003"/>
    <n v="11.300000000000011"/>
    <n v="6.3018777834684458"/>
    <n v="5"/>
    <x v="0"/>
    <n v="0"/>
    <n v="0"/>
    <n v="0"/>
    <n v="0"/>
    <n v="0"/>
  </r>
  <r>
    <n v="7766"/>
    <s v="H37179"/>
    <x v="2"/>
    <n v="300.3"/>
    <n v="311.60000000000002"/>
    <n v="1427"/>
    <n v="149.4350905557545"/>
    <n v="56.2"/>
    <n v="11.300000000000011"/>
    <n v="8.398252089233404"/>
    <n v="8"/>
    <x v="0"/>
    <n v="0"/>
    <n v="0"/>
    <n v="0"/>
    <n v="0"/>
    <n v="0"/>
  </r>
  <r>
    <n v="7767"/>
    <s v="L54946"/>
    <x v="1"/>
    <n v="300.3"/>
    <n v="311.39999999999998"/>
    <n v="1318"/>
    <n v="138.02063724771156"/>
    <n v="52.7"/>
    <n v="11.099999999999966"/>
    <n v="7.2736875829544001"/>
    <n v="13"/>
    <x v="0"/>
    <n v="0"/>
    <n v="0"/>
    <n v="0"/>
    <n v="0"/>
    <n v="0"/>
  </r>
  <r>
    <n v="7768"/>
    <s v="H37181"/>
    <x v="2"/>
    <n v="300.2"/>
    <n v="311.39999999999998"/>
    <n v="1319"/>
    <n v="138.12535700283124"/>
    <n v="54.6"/>
    <n v="11.199999999999989"/>
    <n v="7.5416444923545862"/>
    <n v="15"/>
    <x v="0"/>
    <n v="0"/>
    <n v="0"/>
    <n v="0"/>
    <n v="0"/>
    <n v="0"/>
  </r>
  <r>
    <n v="7769"/>
    <s v="M22628"/>
    <x v="0"/>
    <n v="300.2"/>
    <n v="311.39999999999998"/>
    <n v="1960"/>
    <n v="205.25072003453315"/>
    <n v="20.9"/>
    <n v="11.199999999999989"/>
    <n v="4.2897400487217432"/>
    <n v="20"/>
    <x v="0"/>
    <n v="0"/>
    <n v="0"/>
    <n v="0"/>
    <n v="0"/>
    <n v="0"/>
  </r>
  <r>
    <n v="7770"/>
    <s v="L54949"/>
    <x v="1"/>
    <n v="300.3"/>
    <n v="311.5"/>
    <n v="1552"/>
    <n v="162.52505994571194"/>
    <n v="38.9"/>
    <n v="11.199999999999989"/>
    <n v="6.3222248318881951"/>
    <n v="23"/>
    <x v="0"/>
    <n v="0"/>
    <n v="0"/>
    <n v="0"/>
    <n v="0"/>
    <n v="0"/>
  </r>
  <r>
    <n v="7771"/>
    <s v="L54950"/>
    <x v="1"/>
    <n v="300.3"/>
    <n v="311.5"/>
    <n v="1548"/>
    <n v="162.10618092523333"/>
    <n v="32.200000000000003"/>
    <n v="11.199999999999989"/>
    <n v="5.2198190257925132"/>
    <n v="25"/>
    <x v="0"/>
    <n v="0"/>
    <n v="0"/>
    <n v="0"/>
    <n v="0"/>
    <n v="0"/>
  </r>
  <r>
    <n v="7772"/>
    <s v="L54951"/>
    <x v="1"/>
    <n v="300.3"/>
    <n v="311.60000000000002"/>
    <n v="1709"/>
    <n v="178.96606149949855"/>
    <n v="29.5"/>
    <n v="11.300000000000011"/>
    <n v="5.2794988142352075"/>
    <n v="27"/>
    <x v="0"/>
    <n v="0"/>
    <n v="0"/>
    <n v="0"/>
    <n v="0"/>
    <n v="0"/>
  </r>
  <r>
    <n v="7773"/>
    <s v="H37186"/>
    <x v="2"/>
    <n v="300.3"/>
    <n v="311.5"/>
    <n v="1464"/>
    <n v="153.30972149518189"/>
    <n v="41"/>
    <n v="11.199999999999989"/>
    <n v="6.2856985813024577"/>
    <n v="29"/>
    <x v="0"/>
    <n v="0"/>
    <n v="0"/>
    <n v="0"/>
    <n v="0"/>
    <n v="0"/>
  </r>
  <r>
    <n v="7774"/>
    <s v="L54953"/>
    <x v="1"/>
    <n v="300.3"/>
    <n v="311.39999999999998"/>
    <n v="1759"/>
    <n v="184.20204925548154"/>
    <n v="24.8"/>
    <n v="11.099999999999966"/>
    <n v="4.568210821535942"/>
    <n v="34"/>
    <x v="0"/>
    <n v="0"/>
    <n v="0"/>
    <n v="0"/>
    <n v="0"/>
    <n v="0"/>
  </r>
  <r>
    <n v="7775"/>
    <s v="L54954"/>
    <x v="1"/>
    <n v="300.3"/>
    <n v="311.5"/>
    <n v="1634"/>
    <n v="171.11207986552407"/>
    <n v="31.9"/>
    <n v="11.199999999999989"/>
    <n v="5.4584753477102179"/>
    <n v="36"/>
    <x v="0"/>
    <n v="0"/>
    <n v="0"/>
    <n v="0"/>
    <n v="0"/>
    <n v="0"/>
  </r>
  <r>
    <n v="7776"/>
    <s v="L54955"/>
    <x v="1"/>
    <n v="300.3"/>
    <n v="311.5"/>
    <n v="1663"/>
    <n v="174.1489527639942"/>
    <n v="33.6"/>
    <n v="11.199999999999989"/>
    <n v="5.8514048128702054"/>
    <n v="38"/>
    <x v="0"/>
    <n v="0"/>
    <n v="0"/>
    <n v="0"/>
    <n v="0"/>
    <n v="0"/>
  </r>
  <r>
    <n v="7777"/>
    <s v="M22636"/>
    <x v="0"/>
    <n v="300.3"/>
    <n v="311.5"/>
    <n v="1445"/>
    <n v="151.32004614790836"/>
    <n v="47.3"/>
    <n v="11.199999999999989"/>
    <n v="7.1574381827960654"/>
    <n v="40"/>
    <x v="0"/>
    <n v="0"/>
    <n v="0"/>
    <n v="0"/>
    <n v="0"/>
    <n v="0"/>
  </r>
  <r>
    <n v="7778"/>
    <s v="L54957"/>
    <x v="1"/>
    <n v="300.3"/>
    <n v="311.5"/>
    <n v="1695"/>
    <n v="177.49998492782331"/>
    <n v="25.6"/>
    <n v="11.199999999999989"/>
    <n v="4.5439996141522769"/>
    <n v="43"/>
    <x v="0"/>
    <n v="0"/>
    <n v="0"/>
    <n v="0"/>
    <n v="0"/>
    <n v="0"/>
  </r>
  <r>
    <n v="7779"/>
    <s v="L54958"/>
    <x v="1"/>
    <n v="300.39999999999998"/>
    <n v="311.60000000000002"/>
    <n v="1517"/>
    <n v="158.85986851652387"/>
    <n v="39"/>
    <n v="11.200000000000045"/>
    <n v="6.1955348721444317"/>
    <n v="45"/>
    <x v="0"/>
    <n v="0"/>
    <n v="0"/>
    <n v="0"/>
    <n v="0"/>
    <n v="0"/>
  </r>
  <r>
    <n v="7780"/>
    <s v="L54959"/>
    <x v="1"/>
    <n v="300.5"/>
    <n v="311.7"/>
    <n v="1811"/>
    <n v="189.64747652170385"/>
    <n v="26.8"/>
    <n v="11.199999999999989"/>
    <n v="5.0825523707816638"/>
    <n v="47"/>
    <x v="0"/>
    <n v="0"/>
    <n v="0"/>
    <n v="0"/>
    <n v="0"/>
    <n v="0"/>
  </r>
  <r>
    <n v="7781"/>
    <s v="L54960"/>
    <x v="1"/>
    <n v="300.39999999999998"/>
    <n v="311.60000000000002"/>
    <n v="1815"/>
    <n v="190.06635554218249"/>
    <n v="23.5"/>
    <n v="11.200000000000045"/>
    <n v="4.4665593552412881"/>
    <n v="49"/>
    <x v="0"/>
    <n v="0"/>
    <n v="0"/>
    <n v="0"/>
    <n v="0"/>
    <n v="0"/>
  </r>
  <r>
    <n v="7782"/>
    <s v="L54961"/>
    <x v="1"/>
    <n v="300.39999999999998"/>
    <n v="311.7"/>
    <n v="1513"/>
    <n v="158.44098949604523"/>
    <n v="40"/>
    <n v="11.300000000000011"/>
    <n v="6.3376395798418086"/>
    <n v="51"/>
    <x v="0"/>
    <n v="0"/>
    <n v="0"/>
    <n v="0"/>
    <n v="0"/>
    <n v="0"/>
  </r>
  <r>
    <n v="7783"/>
    <s v="M22642"/>
    <x v="0"/>
    <n v="300.39999999999998"/>
    <n v="311.60000000000002"/>
    <n v="1518"/>
    <n v="158.96458827164355"/>
    <n v="36.4"/>
    <n v="11.200000000000045"/>
    <n v="5.7863110130878246"/>
    <n v="53"/>
    <x v="0"/>
    <n v="0"/>
    <n v="0"/>
    <n v="0"/>
    <n v="0"/>
    <n v="0"/>
  </r>
  <r>
    <n v="7784"/>
    <s v="L54963"/>
    <x v="1"/>
    <n v="300.3"/>
    <n v="311.5"/>
    <n v="1667"/>
    <n v="174.56783178447282"/>
    <n v="28.8"/>
    <n v="11.199999999999989"/>
    <n v="5.0275535553928172"/>
    <n v="56"/>
    <x v="0"/>
    <n v="0"/>
    <n v="0"/>
    <n v="0"/>
    <n v="0"/>
    <n v="0"/>
  </r>
  <r>
    <n v="7785"/>
    <s v="L54964"/>
    <x v="1"/>
    <n v="300.3"/>
    <n v="311.5"/>
    <n v="1403"/>
    <n v="146.92181643288265"/>
    <n v="60.1"/>
    <n v="11.199999999999989"/>
    <n v="8.8300011676162473"/>
    <n v="58"/>
    <x v="0"/>
    <n v="0"/>
    <n v="0"/>
    <n v="0"/>
    <n v="0"/>
    <n v="0"/>
  </r>
  <r>
    <n v="7786"/>
    <s v="L54965"/>
    <x v="1"/>
    <n v="300.2"/>
    <n v="311.5"/>
    <n v="1383"/>
    <n v="144.82742133048947"/>
    <n v="42.1"/>
    <n v="11.300000000000011"/>
    <n v="6.097234438013607"/>
    <n v="60"/>
    <x v="0"/>
    <n v="0"/>
    <n v="0"/>
    <n v="0"/>
    <n v="0"/>
    <n v="0"/>
  </r>
  <r>
    <n v="7787"/>
    <s v="L54966"/>
    <x v="1"/>
    <n v="300.3"/>
    <n v="311.5"/>
    <n v="1466"/>
    <n v="153.51916100542121"/>
    <n v="46.2"/>
    <n v="11.199999999999989"/>
    <n v="7.0925852384504608"/>
    <n v="62"/>
    <x v="0"/>
    <n v="0"/>
    <n v="0"/>
    <n v="0"/>
    <n v="0"/>
    <n v="0"/>
  </r>
  <r>
    <n v="7788"/>
    <s v="L54967"/>
    <x v="1"/>
    <n v="300.3"/>
    <n v="311.5"/>
    <n v="1378"/>
    <n v="144.30382255489116"/>
    <n v="47.5"/>
    <n v="11.199999999999989"/>
    <n v="6.8544315713573294"/>
    <n v="64"/>
    <x v="0"/>
    <n v="0"/>
    <n v="0"/>
    <n v="0"/>
    <n v="0"/>
    <n v="0"/>
  </r>
  <r>
    <n v="7789"/>
    <s v="M22648"/>
    <x v="0"/>
    <n v="300.2"/>
    <n v="311.5"/>
    <n v="1547"/>
    <n v="162.00146117011366"/>
    <n v="40.9"/>
    <n v="11.300000000000011"/>
    <n v="6.6258597618576482"/>
    <n v="66"/>
    <x v="0"/>
    <n v="0"/>
    <n v="0"/>
    <n v="0"/>
    <n v="0"/>
    <n v="0"/>
  </r>
  <r>
    <n v="7790"/>
    <s v="L54969"/>
    <x v="1"/>
    <n v="300.2"/>
    <n v="311.5"/>
    <n v="1495"/>
    <n v="156.55603390389135"/>
    <n v="38.5"/>
    <n v="11.300000000000011"/>
    <n v="6.0274073052998167"/>
    <n v="69"/>
    <x v="0"/>
    <n v="0"/>
    <n v="0"/>
    <n v="0"/>
    <n v="0"/>
    <n v="0"/>
  </r>
  <r>
    <n v="7791"/>
    <s v="L54970"/>
    <x v="1"/>
    <n v="300.10000000000002"/>
    <n v="311.39999999999998"/>
    <n v="1729"/>
    <n v="181.06045660189176"/>
    <n v="29.3"/>
    <n v="11.299999999999955"/>
    <n v="5.3050713784354286"/>
    <n v="71"/>
    <x v="0"/>
    <n v="0"/>
    <n v="0"/>
    <n v="0"/>
    <n v="0"/>
    <n v="0"/>
  </r>
  <r>
    <n v="7792"/>
    <s v="L54971"/>
    <x v="1"/>
    <n v="300.10000000000002"/>
    <n v="311.39999999999998"/>
    <n v="1418"/>
    <n v="148.49261275967757"/>
    <n v="47.7"/>
    <n v="11.299999999999955"/>
    <n v="7.0830976286366205"/>
    <n v="73"/>
    <x v="0"/>
    <n v="0"/>
    <n v="0"/>
    <n v="0"/>
    <n v="0"/>
    <n v="0"/>
  </r>
  <r>
    <n v="7793"/>
    <s v="H37206"/>
    <x v="2"/>
    <n v="300.10000000000002"/>
    <n v="311.39999999999998"/>
    <n v="1485"/>
    <n v="155.50883635269477"/>
    <n v="40.4"/>
    <n v="11.299999999999955"/>
    <n v="6.2825569886488681"/>
    <n v="75"/>
    <x v="0"/>
    <n v="0"/>
    <n v="0"/>
    <n v="0"/>
    <n v="0"/>
    <n v="0"/>
  </r>
  <r>
    <n v="7794"/>
    <s v="L54973"/>
    <x v="1"/>
    <n v="300.10000000000002"/>
    <n v="311.5"/>
    <n v="1434"/>
    <n v="150.16812884159211"/>
    <n v="40.799999999999997"/>
    <n v="11.399999999999977"/>
    <n v="6.1268596567369578"/>
    <n v="80"/>
    <x v="0"/>
    <n v="0"/>
    <n v="0"/>
    <n v="0"/>
    <n v="0"/>
    <n v="0"/>
  </r>
  <r>
    <n v="7795"/>
    <s v="M22654"/>
    <x v="0"/>
    <n v="300.2"/>
    <n v="311.60000000000002"/>
    <n v="1415"/>
    <n v="148.17845349431857"/>
    <n v="55.8"/>
    <n v="11.400000000000034"/>
    <n v="8.2683577049829768"/>
    <n v="82"/>
    <x v="0"/>
    <n v="0"/>
    <n v="0"/>
    <n v="0"/>
    <n v="0"/>
    <n v="0"/>
  </r>
  <r>
    <n v="7796"/>
    <s v="H37209"/>
    <x v="2"/>
    <n v="300.10000000000002"/>
    <n v="311.60000000000002"/>
    <n v="1674"/>
    <n v="175.30087007031045"/>
    <n v="29.6"/>
    <n v="11.5"/>
    <n v="5.1889057540811896"/>
    <n v="85"/>
    <x v="0"/>
    <n v="0"/>
    <n v="0"/>
    <n v="0"/>
    <n v="0"/>
    <n v="0"/>
  </r>
  <r>
    <n v="7797"/>
    <s v="L54976"/>
    <x v="1"/>
    <n v="300.10000000000002"/>
    <n v="311.5"/>
    <n v="1454"/>
    <n v="152.26252394398531"/>
    <n v="52.4"/>
    <n v="11.399999999999977"/>
    <n v="7.9785562546648308"/>
    <n v="90"/>
    <x v="0"/>
    <n v="0"/>
    <n v="0"/>
    <n v="0"/>
    <n v="0"/>
    <n v="0"/>
  </r>
  <r>
    <n v="7798"/>
    <s v="L54977"/>
    <x v="1"/>
    <n v="300"/>
    <n v="311.39999999999998"/>
    <n v="1476"/>
    <n v="154.56635855661781"/>
    <n v="39"/>
    <n v="11.399999999999977"/>
    <n v="6.0280879837080947"/>
    <n v="92"/>
    <x v="0"/>
    <n v="0"/>
    <n v="0"/>
    <n v="0"/>
    <n v="0"/>
    <n v="0"/>
  </r>
  <r>
    <n v="7799"/>
    <s v="L54978"/>
    <x v="1"/>
    <n v="300"/>
    <n v="311.5"/>
    <n v="1812"/>
    <n v="189.75219627682353"/>
    <n v="28.3"/>
    <n v="11.5"/>
    <n v="5.3699871546341056"/>
    <n v="94"/>
    <x v="0"/>
    <n v="0"/>
    <n v="0"/>
    <n v="0"/>
    <n v="0"/>
    <n v="0"/>
  </r>
  <r>
    <n v="7800"/>
    <s v="L54979"/>
    <x v="1"/>
    <n v="300"/>
    <n v="311.39999999999998"/>
    <n v="1374"/>
    <n v="143.88494353441254"/>
    <n v="41.9"/>
    <n v="11.399999999999977"/>
    <n v="6.0287791340918853"/>
    <n v="96"/>
    <x v="0"/>
    <n v="0"/>
    <n v="0"/>
    <n v="0"/>
    <n v="0"/>
    <n v="0"/>
  </r>
  <r>
    <n v="7801"/>
    <s v="M22660"/>
    <x v="0"/>
    <n v="300.10000000000002"/>
    <n v="311.39999999999998"/>
    <n v="1524"/>
    <n v="159.59290680236148"/>
    <n v="40.6"/>
    <n v="11.299999999999955"/>
    <n v="6.479472016175877"/>
    <n v="98"/>
    <x v="0"/>
    <n v="0"/>
    <n v="0"/>
    <n v="0"/>
    <n v="0"/>
    <n v="0"/>
  </r>
  <r>
    <n v="7802"/>
    <s v="L54981"/>
    <x v="1"/>
    <n v="300"/>
    <n v="311.39999999999998"/>
    <n v="1383"/>
    <n v="144.82742133048947"/>
    <n v="49.6"/>
    <n v="11.399999999999977"/>
    <n v="7.1834400979922783"/>
    <n v="101"/>
    <x v="0"/>
    <n v="0"/>
    <n v="0"/>
    <n v="0"/>
    <n v="0"/>
    <n v="0"/>
  </r>
  <r>
    <n v="7803"/>
    <s v="L54982"/>
    <x v="1"/>
    <n v="299.89999999999998"/>
    <n v="311.3"/>
    <n v="1429"/>
    <n v="149.64453006599382"/>
    <n v="58.2"/>
    <n v="11.400000000000034"/>
    <n v="8.7093116498408403"/>
    <n v="103"/>
    <x v="0"/>
    <n v="0"/>
    <n v="0"/>
    <n v="0"/>
    <n v="0"/>
    <n v="0"/>
  </r>
  <r>
    <n v="7804"/>
    <s v="M22663"/>
    <x v="0"/>
    <n v="299.8"/>
    <n v="311.3"/>
    <n v="1517"/>
    <n v="158.85986851652387"/>
    <n v="41.2"/>
    <n v="11.5"/>
    <n v="6.5450265828807845"/>
    <n v="105"/>
    <x v="0"/>
    <n v="0"/>
    <n v="0"/>
    <n v="0"/>
    <n v="0"/>
    <n v="0"/>
  </r>
  <r>
    <n v="7805"/>
    <s v="M22664"/>
    <x v="0"/>
    <n v="299.89999999999998"/>
    <n v="311.39999999999998"/>
    <n v="1480"/>
    <n v="154.98523757709646"/>
    <n v="44.9"/>
    <n v="11.5"/>
    <n v="6.9588371672116311"/>
    <n v="108"/>
    <x v="0"/>
    <n v="0"/>
    <n v="0"/>
    <n v="0"/>
    <n v="0"/>
    <n v="0"/>
  </r>
  <r>
    <n v="7806"/>
    <s v="L54985"/>
    <x v="1"/>
    <n v="299.89999999999998"/>
    <n v="311.39999999999998"/>
    <n v="1706"/>
    <n v="178.65190223413956"/>
    <n v="28.8"/>
    <n v="11.5"/>
    <n v="5.1451747843432196"/>
    <n v="111"/>
    <x v="0"/>
    <n v="0"/>
    <n v="0"/>
    <n v="0"/>
    <n v="0"/>
    <n v="0"/>
  </r>
  <r>
    <n v="7807"/>
    <s v="L54986"/>
    <x v="1"/>
    <n v="300"/>
    <n v="311.5"/>
    <n v="1349"/>
    <n v="141.26694965642102"/>
    <n v="48.6"/>
    <n v="11.5"/>
    <n v="6.865573753302062"/>
    <n v="113"/>
    <x v="0"/>
    <n v="0"/>
    <n v="0"/>
    <n v="0"/>
    <n v="0"/>
    <n v="0"/>
  </r>
  <r>
    <n v="7808"/>
    <s v="M22667"/>
    <x v="0"/>
    <n v="300"/>
    <n v="311.5"/>
    <n v="1451"/>
    <n v="151.94836467862632"/>
    <n v="49"/>
    <n v="11.5"/>
    <n v="7.4454698692526895"/>
    <n v="115"/>
    <x v="0"/>
    <n v="0"/>
    <n v="0"/>
    <n v="0"/>
    <n v="0"/>
    <n v="0"/>
  </r>
  <r>
    <n v="7809"/>
    <s v="L54988"/>
    <x v="1"/>
    <n v="299.89999999999998"/>
    <n v="311.39999999999998"/>
    <n v="1627"/>
    <n v="170.37904157968646"/>
    <n v="36.700000000000003"/>
    <n v="11.5"/>
    <n v="6.2529108259744932"/>
    <n v="118"/>
    <x v="0"/>
    <n v="0"/>
    <n v="0"/>
    <n v="0"/>
    <n v="0"/>
    <n v="0"/>
  </r>
  <r>
    <n v="7810"/>
    <s v="M22669"/>
    <x v="0"/>
    <n v="300"/>
    <n v="311.39999999999998"/>
    <n v="1537"/>
    <n v="160.95426361891708"/>
    <n v="35.4"/>
    <n v="11.399999999999977"/>
    <n v="5.6977809321096649"/>
    <n v="120"/>
    <x v="0"/>
    <n v="0"/>
    <n v="0"/>
    <n v="0"/>
    <n v="0"/>
    <n v="0"/>
  </r>
  <r>
    <n v="7811"/>
    <s v="L54990"/>
    <x v="1"/>
    <n v="300.10000000000002"/>
    <n v="311.5"/>
    <n v="2218"/>
    <n v="232.26841685540538"/>
    <n v="17"/>
    <n v="11.399999999999977"/>
    <n v="3.9485630865418915"/>
    <n v="123"/>
    <x v="0"/>
    <n v="0"/>
    <n v="0"/>
    <n v="0"/>
    <n v="0"/>
    <n v="0"/>
  </r>
  <r>
    <n v="7812"/>
    <s v="M22671"/>
    <x v="0"/>
    <n v="300"/>
    <n v="311.39999999999998"/>
    <n v="1466"/>
    <n v="153.51916100542121"/>
    <n v="39"/>
    <n v="11.399999999999977"/>
    <n v="5.9872472792114273"/>
    <n v="125"/>
    <x v="0"/>
    <n v="0"/>
    <n v="0"/>
    <n v="0"/>
    <n v="0"/>
    <n v="0"/>
  </r>
  <r>
    <n v="7813"/>
    <s v="L54992"/>
    <x v="1"/>
    <n v="300"/>
    <n v="311.5"/>
    <n v="1666"/>
    <n v="174.4631120293532"/>
    <n v="32"/>
    <n v="11.5"/>
    <n v="5.5828195849393021"/>
    <n v="128"/>
    <x v="0"/>
    <n v="0"/>
    <n v="0"/>
    <n v="0"/>
    <n v="0"/>
    <n v="0"/>
  </r>
  <r>
    <n v="7814"/>
    <s v="L54993"/>
    <x v="1"/>
    <n v="300"/>
    <n v="311.5"/>
    <n v="1455"/>
    <n v="152.36724369910496"/>
    <n v="41.7"/>
    <n v="11.5"/>
    <n v="6.3537140622526778"/>
    <n v="130"/>
    <x v="0"/>
    <n v="0"/>
    <n v="0"/>
    <n v="0"/>
    <n v="0"/>
    <n v="0"/>
  </r>
  <r>
    <n v="7815"/>
    <s v="L54994"/>
    <x v="1"/>
    <n v="300"/>
    <n v="311.39999999999998"/>
    <n v="1927"/>
    <n v="201.79496811558437"/>
    <n v="24.6"/>
    <n v="11.399999999999977"/>
    <n v="4.9641562156433761"/>
    <n v="132"/>
    <x v="0"/>
    <n v="0"/>
    <n v="0"/>
    <n v="0"/>
    <n v="0"/>
    <n v="0"/>
  </r>
  <r>
    <n v="7816"/>
    <s v="M22675"/>
    <x v="0"/>
    <n v="299.89999999999998"/>
    <n v="311.3"/>
    <n v="1703"/>
    <n v="178.33774296878059"/>
    <n v="28.4"/>
    <n v="11.400000000000034"/>
    <n v="5.0647919003133683"/>
    <n v="134"/>
    <x v="0"/>
    <n v="0"/>
    <n v="0"/>
    <n v="0"/>
    <n v="0"/>
    <n v="0"/>
  </r>
  <r>
    <n v="7817"/>
    <s v="L54996"/>
    <x v="1"/>
    <n v="299.8"/>
    <n v="311.2"/>
    <n v="1533"/>
    <n v="160.53538459843841"/>
    <n v="35.9"/>
    <n v="11.399999999999977"/>
    <n v="5.7632203070839383"/>
    <n v="137"/>
    <x v="0"/>
    <n v="0"/>
    <n v="0"/>
    <n v="0"/>
    <n v="0"/>
    <n v="0"/>
  </r>
  <r>
    <n v="7818"/>
    <s v="H37231"/>
    <x v="2"/>
    <n v="299.8"/>
    <n v="311.3"/>
    <n v="1785"/>
    <n v="186.92476288859271"/>
    <n v="25.4"/>
    <n v="11.5"/>
    <n v="4.7478889773702546"/>
    <n v="139"/>
    <x v="0"/>
    <n v="0"/>
    <n v="0"/>
    <n v="0"/>
    <n v="0"/>
    <n v="0"/>
  </r>
  <r>
    <n v="7819"/>
    <s v="L54998"/>
    <x v="1"/>
    <n v="299.8"/>
    <n v="311.2"/>
    <n v="2142"/>
    <n v="224.30971546631125"/>
    <n v="16.600000000000001"/>
    <n v="11.399999999999977"/>
    <n v="3.7235412767407672"/>
    <n v="144"/>
    <x v="0"/>
    <n v="0"/>
    <n v="0"/>
    <n v="0"/>
    <n v="0"/>
    <n v="0"/>
  </r>
  <r>
    <n v="7820"/>
    <s v="L54999"/>
    <x v="1"/>
    <n v="299.8"/>
    <n v="311.2"/>
    <n v="1369"/>
    <n v="143.36134475881423"/>
    <n v="46.2"/>
    <n v="11.399999999999977"/>
    <n v="6.6232941278572177"/>
    <n v="146"/>
    <x v="0"/>
    <n v="0"/>
    <n v="0"/>
    <n v="0"/>
    <n v="0"/>
    <n v="0"/>
  </r>
  <r>
    <n v="7821"/>
    <s v="M22680"/>
    <x v="0"/>
    <n v="299.8"/>
    <n v="311.2"/>
    <n v="1706"/>
    <n v="178.65190223413956"/>
    <n v="29.2"/>
    <n v="11.399999999999977"/>
    <n v="5.2166355452368753"/>
    <n v="148"/>
    <x v="0"/>
    <n v="0"/>
    <n v="0"/>
    <n v="0"/>
    <n v="0"/>
    <n v="0"/>
  </r>
  <r>
    <n v="7822"/>
    <s v="L55001"/>
    <x v="1"/>
    <n v="299.89999999999998"/>
    <n v="311.3"/>
    <n v="1802"/>
    <n v="188.70499872562689"/>
    <n v="24.4"/>
    <n v="11.400000000000034"/>
    <n v="4.6044019689052957"/>
    <n v="151"/>
    <x v="0"/>
    <n v="0"/>
    <n v="0"/>
    <n v="0"/>
    <n v="0"/>
    <n v="0"/>
  </r>
  <r>
    <n v="7823"/>
    <s v="H37236"/>
    <x v="2"/>
    <n v="299.89999999999998"/>
    <n v="311.3"/>
    <n v="1413"/>
    <n v="147.96901398407925"/>
    <n v="41.8"/>
    <n v="11.400000000000034"/>
    <n v="6.185104784534512"/>
    <n v="153"/>
    <x v="0"/>
    <n v="0"/>
    <n v="0"/>
    <n v="0"/>
    <n v="0"/>
    <n v="0"/>
  </r>
  <r>
    <n v="7824"/>
    <s v="L55003"/>
    <x v="1"/>
    <n v="300"/>
    <n v="311.3"/>
    <n v="1484"/>
    <n v="155.4041165975751"/>
    <n v="53.2"/>
    <n v="11.300000000000011"/>
    <n v="8.2674990029909949"/>
    <n v="158"/>
    <x v="0"/>
    <n v="0"/>
    <n v="0"/>
    <n v="0"/>
    <n v="0"/>
    <n v="0"/>
  </r>
  <r>
    <n v="7825"/>
    <s v="L55004"/>
    <x v="1"/>
    <n v="299.89999999999998"/>
    <n v="311.3"/>
    <n v="1535"/>
    <n v="160.74482410867773"/>
    <n v="38.1"/>
    <n v="11.400000000000034"/>
    <n v="6.124377798540622"/>
    <n v="160"/>
    <x v="0"/>
    <n v="0"/>
    <n v="0"/>
    <n v="0"/>
    <n v="0"/>
    <n v="0"/>
  </r>
  <r>
    <n v="7826"/>
    <s v="M22685"/>
    <x v="0"/>
    <n v="299.89999999999998"/>
    <n v="311.2"/>
    <n v="1579"/>
    <n v="165.35249333394276"/>
    <n v="35.5"/>
    <n v="11.300000000000011"/>
    <n v="5.8700135133549685"/>
    <n v="162"/>
    <x v="0"/>
    <n v="0"/>
    <n v="0"/>
    <n v="0"/>
    <n v="0"/>
    <n v="0"/>
  </r>
  <r>
    <n v="7827"/>
    <s v="L55006"/>
    <x v="1"/>
    <n v="299.8"/>
    <n v="311.10000000000002"/>
    <n v="1300"/>
    <n v="136.1356816555577"/>
    <n v="64.2"/>
    <n v="11.300000000000011"/>
    <n v="8.7399107622868044"/>
    <n v="165"/>
    <x v="0"/>
    <n v="0"/>
    <n v="0"/>
    <n v="0"/>
    <n v="0"/>
    <n v="0"/>
  </r>
  <r>
    <n v="7828"/>
    <s v="M22687"/>
    <x v="0"/>
    <n v="299.8"/>
    <n v="311.10000000000002"/>
    <n v="1452"/>
    <n v="152.05308443374599"/>
    <n v="44.3"/>
    <n v="11.300000000000011"/>
    <n v="6.7359516404149469"/>
    <n v="167"/>
    <x v="0"/>
    <n v="0"/>
    <n v="0"/>
    <n v="0"/>
    <n v="0"/>
    <n v="0"/>
  </r>
  <r>
    <n v="7829"/>
    <s v="M22688"/>
    <x v="0"/>
    <n v="299.8"/>
    <n v="311.10000000000002"/>
    <n v="1562"/>
    <n v="163.57225749690858"/>
    <n v="35.700000000000003"/>
    <n v="11.300000000000011"/>
    <n v="5.8395295926396367"/>
    <n v="170"/>
    <x v="0"/>
    <n v="0"/>
    <n v="0"/>
    <n v="0"/>
    <n v="0"/>
    <n v="0"/>
  </r>
  <r>
    <n v="7830"/>
    <s v="L55009"/>
    <x v="1"/>
    <n v="299.8"/>
    <n v="311.2"/>
    <n v="1664"/>
    <n v="174.25367251911388"/>
    <n v="28.3"/>
    <n v="11.399999999999977"/>
    <n v="4.9313789322909223"/>
    <n v="173"/>
    <x v="0"/>
    <n v="0"/>
    <n v="0"/>
    <n v="0"/>
    <n v="0"/>
    <n v="0"/>
  </r>
  <r>
    <n v="7831"/>
    <s v="H37244"/>
    <x v="2"/>
    <n v="299.89999999999998"/>
    <n v="311.2"/>
    <n v="1495"/>
    <n v="156.55603390389135"/>
    <n v="35.799999999999997"/>
    <n v="11.300000000000011"/>
    <n v="5.6047060137593094"/>
    <n v="175"/>
    <x v="0"/>
    <n v="0"/>
    <n v="0"/>
    <n v="0"/>
    <n v="0"/>
    <n v="0"/>
  </r>
  <r>
    <n v="7832"/>
    <s v="M22691"/>
    <x v="0"/>
    <n v="300"/>
    <n v="311.39999999999998"/>
    <n v="1533"/>
    <n v="160.53538459843841"/>
    <n v="42.6"/>
    <n v="11.399999999999977"/>
    <n v="6.8388073838934771"/>
    <n v="180"/>
    <x v="0"/>
    <n v="0"/>
    <n v="0"/>
    <n v="0"/>
    <n v="0"/>
    <n v="0"/>
  </r>
  <r>
    <n v="7833"/>
    <s v="L55012"/>
    <x v="1"/>
    <n v="300"/>
    <n v="311.39999999999998"/>
    <n v="1484"/>
    <n v="155.4041165975751"/>
    <n v="37"/>
    <n v="11.399999999999977"/>
    <n v="5.7499523141102777"/>
    <n v="183"/>
    <x v="0"/>
    <n v="0"/>
    <n v="0"/>
    <n v="0"/>
    <n v="0"/>
    <n v="0"/>
  </r>
  <r>
    <n v="7834"/>
    <s v="L55013"/>
    <x v="1"/>
    <n v="300"/>
    <n v="311.39999999999998"/>
    <n v="1604"/>
    <n v="167.97048721193426"/>
    <n v="38.700000000000003"/>
    <n v="11.399999999999977"/>
    <n v="6.5004578551018559"/>
    <n v="185"/>
    <x v="0"/>
    <n v="0"/>
    <n v="0"/>
    <n v="0"/>
    <n v="0"/>
    <n v="0"/>
  </r>
  <r>
    <n v="7835"/>
    <s v="L55014"/>
    <x v="1"/>
    <n v="300"/>
    <n v="311.39999999999998"/>
    <n v="1483"/>
    <n v="155.29939684245542"/>
    <n v="45.6"/>
    <n v="11.399999999999977"/>
    <n v="7.0816524960159679"/>
    <n v="187"/>
    <x v="0"/>
    <n v="0"/>
    <n v="0"/>
    <n v="0"/>
    <n v="0"/>
    <n v="0"/>
  </r>
  <r>
    <n v="7836"/>
    <s v="L55015"/>
    <x v="1"/>
    <n v="300.10000000000002"/>
    <n v="311.5"/>
    <n v="1549"/>
    <n v="162.21090068035298"/>
    <n v="34.700000000000003"/>
    <n v="11.399999999999977"/>
    <n v="5.6287182536082492"/>
    <n v="189"/>
    <x v="0"/>
    <n v="0"/>
    <n v="0"/>
    <n v="0"/>
    <n v="0"/>
    <n v="0"/>
  </r>
  <r>
    <n v="7837"/>
    <s v="L55016"/>
    <x v="1"/>
    <n v="300.10000000000002"/>
    <n v="311.39999999999998"/>
    <n v="1604"/>
    <n v="167.97048721193426"/>
    <n v="35"/>
    <n v="11.299999999999955"/>
    <n v="5.8789670524176989"/>
    <n v="191"/>
    <x v="0"/>
    <n v="0"/>
    <n v="0"/>
    <n v="0"/>
    <n v="0"/>
    <n v="0"/>
  </r>
  <r>
    <n v="7838"/>
    <s v="L55017"/>
    <x v="1"/>
    <n v="300.2"/>
    <n v="311.5"/>
    <n v="1685"/>
    <n v="176.45278737662673"/>
    <n v="31"/>
    <n v="11.300000000000011"/>
    <n v="5.470036408675429"/>
    <n v="193"/>
    <x v="0"/>
    <n v="0"/>
    <n v="0"/>
    <n v="0"/>
    <n v="0"/>
    <n v="0"/>
  </r>
  <r>
    <n v="7839"/>
    <s v="L55018"/>
    <x v="1"/>
    <n v="300.2"/>
    <n v="311.60000000000002"/>
    <n v="1372"/>
    <n v="143.67550402417322"/>
    <n v="49.2"/>
    <n v="11.400000000000034"/>
    <n v="7.0688347979893233"/>
    <n v="195"/>
    <x v="0"/>
    <n v="0"/>
    <n v="0"/>
    <n v="0"/>
    <n v="0"/>
    <n v="0"/>
  </r>
  <r>
    <n v="7840"/>
    <s v="L55019"/>
    <x v="1"/>
    <n v="300.3"/>
    <n v="311.60000000000002"/>
    <n v="1374"/>
    <n v="143.88494353441254"/>
    <n v="47.4"/>
    <n v="11.300000000000011"/>
    <n v="6.8201463235311541"/>
    <n v="197"/>
    <x v="0"/>
    <n v="0"/>
    <n v="0"/>
    <n v="0"/>
    <n v="0"/>
    <n v="0"/>
  </r>
  <r>
    <n v="7841"/>
    <s v="L55020"/>
    <x v="1"/>
    <n v="300.2"/>
    <n v="311.60000000000002"/>
    <n v="1606"/>
    <n v="168.1799267221736"/>
    <n v="31"/>
    <n v="11.400000000000034"/>
    <n v="5.2135777283873814"/>
    <n v="199"/>
    <x v="0"/>
    <n v="0"/>
    <n v="0"/>
    <n v="0"/>
    <n v="0"/>
    <n v="0"/>
  </r>
  <r>
    <n v="7842"/>
    <s v="L55021"/>
    <x v="1"/>
    <n v="300.10000000000002"/>
    <n v="311.5"/>
    <n v="1471"/>
    <n v="154.04275978101953"/>
    <n v="47.2"/>
    <n v="11.399999999999977"/>
    <n v="7.2708182616641226"/>
    <n v="201"/>
    <x v="0"/>
    <n v="0"/>
    <n v="0"/>
    <n v="0"/>
    <n v="0"/>
    <n v="0"/>
  </r>
  <r>
    <n v="7843"/>
    <s v="L55022"/>
    <x v="1"/>
    <n v="300.10000000000002"/>
    <n v="311.5"/>
    <n v="1659"/>
    <n v="173.73007374351556"/>
    <n v="31.1"/>
    <n v="11.399999999999977"/>
    <n v="5.4030052934233348"/>
    <n v="203"/>
    <x v="0"/>
    <n v="0"/>
    <n v="0"/>
    <n v="0"/>
    <n v="0"/>
    <n v="0"/>
  </r>
  <r>
    <n v="7844"/>
    <s v="M22703"/>
    <x v="0"/>
    <n v="300.10000000000002"/>
    <n v="311.7"/>
    <n v="1400"/>
    <n v="146.60765716752366"/>
    <n v="48.5"/>
    <n v="11.599999999999966"/>
    <n v="7.1104713726248976"/>
    <n v="205"/>
    <x v="0"/>
    <n v="0"/>
    <n v="0"/>
    <n v="0"/>
    <n v="0"/>
    <n v="0"/>
  </r>
  <r>
    <n v="7845"/>
    <s v="L55024"/>
    <x v="1"/>
    <n v="300.10000000000002"/>
    <n v="311.7"/>
    <n v="1503"/>
    <n v="157.39379194484863"/>
    <n v="42.6"/>
    <n v="11.599999999999966"/>
    <n v="6.7049755368505517"/>
    <n v="208"/>
    <x v="0"/>
    <n v="0"/>
    <n v="0"/>
    <n v="0"/>
    <n v="0"/>
    <n v="0"/>
  </r>
  <r>
    <n v="7846"/>
    <s v="L55025"/>
    <x v="1"/>
    <n v="300.2"/>
    <n v="311.8"/>
    <n v="1798"/>
    <n v="188.28611970514828"/>
    <n v="23.2"/>
    <n v="11.600000000000023"/>
    <n v="4.3682379771594393"/>
    <n v="210"/>
    <x v="0"/>
    <n v="0"/>
    <n v="0"/>
    <n v="0"/>
    <n v="0"/>
    <n v="0"/>
  </r>
  <r>
    <n v="7847"/>
    <s v="M22706"/>
    <x v="0"/>
    <n v="300.2"/>
    <n v="311.60000000000002"/>
    <n v="1608"/>
    <n v="168.38936623241293"/>
    <n v="35"/>
    <n v="11.400000000000034"/>
    <n v="5.8936278181344521"/>
    <n v="212"/>
    <x v="0"/>
    <n v="0"/>
    <n v="0"/>
    <n v="0"/>
    <n v="0"/>
    <n v="0"/>
  </r>
  <r>
    <n v="7848"/>
    <s v="L55027"/>
    <x v="1"/>
    <n v="300.2"/>
    <n v="311.60000000000002"/>
    <n v="1322"/>
    <n v="138.43951626819023"/>
    <n v="50.9"/>
    <n v="11.400000000000034"/>
    <n v="7.0465713780508823"/>
    <n v="215"/>
    <x v="0"/>
    <n v="0"/>
    <n v="0"/>
    <n v="0"/>
    <n v="0"/>
    <n v="0"/>
  </r>
  <r>
    <n v="7849"/>
    <s v="H37262"/>
    <x v="2"/>
    <n v="300.2"/>
    <n v="311.60000000000002"/>
    <n v="1547"/>
    <n v="162.00146117011366"/>
    <n v="37.700000000000003"/>
    <n v="11.400000000000034"/>
    <n v="6.1074550861132852"/>
    <n v="217"/>
    <x v="0"/>
    <n v="0"/>
    <n v="0"/>
    <n v="0"/>
    <n v="0"/>
    <n v="0"/>
  </r>
  <r>
    <n v="7850"/>
    <s v="M22709"/>
    <x v="0"/>
    <n v="300.3"/>
    <n v="311.7"/>
    <n v="1374"/>
    <n v="143.88494353441254"/>
    <n v="47.9"/>
    <n v="11.399999999999977"/>
    <n v="6.8920887952983607"/>
    <n v="222"/>
    <x v="1"/>
    <n v="1"/>
    <n v="0"/>
    <n v="0"/>
    <n v="0"/>
    <n v="0"/>
  </r>
  <r>
    <n v="7851"/>
    <s v="M22710"/>
    <x v="0"/>
    <n v="300.3"/>
    <n v="311.7"/>
    <n v="1447"/>
    <n v="151.52948565814768"/>
    <n v="36.799999999999997"/>
    <n v="11.399999999999977"/>
    <n v="5.5762850722198349"/>
    <n v="0"/>
    <x v="0"/>
    <n v="0"/>
    <n v="0"/>
    <n v="0"/>
    <n v="0"/>
    <n v="0"/>
  </r>
  <r>
    <n v="7852"/>
    <s v="L55031"/>
    <x v="1"/>
    <n v="300.39999999999998"/>
    <n v="311.7"/>
    <n v="1373"/>
    <n v="143.78022377929287"/>
    <n v="47.2"/>
    <n v="11.300000000000011"/>
    <n v="6.7864265623826237"/>
    <n v="3"/>
    <x v="0"/>
    <n v="0"/>
    <n v="0"/>
    <n v="0"/>
    <n v="0"/>
    <n v="0"/>
  </r>
  <r>
    <n v="7853"/>
    <s v="L55032"/>
    <x v="1"/>
    <n v="300.3"/>
    <n v="311.7"/>
    <n v="1515"/>
    <n v="158.65042900628455"/>
    <n v="37.5"/>
    <n v="11.399999999999977"/>
    <n v="5.9493910877356715"/>
    <n v="5"/>
    <x v="0"/>
    <n v="0"/>
    <n v="0"/>
    <n v="0"/>
    <n v="0"/>
    <n v="0"/>
  </r>
  <r>
    <n v="7854"/>
    <s v="L55033"/>
    <x v="1"/>
    <n v="300.3"/>
    <n v="311.7"/>
    <n v="1317"/>
    <n v="137.91591749259194"/>
    <n v="56.5"/>
    <n v="11.399999999999977"/>
    <n v="7.7922493383314446"/>
    <n v="7"/>
    <x v="0"/>
    <n v="0"/>
    <n v="0"/>
    <n v="0"/>
    <n v="0"/>
    <n v="0"/>
  </r>
  <r>
    <n v="7855"/>
    <s v="L55034"/>
    <x v="1"/>
    <n v="300.3"/>
    <n v="311.8"/>
    <n v="1551"/>
    <n v="162.42034019059233"/>
    <n v="37.200000000000003"/>
    <n v="11.5"/>
    <n v="6.0420366550900351"/>
    <n v="9"/>
    <x v="0"/>
    <n v="0"/>
    <n v="0"/>
    <n v="0"/>
    <n v="0"/>
    <n v="0"/>
  </r>
  <r>
    <n v="7856"/>
    <s v="M22715"/>
    <x v="0"/>
    <n v="300.3"/>
    <n v="311.8"/>
    <n v="1592"/>
    <n v="166.71385015049836"/>
    <n v="32.1"/>
    <n v="11.5"/>
    <n v="5.3515145898309973"/>
    <n v="11"/>
    <x v="0"/>
    <n v="0"/>
    <n v="0"/>
    <n v="0"/>
    <n v="0"/>
    <n v="0"/>
  </r>
  <r>
    <n v="7857"/>
    <s v="L55036"/>
    <x v="1"/>
    <n v="300.39999999999998"/>
    <n v="311.8"/>
    <n v="1433"/>
    <n v="150.06340908647243"/>
    <n v="42.2"/>
    <n v="11.400000000000034"/>
    <n v="6.3326758634491371"/>
    <n v="14"/>
    <x v="0"/>
    <n v="0"/>
    <n v="0"/>
    <n v="0"/>
    <n v="0"/>
    <n v="0"/>
  </r>
  <r>
    <n v="7858"/>
    <s v="L55037"/>
    <x v="1"/>
    <n v="300.5"/>
    <n v="311.89999999999998"/>
    <n v="1432"/>
    <n v="149.95868933135279"/>
    <n v="43.1"/>
    <n v="11.399999999999977"/>
    <n v="6.4632195101813048"/>
    <n v="16"/>
    <x v="0"/>
    <n v="0"/>
    <n v="0"/>
    <n v="0"/>
    <n v="0"/>
    <n v="0"/>
  </r>
  <r>
    <n v="7859"/>
    <s v="L55038"/>
    <x v="1"/>
    <n v="300.5"/>
    <n v="311.89999999999998"/>
    <n v="1350"/>
    <n v="141.37166941154069"/>
    <n v="51.7"/>
    <n v="11.399999999999977"/>
    <n v="7.3089153085766538"/>
    <n v="18"/>
    <x v="0"/>
    <n v="0"/>
    <n v="0"/>
    <n v="0"/>
    <n v="0"/>
    <n v="0"/>
  </r>
  <r>
    <n v="7860"/>
    <s v="M22719"/>
    <x v="0"/>
    <n v="300.5"/>
    <n v="311.89999999999998"/>
    <n v="1370"/>
    <n v="143.46606451393387"/>
    <n v="44.8"/>
    <n v="11.399999999999977"/>
    <n v="6.4272796902242373"/>
    <n v="20"/>
    <x v="0"/>
    <n v="0"/>
    <n v="0"/>
    <n v="0"/>
    <n v="0"/>
    <n v="0"/>
  </r>
  <r>
    <n v="7861"/>
    <s v="L55040"/>
    <x v="1"/>
    <n v="300.5"/>
    <n v="312"/>
    <n v="1415"/>
    <n v="148.17845349431857"/>
    <n v="44.6"/>
    <n v="11.5"/>
    <n v="6.6087590258466085"/>
    <n v="23"/>
    <x v="0"/>
    <n v="0"/>
    <n v="0"/>
    <n v="0"/>
    <n v="0"/>
    <n v="0"/>
  </r>
  <r>
    <n v="7862"/>
    <s v="L55041"/>
    <x v="1"/>
    <n v="300.5"/>
    <n v="312"/>
    <n v="1498"/>
    <n v="156.87019316925034"/>
    <n v="42.9"/>
    <n v="11.5"/>
    <n v="6.7297312869608392"/>
    <n v="25"/>
    <x v="0"/>
    <n v="0"/>
    <n v="0"/>
    <n v="0"/>
    <n v="0"/>
    <n v="0"/>
  </r>
  <r>
    <n v="7863"/>
    <s v="M22722"/>
    <x v="0"/>
    <n v="300.5"/>
    <n v="312"/>
    <n v="1382"/>
    <n v="144.7227015753698"/>
    <n v="54.1"/>
    <n v="11.5"/>
    <n v="7.8294981552275056"/>
    <n v="27"/>
    <x v="0"/>
    <n v="0"/>
    <n v="0"/>
    <n v="0"/>
    <n v="0"/>
    <n v="0"/>
  </r>
  <r>
    <n v="7864"/>
    <s v="M22723"/>
    <x v="0"/>
    <n v="300.5"/>
    <n v="311.89999999999998"/>
    <n v="1511"/>
    <n v="158.23154998580591"/>
    <n v="44.5"/>
    <n v="11.399999999999977"/>
    <n v="7.041303974368363"/>
    <n v="30"/>
    <x v="0"/>
    <n v="0"/>
    <n v="0"/>
    <n v="0"/>
    <n v="0"/>
    <n v="0"/>
  </r>
  <r>
    <n v="7865"/>
    <s v="L55044"/>
    <x v="1"/>
    <n v="300.5"/>
    <n v="311.89999999999998"/>
    <n v="1330"/>
    <n v="139.27727430914749"/>
    <n v="59.5"/>
    <n v="11.399999999999977"/>
    <n v="8.2869978213942765"/>
    <n v="33"/>
    <x v="0"/>
    <n v="0"/>
    <n v="0"/>
    <n v="0"/>
    <n v="0"/>
    <n v="0"/>
  </r>
  <r>
    <n v="7866"/>
    <s v="L55045"/>
    <x v="1"/>
    <n v="300.5"/>
    <n v="311.89999999999998"/>
    <n v="1383"/>
    <n v="144.82742133048947"/>
    <n v="50.5"/>
    <n v="11.399999999999977"/>
    <n v="7.3137847771897189"/>
    <n v="35"/>
    <x v="0"/>
    <n v="0"/>
    <n v="0"/>
    <n v="0"/>
    <n v="0"/>
    <n v="0"/>
  </r>
  <r>
    <n v="7867"/>
    <s v="L55046"/>
    <x v="1"/>
    <n v="300.5"/>
    <n v="311.89999999999998"/>
    <n v="1431"/>
    <n v="149.85396957623314"/>
    <n v="49.4"/>
    <n v="11.399999999999977"/>
    <n v="7.4027860970659169"/>
    <n v="37"/>
    <x v="0"/>
    <n v="0"/>
    <n v="0"/>
    <n v="0"/>
    <n v="0"/>
    <n v="0"/>
  </r>
  <r>
    <n v="7868"/>
    <s v="L55047"/>
    <x v="1"/>
    <n v="300.5"/>
    <n v="312"/>
    <n v="1461"/>
    <n v="152.99556222982292"/>
    <n v="38.1"/>
    <n v="11.5"/>
    <n v="5.8291309209562536"/>
    <n v="39"/>
    <x v="0"/>
    <n v="0"/>
    <n v="0"/>
    <n v="0"/>
    <n v="0"/>
    <n v="0"/>
  </r>
  <r>
    <n v="7869"/>
    <s v="H37282"/>
    <x v="2"/>
    <n v="300.39999999999998"/>
    <n v="311.89999999999998"/>
    <n v="1438"/>
    <n v="150.58700786207075"/>
    <n v="46.7"/>
    <n v="11.5"/>
    <n v="7.0324132671587041"/>
    <n v="41"/>
    <x v="0"/>
    <n v="0"/>
    <n v="0"/>
    <n v="0"/>
    <n v="0"/>
    <n v="1"/>
  </r>
  <r>
    <n v="7870"/>
    <s v="M22729"/>
    <x v="0"/>
    <n v="300.5"/>
    <n v="312"/>
    <n v="1779"/>
    <n v="186.29644435787475"/>
    <n v="27.7"/>
    <n v="11.5"/>
    <n v="5.1604115087131301"/>
    <n v="46"/>
    <x v="0"/>
    <n v="0"/>
    <n v="0"/>
    <n v="0"/>
    <n v="0"/>
    <n v="0"/>
  </r>
  <r>
    <n v="7871"/>
    <s v="M22730"/>
    <x v="0"/>
    <n v="300.60000000000002"/>
    <n v="312.10000000000002"/>
    <n v="1293"/>
    <n v="135.4026433697201"/>
    <n v="52.3"/>
    <n v="11.5"/>
    <n v="7.0815582482363606"/>
    <n v="49"/>
    <x v="0"/>
    <n v="0"/>
    <n v="0"/>
    <n v="0"/>
    <n v="0"/>
    <n v="0"/>
  </r>
  <r>
    <n v="7872"/>
    <s v="L55051"/>
    <x v="1"/>
    <n v="300.60000000000002"/>
    <n v="312.2"/>
    <n v="1308"/>
    <n v="136.97343969651499"/>
    <n v="54.7"/>
    <n v="11.599999999999966"/>
    <n v="7.4924471513993707"/>
    <n v="52"/>
    <x v="0"/>
    <n v="0"/>
    <n v="0"/>
    <n v="0"/>
    <n v="0"/>
    <n v="0"/>
  </r>
  <r>
    <n v="7873"/>
    <s v="L55052"/>
    <x v="1"/>
    <n v="300.60000000000002"/>
    <n v="312.3"/>
    <n v="1532"/>
    <n v="160.43066484331877"/>
    <n v="37.200000000000003"/>
    <n v="11.699999999999989"/>
    <n v="5.9680207321714587"/>
    <n v="54"/>
    <x v="0"/>
    <n v="0"/>
    <n v="0"/>
    <n v="0"/>
    <n v="0"/>
    <n v="0"/>
  </r>
  <r>
    <n v="7874"/>
    <s v="L55053"/>
    <x v="1"/>
    <n v="300.7"/>
    <n v="312.39999999999998"/>
    <n v="1470"/>
    <n v="153.93804002589985"/>
    <n v="38.6"/>
    <n v="11.699999999999989"/>
    <n v="5.942008344999735"/>
    <n v="56"/>
    <x v="0"/>
    <n v="0"/>
    <n v="0"/>
    <n v="0"/>
    <n v="0"/>
    <n v="0"/>
  </r>
  <r>
    <n v="7875"/>
    <s v="L55054"/>
    <x v="1"/>
    <n v="300.7"/>
    <n v="312.3"/>
    <n v="1548"/>
    <n v="162.10618092523333"/>
    <n v="37.9"/>
    <n v="11.600000000000023"/>
    <n v="6.1438242570663437"/>
    <n v="58"/>
    <x v="0"/>
    <n v="0"/>
    <n v="0"/>
    <n v="0"/>
    <n v="0"/>
    <n v="0"/>
  </r>
  <r>
    <n v="7876"/>
    <s v="L55055"/>
    <x v="1"/>
    <n v="300.7"/>
    <n v="312.3"/>
    <n v="1898"/>
    <n v="198.75809521711423"/>
    <n v="24"/>
    <n v="11.600000000000023"/>
    <n v="4.7701942852107413"/>
    <n v="60"/>
    <x v="0"/>
    <n v="0"/>
    <n v="0"/>
    <n v="0"/>
    <n v="0"/>
    <n v="0"/>
  </r>
  <r>
    <n v="7877"/>
    <s v="H37290"/>
    <x v="2"/>
    <n v="300.7"/>
    <n v="312.2"/>
    <n v="1335"/>
    <n v="139.8008730847458"/>
    <n v="49"/>
    <n v="11.5"/>
    <n v="6.8502427811525441"/>
    <n v="62"/>
    <x v="0"/>
    <n v="0"/>
    <n v="0"/>
    <n v="0"/>
    <n v="0"/>
    <n v="0"/>
  </r>
  <r>
    <n v="7878"/>
    <s v="L55057"/>
    <x v="1"/>
    <n v="300.7"/>
    <n v="312.3"/>
    <n v="1420"/>
    <n v="148.70205226991686"/>
    <n v="53.8"/>
    <n v="11.600000000000023"/>
    <n v="8.0001704121215269"/>
    <n v="67"/>
    <x v="0"/>
    <n v="0"/>
    <n v="0"/>
    <n v="0"/>
    <n v="0"/>
    <n v="0"/>
  </r>
  <r>
    <n v="7879"/>
    <s v="L55058"/>
    <x v="1"/>
    <n v="300.7"/>
    <n v="312.3"/>
    <n v="1418"/>
    <n v="148.49261275967757"/>
    <n v="49"/>
    <n v="11.600000000000023"/>
    <n v="7.2761380252242009"/>
    <n v="69"/>
    <x v="0"/>
    <n v="0"/>
    <n v="0"/>
    <n v="0"/>
    <n v="0"/>
    <n v="0"/>
  </r>
  <r>
    <n v="7880"/>
    <s v="M22739"/>
    <x v="0"/>
    <n v="300.8"/>
    <n v="312.3"/>
    <n v="1535"/>
    <n v="160.74482410867773"/>
    <n v="40.299999999999997"/>
    <n v="11.5"/>
    <n v="6.4780164115797128"/>
    <n v="71"/>
    <x v="0"/>
    <n v="0"/>
    <n v="0"/>
    <n v="0"/>
    <n v="0"/>
    <n v="0"/>
  </r>
  <r>
    <n v="7881"/>
    <s v="H37294"/>
    <x v="2"/>
    <n v="300.7"/>
    <n v="312.39999999999998"/>
    <n v="1457"/>
    <n v="152.57668320934428"/>
    <n v="47.2"/>
    <n v="11.699999999999989"/>
    <n v="7.2016194474810513"/>
    <n v="74"/>
    <x v="0"/>
    <n v="0"/>
    <n v="0"/>
    <n v="0"/>
    <n v="0"/>
    <n v="0"/>
  </r>
  <r>
    <n v="7882"/>
    <s v="L55061"/>
    <x v="1"/>
    <n v="300.8"/>
    <n v="312.39999999999998"/>
    <n v="1493"/>
    <n v="156.34659439365205"/>
    <n v="39.1"/>
    <n v="11.599999999999966"/>
    <n v="6.1131518407917955"/>
    <n v="79"/>
    <x v="0"/>
    <n v="0"/>
    <n v="0"/>
    <n v="0"/>
    <n v="0"/>
    <n v="0"/>
  </r>
  <r>
    <n v="7883"/>
    <s v="H37296"/>
    <x v="2"/>
    <n v="300.7"/>
    <n v="312.3"/>
    <n v="1670"/>
    <n v="174.88199104983181"/>
    <n v="27.3"/>
    <n v="11.600000000000023"/>
    <n v="4.7742783556604085"/>
    <n v="81"/>
    <x v="0"/>
    <n v="0"/>
    <n v="0"/>
    <n v="0"/>
    <n v="0"/>
    <n v="0"/>
  </r>
  <r>
    <n v="7884"/>
    <s v="H37297"/>
    <x v="2"/>
    <n v="300.7"/>
    <n v="312.3"/>
    <n v="1446"/>
    <n v="151.42476590302803"/>
    <n v="45.4"/>
    <n v="11.600000000000023"/>
    <n v="6.8746843719974722"/>
    <n v="86"/>
    <x v="0"/>
    <n v="0"/>
    <n v="0"/>
    <n v="0"/>
    <n v="0"/>
    <n v="0"/>
  </r>
  <r>
    <n v="7885"/>
    <s v="L55064"/>
    <x v="1"/>
    <n v="300.8"/>
    <n v="312.39999999999998"/>
    <n v="1465"/>
    <n v="153.41444125030156"/>
    <n v="59.1"/>
    <n v="11.599999999999966"/>
    <n v="9.0667934778928228"/>
    <n v="91"/>
    <x v="1"/>
    <n v="0"/>
    <n v="0"/>
    <n v="1"/>
    <n v="0"/>
    <n v="0"/>
  </r>
  <r>
    <n v="7886"/>
    <s v="L55065"/>
    <x v="1"/>
    <n v="300.7"/>
    <n v="312.3"/>
    <n v="1590"/>
    <n v="166.50441064025901"/>
    <n v="36.299999999999997"/>
    <n v="11.600000000000023"/>
    <n v="6.0441101062414022"/>
    <n v="93"/>
    <x v="0"/>
    <n v="0"/>
    <n v="0"/>
    <n v="0"/>
    <n v="0"/>
    <n v="0"/>
  </r>
  <r>
    <n v="7887"/>
    <s v="M22746"/>
    <x v="0"/>
    <n v="300.60000000000002"/>
    <n v="312.2"/>
    <n v="2174"/>
    <n v="227.66074763014032"/>
    <n v="18.5"/>
    <n v="11.599999999999966"/>
    <n v="4.2117238311575953"/>
    <n v="95"/>
    <x v="0"/>
    <n v="0"/>
    <n v="0"/>
    <n v="0"/>
    <n v="0"/>
    <n v="0"/>
  </r>
  <r>
    <n v="7888"/>
    <s v="L55067"/>
    <x v="1"/>
    <n v="300.7"/>
    <n v="312.39999999999998"/>
    <n v="1590"/>
    <n v="166.50441064025901"/>
    <n v="37.9"/>
    <n v="11.699999999999989"/>
    <n v="6.3105171632658168"/>
    <n v="98"/>
    <x v="0"/>
    <n v="0"/>
    <n v="0"/>
    <n v="0"/>
    <n v="0"/>
    <n v="0"/>
  </r>
  <r>
    <n v="7889"/>
    <s v="L55068"/>
    <x v="1"/>
    <n v="300.7"/>
    <n v="312.3"/>
    <n v="1577"/>
    <n v="165.14305382370347"/>
    <n v="33.200000000000003"/>
    <n v="11.600000000000023"/>
    <n v="5.4827493869469555"/>
    <n v="100"/>
    <x v="0"/>
    <n v="0"/>
    <n v="0"/>
    <n v="0"/>
    <n v="0"/>
    <n v="0"/>
  </r>
  <r>
    <n v="7890"/>
    <s v="M22749"/>
    <x v="0"/>
    <n v="300.7"/>
    <n v="312.39999999999998"/>
    <n v="1371"/>
    <n v="143.57078426905355"/>
    <n v="61.7"/>
    <n v="11.699999999999989"/>
    <n v="8.8583173894006055"/>
    <n v="102"/>
    <x v="0"/>
    <n v="0"/>
    <n v="0"/>
    <n v="0"/>
    <n v="0"/>
    <n v="0"/>
  </r>
  <r>
    <n v="7891"/>
    <s v="L55070"/>
    <x v="1"/>
    <n v="300.8"/>
    <n v="312.39999999999998"/>
    <n v="1767"/>
    <n v="185.03980729643882"/>
    <n v="25.6"/>
    <n v="11.599999999999966"/>
    <n v="4.7370190667888341"/>
    <n v="105"/>
    <x v="0"/>
    <n v="0"/>
    <n v="0"/>
    <n v="0"/>
    <n v="0"/>
    <n v="0"/>
  </r>
  <r>
    <n v="7892"/>
    <s v="L55071"/>
    <x v="1"/>
    <n v="300.8"/>
    <n v="312.5"/>
    <n v="1517"/>
    <n v="158.85986851652387"/>
    <n v="39.200000000000003"/>
    <n v="11.699999999999989"/>
    <n v="6.2273068458477363"/>
    <n v="107"/>
    <x v="0"/>
    <n v="0"/>
    <n v="0"/>
    <n v="0"/>
    <n v="0"/>
    <n v="0"/>
  </r>
  <r>
    <n v="7893"/>
    <s v="M22752"/>
    <x v="0"/>
    <n v="300.89999999999998"/>
    <n v="312.60000000000002"/>
    <n v="1555"/>
    <n v="162.83921921107094"/>
    <n v="40.6"/>
    <n v="11.700000000000045"/>
    <n v="6.6112722999694808"/>
    <n v="109"/>
    <x v="0"/>
    <n v="0"/>
    <n v="0"/>
    <n v="0"/>
    <n v="0"/>
    <n v="0"/>
  </r>
  <r>
    <n v="7894"/>
    <s v="L55073"/>
    <x v="1"/>
    <n v="300.89999999999998"/>
    <n v="312.7"/>
    <n v="1416"/>
    <n v="148.28317324943825"/>
    <n v="43.8"/>
    <n v="11.800000000000011"/>
    <n v="6.4948029883253948"/>
    <n v="112"/>
    <x v="0"/>
    <n v="0"/>
    <n v="0"/>
    <n v="0"/>
    <n v="0"/>
    <n v="0"/>
  </r>
  <r>
    <n v="7895"/>
    <s v="M22754"/>
    <x v="0"/>
    <n v="300.8"/>
    <n v="312.60000000000002"/>
    <n v="1588"/>
    <n v="166.29497113001972"/>
    <n v="35.6"/>
    <n v="11.800000000000011"/>
    <n v="5.9201009722287026"/>
    <n v="114"/>
    <x v="0"/>
    <n v="0"/>
    <n v="0"/>
    <n v="0"/>
    <n v="0"/>
    <n v="0"/>
  </r>
  <r>
    <n v="7896"/>
    <s v="L55075"/>
    <x v="1"/>
    <n v="300.8"/>
    <n v="312.60000000000002"/>
    <n v="1422"/>
    <n v="148.91149178015618"/>
    <n v="50"/>
    <n v="11.800000000000011"/>
    <n v="7.4455745890078084"/>
    <n v="117"/>
    <x v="0"/>
    <n v="0"/>
    <n v="0"/>
    <n v="0"/>
    <n v="0"/>
    <n v="0"/>
  </r>
  <r>
    <n v="7897"/>
    <s v="L55076"/>
    <x v="1"/>
    <n v="300.8"/>
    <n v="312.60000000000002"/>
    <n v="1376"/>
    <n v="144.09438304465183"/>
    <n v="53.6"/>
    <n v="11.800000000000011"/>
    <n v="7.7234589311933384"/>
    <n v="119"/>
    <x v="0"/>
    <n v="0"/>
    <n v="0"/>
    <n v="0"/>
    <n v="0"/>
    <n v="0"/>
  </r>
  <r>
    <n v="7898"/>
    <s v="L55077"/>
    <x v="1"/>
    <n v="300.8"/>
    <n v="312.5"/>
    <n v="1434"/>
    <n v="150.16812884159211"/>
    <n v="50.7"/>
    <n v="11.699999999999989"/>
    <n v="7.6135241322687204"/>
    <n v="121"/>
    <x v="0"/>
    <n v="0"/>
    <n v="0"/>
    <n v="0"/>
    <n v="0"/>
    <n v="0"/>
  </r>
  <r>
    <n v="7899"/>
    <s v="L55078"/>
    <x v="1"/>
    <n v="300.8"/>
    <n v="312.5"/>
    <n v="1423"/>
    <n v="149.01621153527586"/>
    <n v="47.3"/>
    <n v="11.699999999999989"/>
    <n v="7.0484668056185473"/>
    <n v="123"/>
    <x v="0"/>
    <n v="0"/>
    <n v="0"/>
    <n v="0"/>
    <n v="0"/>
    <n v="0"/>
  </r>
  <r>
    <n v="7900"/>
    <s v="L55079"/>
    <x v="1"/>
    <n v="300.89999999999998"/>
    <n v="312.39999999999998"/>
    <n v="1364"/>
    <n v="142.83774598321591"/>
    <n v="52.5"/>
    <n v="11.5"/>
    <n v="7.4989816641188352"/>
    <n v="125"/>
    <x v="0"/>
    <n v="0"/>
    <n v="0"/>
    <n v="0"/>
    <n v="0"/>
    <n v="0"/>
  </r>
  <r>
    <n v="7901"/>
    <s v="L55080"/>
    <x v="1"/>
    <n v="300.8"/>
    <n v="312.39999999999998"/>
    <n v="1825"/>
    <n v="191.11355309337907"/>
    <n v="23.8"/>
    <n v="11.599999999999966"/>
    <n v="4.5485025636224217"/>
    <n v="127"/>
    <x v="0"/>
    <n v="0"/>
    <n v="0"/>
    <n v="0"/>
    <n v="0"/>
    <n v="0"/>
  </r>
  <r>
    <n v="7902"/>
    <s v="L55081"/>
    <x v="1"/>
    <n v="300.8"/>
    <n v="312.39999999999998"/>
    <n v="1365"/>
    <n v="142.94246573833559"/>
    <n v="44.5"/>
    <n v="11.599999999999966"/>
    <n v="6.3609397253559337"/>
    <n v="129"/>
    <x v="0"/>
    <n v="0"/>
    <n v="0"/>
    <n v="0"/>
    <n v="0"/>
    <n v="0"/>
  </r>
  <r>
    <n v="7903"/>
    <s v="M22762"/>
    <x v="0"/>
    <n v="300.7"/>
    <n v="312.3"/>
    <n v="1430"/>
    <n v="149.74924982111349"/>
    <n v="47.2"/>
    <n v="11.600000000000023"/>
    <n v="7.0681645915565579"/>
    <n v="131"/>
    <x v="0"/>
    <n v="0"/>
    <n v="0"/>
    <n v="0"/>
    <n v="0"/>
    <n v="0"/>
  </r>
  <r>
    <n v="7904"/>
    <s v="L55083"/>
    <x v="1"/>
    <n v="300.8"/>
    <n v="312.3"/>
    <n v="1435"/>
    <n v="150.27284859671178"/>
    <n v="44.8"/>
    <n v="11.5"/>
    <n v="6.7322236171326875"/>
    <n v="134"/>
    <x v="0"/>
    <n v="0"/>
    <n v="0"/>
    <n v="0"/>
    <n v="0"/>
    <n v="0"/>
  </r>
  <r>
    <n v="7905"/>
    <s v="M22764"/>
    <x v="0"/>
    <n v="300.8"/>
    <n v="312.39999999999998"/>
    <n v="1811"/>
    <n v="189.64747652170385"/>
    <n v="25.1"/>
    <n v="11.599999999999966"/>
    <n v="4.7601516606947669"/>
    <n v="136"/>
    <x v="0"/>
    <n v="0"/>
    <n v="0"/>
    <n v="0"/>
    <n v="0"/>
    <n v="0"/>
  </r>
  <r>
    <n v="7906"/>
    <s v="M22765"/>
    <x v="0"/>
    <n v="300.8"/>
    <n v="312.39999999999998"/>
    <n v="1465"/>
    <n v="153.41444125030156"/>
    <n v="43.7"/>
    <n v="11.599999999999966"/>
    <n v="6.7042110826381789"/>
    <n v="139"/>
    <x v="0"/>
    <n v="0"/>
    <n v="0"/>
    <n v="0"/>
    <n v="0"/>
    <n v="0"/>
  </r>
  <r>
    <n v="7907"/>
    <s v="L55086"/>
    <x v="1"/>
    <n v="300.89999999999998"/>
    <n v="312.39999999999998"/>
    <n v="1372"/>
    <n v="143.67550402417322"/>
    <n v="51"/>
    <n v="11.5"/>
    <n v="7.3274507052328346"/>
    <n v="142"/>
    <x v="0"/>
    <n v="0"/>
    <n v="0"/>
    <n v="0"/>
    <n v="0"/>
    <n v="0"/>
  </r>
  <r>
    <n v="7908"/>
    <s v="L55087"/>
    <x v="1"/>
    <n v="300.8"/>
    <n v="312.3"/>
    <n v="1858"/>
    <n v="194.56930501232785"/>
    <n v="26.3"/>
    <n v="11.5"/>
    <n v="5.1171727218242218"/>
    <n v="144"/>
    <x v="0"/>
    <n v="0"/>
    <n v="0"/>
    <n v="0"/>
    <n v="0"/>
    <n v="0"/>
  </r>
  <r>
    <n v="7909"/>
    <s v="L55088"/>
    <x v="1"/>
    <n v="300.7"/>
    <n v="312.3"/>
    <n v="1715"/>
    <n v="179.59438003021651"/>
    <n v="26.8"/>
    <n v="11.600000000000023"/>
    <n v="4.8131293848098027"/>
    <n v="146"/>
    <x v="0"/>
    <n v="0"/>
    <n v="0"/>
    <n v="0"/>
    <n v="0"/>
    <n v="0"/>
  </r>
  <r>
    <n v="7910"/>
    <s v="L55089"/>
    <x v="1"/>
    <n v="300.7"/>
    <n v="312.2"/>
    <n v="1590"/>
    <n v="166.50441064025901"/>
    <n v="38.5"/>
    <n v="11.5"/>
    <n v="6.410419809649972"/>
    <n v="148"/>
    <x v="0"/>
    <n v="0"/>
    <n v="0"/>
    <n v="0"/>
    <n v="0"/>
    <n v="0"/>
  </r>
  <r>
    <n v="7911"/>
    <s v="M22770"/>
    <x v="0"/>
    <n v="300.8"/>
    <n v="312.2"/>
    <n v="1664"/>
    <n v="174.25367251911388"/>
    <n v="25.7"/>
    <n v="11.399999999999977"/>
    <n v="4.4783193837412263"/>
    <n v="150"/>
    <x v="0"/>
    <n v="0"/>
    <n v="0"/>
    <n v="0"/>
    <n v="0"/>
    <n v="0"/>
  </r>
  <r>
    <n v="7912"/>
    <s v="L55091"/>
    <x v="1"/>
    <n v="300.7"/>
    <n v="312.10000000000002"/>
    <n v="1512"/>
    <n v="158.33626974092559"/>
    <n v="36.9"/>
    <n v="11.400000000000034"/>
    <n v="5.8426083534401538"/>
    <n v="153"/>
    <x v="0"/>
    <n v="0"/>
    <n v="0"/>
    <n v="0"/>
    <n v="0"/>
    <n v="0"/>
  </r>
  <r>
    <n v="7913"/>
    <s v="L55092"/>
    <x v="1"/>
    <n v="300.7"/>
    <n v="312.10000000000002"/>
    <n v="1498"/>
    <n v="156.87019316925034"/>
    <n v="44"/>
    <n v="11.400000000000034"/>
    <n v="6.9022884994470148"/>
    <n v="155"/>
    <x v="0"/>
    <n v="0"/>
    <n v="0"/>
    <n v="0"/>
    <n v="0"/>
    <n v="0"/>
  </r>
  <r>
    <n v="7914"/>
    <s v="L55093"/>
    <x v="1"/>
    <n v="300.7"/>
    <n v="312.10000000000002"/>
    <n v="1395"/>
    <n v="146.08405839192537"/>
    <n v="41.9"/>
    <n v="11.400000000000034"/>
    <n v="6.1209220466216729"/>
    <n v="157"/>
    <x v="0"/>
    <n v="0"/>
    <n v="0"/>
    <n v="0"/>
    <n v="0"/>
    <n v="0"/>
  </r>
  <r>
    <n v="7915"/>
    <s v="H37328"/>
    <x v="2"/>
    <n v="300.7"/>
    <n v="312.10000000000002"/>
    <n v="1490"/>
    <n v="156.03243512829306"/>
    <n v="43.1"/>
    <n v="11.400000000000034"/>
    <n v="6.7249979540294307"/>
    <n v="159"/>
    <x v="0"/>
    <n v="0"/>
    <n v="0"/>
    <n v="0"/>
    <n v="0"/>
    <n v="0"/>
  </r>
  <r>
    <n v="7916"/>
    <s v="H37329"/>
    <x v="2"/>
    <n v="300.8"/>
    <n v="312.10000000000002"/>
    <n v="1527"/>
    <n v="159.90706606772045"/>
    <n v="35.1"/>
    <n v="11.300000000000011"/>
    <n v="5.6127380189769882"/>
    <n v="164"/>
    <x v="0"/>
    <n v="0"/>
    <n v="0"/>
    <n v="0"/>
    <n v="0"/>
    <n v="0"/>
  </r>
  <r>
    <n v="7917"/>
    <s v="L55096"/>
    <x v="1"/>
    <n v="300.8"/>
    <n v="312.10000000000002"/>
    <n v="1512"/>
    <n v="158.33626974092559"/>
    <n v="37.1"/>
    <n v="11.300000000000011"/>
    <n v="5.8742756073883395"/>
    <n v="169"/>
    <x v="0"/>
    <n v="0"/>
    <n v="0"/>
    <n v="0"/>
    <n v="0"/>
    <n v="0"/>
  </r>
  <r>
    <n v="7918"/>
    <s v="L55097"/>
    <x v="1"/>
    <n v="300.89999999999998"/>
    <n v="312.10000000000002"/>
    <n v="1474"/>
    <n v="154.35691904637852"/>
    <n v="42.4"/>
    <n v="11.200000000000045"/>
    <n v="6.5447333675664492"/>
    <n v="171"/>
    <x v="0"/>
    <n v="0"/>
    <n v="0"/>
    <n v="0"/>
    <n v="0"/>
    <n v="0"/>
  </r>
  <r>
    <n v="7919"/>
    <s v="L55098"/>
    <x v="1"/>
    <n v="300.8"/>
    <n v="312.10000000000002"/>
    <n v="1505"/>
    <n v="157.60323145508795"/>
    <n v="41.3"/>
    <n v="11.300000000000011"/>
    <n v="6.5090134590951321"/>
    <n v="173"/>
    <x v="0"/>
    <n v="0"/>
    <n v="0"/>
    <n v="0"/>
    <n v="0"/>
    <n v="0"/>
  </r>
  <r>
    <n v="7920"/>
    <s v="L55099"/>
    <x v="1"/>
    <n v="300.8"/>
    <n v="312"/>
    <n v="1496"/>
    <n v="156.66075365901102"/>
    <n v="40"/>
    <n v="11.199999999999989"/>
    <n v="6.2664301463604408"/>
    <n v="175"/>
    <x v="0"/>
    <n v="0"/>
    <n v="0"/>
    <n v="0"/>
    <n v="0"/>
    <n v="0"/>
  </r>
  <r>
    <n v="7921"/>
    <s v="L55100"/>
    <x v="1"/>
    <n v="300.8"/>
    <n v="312"/>
    <n v="1382"/>
    <n v="144.7227015753698"/>
    <n v="49.3"/>
    <n v="11.199999999999989"/>
    <n v="7.1348291876657308"/>
    <n v="177"/>
    <x v="0"/>
    <n v="0"/>
    <n v="0"/>
    <n v="0"/>
    <n v="0"/>
    <n v="0"/>
  </r>
  <r>
    <n v="7922"/>
    <s v="L55101"/>
    <x v="1"/>
    <n v="300.7"/>
    <n v="311.89999999999998"/>
    <n v="1419"/>
    <n v="148.59733251479722"/>
    <n v="47.7"/>
    <n v="11.199999999999989"/>
    <n v="7.0880927609558277"/>
    <n v="179"/>
    <x v="0"/>
    <n v="0"/>
    <n v="0"/>
    <n v="0"/>
    <n v="0"/>
    <n v="0"/>
  </r>
  <r>
    <n v="7923"/>
    <s v="L55102"/>
    <x v="1"/>
    <n v="300.7"/>
    <n v="311.89999999999998"/>
    <n v="1462"/>
    <n v="153.1002819849426"/>
    <n v="39.700000000000003"/>
    <n v="11.199999999999989"/>
    <n v="6.0780811948022215"/>
    <n v="181"/>
    <x v="0"/>
    <n v="0"/>
    <n v="0"/>
    <n v="0"/>
    <n v="0"/>
    <n v="0"/>
  </r>
  <r>
    <n v="7924"/>
    <s v="M22783"/>
    <x v="0"/>
    <n v="300.8"/>
    <n v="312"/>
    <n v="1450"/>
    <n v="151.84364492350667"/>
    <n v="45"/>
    <n v="11.199999999999989"/>
    <n v="6.8329640215578005"/>
    <n v="183"/>
    <x v="0"/>
    <n v="0"/>
    <n v="0"/>
    <n v="0"/>
    <n v="0"/>
    <n v="0"/>
  </r>
  <r>
    <n v="7925"/>
    <s v="H37338"/>
    <x v="2"/>
    <n v="300.7"/>
    <n v="311.89999999999998"/>
    <n v="1389"/>
    <n v="145.45573986120741"/>
    <n v="46.5"/>
    <n v="11.199999999999989"/>
    <n v="6.7636919035461442"/>
    <n v="186"/>
    <x v="0"/>
    <n v="0"/>
    <n v="0"/>
    <n v="0"/>
    <n v="0"/>
    <n v="0"/>
  </r>
  <r>
    <n v="7926"/>
    <s v="M22785"/>
    <x v="0"/>
    <n v="300.7"/>
    <n v="311.89999999999998"/>
    <n v="1697"/>
    <n v="177.70942443806265"/>
    <n v="28.2"/>
    <n v="11.199999999999989"/>
    <n v="5.0114057691533676"/>
    <n v="191"/>
    <x v="0"/>
    <n v="0"/>
    <n v="0"/>
    <n v="0"/>
    <n v="0"/>
    <n v="0"/>
  </r>
  <r>
    <n v="7927"/>
    <s v="L55106"/>
    <x v="1"/>
    <n v="300.7"/>
    <n v="311.89999999999998"/>
    <n v="1335"/>
    <n v="139.8008730847458"/>
    <n v="57.1"/>
    <n v="11.199999999999989"/>
    <n v="7.9826298531389854"/>
    <n v="194"/>
    <x v="1"/>
    <n v="0"/>
    <n v="0"/>
    <n v="0"/>
    <n v="1"/>
    <n v="0"/>
  </r>
  <r>
    <n v="7928"/>
    <s v="L55107"/>
    <x v="1"/>
    <n v="300.7"/>
    <n v="311.89999999999998"/>
    <n v="1476"/>
    <n v="154.56635855661781"/>
    <n v="42"/>
    <n v="11.199999999999989"/>
    <n v="6.4917870593779483"/>
    <n v="196"/>
    <x v="0"/>
    <n v="0"/>
    <n v="0"/>
    <n v="0"/>
    <n v="0"/>
    <n v="0"/>
  </r>
  <r>
    <n v="7929"/>
    <s v="L55108"/>
    <x v="1"/>
    <n v="300.60000000000002"/>
    <n v="311.7"/>
    <n v="1497"/>
    <n v="156.76547341413067"/>
    <n v="43.6"/>
    <n v="11.099999999999966"/>
    <n v="6.8349746408560978"/>
    <n v="198"/>
    <x v="0"/>
    <n v="0"/>
    <n v="0"/>
    <n v="0"/>
    <n v="0"/>
    <n v="0"/>
  </r>
  <r>
    <n v="7930"/>
    <s v="M22789"/>
    <x v="0"/>
    <n v="300.60000000000002"/>
    <n v="311.60000000000002"/>
    <n v="1669"/>
    <n v="174.77727129471216"/>
    <n v="29.2"/>
    <n v="11"/>
    <n v="5.1034963218055953"/>
    <n v="200"/>
    <x v="0"/>
    <n v="0"/>
    <n v="0"/>
    <n v="0"/>
    <n v="0"/>
    <n v="0"/>
  </r>
  <r>
    <n v="7931"/>
    <s v="L55110"/>
    <x v="1"/>
    <n v="300.60000000000002"/>
    <n v="311.60000000000002"/>
    <n v="1455"/>
    <n v="152.36724369910496"/>
    <n v="48"/>
    <n v="11"/>
    <n v="7.3136276975570382"/>
    <n v="203"/>
    <x v="0"/>
    <n v="0"/>
    <n v="0"/>
    <n v="0"/>
    <n v="0"/>
    <n v="0"/>
  </r>
  <r>
    <n v="7932"/>
    <s v="L55111"/>
    <x v="1"/>
    <n v="300.7"/>
    <n v="311.7"/>
    <n v="1499"/>
    <n v="156.97491292436999"/>
    <n v="38.4"/>
    <n v="11"/>
    <n v="6.0278366562958068"/>
    <n v="205"/>
    <x v="0"/>
    <n v="0"/>
    <n v="0"/>
    <n v="0"/>
    <n v="0"/>
    <n v="0"/>
  </r>
  <r>
    <n v="7933"/>
    <s v="L55112"/>
    <x v="1"/>
    <n v="300.7"/>
    <n v="311.8"/>
    <n v="1478"/>
    <n v="154.77579806685713"/>
    <n v="41.9"/>
    <n v="11.100000000000023"/>
    <n v="6.485105939001313"/>
    <n v="207"/>
    <x v="0"/>
    <n v="0"/>
    <n v="0"/>
    <n v="0"/>
    <n v="0"/>
    <n v="0"/>
  </r>
  <r>
    <n v="7934"/>
    <s v="L55113"/>
    <x v="1"/>
    <n v="300.8"/>
    <n v="311.8"/>
    <n v="1928"/>
    <n v="201.89968787070404"/>
    <n v="21.8"/>
    <n v="11"/>
    <n v="4.4014131955813482"/>
    <n v="209"/>
    <x v="0"/>
    <n v="0"/>
    <n v="0"/>
    <n v="0"/>
    <n v="0"/>
    <n v="0"/>
  </r>
  <r>
    <n v="7935"/>
    <s v="M22794"/>
    <x v="0"/>
    <n v="300.8"/>
    <n v="311.89999999999998"/>
    <n v="1621"/>
    <n v="169.7507230489685"/>
    <n v="28.3"/>
    <n v="11.099999999999966"/>
    <n v="4.8039454622858084"/>
    <n v="211"/>
    <x v="0"/>
    <n v="0"/>
    <n v="0"/>
    <n v="0"/>
    <n v="0"/>
    <n v="0"/>
  </r>
  <r>
    <n v="7936"/>
    <s v="M22795"/>
    <x v="0"/>
    <n v="300.8"/>
    <n v="311.89999999999998"/>
    <n v="1356"/>
    <n v="141.99998794225863"/>
    <n v="44.3"/>
    <n v="11.099999999999966"/>
    <n v="6.2905994658420568"/>
    <n v="214"/>
    <x v="0"/>
    <n v="0"/>
    <n v="0"/>
    <n v="0"/>
    <n v="0"/>
    <n v="0"/>
  </r>
  <r>
    <n v="7937"/>
    <s v="L55116"/>
    <x v="1"/>
    <n v="300.8"/>
    <n v="311.7"/>
    <n v="1490"/>
    <n v="156.03243512829306"/>
    <n v="46.4"/>
    <n v="10.899999999999977"/>
    <n v="7.2399049899527981"/>
    <n v="217"/>
    <x v="0"/>
    <n v="0"/>
    <n v="0"/>
    <n v="0"/>
    <n v="0"/>
    <n v="0"/>
  </r>
  <r>
    <n v="7938"/>
    <s v="L55117"/>
    <x v="1"/>
    <n v="300.8"/>
    <n v="311.7"/>
    <n v="1578"/>
    <n v="165.24777357882311"/>
    <n v="31.4"/>
    <n v="10.899999999999977"/>
    <n v="5.1887800903750456"/>
    <n v="219"/>
    <x v="0"/>
    <n v="0"/>
    <n v="0"/>
    <n v="0"/>
    <n v="0"/>
    <n v="0"/>
  </r>
  <r>
    <n v="7939"/>
    <s v="L55118"/>
    <x v="1"/>
    <n v="300.8"/>
    <n v="311.7"/>
    <n v="1681"/>
    <n v="176.03390835614806"/>
    <n v="31.3"/>
    <n v="10.899999999999977"/>
    <n v="5.5098613315474338"/>
    <n v="221"/>
    <x v="0"/>
    <n v="0"/>
    <n v="0"/>
    <n v="0"/>
    <n v="0"/>
    <n v="0"/>
  </r>
  <r>
    <n v="7940"/>
    <s v="L55119"/>
    <x v="1"/>
    <n v="300.8"/>
    <n v="311.8"/>
    <n v="1417"/>
    <n v="148.3878930045579"/>
    <n v="43.4"/>
    <n v="11"/>
    <n v="6.440034556397813"/>
    <n v="223"/>
    <x v="0"/>
    <n v="0"/>
    <n v="0"/>
    <n v="0"/>
    <n v="0"/>
    <n v="0"/>
  </r>
  <r>
    <n v="7941"/>
    <s v="M22800"/>
    <x v="0"/>
    <n v="300.7"/>
    <n v="311.7"/>
    <n v="1532"/>
    <n v="160.43066484331877"/>
    <n v="40"/>
    <n v="11"/>
    <n v="6.4172265937327504"/>
    <n v="0"/>
    <x v="0"/>
    <n v="0"/>
    <n v="0"/>
    <n v="0"/>
    <n v="0"/>
    <n v="0"/>
  </r>
  <r>
    <n v="7942"/>
    <s v="M22801"/>
    <x v="0"/>
    <n v="300.7"/>
    <n v="311.7"/>
    <n v="1499"/>
    <n v="156.97491292436999"/>
    <n v="38.9"/>
    <n v="11"/>
    <n v="6.1063241127579921"/>
    <n v="3"/>
    <x v="0"/>
    <n v="0"/>
    <n v="0"/>
    <n v="0"/>
    <n v="0"/>
    <n v="0"/>
  </r>
  <r>
    <n v="7943"/>
    <s v="L55122"/>
    <x v="1"/>
    <n v="300.8"/>
    <n v="311.7"/>
    <n v="1432"/>
    <n v="149.95868933135279"/>
    <n v="45.8"/>
    <n v="10.899999999999977"/>
    <n v="6.8681079713759576"/>
    <n v="6"/>
    <x v="0"/>
    <n v="0"/>
    <n v="0"/>
    <n v="0"/>
    <n v="0"/>
    <n v="0"/>
  </r>
  <r>
    <n v="7944"/>
    <s v="L55123"/>
    <x v="1"/>
    <n v="300.8"/>
    <n v="311.7"/>
    <n v="1753"/>
    <n v="183.57373072476358"/>
    <n v="29"/>
    <n v="10.899999999999977"/>
    <n v="5.3236381910181434"/>
    <n v="8"/>
    <x v="0"/>
    <n v="0"/>
    <n v="0"/>
    <n v="0"/>
    <n v="0"/>
    <n v="0"/>
  </r>
  <r>
    <n v="7945"/>
    <s v="L55124"/>
    <x v="1"/>
    <n v="300.8"/>
    <n v="311.7"/>
    <n v="1414"/>
    <n v="148.0737337391989"/>
    <n v="49"/>
    <n v="10.899999999999977"/>
    <n v="7.2556129532207461"/>
    <n v="10"/>
    <x v="0"/>
    <n v="0"/>
    <n v="0"/>
    <n v="0"/>
    <n v="0"/>
    <n v="0"/>
  </r>
  <r>
    <n v="7946"/>
    <s v="L55125"/>
    <x v="1"/>
    <n v="300.8"/>
    <n v="311.7"/>
    <n v="1655"/>
    <n v="173.31119472303692"/>
    <n v="32.200000000000003"/>
    <n v="10.899999999999977"/>
    <n v="5.5806204700817892"/>
    <n v="12"/>
    <x v="0"/>
    <n v="0"/>
    <n v="0"/>
    <n v="0"/>
    <n v="0"/>
    <n v="0"/>
  </r>
  <r>
    <n v="7947"/>
    <s v="L55126"/>
    <x v="1"/>
    <n v="300.8"/>
    <n v="311.60000000000002"/>
    <n v="1516"/>
    <n v="158.7551487614042"/>
    <n v="35.6"/>
    <n v="10.800000000000011"/>
    <n v="5.6516832959059897"/>
    <n v="14"/>
    <x v="0"/>
    <n v="0"/>
    <n v="0"/>
    <n v="0"/>
    <n v="0"/>
    <n v="0"/>
  </r>
  <r>
    <n v="7948"/>
    <s v="L55127"/>
    <x v="1"/>
    <n v="300.8"/>
    <n v="311.7"/>
    <n v="1426"/>
    <n v="149.33037080063482"/>
    <n v="45.5"/>
    <n v="10.899999999999977"/>
    <n v="6.7945318714288838"/>
    <n v="16"/>
    <x v="0"/>
    <n v="0"/>
    <n v="0"/>
    <n v="0"/>
    <n v="0"/>
    <n v="0"/>
  </r>
  <r>
    <n v="7949"/>
    <s v="L55128"/>
    <x v="1"/>
    <n v="300.8"/>
    <n v="311.7"/>
    <n v="1479"/>
    <n v="154.88051782197681"/>
    <n v="39.4"/>
    <n v="10.899999999999977"/>
    <n v="6.1022924021858866"/>
    <n v="18"/>
    <x v="0"/>
    <n v="0"/>
    <n v="0"/>
    <n v="0"/>
    <n v="0"/>
    <n v="0"/>
  </r>
  <r>
    <n v="7950"/>
    <s v="M22809"/>
    <x v="0"/>
    <n v="300.7"/>
    <n v="311.5"/>
    <n v="1569"/>
    <n v="164.30529578274619"/>
    <n v="36.4"/>
    <n v="10.800000000000011"/>
    <n v="5.980712766491961"/>
    <n v="20"/>
    <x v="0"/>
    <n v="0"/>
    <n v="0"/>
    <n v="0"/>
    <n v="0"/>
    <n v="0"/>
  </r>
  <r>
    <n v="7951"/>
    <s v="L55130"/>
    <x v="1"/>
    <n v="300.8"/>
    <n v="311.60000000000002"/>
    <n v="1568"/>
    <n v="164.20057602762651"/>
    <n v="36"/>
    <n v="10.800000000000011"/>
    <n v="5.9112207369945544"/>
    <n v="23"/>
    <x v="0"/>
    <n v="0"/>
    <n v="0"/>
    <n v="0"/>
    <n v="0"/>
    <n v="0"/>
  </r>
  <r>
    <n v="7952"/>
    <s v="M22811"/>
    <x v="0"/>
    <n v="300.89999999999998"/>
    <n v="311.8"/>
    <n v="1843"/>
    <n v="192.99850868553295"/>
    <n v="24.5"/>
    <n v="10.900000000000034"/>
    <n v="4.7284634627955571"/>
    <n v="25"/>
    <x v="0"/>
    <n v="0"/>
    <n v="0"/>
    <n v="0"/>
    <n v="0"/>
    <n v="0"/>
  </r>
  <r>
    <n v="7953"/>
    <s v="M22812"/>
    <x v="0"/>
    <n v="300.89999999999998"/>
    <n v="311.89999999999998"/>
    <n v="1480"/>
    <n v="154.98523757709646"/>
    <n v="40.9"/>
    <n v="11"/>
    <n v="6.3388962169032448"/>
    <n v="28"/>
    <x v="0"/>
    <n v="0"/>
    <n v="0"/>
    <n v="0"/>
    <n v="0"/>
    <n v="0"/>
  </r>
  <r>
    <n v="7954"/>
    <s v="L55133"/>
    <x v="1"/>
    <n v="301"/>
    <n v="312"/>
    <n v="1447"/>
    <n v="151.52948565814768"/>
    <n v="36.799999999999997"/>
    <n v="11"/>
    <n v="5.5762850722198349"/>
    <n v="31"/>
    <x v="0"/>
    <n v="0"/>
    <n v="0"/>
    <n v="0"/>
    <n v="0"/>
    <n v="0"/>
  </r>
  <r>
    <n v="7955"/>
    <s v="L55134"/>
    <x v="1"/>
    <n v="301"/>
    <n v="311.89999999999998"/>
    <n v="1454"/>
    <n v="152.26252394398531"/>
    <n v="41.9"/>
    <n v="10.899999999999977"/>
    <n v="6.3797997532529847"/>
    <n v="33"/>
    <x v="0"/>
    <n v="0"/>
    <n v="0"/>
    <n v="0"/>
    <n v="0"/>
    <n v="0"/>
  </r>
  <r>
    <n v="7956"/>
    <s v="M22815"/>
    <x v="0"/>
    <n v="300.89999999999998"/>
    <n v="311.89999999999998"/>
    <n v="1310"/>
    <n v="137.18287920675431"/>
    <n v="56.1"/>
    <n v="11"/>
    <n v="7.6959595234989164"/>
    <n v="35"/>
    <x v="0"/>
    <n v="0"/>
    <n v="0"/>
    <n v="0"/>
    <n v="0"/>
    <n v="0"/>
  </r>
  <r>
    <n v="7957"/>
    <s v="H37370"/>
    <x v="2"/>
    <n v="300.89999999999998"/>
    <n v="311.89999999999998"/>
    <n v="1513"/>
    <n v="158.44098949604523"/>
    <n v="38"/>
    <n v="11"/>
    <n v="6.020757600849719"/>
    <n v="38"/>
    <x v="0"/>
    <n v="0"/>
    <n v="0"/>
    <n v="0"/>
    <n v="0"/>
    <n v="0"/>
  </r>
  <r>
    <n v="7958"/>
    <s v="H37371"/>
    <x v="2"/>
    <n v="300.89999999999998"/>
    <n v="311.89999999999998"/>
    <n v="2140"/>
    <n v="224.10027595607193"/>
    <n v="16.5"/>
    <n v="11"/>
    <n v="3.6976545532751866"/>
    <n v="43"/>
    <x v="0"/>
    <n v="0"/>
    <n v="0"/>
    <n v="0"/>
    <n v="0"/>
    <n v="0"/>
  </r>
  <r>
    <n v="7959"/>
    <s v="L55138"/>
    <x v="1"/>
    <n v="301"/>
    <n v="312.10000000000002"/>
    <n v="1377"/>
    <n v="144.19910279977151"/>
    <n v="49.9"/>
    <n v="11.100000000000023"/>
    <n v="7.1955352297085984"/>
    <n v="48"/>
    <x v="0"/>
    <n v="0"/>
    <n v="0"/>
    <n v="0"/>
    <n v="0"/>
    <n v="0"/>
  </r>
  <r>
    <n v="7960"/>
    <s v="L55139"/>
    <x v="1"/>
    <n v="301"/>
    <n v="312.10000000000002"/>
    <n v="1585"/>
    <n v="165.98081186466072"/>
    <n v="32.299999999999997"/>
    <n v="11.100000000000023"/>
    <n v="5.3611802232285406"/>
    <n v="50"/>
    <x v="0"/>
    <n v="0"/>
    <n v="0"/>
    <n v="0"/>
    <n v="0"/>
    <n v="0"/>
  </r>
  <r>
    <n v="7961"/>
    <s v="H37374"/>
    <x v="2"/>
    <n v="301.10000000000002"/>
    <n v="312.2"/>
    <n v="1491"/>
    <n v="156.13715488341271"/>
    <n v="42.6"/>
    <n v="11.099999999999966"/>
    <n v="6.651442798033381"/>
    <n v="52"/>
    <x v="0"/>
    <n v="0"/>
    <n v="0"/>
    <n v="0"/>
    <n v="0"/>
    <n v="0"/>
  </r>
  <r>
    <n v="7962"/>
    <s v="L55141"/>
    <x v="1"/>
    <n v="301"/>
    <n v="312.2"/>
    <n v="1264"/>
    <n v="132.36577047124996"/>
    <n v="59"/>
    <n v="11.199999999999989"/>
    <n v="7.8095804578037482"/>
    <n v="57"/>
    <x v="0"/>
    <n v="0"/>
    <n v="0"/>
    <n v="0"/>
    <n v="0"/>
    <n v="0"/>
  </r>
  <r>
    <n v="7963"/>
    <s v="L55142"/>
    <x v="1"/>
    <n v="301"/>
    <n v="312.2"/>
    <n v="1372"/>
    <n v="143.67550402417322"/>
    <n v="47"/>
    <n v="11.199999999999989"/>
    <n v="6.7527486891361415"/>
    <n v="59"/>
    <x v="0"/>
    <n v="0"/>
    <n v="0"/>
    <n v="0"/>
    <n v="0"/>
    <n v="0"/>
  </r>
  <r>
    <n v="7964"/>
    <s v="L55143"/>
    <x v="1"/>
    <n v="301"/>
    <n v="312.2"/>
    <n v="1510"/>
    <n v="158.12683023068624"/>
    <n v="39.9"/>
    <n v="11.199999999999989"/>
    <n v="6.3092605262043806"/>
    <n v="61"/>
    <x v="0"/>
    <n v="0"/>
    <n v="0"/>
    <n v="0"/>
    <n v="0"/>
    <n v="0"/>
  </r>
  <r>
    <n v="7965"/>
    <s v="L55144"/>
    <x v="1"/>
    <n v="300.89999999999998"/>
    <n v="312.10000000000002"/>
    <n v="1423"/>
    <n v="149.01621153527586"/>
    <n v="40.200000000000003"/>
    <n v="11.200000000000045"/>
    <n v="5.9904517037180893"/>
    <n v="63"/>
    <x v="0"/>
    <n v="0"/>
    <n v="0"/>
    <n v="0"/>
    <n v="0"/>
    <n v="0"/>
  </r>
  <r>
    <n v="7966"/>
    <s v="L55145"/>
    <x v="1"/>
    <n v="301.10000000000002"/>
    <n v="312.3"/>
    <n v="1464"/>
    <n v="153.30972149518189"/>
    <n v="35.299999999999997"/>
    <n v="11.199999999999989"/>
    <n v="5.4118331687799204"/>
    <n v="65"/>
    <x v="0"/>
    <n v="0"/>
    <n v="0"/>
    <n v="0"/>
    <n v="0"/>
    <n v="0"/>
  </r>
  <r>
    <n v="7967"/>
    <s v="L55146"/>
    <x v="1"/>
    <n v="301"/>
    <n v="312.2"/>
    <n v="1602"/>
    <n v="167.76104770169496"/>
    <n v="35.9"/>
    <n v="11.199999999999989"/>
    <n v="6.0226216124908492"/>
    <n v="67"/>
    <x v="0"/>
    <n v="0"/>
    <n v="0"/>
    <n v="0"/>
    <n v="0"/>
    <n v="0"/>
  </r>
  <r>
    <n v="7968"/>
    <s v="M22827"/>
    <x v="0"/>
    <n v="301"/>
    <n v="312.2"/>
    <n v="1629"/>
    <n v="170.58848108992575"/>
    <n v="32.6"/>
    <n v="11.199999999999989"/>
    <n v="5.56118448353158"/>
    <n v="69"/>
    <x v="0"/>
    <n v="0"/>
    <n v="0"/>
    <n v="0"/>
    <n v="0"/>
    <n v="0"/>
  </r>
  <r>
    <n v="7969"/>
    <s v="L55148"/>
    <x v="1"/>
    <n v="300.89999999999998"/>
    <n v="312.2"/>
    <n v="1811"/>
    <n v="189.64747652170385"/>
    <n v="23.2"/>
    <n v="11.300000000000011"/>
    <n v="4.3998214553035293"/>
    <n v="72"/>
    <x v="0"/>
    <n v="0"/>
    <n v="0"/>
    <n v="0"/>
    <n v="0"/>
    <n v="0"/>
  </r>
  <r>
    <n v="7970"/>
    <s v="L55149"/>
    <x v="1"/>
    <n v="300.89999999999998"/>
    <n v="312.10000000000002"/>
    <n v="1711"/>
    <n v="179.17550100973784"/>
    <n v="28.8"/>
    <n v="11.200000000000045"/>
    <n v="5.1602544290804495"/>
    <n v="74"/>
    <x v="0"/>
    <n v="0"/>
    <n v="0"/>
    <n v="0"/>
    <n v="0"/>
    <n v="0"/>
  </r>
  <r>
    <n v="7971"/>
    <s v="M22830"/>
    <x v="0"/>
    <n v="300.89999999999998"/>
    <n v="312.10000000000002"/>
    <n v="1297"/>
    <n v="135.82152239019874"/>
    <n v="48.6"/>
    <n v="11.200000000000045"/>
    <n v="6.6009259881636586"/>
    <n v="76"/>
    <x v="0"/>
    <n v="0"/>
    <n v="0"/>
    <n v="0"/>
    <n v="0"/>
    <n v="0"/>
  </r>
  <r>
    <n v="7972"/>
    <s v="L55151"/>
    <x v="1"/>
    <n v="301"/>
    <n v="312.10000000000002"/>
    <n v="1405"/>
    <n v="147.131255943122"/>
    <n v="46.1"/>
    <n v="11.100000000000023"/>
    <n v="6.7827508989779242"/>
    <n v="79"/>
    <x v="0"/>
    <n v="0"/>
    <n v="0"/>
    <n v="0"/>
    <n v="0"/>
    <n v="0"/>
  </r>
  <r>
    <n v="7973"/>
    <s v="L55152"/>
    <x v="1"/>
    <n v="301.10000000000002"/>
    <n v="312.2"/>
    <n v="1397"/>
    <n v="146.29349790216469"/>
    <n v="54.9"/>
    <n v="11.099999999999966"/>
    <n v="8.0315130348288406"/>
    <n v="81"/>
    <x v="0"/>
    <n v="0"/>
    <n v="0"/>
    <n v="0"/>
    <n v="0"/>
    <n v="0"/>
  </r>
  <r>
    <n v="7974"/>
    <s v="L55153"/>
    <x v="1"/>
    <n v="301.10000000000002"/>
    <n v="312.3"/>
    <n v="1682"/>
    <n v="176.13862811126774"/>
    <n v="29.7"/>
    <n v="11.199999999999989"/>
    <n v="5.2313172549046509"/>
    <n v="83"/>
    <x v="0"/>
    <n v="0"/>
    <n v="0"/>
    <n v="0"/>
    <n v="0"/>
    <n v="0"/>
  </r>
  <r>
    <n v="7975"/>
    <s v="L55154"/>
    <x v="1"/>
    <n v="301.2"/>
    <n v="312.3"/>
    <n v="1528"/>
    <n v="160.01178582284012"/>
    <n v="38.4"/>
    <n v="11.100000000000023"/>
    <n v="6.1444525755970609"/>
    <n v="85"/>
    <x v="0"/>
    <n v="0"/>
    <n v="0"/>
    <n v="0"/>
    <n v="0"/>
    <n v="0"/>
  </r>
  <r>
    <n v="7976"/>
    <s v="M22835"/>
    <x v="0"/>
    <n v="301.2"/>
    <n v="312.3"/>
    <n v="1548"/>
    <n v="162.10618092523333"/>
    <n v="38.299999999999997"/>
    <n v="11.100000000000023"/>
    <n v="6.2086667294364357"/>
    <n v="87"/>
    <x v="0"/>
    <n v="0"/>
    <n v="0"/>
    <n v="0"/>
    <n v="0"/>
    <n v="0"/>
  </r>
  <r>
    <n v="7977"/>
    <s v="H37390"/>
    <x v="2"/>
    <n v="301.2"/>
    <n v="312.39999999999998"/>
    <n v="1395"/>
    <n v="146.08405839192537"/>
    <n v="47.8"/>
    <n v="11.199999999999989"/>
    <n v="6.9828179911340325"/>
    <n v="90"/>
    <x v="0"/>
    <n v="0"/>
    <n v="0"/>
    <n v="0"/>
    <n v="0"/>
    <n v="0"/>
  </r>
  <r>
    <n v="7978"/>
    <s v="L55157"/>
    <x v="1"/>
    <n v="301.2"/>
    <n v="312.39999999999998"/>
    <n v="1378"/>
    <n v="144.30382255489116"/>
    <n v="59"/>
    <n v="11.199999999999989"/>
    <n v="8.5139255307385771"/>
    <n v="95"/>
    <x v="0"/>
    <n v="0"/>
    <n v="0"/>
    <n v="0"/>
    <n v="0"/>
    <n v="0"/>
  </r>
  <r>
    <n v="7979"/>
    <s v="L55158"/>
    <x v="1"/>
    <n v="301.2"/>
    <n v="312.39999999999998"/>
    <n v="1480"/>
    <n v="154.98523757709646"/>
    <n v="53.5"/>
    <n v="11.199999999999989"/>
    <n v="8.2917102103746601"/>
    <n v="97"/>
    <x v="0"/>
    <n v="0"/>
    <n v="0"/>
    <n v="0"/>
    <n v="0"/>
    <n v="0"/>
  </r>
  <r>
    <n v="7980"/>
    <s v="M22839"/>
    <x v="0"/>
    <n v="301.2"/>
    <n v="312.39999999999998"/>
    <n v="1428"/>
    <n v="149.53981031087415"/>
    <n v="36.6"/>
    <n v="11.199999999999989"/>
    <n v="5.4731570573779935"/>
    <n v="99"/>
    <x v="0"/>
    <n v="0"/>
    <n v="0"/>
    <n v="0"/>
    <n v="0"/>
    <n v="0"/>
  </r>
  <r>
    <n v="7981"/>
    <s v="M22840"/>
    <x v="0"/>
    <n v="301.2"/>
    <n v="312.39999999999998"/>
    <n v="1505"/>
    <n v="157.60323145508795"/>
    <n v="39.6"/>
    <n v="11.199999999999989"/>
    <n v="6.2410879656214826"/>
    <n v="102"/>
    <x v="0"/>
    <n v="0"/>
    <n v="0"/>
    <n v="0"/>
    <n v="0"/>
    <n v="0"/>
  </r>
  <r>
    <n v="7982"/>
    <s v="L55161"/>
    <x v="1"/>
    <n v="301"/>
    <n v="312.3"/>
    <n v="1445"/>
    <n v="151.32004614790836"/>
    <n v="36.4"/>
    <n v="11.300000000000011"/>
    <n v="5.5080496797838645"/>
    <n v="105"/>
    <x v="0"/>
    <n v="0"/>
    <n v="0"/>
    <n v="0"/>
    <n v="0"/>
    <n v="0"/>
  </r>
  <r>
    <n v="7983"/>
    <s v="L55162"/>
    <x v="1"/>
    <n v="301"/>
    <n v="312.3"/>
    <n v="1488"/>
    <n v="155.82299561805374"/>
    <n v="42.6"/>
    <n v="11.300000000000011"/>
    <n v="6.638059613329089"/>
    <n v="107"/>
    <x v="0"/>
    <n v="0"/>
    <n v="0"/>
    <n v="0"/>
    <n v="0"/>
    <n v="0"/>
  </r>
  <r>
    <n v="7984"/>
    <s v="L55163"/>
    <x v="1"/>
    <n v="301"/>
    <n v="312.2"/>
    <n v="1601"/>
    <n v="167.65632794657529"/>
    <n v="33"/>
    <n v="11.199999999999989"/>
    <n v="5.5326588222369848"/>
    <n v="109"/>
    <x v="0"/>
    <n v="0"/>
    <n v="0"/>
    <n v="0"/>
    <n v="0"/>
    <n v="0"/>
  </r>
  <r>
    <n v="7985"/>
    <s v="L55164"/>
    <x v="1"/>
    <n v="301"/>
    <n v="312.3"/>
    <n v="1550"/>
    <n v="162.31562043547265"/>
    <n v="34.9"/>
    <n v="11.300000000000011"/>
    <n v="5.6648151531979956"/>
    <n v="111"/>
    <x v="0"/>
    <n v="0"/>
    <n v="0"/>
    <n v="0"/>
    <n v="0"/>
    <n v="0"/>
  </r>
  <r>
    <n v="7986"/>
    <s v="L55165"/>
    <x v="1"/>
    <n v="301"/>
    <n v="312.2"/>
    <n v="1540"/>
    <n v="161.26842288427605"/>
    <n v="34.1"/>
    <n v="11.199999999999989"/>
    <n v="5.4992532203538129"/>
    <n v="113"/>
    <x v="0"/>
    <n v="0"/>
    <n v="0"/>
    <n v="0"/>
    <n v="0"/>
    <n v="0"/>
  </r>
  <r>
    <n v="7987"/>
    <s v="L55166"/>
    <x v="1"/>
    <n v="301.10000000000002"/>
    <n v="312.3"/>
    <n v="1587"/>
    <n v="166.19025137490004"/>
    <n v="34.5"/>
    <n v="11.199999999999989"/>
    <n v="5.7335636724340509"/>
    <n v="115"/>
    <x v="0"/>
    <n v="0"/>
    <n v="0"/>
    <n v="0"/>
    <n v="0"/>
    <n v="0"/>
  </r>
  <r>
    <n v="7988"/>
    <s v="H37401"/>
    <x v="2"/>
    <n v="301"/>
    <n v="312.2"/>
    <n v="1489"/>
    <n v="155.92771537317338"/>
    <n v="40.299999999999997"/>
    <n v="11.199999999999989"/>
    <n v="6.2838869295388866"/>
    <n v="117"/>
    <x v="0"/>
    <n v="0"/>
    <n v="0"/>
    <n v="0"/>
    <n v="0"/>
    <n v="0"/>
  </r>
  <r>
    <n v="7989"/>
    <s v="L55168"/>
    <x v="1"/>
    <n v="301.10000000000002"/>
    <n v="312.3"/>
    <n v="1486"/>
    <n v="155.61355610781442"/>
    <n v="34.9"/>
    <n v="11.199999999999989"/>
    <n v="5.4309131081627227"/>
    <n v="122"/>
    <x v="0"/>
    <n v="0"/>
    <n v="0"/>
    <n v="0"/>
    <n v="0"/>
    <n v="0"/>
  </r>
  <r>
    <n v="7990"/>
    <s v="L55169"/>
    <x v="1"/>
    <n v="301.10000000000002"/>
    <n v="312.39999999999998"/>
    <n v="1430"/>
    <n v="149.74924982111349"/>
    <n v="37.9"/>
    <n v="11.299999999999955"/>
    <n v="5.6754965682202005"/>
    <n v="124"/>
    <x v="0"/>
    <n v="0"/>
    <n v="0"/>
    <n v="0"/>
    <n v="0"/>
    <n v="0"/>
  </r>
  <r>
    <n v="7991"/>
    <s v="M22850"/>
    <x v="0"/>
    <n v="301.10000000000002"/>
    <n v="312.39999999999998"/>
    <n v="1809"/>
    <n v="189.43803701146453"/>
    <n v="25.1"/>
    <n v="11.299999999999955"/>
    <n v="4.7548947289877592"/>
    <n v="126"/>
    <x v="0"/>
    <n v="0"/>
    <n v="0"/>
    <n v="0"/>
    <n v="0"/>
    <n v="0"/>
  </r>
  <r>
    <n v="7992"/>
    <s v="L55171"/>
    <x v="1"/>
    <n v="301.10000000000002"/>
    <n v="312.3"/>
    <n v="1534"/>
    <n v="160.64010435355809"/>
    <n v="39"/>
    <n v="11.199999999999989"/>
    <n v="6.264964069788765"/>
    <n v="129"/>
    <x v="0"/>
    <n v="0"/>
    <n v="0"/>
    <n v="0"/>
    <n v="0"/>
    <n v="0"/>
  </r>
  <r>
    <n v="7993"/>
    <s v="M22852"/>
    <x v="0"/>
    <n v="301.10000000000002"/>
    <n v="312.3"/>
    <n v="1852"/>
    <n v="193.94098648160988"/>
    <n v="25.9"/>
    <n v="11.199999999999989"/>
    <n v="5.0230715498736958"/>
    <n v="131"/>
    <x v="0"/>
    <n v="0"/>
    <n v="0"/>
    <n v="0"/>
    <n v="0"/>
    <n v="0"/>
  </r>
  <r>
    <n v="7994"/>
    <s v="L55173"/>
    <x v="1"/>
    <n v="301.10000000000002"/>
    <n v="312.3"/>
    <n v="1595"/>
    <n v="167.02800941585735"/>
    <n v="31.9"/>
    <n v="11.199999999999989"/>
    <n v="5.3281935003658489"/>
    <n v="134"/>
    <x v="0"/>
    <n v="0"/>
    <n v="0"/>
    <n v="0"/>
    <n v="0"/>
    <n v="0"/>
  </r>
  <r>
    <n v="7995"/>
    <s v="L55174"/>
    <x v="1"/>
    <n v="301"/>
    <n v="312.3"/>
    <n v="1424"/>
    <n v="149.12093129039553"/>
    <n v="43.5"/>
    <n v="11.300000000000011"/>
    <n v="6.4867605111322053"/>
    <n v="136"/>
    <x v="0"/>
    <n v="0"/>
    <n v="0"/>
    <n v="0"/>
    <n v="0"/>
    <n v="0"/>
  </r>
  <r>
    <n v="7996"/>
    <s v="L55175"/>
    <x v="1"/>
    <n v="301"/>
    <n v="312.2"/>
    <n v="1776"/>
    <n v="185.98228509251575"/>
    <n v="28.8"/>
    <n v="11.199999999999989"/>
    <n v="5.3562898106644532"/>
    <n v="138"/>
    <x v="0"/>
    <n v="0"/>
    <n v="0"/>
    <n v="0"/>
    <n v="0"/>
    <n v="0"/>
  </r>
  <r>
    <n v="7997"/>
    <s v="M22856"/>
    <x v="0"/>
    <n v="301"/>
    <n v="312.2"/>
    <n v="1499"/>
    <n v="156.97491292436999"/>
    <n v="41.5"/>
    <n v="11.199999999999989"/>
    <n v="6.5144588863613544"/>
    <n v="140"/>
    <x v="0"/>
    <n v="0"/>
    <n v="0"/>
    <n v="0"/>
    <n v="0"/>
    <n v="0"/>
  </r>
  <r>
    <n v="7998"/>
    <s v="M22857"/>
    <x v="0"/>
    <n v="301"/>
    <n v="312.2"/>
    <n v="2710"/>
    <n v="283.79053637427802"/>
    <n v="9.6999999999999993"/>
    <n v="11.199999999999989"/>
    <n v="2.7527682028304965"/>
    <n v="143"/>
    <x v="1"/>
    <n v="0"/>
    <n v="0"/>
    <n v="1"/>
    <n v="0"/>
    <n v="0"/>
  </r>
  <r>
    <n v="7999"/>
    <s v="L55178"/>
    <x v="1"/>
    <n v="300.89999999999998"/>
    <n v="312.10000000000002"/>
    <n v="1359"/>
    <n v="142.31414720761762"/>
    <n v="51.7"/>
    <n v="11.200000000000045"/>
    <n v="7.3576414106338319"/>
    <n v="146"/>
    <x v="0"/>
    <n v="0"/>
    <n v="0"/>
    <n v="0"/>
    <n v="0"/>
    <n v="0"/>
  </r>
  <r>
    <n v="8000"/>
    <s v="M22859"/>
    <x v="0"/>
    <n v="300.89999999999998"/>
    <n v="312.10000000000002"/>
    <n v="1617"/>
    <n v="169.33184402848985"/>
    <n v="31"/>
    <n v="11.200000000000045"/>
    <n v="5.2492871648831851"/>
    <n v="148"/>
    <x v="0"/>
    <n v="0"/>
    <n v="0"/>
    <n v="0"/>
    <n v="0"/>
    <n v="0"/>
  </r>
  <r>
    <n v="8001"/>
    <s v="M22860"/>
    <x v="0"/>
    <n v="300.8"/>
    <n v="312"/>
    <n v="1443"/>
    <n v="151.11060663766906"/>
    <n v="53.3"/>
    <n v="11.199999999999989"/>
    <n v="8.0541953337877601"/>
    <n v="151"/>
    <x v="0"/>
    <n v="0"/>
    <n v="0"/>
    <n v="0"/>
    <n v="0"/>
    <n v="0"/>
  </r>
  <r>
    <n v="8002"/>
    <s v="L55181"/>
    <x v="1"/>
    <n v="300.8"/>
    <n v="312"/>
    <n v="1374"/>
    <n v="143.88494353441254"/>
    <n v="50.2"/>
    <n v="11.199999999999989"/>
    <n v="7.2230241654275096"/>
    <n v="154"/>
    <x v="0"/>
    <n v="0"/>
    <n v="0"/>
    <n v="0"/>
    <n v="0"/>
    <n v="0"/>
  </r>
  <r>
    <n v="8003"/>
    <s v="M22862"/>
    <x v="0"/>
    <n v="300.89999999999998"/>
    <n v="312.10000000000002"/>
    <n v="1851"/>
    <n v="193.83626672649024"/>
    <n v="23"/>
    <n v="11.200000000000045"/>
    <n v="4.4582341347092749"/>
    <n v="156"/>
    <x v="0"/>
    <n v="0"/>
    <n v="0"/>
    <n v="0"/>
    <n v="0"/>
    <n v="0"/>
  </r>
  <r>
    <n v="8004"/>
    <s v="M22863"/>
    <x v="0"/>
    <n v="300.8"/>
    <n v="312"/>
    <n v="1274"/>
    <n v="133.41296802244653"/>
    <n v="67.3"/>
    <n v="11.199999999999989"/>
    <n v="8.9786927479106513"/>
    <n v="159"/>
    <x v="0"/>
    <n v="0"/>
    <n v="0"/>
    <n v="0"/>
    <n v="0"/>
    <n v="0"/>
  </r>
  <r>
    <n v="8005"/>
    <s v="L55184"/>
    <x v="1"/>
    <n v="300.89999999999998"/>
    <n v="312"/>
    <n v="1533"/>
    <n v="160.53538459843841"/>
    <n v="44"/>
    <n v="11.100000000000023"/>
    <n v="7.0635569223312906"/>
    <n v="162"/>
    <x v="0"/>
    <n v="0"/>
    <n v="0"/>
    <n v="0"/>
    <n v="0"/>
    <n v="0"/>
  </r>
  <r>
    <n v="8006"/>
    <s v="L55185"/>
    <x v="1"/>
    <n v="300.8"/>
    <n v="312"/>
    <n v="1477"/>
    <n v="154.67107831173746"/>
    <n v="37.299999999999997"/>
    <n v="11.199999999999989"/>
    <n v="5.7692312210278072"/>
    <n v="164"/>
    <x v="0"/>
    <n v="0"/>
    <n v="0"/>
    <n v="0"/>
    <n v="0"/>
    <n v="0"/>
  </r>
  <r>
    <n v="8007"/>
    <s v="L55186"/>
    <x v="1"/>
    <n v="300.89999999999998"/>
    <n v="312.10000000000002"/>
    <n v="1462"/>
    <n v="153.1002819849426"/>
    <n v="46"/>
    <n v="11.200000000000045"/>
    <n v="7.04261297130736"/>
    <n v="166"/>
    <x v="0"/>
    <n v="0"/>
    <n v="0"/>
    <n v="0"/>
    <n v="0"/>
    <n v="0"/>
  </r>
  <r>
    <n v="8008"/>
    <s v="M22867"/>
    <x v="0"/>
    <n v="301"/>
    <n v="312.10000000000002"/>
    <n v="1664"/>
    <n v="174.25367251911388"/>
    <n v="28.4"/>
    <n v="11.100000000000023"/>
    <n v="4.9488042995428341"/>
    <n v="168"/>
    <x v="0"/>
    <n v="0"/>
    <n v="0"/>
    <n v="0"/>
    <n v="0"/>
    <n v="0"/>
  </r>
  <r>
    <n v="8009"/>
    <s v="L55188"/>
    <x v="1"/>
    <n v="300.8"/>
    <n v="311.89999999999998"/>
    <n v="1414"/>
    <n v="148.0737337391989"/>
    <n v="41.1"/>
    <n v="11.099999999999966"/>
    <n v="6.0858304566810748"/>
    <n v="171"/>
    <x v="0"/>
    <n v="0"/>
    <n v="0"/>
    <n v="0"/>
    <n v="0"/>
    <n v="0"/>
  </r>
  <r>
    <n v="8010"/>
    <s v="H37423"/>
    <x v="2"/>
    <n v="300.89999999999998"/>
    <n v="312"/>
    <n v="2129"/>
    <n v="222.94835864975568"/>
    <n v="17.8"/>
    <n v="11.100000000000023"/>
    <n v="3.9684807839656511"/>
    <n v="173"/>
    <x v="0"/>
    <n v="0"/>
    <n v="0"/>
    <n v="0"/>
    <n v="0"/>
    <n v="0"/>
  </r>
  <r>
    <n v="8011"/>
    <s v="L55190"/>
    <x v="1"/>
    <n v="300.8"/>
    <n v="311.8"/>
    <n v="1323"/>
    <n v="138.54423602330988"/>
    <n v="61.1"/>
    <n v="11"/>
    <n v="8.4650528210242335"/>
    <n v="178"/>
    <x v="0"/>
    <n v="0"/>
    <n v="0"/>
    <n v="0"/>
    <n v="0"/>
    <n v="0"/>
  </r>
  <r>
    <n v="8012"/>
    <s v="L55191"/>
    <x v="1"/>
    <n v="300.8"/>
    <n v="311.8"/>
    <n v="1427"/>
    <n v="149.4350905557545"/>
    <n v="43.3"/>
    <n v="11"/>
    <n v="6.4705394210641698"/>
    <n v="180"/>
    <x v="0"/>
    <n v="0"/>
    <n v="0"/>
    <n v="0"/>
    <n v="0"/>
    <n v="0"/>
  </r>
  <r>
    <n v="8013"/>
    <s v="M22872"/>
    <x v="0"/>
    <n v="300.89999999999998"/>
    <n v="312"/>
    <n v="1375"/>
    <n v="143.98966328953216"/>
    <n v="56.1"/>
    <n v="11.100000000000023"/>
    <n v="8.0778201105427545"/>
    <n v="182"/>
    <x v="0"/>
    <n v="0"/>
    <n v="0"/>
    <n v="0"/>
    <n v="0"/>
    <n v="0"/>
  </r>
  <r>
    <n v="8014"/>
    <s v="M22873"/>
    <x v="0"/>
    <n v="300.89999999999998"/>
    <n v="312"/>
    <n v="1402"/>
    <n v="146.817096677763"/>
    <n v="50.7"/>
    <n v="11.100000000000023"/>
    <n v="7.4436268015625844"/>
    <n v="185"/>
    <x v="0"/>
    <n v="0"/>
    <n v="0"/>
    <n v="0"/>
    <n v="0"/>
    <n v="0"/>
  </r>
  <r>
    <n v="8015"/>
    <s v="L55194"/>
    <x v="1"/>
    <n v="300.89999999999998"/>
    <n v="312"/>
    <n v="1500"/>
    <n v="157.07963267948966"/>
    <n v="44.2"/>
    <n v="11.100000000000023"/>
    <n v="6.9429197644334435"/>
    <n v="188"/>
    <x v="0"/>
    <n v="0"/>
    <n v="0"/>
    <n v="0"/>
    <n v="0"/>
    <n v="0"/>
  </r>
  <r>
    <n v="8016"/>
    <s v="M22875"/>
    <x v="0"/>
    <n v="301"/>
    <n v="312"/>
    <n v="1558"/>
    <n v="163.15337847642994"/>
    <n v="37.5"/>
    <n v="11"/>
    <n v="6.1182516928661226"/>
    <n v="190"/>
    <x v="0"/>
    <n v="0"/>
    <n v="0"/>
    <n v="0"/>
    <n v="0"/>
    <n v="0"/>
  </r>
  <r>
    <n v="8017"/>
    <s v="M22876"/>
    <x v="0"/>
    <n v="300.89999999999998"/>
    <n v="312"/>
    <n v="1447"/>
    <n v="151.52948565814768"/>
    <n v="41.4"/>
    <n v="11.100000000000023"/>
    <n v="6.273320706247314"/>
    <n v="193"/>
    <x v="0"/>
    <n v="0"/>
    <n v="0"/>
    <n v="0"/>
    <n v="0"/>
    <n v="0"/>
  </r>
  <r>
    <n v="8018"/>
    <s v="L55197"/>
    <x v="1"/>
    <n v="301"/>
    <n v="312"/>
    <n v="1518"/>
    <n v="158.96458827164355"/>
    <n v="39.299999999999997"/>
    <n v="11"/>
    <n v="6.2473083190755903"/>
    <n v="196"/>
    <x v="0"/>
    <n v="0"/>
    <n v="0"/>
    <n v="0"/>
    <n v="0"/>
    <n v="0"/>
  </r>
  <r>
    <n v="8019"/>
    <s v="L55198"/>
    <x v="1"/>
    <n v="301"/>
    <n v="311.89999999999998"/>
    <n v="1889"/>
    <n v="197.8156174210373"/>
    <n v="23.5"/>
    <n v="10.899999999999977"/>
    <n v="4.6486670093943765"/>
    <n v="198"/>
    <x v="0"/>
    <n v="0"/>
    <n v="0"/>
    <n v="0"/>
    <n v="0"/>
    <n v="0"/>
  </r>
  <r>
    <n v="8020"/>
    <s v="L55199"/>
    <x v="1"/>
    <n v="301"/>
    <n v="312.10000000000002"/>
    <n v="1675"/>
    <n v="175.40558982543013"/>
    <n v="30.7"/>
    <n v="11.100000000000023"/>
    <n v="5.384951607640704"/>
    <n v="200"/>
    <x v="0"/>
    <n v="0"/>
    <n v="0"/>
    <n v="0"/>
    <n v="0"/>
    <n v="0"/>
  </r>
  <r>
    <n v="8021"/>
    <s v="H37434"/>
    <x v="2"/>
    <n v="300.89999999999998"/>
    <n v="312"/>
    <n v="1720"/>
    <n v="180.1179788058148"/>
    <n v="27.9"/>
    <n v="11.100000000000023"/>
    <n v="5.0252916086822328"/>
    <n v="202"/>
    <x v="0"/>
    <n v="0"/>
    <n v="0"/>
    <n v="0"/>
    <n v="0"/>
    <n v="0"/>
  </r>
  <r>
    <n v="8022"/>
    <s v="M22881"/>
    <x v="0"/>
    <n v="301"/>
    <n v="312"/>
    <n v="1499"/>
    <n v="156.97491292436999"/>
    <n v="34.6"/>
    <n v="11"/>
    <n v="5.431331987183202"/>
    <n v="207"/>
    <x v="0"/>
    <n v="0"/>
    <n v="0"/>
    <n v="0"/>
    <n v="0"/>
    <n v="0"/>
  </r>
  <r>
    <n v="8023"/>
    <s v="L55202"/>
    <x v="1"/>
    <n v="300.89999999999998"/>
    <n v="312"/>
    <n v="1441"/>
    <n v="150.90116712742974"/>
    <n v="43.8"/>
    <n v="11.100000000000023"/>
    <n v="6.6094711201814222"/>
    <n v="210"/>
    <x v="0"/>
    <n v="0"/>
    <n v="0"/>
    <n v="0"/>
    <n v="0"/>
    <n v="0"/>
  </r>
  <r>
    <n v="8024"/>
    <s v="H37437"/>
    <x v="2"/>
    <n v="300.89999999999998"/>
    <n v="312"/>
    <n v="1397"/>
    <n v="146.29349790216469"/>
    <n v="42.7"/>
    <n v="11.100000000000023"/>
    <n v="6.246732360422433"/>
    <n v="212"/>
    <x v="0"/>
    <n v="0"/>
    <n v="0"/>
    <n v="0"/>
    <n v="0"/>
    <n v="0"/>
  </r>
  <r>
    <n v="8025"/>
    <s v="L55204"/>
    <x v="1"/>
    <n v="300.89999999999998"/>
    <n v="312"/>
    <n v="1493"/>
    <n v="156.34659439365205"/>
    <n v="38.700000000000003"/>
    <n v="11.100000000000023"/>
    <n v="6.0506132030343354"/>
    <n v="217"/>
    <x v="0"/>
    <n v="0"/>
    <n v="0"/>
    <n v="0"/>
    <n v="0"/>
    <n v="0"/>
  </r>
  <r>
    <n v="8026"/>
    <s v="M22885"/>
    <x v="0"/>
    <n v="300.8"/>
    <n v="312"/>
    <n v="1422"/>
    <n v="148.91149178015618"/>
    <n v="50.7"/>
    <n v="11.199999999999989"/>
    <n v="7.5498126332539188"/>
    <n v="219"/>
    <x v="0"/>
    <n v="0"/>
    <n v="0"/>
    <n v="0"/>
    <n v="0"/>
    <n v="0"/>
  </r>
  <r>
    <n v="8027"/>
    <s v="L55206"/>
    <x v="1"/>
    <n v="300.7"/>
    <n v="311.89999999999998"/>
    <n v="1399"/>
    <n v="146.50293741240404"/>
    <n v="50.2"/>
    <n v="11.199999999999989"/>
    <n v="7.3544474581026833"/>
    <n v="222"/>
    <x v="1"/>
    <n v="0"/>
    <n v="0"/>
    <n v="0"/>
    <n v="1"/>
    <n v="0"/>
  </r>
  <r>
    <n v="8028"/>
    <s v="L55207"/>
    <x v="1"/>
    <n v="300.60000000000002"/>
    <n v="311.89999999999998"/>
    <n v="1425"/>
    <n v="149.22565104551515"/>
    <n v="44.9"/>
    <n v="11.299999999999955"/>
    <n v="6.7002317319436298"/>
    <n v="224"/>
    <x v="0"/>
    <n v="0"/>
    <n v="0"/>
    <n v="0"/>
    <n v="0"/>
    <n v="0"/>
  </r>
  <r>
    <n v="8029"/>
    <s v="L55208"/>
    <x v="1"/>
    <n v="300.60000000000002"/>
    <n v="311.8"/>
    <n v="1501"/>
    <n v="157.18435243460934"/>
    <n v="44.8"/>
    <n v="11.199999999999989"/>
    <n v="7.0418589890704979"/>
    <n v="226"/>
    <x v="0"/>
    <n v="0"/>
    <n v="0"/>
    <n v="0"/>
    <n v="0"/>
    <n v="0"/>
  </r>
  <r>
    <n v="8030"/>
    <s v="M22889"/>
    <x v="0"/>
    <n v="300.60000000000002"/>
    <n v="311.89999999999998"/>
    <n v="1629"/>
    <n v="170.58848108992575"/>
    <n v="35.299999999999997"/>
    <n v="11.299999999999955"/>
    <n v="6.021773382474378"/>
    <n v="0"/>
    <x v="0"/>
    <n v="0"/>
    <n v="0"/>
    <n v="0"/>
    <n v="0"/>
    <n v="0"/>
  </r>
  <r>
    <n v="8031"/>
    <s v="L55210"/>
    <x v="1"/>
    <n v="300.60000000000002"/>
    <n v="312"/>
    <n v="1490"/>
    <n v="156.03243512829306"/>
    <n v="42.2"/>
    <n v="11.399999999999977"/>
    <n v="6.5845687624139675"/>
    <n v="3"/>
    <x v="0"/>
    <n v="0"/>
    <n v="0"/>
    <n v="0"/>
    <n v="0"/>
    <n v="0"/>
  </r>
  <r>
    <n v="8032"/>
    <s v="L55211"/>
    <x v="1"/>
    <n v="300.7"/>
    <n v="312"/>
    <n v="1550"/>
    <n v="162.31562043547265"/>
    <n v="32.4"/>
    <n v="11.300000000000011"/>
    <n v="5.2590261021093134"/>
    <n v="5"/>
    <x v="0"/>
    <n v="0"/>
    <n v="0"/>
    <n v="0"/>
    <n v="0"/>
    <n v="0"/>
  </r>
  <r>
    <n v="8033"/>
    <s v="L55212"/>
    <x v="1"/>
    <n v="300.8"/>
    <n v="312"/>
    <n v="1416"/>
    <n v="148.28317324943825"/>
    <n v="46.5"/>
    <n v="11.199999999999989"/>
    <n v="6.8951675560988788"/>
    <n v="7"/>
    <x v="0"/>
    <n v="0"/>
    <n v="0"/>
    <n v="0"/>
    <n v="0"/>
    <n v="0"/>
  </r>
  <r>
    <n v="8034"/>
    <s v="L55213"/>
    <x v="1"/>
    <n v="300.7"/>
    <n v="311.89999999999998"/>
    <n v="1485"/>
    <n v="155.50883635269477"/>
    <n v="38.799999999999997"/>
    <n v="11.199999999999989"/>
    <n v="6.0337428504845567"/>
    <n v="9"/>
    <x v="0"/>
    <n v="0"/>
    <n v="0"/>
    <n v="0"/>
    <n v="0"/>
    <n v="0"/>
  </r>
  <r>
    <n v="8035"/>
    <s v="L55214"/>
    <x v="1"/>
    <n v="300.7"/>
    <n v="311.8"/>
    <n v="1564"/>
    <n v="163.7816970071479"/>
    <n v="36.799999999999997"/>
    <n v="11.100000000000023"/>
    <n v="6.0271664498630422"/>
    <n v="11"/>
    <x v="0"/>
    <n v="0"/>
    <n v="0"/>
    <n v="0"/>
    <n v="0"/>
    <n v="0"/>
  </r>
  <r>
    <n v="8036"/>
    <s v="L55215"/>
    <x v="1"/>
    <n v="300.7"/>
    <n v="311.7"/>
    <n v="1910"/>
    <n v="200.01473227855016"/>
    <n v="19.7"/>
    <n v="11"/>
    <n v="3.9402902258874377"/>
    <n v="13"/>
    <x v="0"/>
    <n v="0"/>
    <n v="0"/>
    <n v="0"/>
    <n v="0"/>
    <n v="0"/>
  </r>
  <r>
    <n v="8037"/>
    <s v="L55216"/>
    <x v="1"/>
    <n v="300.7"/>
    <n v="311.7"/>
    <n v="1460"/>
    <n v="152.89084247470328"/>
    <n v="46.1"/>
    <n v="11"/>
    <n v="7.048267838083822"/>
    <n v="15"/>
    <x v="0"/>
    <n v="0"/>
    <n v="0"/>
    <n v="0"/>
    <n v="0"/>
    <n v="0"/>
  </r>
  <r>
    <n v="8038"/>
    <s v="L55217"/>
    <x v="1"/>
    <n v="300.7"/>
    <n v="311.8"/>
    <n v="1603"/>
    <n v="167.86576745681461"/>
    <n v="34.1"/>
    <n v="11.100000000000023"/>
    <n v="5.7242226702773786"/>
    <n v="17"/>
    <x v="0"/>
    <n v="0"/>
    <n v="0"/>
    <n v="0"/>
    <n v="0"/>
    <n v="0"/>
  </r>
  <r>
    <n v="8039"/>
    <s v="L55218"/>
    <x v="1"/>
    <n v="300.7"/>
    <n v="311.8"/>
    <n v="1486"/>
    <n v="155.61355610781442"/>
    <n v="47.3"/>
    <n v="11.100000000000023"/>
    <n v="7.3605212038996211"/>
    <n v="19"/>
    <x v="0"/>
    <n v="0"/>
    <n v="0"/>
    <n v="0"/>
    <n v="0"/>
    <n v="0"/>
  </r>
  <r>
    <n v="8040"/>
    <s v="L55219"/>
    <x v="1"/>
    <n v="300.8"/>
    <n v="311.89999999999998"/>
    <n v="1560"/>
    <n v="163.36281798666923"/>
    <n v="31.8"/>
    <n v="11.099999999999966"/>
    <n v="5.1949376119760817"/>
    <n v="21"/>
    <x v="0"/>
    <n v="0"/>
    <n v="0"/>
    <n v="0"/>
    <n v="0"/>
    <n v="0"/>
  </r>
  <r>
    <n v="8041"/>
    <s v="L55220"/>
    <x v="1"/>
    <n v="300.8"/>
    <n v="311.89999999999998"/>
    <n v="1498"/>
    <n v="156.87019316925034"/>
    <n v="39.299999999999997"/>
    <n v="11.099999999999966"/>
    <n v="6.1649985915515382"/>
    <n v="23"/>
    <x v="0"/>
    <n v="0"/>
    <n v="0"/>
    <n v="0"/>
    <n v="0"/>
    <n v="0"/>
  </r>
  <r>
    <n v="8042"/>
    <s v="H37455"/>
    <x v="2"/>
    <n v="300.8"/>
    <n v="311.89999999999998"/>
    <n v="1431"/>
    <n v="149.85396957623314"/>
    <n v="48.5"/>
    <n v="11.099999999999966"/>
    <n v="7.2679175244473075"/>
    <n v="25"/>
    <x v="0"/>
    <n v="0"/>
    <n v="0"/>
    <n v="0"/>
    <n v="0"/>
    <n v="0"/>
  </r>
  <r>
    <n v="8043"/>
    <s v="L55222"/>
    <x v="1"/>
    <n v="300.8"/>
    <n v="311.89999999999998"/>
    <n v="1486"/>
    <n v="155.61355610781442"/>
    <n v="45.1"/>
    <n v="11.099999999999966"/>
    <n v="7.0181713804624302"/>
    <n v="30"/>
    <x v="0"/>
    <n v="0"/>
    <n v="0"/>
    <n v="0"/>
    <n v="0"/>
    <n v="0"/>
  </r>
  <r>
    <n v="8044"/>
    <s v="L55223"/>
    <x v="1"/>
    <n v="300.7"/>
    <n v="311.89999999999998"/>
    <n v="1486"/>
    <n v="155.61355610781442"/>
    <n v="35.799999999999997"/>
    <n v="11.199999999999989"/>
    <n v="5.5709653086597557"/>
    <n v="32"/>
    <x v="0"/>
    <n v="0"/>
    <n v="0"/>
    <n v="0"/>
    <n v="0"/>
    <n v="0"/>
  </r>
  <r>
    <n v="8045"/>
    <s v="L55224"/>
    <x v="1"/>
    <n v="300.7"/>
    <n v="311.8"/>
    <n v="1441"/>
    <n v="150.90116712742974"/>
    <n v="38.1"/>
    <n v="11.100000000000023"/>
    <n v="5.749334467555073"/>
    <n v="34"/>
    <x v="0"/>
    <n v="0"/>
    <n v="0"/>
    <n v="0"/>
    <n v="0"/>
    <n v="0"/>
  </r>
  <r>
    <n v="8046"/>
    <s v="M22905"/>
    <x v="0"/>
    <n v="300.7"/>
    <n v="311.89999999999998"/>
    <n v="1366"/>
    <n v="143.04718549345526"/>
    <n v="55.1"/>
    <n v="11.199999999999989"/>
    <n v="7.8818999206893849"/>
    <n v="36"/>
    <x v="0"/>
    <n v="0"/>
    <n v="0"/>
    <n v="0"/>
    <n v="0"/>
    <n v="0"/>
  </r>
  <r>
    <n v="8047"/>
    <s v="L55226"/>
    <x v="1"/>
    <n v="300.60000000000002"/>
    <n v="311.8"/>
    <n v="1471"/>
    <n v="154.04275978101953"/>
    <n v="41.4"/>
    <n v="11.199999999999989"/>
    <n v="6.3773702549342079"/>
    <n v="39"/>
    <x v="0"/>
    <n v="0"/>
    <n v="0"/>
    <n v="0"/>
    <n v="0"/>
    <n v="0"/>
  </r>
  <r>
    <n v="8048"/>
    <s v="L55227"/>
    <x v="1"/>
    <n v="300.60000000000002"/>
    <n v="311.89999999999998"/>
    <n v="1463"/>
    <n v="153.20500174006227"/>
    <n v="38.200000000000003"/>
    <n v="11.299999999999955"/>
    <n v="5.8524310664703787"/>
    <n v="41"/>
    <x v="0"/>
    <n v="0"/>
    <n v="0"/>
    <n v="0"/>
    <n v="0"/>
    <n v="0"/>
  </r>
  <r>
    <n v="8049"/>
    <s v="L55228"/>
    <x v="1"/>
    <n v="300.60000000000002"/>
    <n v="311.89999999999998"/>
    <n v="1413"/>
    <n v="147.96901398407925"/>
    <n v="41.3"/>
    <n v="11.299999999999955"/>
    <n v="6.1111202775424722"/>
    <n v="43"/>
    <x v="0"/>
    <n v="0"/>
    <n v="0"/>
    <n v="0"/>
    <n v="0"/>
    <n v="0"/>
  </r>
  <r>
    <n v="8050"/>
    <s v="H37463"/>
    <x v="2"/>
    <n v="300.60000000000002"/>
    <n v="311.89999999999998"/>
    <n v="1604"/>
    <n v="167.97048721193426"/>
    <n v="30.5"/>
    <n v="11.299999999999955"/>
    <n v="5.123099859963995"/>
    <n v="45"/>
    <x v="0"/>
    <n v="0"/>
    <n v="0"/>
    <n v="0"/>
    <n v="0"/>
    <n v="0"/>
  </r>
  <r>
    <n v="8051"/>
    <s v="L55230"/>
    <x v="1"/>
    <n v="300.7"/>
    <n v="312"/>
    <n v="1401"/>
    <n v="146.71237692264333"/>
    <n v="51.1"/>
    <n v="11.300000000000011"/>
    <n v="7.4970024607470744"/>
    <n v="50"/>
    <x v="0"/>
    <n v="0"/>
    <n v="0"/>
    <n v="0"/>
    <n v="0"/>
    <n v="0"/>
  </r>
  <r>
    <n v="8052"/>
    <s v="L55231"/>
    <x v="1"/>
    <n v="300.60000000000002"/>
    <n v="311.8"/>
    <n v="1652"/>
    <n v="172.99703545767795"/>
    <n v="27.2"/>
    <n v="11.199999999999989"/>
    <n v="4.7055193644488398"/>
    <n v="52"/>
    <x v="0"/>
    <n v="0"/>
    <n v="0"/>
    <n v="0"/>
    <n v="0"/>
    <n v="0"/>
  </r>
  <r>
    <n v="8053"/>
    <s v="L55232"/>
    <x v="1"/>
    <n v="300.5"/>
    <n v="311.89999999999998"/>
    <n v="1403"/>
    <n v="146.92181643288265"/>
    <n v="45.7"/>
    <n v="11.399999999999977"/>
    <n v="6.7143270109827373"/>
    <n v="54"/>
    <x v="0"/>
    <n v="0"/>
    <n v="0"/>
    <n v="0"/>
    <n v="0"/>
    <n v="0"/>
  </r>
  <r>
    <n v="8054"/>
    <s v="L55233"/>
    <x v="1"/>
    <n v="300.5"/>
    <n v="311.89999999999998"/>
    <n v="1887"/>
    <n v="197.60617791079798"/>
    <n v="21.7"/>
    <n v="11.399999999999977"/>
    <n v="4.288054060664316"/>
    <n v="56"/>
    <x v="0"/>
    <n v="0"/>
    <n v="0"/>
    <n v="0"/>
    <n v="0"/>
    <n v="0"/>
  </r>
  <r>
    <n v="8055"/>
    <s v="L55234"/>
    <x v="1"/>
    <n v="300.39999999999998"/>
    <n v="311.8"/>
    <n v="1405"/>
    <n v="147.131255943122"/>
    <n v="47.9"/>
    <n v="11.400000000000034"/>
    <n v="7.0475871596755431"/>
    <n v="58"/>
    <x v="0"/>
    <n v="0"/>
    <n v="0"/>
    <n v="0"/>
    <n v="0"/>
    <n v="0"/>
  </r>
  <r>
    <n v="8056"/>
    <s v="H37469"/>
    <x v="2"/>
    <n v="300.2"/>
    <n v="311.60000000000002"/>
    <n v="1496"/>
    <n v="156.66075365901102"/>
    <n v="41.1"/>
    <n v="11.400000000000034"/>
    <n v="6.4387569753853535"/>
    <n v="60"/>
    <x v="0"/>
    <n v="0"/>
    <n v="0"/>
    <n v="0"/>
    <n v="0"/>
    <n v="0"/>
  </r>
  <r>
    <n v="8057"/>
    <s v="L55236"/>
    <x v="1"/>
    <n v="300.10000000000002"/>
    <n v="311.5"/>
    <n v="1499"/>
    <n v="156.97491292436999"/>
    <n v="43.4"/>
    <n v="11.399999999999977"/>
    <n v="6.8127112209176577"/>
    <n v="65"/>
    <x v="0"/>
    <n v="0"/>
    <n v="0"/>
    <n v="0"/>
    <n v="0"/>
    <n v="0"/>
  </r>
  <r>
    <n v="8058"/>
    <s v="L55237"/>
    <x v="1"/>
    <n v="300.2"/>
    <n v="311.5"/>
    <n v="1549"/>
    <n v="162.21090068035298"/>
    <n v="37.200000000000003"/>
    <n v="11.300000000000011"/>
    <n v="6.0342455053091317"/>
    <n v="67"/>
    <x v="0"/>
    <n v="0"/>
    <n v="0"/>
    <n v="0"/>
    <n v="0"/>
    <n v="0"/>
  </r>
  <r>
    <n v="8059"/>
    <s v="L55238"/>
    <x v="1"/>
    <n v="300.3"/>
    <n v="311.60000000000002"/>
    <n v="1515"/>
    <n v="158.65042900628455"/>
    <n v="44.9"/>
    <n v="11.300000000000011"/>
    <n v="7.1234042623821763"/>
    <n v="69"/>
    <x v="0"/>
    <n v="0"/>
    <n v="0"/>
    <n v="0"/>
    <n v="0"/>
    <n v="0"/>
  </r>
  <r>
    <n v="8060"/>
    <s v="L55239"/>
    <x v="1"/>
    <n v="300.2"/>
    <n v="311.60000000000002"/>
    <n v="1540"/>
    <n v="161.26842288427605"/>
    <n v="37.700000000000003"/>
    <n v="11.400000000000034"/>
    <n v="6.0798195427372077"/>
    <n v="71"/>
    <x v="0"/>
    <n v="0"/>
    <n v="0"/>
    <n v="0"/>
    <n v="0"/>
    <n v="0"/>
  </r>
  <r>
    <n v="8061"/>
    <s v="H37474"/>
    <x v="2"/>
    <n v="300.2"/>
    <n v="311.5"/>
    <n v="1426"/>
    <n v="149.33037080063482"/>
    <n v="44.3"/>
    <n v="11.300000000000011"/>
    <n v="6.6153354264681221"/>
    <n v="73"/>
    <x v="0"/>
    <n v="0"/>
    <n v="0"/>
    <n v="0"/>
    <n v="0"/>
    <n v="0"/>
  </r>
  <r>
    <n v="8062"/>
    <s v="M22921"/>
    <x v="0"/>
    <n v="300.2"/>
    <n v="311.60000000000002"/>
    <n v="1465"/>
    <n v="153.41444125030156"/>
    <n v="41.4"/>
    <n v="11.400000000000034"/>
    <n v="6.3513578677624842"/>
    <n v="78"/>
    <x v="0"/>
    <n v="0"/>
    <n v="0"/>
    <n v="0"/>
    <n v="0"/>
    <n v="0"/>
  </r>
  <r>
    <n v="8063"/>
    <s v="M22922"/>
    <x v="0"/>
    <n v="300.3"/>
    <n v="311.60000000000002"/>
    <n v="1359"/>
    <n v="142.31414720761762"/>
    <n v="54.1"/>
    <n v="11.300000000000011"/>
    <n v="7.6991953639321133"/>
    <n v="81"/>
    <x v="0"/>
    <n v="0"/>
    <n v="0"/>
    <n v="0"/>
    <n v="0"/>
    <n v="0"/>
  </r>
  <r>
    <n v="8064"/>
    <s v="M22923"/>
    <x v="0"/>
    <n v="300.3"/>
    <n v="311.7"/>
    <n v="1551"/>
    <n v="162.42034019059233"/>
    <n v="36.4"/>
    <n v="11.399999999999977"/>
    <n v="5.9121003829375605"/>
    <n v="84"/>
    <x v="0"/>
    <n v="0"/>
    <n v="0"/>
    <n v="0"/>
    <n v="0"/>
    <n v="0"/>
  </r>
  <r>
    <n v="8065"/>
    <s v="L55244"/>
    <x v="1"/>
    <n v="300.5"/>
    <n v="311.8"/>
    <n v="1596"/>
    <n v="167.132729170977"/>
    <n v="34.799999999999997"/>
    <n v="11.300000000000011"/>
    <n v="5.8162189751499991"/>
    <n v="87"/>
    <x v="0"/>
    <n v="0"/>
    <n v="0"/>
    <n v="0"/>
    <n v="0"/>
    <n v="0"/>
  </r>
  <r>
    <n v="8066"/>
    <s v="M22925"/>
    <x v="0"/>
    <n v="300.5"/>
    <n v="311.89999999999998"/>
    <n v="1670"/>
    <n v="174.88199104983181"/>
    <n v="26.3"/>
    <n v="11.399999999999977"/>
    <n v="4.5993963646105769"/>
    <n v="89"/>
    <x v="0"/>
    <n v="0"/>
    <n v="0"/>
    <n v="0"/>
    <n v="0"/>
    <n v="0"/>
  </r>
  <r>
    <n v="8067"/>
    <s v="L55246"/>
    <x v="1"/>
    <n v="300.39999999999998"/>
    <n v="311.89999999999998"/>
    <n v="1868"/>
    <n v="195.61650256352445"/>
    <n v="21.3"/>
    <n v="11.5"/>
    <n v="4.1666315046030711"/>
    <n v="92"/>
    <x v="0"/>
    <n v="0"/>
    <n v="0"/>
    <n v="0"/>
    <n v="0"/>
    <n v="0"/>
  </r>
  <r>
    <n v="8068"/>
    <s v="M22927"/>
    <x v="0"/>
    <n v="300.60000000000002"/>
    <n v="312"/>
    <n v="1490"/>
    <n v="156.03243512829306"/>
    <n v="39.799999999999997"/>
    <n v="11.399999999999977"/>
    <n v="6.2100909181060633"/>
    <n v="94"/>
    <x v="0"/>
    <n v="0"/>
    <n v="0"/>
    <n v="0"/>
    <n v="0"/>
    <n v="0"/>
  </r>
  <r>
    <n v="8069"/>
    <s v="M22928"/>
    <x v="0"/>
    <n v="300.5"/>
    <n v="311.89999999999998"/>
    <n v="1676"/>
    <n v="175.51030958054977"/>
    <n v="35.200000000000003"/>
    <n v="11.399999999999977"/>
    <n v="6.1779628972353517"/>
    <n v="97"/>
    <x v="0"/>
    <n v="0"/>
    <n v="0"/>
    <n v="0"/>
    <n v="0"/>
    <n v="0"/>
  </r>
  <r>
    <n v="8070"/>
    <s v="M22929"/>
    <x v="0"/>
    <n v="300.5"/>
    <n v="311.89999999999998"/>
    <n v="1875"/>
    <n v="196.34954084936209"/>
    <n v="22.1"/>
    <n v="11.399999999999977"/>
    <n v="4.3393248527709023"/>
    <n v="100"/>
    <x v="0"/>
    <n v="0"/>
    <n v="0"/>
    <n v="0"/>
    <n v="0"/>
    <n v="0"/>
  </r>
  <r>
    <n v="8071"/>
    <s v="M22930"/>
    <x v="0"/>
    <n v="300.5"/>
    <n v="312"/>
    <n v="1867"/>
    <n v="195.5117828084048"/>
    <n v="23"/>
    <n v="11.5"/>
    <n v="4.4967710045933105"/>
    <n v="103"/>
    <x v="0"/>
    <n v="0"/>
    <n v="0"/>
    <n v="0"/>
    <n v="0"/>
    <n v="0"/>
  </r>
  <r>
    <n v="8072"/>
    <s v="L55251"/>
    <x v="1"/>
    <n v="300.5"/>
    <n v="312"/>
    <n v="1646"/>
    <n v="172.36871692695999"/>
    <n v="29.5"/>
    <n v="11.5"/>
    <n v="5.0848771493453198"/>
    <n v="106"/>
    <x v="0"/>
    <n v="0"/>
    <n v="0"/>
    <n v="0"/>
    <n v="0"/>
    <n v="0"/>
  </r>
  <r>
    <n v="8073"/>
    <s v="H37486"/>
    <x v="2"/>
    <n v="300.5"/>
    <n v="312"/>
    <n v="1375"/>
    <n v="143.98966328953216"/>
    <n v="43.2"/>
    <n v="11.5"/>
    <n v="6.2203534541077898"/>
    <n v="108"/>
    <x v="0"/>
    <n v="0"/>
    <n v="0"/>
    <n v="0"/>
    <n v="0"/>
    <n v="0"/>
  </r>
  <r>
    <n v="8074"/>
    <s v="L55253"/>
    <x v="1"/>
    <n v="300.5"/>
    <n v="312"/>
    <n v="1558"/>
    <n v="163.15337847642994"/>
    <n v="36.700000000000003"/>
    <n v="11.5"/>
    <n v="5.9877289900849791"/>
    <n v="113"/>
    <x v="0"/>
    <n v="0"/>
    <n v="0"/>
    <n v="0"/>
    <n v="0"/>
    <n v="0"/>
  </r>
  <r>
    <n v="8075"/>
    <s v="L55254"/>
    <x v="1"/>
    <n v="300.39999999999998"/>
    <n v="312"/>
    <n v="1631"/>
    <n v="170.79792060016507"/>
    <n v="34.9"/>
    <n v="11.600000000000023"/>
    <n v="5.9608474289457609"/>
    <n v="115"/>
    <x v="0"/>
    <n v="0"/>
    <n v="0"/>
    <n v="0"/>
    <n v="0"/>
    <n v="0"/>
  </r>
  <r>
    <n v="8076"/>
    <s v="L55255"/>
    <x v="1"/>
    <n v="300.39999999999998"/>
    <n v="312"/>
    <n v="1366"/>
    <n v="143.04718549345526"/>
    <n v="43"/>
    <n v="11.600000000000023"/>
    <n v="6.1510289762185755"/>
    <n v="117"/>
    <x v="0"/>
    <n v="0"/>
    <n v="0"/>
    <n v="0"/>
    <n v="0"/>
    <n v="0"/>
  </r>
  <r>
    <n v="8077"/>
    <s v="L55256"/>
    <x v="1"/>
    <n v="300.3"/>
    <n v="311.8"/>
    <n v="1360"/>
    <n v="142.4188669627373"/>
    <n v="48"/>
    <n v="11.5"/>
    <n v="6.8361056142113901"/>
    <n v="119"/>
    <x v="0"/>
    <n v="0"/>
    <n v="0"/>
    <n v="0"/>
    <n v="0"/>
    <n v="0"/>
  </r>
  <r>
    <n v="8078"/>
    <s v="L55257"/>
    <x v="1"/>
    <n v="300.3"/>
    <n v="311.8"/>
    <n v="1547"/>
    <n v="162.00146117011366"/>
    <n v="39.700000000000003"/>
    <n v="11.5"/>
    <n v="6.4314580084535127"/>
    <n v="121"/>
    <x v="0"/>
    <n v="0"/>
    <n v="0"/>
    <n v="0"/>
    <n v="0"/>
    <n v="0"/>
  </r>
  <r>
    <n v="8079"/>
    <s v="L55258"/>
    <x v="1"/>
    <n v="300.3"/>
    <n v="311.7"/>
    <n v="1571"/>
    <n v="164.51473529298548"/>
    <n v="31.2"/>
    <n v="11.399999999999977"/>
    <n v="5.1328597411411465"/>
    <n v="123"/>
    <x v="0"/>
    <n v="0"/>
    <n v="0"/>
    <n v="0"/>
    <n v="0"/>
    <n v="0"/>
  </r>
  <r>
    <n v="8080"/>
    <s v="L55259"/>
    <x v="1"/>
    <n v="300.2"/>
    <n v="311.5"/>
    <n v="1528"/>
    <n v="160.01178582284012"/>
    <n v="36.1"/>
    <n v="11.300000000000011"/>
    <n v="5.7764254682045282"/>
    <n v="125"/>
    <x v="0"/>
    <n v="0"/>
    <n v="0"/>
    <n v="0"/>
    <n v="0"/>
    <n v="0"/>
  </r>
  <r>
    <n v="8081"/>
    <s v="H37494"/>
    <x v="2"/>
    <n v="300.2"/>
    <n v="311.5"/>
    <n v="1432"/>
    <n v="149.95868933135279"/>
    <n v="43.6"/>
    <n v="11.300000000000011"/>
    <n v="6.538198854846982"/>
    <n v="127"/>
    <x v="0"/>
    <n v="0"/>
    <n v="0"/>
    <n v="0"/>
    <n v="0"/>
    <n v="0"/>
  </r>
  <r>
    <n v="8082"/>
    <s v="L55261"/>
    <x v="1"/>
    <n v="300.2"/>
    <n v="311.60000000000002"/>
    <n v="1356"/>
    <n v="141.99998794225863"/>
    <n v="53.5"/>
    <n v="11.400000000000034"/>
    <n v="7.596999354910837"/>
    <n v="132"/>
    <x v="0"/>
    <n v="0"/>
    <n v="0"/>
    <n v="0"/>
    <n v="0"/>
    <n v="0"/>
  </r>
  <r>
    <n v="8083"/>
    <s v="H37496"/>
    <x v="2"/>
    <n v="300.10000000000002"/>
    <n v="311.5"/>
    <n v="1422"/>
    <n v="148.91149178015618"/>
    <n v="46.2"/>
    <n v="11.399999999999977"/>
    <n v="6.8797109202432161"/>
    <n v="134"/>
    <x v="0"/>
    <n v="0"/>
    <n v="0"/>
    <n v="0"/>
    <n v="0"/>
    <n v="0"/>
  </r>
  <r>
    <n v="8084"/>
    <s v="L55263"/>
    <x v="1"/>
    <n v="300.10000000000002"/>
    <n v="311.39999999999998"/>
    <n v="1438"/>
    <n v="150.58700786207075"/>
    <n v="42.2"/>
    <n v="11.299999999999955"/>
    <n v="6.3547717317793859"/>
    <n v="139"/>
    <x v="0"/>
    <n v="0"/>
    <n v="0"/>
    <n v="0"/>
    <n v="0"/>
    <n v="0"/>
  </r>
  <r>
    <n v="8085"/>
    <s v="L55264"/>
    <x v="1"/>
    <n v="300.2"/>
    <n v="311.39999999999998"/>
    <n v="1483"/>
    <n v="155.29939684245542"/>
    <n v="44.4"/>
    <n v="11.199999999999989"/>
    <n v="6.8952932198050201"/>
    <n v="141"/>
    <x v="0"/>
    <n v="0"/>
    <n v="0"/>
    <n v="0"/>
    <n v="0"/>
    <n v="0"/>
  </r>
  <r>
    <n v="8086"/>
    <s v="L55265"/>
    <x v="1"/>
    <n v="300.2"/>
    <n v="311.39999999999998"/>
    <n v="1331"/>
    <n v="139.38199406426713"/>
    <n v="49.8"/>
    <n v="11.199999999999989"/>
    <n v="6.9412233044005021"/>
    <n v="143"/>
    <x v="0"/>
    <n v="0"/>
    <n v="0"/>
    <n v="0"/>
    <n v="0"/>
    <n v="0"/>
  </r>
  <r>
    <n v="8087"/>
    <s v="L55266"/>
    <x v="1"/>
    <n v="300.2"/>
    <n v="311.39999999999998"/>
    <n v="1463"/>
    <n v="153.20500174006227"/>
    <n v="37.5"/>
    <n v="11.199999999999989"/>
    <n v="5.7451875652523352"/>
    <n v="145"/>
    <x v="0"/>
    <n v="0"/>
    <n v="0"/>
    <n v="0"/>
    <n v="0"/>
    <n v="0"/>
  </r>
  <r>
    <n v="8088"/>
    <s v="L55267"/>
    <x v="1"/>
    <n v="300.10000000000002"/>
    <n v="311.39999999999998"/>
    <n v="1446"/>
    <n v="151.42476590302803"/>
    <n v="40.6"/>
    <n v="11.299999999999955"/>
    <n v="6.1478454956629385"/>
    <n v="147"/>
    <x v="0"/>
    <n v="0"/>
    <n v="0"/>
    <n v="0"/>
    <n v="0"/>
    <n v="0"/>
  </r>
  <r>
    <n v="8089"/>
    <s v="L55268"/>
    <x v="1"/>
    <n v="300.10000000000002"/>
    <n v="311.39999999999998"/>
    <n v="1356"/>
    <n v="141.99998794225863"/>
    <n v="45.7"/>
    <n v="11.299999999999955"/>
    <n v="6.4893994489612199"/>
    <n v="149"/>
    <x v="0"/>
    <n v="0"/>
    <n v="0"/>
    <n v="0"/>
    <n v="0"/>
    <n v="0"/>
  </r>
  <r>
    <n v="8090"/>
    <s v="L55269"/>
    <x v="1"/>
    <n v="300.10000000000002"/>
    <n v="311.3"/>
    <n v="1676"/>
    <n v="175.51030958054977"/>
    <n v="30.3"/>
    <n v="11.199999999999989"/>
    <n v="5.3179623802906582"/>
    <n v="151"/>
    <x v="0"/>
    <n v="0"/>
    <n v="0"/>
    <n v="0"/>
    <n v="0"/>
    <n v="0"/>
  </r>
  <r>
    <n v="8091"/>
    <s v="L55270"/>
    <x v="1"/>
    <n v="300.10000000000002"/>
    <n v="311.39999999999998"/>
    <n v="1910"/>
    <n v="200.01473227855016"/>
    <n v="23"/>
    <n v="11.299999999999955"/>
    <n v="4.6003388424066536"/>
    <n v="153"/>
    <x v="0"/>
    <n v="0"/>
    <n v="0"/>
    <n v="0"/>
    <n v="0"/>
    <n v="0"/>
  </r>
  <r>
    <n v="8092"/>
    <s v="L55271"/>
    <x v="1"/>
    <n v="300.2"/>
    <n v="311.60000000000002"/>
    <n v="1375"/>
    <n v="143.98966328953216"/>
    <n v="56.9"/>
    <n v="11.400000000000034"/>
    <n v="8.1930118411743802"/>
    <n v="155"/>
    <x v="0"/>
    <n v="0"/>
    <n v="0"/>
    <n v="0"/>
    <n v="0"/>
    <n v="0"/>
  </r>
  <r>
    <n v="8093"/>
    <s v="M22952"/>
    <x v="0"/>
    <n v="300.2"/>
    <n v="311.60000000000002"/>
    <n v="1513"/>
    <n v="158.44098949604523"/>
    <n v="40.799999999999997"/>
    <n v="11.400000000000034"/>
    <n v="6.4643923714386444"/>
    <n v="157"/>
    <x v="0"/>
    <n v="0"/>
    <n v="0"/>
    <n v="0"/>
    <n v="0"/>
    <n v="0"/>
  </r>
  <r>
    <n v="8094"/>
    <s v="L55273"/>
    <x v="1"/>
    <n v="300.2"/>
    <n v="311.60000000000002"/>
    <n v="1511"/>
    <n v="158.23154998580591"/>
    <n v="35.700000000000003"/>
    <n v="11.400000000000034"/>
    <n v="5.6488663344932712"/>
    <n v="160"/>
    <x v="0"/>
    <n v="0"/>
    <n v="0"/>
    <n v="0"/>
    <n v="0"/>
    <n v="0"/>
  </r>
  <r>
    <n v="8095"/>
    <s v="H37508"/>
    <x v="2"/>
    <n v="300.2"/>
    <n v="311.60000000000002"/>
    <n v="1662"/>
    <n v="174.04423300887453"/>
    <n v="28.8"/>
    <n v="11.400000000000034"/>
    <n v="5.0124739106555865"/>
    <n v="162"/>
    <x v="0"/>
    <n v="0"/>
    <n v="0"/>
    <n v="0"/>
    <n v="0"/>
    <n v="0"/>
  </r>
  <r>
    <n v="8096"/>
    <s v="L55275"/>
    <x v="1"/>
    <n v="300.2"/>
    <n v="311.7"/>
    <n v="1493"/>
    <n v="156.34659439365205"/>
    <n v="48.3"/>
    <n v="11.5"/>
    <n v="7.5515405092133943"/>
    <n v="167"/>
    <x v="0"/>
    <n v="0"/>
    <n v="0"/>
    <n v="0"/>
    <n v="0"/>
    <n v="0"/>
  </r>
  <r>
    <n v="8097"/>
    <s v="M22956"/>
    <x v="0"/>
    <n v="300.2"/>
    <n v="311.7"/>
    <n v="1555"/>
    <n v="162.83921921107094"/>
    <n v="37.4"/>
    <n v="11.5"/>
    <n v="6.0901867984940523"/>
    <n v="169"/>
    <x v="0"/>
    <n v="0"/>
    <n v="0"/>
    <n v="0"/>
    <n v="0"/>
    <n v="0"/>
  </r>
  <r>
    <n v="8098"/>
    <s v="L55277"/>
    <x v="1"/>
    <n v="300.3"/>
    <n v="311.7"/>
    <n v="1452"/>
    <n v="152.05308443374599"/>
    <n v="41.5"/>
    <n v="11.399999999999977"/>
    <n v="6.3102030040004582"/>
    <n v="172"/>
    <x v="0"/>
    <n v="0"/>
    <n v="0"/>
    <n v="0"/>
    <n v="0"/>
    <n v="0"/>
  </r>
  <r>
    <n v="8099"/>
    <s v="L55278"/>
    <x v="1"/>
    <n v="300.2"/>
    <n v="311.60000000000002"/>
    <n v="1500"/>
    <n v="157.07963267948966"/>
    <n v="39"/>
    <n v="11.400000000000034"/>
    <n v="6.1261056745000966"/>
    <n v="174"/>
    <x v="0"/>
    <n v="0"/>
    <n v="0"/>
    <n v="0"/>
    <n v="0"/>
    <n v="0"/>
  </r>
  <r>
    <n v="8100"/>
    <s v="L55279"/>
    <x v="1"/>
    <n v="300.2"/>
    <n v="311.7"/>
    <n v="1603"/>
    <n v="167.86576745681461"/>
    <n v="30.5"/>
    <n v="11.5"/>
    <n v="5.1199059074328455"/>
    <n v="176"/>
    <x v="0"/>
    <n v="0"/>
    <n v="0"/>
    <n v="0"/>
    <n v="0"/>
    <n v="0"/>
  </r>
  <r>
    <n v="8101"/>
    <s v="L55280"/>
    <x v="1"/>
    <n v="300.3"/>
    <n v="311.7"/>
    <n v="1682"/>
    <n v="176.13862811126774"/>
    <n v="27.8"/>
    <n v="11.399999999999977"/>
    <n v="4.8966538614932436"/>
    <n v="178"/>
    <x v="0"/>
    <n v="0"/>
    <n v="0"/>
    <n v="0"/>
    <n v="0"/>
    <n v="0"/>
  </r>
  <r>
    <n v="8102"/>
    <s v="L55281"/>
    <x v="1"/>
    <n v="300.3"/>
    <n v="311.8"/>
    <n v="1567"/>
    <n v="164.09585627250686"/>
    <n v="37.700000000000003"/>
    <n v="11.5"/>
    <n v="6.1864137814735098"/>
    <n v="180"/>
    <x v="0"/>
    <n v="0"/>
    <n v="0"/>
    <n v="0"/>
    <n v="0"/>
    <n v="0"/>
  </r>
  <r>
    <n v="8103"/>
    <s v="L55282"/>
    <x v="1"/>
    <n v="300.3"/>
    <n v="311.8"/>
    <n v="1413"/>
    <n v="147.96901398407925"/>
    <n v="46"/>
    <n v="11.5"/>
    <n v="6.8065746432676457"/>
    <n v="182"/>
    <x v="0"/>
    <n v="0"/>
    <n v="0"/>
    <n v="0"/>
    <n v="0"/>
    <n v="0"/>
  </r>
  <r>
    <n v="8104"/>
    <s v="M22963"/>
    <x v="0"/>
    <n v="300.3"/>
    <n v="311.89999999999998"/>
    <n v="1429"/>
    <n v="149.64453006599382"/>
    <n v="41.6"/>
    <n v="11.599999999999966"/>
    <n v="6.2252124507453424"/>
    <n v="184"/>
    <x v="0"/>
    <n v="0"/>
    <n v="0"/>
    <n v="0"/>
    <n v="0"/>
    <n v="0"/>
  </r>
  <r>
    <n v="8105"/>
    <s v="L55284"/>
    <x v="1"/>
    <n v="300.3"/>
    <n v="311.89999999999998"/>
    <n v="1692"/>
    <n v="177.18582566246431"/>
    <n v="31.5"/>
    <n v="11.599999999999966"/>
    <n v="5.5813535083676262"/>
    <n v="187"/>
    <x v="0"/>
    <n v="0"/>
    <n v="0"/>
    <n v="0"/>
    <n v="0"/>
    <n v="0"/>
  </r>
  <r>
    <n v="8106"/>
    <s v="L55285"/>
    <x v="1"/>
    <n v="300.39999999999998"/>
    <n v="311.89999999999998"/>
    <n v="1476"/>
    <n v="154.56635855661781"/>
    <n v="48.7"/>
    <n v="11.5"/>
    <n v="7.5273816617072882"/>
    <n v="189"/>
    <x v="0"/>
    <n v="0"/>
    <n v="0"/>
    <n v="0"/>
    <n v="0"/>
    <n v="0"/>
  </r>
  <r>
    <n v="8107"/>
    <s v="M22966"/>
    <x v="0"/>
    <n v="300.39999999999998"/>
    <n v="312"/>
    <n v="1596"/>
    <n v="167.132729170977"/>
    <n v="30.4"/>
    <n v="11.600000000000023"/>
    <n v="5.0808349667977009"/>
    <n v="191"/>
    <x v="0"/>
    <n v="0"/>
    <n v="0"/>
    <n v="0"/>
    <n v="0"/>
    <n v="0"/>
  </r>
  <r>
    <n v="8108"/>
    <s v="H37521"/>
    <x v="2"/>
    <n v="300.3"/>
    <n v="311.89999999999998"/>
    <n v="1390"/>
    <n v="145.56045961632708"/>
    <n v="49"/>
    <n v="11.599999999999966"/>
    <n v="7.1324625212000266"/>
    <n v="194"/>
    <x v="0"/>
    <n v="0"/>
    <n v="0"/>
    <n v="0"/>
    <n v="0"/>
    <n v="0"/>
  </r>
  <r>
    <n v="8109"/>
    <s v="M22968"/>
    <x v="0"/>
    <n v="300.3"/>
    <n v="311.8"/>
    <n v="1607"/>
    <n v="168.28464647729325"/>
    <n v="33.700000000000003"/>
    <n v="11.5"/>
    <n v="5.671192586284783"/>
    <n v="199"/>
    <x v="0"/>
    <n v="0"/>
    <n v="0"/>
    <n v="0"/>
    <n v="0"/>
    <n v="0"/>
  </r>
  <r>
    <n v="8110"/>
    <s v="L55289"/>
    <x v="1"/>
    <n v="300.3"/>
    <n v="311.7"/>
    <n v="1821"/>
    <n v="190.69467407290043"/>
    <n v="26.3"/>
    <n v="11.399999999999977"/>
    <n v="5.0152699281172817"/>
    <n v="202"/>
    <x v="0"/>
    <n v="0"/>
    <n v="0"/>
    <n v="0"/>
    <n v="0"/>
    <n v="0"/>
  </r>
  <r>
    <n v="8111"/>
    <s v="H37524"/>
    <x v="2"/>
    <n v="300.3"/>
    <n v="311.8"/>
    <n v="2141"/>
    <n v="224.20499571119157"/>
    <n v="18.5"/>
    <n v="11.5"/>
    <n v="4.1477924206570442"/>
    <n v="204"/>
    <x v="0"/>
    <n v="0"/>
    <n v="0"/>
    <n v="0"/>
    <n v="0"/>
    <n v="0"/>
  </r>
  <r>
    <n v="8112"/>
    <s v="M22971"/>
    <x v="0"/>
    <n v="300.39999999999998"/>
    <n v="311.8"/>
    <n v="1553"/>
    <n v="162.62977970083162"/>
    <n v="33.1"/>
    <n v="11.400000000000034"/>
    <n v="5.3830457080975265"/>
    <n v="209"/>
    <x v="1"/>
    <n v="1"/>
    <n v="0"/>
    <n v="0"/>
    <n v="0"/>
    <n v="0"/>
  </r>
  <r>
    <n v="8113"/>
    <s v="M22972"/>
    <x v="0"/>
    <n v="300.39999999999998"/>
    <n v="311.8"/>
    <n v="1442"/>
    <n v="151.00588688254939"/>
    <n v="45.1"/>
    <n v="11.400000000000034"/>
    <n v="6.8103654984029784"/>
    <n v="0"/>
    <x v="0"/>
    <n v="0"/>
    <n v="0"/>
    <n v="0"/>
    <n v="0"/>
    <n v="0"/>
  </r>
  <r>
    <n v="8114"/>
    <s v="L55293"/>
    <x v="1"/>
    <n v="300.39999999999998"/>
    <n v="311.7"/>
    <n v="1459"/>
    <n v="152.7861227195836"/>
    <n v="45.6"/>
    <n v="11.300000000000011"/>
    <n v="6.9670471960130129"/>
    <n v="3"/>
    <x v="0"/>
    <n v="0"/>
    <n v="0"/>
    <n v="0"/>
    <n v="0"/>
    <n v="0"/>
  </r>
  <r>
    <n v="8115"/>
    <s v="H37528"/>
    <x v="2"/>
    <n v="300.39999999999998"/>
    <n v="311.8"/>
    <n v="2496"/>
    <n v="261.38050877867079"/>
    <n v="13.5"/>
    <n v="11.400000000000034"/>
    <n v="3.5286368685120557"/>
    <n v="5"/>
    <x v="0"/>
    <n v="0"/>
    <n v="0"/>
    <n v="0"/>
    <n v="0"/>
    <n v="0"/>
  </r>
  <r>
    <n v="8116"/>
    <s v="L55295"/>
    <x v="1"/>
    <n v="300.39999999999998"/>
    <n v="311.8"/>
    <n v="1367"/>
    <n v="143.15190524857491"/>
    <n v="57.2"/>
    <n v="11.400000000000034"/>
    <n v="8.1882889802184859"/>
    <n v="10"/>
    <x v="0"/>
    <n v="0"/>
    <n v="0"/>
    <n v="0"/>
    <n v="0"/>
    <n v="0"/>
  </r>
  <r>
    <n v="8117"/>
    <s v="L55296"/>
    <x v="1"/>
    <n v="300.3"/>
    <n v="311.8"/>
    <n v="2004"/>
    <n v="209.85838925979817"/>
    <n v="19.600000000000001"/>
    <n v="11.5"/>
    <n v="4.1132244294920444"/>
    <n v="12"/>
    <x v="0"/>
    <n v="0"/>
    <n v="0"/>
    <n v="0"/>
    <n v="0"/>
    <n v="0"/>
  </r>
  <r>
    <n v="8118"/>
    <s v="L55297"/>
    <x v="1"/>
    <n v="300.3"/>
    <n v="311.7"/>
    <n v="1406"/>
    <n v="147.23597569824162"/>
    <n v="47.5"/>
    <n v="11.399999999999977"/>
    <n v="6.9937088456664771"/>
    <n v="14"/>
    <x v="0"/>
    <n v="0"/>
    <n v="0"/>
    <n v="0"/>
    <n v="0"/>
    <n v="0"/>
  </r>
  <r>
    <n v="8119"/>
    <s v="L55298"/>
    <x v="1"/>
    <n v="300.3"/>
    <n v="311.8"/>
    <n v="1548"/>
    <n v="162.10618092523333"/>
    <n v="33"/>
    <n v="11.5"/>
    <n v="5.3495039705326999"/>
    <n v="16"/>
    <x v="0"/>
    <n v="0"/>
    <n v="0"/>
    <n v="0"/>
    <n v="0"/>
    <n v="0"/>
  </r>
  <r>
    <n v="8120"/>
    <s v="L55299"/>
    <x v="1"/>
    <n v="300.3"/>
    <n v="311.7"/>
    <n v="1333"/>
    <n v="139.59143357450648"/>
    <n v="55.2"/>
    <n v="11.399999999999977"/>
    <n v="7.7054471333127585"/>
    <n v="18"/>
    <x v="0"/>
    <n v="0"/>
    <n v="0"/>
    <n v="0"/>
    <n v="0"/>
    <n v="0"/>
  </r>
  <r>
    <n v="8121"/>
    <s v="L55300"/>
    <x v="1"/>
    <n v="300.2"/>
    <n v="311.60000000000002"/>
    <n v="1767"/>
    <n v="185.03980729643882"/>
    <n v="26.4"/>
    <n v="11.400000000000034"/>
    <n v="4.8850509126259851"/>
    <n v="20"/>
    <x v="0"/>
    <n v="0"/>
    <n v="0"/>
    <n v="0"/>
    <n v="0"/>
    <n v="0"/>
  </r>
  <r>
    <n v="8122"/>
    <s v="L55301"/>
    <x v="1"/>
    <n v="300.2"/>
    <n v="311.60000000000002"/>
    <n v="1827"/>
    <n v="191.32299260361839"/>
    <n v="27"/>
    <n v="11.400000000000034"/>
    <n v="5.1657208002976969"/>
    <n v="22"/>
    <x v="0"/>
    <n v="0"/>
    <n v="0"/>
    <n v="0"/>
    <n v="0"/>
    <n v="0"/>
  </r>
  <r>
    <n v="8123"/>
    <s v="M22982"/>
    <x v="0"/>
    <n v="300.2"/>
    <n v="311.60000000000002"/>
    <n v="1533"/>
    <n v="160.53538459843841"/>
    <n v="46.4"/>
    <n v="11.400000000000034"/>
    <n v="7.448841845367542"/>
    <n v="24"/>
    <x v="0"/>
    <n v="0"/>
    <n v="0"/>
    <n v="0"/>
    <n v="0"/>
    <n v="0"/>
  </r>
  <r>
    <n v="8124"/>
    <s v="H37537"/>
    <x v="2"/>
    <n v="300.2"/>
    <n v="311.5"/>
    <n v="1515"/>
    <n v="158.65042900628455"/>
    <n v="36.799999999999997"/>
    <n v="11.300000000000011"/>
    <n v="5.8383357874312711"/>
    <n v="27"/>
    <x v="0"/>
    <n v="0"/>
    <n v="0"/>
    <n v="0"/>
    <n v="0"/>
    <n v="0"/>
  </r>
  <r>
    <n v="8125"/>
    <s v="L55304"/>
    <x v="1"/>
    <n v="300.2"/>
    <n v="311.39999999999998"/>
    <n v="1568"/>
    <n v="164.20057602762651"/>
    <n v="41"/>
    <n v="11.199999999999989"/>
    <n v="6.7322236171326866"/>
    <n v="32"/>
    <x v="0"/>
    <n v="0"/>
    <n v="0"/>
    <n v="0"/>
    <n v="0"/>
    <n v="0"/>
  </r>
  <r>
    <n v="8126"/>
    <s v="L55305"/>
    <x v="1"/>
    <n v="300.2"/>
    <n v="311.39999999999998"/>
    <n v="1452"/>
    <n v="152.05308443374599"/>
    <n v="47.8"/>
    <n v="11.199999999999989"/>
    <n v="7.2681374359330588"/>
    <n v="34"/>
    <x v="0"/>
    <n v="0"/>
    <n v="0"/>
    <n v="0"/>
    <n v="0"/>
    <n v="0"/>
  </r>
  <r>
    <n v="8127"/>
    <s v="L55306"/>
    <x v="1"/>
    <n v="300.2"/>
    <n v="311.39999999999998"/>
    <n v="1433"/>
    <n v="150.06340908647243"/>
    <n v="37.9"/>
    <n v="11.199999999999989"/>
    <n v="5.6874032043773051"/>
    <n v="36"/>
    <x v="0"/>
    <n v="0"/>
    <n v="0"/>
    <n v="0"/>
    <n v="0"/>
    <n v="0"/>
  </r>
  <r>
    <n v="8128"/>
    <s v="M22987"/>
    <x v="0"/>
    <n v="300.10000000000002"/>
    <n v="311.3"/>
    <n v="1650"/>
    <n v="172.78759594743863"/>
    <n v="33.799999999999997"/>
    <n v="11.199999999999989"/>
    <n v="5.8402207430234254"/>
    <n v="38"/>
    <x v="0"/>
    <n v="0"/>
    <n v="0"/>
    <n v="0"/>
    <n v="0"/>
    <n v="0"/>
  </r>
  <r>
    <n v="8129"/>
    <s v="L55308"/>
    <x v="1"/>
    <n v="300.10000000000002"/>
    <n v="311.39999999999998"/>
    <n v="1629"/>
    <n v="170.58848108992575"/>
    <n v="31.3"/>
    <n v="11.299999999999955"/>
    <n v="5.3394194581146754"/>
    <n v="41"/>
    <x v="0"/>
    <n v="0"/>
    <n v="0"/>
    <n v="0"/>
    <n v="0"/>
    <n v="0"/>
  </r>
  <r>
    <n v="8130"/>
    <s v="L55309"/>
    <x v="1"/>
    <n v="300"/>
    <n v="311.3"/>
    <n v="1520"/>
    <n v="159.17402778188287"/>
    <n v="39.200000000000003"/>
    <n v="11.300000000000011"/>
    <n v="6.2396218890498094"/>
    <n v="43"/>
    <x v="0"/>
    <n v="0"/>
    <n v="0"/>
    <n v="0"/>
    <n v="0"/>
    <n v="0"/>
  </r>
  <r>
    <n v="8131"/>
    <s v="H37544"/>
    <x v="2"/>
    <n v="300"/>
    <n v="311.2"/>
    <n v="1393"/>
    <n v="145.87461888168608"/>
    <n v="43.1"/>
    <n v="11.199999999999989"/>
    <n v="6.2871960738006702"/>
    <n v="45"/>
    <x v="0"/>
    <n v="0"/>
    <n v="0"/>
    <n v="0"/>
    <n v="0"/>
    <n v="0"/>
  </r>
  <r>
    <n v="8132"/>
    <s v="H37545"/>
    <x v="2"/>
    <n v="299.89999999999998"/>
    <n v="311.2"/>
    <n v="1364"/>
    <n v="142.83774598321591"/>
    <n v="49.6"/>
    <n v="11.300000000000011"/>
    <n v="7.0847522007675101"/>
    <n v="50"/>
    <x v="0"/>
    <n v="0"/>
    <n v="0"/>
    <n v="0"/>
    <n v="0"/>
    <n v="0"/>
  </r>
  <r>
    <n v="8133"/>
    <s v="M22992"/>
    <x v="0"/>
    <n v="299.89999999999998"/>
    <n v="311.3"/>
    <n v="1389"/>
    <n v="145.45573986120741"/>
    <n v="50"/>
    <n v="11.400000000000034"/>
    <n v="7.2727869930603699"/>
    <n v="55"/>
    <x v="0"/>
    <n v="0"/>
    <n v="0"/>
    <n v="0"/>
    <n v="0"/>
    <n v="0"/>
  </r>
  <r>
    <n v="8134"/>
    <s v="L55313"/>
    <x v="1"/>
    <n v="299.8"/>
    <n v="311.10000000000002"/>
    <n v="1466"/>
    <n v="153.51916100542121"/>
    <n v="46.1"/>
    <n v="11.300000000000011"/>
    <n v="7.077233322349918"/>
    <n v="58"/>
    <x v="0"/>
    <n v="0"/>
    <n v="0"/>
    <n v="0"/>
    <n v="0"/>
    <n v="0"/>
  </r>
  <r>
    <n v="8135"/>
    <s v="L55314"/>
    <x v="1"/>
    <n v="299.7"/>
    <n v="311.10000000000002"/>
    <n v="1650"/>
    <n v="172.78759594743863"/>
    <n v="32.4"/>
    <n v="11.400000000000034"/>
    <n v="5.5983181086970113"/>
    <n v="60"/>
    <x v="0"/>
    <n v="0"/>
    <n v="0"/>
    <n v="0"/>
    <n v="0"/>
    <n v="0"/>
  </r>
  <r>
    <n v="8136"/>
    <s v="L55315"/>
    <x v="1"/>
    <n v="299.60000000000002"/>
    <n v="311"/>
    <n v="1554"/>
    <n v="162.73449945595127"/>
    <n v="36.299999999999997"/>
    <n v="11.399999999999977"/>
    <n v="5.9072623302510303"/>
    <n v="62"/>
    <x v="0"/>
    <n v="0"/>
    <n v="0"/>
    <n v="0"/>
    <n v="0"/>
    <n v="0"/>
  </r>
  <r>
    <n v="8137"/>
    <s v="M22996"/>
    <x v="0"/>
    <n v="299.60000000000002"/>
    <n v="310.89999999999998"/>
    <n v="1474"/>
    <n v="154.35691904637852"/>
    <n v="39.700000000000003"/>
    <n v="11.299999999999955"/>
    <n v="6.1279696861412276"/>
    <n v="64"/>
    <x v="0"/>
    <n v="0"/>
    <n v="0"/>
    <n v="0"/>
    <n v="0"/>
    <n v="0"/>
  </r>
  <r>
    <n v="8138"/>
    <s v="H37551"/>
    <x v="2"/>
    <n v="299.5"/>
    <n v="310.8"/>
    <n v="1600"/>
    <n v="167.55160819145564"/>
    <n v="32.4"/>
    <n v="11.300000000000011"/>
    <n v="5.4286721054031624"/>
    <n v="67"/>
    <x v="0"/>
    <n v="0"/>
    <n v="0"/>
    <n v="0"/>
    <n v="0"/>
    <n v="0"/>
  </r>
  <r>
    <n v="8139"/>
    <s v="L55318"/>
    <x v="1"/>
    <n v="299.5"/>
    <n v="310.8"/>
    <n v="1356"/>
    <n v="141.99998794225863"/>
    <n v="54.9"/>
    <n v="11.300000000000011"/>
    <n v="7.7957993380299984"/>
    <n v="72"/>
    <x v="0"/>
    <n v="0"/>
    <n v="0"/>
    <n v="0"/>
    <n v="0"/>
    <n v="0"/>
  </r>
  <r>
    <n v="8140"/>
    <s v="L55319"/>
    <x v="1"/>
    <n v="299.5"/>
    <n v="310.8"/>
    <n v="1571"/>
    <n v="164.51473529298548"/>
    <n v="38.200000000000003"/>
    <n v="11.300000000000011"/>
    <n v="6.2844628881920457"/>
    <n v="74"/>
    <x v="0"/>
    <n v="0"/>
    <n v="0"/>
    <n v="0"/>
    <n v="0"/>
    <n v="0"/>
  </r>
  <r>
    <n v="8141"/>
    <s v="L55320"/>
    <x v="1"/>
    <n v="299.60000000000002"/>
    <n v="310.89999999999998"/>
    <n v="1658"/>
    <n v="173.62535398839591"/>
    <n v="28"/>
    <n v="11.299999999999955"/>
    <n v="4.8615099116750855"/>
    <n v="76"/>
    <x v="0"/>
    <n v="0"/>
    <n v="0"/>
    <n v="0"/>
    <n v="0"/>
    <n v="0"/>
  </r>
  <r>
    <n v="8142"/>
    <s v="L55321"/>
    <x v="1"/>
    <n v="299.60000000000002"/>
    <n v="310.8"/>
    <n v="1393"/>
    <n v="145.87461888168608"/>
    <n v="49.9"/>
    <n v="11.199999999999989"/>
    <n v="7.2791434821961349"/>
    <n v="78"/>
    <x v="0"/>
    <n v="0"/>
    <n v="0"/>
    <n v="0"/>
    <n v="0"/>
    <n v="0"/>
  </r>
  <r>
    <n v="8143"/>
    <s v="M23002"/>
    <x v="0"/>
    <n v="299.7"/>
    <n v="311"/>
    <n v="1448"/>
    <n v="151.63420541326735"/>
    <n v="49.8"/>
    <n v="11.300000000000011"/>
    <n v="7.5513834295807136"/>
    <n v="80"/>
    <x v="0"/>
    <n v="0"/>
    <n v="0"/>
    <n v="0"/>
    <n v="0"/>
    <n v="0"/>
  </r>
  <r>
    <n v="8144"/>
    <s v="L55323"/>
    <x v="1"/>
    <n v="299.7"/>
    <n v="310.89999999999998"/>
    <n v="1477"/>
    <n v="154.67107831173746"/>
    <n v="40.4"/>
    <n v="11.199999999999989"/>
    <n v="6.2487115637941937"/>
    <n v="83"/>
    <x v="0"/>
    <n v="0"/>
    <n v="0"/>
    <n v="0"/>
    <n v="0"/>
    <n v="0"/>
  </r>
  <r>
    <n v="8145"/>
    <s v="M23004"/>
    <x v="0"/>
    <n v="299.7"/>
    <n v="311"/>
    <n v="1506"/>
    <n v="157.70795121020763"/>
    <n v="42.7"/>
    <n v="11.300000000000011"/>
    <n v="6.7341295166758668"/>
    <n v="85"/>
    <x v="0"/>
    <n v="0"/>
    <n v="0"/>
    <n v="0"/>
    <n v="0"/>
    <n v="0"/>
  </r>
  <r>
    <n v="8146"/>
    <s v="M23005"/>
    <x v="0"/>
    <n v="299.7"/>
    <n v="310.89999999999998"/>
    <n v="1685"/>
    <n v="176.45278737662673"/>
    <n v="32.1"/>
    <n v="11.199999999999989"/>
    <n v="5.6641344747897184"/>
    <n v="88"/>
    <x v="0"/>
    <n v="0"/>
    <n v="0"/>
    <n v="0"/>
    <n v="0"/>
    <n v="0"/>
  </r>
  <r>
    <n v="8147"/>
    <s v="L55326"/>
    <x v="1"/>
    <n v="299.60000000000002"/>
    <n v="310.89999999999998"/>
    <n v="1533"/>
    <n v="160.53538459843841"/>
    <n v="31.8"/>
    <n v="11.299999999999955"/>
    <n v="5.1050252302303418"/>
    <n v="91"/>
    <x v="0"/>
    <n v="0"/>
    <n v="0"/>
    <n v="0"/>
    <n v="0"/>
    <n v="0"/>
  </r>
  <r>
    <n v="8148"/>
    <s v="L55327"/>
    <x v="1"/>
    <n v="299.5"/>
    <n v="310.8"/>
    <n v="1447"/>
    <n v="151.52948565814768"/>
    <n v="41"/>
    <n v="11.300000000000011"/>
    <n v="6.2127089119840546"/>
    <n v="93"/>
    <x v="0"/>
    <n v="0"/>
    <n v="0"/>
    <n v="0"/>
    <n v="0"/>
    <n v="0"/>
  </r>
  <r>
    <n v="8149"/>
    <s v="M23008"/>
    <x v="0"/>
    <n v="299.5"/>
    <n v="310.7"/>
    <n v="1488"/>
    <n v="155.82299561805374"/>
    <n v="39.5"/>
    <n v="11.199999999999989"/>
    <n v="6.1550083269131228"/>
    <n v="95"/>
    <x v="0"/>
    <n v="0"/>
    <n v="0"/>
    <n v="0"/>
    <n v="0"/>
    <n v="0"/>
  </r>
  <r>
    <n v="8150"/>
    <s v="M23009"/>
    <x v="0"/>
    <n v="299.60000000000002"/>
    <n v="310.8"/>
    <n v="1427"/>
    <n v="149.4350905557545"/>
    <n v="50.4"/>
    <n v="11.199999999999989"/>
    <n v="7.531528564010026"/>
    <n v="98"/>
    <x v="0"/>
    <n v="0"/>
    <n v="0"/>
    <n v="0"/>
    <n v="0"/>
    <n v="0"/>
  </r>
  <r>
    <n v="8151"/>
    <s v="M23010"/>
    <x v="0"/>
    <n v="299.5"/>
    <n v="310.7"/>
    <n v="1424"/>
    <n v="149.12093129039553"/>
    <n v="41.3"/>
    <n v="11.199999999999989"/>
    <n v="6.1586944622933348"/>
    <n v="101"/>
    <x v="0"/>
    <n v="0"/>
    <n v="0"/>
    <n v="0"/>
    <n v="0"/>
    <n v="0"/>
  </r>
  <r>
    <n v="8152"/>
    <s v="L55331"/>
    <x v="1"/>
    <n v="299.5"/>
    <n v="310.7"/>
    <n v="1472"/>
    <n v="154.14747953613917"/>
    <n v="40.9"/>
    <n v="11.199999999999989"/>
    <n v="6.3046319130280919"/>
    <n v="104"/>
    <x v="0"/>
    <n v="0"/>
    <n v="0"/>
    <n v="0"/>
    <n v="0"/>
    <n v="0"/>
  </r>
  <r>
    <n v="8153"/>
    <s v="L55332"/>
    <x v="1"/>
    <n v="299.5"/>
    <n v="310.7"/>
    <n v="1438"/>
    <n v="150.58700786207075"/>
    <n v="45.7"/>
    <n v="11.199999999999989"/>
    <n v="6.8818262592966342"/>
    <n v="106"/>
    <x v="0"/>
    <n v="0"/>
    <n v="0"/>
    <n v="0"/>
    <n v="0"/>
    <n v="0"/>
  </r>
  <r>
    <n v="8154"/>
    <s v="L55333"/>
    <x v="1"/>
    <n v="299.60000000000002"/>
    <n v="310.8"/>
    <n v="1507"/>
    <n v="157.8126709653273"/>
    <n v="42.4"/>
    <n v="11.199999999999989"/>
    <n v="6.6912572489298769"/>
    <n v="108"/>
    <x v="0"/>
    <n v="0"/>
    <n v="0"/>
    <n v="0"/>
    <n v="0"/>
    <n v="0"/>
  </r>
  <r>
    <n v="8155"/>
    <s v="L55334"/>
    <x v="1"/>
    <n v="299.60000000000002"/>
    <n v="310.7"/>
    <n v="1393"/>
    <n v="145.87461888168608"/>
    <n v="52.1"/>
    <n v="11.099999999999966"/>
    <n v="7.6000676437358443"/>
    <n v="110"/>
    <x v="0"/>
    <n v="0"/>
    <n v="0"/>
    <n v="0"/>
    <n v="0"/>
    <n v="0"/>
  </r>
  <r>
    <n v="8156"/>
    <s v="L55335"/>
    <x v="1"/>
    <n v="299.5"/>
    <n v="310.8"/>
    <n v="1283"/>
    <n v="134.35544581852349"/>
    <n v="52.4"/>
    <n v="11.300000000000011"/>
    <n v="7.0402253608906316"/>
    <n v="112"/>
    <x v="0"/>
    <n v="0"/>
    <n v="0"/>
    <n v="0"/>
    <n v="0"/>
    <n v="0"/>
  </r>
  <r>
    <n v="8157"/>
    <s v="L55336"/>
    <x v="1"/>
    <n v="299.60000000000002"/>
    <n v="310.8"/>
    <n v="1644"/>
    <n v="172.15927741672067"/>
    <n v="30.9"/>
    <n v="11.199999999999989"/>
    <n v="5.3197216721766685"/>
    <n v="114"/>
    <x v="0"/>
    <n v="0"/>
    <n v="0"/>
    <n v="0"/>
    <n v="0"/>
    <n v="0"/>
  </r>
  <r>
    <n v="8158"/>
    <s v="L55337"/>
    <x v="1"/>
    <n v="299.60000000000002"/>
    <n v="310.8"/>
    <n v="1498"/>
    <n v="156.87019316925034"/>
    <n v="46.9"/>
    <n v="11.199999999999989"/>
    <n v="7.357212059637841"/>
    <n v="116"/>
    <x v="0"/>
    <n v="0"/>
    <n v="0"/>
    <n v="0"/>
    <n v="0"/>
    <n v="0"/>
  </r>
  <r>
    <n v="8159"/>
    <s v="L55338"/>
    <x v="1"/>
    <n v="299.60000000000002"/>
    <n v="310.8"/>
    <n v="1400"/>
    <n v="146.60765716752366"/>
    <n v="40.799999999999997"/>
    <n v="11.199999999999989"/>
    <n v="5.9815924124349653"/>
    <n v="118"/>
    <x v="0"/>
    <n v="0"/>
    <n v="0"/>
    <n v="0"/>
    <n v="0"/>
    <n v="0"/>
  </r>
  <r>
    <n v="8160"/>
    <s v="H37573"/>
    <x v="2"/>
    <n v="299.60000000000002"/>
    <n v="310.89999999999998"/>
    <n v="1679"/>
    <n v="175.82446884590874"/>
    <n v="31.2"/>
    <n v="11.299999999999955"/>
    <n v="5.4857234279923519"/>
    <n v="120"/>
    <x v="0"/>
    <n v="0"/>
    <n v="0"/>
    <n v="0"/>
    <n v="0"/>
    <n v="0"/>
  </r>
  <r>
    <n v="8161"/>
    <s v="M23020"/>
    <x v="0"/>
    <n v="299.7"/>
    <n v="311.10000000000002"/>
    <n v="1618"/>
    <n v="169.4365637836095"/>
    <n v="30.3"/>
    <n v="11.400000000000034"/>
    <n v="5.1339278826433681"/>
    <n v="125"/>
    <x v="0"/>
    <n v="0"/>
    <n v="0"/>
    <n v="0"/>
    <n v="0"/>
    <n v="0"/>
  </r>
  <r>
    <n v="8162"/>
    <s v="H37575"/>
    <x v="2"/>
    <n v="299.60000000000002"/>
    <n v="311"/>
    <n v="1714"/>
    <n v="179.48966027509684"/>
    <n v="30.2"/>
    <n v="11.399999999999977"/>
    <n v="5.4205877403079246"/>
    <n v="128"/>
    <x v="0"/>
    <n v="0"/>
    <n v="0"/>
    <n v="0"/>
    <n v="0"/>
    <n v="0"/>
  </r>
  <r>
    <n v="8163"/>
    <s v="L55342"/>
    <x v="1"/>
    <n v="299.60000000000002"/>
    <n v="311"/>
    <n v="1574"/>
    <n v="164.82889455834447"/>
    <n v="35"/>
    <n v="11.399999999999977"/>
    <n v="5.7690113095420568"/>
    <n v="133"/>
    <x v="0"/>
    <n v="0"/>
    <n v="0"/>
    <n v="0"/>
    <n v="0"/>
    <n v="0"/>
  </r>
  <r>
    <n v="8164"/>
    <s v="L55343"/>
    <x v="1"/>
    <n v="299.7"/>
    <n v="311.10000000000002"/>
    <n v="1574"/>
    <n v="164.82889455834447"/>
    <n v="36.4"/>
    <n v="11.400000000000034"/>
    <n v="5.9997717619237383"/>
    <n v="135"/>
    <x v="0"/>
    <n v="0"/>
    <n v="0"/>
    <n v="0"/>
    <n v="0"/>
    <n v="0"/>
  </r>
  <r>
    <n v="8165"/>
    <s v="L55344"/>
    <x v="1"/>
    <n v="299.60000000000002"/>
    <n v="310.89999999999998"/>
    <n v="1472"/>
    <n v="154.14747953613917"/>
    <n v="40.9"/>
    <n v="11.299999999999955"/>
    <n v="6.3046319130280919"/>
    <n v="137"/>
    <x v="0"/>
    <n v="0"/>
    <n v="0"/>
    <n v="0"/>
    <n v="0"/>
    <n v="0"/>
  </r>
  <r>
    <n v="8166"/>
    <s v="L55345"/>
    <x v="1"/>
    <n v="299.60000000000002"/>
    <n v="311"/>
    <n v="1552"/>
    <n v="162.52505994571194"/>
    <n v="33.200000000000003"/>
    <n v="11.399999999999977"/>
    <n v="5.395831990197637"/>
    <n v="139"/>
    <x v="0"/>
    <n v="0"/>
    <n v="0"/>
    <n v="0"/>
    <n v="0"/>
    <n v="0"/>
  </r>
  <r>
    <n v="8167"/>
    <s v="L55346"/>
    <x v="1"/>
    <n v="299.7"/>
    <n v="311.10000000000002"/>
    <n v="1603"/>
    <n v="167.86576745681461"/>
    <n v="31.4"/>
    <n v="11.400000000000034"/>
    <n v="5.2709850981439788"/>
    <n v="141"/>
    <x v="0"/>
    <n v="0"/>
    <n v="0"/>
    <n v="0"/>
    <n v="0"/>
    <n v="0"/>
  </r>
  <r>
    <n v="8168"/>
    <s v="H37581"/>
    <x v="2"/>
    <n v="299.7"/>
    <n v="311.10000000000002"/>
    <n v="1353"/>
    <n v="141.68582867689966"/>
    <n v="47.1"/>
    <n v="11.400000000000034"/>
    <n v="6.6734025306819742"/>
    <n v="143"/>
    <x v="0"/>
    <n v="0"/>
    <n v="0"/>
    <n v="0"/>
    <n v="0"/>
    <n v="0"/>
  </r>
  <r>
    <n v="8169"/>
    <s v="L55348"/>
    <x v="1"/>
    <n v="299.7"/>
    <n v="311.10000000000002"/>
    <n v="1690"/>
    <n v="176.97638615222502"/>
    <n v="30.6"/>
    <n v="11.400000000000034"/>
    <n v="5.4154774162580859"/>
    <n v="148"/>
    <x v="0"/>
    <n v="0"/>
    <n v="0"/>
    <n v="0"/>
    <n v="0"/>
    <n v="0"/>
  </r>
  <r>
    <n v="8170"/>
    <s v="M23029"/>
    <x v="0"/>
    <n v="299.8"/>
    <n v="311.2"/>
    <n v="1745"/>
    <n v="182.7359726838063"/>
    <n v="26.3"/>
    <n v="11.399999999999977"/>
    <n v="4.8059560815841058"/>
    <n v="150"/>
    <x v="0"/>
    <n v="0"/>
    <n v="0"/>
    <n v="0"/>
    <n v="0"/>
    <n v="0"/>
  </r>
  <r>
    <n v="8171"/>
    <s v="L55350"/>
    <x v="1"/>
    <n v="299.89999999999998"/>
    <n v="311.3"/>
    <n v="1522"/>
    <n v="159.38346729212216"/>
    <n v="45.7"/>
    <n v="11.400000000000034"/>
    <n v="7.2838244552499836"/>
    <n v="153"/>
    <x v="0"/>
    <n v="0"/>
    <n v="0"/>
    <n v="0"/>
    <n v="0"/>
    <n v="0"/>
  </r>
  <r>
    <n v="8172"/>
    <s v="H37585"/>
    <x v="2"/>
    <n v="300"/>
    <n v="311.39999999999998"/>
    <n v="1641"/>
    <n v="171.84511815136167"/>
    <n v="34.5"/>
    <n v="11.399999999999977"/>
    <n v="5.9286565762219778"/>
    <n v="155"/>
    <x v="0"/>
    <n v="0"/>
    <n v="0"/>
    <n v="0"/>
    <n v="0"/>
    <n v="0"/>
  </r>
  <r>
    <n v="8173"/>
    <s v="L55352"/>
    <x v="1"/>
    <n v="299.89999999999998"/>
    <n v="311.39999999999998"/>
    <n v="1596"/>
    <n v="167.132729170977"/>
    <n v="28.9"/>
    <n v="11.5"/>
    <n v="4.8301358730412352"/>
    <n v="160"/>
    <x v="0"/>
    <n v="0"/>
    <n v="0"/>
    <n v="0"/>
    <n v="0"/>
    <n v="0"/>
  </r>
  <r>
    <n v="8174"/>
    <s v="H37587"/>
    <x v="2"/>
    <n v="299.89999999999998"/>
    <n v="311.39999999999998"/>
    <n v="1497"/>
    <n v="156.76547341413067"/>
    <n v="37"/>
    <n v="11.5"/>
    <n v="5.8003225163228347"/>
    <n v="162"/>
    <x v="0"/>
    <n v="0"/>
    <n v="0"/>
    <n v="0"/>
    <n v="0"/>
    <n v="0"/>
  </r>
  <r>
    <n v="8175"/>
    <s v="L55354"/>
    <x v="1"/>
    <n v="299.89999999999998"/>
    <n v="311.3"/>
    <n v="1371"/>
    <n v="143.57078426905355"/>
    <n v="52.3"/>
    <n v="11.400000000000034"/>
    <n v="7.5087520172715001"/>
    <n v="167"/>
    <x v="0"/>
    <n v="0"/>
    <n v="0"/>
    <n v="0"/>
    <n v="0"/>
    <n v="0"/>
  </r>
  <r>
    <n v="8176"/>
    <s v="M23035"/>
    <x v="0"/>
    <n v="299.89999999999998"/>
    <n v="311.3"/>
    <n v="1445"/>
    <n v="151.32004614790836"/>
    <n v="41.2"/>
    <n v="11.400000000000034"/>
    <n v="6.234385901293825"/>
    <n v="169"/>
    <x v="0"/>
    <n v="0"/>
    <n v="0"/>
    <n v="0"/>
    <n v="0"/>
    <n v="0"/>
  </r>
  <r>
    <n v="8177"/>
    <s v="L55356"/>
    <x v="1"/>
    <n v="299.8"/>
    <n v="311.2"/>
    <n v="1564"/>
    <n v="163.7816970071479"/>
    <n v="40"/>
    <n v="11.399999999999977"/>
    <n v="6.5512678802859154"/>
    <n v="172"/>
    <x v="0"/>
    <n v="0"/>
    <n v="0"/>
    <n v="0"/>
    <n v="0"/>
    <n v="0"/>
  </r>
  <r>
    <n v="8178"/>
    <s v="L55357"/>
    <x v="1"/>
    <n v="299.7"/>
    <n v="311.10000000000002"/>
    <n v="1439"/>
    <n v="150.69172761719039"/>
    <n v="44.9"/>
    <n v="11.400000000000034"/>
    <n v="6.7660585700118485"/>
    <n v="174"/>
    <x v="0"/>
    <n v="0"/>
    <n v="0"/>
    <n v="0"/>
    <n v="0"/>
    <n v="0"/>
  </r>
  <r>
    <n v="8179"/>
    <s v="L55358"/>
    <x v="1"/>
    <n v="299.7"/>
    <n v="311.2"/>
    <n v="1352"/>
    <n v="141.58110892178001"/>
    <n v="52.1"/>
    <n v="11.5"/>
    <n v="7.3763757748247389"/>
    <n v="176"/>
    <x v="0"/>
    <n v="0"/>
    <n v="0"/>
    <n v="0"/>
    <n v="0"/>
    <n v="0"/>
  </r>
  <r>
    <n v="8180"/>
    <s v="L55359"/>
    <x v="1"/>
    <n v="299.8"/>
    <n v="311.3"/>
    <n v="1560"/>
    <n v="163.36281798666923"/>
    <n v="35.4"/>
    <n v="11.5"/>
    <n v="5.7830437567280901"/>
    <n v="178"/>
    <x v="0"/>
    <n v="0"/>
    <n v="0"/>
    <n v="0"/>
    <n v="0"/>
    <n v="0"/>
  </r>
  <r>
    <n v="8181"/>
    <s v="M23040"/>
    <x v="0"/>
    <n v="299.7"/>
    <n v="311.2"/>
    <n v="1616"/>
    <n v="169.22712427337018"/>
    <n v="42.3"/>
    <n v="11.5"/>
    <n v="7.158307356763558"/>
    <n v="180"/>
    <x v="0"/>
    <n v="0"/>
    <n v="0"/>
    <n v="0"/>
    <n v="0"/>
    <n v="0"/>
  </r>
  <r>
    <n v="8182"/>
    <s v="L55361"/>
    <x v="1"/>
    <n v="299.7"/>
    <n v="311.2"/>
    <n v="1835"/>
    <n v="192.16075064457567"/>
    <n v="23.7"/>
    <n v="11.5"/>
    <n v="4.5542097902764436"/>
    <n v="183"/>
    <x v="0"/>
    <n v="0"/>
    <n v="0"/>
    <n v="0"/>
    <n v="0"/>
    <n v="0"/>
  </r>
  <r>
    <n v="8183"/>
    <s v="M23042"/>
    <x v="0"/>
    <n v="299.7"/>
    <n v="311.10000000000002"/>
    <n v="1649"/>
    <n v="172.68287619231896"/>
    <n v="32.700000000000003"/>
    <n v="11.400000000000034"/>
    <n v="5.6467300514888299"/>
    <n v="185"/>
    <x v="0"/>
    <n v="0"/>
    <n v="0"/>
    <n v="0"/>
    <n v="0"/>
    <n v="0"/>
  </r>
  <r>
    <n v="8184"/>
    <s v="L55363"/>
    <x v="1"/>
    <n v="299.8"/>
    <n v="311.10000000000002"/>
    <n v="1452"/>
    <n v="152.05308443374599"/>
    <n v="47.3"/>
    <n v="11.300000000000011"/>
    <n v="7.1921108937161851"/>
    <n v="188"/>
    <x v="0"/>
    <n v="0"/>
    <n v="0"/>
    <n v="0"/>
    <n v="0"/>
    <n v="0"/>
  </r>
  <r>
    <n v="8185"/>
    <s v="L55364"/>
    <x v="1"/>
    <n v="299.8"/>
    <n v="311.10000000000002"/>
    <n v="2144"/>
    <n v="224.51915497655054"/>
    <n v="17.7"/>
    <n v="11.300000000000011"/>
    <n v="3.9739890430849445"/>
    <n v="190"/>
    <x v="0"/>
    <n v="0"/>
    <n v="0"/>
    <n v="0"/>
    <n v="0"/>
    <n v="0"/>
  </r>
  <r>
    <n v="8186"/>
    <s v="L55365"/>
    <x v="1"/>
    <n v="299.7"/>
    <n v="311.10000000000002"/>
    <n v="1554"/>
    <n v="162.73449945595127"/>
    <n v="41"/>
    <n v="11.400000000000034"/>
    <n v="6.6721144776940022"/>
    <n v="192"/>
    <x v="0"/>
    <n v="0"/>
    <n v="0"/>
    <n v="0"/>
    <n v="0"/>
    <n v="0"/>
  </r>
  <r>
    <n v="8187"/>
    <s v="L55366"/>
    <x v="1"/>
    <n v="299.7"/>
    <n v="311"/>
    <n v="1827"/>
    <n v="191.32299260361839"/>
    <n v="25.4"/>
    <n v="11.300000000000011"/>
    <n v="4.8596040121319062"/>
    <n v="194"/>
    <x v="0"/>
    <n v="0"/>
    <n v="0"/>
    <n v="0"/>
    <n v="0"/>
    <n v="0"/>
  </r>
  <r>
    <n v="8188"/>
    <s v="L55367"/>
    <x v="1"/>
    <n v="299.60000000000002"/>
    <n v="310.89999999999998"/>
    <n v="1448"/>
    <n v="151.63420541326735"/>
    <n v="46.3"/>
    <n v="11.299999999999955"/>
    <n v="7.0206637106342775"/>
    <n v="196"/>
    <x v="0"/>
    <n v="0"/>
    <n v="0"/>
    <n v="0"/>
    <n v="0"/>
    <n v="0"/>
  </r>
  <r>
    <n v="8189"/>
    <s v="M23048"/>
    <x v="0"/>
    <n v="299.60000000000002"/>
    <n v="310.89999999999998"/>
    <n v="1530"/>
    <n v="160.22122533307945"/>
    <n v="38.799999999999997"/>
    <n v="11.299999999999955"/>
    <n v="6.2165835429234821"/>
    <n v="198"/>
    <x v="0"/>
    <n v="0"/>
    <n v="0"/>
    <n v="0"/>
    <n v="0"/>
    <n v="0"/>
  </r>
  <r>
    <n v="8190"/>
    <s v="L55369"/>
    <x v="1"/>
    <n v="299.7"/>
    <n v="311"/>
    <n v="1983"/>
    <n v="207.65927440228535"/>
    <n v="21"/>
    <n v="11.300000000000011"/>
    <n v="4.360844762447992"/>
    <n v="201"/>
    <x v="0"/>
    <n v="0"/>
    <n v="0"/>
    <n v="0"/>
    <n v="0"/>
    <n v="0"/>
  </r>
  <r>
    <n v="8191"/>
    <s v="M23050"/>
    <x v="0"/>
    <n v="299.7"/>
    <n v="310.89999999999998"/>
    <n v="1620"/>
    <n v="169.64600329384882"/>
    <n v="37.200000000000003"/>
    <n v="11.199999999999989"/>
    <n v="6.3108313225311772"/>
    <n v="203"/>
    <x v="0"/>
    <n v="0"/>
    <n v="0"/>
    <n v="0"/>
    <n v="0"/>
    <n v="0"/>
  </r>
  <r>
    <n v="8192"/>
    <s v="M23051"/>
    <x v="0"/>
    <n v="299.60000000000002"/>
    <n v="310.89999999999998"/>
    <n v="1630"/>
    <n v="170.69320084504542"/>
    <n v="29.8"/>
    <n v="11.299999999999955"/>
    <n v="5.0866573851823542"/>
    <n v="206"/>
    <x v="0"/>
    <n v="0"/>
    <n v="0"/>
    <n v="0"/>
    <n v="0"/>
    <n v="0"/>
  </r>
  <r>
    <n v="8193"/>
    <s v="L55372"/>
    <x v="1"/>
    <n v="299.60000000000002"/>
    <n v="310.89999999999998"/>
    <n v="1229"/>
    <n v="128.70057904206186"/>
    <n v="65.2"/>
    <n v="11.299999999999955"/>
    <n v="8.3912777535424343"/>
    <n v="209"/>
    <x v="1"/>
    <n v="0"/>
    <n v="0"/>
    <n v="0"/>
    <n v="1"/>
    <n v="0"/>
  </r>
  <r>
    <n v="8194"/>
    <s v="L55373"/>
    <x v="1"/>
    <n v="299.5"/>
    <n v="310.8"/>
    <n v="1873"/>
    <n v="196.14010133912277"/>
    <n v="22.3"/>
    <n v="11.300000000000011"/>
    <n v="4.3739242598624379"/>
    <n v="211"/>
    <x v="0"/>
    <n v="0"/>
    <n v="0"/>
    <n v="0"/>
    <n v="0"/>
    <n v="0"/>
  </r>
  <r>
    <n v="8195"/>
    <s v="L55374"/>
    <x v="1"/>
    <n v="299.39999999999998"/>
    <n v="310.7"/>
    <n v="1426"/>
    <n v="149.33037080063482"/>
    <n v="45.7"/>
    <n v="11.300000000000011"/>
    <n v="6.8243979455890118"/>
    <n v="213"/>
    <x v="0"/>
    <n v="0"/>
    <n v="0"/>
    <n v="0"/>
    <n v="0"/>
    <n v="0"/>
  </r>
  <r>
    <n v="8196"/>
    <s v="L55375"/>
    <x v="1"/>
    <n v="299.39999999999998"/>
    <n v="310.8"/>
    <n v="1376"/>
    <n v="144.09438304465183"/>
    <n v="53.9"/>
    <n v="11.400000000000034"/>
    <n v="7.7666872461067333"/>
    <n v="215"/>
    <x v="1"/>
    <n v="0"/>
    <n v="0"/>
    <n v="0"/>
    <n v="1"/>
    <n v="0"/>
  </r>
  <r>
    <n v="8197"/>
    <s v="L55376"/>
    <x v="1"/>
    <n v="299.39999999999998"/>
    <n v="310.8"/>
    <n v="1622"/>
    <n v="169.85544280408814"/>
    <n v="33.6"/>
    <n v="11.400000000000034"/>
    <n v="5.7071428782173612"/>
    <n v="217"/>
    <x v="0"/>
    <n v="0"/>
    <n v="0"/>
    <n v="0"/>
    <n v="0"/>
    <n v="0"/>
  </r>
  <r>
    <n v="8198"/>
    <s v="M23057"/>
    <x v="0"/>
    <n v="299.39999999999998"/>
    <n v="310.7"/>
    <n v="1492"/>
    <n v="156.24187463853238"/>
    <n v="45.7"/>
    <n v="11.300000000000011"/>
    <n v="7.1402536709809299"/>
    <n v="219"/>
    <x v="0"/>
    <n v="0"/>
    <n v="0"/>
    <n v="0"/>
    <n v="0"/>
    <n v="0"/>
  </r>
  <r>
    <n v="8199"/>
    <s v="M23058"/>
    <x v="0"/>
    <n v="299.3"/>
    <n v="310.7"/>
    <n v="1374"/>
    <n v="143.88494353441254"/>
    <n v="48.9"/>
    <n v="11.399999999999977"/>
    <n v="7.035973738832773"/>
    <n v="222"/>
    <x v="0"/>
    <n v="0"/>
    <n v="0"/>
    <n v="0"/>
    <n v="0"/>
    <n v="0"/>
  </r>
  <r>
    <n v="8200"/>
    <s v="L55379"/>
    <x v="1"/>
    <n v="299.2"/>
    <n v="310.7"/>
    <n v="1737"/>
    <n v="181.89821464284901"/>
    <n v="27"/>
    <n v="11.5"/>
    <n v="4.9112517953569235"/>
    <n v="225"/>
    <x v="1"/>
    <n v="1"/>
    <n v="0"/>
    <n v="0"/>
    <n v="0"/>
    <n v="0"/>
  </r>
  <r>
    <n v="8201"/>
    <s v="L55380"/>
    <x v="1"/>
    <n v="299.3"/>
    <n v="310.8"/>
    <n v="1426"/>
    <n v="149.33037080063482"/>
    <n v="42.4"/>
    <n v="11.5"/>
    <n v="6.3316077219469165"/>
    <n v="0"/>
    <x v="0"/>
    <n v="0"/>
    <n v="0"/>
    <n v="0"/>
    <n v="0"/>
    <n v="0"/>
  </r>
  <r>
    <n v="8202"/>
    <s v="M23061"/>
    <x v="0"/>
    <n v="299.3"/>
    <n v="310.89999999999998"/>
    <n v="1826"/>
    <n v="191.21827284849874"/>
    <n v="25.1"/>
    <n v="11.599999999999966"/>
    <n v="4.7995786484973184"/>
    <n v="2"/>
    <x v="0"/>
    <n v="0"/>
    <n v="0"/>
    <n v="0"/>
    <n v="0"/>
    <n v="0"/>
  </r>
  <r>
    <n v="8203"/>
    <s v="L55382"/>
    <x v="1"/>
    <n v="299.3"/>
    <n v="310.89999999999998"/>
    <n v="1669"/>
    <n v="174.77727129471216"/>
    <n v="32.4"/>
    <n v="11.599999999999966"/>
    <n v="5.6627835899486731"/>
    <n v="5"/>
    <x v="0"/>
    <n v="0"/>
    <n v="0"/>
    <n v="0"/>
    <n v="0"/>
    <n v="0"/>
  </r>
  <r>
    <n v="8204"/>
    <s v="M23063"/>
    <x v="0"/>
    <n v="299.39999999999998"/>
    <n v="310.89999999999998"/>
    <n v="1473"/>
    <n v="154.25219929125885"/>
    <n v="40.1"/>
    <n v="11.5"/>
    <n v="6.1855131915794797"/>
    <n v="7"/>
    <x v="0"/>
    <n v="0"/>
    <n v="0"/>
    <n v="0"/>
    <n v="0"/>
    <n v="0"/>
  </r>
  <r>
    <n v="8205"/>
    <s v="L55384"/>
    <x v="1"/>
    <n v="299.39999999999998"/>
    <n v="310.89999999999998"/>
    <n v="1751"/>
    <n v="183.36429121452426"/>
    <n v="27.8"/>
    <n v="11.5"/>
    <n v="5.0975272957637747"/>
    <n v="10"/>
    <x v="0"/>
    <n v="0"/>
    <n v="0"/>
    <n v="0"/>
    <n v="0"/>
    <n v="0"/>
  </r>
  <r>
    <n v="8206"/>
    <s v="M23065"/>
    <x v="0"/>
    <n v="299.39999999999998"/>
    <n v="310.89999999999998"/>
    <n v="1446"/>
    <n v="151.42476590302803"/>
    <n v="47.3"/>
    <n v="11.5"/>
    <n v="7.1623914272132252"/>
    <n v="12"/>
    <x v="0"/>
    <n v="0"/>
    <n v="0"/>
    <n v="0"/>
    <n v="0"/>
    <n v="0"/>
  </r>
  <r>
    <n v="8207"/>
    <s v="L55386"/>
    <x v="1"/>
    <n v="299.3"/>
    <n v="310.8"/>
    <n v="1483"/>
    <n v="155.29939684245542"/>
    <n v="43.5"/>
    <n v="11.5"/>
    <n v="6.7555237626468108"/>
    <n v="15"/>
    <x v="0"/>
    <n v="0"/>
    <n v="0"/>
    <n v="0"/>
    <n v="0"/>
    <n v="0"/>
  </r>
  <r>
    <n v="8208"/>
    <s v="L55387"/>
    <x v="1"/>
    <n v="299.2"/>
    <n v="310.7"/>
    <n v="1535"/>
    <n v="160.74482410867773"/>
    <n v="42.6"/>
    <n v="11.5"/>
    <n v="6.8477295070296718"/>
    <n v="17"/>
    <x v="0"/>
    <n v="0"/>
    <n v="0"/>
    <n v="0"/>
    <n v="0"/>
    <n v="0"/>
  </r>
  <r>
    <n v="8209"/>
    <s v="L55388"/>
    <x v="1"/>
    <n v="299.2"/>
    <n v="310.7"/>
    <n v="1477"/>
    <n v="154.67107831173746"/>
    <n v="44"/>
    <n v="11.5"/>
    <n v="6.8055274457164483"/>
    <n v="19"/>
    <x v="0"/>
    <n v="0"/>
    <n v="0"/>
    <n v="0"/>
    <n v="0"/>
    <n v="0"/>
  </r>
  <r>
    <n v="8210"/>
    <s v="L55389"/>
    <x v="1"/>
    <n v="299.3"/>
    <n v="310.8"/>
    <n v="1391"/>
    <n v="145.66517937144675"/>
    <n v="46.9"/>
    <n v="11.5"/>
    <n v="6.8316969125208526"/>
    <n v="21"/>
    <x v="0"/>
    <n v="0"/>
    <n v="0"/>
    <n v="0"/>
    <n v="0"/>
    <n v="0"/>
  </r>
  <r>
    <n v="8211"/>
    <s v="H37624"/>
    <x v="2"/>
    <n v="299.2"/>
    <n v="310.7"/>
    <n v="1636"/>
    <n v="171.32151937576339"/>
    <n v="29.4"/>
    <n v="11.5"/>
    <n v="5.0368526696474438"/>
    <n v="23"/>
    <x v="0"/>
    <n v="0"/>
    <n v="0"/>
    <n v="0"/>
    <n v="0"/>
    <n v="0"/>
  </r>
  <r>
    <n v="8212"/>
    <s v="L55391"/>
    <x v="1"/>
    <n v="299.2"/>
    <n v="310.60000000000002"/>
    <n v="1675"/>
    <n v="175.40558982543013"/>
    <n v="33.299999999999997"/>
    <n v="11.400000000000034"/>
    <n v="5.8410061411868224"/>
    <n v="28"/>
    <x v="0"/>
    <n v="0"/>
    <n v="0"/>
    <n v="0"/>
    <n v="0"/>
    <n v="0"/>
  </r>
  <r>
    <n v="8213"/>
    <s v="H37626"/>
    <x v="2"/>
    <n v="299.2"/>
    <n v="310.5"/>
    <n v="1329"/>
    <n v="139.17255455402784"/>
    <n v="48.9"/>
    <n v="11.300000000000011"/>
    <n v="6.8055379176919617"/>
    <n v="30"/>
    <x v="0"/>
    <n v="0"/>
    <n v="0"/>
    <n v="0"/>
    <n v="0"/>
    <n v="0"/>
  </r>
  <r>
    <n v="8214"/>
    <s v="M23073"/>
    <x v="0"/>
    <n v="299.2"/>
    <n v="310.5"/>
    <n v="1548"/>
    <n v="162.10618092523333"/>
    <n v="33.5"/>
    <n v="11.300000000000011"/>
    <n v="5.4305570609953167"/>
    <n v="35"/>
    <x v="0"/>
    <n v="0"/>
    <n v="0"/>
    <n v="0"/>
    <n v="0"/>
    <n v="0"/>
  </r>
  <r>
    <n v="8215"/>
    <s v="L55394"/>
    <x v="1"/>
    <n v="299.2"/>
    <n v="310.5"/>
    <n v="1391"/>
    <n v="145.66517937144675"/>
    <n v="45.8"/>
    <n v="11.300000000000011"/>
    <n v="6.6714652152122609"/>
    <n v="38"/>
    <x v="0"/>
    <n v="0"/>
    <n v="0"/>
    <n v="0"/>
    <n v="0"/>
    <n v="0"/>
  </r>
  <r>
    <n v="8216"/>
    <s v="L55395"/>
    <x v="1"/>
    <n v="299.10000000000002"/>
    <n v="310.5"/>
    <n v="1437"/>
    <n v="150.4822881069511"/>
    <n v="43.1"/>
    <n v="11.399999999999977"/>
    <n v="6.4857866174095928"/>
    <n v="40"/>
    <x v="0"/>
    <n v="0"/>
    <n v="0"/>
    <n v="0"/>
    <n v="0"/>
    <n v="0"/>
  </r>
  <r>
    <n v="8217"/>
    <s v="L55396"/>
    <x v="1"/>
    <n v="299.2"/>
    <n v="310.60000000000002"/>
    <n v="1370"/>
    <n v="143.46606451393387"/>
    <n v="61.9"/>
    <n v="11.400000000000034"/>
    <n v="8.8805493934125064"/>
    <n v="42"/>
    <x v="0"/>
    <n v="0"/>
    <n v="0"/>
    <n v="0"/>
    <n v="0"/>
    <n v="0"/>
  </r>
  <r>
    <n v="8218"/>
    <s v="L55397"/>
    <x v="1"/>
    <n v="299.10000000000002"/>
    <n v="310.60000000000002"/>
    <n v="1577"/>
    <n v="165.14305382370347"/>
    <n v="37.1"/>
    <n v="11.5"/>
    <n v="6.1268072968593987"/>
    <n v="44"/>
    <x v="0"/>
    <n v="0"/>
    <n v="0"/>
    <n v="0"/>
    <n v="0"/>
    <n v="0"/>
  </r>
  <r>
    <n v="8219"/>
    <s v="L55398"/>
    <x v="1"/>
    <n v="299.10000000000002"/>
    <n v="310.5"/>
    <n v="1485"/>
    <n v="155.50883635269477"/>
    <n v="37.799999999999997"/>
    <n v="11.399999999999977"/>
    <n v="5.8782340141318619"/>
    <n v="46"/>
    <x v="0"/>
    <n v="0"/>
    <n v="0"/>
    <n v="0"/>
    <n v="0"/>
    <n v="0"/>
  </r>
  <r>
    <n v="8220"/>
    <s v="L55399"/>
    <x v="1"/>
    <n v="299"/>
    <n v="310.39999999999998"/>
    <n v="1504"/>
    <n v="157.4985116999683"/>
    <n v="34.299999999999997"/>
    <n v="11.399999999999977"/>
    <n v="5.4021989513089119"/>
    <n v="48"/>
    <x v="0"/>
    <n v="0"/>
    <n v="0"/>
    <n v="0"/>
    <n v="0"/>
    <n v="0"/>
  </r>
  <r>
    <n v="8221"/>
    <s v="M23080"/>
    <x v="0"/>
    <n v="298.89999999999998"/>
    <n v="310.3"/>
    <n v="1551"/>
    <n v="162.42034019059233"/>
    <n v="35.200000000000003"/>
    <n v="11.400000000000034"/>
    <n v="5.7171959747088508"/>
    <n v="50"/>
    <x v="0"/>
    <n v="0"/>
    <n v="0"/>
    <n v="0"/>
    <n v="0"/>
    <n v="0"/>
  </r>
  <r>
    <n v="8222"/>
    <s v="M23081"/>
    <x v="0"/>
    <n v="299.10000000000002"/>
    <n v="310.5"/>
    <n v="1428"/>
    <n v="149.53981031087415"/>
    <n v="43"/>
    <n v="11.399999999999977"/>
    <n v="6.4302118433675881"/>
    <n v="53"/>
    <x v="0"/>
    <n v="0"/>
    <n v="0"/>
    <n v="0"/>
    <n v="0"/>
    <n v="0"/>
  </r>
  <r>
    <n v="8223"/>
    <s v="L55402"/>
    <x v="1"/>
    <n v="299"/>
    <n v="310.5"/>
    <n v="1755"/>
    <n v="183.78317023500287"/>
    <n v="27.9"/>
    <n v="11.5"/>
    <n v="5.1275504495565798"/>
    <n v="56"/>
    <x v="0"/>
    <n v="0"/>
    <n v="0"/>
    <n v="0"/>
    <n v="0"/>
    <n v="0"/>
  </r>
  <r>
    <n v="8224"/>
    <s v="L55403"/>
    <x v="1"/>
    <n v="299.10000000000002"/>
    <n v="310.5"/>
    <n v="1329"/>
    <n v="139.17255455402784"/>
    <n v="54.9"/>
    <n v="11.399999999999977"/>
    <n v="7.640573245016129"/>
    <n v="58"/>
    <x v="0"/>
    <n v="0"/>
    <n v="0"/>
    <n v="0"/>
    <n v="0"/>
    <n v="0"/>
  </r>
  <r>
    <n v="8225"/>
    <s v="L55404"/>
    <x v="1"/>
    <n v="299.10000000000002"/>
    <n v="310.5"/>
    <n v="1496"/>
    <n v="156.66075365901102"/>
    <n v="35.200000000000003"/>
    <n v="11.399999999999977"/>
    <n v="5.5144585287971886"/>
    <n v="60"/>
    <x v="0"/>
    <n v="0"/>
    <n v="0"/>
    <n v="0"/>
    <n v="0"/>
    <n v="0"/>
  </r>
  <r>
    <n v="8226"/>
    <s v="L55405"/>
    <x v="1"/>
    <n v="299.10000000000002"/>
    <n v="310.5"/>
    <n v="1532"/>
    <n v="160.43066484331877"/>
    <n v="36.6"/>
    <n v="11.399999999999977"/>
    <n v="5.8717623332654663"/>
    <n v="62"/>
    <x v="0"/>
    <n v="0"/>
    <n v="0"/>
    <n v="0"/>
    <n v="0"/>
    <n v="0"/>
  </r>
  <r>
    <n v="8227"/>
    <s v="L55406"/>
    <x v="1"/>
    <n v="299.10000000000002"/>
    <n v="310.5"/>
    <n v="1389"/>
    <n v="145.45573986120741"/>
    <n v="61.4"/>
    <n v="11.399999999999977"/>
    <n v="8.9309824274781349"/>
    <n v="64"/>
    <x v="0"/>
    <n v="0"/>
    <n v="0"/>
    <n v="0"/>
    <n v="0"/>
    <n v="0"/>
  </r>
  <r>
    <n v="8228"/>
    <s v="M23087"/>
    <x v="0"/>
    <n v="299.10000000000002"/>
    <n v="310.39999999999998"/>
    <n v="1524"/>
    <n v="159.59290680236148"/>
    <n v="51.4"/>
    <n v="11.299999999999955"/>
    <n v="8.2030754096413805"/>
    <n v="66"/>
    <x v="0"/>
    <n v="0"/>
    <n v="0"/>
    <n v="0"/>
    <n v="0"/>
    <n v="0"/>
  </r>
  <r>
    <n v="8229"/>
    <s v="M23088"/>
    <x v="0"/>
    <n v="299.10000000000002"/>
    <n v="310.39999999999998"/>
    <n v="1422"/>
    <n v="148.91149178015618"/>
    <n v="49.3"/>
    <n v="11.299999999999955"/>
    <n v="7.3413365447616998"/>
    <n v="69"/>
    <x v="0"/>
    <n v="0"/>
    <n v="0"/>
    <n v="0"/>
    <n v="0"/>
    <n v="0"/>
  </r>
  <r>
    <n v="8230"/>
    <s v="L55409"/>
    <x v="1"/>
    <n v="299.10000000000002"/>
    <n v="310.5"/>
    <n v="1739"/>
    <n v="182.10765415308833"/>
    <n v="27.4"/>
    <n v="11.399999999999977"/>
    <n v="4.9897497237946196"/>
    <n v="72"/>
    <x v="0"/>
    <n v="0"/>
    <n v="0"/>
    <n v="0"/>
    <n v="0"/>
    <n v="0"/>
  </r>
  <r>
    <n v="8231"/>
    <s v="L55410"/>
    <x v="1"/>
    <n v="299.10000000000002"/>
    <n v="310.5"/>
    <n v="1736"/>
    <n v="181.79349488772934"/>
    <n v="26.9"/>
    <n v="11.399999999999977"/>
    <n v="4.8902450124799186"/>
    <n v="74"/>
    <x v="0"/>
    <n v="0"/>
    <n v="0"/>
    <n v="0"/>
    <n v="0"/>
    <n v="0"/>
  </r>
  <r>
    <n v="8232"/>
    <s v="L55411"/>
    <x v="1"/>
    <n v="299.10000000000002"/>
    <n v="310.5"/>
    <n v="1419"/>
    <n v="148.59733251479722"/>
    <n v="48.8"/>
    <n v="11.399999999999977"/>
    <n v="7.2515498267221039"/>
    <n v="76"/>
    <x v="0"/>
    <n v="0"/>
    <n v="0"/>
    <n v="0"/>
    <n v="0"/>
    <n v="0"/>
  </r>
  <r>
    <n v="8233"/>
    <s v="L55412"/>
    <x v="1"/>
    <n v="299.10000000000002"/>
    <n v="310.60000000000002"/>
    <n v="1326"/>
    <n v="138.85839528866885"/>
    <n v="49.7"/>
    <n v="11.5"/>
    <n v="6.9012622458468424"/>
    <n v="78"/>
    <x v="0"/>
    <n v="0"/>
    <n v="0"/>
    <n v="0"/>
    <n v="0"/>
    <n v="0"/>
  </r>
  <r>
    <n v="8234"/>
    <s v="M23093"/>
    <x v="0"/>
    <n v="299.10000000000002"/>
    <n v="310.60000000000002"/>
    <n v="1449"/>
    <n v="151.73892516838703"/>
    <n v="43.2"/>
    <n v="11.5"/>
    <n v="6.5551215672743197"/>
    <n v="80"/>
    <x v="0"/>
    <n v="0"/>
    <n v="0"/>
    <n v="0"/>
    <n v="0"/>
    <n v="0"/>
  </r>
  <r>
    <n v="8235"/>
    <s v="L55414"/>
    <x v="1"/>
    <n v="299.2"/>
    <n v="310.60000000000002"/>
    <n v="1534"/>
    <n v="160.64010435355809"/>
    <n v="39.700000000000003"/>
    <n v="11.400000000000034"/>
    <n v="6.3774121428362571"/>
    <n v="83"/>
    <x v="0"/>
    <n v="0"/>
    <n v="0"/>
    <n v="0"/>
    <n v="0"/>
    <n v="0"/>
  </r>
  <r>
    <n v="8236"/>
    <s v="M23095"/>
    <x v="0"/>
    <n v="299.2"/>
    <n v="310.60000000000002"/>
    <n v="1443"/>
    <n v="151.11060663766906"/>
    <n v="50.9"/>
    <n v="11.400000000000034"/>
    <n v="7.6915298778573549"/>
    <n v="85"/>
    <x v="0"/>
    <n v="0"/>
    <n v="0"/>
    <n v="0"/>
    <n v="0"/>
    <n v="0"/>
  </r>
  <r>
    <n v="8237"/>
    <s v="L55416"/>
    <x v="1"/>
    <n v="299.2"/>
    <n v="310.60000000000002"/>
    <n v="1498"/>
    <n v="156.87019316925034"/>
    <n v="41.1"/>
    <n v="11.400000000000034"/>
    <n v="6.4473649392561896"/>
    <n v="88"/>
    <x v="0"/>
    <n v="0"/>
    <n v="0"/>
    <n v="0"/>
    <n v="0"/>
    <n v="0"/>
  </r>
  <r>
    <n v="8238"/>
    <s v="L55417"/>
    <x v="1"/>
    <n v="299.10000000000002"/>
    <n v="310.60000000000002"/>
    <n v="1796"/>
    <n v="188.07668019490896"/>
    <n v="26"/>
    <n v="11.5"/>
    <n v="4.8899936850676333"/>
    <n v="90"/>
    <x v="0"/>
    <n v="0"/>
    <n v="0"/>
    <n v="0"/>
    <n v="0"/>
    <n v="0"/>
  </r>
  <r>
    <n v="8239"/>
    <s v="L55418"/>
    <x v="1"/>
    <n v="299.10000000000002"/>
    <n v="310.39999999999998"/>
    <n v="1519"/>
    <n v="159.0693080267632"/>
    <n v="45.3"/>
    <n v="11.299999999999955"/>
    <n v="7.2058396536123714"/>
    <n v="92"/>
    <x v="0"/>
    <n v="0"/>
    <n v="0"/>
    <n v="0"/>
    <n v="0"/>
    <n v="0"/>
  </r>
  <r>
    <n v="8240"/>
    <s v="L55419"/>
    <x v="1"/>
    <n v="299"/>
    <n v="310.39999999999998"/>
    <n v="1339"/>
    <n v="140.21975210522444"/>
    <n v="49.6"/>
    <n v="11.399999999999977"/>
    <n v="6.954899704419133"/>
    <n v="94"/>
    <x v="0"/>
    <n v="0"/>
    <n v="0"/>
    <n v="0"/>
    <n v="0"/>
    <n v="0"/>
  </r>
  <r>
    <n v="8241"/>
    <s v="L55420"/>
    <x v="1"/>
    <n v="299"/>
    <n v="310.39999999999998"/>
    <n v="1483"/>
    <n v="155.29939684245542"/>
    <n v="41.5"/>
    <n v="11.399999999999977"/>
    <n v="6.4449249689619004"/>
    <n v="96"/>
    <x v="0"/>
    <n v="0"/>
    <n v="0"/>
    <n v="0"/>
    <n v="0"/>
    <n v="0"/>
  </r>
  <r>
    <n v="8242"/>
    <s v="M23101"/>
    <x v="0"/>
    <n v="298.89999999999998"/>
    <n v="310.2"/>
    <n v="2099"/>
    <n v="219.80676599616584"/>
    <n v="20"/>
    <n v="11.300000000000011"/>
    <n v="4.3961353199233164"/>
    <n v="98"/>
    <x v="0"/>
    <n v="0"/>
    <n v="0"/>
    <n v="0"/>
    <n v="0"/>
    <n v="0"/>
  </r>
  <r>
    <n v="8243"/>
    <s v="M23102"/>
    <x v="0"/>
    <n v="299"/>
    <n v="310.3"/>
    <n v="1689"/>
    <n v="176.87166639710534"/>
    <n v="29.7"/>
    <n v="11.300000000000011"/>
    <n v="5.2530884919940286"/>
    <n v="101"/>
    <x v="0"/>
    <n v="0"/>
    <n v="0"/>
    <n v="0"/>
    <n v="0"/>
    <n v="0"/>
  </r>
  <r>
    <n v="8244"/>
    <s v="H37657"/>
    <x v="2"/>
    <n v="299.10000000000002"/>
    <n v="310.39999999999998"/>
    <n v="1369"/>
    <n v="143.36134475881423"/>
    <n v="54.5"/>
    <n v="11.299999999999955"/>
    <n v="7.8131932893553762"/>
    <n v="104"/>
    <x v="0"/>
    <n v="0"/>
    <n v="0"/>
    <n v="0"/>
    <n v="0"/>
    <n v="0"/>
  </r>
  <r>
    <n v="8245"/>
    <s v="L55424"/>
    <x v="1"/>
    <n v="299"/>
    <n v="310.39999999999998"/>
    <n v="1512"/>
    <n v="158.33626974092559"/>
    <n v="38.799999999999997"/>
    <n v="11.399999999999977"/>
    <n v="6.1434472659479127"/>
    <n v="109"/>
    <x v="0"/>
    <n v="0"/>
    <n v="0"/>
    <n v="0"/>
    <n v="0"/>
    <n v="0"/>
  </r>
  <r>
    <n v="8246"/>
    <s v="M23105"/>
    <x v="0"/>
    <n v="299"/>
    <n v="310.3"/>
    <n v="1303"/>
    <n v="136.44984092091667"/>
    <n v="68.599999999999994"/>
    <n v="11.300000000000011"/>
    <n v="9.360459087174883"/>
    <n v="111"/>
    <x v="1"/>
    <n v="0"/>
    <n v="0"/>
    <n v="1"/>
    <n v="0"/>
    <n v="0"/>
  </r>
  <r>
    <n v="8247"/>
    <s v="L55426"/>
    <x v="1"/>
    <n v="299"/>
    <n v="310.3"/>
    <n v="1552"/>
    <n v="162.52505994571194"/>
    <n v="39.9"/>
    <n v="11.300000000000011"/>
    <n v="6.4847498918339062"/>
    <n v="114"/>
    <x v="0"/>
    <n v="0"/>
    <n v="0"/>
    <n v="0"/>
    <n v="0"/>
    <n v="0"/>
  </r>
  <r>
    <n v="8248"/>
    <s v="L55427"/>
    <x v="1"/>
    <n v="299"/>
    <n v="310.39999999999998"/>
    <n v="1713"/>
    <n v="179.38494051997719"/>
    <n v="28"/>
    <n v="11.399999999999977"/>
    <n v="5.0227783345593613"/>
    <n v="116"/>
    <x v="0"/>
    <n v="0"/>
    <n v="0"/>
    <n v="0"/>
    <n v="0"/>
    <n v="0"/>
  </r>
  <r>
    <n v="8249"/>
    <s v="L55428"/>
    <x v="1"/>
    <n v="298.89999999999998"/>
    <n v="310.3"/>
    <n v="1456"/>
    <n v="152.47196345422464"/>
    <n v="44.1"/>
    <n v="11.400000000000034"/>
    <n v="6.7240135883313066"/>
    <n v="118"/>
    <x v="0"/>
    <n v="0"/>
    <n v="0"/>
    <n v="0"/>
    <n v="0"/>
    <n v="0"/>
  </r>
  <r>
    <n v="8250"/>
    <s v="L55429"/>
    <x v="1"/>
    <n v="299"/>
    <n v="310.39999999999998"/>
    <n v="1524"/>
    <n v="159.59290680236148"/>
    <n v="39.799999999999997"/>
    <n v="11.399999999999977"/>
    <n v="6.3517976907339859"/>
    <n v="120"/>
    <x v="0"/>
    <n v="0"/>
    <n v="0"/>
    <n v="0"/>
    <n v="0"/>
    <n v="0"/>
  </r>
  <r>
    <n v="8251"/>
    <s v="M23110"/>
    <x v="0"/>
    <n v="299"/>
    <n v="310.39999999999998"/>
    <n v="1394"/>
    <n v="145.97933863680572"/>
    <n v="45.2"/>
    <n v="11.399999999999977"/>
    <n v="6.5982661063836199"/>
    <n v="122"/>
    <x v="0"/>
    <n v="0"/>
    <n v="0"/>
    <n v="0"/>
    <n v="0"/>
    <n v="0"/>
  </r>
  <r>
    <n v="8252"/>
    <s v="L55431"/>
    <x v="1"/>
    <n v="299"/>
    <n v="310.39999999999998"/>
    <n v="1981"/>
    <n v="207.449834892046"/>
    <n v="21.2"/>
    <n v="11.399999999999977"/>
    <n v="4.397936499711375"/>
    <n v="125"/>
    <x v="0"/>
    <n v="0"/>
    <n v="0"/>
    <n v="0"/>
    <n v="0"/>
    <n v="0"/>
  </r>
  <r>
    <n v="8253"/>
    <s v="L55432"/>
    <x v="1"/>
    <n v="299"/>
    <n v="310.39999999999998"/>
    <n v="1565"/>
    <n v="163.88641676226752"/>
    <n v="36.1"/>
    <n v="11.399999999999977"/>
    <n v="5.9162996451178582"/>
    <n v="127"/>
    <x v="0"/>
    <n v="0"/>
    <n v="0"/>
    <n v="0"/>
    <n v="0"/>
    <n v="0"/>
  </r>
  <r>
    <n v="8254"/>
    <s v="L55433"/>
    <x v="1"/>
    <n v="299.10000000000002"/>
    <n v="310.39999999999998"/>
    <n v="1657"/>
    <n v="173.52063423327624"/>
    <n v="31"/>
    <n v="11.299999999999955"/>
    <n v="5.3791396612315641"/>
    <n v="129"/>
    <x v="0"/>
    <n v="0"/>
    <n v="0"/>
    <n v="0"/>
    <n v="0"/>
    <n v="0"/>
  </r>
  <r>
    <n v="8255"/>
    <s v="M23114"/>
    <x v="0"/>
    <n v="299"/>
    <n v="310.39999999999998"/>
    <n v="1625"/>
    <n v="170.16960206944714"/>
    <n v="37.1"/>
    <n v="11.399999999999977"/>
    <n v="6.3132922367764888"/>
    <n v="131"/>
    <x v="0"/>
    <n v="0"/>
    <n v="0"/>
    <n v="0"/>
    <n v="0"/>
    <n v="0"/>
  </r>
  <r>
    <n v="8256"/>
    <s v="L55435"/>
    <x v="1"/>
    <n v="299"/>
    <n v="310.39999999999998"/>
    <n v="1606"/>
    <n v="168.1799267221736"/>
    <n v="31.1"/>
    <n v="11.399999999999977"/>
    <n v="5.2303957210595993"/>
    <n v="134"/>
    <x v="0"/>
    <n v="0"/>
    <n v="0"/>
    <n v="0"/>
    <n v="0"/>
    <n v="0"/>
  </r>
  <r>
    <n v="8257"/>
    <s v="H37670"/>
    <x v="2"/>
    <n v="299"/>
    <n v="310.5"/>
    <n v="1336"/>
    <n v="139.90559283986548"/>
    <n v="56.8"/>
    <n v="11.5"/>
    <n v="7.9466376733043589"/>
    <n v="136"/>
    <x v="0"/>
    <n v="0"/>
    <n v="0"/>
    <n v="0"/>
    <n v="0"/>
    <n v="0"/>
  </r>
  <r>
    <n v="8258"/>
    <s v="M23117"/>
    <x v="0"/>
    <n v="299"/>
    <n v="310.60000000000002"/>
    <n v="1587"/>
    <n v="166.19025137490004"/>
    <n v="34.200000000000003"/>
    <n v="11.600000000000023"/>
    <n v="5.6837065970215814"/>
    <n v="141"/>
    <x v="0"/>
    <n v="0"/>
    <n v="0"/>
    <n v="0"/>
    <n v="0"/>
    <n v="0"/>
  </r>
  <r>
    <n v="8259"/>
    <s v="L55438"/>
    <x v="1"/>
    <n v="299.10000000000002"/>
    <n v="310.60000000000002"/>
    <n v="1602"/>
    <n v="167.76104770169496"/>
    <n v="39.700000000000003"/>
    <n v="11.5"/>
    <n v="6.6601135937572904"/>
    <n v="144"/>
    <x v="0"/>
    <n v="0"/>
    <n v="0"/>
    <n v="0"/>
    <n v="0"/>
    <n v="0"/>
  </r>
  <r>
    <n v="8260"/>
    <s v="L55439"/>
    <x v="1"/>
    <n v="299.10000000000002"/>
    <n v="310.5"/>
    <n v="1471"/>
    <n v="154.04275978101953"/>
    <n v="38.4"/>
    <n v="11.399999999999977"/>
    <n v="5.9152419755911501"/>
    <n v="146"/>
    <x v="0"/>
    <n v="0"/>
    <n v="0"/>
    <n v="0"/>
    <n v="0"/>
    <n v="0"/>
  </r>
  <r>
    <n v="8261"/>
    <s v="H37674"/>
    <x v="2"/>
    <n v="299.10000000000002"/>
    <n v="310.60000000000002"/>
    <n v="1332"/>
    <n v="139.48671381938681"/>
    <n v="48"/>
    <n v="11.5"/>
    <n v="6.6953622633305665"/>
    <n v="148"/>
    <x v="0"/>
    <n v="0"/>
    <n v="0"/>
    <n v="0"/>
    <n v="0"/>
    <n v="0"/>
  </r>
  <r>
    <n v="8262"/>
    <s v="H37675"/>
    <x v="2"/>
    <n v="299.2"/>
    <n v="310.60000000000002"/>
    <n v="1434"/>
    <n v="150.16812884159211"/>
    <n v="48.4"/>
    <n v="11.400000000000034"/>
    <n v="7.2681374359330579"/>
    <n v="153"/>
    <x v="0"/>
    <n v="0"/>
    <n v="0"/>
    <n v="0"/>
    <n v="0"/>
    <n v="0"/>
  </r>
  <r>
    <n v="8263"/>
    <s v="L55442"/>
    <x v="1"/>
    <n v="299.10000000000002"/>
    <n v="310.60000000000002"/>
    <n v="1921"/>
    <n v="201.16664958486641"/>
    <n v="23.9"/>
    <n v="11.5"/>
    <n v="4.8078829250783066"/>
    <n v="158"/>
    <x v="0"/>
    <n v="0"/>
    <n v="0"/>
    <n v="0"/>
    <n v="0"/>
    <n v="0"/>
  </r>
  <r>
    <n v="8264"/>
    <s v="H37677"/>
    <x v="2"/>
    <n v="299.2"/>
    <n v="310.60000000000002"/>
    <n v="1704"/>
    <n v="178.44246272390026"/>
    <n v="30.6"/>
    <n v="11.400000000000034"/>
    <n v="5.4603393593513481"/>
    <n v="160"/>
    <x v="0"/>
    <n v="0"/>
    <n v="0"/>
    <n v="0"/>
    <n v="0"/>
    <n v="0"/>
  </r>
  <r>
    <n v="8265"/>
    <s v="M23124"/>
    <x v="0"/>
    <n v="299.10000000000002"/>
    <n v="310.60000000000002"/>
    <n v="1397"/>
    <n v="146.29349790216469"/>
    <n v="49.5"/>
    <n v="11.5"/>
    <n v="7.2415281461571519"/>
    <n v="165"/>
    <x v="0"/>
    <n v="0"/>
    <n v="0"/>
    <n v="0"/>
    <n v="0"/>
    <n v="0"/>
  </r>
  <r>
    <n v="8266"/>
    <s v="H37679"/>
    <x v="2"/>
    <n v="299.10000000000002"/>
    <n v="310.60000000000002"/>
    <n v="1791"/>
    <n v="187.55308141931064"/>
    <n v="28"/>
    <n v="11.5"/>
    <n v="5.251486279740698"/>
    <n v="168"/>
    <x v="0"/>
    <n v="0"/>
    <n v="0"/>
    <n v="0"/>
    <n v="0"/>
    <n v="0"/>
  </r>
  <r>
    <n v="8267"/>
    <s v="L55446"/>
    <x v="1"/>
    <n v="299.10000000000002"/>
    <n v="310.60000000000002"/>
    <n v="1818"/>
    <n v="190.38051480754149"/>
    <n v="24.1"/>
    <n v="11.5"/>
    <n v="4.5881704068617504"/>
    <n v="173"/>
    <x v="0"/>
    <n v="0"/>
    <n v="0"/>
    <n v="0"/>
    <n v="0"/>
    <n v="0"/>
  </r>
  <r>
    <n v="8268"/>
    <s v="L55447"/>
    <x v="1"/>
    <n v="299.2"/>
    <n v="310.7"/>
    <n v="1540"/>
    <n v="161.26842288427605"/>
    <n v="36.299999999999997"/>
    <n v="11.5"/>
    <n v="5.85404375069922"/>
    <n v="175"/>
    <x v="0"/>
    <n v="0"/>
    <n v="0"/>
    <n v="0"/>
    <n v="0"/>
    <n v="0"/>
  </r>
  <r>
    <n v="8269"/>
    <s v="M23128"/>
    <x v="0"/>
    <n v="299.2"/>
    <n v="310.8"/>
    <n v="1502"/>
    <n v="157.28907218972896"/>
    <n v="39.799999999999997"/>
    <n v="11.600000000000023"/>
    <n v="6.2601050731512125"/>
    <n v="177"/>
    <x v="0"/>
    <n v="0"/>
    <n v="0"/>
    <n v="0"/>
    <n v="0"/>
    <n v="0"/>
  </r>
  <r>
    <n v="8270"/>
    <s v="H37683"/>
    <x v="2"/>
    <n v="299.2"/>
    <n v="310.8"/>
    <n v="1761"/>
    <n v="184.41148876572086"/>
    <n v="30.4"/>
    <n v="11.600000000000023"/>
    <n v="5.6061092584779137"/>
    <n v="180"/>
    <x v="0"/>
    <n v="0"/>
    <n v="0"/>
    <n v="0"/>
    <n v="0"/>
    <n v="0"/>
  </r>
  <r>
    <n v="8271"/>
    <s v="M23130"/>
    <x v="0"/>
    <n v="299.10000000000002"/>
    <n v="310.8"/>
    <n v="1517"/>
    <n v="158.85986851652387"/>
    <n v="38.4"/>
    <n v="11.699999999999989"/>
    <n v="6.1002189510345168"/>
    <n v="185"/>
    <x v="0"/>
    <n v="0"/>
    <n v="0"/>
    <n v="0"/>
    <n v="0"/>
    <n v="0"/>
  </r>
  <r>
    <n v="8272"/>
    <s v="L55451"/>
    <x v="1"/>
    <n v="299.10000000000002"/>
    <n v="310.7"/>
    <n v="1309"/>
    <n v="137.07815945163463"/>
    <n v="51.1"/>
    <n v="11.599999999999966"/>
    <n v="7.00469394797853"/>
    <n v="188"/>
    <x v="0"/>
    <n v="0"/>
    <n v="0"/>
    <n v="0"/>
    <n v="0"/>
    <n v="0"/>
  </r>
  <r>
    <n v="8273"/>
    <s v="L55452"/>
    <x v="1"/>
    <n v="298.89999999999998"/>
    <n v="310.60000000000002"/>
    <n v="1363"/>
    <n v="142.73302622809626"/>
    <n v="52.6"/>
    <n v="11.700000000000045"/>
    <n v="7.5077571795978635"/>
    <n v="190"/>
    <x v="0"/>
    <n v="0"/>
    <n v="0"/>
    <n v="0"/>
    <n v="0"/>
    <n v="0"/>
  </r>
  <r>
    <n v="8274"/>
    <s v="M23133"/>
    <x v="0"/>
    <n v="299"/>
    <n v="310.60000000000002"/>
    <n v="1787"/>
    <n v="187.134202398832"/>
    <n v="22.2"/>
    <n v="11.600000000000023"/>
    <n v="4.1543792932540704"/>
    <n v="192"/>
    <x v="0"/>
    <n v="0"/>
    <n v="0"/>
    <n v="0"/>
    <n v="0"/>
    <n v="0"/>
  </r>
  <r>
    <n v="8275"/>
    <s v="L55454"/>
    <x v="1"/>
    <n v="298.89999999999998"/>
    <n v="310.5"/>
    <n v="1640"/>
    <n v="171.74039839624203"/>
    <n v="29.2"/>
    <n v="11.600000000000023"/>
    <n v="5.0148196331702675"/>
    <n v="195"/>
    <x v="0"/>
    <n v="0"/>
    <n v="0"/>
    <n v="0"/>
    <n v="0"/>
    <n v="0"/>
  </r>
  <r>
    <n v="8276"/>
    <s v="M23135"/>
    <x v="0"/>
    <n v="298.89999999999998"/>
    <n v="310.60000000000002"/>
    <n v="1720"/>
    <n v="180.1179788058148"/>
    <n v="25.3"/>
    <n v="11.700000000000045"/>
    <n v="4.5569848637871146"/>
    <n v="197"/>
    <x v="0"/>
    <n v="0"/>
    <n v="0"/>
    <n v="0"/>
    <n v="0"/>
    <n v="0"/>
  </r>
  <r>
    <n v="8277"/>
    <s v="L55456"/>
    <x v="1"/>
    <n v="298.8"/>
    <n v="310.5"/>
    <n v="1384"/>
    <n v="144.93214108560912"/>
    <n v="52.8"/>
    <n v="11.699999999999989"/>
    <n v="7.6524170493201611"/>
    <n v="200"/>
    <x v="0"/>
    <n v="0"/>
    <n v="0"/>
    <n v="0"/>
    <n v="0"/>
    <n v="0"/>
  </r>
  <r>
    <n v="8278"/>
    <s v="H37691"/>
    <x v="2"/>
    <n v="298.8"/>
    <n v="310.5"/>
    <n v="1294"/>
    <n v="135.50736312483974"/>
    <n v="55.8"/>
    <n v="11.699999999999989"/>
    <n v="7.5613108623660574"/>
    <n v="202"/>
    <x v="0"/>
    <n v="0"/>
    <n v="0"/>
    <n v="0"/>
    <n v="0"/>
    <n v="0"/>
  </r>
  <r>
    <n v="8279"/>
    <s v="L55458"/>
    <x v="1"/>
    <n v="298.8"/>
    <n v="310.5"/>
    <n v="1464"/>
    <n v="153.30972149518189"/>
    <n v="46.4"/>
    <n v="11.699999999999989"/>
    <n v="7.1135710773764398"/>
    <n v="207"/>
    <x v="0"/>
    <n v="0"/>
    <n v="0"/>
    <n v="0"/>
    <n v="0"/>
    <n v="0"/>
  </r>
  <r>
    <n v="8280"/>
    <s v="L55459"/>
    <x v="1"/>
    <n v="298.8"/>
    <n v="310.60000000000002"/>
    <n v="1803"/>
    <n v="188.80971848074657"/>
    <n v="25.4"/>
    <n v="11.800000000000011"/>
    <n v="4.7957668494109633"/>
    <n v="209"/>
    <x v="0"/>
    <n v="0"/>
    <n v="0"/>
    <n v="0"/>
    <n v="0"/>
    <n v="0"/>
  </r>
  <r>
    <n v="8281"/>
    <s v="L55460"/>
    <x v="1"/>
    <n v="298.8"/>
    <n v="310.60000000000002"/>
    <n v="1602"/>
    <n v="167.76104770169496"/>
    <n v="39.1"/>
    <n v="11.800000000000011"/>
    <n v="6.559456965136274"/>
    <n v="211"/>
    <x v="0"/>
    <n v="0"/>
    <n v="0"/>
    <n v="0"/>
    <n v="0"/>
    <n v="0"/>
  </r>
  <r>
    <n v="8282"/>
    <s v="H37695"/>
    <x v="2"/>
    <n v="298.89999999999998"/>
    <n v="310.60000000000002"/>
    <n v="1519"/>
    <n v="159.0693080267632"/>
    <n v="38.799999999999997"/>
    <n v="11.700000000000045"/>
    <n v="6.1718891514384113"/>
    <n v="213"/>
    <x v="0"/>
    <n v="0"/>
    <n v="0"/>
    <n v="0"/>
    <n v="0"/>
    <n v="0"/>
  </r>
  <r>
    <n v="8283"/>
    <s v="M23142"/>
    <x v="0"/>
    <n v="298.89999999999998"/>
    <n v="310.7"/>
    <n v="1638"/>
    <n v="171.53095888600271"/>
    <n v="33.6"/>
    <n v="11.800000000000011"/>
    <n v="5.7634402185696905"/>
    <n v="218"/>
    <x v="0"/>
    <n v="0"/>
    <n v="0"/>
    <n v="0"/>
    <n v="0"/>
    <n v="0"/>
  </r>
  <r>
    <n v="8284"/>
    <s v="H37697"/>
    <x v="2"/>
    <n v="298.89999999999998"/>
    <n v="310.60000000000002"/>
    <n v="1615"/>
    <n v="169.12240451825053"/>
    <n v="33"/>
    <n v="11.700000000000045"/>
    <n v="5.5810393491022676"/>
    <n v="221"/>
    <x v="0"/>
    <n v="0"/>
    <n v="0"/>
    <n v="0"/>
    <n v="0"/>
    <n v="0"/>
  </r>
  <r>
    <n v="8285"/>
    <s v="L55464"/>
    <x v="1"/>
    <n v="298.8"/>
    <n v="310.60000000000002"/>
    <n v="1651"/>
    <n v="172.89231570255828"/>
    <n v="33.299999999999997"/>
    <n v="11.800000000000011"/>
    <n v="5.7573141128951901"/>
    <n v="0"/>
    <x v="0"/>
    <n v="0"/>
    <n v="0"/>
    <n v="0"/>
    <n v="0"/>
    <n v="0"/>
  </r>
  <r>
    <n v="8286"/>
    <s v="L55465"/>
    <x v="1"/>
    <n v="298.89999999999998"/>
    <n v="310.60000000000002"/>
    <n v="1387"/>
    <n v="145.24630035096808"/>
    <n v="52.7"/>
    <n v="11.700000000000045"/>
    <n v="7.6544800284960184"/>
    <n v="2"/>
    <x v="0"/>
    <n v="0"/>
    <n v="0"/>
    <n v="0"/>
    <n v="0"/>
    <n v="0"/>
  </r>
  <r>
    <n v="8287"/>
    <s v="M23146"/>
    <x v="0"/>
    <n v="298.8"/>
    <n v="310.5"/>
    <n v="1678"/>
    <n v="175.71974909078909"/>
    <n v="32.799999999999997"/>
    <n v="11.699999999999989"/>
    <n v="5.7636077701778818"/>
    <n v="4"/>
    <x v="0"/>
    <n v="0"/>
    <n v="0"/>
    <n v="0"/>
    <n v="0"/>
    <n v="0"/>
  </r>
  <r>
    <n v="8288"/>
    <s v="L55467"/>
    <x v="1"/>
    <n v="298.89999999999998"/>
    <n v="310.60000000000002"/>
    <n v="1585"/>
    <n v="165.98081186466072"/>
    <n v="38.1"/>
    <n v="11.700000000000045"/>
    <n v="6.3238689320435739"/>
    <n v="7"/>
    <x v="0"/>
    <n v="0"/>
    <n v="0"/>
    <n v="0"/>
    <n v="0"/>
    <n v="0"/>
  </r>
  <r>
    <n v="8289"/>
    <s v="M23148"/>
    <x v="0"/>
    <n v="298.8"/>
    <n v="310.60000000000002"/>
    <n v="1640"/>
    <n v="171.74039839624203"/>
    <n v="33.799999999999997"/>
    <n v="11.800000000000011"/>
    <n v="5.8048254657929803"/>
    <n v="9"/>
    <x v="0"/>
    <n v="0"/>
    <n v="0"/>
    <n v="0"/>
    <n v="0"/>
    <n v="0"/>
  </r>
  <r>
    <n v="8290"/>
    <s v="L55469"/>
    <x v="1"/>
    <n v="298.89999999999998"/>
    <n v="310.60000000000002"/>
    <n v="1406"/>
    <n v="147.23597569824162"/>
    <n v="43.8"/>
    <n v="11.700000000000045"/>
    <n v="6.4489357355829826"/>
    <n v="12"/>
    <x v="0"/>
    <n v="0"/>
    <n v="0"/>
    <n v="0"/>
    <n v="0"/>
    <n v="0"/>
  </r>
  <r>
    <n v="8291"/>
    <s v="M23150"/>
    <x v="0"/>
    <n v="298.89999999999998"/>
    <n v="310.60000000000002"/>
    <n v="1679"/>
    <n v="175.82446884590874"/>
    <n v="35.799999999999997"/>
    <n v="11.700000000000045"/>
    <n v="6.2945159846835326"/>
    <n v="14"/>
    <x v="0"/>
    <n v="0"/>
    <n v="0"/>
    <n v="0"/>
    <n v="0"/>
    <n v="0"/>
  </r>
  <r>
    <n v="8292"/>
    <s v="L55471"/>
    <x v="1"/>
    <n v="298.89999999999998"/>
    <n v="310.5"/>
    <n v="1717"/>
    <n v="179.80381954045581"/>
    <n v="26.9"/>
    <n v="11.600000000000023"/>
    <n v="4.8367227456382604"/>
    <n v="17"/>
    <x v="0"/>
    <n v="0"/>
    <n v="0"/>
    <n v="0"/>
    <n v="0"/>
    <n v="0"/>
  </r>
  <r>
    <n v="8293"/>
    <s v="H37706"/>
    <x v="2"/>
    <n v="298.89999999999998"/>
    <n v="310.5"/>
    <n v="1429"/>
    <n v="149.64453006599382"/>
    <n v="39.9"/>
    <n v="11.600000000000023"/>
    <n v="5.970816749633153"/>
    <n v="19"/>
    <x v="0"/>
    <n v="0"/>
    <n v="0"/>
    <n v="0"/>
    <n v="0"/>
    <n v="0"/>
  </r>
  <r>
    <n v="8294"/>
    <s v="M23153"/>
    <x v="0"/>
    <n v="298.89999999999998"/>
    <n v="310.39999999999998"/>
    <n v="1533"/>
    <n v="160.53538459843841"/>
    <n v="44.4"/>
    <n v="11.5"/>
    <n v="7.1277710761706645"/>
    <n v="24"/>
    <x v="0"/>
    <n v="0"/>
    <n v="0"/>
    <n v="0"/>
    <n v="0"/>
    <n v="0"/>
  </r>
  <r>
    <n v="8295"/>
    <s v="M23154"/>
    <x v="0"/>
    <n v="298.89999999999998"/>
    <n v="310.5"/>
    <n v="1525"/>
    <n v="159.69762655748116"/>
    <n v="38.5"/>
    <n v="11.600000000000023"/>
    <n v="6.1483586224630242"/>
    <n v="27"/>
    <x v="0"/>
    <n v="0"/>
    <n v="0"/>
    <n v="0"/>
    <n v="0"/>
    <n v="0"/>
  </r>
  <r>
    <n v="8296"/>
    <s v="L55475"/>
    <x v="1"/>
    <n v="298.89999999999998"/>
    <n v="310.39999999999998"/>
    <n v="1739"/>
    <n v="182.10765415308833"/>
    <n v="26.3"/>
    <n v="11.5"/>
    <n v="4.7894313042262233"/>
    <n v="30"/>
    <x v="0"/>
    <n v="0"/>
    <n v="0"/>
    <n v="0"/>
    <n v="0"/>
    <n v="0"/>
  </r>
  <r>
    <n v="8297"/>
    <s v="L55476"/>
    <x v="1"/>
    <n v="298.89999999999998"/>
    <n v="310.3"/>
    <n v="1436"/>
    <n v="150.37756835183143"/>
    <n v="39"/>
    <n v="11.400000000000034"/>
    <n v="5.8647251657214259"/>
    <n v="32"/>
    <x v="0"/>
    <n v="0"/>
    <n v="0"/>
    <n v="0"/>
    <n v="0"/>
    <n v="0"/>
  </r>
  <r>
    <n v="8298"/>
    <s v="M23157"/>
    <x v="0"/>
    <n v="298.8"/>
    <n v="310.2"/>
    <n v="1595"/>
    <n v="167.02800941585735"/>
    <n v="33.1"/>
    <n v="11.399999999999977"/>
    <n v="5.5286271116648784"/>
    <n v="34"/>
    <x v="0"/>
    <n v="0"/>
    <n v="0"/>
    <n v="0"/>
    <n v="0"/>
    <n v="0"/>
  </r>
  <r>
    <n v="8299"/>
    <s v="H37712"/>
    <x v="2"/>
    <n v="298.7"/>
    <n v="310.10000000000002"/>
    <n v="1435"/>
    <n v="150.27284859671178"/>
    <n v="45.6"/>
    <n v="11.400000000000034"/>
    <n v="6.852441896010057"/>
    <n v="37"/>
    <x v="0"/>
    <n v="0"/>
    <n v="0"/>
    <n v="0"/>
    <n v="0"/>
    <n v="0"/>
  </r>
  <r>
    <n v="8300"/>
    <s v="L55479"/>
    <x v="1"/>
    <n v="298.7"/>
    <n v="310"/>
    <n v="1637"/>
    <n v="171.42623913088303"/>
    <n v="31.8"/>
    <n v="11.300000000000011"/>
    <n v="5.4513544043620801"/>
    <n v="42"/>
    <x v="0"/>
    <n v="0"/>
    <n v="0"/>
    <n v="0"/>
    <n v="0"/>
    <n v="0"/>
  </r>
  <r>
    <n v="8301"/>
    <s v="L55480"/>
    <x v="1"/>
    <n v="298.7"/>
    <n v="310.10000000000002"/>
    <n v="1558"/>
    <n v="163.15337847642994"/>
    <n v="37.6"/>
    <n v="11.400000000000034"/>
    <n v="6.1345670307137663"/>
    <n v="44"/>
    <x v="0"/>
    <n v="0"/>
    <n v="0"/>
    <n v="0"/>
    <n v="0"/>
    <n v="0"/>
  </r>
  <r>
    <n v="8302"/>
    <s v="M23161"/>
    <x v="0"/>
    <n v="298.7"/>
    <n v="310.10000000000002"/>
    <n v="1644"/>
    <n v="172.15927741672067"/>
    <n v="34.1"/>
    <n v="11.400000000000034"/>
    <n v="5.8706313599101749"/>
    <n v="46"/>
    <x v="0"/>
    <n v="0"/>
    <n v="0"/>
    <n v="0"/>
    <n v="0"/>
    <n v="0"/>
  </r>
  <r>
    <n v="8303"/>
    <s v="L55482"/>
    <x v="1"/>
    <n v="298.7"/>
    <n v="310.10000000000002"/>
    <n v="1641"/>
    <n v="171.84511815136167"/>
    <n v="31.1"/>
    <n v="11.400000000000034"/>
    <n v="5.3443831745073487"/>
    <n v="49"/>
    <x v="0"/>
    <n v="0"/>
    <n v="0"/>
    <n v="0"/>
    <n v="0"/>
    <n v="0"/>
  </r>
  <r>
    <n v="8304"/>
    <s v="L55483"/>
    <x v="1"/>
    <n v="298.8"/>
    <n v="310.2"/>
    <n v="1504"/>
    <n v="157.4985116999683"/>
    <n v="41"/>
    <n v="11.399999999999977"/>
    <n v="6.4574389796987006"/>
    <n v="51"/>
    <x v="0"/>
    <n v="0"/>
    <n v="0"/>
    <n v="0"/>
    <n v="0"/>
    <n v="0"/>
  </r>
  <r>
    <n v="8305"/>
    <s v="M23164"/>
    <x v="0"/>
    <n v="298.7"/>
    <n v="310.10000000000002"/>
    <n v="1506"/>
    <n v="157.70795121020763"/>
    <n v="50.7"/>
    <n v="11.400000000000034"/>
    <n v="7.995793126357527"/>
    <n v="53"/>
    <x v="0"/>
    <n v="0"/>
    <n v="0"/>
    <n v="0"/>
    <n v="0"/>
    <n v="0"/>
  </r>
  <r>
    <n v="8306"/>
    <s v="H37719"/>
    <x v="2"/>
    <n v="298.8"/>
    <n v="310.10000000000002"/>
    <n v="1380"/>
    <n v="144.5132620651305"/>
    <n v="44"/>
    <n v="11.300000000000011"/>
    <n v="6.3585835308657428"/>
    <n v="56"/>
    <x v="0"/>
    <n v="0"/>
    <n v="0"/>
    <n v="0"/>
    <n v="0"/>
    <n v="0"/>
  </r>
  <r>
    <n v="8307"/>
    <s v="M23166"/>
    <x v="0"/>
    <n v="298.7"/>
    <n v="310.10000000000002"/>
    <n v="1549"/>
    <n v="162.21090068035298"/>
    <n v="42.5"/>
    <n v="11.400000000000034"/>
    <n v="6.8939632789150016"/>
    <n v="61"/>
    <x v="0"/>
    <n v="0"/>
    <n v="0"/>
    <n v="0"/>
    <n v="0"/>
    <n v="0"/>
  </r>
  <r>
    <n v="8308"/>
    <s v="M23167"/>
    <x v="0"/>
    <n v="298.7"/>
    <n v="310.10000000000002"/>
    <n v="1402"/>
    <n v="146.817096677763"/>
    <n v="69.7"/>
    <n v="11.400000000000034"/>
    <n v="10.233151638440082"/>
    <n v="64"/>
    <x v="1"/>
    <n v="0"/>
    <n v="0"/>
    <n v="1"/>
    <n v="0"/>
    <n v="0"/>
  </r>
  <r>
    <n v="8309"/>
    <s v="L55488"/>
    <x v="1"/>
    <n v="298.7"/>
    <n v="310.10000000000002"/>
    <n v="1401"/>
    <n v="146.71237692264333"/>
    <n v="45.3"/>
    <n v="11.400000000000034"/>
    <n v="6.6460706745957419"/>
    <n v="67"/>
    <x v="0"/>
    <n v="0"/>
    <n v="0"/>
    <n v="0"/>
    <n v="0"/>
    <n v="0"/>
  </r>
  <r>
    <n v="8310"/>
    <s v="M23169"/>
    <x v="0"/>
    <n v="298.7"/>
    <n v="310"/>
    <n v="1459"/>
    <n v="152.7861227195836"/>
    <n v="40.200000000000003"/>
    <n v="11.300000000000011"/>
    <n v="6.1420021333272619"/>
    <n v="69"/>
    <x v="0"/>
    <n v="0"/>
    <n v="0"/>
    <n v="0"/>
    <n v="0"/>
    <n v="0"/>
  </r>
  <r>
    <n v="8311"/>
    <s v="L55490"/>
    <x v="1"/>
    <n v="298.7"/>
    <n v="309.89999999999998"/>
    <n v="1465"/>
    <n v="153.41444125030156"/>
    <n v="39.700000000000003"/>
    <n v="11.199999999999989"/>
    <n v="6.0905533176369726"/>
    <n v="72"/>
    <x v="0"/>
    <n v="0"/>
    <n v="0"/>
    <n v="0"/>
    <n v="0"/>
    <n v="0"/>
  </r>
  <r>
    <n v="8312"/>
    <s v="M23171"/>
    <x v="0"/>
    <n v="298.8"/>
    <n v="310"/>
    <n v="1295"/>
    <n v="135.61208287995939"/>
    <n v="52.7"/>
    <n v="11.199999999999989"/>
    <n v="7.1467567677738595"/>
    <n v="74"/>
    <x v="0"/>
    <n v="0"/>
    <n v="0"/>
    <n v="0"/>
    <n v="0"/>
    <n v="0"/>
  </r>
  <r>
    <n v="8313"/>
    <s v="M23172"/>
    <x v="0"/>
    <n v="298.8"/>
    <n v="310"/>
    <n v="1529"/>
    <n v="160.1165055779598"/>
    <n v="38.5"/>
    <n v="11.199999999999989"/>
    <n v="6.1644854647514524"/>
    <n v="77"/>
    <x v="0"/>
    <n v="0"/>
    <n v="0"/>
    <n v="0"/>
    <n v="0"/>
    <n v="0"/>
  </r>
  <r>
    <n v="8314"/>
    <s v="M23173"/>
    <x v="0"/>
    <n v="298.8"/>
    <n v="310"/>
    <n v="1484"/>
    <n v="155.4041165975751"/>
    <n v="44.9"/>
    <n v="11.199999999999989"/>
    <n v="6.9776448352311213"/>
    <n v="80"/>
    <x v="0"/>
    <n v="0"/>
    <n v="0"/>
    <n v="0"/>
    <n v="0"/>
    <n v="0"/>
  </r>
  <r>
    <n v="8315"/>
    <s v="L55494"/>
    <x v="1"/>
    <n v="298.8"/>
    <n v="309.89999999999998"/>
    <n v="1739"/>
    <n v="182.10765415308833"/>
    <n v="30.6"/>
    <n v="11.099999999999966"/>
    <n v="5.5724942170845031"/>
    <n v="83"/>
    <x v="0"/>
    <n v="0"/>
    <n v="0"/>
    <n v="0"/>
    <n v="0"/>
    <n v="0"/>
  </r>
  <r>
    <n v="8316"/>
    <s v="H37729"/>
    <x v="2"/>
    <n v="298.7"/>
    <n v="309.8"/>
    <n v="1422"/>
    <n v="148.91149178015618"/>
    <n v="40.700000000000003"/>
    <n v="11.100000000000023"/>
    <n v="6.0606977154523571"/>
    <n v="85"/>
    <x v="0"/>
    <n v="0"/>
    <n v="0"/>
    <n v="0"/>
    <n v="0"/>
    <n v="0"/>
  </r>
  <r>
    <n v="8317"/>
    <s v="L55496"/>
    <x v="1"/>
    <n v="298.8"/>
    <n v="309.8"/>
    <n v="1463"/>
    <n v="153.20500174006227"/>
    <n v="40"/>
    <n v="11"/>
    <n v="6.1282000696024905"/>
    <n v="90"/>
    <x v="0"/>
    <n v="0"/>
    <n v="0"/>
    <n v="0"/>
    <n v="0"/>
    <n v="0"/>
  </r>
  <r>
    <n v="8318"/>
    <s v="L55497"/>
    <x v="1"/>
    <n v="298.7"/>
    <n v="309.7"/>
    <n v="1667"/>
    <n v="174.56783178447282"/>
    <n v="30.4"/>
    <n v="11"/>
    <n v="5.306862086247973"/>
    <n v="92"/>
    <x v="0"/>
    <n v="0"/>
    <n v="0"/>
    <n v="0"/>
    <n v="0"/>
    <n v="0"/>
  </r>
  <r>
    <n v="8319"/>
    <s v="H37732"/>
    <x v="2"/>
    <n v="298.7"/>
    <n v="309.7"/>
    <n v="1565"/>
    <n v="163.88641676226752"/>
    <n v="39.299999999999997"/>
    <n v="11"/>
    <n v="6.4407361787571125"/>
    <n v="94"/>
    <x v="0"/>
    <n v="0"/>
    <n v="0"/>
    <n v="0"/>
    <n v="0"/>
    <n v="0"/>
  </r>
  <r>
    <n v="8320"/>
    <s v="L55499"/>
    <x v="1"/>
    <n v="298.7"/>
    <n v="309.7"/>
    <n v="1393"/>
    <n v="145.87461888168608"/>
    <n v="45.7"/>
    <n v="11"/>
    <n v="6.6664700828930545"/>
    <n v="99"/>
    <x v="0"/>
    <n v="0"/>
    <n v="0"/>
    <n v="0"/>
    <n v="0"/>
    <n v="0"/>
  </r>
  <r>
    <n v="8321"/>
    <s v="M23180"/>
    <x v="0"/>
    <n v="298.8"/>
    <n v="309.7"/>
    <n v="1453"/>
    <n v="152.15780418886564"/>
    <n v="47.7"/>
    <n v="10.899999999999977"/>
    <n v="7.2579272598088922"/>
    <n v="101"/>
    <x v="0"/>
    <n v="0"/>
    <n v="0"/>
    <n v="0"/>
    <n v="0"/>
    <n v="0"/>
  </r>
  <r>
    <n v="8322"/>
    <s v="L55501"/>
    <x v="1"/>
    <n v="298.8"/>
    <n v="309.60000000000002"/>
    <n v="1442"/>
    <n v="151.00588688254939"/>
    <n v="50"/>
    <n v="10.800000000000011"/>
    <n v="7.5502943441274688"/>
    <n v="104"/>
    <x v="0"/>
    <n v="0"/>
    <n v="0"/>
    <n v="0"/>
    <n v="0"/>
    <n v="0"/>
  </r>
  <r>
    <n v="8323"/>
    <s v="L55502"/>
    <x v="1"/>
    <n v="298.7"/>
    <n v="309.60000000000002"/>
    <n v="1364"/>
    <n v="142.83774598321591"/>
    <n v="44.9"/>
    <n v="10.900000000000034"/>
    <n v="6.4134147946463944"/>
    <n v="106"/>
    <x v="0"/>
    <n v="0"/>
    <n v="0"/>
    <n v="0"/>
    <n v="0"/>
    <n v="0"/>
  </r>
  <r>
    <n v="8324"/>
    <s v="H37737"/>
    <x v="2"/>
    <n v="298.7"/>
    <n v="309.5"/>
    <n v="1453"/>
    <n v="152.15780418886564"/>
    <n v="40.4"/>
    <n v="10.800000000000011"/>
    <n v="6.1471752892301721"/>
    <n v="108"/>
    <x v="0"/>
    <n v="0"/>
    <n v="0"/>
    <n v="0"/>
    <n v="0"/>
    <n v="0"/>
  </r>
  <r>
    <n v="8325"/>
    <s v="M23184"/>
    <x v="0"/>
    <n v="298.7"/>
    <n v="309.5"/>
    <n v="1394"/>
    <n v="145.97933863680572"/>
    <n v="46"/>
    <n v="10.800000000000011"/>
    <n v="6.7150495772930636"/>
    <n v="113"/>
    <x v="0"/>
    <n v="0"/>
    <n v="0"/>
    <n v="0"/>
    <n v="0"/>
    <n v="0"/>
  </r>
  <r>
    <n v="8326"/>
    <s v="M23185"/>
    <x v="0"/>
    <n v="298.7"/>
    <n v="309.5"/>
    <n v="1500"/>
    <n v="157.07963267948966"/>
    <n v="38.799999999999997"/>
    <n v="10.800000000000011"/>
    <n v="6.0946897479641988"/>
    <n v="116"/>
    <x v="0"/>
    <n v="0"/>
    <n v="0"/>
    <n v="0"/>
    <n v="0"/>
    <n v="0"/>
  </r>
  <r>
    <n v="8327"/>
    <s v="H37740"/>
    <x v="2"/>
    <n v="298.60000000000002"/>
    <n v="309.5"/>
    <n v="1523"/>
    <n v="159.48818704724184"/>
    <n v="34.200000000000003"/>
    <n v="10.899999999999977"/>
    <n v="5.4544959970156714"/>
    <n v="119"/>
    <x v="0"/>
    <n v="0"/>
    <n v="0"/>
    <n v="0"/>
    <n v="0"/>
    <n v="0"/>
  </r>
  <r>
    <n v="8328"/>
    <s v="M23187"/>
    <x v="0"/>
    <n v="298.7"/>
    <n v="309.60000000000002"/>
    <n v="1254"/>
    <n v="131.31857292005336"/>
    <n v="57.1"/>
    <n v="10.900000000000034"/>
    <n v="7.4982905137350473"/>
    <n v="124"/>
    <x v="0"/>
    <n v="0"/>
    <n v="0"/>
    <n v="0"/>
    <n v="0"/>
    <n v="0"/>
  </r>
  <r>
    <n v="8329"/>
    <s v="L55508"/>
    <x v="1"/>
    <n v="298.60000000000002"/>
    <n v="309.5"/>
    <n v="1325"/>
    <n v="138.7536755335492"/>
    <n v="52.2"/>
    <n v="10.899999999999977"/>
    <n v="7.2429418628512687"/>
    <n v="127"/>
    <x v="0"/>
    <n v="0"/>
    <n v="0"/>
    <n v="0"/>
    <n v="0"/>
    <n v="0"/>
  </r>
  <r>
    <n v="8330"/>
    <s v="L55509"/>
    <x v="1"/>
    <n v="298.8"/>
    <n v="309.7"/>
    <n v="1424"/>
    <n v="149.12093129039553"/>
    <n v="49.6"/>
    <n v="10.899999999999977"/>
    <n v="7.3963981920036188"/>
    <n v="129"/>
    <x v="0"/>
    <n v="0"/>
    <n v="0"/>
    <n v="0"/>
    <n v="0"/>
    <n v="0"/>
  </r>
  <r>
    <n v="8331"/>
    <s v="L55510"/>
    <x v="1"/>
    <n v="298.8"/>
    <n v="309.7"/>
    <n v="1505"/>
    <n v="157.60323145508795"/>
    <n v="39"/>
    <n v="10.899999999999977"/>
    <n v="6.1465260267484298"/>
    <n v="131"/>
    <x v="0"/>
    <n v="0"/>
    <n v="0"/>
    <n v="0"/>
    <n v="0"/>
    <n v="0"/>
  </r>
  <r>
    <n v="8332"/>
    <s v="M23191"/>
    <x v="0"/>
    <n v="298.8"/>
    <n v="309.7"/>
    <n v="1392"/>
    <n v="145.7698991265664"/>
    <n v="48.7"/>
    <n v="10.899999999999977"/>
    <n v="7.098994087463784"/>
    <n v="133"/>
    <x v="0"/>
    <n v="0"/>
    <n v="0"/>
    <n v="0"/>
    <n v="0"/>
    <n v="0"/>
  </r>
  <r>
    <n v="8333"/>
    <s v="L55512"/>
    <x v="1"/>
    <n v="298.8"/>
    <n v="309.7"/>
    <n v="1529"/>
    <n v="160.1165055779598"/>
    <n v="44"/>
    <n v="10.899999999999977"/>
    <n v="7.0451262454302315"/>
    <n v="136"/>
    <x v="0"/>
    <n v="0"/>
    <n v="0"/>
    <n v="0"/>
    <n v="0"/>
    <n v="0"/>
  </r>
  <r>
    <n v="8334"/>
    <s v="M23193"/>
    <x v="0"/>
    <n v="298.8"/>
    <n v="309.7"/>
    <n v="1477"/>
    <n v="154.67107831173746"/>
    <n v="48.5"/>
    <n v="10.899999999999977"/>
    <n v="7.5015472981192666"/>
    <n v="138"/>
    <x v="0"/>
    <n v="0"/>
    <n v="0"/>
    <n v="0"/>
    <n v="0"/>
    <n v="0"/>
  </r>
  <r>
    <n v="8335"/>
    <s v="M23194"/>
    <x v="0"/>
    <n v="298.8"/>
    <n v="309.7"/>
    <n v="1459"/>
    <n v="152.7861227195836"/>
    <n v="47.3"/>
    <n v="10.899999999999977"/>
    <n v="7.2267836046363039"/>
    <n v="141"/>
    <x v="0"/>
    <n v="0"/>
    <n v="0"/>
    <n v="0"/>
    <n v="0"/>
    <n v="0"/>
  </r>
  <r>
    <n v="8336"/>
    <s v="M23195"/>
    <x v="0"/>
    <n v="299"/>
    <n v="309.8"/>
    <n v="2240"/>
    <n v="234.57225146803788"/>
    <n v="15.9"/>
    <n v="10.800000000000011"/>
    <n v="3.729698798341802"/>
    <n v="144"/>
    <x v="0"/>
    <n v="0"/>
    <n v="0"/>
    <n v="0"/>
    <n v="0"/>
    <n v="0"/>
  </r>
  <r>
    <n v="8337"/>
    <s v="L55516"/>
    <x v="1"/>
    <n v="298.89999999999998"/>
    <n v="309.7"/>
    <n v="1449"/>
    <n v="151.73892516838703"/>
    <n v="48.8"/>
    <n v="10.800000000000011"/>
    <n v="7.4048595482172868"/>
    <n v="147"/>
    <x v="0"/>
    <n v="0"/>
    <n v="0"/>
    <n v="0"/>
    <n v="0"/>
    <n v="0"/>
  </r>
  <r>
    <n v="8338"/>
    <s v="M23197"/>
    <x v="0"/>
    <n v="298.8"/>
    <n v="309.7"/>
    <n v="1589"/>
    <n v="166.39969088513939"/>
    <n v="35.299999999999997"/>
    <n v="10.899999999999977"/>
    <n v="5.8739090882454201"/>
    <n v="149"/>
    <x v="0"/>
    <n v="0"/>
    <n v="0"/>
    <n v="0"/>
    <n v="0"/>
    <n v="0"/>
  </r>
  <r>
    <n v="8339"/>
    <s v="L55518"/>
    <x v="1"/>
    <n v="298.8"/>
    <n v="309.7"/>
    <n v="1740"/>
    <n v="182.21237390820801"/>
    <n v="28.5"/>
    <n v="10.899999999999977"/>
    <n v="5.1930526563839283"/>
    <n v="152"/>
    <x v="0"/>
    <n v="0"/>
    <n v="0"/>
    <n v="0"/>
    <n v="0"/>
    <n v="0"/>
  </r>
  <r>
    <n v="8340"/>
    <s v="M23199"/>
    <x v="0"/>
    <n v="298.8"/>
    <n v="309.7"/>
    <n v="1499"/>
    <n v="156.97491292436999"/>
    <n v="40.299999999999997"/>
    <n v="10.899999999999977"/>
    <n v="6.3260889908521101"/>
    <n v="154"/>
    <x v="0"/>
    <n v="0"/>
    <n v="0"/>
    <n v="0"/>
    <n v="0"/>
    <n v="0"/>
  </r>
  <r>
    <n v="8341"/>
    <s v="M23200"/>
    <x v="0"/>
    <n v="298.8"/>
    <n v="309.7"/>
    <n v="1480"/>
    <n v="154.98523757709646"/>
    <n v="38.1"/>
    <n v="10.899999999999977"/>
    <n v="5.9049375516873752"/>
    <n v="157"/>
    <x v="0"/>
    <n v="0"/>
    <n v="0"/>
    <n v="0"/>
    <n v="0"/>
    <n v="0"/>
  </r>
  <r>
    <n v="8342"/>
    <s v="L55521"/>
    <x v="1"/>
    <n v="298.8"/>
    <n v="309.7"/>
    <n v="1751"/>
    <n v="183.36429121452426"/>
    <n v="29.6"/>
    <n v="10.899999999999977"/>
    <n v="5.4275830199499184"/>
    <n v="160"/>
    <x v="0"/>
    <n v="0"/>
    <n v="0"/>
    <n v="0"/>
    <n v="0"/>
    <n v="0"/>
  </r>
  <r>
    <n v="8343"/>
    <s v="L55522"/>
    <x v="1"/>
    <n v="298.7"/>
    <n v="309.7"/>
    <n v="1510"/>
    <n v="158.12683023068624"/>
    <n v="40.6"/>
    <n v="11"/>
    <n v="6.4199493073658616"/>
    <n v="162"/>
    <x v="0"/>
    <n v="0"/>
    <n v="0"/>
    <n v="0"/>
    <n v="0"/>
    <n v="0"/>
  </r>
  <r>
    <n v="8344"/>
    <s v="H37757"/>
    <x v="2"/>
    <n v="298.8"/>
    <n v="309.8"/>
    <n v="1437"/>
    <n v="150.4822881069511"/>
    <n v="48.2"/>
    <n v="11"/>
    <n v="7.2532462867550436"/>
    <n v="164"/>
    <x v="0"/>
    <n v="0"/>
    <n v="0"/>
    <n v="0"/>
    <n v="0"/>
    <n v="0"/>
  </r>
  <r>
    <n v="8345"/>
    <s v="L55524"/>
    <x v="1"/>
    <n v="298.8"/>
    <n v="309.7"/>
    <n v="1609"/>
    <n v="168.49408598753254"/>
    <n v="40.4"/>
    <n v="10.899999999999977"/>
    <n v="6.8071610738963146"/>
    <n v="169"/>
    <x v="0"/>
    <n v="0"/>
    <n v="0"/>
    <n v="0"/>
    <n v="0"/>
    <n v="0"/>
  </r>
  <r>
    <n v="8346"/>
    <s v="H37759"/>
    <x v="2"/>
    <n v="298.8"/>
    <n v="309.8"/>
    <n v="1490"/>
    <n v="156.03243512829306"/>
    <n v="35.9"/>
    <n v="11"/>
    <n v="5.6015644211057207"/>
    <n v="171"/>
    <x v="0"/>
    <n v="0"/>
    <n v="0"/>
    <n v="0"/>
    <n v="0"/>
    <n v="0"/>
  </r>
  <r>
    <n v="8347"/>
    <s v="L55526"/>
    <x v="1"/>
    <n v="298.7"/>
    <n v="309.7"/>
    <n v="1601"/>
    <n v="167.65632794657529"/>
    <n v="35.700000000000003"/>
    <n v="11"/>
    <n v="5.9853309076927381"/>
    <n v="176"/>
    <x v="0"/>
    <n v="0"/>
    <n v="0"/>
    <n v="0"/>
    <n v="0"/>
    <n v="0"/>
  </r>
  <r>
    <n v="8348"/>
    <s v="L55527"/>
    <x v="1"/>
    <n v="298.7"/>
    <n v="309.60000000000002"/>
    <n v="1665"/>
    <n v="174.35839227423352"/>
    <n v="31.1"/>
    <n v="10.900000000000034"/>
    <n v="5.4225459997286629"/>
    <n v="178"/>
    <x v="0"/>
    <n v="0"/>
    <n v="0"/>
    <n v="0"/>
    <n v="0"/>
    <n v="0"/>
  </r>
  <r>
    <n v="8349"/>
    <s v="M23208"/>
    <x v="0"/>
    <n v="298.7"/>
    <n v="309.60000000000002"/>
    <n v="1452"/>
    <n v="152.05308443374599"/>
    <n v="42.7"/>
    <n v="10.900000000000034"/>
    <n v="6.4926667053209544"/>
    <n v="180"/>
    <x v="0"/>
    <n v="0"/>
    <n v="0"/>
    <n v="0"/>
    <n v="0"/>
    <n v="0"/>
  </r>
  <r>
    <n v="8350"/>
    <s v="M23209"/>
    <x v="0"/>
    <n v="298.7"/>
    <n v="309.5"/>
    <n v="1487"/>
    <n v="155.71827586293409"/>
    <n v="33.6"/>
    <n v="10.800000000000011"/>
    <n v="5.2321340689945854"/>
    <n v="183"/>
    <x v="0"/>
    <n v="0"/>
    <n v="0"/>
    <n v="0"/>
    <n v="0"/>
    <n v="0"/>
  </r>
  <r>
    <n v="8351"/>
    <s v="M23210"/>
    <x v="0"/>
    <n v="298.7"/>
    <n v="309.60000000000002"/>
    <n v="1382"/>
    <n v="144.7227015753698"/>
    <n v="48.1"/>
    <n v="10.900000000000034"/>
    <n v="6.961161945775288"/>
    <n v="186"/>
    <x v="0"/>
    <n v="0"/>
    <n v="0"/>
    <n v="0"/>
    <n v="0"/>
    <n v="0"/>
  </r>
  <r>
    <n v="8352"/>
    <s v="M23211"/>
    <x v="0"/>
    <n v="298.7"/>
    <n v="309.60000000000002"/>
    <n v="1686"/>
    <n v="176.55750713174638"/>
    <n v="26.2"/>
    <n v="10.900000000000034"/>
    <n v="4.6258066868517549"/>
    <n v="189"/>
    <x v="0"/>
    <n v="0"/>
    <n v="0"/>
    <n v="0"/>
    <n v="0"/>
    <n v="0"/>
  </r>
  <r>
    <n v="8353"/>
    <s v="L55532"/>
    <x v="1"/>
    <n v="298.60000000000002"/>
    <n v="309.60000000000002"/>
    <n v="1491"/>
    <n v="156.13715488341271"/>
    <n v="36.9"/>
    <n v="11"/>
    <n v="5.7614610151979289"/>
    <n v="192"/>
    <x v="0"/>
    <n v="0"/>
    <n v="0"/>
    <n v="0"/>
    <n v="0"/>
    <n v="0"/>
  </r>
  <r>
    <n v="8354"/>
    <s v="L55533"/>
    <x v="1"/>
    <n v="298.7"/>
    <n v="309.60000000000002"/>
    <n v="1442"/>
    <n v="151.00588688254939"/>
    <n v="55.6"/>
    <n v="10.900000000000034"/>
    <n v="8.3959273106697463"/>
    <n v="194"/>
    <x v="0"/>
    <n v="0"/>
    <n v="0"/>
    <n v="0"/>
    <n v="0"/>
    <n v="0"/>
  </r>
  <r>
    <n v="8355"/>
    <s v="L55534"/>
    <x v="1"/>
    <n v="298.60000000000002"/>
    <n v="309.60000000000002"/>
    <n v="1390"/>
    <n v="145.56045961632708"/>
    <n v="50.3"/>
    <n v="11"/>
    <n v="7.3216911187012519"/>
    <n v="196"/>
    <x v="0"/>
    <n v="0"/>
    <n v="0"/>
    <n v="0"/>
    <n v="0"/>
    <n v="0"/>
  </r>
  <r>
    <n v="8356"/>
    <s v="L55535"/>
    <x v="1"/>
    <n v="298.7"/>
    <n v="309.60000000000002"/>
    <n v="1502"/>
    <n v="157.28907218972896"/>
    <n v="46.7"/>
    <n v="10.900000000000034"/>
    <n v="7.3453996712603429"/>
    <n v="198"/>
    <x v="0"/>
    <n v="0"/>
    <n v="0"/>
    <n v="0"/>
    <n v="0"/>
    <n v="0"/>
  </r>
  <r>
    <n v="8357"/>
    <s v="M23216"/>
    <x v="0"/>
    <n v="298.60000000000002"/>
    <n v="309.60000000000002"/>
    <n v="1344"/>
    <n v="140.74335088082273"/>
    <n v="59.4"/>
    <n v="11"/>
    <n v="8.3601550423208693"/>
    <n v="200"/>
    <x v="0"/>
    <n v="0"/>
    <n v="0"/>
    <n v="0"/>
    <n v="0"/>
    <n v="0"/>
  </r>
  <r>
    <n v="8358"/>
    <s v="L55537"/>
    <x v="1"/>
    <n v="298.5"/>
    <n v="309.5"/>
    <n v="1385"/>
    <n v="145.03686084072879"/>
    <n v="46.3"/>
    <n v="11"/>
    <n v="6.7152066569257434"/>
    <n v="203"/>
    <x v="1"/>
    <n v="1"/>
    <n v="0"/>
    <n v="0"/>
    <n v="0"/>
    <n v="0"/>
  </r>
  <r>
    <n v="8359"/>
    <s v="L55538"/>
    <x v="1"/>
    <n v="298.7"/>
    <n v="309.7"/>
    <n v="1547"/>
    <n v="162.00146117011366"/>
    <n v="37.4"/>
    <n v="11"/>
    <n v="6.0588546477622502"/>
    <n v="0"/>
    <x v="0"/>
    <n v="0"/>
    <n v="0"/>
    <n v="0"/>
    <n v="0"/>
    <n v="0"/>
  </r>
  <r>
    <n v="8360"/>
    <s v="M23219"/>
    <x v="0"/>
    <n v="298.60000000000002"/>
    <n v="309.60000000000002"/>
    <n v="1525"/>
    <n v="159.69762655748116"/>
    <n v="42.4"/>
    <n v="11"/>
    <n v="6.7711793660372006"/>
    <n v="2"/>
    <x v="0"/>
    <n v="0"/>
    <n v="0"/>
    <n v="0"/>
    <n v="0"/>
    <n v="0"/>
  </r>
  <r>
    <n v="8361"/>
    <s v="L55540"/>
    <x v="1"/>
    <n v="298.60000000000002"/>
    <n v="309.60000000000002"/>
    <n v="1540"/>
    <n v="161.26842288427605"/>
    <n v="35.799999999999997"/>
    <n v="11"/>
    <n v="5.7734095392570826"/>
    <n v="5"/>
    <x v="0"/>
    <n v="0"/>
    <n v="0"/>
    <n v="0"/>
    <n v="0"/>
    <n v="0"/>
  </r>
  <r>
    <n v="8362"/>
    <s v="L55541"/>
    <x v="1"/>
    <n v="298.60000000000002"/>
    <n v="309.5"/>
    <n v="1450"/>
    <n v="151.84364492350667"/>
    <n v="44.3"/>
    <n v="10.899999999999977"/>
    <n v="6.7266734701113453"/>
    <n v="7"/>
    <x v="0"/>
    <n v="0"/>
    <n v="0"/>
    <n v="0"/>
    <n v="0"/>
    <n v="0"/>
  </r>
  <r>
    <n v="8363"/>
    <s v="L55542"/>
    <x v="1"/>
    <n v="298.60000000000002"/>
    <n v="309.60000000000002"/>
    <n v="1353"/>
    <n v="141.68582867689966"/>
    <n v="62.5"/>
    <n v="11"/>
    <n v="8.8553642923062288"/>
    <n v="9"/>
    <x v="0"/>
    <n v="0"/>
    <n v="0"/>
    <n v="0"/>
    <n v="0"/>
    <n v="0"/>
  </r>
  <r>
    <n v="8364"/>
    <s v="L55543"/>
    <x v="1"/>
    <n v="298.8"/>
    <n v="309.7"/>
    <n v="1582"/>
    <n v="165.66665259930176"/>
    <n v="45"/>
    <n v="10.899999999999977"/>
    <n v="7.454999366968579"/>
    <n v="11"/>
    <x v="0"/>
    <n v="0"/>
    <n v="0"/>
    <n v="0"/>
    <n v="0"/>
    <n v="0"/>
  </r>
  <r>
    <n v="8365"/>
    <s v="L55544"/>
    <x v="1"/>
    <n v="298.89999999999998"/>
    <n v="309.8"/>
    <n v="1396"/>
    <n v="146.18877814704504"/>
    <n v="49"/>
    <n v="10.900000000000034"/>
    <n v="7.1632501292052071"/>
    <n v="13"/>
    <x v="0"/>
    <n v="0"/>
    <n v="0"/>
    <n v="0"/>
    <n v="0"/>
    <n v="0"/>
  </r>
  <r>
    <n v="8366"/>
    <s v="M23225"/>
    <x v="0"/>
    <n v="298.8"/>
    <n v="309.8"/>
    <n v="1551"/>
    <n v="162.42034019059233"/>
    <n v="36.6"/>
    <n v="11"/>
    <n v="5.9445844509756798"/>
    <n v="15"/>
    <x v="0"/>
    <n v="0"/>
    <n v="0"/>
    <n v="0"/>
    <n v="0"/>
    <n v="0"/>
  </r>
  <r>
    <n v="8367"/>
    <s v="M23226"/>
    <x v="0"/>
    <n v="298.89999999999998"/>
    <n v="309.8"/>
    <n v="1836"/>
    <n v="192.26547039969535"/>
    <n v="22.8"/>
    <n v="10.900000000000034"/>
    <n v="4.3836527251130537"/>
    <n v="18"/>
    <x v="0"/>
    <n v="0"/>
    <n v="0"/>
    <n v="0"/>
    <n v="0"/>
    <n v="0"/>
  </r>
  <r>
    <n v="8368"/>
    <s v="L55547"/>
    <x v="1"/>
    <n v="298.89999999999998"/>
    <n v="309.8"/>
    <n v="1390"/>
    <n v="145.56045961632708"/>
    <n v="49.9"/>
    <n v="10.900000000000034"/>
    <n v="7.2634669348547209"/>
    <n v="21"/>
    <x v="0"/>
    <n v="0"/>
    <n v="0"/>
    <n v="0"/>
    <n v="0"/>
    <n v="0"/>
  </r>
  <r>
    <n v="8369"/>
    <s v="L55548"/>
    <x v="1"/>
    <n v="298.89999999999998"/>
    <n v="309.8"/>
    <n v="1534"/>
    <n v="160.64010435355809"/>
    <n v="42.1"/>
    <n v="10.900000000000034"/>
    <n v="6.7629483932847965"/>
    <n v="23"/>
    <x v="0"/>
    <n v="0"/>
    <n v="0"/>
    <n v="0"/>
    <n v="0"/>
    <n v="0"/>
  </r>
  <r>
    <n v="8370"/>
    <s v="L55549"/>
    <x v="1"/>
    <n v="298.8"/>
    <n v="309.7"/>
    <n v="1953"/>
    <n v="204.51768174869554"/>
    <n v="20.6"/>
    <n v="10.899999999999977"/>
    <n v="4.213064244023129"/>
    <n v="25"/>
    <x v="0"/>
    <n v="0"/>
    <n v="0"/>
    <n v="0"/>
    <n v="0"/>
    <n v="0"/>
  </r>
  <r>
    <n v="8371"/>
    <s v="L55550"/>
    <x v="1"/>
    <n v="298.8"/>
    <n v="309.8"/>
    <n v="1634"/>
    <n v="171.11207986552407"/>
    <n v="33.6"/>
    <n v="11"/>
    <n v="5.7493658834816088"/>
    <n v="27"/>
    <x v="0"/>
    <n v="0"/>
    <n v="0"/>
    <n v="0"/>
    <n v="0"/>
    <n v="0"/>
  </r>
  <r>
    <n v="8372"/>
    <s v="L55551"/>
    <x v="1"/>
    <n v="298.7"/>
    <n v="309.7"/>
    <n v="1881"/>
    <n v="196.97785938008005"/>
    <n v="21.7"/>
    <n v="11"/>
    <n v="4.274419548547737"/>
    <n v="29"/>
    <x v="0"/>
    <n v="0"/>
    <n v="0"/>
    <n v="0"/>
    <n v="0"/>
    <n v="0"/>
  </r>
  <r>
    <n v="8373"/>
    <s v="M23232"/>
    <x v="0"/>
    <n v="298.8"/>
    <n v="309.7"/>
    <n v="1448"/>
    <n v="151.63420541326735"/>
    <n v="44.8"/>
    <n v="10.899999999999977"/>
    <n v="6.793212402514377"/>
    <n v="31"/>
    <x v="0"/>
    <n v="0"/>
    <n v="0"/>
    <n v="0"/>
    <n v="0"/>
    <n v="0"/>
  </r>
  <r>
    <n v="8374"/>
    <s v="M23233"/>
    <x v="0"/>
    <n v="298.7"/>
    <n v="309.7"/>
    <n v="1362"/>
    <n v="142.62830647297659"/>
    <n v="50.5"/>
    <n v="11"/>
    <n v="7.2027294768853176"/>
    <n v="34"/>
    <x v="0"/>
    <n v="0"/>
    <n v="0"/>
    <n v="0"/>
    <n v="0"/>
    <n v="0"/>
  </r>
  <r>
    <n v="8375"/>
    <s v="L55554"/>
    <x v="1"/>
    <n v="298.8"/>
    <n v="309.7"/>
    <n v="1225"/>
    <n v="128.28170002158322"/>
    <n v="63.4"/>
    <n v="10.899999999999977"/>
    <n v="8.1330597813683756"/>
    <n v="37"/>
    <x v="0"/>
    <n v="0"/>
    <n v="0"/>
    <n v="0"/>
    <n v="0"/>
    <n v="0"/>
  </r>
  <r>
    <n v="8376"/>
    <s v="M23235"/>
    <x v="0"/>
    <n v="298.8"/>
    <n v="309.60000000000002"/>
    <n v="1384"/>
    <n v="144.93214108560912"/>
    <n v="48.2"/>
    <n v="10.800000000000011"/>
    <n v="6.98572920032636"/>
    <n v="39"/>
    <x v="0"/>
    <n v="0"/>
    <n v="0"/>
    <n v="0"/>
    <n v="0"/>
    <n v="0"/>
  </r>
  <r>
    <n v="8377"/>
    <s v="L55556"/>
    <x v="1"/>
    <n v="298.8"/>
    <n v="309.8"/>
    <n v="1334"/>
    <n v="139.69615332962613"/>
    <n v="49.3"/>
    <n v="11"/>
    <n v="6.8870203591505676"/>
    <n v="42"/>
    <x v="0"/>
    <n v="0"/>
    <n v="0"/>
    <n v="0"/>
    <n v="0"/>
    <n v="0"/>
  </r>
  <r>
    <n v="8378"/>
    <s v="L55557"/>
    <x v="1"/>
    <n v="298.8"/>
    <n v="309.7"/>
    <n v="1336"/>
    <n v="139.90559283986548"/>
    <n v="50.3"/>
    <n v="10.899999999999977"/>
    <n v="7.0372513198452333"/>
    <n v="44"/>
    <x v="0"/>
    <n v="0"/>
    <n v="0"/>
    <n v="0"/>
    <n v="0"/>
    <n v="0"/>
  </r>
  <r>
    <n v="8379"/>
    <s v="M23238"/>
    <x v="0"/>
    <n v="298.8"/>
    <n v="309.89999999999998"/>
    <n v="1331"/>
    <n v="139.38199406426713"/>
    <n v="61.6"/>
    <n v="11.099999999999966"/>
    <n v="8.585930834358857"/>
    <n v="46"/>
    <x v="0"/>
    <n v="0"/>
    <n v="0"/>
    <n v="0"/>
    <n v="0"/>
    <n v="0"/>
  </r>
  <r>
    <n v="8380"/>
    <s v="L55559"/>
    <x v="1"/>
    <n v="298.8"/>
    <n v="309.89999999999998"/>
    <n v="1629"/>
    <n v="170.58848108992575"/>
    <n v="31.9"/>
    <n v="11.099999999999966"/>
    <n v="5.4417725467686315"/>
    <n v="49"/>
    <x v="0"/>
    <n v="0"/>
    <n v="0"/>
    <n v="0"/>
    <n v="0"/>
    <n v="0"/>
  </r>
  <r>
    <n v="8381"/>
    <s v="L55560"/>
    <x v="1"/>
    <n v="298.89999999999998"/>
    <n v="310"/>
    <n v="1776"/>
    <n v="185.98228509251575"/>
    <n v="25.7"/>
    <n v="11.100000000000023"/>
    <n v="4.7797447268776549"/>
    <n v="51"/>
    <x v="0"/>
    <n v="0"/>
    <n v="0"/>
    <n v="0"/>
    <n v="0"/>
    <n v="0"/>
  </r>
  <r>
    <n v="8382"/>
    <s v="H37795"/>
    <x v="2"/>
    <n v="298.8"/>
    <n v="310"/>
    <n v="1530"/>
    <n v="160.22122533307945"/>
    <n v="38.299999999999997"/>
    <n v="11.199999999999989"/>
    <n v="6.1364729302569421"/>
    <n v="53"/>
    <x v="0"/>
    <n v="0"/>
    <n v="0"/>
    <n v="0"/>
    <n v="0"/>
    <n v="0"/>
  </r>
  <r>
    <n v="8383"/>
    <s v="L55562"/>
    <x v="1"/>
    <n v="298.89999999999998"/>
    <n v="310"/>
    <n v="1719"/>
    <n v="180.01325905069515"/>
    <n v="27.3"/>
    <n v="11.100000000000023"/>
    <n v="4.9143619720839782"/>
    <n v="58"/>
    <x v="0"/>
    <n v="0"/>
    <n v="0"/>
    <n v="0"/>
    <n v="0"/>
    <n v="0"/>
  </r>
  <r>
    <n v="8384"/>
    <s v="M23243"/>
    <x v="0"/>
    <n v="298.8"/>
    <n v="309.89999999999998"/>
    <n v="1495"/>
    <n v="156.55603390389135"/>
    <n v="35.200000000000003"/>
    <n v="11.099999999999966"/>
    <n v="5.5107723934169766"/>
    <n v="60"/>
    <x v="0"/>
    <n v="0"/>
    <n v="0"/>
    <n v="0"/>
    <n v="0"/>
    <n v="0"/>
  </r>
  <r>
    <n v="8385"/>
    <s v="L55564"/>
    <x v="1"/>
    <n v="298.8"/>
    <n v="309.7"/>
    <n v="1450"/>
    <n v="151.84364492350667"/>
    <n v="43.1"/>
    <n v="10.899999999999977"/>
    <n v="6.5444610962031371"/>
    <n v="63"/>
    <x v="0"/>
    <n v="0"/>
    <n v="0"/>
    <n v="0"/>
    <n v="0"/>
    <n v="0"/>
  </r>
  <r>
    <n v="8386"/>
    <s v="H37799"/>
    <x v="2"/>
    <n v="298.8"/>
    <n v="309.8"/>
    <n v="1563"/>
    <n v="163.67697725202822"/>
    <n v="38.799999999999997"/>
    <n v="11"/>
    <n v="6.3506667173786946"/>
    <n v="65"/>
    <x v="0"/>
    <n v="0"/>
    <n v="0"/>
    <n v="0"/>
    <n v="0"/>
    <n v="0"/>
  </r>
  <r>
    <n v="8387"/>
    <s v="M23246"/>
    <x v="0"/>
    <n v="298.89999999999998"/>
    <n v="309.89999999999998"/>
    <n v="1501"/>
    <n v="157.18435243460934"/>
    <n v="37.1"/>
    <n v="11"/>
    <n v="5.8315394753240071"/>
    <n v="70"/>
    <x v="0"/>
    <n v="0"/>
    <n v="0"/>
    <n v="0"/>
    <n v="0"/>
    <n v="0"/>
  </r>
  <r>
    <n v="8388"/>
    <s v="L55567"/>
    <x v="1"/>
    <n v="298.8"/>
    <n v="309.89999999999998"/>
    <n v="1351"/>
    <n v="141.47638916666034"/>
    <n v="47.2"/>
    <n v="11.099999999999966"/>
    <n v="6.6776855686663685"/>
    <n v="73"/>
    <x v="0"/>
    <n v="0"/>
    <n v="0"/>
    <n v="0"/>
    <n v="0"/>
    <n v="0"/>
  </r>
  <r>
    <n v="8389"/>
    <s v="L55568"/>
    <x v="1"/>
    <n v="298.89999999999998"/>
    <n v="309.89999999999998"/>
    <n v="1365"/>
    <n v="142.94246573833559"/>
    <n v="46.5"/>
    <n v="11"/>
    <n v="6.6468246568326048"/>
    <n v="75"/>
    <x v="0"/>
    <n v="0"/>
    <n v="0"/>
    <n v="0"/>
    <n v="0"/>
    <n v="0"/>
  </r>
  <r>
    <n v="8390"/>
    <s v="L55569"/>
    <x v="1"/>
    <n v="298.8"/>
    <n v="309.89999999999998"/>
    <n v="1525"/>
    <n v="159.69762655748116"/>
    <n v="39.700000000000003"/>
    <n v="11.099999999999966"/>
    <n v="6.339995774332003"/>
    <n v="77"/>
    <x v="0"/>
    <n v="0"/>
    <n v="0"/>
    <n v="0"/>
    <n v="0"/>
    <n v="0"/>
  </r>
  <r>
    <n v="8391"/>
    <s v="M23250"/>
    <x v="0"/>
    <n v="298.8"/>
    <n v="309.8"/>
    <n v="1288"/>
    <n v="134.87904459412178"/>
    <n v="61.9"/>
    <n v="11"/>
    <n v="8.3490128603761384"/>
    <n v="79"/>
    <x v="0"/>
    <n v="0"/>
    <n v="0"/>
    <n v="0"/>
    <n v="0"/>
    <n v="0"/>
  </r>
  <r>
    <n v="8392"/>
    <s v="L55571"/>
    <x v="1"/>
    <n v="298.60000000000002"/>
    <n v="309.60000000000002"/>
    <n v="1423"/>
    <n v="149.01621153527586"/>
    <n v="42.7"/>
    <n v="11"/>
    <n v="6.3629922325562793"/>
    <n v="82"/>
    <x v="0"/>
    <n v="0"/>
    <n v="0"/>
    <n v="0"/>
    <n v="0"/>
    <n v="0"/>
  </r>
  <r>
    <n v="8393"/>
    <s v="M23252"/>
    <x v="0"/>
    <n v="298.5"/>
    <n v="309.60000000000002"/>
    <n v="1502"/>
    <n v="157.28907218972896"/>
    <n v="39.4"/>
    <n v="11.100000000000023"/>
    <n v="6.1971894442753213"/>
    <n v="84"/>
    <x v="0"/>
    <n v="0"/>
    <n v="0"/>
    <n v="0"/>
    <n v="0"/>
    <n v="0"/>
  </r>
  <r>
    <n v="8394"/>
    <s v="L55573"/>
    <x v="1"/>
    <n v="298.5"/>
    <n v="309.5"/>
    <n v="1428"/>
    <n v="149.53981031087415"/>
    <n v="43.5"/>
    <n v="11"/>
    <n v="6.5049817485230248"/>
    <n v="87"/>
    <x v="0"/>
    <n v="0"/>
    <n v="0"/>
    <n v="0"/>
    <n v="0"/>
    <n v="0"/>
  </r>
  <r>
    <n v="8395"/>
    <s v="M23254"/>
    <x v="0"/>
    <n v="298.60000000000002"/>
    <n v="309.5"/>
    <n v="1566"/>
    <n v="163.99113651738719"/>
    <n v="38.1"/>
    <n v="10.899999999999977"/>
    <n v="6.2480623013124523"/>
    <n v="89"/>
    <x v="0"/>
    <n v="0"/>
    <n v="0"/>
    <n v="0"/>
    <n v="0"/>
    <n v="0"/>
  </r>
  <r>
    <n v="8396"/>
    <s v="M23255"/>
    <x v="0"/>
    <n v="298.5"/>
    <n v="309.5"/>
    <n v="1483"/>
    <n v="155.29939684245542"/>
    <n v="44.8"/>
    <n v="11"/>
    <n v="6.9574129785420027"/>
    <n v="92"/>
    <x v="0"/>
    <n v="0"/>
    <n v="0"/>
    <n v="0"/>
    <n v="0"/>
    <n v="0"/>
  </r>
  <r>
    <n v="8397"/>
    <s v="H37810"/>
    <x v="2"/>
    <n v="298.60000000000002"/>
    <n v="309.60000000000002"/>
    <n v="1593"/>
    <n v="166.81856990561801"/>
    <n v="33.299999999999997"/>
    <n v="11"/>
    <n v="5.5550583778570788"/>
    <n v="95"/>
    <x v="0"/>
    <n v="0"/>
    <n v="0"/>
    <n v="0"/>
    <n v="0"/>
    <n v="0"/>
  </r>
  <r>
    <n v="8398"/>
    <s v="L55577"/>
    <x v="1"/>
    <n v="298.5"/>
    <n v="309.60000000000002"/>
    <n v="1724"/>
    <n v="180.53685782629344"/>
    <n v="26.4"/>
    <n v="11.100000000000023"/>
    <n v="4.7661730466141465"/>
    <n v="100"/>
    <x v="0"/>
    <n v="0"/>
    <n v="0"/>
    <n v="0"/>
    <n v="0"/>
    <n v="0"/>
  </r>
  <r>
    <n v="8399"/>
    <s v="L55578"/>
    <x v="1"/>
    <n v="298.5"/>
    <n v="309.7"/>
    <n v="2617"/>
    <n v="274.05159914814965"/>
    <n v="12.1"/>
    <n v="11.199999999999989"/>
    <n v="3.3160243496926105"/>
    <n v="102"/>
    <x v="1"/>
    <n v="0"/>
    <n v="0"/>
    <n v="1"/>
    <n v="0"/>
    <n v="0"/>
  </r>
  <r>
    <n v="8400"/>
    <s v="L55579"/>
    <x v="1"/>
    <n v="298.60000000000002"/>
    <n v="309.7"/>
    <n v="1294"/>
    <n v="135.50736312483974"/>
    <n v="59.4"/>
    <n v="11.099999999999966"/>
    <n v="8.0491373696154813"/>
    <n v="104"/>
    <x v="0"/>
    <n v="0"/>
    <n v="0"/>
    <n v="0"/>
    <n v="0"/>
    <n v="0"/>
  </r>
  <r>
    <n v="8401"/>
    <s v="L55580"/>
    <x v="1"/>
    <n v="298.60000000000002"/>
    <n v="309.60000000000002"/>
    <n v="1533"/>
    <n v="160.53538459843841"/>
    <n v="40.700000000000003"/>
    <n v="11"/>
    <n v="6.5337901531564437"/>
    <n v="106"/>
    <x v="0"/>
    <n v="0"/>
    <n v="0"/>
    <n v="0"/>
    <n v="0"/>
    <n v="0"/>
  </r>
  <r>
    <n v="8402"/>
    <s v="H37815"/>
    <x v="2"/>
    <n v="298.5"/>
    <n v="309.39999999999998"/>
    <n v="1671"/>
    <n v="174.98671080495149"/>
    <n v="31.8"/>
    <n v="10.899999999999977"/>
    <n v="5.5645774035974576"/>
    <n v="108"/>
    <x v="0"/>
    <n v="0"/>
    <n v="0"/>
    <n v="0"/>
    <n v="0"/>
    <n v="0"/>
  </r>
  <r>
    <n v="8403"/>
    <s v="L55582"/>
    <x v="1"/>
    <n v="298.5"/>
    <n v="309.5"/>
    <n v="1370"/>
    <n v="143.46606451393387"/>
    <n v="52.4"/>
    <n v="11"/>
    <n v="7.5176217805301349"/>
    <n v="113"/>
    <x v="0"/>
    <n v="0"/>
    <n v="0"/>
    <n v="0"/>
    <n v="0"/>
    <n v="0"/>
  </r>
  <r>
    <n v="8404"/>
    <s v="L55583"/>
    <x v="1"/>
    <n v="298.5"/>
    <n v="309.60000000000002"/>
    <n v="1462"/>
    <n v="153.1002819849426"/>
    <n v="45.1"/>
    <n v="11.100000000000023"/>
    <n v="6.9048227175209114"/>
    <n v="115"/>
    <x v="0"/>
    <n v="0"/>
    <n v="0"/>
    <n v="0"/>
    <n v="0"/>
    <n v="0"/>
  </r>
  <r>
    <n v="8405"/>
    <s v="L55584"/>
    <x v="1"/>
    <n v="298.39999999999998"/>
    <n v="309.5"/>
    <n v="1545"/>
    <n v="161.79202165987437"/>
    <n v="36.6"/>
    <n v="11.100000000000023"/>
    <n v="5.9215879927514017"/>
    <n v="117"/>
    <x v="0"/>
    <n v="0"/>
    <n v="0"/>
    <n v="0"/>
    <n v="0"/>
    <n v="0"/>
  </r>
  <r>
    <n v="8406"/>
    <s v="M23265"/>
    <x v="0"/>
    <n v="298.39999999999998"/>
    <n v="309.5"/>
    <n v="1484"/>
    <n v="155.4041165975751"/>
    <n v="41.7"/>
    <n v="11.100000000000023"/>
    <n v="6.4803516621188821"/>
    <n v="119"/>
    <x v="0"/>
    <n v="0"/>
    <n v="0"/>
    <n v="0"/>
    <n v="0"/>
    <n v="0"/>
  </r>
  <r>
    <n v="8407"/>
    <s v="M23266"/>
    <x v="0"/>
    <n v="298.39999999999998"/>
    <n v="309.5"/>
    <n v="1344"/>
    <n v="140.74335088082273"/>
    <n v="45.3"/>
    <n v="11.100000000000023"/>
    <n v="6.3756737949012692"/>
    <n v="122"/>
    <x v="0"/>
    <n v="0"/>
    <n v="0"/>
    <n v="0"/>
    <n v="0"/>
    <n v="0"/>
  </r>
  <r>
    <n v="8408"/>
    <s v="L55587"/>
    <x v="1"/>
    <n v="298.39999999999998"/>
    <n v="309.5"/>
    <n v="1357"/>
    <n v="142.1047076973783"/>
    <n v="50.1"/>
    <n v="11.100000000000023"/>
    <n v="7.1194458556386531"/>
    <n v="125"/>
    <x v="0"/>
    <n v="0"/>
    <n v="0"/>
    <n v="0"/>
    <n v="0"/>
    <n v="0"/>
  </r>
  <r>
    <n v="8409"/>
    <s v="M23268"/>
    <x v="0"/>
    <n v="298.5"/>
    <n v="309.60000000000002"/>
    <n v="1572"/>
    <n v="164.61945504810515"/>
    <n v="33"/>
    <n v="11.100000000000023"/>
    <n v="5.4324420165874701"/>
    <n v="127"/>
    <x v="0"/>
    <n v="0"/>
    <n v="0"/>
    <n v="0"/>
    <n v="0"/>
    <n v="0"/>
  </r>
  <r>
    <n v="8410"/>
    <s v="L55589"/>
    <x v="1"/>
    <n v="298.5"/>
    <n v="309.60000000000002"/>
    <n v="1861"/>
    <n v="194.88346427768684"/>
    <n v="26.9"/>
    <n v="11.100000000000023"/>
    <n v="5.2423651890697753"/>
    <n v="130"/>
    <x v="0"/>
    <n v="0"/>
    <n v="0"/>
    <n v="0"/>
    <n v="0"/>
    <n v="0"/>
  </r>
  <r>
    <n v="8411"/>
    <s v="L55590"/>
    <x v="1"/>
    <n v="298.5"/>
    <n v="309.5"/>
    <n v="1548"/>
    <n v="162.10618092523333"/>
    <n v="44.5"/>
    <n v="11"/>
    <n v="7.2137250511728839"/>
    <n v="132"/>
    <x v="0"/>
    <n v="0"/>
    <n v="0"/>
    <n v="0"/>
    <n v="0"/>
    <n v="0"/>
  </r>
  <r>
    <n v="8412"/>
    <s v="L55591"/>
    <x v="1"/>
    <n v="298.60000000000002"/>
    <n v="309.8"/>
    <n v="1496"/>
    <n v="156.66075365901102"/>
    <n v="37.700000000000003"/>
    <n v="11.199999999999989"/>
    <n v="5.9061104129447157"/>
    <n v="134"/>
    <x v="0"/>
    <n v="0"/>
    <n v="0"/>
    <n v="0"/>
    <n v="0"/>
    <n v="0"/>
  </r>
  <r>
    <n v="8413"/>
    <s v="M23272"/>
    <x v="0"/>
    <n v="298.60000000000002"/>
    <n v="309.7"/>
    <n v="1314"/>
    <n v="137.60175822723295"/>
    <n v="49.7"/>
    <n v="11.099999999999966"/>
    <n v="6.838807383893478"/>
    <n v="136"/>
    <x v="0"/>
    <n v="0"/>
    <n v="0"/>
    <n v="0"/>
    <n v="0"/>
    <n v="0"/>
  </r>
  <r>
    <n v="8414"/>
    <s v="M23273"/>
    <x v="0"/>
    <n v="298.60000000000002"/>
    <n v="309.7"/>
    <n v="1422"/>
    <n v="148.91149178015618"/>
    <n v="49.7"/>
    <n v="11.099999999999966"/>
    <n v="7.4009011414737627"/>
    <n v="139"/>
    <x v="0"/>
    <n v="0"/>
    <n v="0"/>
    <n v="0"/>
    <n v="0"/>
    <n v="0"/>
  </r>
  <r>
    <n v="8415"/>
    <s v="L55594"/>
    <x v="1"/>
    <n v="298.60000000000002"/>
    <n v="309.8"/>
    <n v="1842"/>
    <n v="192.89378893041331"/>
    <n v="20.100000000000001"/>
    <n v="11.199999999999989"/>
    <n v="3.8771651575013077"/>
    <n v="142"/>
    <x v="0"/>
    <n v="0"/>
    <n v="0"/>
    <n v="0"/>
    <n v="0"/>
    <n v="0"/>
  </r>
  <r>
    <n v="8416"/>
    <s v="M23275"/>
    <x v="0"/>
    <n v="298.7"/>
    <n v="309.89999999999998"/>
    <n v="1434"/>
    <n v="150.16812884159211"/>
    <n v="53"/>
    <n v="11.199999999999989"/>
    <n v="7.9589108286043819"/>
    <n v="144"/>
    <x v="0"/>
    <n v="0"/>
    <n v="0"/>
    <n v="0"/>
    <n v="0"/>
    <n v="0"/>
  </r>
  <r>
    <n v="8417"/>
    <s v="M23276"/>
    <x v="0"/>
    <n v="298.8"/>
    <n v="310.10000000000002"/>
    <n v="1585"/>
    <n v="165.98081186466072"/>
    <n v="31.3"/>
    <n v="11.300000000000011"/>
    <n v="5.1951994113638813"/>
    <n v="147"/>
    <x v="0"/>
    <n v="0"/>
    <n v="0"/>
    <n v="0"/>
    <n v="0"/>
    <n v="0"/>
  </r>
  <r>
    <n v="8418"/>
    <s v="H37831"/>
    <x v="2"/>
    <n v="298.8"/>
    <n v="310.10000000000002"/>
    <n v="1704"/>
    <n v="178.44246272390026"/>
    <n v="30.7"/>
    <n v="11.300000000000011"/>
    <n v="5.4781836056237383"/>
    <n v="150"/>
    <x v="0"/>
    <n v="0"/>
    <n v="0"/>
    <n v="0"/>
    <n v="0"/>
    <n v="0"/>
  </r>
  <r>
    <n v="8419"/>
    <s v="L55598"/>
    <x v="1"/>
    <n v="298.89999999999998"/>
    <n v="310.2"/>
    <n v="1971"/>
    <n v="206.4026373408494"/>
    <n v="23.2"/>
    <n v="11.300000000000011"/>
    <n v="4.7885411863077056"/>
    <n v="155"/>
    <x v="0"/>
    <n v="0"/>
    <n v="0"/>
    <n v="0"/>
    <n v="0"/>
    <n v="0"/>
  </r>
  <r>
    <n v="8420"/>
    <s v="L55599"/>
    <x v="1"/>
    <n v="299"/>
    <n v="310.3"/>
    <n v="1431"/>
    <n v="149.85396957623314"/>
    <n v="39.9"/>
    <n v="11.300000000000011"/>
    <n v="5.979173386091702"/>
    <n v="157"/>
    <x v="0"/>
    <n v="0"/>
    <n v="0"/>
    <n v="0"/>
    <n v="0"/>
    <n v="0"/>
  </r>
  <r>
    <n v="8421"/>
    <s v="L55600"/>
    <x v="1"/>
    <n v="298.89999999999998"/>
    <n v="310.39999999999998"/>
    <n v="1546"/>
    <n v="161.89674141499398"/>
    <n v="37.700000000000003"/>
    <n v="11.5"/>
    <n v="6.1035071513452737"/>
    <n v="159"/>
    <x v="0"/>
    <n v="0"/>
    <n v="0"/>
    <n v="0"/>
    <n v="0"/>
    <n v="0"/>
  </r>
  <r>
    <n v="8422"/>
    <s v="L55601"/>
    <x v="1"/>
    <n v="298.89999999999998"/>
    <n v="310.3"/>
    <n v="1496"/>
    <n v="156.66075365901102"/>
    <n v="36.299999999999997"/>
    <n v="11.400000000000034"/>
    <n v="5.6867853578220995"/>
    <n v="161"/>
    <x v="0"/>
    <n v="0"/>
    <n v="0"/>
    <n v="0"/>
    <n v="0"/>
    <n v="0"/>
  </r>
  <r>
    <n v="8423"/>
    <s v="H37836"/>
    <x v="2"/>
    <n v="298.89999999999998"/>
    <n v="310.3"/>
    <n v="1243"/>
    <n v="130.16665561373711"/>
    <n v="63"/>
    <n v="11.400000000000034"/>
    <n v="8.2004993036654383"/>
    <n v="163"/>
    <x v="0"/>
    <n v="0"/>
    <n v="0"/>
    <n v="0"/>
    <n v="0"/>
    <n v="0"/>
  </r>
  <r>
    <n v="8424"/>
    <s v="L55603"/>
    <x v="1"/>
    <n v="299"/>
    <n v="310.39999999999998"/>
    <n v="1452"/>
    <n v="152.05308443374599"/>
    <n v="46.2"/>
    <n v="11.399999999999977"/>
    <n v="7.0248525008390654"/>
    <n v="168"/>
    <x v="0"/>
    <n v="0"/>
    <n v="0"/>
    <n v="0"/>
    <n v="0"/>
    <n v="0"/>
  </r>
  <r>
    <n v="8425"/>
    <s v="L55604"/>
    <x v="1"/>
    <n v="299.10000000000002"/>
    <n v="310.60000000000002"/>
    <n v="1380"/>
    <n v="144.5132620651305"/>
    <n v="44.7"/>
    <n v="11.5"/>
    <n v="6.4597428143113342"/>
    <n v="170"/>
    <x v="0"/>
    <n v="0"/>
    <n v="0"/>
    <n v="0"/>
    <n v="0"/>
    <n v="0"/>
  </r>
  <r>
    <n v="8426"/>
    <s v="L55605"/>
    <x v="1"/>
    <n v="299.2"/>
    <n v="310.60000000000002"/>
    <n v="1567"/>
    <n v="164.09585627250686"/>
    <n v="38.4"/>
    <n v="11.400000000000034"/>
    <n v="6.3012808808642626"/>
    <n v="172"/>
    <x v="0"/>
    <n v="0"/>
    <n v="0"/>
    <n v="0"/>
    <n v="0"/>
    <n v="0"/>
  </r>
  <r>
    <n v="8427"/>
    <s v="L55606"/>
    <x v="1"/>
    <n v="299.10000000000002"/>
    <n v="310.5"/>
    <n v="1628"/>
    <n v="170.48376133480613"/>
    <n v="35.9"/>
    <n v="11.399999999999977"/>
    <n v="6.1203670319195398"/>
    <n v="174"/>
    <x v="0"/>
    <n v="0"/>
    <n v="0"/>
    <n v="0"/>
    <n v="0"/>
    <n v="0"/>
  </r>
  <r>
    <n v="8428"/>
    <s v="L55607"/>
    <x v="1"/>
    <n v="299.10000000000002"/>
    <n v="310.39999999999998"/>
    <n v="1505"/>
    <n v="157.60323145508795"/>
    <n v="46.1"/>
    <n v="11.299999999999955"/>
    <n v="7.265508970079555"/>
    <n v="176"/>
    <x v="0"/>
    <n v="0"/>
    <n v="0"/>
    <n v="0"/>
    <n v="0"/>
    <n v="0"/>
  </r>
  <r>
    <n v="8429"/>
    <s v="M23288"/>
    <x v="0"/>
    <n v="299"/>
    <n v="310.3"/>
    <n v="1827"/>
    <n v="191.32299260361839"/>
    <n v="28"/>
    <n v="11.300000000000011"/>
    <n v="5.3570437929013153"/>
    <n v="178"/>
    <x v="0"/>
    <n v="0"/>
    <n v="0"/>
    <n v="0"/>
    <n v="0"/>
    <n v="0"/>
  </r>
  <r>
    <n v="8430"/>
    <s v="L55609"/>
    <x v="1"/>
    <n v="299"/>
    <n v="310.3"/>
    <n v="1577"/>
    <n v="165.14305382370347"/>
    <n v="40"/>
    <n v="11.300000000000011"/>
    <n v="6.6057221529481387"/>
    <n v="181"/>
    <x v="0"/>
    <n v="0"/>
    <n v="0"/>
    <n v="0"/>
    <n v="0"/>
    <n v="0"/>
  </r>
  <r>
    <n v="8431"/>
    <s v="L55610"/>
    <x v="1"/>
    <n v="298.89999999999998"/>
    <n v="310.2"/>
    <n v="1304"/>
    <n v="136.55456067603635"/>
    <n v="57.2"/>
    <n v="11.300000000000011"/>
    <n v="7.8109208706692801"/>
    <n v="183"/>
    <x v="0"/>
    <n v="0"/>
    <n v="0"/>
    <n v="0"/>
    <n v="0"/>
    <n v="0"/>
  </r>
  <r>
    <n v="8432"/>
    <s v="H37845"/>
    <x v="2"/>
    <n v="298.89999999999998"/>
    <n v="310.10000000000002"/>
    <n v="1324"/>
    <n v="138.64895577842952"/>
    <n v="54.6"/>
    <n v="11.200000000000045"/>
    <n v="7.570232985502253"/>
    <n v="185"/>
    <x v="0"/>
    <n v="0"/>
    <n v="0"/>
    <n v="0"/>
    <n v="0"/>
    <n v="0"/>
  </r>
  <r>
    <n v="8433"/>
    <s v="L55612"/>
    <x v="1"/>
    <n v="298.8"/>
    <n v="310"/>
    <n v="1537"/>
    <n v="160.95426361891708"/>
    <n v="39.9"/>
    <n v="11.199999999999989"/>
    <n v="6.4220751183947913"/>
    <n v="190"/>
    <x v="0"/>
    <n v="0"/>
    <n v="0"/>
    <n v="0"/>
    <n v="0"/>
    <n v="0"/>
  </r>
  <r>
    <n v="8434"/>
    <s v="M23293"/>
    <x v="0"/>
    <n v="298.8"/>
    <n v="310.10000000000002"/>
    <n v="1501"/>
    <n v="157.18435243460934"/>
    <n v="48.7"/>
    <n v="11.300000000000011"/>
    <n v="7.6548779635654753"/>
    <n v="192"/>
    <x v="0"/>
    <n v="0"/>
    <n v="0"/>
    <n v="0"/>
    <n v="0"/>
    <n v="0"/>
  </r>
  <r>
    <n v="8435"/>
    <s v="M23294"/>
    <x v="0"/>
    <n v="298.7"/>
    <n v="309.89999999999998"/>
    <n v="1654"/>
    <n v="173.20647496791725"/>
    <n v="29.1"/>
    <n v="11.199999999999989"/>
    <n v="5.040308421566392"/>
    <n v="195"/>
    <x v="0"/>
    <n v="0"/>
    <n v="0"/>
    <n v="0"/>
    <n v="0"/>
    <n v="0"/>
  </r>
  <r>
    <n v="8436"/>
    <s v="M23295"/>
    <x v="0"/>
    <n v="298.7"/>
    <n v="310"/>
    <n v="1519"/>
    <n v="159.0693080267632"/>
    <n v="38.1"/>
    <n v="11.300000000000011"/>
    <n v="6.0605406358196783"/>
    <n v="198"/>
    <x v="0"/>
    <n v="0"/>
    <n v="0"/>
    <n v="0"/>
    <n v="0"/>
    <n v="0"/>
  </r>
  <r>
    <n v="8437"/>
    <s v="L55616"/>
    <x v="1"/>
    <n v="298.7"/>
    <n v="309.89999999999998"/>
    <n v="1371"/>
    <n v="143.57078426905355"/>
    <n v="51.3"/>
    <n v="11.199999999999989"/>
    <n v="7.3651812330024464"/>
    <n v="201"/>
    <x v="0"/>
    <n v="0"/>
    <n v="0"/>
    <n v="0"/>
    <n v="0"/>
    <n v="0"/>
  </r>
  <r>
    <n v="8438"/>
    <s v="L55617"/>
    <x v="1"/>
    <n v="298.7"/>
    <n v="309.8"/>
    <n v="1181"/>
    <n v="123.67403079631819"/>
    <n v="65.900000000000006"/>
    <n v="11.100000000000023"/>
    <n v="8.1501186294773689"/>
    <n v="203"/>
    <x v="1"/>
    <n v="0"/>
    <n v="0"/>
    <n v="0"/>
    <n v="1"/>
    <n v="0"/>
  </r>
  <r>
    <n v="8439"/>
    <s v="L55618"/>
    <x v="1"/>
    <n v="298.60000000000002"/>
    <n v="309.8"/>
    <n v="1469"/>
    <n v="153.83332027078021"/>
    <n v="42.8"/>
    <n v="11.199999999999989"/>
    <n v="6.5840661075893925"/>
    <n v="205"/>
    <x v="0"/>
    <n v="0"/>
    <n v="0"/>
    <n v="0"/>
    <n v="0"/>
    <n v="0"/>
  </r>
  <r>
    <n v="8440"/>
    <s v="L55619"/>
    <x v="1"/>
    <n v="298.60000000000002"/>
    <n v="309.8"/>
    <n v="1637"/>
    <n v="171.42623913088303"/>
    <n v="34.6"/>
    <n v="11.199999999999989"/>
    <n v="5.9313478739285532"/>
    <n v="207"/>
    <x v="0"/>
    <n v="0"/>
    <n v="0"/>
    <n v="0"/>
    <n v="0"/>
    <n v="0"/>
  </r>
  <r>
    <n v="8441"/>
    <s v="L55620"/>
    <x v="1"/>
    <n v="298.60000000000002"/>
    <n v="309.8"/>
    <n v="1370"/>
    <n v="143.46606451393387"/>
    <n v="56"/>
    <n v="11.199999999999989"/>
    <n v="8.0340996127802971"/>
    <n v="0"/>
    <x v="0"/>
    <n v="0"/>
    <n v="0"/>
    <n v="0"/>
    <n v="0"/>
    <n v="0"/>
  </r>
  <r>
    <n v="8442"/>
    <s v="L55621"/>
    <x v="1"/>
    <n v="298.60000000000002"/>
    <n v="309.89999999999998"/>
    <n v="1630"/>
    <n v="170.69320084504542"/>
    <n v="30.6"/>
    <n v="11.299999999999955"/>
    <n v="5.2232119458583899"/>
    <n v="2"/>
    <x v="0"/>
    <n v="0"/>
    <n v="0"/>
    <n v="0"/>
    <n v="0"/>
    <n v="0"/>
  </r>
  <r>
    <n v="8443"/>
    <s v="L55622"/>
    <x v="1"/>
    <n v="298.60000000000002"/>
    <n v="310"/>
    <n v="1517"/>
    <n v="158.85986851652387"/>
    <n v="39"/>
    <n v="11.399999999999977"/>
    <n v="6.1955348721444317"/>
    <n v="4"/>
    <x v="0"/>
    <n v="0"/>
    <n v="0"/>
    <n v="0"/>
    <n v="0"/>
    <n v="0"/>
  </r>
  <r>
    <n v="8444"/>
    <s v="M23303"/>
    <x v="0"/>
    <n v="298.60000000000002"/>
    <n v="309.89999999999998"/>
    <n v="1668"/>
    <n v="174.67255153959249"/>
    <n v="32.299999999999997"/>
    <n v="11.299999999999955"/>
    <n v="5.6419234147288373"/>
    <n v="6"/>
    <x v="0"/>
    <n v="0"/>
    <n v="0"/>
    <n v="0"/>
    <n v="0"/>
    <n v="0"/>
  </r>
  <r>
    <n v="8445"/>
    <s v="M23304"/>
    <x v="0"/>
    <n v="298.60000000000002"/>
    <n v="309.89999999999998"/>
    <n v="1818"/>
    <n v="190.38051480754149"/>
    <n v="24.9"/>
    <n v="11.299999999999955"/>
    <n v="4.7404748187077832"/>
    <n v="9"/>
    <x v="0"/>
    <n v="0"/>
    <n v="0"/>
    <n v="0"/>
    <n v="0"/>
    <n v="0"/>
  </r>
  <r>
    <n v="8446"/>
    <s v="M23305"/>
    <x v="0"/>
    <n v="298.60000000000002"/>
    <n v="310"/>
    <n v="1541"/>
    <n v="161.3731426393957"/>
    <n v="36.9"/>
    <n v="11.399999999999977"/>
    <n v="5.9546689633937016"/>
    <n v="12"/>
    <x v="0"/>
    <n v="0"/>
    <n v="0"/>
    <n v="0"/>
    <n v="0"/>
    <n v="0"/>
  </r>
  <r>
    <n v="8447"/>
    <s v="L55626"/>
    <x v="1"/>
    <n v="298.5"/>
    <n v="309.89999999999998"/>
    <n v="1482"/>
    <n v="155.1946770873358"/>
    <n v="42.1"/>
    <n v="11.399999999999977"/>
    <n v="6.5336959053768382"/>
    <n v="15"/>
    <x v="0"/>
    <n v="0"/>
    <n v="0"/>
    <n v="0"/>
    <n v="0"/>
    <n v="0"/>
  </r>
  <r>
    <n v="8448"/>
    <s v="L55627"/>
    <x v="1"/>
    <n v="298.60000000000002"/>
    <n v="310.10000000000002"/>
    <n v="1439"/>
    <n v="150.69172761719039"/>
    <n v="49.9"/>
    <n v="11.5"/>
    <n v="7.5195172080978008"/>
    <n v="17"/>
    <x v="0"/>
    <n v="0"/>
    <n v="0"/>
    <n v="0"/>
    <n v="0"/>
    <n v="0"/>
  </r>
  <r>
    <n v="8449"/>
    <s v="L55628"/>
    <x v="1"/>
    <n v="298.5"/>
    <n v="310"/>
    <n v="1492"/>
    <n v="156.24187463853238"/>
    <n v="41.2"/>
    <n v="11.5"/>
    <n v="6.4371652351075346"/>
    <n v="19"/>
    <x v="0"/>
    <n v="0"/>
    <n v="0"/>
    <n v="0"/>
    <n v="0"/>
    <n v="0"/>
  </r>
  <r>
    <n v="8450"/>
    <s v="L55629"/>
    <x v="1"/>
    <n v="298.39999999999998"/>
    <n v="309.89999999999998"/>
    <n v="1725"/>
    <n v="180.64157758141309"/>
    <n v="27.8"/>
    <n v="11.5"/>
    <n v="5.0218358567632837"/>
    <n v="21"/>
    <x v="0"/>
    <n v="0"/>
    <n v="0"/>
    <n v="0"/>
    <n v="0"/>
    <n v="0"/>
  </r>
  <r>
    <n v="8451"/>
    <s v="L55630"/>
    <x v="1"/>
    <n v="298.39999999999998"/>
    <n v="310"/>
    <n v="1559"/>
    <n v="163.25809823154958"/>
    <n v="44.2"/>
    <n v="11.600000000000023"/>
    <n v="7.2160079418344925"/>
    <n v="23"/>
    <x v="0"/>
    <n v="0"/>
    <n v="0"/>
    <n v="0"/>
    <n v="0"/>
    <n v="0"/>
  </r>
  <r>
    <n v="8452"/>
    <s v="L55631"/>
    <x v="1"/>
    <n v="298.5"/>
    <n v="310"/>
    <n v="1435"/>
    <n v="150.27284859671178"/>
    <n v="42.5"/>
    <n v="11.5"/>
    <n v="6.3865960653602505"/>
    <n v="25"/>
    <x v="0"/>
    <n v="0"/>
    <n v="0"/>
    <n v="0"/>
    <n v="0"/>
    <n v="0"/>
  </r>
  <r>
    <n v="8453"/>
    <s v="M23312"/>
    <x v="0"/>
    <n v="298.60000000000002"/>
    <n v="310"/>
    <n v="1512"/>
    <n v="158.33626974092559"/>
    <n v="37.5"/>
    <n v="11.399999999999977"/>
    <n v="5.9376101152847092"/>
    <n v="27"/>
    <x v="0"/>
    <n v="0"/>
    <n v="0"/>
    <n v="0"/>
    <n v="0"/>
    <n v="0"/>
  </r>
  <r>
    <n v="8454"/>
    <s v="L55633"/>
    <x v="1"/>
    <n v="298.60000000000002"/>
    <n v="309.89999999999998"/>
    <n v="1564"/>
    <n v="163.7816970071479"/>
    <n v="37.1"/>
    <n v="11.299999999999955"/>
    <n v="6.0763009589651871"/>
    <n v="30"/>
    <x v="0"/>
    <n v="0"/>
    <n v="0"/>
    <n v="0"/>
    <n v="0"/>
    <n v="0"/>
  </r>
  <r>
    <n v="8455"/>
    <s v="L55634"/>
    <x v="1"/>
    <n v="298.60000000000002"/>
    <n v="310"/>
    <n v="1522"/>
    <n v="159.38346729212216"/>
    <n v="40.299999999999997"/>
    <n v="11.399999999999977"/>
    <n v="6.4231537318725227"/>
    <n v="32"/>
    <x v="0"/>
    <n v="0"/>
    <n v="0"/>
    <n v="0"/>
    <n v="0"/>
    <n v="0"/>
  </r>
  <r>
    <n v="8456"/>
    <s v="L55635"/>
    <x v="1"/>
    <n v="298.60000000000002"/>
    <n v="309.89999999999998"/>
    <n v="1356"/>
    <n v="141.99998794225863"/>
    <n v="59.5"/>
    <n v="11.299999999999955"/>
    <n v="8.4489992825643885"/>
    <n v="34"/>
    <x v="0"/>
    <n v="0"/>
    <n v="0"/>
    <n v="0"/>
    <n v="0"/>
    <n v="0"/>
  </r>
  <r>
    <n v="8457"/>
    <s v="L55636"/>
    <x v="1"/>
    <n v="298.60000000000002"/>
    <n v="309.89999999999998"/>
    <n v="1556"/>
    <n v="162.94393896619061"/>
    <n v="38.6"/>
    <n v="11.299999999999955"/>
    <n v="6.2896360440949586"/>
    <n v="36"/>
    <x v="0"/>
    <n v="0"/>
    <n v="0"/>
    <n v="0"/>
    <n v="0"/>
    <n v="0"/>
  </r>
  <r>
    <n v="8458"/>
    <s v="L55637"/>
    <x v="1"/>
    <n v="298.60000000000002"/>
    <n v="309.89999999999998"/>
    <n v="1393"/>
    <n v="145.87461888168608"/>
    <n v="45.5"/>
    <n v="11.299999999999955"/>
    <n v="6.6372951591167162"/>
    <n v="38"/>
    <x v="0"/>
    <n v="0"/>
    <n v="0"/>
    <n v="0"/>
    <n v="0"/>
    <n v="0"/>
  </r>
  <r>
    <n v="8459"/>
    <s v="L55638"/>
    <x v="1"/>
    <n v="298.7"/>
    <n v="309.89999999999998"/>
    <n v="1753"/>
    <n v="183.57373072476358"/>
    <n v="26.8"/>
    <n v="11.199999999999989"/>
    <n v="4.9197759834236638"/>
    <n v="40"/>
    <x v="0"/>
    <n v="0"/>
    <n v="0"/>
    <n v="0"/>
    <n v="0"/>
    <n v="0"/>
  </r>
  <r>
    <n v="8460"/>
    <s v="L55639"/>
    <x v="1"/>
    <n v="298.7"/>
    <n v="309.89999999999998"/>
    <n v="1651"/>
    <n v="172.89231570255828"/>
    <n v="29.5"/>
    <n v="11.199999999999989"/>
    <n v="5.1003233132254691"/>
    <n v="42"/>
    <x v="0"/>
    <n v="0"/>
    <n v="0"/>
    <n v="0"/>
    <n v="0"/>
    <n v="0"/>
  </r>
  <r>
    <n v="8461"/>
    <s v="L55640"/>
    <x v="1"/>
    <n v="298.7"/>
    <n v="309.89999999999998"/>
    <n v="1372"/>
    <n v="143.67550402417322"/>
    <n v="54.7"/>
    <n v="11.199999999999989"/>
    <n v="7.8590500701222759"/>
    <n v="44"/>
    <x v="0"/>
    <n v="0"/>
    <n v="0"/>
    <n v="0"/>
    <n v="0"/>
    <n v="0"/>
  </r>
  <r>
    <n v="8462"/>
    <s v="L55641"/>
    <x v="1"/>
    <n v="298.7"/>
    <n v="309.89999999999998"/>
    <n v="1446"/>
    <n v="151.42476590302803"/>
    <n v="43.3"/>
    <n v="11.199999999999989"/>
    <n v="6.5566923636011136"/>
    <n v="46"/>
    <x v="0"/>
    <n v="0"/>
    <n v="0"/>
    <n v="0"/>
    <n v="0"/>
    <n v="0"/>
  </r>
  <r>
    <n v="8463"/>
    <s v="M23322"/>
    <x v="0"/>
    <n v="298.7"/>
    <n v="309.8"/>
    <n v="1501"/>
    <n v="157.18435243460934"/>
    <n v="44.7"/>
    <n v="11.100000000000023"/>
    <n v="7.0261405538270383"/>
    <n v="48"/>
    <x v="0"/>
    <n v="0"/>
    <n v="0"/>
    <n v="0"/>
    <n v="0"/>
    <n v="0"/>
  </r>
  <r>
    <n v="8464"/>
    <s v="M23323"/>
    <x v="0"/>
    <n v="298.7"/>
    <n v="309.89999999999998"/>
    <n v="1411"/>
    <n v="147.75957447383993"/>
    <n v="45.1"/>
    <n v="11.199999999999989"/>
    <n v="6.6639568087701813"/>
    <n v="51"/>
    <x v="0"/>
    <n v="0"/>
    <n v="0"/>
    <n v="0"/>
    <n v="0"/>
    <n v="0"/>
  </r>
  <r>
    <n v="8465"/>
    <s v="H37878"/>
    <x v="2"/>
    <n v="298.60000000000002"/>
    <n v="309.7"/>
    <n v="1672"/>
    <n v="175.09143056007116"/>
    <n v="27.5"/>
    <n v="11.099999999999966"/>
    <n v="4.815014340401957"/>
    <n v="54"/>
    <x v="0"/>
    <n v="0"/>
    <n v="0"/>
    <n v="0"/>
    <n v="0"/>
    <n v="0"/>
  </r>
  <r>
    <n v="8466"/>
    <s v="M23325"/>
    <x v="0"/>
    <n v="298.7"/>
    <n v="309.8"/>
    <n v="1475"/>
    <n v="154.46163880149817"/>
    <n v="40.5"/>
    <n v="11.100000000000023"/>
    <n v="6.255696371460675"/>
    <n v="59"/>
    <x v="0"/>
    <n v="0"/>
    <n v="0"/>
    <n v="0"/>
    <n v="0"/>
    <n v="0"/>
  </r>
  <r>
    <n v="8467"/>
    <s v="L55646"/>
    <x v="1"/>
    <n v="298.7"/>
    <n v="309.8"/>
    <n v="1469"/>
    <n v="153.83332027078021"/>
    <n v="38.4"/>
    <n v="11.100000000000023"/>
    <n v="5.9071994983979597"/>
    <n v="62"/>
    <x v="0"/>
    <n v="0"/>
    <n v="0"/>
    <n v="0"/>
    <n v="0"/>
    <n v="0"/>
  </r>
  <r>
    <n v="8468"/>
    <s v="L55647"/>
    <x v="1"/>
    <n v="298.60000000000002"/>
    <n v="309.8"/>
    <n v="1704"/>
    <n v="178.44246272390026"/>
    <n v="28.3"/>
    <n v="11.199999999999989"/>
    <n v="5.0499216950863772"/>
    <n v="64"/>
    <x v="0"/>
    <n v="0"/>
    <n v="0"/>
    <n v="0"/>
    <n v="0"/>
    <n v="0"/>
  </r>
  <r>
    <n v="8469"/>
    <s v="H37882"/>
    <x v="2"/>
    <n v="298.60000000000002"/>
    <n v="309.7"/>
    <n v="1463"/>
    <n v="153.20500174006227"/>
    <n v="39.1"/>
    <n v="11.099999999999966"/>
    <n v="5.9903155680364355"/>
    <n v="66"/>
    <x v="0"/>
    <n v="0"/>
    <n v="0"/>
    <n v="0"/>
    <n v="0"/>
    <n v="0"/>
  </r>
  <r>
    <n v="8470"/>
    <s v="M23329"/>
    <x v="0"/>
    <n v="298.60000000000002"/>
    <n v="309.7"/>
    <n v="1280"/>
    <n v="134.0412865531645"/>
    <n v="64.099999999999994"/>
    <n v="11.099999999999966"/>
    <n v="8.5920464680578448"/>
    <n v="71"/>
    <x v="0"/>
    <n v="0"/>
    <n v="0"/>
    <n v="0"/>
    <n v="0"/>
    <n v="0"/>
  </r>
  <r>
    <n v="8471"/>
    <s v="L55650"/>
    <x v="1"/>
    <n v="298.7"/>
    <n v="309.89999999999998"/>
    <n v="1464"/>
    <n v="153.30972149518189"/>
    <n v="38"/>
    <n v="11.199999999999989"/>
    <n v="5.8257694168169118"/>
    <n v="74"/>
    <x v="0"/>
    <n v="0"/>
    <n v="0"/>
    <n v="0"/>
    <n v="0"/>
    <n v="0"/>
  </r>
  <r>
    <n v="8472"/>
    <s v="L55651"/>
    <x v="1"/>
    <n v="298.60000000000002"/>
    <n v="309.8"/>
    <n v="1332"/>
    <n v="139.48671381938681"/>
    <n v="46.4"/>
    <n v="11.199999999999989"/>
    <n v="6.4721835212195478"/>
    <n v="76"/>
    <x v="0"/>
    <n v="0"/>
    <n v="0"/>
    <n v="0"/>
    <n v="0"/>
    <n v="0"/>
  </r>
  <r>
    <n v="8473"/>
    <s v="L55652"/>
    <x v="1"/>
    <n v="298.5"/>
    <n v="309.7"/>
    <n v="1634"/>
    <n v="171.11207986552407"/>
    <n v="37.799999999999997"/>
    <n v="11.199999999999989"/>
    <n v="6.468036618916809"/>
    <n v="78"/>
    <x v="0"/>
    <n v="0"/>
    <n v="0"/>
    <n v="0"/>
    <n v="0"/>
    <n v="0"/>
  </r>
  <r>
    <n v="8474"/>
    <s v="M23333"/>
    <x v="0"/>
    <n v="298.60000000000002"/>
    <n v="309.8"/>
    <n v="1430"/>
    <n v="149.74924982111349"/>
    <n v="43.1"/>
    <n v="11.199999999999989"/>
    <n v="6.4541926672899921"/>
    <n v="80"/>
    <x v="0"/>
    <n v="0"/>
    <n v="0"/>
    <n v="0"/>
    <n v="0"/>
    <n v="0"/>
  </r>
  <r>
    <n v="8475"/>
    <s v="M23334"/>
    <x v="0"/>
    <n v="298.5"/>
    <n v="309.7"/>
    <n v="1523"/>
    <n v="159.48818704724184"/>
    <n v="44.6"/>
    <n v="11.199999999999989"/>
    <n v="7.1131731423069855"/>
    <n v="83"/>
    <x v="0"/>
    <n v="0"/>
    <n v="0"/>
    <n v="0"/>
    <n v="0"/>
    <n v="0"/>
  </r>
  <r>
    <n v="8476"/>
    <s v="M23335"/>
    <x v="0"/>
    <n v="298.5"/>
    <n v="309.7"/>
    <n v="1557"/>
    <n v="163.04865872131026"/>
    <n v="37.700000000000003"/>
    <n v="11.199999999999989"/>
    <n v="6.1469344337933975"/>
    <n v="86"/>
    <x v="0"/>
    <n v="0"/>
    <n v="0"/>
    <n v="0"/>
    <n v="0"/>
    <n v="0"/>
  </r>
  <r>
    <n v="8477"/>
    <s v="L55656"/>
    <x v="1"/>
    <n v="298.5"/>
    <n v="309.60000000000002"/>
    <n v="1585"/>
    <n v="165.98081186466072"/>
    <n v="32.200000000000003"/>
    <n v="11.100000000000023"/>
    <n v="5.3445821420420758"/>
    <n v="89"/>
    <x v="0"/>
    <n v="0"/>
    <n v="0"/>
    <n v="0"/>
    <n v="0"/>
    <n v="0"/>
  </r>
  <r>
    <n v="8478"/>
    <s v="H37891"/>
    <x v="2"/>
    <n v="298.5"/>
    <n v="309.60000000000002"/>
    <n v="1579"/>
    <n v="165.35249333394276"/>
    <n v="33.5"/>
    <n v="11.100000000000023"/>
    <n v="5.5393085266870825"/>
    <n v="91"/>
    <x v="0"/>
    <n v="0"/>
    <n v="0"/>
    <n v="0"/>
    <n v="0"/>
    <n v="0"/>
  </r>
  <r>
    <n v="8479"/>
    <s v="M23338"/>
    <x v="0"/>
    <n v="298.5"/>
    <n v="309.7"/>
    <n v="1354"/>
    <n v="141.79054843201934"/>
    <n v="60.8"/>
    <n v="11.199999999999989"/>
    <n v="8.6208653446667753"/>
    <n v="96"/>
    <x v="0"/>
    <n v="0"/>
    <n v="0"/>
    <n v="0"/>
    <n v="0"/>
    <n v="0"/>
  </r>
  <r>
    <n v="8480"/>
    <s v="L55659"/>
    <x v="1"/>
    <n v="298.60000000000002"/>
    <n v="309.7"/>
    <n v="1627"/>
    <n v="170.37904157968646"/>
    <n v="33.4"/>
    <n v="11.099999999999966"/>
    <n v="5.6906599887615279"/>
    <n v="99"/>
    <x v="0"/>
    <n v="0"/>
    <n v="0"/>
    <n v="0"/>
    <n v="0"/>
    <n v="0"/>
  </r>
  <r>
    <n v="8481"/>
    <s v="L55660"/>
    <x v="1"/>
    <n v="298.39999999999998"/>
    <n v="309.60000000000002"/>
    <n v="1477"/>
    <n v="154.67107831173746"/>
    <n v="35.6"/>
    <n v="11.200000000000045"/>
    <n v="5.5062903878978542"/>
    <n v="101"/>
    <x v="0"/>
    <n v="0"/>
    <n v="0"/>
    <n v="0"/>
    <n v="0"/>
    <n v="0"/>
  </r>
  <r>
    <n v="8482"/>
    <s v="M23341"/>
    <x v="0"/>
    <n v="298.3"/>
    <n v="309.39999999999998"/>
    <n v="1595"/>
    <n v="167.02800941585735"/>
    <n v="29"/>
    <n v="11.099999999999966"/>
    <n v="4.8438122730598634"/>
    <n v="103"/>
    <x v="0"/>
    <n v="0"/>
    <n v="0"/>
    <n v="0"/>
    <n v="0"/>
    <n v="0"/>
  </r>
  <r>
    <n v="8483"/>
    <s v="L55662"/>
    <x v="1"/>
    <n v="298.39999999999998"/>
    <n v="309.5"/>
    <n v="1520"/>
    <n v="159.17402778188287"/>
    <n v="38.1"/>
    <n v="11.100000000000023"/>
    <n v="6.0645304584897373"/>
    <n v="106"/>
    <x v="0"/>
    <n v="0"/>
    <n v="0"/>
    <n v="0"/>
    <n v="0"/>
    <n v="0"/>
  </r>
  <r>
    <n v="8484"/>
    <s v="L55663"/>
    <x v="1"/>
    <n v="298.3"/>
    <n v="309.39999999999998"/>
    <n v="1618"/>
    <n v="169.4365637836095"/>
    <n v="31.5"/>
    <n v="11.099999999999966"/>
    <n v="5.3372517591836992"/>
    <n v="108"/>
    <x v="0"/>
    <n v="0"/>
    <n v="0"/>
    <n v="0"/>
    <n v="0"/>
    <n v="0"/>
  </r>
  <r>
    <n v="8485"/>
    <s v="L55664"/>
    <x v="1"/>
    <n v="298.39999999999998"/>
    <n v="309.5"/>
    <n v="1397"/>
    <n v="146.29349790216469"/>
    <n v="50.3"/>
    <n v="11.100000000000023"/>
    <n v="7.3585629444788836"/>
    <n v="110"/>
    <x v="0"/>
    <n v="0"/>
    <n v="0"/>
    <n v="0"/>
    <n v="0"/>
    <n v="0"/>
  </r>
  <r>
    <n v="8486"/>
    <s v="L55665"/>
    <x v="1"/>
    <n v="298.39999999999998"/>
    <n v="309.5"/>
    <n v="1450"/>
    <n v="151.84364492350667"/>
    <n v="47.9"/>
    <n v="11.100000000000023"/>
    <n v="7.27331059183597"/>
    <n v="112"/>
    <x v="0"/>
    <n v="0"/>
    <n v="0"/>
    <n v="0"/>
    <n v="0"/>
    <n v="0"/>
  </r>
  <r>
    <n v="8487"/>
    <s v="M23346"/>
    <x v="0"/>
    <n v="298.5"/>
    <n v="309.5"/>
    <n v="1501"/>
    <n v="157.18435243460934"/>
    <n v="40.200000000000003"/>
    <n v="11"/>
    <n v="6.3188109678712951"/>
    <n v="114"/>
    <x v="0"/>
    <n v="0"/>
    <n v="0"/>
    <n v="0"/>
    <n v="0"/>
    <n v="0"/>
  </r>
  <r>
    <n v="8488"/>
    <s v="L55667"/>
    <x v="1"/>
    <n v="298.39999999999998"/>
    <n v="309.39999999999998"/>
    <n v="1392"/>
    <n v="145.7698991265664"/>
    <n v="50.1"/>
    <n v="11"/>
    <n v="7.3030719462409772"/>
    <n v="117"/>
    <x v="0"/>
    <n v="0"/>
    <n v="0"/>
    <n v="0"/>
    <n v="0"/>
    <n v="0"/>
  </r>
  <r>
    <n v="8489"/>
    <s v="L55668"/>
    <x v="1"/>
    <n v="298.39999999999998"/>
    <n v="309.39999999999998"/>
    <n v="1385"/>
    <n v="145.03686084072879"/>
    <n v="43.2"/>
    <n v="11"/>
    <n v="6.2655923883194848"/>
    <n v="119"/>
    <x v="0"/>
    <n v="0"/>
    <n v="0"/>
    <n v="0"/>
    <n v="0"/>
    <n v="0"/>
  </r>
  <r>
    <n v="8490"/>
    <s v="L55669"/>
    <x v="1"/>
    <n v="298.39999999999998"/>
    <n v="309.39999999999998"/>
    <n v="1461"/>
    <n v="152.99556222982292"/>
    <n v="46.3"/>
    <n v="11"/>
    <n v="7.0836945312408011"/>
    <n v="121"/>
    <x v="0"/>
    <n v="0"/>
    <n v="0"/>
    <n v="0"/>
    <n v="0"/>
    <n v="0"/>
  </r>
  <r>
    <n v="8491"/>
    <s v="M23350"/>
    <x v="0"/>
    <n v="298.5"/>
    <n v="309.60000000000002"/>
    <n v="1364"/>
    <n v="142.83774598321591"/>
    <n v="58.7"/>
    <n v="11.100000000000023"/>
    <n v="8.384575689214774"/>
    <n v="123"/>
    <x v="0"/>
    <n v="0"/>
    <n v="0"/>
    <n v="0"/>
    <n v="0"/>
    <n v="0"/>
  </r>
  <r>
    <n v="8492"/>
    <s v="L55671"/>
    <x v="1"/>
    <n v="298.5"/>
    <n v="309.5"/>
    <n v="1579"/>
    <n v="165.35249333394276"/>
    <n v="38.6"/>
    <n v="11"/>
    <n v="6.3826062426901906"/>
    <n v="126"/>
    <x v="0"/>
    <n v="0"/>
    <n v="0"/>
    <n v="0"/>
    <n v="0"/>
    <n v="0"/>
  </r>
  <r>
    <n v="8493"/>
    <s v="M23352"/>
    <x v="0"/>
    <n v="298.39999999999998"/>
    <n v="309.5"/>
    <n v="1514"/>
    <n v="158.54570925116488"/>
    <n v="38.799999999999997"/>
    <n v="11.100000000000023"/>
    <n v="6.151573518945197"/>
    <n v="128"/>
    <x v="0"/>
    <n v="0"/>
    <n v="0"/>
    <n v="0"/>
    <n v="0"/>
    <n v="0"/>
  </r>
  <r>
    <n v="8494"/>
    <s v="M23353"/>
    <x v="0"/>
    <n v="298.3"/>
    <n v="309.5"/>
    <n v="1560"/>
    <n v="163.36281798666923"/>
    <n v="36.9"/>
    <n v="11.199999999999989"/>
    <n v="6.0280879837080947"/>
    <n v="131"/>
    <x v="0"/>
    <n v="0"/>
    <n v="0"/>
    <n v="0"/>
    <n v="0"/>
    <n v="0"/>
  </r>
  <r>
    <n v="8495"/>
    <s v="L55674"/>
    <x v="1"/>
    <n v="298.3"/>
    <n v="309.5"/>
    <n v="1542"/>
    <n v="161.47786239451537"/>
    <n v="36.700000000000003"/>
    <n v="11.199999999999989"/>
    <n v="5.9262375498787145"/>
    <n v="134"/>
    <x v="0"/>
    <n v="0"/>
    <n v="0"/>
    <n v="0"/>
    <n v="0"/>
    <n v="0"/>
  </r>
  <r>
    <n v="8496"/>
    <s v="L55675"/>
    <x v="1"/>
    <n v="298.3"/>
    <n v="309.39999999999998"/>
    <n v="1668"/>
    <n v="174.67255153959249"/>
    <n v="27.1"/>
    <n v="11.099999999999966"/>
    <n v="4.7336261467229566"/>
    <n v="136"/>
    <x v="0"/>
    <n v="0"/>
    <n v="0"/>
    <n v="0"/>
    <n v="0"/>
    <n v="0"/>
  </r>
  <r>
    <n v="8497"/>
    <s v="M23356"/>
    <x v="0"/>
    <n v="298.3"/>
    <n v="309.39999999999998"/>
    <n v="1816"/>
    <n v="190.17107529730214"/>
    <n v="22.6"/>
    <n v="11.099999999999966"/>
    <n v="4.2978663017190284"/>
    <n v="138"/>
    <x v="0"/>
    <n v="0"/>
    <n v="0"/>
    <n v="0"/>
    <n v="0"/>
    <n v="0"/>
  </r>
  <r>
    <n v="8498"/>
    <s v="M23357"/>
    <x v="0"/>
    <n v="298.3"/>
    <n v="309.39999999999998"/>
    <n v="1509"/>
    <n v="158.02211047556659"/>
    <n v="34.200000000000003"/>
    <n v="11.099999999999966"/>
    <n v="5.4043561782643783"/>
    <n v="141"/>
    <x v="0"/>
    <n v="0"/>
    <n v="0"/>
    <n v="0"/>
    <n v="0"/>
    <n v="0"/>
  </r>
  <r>
    <n v="8499"/>
    <s v="L55678"/>
    <x v="1"/>
    <n v="298.39999999999998"/>
    <n v="309.60000000000002"/>
    <n v="1479"/>
    <n v="154.88051782197681"/>
    <n v="37.799999999999997"/>
    <n v="11.200000000000045"/>
    <n v="5.8544835736707226"/>
    <n v="144"/>
    <x v="0"/>
    <n v="0"/>
    <n v="0"/>
    <n v="0"/>
    <n v="0"/>
    <n v="0"/>
  </r>
  <r>
    <n v="8500"/>
    <s v="L55679"/>
    <x v="1"/>
    <n v="298.39999999999998"/>
    <n v="309.60000000000002"/>
    <n v="1655"/>
    <n v="173.31119472303692"/>
    <n v="30.2"/>
    <n v="11.200000000000045"/>
    <n v="5.2339980806357156"/>
    <n v="146"/>
    <x v="0"/>
    <n v="0"/>
    <n v="0"/>
    <n v="0"/>
    <n v="0"/>
    <n v="0"/>
  </r>
  <r>
    <n v="8501"/>
    <s v="L55680"/>
    <x v="1"/>
    <n v="298.3"/>
    <n v="309.5"/>
    <n v="1711"/>
    <n v="179.17550100973784"/>
    <n v="30.3"/>
    <n v="11.199999999999989"/>
    <n v="5.4290176805950567"/>
    <n v="148"/>
    <x v="0"/>
    <n v="0"/>
    <n v="0"/>
    <n v="0"/>
    <n v="0"/>
    <n v="0"/>
  </r>
  <r>
    <n v="8502"/>
    <s v="L55681"/>
    <x v="1"/>
    <n v="298.39999999999998"/>
    <n v="309.7"/>
    <n v="1581"/>
    <n v="165.56193284418211"/>
    <n v="34.6"/>
    <n v="11.300000000000011"/>
    <n v="5.7284428764087014"/>
    <n v="150"/>
    <x v="0"/>
    <n v="0"/>
    <n v="0"/>
    <n v="0"/>
    <n v="0"/>
    <n v="0"/>
  </r>
  <r>
    <n v="8503"/>
    <s v="H37916"/>
    <x v="2"/>
    <n v="298.60000000000002"/>
    <n v="309.8"/>
    <n v="1279"/>
    <n v="133.93656679804485"/>
    <n v="55.9"/>
    <n v="11.199999999999989"/>
    <n v="7.4870540840107065"/>
    <n v="152"/>
    <x v="0"/>
    <n v="0"/>
    <n v="0"/>
    <n v="0"/>
    <n v="0"/>
    <n v="0"/>
  </r>
  <r>
    <n v="8504"/>
    <s v="L55683"/>
    <x v="1"/>
    <n v="298.5"/>
    <n v="309.8"/>
    <n v="1468"/>
    <n v="153.72860051566056"/>
    <n v="40.9"/>
    <n v="11.300000000000011"/>
    <n v="6.2874997610905163"/>
    <n v="157"/>
    <x v="0"/>
    <n v="0"/>
    <n v="0"/>
    <n v="0"/>
    <n v="0"/>
    <n v="0"/>
  </r>
  <r>
    <n v="8505"/>
    <s v="L55684"/>
    <x v="1"/>
    <n v="298.39999999999998"/>
    <n v="309.7"/>
    <n v="1419"/>
    <n v="148.59733251479722"/>
    <n v="41.3"/>
    <n v="11.300000000000011"/>
    <n v="6.1370698328611244"/>
    <n v="159"/>
    <x v="0"/>
    <n v="0"/>
    <n v="0"/>
    <n v="0"/>
    <n v="0"/>
    <n v="0"/>
  </r>
  <r>
    <n v="8506"/>
    <s v="L55685"/>
    <x v="1"/>
    <n v="298.39999999999998"/>
    <n v="309.7"/>
    <n v="1530"/>
    <n v="160.22122533307945"/>
    <n v="38.6"/>
    <n v="11.300000000000011"/>
    <n v="6.1845392978568672"/>
    <n v="161"/>
    <x v="0"/>
    <n v="0"/>
    <n v="0"/>
    <n v="0"/>
    <n v="0"/>
    <n v="0"/>
  </r>
  <r>
    <n v="8507"/>
    <s v="L55686"/>
    <x v="1"/>
    <n v="298.39999999999998"/>
    <n v="309.60000000000002"/>
    <n v="1710"/>
    <n v="179.07078125461823"/>
    <n v="27.3"/>
    <n v="11.200000000000045"/>
    <n v="4.8886323282510773"/>
    <n v="163"/>
    <x v="1"/>
    <n v="0"/>
    <n v="0"/>
    <n v="0"/>
    <n v="0"/>
    <n v="0"/>
  </r>
  <r>
    <n v="8508"/>
    <s v="L55687"/>
    <x v="1"/>
    <n v="298.39999999999998"/>
    <n v="309.7"/>
    <n v="1518"/>
    <n v="158.96458827164355"/>
    <n v="39.799999999999997"/>
    <n v="11.300000000000011"/>
    <n v="6.3267906132114131"/>
    <n v="165"/>
    <x v="0"/>
    <n v="0"/>
    <n v="0"/>
    <n v="0"/>
    <n v="0"/>
    <n v="0"/>
  </r>
  <r>
    <n v="8509"/>
    <s v="M23368"/>
    <x v="0"/>
    <n v="298.39999999999998"/>
    <n v="309.7"/>
    <n v="1679"/>
    <n v="175.82446884590874"/>
    <n v="33.299999999999997"/>
    <n v="11.300000000000011"/>
    <n v="5.8549548125687609"/>
    <n v="167"/>
    <x v="0"/>
    <n v="0"/>
    <n v="0"/>
    <n v="0"/>
    <n v="0"/>
    <n v="0"/>
  </r>
  <r>
    <n v="8510"/>
    <s v="M23369"/>
    <x v="0"/>
    <n v="298.39999999999998"/>
    <n v="309.7"/>
    <n v="1870"/>
    <n v="195.82594207376377"/>
    <n v="22.5"/>
    <n v="11.300000000000011"/>
    <n v="4.4060836966596844"/>
    <n v="170"/>
    <x v="0"/>
    <n v="0"/>
    <n v="0"/>
    <n v="0"/>
    <n v="0"/>
    <n v="0"/>
  </r>
  <r>
    <n v="8511"/>
    <s v="L55690"/>
    <x v="1"/>
    <n v="298.3"/>
    <n v="309.7"/>
    <n v="1484"/>
    <n v="155.4041165975751"/>
    <n v="44.3"/>
    <n v="11.399999999999977"/>
    <n v="6.8844023652725763"/>
    <n v="173"/>
    <x v="0"/>
    <n v="0"/>
    <n v="0"/>
    <n v="0"/>
    <n v="0"/>
    <n v="0"/>
  </r>
  <r>
    <n v="8512"/>
    <s v="L55691"/>
    <x v="1"/>
    <n v="298.39999999999998"/>
    <n v="309.7"/>
    <n v="1457"/>
    <n v="152.57668320934428"/>
    <n v="44.2"/>
    <n v="11.300000000000011"/>
    <n v="6.7438893978530174"/>
    <n v="175"/>
    <x v="0"/>
    <n v="0"/>
    <n v="0"/>
    <n v="0"/>
    <n v="0"/>
    <n v="0"/>
  </r>
  <r>
    <n v="8513"/>
    <s v="H37926"/>
    <x v="2"/>
    <n v="298.3"/>
    <n v="309.60000000000002"/>
    <n v="1546"/>
    <n v="161.89674141499398"/>
    <n v="36.200000000000003"/>
    <n v="11.300000000000011"/>
    <n v="5.8606620392227819"/>
    <n v="177"/>
    <x v="0"/>
    <n v="0"/>
    <n v="0"/>
    <n v="0"/>
    <n v="0"/>
    <n v="0"/>
  </r>
  <r>
    <n v="8514"/>
    <s v="M23373"/>
    <x v="0"/>
    <n v="298.2"/>
    <n v="309.5"/>
    <n v="1478"/>
    <n v="154.77579806685713"/>
    <n v="36.5"/>
    <n v="11.300000000000011"/>
    <n v="5.6493166294402855"/>
    <n v="182"/>
    <x v="0"/>
    <n v="0"/>
    <n v="0"/>
    <n v="0"/>
    <n v="0"/>
    <n v="0"/>
  </r>
  <r>
    <n v="8515"/>
    <s v="L55694"/>
    <x v="1"/>
    <n v="298.2"/>
    <n v="309.39999999999998"/>
    <n v="1447"/>
    <n v="151.52948565814768"/>
    <n v="47.1"/>
    <n v="11.199999999999989"/>
    <n v="7.1370387744987553"/>
    <n v="185"/>
    <x v="0"/>
    <n v="0"/>
    <n v="0"/>
    <n v="0"/>
    <n v="0"/>
    <n v="0"/>
  </r>
  <r>
    <n v="8516"/>
    <s v="L55695"/>
    <x v="1"/>
    <n v="298.2"/>
    <n v="309.39999999999998"/>
    <n v="1443"/>
    <n v="151.11060663766906"/>
    <n v="45.4"/>
    <n v="11.199999999999989"/>
    <n v="6.860421541350175"/>
    <n v="187"/>
    <x v="0"/>
    <n v="0"/>
    <n v="0"/>
    <n v="0"/>
    <n v="0"/>
    <n v="0"/>
  </r>
  <r>
    <n v="8517"/>
    <s v="L55696"/>
    <x v="1"/>
    <n v="298.3"/>
    <n v="309.60000000000002"/>
    <n v="1527"/>
    <n v="159.90706606772045"/>
    <n v="30.9"/>
    <n v="11.300000000000011"/>
    <n v="4.9411283414925622"/>
    <n v="189"/>
    <x v="0"/>
    <n v="0"/>
    <n v="0"/>
    <n v="0"/>
    <n v="0"/>
    <n v="0"/>
  </r>
  <r>
    <n v="8518"/>
    <s v="M23377"/>
    <x v="0"/>
    <n v="298.3"/>
    <n v="309.60000000000002"/>
    <n v="1469"/>
    <n v="153.83332027078021"/>
    <n v="54.8"/>
    <n v="11.300000000000011"/>
    <n v="8.4300659508387543"/>
    <n v="191"/>
    <x v="0"/>
    <n v="0"/>
    <n v="0"/>
    <n v="0"/>
    <n v="0"/>
    <n v="0"/>
  </r>
  <r>
    <n v="8519"/>
    <s v="M23378"/>
    <x v="0"/>
    <n v="298.3"/>
    <n v="309.60000000000002"/>
    <n v="1681"/>
    <n v="176.03390835614806"/>
    <n v="27.1"/>
    <n v="11.300000000000011"/>
    <n v="4.7705189164516124"/>
    <n v="194"/>
    <x v="0"/>
    <n v="0"/>
    <n v="0"/>
    <n v="0"/>
    <n v="0"/>
    <n v="0"/>
  </r>
  <r>
    <n v="8520"/>
    <s v="L55699"/>
    <x v="1"/>
    <n v="298.3"/>
    <n v="309.60000000000002"/>
    <n v="1420"/>
    <n v="148.70205226991686"/>
    <n v="44.1"/>
    <n v="11.300000000000011"/>
    <n v="6.5577605051033343"/>
    <n v="197"/>
    <x v="0"/>
    <n v="0"/>
    <n v="0"/>
    <n v="0"/>
    <n v="0"/>
    <n v="0"/>
  </r>
  <r>
    <n v="8521"/>
    <s v="M23380"/>
    <x v="0"/>
    <n v="298.3"/>
    <n v="309.5"/>
    <n v="1543"/>
    <n v="161.58258214963502"/>
    <n v="49.9"/>
    <n v="11.199999999999989"/>
    <n v="8.0629708492667866"/>
    <n v="199"/>
    <x v="0"/>
    <n v="0"/>
    <n v="0"/>
    <n v="0"/>
    <n v="0"/>
    <n v="0"/>
  </r>
  <r>
    <n v="8522"/>
    <s v="L55701"/>
    <x v="1"/>
    <n v="298.39999999999998"/>
    <n v="309.5"/>
    <n v="1376"/>
    <n v="144.09438304465183"/>
    <n v="50.4"/>
    <n v="11.100000000000023"/>
    <n v="7.262356905450452"/>
    <n v="202"/>
    <x v="0"/>
    <n v="0"/>
    <n v="0"/>
    <n v="0"/>
    <n v="0"/>
    <n v="0"/>
  </r>
  <r>
    <n v="8523"/>
    <s v="H37936"/>
    <x v="2"/>
    <n v="298.3"/>
    <n v="309.39999999999998"/>
    <n v="1631"/>
    <n v="170.79792060016507"/>
    <n v="29.8"/>
    <n v="11.099999999999966"/>
    <n v="5.0897780338849188"/>
    <n v="0"/>
    <x v="0"/>
    <n v="0"/>
    <n v="0"/>
    <n v="0"/>
    <n v="0"/>
    <n v="0"/>
  </r>
  <r>
    <n v="8524"/>
    <s v="H37937"/>
    <x v="2"/>
    <n v="298.3"/>
    <n v="309.3"/>
    <n v="1529"/>
    <n v="160.1165055779598"/>
    <n v="41.7"/>
    <n v="11"/>
    <n v="6.6768582826009242"/>
    <n v="5"/>
    <x v="0"/>
    <n v="0"/>
    <n v="0"/>
    <n v="0"/>
    <n v="0"/>
    <n v="0"/>
  </r>
  <r>
    <n v="8525"/>
    <s v="L55704"/>
    <x v="1"/>
    <n v="298.3"/>
    <n v="309.39999999999998"/>
    <n v="1468"/>
    <n v="153.72860051566056"/>
    <n v="46.2"/>
    <n v="11.099999999999966"/>
    <n v="7.1022613438235185"/>
    <n v="10"/>
    <x v="0"/>
    <n v="0"/>
    <n v="0"/>
    <n v="0"/>
    <n v="0"/>
    <n v="0"/>
  </r>
  <r>
    <n v="8526"/>
    <s v="L55705"/>
    <x v="1"/>
    <n v="298.3"/>
    <n v="309.39999999999998"/>
    <n v="1378"/>
    <n v="144.30382255489116"/>
    <n v="52.3"/>
    <n v="11.099999999999966"/>
    <n v="7.5470899196208077"/>
    <n v="12"/>
    <x v="0"/>
    <n v="0"/>
    <n v="0"/>
    <n v="0"/>
    <n v="0"/>
    <n v="0"/>
  </r>
  <r>
    <n v="8527"/>
    <s v="L55706"/>
    <x v="1"/>
    <n v="298.3"/>
    <n v="309.3"/>
    <n v="1401"/>
    <n v="146.71237692264333"/>
    <n v="51.9"/>
    <n v="11"/>
    <n v="7.6143723622851889"/>
    <n v="14"/>
    <x v="0"/>
    <n v="0"/>
    <n v="0"/>
    <n v="0"/>
    <n v="0"/>
    <n v="0"/>
  </r>
  <r>
    <n v="8528"/>
    <s v="L55707"/>
    <x v="1"/>
    <n v="298.39999999999998"/>
    <n v="309.3"/>
    <n v="1531"/>
    <n v="160.32594508819912"/>
    <n v="37.4"/>
    <n v="10.900000000000034"/>
    <n v="5.9961903462986461"/>
    <n v="16"/>
    <x v="0"/>
    <n v="0"/>
    <n v="0"/>
    <n v="0"/>
    <n v="0"/>
    <n v="0"/>
  </r>
  <r>
    <n v="8529"/>
    <s v="L55708"/>
    <x v="1"/>
    <n v="298.39999999999998"/>
    <n v="309.3"/>
    <n v="1512"/>
    <n v="158.33626974092559"/>
    <n v="35.799999999999997"/>
    <n v="10.900000000000034"/>
    <n v="5.6684384567251351"/>
    <n v="18"/>
    <x v="0"/>
    <n v="0"/>
    <n v="0"/>
    <n v="0"/>
    <n v="0"/>
    <n v="0"/>
  </r>
  <r>
    <n v="8530"/>
    <s v="M23389"/>
    <x v="0"/>
    <n v="298.5"/>
    <n v="309.39999999999998"/>
    <n v="1522"/>
    <n v="159.38346729212216"/>
    <n v="47.4"/>
    <n v="10.899999999999977"/>
    <n v="7.5547763496465903"/>
    <n v="20"/>
    <x v="0"/>
    <n v="0"/>
    <n v="0"/>
    <n v="0"/>
    <n v="0"/>
    <n v="0"/>
  </r>
  <r>
    <n v="8531"/>
    <s v="M23390"/>
    <x v="0"/>
    <n v="298.5"/>
    <n v="309.3"/>
    <n v="1615"/>
    <n v="169.12240451825053"/>
    <n v="31.8"/>
    <n v="10.800000000000011"/>
    <n v="5.3780924636803675"/>
    <n v="23"/>
    <x v="0"/>
    <n v="0"/>
    <n v="0"/>
    <n v="0"/>
    <n v="0"/>
    <n v="0"/>
  </r>
  <r>
    <n v="8532"/>
    <s v="L55711"/>
    <x v="1"/>
    <n v="298.60000000000002"/>
    <n v="309.3"/>
    <n v="1449"/>
    <n v="151.73892516838703"/>
    <n v="46.5"/>
    <n v="10.699999999999989"/>
    <n v="7.0558600203299964"/>
    <n v="26"/>
    <x v="0"/>
    <n v="0"/>
    <n v="0"/>
    <n v="0"/>
    <n v="0"/>
    <n v="0"/>
  </r>
  <r>
    <n v="8533"/>
    <s v="L55712"/>
    <x v="1"/>
    <n v="298.60000000000002"/>
    <n v="309.39999999999998"/>
    <n v="1315"/>
    <n v="137.7064779823526"/>
    <n v="55.5"/>
    <n v="10.799999999999955"/>
    <n v="7.6427095280205695"/>
    <n v="28"/>
    <x v="0"/>
    <n v="0"/>
    <n v="0"/>
    <n v="0"/>
    <n v="0"/>
    <n v="0"/>
  </r>
  <r>
    <n v="8534"/>
    <s v="M23393"/>
    <x v="0"/>
    <n v="298.60000000000002"/>
    <n v="309.39999999999998"/>
    <n v="1465"/>
    <n v="153.41444125030156"/>
    <n v="41.1"/>
    <n v="10.799999999999955"/>
    <n v="6.3053335353873941"/>
    <n v="30"/>
    <x v="0"/>
    <n v="0"/>
    <n v="0"/>
    <n v="0"/>
    <n v="0"/>
    <n v="0"/>
  </r>
  <r>
    <n v="8535"/>
    <s v="M23394"/>
    <x v="0"/>
    <n v="298.60000000000002"/>
    <n v="309.5"/>
    <n v="1404"/>
    <n v="147.02653618800232"/>
    <n v="43.3"/>
    <n v="10.899999999999977"/>
    <n v="6.3662490169405004"/>
    <n v="33"/>
    <x v="0"/>
    <n v="0"/>
    <n v="0"/>
    <n v="0"/>
    <n v="0"/>
    <n v="0"/>
  </r>
  <r>
    <n v="8536"/>
    <s v="L55715"/>
    <x v="1"/>
    <n v="298.60000000000002"/>
    <n v="309.5"/>
    <n v="1547"/>
    <n v="162.00146117011366"/>
    <n v="44.8"/>
    <n v="10.899999999999977"/>
    <n v="7.2576654604210917"/>
    <n v="36"/>
    <x v="0"/>
    <n v="0"/>
    <n v="0"/>
    <n v="0"/>
    <n v="0"/>
    <n v="0"/>
  </r>
  <r>
    <n v="8537"/>
    <s v="M23396"/>
    <x v="0"/>
    <n v="298.60000000000002"/>
    <n v="309.5"/>
    <n v="1426"/>
    <n v="149.33037080063482"/>
    <n v="45.4"/>
    <n v="10.899999999999977"/>
    <n v="6.7795988343488203"/>
    <n v="38"/>
    <x v="0"/>
    <n v="0"/>
    <n v="0"/>
    <n v="0"/>
    <n v="0"/>
    <n v="0"/>
  </r>
  <r>
    <n v="8538"/>
    <s v="L55717"/>
    <x v="1"/>
    <n v="298.60000000000002"/>
    <n v="309.5"/>
    <n v="1730"/>
    <n v="181.1651763570114"/>
    <n v="30.2"/>
    <n v="10.899999999999977"/>
    <n v="5.4711883259817444"/>
    <n v="41"/>
    <x v="0"/>
    <n v="0"/>
    <n v="0"/>
    <n v="0"/>
    <n v="0"/>
    <n v="0"/>
  </r>
  <r>
    <n v="8539"/>
    <s v="L55718"/>
    <x v="1"/>
    <n v="298.5"/>
    <n v="309.39999999999998"/>
    <n v="1548"/>
    <n v="162.10618092523333"/>
    <n v="37.700000000000003"/>
    <n v="10.899999999999977"/>
    <n v="6.1114030208812977"/>
    <n v="43"/>
    <x v="0"/>
    <n v="0"/>
    <n v="0"/>
    <n v="0"/>
    <n v="0"/>
    <n v="0"/>
  </r>
  <r>
    <n v="8540"/>
    <s v="L55719"/>
    <x v="1"/>
    <n v="298.5"/>
    <n v="309.39999999999998"/>
    <n v="1517"/>
    <n v="158.85986851652387"/>
    <n v="40.200000000000003"/>
    <n v="10.899999999999977"/>
    <n v="6.3861667143642595"/>
    <n v="45"/>
    <x v="0"/>
    <n v="0"/>
    <n v="0"/>
    <n v="0"/>
    <n v="0"/>
    <n v="0"/>
  </r>
  <r>
    <n v="8541"/>
    <s v="L55720"/>
    <x v="1"/>
    <n v="298.60000000000002"/>
    <n v="309.5"/>
    <n v="1687"/>
    <n v="176.66222688686602"/>
    <n v="29.3"/>
    <n v="10.899999999999977"/>
    <n v="5.1762032477851747"/>
    <n v="47"/>
    <x v="0"/>
    <n v="0"/>
    <n v="0"/>
    <n v="0"/>
    <n v="0"/>
    <n v="0"/>
  </r>
  <r>
    <n v="8542"/>
    <s v="L55721"/>
    <x v="1"/>
    <n v="298.5"/>
    <n v="309.5"/>
    <n v="1738"/>
    <n v="182.00293439796869"/>
    <n v="25.2"/>
    <n v="11"/>
    <n v="4.5864739468288107"/>
    <n v="49"/>
    <x v="0"/>
    <n v="0"/>
    <n v="0"/>
    <n v="0"/>
    <n v="0"/>
    <n v="0"/>
  </r>
  <r>
    <n v="8543"/>
    <s v="H37956"/>
    <x v="2"/>
    <n v="298.39999999999998"/>
    <n v="309.39999999999998"/>
    <n v="1512"/>
    <n v="158.33626974092559"/>
    <n v="35.299999999999997"/>
    <n v="11"/>
    <n v="5.5892703218546727"/>
    <n v="51"/>
    <x v="0"/>
    <n v="0"/>
    <n v="0"/>
    <n v="0"/>
    <n v="0"/>
    <n v="0"/>
  </r>
  <r>
    <n v="8544"/>
    <s v="M23403"/>
    <x v="0"/>
    <n v="298.5"/>
    <n v="309.39999999999998"/>
    <n v="1365"/>
    <n v="142.94246573833559"/>
    <n v="48.7"/>
    <n v="10.899999999999977"/>
    <n v="6.9612980814569436"/>
    <n v="56"/>
    <x v="0"/>
    <n v="0"/>
    <n v="0"/>
    <n v="0"/>
    <n v="0"/>
    <n v="0"/>
  </r>
  <r>
    <n v="8545"/>
    <s v="H37958"/>
    <x v="2"/>
    <n v="298.5"/>
    <n v="309.39999999999998"/>
    <n v="2011"/>
    <n v="210.59142754563578"/>
    <n v="21"/>
    <n v="10.899999999999977"/>
    <n v="4.4224199784583513"/>
    <n v="59"/>
    <x v="0"/>
    <n v="0"/>
    <n v="0"/>
    <n v="0"/>
    <n v="0"/>
    <n v="0"/>
  </r>
  <r>
    <n v="8546"/>
    <s v="L55725"/>
    <x v="1"/>
    <n v="298.39999999999998"/>
    <n v="309.3"/>
    <n v="1806"/>
    <n v="189.12387774610553"/>
    <n v="27.6"/>
    <n v="10.900000000000034"/>
    <n v="5.2198190257925132"/>
    <n v="64"/>
    <x v="0"/>
    <n v="0"/>
    <n v="0"/>
    <n v="0"/>
    <n v="0"/>
    <n v="0"/>
  </r>
  <r>
    <n v="8547"/>
    <s v="L55726"/>
    <x v="1"/>
    <n v="298.39999999999998"/>
    <n v="309.3"/>
    <n v="1716"/>
    <n v="179.69909978533619"/>
    <n v="28.4"/>
    <n v="10.900000000000034"/>
    <n v="5.103454433903547"/>
    <n v="66"/>
    <x v="0"/>
    <n v="0"/>
    <n v="0"/>
    <n v="0"/>
    <n v="0"/>
    <n v="0"/>
  </r>
  <r>
    <n v="8548"/>
    <s v="M23407"/>
    <x v="0"/>
    <n v="298.39999999999998"/>
    <n v="309.39999999999998"/>
    <n v="1666"/>
    <n v="174.4631120293532"/>
    <n v="24.3"/>
    <n v="11"/>
    <n v="4.2394536223132828"/>
    <n v="68"/>
    <x v="0"/>
    <n v="0"/>
    <n v="0"/>
    <n v="0"/>
    <n v="0"/>
    <n v="0"/>
  </r>
  <r>
    <n v="8549"/>
    <s v="L55728"/>
    <x v="1"/>
    <n v="298.5"/>
    <n v="309.39999999999998"/>
    <n v="1578"/>
    <n v="165.24777357882311"/>
    <n v="36.299999999999997"/>
    <n v="10.899999999999977"/>
    <n v="5.9984941809112788"/>
    <n v="71"/>
    <x v="0"/>
    <n v="0"/>
    <n v="0"/>
    <n v="0"/>
    <n v="0"/>
    <n v="0"/>
  </r>
  <r>
    <n v="8550"/>
    <s v="L55729"/>
    <x v="1"/>
    <n v="298.3"/>
    <n v="309.3"/>
    <n v="1558"/>
    <n v="163.15337847642994"/>
    <n v="37.200000000000003"/>
    <n v="11"/>
    <n v="6.0693056793231941"/>
    <n v="73"/>
    <x v="0"/>
    <n v="0"/>
    <n v="0"/>
    <n v="0"/>
    <n v="0"/>
    <n v="0"/>
  </r>
  <r>
    <n v="8551"/>
    <s v="L55730"/>
    <x v="1"/>
    <n v="298.3"/>
    <n v="309.2"/>
    <n v="1456"/>
    <n v="152.47196345422464"/>
    <n v="45.5"/>
    <n v="10.899999999999977"/>
    <n v="6.9374743371672212"/>
    <n v="75"/>
    <x v="0"/>
    <n v="0"/>
    <n v="0"/>
    <n v="0"/>
    <n v="0"/>
    <n v="0"/>
  </r>
  <r>
    <n v="8552"/>
    <s v="M23411"/>
    <x v="0"/>
    <n v="298.2"/>
    <n v="309.10000000000002"/>
    <n v="1457"/>
    <n v="152.57668320934428"/>
    <n v="49"/>
    <n v="10.900000000000034"/>
    <n v="7.47625747725787"/>
    <n v="77"/>
    <x v="0"/>
    <n v="0"/>
    <n v="0"/>
    <n v="0"/>
    <n v="0"/>
    <n v="0"/>
  </r>
  <r>
    <n v="8553"/>
    <s v="L55732"/>
    <x v="1"/>
    <n v="298.2"/>
    <n v="309.10000000000002"/>
    <n v="1467"/>
    <n v="153.62388076054089"/>
    <n v="44.5"/>
    <n v="10.900000000000034"/>
    <n v="6.8362626938440689"/>
    <n v="80"/>
    <x v="0"/>
    <n v="0"/>
    <n v="0"/>
    <n v="0"/>
    <n v="0"/>
    <n v="0"/>
  </r>
  <r>
    <n v="8554"/>
    <s v="M23413"/>
    <x v="0"/>
    <n v="298.10000000000002"/>
    <n v="309"/>
    <n v="1661"/>
    <n v="173.93951325375488"/>
    <n v="38.200000000000003"/>
    <n v="10.899999999999977"/>
    <n v="6.6444894062934372"/>
    <n v="82"/>
    <x v="0"/>
    <n v="0"/>
    <n v="0"/>
    <n v="0"/>
    <n v="0"/>
    <n v="0"/>
  </r>
  <r>
    <n v="8555"/>
    <s v="L55734"/>
    <x v="1"/>
    <n v="298.10000000000002"/>
    <n v="309"/>
    <n v="1592"/>
    <n v="166.71385015049836"/>
    <n v="33.9"/>
    <n v="10.899999999999977"/>
    <n v="5.651599520101894"/>
    <n v="85"/>
    <x v="0"/>
    <n v="0"/>
    <n v="0"/>
    <n v="0"/>
    <n v="0"/>
    <n v="0"/>
  </r>
  <r>
    <n v="8556"/>
    <s v="L55735"/>
    <x v="1"/>
    <n v="298.2"/>
    <n v="309"/>
    <n v="1596"/>
    <n v="167.132729170977"/>
    <n v="37.200000000000003"/>
    <n v="10.800000000000011"/>
    <n v="6.2173375251603451"/>
    <n v="87"/>
    <x v="0"/>
    <n v="0"/>
    <n v="0"/>
    <n v="0"/>
    <n v="0"/>
    <n v="0"/>
  </r>
  <r>
    <n v="8557"/>
    <s v="L55736"/>
    <x v="1"/>
    <n v="298.2"/>
    <n v="309"/>
    <n v="1489"/>
    <n v="155.92771537317338"/>
    <n v="40.6"/>
    <n v="10.800000000000011"/>
    <n v="6.3306652441508398"/>
    <n v="89"/>
    <x v="0"/>
    <n v="0"/>
    <n v="0"/>
    <n v="0"/>
    <n v="0"/>
    <n v="0"/>
  </r>
  <r>
    <n v="8558"/>
    <s v="L55737"/>
    <x v="1"/>
    <n v="298.3"/>
    <n v="309"/>
    <n v="1471"/>
    <n v="154.04275978101953"/>
    <n v="48.3"/>
    <n v="10.699999999999989"/>
    <n v="7.4402652974232426"/>
    <n v="91"/>
    <x v="0"/>
    <n v="0"/>
    <n v="0"/>
    <n v="0"/>
    <n v="0"/>
    <n v="0"/>
  </r>
  <r>
    <n v="8559"/>
    <s v="M23418"/>
    <x v="0"/>
    <n v="298.3"/>
    <n v="309"/>
    <n v="1505"/>
    <n v="157.60323145508795"/>
    <n v="41.3"/>
    <n v="10.699999999999989"/>
    <n v="6.5090134590951321"/>
    <n v="93"/>
    <x v="0"/>
    <n v="0"/>
    <n v="0"/>
    <n v="0"/>
    <n v="0"/>
    <n v="0"/>
  </r>
  <r>
    <n v="8560"/>
    <s v="L55739"/>
    <x v="1"/>
    <n v="298.3"/>
    <n v="309"/>
    <n v="1519"/>
    <n v="159.0693080267632"/>
    <n v="40"/>
    <n v="10.699999999999989"/>
    <n v="6.362772321070528"/>
    <n v="96"/>
    <x v="0"/>
    <n v="0"/>
    <n v="0"/>
    <n v="0"/>
    <n v="0"/>
    <n v="0"/>
  </r>
  <r>
    <n v="8561"/>
    <s v="L55740"/>
    <x v="1"/>
    <n v="298.3"/>
    <n v="309"/>
    <n v="1408"/>
    <n v="147.44541520848094"/>
    <n v="45.4"/>
    <n v="10.699999999999989"/>
    <n v="6.6940218504650346"/>
    <n v="98"/>
    <x v="0"/>
    <n v="0"/>
    <n v="0"/>
    <n v="0"/>
    <n v="0"/>
    <n v="0"/>
  </r>
  <r>
    <n v="8562"/>
    <s v="L55741"/>
    <x v="1"/>
    <n v="298.2"/>
    <n v="308.89999999999998"/>
    <n v="1332"/>
    <n v="139.48671381938681"/>
    <n v="44.4"/>
    <n v="10.699999999999989"/>
    <n v="6.1932100935807739"/>
    <n v="100"/>
    <x v="0"/>
    <n v="0"/>
    <n v="0"/>
    <n v="0"/>
    <n v="0"/>
    <n v="0"/>
  </r>
  <r>
    <n v="8563"/>
    <s v="L55742"/>
    <x v="1"/>
    <n v="298.10000000000002"/>
    <n v="308.89999999999998"/>
    <n v="1351"/>
    <n v="141.47638916666034"/>
    <n v="52.4"/>
    <n v="10.799999999999955"/>
    <n v="7.4133627923330012"/>
    <n v="102"/>
    <x v="0"/>
    <n v="0"/>
    <n v="0"/>
    <n v="0"/>
    <n v="0"/>
    <n v="0"/>
  </r>
  <r>
    <n v="8564"/>
    <s v="L55743"/>
    <x v="1"/>
    <n v="298"/>
    <n v="308.89999999999998"/>
    <n v="1500"/>
    <n v="157.07963267948966"/>
    <n v="36.700000000000003"/>
    <n v="10.899999999999977"/>
    <n v="5.7648225193372706"/>
    <n v="104"/>
    <x v="0"/>
    <n v="0"/>
    <n v="0"/>
    <n v="0"/>
    <n v="0"/>
    <n v="0"/>
  </r>
  <r>
    <n v="8565"/>
    <s v="M23424"/>
    <x v="0"/>
    <n v="298"/>
    <n v="308.7"/>
    <n v="1614"/>
    <n v="169.01768476313089"/>
    <n v="30.7"/>
    <n v="10.699999999999989"/>
    <n v="5.188842922228118"/>
    <n v="106"/>
    <x v="0"/>
    <n v="0"/>
    <n v="0"/>
    <n v="0"/>
    <n v="0"/>
    <n v="0"/>
  </r>
  <r>
    <n v="8566"/>
    <s v="L55745"/>
    <x v="1"/>
    <n v="298"/>
    <n v="308.8"/>
    <n v="1489"/>
    <n v="155.92771537317338"/>
    <n v="36.5"/>
    <n v="10.800000000000011"/>
    <n v="5.6913616111208283"/>
    <n v="109"/>
    <x v="0"/>
    <n v="0"/>
    <n v="0"/>
    <n v="0"/>
    <n v="0"/>
    <n v="0"/>
  </r>
  <r>
    <n v="8567"/>
    <s v="M23426"/>
    <x v="0"/>
    <n v="297.89999999999998"/>
    <n v="308.7"/>
    <n v="1751"/>
    <n v="183.36429121452426"/>
    <n v="26.6"/>
    <n v="10.800000000000011"/>
    <n v="4.8774901463063456"/>
    <n v="111"/>
    <x v="0"/>
    <n v="0"/>
    <n v="0"/>
    <n v="0"/>
    <n v="0"/>
    <n v="0"/>
  </r>
  <r>
    <n v="8568"/>
    <s v="L55747"/>
    <x v="1"/>
    <n v="298"/>
    <n v="308.7"/>
    <n v="1511"/>
    <n v="158.23154998580591"/>
    <n v="45.8"/>
    <n v="10.699999999999989"/>
    <n v="7.24700498934991"/>
    <n v="114"/>
    <x v="0"/>
    <n v="0"/>
    <n v="0"/>
    <n v="0"/>
    <n v="0"/>
    <n v="0"/>
  </r>
  <r>
    <n v="8569"/>
    <s v="L55748"/>
    <x v="1"/>
    <n v="297.89999999999998"/>
    <n v="308.60000000000002"/>
    <n v="1691"/>
    <n v="177.08110590734469"/>
    <n v="29.6"/>
    <n v="10.700000000000045"/>
    <n v="5.2416007348574034"/>
    <n v="116"/>
    <x v="0"/>
    <n v="0"/>
    <n v="0"/>
    <n v="0"/>
    <n v="0"/>
    <n v="0"/>
  </r>
  <r>
    <n v="8570"/>
    <s v="L55749"/>
    <x v="1"/>
    <n v="297.89999999999998"/>
    <n v="308.60000000000002"/>
    <n v="1757"/>
    <n v="183.99260974524222"/>
    <n v="27.5"/>
    <n v="10.700000000000045"/>
    <n v="5.0597967679941611"/>
    <n v="118"/>
    <x v="0"/>
    <n v="0"/>
    <n v="0"/>
    <n v="0"/>
    <n v="0"/>
    <n v="0"/>
  </r>
  <r>
    <n v="8571"/>
    <s v="H37984"/>
    <x v="2"/>
    <n v="297.89999999999998"/>
    <n v="308.7"/>
    <n v="1545"/>
    <n v="161.79202165987437"/>
    <n v="35.9"/>
    <n v="10.800000000000011"/>
    <n v="5.8083335775894893"/>
    <n v="120"/>
    <x v="0"/>
    <n v="0"/>
    <n v="0"/>
    <n v="0"/>
    <n v="0"/>
    <n v="0"/>
  </r>
  <r>
    <n v="8572"/>
    <s v="L55751"/>
    <x v="1"/>
    <n v="297.89999999999998"/>
    <n v="308.60000000000002"/>
    <n v="2262"/>
    <n v="236.8760860806704"/>
    <n v="15.7"/>
    <n v="10.700000000000045"/>
    <n v="3.718954551466525"/>
    <n v="125"/>
    <x v="0"/>
    <n v="0"/>
    <n v="0"/>
    <n v="0"/>
    <n v="0"/>
    <n v="0"/>
  </r>
  <r>
    <n v="8573"/>
    <s v="M23432"/>
    <x v="0"/>
    <n v="297.7"/>
    <n v="308.5"/>
    <n v="1559"/>
    <n v="163.25809823154958"/>
    <n v="35.200000000000003"/>
    <n v="10.800000000000011"/>
    <n v="5.7466850577505459"/>
    <n v="127"/>
    <x v="0"/>
    <n v="0"/>
    <n v="0"/>
    <n v="0"/>
    <n v="0"/>
    <n v="0"/>
  </r>
  <r>
    <n v="8574"/>
    <s v="L55753"/>
    <x v="1"/>
    <n v="297.60000000000002"/>
    <n v="308.39999999999998"/>
    <n v="1626"/>
    <n v="170.27432182456678"/>
    <n v="32.4"/>
    <n v="10.799999999999955"/>
    <n v="5.5168880271159635"/>
    <n v="130"/>
    <x v="0"/>
    <n v="0"/>
    <n v="0"/>
    <n v="0"/>
    <n v="0"/>
    <n v="0"/>
  </r>
  <r>
    <n v="8575"/>
    <s v="L55754"/>
    <x v="1"/>
    <n v="297.60000000000002"/>
    <n v="308.3"/>
    <n v="1424"/>
    <n v="149.12093129039553"/>
    <n v="53.9"/>
    <n v="10.699999999999989"/>
    <n v="8.0376181965523195"/>
    <n v="132"/>
    <x v="0"/>
    <n v="0"/>
    <n v="0"/>
    <n v="0"/>
    <n v="0"/>
    <n v="0"/>
  </r>
  <r>
    <n v="8576"/>
    <s v="M23435"/>
    <x v="0"/>
    <n v="297.60000000000002"/>
    <n v="308.3"/>
    <n v="1648"/>
    <n v="172.57815643719928"/>
    <n v="29.1"/>
    <n v="10.699999999999989"/>
    <n v="5.0220243523224992"/>
    <n v="134"/>
    <x v="0"/>
    <n v="0"/>
    <n v="0"/>
    <n v="0"/>
    <n v="0"/>
    <n v="0"/>
  </r>
  <r>
    <n v="8577"/>
    <s v="L55756"/>
    <x v="1"/>
    <n v="297.60000000000002"/>
    <n v="308.3"/>
    <n v="1523"/>
    <n v="159.48818704724184"/>
    <n v="39.5"/>
    <n v="10.699999999999989"/>
    <n v="6.2997833883660528"/>
    <n v="137"/>
    <x v="0"/>
    <n v="0"/>
    <n v="0"/>
    <n v="0"/>
    <n v="0"/>
    <n v="0"/>
  </r>
  <r>
    <n v="8578"/>
    <s v="L55757"/>
    <x v="1"/>
    <n v="297.60000000000002"/>
    <n v="308.3"/>
    <n v="1502"/>
    <n v="157.28907218972896"/>
    <n v="43.2"/>
    <n v="10.699999999999989"/>
    <n v="6.7948879185962916"/>
    <n v="139"/>
    <x v="0"/>
    <n v="0"/>
    <n v="0"/>
    <n v="0"/>
    <n v="0"/>
    <n v="0"/>
  </r>
  <r>
    <n v="8579"/>
    <s v="L55758"/>
    <x v="1"/>
    <n v="297.5"/>
    <n v="308.2"/>
    <n v="1489"/>
    <n v="155.92771537317338"/>
    <n v="40.700000000000003"/>
    <n v="10.699999999999989"/>
    <n v="6.3462580156881572"/>
    <n v="141"/>
    <x v="0"/>
    <n v="0"/>
    <n v="0"/>
    <n v="0"/>
    <n v="0"/>
    <n v="0"/>
  </r>
  <r>
    <n v="8580"/>
    <s v="M23439"/>
    <x v="0"/>
    <n v="297.39999999999998"/>
    <n v="308.10000000000002"/>
    <n v="1620"/>
    <n v="169.64600329384882"/>
    <n v="31.2"/>
    <n v="10.700000000000045"/>
    <n v="5.2929553027680836"/>
    <n v="143"/>
    <x v="0"/>
    <n v="0"/>
    <n v="0"/>
    <n v="0"/>
    <n v="0"/>
    <n v="0"/>
  </r>
  <r>
    <n v="8581"/>
    <s v="L55760"/>
    <x v="1"/>
    <n v="297.5"/>
    <n v="308.10000000000002"/>
    <n v="1631"/>
    <n v="170.79792060016507"/>
    <n v="30.6"/>
    <n v="10.600000000000023"/>
    <n v="5.226416370365051"/>
    <n v="146"/>
    <x v="0"/>
    <n v="0"/>
    <n v="0"/>
    <n v="0"/>
    <n v="0"/>
    <n v="0"/>
  </r>
  <r>
    <n v="8582"/>
    <s v="M23441"/>
    <x v="0"/>
    <n v="297.5"/>
    <n v="308"/>
    <n v="1429"/>
    <n v="149.64453006599382"/>
    <n v="45.8"/>
    <n v="10.5"/>
    <n v="6.8537194770225165"/>
    <n v="148"/>
    <x v="0"/>
    <n v="0"/>
    <n v="0"/>
    <n v="0"/>
    <n v="0"/>
    <n v="0"/>
  </r>
  <r>
    <n v="8583"/>
    <s v="M23442"/>
    <x v="0"/>
    <n v="297.5"/>
    <n v="308.10000000000002"/>
    <n v="1334"/>
    <n v="139.69615332962613"/>
    <n v="72"/>
    <n v="10.600000000000023"/>
    <n v="10.058123039733083"/>
    <n v="151"/>
    <x v="1"/>
    <n v="0"/>
    <n v="0"/>
    <n v="1"/>
    <n v="0"/>
    <n v="0"/>
  </r>
  <r>
    <n v="8584"/>
    <s v="L55763"/>
    <x v="1"/>
    <n v="297.39999999999998"/>
    <n v="308"/>
    <n v="1423"/>
    <n v="149.01621153527586"/>
    <n v="38"/>
    <n v="10.600000000000023"/>
    <n v="5.6626160383404818"/>
    <n v="154"/>
    <x v="0"/>
    <n v="0"/>
    <n v="0"/>
    <n v="0"/>
    <n v="0"/>
    <n v="0"/>
  </r>
  <r>
    <n v="8585"/>
    <s v="L55764"/>
    <x v="1"/>
    <n v="297.39999999999998"/>
    <n v="307.89999999999998"/>
    <n v="1390"/>
    <n v="145.56045961632708"/>
    <n v="47.7"/>
    <n v="10.5"/>
    <n v="6.9432339236988021"/>
    <n v="156"/>
    <x v="0"/>
    <n v="0"/>
    <n v="0"/>
    <n v="0"/>
    <n v="0"/>
    <n v="0"/>
  </r>
  <r>
    <n v="8586"/>
    <s v="M23445"/>
    <x v="0"/>
    <n v="297.39999999999998"/>
    <n v="307.89999999999998"/>
    <n v="1338"/>
    <n v="140.11503235010477"/>
    <n v="48.5"/>
    <n v="10.5"/>
    <n v="6.7955790689800812"/>
    <n v="158"/>
    <x v="0"/>
    <n v="0"/>
    <n v="0"/>
    <n v="0"/>
    <n v="0"/>
    <n v="0"/>
  </r>
  <r>
    <n v="8587"/>
    <s v="H38000"/>
    <x v="2"/>
    <n v="297.3"/>
    <n v="307.89999999999998"/>
    <n v="1461"/>
    <n v="152.99556222982292"/>
    <n v="37.5"/>
    <n v="10.599999999999966"/>
    <n v="5.7373335836183594"/>
    <n v="161"/>
    <x v="0"/>
    <n v="0"/>
    <n v="0"/>
    <n v="0"/>
    <n v="0"/>
    <n v="0"/>
  </r>
  <r>
    <n v="8588"/>
    <s v="M23447"/>
    <x v="0"/>
    <n v="297.39999999999998"/>
    <n v="307.89999999999998"/>
    <n v="1627"/>
    <n v="170.37904157968646"/>
    <n v="34.299999999999997"/>
    <n v="10.5"/>
    <n v="5.8440011261832447"/>
    <n v="166"/>
    <x v="0"/>
    <n v="0"/>
    <n v="0"/>
    <n v="0"/>
    <n v="0"/>
    <n v="0"/>
  </r>
  <r>
    <n v="8589"/>
    <s v="L55768"/>
    <x v="1"/>
    <n v="297.3"/>
    <n v="307.8"/>
    <n v="1385"/>
    <n v="145.03686084072879"/>
    <n v="44.4"/>
    <n v="10.5"/>
    <n v="6.4396366213283578"/>
    <n v="169"/>
    <x v="0"/>
    <n v="0"/>
    <n v="0"/>
    <n v="0"/>
    <n v="0"/>
    <n v="0"/>
  </r>
  <r>
    <n v="8590"/>
    <s v="M23449"/>
    <x v="0"/>
    <n v="297.3"/>
    <n v="307.8"/>
    <n v="1538"/>
    <n v="161.05898337403673"/>
    <n v="48"/>
    <n v="10.5"/>
    <n v="7.7308312019537624"/>
    <n v="171"/>
    <x v="0"/>
    <n v="0"/>
    <n v="0"/>
    <n v="0"/>
    <n v="0"/>
    <n v="0"/>
  </r>
  <r>
    <n v="8591"/>
    <s v="L55770"/>
    <x v="1"/>
    <n v="297.39999999999998"/>
    <n v="307.89999999999998"/>
    <n v="1557"/>
    <n v="163.04865872131026"/>
    <n v="35.5"/>
    <n v="10.5"/>
    <n v="5.7882273846065146"/>
    <n v="174"/>
    <x v="0"/>
    <n v="0"/>
    <n v="0"/>
    <n v="0"/>
    <n v="0"/>
    <n v="0"/>
  </r>
  <r>
    <n v="8592"/>
    <s v="L55771"/>
    <x v="1"/>
    <n v="297.39999999999998"/>
    <n v="307.89999999999998"/>
    <n v="1606"/>
    <n v="168.1799267221736"/>
    <n v="33.4"/>
    <n v="10.5"/>
    <n v="5.6172095525205981"/>
    <n v="176"/>
    <x v="0"/>
    <n v="0"/>
    <n v="0"/>
    <n v="0"/>
    <n v="0"/>
    <n v="0"/>
  </r>
  <r>
    <n v="8593"/>
    <s v="M23452"/>
    <x v="0"/>
    <n v="297.5"/>
    <n v="308"/>
    <n v="1430"/>
    <n v="149.74924982111349"/>
    <n v="44.5"/>
    <n v="10.5"/>
    <n v="6.6638416170395507"/>
    <n v="178"/>
    <x v="0"/>
    <n v="0"/>
    <n v="0"/>
    <n v="0"/>
    <n v="0"/>
    <n v="0"/>
  </r>
  <r>
    <n v="8594"/>
    <s v="M23453"/>
    <x v="0"/>
    <n v="297.39999999999998"/>
    <n v="308"/>
    <n v="1601"/>
    <n v="167.65632794657529"/>
    <n v="34.6"/>
    <n v="10.600000000000023"/>
    <n v="5.8009089469515054"/>
    <n v="181"/>
    <x v="0"/>
    <n v="0"/>
    <n v="0"/>
    <n v="0"/>
    <n v="0"/>
    <n v="0"/>
  </r>
  <r>
    <n v="8595"/>
    <s v="L55774"/>
    <x v="1"/>
    <n v="297.39999999999998"/>
    <n v="308"/>
    <n v="1356"/>
    <n v="141.99998794225863"/>
    <n v="51.9"/>
    <n v="10.600000000000023"/>
    <n v="7.3697993742032226"/>
    <n v="184"/>
    <x v="0"/>
    <n v="0"/>
    <n v="0"/>
    <n v="0"/>
    <n v="0"/>
    <n v="0"/>
  </r>
  <r>
    <n v="8596"/>
    <s v="M23455"/>
    <x v="0"/>
    <n v="297.5"/>
    <n v="308.2"/>
    <n v="1624"/>
    <n v="170.06488231432746"/>
    <n v="30.9"/>
    <n v="10.699999999999989"/>
    <n v="5.2550048635127187"/>
    <n v="186"/>
    <x v="0"/>
    <n v="0"/>
    <n v="0"/>
    <n v="0"/>
    <n v="0"/>
    <n v="0"/>
  </r>
  <r>
    <n v="8597"/>
    <s v="L55776"/>
    <x v="1"/>
    <n v="297.5"/>
    <n v="308.2"/>
    <n v="1327"/>
    <n v="138.96311504378852"/>
    <n v="56.5"/>
    <n v="10.699999999999989"/>
    <n v="7.8514159999740514"/>
    <n v="189"/>
    <x v="0"/>
    <n v="0"/>
    <n v="0"/>
    <n v="0"/>
    <n v="0"/>
    <n v="0"/>
  </r>
  <r>
    <n v="8598"/>
    <s v="L55777"/>
    <x v="1"/>
    <n v="297.60000000000002"/>
    <n v="308.3"/>
    <n v="1410"/>
    <n v="147.65485471872029"/>
    <n v="47"/>
    <n v="10.699999999999989"/>
    <n v="6.939778171779853"/>
    <n v="191"/>
    <x v="0"/>
    <n v="0"/>
    <n v="0"/>
    <n v="0"/>
    <n v="0"/>
    <n v="0"/>
  </r>
  <r>
    <n v="8599"/>
    <s v="L55778"/>
    <x v="1"/>
    <n v="297.60000000000002"/>
    <n v="308.3"/>
    <n v="1478"/>
    <n v="154.77579806685713"/>
    <n v="42.3"/>
    <n v="10.699999999999989"/>
    <n v="6.547016258228056"/>
    <n v="193"/>
    <x v="0"/>
    <n v="0"/>
    <n v="0"/>
    <n v="0"/>
    <n v="0"/>
    <n v="0"/>
  </r>
  <r>
    <n v="8600"/>
    <s v="L55779"/>
    <x v="1"/>
    <n v="297.60000000000002"/>
    <n v="308.39999999999998"/>
    <n v="1460"/>
    <n v="152.89084247470328"/>
    <n v="40.299999999999997"/>
    <n v="10.799999999999955"/>
    <n v="6.1615009517305417"/>
    <n v="195"/>
    <x v="0"/>
    <n v="0"/>
    <n v="0"/>
    <n v="0"/>
    <n v="0"/>
    <n v="0"/>
  </r>
  <r>
    <n v="8601"/>
    <s v="L55780"/>
    <x v="1"/>
    <n v="297.5"/>
    <n v="308.3"/>
    <n v="1435"/>
    <n v="150.27284859671178"/>
    <n v="40.299999999999997"/>
    <n v="10.800000000000011"/>
    <n v="6.0559957984474844"/>
    <n v="197"/>
    <x v="0"/>
    <n v="0"/>
    <n v="0"/>
    <n v="0"/>
    <n v="0"/>
    <n v="0"/>
  </r>
  <r>
    <n v="8602"/>
    <s v="H38015"/>
    <x v="2"/>
    <n v="297.39999999999998"/>
    <n v="308.2"/>
    <n v="1359"/>
    <n v="142.31414720761762"/>
    <n v="46.9"/>
    <n v="10.800000000000011"/>
    <n v="6.6745335040372664"/>
    <n v="199"/>
    <x v="0"/>
    <n v="0"/>
    <n v="0"/>
    <n v="0"/>
    <n v="0"/>
    <n v="0"/>
  </r>
  <r>
    <n v="8603"/>
    <s v="L55782"/>
    <x v="1"/>
    <n v="297.39999999999998"/>
    <n v="308.10000000000002"/>
    <n v="1729"/>
    <n v="181.06045660189176"/>
    <n v="31.7"/>
    <n v="10.700000000000045"/>
    <n v="5.739616474279968"/>
    <n v="204"/>
    <x v="0"/>
    <n v="0"/>
    <n v="0"/>
    <n v="0"/>
    <n v="0"/>
    <n v="0"/>
  </r>
  <r>
    <n v="8604"/>
    <s v="H38017"/>
    <x v="2"/>
    <n v="297.3"/>
    <n v="308"/>
    <n v="1384"/>
    <n v="144.93214108560912"/>
    <n v="49.1"/>
    <n v="10.699999999999989"/>
    <n v="7.1161681273034079"/>
    <n v="206"/>
    <x v="0"/>
    <n v="0"/>
    <n v="0"/>
    <n v="0"/>
    <n v="0"/>
    <n v="0"/>
  </r>
  <r>
    <n v="8605"/>
    <s v="L55784"/>
    <x v="1"/>
    <n v="297.39999999999998"/>
    <n v="308.2"/>
    <n v="1297"/>
    <n v="135.82152239019874"/>
    <n v="52.1"/>
    <n v="10.800000000000011"/>
    <n v="7.0763013165293538"/>
    <n v="211"/>
    <x v="0"/>
    <n v="0"/>
    <n v="0"/>
    <n v="0"/>
    <n v="0"/>
    <n v="0"/>
  </r>
  <r>
    <n v="8606"/>
    <s v="L55785"/>
    <x v="1"/>
    <n v="297.5"/>
    <n v="308.39999999999998"/>
    <n v="1633"/>
    <n v="171.00736011040442"/>
    <n v="33.299999999999997"/>
    <n v="10.899999999999977"/>
    <n v="5.6945450916764671"/>
    <n v="213"/>
    <x v="0"/>
    <n v="0"/>
    <n v="0"/>
    <n v="0"/>
    <n v="0"/>
    <n v="0"/>
  </r>
  <r>
    <n v="8607"/>
    <s v="M23466"/>
    <x v="0"/>
    <n v="297.5"/>
    <n v="308.39999999999998"/>
    <n v="1505"/>
    <n v="157.60323145508795"/>
    <n v="37.200000000000003"/>
    <n v="10.899999999999977"/>
    <n v="5.8628402101292725"/>
    <n v="215"/>
    <x v="0"/>
    <n v="0"/>
    <n v="0"/>
    <n v="0"/>
    <n v="0"/>
    <n v="0"/>
  </r>
  <r>
    <n v="8608"/>
    <s v="L55787"/>
    <x v="1"/>
    <n v="297.5"/>
    <n v="308.39999999999998"/>
    <n v="1433"/>
    <n v="150.06340908647243"/>
    <n v="50"/>
    <n v="10.899999999999977"/>
    <n v="7.5031704543236222"/>
    <n v="218"/>
    <x v="0"/>
    <n v="0"/>
    <n v="0"/>
    <n v="0"/>
    <n v="0"/>
    <n v="0"/>
  </r>
  <r>
    <n v="8609"/>
    <s v="L55788"/>
    <x v="1"/>
    <n v="297.39999999999998"/>
    <n v="308.39999999999998"/>
    <n v="1369"/>
    <n v="143.36134475881423"/>
    <n v="50.6"/>
    <n v="11"/>
    <n v="7.2540840447959996"/>
    <n v="220"/>
    <x v="1"/>
    <n v="0"/>
    <n v="0"/>
    <n v="0"/>
    <n v="1"/>
    <n v="0"/>
  </r>
  <r>
    <n v="8610"/>
    <s v="L55789"/>
    <x v="1"/>
    <n v="297.39999999999998"/>
    <n v="308.3"/>
    <n v="1475"/>
    <n v="154.46163880149817"/>
    <n v="40.5"/>
    <n v="10.900000000000034"/>
    <n v="6.255696371460675"/>
    <n v="222"/>
    <x v="1"/>
    <n v="1"/>
    <n v="0"/>
    <n v="0"/>
    <n v="0"/>
    <n v="0"/>
  </r>
  <r>
    <n v="8611"/>
    <s v="L55790"/>
    <x v="1"/>
    <n v="297.39999999999998"/>
    <n v="308.3"/>
    <n v="1561"/>
    <n v="163.4675377417889"/>
    <n v="38.299999999999997"/>
    <n v="10.900000000000034"/>
    <n v="6.2608066955105137"/>
    <n v="0"/>
    <x v="0"/>
    <n v="0"/>
    <n v="0"/>
    <n v="0"/>
    <n v="0"/>
    <n v="0"/>
  </r>
  <r>
    <n v="8612"/>
    <s v="L55791"/>
    <x v="1"/>
    <n v="297.39999999999998"/>
    <n v="308.3"/>
    <n v="1472"/>
    <n v="154.14747953613917"/>
    <n v="45.5"/>
    <n v="10.900000000000034"/>
    <n v="7.0137103188943319"/>
    <n v="2"/>
    <x v="0"/>
    <n v="0"/>
    <n v="0"/>
    <n v="0"/>
    <n v="0"/>
    <n v="0"/>
  </r>
  <r>
    <n v="8613"/>
    <s v="L55792"/>
    <x v="1"/>
    <n v="297.5"/>
    <n v="308.39999999999998"/>
    <n v="1441"/>
    <n v="150.90116712742974"/>
    <n v="44.5"/>
    <n v="10.899999999999977"/>
    <n v="6.7151019371706235"/>
    <n v="4"/>
    <x v="0"/>
    <n v="0"/>
    <n v="0"/>
    <n v="0"/>
    <n v="0"/>
    <n v="0"/>
  </r>
  <r>
    <n v="8614"/>
    <s v="M23473"/>
    <x v="0"/>
    <n v="297.5"/>
    <n v="308.5"/>
    <n v="1401"/>
    <n v="146.71237692264333"/>
    <n v="50.5"/>
    <n v="11"/>
    <n v="7.4089750345934879"/>
    <n v="6"/>
    <x v="0"/>
    <n v="0"/>
    <n v="0"/>
    <n v="0"/>
    <n v="0"/>
    <n v="0"/>
  </r>
  <r>
    <n v="8615"/>
    <s v="L55794"/>
    <x v="1"/>
    <n v="297.5"/>
    <n v="308.5"/>
    <n v="1691"/>
    <n v="177.08110590734469"/>
    <n v="33.1"/>
    <n v="11"/>
    <n v="5.86138460553311"/>
    <n v="9"/>
    <x v="0"/>
    <n v="0"/>
    <n v="0"/>
    <n v="0"/>
    <n v="0"/>
    <n v="0"/>
  </r>
  <r>
    <n v="8616"/>
    <s v="L55795"/>
    <x v="1"/>
    <n v="297.60000000000002"/>
    <n v="308.60000000000002"/>
    <n v="1382"/>
    <n v="144.7227015753698"/>
    <n v="47.1"/>
    <n v="11"/>
    <n v="6.816439244199918"/>
    <n v="11"/>
    <x v="0"/>
    <n v="0"/>
    <n v="0"/>
    <n v="0"/>
    <n v="0"/>
    <n v="0"/>
  </r>
  <r>
    <n v="8617"/>
    <s v="L55796"/>
    <x v="1"/>
    <n v="297.60000000000002"/>
    <n v="308.60000000000002"/>
    <n v="1355"/>
    <n v="141.89526818713901"/>
    <n v="46.4"/>
    <n v="11"/>
    <n v="6.5839404438832494"/>
    <n v="13"/>
    <x v="0"/>
    <n v="0"/>
    <n v="0"/>
    <n v="0"/>
    <n v="0"/>
    <n v="0"/>
  </r>
  <r>
    <n v="8618"/>
    <s v="L55797"/>
    <x v="1"/>
    <n v="297.60000000000002"/>
    <n v="308.60000000000002"/>
    <n v="1529"/>
    <n v="160.1165055779598"/>
    <n v="45.3"/>
    <n v="11"/>
    <n v="7.2532777026815785"/>
    <n v="15"/>
    <x v="0"/>
    <n v="0"/>
    <n v="0"/>
    <n v="0"/>
    <n v="0"/>
    <n v="0"/>
  </r>
  <r>
    <n v="8619"/>
    <s v="L55798"/>
    <x v="1"/>
    <n v="297.7"/>
    <n v="308.7"/>
    <n v="1829"/>
    <n v="191.53243211385774"/>
    <n v="24.9"/>
    <n v="11"/>
    <n v="4.7691575596350573"/>
    <n v="17"/>
    <x v="0"/>
    <n v="0"/>
    <n v="0"/>
    <n v="0"/>
    <n v="0"/>
    <n v="0"/>
  </r>
  <r>
    <n v="8620"/>
    <s v="H38033"/>
    <x v="2"/>
    <n v="297.60000000000002"/>
    <n v="308.60000000000002"/>
    <n v="1480"/>
    <n v="154.98523757709646"/>
    <n v="39.799999999999997"/>
    <n v="11"/>
    <n v="6.1684124555684381"/>
    <n v="19"/>
    <x v="0"/>
    <n v="0"/>
    <n v="0"/>
    <n v="0"/>
    <n v="0"/>
    <n v="0"/>
  </r>
  <r>
    <n v="8621"/>
    <s v="L55800"/>
    <x v="1"/>
    <n v="297.60000000000002"/>
    <n v="308.5"/>
    <n v="1475"/>
    <n v="154.46163880149817"/>
    <n v="42.4"/>
    <n v="10.899999999999977"/>
    <n v="6.5491734851835215"/>
    <n v="24"/>
    <x v="0"/>
    <n v="0"/>
    <n v="0"/>
    <n v="0"/>
    <n v="0"/>
    <n v="0"/>
  </r>
  <r>
    <n v="8622"/>
    <s v="M23481"/>
    <x v="0"/>
    <n v="297.60000000000002"/>
    <n v="308.5"/>
    <n v="1431"/>
    <n v="149.85396957623314"/>
    <n v="52.6"/>
    <n v="10.899999999999977"/>
    <n v="7.8823187997098634"/>
    <n v="26"/>
    <x v="0"/>
    <n v="0"/>
    <n v="0"/>
    <n v="0"/>
    <n v="0"/>
    <n v="0"/>
  </r>
  <r>
    <n v="8623"/>
    <s v="L55802"/>
    <x v="1"/>
    <n v="297.5"/>
    <n v="308.3"/>
    <n v="1437"/>
    <n v="150.4822881069511"/>
    <n v="42.3"/>
    <n v="10.800000000000011"/>
    <n v="6.365400786924031"/>
    <n v="29"/>
    <x v="0"/>
    <n v="0"/>
    <n v="0"/>
    <n v="0"/>
    <n v="0"/>
    <n v="0"/>
  </r>
  <r>
    <n v="8624"/>
    <s v="M23483"/>
    <x v="0"/>
    <n v="297.5"/>
    <n v="308.3"/>
    <n v="1476"/>
    <n v="154.56635855661781"/>
    <n v="45.6"/>
    <n v="10.800000000000011"/>
    <n v="7.0482259501817728"/>
    <n v="31"/>
    <x v="0"/>
    <n v="0"/>
    <n v="0"/>
    <n v="0"/>
    <n v="0"/>
    <n v="0"/>
  </r>
  <r>
    <n v="8625"/>
    <s v="H38038"/>
    <x v="2"/>
    <n v="297.5"/>
    <n v="308.39999999999998"/>
    <n v="1490"/>
    <n v="156.03243512829306"/>
    <n v="39.700000000000003"/>
    <n v="10.899999999999977"/>
    <n v="6.1944876745932351"/>
    <n v="34"/>
    <x v="0"/>
    <n v="0"/>
    <n v="0"/>
    <n v="0"/>
    <n v="0"/>
    <n v="0"/>
  </r>
  <r>
    <n v="8626"/>
    <s v="L55805"/>
    <x v="1"/>
    <n v="297.39999999999998"/>
    <n v="308.3"/>
    <n v="1632"/>
    <n v="170.90264035528475"/>
    <n v="33.5"/>
    <n v="10.900000000000034"/>
    <n v="5.7252384519020385"/>
    <n v="39"/>
    <x v="0"/>
    <n v="0"/>
    <n v="0"/>
    <n v="0"/>
    <n v="0"/>
    <n v="0"/>
  </r>
  <r>
    <n v="8627"/>
    <s v="L55806"/>
    <x v="1"/>
    <n v="297.39999999999998"/>
    <n v="308.2"/>
    <n v="1402"/>
    <n v="146.817096677763"/>
    <n v="49.7"/>
    <n v="10.800000000000011"/>
    <n v="7.2968097048848222"/>
    <n v="41"/>
    <x v="0"/>
    <n v="0"/>
    <n v="0"/>
    <n v="0"/>
    <n v="0"/>
    <n v="0"/>
  </r>
  <r>
    <n v="8628"/>
    <s v="L55807"/>
    <x v="1"/>
    <n v="297.39999999999998"/>
    <n v="308.3"/>
    <n v="1347"/>
    <n v="141.05751014618173"/>
    <n v="45.8"/>
    <n v="10.900000000000034"/>
    <n v="6.460433964695123"/>
    <n v="43"/>
    <x v="0"/>
    <n v="0"/>
    <n v="0"/>
    <n v="0"/>
    <n v="0"/>
    <n v="0"/>
  </r>
  <r>
    <n v="8629"/>
    <s v="L55808"/>
    <x v="1"/>
    <n v="297.5"/>
    <n v="308.39999999999998"/>
    <n v="1747"/>
    <n v="182.94541219404562"/>
    <n v="31"/>
    <n v="10.899999999999977"/>
    <n v="5.6713077780154144"/>
    <n v="45"/>
    <x v="0"/>
    <n v="0"/>
    <n v="0"/>
    <n v="0"/>
    <n v="0"/>
    <n v="0"/>
  </r>
  <r>
    <n v="8630"/>
    <s v="H38043"/>
    <x v="2"/>
    <n v="297.5"/>
    <n v="308.5"/>
    <n v="1557"/>
    <n v="163.04865872131026"/>
    <n v="39.1"/>
    <n v="11"/>
    <n v="6.3752025560032317"/>
    <n v="47"/>
    <x v="0"/>
    <n v="0"/>
    <n v="0"/>
    <n v="0"/>
    <n v="0"/>
    <n v="0"/>
  </r>
  <r>
    <n v="8631"/>
    <s v="L55810"/>
    <x v="1"/>
    <n v="297.39999999999998"/>
    <n v="308.39999999999998"/>
    <n v="1371"/>
    <n v="143.57078426905355"/>
    <n v="57.4"/>
    <n v="11"/>
    <n v="8.2409630170436738"/>
    <n v="52"/>
    <x v="0"/>
    <n v="0"/>
    <n v="0"/>
    <n v="0"/>
    <n v="0"/>
    <n v="0"/>
  </r>
  <r>
    <n v="8632"/>
    <s v="H38045"/>
    <x v="2"/>
    <n v="297.3"/>
    <n v="308.3"/>
    <n v="1506"/>
    <n v="157.70795121020763"/>
    <n v="37"/>
    <n v="11"/>
    <n v="5.8351941947776824"/>
    <n v="54"/>
    <x v="0"/>
    <n v="0"/>
    <n v="0"/>
    <n v="0"/>
    <n v="0"/>
    <n v="0"/>
  </r>
  <r>
    <n v="8633"/>
    <s v="L55812"/>
    <x v="1"/>
    <n v="297.3"/>
    <n v="308.3"/>
    <n v="1590"/>
    <n v="166.50441064025901"/>
    <n v="35.5"/>
    <n v="11"/>
    <n v="5.9109065777291949"/>
    <n v="59"/>
    <x v="0"/>
    <n v="0"/>
    <n v="0"/>
    <n v="0"/>
    <n v="0"/>
    <n v="0"/>
  </r>
  <r>
    <n v="8634"/>
    <s v="L55813"/>
    <x v="1"/>
    <n v="297.39999999999998"/>
    <n v="308.3"/>
    <n v="1336"/>
    <n v="139.90559283986548"/>
    <n v="53.7"/>
    <n v="10.900000000000034"/>
    <n v="7.5129303355007773"/>
    <n v="61"/>
    <x v="0"/>
    <n v="0"/>
    <n v="0"/>
    <n v="0"/>
    <n v="0"/>
    <n v="0"/>
  </r>
  <r>
    <n v="8635"/>
    <s v="L55814"/>
    <x v="1"/>
    <n v="297.3"/>
    <n v="308.3"/>
    <n v="1411"/>
    <n v="147.75957447383993"/>
    <n v="43.2"/>
    <n v="11"/>
    <n v="6.3832136172698855"/>
    <n v="63"/>
    <x v="0"/>
    <n v="0"/>
    <n v="0"/>
    <n v="0"/>
    <n v="0"/>
    <n v="0"/>
  </r>
  <r>
    <n v="8636"/>
    <s v="L55815"/>
    <x v="1"/>
    <n v="297.39999999999998"/>
    <n v="308.3"/>
    <n v="1704"/>
    <n v="178.44246272390026"/>
    <n v="27.3"/>
    <n v="10.900000000000034"/>
    <n v="4.8714792323624767"/>
    <n v="65"/>
    <x v="0"/>
    <n v="0"/>
    <n v="0"/>
    <n v="0"/>
    <n v="0"/>
    <n v="0"/>
  </r>
  <r>
    <n v="8637"/>
    <s v="L55816"/>
    <x v="1"/>
    <n v="297.5"/>
    <n v="308.39999999999998"/>
    <n v="1723"/>
    <n v="180.4321380711738"/>
    <n v="27.3"/>
    <n v="10.899999999999977"/>
    <n v="4.9257973693430452"/>
    <n v="67"/>
    <x v="0"/>
    <n v="0"/>
    <n v="0"/>
    <n v="0"/>
    <n v="0"/>
    <n v="0"/>
  </r>
  <r>
    <n v="8638"/>
    <s v="L55817"/>
    <x v="1"/>
    <n v="297.5"/>
    <n v="308.5"/>
    <n v="1459"/>
    <n v="152.7861227195836"/>
    <n v="39.700000000000003"/>
    <n v="11"/>
    <n v="6.0656090719674696"/>
    <n v="69"/>
    <x v="0"/>
    <n v="0"/>
    <n v="0"/>
    <n v="0"/>
    <n v="0"/>
    <n v="0"/>
  </r>
  <r>
    <n v="8639"/>
    <s v="L55818"/>
    <x v="1"/>
    <n v="297.60000000000002"/>
    <n v="308.5"/>
    <n v="1572"/>
    <n v="164.61945504810515"/>
    <n v="35.9"/>
    <n v="10.899999999999977"/>
    <n v="5.9098384362269742"/>
    <n v="71"/>
    <x v="0"/>
    <n v="0"/>
    <n v="0"/>
    <n v="0"/>
    <n v="0"/>
    <n v="0"/>
  </r>
  <r>
    <n v="8640"/>
    <s v="L55819"/>
    <x v="1"/>
    <n v="297.5"/>
    <n v="308.39999999999998"/>
    <n v="1384"/>
    <n v="144.93214108560912"/>
    <n v="56"/>
    <n v="10.899999999999977"/>
    <n v="8.1161999007941112"/>
    <n v="73"/>
    <x v="0"/>
    <n v="0"/>
    <n v="0"/>
    <n v="0"/>
    <n v="0"/>
    <n v="0"/>
  </r>
  <r>
    <n v="8641"/>
    <s v="L55820"/>
    <x v="1"/>
    <n v="297.60000000000002"/>
    <n v="308.60000000000002"/>
    <n v="1383"/>
    <n v="144.82742133048947"/>
    <n v="47.5"/>
    <n v="11"/>
    <n v="6.8793025131982493"/>
    <n v="75"/>
    <x v="0"/>
    <n v="0"/>
    <n v="0"/>
    <n v="0"/>
    <n v="0"/>
    <n v="0"/>
  </r>
  <r>
    <n v="8642"/>
    <s v="M23501"/>
    <x v="0"/>
    <n v="297.60000000000002"/>
    <n v="308.5"/>
    <n v="1360"/>
    <n v="142.4188669627373"/>
    <n v="48.6"/>
    <n v="10.899999999999977"/>
    <n v="6.9215569343890326"/>
    <n v="77"/>
    <x v="0"/>
    <n v="0"/>
    <n v="0"/>
    <n v="0"/>
    <n v="0"/>
    <n v="0"/>
  </r>
  <r>
    <n v="8643"/>
    <s v="M23502"/>
    <x v="0"/>
    <n v="297.5"/>
    <n v="308.39999999999998"/>
    <n v="1596"/>
    <n v="167.132729170977"/>
    <n v="36.6"/>
    <n v="10.899999999999977"/>
    <n v="6.1170578876577579"/>
    <n v="80"/>
    <x v="0"/>
    <n v="0"/>
    <n v="0"/>
    <n v="0"/>
    <n v="0"/>
    <n v="0"/>
  </r>
  <r>
    <n v="8644"/>
    <s v="L55823"/>
    <x v="1"/>
    <n v="297.5"/>
    <n v="308.5"/>
    <n v="1448"/>
    <n v="151.63420541326735"/>
    <n v="54.3"/>
    <n v="11"/>
    <n v="8.2337373539404162"/>
    <n v="83"/>
    <x v="0"/>
    <n v="0"/>
    <n v="0"/>
    <n v="0"/>
    <n v="0"/>
    <n v="0"/>
  </r>
  <r>
    <n v="8645"/>
    <s v="M23504"/>
    <x v="0"/>
    <n v="297.60000000000002"/>
    <n v="308.5"/>
    <n v="1443"/>
    <n v="151.11060663766906"/>
    <n v="38.200000000000003"/>
    <n v="10.899999999999977"/>
    <n v="5.7724251735589585"/>
    <n v="85"/>
    <x v="0"/>
    <n v="0"/>
    <n v="0"/>
    <n v="0"/>
    <n v="0"/>
    <n v="0"/>
  </r>
  <r>
    <n v="8646"/>
    <s v="M23505"/>
    <x v="0"/>
    <n v="297.60000000000002"/>
    <n v="308.60000000000002"/>
    <n v="1492"/>
    <n v="156.24187463853238"/>
    <n v="35.5"/>
    <n v="11"/>
    <n v="5.5465865496679001"/>
    <n v="88"/>
    <x v="0"/>
    <n v="0"/>
    <n v="0"/>
    <n v="0"/>
    <n v="0"/>
    <n v="0"/>
  </r>
  <r>
    <n v="8647"/>
    <s v="L55826"/>
    <x v="1"/>
    <n v="297.5"/>
    <n v="308.60000000000002"/>
    <n v="1497"/>
    <n v="156.76547341413067"/>
    <n v="43.9"/>
    <n v="11.100000000000023"/>
    <n v="6.8820042828803363"/>
    <n v="91"/>
    <x v="0"/>
    <n v="0"/>
    <n v="0"/>
    <n v="0"/>
    <n v="0"/>
    <n v="0"/>
  </r>
  <r>
    <n v="8648"/>
    <s v="L55827"/>
    <x v="1"/>
    <n v="297.5"/>
    <n v="308.5"/>
    <n v="1530"/>
    <n v="160.22122533307945"/>
    <n v="38.5"/>
    <n v="11"/>
    <n v="6.1685171753235588"/>
    <n v="93"/>
    <x v="0"/>
    <n v="0"/>
    <n v="0"/>
    <n v="0"/>
    <n v="0"/>
    <n v="0"/>
  </r>
  <r>
    <n v="8649"/>
    <s v="M23508"/>
    <x v="0"/>
    <n v="297.39999999999998"/>
    <n v="308.39999999999998"/>
    <n v="1478"/>
    <n v="154.77579806685713"/>
    <n v="46.2"/>
    <n v="11"/>
    <n v="7.1506418706887995"/>
    <n v="95"/>
    <x v="0"/>
    <n v="0"/>
    <n v="0"/>
    <n v="0"/>
    <n v="0"/>
    <n v="0"/>
  </r>
  <r>
    <n v="8650"/>
    <s v="L55829"/>
    <x v="1"/>
    <n v="297.39999999999998"/>
    <n v="308.39999999999998"/>
    <n v="1328"/>
    <n v="139.06783479890819"/>
    <n v="61.8"/>
    <n v="11"/>
    <n v="8.5943921905725258"/>
    <n v="98"/>
    <x v="0"/>
    <n v="0"/>
    <n v="0"/>
    <n v="0"/>
    <n v="0"/>
    <n v="0"/>
  </r>
  <r>
    <n v="8651"/>
    <s v="H38064"/>
    <x v="2"/>
    <n v="297.39999999999998"/>
    <n v="308.3"/>
    <n v="1771"/>
    <n v="185.45868631691746"/>
    <n v="27.4"/>
    <n v="10.900000000000034"/>
    <n v="5.0815680050835379"/>
    <n v="100"/>
    <x v="0"/>
    <n v="0"/>
    <n v="0"/>
    <n v="0"/>
    <n v="0"/>
    <n v="0"/>
  </r>
  <r>
    <n v="8652"/>
    <s v="M23511"/>
    <x v="0"/>
    <n v="297.39999999999998"/>
    <n v="308.39999999999998"/>
    <n v="1564"/>
    <n v="163.7816970071479"/>
    <n v="35"/>
    <n v="11"/>
    <n v="5.7323593952501763"/>
    <n v="105"/>
    <x v="0"/>
    <n v="0"/>
    <n v="0"/>
    <n v="0"/>
    <n v="0"/>
    <n v="0"/>
  </r>
  <r>
    <n v="8653"/>
    <s v="H38066"/>
    <x v="2"/>
    <n v="297.3"/>
    <n v="308.3"/>
    <n v="1461"/>
    <n v="152.99556222982292"/>
    <n v="41.5"/>
    <n v="11"/>
    <n v="6.349315832537652"/>
    <n v="108"/>
    <x v="0"/>
    <n v="0"/>
    <n v="0"/>
    <n v="0"/>
    <n v="0"/>
    <n v="0"/>
  </r>
  <r>
    <n v="8654"/>
    <s v="M23513"/>
    <x v="0"/>
    <n v="297.39999999999998"/>
    <n v="308.3"/>
    <n v="1335"/>
    <n v="139.8008730847458"/>
    <n v="57.9"/>
    <n v="10.900000000000034"/>
    <n v="8.094470551606781"/>
    <n v="113"/>
    <x v="0"/>
    <n v="0"/>
    <n v="0"/>
    <n v="0"/>
    <n v="0"/>
    <n v="0"/>
  </r>
  <r>
    <n v="8655"/>
    <s v="M23514"/>
    <x v="0"/>
    <n v="297.39999999999998"/>
    <n v="308.39999999999998"/>
    <n v="1441"/>
    <n v="150.90116712742974"/>
    <n v="46.8"/>
    <n v="11"/>
    <n v="7.0621746215637113"/>
    <n v="116"/>
    <x v="0"/>
    <n v="0"/>
    <n v="0"/>
    <n v="0"/>
    <n v="0"/>
    <n v="0"/>
  </r>
  <r>
    <n v="8656"/>
    <s v="L55835"/>
    <x v="1"/>
    <n v="297.3"/>
    <n v="308.3"/>
    <n v="1268"/>
    <n v="132.7846494917286"/>
    <n v="60.6"/>
    <n v="11"/>
    <n v="8.0467497591987538"/>
    <n v="119"/>
    <x v="0"/>
    <n v="0"/>
    <n v="0"/>
    <n v="0"/>
    <n v="0"/>
    <n v="0"/>
  </r>
  <r>
    <n v="8657"/>
    <s v="M23516"/>
    <x v="0"/>
    <n v="297.3"/>
    <n v="308.3"/>
    <n v="1697"/>
    <n v="177.70942443806265"/>
    <n v="27.4"/>
    <n v="11"/>
    <n v="4.8692382296029164"/>
    <n v="121"/>
    <x v="0"/>
    <n v="0"/>
    <n v="0"/>
    <n v="0"/>
    <n v="0"/>
    <n v="0"/>
  </r>
  <r>
    <n v="8658"/>
    <s v="L55837"/>
    <x v="1"/>
    <n v="297.39999999999998"/>
    <n v="308.39999999999998"/>
    <n v="1421"/>
    <n v="148.80677202503654"/>
    <n v="46"/>
    <n v="11"/>
    <n v="6.8451115131516804"/>
    <n v="124"/>
    <x v="0"/>
    <n v="0"/>
    <n v="0"/>
    <n v="0"/>
    <n v="0"/>
    <n v="0"/>
  </r>
  <r>
    <n v="8659"/>
    <s v="L55838"/>
    <x v="1"/>
    <n v="297.39999999999998"/>
    <n v="308.5"/>
    <n v="1496"/>
    <n v="156.66075365901102"/>
    <n v="36.4"/>
    <n v="11.100000000000023"/>
    <n v="5.702451433188001"/>
    <n v="126"/>
    <x v="0"/>
    <n v="0"/>
    <n v="0"/>
    <n v="0"/>
    <n v="0"/>
    <n v="0"/>
  </r>
  <r>
    <n v="8660"/>
    <s v="L55839"/>
    <x v="1"/>
    <n v="297.5"/>
    <n v="308.5"/>
    <n v="1375"/>
    <n v="143.98966328953216"/>
    <n v="55.6"/>
    <n v="11"/>
    <n v="8.0058252788979889"/>
    <n v="128"/>
    <x v="0"/>
    <n v="0"/>
    <n v="0"/>
    <n v="0"/>
    <n v="0"/>
    <n v="0"/>
  </r>
  <r>
    <n v="8661"/>
    <s v="L55840"/>
    <x v="1"/>
    <n v="297.39999999999998"/>
    <n v="308.5"/>
    <n v="1295"/>
    <n v="135.61208287995939"/>
    <n v="52.1"/>
    <n v="11.100000000000023"/>
    <n v="7.0653895180458841"/>
    <n v="130"/>
    <x v="0"/>
    <n v="0"/>
    <n v="0"/>
    <n v="0"/>
    <n v="0"/>
    <n v="0"/>
  </r>
  <r>
    <n v="8662"/>
    <s v="L55841"/>
    <x v="1"/>
    <n v="297.39999999999998"/>
    <n v="308.5"/>
    <n v="1643"/>
    <n v="172.054557661601"/>
    <n v="33.799999999999997"/>
    <n v="11.100000000000023"/>
    <n v="5.8154440489621129"/>
    <n v="132"/>
    <x v="0"/>
    <n v="0"/>
    <n v="0"/>
    <n v="0"/>
    <n v="0"/>
    <n v="0"/>
  </r>
  <r>
    <n v="8663"/>
    <s v="L55842"/>
    <x v="1"/>
    <n v="297.5"/>
    <n v="308.60000000000002"/>
    <n v="1514"/>
    <n v="158.54570925116488"/>
    <n v="36.9"/>
    <n v="11.100000000000023"/>
    <n v="5.850336671367983"/>
    <n v="134"/>
    <x v="0"/>
    <n v="0"/>
    <n v="0"/>
    <n v="0"/>
    <n v="0"/>
    <n v="0"/>
  </r>
  <r>
    <n v="8664"/>
    <s v="L55843"/>
    <x v="1"/>
    <n v="297.5"/>
    <n v="308.60000000000002"/>
    <n v="1671"/>
    <n v="174.98671080495149"/>
    <n v="29.4"/>
    <n v="11.100000000000023"/>
    <n v="5.144609297665574"/>
    <n v="136"/>
    <x v="0"/>
    <n v="0"/>
    <n v="0"/>
    <n v="0"/>
    <n v="0"/>
    <n v="0"/>
  </r>
  <r>
    <n v="8665"/>
    <s v="H38078"/>
    <x v="2"/>
    <n v="297.5"/>
    <n v="308.60000000000002"/>
    <n v="1355"/>
    <n v="141.89526818713901"/>
    <n v="58.9"/>
    <n v="11.100000000000023"/>
    <n v="8.3576312962224879"/>
    <n v="138"/>
    <x v="0"/>
    <n v="0"/>
    <n v="0"/>
    <n v="0"/>
    <n v="0"/>
    <n v="0"/>
  </r>
  <r>
    <n v="8666"/>
    <s v="L55845"/>
    <x v="1"/>
    <n v="297.60000000000002"/>
    <n v="308.7"/>
    <n v="1365"/>
    <n v="142.94246573833559"/>
    <n v="50.6"/>
    <n v="11.099999999999966"/>
    <n v="7.232888766359781"/>
    <n v="143"/>
    <x v="0"/>
    <n v="0"/>
    <n v="0"/>
    <n v="0"/>
    <n v="0"/>
    <n v="0"/>
  </r>
  <r>
    <n v="8667"/>
    <s v="L55846"/>
    <x v="1"/>
    <n v="297.5"/>
    <n v="308.7"/>
    <n v="1407"/>
    <n v="147.34069545336129"/>
    <n v="42.5"/>
    <n v="11.199999999999989"/>
    <n v="6.2619795567678551"/>
    <n v="145"/>
    <x v="0"/>
    <n v="0"/>
    <n v="0"/>
    <n v="0"/>
    <n v="0"/>
    <n v="0"/>
  </r>
  <r>
    <n v="8668"/>
    <s v="M23527"/>
    <x v="0"/>
    <n v="297.5"/>
    <n v="308.8"/>
    <n v="1455"/>
    <n v="152.36724369910496"/>
    <n v="46.1"/>
    <n v="11.300000000000011"/>
    <n v="7.0241299345287391"/>
    <n v="147"/>
    <x v="0"/>
    <n v="0"/>
    <n v="0"/>
    <n v="0"/>
    <n v="0"/>
    <n v="0"/>
  </r>
  <r>
    <n v="8669"/>
    <s v="L55848"/>
    <x v="1"/>
    <n v="297.5"/>
    <n v="308.8"/>
    <n v="1502"/>
    <n v="157.28907218972896"/>
    <n v="45.9"/>
    <n v="11.300000000000011"/>
    <n v="7.2195684135085587"/>
    <n v="150"/>
    <x v="0"/>
    <n v="0"/>
    <n v="0"/>
    <n v="0"/>
    <n v="0"/>
    <n v="0"/>
  </r>
  <r>
    <n v="8670"/>
    <s v="M23529"/>
    <x v="0"/>
    <n v="297.5"/>
    <n v="308.8"/>
    <n v="1471"/>
    <n v="154.04275978101953"/>
    <n v="52.3"/>
    <n v="11.300000000000011"/>
    <n v="8.0564363365473213"/>
    <n v="152"/>
    <x v="0"/>
    <n v="0"/>
    <n v="0"/>
    <n v="0"/>
    <n v="0"/>
    <n v="0"/>
  </r>
  <r>
    <n v="8671"/>
    <s v="L55850"/>
    <x v="1"/>
    <n v="297.5"/>
    <n v="308.89999999999998"/>
    <n v="1581"/>
    <n v="165.56193284418211"/>
    <n v="30.4"/>
    <n v="11.399999999999977"/>
    <n v="5.0330827584631361"/>
    <n v="155"/>
    <x v="0"/>
    <n v="0"/>
    <n v="0"/>
    <n v="0"/>
    <n v="0"/>
    <n v="0"/>
  </r>
  <r>
    <n v="8672"/>
    <s v="L55851"/>
    <x v="1"/>
    <n v="297.5"/>
    <n v="308.8"/>
    <n v="1530"/>
    <n v="160.22122533307945"/>
    <n v="37.799999999999997"/>
    <n v="11.300000000000011"/>
    <n v="6.056362317590402"/>
    <n v="157"/>
    <x v="0"/>
    <n v="0"/>
    <n v="0"/>
    <n v="0"/>
    <n v="0"/>
    <n v="0"/>
  </r>
  <r>
    <n v="8673"/>
    <s v="L55852"/>
    <x v="1"/>
    <n v="297.5"/>
    <n v="308.8"/>
    <n v="1312"/>
    <n v="137.3923187169936"/>
    <n v="50.3"/>
    <n v="11.300000000000011"/>
    <n v="6.9108336314647776"/>
    <n v="159"/>
    <x v="0"/>
    <n v="0"/>
    <n v="0"/>
    <n v="0"/>
    <n v="0"/>
    <n v="0"/>
  </r>
  <r>
    <n v="8674"/>
    <s v="L55853"/>
    <x v="1"/>
    <n v="297.39999999999998"/>
    <n v="308.60000000000002"/>
    <n v="1494"/>
    <n v="156.4513141487717"/>
    <n v="42.6"/>
    <n v="11.200000000000045"/>
    <n v="6.6648259827376748"/>
    <n v="161"/>
    <x v="0"/>
    <n v="0"/>
    <n v="0"/>
    <n v="0"/>
    <n v="0"/>
    <n v="0"/>
  </r>
  <r>
    <n v="8675"/>
    <s v="M23534"/>
    <x v="0"/>
    <n v="297.39999999999998"/>
    <n v="308.60000000000002"/>
    <n v="1528"/>
    <n v="160.01178582284012"/>
    <n v="29.1"/>
    <n v="11.200000000000045"/>
    <n v="4.6563429674446475"/>
    <n v="163"/>
    <x v="0"/>
    <n v="0"/>
    <n v="0"/>
    <n v="0"/>
    <n v="0"/>
    <n v="0"/>
  </r>
  <r>
    <n v="8676"/>
    <s v="H38089"/>
    <x v="2"/>
    <n v="297.3"/>
    <n v="308.60000000000002"/>
    <n v="1688"/>
    <n v="176.7669466419857"/>
    <n v="29.4"/>
    <n v="11.300000000000011"/>
    <n v="5.1969482312743791"/>
    <n v="166"/>
    <x v="0"/>
    <n v="0"/>
    <n v="0"/>
    <n v="0"/>
    <n v="0"/>
    <n v="0"/>
  </r>
  <r>
    <n v="8677"/>
    <s v="M23536"/>
    <x v="0"/>
    <n v="297.3"/>
    <n v="308.5"/>
    <n v="1520"/>
    <n v="159.17402778188287"/>
    <n v="42.4"/>
    <n v="11.199999999999989"/>
    <n v="6.7489787779518338"/>
    <n v="171"/>
    <x v="0"/>
    <n v="0"/>
    <n v="0"/>
    <n v="0"/>
    <n v="0"/>
    <n v="0"/>
  </r>
  <r>
    <n v="8678"/>
    <s v="M23537"/>
    <x v="0"/>
    <n v="297.3"/>
    <n v="308.5"/>
    <n v="1664"/>
    <n v="174.25367251911388"/>
    <n v="28.9"/>
    <n v="11.199999999999989"/>
    <n v="5.0359311358023904"/>
    <n v="174"/>
    <x v="0"/>
    <n v="0"/>
    <n v="0"/>
    <n v="0"/>
    <n v="0"/>
    <n v="0"/>
  </r>
  <r>
    <n v="8679"/>
    <s v="L55858"/>
    <x v="1"/>
    <n v="297.3"/>
    <n v="308.5"/>
    <n v="1514"/>
    <n v="158.54570925116488"/>
    <n v="44.5"/>
    <n v="11.199999999999989"/>
    <n v="7.0552840616768373"/>
    <n v="177"/>
    <x v="0"/>
    <n v="0"/>
    <n v="0"/>
    <n v="0"/>
    <n v="0"/>
    <n v="0"/>
  </r>
  <r>
    <n v="8680"/>
    <s v="L55859"/>
    <x v="1"/>
    <n v="297.3"/>
    <n v="308.5"/>
    <n v="1456"/>
    <n v="152.47196345422464"/>
    <n v="54.2"/>
    <n v="11.199999999999989"/>
    <n v="8.2639804192189743"/>
    <n v="179"/>
    <x v="0"/>
    <n v="0"/>
    <n v="0"/>
    <n v="0"/>
    <n v="0"/>
    <n v="0"/>
  </r>
  <r>
    <n v="8681"/>
    <s v="L55860"/>
    <x v="1"/>
    <n v="297.2"/>
    <n v="308.5"/>
    <n v="1494"/>
    <n v="156.4513141487717"/>
    <n v="39.6"/>
    <n v="11.300000000000011"/>
    <n v="6.1954720402913601"/>
    <n v="181"/>
    <x v="0"/>
    <n v="0"/>
    <n v="0"/>
    <n v="0"/>
    <n v="0"/>
    <n v="0"/>
  </r>
  <r>
    <n v="8682"/>
    <s v="L55861"/>
    <x v="1"/>
    <n v="297.2"/>
    <n v="308.39999999999998"/>
    <n v="1605"/>
    <n v="168.07520696705393"/>
    <n v="30"/>
    <n v="11.199999999999989"/>
    <n v="5.0422562090116179"/>
    <n v="183"/>
    <x v="0"/>
    <n v="0"/>
    <n v="0"/>
    <n v="0"/>
    <n v="0"/>
    <n v="0"/>
  </r>
  <r>
    <n v="8683"/>
    <s v="M23542"/>
    <x v="0"/>
    <n v="297.2"/>
    <n v="308.5"/>
    <n v="1353"/>
    <n v="141.68582867689966"/>
    <n v="46.5"/>
    <n v="11.300000000000011"/>
    <n v="6.5883910334758342"/>
    <n v="185"/>
    <x v="0"/>
    <n v="0"/>
    <n v="0"/>
    <n v="0"/>
    <n v="0"/>
    <n v="0"/>
  </r>
  <r>
    <n v="8684"/>
    <s v="L55863"/>
    <x v="1"/>
    <n v="297.2"/>
    <n v="308.5"/>
    <n v="1447"/>
    <n v="151.52948565814768"/>
    <n v="47.9"/>
    <n v="11.300000000000011"/>
    <n v="7.2582623630252741"/>
    <n v="188"/>
    <x v="0"/>
    <n v="0"/>
    <n v="0"/>
    <n v="0"/>
    <n v="0"/>
    <n v="0"/>
  </r>
  <r>
    <n v="8685"/>
    <s v="L55864"/>
    <x v="1"/>
    <n v="297.2"/>
    <n v="308.5"/>
    <n v="1588"/>
    <n v="166.29497113001972"/>
    <n v="40.4"/>
    <n v="11.300000000000011"/>
    <n v="6.7183168336527963"/>
    <n v="190"/>
    <x v="0"/>
    <n v="0"/>
    <n v="0"/>
    <n v="0"/>
    <n v="0"/>
    <n v="0"/>
  </r>
  <r>
    <n v="8686"/>
    <s v="H38099"/>
    <x v="2"/>
    <n v="297.2"/>
    <n v="308.5"/>
    <n v="1524"/>
    <n v="159.59290680236148"/>
    <n v="41.4"/>
    <n v="11.300000000000011"/>
    <n v="6.6071463416177645"/>
    <n v="192"/>
    <x v="0"/>
    <n v="0"/>
    <n v="0"/>
    <n v="0"/>
    <n v="0"/>
    <n v="0"/>
  </r>
  <r>
    <n v="8687"/>
    <s v="M23546"/>
    <x v="0"/>
    <n v="297.2"/>
    <n v="308.5"/>
    <n v="1611"/>
    <n v="168.70352549777189"/>
    <n v="31.6"/>
    <n v="11.300000000000011"/>
    <n v="5.3310314057295916"/>
    <n v="197"/>
    <x v="0"/>
    <n v="0"/>
    <n v="0"/>
    <n v="0"/>
    <n v="0"/>
    <n v="0"/>
  </r>
  <r>
    <n v="8688"/>
    <s v="M23547"/>
    <x v="0"/>
    <n v="297.2"/>
    <n v="308.5"/>
    <n v="1604"/>
    <n v="167.97048721193426"/>
    <n v="34.9"/>
    <n v="11.300000000000011"/>
    <n v="5.8621700036965052"/>
    <n v="200"/>
    <x v="0"/>
    <n v="0"/>
    <n v="0"/>
    <n v="0"/>
    <n v="0"/>
    <n v="0"/>
  </r>
  <r>
    <n v="8689"/>
    <s v="L55868"/>
    <x v="1"/>
    <n v="297.10000000000002"/>
    <n v="308.5"/>
    <n v="1483"/>
    <n v="155.29939684245542"/>
    <n v="46.9"/>
    <n v="11.399999999999977"/>
    <n v="7.283541711911159"/>
    <n v="203"/>
    <x v="0"/>
    <n v="0"/>
    <n v="0"/>
    <n v="0"/>
    <n v="0"/>
    <n v="0"/>
  </r>
  <r>
    <n v="8690"/>
    <s v="L55869"/>
    <x v="1"/>
    <n v="297.10000000000002"/>
    <n v="308.39999999999998"/>
    <n v="1543"/>
    <n v="161.58258214963502"/>
    <n v="39.6"/>
    <n v="11.299999999999955"/>
    <n v="6.3986702531255473"/>
    <n v="205"/>
    <x v="0"/>
    <n v="0"/>
    <n v="0"/>
    <n v="0"/>
    <n v="0"/>
    <n v="0"/>
  </r>
  <r>
    <n v="8691"/>
    <s v="L55870"/>
    <x v="1"/>
    <n v="297.10000000000002"/>
    <n v="308.5"/>
    <n v="1323"/>
    <n v="138.54423602330988"/>
    <n v="44.4"/>
    <n v="11.399999999999977"/>
    <n v="6.1513640794349582"/>
    <n v="207"/>
    <x v="1"/>
    <n v="1"/>
    <n v="0"/>
    <n v="0"/>
    <n v="0"/>
    <n v="0"/>
  </r>
  <r>
    <n v="8692"/>
    <s v="L55871"/>
    <x v="1"/>
    <n v="297.10000000000002"/>
    <n v="308.5"/>
    <n v="1555"/>
    <n v="162.83921921107094"/>
    <n v="36.200000000000003"/>
    <n v="11.399999999999977"/>
    <n v="5.8947797354407685"/>
    <n v="0"/>
    <x v="0"/>
    <n v="0"/>
    <n v="0"/>
    <n v="0"/>
    <n v="0"/>
    <n v="0"/>
  </r>
  <r>
    <n v="8693"/>
    <s v="L55872"/>
    <x v="1"/>
    <n v="297.10000000000002"/>
    <n v="308.39999999999998"/>
    <n v="1583"/>
    <n v="165.77137235442143"/>
    <n v="31.9"/>
    <n v="11.299999999999955"/>
    <n v="5.2881067781060436"/>
    <n v="2"/>
    <x v="0"/>
    <n v="0"/>
    <n v="0"/>
    <n v="0"/>
    <n v="0"/>
    <n v="0"/>
  </r>
  <r>
    <n v="8694"/>
    <s v="M23553"/>
    <x v="0"/>
    <n v="297.2"/>
    <n v="308.5"/>
    <n v="1584"/>
    <n v="165.87609210954108"/>
    <n v="40"/>
    <n v="11.300000000000011"/>
    <n v="6.6350436843816434"/>
    <n v="4"/>
    <x v="0"/>
    <n v="0"/>
    <n v="0"/>
    <n v="0"/>
    <n v="0"/>
    <n v="0"/>
  </r>
  <r>
    <n v="8695"/>
    <s v="L55874"/>
    <x v="1"/>
    <n v="297.2"/>
    <n v="308.5"/>
    <n v="1766"/>
    <n v="184.93508754131915"/>
    <n v="25.8"/>
    <n v="11.300000000000011"/>
    <n v="4.7713252585660335"/>
    <n v="7"/>
    <x v="0"/>
    <n v="0"/>
    <n v="0"/>
    <n v="0"/>
    <n v="0"/>
    <n v="0"/>
  </r>
  <r>
    <n v="8696"/>
    <s v="M23555"/>
    <x v="0"/>
    <n v="297.2"/>
    <n v="308.60000000000002"/>
    <n v="1498"/>
    <n v="156.87019316925034"/>
    <n v="44.4"/>
    <n v="11.400000000000034"/>
    <n v="6.9650365767147147"/>
    <n v="9"/>
    <x v="0"/>
    <n v="0"/>
    <n v="0"/>
    <n v="0"/>
    <n v="0"/>
    <n v="0"/>
  </r>
  <r>
    <n v="8697"/>
    <s v="L55876"/>
    <x v="1"/>
    <n v="297.2"/>
    <n v="308.60000000000002"/>
    <n v="1413"/>
    <n v="147.96901398407925"/>
    <n v="49.8"/>
    <n v="11.400000000000034"/>
    <n v="7.3688568964071468"/>
    <n v="12"/>
    <x v="0"/>
    <n v="0"/>
    <n v="0"/>
    <n v="0"/>
    <n v="0"/>
    <n v="0"/>
  </r>
  <r>
    <n v="8698"/>
    <s v="L55877"/>
    <x v="1"/>
    <n v="297.3"/>
    <n v="308.60000000000002"/>
    <n v="1505"/>
    <n v="157.60323145508795"/>
    <n v="33.5"/>
    <n v="11.300000000000011"/>
    <n v="5.2797082537454463"/>
    <n v="14"/>
    <x v="0"/>
    <n v="0"/>
    <n v="0"/>
    <n v="0"/>
    <n v="0"/>
    <n v="0"/>
  </r>
  <r>
    <n v="8699"/>
    <s v="H38112"/>
    <x v="2"/>
    <n v="297.3"/>
    <n v="308.7"/>
    <n v="1438"/>
    <n v="150.58700786207075"/>
    <n v="46.2"/>
    <n v="11.399999999999977"/>
    <n v="6.9571197632276691"/>
    <n v="16"/>
    <x v="0"/>
    <n v="0"/>
    <n v="0"/>
    <n v="0"/>
    <n v="0"/>
    <n v="0"/>
  </r>
  <r>
    <n v="8700"/>
    <s v="M23559"/>
    <x v="0"/>
    <n v="297.3"/>
    <n v="308.7"/>
    <n v="1655"/>
    <n v="173.31119472303692"/>
    <n v="34.1"/>
    <n v="11.399999999999977"/>
    <n v="5.9099117400555592"/>
    <n v="21"/>
    <x v="0"/>
    <n v="0"/>
    <n v="0"/>
    <n v="0"/>
    <n v="0"/>
    <n v="0"/>
  </r>
  <r>
    <n v="8701"/>
    <s v="M23560"/>
    <x v="0"/>
    <n v="297.3"/>
    <n v="308.7"/>
    <n v="1451"/>
    <n v="151.94836467862632"/>
    <n v="43.8"/>
    <n v="11.399999999999977"/>
    <n v="6.6553383729238318"/>
    <n v="24"/>
    <x v="0"/>
    <n v="0"/>
    <n v="0"/>
    <n v="0"/>
    <n v="0"/>
    <n v="0"/>
  </r>
  <r>
    <n v="8702"/>
    <s v="M23561"/>
    <x v="0"/>
    <n v="297.3"/>
    <n v="308.7"/>
    <n v="1466"/>
    <n v="153.51916100542121"/>
    <n v="38.4"/>
    <n v="11.399999999999977"/>
    <n v="5.8951357826081736"/>
    <n v="27"/>
    <x v="0"/>
    <n v="0"/>
    <n v="0"/>
    <n v="0"/>
    <n v="0"/>
    <n v="0"/>
  </r>
  <r>
    <n v="8703"/>
    <s v="L55882"/>
    <x v="1"/>
    <n v="297.2"/>
    <n v="308.60000000000002"/>
    <n v="1774"/>
    <n v="185.77284558227646"/>
    <n v="23"/>
    <n v="11.400000000000034"/>
    <n v="4.2727754483923581"/>
    <n v="30"/>
    <x v="0"/>
    <n v="0"/>
    <n v="0"/>
    <n v="0"/>
    <n v="0"/>
    <n v="0"/>
  </r>
  <r>
    <n v="8704"/>
    <s v="M23563"/>
    <x v="0"/>
    <n v="297.2"/>
    <n v="308.60000000000002"/>
    <n v="1284"/>
    <n v="134.46016557364314"/>
    <n v="51.3"/>
    <n v="11.400000000000034"/>
    <n v="6.8978064939278934"/>
    <n v="32"/>
    <x v="0"/>
    <n v="0"/>
    <n v="0"/>
    <n v="0"/>
    <n v="0"/>
    <n v="0"/>
  </r>
  <r>
    <n v="8705"/>
    <s v="L55884"/>
    <x v="1"/>
    <n v="297.10000000000002"/>
    <n v="308.5"/>
    <n v="1425"/>
    <n v="149.22565104551515"/>
    <n v="40"/>
    <n v="11.399999999999977"/>
    <n v="5.969026041820606"/>
    <n v="35"/>
    <x v="0"/>
    <n v="0"/>
    <n v="0"/>
    <n v="0"/>
    <n v="0"/>
    <n v="0"/>
  </r>
  <r>
    <n v="8706"/>
    <s v="L55885"/>
    <x v="1"/>
    <n v="297.2"/>
    <n v="308.60000000000002"/>
    <n v="1437"/>
    <n v="150.4822881069511"/>
    <n v="52.4"/>
    <n v="11.400000000000034"/>
    <n v="7.8852718968042375"/>
    <n v="37"/>
    <x v="0"/>
    <n v="0"/>
    <n v="0"/>
    <n v="0"/>
    <n v="0"/>
    <n v="0"/>
  </r>
  <r>
    <n v="8707"/>
    <s v="L55886"/>
    <x v="1"/>
    <n v="297.2"/>
    <n v="308.60000000000002"/>
    <n v="1335"/>
    <n v="139.8008730847458"/>
    <n v="53"/>
    <n v="11.400000000000034"/>
    <n v="7.4094462734915281"/>
    <n v="39"/>
    <x v="0"/>
    <n v="0"/>
    <n v="0"/>
    <n v="0"/>
    <n v="0"/>
    <n v="0"/>
  </r>
  <r>
    <n v="8708"/>
    <s v="L55887"/>
    <x v="1"/>
    <n v="297.2"/>
    <n v="308.5"/>
    <n v="1471"/>
    <n v="154.04275978101953"/>
    <n v="41.7"/>
    <n v="11.300000000000011"/>
    <n v="6.4235830828685145"/>
    <n v="41"/>
    <x v="0"/>
    <n v="0"/>
    <n v="0"/>
    <n v="0"/>
    <n v="0"/>
    <n v="0"/>
  </r>
  <r>
    <n v="8709"/>
    <s v="M23568"/>
    <x v="0"/>
    <n v="297.2"/>
    <n v="308.5"/>
    <n v="1364"/>
    <n v="142.83774598321591"/>
    <n v="54"/>
    <n v="11.300000000000011"/>
    <n v="7.7132382830936592"/>
    <n v="43"/>
    <x v="0"/>
    <n v="0"/>
    <n v="0"/>
    <n v="0"/>
    <n v="0"/>
    <n v="0"/>
  </r>
  <r>
    <n v="8710"/>
    <s v="L55889"/>
    <x v="1"/>
    <n v="297.10000000000002"/>
    <n v="308.5"/>
    <n v="1578"/>
    <n v="165.24777357882311"/>
    <n v="35.6"/>
    <n v="11.399999999999977"/>
    <n v="5.8828207394061032"/>
    <n v="46"/>
    <x v="0"/>
    <n v="0"/>
    <n v="0"/>
    <n v="0"/>
    <n v="0"/>
    <n v="0"/>
  </r>
  <r>
    <n v="8711"/>
    <s v="L55890"/>
    <x v="1"/>
    <n v="297.10000000000002"/>
    <n v="308.5"/>
    <n v="1712"/>
    <n v="179.28022076485752"/>
    <n v="32.1"/>
    <n v="11.399999999999977"/>
    <n v="5.7548950865519268"/>
    <n v="48"/>
    <x v="0"/>
    <n v="0"/>
    <n v="0"/>
    <n v="0"/>
    <n v="0"/>
    <n v="0"/>
  </r>
  <r>
    <n v="8712"/>
    <s v="L55891"/>
    <x v="1"/>
    <n v="297.10000000000002"/>
    <n v="308.5"/>
    <n v="1733"/>
    <n v="181.47933562237037"/>
    <n v="28.7"/>
    <n v="11.399999999999977"/>
    <n v="5.2084569323620302"/>
    <n v="50"/>
    <x v="0"/>
    <n v="0"/>
    <n v="0"/>
    <n v="0"/>
    <n v="0"/>
    <n v="0"/>
  </r>
  <r>
    <n v="8713"/>
    <s v="L55892"/>
    <x v="1"/>
    <n v="297.2"/>
    <n v="308.60000000000002"/>
    <n v="1652"/>
    <n v="172.99703545767795"/>
    <n v="32.1"/>
    <n v="11.400000000000034"/>
    <n v="5.5532048381914629"/>
    <n v="52"/>
    <x v="0"/>
    <n v="0"/>
    <n v="0"/>
    <n v="0"/>
    <n v="0"/>
    <n v="0"/>
  </r>
  <r>
    <n v="8714"/>
    <s v="L55893"/>
    <x v="1"/>
    <n v="297.2"/>
    <n v="308.60000000000002"/>
    <n v="1917"/>
    <n v="200.74777056438779"/>
    <n v="24.1"/>
    <n v="11.400000000000034"/>
    <n v="4.8380212706017467"/>
    <n v="54"/>
    <x v="0"/>
    <n v="0"/>
    <n v="0"/>
    <n v="0"/>
    <n v="0"/>
    <n v="0"/>
  </r>
  <r>
    <n v="8715"/>
    <s v="M23574"/>
    <x v="0"/>
    <n v="297.2"/>
    <n v="308.60000000000002"/>
    <n v="1444"/>
    <n v="151.21532639278868"/>
    <n v="41.1"/>
    <n v="11.400000000000034"/>
    <n v="6.2149499147436158"/>
    <n v="56"/>
    <x v="0"/>
    <n v="0"/>
    <n v="0"/>
    <n v="0"/>
    <n v="0"/>
    <n v="0"/>
  </r>
  <r>
    <n v="8716"/>
    <s v="L55895"/>
    <x v="1"/>
    <n v="297.10000000000002"/>
    <n v="308.60000000000002"/>
    <n v="1442"/>
    <n v="151.00588688254939"/>
    <n v="37.1"/>
    <n v="11.5"/>
    <n v="5.6023184033425819"/>
    <n v="59"/>
    <x v="0"/>
    <n v="0"/>
    <n v="0"/>
    <n v="0"/>
    <n v="0"/>
    <n v="0"/>
  </r>
  <r>
    <n v="8717"/>
    <s v="M23576"/>
    <x v="0"/>
    <n v="297.10000000000002"/>
    <n v="308.60000000000002"/>
    <n v="1717"/>
    <n v="179.80381954045581"/>
    <n v="31.3"/>
    <n v="11.5"/>
    <n v="5.6278595516162664"/>
    <n v="61"/>
    <x v="0"/>
    <n v="0"/>
    <n v="0"/>
    <n v="0"/>
    <n v="0"/>
    <n v="0"/>
  </r>
  <r>
    <n v="8718"/>
    <s v="L55897"/>
    <x v="1"/>
    <n v="297.10000000000002"/>
    <n v="308.7"/>
    <n v="1474"/>
    <n v="154.35691904637852"/>
    <n v="42.3"/>
    <n v="11.599999999999966"/>
    <n v="6.5292976756618106"/>
    <n v="64"/>
    <x v="0"/>
    <n v="0"/>
    <n v="0"/>
    <n v="0"/>
    <n v="0"/>
    <n v="0"/>
  </r>
  <r>
    <n v="8719"/>
    <s v="L55898"/>
    <x v="1"/>
    <n v="297.2"/>
    <n v="308.7"/>
    <n v="1509"/>
    <n v="158.02211047556659"/>
    <n v="39.299999999999997"/>
    <n v="11.5"/>
    <n v="6.2102689416897663"/>
    <n v="66"/>
    <x v="0"/>
    <n v="0"/>
    <n v="0"/>
    <n v="0"/>
    <n v="0"/>
    <n v="0"/>
  </r>
  <r>
    <n v="8720"/>
    <s v="L55899"/>
    <x v="1"/>
    <n v="297.2"/>
    <n v="308.8"/>
    <n v="1451"/>
    <n v="151.94836467862632"/>
    <n v="43.1"/>
    <n v="11.600000000000023"/>
    <n v="6.5489745176487952"/>
    <n v="68"/>
    <x v="0"/>
    <n v="0"/>
    <n v="0"/>
    <n v="0"/>
    <n v="0"/>
    <n v="0"/>
  </r>
  <r>
    <n v="8721"/>
    <s v="L55900"/>
    <x v="1"/>
    <n v="297.3"/>
    <n v="308.8"/>
    <n v="1554"/>
    <n v="162.73449945595127"/>
    <n v="36.1"/>
    <n v="11.5"/>
    <n v="5.8747154303598412"/>
    <n v="70"/>
    <x v="0"/>
    <n v="0"/>
    <n v="0"/>
    <n v="0"/>
    <n v="0"/>
    <n v="0"/>
  </r>
  <r>
    <n v="8722"/>
    <s v="L55901"/>
    <x v="1"/>
    <n v="297.2"/>
    <n v="308.7"/>
    <n v="1669"/>
    <n v="174.77727129471216"/>
    <n v="30.7"/>
    <n v="11.5"/>
    <n v="5.365662228747663"/>
    <n v="72"/>
    <x v="0"/>
    <n v="0"/>
    <n v="0"/>
    <n v="0"/>
    <n v="0"/>
    <n v="0"/>
  </r>
  <r>
    <n v="8723"/>
    <s v="L55902"/>
    <x v="1"/>
    <n v="297.2"/>
    <n v="308.60000000000002"/>
    <n v="1366"/>
    <n v="143.04718549345526"/>
    <n v="50.4"/>
    <n v="11.400000000000034"/>
    <n v="7.2095781488701451"/>
    <n v="74"/>
    <x v="0"/>
    <n v="0"/>
    <n v="0"/>
    <n v="0"/>
    <n v="0"/>
    <n v="0"/>
  </r>
  <r>
    <n v="8724"/>
    <s v="L55903"/>
    <x v="1"/>
    <n v="297.2"/>
    <n v="308.60000000000002"/>
    <n v="1578"/>
    <n v="165.24777357882311"/>
    <n v="34.4"/>
    <n v="11.400000000000034"/>
    <n v="5.684523411111515"/>
    <n v="76"/>
    <x v="0"/>
    <n v="0"/>
    <n v="0"/>
    <n v="0"/>
    <n v="0"/>
    <n v="0"/>
  </r>
  <r>
    <n v="8725"/>
    <s v="M23584"/>
    <x v="0"/>
    <n v="297.2"/>
    <n v="308.60000000000002"/>
    <n v="1513"/>
    <n v="158.44098949604523"/>
    <n v="39"/>
    <n v="11.400000000000034"/>
    <n v="6.1791985903457647"/>
    <n v="78"/>
    <x v="0"/>
    <n v="0"/>
    <n v="0"/>
    <n v="0"/>
    <n v="0"/>
    <n v="0"/>
  </r>
  <r>
    <n v="8726"/>
    <s v="M23585"/>
    <x v="0"/>
    <n v="297.10000000000002"/>
    <n v="308.5"/>
    <n v="1515"/>
    <n v="158.65042900628455"/>
    <n v="42.1"/>
    <n v="11.399999999999977"/>
    <n v="6.6791830611645802"/>
    <n v="81"/>
    <x v="0"/>
    <n v="0"/>
    <n v="0"/>
    <n v="0"/>
    <n v="0"/>
    <n v="0"/>
  </r>
  <r>
    <n v="8727"/>
    <s v="L55906"/>
    <x v="1"/>
    <n v="297.2"/>
    <n v="308.60000000000002"/>
    <n v="1562"/>
    <n v="163.57225749690858"/>
    <n v="33"/>
    <n v="11.400000000000034"/>
    <n v="5.3978844973979827"/>
    <n v="84"/>
    <x v="0"/>
    <n v="0"/>
    <n v="0"/>
    <n v="0"/>
    <n v="0"/>
    <n v="0"/>
  </r>
  <r>
    <n v="8728"/>
    <s v="L55907"/>
    <x v="1"/>
    <n v="297.2"/>
    <n v="308.7"/>
    <n v="1501"/>
    <n v="157.18435243460934"/>
    <n v="38.5"/>
    <n v="11.5"/>
    <n v="6.0515975687324595"/>
    <n v="86"/>
    <x v="0"/>
    <n v="0"/>
    <n v="0"/>
    <n v="0"/>
    <n v="0"/>
    <n v="0"/>
  </r>
  <r>
    <n v="8729"/>
    <s v="M23588"/>
    <x v="0"/>
    <n v="297.2"/>
    <n v="308.7"/>
    <n v="1398"/>
    <n v="146.39821765728436"/>
    <n v="38.1"/>
    <n v="11.5"/>
    <n v="5.577772092742534"/>
    <n v="88"/>
    <x v="0"/>
    <n v="0"/>
    <n v="0"/>
    <n v="0"/>
    <n v="0"/>
    <n v="0"/>
  </r>
  <r>
    <n v="8730"/>
    <s v="L55909"/>
    <x v="1"/>
    <n v="297.3"/>
    <n v="308.7"/>
    <n v="1352"/>
    <n v="141.58110892178001"/>
    <n v="53.8"/>
    <n v="11.399999999999977"/>
    <n v="7.6170636599917643"/>
    <n v="91"/>
    <x v="0"/>
    <n v="0"/>
    <n v="0"/>
    <n v="0"/>
    <n v="0"/>
    <n v="0"/>
  </r>
  <r>
    <n v="8731"/>
    <s v="H38144"/>
    <x v="2"/>
    <n v="297.3"/>
    <n v="308.7"/>
    <n v="1569"/>
    <n v="164.30529578274619"/>
    <n v="33.9"/>
    <n v="11.399999999999977"/>
    <n v="5.5699495270350949"/>
    <n v="93"/>
    <x v="0"/>
    <n v="0"/>
    <n v="0"/>
    <n v="0"/>
    <n v="0"/>
    <n v="0"/>
  </r>
  <r>
    <n v="8732"/>
    <s v="H38145"/>
    <x v="2"/>
    <n v="297.2"/>
    <n v="308.60000000000002"/>
    <n v="1486"/>
    <n v="155.61355610781442"/>
    <n v="46.6"/>
    <n v="11.400000000000034"/>
    <n v="7.2515917146241522"/>
    <n v="98"/>
    <x v="0"/>
    <n v="0"/>
    <n v="0"/>
    <n v="0"/>
    <n v="0"/>
    <n v="0"/>
  </r>
  <r>
    <n v="8733"/>
    <s v="L55912"/>
    <x v="1"/>
    <n v="297.2"/>
    <n v="308.60000000000002"/>
    <n v="1864"/>
    <n v="195.19762354304581"/>
    <n v="23.6"/>
    <n v="11.400000000000034"/>
    <n v="4.606663915615882"/>
    <n v="103"/>
    <x v="0"/>
    <n v="0"/>
    <n v="0"/>
    <n v="0"/>
    <n v="0"/>
    <n v="0"/>
  </r>
  <r>
    <n v="8734"/>
    <s v="M23593"/>
    <x v="0"/>
    <n v="297.3"/>
    <n v="308.7"/>
    <n v="1447"/>
    <n v="151.52948565814768"/>
    <n v="44.5"/>
    <n v="11.399999999999977"/>
    <n v="6.7430621117875713"/>
    <n v="105"/>
    <x v="0"/>
    <n v="0"/>
    <n v="0"/>
    <n v="0"/>
    <n v="0"/>
    <n v="0"/>
  </r>
  <r>
    <n v="8735"/>
    <s v="L55914"/>
    <x v="1"/>
    <n v="297.2"/>
    <n v="308.60000000000002"/>
    <n v="1392"/>
    <n v="145.7698991265664"/>
    <n v="41.5"/>
    <n v="11.400000000000034"/>
    <n v="6.0494508137525056"/>
    <n v="108"/>
    <x v="0"/>
    <n v="0"/>
    <n v="0"/>
    <n v="0"/>
    <n v="0"/>
    <n v="0"/>
  </r>
  <r>
    <n v="8736"/>
    <s v="L55915"/>
    <x v="1"/>
    <n v="297.3"/>
    <n v="308.60000000000002"/>
    <n v="1358"/>
    <n v="142.20942745249798"/>
    <n v="47.6"/>
    <n v="11.300000000000011"/>
    <n v="6.7691687467389041"/>
    <n v="110"/>
    <x v="0"/>
    <n v="0"/>
    <n v="0"/>
    <n v="0"/>
    <n v="0"/>
    <n v="0"/>
  </r>
  <r>
    <n v="8737"/>
    <s v="L55916"/>
    <x v="1"/>
    <n v="297.3"/>
    <n v="308.7"/>
    <n v="1491"/>
    <n v="156.13715488341271"/>
    <n v="40.200000000000003"/>
    <n v="11.399999999999977"/>
    <n v="6.2767136263131915"/>
    <n v="112"/>
    <x v="0"/>
    <n v="0"/>
    <n v="0"/>
    <n v="0"/>
    <n v="0"/>
    <n v="0"/>
  </r>
  <r>
    <n v="8738"/>
    <s v="L55917"/>
    <x v="1"/>
    <n v="297.3"/>
    <n v="308.7"/>
    <n v="1556"/>
    <n v="162.94393896619061"/>
    <n v="36.700000000000003"/>
    <n v="11.399999999999977"/>
    <n v="5.9800425600591964"/>
    <n v="114"/>
    <x v="0"/>
    <n v="0"/>
    <n v="0"/>
    <n v="0"/>
    <n v="0"/>
    <n v="0"/>
  </r>
  <r>
    <n v="8739"/>
    <s v="L55918"/>
    <x v="1"/>
    <n v="297.3"/>
    <n v="308.7"/>
    <n v="1531"/>
    <n v="160.32594508819912"/>
    <n v="36.700000000000003"/>
    <n v="11.399999999999977"/>
    <n v="5.8839621847369079"/>
    <n v="116"/>
    <x v="0"/>
    <n v="0"/>
    <n v="0"/>
    <n v="0"/>
    <n v="0"/>
    <n v="0"/>
  </r>
  <r>
    <n v="8740"/>
    <s v="H38153"/>
    <x v="2"/>
    <n v="297.39999999999998"/>
    <n v="308.7"/>
    <n v="1429"/>
    <n v="149.64453006599382"/>
    <n v="37.6"/>
    <n v="11.300000000000011"/>
    <n v="5.6266343304813677"/>
    <n v="118"/>
    <x v="0"/>
    <n v="0"/>
    <n v="0"/>
    <n v="0"/>
    <n v="0"/>
    <n v="0"/>
  </r>
  <r>
    <n v="8741"/>
    <s v="M23600"/>
    <x v="0"/>
    <n v="297.39999999999998"/>
    <n v="308.8"/>
    <n v="1573"/>
    <n v="164.72417480322483"/>
    <n v="33.9"/>
    <n v="11.400000000000034"/>
    <n v="5.5841495258293214"/>
    <n v="123"/>
    <x v="0"/>
    <n v="0"/>
    <n v="0"/>
    <n v="0"/>
    <n v="0"/>
    <n v="0"/>
  </r>
  <r>
    <n v="8742"/>
    <s v="L55921"/>
    <x v="1"/>
    <n v="297.39999999999998"/>
    <n v="308.8"/>
    <n v="1538"/>
    <n v="161.05898337403673"/>
    <n v="41.2"/>
    <n v="11.400000000000034"/>
    <n v="6.6356301150103132"/>
    <n v="126"/>
    <x v="0"/>
    <n v="0"/>
    <n v="0"/>
    <n v="0"/>
    <n v="0"/>
    <n v="0"/>
  </r>
  <r>
    <n v="8743"/>
    <s v="L55922"/>
    <x v="1"/>
    <n v="297.39999999999998"/>
    <n v="308.8"/>
    <n v="1467"/>
    <n v="153.62388076054089"/>
    <n v="39"/>
    <n v="11.400000000000034"/>
    <n v="5.9913313496610945"/>
    <n v="128"/>
    <x v="0"/>
    <n v="0"/>
    <n v="0"/>
    <n v="0"/>
    <n v="0"/>
    <n v="0"/>
  </r>
  <r>
    <n v="8744"/>
    <s v="H38157"/>
    <x v="2"/>
    <n v="297.39999999999998"/>
    <n v="308.7"/>
    <n v="1323"/>
    <n v="138.54423602330988"/>
    <n v="51.1"/>
    <n v="11.300000000000011"/>
    <n v="7.0796104607911348"/>
    <n v="130"/>
    <x v="0"/>
    <n v="0"/>
    <n v="0"/>
    <n v="0"/>
    <n v="0"/>
    <n v="0"/>
  </r>
  <r>
    <n v="8745"/>
    <s v="M23604"/>
    <x v="0"/>
    <n v="297.39999999999998"/>
    <n v="308.7"/>
    <n v="1798"/>
    <n v="188.28611970514828"/>
    <n v="23"/>
    <n v="11.300000000000011"/>
    <n v="4.3305807532184106"/>
    <n v="135"/>
    <x v="0"/>
    <n v="0"/>
    <n v="0"/>
    <n v="0"/>
    <n v="0"/>
    <n v="0"/>
  </r>
  <r>
    <n v="8746"/>
    <s v="L55925"/>
    <x v="1"/>
    <n v="297.39999999999998"/>
    <n v="308.60000000000002"/>
    <n v="1411"/>
    <n v="147.75957447383993"/>
    <n v="46.3"/>
    <n v="11.200000000000045"/>
    <n v="6.8412682981387887"/>
    <n v="138"/>
    <x v="0"/>
    <n v="0"/>
    <n v="0"/>
    <n v="0"/>
    <n v="0"/>
    <n v="0"/>
  </r>
  <r>
    <n v="8747"/>
    <s v="L55926"/>
    <x v="1"/>
    <n v="297.3"/>
    <n v="308.5"/>
    <n v="1528"/>
    <n v="160.01178582284012"/>
    <n v="44.5"/>
    <n v="11.199999999999989"/>
    <n v="7.1205244691163854"/>
    <n v="140"/>
    <x v="0"/>
    <n v="0"/>
    <n v="0"/>
    <n v="0"/>
    <n v="0"/>
    <n v="0"/>
  </r>
  <r>
    <n v="8748"/>
    <s v="L55927"/>
    <x v="1"/>
    <n v="297.3"/>
    <n v="308.5"/>
    <n v="1504"/>
    <n v="157.4985116999683"/>
    <n v="42"/>
    <n v="11.199999999999989"/>
    <n v="6.6149374913986687"/>
    <n v="142"/>
    <x v="0"/>
    <n v="0"/>
    <n v="0"/>
    <n v="0"/>
    <n v="0"/>
    <n v="0"/>
  </r>
  <r>
    <n v="8749"/>
    <s v="L55928"/>
    <x v="1"/>
    <n v="297.3"/>
    <n v="308.5"/>
    <n v="1384"/>
    <n v="144.93214108560912"/>
    <n v="39.6"/>
    <n v="11.199999999999989"/>
    <n v="5.739312786990121"/>
    <n v="144"/>
    <x v="0"/>
    <n v="0"/>
    <n v="0"/>
    <n v="0"/>
    <n v="0"/>
    <n v="0"/>
  </r>
  <r>
    <n v="8750"/>
    <s v="L55929"/>
    <x v="1"/>
    <n v="297.2"/>
    <n v="308.39999999999998"/>
    <n v="1677"/>
    <n v="175.61502933566945"/>
    <n v="26.4"/>
    <n v="11.199999999999989"/>
    <n v="4.6362367744616728"/>
    <n v="146"/>
    <x v="0"/>
    <n v="0"/>
    <n v="0"/>
    <n v="0"/>
    <n v="0"/>
    <n v="0"/>
  </r>
  <r>
    <n v="8751"/>
    <s v="L55930"/>
    <x v="1"/>
    <n v="297.3"/>
    <n v="308.5"/>
    <n v="1764"/>
    <n v="184.72564803107983"/>
    <n v="30.8"/>
    <n v="11.199999999999989"/>
    <n v="5.6895499593572589"/>
    <n v="148"/>
    <x v="0"/>
    <n v="0"/>
    <n v="0"/>
    <n v="0"/>
    <n v="0"/>
    <n v="0"/>
  </r>
  <r>
    <n v="8752"/>
    <s v="M23611"/>
    <x v="0"/>
    <n v="297.39999999999998"/>
    <n v="308.5"/>
    <n v="1472"/>
    <n v="154.14747953613917"/>
    <n v="42"/>
    <n v="11.100000000000023"/>
    <n v="6.4741941405178451"/>
    <n v="150"/>
    <x v="0"/>
    <n v="0"/>
    <n v="0"/>
    <n v="0"/>
    <n v="0"/>
    <n v="0"/>
  </r>
  <r>
    <n v="8753"/>
    <s v="M23612"/>
    <x v="0"/>
    <n v="297.39999999999998"/>
    <n v="308.5"/>
    <n v="1465"/>
    <n v="153.41444125030156"/>
    <n v="55.9"/>
    <n v="11.100000000000023"/>
    <n v="8.5758672658918567"/>
    <n v="153"/>
    <x v="0"/>
    <n v="0"/>
    <n v="0"/>
    <n v="0"/>
    <n v="0"/>
    <n v="0"/>
  </r>
  <r>
    <n v="8754"/>
    <s v="M23613"/>
    <x v="0"/>
    <n v="297.39999999999998"/>
    <n v="308.60000000000002"/>
    <n v="1657"/>
    <n v="173.52063423327624"/>
    <n v="33.1"/>
    <n v="11.200000000000045"/>
    <n v="5.7435329931214438"/>
    <n v="156"/>
    <x v="0"/>
    <n v="0"/>
    <n v="0"/>
    <n v="0"/>
    <n v="0"/>
    <n v="0"/>
  </r>
  <r>
    <n v="8755"/>
    <s v="L55934"/>
    <x v="1"/>
    <n v="297.39999999999998"/>
    <n v="308.60000000000002"/>
    <n v="1635"/>
    <n v="171.21679962064371"/>
    <n v="30.5"/>
    <n v="11.200000000000045"/>
    <n v="5.2221123884296334"/>
    <n v="159"/>
    <x v="0"/>
    <n v="0"/>
    <n v="0"/>
    <n v="0"/>
    <n v="0"/>
    <n v="0"/>
  </r>
  <r>
    <n v="8756"/>
    <s v="M23615"/>
    <x v="0"/>
    <n v="297.39999999999998"/>
    <n v="308.7"/>
    <n v="1582"/>
    <n v="165.66665259930176"/>
    <n v="31.9"/>
    <n v="11.300000000000011"/>
    <n v="5.2847662179177259"/>
    <n v="161"/>
    <x v="0"/>
    <n v="0"/>
    <n v="0"/>
    <n v="0"/>
    <n v="0"/>
    <n v="0"/>
  </r>
  <r>
    <n v="8757"/>
    <s v="L55936"/>
    <x v="1"/>
    <n v="297.5"/>
    <n v="308.7"/>
    <n v="1761"/>
    <n v="184.41148876572086"/>
    <n v="26.2"/>
    <n v="11.199999999999989"/>
    <n v="4.8315810056618869"/>
    <n v="164"/>
    <x v="0"/>
    <n v="0"/>
    <n v="0"/>
    <n v="0"/>
    <n v="0"/>
    <n v="0"/>
  </r>
  <r>
    <n v="8758"/>
    <s v="L55937"/>
    <x v="1"/>
    <n v="297.5"/>
    <n v="308.8"/>
    <n v="1587"/>
    <n v="166.19025137490004"/>
    <n v="34.9"/>
    <n v="11.300000000000011"/>
    <n v="5.8000397729840119"/>
    <n v="166"/>
    <x v="0"/>
    <n v="0"/>
    <n v="0"/>
    <n v="0"/>
    <n v="0"/>
    <n v="0"/>
  </r>
  <r>
    <n v="8759"/>
    <s v="M23618"/>
    <x v="0"/>
    <n v="297.5"/>
    <n v="308.7"/>
    <n v="1446"/>
    <n v="151.42476590302803"/>
    <n v="53"/>
    <n v="11.199999999999989"/>
    <n v="8.0255125928604851"/>
    <n v="168"/>
    <x v="0"/>
    <n v="0"/>
    <n v="0"/>
    <n v="0"/>
    <n v="0"/>
    <n v="0"/>
  </r>
  <r>
    <n v="8760"/>
    <s v="M23619"/>
    <x v="0"/>
    <n v="297.5"/>
    <n v="308.7"/>
    <n v="1352"/>
    <n v="141.58110892178001"/>
    <n v="53"/>
    <n v="11.199999999999989"/>
    <n v="7.5037987728543412"/>
    <n v="171"/>
    <x v="0"/>
    <n v="0"/>
    <n v="0"/>
    <n v="0"/>
    <n v="0"/>
    <n v="0"/>
  </r>
  <r>
    <n v="8761"/>
    <s v="M23620"/>
    <x v="0"/>
    <n v="297.39999999999998"/>
    <n v="308.7"/>
    <n v="1392"/>
    <n v="145.7698991265664"/>
    <n v="46.4"/>
    <n v="11.300000000000011"/>
    <n v="6.7637233194726809"/>
    <n v="174"/>
    <x v="0"/>
    <n v="0"/>
    <n v="0"/>
    <n v="0"/>
    <n v="0"/>
    <n v="0"/>
  </r>
  <r>
    <n v="8762"/>
    <s v="L55941"/>
    <x v="1"/>
    <n v="297.5"/>
    <n v="308.8"/>
    <n v="1417"/>
    <n v="148.3878930045579"/>
    <n v="49.8"/>
    <n v="11.300000000000011"/>
    <n v="7.3897170716269827"/>
    <n v="177"/>
    <x v="0"/>
    <n v="0"/>
    <n v="0"/>
    <n v="0"/>
    <n v="0"/>
    <n v="0"/>
  </r>
  <r>
    <n v="8763"/>
    <s v="H38176"/>
    <x v="2"/>
    <n v="297.5"/>
    <n v="308.8"/>
    <n v="1824"/>
    <n v="191.00883333825942"/>
    <n v="24"/>
    <n v="11.300000000000011"/>
    <n v="4.5842120001182263"/>
    <n v="179"/>
    <x v="0"/>
    <n v="0"/>
    <n v="0"/>
    <n v="0"/>
    <n v="0"/>
    <n v="0"/>
  </r>
  <r>
    <n v="8764"/>
    <s v="L55943"/>
    <x v="1"/>
    <n v="297.5"/>
    <n v="308.8"/>
    <n v="1603"/>
    <n v="167.86576745681461"/>
    <n v="36.700000000000003"/>
    <n v="11.300000000000011"/>
    <n v="6.1606736656650964"/>
    <n v="184"/>
    <x v="0"/>
    <n v="0"/>
    <n v="0"/>
    <n v="0"/>
    <n v="0"/>
    <n v="0"/>
  </r>
  <r>
    <n v="8765"/>
    <s v="L55944"/>
    <x v="1"/>
    <n v="297.39999999999998"/>
    <n v="308.8"/>
    <n v="1620"/>
    <n v="169.64600329384882"/>
    <n v="33.4"/>
    <n v="11.400000000000034"/>
    <n v="5.6661765100145507"/>
    <n v="186"/>
    <x v="0"/>
    <n v="0"/>
    <n v="0"/>
    <n v="0"/>
    <n v="0"/>
    <n v="0"/>
  </r>
  <r>
    <n v="8766"/>
    <s v="L55945"/>
    <x v="1"/>
    <n v="297.39999999999998"/>
    <n v="308.8"/>
    <n v="1353"/>
    <n v="141.68582867689966"/>
    <n v="49.4"/>
    <n v="11.400000000000034"/>
    <n v="6.9992799366388425"/>
    <n v="188"/>
    <x v="0"/>
    <n v="0"/>
    <n v="0"/>
    <n v="0"/>
    <n v="0"/>
    <n v="0"/>
  </r>
  <r>
    <n v="8767"/>
    <s v="L55946"/>
    <x v="1"/>
    <n v="297.5"/>
    <n v="308.8"/>
    <n v="1360"/>
    <n v="142.4188669627373"/>
    <n v="50.7"/>
    <n v="11.300000000000011"/>
    <n v="7.2206365550107812"/>
    <n v="190"/>
    <x v="0"/>
    <n v="0"/>
    <n v="0"/>
    <n v="0"/>
    <n v="0"/>
    <n v="0"/>
  </r>
  <r>
    <n v="8768"/>
    <s v="L55947"/>
    <x v="1"/>
    <n v="297.5"/>
    <n v="308.60000000000002"/>
    <n v="1380"/>
    <n v="144.5132620651305"/>
    <n v="53.5"/>
    <n v="11.100000000000023"/>
    <n v="7.7314595204844814"/>
    <n v="192"/>
    <x v="0"/>
    <n v="0"/>
    <n v="0"/>
    <n v="0"/>
    <n v="0"/>
    <n v="0"/>
  </r>
  <r>
    <n v="8769"/>
    <s v="M23628"/>
    <x v="0"/>
    <n v="297.5"/>
    <n v="308.7"/>
    <n v="1363"/>
    <n v="142.73302622809626"/>
    <n v="53.6"/>
    <n v="11.199999999999989"/>
    <n v="7.6504902058259603"/>
    <n v="194"/>
    <x v="0"/>
    <n v="0"/>
    <n v="0"/>
    <n v="0"/>
    <n v="0"/>
    <n v="0"/>
  </r>
  <r>
    <n v="8770"/>
    <s v="M23629"/>
    <x v="0"/>
    <n v="297.39999999999998"/>
    <n v="308.60000000000002"/>
    <n v="1452"/>
    <n v="152.05308443374599"/>
    <n v="41.2"/>
    <n v="11.200000000000045"/>
    <n v="6.2645870786703357"/>
    <n v="197"/>
    <x v="0"/>
    <n v="0"/>
    <n v="0"/>
    <n v="0"/>
    <n v="0"/>
    <n v="0"/>
  </r>
  <r>
    <n v="8771"/>
    <s v="L55950"/>
    <x v="1"/>
    <n v="297.39999999999998"/>
    <n v="308.60000000000002"/>
    <n v="1680"/>
    <n v="175.92918860102841"/>
    <n v="32.799999999999997"/>
    <n v="11.200000000000045"/>
    <n v="5.7704773861137317"/>
    <n v="200"/>
    <x v="0"/>
    <n v="0"/>
    <n v="0"/>
    <n v="0"/>
    <n v="0"/>
    <n v="0"/>
  </r>
  <r>
    <n v="8772"/>
    <s v="L55951"/>
    <x v="1"/>
    <n v="297.5"/>
    <n v="308.60000000000002"/>
    <n v="1536"/>
    <n v="160.84954386379741"/>
    <n v="39"/>
    <n v="11.100000000000023"/>
    <n v="6.2731322106880985"/>
    <n v="202"/>
    <x v="0"/>
    <n v="0"/>
    <n v="0"/>
    <n v="0"/>
    <n v="0"/>
    <n v="0"/>
  </r>
  <r>
    <n v="8773"/>
    <s v="L55952"/>
    <x v="1"/>
    <n v="297.5"/>
    <n v="308.60000000000002"/>
    <n v="1621"/>
    <n v="169.7507230489685"/>
    <n v="28.9"/>
    <n v="11.100000000000023"/>
    <n v="4.9057958961151886"/>
    <n v="0"/>
    <x v="0"/>
    <n v="0"/>
    <n v="0"/>
    <n v="0"/>
    <n v="0"/>
    <n v="0"/>
  </r>
  <r>
    <n v="8774"/>
    <s v="L55953"/>
    <x v="1"/>
    <n v="297.5"/>
    <n v="308.60000000000002"/>
    <n v="1585"/>
    <n v="165.98081186466072"/>
    <n v="37.6"/>
    <n v="11.100000000000023"/>
    <n v="6.2408785261112438"/>
    <n v="2"/>
    <x v="0"/>
    <n v="0"/>
    <n v="0"/>
    <n v="0"/>
    <n v="0"/>
    <n v="0"/>
  </r>
  <r>
    <n v="8775"/>
    <s v="M23634"/>
    <x v="0"/>
    <n v="297.60000000000002"/>
    <n v="308.7"/>
    <n v="1408"/>
    <n v="147.44541520848094"/>
    <n v="51.5"/>
    <n v="11.099999999999966"/>
    <n v="7.593438883236769"/>
    <n v="4"/>
    <x v="0"/>
    <n v="0"/>
    <n v="0"/>
    <n v="0"/>
    <n v="0"/>
    <n v="0"/>
  </r>
  <r>
    <n v="8776"/>
    <s v="H38189"/>
    <x v="2"/>
    <n v="297.5"/>
    <n v="308.60000000000002"/>
    <n v="1536"/>
    <n v="160.84954386379741"/>
    <n v="38.700000000000003"/>
    <n v="11.100000000000023"/>
    <n v="6.2248773475289596"/>
    <n v="7"/>
    <x v="0"/>
    <n v="0"/>
    <n v="0"/>
    <n v="0"/>
    <n v="0"/>
    <n v="0"/>
  </r>
  <r>
    <n v="8777"/>
    <s v="L55956"/>
    <x v="1"/>
    <n v="297.5"/>
    <n v="308.60000000000002"/>
    <n v="1352"/>
    <n v="141.58110892178001"/>
    <n v="52.6"/>
    <n v="11.100000000000023"/>
    <n v="7.4471663292856292"/>
    <n v="12"/>
    <x v="0"/>
    <n v="0"/>
    <n v="0"/>
    <n v="0"/>
    <n v="0"/>
    <n v="0"/>
  </r>
  <r>
    <n v="8778"/>
    <s v="H38191"/>
    <x v="2"/>
    <n v="297.5"/>
    <n v="308.60000000000002"/>
    <n v="1481"/>
    <n v="155.08995733221613"/>
    <n v="38.799999999999997"/>
    <n v="11.100000000000023"/>
    <n v="6.0174903444899854"/>
    <n v="14"/>
    <x v="0"/>
    <n v="0"/>
    <n v="0"/>
    <n v="0"/>
    <n v="0"/>
    <n v="0"/>
  </r>
  <r>
    <n v="8779"/>
    <s v="L55958"/>
    <x v="1"/>
    <n v="297.5"/>
    <n v="308.7"/>
    <n v="1454"/>
    <n v="152.26252394398531"/>
    <n v="45"/>
    <n v="11.199999999999989"/>
    <n v="6.8518135774793389"/>
    <n v="19"/>
    <x v="0"/>
    <n v="0"/>
    <n v="0"/>
    <n v="0"/>
    <n v="0"/>
    <n v="0"/>
  </r>
  <r>
    <n v="8780"/>
    <s v="M23639"/>
    <x v="0"/>
    <n v="297.5"/>
    <n v="308.60000000000002"/>
    <n v="1349"/>
    <n v="141.26694965642102"/>
    <n v="51.5"/>
    <n v="11.100000000000023"/>
    <n v="7.2752479073056833"/>
    <n v="21"/>
    <x v="0"/>
    <n v="0"/>
    <n v="0"/>
    <n v="0"/>
    <n v="0"/>
    <n v="0"/>
  </r>
  <r>
    <n v="8781"/>
    <s v="M23640"/>
    <x v="0"/>
    <n v="297.5"/>
    <n v="308.60000000000002"/>
    <n v="1327"/>
    <n v="138.96311504378852"/>
    <n v="52.1"/>
    <n v="11.100000000000023"/>
    <n v="7.2399782937813821"/>
    <n v="24"/>
    <x v="0"/>
    <n v="0"/>
    <n v="0"/>
    <n v="0"/>
    <n v="0"/>
    <n v="0"/>
  </r>
  <r>
    <n v="8782"/>
    <s v="L55961"/>
    <x v="1"/>
    <n v="297.60000000000002"/>
    <n v="308.7"/>
    <n v="1552"/>
    <n v="162.52505994571194"/>
    <n v="42.3"/>
    <n v="11.099999999999966"/>
    <n v="6.8748100357036144"/>
    <n v="27"/>
    <x v="0"/>
    <n v="0"/>
    <n v="0"/>
    <n v="0"/>
    <n v="0"/>
    <n v="0"/>
  </r>
  <r>
    <n v="8783"/>
    <s v="L55962"/>
    <x v="1"/>
    <n v="297.5"/>
    <n v="308.7"/>
    <n v="1456"/>
    <n v="152.47196345422464"/>
    <n v="44.7"/>
    <n v="11.199999999999989"/>
    <n v="6.8154967664038413"/>
    <n v="29"/>
    <x v="0"/>
    <n v="0"/>
    <n v="0"/>
    <n v="0"/>
    <n v="0"/>
    <n v="0"/>
  </r>
  <r>
    <n v="8784"/>
    <s v="M23643"/>
    <x v="0"/>
    <n v="297.60000000000002"/>
    <n v="308.60000000000002"/>
    <n v="1254"/>
    <n v="131.31857292005336"/>
    <n v="45.8"/>
    <n v="11"/>
    <n v="6.0143906397384432"/>
    <n v="31"/>
    <x v="0"/>
    <n v="0"/>
    <n v="0"/>
    <n v="0"/>
    <n v="0"/>
    <n v="0"/>
  </r>
  <r>
    <n v="8785"/>
    <s v="L55964"/>
    <x v="1"/>
    <n v="297.5"/>
    <n v="308.60000000000002"/>
    <n v="1437"/>
    <n v="150.4822881069511"/>
    <n v="43.3"/>
    <n v="11.100000000000023"/>
    <n v="6.5158830750309829"/>
    <n v="34"/>
    <x v="0"/>
    <n v="0"/>
    <n v="0"/>
    <n v="0"/>
    <n v="0"/>
    <n v="0"/>
  </r>
  <r>
    <n v="8786"/>
    <s v="L55965"/>
    <x v="1"/>
    <n v="297.5"/>
    <n v="308.60000000000002"/>
    <n v="1694"/>
    <n v="177.39526517270366"/>
    <n v="27.1"/>
    <n v="11.100000000000023"/>
    <n v="4.8074116861802692"/>
    <n v="36"/>
    <x v="0"/>
    <n v="0"/>
    <n v="0"/>
    <n v="0"/>
    <n v="0"/>
    <n v="0"/>
  </r>
  <r>
    <n v="8787"/>
    <s v="L55966"/>
    <x v="1"/>
    <n v="297.5"/>
    <n v="308.5"/>
    <n v="1306"/>
    <n v="136.76400018627567"/>
    <n v="50.7"/>
    <n v="11"/>
    <n v="6.9339348094441764"/>
    <n v="38"/>
    <x v="0"/>
    <n v="0"/>
    <n v="0"/>
    <n v="0"/>
    <n v="0"/>
    <n v="0"/>
  </r>
  <r>
    <n v="8788"/>
    <s v="M23647"/>
    <x v="0"/>
    <n v="297.5"/>
    <n v="308.5"/>
    <n v="1699"/>
    <n v="177.91886394830195"/>
    <n v="30.1"/>
    <n v="11"/>
    <n v="5.3553578048438881"/>
    <n v="40"/>
    <x v="0"/>
    <n v="0"/>
    <n v="0"/>
    <n v="0"/>
    <n v="0"/>
    <n v="0"/>
  </r>
  <r>
    <n v="8789"/>
    <s v="L55968"/>
    <x v="1"/>
    <n v="297.39999999999998"/>
    <n v="308.5"/>
    <n v="1369"/>
    <n v="143.36134475881423"/>
    <n v="53.2"/>
    <n v="11.100000000000023"/>
    <n v="7.6268235411689176"/>
    <n v="43"/>
    <x v="0"/>
    <n v="0"/>
    <n v="0"/>
    <n v="0"/>
    <n v="0"/>
    <n v="0"/>
  </r>
  <r>
    <n v="8790"/>
    <s v="L55969"/>
    <x v="1"/>
    <n v="297.39999999999998"/>
    <n v="308.5"/>
    <n v="1471"/>
    <n v="154.04275978101953"/>
    <n v="43.9"/>
    <n v="11.100000000000023"/>
    <n v="6.7624771543867572"/>
    <n v="45"/>
    <x v="0"/>
    <n v="0"/>
    <n v="0"/>
    <n v="0"/>
    <n v="0"/>
    <n v="0"/>
  </r>
  <r>
    <n v="8791"/>
    <s v="L55970"/>
    <x v="1"/>
    <n v="297.39999999999998"/>
    <n v="308.5"/>
    <n v="1410"/>
    <n v="147.65485471872029"/>
    <n v="43.9"/>
    <n v="11.100000000000023"/>
    <n v="6.48204812215182"/>
    <n v="47"/>
    <x v="0"/>
    <n v="0"/>
    <n v="0"/>
    <n v="0"/>
    <n v="0"/>
    <n v="0"/>
  </r>
  <r>
    <n v="8792"/>
    <s v="M23651"/>
    <x v="0"/>
    <n v="297.39999999999998"/>
    <n v="308.5"/>
    <n v="1412"/>
    <n v="147.86429422895961"/>
    <n v="45.5"/>
    <n v="11.100000000000023"/>
    <n v="6.7278253874176626"/>
    <n v="49"/>
    <x v="0"/>
    <n v="0"/>
    <n v="0"/>
    <n v="0"/>
    <n v="0"/>
    <n v="0"/>
  </r>
  <r>
    <n v="8793"/>
    <s v="L55972"/>
    <x v="1"/>
    <n v="297.39999999999998"/>
    <n v="308.5"/>
    <n v="1418"/>
    <n v="148.49261275967757"/>
    <n v="51.2"/>
    <n v="11.100000000000023"/>
    <n v="7.6028217732954921"/>
    <n v="52"/>
    <x v="0"/>
    <n v="0"/>
    <n v="0"/>
    <n v="0"/>
    <n v="0"/>
    <n v="0"/>
  </r>
  <r>
    <n v="8794"/>
    <s v="L55973"/>
    <x v="1"/>
    <n v="297.39999999999998"/>
    <n v="308.5"/>
    <n v="1782"/>
    <n v="186.61060362323371"/>
    <n v="25.9"/>
    <n v="11.100000000000023"/>
    <n v="4.8332146338417532"/>
    <n v="54"/>
    <x v="0"/>
    <n v="0"/>
    <n v="0"/>
    <n v="0"/>
    <n v="0"/>
    <n v="0"/>
  </r>
  <r>
    <n v="8795"/>
    <s v="M23654"/>
    <x v="0"/>
    <n v="297.39999999999998"/>
    <n v="308.5"/>
    <n v="1497"/>
    <n v="156.76547341413067"/>
    <n v="36.4"/>
    <n v="11.100000000000023"/>
    <n v="5.7062632322743561"/>
    <n v="56"/>
    <x v="0"/>
    <n v="0"/>
    <n v="0"/>
    <n v="0"/>
    <n v="0"/>
    <n v="0"/>
  </r>
  <r>
    <n v="8796"/>
    <s v="L55975"/>
    <x v="1"/>
    <n v="297.3"/>
    <n v="308.39999999999998"/>
    <n v="1459"/>
    <n v="152.7861227195836"/>
    <n v="39.4"/>
    <n v="11.099999999999966"/>
    <n v="6.0197732351515931"/>
    <n v="59"/>
    <x v="0"/>
    <n v="0"/>
    <n v="0"/>
    <n v="0"/>
    <n v="0"/>
    <n v="0"/>
  </r>
  <r>
    <n v="8797"/>
    <s v="L55976"/>
    <x v="1"/>
    <n v="297.2"/>
    <n v="308.3"/>
    <n v="1796"/>
    <n v="188.07668019490896"/>
    <n v="23.8"/>
    <n v="11.100000000000023"/>
    <n v="4.4762249886388332"/>
    <n v="61"/>
    <x v="0"/>
    <n v="0"/>
    <n v="0"/>
    <n v="0"/>
    <n v="0"/>
    <n v="0"/>
  </r>
  <r>
    <n v="8798"/>
    <s v="L55977"/>
    <x v="1"/>
    <n v="297.2"/>
    <n v="308.3"/>
    <n v="1569"/>
    <n v="164.30529578274619"/>
    <n v="31.2"/>
    <n v="11.100000000000023"/>
    <n v="5.1263252284216803"/>
    <n v="63"/>
    <x v="0"/>
    <n v="0"/>
    <n v="0"/>
    <n v="0"/>
    <n v="0"/>
    <n v="0"/>
  </r>
  <r>
    <n v="8799"/>
    <s v="L55978"/>
    <x v="1"/>
    <n v="297.3"/>
    <n v="308.39999999999998"/>
    <n v="1469"/>
    <n v="153.83332027078021"/>
    <n v="46.7"/>
    <n v="11.099999999999966"/>
    <n v="7.1840160566454356"/>
    <n v="65"/>
    <x v="0"/>
    <n v="0"/>
    <n v="0"/>
    <n v="0"/>
    <n v="0"/>
    <n v="0"/>
  </r>
  <r>
    <n v="8800"/>
    <s v="L55979"/>
    <x v="1"/>
    <n v="297.3"/>
    <n v="308.39999999999998"/>
    <n v="1472"/>
    <n v="154.14747953613917"/>
    <n v="41.3"/>
    <n v="11.099999999999966"/>
    <n v="6.3662909048425469"/>
    <n v="67"/>
    <x v="0"/>
    <n v="0"/>
    <n v="0"/>
    <n v="0"/>
    <n v="0"/>
    <n v="0"/>
  </r>
  <r>
    <n v="8801"/>
    <s v="L55980"/>
    <x v="1"/>
    <n v="297.39999999999998"/>
    <n v="308.5"/>
    <n v="1475"/>
    <n v="154.46163880149817"/>
    <n v="47.2"/>
    <n v="11.100000000000023"/>
    <n v="7.2905893514307136"/>
    <n v="69"/>
    <x v="0"/>
    <n v="0"/>
    <n v="0"/>
    <n v="0"/>
    <n v="0"/>
    <n v="0"/>
  </r>
  <r>
    <n v="8802"/>
    <s v="L55981"/>
    <x v="1"/>
    <n v="297.39999999999998"/>
    <n v="308.60000000000002"/>
    <n v="1488"/>
    <n v="155.82299561805374"/>
    <n v="36.4"/>
    <n v="11.200000000000045"/>
    <n v="5.6719570404971558"/>
    <n v="71"/>
    <x v="0"/>
    <n v="0"/>
    <n v="0"/>
    <n v="0"/>
    <n v="0"/>
    <n v="0"/>
  </r>
  <r>
    <n v="8803"/>
    <s v="L55982"/>
    <x v="1"/>
    <n v="297.39999999999998"/>
    <n v="308.60000000000002"/>
    <n v="1524"/>
    <n v="159.59290680236148"/>
    <n v="43.1"/>
    <n v="11.200000000000045"/>
    <n v="6.8784542831817799"/>
    <n v="73"/>
    <x v="0"/>
    <n v="0"/>
    <n v="0"/>
    <n v="0"/>
    <n v="0"/>
    <n v="0"/>
  </r>
  <r>
    <n v="8804"/>
    <s v="L55983"/>
    <x v="1"/>
    <n v="297.39999999999998"/>
    <n v="308.5"/>
    <n v="1486"/>
    <n v="155.61355610781442"/>
    <n v="48.6"/>
    <n v="11.100000000000023"/>
    <n v="7.5628188268397807"/>
    <n v="75"/>
    <x v="0"/>
    <n v="0"/>
    <n v="0"/>
    <n v="0"/>
    <n v="0"/>
    <n v="0"/>
  </r>
  <r>
    <n v="8805"/>
    <s v="M23664"/>
    <x v="0"/>
    <n v="297.5"/>
    <n v="308.60000000000002"/>
    <n v="1255"/>
    <n v="131.423292675173"/>
    <n v="60.7"/>
    <n v="11.100000000000023"/>
    <n v="7.9773938653830019"/>
    <n v="77"/>
    <x v="0"/>
    <n v="0"/>
    <n v="0"/>
    <n v="0"/>
    <n v="0"/>
    <n v="0"/>
  </r>
  <r>
    <n v="8806"/>
    <s v="M23665"/>
    <x v="0"/>
    <n v="297.39999999999998"/>
    <n v="308.60000000000002"/>
    <n v="1469"/>
    <n v="153.83332027078021"/>
    <n v="42.6"/>
    <n v="11.200000000000045"/>
    <n v="6.553299443535237"/>
    <n v="80"/>
    <x v="0"/>
    <n v="0"/>
    <n v="0"/>
    <n v="0"/>
    <n v="0"/>
    <n v="0"/>
  </r>
  <r>
    <n v="8807"/>
    <s v="L55986"/>
    <x v="1"/>
    <n v="297.39999999999998"/>
    <n v="308.5"/>
    <n v="1692"/>
    <n v="177.18582566246431"/>
    <n v="34.299999999999997"/>
    <n v="11.100000000000023"/>
    <n v="6.0774738202225249"/>
    <n v="83"/>
    <x v="0"/>
    <n v="0"/>
    <n v="0"/>
    <n v="0"/>
    <n v="0"/>
    <n v="0"/>
  </r>
  <r>
    <n v="8808"/>
    <s v="M23667"/>
    <x v="0"/>
    <n v="297.39999999999998"/>
    <n v="308.60000000000002"/>
    <n v="1604"/>
    <n v="167.97048721193426"/>
    <n v="32.799999999999997"/>
    <n v="11.200000000000045"/>
    <n v="5.5094319805514429"/>
    <n v="85"/>
    <x v="0"/>
    <n v="0"/>
    <n v="0"/>
    <n v="0"/>
    <n v="0"/>
    <n v="0"/>
  </r>
  <r>
    <n v="8809"/>
    <s v="L55988"/>
    <x v="1"/>
    <n v="297.39999999999998"/>
    <n v="308.60000000000002"/>
    <n v="1446"/>
    <n v="151.42476590302803"/>
    <n v="48.1"/>
    <n v="11.200000000000045"/>
    <n v="7.2835312399356491"/>
    <n v="88"/>
    <x v="0"/>
    <n v="0"/>
    <n v="0"/>
    <n v="0"/>
    <n v="0"/>
    <n v="0"/>
  </r>
  <r>
    <n v="8810"/>
    <s v="L55989"/>
    <x v="1"/>
    <n v="297.3"/>
    <n v="308.5"/>
    <n v="1503"/>
    <n v="157.39379194484863"/>
    <n v="43.3"/>
    <n v="11.199999999999989"/>
    <n v="6.8151511912119451"/>
    <n v="90"/>
    <x v="0"/>
    <n v="0"/>
    <n v="0"/>
    <n v="0"/>
    <n v="0"/>
    <n v="0"/>
  </r>
  <r>
    <n v="8811"/>
    <s v="M23670"/>
    <x v="0"/>
    <n v="297.3"/>
    <n v="308.5"/>
    <n v="1625"/>
    <n v="170.16960206944714"/>
    <n v="32.799999999999997"/>
    <n v="11.199999999999989"/>
    <n v="5.5815629478778659"/>
    <n v="92"/>
    <x v="0"/>
    <n v="0"/>
    <n v="0"/>
    <n v="0"/>
    <n v="0"/>
    <n v="0"/>
  </r>
  <r>
    <n v="8812"/>
    <s v="L55991"/>
    <x v="1"/>
    <n v="297.2"/>
    <n v="308.5"/>
    <n v="1574"/>
    <n v="164.82889455834447"/>
    <n v="35.799999999999997"/>
    <n v="11.300000000000011"/>
    <n v="5.9008744251887322"/>
    <n v="95"/>
    <x v="0"/>
    <n v="0"/>
    <n v="0"/>
    <n v="0"/>
    <n v="0"/>
    <n v="0"/>
  </r>
  <r>
    <n v="8813"/>
    <s v="M23672"/>
    <x v="0"/>
    <n v="297.2"/>
    <n v="308.39999999999998"/>
    <n v="1378"/>
    <n v="144.30382255489116"/>
    <n v="41.9"/>
    <n v="11.199999999999989"/>
    <n v="6.0463301650499393"/>
    <n v="97"/>
    <x v="0"/>
    <n v="0"/>
    <n v="0"/>
    <n v="0"/>
    <n v="0"/>
    <n v="0"/>
  </r>
  <r>
    <n v="8814"/>
    <s v="L55993"/>
    <x v="1"/>
    <n v="297.10000000000002"/>
    <n v="308.39999999999998"/>
    <n v="1693"/>
    <n v="177.29054541758398"/>
    <n v="29.5"/>
    <n v="11.299999999999955"/>
    <n v="5.2300710898187273"/>
    <n v="100"/>
    <x v="0"/>
    <n v="0"/>
    <n v="0"/>
    <n v="0"/>
    <n v="0"/>
    <n v="0"/>
  </r>
  <r>
    <n v="8815"/>
    <s v="L55994"/>
    <x v="1"/>
    <n v="297.2"/>
    <n v="308.39999999999998"/>
    <n v="1462"/>
    <n v="153.1002819849426"/>
    <n v="51.2"/>
    <n v="11.199999999999989"/>
    <n v="7.8387344376290615"/>
    <n v="102"/>
    <x v="0"/>
    <n v="0"/>
    <n v="0"/>
    <n v="0"/>
    <n v="0"/>
    <n v="0"/>
  </r>
  <r>
    <n v="8816"/>
    <s v="H38229"/>
    <x v="2"/>
    <n v="297.3"/>
    <n v="308.5"/>
    <n v="1435"/>
    <n v="150.27284859671178"/>
    <n v="55"/>
    <n v="11.199999999999989"/>
    <n v="8.2650066728191494"/>
    <n v="104"/>
    <x v="0"/>
    <n v="0"/>
    <n v="0"/>
    <n v="0"/>
    <n v="0"/>
    <n v="0"/>
  </r>
  <r>
    <n v="8817"/>
    <s v="M23676"/>
    <x v="0"/>
    <n v="297.2"/>
    <n v="308.5"/>
    <n v="1425"/>
    <n v="149.22565104551515"/>
    <n v="45.8"/>
    <n v="11.300000000000011"/>
    <n v="6.8345348178845935"/>
    <n v="109"/>
    <x v="0"/>
    <n v="0"/>
    <n v="0"/>
    <n v="0"/>
    <n v="0"/>
    <n v="0"/>
  </r>
  <r>
    <n v="8818"/>
    <s v="H38231"/>
    <x v="2"/>
    <n v="297.3"/>
    <n v="308.60000000000002"/>
    <n v="1376"/>
    <n v="144.09438304465183"/>
    <n v="53.5"/>
    <n v="11.300000000000011"/>
    <n v="7.7090494928888731"/>
    <n v="112"/>
    <x v="0"/>
    <n v="0"/>
    <n v="0"/>
    <n v="0"/>
    <n v="0"/>
    <n v="0"/>
  </r>
  <r>
    <n v="8819"/>
    <s v="M23678"/>
    <x v="0"/>
    <n v="297.39999999999998"/>
    <n v="308.7"/>
    <n v="1481"/>
    <n v="155.08995733221613"/>
    <n v="48"/>
    <n v="11.300000000000011"/>
    <n v="7.444317951946374"/>
    <n v="117"/>
    <x v="0"/>
    <n v="0"/>
    <n v="0"/>
    <n v="0"/>
    <n v="0"/>
    <n v="0"/>
  </r>
  <r>
    <n v="8820"/>
    <s v="H38233"/>
    <x v="2"/>
    <n v="297.39999999999998"/>
    <n v="308.7"/>
    <n v="1349"/>
    <n v="141.26694965642102"/>
    <n v="48.9"/>
    <n v="11.300000000000011"/>
    <n v="6.9079538381989876"/>
    <n v="120"/>
    <x v="0"/>
    <n v="0"/>
    <n v="0"/>
    <n v="0"/>
    <n v="0"/>
    <n v="0"/>
  </r>
  <r>
    <n v="8821"/>
    <s v="L56000"/>
    <x v="1"/>
    <n v="297.3"/>
    <n v="308.7"/>
    <n v="1551"/>
    <n v="162.42034019059233"/>
    <n v="40"/>
    <n v="11.399999999999977"/>
    <n v="6.4968136076236931"/>
    <n v="125"/>
    <x v="0"/>
    <n v="0"/>
    <n v="0"/>
    <n v="0"/>
    <n v="0"/>
    <n v="0"/>
  </r>
  <r>
    <n v="8822"/>
    <s v="H38235"/>
    <x v="2"/>
    <n v="297.39999999999998"/>
    <n v="308.7"/>
    <n v="1623"/>
    <n v="169.96016255920779"/>
    <n v="33.799999999999997"/>
    <n v="11.300000000000011"/>
    <n v="5.7446534945012226"/>
    <n v="127"/>
    <x v="0"/>
    <n v="0"/>
    <n v="0"/>
    <n v="0"/>
    <n v="0"/>
    <n v="0"/>
  </r>
  <r>
    <n v="8823"/>
    <s v="L56002"/>
    <x v="1"/>
    <n v="297.39999999999998"/>
    <n v="308.8"/>
    <n v="1462"/>
    <n v="153.1002819849426"/>
    <n v="49.7"/>
    <n v="11.400000000000034"/>
    <n v="7.6090840146516472"/>
    <n v="132"/>
    <x v="0"/>
    <n v="0"/>
    <n v="0"/>
    <n v="0"/>
    <n v="0"/>
    <n v="0"/>
  </r>
  <r>
    <n v="8824"/>
    <s v="M23683"/>
    <x v="0"/>
    <n v="297.3"/>
    <n v="308.8"/>
    <n v="1447"/>
    <n v="151.52948565814768"/>
    <n v="57.4"/>
    <n v="11.5"/>
    <n v="8.6977924767776766"/>
    <n v="134"/>
    <x v="0"/>
    <n v="0"/>
    <n v="0"/>
    <n v="0"/>
    <n v="0"/>
    <n v="0"/>
  </r>
  <r>
    <n v="8825"/>
    <s v="M23684"/>
    <x v="0"/>
    <n v="297.3"/>
    <n v="308.89999999999998"/>
    <n v="1799"/>
    <n v="188.39083946026793"/>
    <n v="24.5"/>
    <n v="11.599999999999966"/>
    <n v="4.6155755667765641"/>
    <n v="137"/>
    <x v="0"/>
    <n v="0"/>
    <n v="0"/>
    <n v="0"/>
    <n v="0"/>
    <n v="0"/>
  </r>
  <r>
    <n v="8826"/>
    <s v="M23685"/>
    <x v="0"/>
    <n v="297.3"/>
    <n v="308.8"/>
    <n v="1548"/>
    <n v="162.10618092523333"/>
    <n v="41.3"/>
    <n v="11.5"/>
    <n v="6.6949852722121355"/>
    <n v="140"/>
    <x v="0"/>
    <n v="0"/>
    <n v="0"/>
    <n v="0"/>
    <n v="0"/>
    <n v="0"/>
  </r>
  <r>
    <n v="8827"/>
    <s v="M23686"/>
    <x v="0"/>
    <n v="297.2"/>
    <n v="308.8"/>
    <n v="1485"/>
    <n v="155.50883635269477"/>
    <n v="47.9"/>
    <n v="11.600000000000023"/>
    <n v="7.4488732612940796"/>
    <n v="143"/>
    <x v="0"/>
    <n v="0"/>
    <n v="0"/>
    <n v="0"/>
    <n v="0"/>
    <n v="0"/>
  </r>
  <r>
    <n v="8828"/>
    <s v="L56007"/>
    <x v="1"/>
    <n v="297.2"/>
    <n v="308.7"/>
    <n v="1463"/>
    <n v="153.20500174006227"/>
    <n v="49.9"/>
    <n v="11.5"/>
    <n v="7.6449295868291074"/>
    <n v="146"/>
    <x v="0"/>
    <n v="0"/>
    <n v="0"/>
    <n v="0"/>
    <n v="0"/>
    <n v="0"/>
  </r>
  <r>
    <n v="8829"/>
    <s v="L56008"/>
    <x v="1"/>
    <n v="297.3"/>
    <n v="308.7"/>
    <n v="1587"/>
    <n v="166.19025137490004"/>
    <n v="35.799999999999997"/>
    <n v="11.399999999999977"/>
    <n v="5.9496109992214219"/>
    <n v="148"/>
    <x v="0"/>
    <n v="0"/>
    <n v="0"/>
    <n v="0"/>
    <n v="0"/>
    <n v="0"/>
  </r>
  <r>
    <n v="8830"/>
    <s v="M23689"/>
    <x v="0"/>
    <n v="297.3"/>
    <n v="308.8"/>
    <n v="1469"/>
    <n v="153.83332027078021"/>
    <n v="44.1"/>
    <n v="11.5"/>
    <n v="6.7840494239414078"/>
    <n v="150"/>
    <x v="0"/>
    <n v="0"/>
    <n v="0"/>
    <n v="0"/>
    <n v="0"/>
    <n v="0"/>
  </r>
  <r>
    <n v="8831"/>
    <s v="H38244"/>
    <x v="2"/>
    <n v="297.3"/>
    <n v="308.7"/>
    <n v="1430"/>
    <n v="149.74924982111349"/>
    <n v="42.8"/>
    <n v="11.399999999999977"/>
    <n v="6.4092678923436566"/>
    <n v="153"/>
    <x v="0"/>
    <n v="0"/>
    <n v="0"/>
    <n v="0"/>
    <n v="0"/>
    <n v="0"/>
  </r>
  <r>
    <n v="8832"/>
    <s v="H38245"/>
    <x v="2"/>
    <n v="297.39999999999998"/>
    <n v="308.7"/>
    <n v="1726"/>
    <n v="180.74629733653276"/>
    <n v="26.8"/>
    <n v="11.300000000000011"/>
    <n v="4.844000768619078"/>
    <n v="158"/>
    <x v="0"/>
    <n v="0"/>
    <n v="0"/>
    <n v="0"/>
    <n v="0"/>
    <n v="0"/>
  </r>
  <r>
    <n v="8833"/>
    <s v="L56012"/>
    <x v="1"/>
    <n v="297.39999999999998"/>
    <n v="308.8"/>
    <n v="1651"/>
    <n v="172.89231570255828"/>
    <n v="34.1"/>
    <n v="11.400000000000034"/>
    <n v="5.895627965457237"/>
    <n v="163"/>
    <x v="0"/>
    <n v="0"/>
    <n v="0"/>
    <n v="0"/>
    <n v="0"/>
    <n v="0"/>
  </r>
  <r>
    <n v="8834"/>
    <s v="L56013"/>
    <x v="1"/>
    <n v="297.39999999999998"/>
    <n v="308.8"/>
    <n v="1529"/>
    <n v="160.1165055779598"/>
    <n v="41.3"/>
    <n v="11.400000000000034"/>
    <n v="6.612811680369739"/>
    <n v="165"/>
    <x v="0"/>
    <n v="0"/>
    <n v="0"/>
    <n v="0"/>
    <n v="0"/>
    <n v="0"/>
  </r>
  <r>
    <n v="8835"/>
    <s v="L56014"/>
    <x v="1"/>
    <n v="297.39999999999998"/>
    <n v="308.8"/>
    <n v="1473"/>
    <n v="154.25219929125885"/>
    <n v="46.2"/>
    <n v="11.400000000000034"/>
    <n v="7.1264516072561594"/>
    <n v="167"/>
    <x v="0"/>
    <n v="0"/>
    <n v="0"/>
    <n v="0"/>
    <n v="0"/>
    <n v="0"/>
  </r>
  <r>
    <n v="8836"/>
    <s v="H38249"/>
    <x v="2"/>
    <n v="297.39999999999998"/>
    <n v="308.8"/>
    <n v="1324"/>
    <n v="138.64895577842952"/>
    <n v="53.5"/>
    <n v="11.400000000000034"/>
    <n v="7.4177191341459796"/>
    <n v="169"/>
    <x v="0"/>
    <n v="0"/>
    <n v="0"/>
    <n v="0"/>
    <n v="0"/>
    <n v="0"/>
  </r>
  <r>
    <n v="8837"/>
    <s v="L56016"/>
    <x v="1"/>
    <n v="297.39999999999998"/>
    <n v="308.89999999999998"/>
    <n v="1708"/>
    <n v="178.8613417443789"/>
    <n v="28.8"/>
    <n v="11.5"/>
    <n v="5.1512066422381118"/>
    <n v="174"/>
    <x v="0"/>
    <n v="0"/>
    <n v="0"/>
    <n v="0"/>
    <n v="0"/>
    <n v="0"/>
  </r>
  <r>
    <n v="8838"/>
    <s v="M23697"/>
    <x v="0"/>
    <n v="297.5"/>
    <n v="309.10000000000002"/>
    <n v="1540"/>
    <n v="161.26842288427605"/>
    <n v="38.5"/>
    <n v="11.600000000000023"/>
    <n v="6.2088342810446271"/>
    <n v="176"/>
    <x v="0"/>
    <n v="0"/>
    <n v="0"/>
    <n v="0"/>
    <n v="0"/>
    <n v="0"/>
  </r>
  <r>
    <n v="8839"/>
    <s v="L56018"/>
    <x v="1"/>
    <n v="297.5"/>
    <n v="309"/>
    <n v="1320"/>
    <n v="138.23007675795088"/>
    <n v="54.7"/>
    <n v="11.5"/>
    <n v="7.5611851986599143"/>
    <n v="179"/>
    <x v="0"/>
    <n v="0"/>
    <n v="0"/>
    <n v="0"/>
    <n v="0"/>
    <n v="0"/>
  </r>
  <r>
    <n v="8840"/>
    <s v="M23699"/>
    <x v="0"/>
    <n v="297.39999999999998"/>
    <n v="308.89999999999998"/>
    <n v="1376"/>
    <n v="144.09438304465183"/>
    <n v="39"/>
    <n v="11.5"/>
    <n v="5.6196809387414213"/>
    <n v="181"/>
    <x v="0"/>
    <n v="0"/>
    <n v="0"/>
    <n v="0"/>
    <n v="0"/>
    <n v="0"/>
  </r>
  <r>
    <n v="8841"/>
    <s v="M23700"/>
    <x v="0"/>
    <n v="297.3"/>
    <n v="308.7"/>
    <n v="1542"/>
    <n v="161.47786239451537"/>
    <n v="37"/>
    <n v="11.399999999999977"/>
    <n v="5.9746809085970689"/>
    <n v="184"/>
    <x v="0"/>
    <n v="0"/>
    <n v="0"/>
    <n v="0"/>
    <n v="0"/>
    <n v="0"/>
  </r>
  <r>
    <n v="8842"/>
    <s v="L56021"/>
    <x v="1"/>
    <n v="297.3"/>
    <n v="308.7"/>
    <n v="1506"/>
    <n v="157.70795121020763"/>
    <n v="39.299999999999997"/>
    <n v="11.399999999999977"/>
    <n v="6.1979224825611592"/>
    <n v="187"/>
    <x v="0"/>
    <n v="0"/>
    <n v="0"/>
    <n v="0"/>
    <n v="0"/>
    <n v="0"/>
  </r>
  <r>
    <n v="8843"/>
    <s v="L56022"/>
    <x v="1"/>
    <n v="297.3"/>
    <n v="308.7"/>
    <n v="1492"/>
    <n v="156.24187463853238"/>
    <n v="43.6"/>
    <n v="11.399999999999977"/>
    <n v="6.812145734240012"/>
    <n v="189"/>
    <x v="0"/>
    <n v="0"/>
    <n v="0"/>
    <n v="0"/>
    <n v="0"/>
    <n v="0"/>
  </r>
  <r>
    <n v="8844"/>
    <s v="H38257"/>
    <x v="2"/>
    <n v="297.3"/>
    <n v="308.8"/>
    <n v="1564"/>
    <n v="163.7816970071479"/>
    <n v="38"/>
    <n v="11.5"/>
    <n v="6.22370448627162"/>
    <n v="191"/>
    <x v="0"/>
    <n v="0"/>
    <n v="0"/>
    <n v="0"/>
    <n v="0"/>
    <n v="0"/>
  </r>
  <r>
    <n v="8845"/>
    <s v="H38258"/>
    <x v="2"/>
    <n v="297.39999999999998"/>
    <n v="308.89999999999998"/>
    <n v="1645"/>
    <n v="172.26399717184032"/>
    <n v="30.8"/>
    <n v="11.5"/>
    <n v="5.3057311128926825"/>
    <n v="196"/>
    <x v="0"/>
    <n v="0"/>
    <n v="0"/>
    <n v="0"/>
    <n v="0"/>
    <n v="0"/>
  </r>
  <r>
    <n v="8846"/>
    <s v="M23705"/>
    <x v="0"/>
    <n v="297.39999999999998"/>
    <n v="308.89999999999998"/>
    <n v="1348"/>
    <n v="141.16222990130137"/>
    <n v="59.1"/>
    <n v="11.5"/>
    <n v="8.342687787166911"/>
    <n v="201"/>
    <x v="0"/>
    <n v="0"/>
    <n v="0"/>
    <n v="0"/>
    <n v="0"/>
    <n v="0"/>
  </r>
  <r>
    <n v="8847"/>
    <s v="M23706"/>
    <x v="0"/>
    <n v="297.39999999999998"/>
    <n v="308.8"/>
    <n v="1325"/>
    <n v="138.7536755335492"/>
    <n v="62.4"/>
    <n v="11.400000000000034"/>
    <n v="8.6582293532934695"/>
    <n v="204"/>
    <x v="1"/>
    <n v="1"/>
    <n v="0"/>
    <n v="0"/>
    <n v="1"/>
    <n v="0"/>
  </r>
  <r>
    <n v="8848"/>
    <s v="L56027"/>
    <x v="1"/>
    <n v="297.5"/>
    <n v="308.89999999999998"/>
    <n v="1443"/>
    <n v="151.11060663766906"/>
    <n v="43.5"/>
    <n v="11.399999999999977"/>
    <n v="6.5733113887386043"/>
    <n v="0"/>
    <x v="0"/>
    <n v="0"/>
    <n v="0"/>
    <n v="0"/>
    <n v="0"/>
    <n v="0"/>
  </r>
  <r>
    <n v="8849"/>
    <s v="M23708"/>
    <x v="0"/>
    <n v="297.5"/>
    <n v="308.89999999999998"/>
    <n v="1436"/>
    <n v="150.37756835183143"/>
    <n v="44.8"/>
    <n v="11.399999999999977"/>
    <n v="6.7369150621620477"/>
    <n v="2"/>
    <x v="0"/>
    <n v="0"/>
    <n v="0"/>
    <n v="0"/>
    <n v="0"/>
    <n v="0"/>
  </r>
  <r>
    <n v="8850"/>
    <s v="L56029"/>
    <x v="1"/>
    <n v="297.5"/>
    <n v="308.89999999999998"/>
    <n v="1596"/>
    <n v="167.132729170977"/>
    <n v="30.7"/>
    <n v="11.399999999999977"/>
    <n v="5.130974785548994"/>
    <n v="5"/>
    <x v="0"/>
    <n v="0"/>
    <n v="0"/>
    <n v="0"/>
    <n v="0"/>
    <n v="0"/>
  </r>
  <r>
    <n v="8851"/>
    <s v="L56030"/>
    <x v="1"/>
    <n v="297.60000000000002"/>
    <n v="309"/>
    <n v="1491"/>
    <n v="156.13715488341271"/>
    <n v="43.2"/>
    <n v="11.399999999999977"/>
    <n v="6.7451250909634295"/>
    <n v="7"/>
    <x v="0"/>
    <n v="0"/>
    <n v="0"/>
    <n v="0"/>
    <n v="0"/>
    <n v="0"/>
  </r>
  <r>
    <n v="8852"/>
    <s v="M23711"/>
    <x v="0"/>
    <n v="297.7"/>
    <n v="308.89999999999998"/>
    <n v="1573"/>
    <n v="164.72417480322483"/>
    <n v="35.1"/>
    <n v="11.199999999999989"/>
    <n v="5.7818185355931915"/>
    <n v="9"/>
    <x v="0"/>
    <n v="0"/>
    <n v="0"/>
    <n v="0"/>
    <n v="0"/>
    <n v="0"/>
  </r>
  <r>
    <n v="8853"/>
    <s v="L56032"/>
    <x v="1"/>
    <n v="297.7"/>
    <n v="308.89999999999998"/>
    <n v="1575"/>
    <n v="164.93361431346415"/>
    <n v="39.9"/>
    <n v="11.199999999999989"/>
    <n v="6.5808512111072197"/>
    <n v="12"/>
    <x v="0"/>
    <n v="0"/>
    <n v="0"/>
    <n v="0"/>
    <n v="0"/>
    <n v="0"/>
  </r>
  <r>
    <n v="8854"/>
    <s v="L56033"/>
    <x v="1"/>
    <n v="297.7"/>
    <n v="308.89999999999998"/>
    <n v="1458"/>
    <n v="152.68140296446393"/>
    <n v="41.1"/>
    <n v="11.199999999999989"/>
    <n v="6.2752056618394674"/>
    <n v="14"/>
    <x v="0"/>
    <n v="0"/>
    <n v="0"/>
    <n v="0"/>
    <n v="0"/>
    <n v="0"/>
  </r>
  <r>
    <n v="8855"/>
    <s v="M23714"/>
    <x v="0"/>
    <n v="297.7"/>
    <n v="309"/>
    <n v="1433"/>
    <n v="150.06340908647243"/>
    <n v="41.8"/>
    <n v="11.300000000000011"/>
    <n v="6.2726504998145476"/>
    <n v="16"/>
    <x v="0"/>
    <n v="0"/>
    <n v="0"/>
    <n v="0"/>
    <n v="0"/>
    <n v="0"/>
  </r>
  <r>
    <n v="8856"/>
    <s v="L56035"/>
    <x v="1"/>
    <n v="297.7"/>
    <n v="308.89999999999998"/>
    <n v="1662"/>
    <n v="174.04423300887453"/>
    <n v="28.1"/>
    <n v="11.199999999999989"/>
    <n v="4.8906429475493738"/>
    <n v="19"/>
    <x v="0"/>
    <n v="0"/>
    <n v="0"/>
    <n v="0"/>
    <n v="0"/>
    <n v="0"/>
  </r>
  <r>
    <n v="8857"/>
    <s v="M23716"/>
    <x v="0"/>
    <n v="297.7"/>
    <n v="308.89999999999998"/>
    <n v="1327"/>
    <n v="138.96311504378852"/>
    <n v="63.7"/>
    <n v="11.199999999999989"/>
    <n v="8.851950428289328"/>
    <n v="21"/>
    <x v="0"/>
    <n v="0"/>
    <n v="0"/>
    <n v="0"/>
    <n v="0"/>
    <n v="0"/>
  </r>
  <r>
    <n v="8858"/>
    <s v="L56037"/>
    <x v="1"/>
    <n v="297.7"/>
    <n v="308.89999999999998"/>
    <n v="1742"/>
    <n v="182.42181341844733"/>
    <n v="26.3"/>
    <n v="11.199999999999989"/>
    <n v="4.7976936929051641"/>
    <n v="24"/>
    <x v="0"/>
    <n v="0"/>
    <n v="0"/>
    <n v="0"/>
    <n v="0"/>
    <n v="0"/>
  </r>
  <r>
    <n v="8859"/>
    <s v="L56038"/>
    <x v="1"/>
    <n v="297.8"/>
    <n v="308.89999999999998"/>
    <n v="1506"/>
    <n v="157.70795121020763"/>
    <n v="33.5"/>
    <n v="11.099999999999966"/>
    <n v="5.2832163655419553"/>
    <n v="26"/>
    <x v="0"/>
    <n v="0"/>
    <n v="0"/>
    <n v="0"/>
    <n v="0"/>
    <n v="0"/>
  </r>
  <r>
    <n v="8860"/>
    <s v="L56039"/>
    <x v="1"/>
    <n v="297.89999999999998"/>
    <n v="309.10000000000002"/>
    <n v="1457"/>
    <n v="152.57668320934428"/>
    <n v="44.4"/>
    <n v="11.200000000000045"/>
    <n v="6.7744047344948859"/>
    <n v="28"/>
    <x v="0"/>
    <n v="0"/>
    <n v="0"/>
    <n v="0"/>
    <n v="0"/>
    <n v="0"/>
  </r>
  <r>
    <n v="8861"/>
    <s v="M23720"/>
    <x v="0"/>
    <n v="297.89999999999998"/>
    <n v="309.10000000000002"/>
    <n v="1488"/>
    <n v="155.82299561805374"/>
    <n v="37.299999999999997"/>
    <n v="11.200000000000045"/>
    <n v="5.8121977365534043"/>
    <n v="30"/>
    <x v="0"/>
    <n v="0"/>
    <n v="0"/>
    <n v="0"/>
    <n v="0"/>
    <n v="0"/>
  </r>
  <r>
    <n v="8862"/>
    <s v="L56041"/>
    <x v="1"/>
    <n v="297.89999999999998"/>
    <n v="309.10000000000002"/>
    <n v="1619"/>
    <n v="169.54128353872918"/>
    <n v="34.700000000000003"/>
    <n v="11.200000000000045"/>
    <n v="5.8830825387939027"/>
    <n v="33"/>
    <x v="0"/>
    <n v="0"/>
    <n v="0"/>
    <n v="0"/>
    <n v="0"/>
    <n v="0"/>
  </r>
  <r>
    <n v="8863"/>
    <s v="M23722"/>
    <x v="0"/>
    <n v="298"/>
    <n v="309.2"/>
    <n v="1558"/>
    <n v="163.15337847642994"/>
    <n v="41.7"/>
    <n v="11.199999999999989"/>
    <n v="6.8034958824671286"/>
    <n v="35"/>
    <x v="0"/>
    <n v="0"/>
    <n v="0"/>
    <n v="0"/>
    <n v="0"/>
    <n v="0"/>
  </r>
  <r>
    <n v="8864"/>
    <s v="L56043"/>
    <x v="1"/>
    <n v="298"/>
    <n v="309.2"/>
    <n v="1731"/>
    <n v="181.26989611213105"/>
    <n v="28.7"/>
    <n v="11.199999999999989"/>
    <n v="5.2024460184181605"/>
    <n v="38"/>
    <x v="0"/>
    <n v="0"/>
    <n v="0"/>
    <n v="0"/>
    <n v="0"/>
    <n v="0"/>
  </r>
  <r>
    <n v="8865"/>
    <s v="M23724"/>
    <x v="0"/>
    <n v="298"/>
    <n v="309.10000000000002"/>
    <n v="1574"/>
    <n v="164.82889455834447"/>
    <n v="34.799999999999997"/>
    <n v="11.100000000000023"/>
    <n v="5.7360455306303875"/>
    <n v="40"/>
    <x v="0"/>
    <n v="0"/>
    <n v="0"/>
    <n v="0"/>
    <n v="0"/>
    <n v="0"/>
  </r>
  <r>
    <n v="8866"/>
    <s v="L56045"/>
    <x v="1"/>
    <n v="297.89999999999998"/>
    <n v="309"/>
    <n v="1290"/>
    <n v="135.0884841043611"/>
    <n v="49.8"/>
    <n v="11.100000000000023"/>
    <n v="6.7274065083971823"/>
    <n v="43"/>
    <x v="0"/>
    <n v="0"/>
    <n v="0"/>
    <n v="0"/>
    <n v="0"/>
    <n v="0"/>
  </r>
  <r>
    <n v="8867"/>
    <s v="H38280"/>
    <x v="2"/>
    <n v="297.89999999999998"/>
    <n v="308.89999999999998"/>
    <n v="1416"/>
    <n v="148.28317324943825"/>
    <n v="39.6"/>
    <n v="11"/>
    <n v="5.8720136606777551"/>
    <n v="45"/>
    <x v="0"/>
    <n v="0"/>
    <n v="0"/>
    <n v="0"/>
    <n v="0"/>
    <n v="0"/>
  </r>
  <r>
    <n v="8868"/>
    <s v="L56047"/>
    <x v="1"/>
    <n v="297.89999999999998"/>
    <n v="308.89999999999998"/>
    <n v="1566"/>
    <n v="163.99113651738719"/>
    <n v="41.9"/>
    <n v="11"/>
    <n v="6.8712286200785231"/>
    <n v="50"/>
    <x v="0"/>
    <n v="0"/>
    <n v="0"/>
    <n v="0"/>
    <n v="0"/>
    <n v="0"/>
  </r>
  <r>
    <n v="8869"/>
    <s v="L56048"/>
    <x v="1"/>
    <n v="297.89999999999998"/>
    <n v="309"/>
    <n v="1456"/>
    <n v="152.47196345422464"/>
    <n v="46.5"/>
    <n v="11.100000000000023"/>
    <n v="7.0899463006214454"/>
    <n v="52"/>
    <x v="0"/>
    <n v="0"/>
    <n v="0"/>
    <n v="0"/>
    <n v="0"/>
    <n v="0"/>
  </r>
  <r>
    <n v="8870"/>
    <s v="L56049"/>
    <x v="1"/>
    <n v="297.89999999999998"/>
    <n v="309"/>
    <n v="1528"/>
    <n v="160.01178582284012"/>
    <n v="37.5"/>
    <n v="11.100000000000023"/>
    <n v="6.0004419683565047"/>
    <n v="54"/>
    <x v="0"/>
    <n v="0"/>
    <n v="0"/>
    <n v="0"/>
    <n v="0"/>
    <n v="0"/>
  </r>
  <r>
    <n v="8871"/>
    <s v="M23730"/>
    <x v="0"/>
    <n v="297.89999999999998"/>
    <n v="309.10000000000002"/>
    <n v="1338"/>
    <n v="140.11503235010477"/>
    <n v="49.6"/>
    <n v="11.200000000000045"/>
    <n v="6.9497056045651968"/>
    <n v="56"/>
    <x v="0"/>
    <n v="0"/>
    <n v="0"/>
    <n v="0"/>
    <n v="0"/>
    <n v="0"/>
  </r>
  <r>
    <n v="8872"/>
    <s v="M23731"/>
    <x v="0"/>
    <n v="297.89999999999998"/>
    <n v="309.10000000000002"/>
    <n v="1558"/>
    <n v="163.15337847642994"/>
    <n v="39.200000000000003"/>
    <n v="11.200000000000045"/>
    <n v="6.3956124362760542"/>
    <n v="59"/>
    <x v="0"/>
    <n v="0"/>
    <n v="0"/>
    <n v="0"/>
    <n v="0"/>
    <n v="0"/>
  </r>
  <r>
    <n v="8873"/>
    <s v="M23732"/>
    <x v="0"/>
    <n v="297.89999999999998"/>
    <n v="309.10000000000002"/>
    <n v="1614"/>
    <n v="169.01768476313089"/>
    <n v="38.1"/>
    <n v="11.200000000000045"/>
    <n v="6.4395737894752871"/>
    <n v="62"/>
    <x v="0"/>
    <n v="0"/>
    <n v="0"/>
    <n v="0"/>
    <n v="0"/>
    <n v="0"/>
  </r>
  <r>
    <n v="8874"/>
    <s v="H38287"/>
    <x v="2"/>
    <n v="298"/>
    <n v="309.10000000000002"/>
    <n v="1557"/>
    <n v="163.04865872131026"/>
    <n v="36.4"/>
    <n v="11.100000000000023"/>
    <n v="5.9349711774556937"/>
    <n v="65"/>
    <x v="0"/>
    <n v="0"/>
    <n v="0"/>
    <n v="0"/>
    <n v="0"/>
    <n v="0"/>
  </r>
  <r>
    <n v="8875"/>
    <s v="L56054"/>
    <x v="1"/>
    <n v="298.10000000000002"/>
    <n v="309.3"/>
    <n v="1443"/>
    <n v="151.11060663766906"/>
    <n v="45.3"/>
    <n v="11.199999999999989"/>
    <n v="6.8453104806864085"/>
    <n v="70"/>
    <x v="0"/>
    <n v="0"/>
    <n v="0"/>
    <n v="0"/>
    <n v="0"/>
    <n v="0"/>
  </r>
  <r>
    <n v="8876"/>
    <s v="H38289"/>
    <x v="2"/>
    <n v="298.10000000000002"/>
    <n v="309.3"/>
    <n v="1332"/>
    <n v="139.48671381938681"/>
    <n v="51"/>
    <n v="11.199999999999989"/>
    <n v="7.1138224047887268"/>
    <n v="72"/>
    <x v="0"/>
    <n v="0"/>
    <n v="0"/>
    <n v="0"/>
    <n v="0"/>
    <n v="0"/>
  </r>
  <r>
    <n v="8877"/>
    <s v="M23736"/>
    <x v="0"/>
    <n v="298.10000000000002"/>
    <n v="309.3"/>
    <n v="1752"/>
    <n v="183.46901096964393"/>
    <n v="25.2"/>
    <n v="11.199999999999989"/>
    <n v="4.6234190764350265"/>
    <n v="77"/>
    <x v="0"/>
    <n v="0"/>
    <n v="0"/>
    <n v="0"/>
    <n v="0"/>
    <n v="0"/>
  </r>
  <r>
    <n v="8878"/>
    <s v="M23737"/>
    <x v="0"/>
    <n v="298.10000000000002"/>
    <n v="309.2"/>
    <n v="1460"/>
    <n v="152.89084247470328"/>
    <n v="45.8"/>
    <n v="11.099999999999966"/>
    <n v="7.0024005853414097"/>
    <n v="80"/>
    <x v="0"/>
    <n v="0"/>
    <n v="0"/>
    <n v="0"/>
    <n v="0"/>
    <n v="0"/>
  </r>
  <r>
    <n v="8879"/>
    <s v="L56058"/>
    <x v="1"/>
    <n v="298.10000000000002"/>
    <n v="309.2"/>
    <n v="1802"/>
    <n v="188.70499872562689"/>
    <n v="26.9"/>
    <n v="11.099999999999966"/>
    <n v="5.076164465719363"/>
    <n v="83"/>
    <x v="0"/>
    <n v="0"/>
    <n v="0"/>
    <n v="0"/>
    <n v="0"/>
    <n v="0"/>
  </r>
  <r>
    <n v="8880"/>
    <s v="L56059"/>
    <x v="1"/>
    <n v="298"/>
    <n v="309.2"/>
    <n v="1527"/>
    <n v="159.90706606772045"/>
    <n v="39.5"/>
    <n v="11.199999999999989"/>
    <n v="6.3163291096749585"/>
    <n v="85"/>
    <x v="0"/>
    <n v="0"/>
    <n v="0"/>
    <n v="0"/>
    <n v="0"/>
    <n v="0"/>
  </r>
  <r>
    <n v="8881"/>
    <s v="L56060"/>
    <x v="1"/>
    <n v="298"/>
    <n v="309.2"/>
    <n v="1458"/>
    <n v="152.68140296446393"/>
    <n v="39.799999999999997"/>
    <n v="11.199999999999989"/>
    <n v="6.0767198379856637"/>
    <n v="87"/>
    <x v="0"/>
    <n v="0"/>
    <n v="0"/>
    <n v="0"/>
    <n v="0"/>
    <n v="0"/>
  </r>
  <r>
    <n v="8882"/>
    <s v="H38295"/>
    <x v="2"/>
    <n v="298"/>
    <n v="309.2"/>
    <n v="1520"/>
    <n v="159.17402778188287"/>
    <n v="37.9"/>
    <n v="11.199999999999989"/>
    <n v="6.0326956529333602"/>
    <n v="89"/>
    <x v="0"/>
    <n v="0"/>
    <n v="0"/>
    <n v="0"/>
    <n v="0"/>
    <n v="0"/>
  </r>
  <r>
    <n v="8883"/>
    <s v="L56062"/>
    <x v="1"/>
    <n v="298"/>
    <n v="309.2"/>
    <n v="1378"/>
    <n v="144.30382255489116"/>
    <n v="49.7"/>
    <n v="11.199999999999989"/>
    <n v="7.1718999809780906"/>
    <n v="94"/>
    <x v="0"/>
    <n v="0"/>
    <n v="0"/>
    <n v="0"/>
    <n v="0"/>
    <n v="0"/>
  </r>
  <r>
    <n v="8884"/>
    <s v="M23743"/>
    <x v="0"/>
    <n v="297.89999999999998"/>
    <n v="309.2"/>
    <n v="1529"/>
    <n v="160.1165055779598"/>
    <n v="38.1"/>
    <n v="11.300000000000011"/>
    <n v="6.1004388625202681"/>
    <n v="96"/>
    <x v="0"/>
    <n v="0"/>
    <n v="0"/>
    <n v="0"/>
    <n v="0"/>
    <n v="0"/>
  </r>
  <r>
    <n v="8885"/>
    <s v="L56064"/>
    <x v="1"/>
    <n v="298"/>
    <n v="309.2"/>
    <n v="1527"/>
    <n v="159.90706606772045"/>
    <n v="32.4"/>
    <n v="11.199999999999989"/>
    <n v="5.1809889405941423"/>
    <n v="99"/>
    <x v="0"/>
    <n v="0"/>
    <n v="0"/>
    <n v="0"/>
    <n v="0"/>
    <n v="0"/>
  </r>
  <r>
    <n v="8886"/>
    <s v="M23745"/>
    <x v="0"/>
    <n v="298"/>
    <n v="309.2"/>
    <n v="1438"/>
    <n v="150.58700786207075"/>
    <n v="42.9"/>
    <n v="11.199999999999989"/>
    <n v="6.4601826372828342"/>
    <n v="101"/>
    <x v="0"/>
    <n v="0"/>
    <n v="0"/>
    <n v="0"/>
    <n v="0"/>
    <n v="0"/>
  </r>
  <r>
    <n v="8887"/>
    <s v="L56066"/>
    <x v="1"/>
    <n v="297.89999999999998"/>
    <n v="309"/>
    <n v="1583"/>
    <n v="165.77137235442143"/>
    <n v="36.700000000000003"/>
    <n v="11.100000000000023"/>
    <n v="6.0838093654072676"/>
    <n v="104"/>
    <x v="0"/>
    <n v="0"/>
    <n v="0"/>
    <n v="0"/>
    <n v="0"/>
    <n v="0"/>
  </r>
  <r>
    <n v="8888"/>
    <s v="L56067"/>
    <x v="1"/>
    <n v="297.8"/>
    <n v="308.89999999999998"/>
    <n v="1530"/>
    <n v="160.22122533307945"/>
    <n v="37.6"/>
    <n v="11.099999999999966"/>
    <n v="6.024318072523787"/>
    <n v="106"/>
    <x v="0"/>
    <n v="0"/>
    <n v="0"/>
    <n v="0"/>
    <n v="0"/>
    <n v="0"/>
  </r>
  <r>
    <n v="8889"/>
    <s v="M23748"/>
    <x v="0"/>
    <n v="297.7"/>
    <n v="308.89999999999998"/>
    <n v="1530"/>
    <n v="160.22122533307945"/>
    <n v="39.1"/>
    <n v="11.199999999999989"/>
    <n v="6.2646499105234064"/>
    <n v="108"/>
    <x v="0"/>
    <n v="0"/>
    <n v="0"/>
    <n v="0"/>
    <n v="0"/>
    <n v="0"/>
  </r>
  <r>
    <n v="8890"/>
    <s v="M23749"/>
    <x v="0"/>
    <n v="297.7"/>
    <n v="308.8"/>
    <n v="2089"/>
    <n v="218.75956844496926"/>
    <n v="19.100000000000001"/>
    <n v="11.100000000000023"/>
    <n v="4.1783077572989136"/>
    <n v="111"/>
    <x v="0"/>
    <n v="0"/>
    <n v="0"/>
    <n v="0"/>
    <n v="0"/>
    <n v="0"/>
  </r>
  <r>
    <n v="8891"/>
    <s v="L56070"/>
    <x v="1"/>
    <n v="297.7"/>
    <n v="308.8"/>
    <n v="1616"/>
    <n v="169.22712427337018"/>
    <n v="34.200000000000003"/>
    <n v="11.100000000000023"/>
    <n v="5.7875676501492608"/>
    <n v="114"/>
    <x v="0"/>
    <n v="0"/>
    <n v="0"/>
    <n v="0"/>
    <n v="0"/>
    <n v="0"/>
  </r>
  <r>
    <n v="8892"/>
    <s v="M23751"/>
    <x v="0"/>
    <n v="297.7"/>
    <n v="308.89999999999998"/>
    <n v="1681"/>
    <n v="176.03390835614806"/>
    <n v="28.3"/>
    <n v="11.199999999999989"/>
    <n v="4.9817596064789909"/>
    <n v="116"/>
    <x v="0"/>
    <n v="0"/>
    <n v="0"/>
    <n v="0"/>
    <n v="0"/>
    <n v="0"/>
  </r>
  <r>
    <n v="8893"/>
    <s v="L56072"/>
    <x v="1"/>
    <n v="297.60000000000002"/>
    <n v="308.8"/>
    <n v="1475"/>
    <n v="154.46163880149817"/>
    <n v="43"/>
    <n v="11.199999999999989"/>
    <n v="6.6418504684644208"/>
    <n v="119"/>
    <x v="0"/>
    <n v="0"/>
    <n v="0"/>
    <n v="0"/>
    <n v="0"/>
    <n v="0"/>
  </r>
  <r>
    <n v="8894"/>
    <s v="L56073"/>
    <x v="1"/>
    <n v="297.5"/>
    <n v="308.7"/>
    <n v="1371"/>
    <n v="143.57078426905355"/>
    <n v="46.5"/>
    <n v="11.199999999999989"/>
    <n v="6.6760414685109897"/>
    <n v="121"/>
    <x v="0"/>
    <n v="0"/>
    <n v="0"/>
    <n v="0"/>
    <n v="0"/>
    <n v="0"/>
  </r>
  <r>
    <n v="8895"/>
    <s v="M23754"/>
    <x v="0"/>
    <n v="297.5"/>
    <n v="308.7"/>
    <n v="1546"/>
    <n v="161.89674141499398"/>
    <n v="38"/>
    <n v="11.199999999999989"/>
    <n v="6.1520761737697711"/>
    <n v="123"/>
    <x v="0"/>
    <n v="0"/>
    <n v="0"/>
    <n v="0"/>
    <n v="0"/>
    <n v="0"/>
  </r>
  <r>
    <n v="8896"/>
    <s v="H38309"/>
    <x v="2"/>
    <n v="297.39999999999998"/>
    <n v="308.60000000000002"/>
    <n v="1461"/>
    <n v="152.99556222982292"/>
    <n v="40.1"/>
    <n v="11.200000000000045"/>
    <n v="6.1351220454158994"/>
    <n v="126"/>
    <x v="0"/>
    <n v="0"/>
    <n v="0"/>
    <n v="0"/>
    <n v="0"/>
    <n v="0"/>
  </r>
  <r>
    <n v="8897"/>
    <s v="L56076"/>
    <x v="1"/>
    <n v="297.39999999999998"/>
    <n v="308.7"/>
    <n v="1638"/>
    <n v="171.53095888600271"/>
    <n v="31.9"/>
    <n v="11.300000000000011"/>
    <n v="5.4718375884634858"/>
    <n v="131"/>
    <x v="0"/>
    <n v="0"/>
    <n v="0"/>
    <n v="0"/>
    <n v="0"/>
    <n v="0"/>
  </r>
  <r>
    <n v="8898"/>
    <s v="M23757"/>
    <x v="0"/>
    <n v="297.3"/>
    <n v="308.7"/>
    <n v="1577"/>
    <n v="165.14305382370347"/>
    <n v="35.6"/>
    <n v="11.399999999999977"/>
    <n v="5.8790927161238429"/>
    <n v="133"/>
    <x v="0"/>
    <n v="0"/>
    <n v="0"/>
    <n v="0"/>
    <n v="0"/>
    <n v="0"/>
  </r>
  <r>
    <n v="8899"/>
    <s v="L56078"/>
    <x v="1"/>
    <n v="297.39999999999998"/>
    <n v="308.60000000000002"/>
    <n v="1532"/>
    <n v="160.43066484331877"/>
    <n v="38.700000000000003"/>
    <n v="11.200000000000045"/>
    <n v="6.2086667294364366"/>
    <n v="136"/>
    <x v="0"/>
    <n v="0"/>
    <n v="0"/>
    <n v="0"/>
    <n v="0"/>
    <n v="0"/>
  </r>
  <r>
    <n v="8900"/>
    <s v="M23759"/>
    <x v="0"/>
    <n v="297.3"/>
    <n v="308.5"/>
    <n v="1710"/>
    <n v="179.07078125461823"/>
    <n v="27.7"/>
    <n v="11.199999999999989"/>
    <n v="4.9602606407529244"/>
    <n v="138"/>
    <x v="0"/>
    <n v="0"/>
    <n v="0"/>
    <n v="0"/>
    <n v="0"/>
    <n v="0"/>
  </r>
  <r>
    <n v="8901"/>
    <s v="M23760"/>
    <x v="0"/>
    <n v="297.3"/>
    <n v="308.60000000000002"/>
    <n v="1584"/>
    <n v="165.87609210954108"/>
    <n v="29.4"/>
    <n v="11.300000000000011"/>
    <n v="4.8767571080205068"/>
    <n v="141"/>
    <x v="0"/>
    <n v="0"/>
    <n v="0"/>
    <n v="0"/>
    <n v="0"/>
    <n v="0"/>
  </r>
  <r>
    <n v="8902"/>
    <s v="L56081"/>
    <x v="1"/>
    <n v="297.3"/>
    <n v="308.60000000000002"/>
    <n v="1446"/>
    <n v="151.42476590302803"/>
    <n v="50.1"/>
    <n v="11.300000000000011"/>
    <n v="7.5863807717417044"/>
    <n v="144"/>
    <x v="0"/>
    <n v="0"/>
    <n v="0"/>
    <n v="0"/>
    <n v="0"/>
    <n v="0"/>
  </r>
  <r>
    <n v="8903"/>
    <s v="H38316"/>
    <x v="2"/>
    <n v="297.39999999999998"/>
    <n v="308.7"/>
    <n v="1522"/>
    <n v="159.38346729212216"/>
    <n v="46.3"/>
    <n v="11.300000000000011"/>
    <n v="7.3794545356252552"/>
    <n v="146"/>
    <x v="0"/>
    <n v="0"/>
    <n v="0"/>
    <n v="0"/>
    <n v="0"/>
    <n v="0"/>
  </r>
  <r>
    <n v="8904"/>
    <s v="M23763"/>
    <x v="0"/>
    <n v="297.39999999999998"/>
    <n v="308.7"/>
    <n v="1382"/>
    <n v="144.7227015753698"/>
    <n v="49.9"/>
    <n v="11.300000000000011"/>
    <n v="7.2216628086109527"/>
    <n v="151"/>
    <x v="0"/>
    <n v="0"/>
    <n v="0"/>
    <n v="0"/>
    <n v="0"/>
    <n v="0"/>
  </r>
  <r>
    <n v="8905"/>
    <s v="L56084"/>
    <x v="1"/>
    <n v="297.39999999999998"/>
    <n v="308.7"/>
    <n v="1584"/>
    <n v="165.87609210954108"/>
    <n v="38.200000000000003"/>
    <n v="11.300000000000011"/>
    <n v="6.336466718584469"/>
    <n v="154"/>
    <x v="0"/>
    <n v="0"/>
    <n v="0"/>
    <n v="0"/>
    <n v="0"/>
    <n v="0"/>
  </r>
  <r>
    <n v="8906"/>
    <s v="L56085"/>
    <x v="1"/>
    <n v="297.3"/>
    <n v="308.60000000000002"/>
    <n v="1385"/>
    <n v="145.03686084072879"/>
    <n v="55.2"/>
    <n v="11.300000000000011"/>
    <n v="8.0060347184082286"/>
    <n v="156"/>
    <x v="0"/>
    <n v="0"/>
    <n v="0"/>
    <n v="0"/>
    <n v="0"/>
    <n v="0"/>
  </r>
  <r>
    <n v="8907"/>
    <s v="L56086"/>
    <x v="1"/>
    <n v="297.3"/>
    <n v="308.7"/>
    <n v="1592"/>
    <n v="166.71385015049836"/>
    <n v="34.4"/>
    <n v="11.399999999999977"/>
    <n v="5.7349564451771426"/>
    <n v="158"/>
    <x v="0"/>
    <n v="0"/>
    <n v="0"/>
    <n v="0"/>
    <n v="0"/>
    <n v="0"/>
  </r>
  <r>
    <n v="8908"/>
    <s v="M23767"/>
    <x v="0"/>
    <n v="297.2"/>
    <n v="308.60000000000002"/>
    <n v="1404"/>
    <n v="147.02653618800232"/>
    <n v="43.7"/>
    <n v="11.400000000000034"/>
    <n v="6.425059631415702"/>
    <n v="160"/>
    <x v="0"/>
    <n v="0"/>
    <n v="0"/>
    <n v="0"/>
    <n v="0"/>
    <n v="0"/>
  </r>
  <r>
    <n v="8909"/>
    <s v="L56088"/>
    <x v="1"/>
    <n v="297.2"/>
    <n v="308.5"/>
    <n v="1518"/>
    <n v="158.96458827164355"/>
    <n v="44.3"/>
    <n v="11.300000000000011"/>
    <n v="7.0421312604338091"/>
    <n v="163"/>
    <x v="0"/>
    <n v="0"/>
    <n v="0"/>
    <n v="0"/>
    <n v="0"/>
    <n v="0"/>
  </r>
  <r>
    <n v="8910"/>
    <s v="L56089"/>
    <x v="1"/>
    <n v="297.10000000000002"/>
    <n v="308.39999999999998"/>
    <n v="1529"/>
    <n v="160.1165055779598"/>
    <n v="40.4"/>
    <n v="11.299999999999955"/>
    <n v="6.4687068253495754"/>
    <n v="165"/>
    <x v="0"/>
    <n v="0"/>
    <n v="0"/>
    <n v="0"/>
    <n v="0"/>
    <n v="0"/>
  </r>
  <r>
    <n v="8911"/>
    <s v="L56090"/>
    <x v="1"/>
    <n v="297.10000000000002"/>
    <n v="308.39999999999998"/>
    <n v="1550"/>
    <n v="162.31562043547265"/>
    <n v="37"/>
    <n v="11.299999999999955"/>
    <n v="6.0056779561124882"/>
    <n v="167"/>
    <x v="0"/>
    <n v="0"/>
    <n v="0"/>
    <n v="0"/>
    <n v="0"/>
    <n v="0"/>
  </r>
  <r>
    <n v="8912"/>
    <s v="L56091"/>
    <x v="1"/>
    <n v="297.10000000000002"/>
    <n v="308.3"/>
    <n v="1773"/>
    <n v="185.66812582715679"/>
    <n v="23.8"/>
    <n v="11.199999999999989"/>
    <n v="4.4189013946863316"/>
    <n v="169"/>
    <x v="0"/>
    <n v="0"/>
    <n v="0"/>
    <n v="0"/>
    <n v="0"/>
    <n v="0"/>
  </r>
  <r>
    <n v="8913"/>
    <s v="L56092"/>
    <x v="1"/>
    <n v="297.2"/>
    <n v="308.5"/>
    <n v="1446"/>
    <n v="151.42476590302803"/>
    <n v="43.7"/>
    <n v="11.300000000000011"/>
    <n v="6.6172622699623256"/>
    <n v="171"/>
    <x v="0"/>
    <n v="0"/>
    <n v="0"/>
    <n v="0"/>
    <n v="0"/>
    <n v="0"/>
  </r>
  <r>
    <n v="8914"/>
    <s v="M23773"/>
    <x v="0"/>
    <n v="297.2"/>
    <n v="308.5"/>
    <n v="1487"/>
    <n v="155.71827586293409"/>
    <n v="46.9"/>
    <n v="11.300000000000011"/>
    <n v="7.3031871379716087"/>
    <n v="173"/>
    <x v="0"/>
    <n v="0"/>
    <n v="0"/>
    <n v="0"/>
    <n v="0"/>
    <n v="0"/>
  </r>
  <r>
    <n v="8915"/>
    <s v="M23774"/>
    <x v="0"/>
    <n v="297.3"/>
    <n v="308.5"/>
    <n v="1524"/>
    <n v="159.59290680236148"/>
    <n v="49.3"/>
    <n v="11.199999999999989"/>
    <n v="7.8679303053564205"/>
    <n v="176"/>
    <x v="0"/>
    <n v="0"/>
    <n v="0"/>
    <n v="0"/>
    <n v="0"/>
    <n v="0"/>
  </r>
  <r>
    <n v="8916"/>
    <s v="L56095"/>
    <x v="1"/>
    <n v="297.10000000000002"/>
    <n v="308.3"/>
    <n v="1403"/>
    <n v="146.92181643288265"/>
    <n v="54.1"/>
    <n v="11.199999999999989"/>
    <n v="7.9484702690189515"/>
    <n v="179"/>
    <x v="0"/>
    <n v="0"/>
    <n v="0"/>
    <n v="0"/>
    <n v="0"/>
    <n v="0"/>
  </r>
  <r>
    <n v="8917"/>
    <s v="L56096"/>
    <x v="1"/>
    <n v="297.10000000000002"/>
    <n v="308.2"/>
    <n v="2267"/>
    <n v="237.39968485626869"/>
    <n v="15.7"/>
    <n v="11.099999999999966"/>
    <n v="3.7271750522434179"/>
    <n v="181"/>
    <x v="0"/>
    <n v="0"/>
    <n v="0"/>
    <n v="0"/>
    <n v="0"/>
    <n v="0"/>
  </r>
  <r>
    <n v="8918"/>
    <s v="M23777"/>
    <x v="0"/>
    <n v="297.10000000000002"/>
    <n v="308.2"/>
    <n v="1529"/>
    <n v="160.1165055779598"/>
    <n v="37.9"/>
    <n v="11.099999999999966"/>
    <n v="6.0684155614046755"/>
    <n v="183"/>
    <x v="0"/>
    <n v="0"/>
    <n v="0"/>
    <n v="0"/>
    <n v="0"/>
    <n v="0"/>
  </r>
  <r>
    <n v="8919"/>
    <s v="L56098"/>
    <x v="1"/>
    <n v="297.10000000000002"/>
    <n v="308.2"/>
    <n v="1402"/>
    <n v="146.817096677763"/>
    <n v="51.2"/>
    <n v="11.099999999999966"/>
    <n v="7.5170353499014659"/>
    <n v="186"/>
    <x v="0"/>
    <n v="0"/>
    <n v="0"/>
    <n v="0"/>
    <n v="0"/>
    <n v="0"/>
  </r>
  <r>
    <n v="8920"/>
    <s v="L56099"/>
    <x v="1"/>
    <n v="297.2"/>
    <n v="308.3"/>
    <n v="1693"/>
    <n v="177.29054541758398"/>
    <n v="28"/>
    <n v="11.100000000000023"/>
    <n v="4.9641352716923519"/>
    <n v="188"/>
    <x v="0"/>
    <n v="0"/>
    <n v="0"/>
    <n v="0"/>
    <n v="0"/>
    <n v="0"/>
  </r>
  <r>
    <n v="8921"/>
    <s v="L56100"/>
    <x v="1"/>
    <n v="297.10000000000002"/>
    <n v="308.3"/>
    <n v="1496"/>
    <n v="156.66075365901102"/>
    <n v="45.8"/>
    <n v="11.199999999999989"/>
    <n v="7.1750625175827043"/>
    <n v="190"/>
    <x v="0"/>
    <n v="0"/>
    <n v="0"/>
    <n v="0"/>
    <n v="0"/>
    <n v="0"/>
  </r>
  <r>
    <n v="8922"/>
    <s v="L56101"/>
    <x v="1"/>
    <n v="297.10000000000002"/>
    <n v="308.10000000000002"/>
    <n v="1633"/>
    <n v="171.00736011040442"/>
    <n v="33.299999999999997"/>
    <n v="11"/>
    <n v="5.6945450916764671"/>
    <n v="192"/>
    <x v="0"/>
    <n v="0"/>
    <n v="0"/>
    <n v="0"/>
    <n v="0"/>
    <n v="0"/>
  </r>
  <r>
    <n v="8923"/>
    <s v="L56102"/>
    <x v="1"/>
    <n v="297.10000000000002"/>
    <n v="308.2"/>
    <n v="1399"/>
    <n v="146.50293741240404"/>
    <n v="42.6"/>
    <n v="11.099999999999966"/>
    <n v="6.2410251337684119"/>
    <n v="194"/>
    <x v="0"/>
    <n v="0"/>
    <n v="0"/>
    <n v="0"/>
    <n v="0"/>
    <n v="0"/>
  </r>
  <r>
    <n v="8924"/>
    <s v="M23783"/>
    <x v="0"/>
    <n v="297"/>
    <n v="308.10000000000002"/>
    <n v="1363"/>
    <n v="142.73302622809626"/>
    <n v="45.3"/>
    <n v="11.100000000000023"/>
    <n v="6.4658060881327604"/>
    <n v="196"/>
    <x v="0"/>
    <n v="0"/>
    <n v="0"/>
    <n v="0"/>
    <n v="0"/>
    <n v="0"/>
  </r>
  <r>
    <n v="8925"/>
    <s v="H38338"/>
    <x v="2"/>
    <n v="297.10000000000002"/>
    <n v="308.2"/>
    <n v="1527"/>
    <n v="159.90706606772045"/>
    <n v="42.2"/>
    <n v="11.099999999999966"/>
    <n v="6.7480781880578036"/>
    <n v="199"/>
    <x v="0"/>
    <n v="0"/>
    <n v="0"/>
    <n v="0"/>
    <n v="0"/>
    <n v="0"/>
  </r>
  <r>
    <n v="8926"/>
    <s v="M23785"/>
    <x v="0"/>
    <n v="297.2"/>
    <n v="308.2"/>
    <n v="1405"/>
    <n v="147.131255943122"/>
    <n v="42.5"/>
    <n v="11"/>
    <n v="6.2530783775826846"/>
    <n v="204"/>
    <x v="0"/>
    <n v="0"/>
    <n v="0"/>
    <n v="0"/>
    <n v="0"/>
    <n v="0"/>
  </r>
  <r>
    <n v="8927"/>
    <s v="M23786"/>
    <x v="0"/>
    <n v="297.3"/>
    <n v="308.3"/>
    <n v="1459"/>
    <n v="152.7861227195836"/>
    <n v="59.6"/>
    <n v="11"/>
    <n v="9.1060529140871829"/>
    <n v="207"/>
    <x v="1"/>
    <n v="0"/>
    <n v="0"/>
    <n v="1"/>
    <n v="1"/>
    <n v="0"/>
  </r>
  <r>
    <n v="8928"/>
    <s v="M23787"/>
    <x v="0"/>
    <n v="297.39999999999998"/>
    <n v="308.39999999999998"/>
    <n v="1789"/>
    <n v="187.34364190907132"/>
    <n v="25"/>
    <n v="11"/>
    <n v="4.6835910477267833"/>
    <n v="210"/>
    <x v="0"/>
    <n v="0"/>
    <n v="0"/>
    <n v="0"/>
    <n v="0"/>
    <n v="0"/>
  </r>
  <r>
    <n v="8929"/>
    <s v="L56108"/>
    <x v="1"/>
    <n v="297.39999999999998"/>
    <n v="308.39999999999998"/>
    <n v="1531"/>
    <n v="160.32594508819912"/>
    <n v="41.5"/>
    <n v="11"/>
    <n v="6.6535267211602633"/>
    <n v="213"/>
    <x v="0"/>
    <n v="0"/>
    <n v="0"/>
    <n v="0"/>
    <n v="0"/>
    <n v="0"/>
  </r>
  <r>
    <n v="8930"/>
    <s v="M23789"/>
    <x v="0"/>
    <n v="297.39999999999998"/>
    <n v="308.39999999999998"/>
    <n v="1620"/>
    <n v="169.64600329384882"/>
    <n v="35.799999999999997"/>
    <n v="11"/>
    <n v="6.0733269179197871"/>
    <n v="215"/>
    <x v="0"/>
    <n v="0"/>
    <n v="0"/>
    <n v="0"/>
    <n v="0"/>
    <n v="0"/>
  </r>
  <r>
    <n v="8931"/>
    <s v="L56110"/>
    <x v="1"/>
    <n v="297.39999999999998"/>
    <n v="308.39999999999998"/>
    <n v="1571"/>
    <n v="164.51473529298548"/>
    <n v="39.4"/>
    <n v="11"/>
    <n v="6.4818805705436278"/>
    <n v="0"/>
    <x v="0"/>
    <n v="0"/>
    <n v="0"/>
    <n v="0"/>
    <n v="0"/>
    <n v="0"/>
  </r>
  <r>
    <n v="8932"/>
    <s v="L56111"/>
    <x v="1"/>
    <n v="297.39999999999998"/>
    <n v="308.39999999999998"/>
    <n v="1434"/>
    <n v="150.16812884159211"/>
    <n v="39.9"/>
    <n v="11"/>
    <n v="5.9917083407795255"/>
    <n v="2"/>
    <x v="0"/>
    <n v="0"/>
    <n v="0"/>
    <n v="0"/>
    <n v="0"/>
    <n v="0"/>
  </r>
  <r>
    <n v="8933"/>
    <s v="L56112"/>
    <x v="1"/>
    <n v="297.39999999999998"/>
    <n v="308.39999999999998"/>
    <n v="1474"/>
    <n v="154.35691904637852"/>
    <n v="43.6"/>
    <n v="11"/>
    <n v="6.729961670422103"/>
    <n v="4"/>
    <x v="0"/>
    <n v="0"/>
    <n v="0"/>
    <n v="0"/>
    <n v="0"/>
    <n v="0"/>
  </r>
  <r>
    <n v="8934"/>
    <s v="M23793"/>
    <x v="0"/>
    <n v="297.3"/>
    <n v="308.3"/>
    <n v="1544"/>
    <n v="161.68730190475469"/>
    <n v="41.7"/>
    <n v="11"/>
    <n v="6.7423604894282709"/>
    <n v="6"/>
    <x v="0"/>
    <n v="0"/>
    <n v="0"/>
    <n v="0"/>
    <n v="0"/>
    <n v="0"/>
  </r>
  <r>
    <n v="8935"/>
    <s v="L56114"/>
    <x v="1"/>
    <n v="297.3"/>
    <n v="308.2"/>
    <n v="1601"/>
    <n v="167.65632794657529"/>
    <n v="35.700000000000003"/>
    <n v="10.899999999999977"/>
    <n v="5.9853309076927381"/>
    <n v="9"/>
    <x v="0"/>
    <n v="0"/>
    <n v="0"/>
    <n v="0"/>
    <n v="0"/>
    <n v="0"/>
  </r>
  <r>
    <n v="8936"/>
    <s v="L56115"/>
    <x v="1"/>
    <n v="297.39999999999998"/>
    <n v="308.3"/>
    <n v="1801"/>
    <n v="188.60027897050725"/>
    <n v="26.9"/>
    <n v="10.900000000000034"/>
    <n v="5.0733475043066445"/>
    <n v="11"/>
    <x v="0"/>
    <n v="0"/>
    <n v="0"/>
    <n v="0"/>
    <n v="0"/>
    <n v="0"/>
  </r>
  <r>
    <n v="8937"/>
    <s v="L56116"/>
    <x v="1"/>
    <n v="297.39999999999998"/>
    <n v="308.3"/>
    <n v="1465"/>
    <n v="153.41444125030156"/>
    <n v="42"/>
    <n v="10.900000000000034"/>
    <n v="6.4434065325126655"/>
    <n v="13"/>
    <x v="0"/>
    <n v="0"/>
    <n v="0"/>
    <n v="0"/>
    <n v="0"/>
    <n v="0"/>
  </r>
  <r>
    <n v="8938"/>
    <s v="M23797"/>
    <x v="0"/>
    <n v="297.39999999999998"/>
    <n v="308.39999999999998"/>
    <n v="1340"/>
    <n v="140.32447186034409"/>
    <n v="52.6"/>
    <n v="11"/>
    <n v="7.3810672198541001"/>
    <n v="15"/>
    <x v="0"/>
    <n v="0"/>
    <n v="0"/>
    <n v="0"/>
    <n v="0"/>
    <n v="0"/>
  </r>
  <r>
    <n v="8939"/>
    <s v="M23798"/>
    <x v="0"/>
    <n v="297.39999999999998"/>
    <n v="308.39999999999998"/>
    <n v="1517"/>
    <n v="158.85986851652387"/>
    <n v="41"/>
    <n v="11"/>
    <n v="6.5132546091774781"/>
    <n v="18"/>
    <x v="0"/>
    <n v="0"/>
    <n v="0"/>
    <n v="0"/>
    <n v="0"/>
    <n v="0"/>
  </r>
  <r>
    <n v="8940"/>
    <s v="M23799"/>
    <x v="0"/>
    <n v="297.3"/>
    <n v="308.39999999999998"/>
    <n v="1434"/>
    <n v="150.16812884159211"/>
    <n v="44.8"/>
    <n v="11.099999999999966"/>
    <n v="6.7275321721033263"/>
    <n v="21"/>
    <x v="0"/>
    <n v="0"/>
    <n v="0"/>
    <n v="0"/>
    <n v="0"/>
    <n v="0"/>
  </r>
  <r>
    <n v="8941"/>
    <s v="H38354"/>
    <x v="2"/>
    <n v="297.3"/>
    <n v="308.3"/>
    <n v="1935"/>
    <n v="202.63272615654165"/>
    <n v="19.3"/>
    <n v="11"/>
    <n v="3.9108116148212537"/>
    <n v="24"/>
    <x v="0"/>
    <n v="0"/>
    <n v="0"/>
    <n v="0"/>
    <n v="0"/>
    <n v="0"/>
  </r>
  <r>
    <n v="8942"/>
    <s v="M23801"/>
    <x v="0"/>
    <n v="297.3"/>
    <n v="308.3"/>
    <n v="1595"/>
    <n v="167.02800941585735"/>
    <n v="32.200000000000003"/>
    <n v="11"/>
    <n v="5.3783019031906072"/>
    <n v="29"/>
    <x v="0"/>
    <n v="0"/>
    <n v="0"/>
    <n v="0"/>
    <n v="0"/>
    <n v="0"/>
  </r>
  <r>
    <n v="8943"/>
    <s v="L56122"/>
    <x v="1"/>
    <n v="297.3"/>
    <n v="308.3"/>
    <n v="2188"/>
    <n v="229.12682420181557"/>
    <n v="17"/>
    <n v="11"/>
    <n v="3.8951560114308643"/>
    <n v="32"/>
    <x v="0"/>
    <n v="0"/>
    <n v="0"/>
    <n v="0"/>
    <n v="0"/>
    <n v="0"/>
  </r>
  <r>
    <n v="8944"/>
    <s v="M23803"/>
    <x v="0"/>
    <n v="297.3"/>
    <n v="308.39999999999998"/>
    <n v="1449"/>
    <n v="151.73892516838703"/>
    <n v="44.4"/>
    <n v="11.099999999999966"/>
    <n v="6.737208277476384"/>
    <n v="34"/>
    <x v="0"/>
    <n v="0"/>
    <n v="0"/>
    <n v="0"/>
    <n v="0"/>
    <n v="0"/>
  </r>
  <r>
    <n v="8945"/>
    <s v="L56124"/>
    <x v="1"/>
    <n v="297.3"/>
    <n v="308.3"/>
    <n v="1471"/>
    <n v="154.04275978101953"/>
    <n v="38.200000000000003"/>
    <n v="11"/>
    <n v="5.8844334236349463"/>
    <n v="37"/>
    <x v="0"/>
    <n v="0"/>
    <n v="0"/>
    <n v="0"/>
    <n v="0"/>
    <n v="0"/>
  </r>
  <r>
    <n v="8946"/>
    <s v="L56125"/>
    <x v="1"/>
    <n v="297.39999999999998"/>
    <n v="308.2"/>
    <n v="1639"/>
    <n v="171.63567864112238"/>
    <n v="33.799999999999997"/>
    <n v="10.800000000000011"/>
    <n v="5.8012859380699355"/>
    <n v="39"/>
    <x v="0"/>
    <n v="0"/>
    <n v="0"/>
    <n v="0"/>
    <n v="0"/>
    <n v="0"/>
  </r>
  <r>
    <n v="8947"/>
    <s v="M23806"/>
    <x v="0"/>
    <n v="297.3"/>
    <n v="308.2"/>
    <n v="1846"/>
    <n v="193.31266795089192"/>
    <n v="24.5"/>
    <n v="10.899999999999977"/>
    <n v="4.7361603647968522"/>
    <n v="41"/>
    <x v="0"/>
    <n v="0"/>
    <n v="0"/>
    <n v="0"/>
    <n v="0"/>
    <n v="0"/>
  </r>
  <r>
    <n v="8948"/>
    <s v="M23807"/>
    <x v="0"/>
    <n v="297.3"/>
    <n v="308.2"/>
    <n v="1452"/>
    <n v="152.05308443374599"/>
    <n v="38.200000000000003"/>
    <n v="10.899999999999977"/>
    <n v="5.8084278253690975"/>
    <n v="44"/>
    <x v="0"/>
    <n v="0"/>
    <n v="0"/>
    <n v="0"/>
    <n v="0"/>
    <n v="0"/>
  </r>
  <r>
    <n v="8949"/>
    <s v="M23808"/>
    <x v="0"/>
    <n v="297.39999999999998"/>
    <n v="308.3"/>
    <n v="1483"/>
    <n v="155.29939684245542"/>
    <n v="41.9"/>
    <n v="10.900000000000034"/>
    <n v="6.5070447276988812"/>
    <n v="47"/>
    <x v="0"/>
    <n v="0"/>
    <n v="0"/>
    <n v="0"/>
    <n v="0"/>
    <n v="0"/>
  </r>
  <r>
    <n v="8950"/>
    <s v="L56129"/>
    <x v="1"/>
    <n v="297.39999999999998"/>
    <n v="308.3"/>
    <n v="1284"/>
    <n v="134.46016557364314"/>
    <n v="60.3"/>
    <n v="10.900000000000034"/>
    <n v="8.1079479840906803"/>
    <n v="50"/>
    <x v="0"/>
    <n v="0"/>
    <n v="0"/>
    <n v="0"/>
    <n v="0"/>
    <n v="0"/>
  </r>
  <r>
    <n v="8951"/>
    <s v="L56130"/>
    <x v="1"/>
    <n v="297.39999999999998"/>
    <n v="308.2"/>
    <n v="1419"/>
    <n v="148.59733251479722"/>
    <n v="50"/>
    <n v="10.800000000000011"/>
    <n v="7.4298666257398605"/>
    <n v="52"/>
    <x v="0"/>
    <n v="0"/>
    <n v="0"/>
    <n v="0"/>
    <n v="0"/>
    <n v="0"/>
  </r>
  <r>
    <n v="8952"/>
    <s v="L56131"/>
    <x v="1"/>
    <n v="297.3"/>
    <n v="308.10000000000002"/>
    <n v="1763"/>
    <n v="184.62092827596018"/>
    <n v="28.4"/>
    <n v="10.800000000000011"/>
    <n v="5.2432343630372689"/>
    <n v="54"/>
    <x v="0"/>
    <n v="0"/>
    <n v="0"/>
    <n v="0"/>
    <n v="0"/>
    <n v="0"/>
  </r>
  <r>
    <n v="8953"/>
    <s v="M23812"/>
    <x v="0"/>
    <n v="297.2"/>
    <n v="308"/>
    <n v="1478"/>
    <n v="154.77579806685713"/>
    <n v="42.5"/>
    <n v="10.800000000000011"/>
    <n v="6.5779714178414279"/>
    <n v="56"/>
    <x v="0"/>
    <n v="0"/>
    <n v="0"/>
    <n v="0"/>
    <n v="0"/>
    <n v="0"/>
  </r>
  <r>
    <n v="8954"/>
    <s v="L56133"/>
    <x v="1"/>
    <n v="297.3"/>
    <n v="308"/>
    <n v="1518"/>
    <n v="158.96458827164355"/>
    <n v="36"/>
    <n v="10.699999999999989"/>
    <n v="5.7227251777791679"/>
    <n v="59"/>
    <x v="0"/>
    <n v="0"/>
    <n v="0"/>
    <n v="0"/>
    <n v="0"/>
    <n v="0"/>
  </r>
  <r>
    <n v="8955"/>
    <s v="L56134"/>
    <x v="1"/>
    <n v="297.3"/>
    <n v="308"/>
    <n v="1447"/>
    <n v="151.52948565814768"/>
    <n v="49"/>
    <n v="10.699999999999989"/>
    <n v="7.4249447972492364"/>
    <n v="61"/>
    <x v="0"/>
    <n v="0"/>
    <n v="0"/>
    <n v="0"/>
    <n v="0"/>
    <n v="0"/>
  </r>
  <r>
    <n v="8956"/>
    <s v="M23815"/>
    <x v="0"/>
    <n v="297.39999999999998"/>
    <n v="308"/>
    <n v="1355"/>
    <n v="141.89526818713901"/>
    <n v="55.1"/>
    <n v="10.600000000000023"/>
    <n v="7.8184292771113597"/>
    <n v="63"/>
    <x v="0"/>
    <n v="0"/>
    <n v="0"/>
    <n v="0"/>
    <n v="0"/>
    <n v="0"/>
  </r>
  <r>
    <n v="8957"/>
    <s v="L56136"/>
    <x v="1"/>
    <n v="297.39999999999998"/>
    <n v="308.10000000000002"/>
    <n v="1348"/>
    <n v="141.16222990130137"/>
    <n v="57.4"/>
    <n v="10.700000000000045"/>
    <n v="8.1027119963346994"/>
    <n v="66"/>
    <x v="0"/>
    <n v="0"/>
    <n v="0"/>
    <n v="0"/>
    <n v="0"/>
    <n v="0"/>
  </r>
  <r>
    <n v="8958"/>
    <s v="L56137"/>
    <x v="1"/>
    <n v="297.39999999999998"/>
    <n v="308.10000000000002"/>
    <n v="1348"/>
    <n v="141.16222990130137"/>
    <n v="53.7"/>
    <n v="10.700000000000045"/>
    <n v="7.5804117456998839"/>
    <n v="68"/>
    <x v="0"/>
    <n v="0"/>
    <n v="0"/>
    <n v="0"/>
    <n v="0"/>
    <n v="0"/>
  </r>
  <r>
    <n v="8959"/>
    <s v="M23818"/>
    <x v="0"/>
    <n v="297.39999999999998"/>
    <n v="308.10000000000002"/>
    <n v="1734"/>
    <n v="181.58405537749005"/>
    <n v="27.7"/>
    <n v="10.700000000000045"/>
    <n v="5.0298783339564741"/>
    <n v="70"/>
    <x v="0"/>
    <n v="0"/>
    <n v="0"/>
    <n v="0"/>
    <n v="0"/>
    <n v="0"/>
  </r>
  <r>
    <n v="8960"/>
    <s v="L56139"/>
    <x v="1"/>
    <n v="297.3"/>
    <n v="308"/>
    <n v="1420"/>
    <n v="148.70205226991686"/>
    <n v="46.5"/>
    <n v="10.699999999999989"/>
    <n v="6.9146454305511345"/>
    <n v="73"/>
    <x v="0"/>
    <n v="0"/>
    <n v="0"/>
    <n v="0"/>
    <n v="0"/>
    <n v="0"/>
  </r>
  <r>
    <n v="8961"/>
    <s v="L56140"/>
    <x v="1"/>
    <n v="297.3"/>
    <n v="307.89999999999998"/>
    <n v="1797"/>
    <n v="188.18139995002861"/>
    <n v="24.7"/>
    <n v="10.599999999999966"/>
    <n v="4.6480805787657067"/>
    <n v="75"/>
    <x v="0"/>
    <n v="0"/>
    <n v="0"/>
    <n v="0"/>
    <n v="0"/>
    <n v="0"/>
  </r>
  <r>
    <n v="8962"/>
    <s v="M23821"/>
    <x v="0"/>
    <n v="297.3"/>
    <n v="308"/>
    <n v="1403"/>
    <n v="146.92181643288265"/>
    <n v="45"/>
    <n v="10.699999999999989"/>
    <n v="6.6114817394797196"/>
    <n v="77"/>
    <x v="0"/>
    <n v="0"/>
    <n v="0"/>
    <n v="0"/>
    <n v="0"/>
    <n v="0"/>
  </r>
  <r>
    <n v="8963"/>
    <s v="L56142"/>
    <x v="1"/>
    <n v="297.3"/>
    <n v="307.89999999999998"/>
    <n v="1628"/>
    <n v="170.48376133480613"/>
    <n v="30.2"/>
    <n v="10.599999999999966"/>
    <n v="5.1486095923111455"/>
    <n v="80"/>
    <x v="0"/>
    <n v="0"/>
    <n v="0"/>
    <n v="0"/>
    <n v="0"/>
    <n v="0"/>
  </r>
  <r>
    <n v="8964"/>
    <s v="M23823"/>
    <x v="0"/>
    <n v="297.2"/>
    <n v="307.89999999999998"/>
    <n v="1687"/>
    <n v="176.66222688686602"/>
    <n v="30.4"/>
    <n v="10.699999999999989"/>
    <n v="5.3705316973607271"/>
    <n v="82"/>
    <x v="0"/>
    <n v="0"/>
    <n v="0"/>
    <n v="0"/>
    <n v="0"/>
    <n v="0"/>
  </r>
  <r>
    <n v="8965"/>
    <s v="M23824"/>
    <x v="0"/>
    <n v="297.2"/>
    <n v="307.89999999999998"/>
    <n v="1456"/>
    <n v="152.47196345422464"/>
    <n v="44.9"/>
    <n v="10.699999999999989"/>
    <n v="6.8459911590946856"/>
    <n v="85"/>
    <x v="0"/>
    <n v="0"/>
    <n v="0"/>
    <n v="0"/>
    <n v="0"/>
    <n v="0"/>
  </r>
  <r>
    <n v="8966"/>
    <s v="L56145"/>
    <x v="1"/>
    <n v="297.10000000000002"/>
    <n v="307.89999999999998"/>
    <n v="1496"/>
    <n v="156.66075365901102"/>
    <n v="44.7"/>
    <n v="10.799999999999955"/>
    <n v="7.0027356885577925"/>
    <n v="88"/>
    <x v="0"/>
    <n v="0"/>
    <n v="0"/>
    <n v="0"/>
    <n v="0"/>
    <n v="0"/>
  </r>
  <r>
    <n v="8967"/>
    <s v="L56146"/>
    <x v="1"/>
    <n v="297.10000000000002"/>
    <n v="307.8"/>
    <n v="1636"/>
    <n v="171.32151937576339"/>
    <n v="30.3"/>
    <n v="10.699999999999989"/>
    <n v="5.1910420370856309"/>
    <n v="90"/>
    <x v="0"/>
    <n v="0"/>
    <n v="0"/>
    <n v="0"/>
    <n v="0"/>
    <n v="0"/>
  </r>
  <r>
    <n v="8968"/>
    <s v="L56147"/>
    <x v="1"/>
    <n v="297.10000000000002"/>
    <n v="307.8"/>
    <n v="1536"/>
    <n v="160.84954386379741"/>
    <n v="40.4"/>
    <n v="10.699999999999989"/>
    <n v="6.4983215720974146"/>
    <n v="92"/>
    <x v="0"/>
    <n v="0"/>
    <n v="0"/>
    <n v="0"/>
    <n v="0"/>
    <n v="0"/>
  </r>
  <r>
    <n v="8969"/>
    <s v="L56148"/>
    <x v="1"/>
    <n v="297.10000000000002"/>
    <n v="307.8"/>
    <n v="1454"/>
    <n v="152.26252394398531"/>
    <n v="50.6"/>
    <n v="10.699999999999989"/>
    <n v="7.7044837115656577"/>
    <n v="94"/>
    <x v="0"/>
    <n v="0"/>
    <n v="0"/>
    <n v="0"/>
    <n v="0"/>
    <n v="0"/>
  </r>
  <r>
    <n v="8970"/>
    <s v="L56149"/>
    <x v="1"/>
    <n v="297"/>
    <n v="307.8"/>
    <n v="1396"/>
    <n v="146.18877814704504"/>
    <n v="50"/>
    <n v="10.800000000000011"/>
    <n v="7.3094389073522521"/>
    <n v="96"/>
    <x v="0"/>
    <n v="0"/>
    <n v="0"/>
    <n v="0"/>
    <n v="0"/>
    <n v="0"/>
  </r>
  <r>
    <n v="8971"/>
    <s v="L56150"/>
    <x v="1"/>
    <n v="297"/>
    <n v="307.60000000000002"/>
    <n v="1575"/>
    <n v="164.93361431346415"/>
    <n v="37.4"/>
    <n v="10.600000000000023"/>
    <n v="6.1685171753235588"/>
    <n v="98"/>
    <x v="0"/>
    <n v="0"/>
    <n v="0"/>
    <n v="0"/>
    <n v="0"/>
    <n v="0"/>
  </r>
  <r>
    <n v="8972"/>
    <s v="L56151"/>
    <x v="1"/>
    <n v="296.89999999999998"/>
    <n v="307.60000000000002"/>
    <n v="1514"/>
    <n v="158.54570925116488"/>
    <n v="35.700000000000003"/>
    <n v="10.700000000000045"/>
    <n v="5.660081820266587"/>
    <n v="100"/>
    <x v="0"/>
    <n v="0"/>
    <n v="0"/>
    <n v="0"/>
    <n v="0"/>
    <n v="0"/>
  </r>
  <r>
    <n v="8973"/>
    <s v="M23832"/>
    <x v="0"/>
    <n v="296.8"/>
    <n v="307.39999999999998"/>
    <n v="1455"/>
    <n v="152.36724369910496"/>
    <n v="49.9"/>
    <n v="10.599999999999966"/>
    <n v="7.6031254605853373"/>
    <n v="102"/>
    <x v="0"/>
    <n v="0"/>
    <n v="0"/>
    <n v="0"/>
    <n v="0"/>
    <n v="0"/>
  </r>
  <r>
    <n v="8974"/>
    <s v="L56153"/>
    <x v="1"/>
    <n v="296.8"/>
    <n v="307.39999999999998"/>
    <n v="1549"/>
    <n v="162.21090068035298"/>
    <n v="48.3"/>
    <n v="10.599999999999966"/>
    <n v="7.8347865028610482"/>
    <n v="105"/>
    <x v="0"/>
    <n v="0"/>
    <n v="0"/>
    <n v="0"/>
    <n v="0"/>
    <n v="0"/>
  </r>
  <r>
    <n v="8975"/>
    <s v="L56154"/>
    <x v="1"/>
    <n v="296.8"/>
    <n v="307.5"/>
    <n v="1474"/>
    <n v="154.35691904637852"/>
    <n v="42.4"/>
    <n v="10.699999999999989"/>
    <n v="6.5447333675664492"/>
    <n v="107"/>
    <x v="0"/>
    <n v="0"/>
    <n v="0"/>
    <n v="0"/>
    <n v="0"/>
    <n v="0"/>
  </r>
  <r>
    <n v="8976"/>
    <s v="H38389"/>
    <x v="2"/>
    <n v="296.7"/>
    <n v="307.39999999999998"/>
    <n v="1661"/>
    <n v="173.93951325375488"/>
    <n v="34.200000000000003"/>
    <n v="10.699999999999989"/>
    <n v="5.9487313532784176"/>
    <n v="109"/>
    <x v="0"/>
    <n v="0"/>
    <n v="0"/>
    <n v="0"/>
    <n v="0"/>
    <n v="0"/>
  </r>
  <r>
    <n v="8977"/>
    <s v="L56156"/>
    <x v="1"/>
    <n v="296.7"/>
    <n v="307.39999999999998"/>
    <n v="1535"/>
    <n v="160.74482410867773"/>
    <n v="34.6"/>
    <n v="10.699999999999989"/>
    <n v="5.5617709141602498"/>
    <n v="114"/>
    <x v="0"/>
    <n v="0"/>
    <n v="0"/>
    <n v="0"/>
    <n v="0"/>
    <n v="0"/>
  </r>
  <r>
    <n v="8978"/>
    <s v="M23837"/>
    <x v="0"/>
    <n v="296.89999999999998"/>
    <n v="307.5"/>
    <n v="1556"/>
    <n v="162.94393896619061"/>
    <n v="31.2"/>
    <n v="10.600000000000023"/>
    <n v="5.0838508957451465"/>
    <n v="116"/>
    <x v="0"/>
    <n v="0"/>
    <n v="0"/>
    <n v="0"/>
    <n v="0"/>
    <n v="0"/>
  </r>
  <r>
    <n v="8979"/>
    <s v="L56158"/>
    <x v="1"/>
    <n v="296.89999999999998"/>
    <n v="307.60000000000002"/>
    <n v="1435"/>
    <n v="150.27284859671178"/>
    <n v="45"/>
    <n v="10.700000000000045"/>
    <n v="6.762278186852031"/>
    <n v="119"/>
    <x v="0"/>
    <n v="0"/>
    <n v="0"/>
    <n v="0"/>
    <n v="0"/>
    <n v="0"/>
  </r>
  <r>
    <n v="8980"/>
    <s v="M23839"/>
    <x v="0"/>
    <n v="296.89999999999998"/>
    <n v="307.5"/>
    <n v="1332"/>
    <n v="139.48671381938681"/>
    <n v="51.1"/>
    <n v="10.600000000000023"/>
    <n v="7.1277710761706654"/>
    <n v="121"/>
    <x v="0"/>
    <n v="0"/>
    <n v="0"/>
    <n v="0"/>
    <n v="0"/>
    <n v="0"/>
  </r>
  <r>
    <n v="8981"/>
    <s v="L56160"/>
    <x v="1"/>
    <n v="297"/>
    <n v="307.60000000000002"/>
    <n v="1513"/>
    <n v="158.44098949604523"/>
    <n v="42.4"/>
    <n v="10.600000000000023"/>
    <n v="6.7178979546323179"/>
    <n v="124"/>
    <x v="0"/>
    <n v="0"/>
    <n v="0"/>
    <n v="0"/>
    <n v="0"/>
    <n v="0"/>
  </r>
  <r>
    <n v="8982"/>
    <s v="L56161"/>
    <x v="1"/>
    <n v="297"/>
    <n v="307.7"/>
    <n v="1502"/>
    <n v="157.28907218972896"/>
    <n v="39.4"/>
    <n v="10.699999999999989"/>
    <n v="6.1971894442753213"/>
    <n v="126"/>
    <x v="0"/>
    <n v="0"/>
    <n v="0"/>
    <n v="0"/>
    <n v="0"/>
    <n v="0"/>
  </r>
  <r>
    <n v="8983"/>
    <s v="L56162"/>
    <x v="1"/>
    <n v="297"/>
    <n v="307.7"/>
    <n v="1315"/>
    <n v="137.7064779823526"/>
    <n v="60.1"/>
    <n v="10.699999999999989"/>
    <n v="8.2761593267393909"/>
    <n v="128"/>
    <x v="0"/>
    <n v="0"/>
    <n v="0"/>
    <n v="0"/>
    <n v="0"/>
    <n v="0"/>
  </r>
  <r>
    <n v="8984"/>
    <s v="M23843"/>
    <x v="0"/>
    <n v="297"/>
    <n v="307.7"/>
    <n v="1261"/>
    <n v="132.05161120589096"/>
    <n v="51.1"/>
    <n v="10.699999999999989"/>
    <n v="6.7478373326210281"/>
    <n v="130"/>
    <x v="0"/>
    <n v="0"/>
    <n v="0"/>
    <n v="0"/>
    <n v="0"/>
    <n v="0"/>
  </r>
  <r>
    <n v="8985"/>
    <s v="L56164"/>
    <x v="1"/>
    <n v="297.10000000000002"/>
    <n v="307.8"/>
    <n v="1406"/>
    <n v="147.23597569824162"/>
    <n v="60.4"/>
    <n v="10.699999999999989"/>
    <n v="8.8930529321737932"/>
    <n v="133"/>
    <x v="0"/>
    <n v="0"/>
    <n v="0"/>
    <n v="0"/>
    <n v="0"/>
    <n v="0"/>
  </r>
  <r>
    <n v="8986"/>
    <s v="L56165"/>
    <x v="1"/>
    <n v="297.10000000000002"/>
    <n v="307.8"/>
    <n v="1584"/>
    <n v="165.87609210954108"/>
    <n v="42.3"/>
    <n v="10.699999999999989"/>
    <n v="7.0165586962335871"/>
    <n v="135"/>
    <x v="0"/>
    <n v="0"/>
    <n v="0"/>
    <n v="0"/>
    <n v="0"/>
    <n v="0"/>
  </r>
  <r>
    <n v="8987"/>
    <s v="M23846"/>
    <x v="0"/>
    <n v="297.10000000000002"/>
    <n v="307.8"/>
    <n v="1443"/>
    <n v="151.11060663766906"/>
    <n v="43.9"/>
    <n v="10.699999999999989"/>
    <n v="6.6337556313936723"/>
    <n v="137"/>
    <x v="0"/>
    <n v="0"/>
    <n v="0"/>
    <n v="0"/>
    <n v="0"/>
    <n v="0"/>
  </r>
  <r>
    <n v="8988"/>
    <s v="L56167"/>
    <x v="1"/>
    <n v="297.2"/>
    <n v="307.89999999999998"/>
    <n v="1580"/>
    <n v="165.45721308906244"/>
    <n v="35.799999999999997"/>
    <n v="10.699999999999989"/>
    <n v="5.9233682285884353"/>
    <n v="140"/>
    <x v="0"/>
    <n v="0"/>
    <n v="0"/>
    <n v="0"/>
    <n v="0"/>
    <n v="0"/>
  </r>
  <r>
    <n v="8989"/>
    <s v="L56168"/>
    <x v="1"/>
    <n v="297.2"/>
    <n v="307.89999999999998"/>
    <n v="1825"/>
    <n v="191.11355309337907"/>
    <n v="24.6"/>
    <n v="10.699999999999989"/>
    <n v="4.7013934060971252"/>
    <n v="142"/>
    <x v="0"/>
    <n v="0"/>
    <n v="0"/>
    <n v="0"/>
    <n v="0"/>
    <n v="0"/>
  </r>
  <r>
    <n v="8990"/>
    <s v="L56169"/>
    <x v="1"/>
    <n v="297.2"/>
    <n v="307.89999999999998"/>
    <n v="1469"/>
    <n v="153.83332027078021"/>
    <n v="48.2"/>
    <n v="10.699999999999989"/>
    <n v="7.4147660370516055"/>
    <n v="144"/>
    <x v="0"/>
    <n v="0"/>
    <n v="0"/>
    <n v="0"/>
    <n v="0"/>
    <n v="0"/>
  </r>
  <r>
    <n v="8991"/>
    <s v="L56170"/>
    <x v="1"/>
    <n v="297.2"/>
    <n v="307.89999999999998"/>
    <n v="1493"/>
    <n v="156.34659439365205"/>
    <n v="38.4"/>
    <n v="10.699999999999989"/>
    <n v="6.0037092247162391"/>
    <n v="146"/>
    <x v="0"/>
    <n v="0"/>
    <n v="0"/>
    <n v="0"/>
    <n v="0"/>
    <n v="0"/>
  </r>
  <r>
    <n v="8992"/>
    <s v="M23851"/>
    <x v="0"/>
    <n v="297.3"/>
    <n v="308"/>
    <n v="1598"/>
    <n v="167.34216868121629"/>
    <n v="29.4"/>
    <n v="10.699999999999989"/>
    <n v="4.9198597592277586"/>
    <n v="148"/>
    <x v="0"/>
    <n v="0"/>
    <n v="0"/>
    <n v="0"/>
    <n v="0"/>
    <n v="0"/>
  </r>
  <r>
    <n v="8993"/>
    <s v="H38406"/>
    <x v="2"/>
    <n v="297.2"/>
    <n v="307.89999999999998"/>
    <n v="1450"/>
    <n v="151.84364492350667"/>
    <n v="37.200000000000003"/>
    <n v="10.699999999999989"/>
    <n v="5.6485835911544493"/>
    <n v="151"/>
    <x v="0"/>
    <n v="0"/>
    <n v="0"/>
    <n v="0"/>
    <n v="0"/>
    <n v="0"/>
  </r>
  <r>
    <n v="8994"/>
    <s v="M23853"/>
    <x v="0"/>
    <n v="297.2"/>
    <n v="307.89999999999998"/>
    <n v="1632"/>
    <n v="170.90264035528475"/>
    <n v="37.5"/>
    <n v="10.699999999999989"/>
    <n v="6.4088490133231781"/>
    <n v="156"/>
    <x v="0"/>
    <n v="0"/>
    <n v="0"/>
    <n v="0"/>
    <n v="0"/>
    <n v="0"/>
  </r>
  <r>
    <n v="8995"/>
    <s v="M23854"/>
    <x v="0"/>
    <n v="297.10000000000002"/>
    <n v="307.89999999999998"/>
    <n v="1980"/>
    <n v="207.34511513692635"/>
    <n v="20.3"/>
    <n v="10.799999999999955"/>
    <n v="4.2091058372796049"/>
    <n v="159"/>
    <x v="0"/>
    <n v="0"/>
    <n v="0"/>
    <n v="0"/>
    <n v="0"/>
    <n v="0"/>
  </r>
  <r>
    <n v="8996"/>
    <s v="L56175"/>
    <x v="1"/>
    <n v="297.2"/>
    <n v="308"/>
    <n v="1474"/>
    <n v="154.35691904637852"/>
    <n v="43.7"/>
    <n v="10.800000000000011"/>
    <n v="6.7453973623267425"/>
    <n v="162"/>
    <x v="0"/>
    <n v="0"/>
    <n v="0"/>
    <n v="0"/>
    <n v="0"/>
    <n v="0"/>
  </r>
  <r>
    <n v="8997"/>
    <s v="L56176"/>
    <x v="1"/>
    <n v="297.2"/>
    <n v="307.89999999999998"/>
    <n v="1540"/>
    <n v="161.26842288427605"/>
    <n v="37.1"/>
    <n v="10.699999999999989"/>
    <n v="5.9830584890066421"/>
    <n v="164"/>
    <x v="0"/>
    <n v="0"/>
    <n v="0"/>
    <n v="0"/>
    <n v="0"/>
    <n v="0"/>
  </r>
  <r>
    <n v="8998"/>
    <s v="M23857"/>
    <x v="0"/>
    <n v="297.10000000000002"/>
    <n v="307.89999999999998"/>
    <n v="1609"/>
    <n v="168.49408598753254"/>
    <n v="38.9"/>
    <n v="10.799999999999955"/>
    <n v="6.5544199449150158"/>
    <n v="166"/>
    <x v="0"/>
    <n v="0"/>
    <n v="0"/>
    <n v="0"/>
    <n v="0"/>
    <n v="0"/>
  </r>
  <r>
    <n v="8999"/>
    <s v="L56178"/>
    <x v="1"/>
    <n v="297.10000000000002"/>
    <n v="308"/>
    <n v="1467"/>
    <n v="153.62388076054089"/>
    <n v="42.8"/>
    <n v="10.899999999999977"/>
    <n v="6.5751020965511495"/>
    <n v="169"/>
    <x v="0"/>
    <n v="0"/>
    <n v="0"/>
    <n v="0"/>
    <n v="0"/>
    <n v="0"/>
  </r>
  <r>
    <n v="9000"/>
    <s v="L56179"/>
    <x v="1"/>
    <n v="297.10000000000002"/>
    <n v="307.89999999999998"/>
    <n v="1492"/>
    <n v="156.24187463853238"/>
    <n v="39.4"/>
    <n v="10.799999999999955"/>
    <n v="6.1559298607581763"/>
    <n v="171"/>
    <x v="0"/>
    <n v="0"/>
    <n v="0"/>
    <n v="0"/>
    <n v="0"/>
    <n v="0"/>
  </r>
  <r>
    <n v="9001"/>
    <s v="L56180"/>
    <x v="1"/>
    <n v="297"/>
    <n v="307.89999999999998"/>
    <n v="1493"/>
    <n v="156.34659439365205"/>
    <n v="46.1"/>
    <n v="10.899999999999977"/>
    <n v="7.2075780015473603"/>
    <n v="173"/>
    <x v="0"/>
    <n v="0"/>
    <n v="0"/>
    <n v="0"/>
    <n v="0"/>
    <n v="0"/>
  </r>
  <r>
    <n v="9002"/>
    <s v="L56181"/>
    <x v="1"/>
    <n v="297"/>
    <n v="307.8"/>
    <n v="1500"/>
    <n v="157.07963267948966"/>
    <n v="39.9"/>
    <n v="10.800000000000011"/>
    <n v="6.2674773439116374"/>
    <n v="175"/>
    <x v="0"/>
    <n v="0"/>
    <n v="0"/>
    <n v="0"/>
    <n v="0"/>
    <n v="0"/>
  </r>
  <r>
    <n v="9003"/>
    <s v="L56182"/>
    <x v="1"/>
    <n v="297.10000000000002"/>
    <n v="307.8"/>
    <n v="1477"/>
    <n v="154.67107831173746"/>
    <n v="36.6"/>
    <n v="10.699999999999989"/>
    <n v="5.6609614662095913"/>
    <n v="177"/>
    <x v="0"/>
    <n v="0"/>
    <n v="0"/>
    <n v="0"/>
    <n v="0"/>
    <n v="0"/>
  </r>
  <r>
    <n v="9004"/>
    <s v="L56183"/>
    <x v="1"/>
    <n v="297.10000000000002"/>
    <n v="307.89999999999998"/>
    <n v="1342"/>
    <n v="140.53391137058341"/>
    <n v="49.1"/>
    <n v="10.799999999999955"/>
    <n v="6.9002150482956459"/>
    <n v="179"/>
    <x v="0"/>
    <n v="0"/>
    <n v="0"/>
    <n v="0"/>
    <n v="0"/>
    <n v="0"/>
  </r>
  <r>
    <n v="9005"/>
    <s v="M23864"/>
    <x v="0"/>
    <n v="297.10000000000002"/>
    <n v="307.8"/>
    <n v="1538"/>
    <n v="161.05898337403673"/>
    <n v="34.299999999999997"/>
    <n v="10.699999999999989"/>
    <n v="5.5243231297294599"/>
    <n v="181"/>
    <x v="0"/>
    <n v="0"/>
    <n v="0"/>
    <n v="0"/>
    <n v="0"/>
    <n v="0"/>
  </r>
  <r>
    <n v="9006"/>
    <s v="L56185"/>
    <x v="1"/>
    <n v="297.2"/>
    <n v="307.89999999999998"/>
    <n v="1337"/>
    <n v="140.01031259498509"/>
    <n v="58.1"/>
    <n v="10.699999999999989"/>
    <n v="8.1345991617686337"/>
    <n v="184"/>
    <x v="0"/>
    <n v="0"/>
    <n v="0"/>
    <n v="0"/>
    <n v="0"/>
    <n v="0"/>
  </r>
  <r>
    <n v="9007"/>
    <s v="L56186"/>
    <x v="1"/>
    <n v="297.3"/>
    <n v="307.89999999999998"/>
    <n v="1417"/>
    <n v="148.3878930045579"/>
    <n v="41.8"/>
    <n v="10.599999999999966"/>
    <n v="6.2026139275905194"/>
    <n v="186"/>
    <x v="0"/>
    <n v="0"/>
    <n v="0"/>
    <n v="0"/>
    <n v="0"/>
    <n v="0"/>
  </r>
  <r>
    <n v="9008"/>
    <s v="L56187"/>
    <x v="1"/>
    <n v="297.39999999999998"/>
    <n v="308"/>
    <n v="1383"/>
    <n v="144.82742133048947"/>
    <n v="46.2"/>
    <n v="10.600000000000023"/>
    <n v="6.691026865468614"/>
    <n v="188"/>
    <x v="0"/>
    <n v="0"/>
    <n v="0"/>
    <n v="0"/>
    <n v="0"/>
    <n v="0"/>
  </r>
  <r>
    <n v="9009"/>
    <s v="M23868"/>
    <x v="0"/>
    <n v="297.39999999999998"/>
    <n v="308"/>
    <n v="1440"/>
    <n v="150.79644737231007"/>
    <n v="42.4"/>
    <n v="10.600000000000023"/>
    <n v="6.3937693685859465"/>
    <n v="190"/>
    <x v="0"/>
    <n v="0"/>
    <n v="0"/>
    <n v="0"/>
    <n v="0"/>
    <n v="0"/>
  </r>
  <r>
    <n v="9010"/>
    <s v="L56189"/>
    <x v="1"/>
    <n v="297.3"/>
    <n v="307.89999999999998"/>
    <n v="1579"/>
    <n v="165.35249333394276"/>
    <n v="34.4"/>
    <n v="10.599999999999966"/>
    <n v="5.6881257706876305"/>
    <n v="193"/>
    <x v="0"/>
    <n v="0"/>
    <n v="0"/>
    <n v="0"/>
    <n v="0"/>
    <n v="0"/>
  </r>
  <r>
    <n v="9011"/>
    <s v="L56190"/>
    <x v="1"/>
    <n v="297.2"/>
    <n v="307.89999999999998"/>
    <n v="1441"/>
    <n v="150.90116712742974"/>
    <n v="40"/>
    <n v="10.699999999999989"/>
    <n v="6.0360466850971894"/>
    <n v="195"/>
    <x v="0"/>
    <n v="0"/>
    <n v="0"/>
    <n v="0"/>
    <n v="0"/>
    <n v="0"/>
  </r>
  <r>
    <n v="9012"/>
    <s v="M23871"/>
    <x v="0"/>
    <n v="297.2"/>
    <n v="307.89999999999998"/>
    <n v="1530"/>
    <n v="160.22122533307945"/>
    <n v="35.9"/>
    <n v="10.699999999999989"/>
    <n v="5.7519419894575519"/>
    <n v="197"/>
    <x v="0"/>
    <n v="0"/>
    <n v="0"/>
    <n v="0"/>
    <n v="0"/>
    <n v="0"/>
  </r>
  <r>
    <n v="9013"/>
    <s v="L56192"/>
    <x v="1"/>
    <n v="297.2"/>
    <n v="308"/>
    <n v="1705"/>
    <n v="178.54718247901991"/>
    <n v="26"/>
    <n v="10.800000000000011"/>
    <n v="4.6422267444545176"/>
    <n v="200"/>
    <x v="0"/>
    <n v="0"/>
    <n v="0"/>
    <n v="0"/>
    <n v="0"/>
    <n v="0"/>
  </r>
  <r>
    <n v="9014"/>
    <s v="H38427"/>
    <x v="2"/>
    <n v="297.2"/>
    <n v="308"/>
    <n v="1435"/>
    <n v="150.27284859671178"/>
    <n v="43"/>
    <n v="10.800000000000011"/>
    <n v="6.4617324896586066"/>
    <n v="202"/>
    <x v="0"/>
    <n v="0"/>
    <n v="0"/>
    <n v="0"/>
    <n v="0"/>
    <n v="0"/>
  </r>
  <r>
    <n v="9015"/>
    <s v="M23874"/>
    <x v="0"/>
    <n v="297.2"/>
    <n v="308.10000000000002"/>
    <n v="1340"/>
    <n v="140.32447186034409"/>
    <n v="61.3"/>
    <n v="10.900000000000034"/>
    <n v="8.6018901250390911"/>
    <n v="207"/>
    <x v="1"/>
    <n v="0"/>
    <n v="0"/>
    <n v="0"/>
    <n v="1"/>
    <n v="0"/>
  </r>
  <r>
    <n v="9016"/>
    <s v="L56195"/>
    <x v="1"/>
    <n v="297.2"/>
    <n v="308.10000000000002"/>
    <n v="1431"/>
    <n v="149.85396957623314"/>
    <n v="49.7"/>
    <n v="10.900000000000034"/>
    <n v="7.4477422879387873"/>
    <n v="210"/>
    <x v="1"/>
    <n v="0"/>
    <n v="0"/>
    <n v="0"/>
    <n v="0"/>
    <n v="0"/>
  </r>
  <r>
    <n v="9017"/>
    <s v="L56196"/>
    <x v="1"/>
    <n v="297.3"/>
    <n v="308.2"/>
    <n v="1396"/>
    <n v="146.18877814704504"/>
    <n v="52.7"/>
    <n v="10.899999999999977"/>
    <n v="7.704148608349275"/>
    <n v="212"/>
    <x v="1"/>
    <n v="0"/>
    <n v="0"/>
    <n v="0"/>
    <n v="1"/>
    <n v="0"/>
  </r>
  <r>
    <n v="9018"/>
    <s v="M23877"/>
    <x v="0"/>
    <n v="297.3"/>
    <n v="308.10000000000002"/>
    <n v="1369"/>
    <n v="143.36134475881423"/>
    <n v="52"/>
    <n v="10.800000000000011"/>
    <n v="7.4547899274583393"/>
    <n v="214"/>
    <x v="0"/>
    <n v="0"/>
    <n v="0"/>
    <n v="0"/>
    <n v="0"/>
    <n v="0"/>
  </r>
  <r>
    <n v="9019"/>
    <s v="L56198"/>
    <x v="1"/>
    <n v="297.3"/>
    <n v="308.10000000000002"/>
    <n v="1615"/>
    <n v="169.12240451825053"/>
    <n v="35.4"/>
    <n v="10.800000000000011"/>
    <n v="5.9869331199460687"/>
    <n v="217"/>
    <x v="1"/>
    <n v="1"/>
    <n v="0"/>
    <n v="0"/>
    <n v="0"/>
    <n v="0"/>
  </r>
  <r>
    <n v="9020"/>
    <s v="L56199"/>
    <x v="1"/>
    <n v="297.2"/>
    <n v="308.10000000000002"/>
    <n v="1662"/>
    <n v="174.04423300887453"/>
    <n v="31.3"/>
    <n v="10.900000000000034"/>
    <n v="5.4475844931777733"/>
    <n v="0"/>
    <x v="0"/>
    <n v="0"/>
    <n v="0"/>
    <n v="0"/>
    <n v="0"/>
    <n v="0"/>
  </r>
  <r>
    <n v="9021"/>
    <s v="L56200"/>
    <x v="1"/>
    <n v="297.3"/>
    <n v="308.2"/>
    <n v="1553"/>
    <n v="162.62977970083162"/>
    <n v="33.5"/>
    <n v="10.899999999999977"/>
    <n v="5.448097619977859"/>
    <n v="2"/>
    <x v="0"/>
    <n v="0"/>
    <n v="0"/>
    <n v="0"/>
    <n v="0"/>
    <n v="0"/>
  </r>
  <r>
    <n v="9022"/>
    <s v="M23881"/>
    <x v="0"/>
    <n v="297.39999999999998"/>
    <n v="308.2"/>
    <n v="1536"/>
    <n v="160.84954386379741"/>
    <n v="34.6"/>
    <n v="10.800000000000011"/>
    <n v="5.5653942176873903"/>
    <n v="4"/>
    <x v="0"/>
    <n v="0"/>
    <n v="0"/>
    <n v="0"/>
    <n v="0"/>
    <n v="0"/>
  </r>
  <r>
    <n v="9023"/>
    <s v="L56202"/>
    <x v="1"/>
    <n v="297.39999999999998"/>
    <n v="308.3"/>
    <n v="1548"/>
    <n v="162.10618092523333"/>
    <n v="46.6"/>
    <n v="10.900000000000034"/>
    <n v="7.554148031115874"/>
    <n v="7"/>
    <x v="0"/>
    <n v="0"/>
    <n v="0"/>
    <n v="0"/>
    <n v="0"/>
    <n v="0"/>
  </r>
  <r>
    <n v="9024"/>
    <s v="L56203"/>
    <x v="1"/>
    <n v="297.39999999999998"/>
    <n v="308.3"/>
    <n v="1706"/>
    <n v="178.65190223413956"/>
    <n v="30.9"/>
    <n v="10.900000000000034"/>
    <n v="5.5203437790349117"/>
    <n v="9"/>
    <x v="0"/>
    <n v="0"/>
    <n v="0"/>
    <n v="0"/>
    <n v="0"/>
    <n v="0"/>
  </r>
  <r>
    <n v="9025"/>
    <s v="L56204"/>
    <x v="1"/>
    <n v="297.39999999999998"/>
    <n v="308.3"/>
    <n v="1366"/>
    <n v="143.04718549345526"/>
    <n v="45.5"/>
    <n v="10.900000000000034"/>
    <n v="6.5086469399522136"/>
    <n v="11"/>
    <x v="0"/>
    <n v="0"/>
    <n v="0"/>
    <n v="0"/>
    <n v="0"/>
    <n v="0"/>
  </r>
  <r>
    <n v="9026"/>
    <s v="L56205"/>
    <x v="1"/>
    <n v="297.5"/>
    <n v="308.39999999999998"/>
    <n v="1440"/>
    <n v="150.79644737231007"/>
    <n v="35.9"/>
    <n v="10.899999999999977"/>
    <n v="5.4135924606659307"/>
    <n v="13"/>
    <x v="0"/>
    <n v="0"/>
    <n v="0"/>
    <n v="0"/>
    <n v="0"/>
    <n v="0"/>
  </r>
  <r>
    <n v="9027"/>
    <s v="M23886"/>
    <x v="0"/>
    <n v="297.5"/>
    <n v="308.39999999999998"/>
    <n v="1685"/>
    <n v="176.45278737662673"/>
    <n v="28.1"/>
    <n v="10.899999999999977"/>
    <n v="4.9583233252832111"/>
    <n v="15"/>
    <x v="0"/>
    <n v="0"/>
    <n v="0"/>
    <n v="0"/>
    <n v="0"/>
    <n v="0"/>
  </r>
  <r>
    <n v="9028"/>
    <s v="M23887"/>
    <x v="0"/>
    <n v="297.39999999999998"/>
    <n v="308.3"/>
    <n v="1444"/>
    <n v="151.21532639278868"/>
    <n v="44"/>
    <n v="10.900000000000034"/>
    <n v="6.6534743612827025"/>
    <n v="18"/>
    <x v="0"/>
    <n v="0"/>
    <n v="0"/>
    <n v="0"/>
    <n v="0"/>
    <n v="0"/>
  </r>
  <r>
    <n v="9029"/>
    <s v="L56208"/>
    <x v="1"/>
    <n v="297.39999999999998"/>
    <n v="308.3"/>
    <n v="1395"/>
    <n v="146.08405839192537"/>
    <n v="48.7"/>
    <n v="10.900000000000034"/>
    <n v="7.1142936436867661"/>
    <n v="21"/>
    <x v="0"/>
    <n v="0"/>
    <n v="0"/>
    <n v="0"/>
    <n v="0"/>
    <n v="0"/>
  </r>
  <r>
    <n v="9030"/>
    <s v="L56209"/>
    <x v="1"/>
    <n v="297.39999999999998"/>
    <n v="308.3"/>
    <n v="1483"/>
    <n v="155.29939684245542"/>
    <n v="38.799999999999997"/>
    <n v="10.900000000000034"/>
    <n v="6.0256165974872697"/>
    <n v="23"/>
    <x v="0"/>
    <n v="0"/>
    <n v="0"/>
    <n v="0"/>
    <n v="0"/>
    <n v="0"/>
  </r>
  <r>
    <n v="9031"/>
    <s v="M23890"/>
    <x v="0"/>
    <n v="297.5"/>
    <n v="308.39999999999998"/>
    <n v="1403"/>
    <n v="146.92181643288265"/>
    <n v="44.3"/>
    <n v="10.899999999999977"/>
    <n v="6.508636467976701"/>
    <n v="25"/>
    <x v="0"/>
    <n v="0"/>
    <n v="0"/>
    <n v="0"/>
    <n v="0"/>
    <n v="0"/>
  </r>
  <r>
    <n v="9032"/>
    <s v="H38445"/>
    <x v="2"/>
    <n v="297.5"/>
    <n v="308.39999999999998"/>
    <n v="1793"/>
    <n v="187.76252092954999"/>
    <n v="23.9"/>
    <n v="10.899999999999977"/>
    <n v="4.4875242502162447"/>
    <n v="28"/>
    <x v="0"/>
    <n v="0"/>
    <n v="0"/>
    <n v="0"/>
    <n v="0"/>
    <n v="0"/>
  </r>
  <r>
    <n v="9033"/>
    <s v="L56212"/>
    <x v="1"/>
    <n v="297.39999999999998"/>
    <n v="308.3"/>
    <n v="1723"/>
    <n v="180.4321380711738"/>
    <n v="28.8"/>
    <n v="10.900000000000034"/>
    <n v="5.196445576449805"/>
    <n v="33"/>
    <x v="0"/>
    <n v="0"/>
    <n v="0"/>
    <n v="0"/>
    <n v="0"/>
    <n v="0"/>
  </r>
  <r>
    <n v="9034"/>
    <s v="L56213"/>
    <x v="1"/>
    <n v="297.39999999999998"/>
    <n v="308.2"/>
    <n v="1386"/>
    <n v="145.14158059584844"/>
    <n v="41"/>
    <n v="10.800000000000011"/>
    <n v="5.9508048044297857"/>
    <n v="35"/>
    <x v="0"/>
    <n v="0"/>
    <n v="0"/>
    <n v="0"/>
    <n v="0"/>
    <n v="0"/>
  </r>
  <r>
    <n v="9035"/>
    <s v="H38448"/>
    <x v="2"/>
    <n v="297.39999999999998"/>
    <n v="308.2"/>
    <n v="1585"/>
    <n v="165.98081186466072"/>
    <n v="46.2"/>
    <n v="10.800000000000011"/>
    <n v="7.6683135081473255"/>
    <n v="37"/>
    <x v="0"/>
    <n v="0"/>
    <n v="0"/>
    <n v="0"/>
    <n v="0"/>
    <n v="0"/>
  </r>
  <r>
    <n v="9036"/>
    <s v="M23895"/>
    <x v="0"/>
    <n v="297.3"/>
    <n v="308.10000000000002"/>
    <n v="1731"/>
    <n v="181.26989611213105"/>
    <n v="27.7"/>
    <n v="10.800000000000011"/>
    <n v="5.0211761223060298"/>
    <n v="42"/>
    <x v="0"/>
    <n v="0"/>
    <n v="0"/>
    <n v="0"/>
    <n v="0"/>
    <n v="0"/>
  </r>
  <r>
    <n v="9037"/>
    <s v="L56216"/>
    <x v="1"/>
    <n v="297.3"/>
    <n v="308.3"/>
    <n v="1519"/>
    <n v="159.0693080267632"/>
    <n v="37.700000000000003"/>
    <n v="11"/>
    <n v="5.9969129126089733"/>
    <n v="45"/>
    <x v="0"/>
    <n v="0"/>
    <n v="0"/>
    <n v="0"/>
    <n v="0"/>
    <n v="0"/>
  </r>
  <r>
    <n v="9038"/>
    <s v="L56217"/>
    <x v="1"/>
    <n v="297.3"/>
    <n v="308.2"/>
    <n v="1896"/>
    <n v="198.54865570687491"/>
    <n v="24.4"/>
    <n v="10.899999999999977"/>
    <n v="4.8445871992477478"/>
    <n v="47"/>
    <x v="0"/>
    <n v="0"/>
    <n v="0"/>
    <n v="0"/>
    <n v="0"/>
    <n v="0"/>
  </r>
  <r>
    <n v="9039"/>
    <s v="L56218"/>
    <x v="1"/>
    <n v="297.3"/>
    <n v="308.3"/>
    <n v="2358"/>
    <n v="246.92918257215771"/>
    <n v="14.9"/>
    <n v="11"/>
    <n v="3.6792448203251502"/>
    <n v="49"/>
    <x v="0"/>
    <n v="0"/>
    <n v="0"/>
    <n v="0"/>
    <n v="0"/>
    <n v="0"/>
  </r>
  <r>
    <n v="9040"/>
    <s v="M23899"/>
    <x v="0"/>
    <n v="297.3"/>
    <n v="308.3"/>
    <n v="1341"/>
    <n v="140.42919161546376"/>
    <n v="51.9"/>
    <n v="11"/>
    <n v="7.2882750448425693"/>
    <n v="51"/>
    <x v="0"/>
    <n v="0"/>
    <n v="0"/>
    <n v="0"/>
    <n v="0"/>
    <n v="0"/>
  </r>
  <r>
    <n v="9041"/>
    <s v="L56220"/>
    <x v="1"/>
    <n v="297.3"/>
    <n v="308.3"/>
    <n v="1550"/>
    <n v="162.31562043547265"/>
    <n v="37"/>
    <n v="11"/>
    <n v="6.0056779561124882"/>
    <n v="54"/>
    <x v="0"/>
    <n v="0"/>
    <n v="0"/>
    <n v="0"/>
    <n v="0"/>
    <n v="0"/>
  </r>
  <r>
    <n v="9042"/>
    <s v="L56221"/>
    <x v="1"/>
    <n v="297.3"/>
    <n v="308.3"/>
    <n v="1309"/>
    <n v="137.07815945163463"/>
    <n v="61.5"/>
    <n v="11"/>
    <n v="8.4303068062755298"/>
    <n v="56"/>
    <x v="0"/>
    <n v="0"/>
    <n v="0"/>
    <n v="0"/>
    <n v="0"/>
    <n v="0"/>
  </r>
  <r>
    <n v="9043"/>
    <s v="M23902"/>
    <x v="0"/>
    <n v="297.3"/>
    <n v="308.39999999999998"/>
    <n v="1599"/>
    <n v="167.44688843633597"/>
    <n v="32.9"/>
    <n v="11.099999999999966"/>
    <n v="5.5090026295554537"/>
    <n v="58"/>
    <x v="0"/>
    <n v="0"/>
    <n v="0"/>
    <n v="0"/>
    <n v="0"/>
    <n v="0"/>
  </r>
  <r>
    <n v="9044"/>
    <s v="L56223"/>
    <x v="1"/>
    <n v="297.39999999999998"/>
    <n v="308.39999999999998"/>
    <n v="1343"/>
    <n v="140.63863112570306"/>
    <n v="40"/>
    <n v="11"/>
    <n v="5.6255452450281229"/>
    <n v="61"/>
    <x v="0"/>
    <n v="0"/>
    <n v="0"/>
    <n v="0"/>
    <n v="0"/>
    <n v="0"/>
  </r>
  <r>
    <n v="9045"/>
    <s v="L56224"/>
    <x v="1"/>
    <n v="297.39999999999998"/>
    <n v="308.39999999999998"/>
    <n v="1378"/>
    <n v="144.30382255489116"/>
    <n v="39.9"/>
    <n v="11"/>
    <n v="5.7577225199401569"/>
    <n v="63"/>
    <x v="0"/>
    <n v="0"/>
    <n v="0"/>
    <n v="0"/>
    <n v="0"/>
    <n v="0"/>
  </r>
  <r>
    <n v="9046"/>
    <s v="L56225"/>
    <x v="1"/>
    <n v="297.39999999999998"/>
    <n v="308.39999999999998"/>
    <n v="1603"/>
    <n v="167.86576745681461"/>
    <n v="34.6"/>
    <n v="11"/>
    <n v="5.8081555540057863"/>
    <n v="65"/>
    <x v="0"/>
    <n v="0"/>
    <n v="0"/>
    <n v="0"/>
    <n v="0"/>
    <n v="0"/>
  </r>
  <r>
    <n v="9047"/>
    <s v="L56226"/>
    <x v="1"/>
    <n v="297.39999999999998"/>
    <n v="308.39999999999998"/>
    <n v="1664"/>
    <n v="174.25367251911388"/>
    <n v="28.1"/>
    <n v="11"/>
    <n v="4.8965281977870996"/>
    <n v="67"/>
    <x v="0"/>
    <n v="0"/>
    <n v="0"/>
    <n v="0"/>
    <n v="0"/>
    <n v="0"/>
  </r>
  <r>
    <n v="9048"/>
    <s v="L56227"/>
    <x v="1"/>
    <n v="297.3"/>
    <n v="308.39999999999998"/>
    <n v="1488"/>
    <n v="155.82299561805374"/>
    <n v="37.4"/>
    <n v="11.099999999999966"/>
    <n v="5.8277800361152092"/>
    <n v="69"/>
    <x v="0"/>
    <n v="0"/>
    <n v="0"/>
    <n v="0"/>
    <n v="0"/>
    <n v="0"/>
  </r>
  <r>
    <n v="9049"/>
    <s v="M23908"/>
    <x v="0"/>
    <n v="297.3"/>
    <n v="308.39999999999998"/>
    <n v="1370"/>
    <n v="143.46606451393387"/>
    <n v="50.5"/>
    <n v="11.099999999999966"/>
    <n v="7.24503625795366"/>
    <n v="71"/>
    <x v="0"/>
    <n v="0"/>
    <n v="0"/>
    <n v="0"/>
    <n v="0"/>
    <n v="0"/>
  </r>
  <r>
    <n v="9050"/>
    <s v="L56229"/>
    <x v="1"/>
    <n v="297.3"/>
    <n v="308.5"/>
    <n v="1545"/>
    <n v="161.79202165987437"/>
    <n v="34.299999999999997"/>
    <n v="11.199999999999989"/>
    <n v="5.549466342933691"/>
    <n v="74"/>
    <x v="0"/>
    <n v="0"/>
    <n v="0"/>
    <n v="0"/>
    <n v="0"/>
    <n v="0"/>
  </r>
  <r>
    <n v="9051"/>
    <s v="M23910"/>
    <x v="0"/>
    <n v="297.39999999999998"/>
    <n v="308.5"/>
    <n v="1566"/>
    <n v="163.99113651738719"/>
    <n v="31.4"/>
    <n v="11.100000000000023"/>
    <n v="5.1493216866459584"/>
    <n v="76"/>
    <x v="0"/>
    <n v="0"/>
    <n v="0"/>
    <n v="0"/>
    <n v="0"/>
    <n v="0"/>
  </r>
  <r>
    <n v="9052"/>
    <s v="L56231"/>
    <x v="1"/>
    <n v="297.39999999999998"/>
    <n v="308.60000000000002"/>
    <n v="1820"/>
    <n v="190.58995431778078"/>
    <n v="24.6"/>
    <n v="11.200000000000045"/>
    <n v="4.6885128762174073"/>
    <n v="79"/>
    <x v="0"/>
    <n v="0"/>
    <n v="0"/>
    <n v="0"/>
    <n v="0"/>
    <n v="0"/>
  </r>
  <r>
    <n v="9053"/>
    <s v="M23912"/>
    <x v="0"/>
    <n v="297.39999999999998"/>
    <n v="308.60000000000002"/>
    <n v="1901"/>
    <n v="199.0722544824732"/>
    <n v="22.1"/>
    <n v="11.200000000000045"/>
    <n v="4.3994968240626573"/>
    <n v="81"/>
    <x v="0"/>
    <n v="0"/>
    <n v="0"/>
    <n v="0"/>
    <n v="0"/>
    <n v="0"/>
  </r>
  <r>
    <n v="9054"/>
    <s v="M23913"/>
    <x v="0"/>
    <n v="297.39999999999998"/>
    <n v="308.5"/>
    <n v="1638"/>
    <n v="171.53095888600271"/>
    <n v="32.200000000000003"/>
    <n v="11.100000000000023"/>
    <n v="5.5232968761292875"/>
    <n v="84"/>
    <x v="0"/>
    <n v="0"/>
    <n v="0"/>
    <n v="0"/>
    <n v="0"/>
    <n v="0"/>
  </r>
  <r>
    <n v="9055"/>
    <s v="M23914"/>
    <x v="0"/>
    <n v="297.3"/>
    <n v="308.39999999999998"/>
    <n v="1521"/>
    <n v="159.27874753700249"/>
    <n v="38.200000000000003"/>
    <n v="11.099999999999966"/>
    <n v="6.0844481559134955"/>
    <n v="87"/>
    <x v="0"/>
    <n v="0"/>
    <n v="0"/>
    <n v="0"/>
    <n v="0"/>
    <n v="0"/>
  </r>
  <r>
    <n v="9056"/>
    <s v="H38469"/>
    <x v="2"/>
    <n v="297.3"/>
    <n v="308.39999999999998"/>
    <n v="1864"/>
    <n v="195.19762354304581"/>
    <n v="23.1"/>
    <n v="11.099999999999966"/>
    <n v="4.5090651038443585"/>
    <n v="90"/>
    <x v="0"/>
    <n v="0"/>
    <n v="0"/>
    <n v="0"/>
    <n v="0"/>
    <n v="0"/>
  </r>
  <r>
    <n v="9057"/>
    <s v="L56236"/>
    <x v="1"/>
    <n v="297.3"/>
    <n v="308.3"/>
    <n v="1430"/>
    <n v="149.74924982111349"/>
    <n v="41.9"/>
    <n v="11"/>
    <n v="6.2744935675046554"/>
    <n v="95"/>
    <x v="0"/>
    <n v="0"/>
    <n v="0"/>
    <n v="0"/>
    <n v="0"/>
    <n v="0"/>
  </r>
  <r>
    <n v="9058"/>
    <s v="M23917"/>
    <x v="0"/>
    <n v="297.3"/>
    <n v="308.39999999999998"/>
    <n v="1686"/>
    <n v="176.55750713174638"/>
    <n v="34.5"/>
    <n v="11.099999999999966"/>
    <n v="6.0912339960452497"/>
    <n v="97"/>
    <x v="0"/>
    <n v="0"/>
    <n v="0"/>
    <n v="0"/>
    <n v="0"/>
    <n v="0"/>
  </r>
  <r>
    <n v="9059"/>
    <s v="M23918"/>
    <x v="0"/>
    <n v="297.2"/>
    <n v="308.3"/>
    <n v="1326"/>
    <n v="138.85839528866885"/>
    <n v="57.2"/>
    <n v="11.100000000000023"/>
    <n v="7.942700210511858"/>
    <n v="100"/>
    <x v="0"/>
    <n v="0"/>
    <n v="0"/>
    <n v="0"/>
    <n v="0"/>
    <n v="0"/>
  </r>
  <r>
    <n v="9060"/>
    <s v="L56239"/>
    <x v="1"/>
    <n v="297.2"/>
    <n v="308.3"/>
    <n v="1805"/>
    <n v="189.01915799098589"/>
    <n v="25.6"/>
    <n v="11.100000000000023"/>
    <n v="4.8388904445692384"/>
    <n v="103"/>
    <x v="0"/>
    <n v="0"/>
    <n v="0"/>
    <n v="0"/>
    <n v="0"/>
    <n v="0"/>
  </r>
  <r>
    <n v="9061"/>
    <s v="H38474"/>
    <x v="2"/>
    <n v="297.2"/>
    <n v="308.3"/>
    <n v="1453"/>
    <n v="152.15780418886564"/>
    <n v="45.8"/>
    <n v="11.100000000000023"/>
    <n v="6.9688274318500465"/>
    <n v="105"/>
    <x v="0"/>
    <n v="0"/>
    <n v="0"/>
    <n v="0"/>
    <n v="0"/>
    <n v="0"/>
  </r>
  <r>
    <n v="9062"/>
    <s v="M23921"/>
    <x v="0"/>
    <n v="297.2"/>
    <n v="308.39999999999998"/>
    <n v="1863"/>
    <n v="195.09290378792613"/>
    <n v="26"/>
    <n v="11.199999999999989"/>
    <n v="5.0724154984860794"/>
    <n v="110"/>
    <x v="0"/>
    <n v="0"/>
    <n v="0"/>
    <n v="0"/>
    <n v="0"/>
    <n v="0"/>
  </r>
  <r>
    <n v="9063"/>
    <s v="L56242"/>
    <x v="1"/>
    <n v="297.2"/>
    <n v="308.3"/>
    <n v="1576"/>
    <n v="165.03833406858379"/>
    <n v="35.299999999999997"/>
    <n v="11.100000000000023"/>
    <n v="5.8258531926210075"/>
    <n v="113"/>
    <x v="0"/>
    <n v="0"/>
    <n v="0"/>
    <n v="0"/>
    <n v="0"/>
    <n v="0"/>
  </r>
  <r>
    <n v="9064"/>
    <s v="L56243"/>
    <x v="1"/>
    <n v="297.2"/>
    <n v="308.3"/>
    <n v="1419"/>
    <n v="148.59733251479722"/>
    <n v="39.700000000000003"/>
    <n v="11.100000000000023"/>
    <n v="5.8993141008374499"/>
    <n v="115"/>
    <x v="0"/>
    <n v="0"/>
    <n v="0"/>
    <n v="0"/>
    <n v="0"/>
    <n v="0"/>
  </r>
  <r>
    <n v="9065"/>
    <s v="L56244"/>
    <x v="1"/>
    <n v="297.2"/>
    <n v="308.39999999999998"/>
    <n v="1833"/>
    <n v="191.95131113433635"/>
    <n v="25.2"/>
    <n v="11.199999999999989"/>
    <n v="4.8371730405852755"/>
    <n v="117"/>
    <x v="0"/>
    <n v="0"/>
    <n v="0"/>
    <n v="0"/>
    <n v="0"/>
    <n v="0"/>
  </r>
  <r>
    <n v="9066"/>
    <s v="H38479"/>
    <x v="2"/>
    <n v="297.2"/>
    <n v="308.39999999999998"/>
    <n v="2182"/>
    <n v="228.4985056710976"/>
    <n v="17.3"/>
    <n v="11.199999999999989"/>
    <n v="3.9530241481099888"/>
    <n v="119"/>
    <x v="0"/>
    <n v="0"/>
    <n v="0"/>
    <n v="0"/>
    <n v="0"/>
    <n v="0"/>
  </r>
  <r>
    <n v="9067"/>
    <s v="L56246"/>
    <x v="1"/>
    <n v="297.2"/>
    <n v="308.3"/>
    <n v="1656"/>
    <n v="173.41591447815657"/>
    <n v="30.3"/>
    <n v="11.100000000000023"/>
    <n v="5.2545022086881445"/>
    <n v="124"/>
    <x v="0"/>
    <n v="0"/>
    <n v="0"/>
    <n v="0"/>
    <n v="0"/>
    <n v="0"/>
  </r>
  <r>
    <n v="9068"/>
    <s v="L56247"/>
    <x v="1"/>
    <n v="297.10000000000002"/>
    <n v="308.2"/>
    <n v="1351"/>
    <n v="141.47638916666034"/>
    <n v="56.6"/>
    <n v="11.099999999999966"/>
    <n v="8.007563626832976"/>
    <n v="126"/>
    <x v="0"/>
    <n v="0"/>
    <n v="0"/>
    <n v="0"/>
    <n v="0"/>
    <n v="0"/>
  </r>
  <r>
    <n v="9069"/>
    <s v="H38482"/>
    <x v="2"/>
    <n v="297.10000000000002"/>
    <n v="308.2"/>
    <n v="1790"/>
    <n v="187.448361664191"/>
    <n v="30.3"/>
    <n v="11.099999999999966"/>
    <n v="5.6796853584249876"/>
    <n v="128"/>
    <x v="0"/>
    <n v="0"/>
    <n v="0"/>
    <n v="0"/>
    <n v="0"/>
    <n v="0"/>
  </r>
  <r>
    <n v="9070"/>
    <s v="M23929"/>
    <x v="0"/>
    <n v="297.2"/>
    <n v="308.2"/>
    <n v="1678"/>
    <n v="175.71974909078909"/>
    <n v="28.1"/>
    <n v="11"/>
    <n v="4.937724949451173"/>
    <n v="133"/>
    <x v="0"/>
    <n v="0"/>
    <n v="0"/>
    <n v="0"/>
    <n v="0"/>
    <n v="0"/>
  </r>
  <r>
    <n v="9071"/>
    <s v="L56250"/>
    <x v="1"/>
    <n v="297.10000000000002"/>
    <n v="308.2"/>
    <n v="1427"/>
    <n v="149.4350905557545"/>
    <n v="45.2"/>
    <n v="11.099999999999966"/>
    <n v="6.7544660931201044"/>
    <n v="136"/>
    <x v="0"/>
    <n v="0"/>
    <n v="0"/>
    <n v="0"/>
    <n v="0"/>
    <n v="0"/>
  </r>
  <r>
    <n v="9072"/>
    <s v="L56251"/>
    <x v="1"/>
    <n v="297"/>
    <n v="308.10000000000002"/>
    <n v="1429"/>
    <n v="149.64453006599382"/>
    <n v="54"/>
    <n v="11.100000000000023"/>
    <n v="8.080804623563667"/>
    <n v="138"/>
    <x v="0"/>
    <n v="0"/>
    <n v="0"/>
    <n v="0"/>
    <n v="0"/>
    <n v="0"/>
  </r>
  <r>
    <n v="9073"/>
    <s v="H38486"/>
    <x v="2"/>
    <n v="297.2"/>
    <n v="308.10000000000002"/>
    <n v="1770"/>
    <n v="185.35396656179779"/>
    <n v="27.2"/>
    <n v="10.900000000000034"/>
    <n v="5.0416278904808998"/>
    <n v="140"/>
    <x v="0"/>
    <n v="0"/>
    <n v="0"/>
    <n v="0"/>
    <n v="0"/>
    <n v="0"/>
  </r>
  <r>
    <n v="9074"/>
    <s v="L56253"/>
    <x v="1"/>
    <n v="297.2"/>
    <n v="308.10000000000002"/>
    <n v="1689"/>
    <n v="176.87166639710534"/>
    <n v="31.2"/>
    <n v="10.900000000000034"/>
    <n v="5.5183959915896867"/>
    <n v="145"/>
    <x v="0"/>
    <n v="0"/>
    <n v="0"/>
    <n v="0"/>
    <n v="0"/>
    <n v="0"/>
  </r>
  <r>
    <n v="9075"/>
    <s v="M23934"/>
    <x v="0"/>
    <n v="297.2"/>
    <n v="308.10000000000002"/>
    <n v="1554"/>
    <n v="162.73449945595127"/>
    <n v="41.3"/>
    <n v="10.900000000000034"/>
    <n v="6.7209348275307867"/>
    <n v="147"/>
    <x v="0"/>
    <n v="0"/>
    <n v="0"/>
    <n v="0"/>
    <n v="0"/>
    <n v="0"/>
  </r>
  <r>
    <n v="9076"/>
    <s v="L56255"/>
    <x v="1"/>
    <n v="297.3"/>
    <n v="308.10000000000002"/>
    <n v="1506"/>
    <n v="157.70795121020763"/>
    <n v="36"/>
    <n v="10.800000000000011"/>
    <n v="5.6774862435674747"/>
    <n v="150"/>
    <x v="0"/>
    <n v="0"/>
    <n v="0"/>
    <n v="0"/>
    <n v="0"/>
    <n v="0"/>
  </r>
  <r>
    <n v="9077"/>
    <s v="L56256"/>
    <x v="1"/>
    <n v="297.2"/>
    <n v="308.10000000000002"/>
    <n v="1474"/>
    <n v="154.35691904637852"/>
    <n v="44.3"/>
    <n v="10.900000000000034"/>
    <n v="6.8380115137545685"/>
    <n v="152"/>
    <x v="0"/>
    <n v="0"/>
    <n v="0"/>
    <n v="0"/>
    <n v="0"/>
    <n v="0"/>
  </r>
  <r>
    <n v="9078"/>
    <s v="L56257"/>
    <x v="1"/>
    <n v="297.3"/>
    <n v="308.10000000000002"/>
    <n v="1762"/>
    <n v="184.51620852084051"/>
    <n v="26.1"/>
    <n v="10.800000000000011"/>
    <n v="4.815873042393938"/>
    <n v="154"/>
    <x v="0"/>
    <n v="0"/>
    <n v="0"/>
    <n v="0"/>
    <n v="0"/>
    <n v="0"/>
  </r>
  <r>
    <n v="9079"/>
    <s v="L56258"/>
    <x v="1"/>
    <n v="297.3"/>
    <n v="308.10000000000002"/>
    <n v="1566"/>
    <n v="163.99113651738719"/>
    <n v="35.700000000000003"/>
    <n v="10.800000000000011"/>
    <n v="5.8544835736707226"/>
    <n v="156"/>
    <x v="0"/>
    <n v="0"/>
    <n v="0"/>
    <n v="0"/>
    <n v="0"/>
    <n v="0"/>
  </r>
  <r>
    <n v="9080"/>
    <s v="H38493"/>
    <x v="2"/>
    <n v="297.3"/>
    <n v="308.10000000000002"/>
    <n v="1554"/>
    <n v="162.73449945595127"/>
    <n v="42.4"/>
    <n v="10.800000000000011"/>
    <n v="6.8999427769323338"/>
    <n v="158"/>
    <x v="0"/>
    <n v="0"/>
    <n v="0"/>
    <n v="0"/>
    <n v="0"/>
    <n v="0"/>
  </r>
  <r>
    <n v="9081"/>
    <s v="L56260"/>
    <x v="1"/>
    <n v="297.2"/>
    <n v="308"/>
    <n v="1869"/>
    <n v="195.72122231864412"/>
    <n v="25.4"/>
    <n v="10.800000000000011"/>
    <n v="4.9713190468935613"/>
    <n v="163"/>
    <x v="0"/>
    <n v="0"/>
    <n v="0"/>
    <n v="0"/>
    <n v="0"/>
    <n v="0"/>
  </r>
  <r>
    <n v="9082"/>
    <s v="L56261"/>
    <x v="1"/>
    <n v="297.3"/>
    <n v="308"/>
    <n v="1527"/>
    <n v="159.90706606772045"/>
    <n v="35.1"/>
    <n v="10.699999999999989"/>
    <n v="5.6127380189769882"/>
    <n v="165"/>
    <x v="0"/>
    <n v="0"/>
    <n v="0"/>
    <n v="0"/>
    <n v="0"/>
    <n v="0"/>
  </r>
  <r>
    <n v="9083"/>
    <s v="L56262"/>
    <x v="1"/>
    <n v="297.2"/>
    <n v="307.89999999999998"/>
    <n v="1309"/>
    <n v="137.07815945163463"/>
    <n v="49.6"/>
    <n v="10.699999999999989"/>
    <n v="6.7990767088010777"/>
    <n v="167"/>
    <x v="0"/>
    <n v="0"/>
    <n v="0"/>
    <n v="0"/>
    <n v="0"/>
    <n v="0"/>
  </r>
  <r>
    <n v="9084"/>
    <s v="M23943"/>
    <x v="0"/>
    <n v="297.2"/>
    <n v="307.89999999999998"/>
    <n v="1541"/>
    <n v="161.3731426393957"/>
    <n v="35.700000000000003"/>
    <n v="10.699999999999989"/>
    <n v="5.7610211922264272"/>
    <n v="169"/>
    <x v="0"/>
    <n v="0"/>
    <n v="0"/>
    <n v="0"/>
    <n v="0"/>
    <n v="0"/>
  </r>
  <r>
    <n v="9085"/>
    <s v="L56264"/>
    <x v="1"/>
    <n v="297.2"/>
    <n v="307.89999999999998"/>
    <n v="1326"/>
    <n v="138.85839528866885"/>
    <n v="75.400000000000006"/>
    <n v="10.699999999999989"/>
    <n v="10.469923004765631"/>
    <n v="172"/>
    <x v="1"/>
    <n v="0"/>
    <n v="0"/>
    <n v="1"/>
    <n v="1"/>
    <n v="0"/>
  </r>
  <r>
    <n v="9086"/>
    <s v="H38499"/>
    <x v="2"/>
    <n v="297.10000000000002"/>
    <n v="307.89999999999998"/>
    <n v="1365"/>
    <n v="142.94246573833559"/>
    <n v="54"/>
    <n v="10.799999999999955"/>
    <n v="7.7188931498701212"/>
    <n v="174"/>
    <x v="0"/>
    <n v="0"/>
    <n v="0"/>
    <n v="0"/>
    <n v="0"/>
    <n v="0"/>
  </r>
  <r>
    <n v="9087"/>
    <s v="L56266"/>
    <x v="1"/>
    <n v="297.10000000000002"/>
    <n v="307.8"/>
    <n v="1428"/>
    <n v="149.53981031087415"/>
    <n v="43.7"/>
    <n v="10.699999999999989"/>
    <n v="6.5348897105852002"/>
    <n v="179"/>
    <x v="0"/>
    <n v="0"/>
    <n v="0"/>
    <n v="0"/>
    <n v="0"/>
    <n v="0"/>
  </r>
  <r>
    <n v="9088"/>
    <s v="L56267"/>
    <x v="1"/>
    <n v="297.10000000000002"/>
    <n v="307.8"/>
    <n v="1681"/>
    <n v="176.03390835614806"/>
    <n v="27.6"/>
    <n v="10.699999999999989"/>
    <n v="4.8585358706296864"/>
    <n v="181"/>
    <x v="0"/>
    <n v="0"/>
    <n v="0"/>
    <n v="0"/>
    <n v="0"/>
    <n v="0"/>
  </r>
  <r>
    <n v="9089"/>
    <s v="M23948"/>
    <x v="0"/>
    <n v="297.10000000000002"/>
    <n v="307.89999999999998"/>
    <n v="1662"/>
    <n v="174.04423300887453"/>
    <n v="26.9"/>
    <n v="10.799999999999955"/>
    <n v="4.6817898679387246"/>
    <n v="183"/>
    <x v="0"/>
    <n v="0"/>
    <n v="0"/>
    <n v="0"/>
    <n v="0"/>
    <n v="0"/>
  </r>
  <r>
    <n v="9090"/>
    <s v="L56269"/>
    <x v="1"/>
    <n v="297.2"/>
    <n v="307.89999999999998"/>
    <n v="1989"/>
    <n v="208.28759293300328"/>
    <n v="20.3"/>
    <n v="10.699999999999989"/>
    <n v="4.2282381365399671"/>
    <n v="186"/>
    <x v="0"/>
    <n v="0"/>
    <n v="0"/>
    <n v="0"/>
    <n v="0"/>
    <n v="0"/>
  </r>
  <r>
    <n v="9091"/>
    <s v="M23950"/>
    <x v="0"/>
    <n v="297.2"/>
    <n v="307.89999999999998"/>
    <n v="1747"/>
    <n v="182.94541219404562"/>
    <n v="29"/>
    <n v="10.699999999999989"/>
    <n v="5.305416953627323"/>
    <n v="188"/>
    <x v="0"/>
    <n v="0"/>
    <n v="0"/>
    <n v="0"/>
    <n v="0"/>
    <n v="0"/>
  </r>
  <r>
    <n v="9092"/>
    <s v="M23951"/>
    <x v="0"/>
    <n v="297.2"/>
    <n v="308"/>
    <n v="1765"/>
    <n v="184.8303677861995"/>
    <n v="31.1"/>
    <n v="10.800000000000011"/>
    <n v="5.7482244381508041"/>
    <n v="191"/>
    <x v="0"/>
    <n v="0"/>
    <n v="0"/>
    <n v="0"/>
    <n v="0"/>
    <n v="0"/>
  </r>
  <r>
    <n v="9093"/>
    <s v="L56272"/>
    <x v="1"/>
    <n v="297.3"/>
    <n v="308.10000000000002"/>
    <n v="1568"/>
    <n v="164.20057602762651"/>
    <n v="34.4"/>
    <n v="10.800000000000011"/>
    <n v="5.6484998153503518"/>
    <n v="194"/>
    <x v="0"/>
    <n v="0"/>
    <n v="0"/>
    <n v="0"/>
    <n v="0"/>
    <n v="0"/>
  </r>
  <r>
    <n v="9094"/>
    <s v="M23953"/>
    <x v="0"/>
    <n v="297.3"/>
    <n v="308.10000000000002"/>
    <n v="1709"/>
    <n v="178.96606149949855"/>
    <n v="30.6"/>
    <n v="10.800000000000011"/>
    <n v="5.4763614818846564"/>
    <n v="196"/>
    <x v="0"/>
    <n v="0"/>
    <n v="0"/>
    <n v="0"/>
    <n v="0"/>
    <n v="0"/>
  </r>
  <r>
    <n v="9095"/>
    <s v="M23954"/>
    <x v="0"/>
    <n v="297.3"/>
    <n v="308.10000000000002"/>
    <n v="1370"/>
    <n v="143.46606451393387"/>
    <n v="58.8"/>
    <n v="10.800000000000011"/>
    <n v="8.4358045934193111"/>
    <n v="199"/>
    <x v="0"/>
    <n v="0"/>
    <n v="0"/>
    <n v="0"/>
    <n v="0"/>
    <n v="0"/>
  </r>
  <r>
    <n v="9096"/>
    <s v="L56275"/>
    <x v="1"/>
    <n v="297.3"/>
    <n v="308.10000000000002"/>
    <n v="1458"/>
    <n v="152.68140296446393"/>
    <n v="45.7"/>
    <n v="10.800000000000011"/>
    <n v="6.9775401154760024"/>
    <n v="202"/>
    <x v="0"/>
    <n v="0"/>
    <n v="0"/>
    <n v="0"/>
    <n v="0"/>
    <n v="0"/>
  </r>
  <r>
    <n v="9097"/>
    <s v="L56276"/>
    <x v="1"/>
    <n v="297.2"/>
    <n v="308.10000000000002"/>
    <n v="1712"/>
    <n v="179.28022076485752"/>
    <n v="30.9"/>
    <n v="10.900000000000034"/>
    <n v="5.5397588216340976"/>
    <n v="204"/>
    <x v="0"/>
    <n v="0"/>
    <n v="0"/>
    <n v="0"/>
    <n v="0"/>
    <n v="0"/>
  </r>
  <r>
    <n v="9098"/>
    <s v="L56277"/>
    <x v="1"/>
    <n v="297.3"/>
    <n v="308.10000000000002"/>
    <n v="1642"/>
    <n v="171.94983790648132"/>
    <n v="36.9"/>
    <n v="10.800000000000011"/>
    <n v="6.3449490187491602"/>
    <n v="206"/>
    <x v="0"/>
    <n v="0"/>
    <n v="0"/>
    <n v="0"/>
    <n v="0"/>
    <n v="0"/>
  </r>
  <r>
    <n v="9099"/>
    <s v="L56278"/>
    <x v="1"/>
    <n v="297.3"/>
    <n v="308.10000000000002"/>
    <n v="1468"/>
    <n v="153.72860051566056"/>
    <n v="49.8"/>
    <n v="10.800000000000011"/>
    <n v="7.6556843056798956"/>
    <n v="0"/>
    <x v="0"/>
    <n v="0"/>
    <n v="0"/>
    <n v="0"/>
    <n v="0"/>
    <n v="0"/>
  </r>
  <r>
    <n v="9100"/>
    <s v="H38513"/>
    <x v="2"/>
    <n v="297.3"/>
    <n v="308.10000000000002"/>
    <n v="1477"/>
    <n v="154.67107831173746"/>
    <n v="52.3"/>
    <n v="10.800000000000011"/>
    <n v="8.0892973957038681"/>
    <n v="2"/>
    <x v="0"/>
    <n v="0"/>
    <n v="0"/>
    <n v="0"/>
    <n v="0"/>
    <n v="0"/>
  </r>
  <r>
    <n v="9101"/>
    <s v="L56280"/>
    <x v="1"/>
    <n v="297.3"/>
    <n v="308.2"/>
    <n v="1446"/>
    <n v="151.42476590302803"/>
    <n v="53.5"/>
    <n v="10.899999999999977"/>
    <n v="8.1012249758120003"/>
    <n v="7"/>
    <x v="0"/>
    <n v="0"/>
    <n v="0"/>
    <n v="0"/>
    <n v="0"/>
    <n v="0"/>
  </r>
  <r>
    <n v="9102"/>
    <s v="H38515"/>
    <x v="2"/>
    <n v="297.3"/>
    <n v="308.2"/>
    <n v="1653"/>
    <n v="173.1017552127976"/>
    <n v="31.4"/>
    <n v="10.899999999999977"/>
    <n v="5.4353951136818441"/>
    <n v="9"/>
    <x v="0"/>
    <n v="0"/>
    <n v="0"/>
    <n v="0"/>
    <n v="0"/>
    <n v="0"/>
  </r>
  <r>
    <n v="9103"/>
    <s v="L56282"/>
    <x v="1"/>
    <n v="297.3"/>
    <n v="308.3"/>
    <n v="1494"/>
    <n v="156.4513141487717"/>
    <n v="38.200000000000003"/>
    <n v="11"/>
    <n v="5.9764402004830792"/>
    <n v="14"/>
    <x v="0"/>
    <n v="0"/>
    <n v="0"/>
    <n v="0"/>
    <n v="0"/>
    <n v="0"/>
  </r>
  <r>
    <n v="9104"/>
    <s v="L56283"/>
    <x v="1"/>
    <n v="297.3"/>
    <n v="308.2"/>
    <n v="1490"/>
    <n v="156.03243512829306"/>
    <n v="41"/>
    <n v="10.899999999999977"/>
    <n v="6.3973298402600154"/>
    <n v="16"/>
    <x v="0"/>
    <n v="0"/>
    <n v="0"/>
    <n v="0"/>
    <n v="0"/>
    <n v="0"/>
  </r>
  <r>
    <n v="9105"/>
    <s v="M23964"/>
    <x v="0"/>
    <n v="297.39999999999998"/>
    <n v="308.3"/>
    <n v="1550"/>
    <n v="162.31562043547265"/>
    <n v="47.8"/>
    <n v="10.900000000000034"/>
    <n v="7.7586866568155921"/>
    <n v="18"/>
    <x v="0"/>
    <n v="0"/>
    <n v="0"/>
    <n v="0"/>
    <n v="0"/>
    <n v="0"/>
  </r>
  <r>
    <n v="9106"/>
    <s v="M23965"/>
    <x v="0"/>
    <n v="297.3"/>
    <n v="308.2"/>
    <n v="1677"/>
    <n v="175.61502933566945"/>
    <n v="34.9"/>
    <n v="10.899999999999977"/>
    <n v="6.1289645238148633"/>
    <n v="21"/>
    <x v="0"/>
    <n v="0"/>
    <n v="0"/>
    <n v="0"/>
    <n v="0"/>
    <n v="0"/>
  </r>
  <r>
    <n v="9107"/>
    <s v="L56286"/>
    <x v="1"/>
    <n v="297.39999999999998"/>
    <n v="308.3"/>
    <n v="1854"/>
    <n v="194.1504259918492"/>
    <n v="21.8"/>
    <n v="10.900000000000034"/>
    <n v="4.2324792866223122"/>
    <n v="24"/>
    <x v="0"/>
    <n v="0"/>
    <n v="0"/>
    <n v="0"/>
    <n v="0"/>
    <n v="0"/>
  </r>
  <r>
    <n v="9108"/>
    <s v="M23967"/>
    <x v="0"/>
    <n v="297.5"/>
    <n v="308.5"/>
    <n v="1662"/>
    <n v="174.04423300887453"/>
    <n v="30.3"/>
    <n v="11"/>
    <n v="5.2735402601688985"/>
    <n v="26"/>
    <x v="0"/>
    <n v="0"/>
    <n v="0"/>
    <n v="0"/>
    <n v="0"/>
    <n v="0"/>
  </r>
  <r>
    <n v="9109"/>
    <s v="M23968"/>
    <x v="0"/>
    <n v="297.5"/>
    <n v="308.60000000000002"/>
    <n v="1440"/>
    <n v="150.79644737231007"/>
    <n v="38.799999999999997"/>
    <n v="11.100000000000023"/>
    <n v="5.8509021580456304"/>
    <n v="29"/>
    <x v="0"/>
    <n v="0"/>
    <n v="0"/>
    <n v="0"/>
    <n v="0"/>
    <n v="0"/>
  </r>
  <r>
    <n v="9110"/>
    <s v="L56289"/>
    <x v="1"/>
    <n v="297.5"/>
    <n v="308.60000000000002"/>
    <n v="1513"/>
    <n v="158.44098949604523"/>
    <n v="39.700000000000003"/>
    <n v="11.100000000000023"/>
    <n v="6.290107282992996"/>
    <n v="32"/>
    <x v="0"/>
    <n v="0"/>
    <n v="0"/>
    <n v="0"/>
    <n v="0"/>
    <n v="0"/>
  </r>
  <r>
    <n v="9111"/>
    <s v="M23970"/>
    <x v="0"/>
    <n v="297.60000000000002"/>
    <n v="308.60000000000002"/>
    <n v="1389"/>
    <n v="145.45573986120741"/>
    <n v="49"/>
    <n v="11"/>
    <n v="7.1273312531991628"/>
    <n v="34"/>
    <x v="0"/>
    <n v="0"/>
    <n v="0"/>
    <n v="0"/>
    <n v="0"/>
    <n v="0"/>
  </r>
  <r>
    <n v="9112"/>
    <s v="L56291"/>
    <x v="1"/>
    <n v="297.60000000000002"/>
    <n v="308.60000000000002"/>
    <n v="1351"/>
    <n v="141.47638916666034"/>
    <n v="51"/>
    <n v="11"/>
    <n v="7.2152958474996778"/>
    <n v="37"/>
    <x v="0"/>
    <n v="0"/>
    <n v="0"/>
    <n v="0"/>
    <n v="0"/>
    <n v="0"/>
  </r>
  <r>
    <n v="9113"/>
    <s v="M23972"/>
    <x v="0"/>
    <n v="297.60000000000002"/>
    <n v="308.60000000000002"/>
    <n v="1482"/>
    <n v="155.1946770873358"/>
    <n v="38.299999999999997"/>
    <n v="11"/>
    <n v="5.9439561324449608"/>
    <n v="39"/>
    <x v="0"/>
    <n v="0"/>
    <n v="0"/>
    <n v="0"/>
    <n v="0"/>
    <n v="0"/>
  </r>
  <r>
    <n v="9114"/>
    <s v="L56293"/>
    <x v="1"/>
    <n v="297.60000000000002"/>
    <n v="308.60000000000002"/>
    <n v="1744"/>
    <n v="182.63125292868662"/>
    <n v="28.5"/>
    <n v="11"/>
    <n v="5.2049907084675686"/>
    <n v="42"/>
    <x v="0"/>
    <n v="0"/>
    <n v="0"/>
    <n v="0"/>
    <n v="0"/>
    <n v="0"/>
  </r>
  <r>
    <n v="9115"/>
    <s v="L56294"/>
    <x v="1"/>
    <n v="297.60000000000002"/>
    <n v="308.7"/>
    <n v="1476"/>
    <n v="154.56635855661781"/>
    <n v="39"/>
    <n v="11.099999999999966"/>
    <n v="6.0280879837080947"/>
    <n v="44"/>
    <x v="0"/>
    <n v="0"/>
    <n v="0"/>
    <n v="0"/>
    <n v="0"/>
    <n v="0"/>
  </r>
  <r>
    <n v="9116"/>
    <s v="M23975"/>
    <x v="0"/>
    <n v="297.60000000000002"/>
    <n v="308.60000000000002"/>
    <n v="1444"/>
    <n v="151.21532639278868"/>
    <n v="48.2"/>
    <n v="11"/>
    <n v="7.2885787321324154"/>
    <n v="46"/>
    <x v="0"/>
    <n v="0"/>
    <n v="0"/>
    <n v="0"/>
    <n v="0"/>
    <n v="0"/>
  </r>
  <r>
    <n v="9117"/>
    <s v="H38530"/>
    <x v="2"/>
    <n v="297.60000000000002"/>
    <n v="308.7"/>
    <n v="1659"/>
    <n v="173.73007374351556"/>
    <n v="32.1"/>
    <n v="11.099999999999966"/>
    <n v="5.57673536716685"/>
    <n v="49"/>
    <x v="0"/>
    <n v="0"/>
    <n v="0"/>
    <n v="0"/>
    <n v="0"/>
    <n v="0"/>
  </r>
  <r>
    <n v="9118"/>
    <s v="M23977"/>
    <x v="0"/>
    <n v="297.60000000000002"/>
    <n v="308.7"/>
    <n v="1475"/>
    <n v="154.46163880149817"/>
    <n v="46.6"/>
    <n v="11.099999999999966"/>
    <n v="7.1979123681498152"/>
    <n v="54"/>
    <x v="0"/>
    <n v="0"/>
    <n v="0"/>
    <n v="0"/>
    <n v="0"/>
    <n v="0"/>
  </r>
  <r>
    <n v="9119"/>
    <s v="L56298"/>
    <x v="1"/>
    <n v="297.60000000000002"/>
    <n v="308.60000000000002"/>
    <n v="1526"/>
    <n v="159.80234631260083"/>
    <n v="42.1"/>
    <n v="11"/>
    <n v="6.7276787797604953"/>
    <n v="57"/>
    <x v="0"/>
    <n v="0"/>
    <n v="0"/>
    <n v="0"/>
    <n v="0"/>
    <n v="0"/>
  </r>
  <r>
    <n v="9120"/>
    <s v="M23979"/>
    <x v="0"/>
    <n v="297.39999999999998"/>
    <n v="308.39999999999998"/>
    <n v="1675"/>
    <n v="175.40558982543013"/>
    <n v="29.5"/>
    <n v="11"/>
    <n v="5.1744648998501885"/>
    <n v="59"/>
    <x v="0"/>
    <n v="0"/>
    <n v="0"/>
    <n v="0"/>
    <n v="0"/>
    <n v="0"/>
  </r>
  <r>
    <n v="9121"/>
    <s v="L56300"/>
    <x v="1"/>
    <n v="297.39999999999998"/>
    <n v="308.39999999999998"/>
    <n v="1525"/>
    <n v="159.69762655748116"/>
    <n v="38.700000000000003"/>
    <n v="11"/>
    <n v="6.1802981477745211"/>
    <n v="62"/>
    <x v="0"/>
    <n v="0"/>
    <n v="0"/>
    <n v="0"/>
    <n v="0"/>
    <n v="0"/>
  </r>
  <r>
    <n v="9122"/>
    <s v="L56301"/>
    <x v="1"/>
    <n v="297.3"/>
    <n v="308.3"/>
    <n v="1396"/>
    <n v="146.18877814704504"/>
    <n v="45.9"/>
    <n v="11"/>
    <n v="6.7100649169493671"/>
    <n v="64"/>
    <x v="0"/>
    <n v="0"/>
    <n v="0"/>
    <n v="0"/>
    <n v="0"/>
    <n v="0"/>
  </r>
  <r>
    <n v="9123"/>
    <s v="L56302"/>
    <x v="1"/>
    <n v="297.39999999999998"/>
    <n v="308.39999999999998"/>
    <n v="1580"/>
    <n v="165.45721308906244"/>
    <n v="41.2"/>
    <n v="11"/>
    <n v="6.8168371792693723"/>
    <n v="66"/>
    <x v="0"/>
    <n v="0"/>
    <n v="0"/>
    <n v="0"/>
    <n v="0"/>
    <n v="0"/>
  </r>
  <r>
    <n v="9124"/>
    <s v="L56303"/>
    <x v="1"/>
    <n v="297.39999999999998"/>
    <n v="308.5"/>
    <n v="1462"/>
    <n v="153.1002819849426"/>
    <n v="42.8"/>
    <n v="11.100000000000023"/>
    <n v="6.552692068955543"/>
    <n v="68"/>
    <x v="0"/>
    <n v="0"/>
    <n v="0"/>
    <n v="0"/>
    <n v="0"/>
    <n v="0"/>
  </r>
  <r>
    <n v="9125"/>
    <s v="L56304"/>
    <x v="1"/>
    <n v="297.39999999999998"/>
    <n v="308.39999999999998"/>
    <n v="1426"/>
    <n v="149.33037080063482"/>
    <n v="50.4"/>
    <n v="11"/>
    <n v="7.5262506883519942"/>
    <n v="70"/>
    <x v="0"/>
    <n v="0"/>
    <n v="0"/>
    <n v="0"/>
    <n v="0"/>
    <n v="0"/>
  </r>
  <r>
    <n v="9126"/>
    <s v="L56305"/>
    <x v="1"/>
    <n v="297.39999999999998"/>
    <n v="308.5"/>
    <n v="1569"/>
    <n v="164.30529578274619"/>
    <n v="34.200000000000003"/>
    <n v="11.100000000000023"/>
    <n v="5.6192411157699196"/>
    <n v="72"/>
    <x v="0"/>
    <n v="0"/>
    <n v="0"/>
    <n v="0"/>
    <n v="0"/>
    <n v="0"/>
  </r>
  <r>
    <n v="9127"/>
    <s v="L56306"/>
    <x v="1"/>
    <n v="297.39999999999998"/>
    <n v="308.5"/>
    <n v="1477"/>
    <n v="154.67107831173746"/>
    <n v="40.700000000000003"/>
    <n v="11.100000000000023"/>
    <n v="6.2951128872877149"/>
    <n v="74"/>
    <x v="0"/>
    <n v="0"/>
    <n v="0"/>
    <n v="0"/>
    <n v="0"/>
    <n v="0"/>
  </r>
  <r>
    <n v="9128"/>
    <s v="L56307"/>
    <x v="1"/>
    <n v="297.39999999999998"/>
    <n v="308.5"/>
    <n v="1761"/>
    <n v="184.41148876572086"/>
    <n v="27.2"/>
    <n v="11.100000000000023"/>
    <n v="5.0159924944276071"/>
    <n v="76"/>
    <x v="0"/>
    <n v="0"/>
    <n v="0"/>
    <n v="0"/>
    <n v="0"/>
    <n v="0"/>
  </r>
  <r>
    <n v="9129"/>
    <s v="M23988"/>
    <x v="0"/>
    <n v="297.5"/>
    <n v="308.60000000000002"/>
    <n v="1486"/>
    <n v="155.61355610781442"/>
    <n v="45.9"/>
    <n v="11.100000000000023"/>
    <n v="7.1426622253486816"/>
    <n v="78"/>
    <x v="0"/>
    <n v="0"/>
    <n v="0"/>
    <n v="0"/>
    <n v="0"/>
    <n v="0"/>
  </r>
  <r>
    <n v="9130"/>
    <s v="L56309"/>
    <x v="1"/>
    <n v="297.60000000000002"/>
    <n v="308.60000000000002"/>
    <n v="1664"/>
    <n v="174.25367251911388"/>
    <n v="30.1"/>
    <n v="11"/>
    <n v="5.2450355428253275"/>
    <n v="81"/>
    <x v="0"/>
    <n v="0"/>
    <n v="0"/>
    <n v="0"/>
    <n v="0"/>
    <n v="0"/>
  </r>
  <r>
    <n v="9131"/>
    <s v="L56310"/>
    <x v="1"/>
    <n v="297.60000000000002"/>
    <n v="308.60000000000002"/>
    <n v="1576"/>
    <n v="165.03833406858379"/>
    <n v="32.700000000000003"/>
    <n v="11"/>
    <n v="5.3967535240426905"/>
    <n v="83"/>
    <x v="0"/>
    <n v="0"/>
    <n v="0"/>
    <n v="0"/>
    <n v="0"/>
    <n v="0"/>
  </r>
  <r>
    <n v="9132"/>
    <s v="H38545"/>
    <x v="2"/>
    <n v="297.60000000000002"/>
    <n v="308.60000000000002"/>
    <n v="1463"/>
    <n v="153.20500174006227"/>
    <n v="46.7"/>
    <n v="11"/>
    <n v="7.1546735812609086"/>
    <n v="85"/>
    <x v="0"/>
    <n v="0"/>
    <n v="0"/>
    <n v="0"/>
    <n v="0"/>
    <n v="0"/>
  </r>
  <r>
    <n v="9133"/>
    <s v="M23992"/>
    <x v="0"/>
    <n v="297.60000000000002"/>
    <n v="308.60000000000002"/>
    <n v="1585"/>
    <n v="165.98081186466072"/>
    <n v="42"/>
    <n v="11"/>
    <n v="6.9711940983157499"/>
    <n v="90"/>
    <x v="0"/>
    <n v="0"/>
    <n v="0"/>
    <n v="0"/>
    <n v="0"/>
    <n v="0"/>
  </r>
  <r>
    <n v="9134"/>
    <s v="L56313"/>
    <x v="1"/>
    <n v="297.7"/>
    <n v="308.7"/>
    <n v="1479"/>
    <n v="154.88051782197681"/>
    <n v="45.7"/>
    <n v="11"/>
    <n v="7.0780396644643409"/>
    <n v="93"/>
    <x v="0"/>
    <n v="0"/>
    <n v="0"/>
    <n v="0"/>
    <n v="0"/>
    <n v="0"/>
  </r>
  <r>
    <n v="9135"/>
    <s v="L56314"/>
    <x v="1"/>
    <n v="297.7"/>
    <n v="308.7"/>
    <n v="1449"/>
    <n v="151.73892516838703"/>
    <n v="40.200000000000003"/>
    <n v="11"/>
    <n v="6.0999047917691591"/>
    <n v="95"/>
    <x v="0"/>
    <n v="0"/>
    <n v="0"/>
    <n v="0"/>
    <n v="0"/>
    <n v="0"/>
  </r>
  <r>
    <n v="9136"/>
    <s v="H38549"/>
    <x v="2"/>
    <n v="297.7"/>
    <n v="308.8"/>
    <n v="1404"/>
    <n v="147.02653618800232"/>
    <n v="50.3"/>
    <n v="11.100000000000023"/>
    <n v="7.3954347702565162"/>
    <n v="97"/>
    <x v="0"/>
    <n v="0"/>
    <n v="0"/>
    <n v="0"/>
    <n v="0"/>
    <n v="0"/>
  </r>
  <r>
    <n v="9137"/>
    <s v="L56316"/>
    <x v="1"/>
    <n v="297.7"/>
    <n v="308.7"/>
    <n v="1694"/>
    <n v="177.39526517270366"/>
    <n v="29.1"/>
    <n v="11"/>
    <n v="5.1622022165256771"/>
    <n v="102"/>
    <x v="0"/>
    <n v="0"/>
    <n v="0"/>
    <n v="0"/>
    <n v="0"/>
    <n v="0"/>
  </r>
  <r>
    <n v="9138"/>
    <s v="L56317"/>
    <x v="1"/>
    <n v="297.7"/>
    <n v="308.7"/>
    <n v="1731"/>
    <n v="181.26989611213105"/>
    <n v="28.4"/>
    <n v="11"/>
    <n v="5.1480650495845213"/>
    <n v="104"/>
    <x v="0"/>
    <n v="0"/>
    <n v="0"/>
    <n v="0"/>
    <n v="0"/>
    <n v="0"/>
  </r>
  <r>
    <n v="9139"/>
    <s v="L56318"/>
    <x v="1"/>
    <n v="297.60000000000002"/>
    <n v="308.60000000000002"/>
    <n v="1522"/>
    <n v="159.38346729212216"/>
    <n v="37"/>
    <n v="11"/>
    <n v="5.8971882898085193"/>
    <n v="106"/>
    <x v="0"/>
    <n v="0"/>
    <n v="0"/>
    <n v="0"/>
    <n v="0"/>
    <n v="0"/>
  </r>
  <r>
    <n v="9140"/>
    <s v="L56319"/>
    <x v="1"/>
    <n v="297.5"/>
    <n v="308.5"/>
    <n v="1536"/>
    <n v="160.84954386379741"/>
    <n v="36.9"/>
    <n v="11"/>
    <n v="5.9353481685741247"/>
    <n v="108"/>
    <x v="0"/>
    <n v="0"/>
    <n v="0"/>
    <n v="0"/>
    <n v="0"/>
    <n v="0"/>
  </r>
  <r>
    <n v="9141"/>
    <s v="L56320"/>
    <x v="1"/>
    <n v="297.5"/>
    <n v="308.5"/>
    <n v="1373"/>
    <n v="143.78022377929287"/>
    <n v="39.9"/>
    <n v="11"/>
    <n v="5.7368309287937853"/>
    <n v="110"/>
    <x v="0"/>
    <n v="0"/>
    <n v="0"/>
    <n v="0"/>
    <n v="0"/>
    <n v="0"/>
  </r>
  <r>
    <n v="9142"/>
    <s v="L56321"/>
    <x v="1"/>
    <n v="297.5"/>
    <n v="308.5"/>
    <n v="1597"/>
    <n v="167.23744892609665"/>
    <n v="36.4"/>
    <n v="11"/>
    <n v="6.0874431409099179"/>
    <n v="112"/>
    <x v="0"/>
    <n v="0"/>
    <n v="0"/>
    <n v="0"/>
    <n v="0"/>
    <n v="0"/>
  </r>
  <r>
    <n v="9143"/>
    <s v="L56322"/>
    <x v="1"/>
    <n v="297.60000000000002"/>
    <n v="308.5"/>
    <n v="1678"/>
    <n v="175.71974909078909"/>
    <n v="34.200000000000003"/>
    <n v="10.899999999999977"/>
    <n v="6.0096154189049873"/>
    <n v="114"/>
    <x v="0"/>
    <n v="0"/>
    <n v="0"/>
    <n v="0"/>
    <n v="0"/>
    <n v="0"/>
  </r>
  <r>
    <n v="9144"/>
    <s v="L56323"/>
    <x v="1"/>
    <n v="297.60000000000002"/>
    <n v="308.5"/>
    <n v="1452"/>
    <n v="152.05308443374599"/>
    <n v="42.6"/>
    <n v="10.899999999999977"/>
    <n v="6.4774613968775796"/>
    <n v="116"/>
    <x v="0"/>
    <n v="0"/>
    <n v="0"/>
    <n v="0"/>
    <n v="0"/>
    <n v="0"/>
  </r>
  <r>
    <n v="9145"/>
    <s v="M24004"/>
    <x v="0"/>
    <n v="297.5"/>
    <n v="308.5"/>
    <n v="1447"/>
    <n v="151.52948565814768"/>
    <n v="41.6"/>
    <n v="11"/>
    <n v="6.3036266033789436"/>
    <n v="118"/>
    <x v="0"/>
    <n v="0"/>
    <n v="0"/>
    <n v="0"/>
    <n v="0"/>
    <n v="0"/>
  </r>
  <r>
    <n v="9146"/>
    <s v="L56325"/>
    <x v="1"/>
    <n v="297.60000000000002"/>
    <n v="308.5"/>
    <n v="1574"/>
    <n v="164.82889455834447"/>
    <n v="37.1"/>
    <n v="10.899999999999977"/>
    <n v="6.1151519881145804"/>
    <n v="121"/>
    <x v="0"/>
    <n v="0"/>
    <n v="0"/>
    <n v="0"/>
    <n v="0"/>
    <n v="0"/>
  </r>
  <r>
    <n v="9147"/>
    <s v="L56326"/>
    <x v="1"/>
    <n v="297.60000000000002"/>
    <n v="308.60000000000002"/>
    <n v="1528"/>
    <n v="160.01178582284012"/>
    <n v="40"/>
    <n v="11"/>
    <n v="6.400471432913605"/>
    <n v="123"/>
    <x v="0"/>
    <n v="0"/>
    <n v="0"/>
    <n v="0"/>
    <n v="0"/>
    <n v="0"/>
  </r>
  <r>
    <n v="9148"/>
    <s v="L56327"/>
    <x v="1"/>
    <n v="297.7"/>
    <n v="308.7"/>
    <n v="1688"/>
    <n v="176.7669466419857"/>
    <n v="27.2"/>
    <n v="11"/>
    <n v="4.8080609486620105"/>
    <n v="125"/>
    <x v="0"/>
    <n v="0"/>
    <n v="0"/>
    <n v="0"/>
    <n v="0"/>
    <n v="0"/>
  </r>
  <r>
    <n v="9149"/>
    <s v="L56328"/>
    <x v="1"/>
    <n v="297.60000000000002"/>
    <n v="308.60000000000002"/>
    <n v="1393"/>
    <n v="145.87461888168608"/>
    <n v="40.4"/>
    <n v="11"/>
    <n v="5.8933346028201177"/>
    <n v="127"/>
    <x v="0"/>
    <n v="0"/>
    <n v="0"/>
    <n v="0"/>
    <n v="0"/>
    <n v="0"/>
  </r>
  <r>
    <n v="9150"/>
    <s v="M24009"/>
    <x v="0"/>
    <n v="297.5"/>
    <n v="308.60000000000002"/>
    <n v="1429"/>
    <n v="149.64453006599382"/>
    <n v="50.5"/>
    <n v="11.100000000000023"/>
    <n v="7.5570487683326881"/>
    <n v="129"/>
    <x v="0"/>
    <n v="0"/>
    <n v="0"/>
    <n v="0"/>
    <n v="0"/>
    <n v="0"/>
  </r>
  <r>
    <n v="9151"/>
    <s v="M24010"/>
    <x v="0"/>
    <n v="297.5"/>
    <n v="308.60000000000002"/>
    <n v="1347"/>
    <n v="141.05751014618173"/>
    <n v="57"/>
    <n v="11.100000000000023"/>
    <n v="8.0402780783323582"/>
    <n v="132"/>
    <x v="0"/>
    <n v="0"/>
    <n v="0"/>
    <n v="0"/>
    <n v="0"/>
    <n v="0"/>
  </r>
  <r>
    <n v="9152"/>
    <s v="L56331"/>
    <x v="1"/>
    <n v="297.60000000000002"/>
    <n v="308.60000000000002"/>
    <n v="1553"/>
    <n v="162.62977970083162"/>
    <n v="40.5"/>
    <n v="11"/>
    <n v="6.5865060778836808"/>
    <n v="135"/>
    <x v="0"/>
    <n v="0"/>
    <n v="0"/>
    <n v="0"/>
    <n v="0"/>
    <n v="0"/>
  </r>
  <r>
    <n v="9153"/>
    <s v="L56332"/>
    <x v="1"/>
    <n v="297.5"/>
    <n v="308.60000000000002"/>
    <n v="1260"/>
    <n v="131.94689145077132"/>
    <n v="53.6"/>
    <n v="11.100000000000023"/>
    <n v="7.0723533817613422"/>
    <n v="137"/>
    <x v="0"/>
    <n v="0"/>
    <n v="0"/>
    <n v="0"/>
    <n v="0"/>
    <n v="0"/>
  </r>
  <r>
    <n v="9154"/>
    <s v="L56333"/>
    <x v="1"/>
    <n v="297.5"/>
    <n v="308.60000000000002"/>
    <n v="1546"/>
    <n v="161.89674141499398"/>
    <n v="33.799999999999997"/>
    <n v="11.100000000000023"/>
    <n v="5.4721098598267961"/>
    <n v="139"/>
    <x v="0"/>
    <n v="0"/>
    <n v="0"/>
    <n v="0"/>
    <n v="0"/>
    <n v="0"/>
  </r>
  <r>
    <n v="9155"/>
    <s v="L56334"/>
    <x v="1"/>
    <n v="297.5"/>
    <n v="308.60000000000002"/>
    <n v="1596"/>
    <n v="167.132729170977"/>
    <n v="36"/>
    <n v="11.100000000000023"/>
    <n v="6.0167782501551716"/>
    <n v="141"/>
    <x v="0"/>
    <n v="0"/>
    <n v="0"/>
    <n v="0"/>
    <n v="0"/>
    <n v="0"/>
  </r>
  <r>
    <n v="9156"/>
    <s v="L56335"/>
    <x v="1"/>
    <n v="297.5"/>
    <n v="308.5"/>
    <n v="1340"/>
    <n v="140.32447186034409"/>
    <n v="57.4"/>
    <n v="11"/>
    <n v="8.0546246847837502"/>
    <n v="143"/>
    <x v="0"/>
    <n v="0"/>
    <n v="0"/>
    <n v="0"/>
    <n v="0"/>
    <n v="0"/>
  </r>
  <r>
    <n v="9157"/>
    <s v="M24016"/>
    <x v="0"/>
    <n v="297.5"/>
    <n v="308.39999999999998"/>
    <n v="1369"/>
    <n v="143.36134475881423"/>
    <n v="54.8"/>
    <n v="10.899999999999977"/>
    <n v="7.8562016927830189"/>
    <n v="145"/>
    <x v="0"/>
    <n v="0"/>
    <n v="0"/>
    <n v="0"/>
    <n v="0"/>
    <n v="0"/>
  </r>
  <r>
    <n v="9158"/>
    <s v="L56337"/>
    <x v="1"/>
    <n v="297.5"/>
    <n v="308.5"/>
    <n v="1462"/>
    <n v="153.1002819849426"/>
    <n v="52.3"/>
    <n v="11"/>
    <n v="8.0071447478124966"/>
    <n v="148"/>
    <x v="0"/>
    <n v="0"/>
    <n v="0"/>
    <n v="0"/>
    <n v="0"/>
    <n v="0"/>
  </r>
  <r>
    <n v="9159"/>
    <s v="H38572"/>
    <x v="2"/>
    <n v="297.39999999999998"/>
    <n v="308.39999999999998"/>
    <n v="1487"/>
    <n v="155.71827586293409"/>
    <n v="46.2"/>
    <n v="11"/>
    <n v="7.1941843448675558"/>
    <n v="150"/>
    <x v="0"/>
    <n v="0"/>
    <n v="0"/>
    <n v="0"/>
    <n v="0"/>
    <n v="0"/>
  </r>
  <r>
    <n v="9160"/>
    <s v="M24019"/>
    <x v="0"/>
    <n v="297.5"/>
    <n v="308.60000000000002"/>
    <n v="1510"/>
    <n v="158.12683023068624"/>
    <n v="35.5"/>
    <n v="11.100000000000023"/>
    <n v="5.6135024731893619"/>
    <n v="155"/>
    <x v="0"/>
    <n v="0"/>
    <n v="0"/>
    <n v="0"/>
    <n v="0"/>
    <n v="0"/>
  </r>
  <r>
    <n v="9161"/>
    <s v="H38574"/>
    <x v="2"/>
    <n v="297.5"/>
    <n v="308.5"/>
    <n v="1671"/>
    <n v="174.98671080495149"/>
    <n v="28"/>
    <n v="11"/>
    <n v="4.8996279025386409"/>
    <n v="158"/>
    <x v="0"/>
    <n v="0"/>
    <n v="0"/>
    <n v="0"/>
    <n v="0"/>
    <n v="0"/>
  </r>
  <r>
    <n v="9162"/>
    <s v="M24021"/>
    <x v="0"/>
    <n v="297.5"/>
    <n v="308.5"/>
    <n v="1612"/>
    <n v="168.80824525289154"/>
    <n v="30"/>
    <n v="11"/>
    <n v="5.0642473575867459"/>
    <n v="163"/>
    <x v="0"/>
    <n v="0"/>
    <n v="0"/>
    <n v="0"/>
    <n v="0"/>
    <n v="0"/>
  </r>
  <r>
    <n v="9163"/>
    <s v="M24022"/>
    <x v="0"/>
    <n v="297.60000000000002"/>
    <n v="308.60000000000002"/>
    <n v="1509"/>
    <n v="158.02211047556659"/>
    <n v="39.700000000000003"/>
    <n v="11"/>
    <n v="6.2734777858799946"/>
    <n v="166"/>
    <x v="0"/>
    <n v="0"/>
    <n v="0"/>
    <n v="0"/>
    <n v="0"/>
    <n v="0"/>
  </r>
  <r>
    <n v="9164"/>
    <s v="L56343"/>
    <x v="1"/>
    <n v="297.60000000000002"/>
    <n v="308.60000000000002"/>
    <n v="1415"/>
    <n v="148.17845349431857"/>
    <n v="47.3"/>
    <n v="11"/>
    <n v="7.0088408502812678"/>
    <n v="169"/>
    <x v="0"/>
    <n v="0"/>
    <n v="0"/>
    <n v="0"/>
    <n v="0"/>
    <n v="0"/>
  </r>
  <r>
    <n v="9165"/>
    <s v="L56344"/>
    <x v="1"/>
    <n v="297.60000000000002"/>
    <n v="308.60000000000002"/>
    <n v="2384"/>
    <n v="249.65189620526888"/>
    <n v="14.4"/>
    <n v="11"/>
    <n v="3.5949873053558723"/>
    <n v="171"/>
    <x v="0"/>
    <n v="0"/>
    <n v="0"/>
    <n v="0"/>
    <n v="0"/>
    <n v="0"/>
  </r>
  <r>
    <n v="9166"/>
    <s v="L56345"/>
    <x v="1"/>
    <n v="297.60000000000002"/>
    <n v="308.60000000000002"/>
    <n v="1326"/>
    <n v="138.85839528866885"/>
    <n v="62.4"/>
    <n v="11"/>
    <n v="8.6647638660129367"/>
    <n v="173"/>
    <x v="0"/>
    <n v="0"/>
    <n v="0"/>
    <n v="0"/>
    <n v="0"/>
    <n v="0"/>
  </r>
  <r>
    <n v="9167"/>
    <s v="M24026"/>
    <x v="0"/>
    <n v="297.60000000000002"/>
    <n v="308.60000000000002"/>
    <n v="1390"/>
    <n v="145.56045961632708"/>
    <n v="53.4"/>
    <n v="11"/>
    <n v="7.7729285435118651"/>
    <n v="175"/>
    <x v="0"/>
    <n v="0"/>
    <n v="0"/>
    <n v="0"/>
    <n v="0"/>
    <n v="0"/>
  </r>
  <r>
    <n v="9168"/>
    <s v="M24027"/>
    <x v="0"/>
    <n v="297.60000000000002"/>
    <n v="308.7"/>
    <n v="1392"/>
    <n v="145.7698991265664"/>
    <n v="41.2"/>
    <n v="11.099999999999966"/>
    <n v="6.0057198440145356"/>
    <n v="178"/>
    <x v="0"/>
    <n v="0"/>
    <n v="0"/>
    <n v="0"/>
    <n v="0"/>
    <n v="0"/>
  </r>
  <r>
    <n v="9169"/>
    <s v="H38582"/>
    <x v="2"/>
    <n v="297.60000000000002"/>
    <n v="308.8"/>
    <n v="1385"/>
    <n v="145.03686084072879"/>
    <n v="44.4"/>
    <n v="11.199999999999989"/>
    <n v="6.4396366213283578"/>
    <n v="181"/>
    <x v="0"/>
    <n v="0"/>
    <n v="0"/>
    <n v="0"/>
    <n v="0"/>
    <n v="0"/>
  </r>
  <r>
    <n v="9170"/>
    <s v="L56349"/>
    <x v="1"/>
    <n v="297.7"/>
    <n v="308.8"/>
    <n v="1896"/>
    <n v="198.54865570687491"/>
    <n v="24.5"/>
    <n v="11.100000000000023"/>
    <n v="4.8644420648184354"/>
    <n v="186"/>
    <x v="0"/>
    <n v="0"/>
    <n v="0"/>
    <n v="0"/>
    <n v="0"/>
    <n v="0"/>
  </r>
  <r>
    <n v="9171"/>
    <s v="L56350"/>
    <x v="1"/>
    <n v="297.7"/>
    <n v="308.7"/>
    <n v="1474"/>
    <n v="154.35691904637852"/>
    <n v="46.8"/>
    <n v="11"/>
    <n v="7.2239038113705147"/>
    <n v="188"/>
    <x v="0"/>
    <n v="0"/>
    <n v="0"/>
    <n v="0"/>
    <n v="0"/>
    <n v="0"/>
  </r>
  <r>
    <n v="9172"/>
    <s v="M24031"/>
    <x v="0"/>
    <n v="297.7"/>
    <n v="308.8"/>
    <n v="1388"/>
    <n v="145.35102010608776"/>
    <n v="45.6"/>
    <n v="11.100000000000023"/>
    <n v="6.6280065168376021"/>
    <n v="190"/>
    <x v="0"/>
    <n v="0"/>
    <n v="0"/>
    <n v="0"/>
    <n v="0"/>
    <n v="0"/>
  </r>
  <r>
    <n v="9173"/>
    <s v="L56352"/>
    <x v="1"/>
    <n v="297.7"/>
    <n v="308.89999999999998"/>
    <n v="1715"/>
    <n v="179.59438003021651"/>
    <n v="27.2"/>
    <n v="11.199999999999989"/>
    <n v="4.8849671368218885"/>
    <n v="193"/>
    <x v="0"/>
    <n v="0"/>
    <n v="0"/>
    <n v="0"/>
    <n v="0"/>
    <n v="0"/>
  </r>
  <r>
    <n v="9174"/>
    <s v="H38587"/>
    <x v="2"/>
    <n v="297.8"/>
    <n v="308.89999999999998"/>
    <n v="1650"/>
    <n v="172.78759594743863"/>
    <n v="32.200000000000003"/>
    <n v="11.099999999999966"/>
    <n v="5.5637605895075248"/>
    <n v="195"/>
    <x v="0"/>
    <n v="0"/>
    <n v="0"/>
    <n v="0"/>
    <n v="0"/>
    <n v="0"/>
  </r>
  <r>
    <n v="9175"/>
    <s v="L56354"/>
    <x v="1"/>
    <n v="297.8"/>
    <n v="308.89999999999998"/>
    <n v="1871"/>
    <n v="195.93066182888342"/>
    <n v="25.6"/>
    <n v="11.099999999999966"/>
    <n v="5.0158249428194157"/>
    <n v="200"/>
    <x v="1"/>
    <n v="1"/>
    <n v="0"/>
    <n v="0"/>
    <n v="0"/>
    <n v="0"/>
  </r>
  <r>
    <n v="9176"/>
    <s v="L56355"/>
    <x v="1"/>
    <n v="297.8"/>
    <n v="309"/>
    <n v="1403"/>
    <n v="146.92181643288265"/>
    <n v="64.2"/>
    <n v="11.199999999999989"/>
    <n v="9.4323806149910663"/>
    <n v="0"/>
    <x v="1"/>
    <n v="0"/>
    <n v="0"/>
    <n v="1"/>
    <n v="0"/>
    <n v="0"/>
  </r>
  <r>
    <n v="9177"/>
    <s v="L56356"/>
    <x v="1"/>
    <n v="297.8"/>
    <n v="308.89999999999998"/>
    <n v="1518"/>
    <n v="158.96458827164355"/>
    <n v="40.4"/>
    <n v="11.099999999999966"/>
    <n v="6.4221693661743995"/>
    <n v="2"/>
    <x v="0"/>
    <n v="0"/>
    <n v="0"/>
    <n v="0"/>
    <n v="0"/>
    <n v="0"/>
  </r>
  <r>
    <n v="9178"/>
    <s v="L56357"/>
    <x v="1"/>
    <n v="297.89999999999998"/>
    <n v="309.10000000000002"/>
    <n v="1504"/>
    <n v="157.4985116999683"/>
    <n v="43"/>
    <n v="11.200000000000045"/>
    <n v="6.7724360030986368"/>
    <n v="4"/>
    <x v="0"/>
    <n v="0"/>
    <n v="0"/>
    <n v="0"/>
    <n v="0"/>
    <n v="0"/>
  </r>
  <r>
    <n v="9179"/>
    <s v="L56358"/>
    <x v="1"/>
    <n v="297.8"/>
    <n v="309"/>
    <n v="1340"/>
    <n v="140.32447186034409"/>
    <n v="56.9"/>
    <n v="11.199999999999989"/>
    <n v="7.984462448853578"/>
    <n v="6"/>
    <x v="0"/>
    <n v="0"/>
    <n v="0"/>
    <n v="0"/>
    <n v="0"/>
    <n v="0"/>
  </r>
  <r>
    <n v="9180"/>
    <s v="H38593"/>
    <x v="2"/>
    <n v="297.89999999999998"/>
    <n v="309.10000000000002"/>
    <n v="1435"/>
    <n v="150.27284859671178"/>
    <n v="44.7"/>
    <n v="11.200000000000045"/>
    <n v="6.7171963322730175"/>
    <n v="8"/>
    <x v="0"/>
    <n v="0"/>
    <n v="0"/>
    <n v="0"/>
    <n v="0"/>
    <n v="0"/>
  </r>
  <r>
    <n v="9181"/>
    <s v="L56360"/>
    <x v="1"/>
    <n v="297.89999999999998"/>
    <n v="309.10000000000002"/>
    <n v="1507"/>
    <n v="157.8126709653273"/>
    <n v="36.9"/>
    <n v="11.200000000000045"/>
    <n v="5.823287558620577"/>
    <n v="13"/>
    <x v="0"/>
    <n v="0"/>
    <n v="0"/>
    <n v="0"/>
    <n v="0"/>
    <n v="0"/>
  </r>
  <r>
    <n v="9182"/>
    <s v="L56361"/>
    <x v="1"/>
    <n v="297.89999999999998"/>
    <n v="309.10000000000002"/>
    <n v="1521"/>
    <n v="159.27874753700249"/>
    <n v="36.1"/>
    <n v="11.200000000000045"/>
    <n v="5.7499627860857903"/>
    <n v="15"/>
    <x v="0"/>
    <n v="0"/>
    <n v="0"/>
    <n v="0"/>
    <n v="0"/>
    <n v="0"/>
  </r>
  <r>
    <n v="9183"/>
    <s v="M24042"/>
    <x v="0"/>
    <n v="297.8"/>
    <n v="309"/>
    <n v="1576"/>
    <n v="165.03833406858379"/>
    <n v="45"/>
    <n v="11.199999999999989"/>
    <n v="7.4267250330862709"/>
    <n v="17"/>
    <x v="0"/>
    <n v="0"/>
    <n v="0"/>
    <n v="0"/>
    <n v="0"/>
    <n v="0"/>
  </r>
  <r>
    <n v="9184"/>
    <s v="L56363"/>
    <x v="1"/>
    <n v="297.89999999999998"/>
    <n v="309.10000000000002"/>
    <n v="1543"/>
    <n v="161.58258214963502"/>
    <n v="36.6"/>
    <n v="11.200000000000045"/>
    <n v="5.9139225066766423"/>
    <n v="20"/>
    <x v="0"/>
    <n v="0"/>
    <n v="0"/>
    <n v="0"/>
    <n v="0"/>
    <n v="0"/>
  </r>
  <r>
    <n v="9185"/>
    <s v="L56364"/>
    <x v="1"/>
    <n v="298"/>
    <n v="309.2"/>
    <n v="1665"/>
    <n v="174.35839227423352"/>
    <n v="36.6"/>
    <n v="11.199999999999989"/>
    <n v="6.3815171572369476"/>
    <n v="22"/>
    <x v="0"/>
    <n v="0"/>
    <n v="0"/>
    <n v="0"/>
    <n v="0"/>
    <n v="0"/>
  </r>
  <r>
    <n v="9186"/>
    <s v="L56365"/>
    <x v="1"/>
    <n v="297.89999999999998"/>
    <n v="309.10000000000002"/>
    <n v="1442"/>
    <n v="151.00588688254939"/>
    <n v="50.3"/>
    <n v="11.200000000000045"/>
    <n v="7.5955961101922336"/>
    <n v="24"/>
    <x v="0"/>
    <n v="0"/>
    <n v="0"/>
    <n v="0"/>
    <n v="0"/>
    <n v="0"/>
  </r>
  <r>
    <n v="9187"/>
    <s v="L56366"/>
    <x v="1"/>
    <n v="297.89999999999998"/>
    <n v="309"/>
    <n v="1629"/>
    <n v="170.58848108992575"/>
    <n v="29"/>
    <n v="11.100000000000023"/>
    <n v="4.947065951607847"/>
    <n v="26"/>
    <x v="0"/>
    <n v="0"/>
    <n v="0"/>
    <n v="0"/>
    <n v="0"/>
    <n v="0"/>
  </r>
  <r>
    <n v="9188"/>
    <s v="L56367"/>
    <x v="1"/>
    <n v="297.89999999999998"/>
    <n v="309"/>
    <n v="1379"/>
    <n v="144.40854231001083"/>
    <n v="47.3"/>
    <n v="11.100000000000023"/>
    <n v="6.8305240512635121"/>
    <n v="28"/>
    <x v="0"/>
    <n v="0"/>
    <n v="0"/>
    <n v="0"/>
    <n v="0"/>
    <n v="0"/>
  </r>
  <r>
    <n v="9189"/>
    <s v="L56368"/>
    <x v="1"/>
    <n v="297.89999999999998"/>
    <n v="309"/>
    <n v="1502"/>
    <n v="157.28907218972896"/>
    <n v="40.200000000000003"/>
    <n v="11.100000000000023"/>
    <n v="6.3230207020271045"/>
    <n v="30"/>
    <x v="0"/>
    <n v="0"/>
    <n v="0"/>
    <n v="0"/>
    <n v="0"/>
    <n v="0"/>
  </r>
  <r>
    <n v="9190"/>
    <s v="L56369"/>
    <x v="1"/>
    <n v="297.89999999999998"/>
    <n v="309.10000000000002"/>
    <n v="1595"/>
    <n v="167.02800941585735"/>
    <n v="32"/>
    <n v="11.200000000000045"/>
    <n v="5.3448963013074353"/>
    <n v="32"/>
    <x v="0"/>
    <n v="0"/>
    <n v="0"/>
    <n v="0"/>
    <n v="0"/>
    <n v="0"/>
  </r>
  <r>
    <n v="9191"/>
    <s v="M24050"/>
    <x v="0"/>
    <n v="298"/>
    <n v="309"/>
    <n v="1439"/>
    <n v="150.69172761719039"/>
    <n v="38.5"/>
    <n v="11"/>
    <n v="5.8016315132618299"/>
    <n v="34"/>
    <x v="0"/>
    <n v="0"/>
    <n v="0"/>
    <n v="0"/>
    <n v="0"/>
    <n v="0"/>
  </r>
  <r>
    <n v="9192"/>
    <s v="M24051"/>
    <x v="0"/>
    <n v="297.89999999999998"/>
    <n v="309"/>
    <n v="1970"/>
    <n v="206.29791758572975"/>
    <n v="21.6"/>
    <n v="11.100000000000023"/>
    <n v="4.4560350198517629"/>
    <n v="37"/>
    <x v="0"/>
    <n v="0"/>
    <n v="0"/>
    <n v="0"/>
    <n v="0"/>
    <n v="0"/>
  </r>
  <r>
    <n v="9193"/>
    <s v="L56372"/>
    <x v="1"/>
    <n v="297.89999999999998"/>
    <n v="309"/>
    <n v="1562"/>
    <n v="163.57225749690858"/>
    <n v="35.799999999999997"/>
    <n v="11.100000000000023"/>
    <n v="5.855886818389326"/>
    <n v="40"/>
    <x v="0"/>
    <n v="0"/>
    <n v="0"/>
    <n v="0"/>
    <n v="0"/>
    <n v="0"/>
  </r>
  <r>
    <n v="9194"/>
    <s v="M24053"/>
    <x v="0"/>
    <n v="297.89999999999998"/>
    <n v="309"/>
    <n v="1530"/>
    <n v="160.22122533307945"/>
    <n v="40.9"/>
    <n v="11.100000000000023"/>
    <n v="6.553048116122949"/>
    <n v="42"/>
    <x v="0"/>
    <n v="0"/>
    <n v="0"/>
    <n v="0"/>
    <n v="0"/>
    <n v="0"/>
  </r>
  <r>
    <n v="9195"/>
    <s v="L56374"/>
    <x v="1"/>
    <n v="297.89999999999998"/>
    <n v="308.89999999999998"/>
    <n v="1393"/>
    <n v="145.87461888168608"/>
    <n v="40.6"/>
    <n v="11"/>
    <n v="5.9225095265964542"/>
    <n v="45"/>
    <x v="0"/>
    <n v="0"/>
    <n v="0"/>
    <n v="0"/>
    <n v="0"/>
    <n v="0"/>
  </r>
  <r>
    <n v="9196"/>
    <s v="L56375"/>
    <x v="1"/>
    <n v="297.89999999999998"/>
    <n v="309"/>
    <n v="1532"/>
    <n v="160.43066484331877"/>
    <n v="37.6"/>
    <n v="11.100000000000023"/>
    <n v="6.0321929981087861"/>
    <n v="47"/>
    <x v="0"/>
    <n v="0"/>
    <n v="0"/>
    <n v="0"/>
    <n v="0"/>
    <n v="0"/>
  </r>
  <r>
    <n v="9197"/>
    <s v="L56376"/>
    <x v="1"/>
    <n v="298"/>
    <n v="308.89999999999998"/>
    <n v="1607"/>
    <n v="168.28464647729325"/>
    <n v="37.700000000000003"/>
    <n v="10.899999999999977"/>
    <n v="6.3443311721939564"/>
    <n v="49"/>
    <x v="0"/>
    <n v="0"/>
    <n v="0"/>
    <n v="0"/>
    <n v="0"/>
    <n v="0"/>
  </r>
  <r>
    <n v="9198"/>
    <s v="M24057"/>
    <x v="0"/>
    <n v="297.89999999999998"/>
    <n v="308.8"/>
    <n v="1469"/>
    <n v="153.83332027078021"/>
    <n v="49"/>
    <n v="10.900000000000034"/>
    <n v="7.5378326932682302"/>
    <n v="51"/>
    <x v="0"/>
    <n v="0"/>
    <n v="0"/>
    <n v="0"/>
    <n v="0"/>
    <n v="0"/>
  </r>
  <r>
    <n v="9199"/>
    <s v="M24058"/>
    <x v="0"/>
    <n v="297.89999999999998"/>
    <n v="308.8"/>
    <n v="1538"/>
    <n v="161.05898337403673"/>
    <n v="37.6"/>
    <n v="10.900000000000034"/>
    <n v="6.0558177748637805"/>
    <n v="54"/>
    <x v="0"/>
    <n v="0"/>
    <n v="0"/>
    <n v="0"/>
    <n v="0"/>
    <n v="0"/>
  </r>
  <r>
    <n v="9200"/>
    <s v="L56379"/>
    <x v="1"/>
    <n v="297.89999999999998"/>
    <n v="308.8"/>
    <n v="1613"/>
    <n v="168.91296500801121"/>
    <n v="31.4"/>
    <n v="10.900000000000034"/>
    <n v="5.3038671012515515"/>
    <n v="57"/>
    <x v="0"/>
    <n v="0"/>
    <n v="0"/>
    <n v="0"/>
    <n v="0"/>
    <n v="0"/>
  </r>
  <r>
    <n v="9201"/>
    <s v="M24060"/>
    <x v="0"/>
    <n v="297.89999999999998"/>
    <n v="308.8"/>
    <n v="1602"/>
    <n v="167.76104770169496"/>
    <n v="32.1"/>
    <n v="10.900000000000034"/>
    <n v="5.3851296312244088"/>
    <n v="59"/>
    <x v="0"/>
    <n v="0"/>
    <n v="0"/>
    <n v="0"/>
    <n v="0"/>
    <n v="0"/>
  </r>
  <r>
    <n v="9202"/>
    <s v="L56381"/>
    <x v="1"/>
    <n v="297.8"/>
    <n v="308.7"/>
    <n v="1404"/>
    <n v="147.02653618800232"/>
    <n v="44.2"/>
    <n v="10.899999999999977"/>
    <n v="6.4985728995097034"/>
    <n v="62"/>
    <x v="0"/>
    <n v="0"/>
    <n v="0"/>
    <n v="0"/>
    <n v="0"/>
    <n v="0"/>
  </r>
  <r>
    <n v="9203"/>
    <s v="L56382"/>
    <x v="1"/>
    <n v="297.8"/>
    <n v="308.8"/>
    <n v="1548"/>
    <n v="162.10618092523333"/>
    <n v="36.9"/>
    <n v="11"/>
    <n v="5.9817180761411102"/>
    <n v="64"/>
    <x v="0"/>
    <n v="0"/>
    <n v="0"/>
    <n v="0"/>
    <n v="0"/>
    <n v="0"/>
  </r>
  <r>
    <n v="9204"/>
    <s v="L56383"/>
    <x v="1"/>
    <n v="297.8"/>
    <n v="308.8"/>
    <n v="1559"/>
    <n v="163.25809823154958"/>
    <n v="35.200000000000003"/>
    <n v="11"/>
    <n v="5.7466850577505459"/>
    <n v="66"/>
    <x v="0"/>
    <n v="0"/>
    <n v="0"/>
    <n v="0"/>
    <n v="0"/>
    <n v="0"/>
  </r>
  <r>
    <n v="9205"/>
    <s v="L56384"/>
    <x v="1"/>
    <n v="297.8"/>
    <n v="308.8"/>
    <n v="1621"/>
    <n v="169.7507230489685"/>
    <n v="36.1"/>
    <n v="11"/>
    <n v="6.1280011020677634"/>
    <n v="68"/>
    <x v="0"/>
    <n v="0"/>
    <n v="0"/>
    <n v="0"/>
    <n v="0"/>
    <n v="0"/>
  </r>
  <r>
    <n v="9206"/>
    <s v="L56385"/>
    <x v="1"/>
    <n v="297.8"/>
    <n v="308.8"/>
    <n v="1579"/>
    <n v="165.35249333394276"/>
    <n v="32.9"/>
    <n v="11"/>
    <n v="5.4400970306867169"/>
    <n v="70"/>
    <x v="0"/>
    <n v="0"/>
    <n v="0"/>
    <n v="0"/>
    <n v="0"/>
    <n v="0"/>
  </r>
  <r>
    <n v="9207"/>
    <s v="M24066"/>
    <x v="0"/>
    <n v="297.89999999999998"/>
    <n v="308.89999999999998"/>
    <n v="1547"/>
    <n v="162.00146117011366"/>
    <n v="44"/>
    <n v="11"/>
    <n v="7.1280642914850016"/>
    <n v="72"/>
    <x v="0"/>
    <n v="0"/>
    <n v="0"/>
    <n v="0"/>
    <n v="0"/>
    <n v="0"/>
  </r>
  <r>
    <n v="9208"/>
    <s v="L56387"/>
    <x v="1"/>
    <n v="297.89999999999998"/>
    <n v="308.8"/>
    <n v="1386"/>
    <n v="145.14158059584844"/>
    <n v="48.6"/>
    <n v="10.900000000000034"/>
    <n v="7.0538808169582348"/>
    <n v="75"/>
    <x v="0"/>
    <n v="0"/>
    <n v="0"/>
    <n v="0"/>
    <n v="0"/>
    <n v="0"/>
  </r>
  <r>
    <n v="9209"/>
    <s v="L56388"/>
    <x v="1"/>
    <n v="298"/>
    <n v="308.89999999999998"/>
    <n v="1406"/>
    <n v="147.23597569824162"/>
    <n v="40.9"/>
    <n v="10.899999999999977"/>
    <n v="6.0219514060580819"/>
    <n v="77"/>
    <x v="0"/>
    <n v="0"/>
    <n v="0"/>
    <n v="0"/>
    <n v="0"/>
    <n v="0"/>
  </r>
  <r>
    <n v="9210"/>
    <s v="M24069"/>
    <x v="0"/>
    <n v="298"/>
    <n v="309"/>
    <n v="1393"/>
    <n v="145.87461888168608"/>
    <n v="55.9"/>
    <n v="11"/>
    <n v="8.1543911954862516"/>
    <n v="79"/>
    <x v="0"/>
    <n v="0"/>
    <n v="0"/>
    <n v="0"/>
    <n v="0"/>
    <n v="0"/>
  </r>
  <r>
    <n v="9211"/>
    <s v="M24070"/>
    <x v="0"/>
    <n v="297.89999999999998"/>
    <n v="309"/>
    <n v="2456"/>
    <n v="257.19171857388443"/>
    <n v="13.9"/>
    <n v="11.100000000000023"/>
    <n v="3.5749648881769938"/>
    <n v="82"/>
    <x v="0"/>
    <n v="0"/>
    <n v="0"/>
    <n v="0"/>
    <n v="0"/>
    <n v="0"/>
  </r>
  <r>
    <n v="9212"/>
    <s v="M24071"/>
    <x v="0"/>
    <n v="298"/>
    <n v="309"/>
    <n v="1409"/>
    <n v="147.55013496360061"/>
    <n v="49.1"/>
    <n v="11"/>
    <n v="7.2447116267127907"/>
    <n v="85"/>
    <x v="0"/>
    <n v="0"/>
    <n v="0"/>
    <n v="0"/>
    <n v="0"/>
    <n v="0"/>
  </r>
  <r>
    <n v="9213"/>
    <s v="L56392"/>
    <x v="1"/>
    <n v="298"/>
    <n v="308.89999999999998"/>
    <n v="1390"/>
    <n v="145.56045961632708"/>
    <n v="53.9"/>
    <n v="10.899999999999977"/>
    <n v="7.8457087733200295"/>
    <n v="88"/>
    <x v="0"/>
    <n v="0"/>
    <n v="0"/>
    <n v="0"/>
    <n v="0"/>
    <n v="0"/>
  </r>
  <r>
    <n v="9214"/>
    <s v="L56393"/>
    <x v="1"/>
    <n v="298"/>
    <n v="309"/>
    <n v="1679"/>
    <n v="175.82446884590874"/>
    <n v="32.4"/>
    <n v="11"/>
    <n v="5.6967127906074433"/>
    <n v="90"/>
    <x v="0"/>
    <n v="0"/>
    <n v="0"/>
    <n v="0"/>
    <n v="0"/>
    <n v="0"/>
  </r>
  <r>
    <n v="9215"/>
    <s v="L56394"/>
    <x v="1"/>
    <n v="298"/>
    <n v="308.89999999999998"/>
    <n v="1508"/>
    <n v="157.91739072044692"/>
    <n v="37.1"/>
    <n v="10.899999999999977"/>
    <n v="5.8587351957285811"/>
    <n v="92"/>
    <x v="0"/>
    <n v="0"/>
    <n v="0"/>
    <n v="0"/>
    <n v="0"/>
    <n v="0"/>
  </r>
  <r>
    <n v="9216"/>
    <s v="L56395"/>
    <x v="1"/>
    <n v="297.89999999999998"/>
    <n v="308.8"/>
    <n v="1681"/>
    <n v="176.03390835614806"/>
    <n v="31.7"/>
    <n v="10.900000000000034"/>
    <n v="5.580274894889893"/>
    <n v="94"/>
    <x v="0"/>
    <n v="0"/>
    <n v="0"/>
    <n v="0"/>
    <n v="0"/>
    <n v="0"/>
  </r>
  <r>
    <n v="9217"/>
    <s v="H38630"/>
    <x v="2"/>
    <n v="297.7"/>
    <n v="308.8"/>
    <n v="1469"/>
    <n v="153.83332027078021"/>
    <n v="43.7"/>
    <n v="11.100000000000023"/>
    <n v="6.722516095833095"/>
    <n v="96"/>
    <x v="0"/>
    <n v="0"/>
    <n v="0"/>
    <n v="0"/>
    <n v="0"/>
    <n v="0"/>
  </r>
  <r>
    <n v="9218"/>
    <s v="L56397"/>
    <x v="1"/>
    <n v="297.8"/>
    <n v="308.8"/>
    <n v="1421"/>
    <n v="148.80677202503654"/>
    <n v="49.6"/>
    <n v="11"/>
    <n v="7.3808158924418121"/>
    <n v="101"/>
    <x v="0"/>
    <n v="0"/>
    <n v="0"/>
    <n v="0"/>
    <n v="0"/>
    <n v="0"/>
  </r>
  <r>
    <n v="9219"/>
    <s v="L56398"/>
    <x v="1"/>
    <n v="297.7"/>
    <n v="308.8"/>
    <n v="1354"/>
    <n v="141.79054843201934"/>
    <n v="50.2"/>
    <n v="11.100000000000023"/>
    <n v="7.1178855312873708"/>
    <n v="103"/>
    <x v="0"/>
    <n v="0"/>
    <n v="0"/>
    <n v="0"/>
    <n v="0"/>
    <n v="0"/>
  </r>
  <r>
    <n v="9220"/>
    <s v="M24079"/>
    <x v="0"/>
    <n v="297.7"/>
    <n v="308.8"/>
    <n v="1350"/>
    <n v="141.37166941154069"/>
    <n v="57"/>
    <n v="11.100000000000023"/>
    <n v="8.0581851564578191"/>
    <n v="105"/>
    <x v="0"/>
    <n v="0"/>
    <n v="0"/>
    <n v="0"/>
    <n v="0"/>
    <n v="0"/>
  </r>
  <r>
    <n v="9221"/>
    <s v="L56400"/>
    <x v="1"/>
    <n v="297.8"/>
    <n v="308.89999999999998"/>
    <n v="1282"/>
    <n v="134.25072606340385"/>
    <n v="58.1"/>
    <n v="11.099999999999966"/>
    <n v="7.799967184283763"/>
    <n v="108"/>
    <x v="0"/>
    <n v="0"/>
    <n v="0"/>
    <n v="0"/>
    <n v="0"/>
    <n v="0"/>
  </r>
  <r>
    <n v="9222"/>
    <s v="M24081"/>
    <x v="0"/>
    <n v="297.8"/>
    <n v="309"/>
    <n v="1675"/>
    <n v="175.40558982543013"/>
    <n v="30"/>
    <n v="11.199999999999989"/>
    <n v="5.2621676947629039"/>
    <n v="110"/>
    <x v="0"/>
    <n v="0"/>
    <n v="0"/>
    <n v="0"/>
    <n v="0"/>
    <n v="0"/>
  </r>
  <r>
    <n v="9223"/>
    <s v="M24082"/>
    <x v="0"/>
    <n v="297.89999999999998"/>
    <n v="309"/>
    <n v="1525"/>
    <n v="159.69762655748116"/>
    <n v="38.5"/>
    <n v="11.100000000000023"/>
    <n v="6.1483586224630242"/>
    <n v="113"/>
    <x v="0"/>
    <n v="0"/>
    <n v="0"/>
    <n v="0"/>
    <n v="0"/>
    <n v="0"/>
  </r>
  <r>
    <n v="9224"/>
    <s v="L56403"/>
    <x v="1"/>
    <n v="297.89999999999998"/>
    <n v="309"/>
    <n v="1382"/>
    <n v="144.7227015753698"/>
    <n v="43.9"/>
    <n v="11.100000000000023"/>
    <n v="6.3533265991587342"/>
    <n v="116"/>
    <x v="0"/>
    <n v="0"/>
    <n v="0"/>
    <n v="0"/>
    <n v="0"/>
    <n v="0"/>
  </r>
  <r>
    <n v="9225"/>
    <s v="L56404"/>
    <x v="1"/>
    <n v="297.89999999999998"/>
    <n v="309"/>
    <n v="1450"/>
    <n v="151.84364492350667"/>
    <n v="46.8"/>
    <n v="11.100000000000023"/>
    <n v="7.1062825824201115"/>
    <n v="118"/>
    <x v="0"/>
    <n v="0"/>
    <n v="0"/>
    <n v="0"/>
    <n v="0"/>
    <n v="0"/>
  </r>
  <r>
    <n v="9226"/>
    <s v="L56405"/>
    <x v="1"/>
    <n v="298"/>
    <n v="309.10000000000002"/>
    <n v="1820"/>
    <n v="190.58995431778078"/>
    <n v="23.6"/>
    <n v="11.100000000000023"/>
    <n v="4.4979229218996268"/>
    <n v="120"/>
    <x v="0"/>
    <n v="0"/>
    <n v="0"/>
    <n v="0"/>
    <n v="0"/>
    <n v="0"/>
  </r>
  <r>
    <n v="9227"/>
    <s v="L56406"/>
    <x v="1"/>
    <n v="298"/>
    <n v="309.10000000000002"/>
    <n v="1822"/>
    <n v="190.7993938280201"/>
    <n v="23.5"/>
    <n v="11.100000000000023"/>
    <n v="4.4837857549584728"/>
    <n v="122"/>
    <x v="0"/>
    <n v="0"/>
    <n v="0"/>
    <n v="0"/>
    <n v="0"/>
    <n v="0"/>
  </r>
  <r>
    <n v="9228"/>
    <s v="L56407"/>
    <x v="1"/>
    <n v="298"/>
    <n v="309.10000000000002"/>
    <n v="1473"/>
    <n v="154.25219929125885"/>
    <n v="44.3"/>
    <n v="11.100000000000023"/>
    <n v="6.8333724286027664"/>
    <n v="124"/>
    <x v="0"/>
    <n v="0"/>
    <n v="0"/>
    <n v="0"/>
    <n v="0"/>
    <n v="0"/>
  </r>
  <r>
    <n v="9229"/>
    <s v="M24088"/>
    <x v="0"/>
    <n v="298.10000000000002"/>
    <n v="309.10000000000002"/>
    <n v="1572"/>
    <n v="164.61945504810515"/>
    <n v="37.5"/>
    <n v="11"/>
    <n v="6.1732295643039432"/>
    <n v="126"/>
    <x v="0"/>
    <n v="0"/>
    <n v="0"/>
    <n v="0"/>
    <n v="0"/>
    <n v="0"/>
  </r>
  <r>
    <n v="9230"/>
    <s v="M24089"/>
    <x v="0"/>
    <n v="298.10000000000002"/>
    <n v="309"/>
    <n v="2042"/>
    <n v="213.83773995434524"/>
    <n v="17.8"/>
    <n v="10.899999999999977"/>
    <n v="3.8063117711873455"/>
    <n v="129"/>
    <x v="0"/>
    <n v="0"/>
    <n v="0"/>
    <n v="0"/>
    <n v="0"/>
    <n v="0"/>
  </r>
  <r>
    <n v="9231"/>
    <s v="L56410"/>
    <x v="1"/>
    <n v="298.2"/>
    <n v="309.2"/>
    <n v="1922"/>
    <n v="201.27136933998608"/>
    <n v="22.6"/>
    <n v="11"/>
    <n v="4.5487329470836855"/>
    <n v="132"/>
    <x v="0"/>
    <n v="0"/>
    <n v="0"/>
    <n v="0"/>
    <n v="0"/>
    <n v="0"/>
  </r>
  <r>
    <n v="9232"/>
    <s v="L56411"/>
    <x v="1"/>
    <n v="298.2"/>
    <n v="309.10000000000002"/>
    <n v="1539"/>
    <n v="161.1637031291564"/>
    <n v="36.5"/>
    <n v="10.900000000000034"/>
    <n v="5.8824751642142088"/>
    <n v="134"/>
    <x v="0"/>
    <n v="0"/>
    <n v="0"/>
    <n v="0"/>
    <n v="0"/>
    <n v="0"/>
  </r>
  <r>
    <n v="9233"/>
    <s v="L56412"/>
    <x v="1"/>
    <n v="298.2"/>
    <n v="309.10000000000002"/>
    <n v="1350"/>
    <n v="141.37166941154069"/>
    <n v="52"/>
    <n v="10.900000000000034"/>
    <n v="7.3513268094001161"/>
    <n v="136"/>
    <x v="0"/>
    <n v="0"/>
    <n v="0"/>
    <n v="0"/>
    <n v="0"/>
    <n v="0"/>
  </r>
  <r>
    <n v="9234"/>
    <s v="L56413"/>
    <x v="1"/>
    <n v="298.3"/>
    <n v="309.10000000000002"/>
    <n v="1403"/>
    <n v="146.92181643288265"/>
    <n v="45.1"/>
    <n v="10.800000000000011"/>
    <n v="6.6261739211230077"/>
    <n v="138"/>
    <x v="0"/>
    <n v="0"/>
    <n v="0"/>
    <n v="0"/>
    <n v="0"/>
    <n v="0"/>
  </r>
  <r>
    <n v="9235"/>
    <s v="L56414"/>
    <x v="1"/>
    <n v="298.3"/>
    <n v="309.10000000000002"/>
    <n v="1904"/>
    <n v="199.38641374783219"/>
    <n v="20.3"/>
    <n v="10.800000000000011"/>
    <n v="4.0475441990809937"/>
    <n v="140"/>
    <x v="0"/>
    <n v="0"/>
    <n v="0"/>
    <n v="0"/>
    <n v="0"/>
    <n v="0"/>
  </r>
  <r>
    <n v="9236"/>
    <s v="M24095"/>
    <x v="0"/>
    <n v="298.2"/>
    <n v="308.89999999999998"/>
    <n v="1592"/>
    <n v="166.71385015049836"/>
    <n v="35.200000000000003"/>
    <n v="10.699999999999989"/>
    <n v="5.8683275252975431"/>
    <n v="142"/>
    <x v="0"/>
    <n v="0"/>
    <n v="0"/>
    <n v="0"/>
    <n v="0"/>
    <n v="0"/>
  </r>
  <r>
    <n v="9237"/>
    <s v="L56416"/>
    <x v="1"/>
    <n v="298.10000000000002"/>
    <n v="308.7"/>
    <n v="1556"/>
    <n v="162.94393896619061"/>
    <n v="31.6"/>
    <n v="10.599999999999966"/>
    <n v="5.149028471331623"/>
    <n v="145"/>
    <x v="0"/>
    <n v="0"/>
    <n v="0"/>
    <n v="0"/>
    <n v="0"/>
    <n v="0"/>
  </r>
  <r>
    <n v="9238"/>
    <s v="M24097"/>
    <x v="0"/>
    <n v="298.10000000000002"/>
    <n v="308.8"/>
    <n v="1811"/>
    <n v="189.64747652170385"/>
    <n v="25.4"/>
    <n v="10.699999999999989"/>
    <n v="4.8170459036512776"/>
    <n v="147"/>
    <x v="0"/>
    <n v="0"/>
    <n v="0"/>
    <n v="0"/>
    <n v="0"/>
    <n v="0"/>
  </r>
  <r>
    <n v="9239"/>
    <s v="M24098"/>
    <x v="0"/>
    <n v="298.2"/>
    <n v="308.8"/>
    <n v="1456"/>
    <n v="152.47196345422464"/>
    <n v="41.2"/>
    <n v="10.600000000000023"/>
    <n v="6.2818448943140552"/>
    <n v="150"/>
    <x v="0"/>
    <n v="0"/>
    <n v="0"/>
    <n v="0"/>
    <n v="0"/>
    <n v="0"/>
  </r>
  <r>
    <n v="9240"/>
    <s v="H38653"/>
    <x v="2"/>
    <n v="298.2"/>
    <n v="308.8"/>
    <n v="1436"/>
    <n v="150.37756835183143"/>
    <n v="51.9"/>
    <n v="10.600000000000023"/>
    <n v="7.8045957974600508"/>
    <n v="153"/>
    <x v="0"/>
    <n v="0"/>
    <n v="0"/>
    <n v="0"/>
    <n v="0"/>
    <n v="0"/>
  </r>
  <r>
    <n v="9241"/>
    <s v="M24100"/>
    <x v="0"/>
    <n v="298.10000000000002"/>
    <n v="308.7"/>
    <n v="1362"/>
    <n v="142.62830647297659"/>
    <n v="49.6"/>
    <n v="10.599999999999966"/>
    <n v="7.0743640010596387"/>
    <n v="158"/>
    <x v="0"/>
    <n v="0"/>
    <n v="0"/>
    <n v="0"/>
    <n v="0"/>
    <n v="0"/>
  </r>
  <r>
    <n v="9242"/>
    <s v="L56421"/>
    <x v="1"/>
    <n v="298.10000000000002"/>
    <n v="308.7"/>
    <n v="1683"/>
    <n v="176.24334786638741"/>
    <n v="29.1"/>
    <n v="10.599999999999966"/>
    <n v="5.1286814229118738"/>
    <n v="161"/>
    <x v="0"/>
    <n v="0"/>
    <n v="0"/>
    <n v="0"/>
    <n v="0"/>
    <n v="0"/>
  </r>
  <r>
    <n v="9243"/>
    <s v="M24102"/>
    <x v="0"/>
    <n v="298.2"/>
    <n v="308.7"/>
    <n v="1269"/>
    <n v="132.88936924684825"/>
    <n v="60.9"/>
    <n v="10.5"/>
    <n v="8.0929625871330586"/>
    <n v="163"/>
    <x v="0"/>
    <n v="0"/>
    <n v="0"/>
    <n v="0"/>
    <n v="0"/>
    <n v="0"/>
  </r>
  <r>
    <n v="9244"/>
    <s v="L56423"/>
    <x v="1"/>
    <n v="298.3"/>
    <n v="308.8"/>
    <n v="1454"/>
    <n v="152.26252394398531"/>
    <n v="49"/>
    <n v="10.5"/>
    <n v="7.4608636732552807"/>
    <n v="166"/>
    <x v="0"/>
    <n v="0"/>
    <n v="0"/>
    <n v="0"/>
    <n v="0"/>
    <n v="0"/>
  </r>
  <r>
    <n v="9245"/>
    <s v="L56424"/>
    <x v="1"/>
    <n v="298.3"/>
    <n v="308.8"/>
    <n v="1767"/>
    <n v="185.03980729643882"/>
    <n v="27.3"/>
    <n v="10.5"/>
    <n v="5.0515867391927802"/>
    <n v="168"/>
    <x v="0"/>
    <n v="0"/>
    <n v="0"/>
    <n v="0"/>
    <n v="0"/>
    <n v="0"/>
  </r>
  <r>
    <n v="9246"/>
    <s v="L56425"/>
    <x v="1"/>
    <n v="298.3"/>
    <n v="308.89999999999998"/>
    <n v="1708"/>
    <n v="178.8613417443789"/>
    <n v="27.3"/>
    <n v="10.599999999999966"/>
    <n v="4.8829146296215438"/>
    <n v="170"/>
    <x v="0"/>
    <n v="0"/>
    <n v="0"/>
    <n v="0"/>
    <n v="0"/>
    <n v="0"/>
  </r>
  <r>
    <n v="9247"/>
    <s v="L56426"/>
    <x v="1"/>
    <n v="298.3"/>
    <n v="308.89999999999998"/>
    <n v="1862"/>
    <n v="194.98818403280652"/>
    <n v="27"/>
    <n v="10.599999999999966"/>
    <n v="5.2646809688857754"/>
    <n v="172"/>
    <x v="0"/>
    <n v="0"/>
    <n v="0"/>
    <n v="0"/>
    <n v="0"/>
    <n v="0"/>
  </r>
  <r>
    <n v="9248"/>
    <s v="L56427"/>
    <x v="1"/>
    <n v="298.3"/>
    <n v="308.89999999999998"/>
    <n v="1695"/>
    <n v="177.49998492782331"/>
    <n v="30.7"/>
    <n v="10.599999999999966"/>
    <n v="5.4492495372841754"/>
    <n v="174"/>
    <x v="0"/>
    <n v="0"/>
    <n v="0"/>
    <n v="0"/>
    <n v="0"/>
    <n v="0"/>
  </r>
  <r>
    <n v="9249"/>
    <s v="M24108"/>
    <x v="0"/>
    <n v="298.3"/>
    <n v="309.10000000000002"/>
    <n v="1488"/>
    <n v="155.82299561805374"/>
    <n v="40.6"/>
    <n v="10.800000000000011"/>
    <n v="6.3264136220929821"/>
    <n v="176"/>
    <x v="0"/>
    <n v="0"/>
    <n v="0"/>
    <n v="0"/>
    <n v="0"/>
    <n v="0"/>
  </r>
  <r>
    <n v="9250"/>
    <s v="L56429"/>
    <x v="1"/>
    <n v="298.3"/>
    <n v="309"/>
    <n v="1657"/>
    <n v="173.52063423327624"/>
    <n v="32.200000000000003"/>
    <n v="10.699999999999989"/>
    <n v="5.5873644223114951"/>
    <n v="179"/>
    <x v="0"/>
    <n v="0"/>
    <n v="0"/>
    <n v="0"/>
    <n v="0"/>
    <n v="0"/>
  </r>
  <r>
    <n v="9251"/>
    <s v="H38664"/>
    <x v="2"/>
    <n v="298.3"/>
    <n v="309"/>
    <n v="1823"/>
    <n v="190.90411358313978"/>
    <n v="25.9"/>
    <n v="10.699999999999989"/>
    <n v="4.9444165418033199"/>
    <n v="181"/>
    <x v="0"/>
    <n v="0"/>
    <n v="0"/>
    <n v="0"/>
    <n v="0"/>
    <n v="0"/>
  </r>
  <r>
    <n v="9252"/>
    <s v="M24111"/>
    <x v="0"/>
    <n v="298.2"/>
    <n v="309.10000000000002"/>
    <n v="1651"/>
    <n v="172.89231570255828"/>
    <n v="28.8"/>
    <n v="10.900000000000034"/>
    <n v="4.9792986922336784"/>
    <n v="186"/>
    <x v="0"/>
    <n v="0"/>
    <n v="0"/>
    <n v="0"/>
    <n v="0"/>
    <n v="0"/>
  </r>
  <r>
    <n v="9253"/>
    <s v="M24112"/>
    <x v="0"/>
    <n v="298.10000000000002"/>
    <n v="309"/>
    <n v="1533"/>
    <n v="160.53538459843841"/>
    <n v="36.1"/>
    <n v="10.899999999999977"/>
    <n v="5.7953273840036275"/>
    <n v="189"/>
    <x v="0"/>
    <n v="0"/>
    <n v="0"/>
    <n v="0"/>
    <n v="0"/>
    <n v="0"/>
  </r>
  <r>
    <n v="9254"/>
    <s v="M24113"/>
    <x v="0"/>
    <n v="298.2"/>
    <n v="309"/>
    <n v="1508"/>
    <n v="157.91739072044692"/>
    <n v="40.5"/>
    <n v="10.800000000000011"/>
    <n v="6.3956543241780999"/>
    <n v="192"/>
    <x v="0"/>
    <n v="0"/>
    <n v="0"/>
    <n v="0"/>
    <n v="0"/>
    <n v="0"/>
  </r>
  <r>
    <n v="9255"/>
    <s v="L56434"/>
    <x v="1"/>
    <n v="298.3"/>
    <n v="309.10000000000002"/>
    <n v="1616"/>
    <n v="169.22712427337018"/>
    <n v="31.1"/>
    <n v="10.800000000000011"/>
    <n v="5.2629635649018125"/>
    <n v="195"/>
    <x v="0"/>
    <n v="0"/>
    <n v="0"/>
    <n v="0"/>
    <n v="0"/>
    <n v="0"/>
  </r>
  <r>
    <n v="9256"/>
    <s v="L56435"/>
    <x v="1"/>
    <n v="298.2"/>
    <n v="309"/>
    <n v="1651"/>
    <n v="172.89231570255828"/>
    <n v="31.5"/>
    <n v="10.800000000000011"/>
    <n v="5.4461079446305858"/>
    <n v="197"/>
    <x v="0"/>
    <n v="0"/>
    <n v="0"/>
    <n v="0"/>
    <n v="0"/>
    <n v="0"/>
  </r>
  <r>
    <n v="9257"/>
    <s v="L56436"/>
    <x v="1"/>
    <n v="298.2"/>
    <n v="309.10000000000002"/>
    <n v="1569"/>
    <n v="164.30529578274619"/>
    <n v="35.200000000000003"/>
    <n v="10.900000000000034"/>
    <n v="5.7835464115526669"/>
    <n v="199"/>
    <x v="0"/>
    <n v="0"/>
    <n v="0"/>
    <n v="0"/>
    <n v="0"/>
    <n v="0"/>
  </r>
  <r>
    <n v="9258"/>
    <s v="M24117"/>
    <x v="0"/>
    <n v="298.3"/>
    <n v="309.10000000000002"/>
    <n v="1296"/>
    <n v="135.71680263507906"/>
    <n v="58.7"/>
    <n v="10.800000000000011"/>
    <n v="7.9665763146791413"/>
    <n v="201"/>
    <x v="0"/>
    <n v="0"/>
    <n v="0"/>
    <n v="0"/>
    <n v="0"/>
    <n v="0"/>
  </r>
  <r>
    <n v="9259"/>
    <s v="H38672"/>
    <x v="2"/>
    <n v="298.3"/>
    <n v="309"/>
    <n v="1379"/>
    <n v="144.40854231001083"/>
    <n v="43.2"/>
    <n v="10.699999999999989"/>
    <n v="6.238449027792468"/>
    <n v="0"/>
    <x v="0"/>
    <n v="0"/>
    <n v="0"/>
    <n v="0"/>
    <n v="0"/>
    <n v="0"/>
  </r>
  <r>
    <n v="9260"/>
    <s v="M24119"/>
    <x v="0"/>
    <n v="298.2"/>
    <n v="309"/>
    <n v="1694"/>
    <n v="177.39526517270366"/>
    <n v="28"/>
    <n v="10.800000000000011"/>
    <n v="4.9670674248357027"/>
    <n v="5"/>
    <x v="0"/>
    <n v="0"/>
    <n v="0"/>
    <n v="0"/>
    <n v="0"/>
    <n v="0"/>
  </r>
  <r>
    <n v="9261"/>
    <s v="L56440"/>
    <x v="1"/>
    <n v="298.2"/>
    <n v="309"/>
    <n v="1377"/>
    <n v="144.19910279977151"/>
    <n v="57.8"/>
    <n v="10.800000000000011"/>
    <n v="8.334708141826793"/>
    <n v="8"/>
    <x v="0"/>
    <n v="0"/>
    <n v="0"/>
    <n v="0"/>
    <n v="0"/>
    <n v="0"/>
  </r>
  <r>
    <n v="9262"/>
    <s v="H38675"/>
    <x v="2"/>
    <n v="298.3"/>
    <n v="309"/>
    <n v="1470"/>
    <n v="153.93804002589985"/>
    <n v="38.4"/>
    <n v="10.699999999999989"/>
    <n v="5.9112207369945544"/>
    <n v="10"/>
    <x v="0"/>
    <n v="0"/>
    <n v="0"/>
    <n v="0"/>
    <n v="0"/>
    <n v="0"/>
  </r>
  <r>
    <n v="9263"/>
    <s v="M24122"/>
    <x v="0"/>
    <n v="298.3"/>
    <n v="309.10000000000002"/>
    <n v="1404"/>
    <n v="147.02653618800232"/>
    <n v="47"/>
    <n v="10.800000000000011"/>
    <n v="6.9102472008361095"/>
    <n v="15"/>
    <x v="0"/>
    <n v="0"/>
    <n v="0"/>
    <n v="0"/>
    <n v="0"/>
    <n v="0"/>
  </r>
  <r>
    <n v="9264"/>
    <s v="L56443"/>
    <x v="1"/>
    <n v="298.3"/>
    <n v="309.10000000000002"/>
    <n v="1593"/>
    <n v="166.81856990561801"/>
    <n v="40.1"/>
    <n v="10.800000000000011"/>
    <n v="6.6894246532152817"/>
    <n v="18"/>
    <x v="0"/>
    <n v="0"/>
    <n v="0"/>
    <n v="0"/>
    <n v="0"/>
    <n v="0"/>
  </r>
  <r>
    <n v="9265"/>
    <s v="M24124"/>
    <x v="0"/>
    <n v="298.3"/>
    <n v="309"/>
    <n v="1526"/>
    <n v="159.80234631260083"/>
    <n v="36.9"/>
    <n v="10.699999999999989"/>
    <n v="5.8967065789349711"/>
    <n v="20"/>
    <x v="0"/>
    <n v="0"/>
    <n v="0"/>
    <n v="0"/>
    <n v="0"/>
    <n v="0"/>
  </r>
  <r>
    <n v="9266"/>
    <s v="M24125"/>
    <x v="0"/>
    <n v="298.3"/>
    <n v="308.89999999999998"/>
    <n v="1390"/>
    <n v="145.56045961632708"/>
    <n v="49.7"/>
    <n v="10.599999999999966"/>
    <n v="7.2343548429314559"/>
    <n v="23"/>
    <x v="0"/>
    <n v="0"/>
    <n v="0"/>
    <n v="0"/>
    <n v="0"/>
    <n v="0"/>
  </r>
  <r>
    <n v="9267"/>
    <s v="L56446"/>
    <x v="1"/>
    <n v="298.2"/>
    <n v="308.89999999999998"/>
    <n v="1737"/>
    <n v="181.89821464284901"/>
    <n v="25.5"/>
    <n v="10.699999999999989"/>
    <n v="4.6384044733926491"/>
    <n v="26"/>
    <x v="0"/>
    <n v="0"/>
    <n v="0"/>
    <n v="0"/>
    <n v="0"/>
    <n v="0"/>
  </r>
  <r>
    <n v="9268"/>
    <s v="L56447"/>
    <x v="1"/>
    <n v="298.2"/>
    <n v="308.8"/>
    <n v="1362"/>
    <n v="142.62830647297659"/>
    <n v="57.3"/>
    <n v="10.600000000000023"/>
    <n v="8.1726019609015577"/>
    <n v="28"/>
    <x v="0"/>
    <n v="0"/>
    <n v="0"/>
    <n v="0"/>
    <n v="0"/>
    <n v="0"/>
  </r>
  <r>
    <n v="9269"/>
    <s v="L56448"/>
    <x v="1"/>
    <n v="298.2"/>
    <n v="308.8"/>
    <n v="1666"/>
    <n v="174.4631120293532"/>
    <n v="31.5"/>
    <n v="10.600000000000023"/>
    <n v="5.4955880289246259"/>
    <n v="30"/>
    <x v="0"/>
    <n v="0"/>
    <n v="0"/>
    <n v="0"/>
    <n v="0"/>
    <n v="0"/>
  </r>
  <r>
    <n v="9270"/>
    <s v="L56449"/>
    <x v="1"/>
    <n v="298.2"/>
    <n v="308.8"/>
    <n v="1354"/>
    <n v="141.79054843201934"/>
    <n v="60.9"/>
    <n v="10.600000000000023"/>
    <n v="8.6350443995099777"/>
    <n v="32"/>
    <x v="0"/>
    <n v="0"/>
    <n v="0"/>
    <n v="0"/>
    <n v="0"/>
    <n v="0"/>
  </r>
  <r>
    <n v="9271"/>
    <s v="L56450"/>
    <x v="1"/>
    <n v="298.2"/>
    <n v="308.8"/>
    <n v="1302"/>
    <n v="136.34512116579702"/>
    <n v="60.4"/>
    <n v="10.600000000000023"/>
    <n v="8.2352453184141403"/>
    <n v="34"/>
    <x v="0"/>
    <n v="0"/>
    <n v="0"/>
    <n v="0"/>
    <n v="0"/>
    <n v="0"/>
  </r>
  <r>
    <n v="9272"/>
    <s v="L56451"/>
    <x v="1"/>
    <n v="298.2"/>
    <n v="308.7"/>
    <n v="1991"/>
    <n v="208.4970324432426"/>
    <n v="20.5"/>
    <n v="10.5"/>
    <n v="4.2741891650864741"/>
    <n v="36"/>
    <x v="0"/>
    <n v="0"/>
    <n v="0"/>
    <n v="0"/>
    <n v="0"/>
    <n v="0"/>
  </r>
  <r>
    <n v="9273"/>
    <s v="L56452"/>
    <x v="1"/>
    <n v="298.2"/>
    <n v="308.60000000000002"/>
    <n v="1353"/>
    <n v="141.68582867689966"/>
    <n v="54.1"/>
    <n v="10.400000000000034"/>
    <n v="7.6652033314202717"/>
    <n v="38"/>
    <x v="0"/>
    <n v="0"/>
    <n v="0"/>
    <n v="0"/>
    <n v="0"/>
    <n v="0"/>
  </r>
  <r>
    <n v="9274"/>
    <s v="H38687"/>
    <x v="2"/>
    <n v="298.2"/>
    <n v="308.7"/>
    <n v="1520"/>
    <n v="159.17402778188287"/>
    <n v="35.700000000000003"/>
    <n v="10.5"/>
    <n v="5.6825127918132194"/>
    <n v="40"/>
    <x v="0"/>
    <n v="0"/>
    <n v="0"/>
    <n v="0"/>
    <n v="0"/>
    <n v="0"/>
  </r>
  <r>
    <n v="9275"/>
    <s v="L56454"/>
    <x v="1"/>
    <n v="298.2"/>
    <n v="308.7"/>
    <n v="1428"/>
    <n v="149.53981031087415"/>
    <n v="54.9"/>
    <n v="10.5"/>
    <n v="8.2097355860669907"/>
    <n v="45"/>
    <x v="0"/>
    <n v="0"/>
    <n v="0"/>
    <n v="0"/>
    <n v="0"/>
    <n v="0"/>
  </r>
  <r>
    <n v="9276"/>
    <s v="L56455"/>
    <x v="1"/>
    <n v="298.2"/>
    <n v="308.7"/>
    <n v="1605"/>
    <n v="168.07520696705393"/>
    <n v="29.4"/>
    <n v="10.5"/>
    <n v="4.941411084831385"/>
    <n v="47"/>
    <x v="0"/>
    <n v="0"/>
    <n v="0"/>
    <n v="0"/>
    <n v="0"/>
    <n v="0"/>
  </r>
  <r>
    <n v="9277"/>
    <s v="L56456"/>
    <x v="1"/>
    <n v="298.10000000000002"/>
    <n v="308.7"/>
    <n v="1691"/>
    <n v="177.08110590734469"/>
    <n v="30.3"/>
    <n v="10.599999999999966"/>
    <n v="5.365557508992544"/>
    <n v="49"/>
    <x v="0"/>
    <n v="0"/>
    <n v="0"/>
    <n v="0"/>
    <n v="0"/>
    <n v="0"/>
  </r>
  <r>
    <n v="9278"/>
    <s v="L56457"/>
    <x v="1"/>
    <n v="298.2"/>
    <n v="308.7"/>
    <n v="1447"/>
    <n v="151.52948565814768"/>
    <n v="48.4"/>
    <n v="10.5"/>
    <n v="7.3340271058543474"/>
    <n v="51"/>
    <x v="0"/>
    <n v="0"/>
    <n v="0"/>
    <n v="0"/>
    <n v="0"/>
    <n v="0"/>
  </r>
  <r>
    <n v="9279"/>
    <s v="H38692"/>
    <x v="2"/>
    <n v="298.2"/>
    <n v="308.8"/>
    <n v="1606"/>
    <n v="168.1799267221736"/>
    <n v="39.9"/>
    <n v="10.600000000000023"/>
    <n v="6.7103790762147266"/>
    <n v="53"/>
    <x v="0"/>
    <n v="0"/>
    <n v="0"/>
    <n v="0"/>
    <n v="0"/>
    <n v="0"/>
  </r>
  <r>
    <n v="9280"/>
    <s v="M24139"/>
    <x v="0"/>
    <n v="298.2"/>
    <n v="308.8"/>
    <n v="1645"/>
    <n v="172.26399717184032"/>
    <n v="28.2"/>
    <n v="10.600000000000023"/>
    <n v="4.8578447202458968"/>
    <n v="58"/>
    <x v="0"/>
    <n v="0"/>
    <n v="0"/>
    <n v="0"/>
    <n v="0"/>
    <n v="0"/>
  </r>
  <r>
    <n v="9281"/>
    <s v="H38694"/>
    <x v="2"/>
    <n v="298.2"/>
    <n v="308.8"/>
    <n v="1470"/>
    <n v="153.93804002589985"/>
    <n v="43.3"/>
    <n v="10.600000000000023"/>
    <n v="6.6655171331214635"/>
    <n v="61"/>
    <x v="0"/>
    <n v="0"/>
    <n v="0"/>
    <n v="0"/>
    <n v="0"/>
    <n v="0"/>
  </r>
  <r>
    <n v="9282"/>
    <s v="L56461"/>
    <x v="1"/>
    <n v="298.2"/>
    <n v="308.89999999999998"/>
    <n v="1336"/>
    <n v="139.90559283986548"/>
    <n v="45"/>
    <n v="10.699999999999989"/>
    <n v="6.2957516777939464"/>
    <n v="66"/>
    <x v="0"/>
    <n v="0"/>
    <n v="0"/>
    <n v="0"/>
    <n v="0"/>
    <n v="0"/>
  </r>
  <r>
    <n v="9283"/>
    <s v="M24142"/>
    <x v="0"/>
    <n v="298.2"/>
    <n v="308.89999999999998"/>
    <n v="1414"/>
    <n v="148.0737337391989"/>
    <n v="44.3"/>
    <n v="10.699999999999989"/>
    <n v="6.559666404646511"/>
    <n v="68"/>
    <x v="0"/>
    <n v="0"/>
    <n v="0"/>
    <n v="0"/>
    <n v="0"/>
    <n v="0"/>
  </r>
  <r>
    <n v="9284"/>
    <s v="M24143"/>
    <x v="0"/>
    <n v="298.3"/>
    <n v="309"/>
    <n v="1802"/>
    <n v="188.70499872562689"/>
    <n v="27.5"/>
    <n v="10.699999999999989"/>
    <n v="5.1893874649547396"/>
    <n v="71"/>
    <x v="0"/>
    <n v="0"/>
    <n v="0"/>
    <n v="0"/>
    <n v="0"/>
    <n v="0"/>
  </r>
  <r>
    <n v="9285"/>
    <s v="L56464"/>
    <x v="1"/>
    <n v="298.2"/>
    <n v="308.89999999999998"/>
    <n v="1683"/>
    <n v="176.24334786638741"/>
    <n v="31.7"/>
    <n v="10.699999999999989"/>
    <n v="5.5869141273644809"/>
    <n v="74"/>
    <x v="0"/>
    <n v="0"/>
    <n v="0"/>
    <n v="0"/>
    <n v="0"/>
    <n v="0"/>
  </r>
  <r>
    <n v="9286"/>
    <s v="M24145"/>
    <x v="0"/>
    <n v="298.2"/>
    <n v="309"/>
    <n v="1410"/>
    <n v="147.65485471872029"/>
    <n v="47.6"/>
    <n v="10.800000000000011"/>
    <n v="7.0283710846110861"/>
    <n v="76"/>
    <x v="0"/>
    <n v="0"/>
    <n v="0"/>
    <n v="0"/>
    <n v="0"/>
    <n v="0"/>
  </r>
  <r>
    <n v="9287"/>
    <s v="L56466"/>
    <x v="1"/>
    <n v="298.2"/>
    <n v="308.89999999999998"/>
    <n v="1605"/>
    <n v="168.07520696705393"/>
    <n v="32"/>
    <n v="10.699999999999989"/>
    <n v="5.3784066229457261"/>
    <n v="79"/>
    <x v="0"/>
    <n v="0"/>
    <n v="0"/>
    <n v="0"/>
    <n v="0"/>
    <n v="0"/>
  </r>
  <r>
    <n v="9288"/>
    <s v="L56467"/>
    <x v="1"/>
    <n v="298.2"/>
    <n v="308.89999999999998"/>
    <n v="1709"/>
    <n v="178.96606149949855"/>
    <n v="28.1"/>
    <n v="10.699999999999989"/>
    <n v="5.028946328135909"/>
    <n v="81"/>
    <x v="0"/>
    <n v="0"/>
    <n v="0"/>
    <n v="0"/>
    <n v="0"/>
    <n v="0"/>
  </r>
  <r>
    <n v="9289"/>
    <s v="L56468"/>
    <x v="1"/>
    <n v="298.2"/>
    <n v="308.89999999999998"/>
    <n v="1444"/>
    <n v="151.21532639278868"/>
    <n v="53.1"/>
    <n v="10.699999999999989"/>
    <n v="8.0295338314570799"/>
    <n v="83"/>
    <x v="0"/>
    <n v="0"/>
    <n v="0"/>
    <n v="0"/>
    <n v="0"/>
    <n v="0"/>
  </r>
  <r>
    <n v="9290"/>
    <s v="L56469"/>
    <x v="1"/>
    <n v="298.2"/>
    <n v="308.89999999999998"/>
    <n v="1367"/>
    <n v="143.15190524857491"/>
    <n v="45"/>
    <n v="10.699999999999989"/>
    <n v="6.4418357361858707"/>
    <n v="85"/>
    <x v="0"/>
    <n v="0"/>
    <n v="0"/>
    <n v="0"/>
    <n v="0"/>
    <n v="0"/>
  </r>
  <r>
    <n v="9291"/>
    <s v="L56470"/>
    <x v="1"/>
    <n v="298.2"/>
    <n v="309"/>
    <n v="1418"/>
    <n v="148.49261275967757"/>
    <n v="44.2"/>
    <n v="10.800000000000011"/>
    <n v="6.5633734839777489"/>
    <n v="87"/>
    <x v="0"/>
    <n v="0"/>
    <n v="0"/>
    <n v="0"/>
    <n v="0"/>
    <n v="0"/>
  </r>
  <r>
    <n v="9292"/>
    <s v="L56471"/>
    <x v="1"/>
    <n v="298.2"/>
    <n v="309"/>
    <n v="1353"/>
    <n v="141.68582867689966"/>
    <n v="57.8"/>
    <n v="10.800000000000011"/>
    <n v="8.1894408975248005"/>
    <n v="89"/>
    <x v="0"/>
    <n v="0"/>
    <n v="0"/>
    <n v="0"/>
    <n v="0"/>
    <n v="0"/>
  </r>
  <r>
    <n v="9293"/>
    <s v="L56472"/>
    <x v="1"/>
    <n v="298.2"/>
    <n v="309"/>
    <n v="1643"/>
    <n v="172.054557661601"/>
    <n v="34.1"/>
    <n v="10.800000000000011"/>
    <n v="5.8670604162605944"/>
    <n v="91"/>
    <x v="0"/>
    <n v="0"/>
    <n v="0"/>
    <n v="0"/>
    <n v="0"/>
    <n v="0"/>
  </r>
  <r>
    <n v="9294"/>
    <s v="L56473"/>
    <x v="1"/>
    <n v="298.3"/>
    <n v="309.10000000000002"/>
    <n v="1437"/>
    <n v="150.4822881069511"/>
    <n v="38"/>
    <n v="10.800000000000011"/>
    <n v="5.7183269480641421"/>
    <n v="93"/>
    <x v="0"/>
    <n v="0"/>
    <n v="0"/>
    <n v="0"/>
    <n v="0"/>
    <n v="0"/>
  </r>
  <r>
    <n v="9295"/>
    <s v="L56474"/>
    <x v="1"/>
    <n v="298.10000000000002"/>
    <n v="309"/>
    <n v="1437"/>
    <n v="150.4822881069511"/>
    <n v="36.200000000000003"/>
    <n v="10.899999999999977"/>
    <n v="5.4474588294716302"/>
    <n v="95"/>
    <x v="0"/>
    <n v="0"/>
    <n v="0"/>
    <n v="0"/>
    <n v="0"/>
    <n v="0"/>
  </r>
  <r>
    <n v="9296"/>
    <s v="M24155"/>
    <x v="0"/>
    <n v="298.2"/>
    <n v="309"/>
    <n v="1413"/>
    <n v="147.96901398407925"/>
    <n v="47.9"/>
    <n v="10.800000000000011"/>
    <n v="7.0877157698373958"/>
    <n v="97"/>
    <x v="0"/>
    <n v="0"/>
    <n v="0"/>
    <n v="0"/>
    <n v="0"/>
    <n v="0"/>
  </r>
  <r>
    <n v="9297"/>
    <s v="H38710"/>
    <x v="2"/>
    <n v="298.2"/>
    <n v="309"/>
    <n v="1524"/>
    <n v="159.59290680236148"/>
    <n v="39.1"/>
    <n v="10.800000000000011"/>
    <n v="6.2400826559723344"/>
    <n v="100"/>
    <x v="0"/>
    <n v="0"/>
    <n v="0"/>
    <n v="0"/>
    <n v="0"/>
    <n v="0"/>
  </r>
  <r>
    <n v="9298"/>
    <s v="M24157"/>
    <x v="0"/>
    <n v="298.10000000000002"/>
    <n v="308.89999999999998"/>
    <n v="1479"/>
    <n v="154.88051782197681"/>
    <n v="43.4"/>
    <n v="10.799999999999955"/>
    <n v="6.7218144734737937"/>
    <n v="105"/>
    <x v="0"/>
    <n v="0"/>
    <n v="0"/>
    <n v="0"/>
    <n v="0"/>
    <n v="0"/>
  </r>
  <r>
    <n v="9299"/>
    <s v="L56478"/>
    <x v="1"/>
    <n v="298.10000000000002"/>
    <n v="308.89999999999998"/>
    <n v="1313"/>
    <n v="137.49703847211327"/>
    <n v="50.6"/>
    <n v="10.799999999999955"/>
    <n v="6.957350146688932"/>
    <n v="108"/>
    <x v="0"/>
    <n v="0"/>
    <n v="0"/>
    <n v="0"/>
    <n v="0"/>
    <n v="0"/>
  </r>
  <r>
    <n v="9300"/>
    <s v="M24159"/>
    <x v="0"/>
    <n v="298.10000000000002"/>
    <n v="308.89999999999998"/>
    <n v="1335"/>
    <n v="139.8008730847458"/>
    <n v="50.4"/>
    <n v="10.799999999999955"/>
    <n v="7.0459640034711883"/>
    <n v="110"/>
    <x v="0"/>
    <n v="0"/>
    <n v="0"/>
    <n v="0"/>
    <n v="0"/>
    <n v="0"/>
  </r>
  <r>
    <n v="9301"/>
    <s v="L56480"/>
    <x v="1"/>
    <n v="298.10000000000002"/>
    <n v="308.89999999999998"/>
    <n v="1367"/>
    <n v="143.15190524857491"/>
    <n v="41.9"/>
    <n v="10.799999999999955"/>
    <n v="5.9980648299152879"/>
    <n v="113"/>
    <x v="0"/>
    <n v="0"/>
    <n v="0"/>
    <n v="0"/>
    <n v="0"/>
    <n v="0"/>
  </r>
  <r>
    <n v="9302"/>
    <s v="M24161"/>
    <x v="0"/>
    <n v="298.10000000000002"/>
    <n v="308.89999999999998"/>
    <n v="1459"/>
    <n v="152.7861227195836"/>
    <n v="50.3"/>
    <n v="10.799999999999955"/>
    <n v="7.685141972795055"/>
    <n v="115"/>
    <x v="0"/>
    <n v="0"/>
    <n v="0"/>
    <n v="0"/>
    <n v="0"/>
    <n v="0"/>
  </r>
  <r>
    <n v="9303"/>
    <s v="M24162"/>
    <x v="0"/>
    <n v="298.10000000000002"/>
    <n v="308.89999999999998"/>
    <n v="1804"/>
    <n v="188.91443823586624"/>
    <n v="25.1"/>
    <n v="10.799999999999955"/>
    <n v="4.7417523997202435"/>
    <n v="118"/>
    <x v="0"/>
    <n v="0"/>
    <n v="0"/>
    <n v="0"/>
    <n v="0"/>
    <n v="0"/>
  </r>
  <r>
    <n v="9304"/>
    <s v="L56483"/>
    <x v="1"/>
    <n v="298.2"/>
    <n v="309"/>
    <n v="1491"/>
    <n v="156.13715488341271"/>
    <n v="38.299999999999997"/>
    <n v="10.800000000000011"/>
    <n v="5.9800530320347063"/>
    <n v="121"/>
    <x v="0"/>
    <n v="0"/>
    <n v="0"/>
    <n v="0"/>
    <n v="0"/>
    <n v="0"/>
  </r>
  <r>
    <n v="9305"/>
    <s v="L56484"/>
    <x v="1"/>
    <n v="298.3"/>
    <n v="309.10000000000002"/>
    <n v="1537"/>
    <n v="160.95426361891708"/>
    <n v="43"/>
    <n v="10.800000000000011"/>
    <n v="6.9210333356134344"/>
    <n v="123"/>
    <x v="0"/>
    <n v="0"/>
    <n v="0"/>
    <n v="0"/>
    <n v="0"/>
    <n v="0"/>
  </r>
  <r>
    <n v="9306"/>
    <s v="H38719"/>
    <x v="2"/>
    <n v="298.3"/>
    <n v="309.10000000000002"/>
    <n v="1646"/>
    <n v="172.36871692695999"/>
    <n v="30.2"/>
    <n v="10.800000000000011"/>
    <n v="5.2055352511941919"/>
    <n v="125"/>
    <x v="0"/>
    <n v="0"/>
    <n v="0"/>
    <n v="0"/>
    <n v="0"/>
    <n v="0"/>
  </r>
  <r>
    <n v="9307"/>
    <s v="M24166"/>
    <x v="0"/>
    <n v="298.3"/>
    <n v="309.2"/>
    <n v="1783"/>
    <n v="186.71532337835336"/>
    <n v="28.3"/>
    <n v="10.899999999999977"/>
    <n v="5.2840436516074005"/>
    <n v="130"/>
    <x v="0"/>
    <n v="0"/>
    <n v="0"/>
    <n v="0"/>
    <n v="0"/>
    <n v="0"/>
  </r>
  <r>
    <n v="9308"/>
    <s v="L56487"/>
    <x v="1"/>
    <n v="298.3"/>
    <n v="309.10000000000002"/>
    <n v="1395"/>
    <n v="146.08405839192537"/>
    <n v="49.8"/>
    <n v="10.800000000000011"/>
    <n v="7.2749861079178828"/>
    <n v="133"/>
    <x v="0"/>
    <n v="0"/>
    <n v="0"/>
    <n v="0"/>
    <n v="0"/>
    <n v="0"/>
  </r>
  <r>
    <n v="9309"/>
    <s v="L56488"/>
    <x v="1"/>
    <n v="298.39999999999998"/>
    <n v="309.10000000000002"/>
    <n v="1423"/>
    <n v="149.01621153527586"/>
    <n v="48"/>
    <n v="10.700000000000045"/>
    <n v="7.1527781536932418"/>
    <n v="135"/>
    <x v="0"/>
    <n v="0"/>
    <n v="0"/>
    <n v="0"/>
    <n v="0"/>
    <n v="0"/>
  </r>
  <r>
    <n v="9310"/>
    <s v="L56489"/>
    <x v="1"/>
    <n v="298.3"/>
    <n v="309.2"/>
    <n v="1562"/>
    <n v="163.57225749690858"/>
    <n v="37.6"/>
    <n v="10.899999999999977"/>
    <n v="6.1503168818837626"/>
    <n v="137"/>
    <x v="0"/>
    <n v="0"/>
    <n v="0"/>
    <n v="0"/>
    <n v="0"/>
    <n v="0"/>
  </r>
  <r>
    <n v="9311"/>
    <s v="L56490"/>
    <x v="1"/>
    <n v="298.39999999999998"/>
    <n v="309.3"/>
    <n v="1549"/>
    <n v="162.21090068035298"/>
    <n v="40.799999999999997"/>
    <n v="10.900000000000034"/>
    <n v="6.6182047477584014"/>
    <n v="139"/>
    <x v="0"/>
    <n v="0"/>
    <n v="0"/>
    <n v="0"/>
    <n v="0"/>
    <n v="0"/>
  </r>
  <r>
    <n v="9312"/>
    <s v="L56491"/>
    <x v="1"/>
    <n v="298.39999999999998"/>
    <n v="309.39999999999998"/>
    <n v="1540"/>
    <n v="161.26842288427605"/>
    <n v="43.2"/>
    <n v="11"/>
    <n v="6.9667958686007259"/>
    <n v="141"/>
    <x v="0"/>
    <n v="0"/>
    <n v="0"/>
    <n v="0"/>
    <n v="0"/>
    <n v="0"/>
  </r>
  <r>
    <n v="9313"/>
    <s v="H38726"/>
    <x v="2"/>
    <n v="298.5"/>
    <n v="309.39999999999998"/>
    <n v="1573"/>
    <n v="164.72417480322483"/>
    <n v="33.6"/>
    <n v="10.899999999999977"/>
    <n v="5.5347322733883546"/>
    <n v="143"/>
    <x v="0"/>
    <n v="0"/>
    <n v="0"/>
    <n v="0"/>
    <n v="0"/>
    <n v="0"/>
  </r>
  <r>
    <n v="9314"/>
    <s v="L56493"/>
    <x v="1"/>
    <n v="298.5"/>
    <n v="309.39999999999998"/>
    <n v="1418"/>
    <n v="148.49261275967757"/>
    <n v="45.1"/>
    <n v="10.899999999999977"/>
    <n v="6.6970168354614588"/>
    <n v="148"/>
    <x v="0"/>
    <n v="0"/>
    <n v="0"/>
    <n v="0"/>
    <n v="0"/>
    <n v="0"/>
  </r>
  <r>
    <n v="9315"/>
    <s v="M24174"/>
    <x v="0"/>
    <n v="298.5"/>
    <n v="309.39999999999998"/>
    <n v="1565"/>
    <n v="163.88641676226752"/>
    <n v="33.700000000000003"/>
    <n v="10.899999999999977"/>
    <n v="5.5229722448884155"/>
    <n v="150"/>
    <x v="0"/>
    <n v="0"/>
    <n v="0"/>
    <n v="0"/>
    <n v="0"/>
    <n v="0"/>
  </r>
  <r>
    <n v="9316"/>
    <s v="L56495"/>
    <x v="1"/>
    <n v="298.5"/>
    <n v="309.5"/>
    <n v="1569"/>
    <n v="164.30529578274619"/>
    <n v="41"/>
    <n v="11"/>
    <n v="6.7365171270925943"/>
    <n v="153"/>
    <x v="0"/>
    <n v="0"/>
    <n v="0"/>
    <n v="0"/>
    <n v="0"/>
    <n v="0"/>
  </r>
  <r>
    <n v="9317"/>
    <s v="H38730"/>
    <x v="2"/>
    <n v="298.5"/>
    <n v="309.39999999999998"/>
    <n v="1417"/>
    <n v="148.3878930045579"/>
    <n v="41.2"/>
    <n v="10.899999999999977"/>
    <n v="6.1135811917877856"/>
    <n v="155"/>
    <x v="0"/>
    <n v="0"/>
    <n v="0"/>
    <n v="0"/>
    <n v="0"/>
    <n v="0"/>
  </r>
  <r>
    <n v="9318"/>
    <s v="L56497"/>
    <x v="1"/>
    <n v="298.5"/>
    <n v="309.5"/>
    <n v="1480"/>
    <n v="154.98523757709646"/>
    <n v="38.1"/>
    <n v="11"/>
    <n v="5.9049375516873752"/>
    <n v="160"/>
    <x v="0"/>
    <n v="0"/>
    <n v="0"/>
    <n v="0"/>
    <n v="0"/>
    <n v="0"/>
  </r>
  <r>
    <n v="9319"/>
    <s v="L56498"/>
    <x v="1"/>
    <n v="298.5"/>
    <n v="309.39999999999998"/>
    <n v="1364"/>
    <n v="142.83774598321591"/>
    <n v="44.5"/>
    <n v="10.899999999999977"/>
    <n v="6.3562796962531083"/>
    <n v="162"/>
    <x v="0"/>
    <n v="0"/>
    <n v="0"/>
    <n v="0"/>
    <n v="0"/>
    <n v="0"/>
  </r>
  <r>
    <n v="9320"/>
    <s v="L56499"/>
    <x v="1"/>
    <n v="298.5"/>
    <n v="309.39999999999998"/>
    <n v="1911"/>
    <n v="200.11945203366983"/>
    <n v="21.5"/>
    <n v="10.899999999999977"/>
    <n v="4.302568218723902"/>
    <n v="164"/>
    <x v="0"/>
    <n v="0"/>
    <n v="0"/>
    <n v="0"/>
    <n v="0"/>
    <n v="0"/>
  </r>
  <r>
    <n v="9321"/>
    <s v="L56500"/>
    <x v="1"/>
    <n v="298.39999999999998"/>
    <n v="309.3"/>
    <n v="1409"/>
    <n v="147.55013496360061"/>
    <n v="43.1"/>
    <n v="10.900000000000034"/>
    <n v="6.3594108169311863"/>
    <n v="166"/>
    <x v="0"/>
    <n v="0"/>
    <n v="0"/>
    <n v="0"/>
    <n v="0"/>
    <n v="0"/>
  </r>
  <r>
    <n v="9322"/>
    <s v="L56501"/>
    <x v="1"/>
    <n v="298.39999999999998"/>
    <n v="309.2"/>
    <n v="1335"/>
    <n v="139.8008730847458"/>
    <n v="53.5"/>
    <n v="10.800000000000011"/>
    <n v="7.4793467100339006"/>
    <n v="168"/>
    <x v="0"/>
    <n v="0"/>
    <n v="0"/>
    <n v="0"/>
    <n v="0"/>
    <n v="0"/>
  </r>
  <r>
    <n v="9323"/>
    <s v="M24182"/>
    <x v="0"/>
    <n v="298.5"/>
    <n v="309.3"/>
    <n v="1512"/>
    <n v="158.33626974092559"/>
    <n v="38.1"/>
    <n v="10.800000000000011"/>
    <n v="6.0326118771292645"/>
    <n v="170"/>
    <x v="0"/>
    <n v="0"/>
    <n v="0"/>
    <n v="0"/>
    <n v="0"/>
    <n v="0"/>
  </r>
  <r>
    <n v="9324"/>
    <s v="L56503"/>
    <x v="1"/>
    <n v="298.60000000000002"/>
    <n v="309.39999999999998"/>
    <n v="1447"/>
    <n v="151.52948565814768"/>
    <n v="40.200000000000003"/>
    <n v="10.799999999999955"/>
    <n v="6.0914853234575368"/>
    <n v="173"/>
    <x v="0"/>
    <n v="0"/>
    <n v="0"/>
    <n v="0"/>
    <n v="0"/>
    <n v="0"/>
  </r>
  <r>
    <n v="9325"/>
    <s v="L56504"/>
    <x v="1"/>
    <n v="298.60000000000002"/>
    <n v="309.3"/>
    <n v="1537"/>
    <n v="160.95426361891708"/>
    <n v="37.6"/>
    <n v="10.699999999999989"/>
    <n v="6.0518803120712832"/>
    <n v="175"/>
    <x v="0"/>
    <n v="0"/>
    <n v="0"/>
    <n v="0"/>
    <n v="0"/>
    <n v="0"/>
  </r>
  <r>
    <n v="9326"/>
    <s v="M24185"/>
    <x v="0"/>
    <n v="298.60000000000002"/>
    <n v="309.3"/>
    <n v="1510"/>
    <n v="158.12683023068624"/>
    <n v="40.799999999999997"/>
    <n v="10.699999999999989"/>
    <n v="6.4515746734119981"/>
    <n v="177"/>
    <x v="0"/>
    <n v="0"/>
    <n v="0"/>
    <n v="0"/>
    <n v="0"/>
    <n v="0"/>
  </r>
  <r>
    <n v="9327"/>
    <s v="L56506"/>
    <x v="1"/>
    <n v="298.60000000000002"/>
    <n v="309.3"/>
    <n v="1677"/>
    <n v="175.61502933566945"/>
    <n v="31.2"/>
    <n v="10.699999999999989"/>
    <n v="5.4791889152728865"/>
    <n v="180"/>
    <x v="0"/>
    <n v="0"/>
    <n v="0"/>
    <n v="0"/>
    <n v="0"/>
    <n v="0"/>
  </r>
  <r>
    <n v="9328"/>
    <s v="L56507"/>
    <x v="1"/>
    <n v="298.5"/>
    <n v="309.2"/>
    <n v="1504"/>
    <n v="157.4985116999683"/>
    <n v="33.700000000000003"/>
    <n v="10.699999999999989"/>
    <n v="5.3076998442889325"/>
    <n v="182"/>
    <x v="0"/>
    <n v="0"/>
    <n v="0"/>
    <n v="0"/>
    <n v="0"/>
    <n v="0"/>
  </r>
  <r>
    <n v="9329"/>
    <s v="H38742"/>
    <x v="2"/>
    <n v="298.5"/>
    <n v="309.10000000000002"/>
    <n v="2051"/>
    <n v="214.7802177504222"/>
    <n v="19"/>
    <n v="10.600000000000023"/>
    <n v="4.0808241372580216"/>
    <n v="184"/>
    <x v="0"/>
    <n v="0"/>
    <n v="0"/>
    <n v="0"/>
    <n v="0"/>
    <n v="0"/>
  </r>
  <r>
    <n v="9330"/>
    <s v="L56509"/>
    <x v="1"/>
    <n v="298.5"/>
    <n v="309.10000000000002"/>
    <n v="1474"/>
    <n v="154.35691904637852"/>
    <n v="41.3"/>
    <n v="10.600000000000023"/>
    <n v="6.3749407566154321"/>
    <n v="189"/>
    <x v="0"/>
    <n v="0"/>
    <n v="0"/>
    <n v="0"/>
    <n v="0"/>
    <n v="0"/>
  </r>
  <r>
    <n v="9331"/>
    <s v="M24190"/>
    <x v="0"/>
    <n v="298.39999999999998"/>
    <n v="309"/>
    <n v="1507"/>
    <n v="157.8126709653273"/>
    <n v="36.1"/>
    <n v="10.600000000000023"/>
    <n v="5.6970374218483153"/>
    <n v="191"/>
    <x v="0"/>
    <n v="0"/>
    <n v="0"/>
    <n v="0"/>
    <n v="0"/>
    <n v="0"/>
  </r>
  <r>
    <n v="9332"/>
    <s v="L56511"/>
    <x v="1"/>
    <n v="298.39999999999998"/>
    <n v="308.89999999999998"/>
    <n v="1496"/>
    <n v="156.66075365901102"/>
    <n v="37.9"/>
    <n v="10.5"/>
    <n v="5.9374425636765169"/>
    <n v="194"/>
    <x v="0"/>
    <n v="0"/>
    <n v="0"/>
    <n v="0"/>
    <n v="0"/>
    <n v="0"/>
  </r>
  <r>
    <n v="9333"/>
    <s v="M24192"/>
    <x v="0"/>
    <n v="298.5"/>
    <n v="309"/>
    <n v="1921"/>
    <n v="201.16664958486641"/>
    <n v="22"/>
    <n v="10.5"/>
    <n v="4.4256662908670608"/>
    <n v="196"/>
    <x v="0"/>
    <n v="0"/>
    <n v="0"/>
    <n v="0"/>
    <n v="0"/>
    <n v="0"/>
  </r>
  <r>
    <n v="9334"/>
    <s v="L56513"/>
    <x v="1"/>
    <n v="298.5"/>
    <n v="309"/>
    <n v="1450"/>
    <n v="151.84364492350667"/>
    <n v="40.5"/>
    <n v="10.5"/>
    <n v="6.1496676194020203"/>
    <n v="199"/>
    <x v="0"/>
    <n v="0"/>
    <n v="0"/>
    <n v="0"/>
    <n v="0"/>
    <n v="0"/>
  </r>
  <r>
    <n v="9335"/>
    <s v="L56514"/>
    <x v="1"/>
    <n v="298.39999999999998"/>
    <n v="308.89999999999998"/>
    <n v="1402"/>
    <n v="146.817096677763"/>
    <n v="44.8"/>
    <n v="10.5"/>
    <n v="6.5774059311637822"/>
    <n v="201"/>
    <x v="0"/>
    <n v="0"/>
    <n v="0"/>
    <n v="0"/>
    <n v="0"/>
    <n v="0"/>
  </r>
  <r>
    <n v="9336"/>
    <s v="L56515"/>
    <x v="1"/>
    <n v="298.39999999999998"/>
    <n v="308.89999999999998"/>
    <n v="1501"/>
    <n v="157.18435243460934"/>
    <n v="50"/>
    <n v="10.5"/>
    <n v="7.8592176217304672"/>
    <n v="203"/>
    <x v="0"/>
    <n v="0"/>
    <n v="0"/>
    <n v="0"/>
    <n v="0"/>
    <n v="0"/>
  </r>
  <r>
    <n v="9337"/>
    <s v="L56516"/>
    <x v="1"/>
    <n v="298.5"/>
    <n v="308.89999999999998"/>
    <n v="1725"/>
    <n v="180.64157758141309"/>
    <n v="31.9"/>
    <n v="10.399999999999977"/>
    <n v="5.7624663248470771"/>
    <n v="205"/>
    <x v="0"/>
    <n v="0"/>
    <n v="0"/>
    <n v="0"/>
    <n v="0"/>
    <n v="0"/>
  </r>
  <r>
    <n v="9338"/>
    <s v="H38751"/>
    <x v="2"/>
    <n v="298.5"/>
    <n v="308.89999999999998"/>
    <n v="1500"/>
    <n v="157.07963267948966"/>
    <n v="40.299999999999997"/>
    <n v="10.399999999999977"/>
    <n v="6.3303091969834329"/>
    <n v="207"/>
    <x v="0"/>
    <n v="0"/>
    <n v="0"/>
    <n v="0"/>
    <n v="0"/>
    <n v="0"/>
  </r>
  <r>
    <n v="9339"/>
    <s v="H38752"/>
    <x v="2"/>
    <n v="298.5"/>
    <n v="309"/>
    <n v="1531"/>
    <n v="160.32594508819912"/>
    <n v="30.8"/>
    <n v="10.5"/>
    <n v="4.9380391087165325"/>
    <n v="212"/>
    <x v="0"/>
    <n v="0"/>
    <n v="0"/>
    <n v="0"/>
    <n v="0"/>
    <n v="0"/>
  </r>
  <r>
    <n v="9340"/>
    <s v="L56519"/>
    <x v="1"/>
    <n v="298.5"/>
    <n v="309"/>
    <n v="1458"/>
    <n v="152.68140296446393"/>
    <n v="44.8"/>
    <n v="10.5"/>
    <n v="6.8401268528079839"/>
    <n v="217"/>
    <x v="0"/>
    <n v="0"/>
    <n v="0"/>
    <n v="0"/>
    <n v="0"/>
    <n v="0"/>
  </r>
  <r>
    <n v="9341"/>
    <s v="H38754"/>
    <x v="2"/>
    <n v="298.39999999999998"/>
    <n v="308.89999999999998"/>
    <n v="1577"/>
    <n v="165.14305382370347"/>
    <n v="37.1"/>
    <n v="10.5"/>
    <n v="6.1268072968593987"/>
    <n v="0"/>
    <x v="0"/>
    <n v="0"/>
    <n v="0"/>
    <n v="0"/>
    <n v="0"/>
    <n v="0"/>
  </r>
  <r>
    <n v="9342"/>
    <s v="M24201"/>
    <x v="0"/>
    <n v="298.3"/>
    <n v="308.89999999999998"/>
    <n v="1363"/>
    <n v="142.73302622809626"/>
    <n v="46.1"/>
    <n v="10.599999999999966"/>
    <n v="6.5799925091152378"/>
    <n v="5"/>
    <x v="0"/>
    <n v="0"/>
    <n v="0"/>
    <n v="0"/>
    <n v="0"/>
    <n v="0"/>
  </r>
  <r>
    <n v="9343"/>
    <s v="H38756"/>
    <x v="2"/>
    <n v="298.3"/>
    <n v="308.89999999999998"/>
    <n v="1706"/>
    <n v="178.65190223413956"/>
    <n v="31.8"/>
    <n v="10.599999999999966"/>
    <n v="5.6811304910456384"/>
    <n v="8"/>
    <x v="0"/>
    <n v="0"/>
    <n v="0"/>
    <n v="0"/>
    <n v="0"/>
    <n v="0"/>
  </r>
  <r>
    <n v="9344"/>
    <s v="M24203"/>
    <x v="0"/>
    <n v="298.3"/>
    <n v="308.8"/>
    <n v="1391"/>
    <n v="145.66517937144675"/>
    <n v="50.4"/>
    <n v="10.5"/>
    <n v="7.3415250403209162"/>
    <n v="13"/>
    <x v="0"/>
    <n v="0"/>
    <n v="0"/>
    <n v="0"/>
    <n v="0"/>
    <n v="0"/>
  </r>
  <r>
    <n v="9345"/>
    <s v="L56524"/>
    <x v="1"/>
    <n v="298.2"/>
    <n v="308.8"/>
    <n v="1616"/>
    <n v="169.22712427337018"/>
    <n v="33.700000000000003"/>
    <n v="10.600000000000023"/>
    <n v="5.7029540880125751"/>
    <n v="16"/>
    <x v="0"/>
    <n v="0"/>
    <n v="0"/>
    <n v="0"/>
    <n v="0"/>
    <n v="0"/>
  </r>
  <r>
    <n v="9346"/>
    <s v="L56525"/>
    <x v="1"/>
    <n v="298.2"/>
    <n v="308.8"/>
    <n v="1442"/>
    <n v="151.00588688254939"/>
    <n v="47"/>
    <n v="10.600000000000023"/>
    <n v="7.0972766834798211"/>
    <n v="18"/>
    <x v="0"/>
    <n v="0"/>
    <n v="0"/>
    <n v="0"/>
    <n v="0"/>
    <n v="0"/>
  </r>
  <r>
    <n v="9347"/>
    <s v="M24206"/>
    <x v="0"/>
    <n v="298.2"/>
    <n v="308.8"/>
    <n v="1626"/>
    <n v="170.27432182456678"/>
    <n v="40.4"/>
    <n v="10.600000000000023"/>
    <n v="6.879082601712498"/>
    <n v="20"/>
    <x v="0"/>
    <n v="0"/>
    <n v="0"/>
    <n v="0"/>
    <n v="0"/>
    <n v="0"/>
  </r>
  <r>
    <n v="9348"/>
    <s v="M24207"/>
    <x v="0"/>
    <n v="298.2"/>
    <n v="308.7"/>
    <n v="1426"/>
    <n v="149.33037080063482"/>
    <n v="42.6"/>
    <n v="10.5"/>
    <n v="6.3614737961070444"/>
    <n v="23"/>
    <x v="0"/>
    <n v="0"/>
    <n v="0"/>
    <n v="0"/>
    <n v="0"/>
    <n v="0"/>
  </r>
  <r>
    <n v="9349"/>
    <s v="L56528"/>
    <x v="1"/>
    <n v="298.2"/>
    <n v="308.7"/>
    <n v="1436"/>
    <n v="150.37756835183143"/>
    <n v="49.1"/>
    <n v="10.5"/>
    <n v="7.3835386060749233"/>
    <n v="26"/>
    <x v="0"/>
    <n v="0"/>
    <n v="0"/>
    <n v="0"/>
    <n v="0"/>
    <n v="0"/>
  </r>
  <r>
    <n v="9350"/>
    <s v="M24209"/>
    <x v="0"/>
    <n v="298.2"/>
    <n v="308.7"/>
    <n v="1599"/>
    <n v="167.44688843633597"/>
    <n v="36.200000000000003"/>
    <n v="10.5"/>
    <n v="6.0615773613953623"/>
    <n v="28"/>
    <x v="0"/>
    <n v="0"/>
    <n v="0"/>
    <n v="0"/>
    <n v="0"/>
    <n v="0"/>
  </r>
  <r>
    <n v="9351"/>
    <s v="L56530"/>
    <x v="1"/>
    <n v="298.2"/>
    <n v="308.7"/>
    <n v="2186"/>
    <n v="228.91738469157627"/>
    <n v="17.8"/>
    <n v="10.5"/>
    <n v="4.0747294475100579"/>
    <n v="31"/>
    <x v="0"/>
    <n v="0"/>
    <n v="0"/>
    <n v="0"/>
    <n v="0"/>
    <n v="0"/>
  </r>
  <r>
    <n v="9352"/>
    <s v="L56531"/>
    <x v="1"/>
    <n v="298.3"/>
    <n v="308.8"/>
    <n v="1645"/>
    <n v="172.26399717184032"/>
    <n v="30.4"/>
    <n v="10.5"/>
    <n v="5.2368255140239457"/>
    <n v="33"/>
    <x v="0"/>
    <n v="0"/>
    <n v="0"/>
    <n v="0"/>
    <n v="0"/>
    <n v="0"/>
  </r>
  <r>
    <n v="9353"/>
    <s v="L56532"/>
    <x v="1"/>
    <n v="298.2"/>
    <n v="308.7"/>
    <n v="1780"/>
    <n v="186.40116411299439"/>
    <n v="27.9"/>
    <n v="10.5"/>
    <n v="5.2005924787525437"/>
    <n v="35"/>
    <x v="0"/>
    <n v="0"/>
    <n v="0"/>
    <n v="0"/>
    <n v="0"/>
    <n v="0"/>
  </r>
  <r>
    <n v="9354"/>
    <s v="L56533"/>
    <x v="1"/>
    <n v="298.2"/>
    <n v="308.8"/>
    <n v="1345"/>
    <n v="140.84807063594238"/>
    <n v="44.3"/>
    <n v="10.600000000000023"/>
    <n v="6.2395695291722468"/>
    <n v="37"/>
    <x v="0"/>
    <n v="0"/>
    <n v="0"/>
    <n v="0"/>
    <n v="0"/>
    <n v="0"/>
  </r>
  <r>
    <n v="9355"/>
    <s v="M24214"/>
    <x v="0"/>
    <n v="298.2"/>
    <n v="308.8"/>
    <n v="1607"/>
    <n v="168.28464647729325"/>
    <n v="31.9"/>
    <n v="10.600000000000023"/>
    <n v="5.3682802226256543"/>
    <n v="39"/>
    <x v="0"/>
    <n v="0"/>
    <n v="0"/>
    <n v="0"/>
    <n v="0"/>
    <n v="0"/>
  </r>
  <r>
    <n v="9356"/>
    <s v="L56535"/>
    <x v="1"/>
    <n v="298.3"/>
    <n v="308.89999999999998"/>
    <n v="1708"/>
    <n v="178.8613417443789"/>
    <n v="28"/>
    <n v="10.599999999999966"/>
    <n v="5.0081175688426089"/>
    <n v="42"/>
    <x v="0"/>
    <n v="0"/>
    <n v="0"/>
    <n v="0"/>
    <n v="0"/>
    <n v="0"/>
  </r>
  <r>
    <n v="9357"/>
    <s v="L56536"/>
    <x v="1"/>
    <n v="298.3"/>
    <n v="308.89999999999998"/>
    <n v="1270"/>
    <n v="132.99408900196789"/>
    <n v="52.7"/>
    <n v="10.599999999999966"/>
    <n v="7.0087884904037079"/>
    <n v="44"/>
    <x v="0"/>
    <n v="0"/>
    <n v="0"/>
    <n v="0"/>
    <n v="0"/>
    <n v="0"/>
  </r>
  <r>
    <n v="9358"/>
    <s v="M24217"/>
    <x v="0"/>
    <n v="298.3"/>
    <n v="308.89999999999998"/>
    <n v="1646"/>
    <n v="172.36871692695999"/>
    <n v="25.4"/>
    <n v="10.599999999999966"/>
    <n v="4.3781654099447831"/>
    <n v="46"/>
    <x v="0"/>
    <n v="0"/>
    <n v="0"/>
    <n v="0"/>
    <n v="0"/>
    <n v="0"/>
  </r>
  <r>
    <n v="9359"/>
    <s v="L56538"/>
    <x v="1"/>
    <n v="298.2"/>
    <n v="308.7"/>
    <n v="1407"/>
    <n v="147.34069545336129"/>
    <n v="45.1"/>
    <n v="10.5"/>
    <n v="6.6450653649465945"/>
    <n v="49"/>
    <x v="0"/>
    <n v="0"/>
    <n v="0"/>
    <n v="0"/>
    <n v="0"/>
    <n v="0"/>
  </r>
  <r>
    <n v="9360"/>
    <s v="M24219"/>
    <x v="0"/>
    <n v="298.10000000000002"/>
    <n v="308.7"/>
    <n v="1581"/>
    <n v="165.56193284418211"/>
    <n v="47.4"/>
    <n v="10.599999999999966"/>
    <n v="7.8476356168142321"/>
    <n v="51"/>
    <x v="0"/>
    <n v="0"/>
    <n v="0"/>
    <n v="0"/>
    <n v="0"/>
    <n v="0"/>
  </r>
  <r>
    <n v="9361"/>
    <s v="L56540"/>
    <x v="1"/>
    <n v="298"/>
    <n v="308.60000000000002"/>
    <n v="1532"/>
    <n v="160.43066484331877"/>
    <n v="42.6"/>
    <n v="10.600000000000023"/>
    <n v="6.8343463223253798"/>
    <n v="54"/>
    <x v="0"/>
    <n v="0"/>
    <n v="0"/>
    <n v="0"/>
    <n v="0"/>
    <n v="0"/>
  </r>
  <r>
    <n v="9362"/>
    <s v="L56541"/>
    <x v="1"/>
    <n v="298"/>
    <n v="308.60000000000002"/>
    <n v="1610"/>
    <n v="168.59880574265222"/>
    <n v="33.1"/>
    <n v="10.600000000000023"/>
    <n v="5.5806204700817892"/>
    <n v="56"/>
    <x v="0"/>
    <n v="0"/>
    <n v="0"/>
    <n v="0"/>
    <n v="0"/>
    <n v="0"/>
  </r>
  <r>
    <n v="9363"/>
    <s v="M24222"/>
    <x v="0"/>
    <n v="298"/>
    <n v="308.5"/>
    <n v="1682"/>
    <n v="176.13862811126774"/>
    <n v="33"/>
    <n v="10.5"/>
    <n v="5.8125747276718354"/>
    <n v="58"/>
    <x v="0"/>
    <n v="0"/>
    <n v="0"/>
    <n v="0"/>
    <n v="0"/>
    <n v="0"/>
  </r>
  <r>
    <n v="9364"/>
    <s v="L56543"/>
    <x v="1"/>
    <n v="297.89999999999998"/>
    <n v="308.5"/>
    <n v="1519"/>
    <n v="159.0693080267632"/>
    <n v="34.299999999999997"/>
    <n v="10.600000000000023"/>
    <n v="5.4560772653179779"/>
    <n v="61"/>
    <x v="0"/>
    <n v="0"/>
    <n v="0"/>
    <n v="0"/>
    <n v="0"/>
    <n v="0"/>
  </r>
  <r>
    <n v="9365"/>
    <s v="L56544"/>
    <x v="1"/>
    <n v="297.89999999999998"/>
    <n v="308.5"/>
    <n v="1683"/>
    <n v="176.24334786638741"/>
    <n v="28.5"/>
    <n v="10.600000000000023"/>
    <n v="5.022935414192041"/>
    <n v="63"/>
    <x v="0"/>
    <n v="0"/>
    <n v="0"/>
    <n v="0"/>
    <n v="0"/>
    <n v="0"/>
  </r>
  <r>
    <n v="9366"/>
    <s v="M24225"/>
    <x v="0"/>
    <n v="298"/>
    <n v="308.60000000000002"/>
    <n v="1254"/>
    <n v="131.31857292005336"/>
    <n v="55.8"/>
    <n v="10.600000000000023"/>
    <n v="7.3275763689389768"/>
    <n v="65"/>
    <x v="0"/>
    <n v="0"/>
    <n v="0"/>
    <n v="0"/>
    <n v="0"/>
    <n v="0"/>
  </r>
  <r>
    <n v="9367"/>
    <s v="L56546"/>
    <x v="1"/>
    <n v="298"/>
    <n v="308.5"/>
    <n v="1461"/>
    <n v="152.99556222982292"/>
    <n v="48"/>
    <n v="10.5"/>
    <n v="7.3437869870315007"/>
    <n v="68"/>
    <x v="0"/>
    <n v="0"/>
    <n v="0"/>
    <n v="0"/>
    <n v="0"/>
    <n v="0"/>
  </r>
  <r>
    <n v="9368"/>
    <s v="L56547"/>
    <x v="1"/>
    <n v="297.89999999999998"/>
    <n v="308.5"/>
    <n v="1472"/>
    <n v="154.14747953613917"/>
    <n v="45.1"/>
    <n v="10.600000000000023"/>
    <n v="6.9520513270798769"/>
    <n v="70"/>
    <x v="0"/>
    <n v="0"/>
    <n v="0"/>
    <n v="0"/>
    <n v="0"/>
    <n v="0"/>
  </r>
  <r>
    <n v="9369"/>
    <s v="L56548"/>
    <x v="1"/>
    <n v="297.7"/>
    <n v="308.39999999999998"/>
    <n v="1510"/>
    <n v="158.12683023068624"/>
    <n v="38.6"/>
    <n v="10.699999999999989"/>
    <n v="6.1036956469044892"/>
    <n v="72"/>
    <x v="0"/>
    <n v="0"/>
    <n v="0"/>
    <n v="0"/>
    <n v="0"/>
    <n v="0"/>
  </r>
  <r>
    <n v="9370"/>
    <s v="M24229"/>
    <x v="0"/>
    <n v="297.7"/>
    <n v="308.3"/>
    <n v="1547"/>
    <n v="162.00146117011366"/>
    <n v="36.799999999999997"/>
    <n v="10.600000000000023"/>
    <n v="5.961653771060182"/>
    <n v="74"/>
    <x v="0"/>
    <n v="0"/>
    <n v="0"/>
    <n v="0"/>
    <n v="0"/>
    <n v="0"/>
  </r>
  <r>
    <n v="9371"/>
    <s v="H38784"/>
    <x v="2"/>
    <n v="297.7"/>
    <n v="308.39999999999998"/>
    <n v="1418"/>
    <n v="148.49261275967757"/>
    <n v="51.9"/>
    <n v="10.699999999999989"/>
    <n v="7.7067666022272663"/>
    <n v="77"/>
    <x v="0"/>
    <n v="0"/>
    <n v="0"/>
    <n v="0"/>
    <n v="0"/>
    <n v="0"/>
  </r>
  <r>
    <n v="9372"/>
    <s v="L56551"/>
    <x v="1"/>
    <n v="297.7"/>
    <n v="308.39999999999998"/>
    <n v="1289"/>
    <n v="134.98376434924143"/>
    <n v="51.3"/>
    <n v="10.699999999999989"/>
    <n v="6.9246671111160847"/>
    <n v="82"/>
    <x v="0"/>
    <n v="0"/>
    <n v="0"/>
    <n v="0"/>
    <n v="0"/>
    <n v="0"/>
  </r>
  <r>
    <n v="9373"/>
    <s v="L56552"/>
    <x v="1"/>
    <n v="297.7"/>
    <n v="308.39999999999998"/>
    <n v="1487"/>
    <n v="155.71827586293409"/>
    <n v="41.4"/>
    <n v="10.699999999999989"/>
    <n v="6.4467366207254706"/>
    <n v="84"/>
    <x v="0"/>
    <n v="0"/>
    <n v="0"/>
    <n v="0"/>
    <n v="0"/>
    <n v="0"/>
  </r>
  <r>
    <n v="9374"/>
    <s v="L56553"/>
    <x v="1"/>
    <n v="297.7"/>
    <n v="308.5"/>
    <n v="1453"/>
    <n v="152.15780418886564"/>
    <n v="45.5"/>
    <n v="10.800000000000011"/>
    <n v="6.9231800905933873"/>
    <n v="86"/>
    <x v="0"/>
    <n v="0"/>
    <n v="0"/>
    <n v="0"/>
    <n v="0"/>
    <n v="0"/>
  </r>
  <r>
    <n v="9375"/>
    <s v="M24234"/>
    <x v="0"/>
    <n v="297.8"/>
    <n v="308.5"/>
    <n v="1466"/>
    <n v="153.51916100542121"/>
    <n v="44.7"/>
    <n v="10.699999999999989"/>
    <n v="6.8623064969423284"/>
    <n v="88"/>
    <x v="0"/>
    <n v="0"/>
    <n v="0"/>
    <n v="0"/>
    <n v="0"/>
    <n v="0"/>
  </r>
  <r>
    <n v="9376"/>
    <s v="H38789"/>
    <x v="2"/>
    <n v="297.7"/>
    <n v="308.39999999999998"/>
    <n v="1288"/>
    <n v="134.87904459412178"/>
    <n v="49.5"/>
    <n v="10.699999999999989"/>
    <n v="6.676512707409028"/>
    <n v="91"/>
    <x v="0"/>
    <n v="0"/>
    <n v="0"/>
    <n v="0"/>
    <n v="0"/>
    <n v="0"/>
  </r>
  <r>
    <n v="9377"/>
    <s v="H38790"/>
    <x v="2"/>
    <n v="297.7"/>
    <n v="308.39999999999998"/>
    <n v="1738"/>
    <n v="182.00293439796869"/>
    <n v="27.7"/>
    <n v="10.699999999999989"/>
    <n v="5.0414812828237325"/>
    <n v="96"/>
    <x v="0"/>
    <n v="0"/>
    <n v="0"/>
    <n v="0"/>
    <n v="0"/>
    <n v="0"/>
  </r>
  <r>
    <n v="9378"/>
    <s v="H38791"/>
    <x v="2"/>
    <n v="297.7"/>
    <n v="308.3"/>
    <n v="1488"/>
    <n v="155.82299561805374"/>
    <n v="41"/>
    <n v="10.600000000000023"/>
    <n v="6.3887428203402035"/>
    <n v="101"/>
    <x v="0"/>
    <n v="0"/>
    <n v="0"/>
    <n v="0"/>
    <n v="0"/>
    <n v="0"/>
  </r>
  <r>
    <n v="9379"/>
    <s v="L56558"/>
    <x v="1"/>
    <n v="297.60000000000002"/>
    <n v="308.3"/>
    <n v="1816"/>
    <n v="190.17107529730214"/>
    <n v="28.8"/>
    <n v="10.699999999999989"/>
    <n v="5.4769269685623021"/>
    <n v="106"/>
    <x v="0"/>
    <n v="0"/>
    <n v="0"/>
    <n v="0"/>
    <n v="0"/>
    <n v="0"/>
  </r>
  <r>
    <n v="9380"/>
    <s v="L56559"/>
    <x v="1"/>
    <n v="297.5"/>
    <n v="308.2"/>
    <n v="1419"/>
    <n v="148.59733251479722"/>
    <n v="48.5"/>
    <n v="10.699999999999989"/>
    <n v="7.2069706269676654"/>
    <n v="108"/>
    <x v="0"/>
    <n v="0"/>
    <n v="0"/>
    <n v="0"/>
    <n v="0"/>
    <n v="0"/>
  </r>
  <r>
    <n v="9381"/>
    <s v="L56560"/>
    <x v="1"/>
    <n v="297.39999999999998"/>
    <n v="308.10000000000002"/>
    <n v="1435"/>
    <n v="150.27284859671178"/>
    <n v="45.7"/>
    <n v="10.700000000000045"/>
    <n v="6.8674691808697288"/>
    <n v="110"/>
    <x v="0"/>
    <n v="0"/>
    <n v="0"/>
    <n v="0"/>
    <n v="0"/>
    <n v="0"/>
  </r>
  <r>
    <n v="9382"/>
    <s v="M24241"/>
    <x v="0"/>
    <n v="297.5"/>
    <n v="308.10000000000002"/>
    <n v="1480"/>
    <n v="154.98523757709646"/>
    <n v="42.4"/>
    <n v="10.600000000000023"/>
    <n v="6.5713740732688892"/>
    <n v="112"/>
    <x v="0"/>
    <n v="0"/>
    <n v="0"/>
    <n v="0"/>
    <n v="0"/>
    <n v="0"/>
  </r>
  <r>
    <n v="9383"/>
    <s v="L56562"/>
    <x v="1"/>
    <n v="297.5"/>
    <n v="308.2"/>
    <n v="1610"/>
    <n v="168.59880574265222"/>
    <n v="33.6"/>
    <n v="10.699999999999989"/>
    <n v="5.6649198729531145"/>
    <n v="115"/>
    <x v="0"/>
    <n v="0"/>
    <n v="0"/>
    <n v="0"/>
    <n v="0"/>
    <n v="0"/>
  </r>
  <r>
    <n v="9384"/>
    <s v="H38797"/>
    <x v="2"/>
    <n v="297.5"/>
    <n v="308.10000000000002"/>
    <n v="1548"/>
    <n v="162.10618092523333"/>
    <n v="38.200000000000003"/>
    <n v="10.600000000000023"/>
    <n v="6.1924561113439136"/>
    <n v="117"/>
    <x v="0"/>
    <n v="0"/>
    <n v="0"/>
    <n v="0"/>
    <n v="0"/>
    <n v="0"/>
  </r>
  <r>
    <n v="9385"/>
    <s v="M24244"/>
    <x v="0"/>
    <n v="297.60000000000002"/>
    <n v="308.10000000000002"/>
    <n v="1379"/>
    <n v="144.40854231001083"/>
    <n v="57.4"/>
    <n v="10.5"/>
    <n v="8.2890503285946213"/>
    <n v="122"/>
    <x v="0"/>
    <n v="0"/>
    <n v="0"/>
    <n v="0"/>
    <n v="0"/>
    <n v="0"/>
  </r>
  <r>
    <n v="9386"/>
    <s v="M24245"/>
    <x v="0"/>
    <n v="297.5"/>
    <n v="308.10000000000002"/>
    <n v="1907"/>
    <n v="199.70057301319119"/>
    <n v="23.5"/>
    <n v="10.600000000000023"/>
    <n v="4.692963465809993"/>
    <n v="125"/>
    <x v="0"/>
    <n v="0"/>
    <n v="0"/>
    <n v="0"/>
    <n v="0"/>
    <n v="0"/>
  </r>
  <r>
    <n v="9387"/>
    <s v="M24246"/>
    <x v="0"/>
    <n v="297.5"/>
    <n v="308"/>
    <n v="2033"/>
    <n v="212.89526215826831"/>
    <n v="16.7"/>
    <n v="10.5"/>
    <n v="3.5553508780430807"/>
    <n v="128"/>
    <x v="0"/>
    <n v="0"/>
    <n v="0"/>
    <n v="0"/>
    <n v="0"/>
    <n v="0"/>
  </r>
  <r>
    <n v="9388"/>
    <s v="H38801"/>
    <x v="2"/>
    <n v="297.39999999999998"/>
    <n v="307.89999999999998"/>
    <n v="1390"/>
    <n v="145.56045961632708"/>
    <n v="52"/>
    <n v="10.5"/>
    <n v="7.5691439000490082"/>
    <n v="131"/>
    <x v="0"/>
    <n v="0"/>
    <n v="0"/>
    <n v="0"/>
    <n v="0"/>
    <n v="0"/>
  </r>
  <r>
    <n v="9389"/>
    <s v="M24248"/>
    <x v="0"/>
    <n v="297.5"/>
    <n v="307.89999999999998"/>
    <n v="1544"/>
    <n v="161.68730190475469"/>
    <n v="37.9"/>
    <n v="10.399999999999977"/>
    <n v="6.1279487421902026"/>
    <n v="136"/>
    <x v="0"/>
    <n v="0"/>
    <n v="0"/>
    <n v="0"/>
    <n v="0"/>
    <n v="0"/>
  </r>
  <r>
    <n v="9390"/>
    <s v="L56569"/>
    <x v="1"/>
    <n v="297.60000000000002"/>
    <n v="308"/>
    <n v="1258"/>
    <n v="131.737451940532"/>
    <n v="57.4"/>
    <n v="10.399999999999977"/>
    <n v="7.5617297413865359"/>
    <n v="139"/>
    <x v="0"/>
    <n v="0"/>
    <n v="0"/>
    <n v="0"/>
    <n v="0"/>
    <n v="0"/>
  </r>
  <r>
    <n v="9391"/>
    <s v="M24250"/>
    <x v="0"/>
    <n v="297.5"/>
    <n v="308"/>
    <n v="1560"/>
    <n v="163.36281798666923"/>
    <n v="39"/>
    <n v="10.5"/>
    <n v="6.3711499014801003"/>
    <n v="141"/>
    <x v="0"/>
    <n v="0"/>
    <n v="0"/>
    <n v="0"/>
    <n v="0"/>
    <n v="0"/>
  </r>
  <r>
    <n v="9392"/>
    <s v="H38805"/>
    <x v="2"/>
    <n v="297.60000000000002"/>
    <n v="308.2"/>
    <n v="2071"/>
    <n v="216.8746128528154"/>
    <n v="18.5"/>
    <n v="10.599999999999966"/>
    <n v="4.0121803377770844"/>
    <n v="144"/>
    <x v="0"/>
    <n v="0"/>
    <n v="0"/>
    <n v="0"/>
    <n v="0"/>
    <n v="0"/>
  </r>
  <r>
    <n v="9393"/>
    <s v="L56572"/>
    <x v="1"/>
    <n v="297.60000000000002"/>
    <n v="308.10000000000002"/>
    <n v="1437"/>
    <n v="150.4822881069511"/>
    <n v="46.3"/>
    <n v="10.5"/>
    <n v="6.9673299393518358"/>
    <n v="149"/>
    <x v="0"/>
    <n v="0"/>
    <n v="0"/>
    <n v="0"/>
    <n v="0"/>
    <n v="0"/>
  </r>
  <r>
    <n v="9394"/>
    <s v="H38807"/>
    <x v="2"/>
    <n v="297.7"/>
    <n v="308.2"/>
    <n v="1489"/>
    <n v="155.92771537317338"/>
    <n v="43"/>
    <n v="10.5"/>
    <n v="6.704891761046456"/>
    <n v="151"/>
    <x v="0"/>
    <n v="0"/>
    <n v="0"/>
    <n v="0"/>
    <n v="0"/>
    <n v="0"/>
  </r>
  <r>
    <n v="9395"/>
    <s v="L56574"/>
    <x v="1"/>
    <n v="297.7"/>
    <n v="308.2"/>
    <n v="1334"/>
    <n v="139.69615332962613"/>
    <n v="53"/>
    <n v="10.5"/>
    <n v="7.403896126470185"/>
    <n v="156"/>
    <x v="0"/>
    <n v="0"/>
    <n v="0"/>
    <n v="0"/>
    <n v="0"/>
    <n v="0"/>
  </r>
  <r>
    <n v="9396"/>
    <s v="L56575"/>
    <x v="1"/>
    <n v="297.7"/>
    <n v="308.2"/>
    <n v="1500"/>
    <n v="157.07963267948966"/>
    <n v="39.9"/>
    <n v="10.5"/>
    <n v="6.2674773439116374"/>
    <n v="158"/>
    <x v="0"/>
    <n v="0"/>
    <n v="0"/>
    <n v="0"/>
    <n v="0"/>
    <n v="0"/>
  </r>
  <r>
    <n v="9397"/>
    <s v="L56576"/>
    <x v="1"/>
    <n v="297.8"/>
    <n v="308.3"/>
    <n v="1498"/>
    <n v="156.87019316925034"/>
    <n v="47.3"/>
    <n v="10.5"/>
    <n v="7.4199601369055408"/>
    <n v="160"/>
    <x v="0"/>
    <n v="0"/>
    <n v="0"/>
    <n v="0"/>
    <n v="0"/>
    <n v="0"/>
  </r>
  <r>
    <n v="9398"/>
    <s v="M24257"/>
    <x v="0"/>
    <n v="297.7"/>
    <n v="308.2"/>
    <n v="1370"/>
    <n v="143.46606451393387"/>
    <n v="53.4"/>
    <n v="10.5"/>
    <n v="7.6610878450440687"/>
    <n v="162"/>
    <x v="0"/>
    <n v="0"/>
    <n v="0"/>
    <n v="0"/>
    <n v="0"/>
    <n v="0"/>
  </r>
  <r>
    <n v="9399"/>
    <s v="H38812"/>
    <x v="2"/>
    <n v="297.7"/>
    <n v="308.2"/>
    <n v="1526"/>
    <n v="159.80234631260083"/>
    <n v="40.1"/>
    <n v="10.5"/>
    <n v="6.4080740871352937"/>
    <n v="165"/>
    <x v="0"/>
    <n v="0"/>
    <n v="0"/>
    <n v="0"/>
    <n v="0"/>
    <n v="0"/>
  </r>
  <r>
    <n v="9400"/>
    <s v="L56579"/>
    <x v="1"/>
    <n v="297.8"/>
    <n v="308.3"/>
    <n v="1477"/>
    <n v="154.67107831173746"/>
    <n v="44.8"/>
    <n v="10.5"/>
    <n v="6.9292643083658376"/>
    <n v="170"/>
    <x v="0"/>
    <n v="0"/>
    <n v="0"/>
    <n v="0"/>
    <n v="0"/>
    <n v="0"/>
  </r>
  <r>
    <n v="9401"/>
    <s v="L56580"/>
    <x v="1"/>
    <n v="297.7"/>
    <n v="308.2"/>
    <n v="1446"/>
    <n v="151.42476590302803"/>
    <n v="43.9"/>
    <n v="10.5"/>
    <n v="6.6475472231429302"/>
    <n v="172"/>
    <x v="0"/>
    <n v="0"/>
    <n v="0"/>
    <n v="0"/>
    <n v="0"/>
    <n v="0"/>
  </r>
  <r>
    <n v="9402"/>
    <s v="M24261"/>
    <x v="0"/>
    <n v="297.7"/>
    <n v="308.2"/>
    <n v="1720"/>
    <n v="180.1179788058148"/>
    <n v="25.6"/>
    <n v="10.5"/>
    <n v="4.6110202574288586"/>
    <n v="174"/>
    <x v="0"/>
    <n v="0"/>
    <n v="0"/>
    <n v="0"/>
    <n v="0"/>
    <n v="0"/>
  </r>
  <r>
    <n v="9403"/>
    <s v="L56582"/>
    <x v="1"/>
    <n v="297.7"/>
    <n v="308.10000000000002"/>
    <n v="1734"/>
    <n v="181.58405537749005"/>
    <n v="30.7"/>
    <n v="10.400000000000034"/>
    <n v="5.5746305000889445"/>
    <n v="177"/>
    <x v="0"/>
    <n v="0"/>
    <n v="0"/>
    <n v="0"/>
    <n v="0"/>
    <n v="0"/>
  </r>
  <r>
    <n v="9404"/>
    <s v="L56583"/>
    <x v="1"/>
    <n v="297.7"/>
    <n v="308.10000000000002"/>
    <n v="1697"/>
    <n v="177.70942443806265"/>
    <n v="29.1"/>
    <n v="10.400000000000034"/>
    <n v="5.1713442511476231"/>
    <n v="179"/>
    <x v="0"/>
    <n v="0"/>
    <n v="0"/>
    <n v="0"/>
    <n v="0"/>
    <n v="0"/>
  </r>
  <r>
    <n v="9405"/>
    <s v="L56584"/>
    <x v="1"/>
    <n v="297.7"/>
    <n v="308.2"/>
    <n v="2007"/>
    <n v="210.17254852515717"/>
    <n v="19.3"/>
    <n v="10.5"/>
    <n v="4.0563301865355337"/>
    <n v="181"/>
    <x v="0"/>
    <n v="0"/>
    <n v="0"/>
    <n v="0"/>
    <n v="0"/>
    <n v="0"/>
  </r>
  <r>
    <n v="9406"/>
    <s v="M24265"/>
    <x v="0"/>
    <n v="297.7"/>
    <n v="308.10000000000002"/>
    <n v="1469"/>
    <n v="153.83332027078021"/>
    <n v="48.8"/>
    <n v="10.400000000000034"/>
    <n v="7.5070660292140738"/>
    <n v="183"/>
    <x v="0"/>
    <n v="0"/>
    <n v="0"/>
    <n v="0"/>
    <n v="0"/>
    <n v="0"/>
  </r>
  <r>
    <n v="9407"/>
    <s v="M24266"/>
    <x v="0"/>
    <n v="297.7"/>
    <n v="308.10000000000002"/>
    <n v="2189"/>
    <n v="229.23154395693524"/>
    <n v="15.6"/>
    <n v="10.400000000000034"/>
    <n v="3.5760120857281894"/>
    <n v="186"/>
    <x v="0"/>
    <n v="0"/>
    <n v="0"/>
    <n v="0"/>
    <n v="0"/>
    <n v="0"/>
  </r>
  <r>
    <n v="9408"/>
    <s v="L56587"/>
    <x v="1"/>
    <n v="297.8"/>
    <n v="308.3"/>
    <n v="1435"/>
    <n v="150.27284859671178"/>
    <n v="50.1"/>
    <n v="10.5"/>
    <n v="7.5286697146952601"/>
    <n v="189"/>
    <x v="0"/>
    <n v="0"/>
    <n v="0"/>
    <n v="0"/>
    <n v="0"/>
    <n v="0"/>
  </r>
  <r>
    <n v="9409"/>
    <s v="H38822"/>
    <x v="2"/>
    <n v="297.89999999999998"/>
    <n v="308.39999999999998"/>
    <n v="1637"/>
    <n v="171.42623913088303"/>
    <n v="34.5"/>
    <n v="10.5"/>
    <n v="5.9142052500154652"/>
    <n v="191"/>
    <x v="0"/>
    <n v="0"/>
    <n v="0"/>
    <n v="0"/>
    <n v="0"/>
    <n v="0"/>
  </r>
  <r>
    <n v="9410"/>
    <s v="L56589"/>
    <x v="1"/>
    <n v="298"/>
    <n v="308.5"/>
    <n v="1664"/>
    <n v="174.25367251911388"/>
    <n v="28.3"/>
    <n v="10.5"/>
    <n v="4.9313789322909223"/>
    <n v="196"/>
    <x v="0"/>
    <n v="0"/>
    <n v="0"/>
    <n v="0"/>
    <n v="0"/>
    <n v="0"/>
  </r>
  <r>
    <n v="9411"/>
    <s v="M24270"/>
    <x v="0"/>
    <n v="298"/>
    <n v="308.5"/>
    <n v="1666"/>
    <n v="174.4631120293532"/>
    <n v="31"/>
    <n v="10.5"/>
    <n v="5.4083564729099489"/>
    <n v="198"/>
    <x v="0"/>
    <n v="0"/>
    <n v="0"/>
    <n v="0"/>
    <n v="0"/>
    <n v="0"/>
  </r>
  <r>
    <n v="9412"/>
    <s v="L56591"/>
    <x v="1"/>
    <n v="298"/>
    <n v="308.5"/>
    <n v="1404"/>
    <n v="147.02653618800232"/>
    <n v="46.6"/>
    <n v="10.5"/>
    <n v="6.8514365863609079"/>
    <n v="201"/>
    <x v="0"/>
    <n v="0"/>
    <n v="0"/>
    <n v="0"/>
    <n v="0"/>
    <n v="0"/>
  </r>
  <r>
    <n v="9413"/>
    <s v="L56592"/>
    <x v="1"/>
    <n v="298"/>
    <n v="308.5"/>
    <n v="1702"/>
    <n v="178.23302321366094"/>
    <n v="26.7"/>
    <n v="10.5"/>
    <n v="4.7588217198047467"/>
    <n v="203"/>
    <x v="0"/>
    <n v="0"/>
    <n v="0"/>
    <n v="0"/>
    <n v="0"/>
    <n v="0"/>
  </r>
  <r>
    <n v="9414"/>
    <s v="L56593"/>
    <x v="1"/>
    <n v="298.10000000000002"/>
    <n v="308.60000000000002"/>
    <n v="1439"/>
    <n v="150.69172761719039"/>
    <n v="44.9"/>
    <n v="10.5"/>
    <n v="6.7660585700118485"/>
    <n v="205"/>
    <x v="0"/>
    <n v="0"/>
    <n v="0"/>
    <n v="0"/>
    <n v="0"/>
    <n v="0"/>
  </r>
  <r>
    <n v="9415"/>
    <s v="L56594"/>
    <x v="1"/>
    <n v="298.10000000000002"/>
    <n v="308.60000000000002"/>
    <n v="1354"/>
    <n v="141.79054843201934"/>
    <n v="53.9"/>
    <n v="10.5"/>
    <n v="7.6425105604858414"/>
    <n v="207"/>
    <x v="1"/>
    <n v="0"/>
    <n v="0"/>
    <n v="0"/>
    <n v="1"/>
    <n v="0"/>
  </r>
  <r>
    <n v="9416"/>
    <s v="M24275"/>
    <x v="0"/>
    <n v="298.2"/>
    <n v="308.7"/>
    <n v="1361"/>
    <n v="142.52358671785697"/>
    <n v="44.2"/>
    <n v="10.5"/>
    <n v="6.2995425329292782"/>
    <n v="0"/>
    <x v="0"/>
    <n v="0"/>
    <n v="0"/>
    <n v="0"/>
    <n v="0"/>
    <n v="0"/>
  </r>
  <r>
    <n v="9417"/>
    <s v="M24276"/>
    <x v="0"/>
    <n v="298.10000000000002"/>
    <n v="308.5"/>
    <n v="1463"/>
    <n v="153.20500174006227"/>
    <n v="45.9"/>
    <n v="10.399999999999977"/>
    <n v="7.032109579868858"/>
    <n v="3"/>
    <x v="0"/>
    <n v="0"/>
    <n v="0"/>
    <n v="0"/>
    <n v="0"/>
    <n v="0"/>
  </r>
  <r>
    <n v="9418"/>
    <s v="H38831"/>
    <x v="2"/>
    <n v="298.10000000000002"/>
    <n v="308.39999999999998"/>
    <n v="1515"/>
    <n v="158.65042900628455"/>
    <n v="43.8"/>
    <n v="10.299999999999955"/>
    <n v="6.9488887904752632"/>
    <n v="6"/>
    <x v="0"/>
    <n v="0"/>
    <n v="0"/>
    <n v="0"/>
    <n v="0"/>
    <n v="0"/>
  </r>
  <r>
    <n v="9419"/>
    <s v="L56598"/>
    <x v="1"/>
    <n v="298"/>
    <n v="308.39999999999998"/>
    <n v="1432"/>
    <n v="149.95868933135279"/>
    <n v="46.2"/>
    <n v="10.399999999999977"/>
    <n v="6.9280914471084989"/>
    <n v="11"/>
    <x v="0"/>
    <n v="0"/>
    <n v="0"/>
    <n v="0"/>
    <n v="0"/>
    <n v="0"/>
  </r>
  <r>
    <n v="9420"/>
    <s v="L56599"/>
    <x v="1"/>
    <n v="298"/>
    <n v="308.39999999999998"/>
    <n v="1911"/>
    <n v="200.11945203366983"/>
    <n v="22"/>
    <n v="10.399999999999977"/>
    <n v="4.4026279447407362"/>
    <n v="13"/>
    <x v="0"/>
    <n v="0"/>
    <n v="0"/>
    <n v="0"/>
    <n v="0"/>
    <n v="0"/>
  </r>
  <r>
    <n v="9421"/>
    <s v="L56600"/>
    <x v="1"/>
    <n v="298"/>
    <n v="308.39999999999998"/>
    <n v="1472"/>
    <n v="154.14747953613917"/>
    <n v="42"/>
    <n v="10.399999999999977"/>
    <n v="6.4741941405178451"/>
    <n v="15"/>
    <x v="0"/>
    <n v="0"/>
    <n v="0"/>
    <n v="0"/>
    <n v="0"/>
    <n v="0"/>
  </r>
  <r>
    <n v="9422"/>
    <s v="M24281"/>
    <x v="0"/>
    <n v="298.10000000000002"/>
    <n v="308.5"/>
    <n v="1382"/>
    <n v="144.7227015753698"/>
    <n v="54.5"/>
    <n v="10.399999999999977"/>
    <n v="7.8873872358576538"/>
    <n v="17"/>
    <x v="0"/>
    <n v="0"/>
    <n v="0"/>
    <n v="0"/>
    <n v="0"/>
    <n v="0"/>
  </r>
  <r>
    <n v="9423"/>
    <s v="L56602"/>
    <x v="1"/>
    <n v="298.10000000000002"/>
    <n v="308.5"/>
    <n v="1665"/>
    <n v="174.35839227423352"/>
    <n v="29.6"/>
    <n v="10.399999999999977"/>
    <n v="5.1610084113173125"/>
    <n v="20"/>
    <x v="0"/>
    <n v="0"/>
    <n v="0"/>
    <n v="0"/>
    <n v="0"/>
    <n v="0"/>
  </r>
  <r>
    <n v="9424"/>
    <s v="L56603"/>
    <x v="1"/>
    <n v="298.10000000000002"/>
    <n v="308.5"/>
    <n v="1676"/>
    <n v="175.51030958054977"/>
    <n v="30.5"/>
    <n v="10.399999999999977"/>
    <n v="5.3530644422067679"/>
    <n v="22"/>
    <x v="0"/>
    <n v="0"/>
    <n v="0"/>
    <n v="0"/>
    <n v="0"/>
    <n v="0"/>
  </r>
  <r>
    <n v="9425"/>
    <s v="M24284"/>
    <x v="0"/>
    <n v="298"/>
    <n v="308.5"/>
    <n v="1585"/>
    <n v="165.98081186466072"/>
    <n v="33"/>
    <n v="10.5"/>
    <n v="5.4773667915338038"/>
    <n v="24"/>
    <x v="0"/>
    <n v="0"/>
    <n v="0"/>
    <n v="0"/>
    <n v="0"/>
    <n v="0"/>
  </r>
  <r>
    <n v="9426"/>
    <s v="M24285"/>
    <x v="0"/>
    <n v="298.10000000000002"/>
    <n v="308.60000000000002"/>
    <n v="1415"/>
    <n v="148.17845349431857"/>
    <n v="46.3"/>
    <n v="10.5"/>
    <n v="6.8606623967869504"/>
    <n v="27"/>
    <x v="0"/>
    <n v="0"/>
    <n v="0"/>
    <n v="0"/>
    <n v="0"/>
    <n v="0"/>
  </r>
  <r>
    <n v="9427"/>
    <s v="L56606"/>
    <x v="1"/>
    <n v="298.10000000000002"/>
    <n v="308.7"/>
    <n v="1341"/>
    <n v="140.42919161546376"/>
    <n v="55.7"/>
    <n v="10.599999999999966"/>
    <n v="7.8219059729813329"/>
    <n v="30"/>
    <x v="0"/>
    <n v="0"/>
    <n v="0"/>
    <n v="0"/>
    <n v="0"/>
    <n v="0"/>
  </r>
  <r>
    <n v="9428"/>
    <s v="L56607"/>
    <x v="1"/>
    <n v="298.2"/>
    <n v="308.8"/>
    <n v="1540"/>
    <n v="161.26842288427605"/>
    <n v="34.799999999999997"/>
    <n v="10.600000000000023"/>
    <n v="5.6121411163728059"/>
    <n v="32"/>
    <x v="0"/>
    <n v="0"/>
    <n v="0"/>
    <n v="0"/>
    <n v="0"/>
    <n v="0"/>
  </r>
  <r>
    <n v="9429"/>
    <s v="H38842"/>
    <x v="2"/>
    <n v="298.2"/>
    <n v="308.8"/>
    <n v="1837"/>
    <n v="192.37019015481502"/>
    <n v="28.4"/>
    <n v="10.600000000000023"/>
    <n v="5.4633134003967463"/>
    <n v="34"/>
    <x v="0"/>
    <n v="0"/>
    <n v="0"/>
    <n v="0"/>
    <n v="0"/>
    <n v="0"/>
  </r>
  <r>
    <n v="9430"/>
    <s v="L56609"/>
    <x v="1"/>
    <n v="298.2"/>
    <n v="308.8"/>
    <n v="1498"/>
    <n v="156.87019316925034"/>
    <n v="36"/>
    <n v="10.600000000000023"/>
    <n v="5.6473269540930122"/>
    <n v="39"/>
    <x v="0"/>
    <n v="0"/>
    <n v="0"/>
    <n v="0"/>
    <n v="0"/>
    <n v="0"/>
  </r>
  <r>
    <n v="9431"/>
    <s v="L56610"/>
    <x v="1"/>
    <n v="298.10000000000002"/>
    <n v="308.7"/>
    <n v="1671"/>
    <n v="174.98671080495149"/>
    <n v="28.8"/>
    <n v="10.599999999999966"/>
    <n v="5.0396172711826033"/>
    <n v="41"/>
    <x v="0"/>
    <n v="0"/>
    <n v="0"/>
    <n v="0"/>
    <n v="0"/>
    <n v="0"/>
  </r>
  <r>
    <n v="9432"/>
    <s v="L56611"/>
    <x v="1"/>
    <n v="298"/>
    <n v="308.60000000000002"/>
    <n v="1430"/>
    <n v="149.74924982111349"/>
    <n v="57"/>
    <n v="10.600000000000023"/>
    <n v="8.5357072398034681"/>
    <n v="43"/>
    <x v="0"/>
    <n v="0"/>
    <n v="0"/>
    <n v="0"/>
    <n v="0"/>
    <n v="0"/>
  </r>
  <r>
    <n v="9433"/>
    <s v="L56612"/>
    <x v="1"/>
    <n v="298"/>
    <n v="308.7"/>
    <n v="1619"/>
    <n v="169.54128353872918"/>
    <n v="40.1"/>
    <n v="10.699999999999989"/>
    <n v="6.7986054699030403"/>
    <n v="45"/>
    <x v="0"/>
    <n v="0"/>
    <n v="0"/>
    <n v="0"/>
    <n v="0"/>
    <n v="0"/>
  </r>
  <r>
    <n v="9434"/>
    <s v="M24293"/>
    <x v="0"/>
    <n v="298"/>
    <n v="308.7"/>
    <n v="1430"/>
    <n v="149.74924982111349"/>
    <n v="51.9"/>
    <n v="10.699999999999989"/>
    <n v="7.7719860657157902"/>
    <n v="47"/>
    <x v="0"/>
    <n v="0"/>
    <n v="0"/>
    <n v="0"/>
    <n v="0"/>
    <n v="0"/>
  </r>
  <r>
    <n v="9435"/>
    <s v="L56614"/>
    <x v="1"/>
    <n v="298"/>
    <n v="308.60000000000002"/>
    <n v="1626"/>
    <n v="170.27432182456678"/>
    <n v="33.299999999999997"/>
    <n v="10.600000000000023"/>
    <n v="5.6701349167580739"/>
    <n v="50"/>
    <x v="0"/>
    <n v="0"/>
    <n v="0"/>
    <n v="0"/>
    <n v="0"/>
    <n v="0"/>
  </r>
  <r>
    <n v="9436"/>
    <s v="L56615"/>
    <x v="1"/>
    <n v="298"/>
    <n v="308.7"/>
    <n v="1443"/>
    <n v="151.11060663766906"/>
    <n v="49.3"/>
    <n v="10.699999999999989"/>
    <n v="7.4497529072370847"/>
    <n v="52"/>
    <x v="0"/>
    <n v="0"/>
    <n v="0"/>
    <n v="0"/>
    <n v="0"/>
    <n v="0"/>
  </r>
  <r>
    <n v="9437"/>
    <s v="L56616"/>
    <x v="1"/>
    <n v="298"/>
    <n v="308.60000000000002"/>
    <n v="1481"/>
    <n v="155.08995733221613"/>
    <n v="42.5"/>
    <n v="10.600000000000023"/>
    <n v="6.591323186619185"/>
    <n v="54"/>
    <x v="0"/>
    <n v="0"/>
    <n v="0"/>
    <n v="0"/>
    <n v="0"/>
    <n v="0"/>
  </r>
  <r>
    <n v="9438"/>
    <s v="M24297"/>
    <x v="0"/>
    <n v="298.10000000000002"/>
    <n v="308.7"/>
    <n v="1527"/>
    <n v="159.90706606772045"/>
    <n v="43"/>
    <n v="10.599999999999966"/>
    <n v="6.8760038409119799"/>
    <n v="56"/>
    <x v="0"/>
    <n v="0"/>
    <n v="0"/>
    <n v="0"/>
    <n v="0"/>
    <n v="0"/>
  </r>
  <r>
    <n v="9439"/>
    <s v="M24298"/>
    <x v="0"/>
    <n v="298.10000000000002"/>
    <n v="308.7"/>
    <n v="1315"/>
    <n v="137.7064779823526"/>
    <n v="56.8"/>
    <n v="10.599999999999966"/>
    <n v="7.8217279493976264"/>
    <n v="59"/>
    <x v="0"/>
    <n v="0"/>
    <n v="0"/>
    <n v="0"/>
    <n v="0"/>
    <n v="0"/>
  </r>
  <r>
    <n v="9440"/>
    <s v="M24299"/>
    <x v="0"/>
    <n v="298.10000000000002"/>
    <n v="308.8"/>
    <n v="1433"/>
    <n v="150.06340908647243"/>
    <n v="48.2"/>
    <n v="10.699999999999989"/>
    <n v="7.2330563179679723"/>
    <n v="62"/>
    <x v="0"/>
    <n v="0"/>
    <n v="0"/>
    <n v="0"/>
    <n v="0"/>
    <n v="0"/>
  </r>
  <r>
    <n v="9441"/>
    <s v="M24300"/>
    <x v="0"/>
    <n v="298.10000000000002"/>
    <n v="308.8"/>
    <n v="1378"/>
    <n v="144.30382255489116"/>
    <n v="53.5"/>
    <n v="10.699999999999989"/>
    <n v="7.7202545066866772"/>
    <n v="65"/>
    <x v="0"/>
    <n v="0"/>
    <n v="0"/>
    <n v="0"/>
    <n v="0"/>
    <n v="0"/>
  </r>
  <r>
    <n v="9442"/>
    <s v="L56621"/>
    <x v="1"/>
    <n v="298.10000000000002"/>
    <n v="308.8"/>
    <n v="1432"/>
    <n v="149.95868933135279"/>
    <n v="43.4"/>
    <n v="10.699999999999989"/>
    <n v="6.5082071169807101"/>
    <n v="68"/>
    <x v="0"/>
    <n v="0"/>
    <n v="0"/>
    <n v="0"/>
    <n v="0"/>
    <n v="0"/>
  </r>
  <r>
    <n v="9443"/>
    <s v="M24302"/>
    <x v="0"/>
    <n v="298.10000000000002"/>
    <n v="308.8"/>
    <n v="1394"/>
    <n v="145.97933863680572"/>
    <n v="47.9"/>
    <n v="10.699999999999989"/>
    <n v="6.9924103207029935"/>
    <n v="70"/>
    <x v="0"/>
    <n v="0"/>
    <n v="0"/>
    <n v="0"/>
    <n v="0"/>
    <n v="0"/>
  </r>
  <r>
    <n v="9444"/>
    <s v="H38857"/>
    <x v="2"/>
    <n v="298"/>
    <n v="308.8"/>
    <n v="1411"/>
    <n v="147.75957447383993"/>
    <n v="53.8"/>
    <n v="10.800000000000011"/>
    <n v="7.9494651066925881"/>
    <n v="73"/>
    <x v="0"/>
    <n v="0"/>
    <n v="0"/>
    <n v="0"/>
    <n v="0"/>
    <n v="0"/>
  </r>
  <r>
    <n v="9445"/>
    <s v="L56624"/>
    <x v="1"/>
    <n v="298.10000000000002"/>
    <n v="308.89999999999998"/>
    <n v="2136"/>
    <n v="223.68139693559326"/>
    <n v="15.9"/>
    <n v="10.799999999999955"/>
    <n v="3.5565342112759328"/>
    <n v="78"/>
    <x v="0"/>
    <n v="0"/>
    <n v="0"/>
    <n v="0"/>
    <n v="0"/>
    <n v="0"/>
  </r>
  <r>
    <n v="9446"/>
    <s v="M24305"/>
    <x v="0"/>
    <n v="298.2"/>
    <n v="309"/>
    <n v="1446"/>
    <n v="151.42476590302803"/>
    <n v="45.8"/>
    <n v="10.800000000000011"/>
    <n v="6.9352542783586832"/>
    <n v="80"/>
    <x v="0"/>
    <n v="0"/>
    <n v="0"/>
    <n v="0"/>
    <n v="0"/>
    <n v="0"/>
  </r>
  <r>
    <n v="9447"/>
    <s v="H38860"/>
    <x v="2"/>
    <n v="298.10000000000002"/>
    <n v="308.89999999999998"/>
    <n v="1388"/>
    <n v="145.35102010608776"/>
    <n v="53.5"/>
    <n v="10.799999999999955"/>
    <n v="7.7762795756756953"/>
    <n v="83"/>
    <x v="0"/>
    <n v="0"/>
    <n v="0"/>
    <n v="0"/>
    <n v="0"/>
    <n v="0"/>
  </r>
  <r>
    <n v="9448"/>
    <s v="M24307"/>
    <x v="0"/>
    <n v="298.10000000000002"/>
    <n v="308.89999999999998"/>
    <n v="1323"/>
    <n v="138.54423602330988"/>
    <n v="51.7"/>
    <n v="10.799999999999955"/>
    <n v="7.1627370024051213"/>
    <n v="88"/>
    <x v="0"/>
    <n v="0"/>
    <n v="0"/>
    <n v="0"/>
    <n v="0"/>
    <n v="0"/>
  </r>
  <r>
    <n v="9449"/>
    <s v="L56628"/>
    <x v="1"/>
    <n v="298.2"/>
    <n v="309"/>
    <n v="1780"/>
    <n v="186.40116411299439"/>
    <n v="29.3"/>
    <n v="10.800000000000011"/>
    <n v="5.461554108510736"/>
    <n v="91"/>
    <x v="0"/>
    <n v="0"/>
    <n v="0"/>
    <n v="0"/>
    <n v="0"/>
    <n v="0"/>
  </r>
  <r>
    <n v="9450"/>
    <s v="M24309"/>
    <x v="0"/>
    <n v="298.10000000000002"/>
    <n v="308.8"/>
    <n v="1434"/>
    <n v="150.16812884159211"/>
    <n v="41.8"/>
    <n v="10.699999999999989"/>
    <n v="6.2770277855785501"/>
    <n v="93"/>
    <x v="0"/>
    <n v="0"/>
    <n v="0"/>
    <n v="0"/>
    <n v="0"/>
    <n v="0"/>
  </r>
  <r>
    <n v="9451"/>
    <s v="M24310"/>
    <x v="0"/>
    <n v="298"/>
    <n v="308.7"/>
    <n v="1494"/>
    <n v="156.4513141487717"/>
    <n v="42.6"/>
    <n v="10.699999999999989"/>
    <n v="6.6648259827376748"/>
    <n v="96"/>
    <x v="0"/>
    <n v="0"/>
    <n v="0"/>
    <n v="0"/>
    <n v="0"/>
    <n v="0"/>
  </r>
  <r>
    <n v="9452"/>
    <s v="H38865"/>
    <x v="2"/>
    <n v="298"/>
    <n v="308.7"/>
    <n v="1536"/>
    <n v="160.84954386379741"/>
    <n v="39.6"/>
    <n v="10.699999999999989"/>
    <n v="6.3696419370063779"/>
    <n v="99"/>
    <x v="0"/>
    <n v="0"/>
    <n v="0"/>
    <n v="0"/>
    <n v="0"/>
    <n v="0"/>
  </r>
  <r>
    <n v="9453"/>
    <s v="M24312"/>
    <x v="0"/>
    <n v="298"/>
    <n v="308.7"/>
    <n v="1392"/>
    <n v="145.7698991265664"/>
    <n v="53.4"/>
    <n v="10.699999999999989"/>
    <n v="7.784112613358646"/>
    <n v="104"/>
    <x v="0"/>
    <n v="0"/>
    <n v="0"/>
    <n v="0"/>
    <n v="0"/>
    <n v="0"/>
  </r>
  <r>
    <n v="9454"/>
    <s v="H38867"/>
    <x v="2"/>
    <n v="298.2"/>
    <n v="309"/>
    <n v="1360"/>
    <n v="142.4188669627373"/>
    <n v="56.8"/>
    <n v="10.800000000000011"/>
    <n v="8.0893916434834789"/>
    <n v="107"/>
    <x v="0"/>
    <n v="0"/>
    <n v="0"/>
    <n v="0"/>
    <n v="0"/>
    <n v="0"/>
  </r>
  <r>
    <n v="9455"/>
    <s v="L56634"/>
    <x v="1"/>
    <n v="298.39999999999998"/>
    <n v="309.2"/>
    <n v="1583"/>
    <n v="165.77137235442143"/>
    <n v="35.4"/>
    <n v="10.800000000000011"/>
    <n v="5.8683065813465181"/>
    <n v="112"/>
    <x v="0"/>
    <n v="0"/>
    <n v="0"/>
    <n v="0"/>
    <n v="0"/>
    <n v="0"/>
  </r>
  <r>
    <n v="9456"/>
    <s v="L56635"/>
    <x v="1"/>
    <n v="298.5"/>
    <n v="309.2"/>
    <n v="1983"/>
    <n v="207.65927440228535"/>
    <n v="20.2"/>
    <n v="10.699999999999989"/>
    <n v="4.1947173429261637"/>
    <n v="114"/>
    <x v="0"/>
    <n v="0"/>
    <n v="0"/>
    <n v="0"/>
    <n v="0"/>
    <n v="0"/>
  </r>
  <r>
    <n v="9457"/>
    <s v="L56636"/>
    <x v="1"/>
    <n v="298.5"/>
    <n v="309.3"/>
    <n v="1630"/>
    <n v="170.69320084504542"/>
    <n v="33.299999999999997"/>
    <n v="10.800000000000011"/>
    <n v="5.6840835881400125"/>
    <n v="116"/>
    <x v="0"/>
    <n v="0"/>
    <n v="0"/>
    <n v="0"/>
    <n v="0"/>
    <n v="0"/>
  </r>
  <r>
    <n v="9458"/>
    <s v="M24317"/>
    <x v="0"/>
    <n v="298.5"/>
    <n v="309.3"/>
    <n v="1692"/>
    <n v="177.18582566246431"/>
    <n v="26.7"/>
    <n v="10.800000000000011"/>
    <n v="4.7308615451877971"/>
    <n v="118"/>
    <x v="0"/>
    <n v="0"/>
    <n v="0"/>
    <n v="0"/>
    <n v="0"/>
    <n v="0"/>
  </r>
  <r>
    <n v="9459"/>
    <s v="L56638"/>
    <x v="1"/>
    <n v="298.39999999999998"/>
    <n v="309.10000000000002"/>
    <n v="1417"/>
    <n v="148.3878930045579"/>
    <n v="40.6"/>
    <n v="10.700000000000045"/>
    <n v="6.0245484559850508"/>
    <n v="121"/>
    <x v="0"/>
    <n v="0"/>
    <n v="0"/>
    <n v="0"/>
    <n v="0"/>
    <n v="0"/>
  </r>
  <r>
    <n v="9460"/>
    <s v="L56639"/>
    <x v="1"/>
    <n v="298.39999999999998"/>
    <n v="309.10000000000002"/>
    <n v="1579"/>
    <n v="165.35249333394276"/>
    <n v="36.1"/>
    <n v="10.700000000000045"/>
    <n v="5.9692250093553341"/>
    <n v="123"/>
    <x v="0"/>
    <n v="0"/>
    <n v="0"/>
    <n v="0"/>
    <n v="0"/>
    <n v="0"/>
  </r>
  <r>
    <n v="9461"/>
    <s v="M24320"/>
    <x v="0"/>
    <n v="298.39999999999998"/>
    <n v="309.2"/>
    <n v="1399"/>
    <n v="146.50293741240404"/>
    <n v="45.2"/>
    <n v="10.800000000000011"/>
    <n v="6.6219327710406635"/>
    <n v="125"/>
    <x v="0"/>
    <n v="0"/>
    <n v="0"/>
    <n v="0"/>
    <n v="0"/>
    <n v="0"/>
  </r>
  <r>
    <n v="9462"/>
    <s v="M24321"/>
    <x v="0"/>
    <n v="298.39999999999998"/>
    <n v="309.2"/>
    <n v="1414"/>
    <n v="148.0737337391989"/>
    <n v="46.4"/>
    <n v="10.800000000000011"/>
    <n v="6.8706212454988291"/>
    <n v="128"/>
    <x v="0"/>
    <n v="0"/>
    <n v="0"/>
    <n v="0"/>
    <n v="0"/>
    <n v="0"/>
  </r>
  <r>
    <n v="9463"/>
    <s v="L56642"/>
    <x v="1"/>
    <n v="298.5"/>
    <n v="309.3"/>
    <n v="1570"/>
    <n v="164.41001553786586"/>
    <n v="40.1"/>
    <n v="10.800000000000011"/>
    <n v="6.5928416230684217"/>
    <n v="131"/>
    <x v="0"/>
    <n v="0"/>
    <n v="0"/>
    <n v="0"/>
    <n v="0"/>
    <n v="0"/>
  </r>
  <r>
    <n v="9464"/>
    <s v="M24323"/>
    <x v="0"/>
    <n v="298.5"/>
    <n v="309.3"/>
    <n v="1552"/>
    <n v="162.52505994571194"/>
    <n v="36.799999999999997"/>
    <n v="10.800000000000011"/>
    <n v="5.9809222060021989"/>
    <n v="133"/>
    <x v="0"/>
    <n v="0"/>
    <n v="0"/>
    <n v="0"/>
    <n v="0"/>
    <n v="0"/>
  </r>
  <r>
    <n v="9465"/>
    <s v="L56644"/>
    <x v="1"/>
    <n v="298.60000000000002"/>
    <n v="309.39999999999998"/>
    <n v="1440"/>
    <n v="150.79644737231007"/>
    <n v="48.2"/>
    <n v="10.799999999999955"/>
    <n v="7.2683887633453459"/>
    <n v="136"/>
    <x v="0"/>
    <n v="0"/>
    <n v="0"/>
    <n v="0"/>
    <n v="0"/>
    <n v="0"/>
  </r>
  <r>
    <n v="9466"/>
    <s v="M24325"/>
    <x v="0"/>
    <n v="298.60000000000002"/>
    <n v="309.39999999999998"/>
    <n v="1460"/>
    <n v="152.89084247470328"/>
    <n v="43.8"/>
    <n v="10.799999999999955"/>
    <n v="6.6966189003920036"/>
    <n v="138"/>
    <x v="0"/>
    <n v="0"/>
    <n v="0"/>
    <n v="0"/>
    <n v="0"/>
    <n v="0"/>
  </r>
  <r>
    <n v="9467"/>
    <s v="L56646"/>
    <x v="1"/>
    <n v="298.60000000000002"/>
    <n v="309.39999999999998"/>
    <n v="1471"/>
    <n v="154.04275978101953"/>
    <n v="48"/>
    <n v="10.799999999999955"/>
    <n v="7.3940524694889369"/>
    <n v="141"/>
    <x v="0"/>
    <n v="0"/>
    <n v="0"/>
    <n v="0"/>
    <n v="0"/>
    <n v="0"/>
  </r>
  <r>
    <n v="9468"/>
    <s v="L56647"/>
    <x v="1"/>
    <n v="298.60000000000002"/>
    <n v="309.3"/>
    <n v="1702"/>
    <n v="178.23302321366094"/>
    <n v="27.6"/>
    <n v="10.699999999999989"/>
    <n v="4.9192314406970423"/>
    <n v="143"/>
    <x v="0"/>
    <n v="0"/>
    <n v="0"/>
    <n v="0"/>
    <n v="0"/>
    <n v="0"/>
  </r>
  <r>
    <n v="9469"/>
    <s v="L56648"/>
    <x v="1"/>
    <n v="298.60000000000002"/>
    <n v="309.39999999999998"/>
    <n v="1375"/>
    <n v="143.98966328953216"/>
    <n v="55.4"/>
    <n v="10.799999999999955"/>
    <n v="7.9770273462400816"/>
    <n v="145"/>
    <x v="0"/>
    <n v="0"/>
    <n v="0"/>
    <n v="0"/>
    <n v="0"/>
    <n v="0"/>
  </r>
  <r>
    <n v="9470"/>
    <s v="L56649"/>
    <x v="1"/>
    <n v="298.60000000000002"/>
    <n v="309.39999999999998"/>
    <n v="1698"/>
    <n v="177.81414419318227"/>
    <n v="33.200000000000003"/>
    <n v="10.799999999999955"/>
    <n v="5.903429587213652"/>
    <n v="147"/>
    <x v="0"/>
    <n v="0"/>
    <n v="0"/>
    <n v="0"/>
    <n v="0"/>
    <n v="0"/>
  </r>
  <r>
    <n v="9471"/>
    <s v="H38884"/>
    <x v="2"/>
    <n v="298.60000000000002"/>
    <n v="309.39999999999998"/>
    <n v="1439"/>
    <n v="150.69172761719039"/>
    <n v="47.1"/>
    <n v="10.799999999999955"/>
    <n v="7.0975803707696681"/>
    <n v="149"/>
    <x v="0"/>
    <n v="0"/>
    <n v="0"/>
    <n v="0"/>
    <n v="0"/>
    <n v="0"/>
  </r>
  <r>
    <n v="9472"/>
    <s v="M24331"/>
    <x v="0"/>
    <n v="298.60000000000002"/>
    <n v="309.39999999999998"/>
    <n v="1774"/>
    <n v="185.77284558227646"/>
    <n v="27.5"/>
    <n v="10.799999999999955"/>
    <n v="5.108753253512603"/>
    <n v="154"/>
    <x v="0"/>
    <n v="0"/>
    <n v="0"/>
    <n v="0"/>
    <n v="0"/>
    <n v="0"/>
  </r>
  <r>
    <n v="9473"/>
    <s v="M24332"/>
    <x v="0"/>
    <n v="298.7"/>
    <n v="309.39999999999998"/>
    <n v="1375"/>
    <n v="143.98966328953216"/>
    <n v="48.3"/>
    <n v="10.699999999999989"/>
    <n v="6.9547007368844032"/>
    <n v="157"/>
    <x v="0"/>
    <n v="0"/>
    <n v="0"/>
    <n v="0"/>
    <n v="0"/>
    <n v="0"/>
  </r>
  <r>
    <n v="9474"/>
    <s v="L56653"/>
    <x v="1"/>
    <n v="298.7"/>
    <n v="309.5"/>
    <n v="1446"/>
    <n v="151.42476590302803"/>
    <n v="40"/>
    <n v="10.800000000000011"/>
    <n v="6.0569906361211219"/>
    <n v="160"/>
    <x v="0"/>
    <n v="0"/>
    <n v="0"/>
    <n v="0"/>
    <n v="0"/>
    <n v="0"/>
  </r>
  <r>
    <n v="9475"/>
    <s v="M24334"/>
    <x v="0"/>
    <n v="298.7"/>
    <n v="309.60000000000002"/>
    <n v="1455"/>
    <n v="152.36724369910496"/>
    <n v="46.8"/>
    <n v="10.900000000000034"/>
    <n v="7.1307870051181119"/>
    <n v="162"/>
    <x v="0"/>
    <n v="0"/>
    <n v="0"/>
    <n v="0"/>
    <n v="0"/>
    <n v="0"/>
  </r>
  <r>
    <n v="9476"/>
    <s v="L56655"/>
    <x v="1"/>
    <n v="298.8"/>
    <n v="309.60000000000002"/>
    <n v="1523"/>
    <n v="159.48818704724184"/>
    <n v="41.9"/>
    <n v="10.800000000000011"/>
    <n v="6.6825550372794327"/>
    <n v="165"/>
    <x v="0"/>
    <n v="0"/>
    <n v="0"/>
    <n v="0"/>
    <n v="0"/>
    <n v="0"/>
  </r>
  <r>
    <n v="9477"/>
    <s v="M24336"/>
    <x v="0"/>
    <n v="298.8"/>
    <n v="309.60000000000002"/>
    <n v="1692"/>
    <n v="177.18582566246431"/>
    <n v="31.9"/>
    <n v="10.800000000000011"/>
    <n v="5.6522278386326112"/>
    <n v="167"/>
    <x v="0"/>
    <n v="0"/>
    <n v="0"/>
    <n v="0"/>
    <n v="0"/>
    <n v="0"/>
  </r>
  <r>
    <n v="9478"/>
    <s v="M24337"/>
    <x v="0"/>
    <n v="298.8"/>
    <n v="309.60000000000002"/>
    <n v="1693"/>
    <n v="177.29054541758398"/>
    <n v="33.299999999999997"/>
    <n v="10.800000000000011"/>
    <n v="5.9037751624055463"/>
    <n v="170"/>
    <x v="0"/>
    <n v="0"/>
    <n v="0"/>
    <n v="0"/>
    <n v="0"/>
    <n v="0"/>
  </r>
  <r>
    <n v="9479"/>
    <s v="L56658"/>
    <x v="1"/>
    <n v="298.8"/>
    <n v="309.60000000000002"/>
    <n v="1890"/>
    <n v="197.92033717615695"/>
    <n v="24"/>
    <n v="10.800000000000011"/>
    <n v="4.7500880922277666"/>
    <n v="173"/>
    <x v="0"/>
    <n v="0"/>
    <n v="0"/>
    <n v="0"/>
    <n v="0"/>
    <n v="0"/>
  </r>
  <r>
    <n v="9480"/>
    <s v="H38893"/>
    <x v="2"/>
    <n v="298.89999999999998"/>
    <n v="309.60000000000002"/>
    <n v="1600"/>
    <n v="167.55160819145564"/>
    <n v="33.5"/>
    <n v="10.700000000000045"/>
    <n v="5.6129788744137636"/>
    <n v="175"/>
    <x v="0"/>
    <n v="0"/>
    <n v="0"/>
    <n v="0"/>
    <n v="0"/>
    <n v="0"/>
  </r>
  <r>
    <n v="9481"/>
    <s v="M24340"/>
    <x v="0"/>
    <n v="298.89999999999998"/>
    <n v="309.60000000000002"/>
    <n v="1434"/>
    <n v="150.16812884159211"/>
    <n v="43.8"/>
    <n v="10.700000000000045"/>
    <n v="6.577364043261734"/>
    <n v="180"/>
    <x v="0"/>
    <n v="0"/>
    <n v="0"/>
    <n v="0"/>
    <n v="0"/>
    <n v="0"/>
  </r>
  <r>
    <n v="9482"/>
    <s v="L56661"/>
    <x v="1"/>
    <n v="298.89999999999998"/>
    <n v="309.60000000000002"/>
    <n v="1365"/>
    <n v="142.94246573833559"/>
    <n v="50.9"/>
    <n v="10.700000000000045"/>
    <n v="7.2757715060812806"/>
    <n v="183"/>
    <x v="0"/>
    <n v="0"/>
    <n v="0"/>
    <n v="0"/>
    <n v="0"/>
    <n v="0"/>
  </r>
  <r>
    <n v="9483"/>
    <s v="H38896"/>
    <x v="2"/>
    <n v="298.8"/>
    <n v="309.60000000000002"/>
    <n v="1309"/>
    <n v="137.07815945163463"/>
    <n v="57.4"/>
    <n v="10.800000000000011"/>
    <n v="7.8682863525238282"/>
    <n v="185"/>
    <x v="0"/>
    <n v="0"/>
    <n v="0"/>
    <n v="0"/>
    <n v="0"/>
    <n v="0"/>
  </r>
  <r>
    <n v="9484"/>
    <s v="H38897"/>
    <x v="2"/>
    <n v="298.89999999999998"/>
    <n v="309.60000000000002"/>
    <n v="1546"/>
    <n v="161.89674141499398"/>
    <n v="35.299999999999997"/>
    <n v="10.700000000000045"/>
    <n v="5.7149549719492869"/>
    <n v="190"/>
    <x v="0"/>
    <n v="0"/>
    <n v="0"/>
    <n v="0"/>
    <n v="0"/>
    <n v="0"/>
  </r>
  <r>
    <n v="9485"/>
    <s v="L56664"/>
    <x v="1"/>
    <n v="298.89999999999998"/>
    <n v="309.60000000000002"/>
    <n v="1663"/>
    <n v="174.1489527639942"/>
    <n v="33.700000000000003"/>
    <n v="10.700000000000045"/>
    <n v="5.8688197081466047"/>
    <n v="195"/>
    <x v="0"/>
    <n v="0"/>
    <n v="0"/>
    <n v="0"/>
    <n v="0"/>
    <n v="0"/>
  </r>
  <r>
    <n v="9486"/>
    <s v="L56665"/>
    <x v="1"/>
    <n v="298.89999999999998"/>
    <n v="309.60000000000002"/>
    <n v="1589"/>
    <n v="166.39969088513939"/>
    <n v="34.200000000000003"/>
    <n v="10.700000000000045"/>
    <n v="5.6908694282717676"/>
    <n v="197"/>
    <x v="0"/>
    <n v="0"/>
    <n v="0"/>
    <n v="0"/>
    <n v="0"/>
    <n v="0"/>
  </r>
  <r>
    <n v="9487"/>
    <s v="M24346"/>
    <x v="0"/>
    <n v="298.89999999999998"/>
    <n v="309.60000000000002"/>
    <n v="1472"/>
    <n v="154.14747953613917"/>
    <n v="46"/>
    <n v="10.700000000000045"/>
    <n v="7.0907840586624014"/>
    <n v="199"/>
    <x v="0"/>
    <n v="0"/>
    <n v="0"/>
    <n v="0"/>
    <n v="0"/>
    <n v="0"/>
  </r>
  <r>
    <n v="9488"/>
    <s v="L56667"/>
    <x v="1"/>
    <n v="298.89999999999998"/>
    <n v="309.60000000000002"/>
    <n v="1583"/>
    <n v="165.77137235442143"/>
    <n v="39.799999999999997"/>
    <n v="10.700000000000045"/>
    <n v="6.5977006197059724"/>
    <n v="202"/>
    <x v="0"/>
    <n v="0"/>
    <n v="0"/>
    <n v="0"/>
    <n v="0"/>
    <n v="0"/>
  </r>
  <r>
    <n v="9489"/>
    <s v="M24348"/>
    <x v="0"/>
    <n v="298.89999999999998"/>
    <n v="309.60000000000002"/>
    <n v="1567"/>
    <n v="164.09585627250686"/>
    <n v="34.5"/>
    <n v="10.700000000000045"/>
    <n v="5.6613070414014866"/>
    <n v="204"/>
    <x v="0"/>
    <n v="0"/>
    <n v="0"/>
    <n v="0"/>
    <n v="0"/>
    <n v="0"/>
  </r>
  <r>
    <n v="9490"/>
    <s v="L56669"/>
    <x v="1"/>
    <n v="298.89999999999998"/>
    <n v="309.7"/>
    <n v="1407"/>
    <n v="147.34069545336129"/>
    <n v="41.9"/>
    <n v="10.800000000000011"/>
    <n v="6.1735751394958376"/>
    <n v="207"/>
    <x v="0"/>
    <n v="0"/>
    <n v="0"/>
    <n v="0"/>
    <n v="0"/>
    <n v="0"/>
  </r>
  <r>
    <n v="9491"/>
    <s v="M24350"/>
    <x v="0"/>
    <n v="299"/>
    <n v="309.7"/>
    <n v="1418"/>
    <n v="148.49261275967757"/>
    <n v="44.7"/>
    <n v="10.699999999999989"/>
    <n v="6.6376197903575873"/>
    <n v="209"/>
    <x v="0"/>
    <n v="0"/>
    <n v="0"/>
    <n v="0"/>
    <n v="0"/>
    <n v="0"/>
  </r>
  <r>
    <n v="9492"/>
    <s v="M24351"/>
    <x v="0"/>
    <n v="299"/>
    <n v="309.7"/>
    <n v="1489"/>
    <n v="155.92771537317338"/>
    <n v="40.700000000000003"/>
    <n v="10.699999999999989"/>
    <n v="6.3462580156881572"/>
    <n v="212"/>
    <x v="0"/>
    <n v="0"/>
    <n v="0"/>
    <n v="0"/>
    <n v="0"/>
    <n v="0"/>
  </r>
  <r>
    <n v="9493"/>
    <s v="L56672"/>
    <x v="1"/>
    <n v="299.10000000000002"/>
    <n v="309.89999999999998"/>
    <n v="1586"/>
    <n v="166.0855316197804"/>
    <n v="36.6"/>
    <n v="10.799999999999955"/>
    <n v="6.0787304572839629"/>
    <n v="215"/>
    <x v="0"/>
    <n v="0"/>
    <n v="0"/>
    <n v="0"/>
    <n v="0"/>
    <n v="0"/>
  </r>
  <r>
    <n v="9494"/>
    <s v="L56673"/>
    <x v="1"/>
    <n v="299.10000000000002"/>
    <n v="309.8"/>
    <n v="1398"/>
    <n v="146.39821765728436"/>
    <n v="55.4"/>
    <n v="10.699999999999989"/>
    <n v="8.1104612582135527"/>
    <n v="217"/>
    <x v="1"/>
    <n v="0"/>
    <n v="0"/>
    <n v="0"/>
    <n v="1"/>
    <n v="0"/>
  </r>
  <r>
    <n v="9495"/>
    <s v="L56674"/>
    <x v="1"/>
    <n v="299.2"/>
    <n v="309.89999999999998"/>
    <n v="1516"/>
    <n v="158.7551487614042"/>
    <n v="41.4"/>
    <n v="10.699999999999989"/>
    <n v="6.572463158722134"/>
    <n v="219"/>
    <x v="0"/>
    <n v="0"/>
    <n v="0"/>
    <n v="0"/>
    <n v="0"/>
    <n v="0"/>
  </r>
  <r>
    <n v="9496"/>
    <s v="H38909"/>
    <x v="2"/>
    <n v="299.3"/>
    <n v="310"/>
    <n v="1373"/>
    <n v="143.78022377929287"/>
    <n v="44.8"/>
    <n v="10.699999999999989"/>
    <n v="6.4413540253123198"/>
    <n v="221"/>
    <x v="0"/>
    <n v="0"/>
    <n v="0"/>
    <n v="0"/>
    <n v="0"/>
    <n v="0"/>
  </r>
  <r>
    <n v="9497"/>
    <s v="M24356"/>
    <x v="0"/>
    <n v="299.2"/>
    <n v="310"/>
    <n v="1349"/>
    <n v="141.26694965642102"/>
    <n v="50.4"/>
    <n v="10.800000000000011"/>
    <n v="7.119854262683619"/>
    <n v="226"/>
    <x v="0"/>
    <n v="0"/>
    <n v="0"/>
    <n v="0"/>
    <n v="0"/>
    <n v="0"/>
  </r>
  <r>
    <n v="9498"/>
    <s v="H38911"/>
    <x v="2"/>
    <n v="299.10000000000002"/>
    <n v="309.89999999999998"/>
    <n v="1443"/>
    <n v="151.11060663766906"/>
    <n v="40.299999999999997"/>
    <n v="10.799999999999955"/>
    <n v="6.0897574474980631"/>
    <n v="0"/>
    <x v="0"/>
    <n v="0"/>
    <n v="0"/>
    <n v="0"/>
    <n v="0"/>
    <n v="0"/>
  </r>
  <r>
    <n v="9499"/>
    <s v="H38912"/>
    <x v="2"/>
    <n v="299.2"/>
    <n v="310.10000000000002"/>
    <n v="1542"/>
    <n v="161.47786239451537"/>
    <n v="36.1"/>
    <n v="10.900000000000034"/>
    <n v="5.8293508324420058"/>
    <n v="5"/>
    <x v="0"/>
    <n v="0"/>
    <n v="0"/>
    <n v="0"/>
    <n v="0"/>
    <n v="0"/>
  </r>
  <r>
    <n v="9500"/>
    <s v="L56679"/>
    <x v="1"/>
    <n v="299.2"/>
    <n v="310.10000000000002"/>
    <n v="1534"/>
    <n v="160.64010435355809"/>
    <n v="37.700000000000003"/>
    <n v="10.900000000000034"/>
    <n v="6.05613193412914"/>
    <n v="10"/>
    <x v="0"/>
    <n v="0"/>
    <n v="0"/>
    <n v="0"/>
    <n v="0"/>
    <n v="0"/>
  </r>
  <r>
    <n v="9501"/>
    <s v="L56680"/>
    <x v="1"/>
    <n v="299.2"/>
    <n v="310.2"/>
    <n v="1697"/>
    <n v="177.70942443806265"/>
    <n v="30.6"/>
    <n v="11"/>
    <n v="5.4379083878047174"/>
    <n v="12"/>
    <x v="0"/>
    <n v="0"/>
    <n v="0"/>
    <n v="0"/>
    <n v="0"/>
    <n v="0"/>
  </r>
  <r>
    <n v="9502"/>
    <s v="L56681"/>
    <x v="1"/>
    <n v="299.3"/>
    <n v="310.3"/>
    <n v="1396"/>
    <n v="146.18877814704504"/>
    <n v="47.4"/>
    <n v="11"/>
    <n v="6.9293480841699351"/>
    <n v="14"/>
    <x v="0"/>
    <n v="0"/>
    <n v="0"/>
    <n v="0"/>
    <n v="0"/>
    <n v="0"/>
  </r>
  <r>
    <n v="9503"/>
    <s v="L56682"/>
    <x v="1"/>
    <n v="299.3"/>
    <n v="310.2"/>
    <n v="1495"/>
    <n v="156.55603390389135"/>
    <n v="49.2"/>
    <n v="10.899999999999977"/>
    <n v="7.7025568680714551"/>
    <n v="16"/>
    <x v="0"/>
    <n v="0"/>
    <n v="0"/>
    <n v="0"/>
    <n v="0"/>
    <n v="0"/>
  </r>
  <r>
    <n v="9504"/>
    <s v="M24363"/>
    <x v="0"/>
    <n v="299.2"/>
    <n v="310.3"/>
    <n v="1551"/>
    <n v="162.42034019059233"/>
    <n v="44.8"/>
    <n v="11.100000000000023"/>
    <n v="7.2764312405385354"/>
    <n v="18"/>
    <x v="0"/>
    <n v="0"/>
    <n v="0"/>
    <n v="0"/>
    <n v="0"/>
    <n v="0"/>
  </r>
  <r>
    <n v="9505"/>
    <s v="L56684"/>
    <x v="1"/>
    <n v="299.2"/>
    <n v="310.3"/>
    <n v="1440"/>
    <n v="150.79644737231007"/>
    <n v="47"/>
    <n v="11.100000000000023"/>
    <n v="7.087433026498573"/>
    <n v="21"/>
    <x v="0"/>
    <n v="0"/>
    <n v="0"/>
    <n v="0"/>
    <n v="0"/>
    <n v="0"/>
  </r>
  <r>
    <n v="9506"/>
    <s v="L56685"/>
    <x v="1"/>
    <n v="299.2"/>
    <n v="310.3"/>
    <n v="1429"/>
    <n v="149.64453006599382"/>
    <n v="40.1"/>
    <n v="11.100000000000023"/>
    <n v="6.0007456556463525"/>
    <n v="23"/>
    <x v="0"/>
    <n v="0"/>
    <n v="0"/>
    <n v="0"/>
    <n v="0"/>
    <n v="0"/>
  </r>
  <r>
    <n v="9507"/>
    <s v="H38920"/>
    <x v="2"/>
    <n v="299.3"/>
    <n v="310.39999999999998"/>
    <n v="1548"/>
    <n v="162.10618092523333"/>
    <n v="41.6"/>
    <n v="11.099999999999966"/>
    <n v="6.7436171264897062"/>
    <n v="25"/>
    <x v="0"/>
    <n v="0"/>
    <n v="0"/>
    <n v="0"/>
    <n v="0"/>
    <n v="0"/>
  </r>
  <r>
    <n v="9508"/>
    <s v="L56687"/>
    <x v="1"/>
    <n v="299.3"/>
    <n v="310.5"/>
    <n v="1505"/>
    <n v="157.60323145508795"/>
    <n v="38.799999999999997"/>
    <n v="11.199999999999989"/>
    <n v="6.1150053804574114"/>
    <n v="30"/>
    <x v="0"/>
    <n v="0"/>
    <n v="0"/>
    <n v="0"/>
    <n v="0"/>
    <n v="0"/>
  </r>
  <r>
    <n v="9509"/>
    <s v="L56688"/>
    <x v="1"/>
    <n v="299.2"/>
    <n v="310.39999999999998"/>
    <n v="1611"/>
    <n v="168.70352549777189"/>
    <n v="36.4"/>
    <n v="11.199999999999989"/>
    <n v="6.1408083281188963"/>
    <n v="32"/>
    <x v="0"/>
    <n v="0"/>
    <n v="0"/>
    <n v="0"/>
    <n v="0"/>
    <n v="0"/>
  </r>
  <r>
    <n v="9510"/>
    <s v="M24369"/>
    <x v="0"/>
    <n v="299.2"/>
    <n v="310.39999999999998"/>
    <n v="1502"/>
    <n v="157.28907218972896"/>
    <n v="39.799999999999997"/>
    <n v="11.199999999999989"/>
    <n v="6.2601050731512125"/>
    <n v="34"/>
    <x v="0"/>
    <n v="0"/>
    <n v="0"/>
    <n v="0"/>
    <n v="0"/>
    <n v="0"/>
  </r>
  <r>
    <n v="9511"/>
    <s v="M24370"/>
    <x v="0"/>
    <n v="299.2"/>
    <n v="310.39999999999998"/>
    <n v="1504"/>
    <n v="157.4985116999683"/>
    <n v="43.3"/>
    <n v="11.199999999999989"/>
    <n v="6.8196855566086265"/>
    <n v="37"/>
    <x v="0"/>
    <n v="0"/>
    <n v="0"/>
    <n v="0"/>
    <n v="0"/>
    <n v="0"/>
  </r>
  <r>
    <n v="9512"/>
    <s v="L56691"/>
    <x v="1"/>
    <n v="299.10000000000002"/>
    <n v="310.3"/>
    <n v="1449"/>
    <n v="151.73892516838703"/>
    <n v="40.700000000000003"/>
    <n v="11.199999999999989"/>
    <n v="6.1757742543533523"/>
    <n v="40"/>
    <x v="0"/>
    <n v="0"/>
    <n v="0"/>
    <n v="0"/>
    <n v="0"/>
    <n v="0"/>
  </r>
  <r>
    <n v="9513"/>
    <s v="L56692"/>
    <x v="1"/>
    <n v="299"/>
    <n v="310.2"/>
    <n v="1575"/>
    <n v="164.93361431346415"/>
    <n v="37.799999999999997"/>
    <n v="11.199999999999989"/>
    <n v="6.2344906210489448"/>
    <n v="42"/>
    <x v="0"/>
    <n v="0"/>
    <n v="0"/>
    <n v="0"/>
    <n v="0"/>
    <n v="0"/>
  </r>
  <r>
    <n v="9514"/>
    <s v="M24373"/>
    <x v="0"/>
    <n v="299"/>
    <n v="310.2"/>
    <n v="1598"/>
    <n v="167.34216868121629"/>
    <n v="33.4"/>
    <n v="11.199999999999989"/>
    <n v="5.5892284339526244"/>
    <n v="44"/>
    <x v="0"/>
    <n v="0"/>
    <n v="0"/>
    <n v="0"/>
    <n v="0"/>
    <n v="0"/>
  </r>
  <r>
    <n v="9515"/>
    <s v="L56694"/>
    <x v="1"/>
    <n v="299"/>
    <n v="310.10000000000002"/>
    <n v="1416"/>
    <n v="148.28317324943825"/>
    <n v="45.9"/>
    <n v="11.100000000000023"/>
    <n v="6.8061976521492156"/>
    <n v="47"/>
    <x v="0"/>
    <n v="0"/>
    <n v="0"/>
    <n v="0"/>
    <n v="0"/>
    <n v="0"/>
  </r>
  <r>
    <n v="9516"/>
    <s v="L56695"/>
    <x v="1"/>
    <n v="299"/>
    <n v="310.2"/>
    <n v="1682"/>
    <n v="176.13862811126774"/>
    <n v="28.8"/>
    <n v="11.199999999999989"/>
    <n v="5.0727924896045105"/>
    <n v="49"/>
    <x v="0"/>
    <n v="0"/>
    <n v="0"/>
    <n v="0"/>
    <n v="0"/>
    <n v="0"/>
  </r>
  <r>
    <n v="9517"/>
    <s v="L56696"/>
    <x v="1"/>
    <n v="298.89999999999998"/>
    <n v="310.10000000000002"/>
    <n v="1341"/>
    <n v="140.42919161546376"/>
    <n v="54.5"/>
    <n v="11.200000000000045"/>
    <n v="7.6533909430427745"/>
    <n v="51"/>
    <x v="0"/>
    <n v="0"/>
    <n v="0"/>
    <n v="0"/>
    <n v="0"/>
    <n v="0"/>
  </r>
  <r>
    <n v="9518"/>
    <s v="L56697"/>
    <x v="1"/>
    <n v="298.89999999999998"/>
    <n v="310.10000000000002"/>
    <n v="1523"/>
    <n v="159.48818704724184"/>
    <n v="39.1"/>
    <n v="11.200000000000045"/>
    <n v="6.2359881135471564"/>
    <n v="53"/>
    <x v="0"/>
    <n v="0"/>
    <n v="0"/>
    <n v="0"/>
    <n v="0"/>
    <n v="0"/>
  </r>
  <r>
    <n v="9519"/>
    <s v="L56698"/>
    <x v="1"/>
    <n v="299"/>
    <n v="310.10000000000002"/>
    <n v="1580"/>
    <n v="165.45721308906244"/>
    <n v="41.9"/>
    <n v="11.100000000000023"/>
    <n v="6.9326572284317161"/>
    <n v="55"/>
    <x v="0"/>
    <n v="0"/>
    <n v="0"/>
    <n v="0"/>
    <n v="0"/>
    <n v="0"/>
  </r>
  <r>
    <n v="9520"/>
    <s v="L56699"/>
    <x v="1"/>
    <n v="299"/>
    <n v="310.10000000000002"/>
    <n v="1531"/>
    <n v="160.32594508819912"/>
    <n v="36"/>
    <n v="11.100000000000023"/>
    <n v="5.7717340231751688"/>
    <n v="57"/>
    <x v="0"/>
    <n v="0"/>
    <n v="0"/>
    <n v="0"/>
    <n v="0"/>
    <n v="0"/>
  </r>
  <r>
    <n v="9521"/>
    <s v="L56700"/>
    <x v="1"/>
    <n v="299"/>
    <n v="310.10000000000002"/>
    <n v="1375"/>
    <n v="143.98966328953216"/>
    <n v="48.9"/>
    <n v="11.100000000000023"/>
    <n v="7.0410945348581224"/>
    <n v="59"/>
    <x v="0"/>
    <n v="0"/>
    <n v="0"/>
    <n v="0"/>
    <n v="0"/>
    <n v="0"/>
  </r>
  <r>
    <n v="9522"/>
    <s v="M24381"/>
    <x v="0"/>
    <n v="298.89999999999998"/>
    <n v="310.10000000000002"/>
    <n v="1484"/>
    <n v="155.4041165975751"/>
    <n v="40.4"/>
    <n v="11.200000000000045"/>
    <n v="6.2783263105420337"/>
    <n v="61"/>
    <x v="0"/>
    <n v="0"/>
    <n v="0"/>
    <n v="0"/>
    <n v="0"/>
    <n v="0"/>
  </r>
  <r>
    <n v="9523"/>
    <s v="M24382"/>
    <x v="0"/>
    <n v="299"/>
    <n v="310.2"/>
    <n v="1657"/>
    <n v="173.52063423327624"/>
    <n v="32.299999999999997"/>
    <n v="11.199999999999989"/>
    <n v="5.604716485734822"/>
    <n v="64"/>
    <x v="0"/>
    <n v="0"/>
    <n v="0"/>
    <n v="0"/>
    <n v="0"/>
    <n v="0"/>
  </r>
  <r>
    <n v="9524"/>
    <s v="L56703"/>
    <x v="1"/>
    <n v="299"/>
    <n v="310.2"/>
    <n v="1494"/>
    <n v="156.4513141487717"/>
    <n v="40.6"/>
    <n v="11.199999999999989"/>
    <n v="6.3519233544401317"/>
    <n v="67"/>
    <x v="0"/>
    <n v="0"/>
    <n v="0"/>
    <n v="0"/>
    <n v="0"/>
    <n v="0"/>
  </r>
  <r>
    <n v="9525"/>
    <s v="H38938"/>
    <x v="2"/>
    <n v="299"/>
    <n v="310.3"/>
    <n v="1658"/>
    <n v="173.62535398839591"/>
    <n v="27.6"/>
    <n v="11.300000000000011"/>
    <n v="4.7920597700797272"/>
    <n v="69"/>
    <x v="0"/>
    <n v="0"/>
    <n v="0"/>
    <n v="0"/>
    <n v="0"/>
    <n v="0"/>
  </r>
  <r>
    <n v="9526"/>
    <s v="L56705"/>
    <x v="1"/>
    <n v="299.10000000000002"/>
    <n v="310.3"/>
    <n v="1411"/>
    <n v="147.75957447383993"/>
    <n v="42.1"/>
    <n v="11.199999999999989"/>
    <n v="6.2206780853486618"/>
    <n v="74"/>
    <x v="0"/>
    <n v="0"/>
    <n v="0"/>
    <n v="0"/>
    <n v="0"/>
    <n v="0"/>
  </r>
  <r>
    <n v="9527"/>
    <s v="M24386"/>
    <x v="0"/>
    <n v="299.2"/>
    <n v="310.39999999999998"/>
    <n v="1395"/>
    <n v="146.08405839192537"/>
    <n v="55.4"/>
    <n v="11.199999999999989"/>
    <n v="8.0930568349126659"/>
    <n v="76"/>
    <x v="0"/>
    <n v="0"/>
    <n v="0"/>
    <n v="0"/>
    <n v="0"/>
    <n v="0"/>
  </r>
  <r>
    <n v="9528"/>
    <s v="L56707"/>
    <x v="1"/>
    <n v="299.10000000000002"/>
    <n v="310.39999999999998"/>
    <n v="1550"/>
    <n v="162.31562043547265"/>
    <n v="43.9"/>
    <n v="11.299999999999955"/>
    <n v="7.1256557371172491"/>
    <n v="79"/>
    <x v="0"/>
    <n v="0"/>
    <n v="0"/>
    <n v="0"/>
    <n v="0"/>
    <n v="0"/>
  </r>
  <r>
    <n v="9529"/>
    <s v="M24388"/>
    <x v="0"/>
    <n v="299.10000000000002"/>
    <n v="310.3"/>
    <n v="1233"/>
    <n v="129.1194580625405"/>
    <n v="59"/>
    <n v="11.199999999999989"/>
    <n v="7.6180480256898901"/>
    <n v="81"/>
    <x v="0"/>
    <n v="0"/>
    <n v="0"/>
    <n v="0"/>
    <n v="0"/>
    <n v="0"/>
  </r>
  <r>
    <n v="9530"/>
    <s v="L56709"/>
    <x v="1"/>
    <n v="299.10000000000002"/>
    <n v="310.3"/>
    <n v="1459"/>
    <n v="152.7861227195836"/>
    <n v="46.7"/>
    <n v="11.199999999999989"/>
    <n v="7.1351119310045545"/>
    <n v="84"/>
    <x v="0"/>
    <n v="0"/>
    <n v="0"/>
    <n v="0"/>
    <n v="0"/>
    <n v="0"/>
  </r>
  <r>
    <n v="9531"/>
    <s v="H38944"/>
    <x v="2"/>
    <n v="299.10000000000002"/>
    <n v="310.39999999999998"/>
    <n v="1405"/>
    <n v="147.131255943122"/>
    <n v="53.6"/>
    <n v="11.299999999999955"/>
    <n v="7.8862353185513392"/>
    <n v="86"/>
    <x v="0"/>
    <n v="0"/>
    <n v="0"/>
    <n v="0"/>
    <n v="0"/>
    <n v="0"/>
  </r>
  <r>
    <n v="9532"/>
    <s v="L56711"/>
    <x v="1"/>
    <n v="299.2"/>
    <n v="310.5"/>
    <n v="1458"/>
    <n v="152.68140296446393"/>
    <n v="44.1"/>
    <n v="11.300000000000011"/>
    <n v="6.7332498707328599"/>
    <n v="91"/>
    <x v="0"/>
    <n v="0"/>
    <n v="0"/>
    <n v="0"/>
    <n v="0"/>
    <n v="0"/>
  </r>
  <r>
    <n v="9533"/>
    <s v="L56712"/>
    <x v="1"/>
    <n v="299.2"/>
    <n v="310.5"/>
    <n v="1384"/>
    <n v="144.93214108560912"/>
    <n v="48.7"/>
    <n v="11.300000000000011"/>
    <n v="7.058195270869164"/>
    <n v="93"/>
    <x v="0"/>
    <n v="0"/>
    <n v="0"/>
    <n v="0"/>
    <n v="0"/>
    <n v="0"/>
  </r>
  <r>
    <n v="9534"/>
    <s v="L56713"/>
    <x v="1"/>
    <n v="299.2"/>
    <n v="310.5"/>
    <n v="1705"/>
    <n v="178.54718247901991"/>
    <n v="29.5"/>
    <n v="11.300000000000011"/>
    <n v="5.2671418831310879"/>
    <n v="95"/>
    <x v="0"/>
    <n v="0"/>
    <n v="0"/>
    <n v="0"/>
    <n v="0"/>
    <n v="0"/>
  </r>
  <r>
    <n v="9535"/>
    <s v="L56714"/>
    <x v="1"/>
    <n v="299.3"/>
    <n v="310.60000000000002"/>
    <n v="1443"/>
    <n v="151.11060663766906"/>
    <n v="45.7"/>
    <n v="11.300000000000011"/>
    <n v="6.9057547233414773"/>
    <n v="97"/>
    <x v="0"/>
    <n v="0"/>
    <n v="0"/>
    <n v="0"/>
    <n v="0"/>
    <n v="0"/>
  </r>
  <r>
    <n v="9536"/>
    <s v="M24395"/>
    <x v="0"/>
    <n v="299.3"/>
    <n v="310.60000000000002"/>
    <n v="1609"/>
    <n v="168.49408598753254"/>
    <n v="31.4"/>
    <n v="11.300000000000011"/>
    <n v="5.2907143000085215"/>
    <n v="99"/>
    <x v="0"/>
    <n v="0"/>
    <n v="0"/>
    <n v="0"/>
    <n v="0"/>
    <n v="0"/>
  </r>
  <r>
    <n v="9537"/>
    <s v="L56716"/>
    <x v="1"/>
    <n v="299.3"/>
    <n v="310.5"/>
    <n v="1818"/>
    <n v="190.38051480754149"/>
    <n v="26"/>
    <n v="11.199999999999989"/>
    <n v="4.9498933849960789"/>
    <n v="102"/>
    <x v="0"/>
    <n v="0"/>
    <n v="0"/>
    <n v="0"/>
    <n v="0"/>
    <n v="0"/>
  </r>
  <r>
    <n v="9538"/>
    <s v="M24397"/>
    <x v="0"/>
    <n v="299.3"/>
    <n v="310.60000000000002"/>
    <n v="1457"/>
    <n v="152.57668320934428"/>
    <n v="42.1"/>
    <n v="11.300000000000011"/>
    <n v="6.4234783631133938"/>
    <n v="104"/>
    <x v="0"/>
    <n v="0"/>
    <n v="0"/>
    <n v="0"/>
    <n v="0"/>
    <n v="0"/>
  </r>
  <r>
    <n v="9539"/>
    <s v="L56718"/>
    <x v="1"/>
    <n v="299.3"/>
    <n v="310.60000000000002"/>
    <n v="1480"/>
    <n v="154.98523757709646"/>
    <n v="45.1"/>
    <n v="11.300000000000011"/>
    <n v="6.9898342147270505"/>
    <n v="107"/>
    <x v="0"/>
    <n v="0"/>
    <n v="0"/>
    <n v="0"/>
    <n v="0"/>
    <n v="0"/>
  </r>
  <r>
    <n v="9540"/>
    <s v="L56719"/>
    <x v="1"/>
    <n v="299.39999999999998"/>
    <n v="310.8"/>
    <n v="1424"/>
    <n v="149.12093129039553"/>
    <n v="47.7"/>
    <n v="11.400000000000034"/>
    <n v="7.1130684225518674"/>
    <n v="109"/>
    <x v="0"/>
    <n v="0"/>
    <n v="0"/>
    <n v="0"/>
    <n v="0"/>
    <n v="0"/>
  </r>
  <r>
    <n v="9541"/>
    <s v="M24400"/>
    <x v="0"/>
    <n v="299.39999999999998"/>
    <n v="310.8"/>
    <n v="1628"/>
    <n v="170.48376133480613"/>
    <n v="40.200000000000003"/>
    <n v="11.400000000000034"/>
    <n v="6.8534472056592071"/>
    <n v="111"/>
    <x v="0"/>
    <n v="0"/>
    <n v="0"/>
    <n v="0"/>
    <n v="0"/>
    <n v="0"/>
  </r>
  <r>
    <n v="9542"/>
    <s v="M24401"/>
    <x v="0"/>
    <n v="299.5"/>
    <n v="310.8"/>
    <n v="1754"/>
    <n v="183.67845047988325"/>
    <n v="31.3"/>
    <n v="11.300000000000011"/>
    <n v="5.7491355000203459"/>
    <n v="114"/>
    <x v="0"/>
    <n v="0"/>
    <n v="0"/>
    <n v="0"/>
    <n v="0"/>
    <n v="0"/>
  </r>
  <r>
    <n v="9543"/>
    <s v="L56722"/>
    <x v="1"/>
    <n v="299.60000000000002"/>
    <n v="310.89999999999998"/>
    <n v="1716"/>
    <n v="179.69909978533619"/>
    <n v="28.5"/>
    <n v="11.299999999999955"/>
    <n v="5.1214243438820812"/>
    <n v="117"/>
    <x v="0"/>
    <n v="0"/>
    <n v="0"/>
    <n v="0"/>
    <n v="0"/>
    <n v="0"/>
  </r>
  <r>
    <n v="9544"/>
    <s v="M24403"/>
    <x v="0"/>
    <n v="299.5"/>
    <n v="310.89999999999998"/>
    <n v="1378"/>
    <n v="144.30382255489116"/>
    <n v="48.7"/>
    <n v="11.399999999999977"/>
    <n v="7.0275961584231998"/>
    <n v="119"/>
    <x v="0"/>
    <n v="0"/>
    <n v="0"/>
    <n v="0"/>
    <n v="0"/>
    <n v="0"/>
  </r>
  <r>
    <n v="9545"/>
    <s v="L56724"/>
    <x v="1"/>
    <n v="299.60000000000002"/>
    <n v="311"/>
    <n v="1708"/>
    <n v="178.8613417443789"/>
    <n v="31"/>
    <n v="11.399999999999977"/>
    <n v="5.5447015940757467"/>
    <n v="122"/>
    <x v="0"/>
    <n v="0"/>
    <n v="0"/>
    <n v="0"/>
    <n v="0"/>
    <n v="0"/>
  </r>
  <r>
    <n v="9546"/>
    <s v="L56725"/>
    <x v="1"/>
    <n v="299.60000000000002"/>
    <n v="311"/>
    <n v="1430"/>
    <n v="149.74924982111349"/>
    <n v="38.299999999999997"/>
    <n v="11.399999999999977"/>
    <n v="5.7353962681486461"/>
    <n v="124"/>
    <x v="0"/>
    <n v="0"/>
    <n v="0"/>
    <n v="0"/>
    <n v="0"/>
    <n v="0"/>
  </r>
  <r>
    <n v="9547"/>
    <s v="M24406"/>
    <x v="0"/>
    <n v="299.7"/>
    <n v="311.2"/>
    <n v="1560"/>
    <n v="163.36281798666923"/>
    <n v="43.9"/>
    <n v="11.5"/>
    <n v="7.1716277096147785"/>
    <n v="126"/>
    <x v="0"/>
    <n v="0"/>
    <n v="0"/>
    <n v="0"/>
    <n v="0"/>
    <n v="0"/>
  </r>
  <r>
    <n v="9548"/>
    <s v="L56727"/>
    <x v="1"/>
    <n v="299.60000000000002"/>
    <n v="311.10000000000002"/>
    <n v="1679"/>
    <n v="175.82446884590874"/>
    <n v="30.7"/>
    <n v="11.5"/>
    <n v="5.3978111935693978"/>
    <n v="129"/>
    <x v="0"/>
    <n v="0"/>
    <n v="0"/>
    <n v="0"/>
    <n v="0"/>
    <n v="0"/>
  </r>
  <r>
    <n v="9549"/>
    <s v="L56728"/>
    <x v="1"/>
    <n v="299.60000000000002"/>
    <n v="311.10000000000002"/>
    <n v="1521"/>
    <n v="159.27874753700249"/>
    <n v="37.200000000000003"/>
    <n v="11.5"/>
    <n v="5.925169408376493"/>
    <n v="131"/>
    <x v="0"/>
    <n v="0"/>
    <n v="0"/>
    <n v="0"/>
    <n v="0"/>
    <n v="0"/>
  </r>
  <r>
    <n v="9550"/>
    <s v="M24409"/>
    <x v="0"/>
    <n v="299.60000000000002"/>
    <n v="311.10000000000002"/>
    <n v="1649"/>
    <n v="172.68287619231896"/>
    <n v="33.799999999999997"/>
    <n v="11.5"/>
    <n v="5.8366812153003806"/>
    <n v="133"/>
    <x v="0"/>
    <n v="0"/>
    <n v="0"/>
    <n v="0"/>
    <n v="0"/>
    <n v="0"/>
  </r>
  <r>
    <n v="9551"/>
    <s v="M24410"/>
    <x v="0"/>
    <n v="299.5"/>
    <n v="311"/>
    <n v="1451"/>
    <n v="151.94836467862632"/>
    <n v="43.3"/>
    <n v="11.5"/>
    <n v="6.5793641905845188"/>
    <n v="136"/>
    <x v="0"/>
    <n v="0"/>
    <n v="0"/>
    <n v="0"/>
    <n v="0"/>
    <n v="0"/>
  </r>
  <r>
    <n v="9552"/>
    <s v="L56731"/>
    <x v="1"/>
    <n v="299.39999999999998"/>
    <n v="310.8"/>
    <n v="1391"/>
    <n v="145.66517937144675"/>
    <n v="48.9"/>
    <n v="11.400000000000034"/>
    <n v="7.1230272712637461"/>
    <n v="139"/>
    <x v="0"/>
    <n v="0"/>
    <n v="0"/>
    <n v="0"/>
    <n v="0"/>
    <n v="0"/>
  </r>
  <r>
    <n v="9553"/>
    <s v="M24412"/>
    <x v="0"/>
    <n v="299.3"/>
    <n v="310.8"/>
    <n v="1523"/>
    <n v="159.48818704724184"/>
    <n v="40.9"/>
    <n v="11.5"/>
    <n v="6.5230668502321905"/>
    <n v="141"/>
    <x v="0"/>
    <n v="0"/>
    <n v="0"/>
    <n v="0"/>
    <n v="0"/>
    <n v="0"/>
  </r>
  <r>
    <n v="9554"/>
    <s v="L56733"/>
    <x v="1"/>
    <n v="299.3"/>
    <n v="310.7"/>
    <n v="1495"/>
    <n v="156.55603390389135"/>
    <n v="39.200000000000003"/>
    <n v="11.399999999999977"/>
    <n v="6.1369965290325412"/>
    <n v="144"/>
    <x v="0"/>
    <n v="0"/>
    <n v="0"/>
    <n v="0"/>
    <n v="0"/>
    <n v="0"/>
  </r>
  <r>
    <n v="9555"/>
    <s v="M24414"/>
    <x v="0"/>
    <n v="299.3"/>
    <n v="310.7"/>
    <n v="1440"/>
    <n v="150.79644737231007"/>
    <n v="45.5"/>
    <n v="11.399999999999977"/>
    <n v="6.8612383554401086"/>
    <n v="146"/>
    <x v="0"/>
    <n v="0"/>
    <n v="0"/>
    <n v="0"/>
    <n v="0"/>
    <n v="0"/>
  </r>
  <r>
    <n v="9556"/>
    <s v="H38969"/>
    <x v="2"/>
    <n v="299.39999999999998"/>
    <n v="310.8"/>
    <n v="1585"/>
    <n v="165.98081186466072"/>
    <n v="31.4"/>
    <n v="11.400000000000034"/>
    <n v="5.211797492550347"/>
    <n v="149"/>
    <x v="0"/>
    <n v="0"/>
    <n v="0"/>
    <n v="0"/>
    <n v="0"/>
    <n v="0"/>
  </r>
  <r>
    <n v="9557"/>
    <s v="L56736"/>
    <x v="1"/>
    <n v="299.5"/>
    <n v="310.8"/>
    <n v="1374"/>
    <n v="143.88494353441254"/>
    <n v="48.3"/>
    <n v="11.300000000000011"/>
    <n v="6.9496427727121253"/>
    <n v="154"/>
    <x v="0"/>
    <n v="0"/>
    <n v="0"/>
    <n v="0"/>
    <n v="0"/>
    <n v="0"/>
  </r>
  <r>
    <n v="9558"/>
    <s v="M24417"/>
    <x v="0"/>
    <n v="299.5"/>
    <n v="310.8"/>
    <n v="1507"/>
    <n v="157.8126709653273"/>
    <n v="40.200000000000003"/>
    <n v="11.300000000000011"/>
    <n v="6.3440693728061577"/>
    <n v="156"/>
    <x v="0"/>
    <n v="0"/>
    <n v="0"/>
    <n v="0"/>
    <n v="0"/>
    <n v="0"/>
  </r>
  <r>
    <n v="9559"/>
    <s v="M24418"/>
    <x v="0"/>
    <n v="299.5"/>
    <n v="310.89999999999998"/>
    <n v="1577"/>
    <n v="165.14305382370347"/>
    <n v="34.6"/>
    <n v="11.399999999999977"/>
    <n v="5.7139496623001405"/>
    <n v="159"/>
    <x v="0"/>
    <n v="0"/>
    <n v="0"/>
    <n v="0"/>
    <n v="0"/>
    <n v="0"/>
  </r>
  <r>
    <n v="9560"/>
    <s v="L56739"/>
    <x v="1"/>
    <n v="299.5"/>
    <n v="310.89999999999998"/>
    <n v="1496"/>
    <n v="156.66075365901102"/>
    <n v="38.5"/>
    <n v="11.399999999999977"/>
    <n v="6.031439015871924"/>
    <n v="162"/>
    <x v="0"/>
    <n v="0"/>
    <n v="0"/>
    <n v="0"/>
    <n v="0"/>
    <n v="0"/>
  </r>
  <r>
    <n v="9561"/>
    <s v="L56740"/>
    <x v="1"/>
    <n v="299.60000000000002"/>
    <n v="310.89999999999998"/>
    <n v="1487"/>
    <n v="155.71827586293409"/>
    <n v="42.5"/>
    <n v="11.299999999999955"/>
    <n v="6.6180267241746984"/>
    <n v="164"/>
    <x v="0"/>
    <n v="0"/>
    <n v="0"/>
    <n v="0"/>
    <n v="0"/>
    <n v="0"/>
  </r>
  <r>
    <n v="9562"/>
    <s v="L56741"/>
    <x v="1"/>
    <n v="299.60000000000002"/>
    <n v="310.89999999999998"/>
    <n v="1853"/>
    <n v="194.04570623672956"/>
    <n v="26.3"/>
    <n v="11.299999999999955"/>
    <n v="5.1034020740259871"/>
    <n v="166"/>
    <x v="0"/>
    <n v="0"/>
    <n v="0"/>
    <n v="0"/>
    <n v="0"/>
    <n v="0"/>
  </r>
  <r>
    <n v="9563"/>
    <s v="M24422"/>
    <x v="0"/>
    <n v="299.7"/>
    <n v="311"/>
    <n v="1435"/>
    <n v="150.27284859671178"/>
    <n v="50.1"/>
    <n v="11.300000000000011"/>
    <n v="7.5286697146952601"/>
    <n v="168"/>
    <x v="0"/>
    <n v="0"/>
    <n v="0"/>
    <n v="0"/>
    <n v="0"/>
    <n v="0"/>
  </r>
  <r>
    <n v="9564"/>
    <s v="M24423"/>
    <x v="0"/>
    <n v="299.8"/>
    <n v="311.10000000000002"/>
    <n v="1763"/>
    <n v="184.62092827596018"/>
    <n v="25.5"/>
    <n v="11.300000000000011"/>
    <n v="4.707833671036985"/>
    <n v="171"/>
    <x v="0"/>
    <n v="0"/>
    <n v="0"/>
    <n v="0"/>
    <n v="0"/>
    <n v="0"/>
  </r>
  <r>
    <n v="9565"/>
    <s v="L56744"/>
    <x v="1"/>
    <n v="299.8"/>
    <n v="311.10000000000002"/>
    <n v="1820"/>
    <n v="190.58995431778078"/>
    <n v="24.9"/>
    <n v="11.300000000000011"/>
    <n v="4.7456898625127417"/>
    <n v="174"/>
    <x v="0"/>
    <n v="0"/>
    <n v="0"/>
    <n v="0"/>
    <n v="0"/>
    <n v="0"/>
  </r>
  <r>
    <n v="9566"/>
    <s v="M24425"/>
    <x v="0"/>
    <n v="299.8"/>
    <n v="311.10000000000002"/>
    <n v="1498"/>
    <n v="156.87019316925034"/>
    <n v="38.1"/>
    <n v="11.300000000000011"/>
    <n v="5.9767543597484378"/>
    <n v="176"/>
    <x v="0"/>
    <n v="0"/>
    <n v="0"/>
    <n v="0"/>
    <n v="0"/>
    <n v="0"/>
  </r>
  <r>
    <n v="9567"/>
    <s v="L56746"/>
    <x v="1"/>
    <n v="299.8"/>
    <n v="311.10000000000002"/>
    <n v="1603"/>
    <n v="167.86576745681461"/>
    <n v="35.1"/>
    <n v="11.300000000000011"/>
    <n v="5.8920884377341931"/>
    <n v="179"/>
    <x v="0"/>
    <n v="0"/>
    <n v="0"/>
    <n v="0"/>
    <n v="0"/>
    <n v="0"/>
  </r>
  <r>
    <n v="9568"/>
    <s v="L56747"/>
    <x v="1"/>
    <n v="299.8"/>
    <n v="311.10000000000002"/>
    <n v="1412"/>
    <n v="147.86429422895961"/>
    <n v="42.5"/>
    <n v="11.300000000000011"/>
    <n v="6.2842325047307828"/>
    <n v="181"/>
    <x v="0"/>
    <n v="0"/>
    <n v="0"/>
    <n v="0"/>
    <n v="0"/>
    <n v="0"/>
  </r>
  <r>
    <n v="9569"/>
    <s v="L56748"/>
    <x v="1"/>
    <n v="299.8"/>
    <n v="311.10000000000002"/>
    <n v="1588"/>
    <n v="166.29497113001972"/>
    <n v="38"/>
    <n v="11.300000000000011"/>
    <n v="6.3192089029407486"/>
    <n v="183"/>
    <x v="0"/>
    <n v="0"/>
    <n v="0"/>
    <n v="0"/>
    <n v="0"/>
    <n v="0"/>
  </r>
  <r>
    <n v="9570"/>
    <s v="M24429"/>
    <x v="0"/>
    <n v="299.8"/>
    <n v="311"/>
    <n v="1948"/>
    <n v="203.99408297309722"/>
    <n v="20"/>
    <n v="11.199999999999989"/>
    <n v="4.079881659461944"/>
    <n v="185"/>
    <x v="0"/>
    <n v="0"/>
    <n v="0"/>
    <n v="0"/>
    <n v="0"/>
    <n v="0"/>
  </r>
  <r>
    <n v="9571"/>
    <s v="L56750"/>
    <x v="1"/>
    <n v="299.7"/>
    <n v="310.89999999999998"/>
    <n v="1384"/>
    <n v="144.93214108560912"/>
    <n v="48.2"/>
    <n v="11.199999999999989"/>
    <n v="6.98572920032636"/>
    <n v="188"/>
    <x v="0"/>
    <n v="0"/>
    <n v="0"/>
    <n v="0"/>
    <n v="0"/>
    <n v="0"/>
  </r>
  <r>
    <n v="9572"/>
    <s v="L56751"/>
    <x v="1"/>
    <n v="299.7"/>
    <n v="310.8"/>
    <n v="1589"/>
    <n v="166.39969088513939"/>
    <n v="36"/>
    <n v="11.100000000000023"/>
    <n v="5.9903888718650178"/>
    <n v="190"/>
    <x v="0"/>
    <n v="0"/>
    <n v="0"/>
    <n v="0"/>
    <n v="0"/>
    <n v="0"/>
  </r>
  <r>
    <n v="9573"/>
    <s v="M24432"/>
    <x v="0"/>
    <n v="299.7"/>
    <n v="310.8"/>
    <n v="1405"/>
    <n v="147.131255943122"/>
    <n v="47.6"/>
    <n v="11.100000000000023"/>
    <n v="7.0034477828926072"/>
    <n v="192"/>
    <x v="0"/>
    <n v="0"/>
    <n v="0"/>
    <n v="0"/>
    <n v="0"/>
    <n v="0"/>
  </r>
  <r>
    <n v="9574"/>
    <s v="L56753"/>
    <x v="1"/>
    <n v="299.7"/>
    <n v="310.89999999999998"/>
    <n v="1491"/>
    <n v="156.13715488341271"/>
    <n v="40.1"/>
    <n v="11.199999999999989"/>
    <n v="6.26109991082485"/>
    <n v="195"/>
    <x v="0"/>
    <n v="0"/>
    <n v="0"/>
    <n v="0"/>
    <n v="0"/>
    <n v="0"/>
  </r>
  <r>
    <n v="9575"/>
    <s v="H38988"/>
    <x v="2"/>
    <n v="299.7"/>
    <n v="310.8"/>
    <n v="1418"/>
    <n v="148.49261275967757"/>
    <n v="46.6"/>
    <n v="11.100000000000023"/>
    <n v="6.9197557546009749"/>
    <n v="197"/>
    <x v="0"/>
    <n v="0"/>
    <n v="0"/>
    <n v="0"/>
    <n v="0"/>
    <n v="0"/>
  </r>
  <r>
    <n v="9576"/>
    <s v="M24435"/>
    <x v="0"/>
    <n v="299.60000000000002"/>
    <n v="310.8"/>
    <n v="1603"/>
    <n v="167.86576745681461"/>
    <n v="35.4"/>
    <n v="11.199999999999989"/>
    <n v="5.9424481679712375"/>
    <n v="202"/>
    <x v="0"/>
    <n v="0"/>
    <n v="0"/>
    <n v="0"/>
    <n v="0"/>
    <n v="0"/>
  </r>
  <r>
    <n v="9577"/>
    <s v="L56756"/>
    <x v="1"/>
    <n v="299.60000000000002"/>
    <n v="310.7"/>
    <n v="1922"/>
    <n v="201.27136933998608"/>
    <n v="23.3"/>
    <n v="11.099999999999966"/>
    <n v="4.6896229056216763"/>
    <n v="205"/>
    <x v="1"/>
    <n v="1"/>
    <n v="0"/>
    <n v="0"/>
    <n v="0"/>
    <n v="0"/>
  </r>
  <r>
    <n v="9578"/>
    <s v="M24437"/>
    <x v="0"/>
    <n v="299.5"/>
    <n v="310.7"/>
    <n v="1364"/>
    <n v="142.83774598321591"/>
    <n v="49.5"/>
    <n v="11.199999999999989"/>
    <n v="7.070468426169187"/>
    <n v="0"/>
    <x v="0"/>
    <n v="0"/>
    <n v="0"/>
    <n v="0"/>
    <n v="0"/>
    <n v="0"/>
  </r>
  <r>
    <n v="9579"/>
    <s v="L56758"/>
    <x v="1"/>
    <n v="299.39999999999998"/>
    <n v="310.7"/>
    <n v="1551"/>
    <n v="162.42034019059233"/>
    <n v="41.2"/>
    <n v="11.300000000000011"/>
    <n v="6.6917180158524046"/>
    <n v="3"/>
    <x v="0"/>
    <n v="0"/>
    <n v="0"/>
    <n v="0"/>
    <n v="0"/>
    <n v="0"/>
  </r>
  <r>
    <n v="9580"/>
    <s v="L56759"/>
    <x v="1"/>
    <n v="299.5"/>
    <n v="310.7"/>
    <n v="1589"/>
    <n v="166.39969088513939"/>
    <n v="33.5"/>
    <n v="11.199999999999989"/>
    <n v="5.574389644652169"/>
    <n v="5"/>
    <x v="0"/>
    <n v="0"/>
    <n v="0"/>
    <n v="0"/>
    <n v="0"/>
    <n v="0"/>
  </r>
  <r>
    <n v="9581"/>
    <s v="M24440"/>
    <x v="0"/>
    <n v="299.5"/>
    <n v="310.7"/>
    <n v="1423"/>
    <n v="149.01621153527586"/>
    <n v="56.5"/>
    <n v="11.199999999999989"/>
    <n v="8.4194159517430851"/>
    <n v="7"/>
    <x v="0"/>
    <n v="0"/>
    <n v="0"/>
    <n v="0"/>
    <n v="0"/>
    <n v="0"/>
  </r>
  <r>
    <n v="9582"/>
    <s v="L56761"/>
    <x v="1"/>
    <n v="299.39999999999998"/>
    <n v="310.60000000000002"/>
    <n v="1418"/>
    <n v="148.49261275967757"/>
    <n v="53.1"/>
    <n v="11.200000000000045"/>
    <n v="7.8849577375388789"/>
    <n v="10"/>
    <x v="0"/>
    <n v="0"/>
    <n v="0"/>
    <n v="0"/>
    <n v="0"/>
    <n v="0"/>
  </r>
  <r>
    <n v="9583"/>
    <s v="M24442"/>
    <x v="0"/>
    <n v="299.3"/>
    <n v="310.5"/>
    <n v="1404"/>
    <n v="147.02653618800232"/>
    <n v="47.5"/>
    <n v="11.199999999999989"/>
    <n v="6.9837604689301109"/>
    <n v="12"/>
    <x v="0"/>
    <n v="0"/>
    <n v="0"/>
    <n v="0"/>
    <n v="0"/>
    <n v="0"/>
  </r>
  <r>
    <n v="9584"/>
    <s v="L56763"/>
    <x v="1"/>
    <n v="299.3"/>
    <n v="310.5"/>
    <n v="1281"/>
    <n v="134.14600630828417"/>
    <n v="59.8"/>
    <n v="11.199999999999989"/>
    <n v="8.021931177235393"/>
    <n v="15"/>
    <x v="0"/>
    <n v="0"/>
    <n v="0"/>
    <n v="0"/>
    <n v="0"/>
    <n v="0"/>
  </r>
  <r>
    <n v="9585"/>
    <s v="L56764"/>
    <x v="1"/>
    <n v="299.3"/>
    <n v="310.5"/>
    <n v="1529"/>
    <n v="160.1165055779598"/>
    <n v="41.3"/>
    <n v="11.199999999999989"/>
    <n v="6.612811680369739"/>
    <n v="17"/>
    <x v="0"/>
    <n v="0"/>
    <n v="0"/>
    <n v="0"/>
    <n v="0"/>
    <n v="0"/>
  </r>
  <r>
    <n v="9586"/>
    <s v="M24445"/>
    <x v="0"/>
    <n v="299.3"/>
    <n v="310.5"/>
    <n v="1563"/>
    <n v="163.67697725202822"/>
    <n v="42.1"/>
    <n v="11.199999999999989"/>
    <n v="6.8908007423103879"/>
    <n v="19"/>
    <x v="0"/>
    <n v="0"/>
    <n v="0"/>
    <n v="0"/>
    <n v="0"/>
    <n v="0"/>
  </r>
  <r>
    <n v="9587"/>
    <s v="L56766"/>
    <x v="1"/>
    <n v="299.39999999999998"/>
    <n v="310.60000000000002"/>
    <n v="1348"/>
    <n v="141.16222990130137"/>
    <n v="54.5"/>
    <n v="11.200000000000045"/>
    <n v="7.6933415296209251"/>
    <n v="22"/>
    <x v="0"/>
    <n v="0"/>
    <n v="0"/>
    <n v="0"/>
    <n v="0"/>
    <n v="0"/>
  </r>
  <r>
    <n v="9588"/>
    <s v="M24447"/>
    <x v="0"/>
    <n v="299.3"/>
    <n v="310.5"/>
    <n v="1462"/>
    <n v="153.1002819849426"/>
    <n v="40.5"/>
    <n v="11.199999999999989"/>
    <n v="6.2005614203901747"/>
    <n v="24"/>
    <x v="0"/>
    <n v="0"/>
    <n v="0"/>
    <n v="0"/>
    <n v="0"/>
    <n v="0"/>
  </r>
  <r>
    <n v="9589"/>
    <s v="H39002"/>
    <x v="2"/>
    <n v="299.3"/>
    <n v="310.39999999999998"/>
    <n v="1510"/>
    <n v="158.12683023068624"/>
    <n v="45.5"/>
    <n v="11.099999999999966"/>
    <n v="7.1947707754962238"/>
    <n v="27"/>
    <x v="0"/>
    <n v="0"/>
    <n v="0"/>
    <n v="0"/>
    <n v="0"/>
    <n v="0"/>
  </r>
  <r>
    <n v="9590"/>
    <s v="L56769"/>
    <x v="1"/>
    <n v="299.2"/>
    <n v="310.39999999999998"/>
    <n v="1472"/>
    <n v="154.14747953613917"/>
    <n v="43.3"/>
    <n v="11.199999999999989"/>
    <n v="6.6745858639148254"/>
    <n v="32"/>
    <x v="0"/>
    <n v="0"/>
    <n v="0"/>
    <n v="0"/>
    <n v="0"/>
    <n v="0"/>
  </r>
  <r>
    <n v="9591"/>
    <s v="M24450"/>
    <x v="0"/>
    <n v="299.2"/>
    <n v="310.39999999999998"/>
    <n v="1325"/>
    <n v="138.7536755335492"/>
    <n v="52"/>
    <n v="11.199999999999989"/>
    <n v="7.215191127744558"/>
    <n v="34"/>
    <x v="0"/>
    <n v="0"/>
    <n v="0"/>
    <n v="0"/>
    <n v="0"/>
    <n v="0"/>
  </r>
  <r>
    <n v="9592"/>
    <s v="L56771"/>
    <x v="1"/>
    <n v="299.2"/>
    <n v="310.39999999999998"/>
    <n v="1570"/>
    <n v="164.41001553786586"/>
    <n v="37.299999999999997"/>
    <n v="11.199999999999989"/>
    <n v="6.1324935795623956"/>
    <n v="37"/>
    <x v="0"/>
    <n v="0"/>
    <n v="0"/>
    <n v="0"/>
    <n v="0"/>
    <n v="0"/>
  </r>
  <r>
    <n v="9593"/>
    <s v="L56772"/>
    <x v="1"/>
    <n v="299.2"/>
    <n v="310.39999999999998"/>
    <n v="1379"/>
    <n v="144.40854231001083"/>
    <n v="46.8"/>
    <n v="11.199999999999989"/>
    <n v="6.758319780108506"/>
    <n v="39"/>
    <x v="0"/>
    <n v="0"/>
    <n v="0"/>
    <n v="0"/>
    <n v="0"/>
    <n v="0"/>
  </r>
  <r>
    <n v="9594"/>
    <s v="L56773"/>
    <x v="1"/>
    <n v="299.10000000000002"/>
    <n v="310.2"/>
    <n v="1352"/>
    <n v="141.58110892178001"/>
    <n v="52.8"/>
    <n v="11.099999999999966"/>
    <n v="7.4754825510699847"/>
    <n v="41"/>
    <x v="0"/>
    <n v="0"/>
    <n v="0"/>
    <n v="0"/>
    <n v="0"/>
    <n v="0"/>
  </r>
  <r>
    <n v="9595"/>
    <s v="L56774"/>
    <x v="1"/>
    <n v="299.10000000000002"/>
    <n v="310.3"/>
    <n v="1727"/>
    <n v="180.85101709165244"/>
    <n v="28.7"/>
    <n v="11.199999999999989"/>
    <n v="5.1904241905304254"/>
    <n v="43"/>
    <x v="0"/>
    <n v="0"/>
    <n v="0"/>
    <n v="0"/>
    <n v="0"/>
    <n v="0"/>
  </r>
  <r>
    <n v="9596"/>
    <s v="H39009"/>
    <x v="2"/>
    <n v="299"/>
    <n v="310.10000000000002"/>
    <n v="1432"/>
    <n v="149.95868933135279"/>
    <n v="50"/>
    <n v="11.100000000000023"/>
    <n v="7.4979344665676386"/>
    <n v="45"/>
    <x v="0"/>
    <n v="0"/>
    <n v="0"/>
    <n v="0"/>
    <n v="0"/>
    <n v="0"/>
  </r>
  <r>
    <n v="9597"/>
    <s v="L56776"/>
    <x v="1"/>
    <n v="298.89999999999998"/>
    <n v="310.10000000000002"/>
    <n v="1466"/>
    <n v="153.51916100542121"/>
    <n v="43.4"/>
    <n v="11.200000000000045"/>
    <n v="6.6627315876352808"/>
    <n v="50"/>
    <x v="0"/>
    <n v="0"/>
    <n v="0"/>
    <n v="0"/>
    <n v="0"/>
    <n v="0"/>
  </r>
  <r>
    <n v="9598"/>
    <s v="L56777"/>
    <x v="1"/>
    <n v="298.89999999999998"/>
    <n v="310.10000000000002"/>
    <n v="1510"/>
    <n v="158.12683023068624"/>
    <n v="38"/>
    <n v="11.200000000000045"/>
    <n v="6.0088195487660769"/>
    <n v="52"/>
    <x v="0"/>
    <n v="0"/>
    <n v="0"/>
    <n v="0"/>
    <n v="0"/>
    <n v="0"/>
  </r>
  <r>
    <n v="9599"/>
    <s v="L56778"/>
    <x v="1"/>
    <n v="299"/>
    <n v="310.2"/>
    <n v="1490"/>
    <n v="156.03243512829306"/>
    <n v="41.1"/>
    <n v="11.199999999999989"/>
    <n v="6.4129330837728444"/>
    <n v="54"/>
    <x v="0"/>
    <n v="0"/>
    <n v="0"/>
    <n v="0"/>
    <n v="0"/>
    <n v="0"/>
  </r>
  <r>
    <n v="9600"/>
    <s v="L56779"/>
    <x v="1"/>
    <n v="299"/>
    <n v="310.10000000000002"/>
    <n v="1463"/>
    <n v="153.20500174006227"/>
    <n v="37.4"/>
    <n v="11.100000000000023"/>
    <n v="5.729867065078329"/>
    <n v="56"/>
    <x v="0"/>
    <n v="0"/>
    <n v="0"/>
    <n v="0"/>
    <n v="0"/>
    <n v="0"/>
  </r>
  <r>
    <n v="9601"/>
    <s v="M24460"/>
    <x v="0"/>
    <n v="298.89999999999998"/>
    <n v="310"/>
    <n v="1561"/>
    <n v="163.4675377417889"/>
    <n v="45.3"/>
    <n v="11.100000000000023"/>
    <n v="7.4050794597030372"/>
    <n v="58"/>
    <x v="0"/>
    <n v="0"/>
    <n v="0"/>
    <n v="0"/>
    <n v="0"/>
    <n v="0"/>
  </r>
  <r>
    <n v="9602"/>
    <s v="L56781"/>
    <x v="1"/>
    <n v="298.89999999999998"/>
    <n v="310.10000000000002"/>
    <n v="2109"/>
    <n v="220.85396354736247"/>
    <n v="18"/>
    <n v="11.200000000000045"/>
    <n v="3.9753713438525247"/>
    <n v="61"/>
    <x v="0"/>
    <n v="0"/>
    <n v="0"/>
    <n v="0"/>
    <n v="0"/>
    <n v="0"/>
  </r>
  <r>
    <n v="9603"/>
    <s v="L56782"/>
    <x v="1"/>
    <n v="298.89999999999998"/>
    <n v="310.2"/>
    <n v="1705"/>
    <n v="178.54718247901991"/>
    <n v="32.5"/>
    <n v="11.300000000000011"/>
    <n v="5.8027834305681472"/>
    <n v="63"/>
    <x v="0"/>
    <n v="0"/>
    <n v="0"/>
    <n v="0"/>
    <n v="0"/>
    <n v="0"/>
  </r>
  <r>
    <n v="9604"/>
    <s v="M24463"/>
    <x v="0"/>
    <n v="298.89999999999998"/>
    <n v="310.10000000000002"/>
    <n v="1549"/>
    <n v="162.21090068035298"/>
    <n v="40.200000000000003"/>
    <n v="11.200000000000045"/>
    <n v="6.5208782073501901"/>
    <n v="65"/>
    <x v="0"/>
    <n v="0"/>
    <n v="0"/>
    <n v="0"/>
    <n v="0"/>
    <n v="0"/>
  </r>
  <r>
    <n v="9605"/>
    <s v="H39018"/>
    <x v="2"/>
    <n v="299"/>
    <n v="310.2"/>
    <n v="1637"/>
    <n v="171.42623913088303"/>
    <n v="38"/>
    <n v="11.199999999999989"/>
    <n v="6.5141970869735548"/>
    <n v="68"/>
    <x v="0"/>
    <n v="0"/>
    <n v="0"/>
    <n v="0"/>
    <n v="0"/>
    <n v="0"/>
  </r>
  <r>
    <n v="9606"/>
    <s v="M24465"/>
    <x v="0"/>
    <n v="298.89999999999998"/>
    <n v="310.10000000000002"/>
    <n v="1484"/>
    <n v="155.4041165975751"/>
    <n v="37.9"/>
    <n v="11.200000000000045"/>
    <n v="5.8898160190480962"/>
    <n v="73"/>
    <x v="0"/>
    <n v="0"/>
    <n v="0"/>
    <n v="0"/>
    <n v="0"/>
    <n v="0"/>
  </r>
  <r>
    <n v="9607"/>
    <s v="L56786"/>
    <x v="1"/>
    <n v="298.89999999999998"/>
    <n v="310.10000000000002"/>
    <n v="1401"/>
    <n v="146.71237692264333"/>
    <n v="44.4"/>
    <n v="11.200000000000045"/>
    <n v="6.5140295353653634"/>
    <n v="76"/>
    <x v="0"/>
    <n v="0"/>
    <n v="0"/>
    <n v="0"/>
    <n v="0"/>
    <n v="0"/>
  </r>
  <r>
    <n v="9608"/>
    <s v="L56787"/>
    <x v="1"/>
    <n v="298.89999999999998"/>
    <n v="310.10000000000002"/>
    <n v="1571"/>
    <n v="164.51473529298548"/>
    <n v="36.799999999999997"/>
    <n v="11.200000000000045"/>
    <n v="6.054142258781865"/>
    <n v="78"/>
    <x v="0"/>
    <n v="0"/>
    <n v="0"/>
    <n v="0"/>
    <n v="0"/>
    <n v="0"/>
  </r>
  <r>
    <n v="9609"/>
    <s v="M24468"/>
    <x v="0"/>
    <n v="298.89999999999998"/>
    <n v="310.10000000000002"/>
    <n v="1513"/>
    <n v="158.44098949604523"/>
    <n v="41.5"/>
    <n v="11.200000000000045"/>
    <n v="6.5753010640858776"/>
    <n v="80"/>
    <x v="0"/>
    <n v="0"/>
    <n v="0"/>
    <n v="0"/>
    <n v="0"/>
    <n v="0"/>
  </r>
  <r>
    <n v="9610"/>
    <s v="L56789"/>
    <x v="1"/>
    <n v="299"/>
    <n v="310.10000000000002"/>
    <n v="1470"/>
    <n v="153.93804002589985"/>
    <n v="40.299999999999997"/>
    <n v="11.100000000000023"/>
    <n v="6.2037030130437634"/>
    <n v="83"/>
    <x v="0"/>
    <n v="0"/>
    <n v="0"/>
    <n v="0"/>
    <n v="0"/>
    <n v="0"/>
  </r>
  <r>
    <n v="9611"/>
    <s v="L56790"/>
    <x v="1"/>
    <n v="299"/>
    <n v="310.10000000000002"/>
    <n v="1505"/>
    <n v="157.60323145508795"/>
    <n v="41.3"/>
    <n v="11.100000000000023"/>
    <n v="6.5090134590951321"/>
    <n v="85"/>
    <x v="0"/>
    <n v="0"/>
    <n v="0"/>
    <n v="0"/>
    <n v="0"/>
    <n v="0"/>
  </r>
  <r>
    <n v="9612"/>
    <s v="L56791"/>
    <x v="1"/>
    <n v="299"/>
    <n v="310.2"/>
    <n v="1432"/>
    <n v="149.95868933135279"/>
    <n v="42.2"/>
    <n v="11.199999999999989"/>
    <n v="6.3282566897830881"/>
    <n v="87"/>
    <x v="0"/>
    <n v="0"/>
    <n v="0"/>
    <n v="0"/>
    <n v="0"/>
    <n v="0"/>
  </r>
  <r>
    <n v="9613"/>
    <s v="M24472"/>
    <x v="0"/>
    <n v="299"/>
    <n v="310.2"/>
    <n v="1625"/>
    <n v="170.16960206944714"/>
    <n v="31.8"/>
    <n v="11.199999999999989"/>
    <n v="5.4113933458084196"/>
    <n v="89"/>
    <x v="0"/>
    <n v="0"/>
    <n v="0"/>
    <n v="0"/>
    <n v="0"/>
    <n v="0"/>
  </r>
  <r>
    <n v="9614"/>
    <s v="L56793"/>
    <x v="1"/>
    <n v="299"/>
    <n v="310.2"/>
    <n v="1377"/>
    <n v="144.19910279977151"/>
    <n v="62.5"/>
    <n v="11.199999999999989"/>
    <n v="9.0124439249857193"/>
    <n v="92"/>
    <x v="1"/>
    <n v="0"/>
    <n v="0"/>
    <n v="1"/>
    <n v="0"/>
    <n v="0"/>
  </r>
  <r>
    <n v="9615"/>
    <s v="M24474"/>
    <x v="0"/>
    <n v="299.10000000000002"/>
    <n v="310.3"/>
    <n v="1441"/>
    <n v="150.90116712742974"/>
    <n v="43.9"/>
    <n v="11.199999999999989"/>
    <n v="6.6245612368941655"/>
    <n v="94"/>
    <x v="0"/>
    <n v="0"/>
    <n v="0"/>
    <n v="0"/>
    <n v="0"/>
    <n v="0"/>
  </r>
  <r>
    <n v="9616"/>
    <s v="M24475"/>
    <x v="0"/>
    <n v="299"/>
    <n v="310.2"/>
    <n v="1564"/>
    <n v="163.7816970071479"/>
    <n v="39.9"/>
    <n v="11.199999999999989"/>
    <n v="6.5348897105852011"/>
    <n v="97"/>
    <x v="0"/>
    <n v="0"/>
    <n v="0"/>
    <n v="0"/>
    <n v="0"/>
    <n v="0"/>
  </r>
  <r>
    <n v="9617"/>
    <s v="L56796"/>
    <x v="1"/>
    <n v="298.89999999999998"/>
    <n v="310.10000000000002"/>
    <n v="1580"/>
    <n v="165.45721308906244"/>
    <n v="37.299999999999997"/>
    <n v="11.200000000000045"/>
    <n v="6.1715540482220286"/>
    <n v="100"/>
    <x v="0"/>
    <n v="0"/>
    <n v="0"/>
    <n v="0"/>
    <n v="0"/>
    <n v="0"/>
  </r>
  <r>
    <n v="9618"/>
    <s v="L56797"/>
    <x v="1"/>
    <n v="299"/>
    <n v="310.2"/>
    <n v="1516"/>
    <n v="158.7551487614042"/>
    <n v="35.299999999999997"/>
    <n v="11.199999999999989"/>
    <n v="5.6040567512775681"/>
    <n v="102"/>
    <x v="0"/>
    <n v="0"/>
    <n v="0"/>
    <n v="0"/>
    <n v="0"/>
    <n v="0"/>
  </r>
  <r>
    <n v="9619"/>
    <s v="L56798"/>
    <x v="1"/>
    <n v="299"/>
    <n v="310.10000000000002"/>
    <n v="1447"/>
    <n v="151.52948565814768"/>
    <n v="42.8"/>
    <n v="11.100000000000023"/>
    <n v="6.4854619861687208"/>
    <n v="104"/>
    <x v="0"/>
    <n v="0"/>
    <n v="0"/>
    <n v="0"/>
    <n v="0"/>
    <n v="0"/>
  </r>
  <r>
    <n v="9620"/>
    <s v="M24479"/>
    <x v="0"/>
    <n v="298.89999999999998"/>
    <n v="310"/>
    <n v="1323"/>
    <n v="138.54423602330988"/>
    <n v="52.9"/>
    <n v="11.100000000000023"/>
    <n v="7.3289900856330927"/>
    <n v="106"/>
    <x v="0"/>
    <n v="0"/>
    <n v="0"/>
    <n v="0"/>
    <n v="0"/>
    <n v="0"/>
  </r>
  <r>
    <n v="9621"/>
    <s v="L56800"/>
    <x v="1"/>
    <n v="298.89999999999998"/>
    <n v="310"/>
    <n v="1470"/>
    <n v="153.93804002589985"/>
    <n v="45.9"/>
    <n v="11.100000000000023"/>
    <n v="7.0657560371888026"/>
    <n v="109"/>
    <x v="0"/>
    <n v="0"/>
    <n v="0"/>
    <n v="0"/>
    <n v="0"/>
    <n v="0"/>
  </r>
  <r>
    <n v="9622"/>
    <s v="M24481"/>
    <x v="0"/>
    <n v="299"/>
    <n v="310"/>
    <n v="2049"/>
    <n v="214.57077824018288"/>
    <n v="19.5"/>
    <n v="11"/>
    <n v="4.184130175683566"/>
    <n v="111"/>
    <x v="0"/>
    <n v="0"/>
    <n v="0"/>
    <n v="0"/>
    <n v="0"/>
    <n v="0"/>
  </r>
  <r>
    <n v="9623"/>
    <s v="L56802"/>
    <x v="1"/>
    <n v="298.89999999999998"/>
    <n v="310"/>
    <n v="1794"/>
    <n v="187.86724068466961"/>
    <n v="27.2"/>
    <n v="11.100000000000023"/>
    <n v="5.1099889466230133"/>
    <n v="114"/>
    <x v="0"/>
    <n v="0"/>
    <n v="0"/>
    <n v="0"/>
    <n v="0"/>
    <n v="0"/>
  </r>
  <r>
    <n v="9624"/>
    <s v="L56803"/>
    <x v="1"/>
    <n v="298.89999999999998"/>
    <n v="310.10000000000002"/>
    <n v="1356"/>
    <n v="141.99998794225863"/>
    <n v="47.8"/>
    <n v="11.200000000000045"/>
    <n v="6.7875994236399624"/>
    <n v="116"/>
    <x v="0"/>
    <n v="0"/>
    <n v="0"/>
    <n v="0"/>
    <n v="0"/>
    <n v="0"/>
  </r>
  <r>
    <n v="9625"/>
    <s v="H39038"/>
    <x v="2"/>
    <n v="299"/>
    <n v="310.10000000000002"/>
    <n v="1555"/>
    <n v="162.83921921107094"/>
    <n v="38.6"/>
    <n v="11.100000000000023"/>
    <n v="6.2855938615473388"/>
    <n v="118"/>
    <x v="0"/>
    <n v="0"/>
    <n v="0"/>
    <n v="0"/>
    <n v="0"/>
    <n v="0"/>
  </r>
  <r>
    <n v="9626"/>
    <s v="M24485"/>
    <x v="0"/>
    <n v="299"/>
    <n v="310.10000000000002"/>
    <n v="1487"/>
    <n v="155.71827586293409"/>
    <n v="47.5"/>
    <n v="11.100000000000023"/>
    <n v="7.3966181034893701"/>
    <n v="123"/>
    <x v="0"/>
    <n v="0"/>
    <n v="0"/>
    <n v="0"/>
    <n v="0"/>
    <n v="0"/>
  </r>
  <r>
    <n v="9627"/>
    <s v="M24486"/>
    <x v="0"/>
    <n v="299"/>
    <n v="310"/>
    <n v="1341"/>
    <n v="140.42919161546376"/>
    <n v="58.9"/>
    <n v="11"/>
    <n v="8.271279386150816"/>
    <n v="126"/>
    <x v="0"/>
    <n v="0"/>
    <n v="0"/>
    <n v="0"/>
    <n v="0"/>
    <n v="0"/>
  </r>
  <r>
    <n v="9628"/>
    <s v="M24487"/>
    <x v="0"/>
    <n v="298.89999999999998"/>
    <n v="310"/>
    <n v="1487"/>
    <n v="155.71827586293409"/>
    <n v="36.6"/>
    <n v="11.100000000000023"/>
    <n v="5.6992888965833881"/>
    <n v="129"/>
    <x v="0"/>
    <n v="0"/>
    <n v="0"/>
    <n v="0"/>
    <n v="0"/>
    <n v="0"/>
  </r>
  <r>
    <n v="9629"/>
    <s v="H39042"/>
    <x v="2"/>
    <n v="299"/>
    <n v="310"/>
    <n v="1569"/>
    <n v="164.30529578274619"/>
    <n v="34.299999999999997"/>
    <n v="11"/>
    <n v="5.6356716453481939"/>
    <n v="132"/>
    <x v="0"/>
    <n v="0"/>
    <n v="0"/>
    <n v="0"/>
    <n v="0"/>
    <n v="0"/>
  </r>
  <r>
    <n v="9630"/>
    <s v="H39043"/>
    <x v="2"/>
    <n v="299"/>
    <n v="310.10000000000002"/>
    <n v="2053"/>
    <n v="214.98965726066152"/>
    <n v="19.7"/>
    <n v="11.100000000000023"/>
    <n v="4.2352962480350316"/>
    <n v="137"/>
    <x v="0"/>
    <n v="0"/>
    <n v="0"/>
    <n v="0"/>
    <n v="0"/>
    <n v="0"/>
  </r>
  <r>
    <n v="9631"/>
    <s v="L56810"/>
    <x v="1"/>
    <n v="299"/>
    <n v="310.10000000000002"/>
    <n v="1583"/>
    <n v="165.77137235442143"/>
    <n v="35.799999999999997"/>
    <n v="11.100000000000023"/>
    <n v="5.9346151302882859"/>
    <n v="142"/>
    <x v="0"/>
    <n v="0"/>
    <n v="0"/>
    <n v="0"/>
    <n v="0"/>
    <n v="0"/>
  </r>
  <r>
    <n v="9632"/>
    <s v="L56811"/>
    <x v="1"/>
    <n v="299"/>
    <n v="310"/>
    <n v="1672"/>
    <n v="175.09143056007116"/>
    <n v="33.200000000000003"/>
    <n v="11"/>
    <n v="5.813035494594363"/>
    <n v="144"/>
    <x v="0"/>
    <n v="0"/>
    <n v="0"/>
    <n v="0"/>
    <n v="0"/>
    <n v="0"/>
  </r>
  <r>
    <n v="9633"/>
    <s v="M24492"/>
    <x v="0"/>
    <n v="299"/>
    <n v="310"/>
    <n v="1337"/>
    <n v="140.01031259498509"/>
    <n v="57.4"/>
    <n v="11"/>
    <n v="8.0365919429521444"/>
    <n v="146"/>
    <x v="0"/>
    <n v="0"/>
    <n v="0"/>
    <n v="0"/>
    <n v="0"/>
    <n v="0"/>
  </r>
  <r>
    <n v="9634"/>
    <s v="H39047"/>
    <x v="2"/>
    <n v="299.10000000000002"/>
    <n v="310.10000000000002"/>
    <n v="1421"/>
    <n v="148.80677202503654"/>
    <n v="41.2"/>
    <n v="11"/>
    <n v="6.130839007431506"/>
    <n v="149"/>
    <x v="0"/>
    <n v="0"/>
    <n v="0"/>
    <n v="0"/>
    <n v="0"/>
    <n v="0"/>
  </r>
  <r>
    <n v="9635"/>
    <s v="L56814"/>
    <x v="1"/>
    <n v="299.10000000000002"/>
    <n v="310.2"/>
    <n v="1425"/>
    <n v="149.22565104551515"/>
    <n v="52.7"/>
    <n v="11.099999999999966"/>
    <n v="7.8641918100986485"/>
    <n v="154"/>
    <x v="0"/>
    <n v="0"/>
    <n v="0"/>
    <n v="0"/>
    <n v="0"/>
    <n v="0"/>
  </r>
  <r>
    <n v="9636"/>
    <s v="L56815"/>
    <x v="1"/>
    <n v="299.2"/>
    <n v="310.2"/>
    <n v="1609"/>
    <n v="168.49408598753254"/>
    <n v="33.200000000000003"/>
    <n v="11"/>
    <n v="5.5940036547860812"/>
    <n v="156"/>
    <x v="0"/>
    <n v="0"/>
    <n v="0"/>
    <n v="0"/>
    <n v="0"/>
    <n v="0"/>
  </r>
  <r>
    <n v="9637"/>
    <s v="L56816"/>
    <x v="1"/>
    <n v="299.2"/>
    <n v="310.3"/>
    <n v="1507"/>
    <n v="157.8126709653273"/>
    <n v="41.3"/>
    <n v="11.100000000000023"/>
    <n v="6.5176633108680173"/>
    <n v="158"/>
    <x v="0"/>
    <n v="0"/>
    <n v="0"/>
    <n v="0"/>
    <n v="0"/>
    <n v="0"/>
  </r>
  <r>
    <n v="9638"/>
    <s v="L56817"/>
    <x v="1"/>
    <n v="299.2"/>
    <n v="310.3"/>
    <n v="1463"/>
    <n v="153.20500174006227"/>
    <n v="38.9"/>
    <n v="11.100000000000023"/>
    <n v="5.9596745676884222"/>
    <n v="160"/>
    <x v="0"/>
    <n v="0"/>
    <n v="0"/>
    <n v="0"/>
    <n v="0"/>
    <n v="0"/>
  </r>
  <r>
    <n v="9639"/>
    <s v="H39052"/>
    <x v="2"/>
    <n v="299.3"/>
    <n v="310.39999999999998"/>
    <n v="1393"/>
    <n v="145.87461888168608"/>
    <n v="44.9"/>
    <n v="11.099999999999966"/>
    <n v="6.5497703877877047"/>
    <n v="162"/>
    <x v="0"/>
    <n v="0"/>
    <n v="0"/>
    <n v="0"/>
    <n v="0"/>
    <n v="0"/>
  </r>
  <r>
    <n v="9640"/>
    <s v="L56819"/>
    <x v="1"/>
    <n v="299.3"/>
    <n v="310.39999999999998"/>
    <n v="1725"/>
    <n v="180.64157758141309"/>
    <n v="26.8"/>
    <n v="11.099999999999966"/>
    <n v="4.8411942791818712"/>
    <n v="167"/>
    <x v="0"/>
    <n v="0"/>
    <n v="0"/>
    <n v="0"/>
    <n v="0"/>
    <n v="0"/>
  </r>
  <r>
    <n v="9641"/>
    <s v="L56820"/>
    <x v="1"/>
    <n v="299.39999999999998"/>
    <n v="310.5"/>
    <n v="1514"/>
    <n v="158.54570925116488"/>
    <n v="36.1"/>
    <n v="11.100000000000023"/>
    <n v="5.7235001039670523"/>
    <n v="169"/>
    <x v="0"/>
    <n v="0"/>
    <n v="0"/>
    <n v="0"/>
    <n v="0"/>
    <n v="0"/>
  </r>
  <r>
    <n v="9642"/>
    <s v="L56821"/>
    <x v="1"/>
    <n v="299.3"/>
    <n v="310.39999999999998"/>
    <n v="1365"/>
    <n v="142.94246573833559"/>
    <n v="53.9"/>
    <n v="11.099999999999966"/>
    <n v="7.7045989032962883"/>
    <n v="171"/>
    <x v="0"/>
    <n v="0"/>
    <n v="0"/>
    <n v="0"/>
    <n v="0"/>
    <n v="0"/>
  </r>
  <r>
    <n v="9643"/>
    <s v="L56822"/>
    <x v="1"/>
    <n v="299.39999999999998"/>
    <n v="310.5"/>
    <n v="1372"/>
    <n v="143.67550402417322"/>
    <n v="46.3"/>
    <n v="11.100000000000023"/>
    <n v="6.6521758363192189"/>
    <n v="173"/>
    <x v="0"/>
    <n v="0"/>
    <n v="0"/>
    <n v="0"/>
    <n v="0"/>
    <n v="0"/>
  </r>
  <r>
    <n v="9644"/>
    <s v="L56823"/>
    <x v="1"/>
    <n v="299.39999999999998"/>
    <n v="310.39999999999998"/>
    <n v="1509"/>
    <n v="158.02211047556659"/>
    <n v="40.6"/>
    <n v="11"/>
    <n v="6.4156976853080039"/>
    <n v="175"/>
    <x v="0"/>
    <n v="0"/>
    <n v="0"/>
    <n v="0"/>
    <n v="0"/>
    <n v="0"/>
  </r>
  <r>
    <n v="9645"/>
    <s v="L56824"/>
    <x v="1"/>
    <n v="299.3"/>
    <n v="310.39999999999998"/>
    <n v="1629"/>
    <n v="170.58848108992575"/>
    <n v="32.6"/>
    <n v="11.099999999999966"/>
    <n v="5.56118448353158"/>
    <n v="177"/>
    <x v="0"/>
    <n v="0"/>
    <n v="0"/>
    <n v="0"/>
    <n v="0"/>
    <n v="0"/>
  </r>
  <r>
    <n v="9646"/>
    <s v="L56825"/>
    <x v="1"/>
    <n v="299.39999999999998"/>
    <n v="310.5"/>
    <n v="1749"/>
    <n v="183.15485170428494"/>
    <n v="28.1"/>
    <n v="11.100000000000023"/>
    <n v="5.1466513328904062"/>
    <n v="179"/>
    <x v="0"/>
    <n v="0"/>
    <n v="0"/>
    <n v="0"/>
    <n v="0"/>
    <n v="0"/>
  </r>
  <r>
    <n v="9647"/>
    <s v="L56826"/>
    <x v="1"/>
    <n v="299.39999999999998"/>
    <n v="310.39999999999998"/>
    <n v="1582"/>
    <n v="165.66665259930176"/>
    <n v="31.7"/>
    <n v="11"/>
    <n v="5.2516328873978653"/>
    <n v="181"/>
    <x v="0"/>
    <n v="0"/>
    <n v="0"/>
    <n v="0"/>
    <n v="0"/>
    <n v="0"/>
  </r>
  <r>
    <n v="9648"/>
    <s v="L56827"/>
    <x v="1"/>
    <n v="299.2"/>
    <n v="310.2"/>
    <n v="1458"/>
    <n v="152.68140296446393"/>
    <n v="47"/>
    <n v="11"/>
    <n v="7.1760259393298051"/>
    <n v="183"/>
    <x v="0"/>
    <n v="0"/>
    <n v="0"/>
    <n v="0"/>
    <n v="0"/>
    <n v="0"/>
  </r>
  <r>
    <n v="9649"/>
    <s v="L56828"/>
    <x v="1"/>
    <n v="299.10000000000002"/>
    <n v="310.10000000000002"/>
    <n v="1416"/>
    <n v="148.28317324943825"/>
    <n v="41.2"/>
    <n v="11"/>
    <n v="6.1092667378768564"/>
    <n v="185"/>
    <x v="0"/>
    <n v="0"/>
    <n v="0"/>
    <n v="0"/>
    <n v="0"/>
    <n v="0"/>
  </r>
  <r>
    <n v="9650"/>
    <s v="H39063"/>
    <x v="2"/>
    <n v="299.10000000000002"/>
    <n v="310"/>
    <n v="1657"/>
    <n v="173.52063423327624"/>
    <n v="33.1"/>
    <n v="10.899999999999977"/>
    <n v="5.7435329931214438"/>
    <n v="187"/>
    <x v="0"/>
    <n v="0"/>
    <n v="0"/>
    <n v="0"/>
    <n v="0"/>
    <n v="0"/>
  </r>
  <r>
    <n v="9651"/>
    <s v="M24510"/>
    <x v="0"/>
    <n v="299.10000000000002"/>
    <n v="310"/>
    <n v="1437"/>
    <n v="150.4822881069511"/>
    <n v="41.1"/>
    <n v="10.899999999999977"/>
    <n v="6.1848220411956909"/>
    <n v="192"/>
    <x v="0"/>
    <n v="0"/>
    <n v="0"/>
    <n v="0"/>
    <n v="0"/>
    <n v="0"/>
  </r>
  <r>
    <n v="9652"/>
    <s v="M24511"/>
    <x v="0"/>
    <n v="299.10000000000002"/>
    <n v="310"/>
    <n v="1580"/>
    <n v="165.45721308906244"/>
    <n v="36"/>
    <n v="10.899999999999977"/>
    <n v="5.9564596712062476"/>
    <n v="195"/>
    <x v="0"/>
    <n v="0"/>
    <n v="0"/>
    <n v="0"/>
    <n v="0"/>
    <n v="0"/>
  </r>
  <r>
    <n v="9653"/>
    <s v="M24512"/>
    <x v="0"/>
    <n v="299"/>
    <n v="310"/>
    <n v="1488"/>
    <n v="155.82299561805374"/>
    <n v="46.3"/>
    <n v="11"/>
    <n v="7.2146046971158873"/>
    <n v="198"/>
    <x v="0"/>
    <n v="0"/>
    <n v="0"/>
    <n v="0"/>
    <n v="0"/>
    <n v="0"/>
  </r>
  <r>
    <n v="9654"/>
    <s v="L56833"/>
    <x v="1"/>
    <n v="299"/>
    <n v="309.89999999999998"/>
    <n v="1373"/>
    <n v="143.78022377929287"/>
    <n v="55.7"/>
    <n v="10.899999999999977"/>
    <n v="8.0085584645066135"/>
    <n v="201"/>
    <x v="1"/>
    <n v="0"/>
    <n v="0"/>
    <n v="0"/>
    <n v="1"/>
    <n v="0"/>
  </r>
  <r>
    <n v="9655"/>
    <s v="L56834"/>
    <x v="1"/>
    <n v="299.10000000000002"/>
    <n v="310"/>
    <n v="1367"/>
    <n v="143.15190524857491"/>
    <n v="56.3"/>
    <n v="10.899999999999977"/>
    <n v="8.059452265494766"/>
    <n v="203"/>
    <x v="1"/>
    <n v="0"/>
    <n v="0"/>
    <n v="0"/>
    <n v="1"/>
    <n v="0"/>
  </r>
  <r>
    <n v="9656"/>
    <s v="H39069"/>
    <x v="2"/>
    <n v="299.10000000000002"/>
    <n v="310"/>
    <n v="1431"/>
    <n v="149.85396957623314"/>
    <n v="49.5"/>
    <n v="10.899999999999977"/>
    <n v="7.4177714940235404"/>
    <n v="205"/>
    <x v="0"/>
    <n v="0"/>
    <n v="0"/>
    <n v="0"/>
    <n v="0"/>
    <n v="0"/>
  </r>
  <r>
    <n v="9657"/>
    <s v="L56836"/>
    <x v="1"/>
    <n v="299"/>
    <n v="310.10000000000002"/>
    <n v="1623"/>
    <n v="169.96016255920779"/>
    <n v="33"/>
    <n v="11.100000000000023"/>
    <n v="5.6086853644538568"/>
    <n v="210"/>
    <x v="0"/>
    <n v="0"/>
    <n v="0"/>
    <n v="0"/>
    <n v="0"/>
    <n v="0"/>
  </r>
  <r>
    <n v="9658"/>
    <s v="L56837"/>
    <x v="1"/>
    <n v="299"/>
    <n v="310"/>
    <n v="1484"/>
    <n v="155.4041165975751"/>
    <n v="39.6"/>
    <n v="11"/>
    <n v="6.1540030172639746"/>
    <n v="212"/>
    <x v="0"/>
    <n v="0"/>
    <n v="0"/>
    <n v="0"/>
    <n v="0"/>
    <n v="0"/>
  </r>
  <r>
    <n v="9659"/>
    <s v="L56838"/>
    <x v="1"/>
    <n v="299"/>
    <n v="309.89999999999998"/>
    <n v="1548"/>
    <n v="162.10618092523333"/>
    <n v="34.5"/>
    <n v="10.899999999999977"/>
    <n v="5.5926632419205502"/>
    <n v="214"/>
    <x v="0"/>
    <n v="0"/>
    <n v="0"/>
    <n v="0"/>
    <n v="0"/>
    <n v="0"/>
  </r>
  <r>
    <n v="9660"/>
    <s v="L56839"/>
    <x v="1"/>
    <n v="298.89999999999998"/>
    <n v="309.8"/>
    <n v="1287"/>
    <n v="134.77432483900213"/>
    <n v="61.9"/>
    <n v="10.900000000000034"/>
    <n v="8.3425307075342321"/>
    <n v="216"/>
    <x v="1"/>
    <n v="0"/>
    <n v="0"/>
    <n v="0"/>
    <n v="1"/>
    <n v="0"/>
  </r>
  <r>
    <n v="9661"/>
    <s v="M24520"/>
    <x v="0"/>
    <n v="298.89999999999998"/>
    <n v="309.8"/>
    <n v="1392"/>
    <n v="145.7698991265664"/>
    <n v="43.1"/>
    <n v="10.900000000000034"/>
    <n v="6.2826826523550121"/>
    <n v="218"/>
    <x v="0"/>
    <n v="0"/>
    <n v="0"/>
    <n v="0"/>
    <n v="0"/>
    <n v="0"/>
  </r>
  <r>
    <n v="9662"/>
    <s v="H39075"/>
    <x v="2"/>
    <n v="299"/>
    <n v="310"/>
    <n v="1458"/>
    <n v="152.68140296446393"/>
    <n v="44.9"/>
    <n v="11"/>
    <n v="6.8553949931044302"/>
    <n v="221"/>
    <x v="0"/>
    <n v="0"/>
    <n v="0"/>
    <n v="0"/>
    <n v="0"/>
    <n v="0"/>
  </r>
  <r>
    <n v="9663"/>
    <s v="M24522"/>
    <x v="0"/>
    <n v="299.10000000000002"/>
    <n v="310.10000000000002"/>
    <n v="1570"/>
    <n v="164.41001553786586"/>
    <n v="30.9"/>
    <n v="11"/>
    <n v="5.0802694801200552"/>
    <n v="226"/>
    <x v="0"/>
    <n v="0"/>
    <n v="0"/>
    <n v="0"/>
    <n v="0"/>
    <n v="0"/>
  </r>
  <r>
    <n v="9664"/>
    <s v="L56843"/>
    <x v="1"/>
    <n v="299.10000000000002"/>
    <n v="310.10000000000002"/>
    <n v="1435"/>
    <n v="150.27284859671178"/>
    <n v="48.8"/>
    <n v="11"/>
    <n v="7.3333150115195345"/>
    <n v="229"/>
    <x v="1"/>
    <n v="0"/>
    <n v="0"/>
    <n v="0"/>
    <n v="1"/>
    <n v="0"/>
  </r>
  <r>
    <n v="9665"/>
    <s v="L56844"/>
    <x v="1"/>
    <n v="299.10000000000002"/>
    <n v="310.2"/>
    <n v="1317"/>
    <n v="137.91591749259194"/>
    <n v="54.8"/>
    <n v="11.099999999999966"/>
    <n v="7.5577922785940386"/>
    <n v="231"/>
    <x v="1"/>
    <n v="0"/>
    <n v="0"/>
    <n v="0"/>
    <n v="1"/>
    <n v="0"/>
  </r>
  <r>
    <n v="9666"/>
    <s v="L56845"/>
    <x v="1"/>
    <n v="299.2"/>
    <n v="310.3"/>
    <n v="1610"/>
    <n v="168.59880574265222"/>
    <n v="33.299999999999997"/>
    <n v="11.100000000000023"/>
    <n v="5.6143402312303188"/>
    <n v="233"/>
    <x v="0"/>
    <n v="0"/>
    <n v="0"/>
    <n v="0"/>
    <n v="0"/>
    <n v="0"/>
  </r>
  <r>
    <n v="9667"/>
    <s v="M24526"/>
    <x v="0"/>
    <n v="299.10000000000002"/>
    <n v="310.3"/>
    <n v="1838"/>
    <n v="192.47490990993464"/>
    <n v="24"/>
    <n v="11.199999999999989"/>
    <n v="4.6193978378384308"/>
    <n v="235"/>
    <x v="0"/>
    <n v="0"/>
    <n v="0"/>
    <n v="0"/>
    <n v="0"/>
    <n v="0"/>
  </r>
  <r>
    <n v="9668"/>
    <s v="L56847"/>
    <x v="1"/>
    <n v="299.2"/>
    <n v="310.3"/>
    <n v="1352"/>
    <n v="141.58110892178001"/>
    <n v="48.9"/>
    <n v="11.100000000000023"/>
    <n v="6.923316226275043"/>
    <n v="238"/>
    <x v="1"/>
    <n v="0"/>
    <n v="0"/>
    <n v="0"/>
    <n v="1"/>
    <n v="0"/>
  </r>
  <r>
    <n v="9669"/>
    <s v="L56848"/>
    <x v="1"/>
    <n v="299.10000000000002"/>
    <n v="310.3"/>
    <n v="1619"/>
    <n v="169.54128353872918"/>
    <n v="35.200000000000003"/>
    <n v="11.199999999999989"/>
    <n v="5.9678531805632673"/>
    <n v="240"/>
    <x v="0"/>
    <n v="0"/>
    <n v="0"/>
    <n v="0"/>
    <n v="0"/>
    <n v="0"/>
  </r>
  <r>
    <n v="9670"/>
    <s v="L56849"/>
    <x v="1"/>
    <n v="299.10000000000002"/>
    <n v="310.3"/>
    <n v="1619"/>
    <n v="169.54128353872918"/>
    <n v="31.1"/>
    <n v="11.199999999999989"/>
    <n v="5.2727339180544774"/>
    <n v="242"/>
    <x v="0"/>
    <n v="0"/>
    <n v="0"/>
    <n v="0"/>
    <n v="0"/>
    <n v="0"/>
  </r>
  <r>
    <n v="9671"/>
    <s v="L56850"/>
    <x v="1"/>
    <n v="299"/>
    <n v="310.2"/>
    <n v="1690"/>
    <n v="176.97638615222502"/>
    <n v="30.7"/>
    <n v="11.199999999999989"/>
    <n v="5.433175054873308"/>
    <n v="244"/>
    <x v="0"/>
    <n v="0"/>
    <n v="0"/>
    <n v="0"/>
    <n v="0"/>
    <n v="0"/>
  </r>
  <r>
    <n v="9672"/>
    <s v="L56851"/>
    <x v="1"/>
    <n v="299"/>
    <n v="310.2"/>
    <n v="1412"/>
    <n v="147.86429422895961"/>
    <n v="44.1"/>
    <n v="11.199999999999989"/>
    <n v="6.5208153754971194"/>
    <n v="246"/>
    <x v="0"/>
    <n v="0"/>
    <n v="0"/>
    <n v="0"/>
    <n v="0"/>
    <n v="0"/>
  </r>
  <r>
    <n v="9673"/>
    <s v="H39086"/>
    <x v="2"/>
    <n v="299"/>
    <n v="310.2"/>
    <n v="1744"/>
    <n v="182.63125292868662"/>
    <n v="31.5"/>
    <n v="11.199999999999989"/>
    <n v="5.7528844672536286"/>
    <n v="0"/>
    <x v="0"/>
    <n v="0"/>
    <n v="0"/>
    <n v="0"/>
    <n v="0"/>
    <n v="0"/>
  </r>
  <r>
    <n v="9674"/>
    <s v="M24533"/>
    <x v="0"/>
    <n v="299"/>
    <n v="310.10000000000002"/>
    <n v="1593"/>
    <n v="166.81856990561801"/>
    <n v="35.4"/>
    <n v="11.100000000000023"/>
    <n v="5.9053773746588769"/>
    <n v="5"/>
    <x v="0"/>
    <n v="0"/>
    <n v="0"/>
    <n v="0"/>
    <n v="0"/>
    <n v="0"/>
  </r>
  <r>
    <n v="9675"/>
    <s v="L56854"/>
    <x v="1"/>
    <n v="299.10000000000002"/>
    <n v="310.2"/>
    <n v="1695"/>
    <n v="177.49998492782331"/>
    <n v="29.6"/>
    <n v="11.099999999999966"/>
    <n v="5.2539995538635704"/>
    <n v="8"/>
    <x v="0"/>
    <n v="0"/>
    <n v="0"/>
    <n v="0"/>
    <n v="0"/>
    <n v="0"/>
  </r>
  <r>
    <n v="9676"/>
    <s v="M24535"/>
    <x v="0"/>
    <n v="299"/>
    <n v="310.2"/>
    <n v="1298"/>
    <n v="135.92624214531838"/>
    <n v="57.2"/>
    <n v="11.199999999999989"/>
    <n v="7.7749810507122117"/>
    <n v="10"/>
    <x v="0"/>
    <n v="0"/>
    <n v="0"/>
    <n v="0"/>
    <n v="0"/>
    <n v="0"/>
  </r>
  <r>
    <n v="9677"/>
    <s v="L56856"/>
    <x v="1"/>
    <n v="299"/>
    <n v="310.10000000000002"/>
    <n v="1886"/>
    <n v="197.50145815567834"/>
    <n v="21.2"/>
    <n v="11.100000000000023"/>
    <n v="4.1870309129003811"/>
    <n v="13"/>
    <x v="0"/>
    <n v="0"/>
    <n v="0"/>
    <n v="0"/>
    <n v="0"/>
    <n v="0"/>
  </r>
  <r>
    <n v="9678"/>
    <s v="L56857"/>
    <x v="1"/>
    <n v="299"/>
    <n v="310.10000000000002"/>
    <n v="2033"/>
    <n v="212.89526215826831"/>
    <n v="19.3"/>
    <n v="11.100000000000023"/>
    <n v="4.1088785596545785"/>
    <n v="15"/>
    <x v="0"/>
    <n v="0"/>
    <n v="0"/>
    <n v="0"/>
    <n v="0"/>
    <n v="0"/>
  </r>
  <r>
    <n v="9679"/>
    <s v="M24538"/>
    <x v="0"/>
    <n v="299.10000000000002"/>
    <n v="310.2"/>
    <n v="1711"/>
    <n v="179.17550100973784"/>
    <n v="28.1"/>
    <n v="11.099999999999966"/>
    <n v="5.034831578373633"/>
    <n v="17"/>
    <x v="0"/>
    <n v="0"/>
    <n v="0"/>
    <n v="0"/>
    <n v="0"/>
    <n v="0"/>
  </r>
  <r>
    <n v="9680"/>
    <s v="L56859"/>
    <x v="1"/>
    <n v="299.10000000000002"/>
    <n v="310.2"/>
    <n v="1598"/>
    <n v="167.34216868121629"/>
    <n v="33.4"/>
    <n v="11.099999999999966"/>
    <n v="5.5892284339526244"/>
    <n v="20"/>
    <x v="0"/>
    <n v="0"/>
    <n v="0"/>
    <n v="0"/>
    <n v="0"/>
    <n v="0"/>
  </r>
  <r>
    <n v="9681"/>
    <s v="L56860"/>
    <x v="1"/>
    <n v="299.10000000000002"/>
    <n v="310.10000000000002"/>
    <n v="1894"/>
    <n v="198.33921619663562"/>
    <n v="24.2"/>
    <n v="11"/>
    <n v="4.7998090319585813"/>
    <n v="22"/>
    <x v="0"/>
    <n v="0"/>
    <n v="0"/>
    <n v="0"/>
    <n v="0"/>
    <n v="0"/>
  </r>
  <r>
    <n v="9682"/>
    <s v="M24541"/>
    <x v="0"/>
    <n v="299.10000000000002"/>
    <n v="310.10000000000002"/>
    <n v="1412"/>
    <n v="147.86429422895961"/>
    <n v="44.4"/>
    <n v="11"/>
    <n v="6.5651746637658057"/>
    <n v="24"/>
    <x v="0"/>
    <n v="0"/>
    <n v="0"/>
    <n v="0"/>
    <n v="0"/>
    <n v="0"/>
  </r>
  <r>
    <n v="9683"/>
    <s v="L56862"/>
    <x v="1"/>
    <n v="299.10000000000002"/>
    <n v="310"/>
    <n v="1394"/>
    <n v="145.97933863680572"/>
    <n v="46.6"/>
    <n v="10.899999999999977"/>
    <n v="6.8026371804751466"/>
    <n v="27"/>
    <x v="0"/>
    <n v="0"/>
    <n v="0"/>
    <n v="0"/>
    <n v="0"/>
    <n v="0"/>
  </r>
  <r>
    <n v="9684"/>
    <s v="M24543"/>
    <x v="0"/>
    <n v="299"/>
    <n v="310"/>
    <n v="1338"/>
    <n v="140.11503235010477"/>
    <n v="56.4"/>
    <n v="11"/>
    <n v="7.9024878245459087"/>
    <n v="29"/>
    <x v="0"/>
    <n v="0"/>
    <n v="0"/>
    <n v="0"/>
    <n v="0"/>
    <n v="0"/>
  </r>
  <r>
    <n v="9685"/>
    <s v="H39098"/>
    <x v="2"/>
    <n v="298.89999999999998"/>
    <n v="309.89999999999998"/>
    <n v="1376"/>
    <n v="144.09438304465183"/>
    <n v="51"/>
    <n v="11"/>
    <n v="7.3488135352772437"/>
    <n v="32"/>
    <x v="0"/>
    <n v="0"/>
    <n v="0"/>
    <n v="0"/>
    <n v="0"/>
    <n v="0"/>
  </r>
  <r>
    <n v="9686"/>
    <s v="L56865"/>
    <x v="1"/>
    <n v="299"/>
    <n v="310"/>
    <n v="1360"/>
    <n v="142.4188669627373"/>
    <n v="48.1"/>
    <n v="11"/>
    <n v="6.8503475009076649"/>
    <n v="37"/>
    <x v="0"/>
    <n v="0"/>
    <n v="0"/>
    <n v="0"/>
    <n v="0"/>
    <n v="0"/>
  </r>
  <r>
    <n v="9687"/>
    <s v="L56866"/>
    <x v="1"/>
    <n v="299.10000000000002"/>
    <n v="310.10000000000002"/>
    <n v="1486"/>
    <n v="155.61355610781442"/>
    <n v="40.700000000000003"/>
    <n v="11"/>
    <n v="6.3334717335880466"/>
    <n v="39"/>
    <x v="0"/>
    <n v="0"/>
    <n v="0"/>
    <n v="0"/>
    <n v="0"/>
    <n v="0"/>
  </r>
  <r>
    <n v="9688"/>
    <s v="M24547"/>
    <x v="0"/>
    <n v="299.10000000000002"/>
    <n v="310.10000000000002"/>
    <n v="1649"/>
    <n v="172.68287619231896"/>
    <n v="31.6"/>
    <n v="11"/>
    <n v="5.4567788876772791"/>
    <n v="41"/>
    <x v="0"/>
    <n v="0"/>
    <n v="0"/>
    <n v="0"/>
    <n v="0"/>
    <n v="0"/>
  </r>
  <r>
    <n v="9689"/>
    <s v="L56868"/>
    <x v="1"/>
    <n v="299.10000000000002"/>
    <n v="310.10000000000002"/>
    <n v="1367"/>
    <n v="143.15190524857491"/>
    <n v="45.6"/>
    <n v="11"/>
    <n v="6.5277268793350158"/>
    <n v="44"/>
    <x v="0"/>
    <n v="0"/>
    <n v="0"/>
    <n v="0"/>
    <n v="0"/>
    <n v="0"/>
  </r>
  <r>
    <n v="9690"/>
    <s v="L56869"/>
    <x v="1"/>
    <n v="299"/>
    <n v="310.10000000000002"/>
    <n v="1362"/>
    <n v="142.62830647297659"/>
    <n v="59.5"/>
    <n v="11.100000000000023"/>
    <n v="8.4863842351421059"/>
    <n v="46"/>
    <x v="0"/>
    <n v="0"/>
    <n v="0"/>
    <n v="0"/>
    <n v="0"/>
    <n v="0"/>
  </r>
  <r>
    <n v="9691"/>
    <s v="M24550"/>
    <x v="0"/>
    <n v="298.89999999999998"/>
    <n v="310"/>
    <n v="1520"/>
    <n v="159.17402778188287"/>
    <n v="35.6"/>
    <n v="11.100000000000023"/>
    <n v="5.66659538903503"/>
    <n v="48"/>
    <x v="0"/>
    <n v="0"/>
    <n v="0"/>
    <n v="0"/>
    <n v="0"/>
    <n v="0"/>
  </r>
  <r>
    <n v="9692"/>
    <s v="L56871"/>
    <x v="1"/>
    <n v="299"/>
    <n v="310"/>
    <n v="1582"/>
    <n v="165.66665259930176"/>
    <n v="31.9"/>
    <n v="11"/>
    <n v="5.2847662179177259"/>
    <n v="51"/>
    <x v="0"/>
    <n v="0"/>
    <n v="0"/>
    <n v="0"/>
    <n v="0"/>
    <n v="0"/>
  </r>
  <r>
    <n v="9693"/>
    <s v="M24552"/>
    <x v="0"/>
    <n v="299"/>
    <n v="310"/>
    <n v="1667"/>
    <n v="174.56783178447282"/>
    <n v="30"/>
    <n v="11"/>
    <n v="5.2370349535341845"/>
    <n v="53"/>
    <x v="0"/>
    <n v="0"/>
    <n v="0"/>
    <n v="0"/>
    <n v="0"/>
    <n v="0"/>
  </r>
  <r>
    <n v="9694"/>
    <s v="L56873"/>
    <x v="1"/>
    <n v="298.89999999999998"/>
    <n v="310"/>
    <n v="1693"/>
    <n v="177.29054541758398"/>
    <n v="28.8"/>
    <n v="11.100000000000023"/>
    <n v="5.1059677080264194"/>
    <n v="56"/>
    <x v="0"/>
    <n v="0"/>
    <n v="0"/>
    <n v="0"/>
    <n v="0"/>
    <n v="0"/>
  </r>
  <r>
    <n v="9695"/>
    <s v="L56874"/>
    <x v="1"/>
    <n v="298.89999999999998"/>
    <n v="310"/>
    <n v="1559"/>
    <n v="163.25809823154958"/>
    <n v="33.4"/>
    <n v="11.100000000000023"/>
    <n v="5.4528204809337559"/>
    <n v="58"/>
    <x v="0"/>
    <n v="0"/>
    <n v="0"/>
    <n v="0"/>
    <n v="0"/>
    <n v="0"/>
  </r>
  <r>
    <n v="9696"/>
    <s v="L56875"/>
    <x v="1"/>
    <n v="298.89999999999998"/>
    <n v="309.89999999999998"/>
    <n v="1592"/>
    <n v="166.71385015049836"/>
    <n v="32"/>
    <n v="11"/>
    <n v="5.3348432048159475"/>
    <n v="60"/>
    <x v="0"/>
    <n v="0"/>
    <n v="0"/>
    <n v="0"/>
    <n v="0"/>
    <n v="0"/>
  </r>
  <r>
    <n v="9697"/>
    <s v="L56876"/>
    <x v="1"/>
    <n v="298.89999999999998"/>
    <n v="309.89999999999998"/>
    <n v="1404"/>
    <n v="147.02653618800232"/>
    <n v="39.799999999999997"/>
    <n v="11"/>
    <n v="5.8516561402824916"/>
    <n v="62"/>
    <x v="0"/>
    <n v="0"/>
    <n v="0"/>
    <n v="0"/>
    <n v="0"/>
    <n v="0"/>
  </r>
  <r>
    <n v="9698"/>
    <s v="M24557"/>
    <x v="0"/>
    <n v="298.8"/>
    <n v="309.8"/>
    <n v="1413"/>
    <n v="147.96901398407925"/>
    <n v="45.5"/>
    <n v="11"/>
    <n v="6.732590136275606"/>
    <n v="64"/>
    <x v="0"/>
    <n v="0"/>
    <n v="0"/>
    <n v="0"/>
    <n v="0"/>
    <n v="0"/>
  </r>
  <r>
    <n v="9699"/>
    <s v="L56878"/>
    <x v="1"/>
    <n v="298.8"/>
    <n v="309.8"/>
    <n v="1663"/>
    <n v="174.1489527639942"/>
    <n v="28.2"/>
    <n v="11"/>
    <n v="4.9110004679446364"/>
    <n v="67"/>
    <x v="0"/>
    <n v="0"/>
    <n v="0"/>
    <n v="0"/>
    <n v="0"/>
    <n v="0"/>
  </r>
  <r>
    <n v="9700"/>
    <s v="L56879"/>
    <x v="1"/>
    <n v="298.8"/>
    <n v="309.8"/>
    <n v="1508"/>
    <n v="157.91739072044692"/>
    <n v="36.299999999999997"/>
    <n v="11"/>
    <n v="5.732401283152222"/>
    <n v="69"/>
    <x v="0"/>
    <n v="0"/>
    <n v="0"/>
    <n v="0"/>
    <n v="0"/>
    <n v="0"/>
  </r>
  <r>
    <n v="9701"/>
    <s v="M24560"/>
    <x v="0"/>
    <n v="298.89999999999998"/>
    <n v="309.8"/>
    <n v="1353"/>
    <n v="141.68582867689966"/>
    <n v="53.7"/>
    <n v="10.900000000000034"/>
    <n v="7.6085289999495123"/>
    <n v="71"/>
    <x v="0"/>
    <n v="0"/>
    <n v="0"/>
    <n v="0"/>
    <n v="0"/>
    <n v="0"/>
  </r>
  <r>
    <n v="9702"/>
    <s v="L56881"/>
    <x v="1"/>
    <n v="298.8"/>
    <n v="309.8"/>
    <n v="1485"/>
    <n v="155.50883635269477"/>
    <n v="42.4"/>
    <n v="11"/>
    <n v="6.5935746613542578"/>
    <n v="74"/>
    <x v="0"/>
    <n v="0"/>
    <n v="0"/>
    <n v="0"/>
    <n v="0"/>
    <n v="0"/>
  </r>
  <r>
    <n v="9703"/>
    <s v="L56882"/>
    <x v="1"/>
    <n v="298.89999999999998"/>
    <n v="310"/>
    <n v="1633"/>
    <n v="171.00736011040442"/>
    <n v="31.2"/>
    <n v="11.100000000000023"/>
    <n v="5.3354296354446182"/>
    <n v="76"/>
    <x v="0"/>
    <n v="0"/>
    <n v="0"/>
    <n v="0"/>
    <n v="0"/>
    <n v="0"/>
  </r>
  <r>
    <n v="9704"/>
    <s v="L56883"/>
    <x v="1"/>
    <n v="298.89999999999998"/>
    <n v="310"/>
    <n v="1422"/>
    <n v="148.91149178015618"/>
    <n v="43.6"/>
    <n v="11.100000000000023"/>
    <n v="6.4925410416148095"/>
    <n v="78"/>
    <x v="0"/>
    <n v="0"/>
    <n v="0"/>
    <n v="0"/>
    <n v="0"/>
    <n v="0"/>
  </r>
  <r>
    <n v="9705"/>
    <s v="L56884"/>
    <x v="1"/>
    <n v="298.89999999999998"/>
    <n v="310.10000000000002"/>
    <n v="1577"/>
    <n v="165.14305382370347"/>
    <n v="41.4"/>
    <n v="11.200000000000045"/>
    <n v="6.8369224283013237"/>
    <n v="80"/>
    <x v="0"/>
    <n v="0"/>
    <n v="0"/>
    <n v="0"/>
    <n v="0"/>
    <n v="0"/>
  </r>
  <r>
    <n v="9706"/>
    <s v="L56885"/>
    <x v="1"/>
    <n v="298.89999999999998"/>
    <n v="310"/>
    <n v="1482"/>
    <n v="155.1946770873358"/>
    <n v="41.1"/>
    <n v="11.100000000000023"/>
    <n v="6.3785012282895019"/>
    <n v="82"/>
    <x v="0"/>
    <n v="0"/>
    <n v="0"/>
    <n v="0"/>
    <n v="0"/>
    <n v="0"/>
  </r>
  <r>
    <n v="9707"/>
    <s v="M24566"/>
    <x v="0"/>
    <n v="299"/>
    <n v="310.10000000000002"/>
    <n v="1705"/>
    <n v="178.54718247901991"/>
    <n v="30.1"/>
    <n v="11.100000000000023"/>
    <n v="5.374270192618499"/>
    <n v="84"/>
    <x v="0"/>
    <n v="0"/>
    <n v="0"/>
    <n v="0"/>
    <n v="0"/>
    <n v="0"/>
  </r>
  <r>
    <n v="9708"/>
    <s v="L56887"/>
    <x v="1"/>
    <n v="299"/>
    <n v="310.10000000000002"/>
    <n v="1699"/>
    <n v="177.91886394830195"/>
    <n v="32.9"/>
    <n v="11.100000000000023"/>
    <n v="5.8535306238991334"/>
    <n v="87"/>
    <x v="0"/>
    <n v="0"/>
    <n v="0"/>
    <n v="0"/>
    <n v="0"/>
    <n v="0"/>
  </r>
  <r>
    <n v="9709"/>
    <s v="L56888"/>
    <x v="1"/>
    <n v="299"/>
    <n v="310.10000000000002"/>
    <n v="1664"/>
    <n v="174.25367251911388"/>
    <n v="29.7"/>
    <n v="11.100000000000023"/>
    <n v="5.1753340738176821"/>
    <n v="89"/>
    <x v="0"/>
    <n v="0"/>
    <n v="0"/>
    <n v="0"/>
    <n v="0"/>
    <n v="0"/>
  </r>
  <r>
    <n v="9710"/>
    <s v="M24569"/>
    <x v="0"/>
    <n v="299"/>
    <n v="310"/>
    <n v="1486"/>
    <n v="155.61355610781442"/>
    <n v="34.6"/>
    <n v="11"/>
    <n v="5.3842290413303786"/>
    <n v="91"/>
    <x v="0"/>
    <n v="0"/>
    <n v="0"/>
    <n v="0"/>
    <n v="0"/>
    <n v="0"/>
  </r>
  <r>
    <n v="9711"/>
    <s v="L56890"/>
    <x v="1"/>
    <n v="299.10000000000002"/>
    <n v="310.10000000000002"/>
    <n v="1336"/>
    <n v="139.90559283986548"/>
    <n v="61.3"/>
    <n v="11"/>
    <n v="8.5762128410837537"/>
    <n v="94"/>
    <x v="0"/>
    <n v="0"/>
    <n v="0"/>
    <n v="0"/>
    <n v="0"/>
    <n v="0"/>
  </r>
  <r>
    <n v="9712"/>
    <s v="H39125"/>
    <x v="2"/>
    <n v="299.10000000000002"/>
    <n v="310.10000000000002"/>
    <n v="1429"/>
    <n v="149.64453006599382"/>
    <n v="42.9"/>
    <n v="11"/>
    <n v="6.4197503398311344"/>
    <n v="96"/>
    <x v="0"/>
    <n v="0"/>
    <n v="0"/>
    <n v="0"/>
    <n v="0"/>
    <n v="0"/>
  </r>
  <r>
    <n v="9713"/>
    <s v="M24572"/>
    <x v="0"/>
    <n v="299.10000000000002"/>
    <n v="310.2"/>
    <n v="1456"/>
    <n v="152.47196345422464"/>
    <n v="48.4"/>
    <n v="11.099999999999966"/>
    <n v="7.3796430311844725"/>
    <n v="101"/>
    <x v="0"/>
    <n v="0"/>
    <n v="0"/>
    <n v="0"/>
    <n v="0"/>
    <n v="0"/>
  </r>
  <r>
    <n v="9714"/>
    <s v="L56893"/>
    <x v="1"/>
    <n v="299.10000000000002"/>
    <n v="310.2"/>
    <n v="1496"/>
    <n v="156.66075365901102"/>
    <n v="45"/>
    <n v="11.099999999999966"/>
    <n v="7.049733914655496"/>
    <n v="104"/>
    <x v="0"/>
    <n v="0"/>
    <n v="0"/>
    <n v="0"/>
    <n v="0"/>
    <n v="0"/>
  </r>
  <r>
    <n v="9715"/>
    <s v="L56894"/>
    <x v="1"/>
    <n v="299.10000000000002"/>
    <n v="310.10000000000002"/>
    <n v="1894"/>
    <n v="198.33921619663562"/>
    <n v="20.100000000000001"/>
    <n v="11"/>
    <n v="3.9866182455523762"/>
    <n v="106"/>
    <x v="0"/>
    <n v="0"/>
    <n v="0"/>
    <n v="0"/>
    <n v="0"/>
    <n v="0"/>
  </r>
  <r>
    <n v="9716"/>
    <s v="L56895"/>
    <x v="1"/>
    <n v="299.10000000000002"/>
    <n v="310.10000000000002"/>
    <n v="1373"/>
    <n v="143.78022377929287"/>
    <n v="55.6"/>
    <n v="11"/>
    <n v="7.9941804421286831"/>
    <n v="108"/>
    <x v="0"/>
    <n v="0"/>
    <n v="0"/>
    <n v="0"/>
    <n v="0"/>
    <n v="0"/>
  </r>
  <r>
    <n v="9717"/>
    <s v="H39130"/>
    <x v="2"/>
    <n v="299"/>
    <n v="310"/>
    <n v="1387"/>
    <n v="145.24630035096808"/>
    <n v="45.2"/>
    <n v="11"/>
    <n v="6.5651327758637583"/>
    <n v="110"/>
    <x v="0"/>
    <n v="0"/>
    <n v="0"/>
    <n v="0"/>
    <n v="0"/>
    <n v="0"/>
  </r>
  <r>
    <n v="9718"/>
    <s v="L56897"/>
    <x v="1"/>
    <n v="298.89999999999998"/>
    <n v="309.89999999999998"/>
    <n v="1500"/>
    <n v="157.07963267948966"/>
    <n v="44.2"/>
    <n v="11"/>
    <n v="6.9429197644334435"/>
    <n v="115"/>
    <x v="0"/>
    <n v="0"/>
    <n v="0"/>
    <n v="0"/>
    <n v="0"/>
    <n v="0"/>
  </r>
  <r>
    <n v="9719"/>
    <s v="L56898"/>
    <x v="1"/>
    <n v="298.89999999999998"/>
    <n v="309.89999999999998"/>
    <n v="1517"/>
    <n v="158.85986851652387"/>
    <n v="36.6"/>
    <n v="11"/>
    <n v="5.8142711877047741"/>
    <n v="117"/>
    <x v="0"/>
    <n v="0"/>
    <n v="0"/>
    <n v="0"/>
    <n v="0"/>
    <n v="0"/>
  </r>
  <r>
    <n v="9720"/>
    <s v="L56899"/>
    <x v="1"/>
    <n v="298.89999999999998"/>
    <n v="309.89999999999998"/>
    <n v="1309"/>
    <n v="137.07815945163463"/>
    <n v="56.2"/>
    <n v="11"/>
    <n v="7.7037925611818663"/>
    <n v="119"/>
    <x v="0"/>
    <n v="0"/>
    <n v="0"/>
    <n v="0"/>
    <n v="0"/>
    <n v="0"/>
  </r>
  <r>
    <n v="9721"/>
    <s v="M24580"/>
    <x v="0"/>
    <n v="298.89999999999998"/>
    <n v="309.89999999999998"/>
    <n v="1357"/>
    <n v="142.1047076973783"/>
    <n v="54.5"/>
    <n v="11"/>
    <n v="7.7447065695071178"/>
    <n v="121"/>
    <x v="0"/>
    <n v="0"/>
    <n v="0"/>
    <n v="0"/>
    <n v="0"/>
    <n v="0"/>
  </r>
  <r>
    <n v="9722"/>
    <s v="L56901"/>
    <x v="1"/>
    <n v="298.8"/>
    <n v="309.8"/>
    <n v="1490"/>
    <n v="156.03243512829306"/>
    <n v="40.6"/>
    <n v="11"/>
    <n v="6.3349168662086983"/>
    <n v="124"/>
    <x v="0"/>
    <n v="0"/>
    <n v="0"/>
    <n v="0"/>
    <n v="0"/>
    <n v="0"/>
  </r>
  <r>
    <n v="9723"/>
    <s v="H39136"/>
    <x v="2"/>
    <n v="298.8"/>
    <n v="309.8"/>
    <n v="1911"/>
    <n v="200.11945203366983"/>
    <n v="21.6"/>
    <n v="11"/>
    <n v="4.3225801639272685"/>
    <n v="126"/>
    <x v="0"/>
    <n v="0"/>
    <n v="0"/>
    <n v="0"/>
    <n v="0"/>
    <n v="0"/>
  </r>
  <r>
    <n v="9724"/>
    <s v="L56903"/>
    <x v="1"/>
    <n v="298.8"/>
    <n v="309.8"/>
    <n v="1599"/>
    <n v="167.44688843633597"/>
    <n v="33.6"/>
    <n v="11"/>
    <n v="5.6262154514608893"/>
    <n v="131"/>
    <x v="0"/>
    <n v="0"/>
    <n v="0"/>
    <n v="0"/>
    <n v="0"/>
    <n v="0"/>
  </r>
  <r>
    <n v="9725"/>
    <s v="M24584"/>
    <x v="0"/>
    <n v="298.8"/>
    <n v="309.7"/>
    <n v="2098"/>
    <n v="219.70204624104619"/>
    <n v="19"/>
    <n v="10.899999999999977"/>
    <n v="4.1743388785798778"/>
    <n v="133"/>
    <x v="0"/>
    <n v="0"/>
    <n v="0"/>
    <n v="0"/>
    <n v="0"/>
    <n v="0"/>
  </r>
  <r>
    <n v="9726"/>
    <s v="M24585"/>
    <x v="0"/>
    <n v="298.7"/>
    <n v="309.7"/>
    <n v="1629"/>
    <n v="170.58848108992575"/>
    <n v="27.9"/>
    <n v="11"/>
    <n v="4.7594186224089281"/>
    <n v="136"/>
    <x v="0"/>
    <n v="0"/>
    <n v="0"/>
    <n v="0"/>
    <n v="0"/>
    <n v="0"/>
  </r>
  <r>
    <n v="9727"/>
    <s v="L56906"/>
    <x v="1"/>
    <n v="298.8"/>
    <n v="309.8"/>
    <n v="1557"/>
    <n v="163.04865872131026"/>
    <n v="37.200000000000003"/>
    <n v="11"/>
    <n v="6.0654101044327415"/>
    <n v="139"/>
    <x v="0"/>
    <n v="0"/>
    <n v="0"/>
    <n v="0"/>
    <n v="0"/>
    <n v="0"/>
  </r>
  <r>
    <n v="9728"/>
    <s v="L56907"/>
    <x v="1"/>
    <n v="298.8"/>
    <n v="309.8"/>
    <n v="1461"/>
    <n v="152.99556222982292"/>
    <n v="39.4"/>
    <n v="11"/>
    <n v="6.0280251518550232"/>
    <n v="141"/>
    <x v="0"/>
    <n v="0"/>
    <n v="0"/>
    <n v="0"/>
    <n v="0"/>
    <n v="0"/>
  </r>
  <r>
    <n v="9729"/>
    <s v="L56908"/>
    <x v="1"/>
    <n v="298.8"/>
    <n v="309.8"/>
    <n v="1563"/>
    <n v="163.67697725202822"/>
    <n v="33.700000000000003"/>
    <n v="11"/>
    <n v="5.515914133393351"/>
    <n v="143"/>
    <x v="0"/>
    <n v="0"/>
    <n v="0"/>
    <n v="0"/>
    <n v="0"/>
    <n v="0"/>
  </r>
  <r>
    <n v="9730"/>
    <s v="L56909"/>
    <x v="1"/>
    <n v="298.7"/>
    <n v="309.8"/>
    <n v="1695"/>
    <n v="177.49998492782331"/>
    <n v="29"/>
    <n v="11.100000000000023"/>
    <n v="5.1474995629068765"/>
    <n v="145"/>
    <x v="0"/>
    <n v="0"/>
    <n v="0"/>
    <n v="0"/>
    <n v="0"/>
    <n v="0"/>
  </r>
  <r>
    <n v="9731"/>
    <s v="L56910"/>
    <x v="1"/>
    <n v="298.8"/>
    <n v="310"/>
    <n v="1528"/>
    <n v="160.01178582284012"/>
    <n v="36.700000000000003"/>
    <n v="11.199999999999989"/>
    <n v="5.8724325396982326"/>
    <n v="147"/>
    <x v="0"/>
    <n v="0"/>
    <n v="0"/>
    <n v="0"/>
    <n v="0"/>
    <n v="0"/>
  </r>
  <r>
    <n v="9732"/>
    <s v="L56911"/>
    <x v="1"/>
    <n v="298.8"/>
    <n v="310"/>
    <n v="1389"/>
    <n v="145.45573986120741"/>
    <n v="49.6"/>
    <n v="11.199999999999989"/>
    <n v="7.2146046971158873"/>
    <n v="149"/>
    <x v="0"/>
    <n v="0"/>
    <n v="0"/>
    <n v="0"/>
    <n v="0"/>
    <n v="0"/>
  </r>
  <r>
    <n v="9733"/>
    <s v="L56912"/>
    <x v="1"/>
    <n v="298.89999999999998"/>
    <n v="310"/>
    <n v="2231"/>
    <n v="233.62977367196098"/>
    <n v="17.399999999999999"/>
    <n v="11.100000000000023"/>
    <n v="4.065158061892121"/>
    <n v="151"/>
    <x v="0"/>
    <n v="0"/>
    <n v="0"/>
    <n v="0"/>
    <n v="0"/>
    <n v="0"/>
  </r>
  <r>
    <n v="9734"/>
    <s v="M24593"/>
    <x v="0"/>
    <n v="298.89999999999998"/>
    <n v="310.10000000000002"/>
    <n v="1442"/>
    <n v="151.00588688254939"/>
    <n v="42.9"/>
    <n v="11.200000000000045"/>
    <n v="6.4781525472613684"/>
    <n v="153"/>
    <x v="0"/>
    <n v="0"/>
    <n v="0"/>
    <n v="0"/>
    <n v="0"/>
    <n v="0"/>
  </r>
  <r>
    <n v="9735"/>
    <s v="H39148"/>
    <x v="2"/>
    <n v="298.89999999999998"/>
    <n v="310.10000000000002"/>
    <n v="1458"/>
    <n v="152.68140296446393"/>
    <n v="44.3"/>
    <n v="11.200000000000045"/>
    <n v="6.7637861513257516"/>
    <n v="156"/>
    <x v="0"/>
    <n v="0"/>
    <n v="0"/>
    <n v="0"/>
    <n v="0"/>
    <n v="0"/>
  </r>
  <r>
    <n v="9736"/>
    <s v="L56915"/>
    <x v="1"/>
    <n v="299"/>
    <n v="310.10000000000002"/>
    <n v="1444"/>
    <n v="151.21532639278868"/>
    <n v="47.7"/>
    <n v="11.100000000000023"/>
    <n v="7.2129710689360209"/>
    <n v="161"/>
    <x v="0"/>
    <n v="0"/>
    <n v="0"/>
    <n v="0"/>
    <n v="0"/>
    <n v="0"/>
  </r>
  <r>
    <n v="9737"/>
    <s v="M24596"/>
    <x v="0"/>
    <n v="298.89999999999998"/>
    <n v="310"/>
    <n v="1348"/>
    <n v="141.16222990130137"/>
    <n v="58.2"/>
    <n v="11.100000000000023"/>
    <n v="8.2156417802557407"/>
    <n v="163"/>
    <x v="0"/>
    <n v="0"/>
    <n v="0"/>
    <n v="0"/>
    <n v="0"/>
    <n v="0"/>
  </r>
  <r>
    <n v="9738"/>
    <s v="L56917"/>
    <x v="1"/>
    <n v="298.89999999999998"/>
    <n v="310"/>
    <n v="1791"/>
    <n v="187.55308141931064"/>
    <n v="27.6"/>
    <n v="11.100000000000023"/>
    <n v="5.1764650471729734"/>
    <n v="166"/>
    <x v="0"/>
    <n v="0"/>
    <n v="0"/>
    <n v="0"/>
    <n v="0"/>
    <n v="0"/>
  </r>
  <r>
    <n v="9739"/>
    <s v="L56918"/>
    <x v="1"/>
    <n v="299"/>
    <n v="310"/>
    <n v="1509"/>
    <n v="158.02211047556659"/>
    <n v="38"/>
    <n v="11"/>
    <n v="6.0048401980715305"/>
    <n v="168"/>
    <x v="0"/>
    <n v="0"/>
    <n v="0"/>
    <n v="0"/>
    <n v="0"/>
    <n v="0"/>
  </r>
  <r>
    <n v="9740"/>
    <s v="L56919"/>
    <x v="1"/>
    <n v="298.89999999999998"/>
    <n v="310"/>
    <n v="1515"/>
    <n v="158.65042900628455"/>
    <n v="42.9"/>
    <n v="11.100000000000023"/>
    <n v="6.8061034043696074"/>
    <n v="170"/>
    <x v="0"/>
    <n v="0"/>
    <n v="0"/>
    <n v="0"/>
    <n v="0"/>
    <n v="0"/>
  </r>
  <r>
    <n v="9741"/>
    <s v="M24600"/>
    <x v="0"/>
    <n v="298.89999999999998"/>
    <n v="310.10000000000002"/>
    <n v="1655"/>
    <n v="173.31119472303692"/>
    <n v="31.5"/>
    <n v="11.200000000000045"/>
    <n v="5.4593026337756632"/>
    <n v="172"/>
    <x v="0"/>
    <n v="0"/>
    <n v="0"/>
    <n v="0"/>
    <n v="0"/>
    <n v="0"/>
  </r>
  <r>
    <n v="9742"/>
    <s v="L56921"/>
    <x v="1"/>
    <n v="298.89999999999998"/>
    <n v="310.10000000000002"/>
    <n v="1495"/>
    <n v="156.55603390389135"/>
    <n v="42.9"/>
    <n v="11.200000000000045"/>
    <n v="6.716253854476939"/>
    <n v="175"/>
    <x v="0"/>
    <n v="0"/>
    <n v="0"/>
    <n v="0"/>
    <n v="0"/>
    <n v="0"/>
  </r>
  <r>
    <n v="9743"/>
    <s v="L56922"/>
    <x v="1"/>
    <n v="298.89999999999998"/>
    <n v="310.2"/>
    <n v="1623"/>
    <n v="169.96016255920779"/>
    <n v="37.200000000000003"/>
    <n v="11.300000000000011"/>
    <n v="6.3225180472025304"/>
    <n v="177"/>
    <x v="0"/>
    <n v="0"/>
    <n v="0"/>
    <n v="0"/>
    <n v="0"/>
    <n v="0"/>
  </r>
  <r>
    <n v="9744"/>
    <s v="L56923"/>
    <x v="1"/>
    <n v="298.89999999999998"/>
    <n v="310.2"/>
    <n v="1562"/>
    <n v="163.57225749690858"/>
    <n v="42.5"/>
    <n v="11.300000000000011"/>
    <n v="6.951820943618614"/>
    <n v="179"/>
    <x v="0"/>
    <n v="0"/>
    <n v="0"/>
    <n v="0"/>
    <n v="0"/>
    <n v="0"/>
  </r>
  <r>
    <n v="9745"/>
    <s v="L56924"/>
    <x v="1"/>
    <n v="298.8"/>
    <n v="310.10000000000002"/>
    <n v="1574"/>
    <n v="164.82889455834447"/>
    <n v="36.200000000000003"/>
    <n v="11.300000000000011"/>
    <n v="5.9668059830120699"/>
    <n v="181"/>
    <x v="0"/>
    <n v="0"/>
    <n v="0"/>
    <n v="0"/>
    <n v="0"/>
    <n v="0"/>
  </r>
  <r>
    <n v="9746"/>
    <s v="L56925"/>
    <x v="1"/>
    <n v="298.8"/>
    <n v="310"/>
    <n v="1611"/>
    <n v="168.70352549777189"/>
    <n v="32.4"/>
    <n v="11.199999999999989"/>
    <n v="5.4659942261278092"/>
    <n v="183"/>
    <x v="0"/>
    <n v="0"/>
    <n v="0"/>
    <n v="0"/>
    <n v="0"/>
    <n v="0"/>
  </r>
  <r>
    <n v="9747"/>
    <s v="L56926"/>
    <x v="1"/>
    <n v="298.8"/>
    <n v="310"/>
    <n v="1403"/>
    <n v="146.92181643288265"/>
    <n v="45.6"/>
    <n v="11.199999999999989"/>
    <n v="6.6996348293394492"/>
    <n v="185"/>
    <x v="0"/>
    <n v="0"/>
    <n v="0"/>
    <n v="0"/>
    <n v="0"/>
    <n v="0"/>
  </r>
  <r>
    <n v="9748"/>
    <s v="L56927"/>
    <x v="1"/>
    <n v="298.8"/>
    <n v="310.10000000000002"/>
    <n v="1481"/>
    <n v="155.08995733221613"/>
    <n v="47.4"/>
    <n v="11.300000000000011"/>
    <n v="7.3512639775470445"/>
    <n v="187"/>
    <x v="0"/>
    <n v="0"/>
    <n v="0"/>
    <n v="0"/>
    <n v="0"/>
    <n v="0"/>
  </r>
  <r>
    <n v="9749"/>
    <s v="M24608"/>
    <x v="0"/>
    <n v="298.89999999999998"/>
    <n v="310.10000000000002"/>
    <n v="1441"/>
    <n v="150.90116712742974"/>
    <n v="41.2"/>
    <n v="11.200000000000045"/>
    <n v="6.2171280856501063"/>
    <n v="189"/>
    <x v="0"/>
    <n v="0"/>
    <n v="0"/>
    <n v="0"/>
    <n v="0"/>
    <n v="0"/>
  </r>
  <r>
    <n v="9750"/>
    <s v="H39163"/>
    <x v="2"/>
    <n v="298.8"/>
    <n v="310.10000000000002"/>
    <n v="1483"/>
    <n v="155.29939684245542"/>
    <n v="45.4"/>
    <n v="11.300000000000011"/>
    <n v="7.0505926166474753"/>
    <n v="192"/>
    <x v="0"/>
    <n v="0"/>
    <n v="0"/>
    <n v="0"/>
    <n v="0"/>
    <n v="0"/>
  </r>
  <r>
    <n v="9751"/>
    <s v="L56930"/>
    <x v="1"/>
    <n v="298.7"/>
    <n v="310"/>
    <n v="1555"/>
    <n v="162.83921921107094"/>
    <n v="32.6"/>
    <n v="11.300000000000011"/>
    <n v="5.3085585462809135"/>
    <n v="197"/>
    <x v="0"/>
    <n v="0"/>
    <n v="0"/>
    <n v="0"/>
    <n v="0"/>
    <n v="0"/>
  </r>
  <r>
    <n v="9752"/>
    <s v="L56931"/>
    <x v="1"/>
    <n v="298.60000000000002"/>
    <n v="309.89999999999998"/>
    <n v="1615"/>
    <n v="169.12240451825053"/>
    <n v="28.8"/>
    <n v="11.299999999999955"/>
    <n v="4.8707252501256155"/>
    <n v="199"/>
    <x v="0"/>
    <n v="0"/>
    <n v="0"/>
    <n v="0"/>
    <n v="0"/>
    <n v="0"/>
  </r>
  <r>
    <n v="9753"/>
    <s v="L56932"/>
    <x v="1"/>
    <n v="298.60000000000002"/>
    <n v="309.8"/>
    <n v="1561"/>
    <n v="163.4675377417889"/>
    <n v="32.6"/>
    <n v="11.199999999999989"/>
    <n v="5.3290417303823183"/>
    <n v="201"/>
    <x v="0"/>
    <n v="0"/>
    <n v="0"/>
    <n v="0"/>
    <n v="0"/>
    <n v="0"/>
  </r>
  <r>
    <n v="9754"/>
    <s v="L56933"/>
    <x v="1"/>
    <n v="298.5"/>
    <n v="309.8"/>
    <n v="1593"/>
    <n v="166.81856990561801"/>
    <n v="35.1"/>
    <n v="11.300000000000011"/>
    <n v="5.855331803687192"/>
    <n v="203"/>
    <x v="0"/>
    <n v="0"/>
    <n v="0"/>
    <n v="0"/>
    <n v="0"/>
    <n v="0"/>
  </r>
  <r>
    <n v="9755"/>
    <s v="M24614"/>
    <x v="0"/>
    <n v="298.5"/>
    <n v="309.7"/>
    <n v="1552"/>
    <n v="162.52505994571194"/>
    <n v="34"/>
    <n v="11.199999999999989"/>
    <n v="5.5258520381542056"/>
    <n v="205"/>
    <x v="0"/>
    <n v="0"/>
    <n v="0"/>
    <n v="0"/>
    <n v="0"/>
    <n v="0"/>
  </r>
  <r>
    <n v="9756"/>
    <s v="H39169"/>
    <x v="2"/>
    <n v="298.5"/>
    <n v="309.7"/>
    <n v="1561"/>
    <n v="163.4675377417889"/>
    <n v="35.299999999999997"/>
    <n v="11.199999999999989"/>
    <n v="5.7704040822851477"/>
    <n v="208"/>
    <x v="0"/>
    <n v="0"/>
    <n v="0"/>
    <n v="0"/>
    <n v="0"/>
    <n v="0"/>
  </r>
  <r>
    <n v="9757"/>
    <s v="L56936"/>
    <x v="1"/>
    <n v="298.60000000000002"/>
    <n v="309.8"/>
    <n v="1597"/>
    <n v="167.23744892609665"/>
    <n v="35.9"/>
    <n v="11.199999999999989"/>
    <n v="6.0038244164468697"/>
    <n v="213"/>
    <x v="0"/>
    <n v="0"/>
    <n v="0"/>
    <n v="0"/>
    <n v="0"/>
    <n v="0"/>
  </r>
  <r>
    <n v="9758"/>
    <s v="M24617"/>
    <x v="0"/>
    <n v="298.60000000000002"/>
    <n v="309.89999999999998"/>
    <n v="1517"/>
    <n v="158.85986851652387"/>
    <n v="34"/>
    <n v="11.299999999999955"/>
    <n v="5.401235529561812"/>
    <n v="215"/>
    <x v="0"/>
    <n v="0"/>
    <n v="0"/>
    <n v="0"/>
    <n v="0"/>
    <n v="0"/>
  </r>
  <r>
    <n v="9759"/>
    <s v="L56938"/>
    <x v="1"/>
    <n v="298.60000000000002"/>
    <n v="309.8"/>
    <n v="2271"/>
    <n v="237.81856387674733"/>
    <n v="16.2"/>
    <n v="11.199999999999989"/>
    <n v="3.8526607348033068"/>
    <n v="218"/>
    <x v="1"/>
    <n v="1"/>
    <n v="0"/>
    <n v="0"/>
    <n v="0"/>
    <n v="0"/>
  </r>
  <r>
    <n v="9760"/>
    <s v="L56939"/>
    <x v="1"/>
    <n v="298.5"/>
    <n v="309.7"/>
    <n v="1613"/>
    <n v="168.91296500801121"/>
    <n v="36.700000000000003"/>
    <n v="11.199999999999989"/>
    <n v="6.1991058157940122"/>
    <n v="0"/>
    <x v="0"/>
    <n v="0"/>
    <n v="0"/>
    <n v="0"/>
    <n v="0"/>
    <n v="0"/>
  </r>
  <r>
    <n v="9761"/>
    <s v="M24620"/>
    <x v="0"/>
    <n v="298.5"/>
    <n v="309.60000000000002"/>
    <n v="1509"/>
    <n v="158.02211047556659"/>
    <n v="47.3"/>
    <n v="11.100000000000023"/>
    <n v="7.4744458254942989"/>
    <n v="2"/>
    <x v="0"/>
    <n v="0"/>
    <n v="0"/>
    <n v="0"/>
    <n v="0"/>
    <n v="0"/>
  </r>
  <r>
    <n v="9762"/>
    <s v="L56941"/>
    <x v="1"/>
    <n v="298.60000000000002"/>
    <n v="309.7"/>
    <n v="1703"/>
    <n v="178.33774296878059"/>
    <n v="26.1"/>
    <n v="11.099999999999966"/>
    <n v="4.6546150914851729"/>
    <n v="5"/>
    <x v="0"/>
    <n v="0"/>
    <n v="0"/>
    <n v="0"/>
    <n v="0"/>
    <n v="0"/>
  </r>
  <r>
    <n v="9763"/>
    <s v="L56942"/>
    <x v="1"/>
    <n v="298.60000000000002"/>
    <n v="309.7"/>
    <n v="1925"/>
    <n v="201.58552860534508"/>
    <n v="22.1"/>
    <n v="11.099999999999966"/>
    <n v="4.4550401821781263"/>
    <n v="7"/>
    <x v="0"/>
    <n v="0"/>
    <n v="0"/>
    <n v="0"/>
    <n v="0"/>
    <n v="0"/>
  </r>
  <r>
    <n v="9764"/>
    <s v="M24623"/>
    <x v="0"/>
    <n v="298.60000000000002"/>
    <n v="309.60000000000002"/>
    <n v="1635"/>
    <n v="171.21679962064371"/>
    <n v="29.7"/>
    <n v="11"/>
    <n v="5.0851389487331184"/>
    <n v="9"/>
    <x v="0"/>
    <n v="0"/>
    <n v="0"/>
    <n v="0"/>
    <n v="0"/>
    <n v="0"/>
  </r>
  <r>
    <n v="9765"/>
    <s v="L56944"/>
    <x v="1"/>
    <n v="298.5"/>
    <n v="309.5"/>
    <n v="1294"/>
    <n v="135.50736312483974"/>
    <n v="66.7"/>
    <n v="11"/>
    <n v="9.0383411204268107"/>
    <n v="12"/>
    <x v="1"/>
    <n v="0"/>
    <n v="0"/>
    <n v="1"/>
    <n v="0"/>
    <n v="0"/>
  </r>
  <r>
    <n v="9766"/>
    <s v="L56945"/>
    <x v="1"/>
    <n v="298.60000000000002"/>
    <n v="309.60000000000002"/>
    <n v="1472"/>
    <n v="154.14747953613917"/>
    <n v="39.1"/>
    <n v="11"/>
    <n v="6.0271664498630413"/>
    <n v="14"/>
    <x v="0"/>
    <n v="0"/>
    <n v="0"/>
    <n v="0"/>
    <n v="0"/>
    <n v="0"/>
  </r>
  <r>
    <n v="9767"/>
    <s v="H39180"/>
    <x v="2"/>
    <n v="298.60000000000002"/>
    <n v="309.60000000000002"/>
    <n v="1449"/>
    <n v="151.73892516838703"/>
    <n v="42.5"/>
    <n v="11"/>
    <n v="6.4489043196564486"/>
    <n v="16"/>
    <x v="0"/>
    <n v="0"/>
    <n v="0"/>
    <n v="0"/>
    <n v="0"/>
    <n v="0"/>
  </r>
  <r>
    <n v="9768"/>
    <s v="L56947"/>
    <x v="1"/>
    <n v="298.60000000000002"/>
    <n v="309.60000000000002"/>
    <n v="1563"/>
    <n v="163.67697725202822"/>
    <n v="35"/>
    <n v="11"/>
    <n v="5.7286942038209885"/>
    <n v="21"/>
    <x v="0"/>
    <n v="0"/>
    <n v="0"/>
    <n v="0"/>
    <n v="0"/>
    <n v="0"/>
  </r>
  <r>
    <n v="9769"/>
    <s v="L56948"/>
    <x v="1"/>
    <n v="298.60000000000002"/>
    <n v="309.60000000000002"/>
    <n v="1611"/>
    <n v="168.70352549777189"/>
    <n v="35.700000000000003"/>
    <n v="11"/>
    <n v="6.0227158602704565"/>
    <n v="23"/>
    <x v="0"/>
    <n v="0"/>
    <n v="0"/>
    <n v="0"/>
    <n v="0"/>
    <n v="0"/>
  </r>
  <r>
    <n v="9770"/>
    <s v="L56949"/>
    <x v="1"/>
    <n v="298.60000000000002"/>
    <n v="309.60000000000002"/>
    <n v="1386"/>
    <n v="145.14158059584844"/>
    <n v="48.6"/>
    <n v="11"/>
    <n v="7.0538808169582348"/>
    <n v="25"/>
    <x v="0"/>
    <n v="0"/>
    <n v="0"/>
    <n v="0"/>
    <n v="0"/>
    <n v="0"/>
  </r>
  <r>
    <n v="9771"/>
    <s v="H39184"/>
    <x v="2"/>
    <n v="298.60000000000002"/>
    <n v="309.5"/>
    <n v="1584"/>
    <n v="165.87609210954108"/>
    <n v="31.8"/>
    <n v="10.899999999999977"/>
    <n v="5.2748597290834063"/>
    <n v="27"/>
    <x v="0"/>
    <n v="0"/>
    <n v="0"/>
    <n v="0"/>
    <n v="0"/>
    <n v="0"/>
  </r>
  <r>
    <n v="9772"/>
    <s v="M24631"/>
    <x v="0"/>
    <n v="298.7"/>
    <n v="309.60000000000002"/>
    <n v="1424"/>
    <n v="149.12093129039553"/>
    <n v="50.4"/>
    <n v="10.900000000000034"/>
    <n v="7.5156949370359341"/>
    <n v="32"/>
    <x v="0"/>
    <n v="0"/>
    <n v="0"/>
    <n v="0"/>
    <n v="0"/>
    <n v="0"/>
  </r>
  <r>
    <n v="9773"/>
    <s v="L56952"/>
    <x v="1"/>
    <n v="298.5"/>
    <n v="309.5"/>
    <n v="1561"/>
    <n v="163.4675377417889"/>
    <n v="34.799999999999997"/>
    <n v="11"/>
    <n v="5.6886703134142538"/>
    <n v="35"/>
    <x v="0"/>
    <n v="0"/>
    <n v="0"/>
    <n v="0"/>
    <n v="0"/>
    <n v="0"/>
  </r>
  <r>
    <n v="9774"/>
    <s v="L56953"/>
    <x v="1"/>
    <n v="298.5"/>
    <n v="309.39999999999998"/>
    <n v="1560"/>
    <n v="163.36281798666923"/>
    <n v="37.9"/>
    <n v="10.899999999999977"/>
    <n v="6.1914508016947636"/>
    <n v="37"/>
    <x v="0"/>
    <n v="0"/>
    <n v="0"/>
    <n v="0"/>
    <n v="0"/>
    <n v="0"/>
  </r>
  <r>
    <n v="9775"/>
    <s v="H39188"/>
    <x v="2"/>
    <n v="298.60000000000002"/>
    <n v="309.5"/>
    <n v="1375"/>
    <n v="143.98966328953216"/>
    <n v="41"/>
    <n v="10.899999999999977"/>
    <n v="5.9035761948708183"/>
    <n v="39"/>
    <x v="0"/>
    <n v="0"/>
    <n v="0"/>
    <n v="0"/>
    <n v="0"/>
    <n v="0"/>
  </r>
  <r>
    <n v="9776"/>
    <s v="M24635"/>
    <x v="0"/>
    <n v="298.60000000000002"/>
    <n v="309.5"/>
    <n v="1684"/>
    <n v="176.34806762150706"/>
    <n v="27.8"/>
    <n v="10.899999999999977"/>
    <n v="4.9024762798778969"/>
    <n v="44"/>
    <x v="0"/>
    <n v="0"/>
    <n v="0"/>
    <n v="0"/>
    <n v="0"/>
    <n v="0"/>
  </r>
  <r>
    <n v="9777"/>
    <s v="M24636"/>
    <x v="0"/>
    <n v="298.60000000000002"/>
    <n v="309.60000000000002"/>
    <n v="1397"/>
    <n v="146.29349790216469"/>
    <n v="54.1"/>
    <n v="11"/>
    <n v="7.9144782365071098"/>
    <n v="47"/>
    <x v="0"/>
    <n v="0"/>
    <n v="0"/>
    <n v="0"/>
    <n v="0"/>
    <n v="0"/>
  </r>
  <r>
    <n v="9778"/>
    <s v="L56957"/>
    <x v="1"/>
    <n v="298.60000000000002"/>
    <n v="309.60000000000002"/>
    <n v="1387"/>
    <n v="145.24630035096808"/>
    <n v="57.6"/>
    <n v="11"/>
    <n v="8.3661869002157623"/>
    <n v="50"/>
    <x v="0"/>
    <n v="0"/>
    <n v="0"/>
    <n v="0"/>
    <n v="0"/>
    <n v="0"/>
  </r>
  <r>
    <n v="9779"/>
    <s v="H39192"/>
    <x v="2"/>
    <n v="298.7"/>
    <n v="309.7"/>
    <n v="1311"/>
    <n v="137.28759896187395"/>
    <n v="54.5"/>
    <n v="11"/>
    <n v="7.4821741434221307"/>
    <n v="52"/>
    <x v="0"/>
    <n v="0"/>
    <n v="0"/>
    <n v="0"/>
    <n v="0"/>
    <n v="0"/>
  </r>
  <r>
    <n v="9780"/>
    <s v="L56959"/>
    <x v="1"/>
    <n v="298.8"/>
    <n v="309.8"/>
    <n v="1509"/>
    <n v="158.02211047556659"/>
    <n v="36.200000000000003"/>
    <n v="11"/>
    <n v="5.720400399215511"/>
    <n v="57"/>
    <x v="0"/>
    <n v="0"/>
    <n v="0"/>
    <n v="0"/>
    <n v="0"/>
    <n v="0"/>
  </r>
  <r>
    <n v="9781"/>
    <s v="M24640"/>
    <x v="0"/>
    <n v="298.8"/>
    <n v="309.8"/>
    <n v="1477"/>
    <n v="154.67107831173746"/>
    <n v="46.7"/>
    <n v="11"/>
    <n v="7.2231393571581402"/>
    <n v="59"/>
    <x v="0"/>
    <n v="0"/>
    <n v="0"/>
    <n v="0"/>
    <n v="0"/>
    <n v="0"/>
  </r>
  <r>
    <n v="9782"/>
    <s v="L56961"/>
    <x v="1"/>
    <n v="298.8"/>
    <n v="309.89999999999998"/>
    <n v="1441"/>
    <n v="150.90116712742974"/>
    <n v="41.6"/>
    <n v="11.099999999999966"/>
    <n v="6.2774885525010777"/>
    <n v="62"/>
    <x v="0"/>
    <n v="0"/>
    <n v="0"/>
    <n v="0"/>
    <n v="0"/>
    <n v="0"/>
  </r>
  <r>
    <n v="9783"/>
    <s v="L56962"/>
    <x v="1"/>
    <n v="298.7"/>
    <n v="309.89999999999998"/>
    <n v="1404"/>
    <n v="147.02653618800232"/>
    <n v="47.1"/>
    <n v="11.199999999999989"/>
    <n v="6.9249498544549093"/>
    <n v="64"/>
    <x v="0"/>
    <n v="0"/>
    <n v="0"/>
    <n v="0"/>
    <n v="0"/>
    <n v="0"/>
  </r>
  <r>
    <n v="9784"/>
    <s v="H39197"/>
    <x v="2"/>
    <n v="298.8"/>
    <n v="309.89999999999998"/>
    <n v="1466"/>
    <n v="153.51916100542121"/>
    <n v="44.6"/>
    <n v="11.099999999999966"/>
    <n v="6.8469545808417864"/>
    <n v="66"/>
    <x v="0"/>
    <n v="0"/>
    <n v="0"/>
    <n v="0"/>
    <n v="0"/>
    <n v="0"/>
  </r>
  <r>
    <n v="9785"/>
    <s v="M24644"/>
    <x v="0"/>
    <n v="298.7"/>
    <n v="309.8"/>
    <n v="1435"/>
    <n v="150.27284859671178"/>
    <n v="48.8"/>
    <n v="11.100000000000023"/>
    <n v="7.3333150115195345"/>
    <n v="71"/>
    <x v="0"/>
    <n v="0"/>
    <n v="0"/>
    <n v="0"/>
    <n v="0"/>
    <n v="0"/>
  </r>
  <r>
    <n v="9786"/>
    <s v="H39199"/>
    <x v="2"/>
    <n v="298.7"/>
    <n v="309.7"/>
    <n v="1697"/>
    <n v="177.70942443806265"/>
    <n v="29.8"/>
    <n v="11"/>
    <n v="5.2957408482542672"/>
    <n v="74"/>
    <x v="0"/>
    <n v="0"/>
    <n v="0"/>
    <n v="0"/>
    <n v="0"/>
    <n v="0"/>
  </r>
  <r>
    <n v="9787"/>
    <s v="M24646"/>
    <x v="0"/>
    <n v="298.7"/>
    <n v="309.60000000000002"/>
    <n v="1738"/>
    <n v="182.00293439796869"/>
    <n v="27.3"/>
    <n v="10.900000000000034"/>
    <n v="4.9686801090645449"/>
    <n v="79"/>
    <x v="0"/>
    <n v="0"/>
    <n v="0"/>
    <n v="0"/>
    <n v="0"/>
    <n v="0"/>
  </r>
  <r>
    <n v="9788"/>
    <s v="H39201"/>
    <x v="2"/>
    <n v="298.60000000000002"/>
    <n v="309.5"/>
    <n v="1420"/>
    <n v="148.70205226991686"/>
    <n v="50.4"/>
    <n v="10.899999999999977"/>
    <n v="7.4945834344038094"/>
    <n v="82"/>
    <x v="0"/>
    <n v="0"/>
    <n v="0"/>
    <n v="0"/>
    <n v="0"/>
    <n v="0"/>
  </r>
  <r>
    <n v="9789"/>
    <s v="M24648"/>
    <x v="0"/>
    <n v="298.5"/>
    <n v="309.5"/>
    <n v="1535"/>
    <n v="160.74482410867773"/>
    <n v="39.799999999999997"/>
    <n v="11"/>
    <n v="6.3976439995253731"/>
    <n v="87"/>
    <x v="0"/>
    <n v="0"/>
    <n v="0"/>
    <n v="0"/>
    <n v="0"/>
    <n v="0"/>
  </r>
  <r>
    <n v="9790"/>
    <s v="L56969"/>
    <x v="1"/>
    <n v="298.60000000000002"/>
    <n v="309.60000000000002"/>
    <n v="1715"/>
    <n v="179.59438003021651"/>
    <n v="28.4"/>
    <n v="11"/>
    <n v="5.1004803928581488"/>
    <n v="90"/>
    <x v="0"/>
    <n v="0"/>
    <n v="0"/>
    <n v="0"/>
    <n v="0"/>
    <n v="0"/>
  </r>
  <r>
    <n v="9791"/>
    <s v="L56970"/>
    <x v="1"/>
    <n v="298.60000000000002"/>
    <n v="309.5"/>
    <n v="1483"/>
    <n v="155.29939684245542"/>
    <n v="43.2"/>
    <n v="10.899999999999977"/>
    <n v="6.7089339435940749"/>
    <n v="92"/>
    <x v="0"/>
    <n v="0"/>
    <n v="0"/>
    <n v="0"/>
    <n v="0"/>
    <n v="0"/>
  </r>
  <r>
    <n v="9792"/>
    <s v="M24651"/>
    <x v="0"/>
    <n v="298.5"/>
    <n v="309.39999999999998"/>
    <n v="1521"/>
    <n v="159.27874753700249"/>
    <n v="37.5"/>
    <n v="10.899999999999977"/>
    <n v="5.9729530326375935"/>
    <n v="94"/>
    <x v="0"/>
    <n v="0"/>
    <n v="0"/>
    <n v="0"/>
    <n v="0"/>
    <n v="0"/>
  </r>
  <r>
    <n v="9793"/>
    <s v="H39206"/>
    <x v="2"/>
    <n v="298.5"/>
    <n v="309.39999999999998"/>
    <n v="1573"/>
    <n v="164.72417480322483"/>
    <n v="36"/>
    <n v="10.899999999999977"/>
    <n v="5.9300702929160938"/>
    <n v="97"/>
    <x v="0"/>
    <n v="0"/>
    <n v="0"/>
    <n v="0"/>
    <n v="0"/>
    <n v="0"/>
  </r>
  <r>
    <n v="9794"/>
    <s v="H39207"/>
    <x v="2"/>
    <n v="298.5"/>
    <n v="309.39999999999998"/>
    <n v="1414"/>
    <n v="148.0737337391989"/>
    <n v="46.7"/>
    <n v="10.899999999999977"/>
    <n v="6.9150433656205887"/>
    <n v="102"/>
    <x v="0"/>
    <n v="0"/>
    <n v="0"/>
    <n v="0"/>
    <n v="0"/>
    <n v="0"/>
  </r>
  <r>
    <n v="9795"/>
    <s v="L56974"/>
    <x v="1"/>
    <n v="298.5"/>
    <n v="309.3"/>
    <n v="1590"/>
    <n v="166.50441064025901"/>
    <n v="33.9"/>
    <n v="10.800000000000011"/>
    <n v="5.6444995207047803"/>
    <n v="107"/>
    <x v="0"/>
    <n v="0"/>
    <n v="0"/>
    <n v="0"/>
    <n v="0"/>
    <n v="0"/>
  </r>
  <r>
    <n v="9796"/>
    <s v="L56975"/>
    <x v="1"/>
    <n v="298.5"/>
    <n v="309.3"/>
    <n v="1623"/>
    <n v="169.96016255920779"/>
    <n v="33.1"/>
    <n v="10.800000000000011"/>
    <n v="5.6256813807097776"/>
    <n v="109"/>
    <x v="0"/>
    <n v="0"/>
    <n v="0"/>
    <n v="0"/>
    <n v="0"/>
    <n v="0"/>
  </r>
  <r>
    <n v="9797"/>
    <s v="H39210"/>
    <x v="2"/>
    <n v="298.39999999999998"/>
    <n v="309.3"/>
    <n v="1694"/>
    <n v="177.39526517270366"/>
    <n v="30.9"/>
    <n v="10.900000000000034"/>
    <n v="5.4815136938365434"/>
    <n v="111"/>
    <x v="0"/>
    <n v="0"/>
    <n v="0"/>
    <n v="0"/>
    <n v="0"/>
    <n v="0"/>
  </r>
  <r>
    <n v="9798"/>
    <s v="M24657"/>
    <x v="0"/>
    <n v="298.39999999999998"/>
    <n v="309.2"/>
    <n v="1597"/>
    <n v="167.23744892609665"/>
    <n v="33.5"/>
    <n v="10.800000000000011"/>
    <n v="5.6024545390242375"/>
    <n v="116"/>
    <x v="0"/>
    <n v="0"/>
    <n v="0"/>
    <n v="0"/>
    <n v="0"/>
    <n v="0"/>
  </r>
  <r>
    <n v="9799"/>
    <s v="L56978"/>
    <x v="1"/>
    <n v="298.5"/>
    <n v="309.3"/>
    <n v="1471"/>
    <n v="154.04275978101953"/>
    <n v="44.7"/>
    <n v="10.800000000000011"/>
    <n v="6.8857113622115733"/>
    <n v="119"/>
    <x v="0"/>
    <n v="0"/>
    <n v="0"/>
    <n v="0"/>
    <n v="0"/>
    <n v="0"/>
  </r>
  <r>
    <n v="9800"/>
    <s v="M24659"/>
    <x v="0"/>
    <n v="298.5"/>
    <n v="309.3"/>
    <n v="1551"/>
    <n v="162.42034019059233"/>
    <n v="34.700000000000003"/>
    <n v="10.800000000000011"/>
    <n v="5.6359858046135543"/>
    <n v="121"/>
    <x v="0"/>
    <n v="0"/>
    <n v="0"/>
    <n v="0"/>
    <n v="0"/>
    <n v="0"/>
  </r>
  <r>
    <n v="9801"/>
    <s v="H39214"/>
    <x v="2"/>
    <n v="298.5"/>
    <n v="309.3"/>
    <n v="1421"/>
    <n v="148.80677202503654"/>
    <n v="50.3"/>
    <n v="10.800000000000011"/>
    <n v="7.4849806328593376"/>
    <n v="124"/>
    <x v="0"/>
    <n v="0"/>
    <n v="0"/>
    <n v="0"/>
    <n v="0"/>
    <n v="0"/>
  </r>
  <r>
    <n v="9802"/>
    <s v="M24661"/>
    <x v="0"/>
    <n v="298.39999999999998"/>
    <n v="309.3"/>
    <n v="1496"/>
    <n v="156.66075365901102"/>
    <n v="45.6"/>
    <n v="10.900000000000034"/>
    <n v="7.1437303668509031"/>
    <n v="129"/>
    <x v="0"/>
    <n v="0"/>
    <n v="0"/>
    <n v="0"/>
    <n v="0"/>
    <n v="0"/>
  </r>
  <r>
    <n v="9803"/>
    <s v="H39216"/>
    <x v="2"/>
    <n v="298.39999999999998"/>
    <n v="309.3"/>
    <n v="1984"/>
    <n v="207.76399415740497"/>
    <n v="19.2"/>
    <n v="10.900000000000034"/>
    <n v="3.9890686878221748"/>
    <n v="132"/>
    <x v="0"/>
    <n v="0"/>
    <n v="0"/>
    <n v="0"/>
    <n v="0"/>
    <n v="0"/>
  </r>
  <r>
    <n v="9804"/>
    <s v="L56983"/>
    <x v="1"/>
    <n v="298.39999999999998"/>
    <n v="309.2"/>
    <n v="1692"/>
    <n v="177.18582566246431"/>
    <n v="29.8"/>
    <n v="10.800000000000011"/>
    <n v="5.2801376047414372"/>
    <n v="137"/>
    <x v="0"/>
    <n v="0"/>
    <n v="0"/>
    <n v="0"/>
    <n v="0"/>
    <n v="0"/>
  </r>
  <r>
    <n v="9805"/>
    <s v="L56984"/>
    <x v="1"/>
    <n v="298.39999999999998"/>
    <n v="309.10000000000002"/>
    <n v="1467"/>
    <n v="153.62388076054089"/>
    <n v="42.5"/>
    <n v="10.700000000000045"/>
    <n v="6.5290149323229878"/>
    <n v="139"/>
    <x v="0"/>
    <n v="0"/>
    <n v="0"/>
    <n v="0"/>
    <n v="0"/>
    <n v="0"/>
  </r>
  <r>
    <n v="9806"/>
    <s v="L56985"/>
    <x v="1"/>
    <n v="298.39999999999998"/>
    <n v="309.2"/>
    <n v="1651"/>
    <n v="172.89231570255828"/>
    <n v="28.5"/>
    <n v="10.800000000000011"/>
    <n v="4.9274309975229107"/>
    <n v="141"/>
    <x v="0"/>
    <n v="0"/>
    <n v="0"/>
    <n v="0"/>
    <n v="0"/>
    <n v="0"/>
  </r>
  <r>
    <n v="9807"/>
    <s v="L56986"/>
    <x v="1"/>
    <n v="298.3"/>
    <n v="309.10000000000002"/>
    <n v="1417"/>
    <n v="148.3878930045579"/>
    <n v="60.5"/>
    <n v="10.800000000000011"/>
    <n v="8.9774675267757527"/>
    <n v="143"/>
    <x v="0"/>
    <n v="0"/>
    <n v="0"/>
    <n v="0"/>
    <n v="0"/>
    <n v="0"/>
  </r>
  <r>
    <n v="9808"/>
    <s v="L56987"/>
    <x v="1"/>
    <n v="298.2"/>
    <n v="309"/>
    <n v="1413"/>
    <n v="147.96901398407925"/>
    <n v="55"/>
    <n v="10.800000000000011"/>
    <n v="8.1382957691243583"/>
    <n v="145"/>
    <x v="0"/>
    <n v="0"/>
    <n v="0"/>
    <n v="0"/>
    <n v="0"/>
    <n v="0"/>
  </r>
  <r>
    <n v="9809"/>
    <s v="M24668"/>
    <x v="0"/>
    <n v="298.2"/>
    <n v="309"/>
    <n v="1441"/>
    <n v="150.90116712742974"/>
    <n v="44.2"/>
    <n v="10.800000000000011"/>
    <n v="6.6698315870323945"/>
    <n v="147"/>
    <x v="0"/>
    <n v="0"/>
    <n v="0"/>
    <n v="0"/>
    <n v="0"/>
    <n v="0"/>
  </r>
  <r>
    <n v="9810"/>
    <s v="M24669"/>
    <x v="0"/>
    <n v="298.2"/>
    <n v="309"/>
    <n v="1353"/>
    <n v="141.68582867689966"/>
    <n v="50.3"/>
    <n v="10.800000000000011"/>
    <n v="7.1267971824480529"/>
    <n v="150"/>
    <x v="0"/>
    <n v="0"/>
    <n v="0"/>
    <n v="0"/>
    <n v="0"/>
    <n v="0"/>
  </r>
  <r>
    <n v="9811"/>
    <s v="L56990"/>
    <x v="1"/>
    <n v="298.10000000000002"/>
    <n v="309"/>
    <n v="1502"/>
    <n v="157.28907218972896"/>
    <n v="40.9"/>
    <n v="10.899999999999977"/>
    <n v="6.4331230525599139"/>
    <n v="153"/>
    <x v="0"/>
    <n v="0"/>
    <n v="0"/>
    <n v="0"/>
    <n v="0"/>
    <n v="0"/>
  </r>
  <r>
    <n v="9812"/>
    <s v="L56991"/>
    <x v="1"/>
    <n v="298.2"/>
    <n v="309"/>
    <n v="1610"/>
    <n v="168.59880574265222"/>
    <n v="31.7"/>
    <n v="10.800000000000011"/>
    <n v="5.3445821420420749"/>
    <n v="155"/>
    <x v="0"/>
    <n v="0"/>
    <n v="0"/>
    <n v="0"/>
    <n v="0"/>
    <n v="0"/>
  </r>
  <r>
    <n v="9813"/>
    <s v="M24672"/>
    <x v="0"/>
    <n v="298.2"/>
    <n v="309.10000000000002"/>
    <n v="1411"/>
    <n v="147.75957447383993"/>
    <n v="45.8"/>
    <n v="10.900000000000034"/>
    <n v="6.7673885109018688"/>
    <n v="157"/>
    <x v="0"/>
    <n v="0"/>
    <n v="0"/>
    <n v="0"/>
    <n v="0"/>
    <n v="0"/>
  </r>
  <r>
    <n v="9814"/>
    <s v="L56993"/>
    <x v="1"/>
    <n v="298.3"/>
    <n v="309.10000000000002"/>
    <n v="1387"/>
    <n v="145.24630035096808"/>
    <n v="52.3"/>
    <n v="10.800000000000011"/>
    <n v="7.5963815083556305"/>
    <n v="160"/>
    <x v="0"/>
    <n v="0"/>
    <n v="0"/>
    <n v="0"/>
    <n v="0"/>
    <n v="0"/>
  </r>
  <r>
    <n v="9815"/>
    <s v="H39228"/>
    <x v="2"/>
    <n v="298.3"/>
    <n v="309.10000000000002"/>
    <n v="1430"/>
    <n v="149.74924982111349"/>
    <n v="40.9"/>
    <n v="10.800000000000011"/>
    <n v="6.1247443176835414"/>
    <n v="162"/>
    <x v="0"/>
    <n v="0"/>
    <n v="0"/>
    <n v="0"/>
    <n v="0"/>
    <n v="0"/>
  </r>
  <r>
    <n v="9816"/>
    <s v="M24675"/>
    <x v="0"/>
    <n v="298.39999999999998"/>
    <n v="309.10000000000002"/>
    <n v="1576"/>
    <n v="165.03833406858379"/>
    <n v="38.799999999999997"/>
    <n v="10.700000000000045"/>
    <n v="6.4034873618610506"/>
    <n v="167"/>
    <x v="0"/>
    <n v="0"/>
    <n v="0"/>
    <n v="0"/>
    <n v="0"/>
    <n v="0"/>
  </r>
  <r>
    <n v="9817"/>
    <s v="M24676"/>
    <x v="0"/>
    <n v="298.5"/>
    <n v="309.2"/>
    <n v="1721"/>
    <n v="180.22269856093448"/>
    <n v="29.4"/>
    <n v="10.699999999999989"/>
    <n v="5.2985473376914731"/>
    <n v="170"/>
    <x v="0"/>
    <n v="0"/>
    <n v="0"/>
    <n v="0"/>
    <n v="0"/>
    <n v="0"/>
  </r>
  <r>
    <n v="9818"/>
    <s v="M24677"/>
    <x v="0"/>
    <n v="298.5"/>
    <n v="309.3"/>
    <n v="1465"/>
    <n v="153.41444125030156"/>
    <n v="42.4"/>
    <n v="10.800000000000011"/>
    <n v="6.5047723090127869"/>
    <n v="173"/>
    <x v="0"/>
    <n v="0"/>
    <n v="0"/>
    <n v="0"/>
    <n v="0"/>
    <n v="0"/>
  </r>
  <r>
    <n v="9819"/>
    <s v="M24678"/>
    <x v="0"/>
    <n v="298.60000000000002"/>
    <n v="309.39999999999998"/>
    <n v="1407"/>
    <n v="147.34069545336129"/>
    <n v="45.1"/>
    <n v="10.799999999999955"/>
    <n v="6.6450653649465945"/>
    <n v="176"/>
    <x v="0"/>
    <n v="0"/>
    <n v="0"/>
    <n v="0"/>
    <n v="0"/>
    <n v="0"/>
  </r>
  <r>
    <n v="9820"/>
    <s v="M24679"/>
    <x v="0"/>
    <n v="298.60000000000002"/>
    <n v="309.39999999999998"/>
    <n v="1464"/>
    <n v="153.30972149518189"/>
    <n v="36.9"/>
    <n v="10.799999999999955"/>
    <n v="5.657128723172212"/>
    <n v="179"/>
    <x v="0"/>
    <n v="0"/>
    <n v="0"/>
    <n v="0"/>
    <n v="0"/>
    <n v="0"/>
  </r>
  <r>
    <n v="9821"/>
    <s v="M24680"/>
    <x v="0"/>
    <n v="298.60000000000002"/>
    <n v="309.5"/>
    <n v="1568"/>
    <n v="164.20057602762651"/>
    <n v="36.700000000000003"/>
    <n v="10.899999999999977"/>
    <n v="6.026161140213893"/>
    <n v="182"/>
    <x v="0"/>
    <n v="0"/>
    <n v="0"/>
    <n v="0"/>
    <n v="0"/>
    <n v="0"/>
  </r>
  <r>
    <n v="9822"/>
    <s v="L57001"/>
    <x v="1"/>
    <n v="298.60000000000002"/>
    <n v="309.39999999999998"/>
    <n v="1667"/>
    <n v="174.56783178447282"/>
    <n v="35.6"/>
    <n v="10.799999999999955"/>
    <n v="6.2146148115272331"/>
    <n v="185"/>
    <x v="0"/>
    <n v="0"/>
    <n v="0"/>
    <n v="0"/>
    <n v="0"/>
    <n v="0"/>
  </r>
  <r>
    <n v="9823"/>
    <s v="L57002"/>
    <x v="1"/>
    <n v="298.5"/>
    <n v="309.39999999999998"/>
    <n v="1360"/>
    <n v="142.4188669627373"/>
    <n v="60.9"/>
    <n v="10.899999999999977"/>
    <n v="8.6733089980307021"/>
    <n v="187"/>
    <x v="1"/>
    <n v="0"/>
    <n v="0"/>
    <n v="0"/>
    <n v="1"/>
    <n v="0"/>
  </r>
  <r>
    <n v="9824"/>
    <s v="M24683"/>
    <x v="0"/>
    <n v="298.5"/>
    <n v="309.3"/>
    <n v="1488"/>
    <n v="155.82299561805374"/>
    <n v="43.7"/>
    <n v="10.800000000000011"/>
    <n v="6.8094649085089483"/>
    <n v="189"/>
    <x v="0"/>
    <n v="0"/>
    <n v="0"/>
    <n v="0"/>
    <n v="0"/>
    <n v="0"/>
  </r>
  <r>
    <n v="9825"/>
    <s v="L57004"/>
    <x v="1"/>
    <n v="298.39999999999998"/>
    <n v="309.3"/>
    <n v="1504"/>
    <n v="157.4985116999683"/>
    <n v="39.299999999999997"/>
    <n v="10.900000000000034"/>
    <n v="6.1896915098087542"/>
    <n v="192"/>
    <x v="0"/>
    <n v="0"/>
    <n v="0"/>
    <n v="0"/>
    <n v="0"/>
    <n v="0"/>
  </r>
  <r>
    <n v="9826"/>
    <s v="L57005"/>
    <x v="1"/>
    <n v="298.39999999999998"/>
    <n v="309.2"/>
    <n v="1610"/>
    <n v="168.59880574265222"/>
    <n v="32.4"/>
    <n v="10.800000000000011"/>
    <n v="5.4626013060619316"/>
    <n v="194"/>
    <x v="0"/>
    <n v="0"/>
    <n v="0"/>
    <n v="0"/>
    <n v="0"/>
    <n v="0"/>
  </r>
  <r>
    <n v="9827"/>
    <s v="L57006"/>
    <x v="1"/>
    <n v="298.39999999999998"/>
    <n v="309.2"/>
    <n v="1345"/>
    <n v="140.84807063594238"/>
    <n v="52.7"/>
    <n v="10.800000000000011"/>
    <n v="7.4226933225141636"/>
    <n v="196"/>
    <x v="0"/>
    <n v="0"/>
    <n v="0"/>
    <n v="0"/>
    <n v="0"/>
    <n v="0"/>
  </r>
  <r>
    <n v="9828"/>
    <s v="M24687"/>
    <x v="0"/>
    <n v="298.3"/>
    <n v="309.3"/>
    <n v="1376"/>
    <n v="144.09438304465183"/>
    <n v="57"/>
    <n v="11"/>
    <n v="8.2133798335451544"/>
    <n v="198"/>
    <x v="0"/>
    <n v="0"/>
    <n v="0"/>
    <n v="0"/>
    <n v="0"/>
    <n v="0"/>
  </r>
  <r>
    <n v="9829"/>
    <s v="L57008"/>
    <x v="1"/>
    <n v="298.39999999999998"/>
    <n v="309.39999999999998"/>
    <n v="1385"/>
    <n v="145.03686084072879"/>
    <n v="50"/>
    <n v="11"/>
    <n v="7.2518430420364393"/>
    <n v="201"/>
    <x v="0"/>
    <n v="0"/>
    <n v="0"/>
    <n v="0"/>
    <n v="0"/>
    <n v="0"/>
  </r>
  <r>
    <n v="9830"/>
    <s v="M24689"/>
    <x v="0"/>
    <n v="298.39999999999998"/>
    <n v="309.39999999999998"/>
    <n v="1429"/>
    <n v="149.64453006599382"/>
    <n v="41.8"/>
    <n v="11"/>
    <n v="6.255141356758541"/>
    <n v="203"/>
    <x v="0"/>
    <n v="0"/>
    <n v="0"/>
    <n v="0"/>
    <n v="0"/>
    <n v="0"/>
  </r>
  <r>
    <n v="9831"/>
    <s v="L57010"/>
    <x v="1"/>
    <n v="298.3"/>
    <n v="309.3"/>
    <n v="1337"/>
    <n v="140.01031259498509"/>
    <n v="56.1"/>
    <n v="11"/>
    <n v="7.8545785365786642"/>
    <n v="206"/>
    <x v="1"/>
    <n v="0"/>
    <n v="0"/>
    <n v="0"/>
    <n v="1"/>
    <n v="0"/>
  </r>
  <r>
    <n v="9832"/>
    <s v="L57011"/>
    <x v="1"/>
    <n v="298.39999999999998"/>
    <n v="309.3"/>
    <n v="1542"/>
    <n v="161.47786239451537"/>
    <n v="35.4"/>
    <n v="10.900000000000034"/>
    <n v="5.7163163287658438"/>
    <n v="208"/>
    <x v="0"/>
    <n v="0"/>
    <n v="0"/>
    <n v="0"/>
    <n v="0"/>
    <n v="0"/>
  </r>
  <r>
    <n v="9833"/>
    <s v="L57012"/>
    <x v="1"/>
    <n v="298.39999999999998"/>
    <n v="309.2"/>
    <n v="2118"/>
    <n v="221.7964413434394"/>
    <n v="17.7"/>
    <n v="10.800000000000011"/>
    <n v="3.9257970117788772"/>
    <n v="210"/>
    <x v="0"/>
    <n v="0"/>
    <n v="0"/>
    <n v="0"/>
    <n v="0"/>
    <n v="0"/>
  </r>
  <r>
    <n v="9834"/>
    <s v="L57013"/>
    <x v="1"/>
    <n v="298.3"/>
    <n v="309.10000000000002"/>
    <n v="1386"/>
    <n v="145.14158059584844"/>
    <n v="45.3"/>
    <n v="10.800000000000011"/>
    <n v="6.574913600991934"/>
    <n v="212"/>
    <x v="0"/>
    <n v="0"/>
    <n v="0"/>
    <n v="0"/>
    <n v="0"/>
    <n v="0"/>
  </r>
  <r>
    <n v="9835"/>
    <s v="M24694"/>
    <x v="0"/>
    <n v="298.3"/>
    <n v="309.10000000000002"/>
    <n v="1632"/>
    <n v="170.90264035528475"/>
    <n v="32.700000000000003"/>
    <n v="10.800000000000011"/>
    <n v="5.5885163396178115"/>
    <n v="0"/>
    <x v="0"/>
    <n v="0"/>
    <n v="0"/>
    <n v="0"/>
    <n v="0"/>
    <n v="0"/>
  </r>
  <r>
    <n v="9836"/>
    <s v="L57015"/>
    <x v="1"/>
    <n v="298.39999999999998"/>
    <n v="309.3"/>
    <n v="1545"/>
    <n v="161.79202165987437"/>
    <n v="36.9"/>
    <n v="10.900000000000034"/>
    <n v="5.9701255992493634"/>
    <n v="3"/>
    <x v="0"/>
    <n v="0"/>
    <n v="0"/>
    <n v="0"/>
    <n v="0"/>
    <n v="0"/>
  </r>
  <r>
    <n v="9837"/>
    <s v="M24696"/>
    <x v="0"/>
    <n v="298.39999999999998"/>
    <n v="309.3"/>
    <n v="1390"/>
    <n v="145.56045961632708"/>
    <n v="53.6"/>
    <n v="10.900000000000034"/>
    <n v="7.8020406354351319"/>
    <n v="5"/>
    <x v="0"/>
    <n v="0"/>
    <n v="0"/>
    <n v="0"/>
    <n v="0"/>
    <n v="0"/>
  </r>
  <r>
    <n v="9838"/>
    <s v="M24697"/>
    <x v="0"/>
    <n v="298.39999999999998"/>
    <n v="309.3"/>
    <n v="1355"/>
    <n v="141.89526818713901"/>
    <n v="50.6"/>
    <n v="10.900000000000034"/>
    <n v="7.1799005702692336"/>
    <n v="8"/>
    <x v="0"/>
    <n v="0"/>
    <n v="0"/>
    <n v="0"/>
    <n v="0"/>
    <n v="0"/>
  </r>
  <r>
    <n v="9839"/>
    <s v="L57018"/>
    <x v="1"/>
    <n v="298.39999999999998"/>
    <n v="309.2"/>
    <n v="1425"/>
    <n v="149.22565104551515"/>
    <n v="45.5"/>
    <n v="10.800000000000011"/>
    <n v="6.7897671225709395"/>
    <n v="11"/>
    <x v="0"/>
    <n v="0"/>
    <n v="0"/>
    <n v="0"/>
    <n v="0"/>
    <n v="0"/>
  </r>
  <r>
    <n v="9840"/>
    <s v="M24699"/>
    <x v="0"/>
    <n v="298.39999999999998"/>
    <n v="309.2"/>
    <n v="1491"/>
    <n v="156.13715488341271"/>
    <n v="51.2"/>
    <n v="10.800000000000011"/>
    <n v="7.9942223300307305"/>
    <n v="13"/>
    <x v="0"/>
    <n v="0"/>
    <n v="0"/>
    <n v="0"/>
    <n v="0"/>
    <n v="0"/>
  </r>
  <r>
    <n v="9841"/>
    <s v="H39254"/>
    <x v="2"/>
    <n v="298.3"/>
    <n v="309.2"/>
    <n v="1486"/>
    <n v="155.61355610781442"/>
    <n v="42.4"/>
    <n v="10.899999999999977"/>
    <n v="6.598014778971331"/>
    <n v="16"/>
    <x v="0"/>
    <n v="0"/>
    <n v="0"/>
    <n v="0"/>
    <n v="0"/>
    <n v="0"/>
  </r>
  <r>
    <n v="9842"/>
    <s v="M24701"/>
    <x v="0"/>
    <n v="298.3"/>
    <n v="309.2"/>
    <n v="1359"/>
    <n v="142.31414720761762"/>
    <n v="51.4"/>
    <n v="10.899999999999977"/>
    <n v="7.314947166471546"/>
    <n v="21"/>
    <x v="0"/>
    <n v="0"/>
    <n v="0"/>
    <n v="0"/>
    <n v="0"/>
    <n v="0"/>
  </r>
  <r>
    <n v="9843"/>
    <s v="L57022"/>
    <x v="1"/>
    <n v="298.39999999999998"/>
    <n v="309.3"/>
    <n v="1395"/>
    <n v="146.08405839192537"/>
    <n v="47.6"/>
    <n v="10.900000000000034"/>
    <n v="6.9536011794556476"/>
    <n v="24"/>
    <x v="0"/>
    <n v="0"/>
    <n v="0"/>
    <n v="0"/>
    <n v="0"/>
    <n v="0"/>
  </r>
  <r>
    <n v="9844"/>
    <s v="L57023"/>
    <x v="1"/>
    <n v="298.3"/>
    <n v="309.2"/>
    <n v="1383"/>
    <n v="144.82742133048947"/>
    <n v="52.1"/>
    <n v="10.899999999999977"/>
    <n v="7.5455086513185012"/>
    <n v="26"/>
    <x v="0"/>
    <n v="0"/>
    <n v="0"/>
    <n v="0"/>
    <n v="0"/>
    <n v="0"/>
  </r>
  <r>
    <n v="9845"/>
    <s v="H39258"/>
    <x v="2"/>
    <n v="298.3"/>
    <n v="309.10000000000002"/>
    <n v="1484"/>
    <n v="155.4041165975751"/>
    <n v="37"/>
    <n v="10.800000000000011"/>
    <n v="5.7499523141102777"/>
    <n v="28"/>
    <x v="0"/>
    <n v="0"/>
    <n v="0"/>
    <n v="0"/>
    <n v="0"/>
    <n v="0"/>
  </r>
  <r>
    <n v="9846"/>
    <s v="L57025"/>
    <x v="1"/>
    <n v="298.3"/>
    <n v="309.10000000000002"/>
    <n v="1421"/>
    <n v="148.80677202503654"/>
    <n v="47.4"/>
    <n v="10.800000000000011"/>
    <n v="7.0534409939867322"/>
    <n v="33"/>
    <x v="0"/>
    <n v="0"/>
    <n v="0"/>
    <n v="0"/>
    <n v="0"/>
    <n v="0"/>
  </r>
  <r>
    <n v="9847"/>
    <s v="L57026"/>
    <x v="1"/>
    <n v="298.3"/>
    <n v="309"/>
    <n v="1339"/>
    <n v="140.21975210522444"/>
    <n v="58.8"/>
    <n v="10.699999999999989"/>
    <n v="8.2449214237871971"/>
    <n v="35"/>
    <x v="0"/>
    <n v="0"/>
    <n v="0"/>
    <n v="0"/>
    <n v="0"/>
    <n v="0"/>
  </r>
  <r>
    <n v="9848"/>
    <s v="L57027"/>
    <x v="1"/>
    <n v="298.39999999999998"/>
    <n v="309.10000000000002"/>
    <n v="1362"/>
    <n v="142.62830647297659"/>
    <n v="46.1"/>
    <n v="10.700000000000045"/>
    <n v="6.5751649284042211"/>
    <n v="37"/>
    <x v="0"/>
    <n v="0"/>
    <n v="0"/>
    <n v="0"/>
    <n v="0"/>
    <n v="0"/>
  </r>
  <r>
    <n v="9849"/>
    <s v="H39262"/>
    <x v="2"/>
    <n v="298.5"/>
    <n v="309.2"/>
    <n v="1568"/>
    <n v="164.20057602762651"/>
    <n v="40.6"/>
    <n v="10.699999999999989"/>
    <n v="6.6665433867216359"/>
    <n v="39"/>
    <x v="0"/>
    <n v="0"/>
    <n v="0"/>
    <n v="0"/>
    <n v="0"/>
    <n v="0"/>
  </r>
  <r>
    <n v="9850"/>
    <s v="L57029"/>
    <x v="1"/>
    <n v="298.60000000000002"/>
    <n v="309.39999999999998"/>
    <n v="2312"/>
    <n v="242.11207383665339"/>
    <n v="15.5"/>
    <n v="10.799999999999955"/>
    <n v="3.7527371444681275"/>
    <n v="44"/>
    <x v="0"/>
    <n v="0"/>
    <n v="0"/>
    <n v="0"/>
    <n v="0"/>
    <n v="0"/>
  </r>
  <r>
    <n v="9851"/>
    <s v="M24710"/>
    <x v="0"/>
    <n v="298.5"/>
    <n v="309.3"/>
    <n v="1498"/>
    <n v="156.87019316925034"/>
    <n v="34.6"/>
    <n v="10.800000000000011"/>
    <n v="5.4277086836560624"/>
    <n v="46"/>
    <x v="0"/>
    <n v="0"/>
    <n v="0"/>
    <n v="0"/>
    <n v="0"/>
    <n v="0"/>
  </r>
  <r>
    <n v="9852"/>
    <s v="M24711"/>
    <x v="0"/>
    <n v="298.5"/>
    <n v="309.3"/>
    <n v="1761"/>
    <n v="184.41148876572086"/>
    <n v="27.2"/>
    <n v="10.800000000000011"/>
    <n v="5.0159924944276071"/>
    <n v="49"/>
    <x v="0"/>
    <n v="0"/>
    <n v="0"/>
    <n v="0"/>
    <n v="0"/>
    <n v="0"/>
  </r>
  <r>
    <n v="9853"/>
    <s v="L57032"/>
    <x v="1"/>
    <n v="298.60000000000002"/>
    <n v="309.39999999999998"/>
    <n v="1316"/>
    <n v="137.81119773747227"/>
    <n v="51.4"/>
    <n v="10.799999999999955"/>
    <n v="7.0834955637060748"/>
    <n v="52"/>
    <x v="0"/>
    <n v="0"/>
    <n v="0"/>
    <n v="0"/>
    <n v="0"/>
    <n v="0"/>
  </r>
  <r>
    <n v="9854"/>
    <s v="L57033"/>
    <x v="1"/>
    <n v="298.60000000000002"/>
    <n v="309.39999999999998"/>
    <n v="1525"/>
    <n v="159.69762655748116"/>
    <n v="37.799999999999997"/>
    <n v="10.799999999999955"/>
    <n v="6.0365702838727877"/>
    <n v="54"/>
    <x v="0"/>
    <n v="0"/>
    <n v="0"/>
    <n v="0"/>
    <n v="0"/>
    <n v="0"/>
  </r>
  <r>
    <n v="9855"/>
    <s v="H39268"/>
    <x v="2"/>
    <n v="298.60000000000002"/>
    <n v="309.39999999999998"/>
    <n v="1362"/>
    <n v="142.62830647297659"/>
    <n v="45.3"/>
    <n v="10.799999999999955"/>
    <n v="6.4610622832258384"/>
    <n v="56"/>
    <x v="0"/>
    <n v="0"/>
    <n v="0"/>
    <n v="0"/>
    <n v="0"/>
    <n v="0"/>
  </r>
  <r>
    <n v="9856"/>
    <s v="L57035"/>
    <x v="1"/>
    <n v="298.7"/>
    <n v="309.60000000000002"/>
    <n v="1516"/>
    <n v="158.7551487614042"/>
    <n v="38.5"/>
    <n v="10.900000000000034"/>
    <n v="6.1120732273140623"/>
    <n v="61"/>
    <x v="0"/>
    <n v="0"/>
    <n v="0"/>
    <n v="0"/>
    <n v="0"/>
    <n v="0"/>
  </r>
  <r>
    <n v="9857"/>
    <s v="L57036"/>
    <x v="1"/>
    <n v="298.60000000000002"/>
    <n v="309.5"/>
    <n v="1450"/>
    <n v="151.84364492350667"/>
    <n v="44.2"/>
    <n v="10.899999999999977"/>
    <n v="6.7114891056189956"/>
    <n v="63"/>
    <x v="0"/>
    <n v="0"/>
    <n v="0"/>
    <n v="0"/>
    <n v="0"/>
    <n v="0"/>
  </r>
  <r>
    <n v="9858"/>
    <s v="M24717"/>
    <x v="0"/>
    <n v="298.60000000000002"/>
    <n v="309.5"/>
    <n v="1366"/>
    <n v="143.04718549345526"/>
    <n v="55"/>
    <n v="10.899999999999977"/>
    <n v="7.8675952021400386"/>
    <n v="65"/>
    <x v="0"/>
    <n v="0"/>
    <n v="0"/>
    <n v="0"/>
    <n v="0"/>
    <n v="0"/>
  </r>
  <r>
    <n v="9859"/>
    <s v="L57038"/>
    <x v="1"/>
    <n v="298.5"/>
    <n v="309.5"/>
    <n v="1547"/>
    <n v="162.00146117011366"/>
    <n v="33.1"/>
    <n v="11"/>
    <n v="5.3622483647307631"/>
    <n v="68"/>
    <x v="0"/>
    <n v="0"/>
    <n v="0"/>
    <n v="0"/>
    <n v="0"/>
    <n v="0"/>
  </r>
  <r>
    <n v="9860"/>
    <s v="M24719"/>
    <x v="0"/>
    <n v="298.60000000000002"/>
    <n v="309.5"/>
    <n v="1580"/>
    <n v="165.45721308906244"/>
    <n v="33.9"/>
    <n v="10.899999999999977"/>
    <n v="5.6089995237192163"/>
    <n v="70"/>
    <x v="0"/>
    <n v="0"/>
    <n v="0"/>
    <n v="0"/>
    <n v="0"/>
    <n v="0"/>
  </r>
  <r>
    <n v="9861"/>
    <s v="H39274"/>
    <x v="2"/>
    <n v="298.7"/>
    <n v="309.60000000000002"/>
    <n v="1755"/>
    <n v="183.78317023500287"/>
    <n v="26.9"/>
    <n v="10.900000000000034"/>
    <n v="4.9437672793215768"/>
    <n v="73"/>
    <x v="0"/>
    <n v="0"/>
    <n v="0"/>
    <n v="0"/>
    <n v="0"/>
    <n v="0"/>
  </r>
  <r>
    <n v="9862"/>
    <s v="M24721"/>
    <x v="0"/>
    <n v="298.7"/>
    <n v="309.60000000000002"/>
    <n v="1800"/>
    <n v="188.49555921538757"/>
    <n v="24.8"/>
    <n v="10.900000000000034"/>
    <n v="4.6746898685416118"/>
    <n v="78"/>
    <x v="0"/>
    <n v="0"/>
    <n v="0"/>
    <n v="0"/>
    <n v="0"/>
    <n v="0"/>
  </r>
  <r>
    <n v="9863"/>
    <s v="M24722"/>
    <x v="0"/>
    <n v="298.8"/>
    <n v="309.7"/>
    <n v="1439"/>
    <n v="150.69172761719039"/>
    <n v="45.8"/>
    <n v="10.899999999999977"/>
    <n v="6.9016811248673191"/>
    <n v="81"/>
    <x v="0"/>
    <n v="0"/>
    <n v="0"/>
    <n v="0"/>
    <n v="0"/>
    <n v="0"/>
  </r>
  <r>
    <n v="9864"/>
    <s v="L57043"/>
    <x v="1"/>
    <n v="298.89999999999998"/>
    <n v="309.8"/>
    <n v="1411"/>
    <n v="147.75957447383993"/>
    <n v="56.3"/>
    <n v="10.900000000000034"/>
    <n v="8.3188640428771894"/>
    <n v="84"/>
    <x v="0"/>
    <n v="0"/>
    <n v="0"/>
    <n v="0"/>
    <n v="0"/>
    <n v="0"/>
  </r>
  <r>
    <n v="9865"/>
    <s v="M24724"/>
    <x v="0"/>
    <n v="298.89999999999998"/>
    <n v="309.89999999999998"/>
    <n v="1645"/>
    <n v="172.26399717184032"/>
    <n v="31.4"/>
    <n v="11"/>
    <n v="5.4090895111957851"/>
    <n v="86"/>
    <x v="0"/>
    <n v="0"/>
    <n v="0"/>
    <n v="0"/>
    <n v="0"/>
    <n v="0"/>
  </r>
  <r>
    <n v="9866"/>
    <s v="M24725"/>
    <x v="0"/>
    <n v="298.89999999999998"/>
    <n v="309.8"/>
    <n v="2450"/>
    <n v="256.56340004316644"/>
    <n v="13.9"/>
    <n v="10.900000000000034"/>
    <n v="3.5662312606000137"/>
    <n v="89"/>
    <x v="0"/>
    <n v="0"/>
    <n v="0"/>
    <n v="0"/>
    <n v="0"/>
    <n v="0"/>
  </r>
  <r>
    <n v="9867"/>
    <s v="L57046"/>
    <x v="1"/>
    <n v="299"/>
    <n v="309.89999999999998"/>
    <n v="1630"/>
    <n v="170.69320084504542"/>
    <n v="34"/>
    <n v="10.899999999999977"/>
    <n v="5.8035688287315441"/>
    <n v="92"/>
    <x v="0"/>
    <n v="0"/>
    <n v="0"/>
    <n v="0"/>
    <n v="0"/>
    <n v="0"/>
  </r>
  <r>
    <n v="9868"/>
    <s v="L57047"/>
    <x v="1"/>
    <n v="299"/>
    <n v="309.89999999999998"/>
    <n v="1411"/>
    <n v="147.75957447383993"/>
    <n v="44.7"/>
    <n v="10.899999999999977"/>
    <n v="6.6048529789806452"/>
    <n v="94"/>
    <x v="0"/>
    <n v="0"/>
    <n v="0"/>
    <n v="0"/>
    <n v="0"/>
    <n v="0"/>
  </r>
  <r>
    <n v="9869"/>
    <s v="L57048"/>
    <x v="1"/>
    <n v="298.89999999999998"/>
    <n v="309.89999999999998"/>
    <n v="1526"/>
    <n v="159.80234631260083"/>
    <n v="35.4"/>
    <n v="11"/>
    <n v="5.657003059466069"/>
    <n v="96"/>
    <x v="0"/>
    <n v="0"/>
    <n v="0"/>
    <n v="0"/>
    <n v="0"/>
    <n v="0"/>
  </r>
  <r>
    <n v="9870"/>
    <s v="L57049"/>
    <x v="1"/>
    <n v="298.89999999999998"/>
    <n v="309.89999999999998"/>
    <n v="1590"/>
    <n v="166.50441064025901"/>
    <n v="31.3"/>
    <n v="11"/>
    <n v="5.2115880530401073"/>
    <n v="98"/>
    <x v="0"/>
    <n v="0"/>
    <n v="0"/>
    <n v="0"/>
    <n v="0"/>
    <n v="0"/>
  </r>
  <r>
    <n v="9871"/>
    <s v="H39284"/>
    <x v="2"/>
    <n v="299"/>
    <n v="309.89999999999998"/>
    <n v="1884"/>
    <n v="197.29201864543901"/>
    <n v="25.6"/>
    <n v="10.899999999999977"/>
    <n v="5.0506756773232393"/>
    <n v="100"/>
    <x v="0"/>
    <n v="0"/>
    <n v="0"/>
    <n v="0"/>
    <n v="0"/>
    <n v="0"/>
  </r>
  <r>
    <n v="9872"/>
    <s v="M24731"/>
    <x v="0"/>
    <n v="298.89999999999998"/>
    <n v="309.8"/>
    <n v="1947"/>
    <n v="203.88936321797758"/>
    <n v="21.7"/>
    <n v="10.900000000000034"/>
    <n v="4.4243991818301129"/>
    <n v="105"/>
    <x v="0"/>
    <n v="0"/>
    <n v="0"/>
    <n v="0"/>
    <n v="0"/>
    <n v="0"/>
  </r>
  <r>
    <n v="9873"/>
    <s v="L57052"/>
    <x v="1"/>
    <n v="298.89999999999998"/>
    <n v="309.89999999999998"/>
    <n v="1373"/>
    <n v="143.78022377929287"/>
    <n v="52.1"/>
    <n v="11"/>
    <n v="7.490949658901159"/>
    <n v="108"/>
    <x v="0"/>
    <n v="0"/>
    <n v="0"/>
    <n v="0"/>
    <n v="0"/>
    <n v="0"/>
  </r>
  <r>
    <n v="9874"/>
    <s v="L57053"/>
    <x v="1"/>
    <n v="298.89999999999998"/>
    <n v="309.8"/>
    <n v="1616"/>
    <n v="169.22712427337018"/>
    <n v="36.5"/>
    <n v="10.900000000000034"/>
    <n v="6.1767900359780112"/>
    <n v="110"/>
    <x v="0"/>
    <n v="0"/>
    <n v="0"/>
    <n v="0"/>
    <n v="0"/>
    <n v="0"/>
  </r>
  <r>
    <n v="9875"/>
    <s v="M24734"/>
    <x v="0"/>
    <n v="298.89999999999998"/>
    <n v="309.89999999999998"/>
    <n v="1449"/>
    <n v="151.73892516838703"/>
    <n v="44.1"/>
    <n v="11"/>
    <n v="6.6916865999258679"/>
    <n v="112"/>
    <x v="0"/>
    <n v="0"/>
    <n v="0"/>
    <n v="0"/>
    <n v="0"/>
    <n v="0"/>
  </r>
  <r>
    <n v="9876"/>
    <s v="M24735"/>
    <x v="0"/>
    <n v="298.89999999999998"/>
    <n v="309.8"/>
    <n v="1363"/>
    <n v="142.73302622809626"/>
    <n v="50.6"/>
    <n v="10.900000000000034"/>
    <n v="7.2222911271416717"/>
    <n v="115"/>
    <x v="0"/>
    <n v="0"/>
    <n v="0"/>
    <n v="0"/>
    <n v="0"/>
    <n v="0"/>
  </r>
  <r>
    <n v="9877"/>
    <s v="H39290"/>
    <x v="2"/>
    <n v="298.8"/>
    <n v="309.7"/>
    <n v="1461"/>
    <n v="152.99556222982292"/>
    <n v="55.1"/>
    <n v="10.899999999999977"/>
    <n v="8.4300554788632436"/>
    <n v="118"/>
    <x v="0"/>
    <n v="0"/>
    <n v="0"/>
    <n v="0"/>
    <n v="0"/>
    <n v="0"/>
  </r>
  <r>
    <n v="9878"/>
    <s v="L57057"/>
    <x v="1"/>
    <n v="298.8"/>
    <n v="309.7"/>
    <n v="1374"/>
    <n v="143.88494353441254"/>
    <n v="58.6"/>
    <n v="10.899999999999977"/>
    <n v="8.431657691116575"/>
    <n v="123"/>
    <x v="0"/>
    <n v="0"/>
    <n v="0"/>
    <n v="0"/>
    <n v="0"/>
    <n v="0"/>
  </r>
  <r>
    <n v="9879"/>
    <s v="L57058"/>
    <x v="1"/>
    <n v="298.7"/>
    <n v="309.7"/>
    <n v="1293"/>
    <n v="135.4026433697201"/>
    <n v="59.1"/>
    <n v="11"/>
    <n v="8.0022962231504575"/>
    <n v="125"/>
    <x v="0"/>
    <n v="0"/>
    <n v="0"/>
    <n v="0"/>
    <n v="0"/>
    <n v="0"/>
  </r>
  <r>
    <n v="9880"/>
    <s v="M24739"/>
    <x v="0"/>
    <n v="298.8"/>
    <n v="309.8"/>
    <n v="1490"/>
    <n v="156.03243512829306"/>
    <n v="38.6"/>
    <n v="11"/>
    <n v="6.022851995952113"/>
    <n v="127"/>
    <x v="0"/>
    <n v="0"/>
    <n v="0"/>
    <n v="0"/>
    <n v="0"/>
    <n v="0"/>
  </r>
  <r>
    <n v="9881"/>
    <s v="L57060"/>
    <x v="1"/>
    <n v="298.8"/>
    <n v="309.8"/>
    <n v="1753"/>
    <n v="183.57373072476358"/>
    <n v="27.5"/>
    <n v="11"/>
    <n v="5.0482775949309984"/>
    <n v="130"/>
    <x v="0"/>
    <n v="0"/>
    <n v="0"/>
    <n v="0"/>
    <n v="0"/>
    <n v="0"/>
  </r>
  <r>
    <n v="9882"/>
    <s v="L57061"/>
    <x v="1"/>
    <n v="298.8"/>
    <n v="309.8"/>
    <n v="1493"/>
    <n v="156.34659439365205"/>
    <n v="38.5"/>
    <n v="11"/>
    <n v="6.0193438841556048"/>
    <n v="132"/>
    <x v="0"/>
    <n v="0"/>
    <n v="0"/>
    <n v="0"/>
    <n v="0"/>
    <n v="0"/>
  </r>
  <r>
    <n v="9883"/>
    <s v="L57062"/>
    <x v="1"/>
    <n v="298.8"/>
    <n v="309.8"/>
    <n v="1895"/>
    <n v="198.44393595175526"/>
    <n v="22"/>
    <n v="11"/>
    <n v="4.3657665909386161"/>
    <n v="134"/>
    <x v="0"/>
    <n v="0"/>
    <n v="0"/>
    <n v="0"/>
    <n v="0"/>
    <n v="0"/>
  </r>
  <r>
    <n v="9884"/>
    <s v="H39297"/>
    <x v="2"/>
    <n v="298.7"/>
    <n v="309.60000000000002"/>
    <n v="1654"/>
    <n v="173.20647496791725"/>
    <n v="34.299999999999997"/>
    <n v="10.900000000000034"/>
    <n v="5.9409820913995608"/>
    <n v="136"/>
    <x v="0"/>
    <n v="0"/>
    <n v="0"/>
    <n v="0"/>
    <n v="0"/>
    <n v="0"/>
  </r>
  <r>
    <n v="9885"/>
    <s v="L57064"/>
    <x v="1"/>
    <n v="298.7"/>
    <n v="309.5"/>
    <n v="1673"/>
    <n v="175.19615031519078"/>
    <n v="30.8"/>
    <n v="10.800000000000011"/>
    <n v="5.3960414297078758"/>
    <n v="141"/>
    <x v="0"/>
    <n v="0"/>
    <n v="0"/>
    <n v="0"/>
    <n v="0"/>
    <n v="0"/>
  </r>
  <r>
    <n v="9886"/>
    <s v="L57065"/>
    <x v="1"/>
    <n v="298.8"/>
    <n v="309.60000000000002"/>
    <n v="1613"/>
    <n v="168.91296500801121"/>
    <n v="27.7"/>
    <n v="10.800000000000011"/>
    <n v="4.6788891307219105"/>
    <n v="143"/>
    <x v="0"/>
    <n v="0"/>
    <n v="0"/>
    <n v="0"/>
    <n v="0"/>
    <n v="0"/>
  </r>
  <r>
    <n v="9887"/>
    <s v="L57066"/>
    <x v="1"/>
    <n v="298.8"/>
    <n v="309.60000000000002"/>
    <n v="1903"/>
    <n v="199.28169399271255"/>
    <n v="22.3"/>
    <n v="10.800000000000011"/>
    <n v="4.4439817760374902"/>
    <n v="145"/>
    <x v="0"/>
    <n v="0"/>
    <n v="0"/>
    <n v="0"/>
    <n v="0"/>
    <n v="0"/>
  </r>
  <r>
    <n v="9888"/>
    <s v="L57067"/>
    <x v="1"/>
    <n v="298.8"/>
    <n v="309.5"/>
    <n v="1368"/>
    <n v="143.25662500369455"/>
    <n v="44.7"/>
    <n v="10.699999999999989"/>
    <n v="6.4035711376651472"/>
    <n v="147"/>
    <x v="0"/>
    <n v="0"/>
    <n v="0"/>
    <n v="0"/>
    <n v="0"/>
    <n v="0"/>
  </r>
  <r>
    <n v="9889"/>
    <s v="M24748"/>
    <x v="0"/>
    <n v="298.8"/>
    <n v="309.60000000000002"/>
    <n v="1575"/>
    <n v="164.93361431346415"/>
    <n v="34.4"/>
    <n v="10.800000000000011"/>
    <n v="5.6737163323831661"/>
    <n v="149"/>
    <x v="0"/>
    <n v="0"/>
    <n v="0"/>
    <n v="0"/>
    <n v="0"/>
    <n v="0"/>
  </r>
  <r>
    <n v="9890"/>
    <s v="H39303"/>
    <x v="2"/>
    <n v="298.8"/>
    <n v="309.60000000000002"/>
    <n v="1516"/>
    <n v="158.7551487614042"/>
    <n v="40.200000000000003"/>
    <n v="10.800000000000011"/>
    <n v="6.3819569802084501"/>
    <n v="152"/>
    <x v="0"/>
    <n v="0"/>
    <n v="0"/>
    <n v="0"/>
    <n v="0"/>
    <n v="0"/>
  </r>
  <r>
    <n v="9891"/>
    <s v="L57070"/>
    <x v="1"/>
    <n v="298.8"/>
    <n v="309.5"/>
    <n v="1645"/>
    <n v="172.26399717184032"/>
    <n v="32.799999999999997"/>
    <n v="10.699999999999989"/>
    <n v="5.6502591072363622"/>
    <n v="157"/>
    <x v="0"/>
    <n v="0"/>
    <n v="0"/>
    <n v="0"/>
    <n v="0"/>
    <n v="0"/>
  </r>
  <r>
    <n v="9892"/>
    <s v="L57071"/>
    <x v="1"/>
    <n v="298.8"/>
    <n v="309.5"/>
    <n v="1374"/>
    <n v="143.88494353441254"/>
    <n v="48.1"/>
    <n v="10.699999999999989"/>
    <n v="6.9208657840052439"/>
    <n v="159"/>
    <x v="0"/>
    <n v="0"/>
    <n v="0"/>
    <n v="0"/>
    <n v="0"/>
    <n v="0"/>
  </r>
  <r>
    <n v="9893"/>
    <s v="H39306"/>
    <x v="2"/>
    <n v="298.89999999999998"/>
    <n v="309.7"/>
    <n v="1407"/>
    <n v="147.34069545336129"/>
    <n v="48.6"/>
    <n v="10.800000000000011"/>
    <n v="7.1607577990333597"/>
    <n v="161"/>
    <x v="0"/>
    <n v="0"/>
    <n v="0"/>
    <n v="0"/>
    <n v="0"/>
    <n v="0"/>
  </r>
  <r>
    <n v="9894"/>
    <s v="M24753"/>
    <x v="0"/>
    <n v="298.89999999999998"/>
    <n v="309.60000000000002"/>
    <n v="1284"/>
    <n v="134.46016557364314"/>
    <n v="55.3"/>
    <n v="10.700000000000045"/>
    <n v="7.4356471562224655"/>
    <n v="166"/>
    <x v="0"/>
    <n v="0"/>
    <n v="0"/>
    <n v="0"/>
    <n v="0"/>
    <n v="0"/>
  </r>
  <r>
    <n v="9895"/>
    <s v="L57074"/>
    <x v="1"/>
    <n v="298.89999999999998"/>
    <n v="309.5"/>
    <n v="1645"/>
    <n v="172.26399717184032"/>
    <n v="31.1"/>
    <n v="10.600000000000023"/>
    <n v="5.3574103120442338"/>
    <n v="169"/>
    <x v="0"/>
    <n v="0"/>
    <n v="0"/>
    <n v="0"/>
    <n v="0"/>
    <n v="0"/>
  </r>
  <r>
    <n v="9896"/>
    <s v="L57075"/>
    <x v="1"/>
    <n v="298.8"/>
    <n v="309.39999999999998"/>
    <n v="1387"/>
    <n v="145.24630035096808"/>
    <n v="54.1"/>
    <n v="10.599999999999966"/>
    <n v="7.8578248489873737"/>
    <n v="171"/>
    <x v="0"/>
    <n v="0"/>
    <n v="0"/>
    <n v="0"/>
    <n v="0"/>
    <n v="0"/>
  </r>
  <r>
    <n v="9897"/>
    <s v="M24756"/>
    <x v="0"/>
    <n v="298.8"/>
    <n v="309.3"/>
    <n v="1618"/>
    <n v="169.4365637836095"/>
    <n v="35.1"/>
    <n v="10.5"/>
    <n v="5.9472233888046944"/>
    <n v="173"/>
    <x v="0"/>
    <n v="0"/>
    <n v="0"/>
    <n v="0"/>
    <n v="0"/>
    <n v="0"/>
  </r>
  <r>
    <n v="9898"/>
    <s v="L57077"/>
    <x v="1"/>
    <n v="298.8"/>
    <n v="309.3"/>
    <n v="1357"/>
    <n v="142.1047076973783"/>
    <n v="47.1"/>
    <n v="10.5"/>
    <n v="6.6931317325465178"/>
    <n v="176"/>
    <x v="0"/>
    <n v="0"/>
    <n v="0"/>
    <n v="0"/>
    <n v="0"/>
    <n v="0"/>
  </r>
  <r>
    <n v="9899"/>
    <s v="L57078"/>
    <x v="1"/>
    <n v="298.7"/>
    <n v="309.2"/>
    <n v="1396"/>
    <n v="146.18877814704504"/>
    <n v="44.8"/>
    <n v="10.5"/>
    <n v="6.5492572609876181"/>
    <n v="178"/>
    <x v="0"/>
    <n v="0"/>
    <n v="0"/>
    <n v="0"/>
    <n v="0"/>
    <n v="0"/>
  </r>
  <r>
    <n v="9900"/>
    <s v="L57079"/>
    <x v="1"/>
    <n v="298.7"/>
    <n v="309.2"/>
    <n v="1586"/>
    <n v="166.0855316197804"/>
    <n v="31.4"/>
    <n v="10.5"/>
    <n v="5.2150856928611047"/>
    <n v="180"/>
    <x v="0"/>
    <n v="0"/>
    <n v="0"/>
    <n v="0"/>
    <n v="0"/>
    <n v="0"/>
  </r>
  <r>
    <n v="9901"/>
    <s v="H39314"/>
    <x v="2"/>
    <n v="298.7"/>
    <n v="309.2"/>
    <n v="1449"/>
    <n v="151.73892516838703"/>
    <n v="42.3"/>
    <n v="10.5"/>
    <n v="6.4185565346227706"/>
    <n v="182"/>
    <x v="0"/>
    <n v="0"/>
    <n v="0"/>
    <n v="0"/>
    <n v="0"/>
    <n v="0"/>
  </r>
  <r>
    <n v="9902"/>
    <s v="M24761"/>
    <x v="0"/>
    <n v="298.7"/>
    <n v="309.2"/>
    <n v="1423"/>
    <n v="149.01621153527586"/>
    <n v="48.9"/>
    <n v="10.5"/>
    <n v="7.2868927440749891"/>
    <n v="187"/>
    <x v="0"/>
    <n v="0"/>
    <n v="0"/>
    <n v="0"/>
    <n v="0"/>
    <n v="0"/>
  </r>
  <r>
    <n v="9903"/>
    <s v="H39316"/>
    <x v="2"/>
    <n v="298.7"/>
    <n v="309.3"/>
    <n v="1402"/>
    <n v="146.817096677763"/>
    <n v="45.3"/>
    <n v="10.600000000000023"/>
    <n v="6.6508144795026638"/>
    <n v="190"/>
    <x v="0"/>
    <n v="0"/>
    <n v="0"/>
    <n v="0"/>
    <n v="0"/>
    <n v="0"/>
  </r>
  <r>
    <n v="9904"/>
    <s v="M24763"/>
    <x v="0"/>
    <n v="298.7"/>
    <n v="309.2"/>
    <n v="1437"/>
    <n v="150.4822881069511"/>
    <n v="45.7"/>
    <n v="10.5"/>
    <n v="6.8770405664876666"/>
    <n v="195"/>
    <x v="0"/>
    <n v="0"/>
    <n v="0"/>
    <n v="0"/>
    <n v="0"/>
    <n v="0"/>
  </r>
  <r>
    <n v="9905"/>
    <s v="L57084"/>
    <x v="1"/>
    <n v="298.60000000000002"/>
    <n v="309.10000000000002"/>
    <n v="1537"/>
    <n v="160.95426361891708"/>
    <n v="35.700000000000003"/>
    <n v="10.5"/>
    <n v="5.7460672111953404"/>
    <n v="198"/>
    <x v="0"/>
    <n v="0"/>
    <n v="0"/>
    <n v="0"/>
    <n v="0"/>
    <n v="0"/>
  </r>
  <r>
    <n v="9906"/>
    <s v="M24765"/>
    <x v="0"/>
    <n v="298.7"/>
    <n v="309.10000000000002"/>
    <n v="1423"/>
    <n v="149.01621153527586"/>
    <n v="49.5"/>
    <n v="10.400000000000034"/>
    <n v="7.3763024709961549"/>
    <n v="200"/>
    <x v="0"/>
    <n v="0"/>
    <n v="0"/>
    <n v="0"/>
    <n v="0"/>
    <n v="0"/>
  </r>
  <r>
    <n v="9907"/>
    <s v="M24766"/>
    <x v="0"/>
    <n v="298.60000000000002"/>
    <n v="309.10000000000002"/>
    <n v="1587"/>
    <n v="166.19025137490004"/>
    <n v="37.299999999999997"/>
    <n v="10.5"/>
    <n v="6.1988963762837708"/>
    <n v="203"/>
    <x v="0"/>
    <n v="0"/>
    <n v="0"/>
    <n v="0"/>
    <n v="0"/>
    <n v="0"/>
  </r>
  <r>
    <n v="9908"/>
    <s v="M24767"/>
    <x v="0"/>
    <n v="298.60000000000002"/>
    <n v="309.10000000000002"/>
    <n v="1487"/>
    <n v="155.71827586293409"/>
    <n v="43.2"/>
    <n v="10.5"/>
    <n v="6.7270295172787531"/>
    <n v="206"/>
    <x v="0"/>
    <n v="0"/>
    <n v="0"/>
    <n v="0"/>
    <n v="0"/>
    <n v="0"/>
  </r>
  <r>
    <n v="9909"/>
    <s v="L57088"/>
    <x v="1"/>
    <n v="298.60000000000002"/>
    <n v="309"/>
    <n v="1456"/>
    <n v="152.47196345422464"/>
    <n v="47.7"/>
    <n v="10.399999999999977"/>
    <n v="7.2729126567665157"/>
    <n v="0"/>
    <x v="0"/>
    <n v="0"/>
    <n v="0"/>
    <n v="0"/>
    <n v="0"/>
    <n v="0"/>
  </r>
  <r>
    <n v="9910"/>
    <s v="L57089"/>
    <x v="1"/>
    <n v="298.7"/>
    <n v="309.10000000000002"/>
    <n v="1607"/>
    <n v="168.28464647729325"/>
    <n v="32.700000000000003"/>
    <n v="10.400000000000034"/>
    <n v="5.50290793980749"/>
    <n v="2"/>
    <x v="0"/>
    <n v="0"/>
    <n v="0"/>
    <n v="0"/>
    <n v="0"/>
    <n v="0"/>
  </r>
  <r>
    <n v="9911"/>
    <s v="L57090"/>
    <x v="1"/>
    <n v="298.60000000000002"/>
    <n v="309"/>
    <n v="1469"/>
    <n v="153.83332027078021"/>
    <n v="46"/>
    <n v="10.399999999999977"/>
    <n v="7.0763327324558896"/>
    <n v="4"/>
    <x v="0"/>
    <n v="0"/>
    <n v="0"/>
    <n v="0"/>
    <n v="0"/>
    <n v="0"/>
  </r>
  <r>
    <n v="9912"/>
    <s v="M24771"/>
    <x v="0"/>
    <n v="298.60000000000002"/>
    <n v="309"/>
    <n v="1481"/>
    <n v="155.08995733221613"/>
    <n v="40.799999999999997"/>
    <n v="10.399999999999977"/>
    <n v="6.3276702591544183"/>
    <n v="6"/>
    <x v="0"/>
    <n v="0"/>
    <n v="0"/>
    <n v="0"/>
    <n v="0"/>
    <n v="0"/>
  </r>
  <r>
    <n v="9913"/>
    <s v="L57092"/>
    <x v="1"/>
    <n v="298.60000000000002"/>
    <n v="308.89999999999998"/>
    <n v="1327"/>
    <n v="138.96311504378852"/>
    <n v="58.8"/>
    <n v="10.299999999999955"/>
    <n v="8.1710311645747637"/>
    <n v="9"/>
    <x v="0"/>
    <n v="0"/>
    <n v="0"/>
    <n v="0"/>
    <n v="0"/>
    <n v="0"/>
  </r>
  <r>
    <n v="9914"/>
    <s v="L57093"/>
    <x v="1"/>
    <n v="298.5"/>
    <n v="308.8"/>
    <n v="1589"/>
    <n v="166.39969088513939"/>
    <n v="30.6"/>
    <n v="10.300000000000011"/>
    <n v="5.0918305410852653"/>
    <n v="11"/>
    <x v="0"/>
    <n v="0"/>
    <n v="0"/>
    <n v="0"/>
    <n v="0"/>
    <n v="0"/>
  </r>
  <r>
    <n v="9915"/>
    <s v="L57094"/>
    <x v="1"/>
    <n v="298.5"/>
    <n v="308.8"/>
    <n v="1670"/>
    <n v="174.88199104983181"/>
    <n v="29.6"/>
    <n v="10.300000000000011"/>
    <n v="5.1765069350750217"/>
    <n v="13"/>
    <x v="0"/>
    <n v="0"/>
    <n v="0"/>
    <n v="0"/>
    <n v="0"/>
    <n v="0"/>
  </r>
  <r>
    <n v="9916"/>
    <s v="M24775"/>
    <x v="0"/>
    <n v="298.5"/>
    <n v="308.7"/>
    <n v="1662"/>
    <n v="174.04423300887453"/>
    <n v="28.3"/>
    <n v="10.199999999999989"/>
    <n v="4.9254517941511491"/>
    <n v="15"/>
    <x v="0"/>
    <n v="0"/>
    <n v="0"/>
    <n v="0"/>
    <n v="0"/>
    <n v="0"/>
  </r>
  <r>
    <n v="9917"/>
    <s v="M24776"/>
    <x v="0"/>
    <n v="298.5"/>
    <n v="308.8"/>
    <n v="1553"/>
    <n v="162.62977970083162"/>
    <n v="34.9"/>
    <n v="10.300000000000011"/>
    <n v="5.6757793115590234"/>
    <n v="18"/>
    <x v="0"/>
    <n v="0"/>
    <n v="0"/>
    <n v="0"/>
    <n v="0"/>
    <n v="0"/>
  </r>
  <r>
    <n v="9918"/>
    <s v="M24777"/>
    <x v="0"/>
    <n v="298.5"/>
    <n v="308.8"/>
    <n v="1557"/>
    <n v="163.04865872131026"/>
    <n v="36"/>
    <n v="10.300000000000011"/>
    <n v="5.8697517139671689"/>
    <n v="21"/>
    <x v="0"/>
    <n v="0"/>
    <n v="0"/>
    <n v="0"/>
    <n v="0"/>
    <n v="0"/>
  </r>
  <r>
    <n v="9919"/>
    <s v="L57098"/>
    <x v="1"/>
    <n v="298.39999999999998"/>
    <n v="308.8"/>
    <n v="1352"/>
    <n v="141.58110892178001"/>
    <n v="56.7"/>
    <n v="10.400000000000034"/>
    <n v="8.0276488758649283"/>
    <n v="24"/>
    <x v="0"/>
    <n v="0"/>
    <n v="0"/>
    <n v="0"/>
    <n v="0"/>
    <n v="0"/>
  </r>
  <r>
    <n v="9920"/>
    <s v="L57099"/>
    <x v="1"/>
    <n v="298.5"/>
    <n v="308.8"/>
    <n v="1305"/>
    <n v="136.65928043115599"/>
    <n v="58.7"/>
    <n v="10.300000000000011"/>
    <n v="8.0218997613088572"/>
    <n v="26"/>
    <x v="0"/>
    <n v="0"/>
    <n v="0"/>
    <n v="0"/>
    <n v="0"/>
    <n v="0"/>
  </r>
  <r>
    <n v="9921"/>
    <s v="H39334"/>
    <x v="2"/>
    <n v="298.5"/>
    <n v="308.7"/>
    <n v="1450"/>
    <n v="151.84364492350667"/>
    <n v="43.9"/>
    <n v="10.199999999999989"/>
    <n v="6.6659360121419429"/>
    <n v="28"/>
    <x v="0"/>
    <n v="0"/>
    <n v="0"/>
    <n v="0"/>
    <n v="0"/>
    <n v="0"/>
  </r>
  <r>
    <n v="9922"/>
    <s v="M24781"/>
    <x v="0"/>
    <n v="298.5"/>
    <n v="308.7"/>
    <n v="1347"/>
    <n v="141.05751014618173"/>
    <n v="48.5"/>
    <n v="10.199999999999989"/>
    <n v="6.8412892420898137"/>
    <n v="33"/>
    <x v="0"/>
    <n v="0"/>
    <n v="0"/>
    <n v="0"/>
    <n v="0"/>
    <n v="0"/>
  </r>
  <r>
    <n v="9923"/>
    <s v="H39336"/>
    <x v="2"/>
    <n v="298.60000000000002"/>
    <n v="308.8"/>
    <n v="1566"/>
    <n v="163.99113651738719"/>
    <n v="39.1"/>
    <n v="10.199999999999989"/>
    <n v="6.4120534378298393"/>
    <n v="36"/>
    <x v="0"/>
    <n v="0"/>
    <n v="0"/>
    <n v="0"/>
    <n v="0"/>
    <n v="0"/>
  </r>
  <r>
    <n v="9924"/>
    <s v="M24783"/>
    <x v="0"/>
    <n v="298.5"/>
    <n v="308.7"/>
    <n v="1615"/>
    <n v="169.12240451825053"/>
    <n v="33.299999999999997"/>
    <n v="10.199999999999989"/>
    <n v="5.6317760704577422"/>
    <n v="41"/>
    <x v="0"/>
    <n v="0"/>
    <n v="0"/>
    <n v="0"/>
    <n v="0"/>
    <n v="0"/>
  </r>
  <r>
    <n v="9925"/>
    <s v="M24784"/>
    <x v="0"/>
    <n v="298.5"/>
    <n v="308.60000000000002"/>
    <n v="1384"/>
    <n v="144.93214108560912"/>
    <n v="54.4"/>
    <n v="10.100000000000023"/>
    <n v="7.8843084750571357"/>
    <n v="44"/>
    <x v="0"/>
    <n v="0"/>
    <n v="0"/>
    <n v="0"/>
    <n v="0"/>
    <n v="0"/>
  </r>
  <r>
    <n v="9926"/>
    <s v="M24785"/>
    <x v="0"/>
    <n v="298.5"/>
    <n v="308.7"/>
    <n v="1367"/>
    <n v="143.15190524857491"/>
    <n v="47.3"/>
    <n v="10.199999999999989"/>
    <n v="6.7710851182575924"/>
    <n v="47"/>
    <x v="0"/>
    <n v="0"/>
    <n v="0"/>
    <n v="0"/>
    <n v="0"/>
    <n v="0"/>
  </r>
  <r>
    <n v="9927"/>
    <s v="M24786"/>
    <x v="0"/>
    <n v="298.5"/>
    <n v="308.60000000000002"/>
    <n v="1897"/>
    <n v="198.65337546199459"/>
    <n v="20.2"/>
    <n v="10.100000000000023"/>
    <n v="4.0127981843322909"/>
    <n v="50"/>
    <x v="0"/>
    <n v="0"/>
    <n v="0"/>
    <n v="0"/>
    <n v="0"/>
    <n v="0"/>
  </r>
  <r>
    <n v="9928"/>
    <s v="L57107"/>
    <x v="1"/>
    <n v="298.5"/>
    <n v="308.60000000000002"/>
    <n v="1522"/>
    <n v="159.38346729212216"/>
    <n v="36.9"/>
    <n v="10.100000000000023"/>
    <n v="5.8812499430793075"/>
    <n v="53"/>
    <x v="0"/>
    <n v="0"/>
    <n v="0"/>
    <n v="0"/>
    <n v="0"/>
    <n v="0"/>
  </r>
  <r>
    <n v="9929"/>
    <s v="M24788"/>
    <x v="0"/>
    <n v="298.39999999999998"/>
    <n v="308.5"/>
    <n v="1576"/>
    <n v="165.03833406858379"/>
    <n v="27.4"/>
    <n v="10.100000000000023"/>
    <n v="4.5220503534791963"/>
    <n v="55"/>
    <x v="0"/>
    <n v="0"/>
    <n v="0"/>
    <n v="0"/>
    <n v="0"/>
    <n v="0"/>
  </r>
  <r>
    <n v="9930"/>
    <s v="H39343"/>
    <x v="2"/>
    <n v="298.39999999999998"/>
    <n v="308.39999999999998"/>
    <n v="1479"/>
    <n v="154.88051782197681"/>
    <n v="39.200000000000003"/>
    <n v="10"/>
    <n v="6.0713162986214915"/>
    <n v="58"/>
    <x v="0"/>
    <n v="0"/>
    <n v="0"/>
    <n v="0"/>
    <n v="0"/>
    <n v="0"/>
  </r>
  <r>
    <n v="9931"/>
    <s v="L57110"/>
    <x v="1"/>
    <n v="298.3"/>
    <n v="308.3"/>
    <n v="1452"/>
    <n v="152.05308443374599"/>
    <n v="45.5"/>
    <n v="10"/>
    <n v="6.918415341735443"/>
    <n v="63"/>
    <x v="0"/>
    <n v="0"/>
    <n v="0"/>
    <n v="0"/>
    <n v="0"/>
    <n v="0"/>
  </r>
  <r>
    <n v="9932"/>
    <s v="L57111"/>
    <x v="1"/>
    <n v="298.3"/>
    <n v="308.3"/>
    <n v="1432"/>
    <n v="149.95868933135279"/>
    <n v="46.9"/>
    <n v="10"/>
    <n v="7.0330625296404454"/>
    <n v="65"/>
    <x v="0"/>
    <n v="0"/>
    <n v="0"/>
    <n v="0"/>
    <n v="0"/>
    <n v="0"/>
  </r>
  <r>
    <n v="9933"/>
    <s v="L57112"/>
    <x v="1"/>
    <n v="298.3"/>
    <n v="308.2"/>
    <n v="1663"/>
    <n v="174.1489527639942"/>
    <n v="28.4"/>
    <n v="9.8999999999999773"/>
    <n v="4.945830258497435"/>
    <n v="67"/>
    <x v="0"/>
    <n v="0"/>
    <n v="0"/>
    <n v="0"/>
    <n v="0"/>
    <n v="0"/>
  </r>
  <r>
    <n v="9934"/>
    <s v="L57113"/>
    <x v="1"/>
    <n v="298.3"/>
    <n v="308.3"/>
    <n v="1597"/>
    <n v="167.23744892609665"/>
    <n v="32.4"/>
    <n v="10"/>
    <n v="5.4184933452055315"/>
    <n v="69"/>
    <x v="0"/>
    <n v="0"/>
    <n v="0"/>
    <n v="0"/>
    <n v="0"/>
    <n v="0"/>
  </r>
  <r>
    <n v="9935"/>
    <s v="L57114"/>
    <x v="1"/>
    <n v="298.3"/>
    <n v="308.2"/>
    <n v="1472"/>
    <n v="154.14747953613917"/>
    <n v="44.3"/>
    <n v="9.8999999999999773"/>
    <n v="6.8287333434509643"/>
    <n v="71"/>
    <x v="0"/>
    <n v="0"/>
    <n v="0"/>
    <n v="0"/>
    <n v="0"/>
    <n v="0"/>
  </r>
  <r>
    <n v="9936"/>
    <s v="L57115"/>
    <x v="1"/>
    <n v="298.39999999999998"/>
    <n v="308.3"/>
    <n v="1452"/>
    <n v="152.05308443374599"/>
    <n v="48.5"/>
    <n v="9.9000000000000341"/>
    <n v="7.3745745950366812"/>
    <n v="73"/>
    <x v="0"/>
    <n v="0"/>
    <n v="0"/>
    <n v="0"/>
    <n v="0"/>
    <n v="0"/>
  </r>
  <r>
    <n v="9937"/>
    <s v="H39350"/>
    <x v="2"/>
    <n v="298.3"/>
    <n v="308.2"/>
    <n v="1534"/>
    <n v="160.64010435355809"/>
    <n v="33.200000000000003"/>
    <n v="9.8999999999999773"/>
    <n v="5.3332514645381286"/>
    <n v="75"/>
    <x v="0"/>
    <n v="0"/>
    <n v="0"/>
    <n v="0"/>
    <n v="0"/>
    <n v="0"/>
  </r>
  <r>
    <n v="9938"/>
    <s v="L57117"/>
    <x v="1"/>
    <n v="298.3"/>
    <n v="308.10000000000002"/>
    <n v="1505"/>
    <n v="157.60323145508795"/>
    <n v="46.1"/>
    <n v="9.8000000000000114"/>
    <n v="7.265508970079555"/>
    <n v="80"/>
    <x v="0"/>
    <n v="0"/>
    <n v="0"/>
    <n v="0"/>
    <n v="0"/>
    <n v="0"/>
  </r>
  <r>
    <n v="9939"/>
    <s v="L57118"/>
    <x v="1"/>
    <n v="298.3"/>
    <n v="308.10000000000002"/>
    <n v="1528"/>
    <n v="160.01178582284012"/>
    <n v="33.9"/>
    <n v="9.8000000000000114"/>
    <n v="5.4243995393942797"/>
    <n v="82"/>
    <x v="0"/>
    <n v="0"/>
    <n v="0"/>
    <n v="0"/>
    <n v="0"/>
    <n v="0"/>
  </r>
  <r>
    <n v="9940"/>
    <s v="H39353"/>
    <x v="2"/>
    <n v="298.3"/>
    <n v="308.10000000000002"/>
    <n v="2636"/>
    <n v="276.04127449542312"/>
    <n v="12.8"/>
    <n v="9.8000000000000114"/>
    <n v="3.5333283135414164"/>
    <n v="84"/>
    <x v="0"/>
    <n v="0"/>
    <n v="0"/>
    <n v="0"/>
    <n v="0"/>
    <n v="0"/>
  </r>
  <r>
    <n v="9941"/>
    <s v="M24800"/>
    <x v="0"/>
    <n v="298.3"/>
    <n v="308.10000000000002"/>
    <n v="1722"/>
    <n v="180.32741831605412"/>
    <n v="28.6"/>
    <n v="9.8000000000000114"/>
    <n v="5.1573641638391479"/>
    <n v="89"/>
    <x v="0"/>
    <n v="0"/>
    <n v="0"/>
    <n v="0"/>
    <n v="0"/>
    <n v="0"/>
  </r>
  <r>
    <n v="9942"/>
    <s v="L57121"/>
    <x v="1"/>
    <n v="298.39999999999998"/>
    <n v="308.10000000000002"/>
    <n v="1395"/>
    <n v="146.08405839192537"/>
    <n v="44"/>
    <n v="9.7000000000000455"/>
    <n v="6.4276985692447157"/>
    <n v="92"/>
    <x v="0"/>
    <n v="0"/>
    <n v="0"/>
    <n v="0"/>
    <n v="0"/>
    <n v="0"/>
  </r>
  <r>
    <n v="9943"/>
    <s v="L57122"/>
    <x v="1"/>
    <n v="298.39999999999998"/>
    <n v="308.10000000000002"/>
    <n v="1375"/>
    <n v="143.98966328953216"/>
    <n v="50.8"/>
    <n v="9.7000000000000455"/>
    <n v="7.3146748951082339"/>
    <n v="94"/>
    <x v="0"/>
    <n v="0"/>
    <n v="0"/>
    <n v="0"/>
    <n v="0"/>
    <n v="0"/>
  </r>
  <r>
    <n v="9944"/>
    <s v="M24803"/>
    <x v="0"/>
    <n v="298.3"/>
    <n v="308"/>
    <n v="1766"/>
    <n v="184.93508754131915"/>
    <n v="26"/>
    <n v="9.6999999999999886"/>
    <n v="4.8083122760742985"/>
    <n v="96"/>
    <x v="0"/>
    <n v="0"/>
    <n v="0"/>
    <n v="0"/>
    <n v="0"/>
    <n v="0"/>
  </r>
  <r>
    <n v="9945"/>
    <s v="L57124"/>
    <x v="1"/>
    <n v="298.3"/>
    <n v="307.89999999999998"/>
    <n v="1399"/>
    <n v="146.50293741240404"/>
    <n v="47.8"/>
    <n v="9.5999999999999659"/>
    <n v="7.0028404083129123"/>
    <n v="99"/>
    <x v="0"/>
    <n v="0"/>
    <n v="0"/>
    <n v="0"/>
    <n v="0"/>
    <n v="0"/>
  </r>
  <r>
    <n v="9946"/>
    <s v="L57125"/>
    <x v="1"/>
    <n v="298.3"/>
    <n v="308"/>
    <n v="1578"/>
    <n v="165.24777357882311"/>
    <n v="37.799999999999997"/>
    <n v="9.6999999999999886"/>
    <n v="6.2463658412795127"/>
    <n v="101"/>
    <x v="0"/>
    <n v="0"/>
    <n v="0"/>
    <n v="0"/>
    <n v="0"/>
    <n v="0"/>
  </r>
  <r>
    <n v="9947"/>
    <s v="L57126"/>
    <x v="1"/>
    <n v="298.3"/>
    <n v="307.89999999999998"/>
    <n v="1502"/>
    <n v="157.28907218972896"/>
    <n v="42"/>
    <n v="9.5999999999999659"/>
    <n v="6.6061410319686162"/>
    <n v="103"/>
    <x v="0"/>
    <n v="0"/>
    <n v="0"/>
    <n v="0"/>
    <n v="0"/>
    <n v="0"/>
  </r>
  <r>
    <n v="9948"/>
    <s v="M24807"/>
    <x v="0"/>
    <n v="298.2"/>
    <n v="307.89999999999998"/>
    <n v="1529"/>
    <n v="160.1165055779598"/>
    <n v="36.6"/>
    <n v="9.6999999999999886"/>
    <n v="5.8602641041533285"/>
    <n v="105"/>
    <x v="0"/>
    <n v="0"/>
    <n v="0"/>
    <n v="0"/>
    <n v="0"/>
    <n v="0"/>
  </r>
  <r>
    <n v="9949"/>
    <s v="L57128"/>
    <x v="1"/>
    <n v="298.2"/>
    <n v="307.8"/>
    <n v="1804"/>
    <n v="188.91443823586624"/>
    <n v="25.1"/>
    <n v="9.6000000000000227"/>
    <n v="4.7417523997202435"/>
    <n v="108"/>
    <x v="0"/>
    <n v="0"/>
    <n v="0"/>
    <n v="0"/>
    <n v="0"/>
    <n v="0"/>
  </r>
  <r>
    <n v="9950"/>
    <s v="M24809"/>
    <x v="0"/>
    <n v="298.2"/>
    <n v="307.8"/>
    <n v="1411"/>
    <n v="147.75957447383993"/>
    <n v="53.4"/>
    <n v="9.6000000000000227"/>
    <n v="7.890361276903052"/>
    <n v="110"/>
    <x v="0"/>
    <n v="0"/>
    <n v="0"/>
    <n v="0"/>
    <n v="0"/>
    <n v="0"/>
  </r>
  <r>
    <n v="9951"/>
    <s v="L57130"/>
    <x v="1"/>
    <n v="298.10000000000002"/>
    <n v="307.8"/>
    <n v="1413"/>
    <n v="147.96901398407925"/>
    <n v="54.1"/>
    <n v="9.6999999999999886"/>
    <n v="8.0051236565386876"/>
    <n v="113"/>
    <x v="0"/>
    <n v="0"/>
    <n v="0"/>
    <n v="0"/>
    <n v="0"/>
    <n v="0"/>
  </r>
  <r>
    <n v="9952"/>
    <s v="L57131"/>
    <x v="1"/>
    <n v="298.2"/>
    <n v="307.8"/>
    <n v="1355"/>
    <n v="141.89526818713901"/>
    <n v="59.4"/>
    <n v="9.6000000000000227"/>
    <n v="8.428578930316057"/>
    <n v="115"/>
    <x v="0"/>
    <n v="0"/>
    <n v="0"/>
    <n v="0"/>
    <n v="0"/>
    <n v="0"/>
  </r>
  <r>
    <n v="9953"/>
    <s v="L57132"/>
    <x v="1"/>
    <n v="298.2"/>
    <n v="307.8"/>
    <n v="1429"/>
    <n v="149.64453006599382"/>
    <n v="46.9"/>
    <n v="9.6000000000000227"/>
    <n v="7.0183284600951099"/>
    <n v="117"/>
    <x v="0"/>
    <n v="0"/>
    <n v="0"/>
    <n v="0"/>
    <n v="0"/>
    <n v="0"/>
  </r>
  <r>
    <n v="9954"/>
    <s v="L57133"/>
    <x v="1"/>
    <n v="298.10000000000002"/>
    <n v="307.8"/>
    <n v="1565"/>
    <n v="163.88641676226752"/>
    <n v="35.299999999999997"/>
    <n v="9.6999999999999886"/>
    <n v="5.7851905117080431"/>
    <n v="119"/>
    <x v="0"/>
    <n v="0"/>
    <n v="0"/>
    <n v="0"/>
    <n v="0"/>
    <n v="0"/>
  </r>
  <r>
    <n v="9955"/>
    <s v="M24814"/>
    <x v="0"/>
    <n v="298.10000000000002"/>
    <n v="307.89999999999998"/>
    <n v="1446"/>
    <n v="151.42476590302803"/>
    <n v="42.8"/>
    <n v="9.7999999999999545"/>
    <n v="6.4809799806495993"/>
    <n v="121"/>
    <x v="0"/>
    <n v="0"/>
    <n v="0"/>
    <n v="0"/>
    <n v="0"/>
    <n v="0"/>
  </r>
  <r>
    <n v="9956"/>
    <s v="M24815"/>
    <x v="0"/>
    <n v="298.2"/>
    <n v="307.89999999999998"/>
    <n v="1462"/>
    <n v="153.1002819849426"/>
    <n v="38.799999999999997"/>
    <n v="9.6999999999999886"/>
    <n v="5.9402909410157729"/>
    <n v="124"/>
    <x v="0"/>
    <n v="0"/>
    <n v="0"/>
    <n v="0"/>
    <n v="0"/>
    <n v="0"/>
  </r>
  <r>
    <n v="9957"/>
    <s v="M24816"/>
    <x v="0"/>
    <n v="298.2"/>
    <n v="307.8"/>
    <n v="1578"/>
    <n v="165.24777357882311"/>
    <n v="34.5"/>
    <n v="9.6000000000000227"/>
    <n v="5.7010481884693975"/>
    <n v="127"/>
    <x v="0"/>
    <n v="0"/>
    <n v="0"/>
    <n v="0"/>
    <n v="0"/>
    <n v="0"/>
  </r>
  <r>
    <n v="9958"/>
    <s v="L57137"/>
    <x v="1"/>
    <n v="298.10000000000002"/>
    <n v="307.8"/>
    <n v="1606"/>
    <n v="168.1799267221736"/>
    <n v="33"/>
    <n v="9.6999999999999886"/>
    <n v="5.5499375818317294"/>
    <n v="130"/>
    <x v="0"/>
    <n v="0"/>
    <n v="0"/>
    <n v="0"/>
    <n v="0"/>
    <n v="0"/>
  </r>
  <r>
    <n v="9959"/>
    <s v="M24818"/>
    <x v="0"/>
    <n v="298.10000000000002"/>
    <n v="307.8"/>
    <n v="1525"/>
    <n v="159.69762655748116"/>
    <n v="35.9"/>
    <n v="9.6999999999999886"/>
    <n v="5.7331447934135733"/>
    <n v="132"/>
    <x v="0"/>
    <n v="0"/>
    <n v="0"/>
    <n v="0"/>
    <n v="0"/>
    <n v="0"/>
  </r>
  <r>
    <n v="9960"/>
    <s v="L57139"/>
    <x v="1"/>
    <n v="298.10000000000002"/>
    <n v="307.8"/>
    <n v="1379"/>
    <n v="144.40854231001083"/>
    <n v="49.1"/>
    <n v="9.6999999999999886"/>
    <n v="7.090459427421532"/>
    <n v="135"/>
    <x v="0"/>
    <n v="0"/>
    <n v="0"/>
    <n v="0"/>
    <n v="0"/>
    <n v="0"/>
  </r>
  <r>
    <n v="9961"/>
    <s v="L57140"/>
    <x v="1"/>
    <n v="298.2"/>
    <n v="307.8"/>
    <n v="1575"/>
    <n v="164.93361431346415"/>
    <n v="35"/>
    <n v="9.6000000000000227"/>
    <n v="5.7726765009712455"/>
    <n v="137"/>
    <x v="0"/>
    <n v="0"/>
    <n v="0"/>
    <n v="0"/>
    <n v="0"/>
    <n v="0"/>
  </r>
  <r>
    <n v="9962"/>
    <s v="L57141"/>
    <x v="1"/>
    <n v="298.2"/>
    <n v="307.89999999999998"/>
    <n v="1399"/>
    <n v="146.50293741240404"/>
    <n v="54.9"/>
    <n v="9.6999999999999886"/>
    <n v="8.043011263940981"/>
    <n v="139"/>
    <x v="0"/>
    <n v="0"/>
    <n v="0"/>
    <n v="0"/>
    <n v="0"/>
    <n v="0"/>
  </r>
  <r>
    <n v="9963"/>
    <s v="L57142"/>
    <x v="1"/>
    <n v="298.2"/>
    <n v="307.89999999999998"/>
    <n v="1429"/>
    <n v="149.64453006599382"/>
    <n v="49.4"/>
    <n v="9.6999999999999886"/>
    <n v="7.3924397852600938"/>
    <n v="141"/>
    <x v="0"/>
    <n v="0"/>
    <n v="0"/>
    <n v="0"/>
    <n v="0"/>
    <n v="0"/>
  </r>
  <r>
    <n v="9964"/>
    <s v="L57143"/>
    <x v="1"/>
    <n v="298.3"/>
    <n v="307.89999999999998"/>
    <n v="1435"/>
    <n v="150.27284859671178"/>
    <n v="39.9"/>
    <n v="9.5999999999999659"/>
    <n v="5.9958866590088"/>
    <n v="143"/>
    <x v="0"/>
    <n v="0"/>
    <n v="0"/>
    <n v="0"/>
    <n v="0"/>
    <n v="0"/>
  </r>
  <r>
    <n v="9965"/>
    <s v="L57144"/>
    <x v="1"/>
    <n v="298.3"/>
    <n v="307.89999999999998"/>
    <n v="1766"/>
    <n v="184.93508754131915"/>
    <n v="26.5"/>
    <n v="9.5999999999999659"/>
    <n v="4.9007798198449573"/>
    <n v="145"/>
    <x v="0"/>
    <n v="0"/>
    <n v="0"/>
    <n v="0"/>
    <n v="0"/>
    <n v="0"/>
  </r>
  <r>
    <n v="9966"/>
    <s v="L57145"/>
    <x v="1"/>
    <n v="298.3"/>
    <n v="307.89999999999998"/>
    <n v="1703"/>
    <n v="178.33774296878059"/>
    <n v="28.9"/>
    <n v="9.5999999999999659"/>
    <n v="5.1539607717977587"/>
    <n v="147"/>
    <x v="0"/>
    <n v="0"/>
    <n v="0"/>
    <n v="0"/>
    <n v="0"/>
    <n v="0"/>
  </r>
  <r>
    <n v="9967"/>
    <s v="L57146"/>
    <x v="1"/>
    <n v="298.3"/>
    <n v="307.89999999999998"/>
    <n v="1507"/>
    <n v="157.8126709653273"/>
    <n v="41.2"/>
    <n v="9.5999999999999659"/>
    <n v="6.5018820437714853"/>
    <n v="149"/>
    <x v="0"/>
    <n v="0"/>
    <n v="0"/>
    <n v="0"/>
    <n v="0"/>
    <n v="0"/>
  </r>
  <r>
    <n v="9968"/>
    <s v="M24827"/>
    <x v="0"/>
    <n v="298.3"/>
    <n v="307.89999999999998"/>
    <n v="1609"/>
    <n v="168.49408598753254"/>
    <n v="32.4"/>
    <n v="9.5999999999999659"/>
    <n v="5.4592083859960541"/>
    <n v="151"/>
    <x v="0"/>
    <n v="0"/>
    <n v="0"/>
    <n v="0"/>
    <n v="0"/>
    <n v="0"/>
  </r>
  <r>
    <n v="9969"/>
    <s v="L57148"/>
    <x v="1"/>
    <n v="298.39999999999998"/>
    <n v="308"/>
    <n v="1605"/>
    <n v="168.07520696705393"/>
    <n v="32.4"/>
    <n v="9.6000000000000227"/>
    <n v="5.4456367057325465"/>
    <n v="154"/>
    <x v="0"/>
    <n v="0"/>
    <n v="0"/>
    <n v="0"/>
    <n v="0"/>
    <n v="0"/>
  </r>
  <r>
    <n v="9970"/>
    <s v="L57149"/>
    <x v="1"/>
    <n v="298.39999999999998"/>
    <n v="308.10000000000002"/>
    <n v="1491"/>
    <n v="156.13715488341271"/>
    <n v="50"/>
    <n v="9.7000000000000455"/>
    <n v="7.8068577441706353"/>
    <n v="156"/>
    <x v="0"/>
    <n v="0"/>
    <n v="0"/>
    <n v="0"/>
    <n v="0"/>
    <n v="0"/>
  </r>
  <r>
    <n v="9971"/>
    <s v="H39384"/>
    <x v="2"/>
    <n v="298.39999999999998"/>
    <n v="308.10000000000002"/>
    <n v="1891"/>
    <n v="198.02505693127662"/>
    <n v="24.7"/>
    <n v="9.7000000000000455"/>
    <n v="4.8912189062025329"/>
    <n v="158"/>
    <x v="0"/>
    <n v="0"/>
    <n v="0"/>
    <n v="0"/>
    <n v="0"/>
    <n v="0"/>
  </r>
  <r>
    <n v="9972"/>
    <s v="H39385"/>
    <x v="2"/>
    <n v="298.5"/>
    <n v="308.2"/>
    <n v="1563"/>
    <n v="163.67697725202822"/>
    <n v="44.6"/>
    <n v="9.6999999999999886"/>
    <n v="7.2999931854404583"/>
    <n v="163"/>
    <x v="0"/>
    <n v="0"/>
    <n v="0"/>
    <n v="0"/>
    <n v="0"/>
    <n v="0"/>
  </r>
  <r>
    <n v="9973"/>
    <s v="L57152"/>
    <x v="1"/>
    <n v="298.60000000000002"/>
    <n v="308.2"/>
    <n v="1390"/>
    <n v="145.56045961632708"/>
    <n v="51.4"/>
    <n v="9.5999999999999659"/>
    <n v="7.4818076242792113"/>
    <n v="168"/>
    <x v="0"/>
    <n v="0"/>
    <n v="0"/>
    <n v="0"/>
    <n v="0"/>
    <n v="0"/>
  </r>
  <r>
    <n v="9974"/>
    <s v="L57153"/>
    <x v="1"/>
    <n v="298.5"/>
    <n v="308.2"/>
    <n v="1444"/>
    <n v="151.21532639278868"/>
    <n v="40.5"/>
    <n v="9.6999999999999886"/>
    <n v="6.1242207189079414"/>
    <n v="170"/>
    <x v="0"/>
    <n v="0"/>
    <n v="0"/>
    <n v="0"/>
    <n v="0"/>
    <n v="0"/>
  </r>
  <r>
    <n v="9975"/>
    <s v="L57154"/>
    <x v="1"/>
    <n v="298.60000000000002"/>
    <n v="308.2"/>
    <n v="1361"/>
    <n v="142.52358671785697"/>
    <n v="68.2"/>
    <n v="9.5999999999999659"/>
    <n v="9.7201086141578461"/>
    <n v="172"/>
    <x v="1"/>
    <n v="0"/>
    <n v="0"/>
    <n v="1"/>
    <n v="1"/>
    <n v="0"/>
  </r>
  <r>
    <n v="9976"/>
    <s v="M24835"/>
    <x v="0"/>
    <n v="298.60000000000002"/>
    <n v="308.3"/>
    <n v="1589"/>
    <n v="166.39969088513939"/>
    <n v="34.1"/>
    <n v="9.6999999999999886"/>
    <n v="5.6742294591832536"/>
    <n v="174"/>
    <x v="0"/>
    <n v="0"/>
    <n v="0"/>
    <n v="0"/>
    <n v="0"/>
    <n v="0"/>
  </r>
  <r>
    <n v="9977"/>
    <s v="L57156"/>
    <x v="1"/>
    <n v="298.60000000000002"/>
    <n v="308.2"/>
    <n v="1705"/>
    <n v="178.54718247901991"/>
    <n v="26.3"/>
    <n v="9.5999999999999659"/>
    <n v="4.695790899198224"/>
    <n v="177"/>
    <x v="0"/>
    <n v="0"/>
    <n v="0"/>
    <n v="0"/>
    <n v="0"/>
    <n v="0"/>
  </r>
  <r>
    <n v="9978"/>
    <s v="L57157"/>
    <x v="1"/>
    <n v="298.60000000000002"/>
    <n v="308.3"/>
    <n v="1422"/>
    <n v="148.91149178015618"/>
    <n v="40.4"/>
    <n v="9.6999999999999886"/>
    <n v="6.0160242679183096"/>
    <n v="179"/>
    <x v="0"/>
    <n v="0"/>
    <n v="0"/>
    <n v="0"/>
    <n v="0"/>
    <n v="0"/>
  </r>
  <r>
    <n v="9979"/>
    <s v="H39392"/>
    <x v="2"/>
    <n v="298.60000000000002"/>
    <n v="308.3"/>
    <n v="1377"/>
    <n v="144.19910279977151"/>
    <n v="52.1"/>
    <n v="9.6999999999999886"/>
    <n v="7.5127732558680957"/>
    <n v="181"/>
    <x v="0"/>
    <n v="0"/>
    <n v="0"/>
    <n v="0"/>
    <n v="0"/>
    <n v="0"/>
  </r>
  <r>
    <n v="9980"/>
    <s v="L57159"/>
    <x v="1"/>
    <n v="298.5"/>
    <n v="308.3"/>
    <n v="1334"/>
    <n v="139.69615332962613"/>
    <n v="49.8"/>
    <n v="9.8000000000000114"/>
    <n v="6.9568684358153803"/>
    <n v="186"/>
    <x v="0"/>
    <n v="0"/>
    <n v="0"/>
    <n v="0"/>
    <n v="0"/>
    <n v="0"/>
  </r>
  <r>
    <n v="9981"/>
    <s v="L57160"/>
    <x v="1"/>
    <n v="298.60000000000002"/>
    <n v="308.39999999999998"/>
    <n v="1559"/>
    <n v="163.25809823154958"/>
    <n v="36.6"/>
    <n v="9.7999999999999545"/>
    <n v="5.9752463952747146"/>
    <n v="188"/>
    <x v="0"/>
    <n v="0"/>
    <n v="0"/>
    <n v="0"/>
    <n v="0"/>
    <n v="0"/>
  </r>
  <r>
    <n v="9982"/>
    <s v="L57161"/>
    <x v="1"/>
    <n v="298.7"/>
    <n v="308.5"/>
    <n v="1353"/>
    <n v="141.68582867689966"/>
    <n v="47"/>
    <n v="9.8000000000000114"/>
    <n v="6.6592339478142843"/>
    <n v="190"/>
    <x v="0"/>
    <n v="0"/>
    <n v="0"/>
    <n v="0"/>
    <n v="0"/>
    <n v="0"/>
  </r>
  <r>
    <n v="9983"/>
    <s v="M24842"/>
    <x v="0"/>
    <n v="298.7"/>
    <n v="308.39999999999998"/>
    <n v="1507"/>
    <n v="157.8126709653273"/>
    <n v="45.7"/>
    <n v="9.6999999999999886"/>
    <n v="7.2120390631154576"/>
    <n v="192"/>
    <x v="0"/>
    <n v="0"/>
    <n v="0"/>
    <n v="0"/>
    <n v="0"/>
    <n v="0"/>
  </r>
  <r>
    <n v="9984"/>
    <s v="L57163"/>
    <x v="1"/>
    <n v="298.7"/>
    <n v="308.39999999999998"/>
    <n v="1694"/>
    <n v="177.39526517270366"/>
    <n v="28.7"/>
    <n v="9.6999999999999886"/>
    <n v="5.0912441104565946"/>
    <n v="195"/>
    <x v="0"/>
    <n v="0"/>
    <n v="0"/>
    <n v="0"/>
    <n v="0"/>
    <n v="0"/>
  </r>
  <r>
    <n v="9985"/>
    <s v="H39398"/>
    <x v="2"/>
    <n v="298.7"/>
    <n v="308.39999999999998"/>
    <n v="1432"/>
    <n v="149.95868933135279"/>
    <n v="42.8"/>
    <n v="9.6999999999999886"/>
    <n v="6.4182319033818986"/>
    <n v="197"/>
    <x v="0"/>
    <n v="0"/>
    <n v="0"/>
    <n v="0"/>
    <n v="0"/>
    <n v="0"/>
  </r>
  <r>
    <n v="9986"/>
    <s v="H39399"/>
    <x v="2"/>
    <n v="298.7"/>
    <n v="308.5"/>
    <n v="1572"/>
    <n v="164.61945504810515"/>
    <n v="35.6"/>
    <n v="9.8000000000000114"/>
    <n v="5.8604525997125441"/>
    <n v="202"/>
    <x v="0"/>
    <n v="0"/>
    <n v="0"/>
    <n v="0"/>
    <n v="0"/>
    <n v="0"/>
  </r>
  <r>
    <n v="9987"/>
    <s v="M24846"/>
    <x v="0"/>
    <n v="298.8"/>
    <n v="308.60000000000002"/>
    <n v="1507"/>
    <n v="157.8126709653273"/>
    <n v="42.3"/>
    <n v="9.8000000000000114"/>
    <n v="6.675475981833344"/>
    <n v="207"/>
    <x v="0"/>
    <n v="0"/>
    <n v="0"/>
    <n v="0"/>
    <n v="0"/>
    <n v="0"/>
  </r>
  <r>
    <n v="9988"/>
    <s v="M24847"/>
    <x v="0"/>
    <n v="298.8"/>
    <n v="308.60000000000002"/>
    <n v="1500"/>
    <n v="157.07963267948966"/>
    <n v="37.1"/>
    <n v="9.8000000000000114"/>
    <n v="5.827654372409067"/>
    <n v="210"/>
    <x v="0"/>
    <n v="0"/>
    <n v="0"/>
    <n v="0"/>
    <n v="0"/>
    <n v="0"/>
  </r>
  <r>
    <n v="9989"/>
    <s v="L57168"/>
    <x v="1"/>
    <n v="298.89999999999998"/>
    <n v="308.60000000000002"/>
    <n v="1771"/>
    <n v="185.45868631691746"/>
    <n v="24.1"/>
    <n v="9.7000000000000455"/>
    <n v="4.4695543402377114"/>
    <n v="213"/>
    <x v="0"/>
    <n v="0"/>
    <n v="0"/>
    <n v="0"/>
    <n v="0"/>
    <n v="0"/>
  </r>
  <r>
    <n v="9990"/>
    <s v="M24849"/>
    <x v="0"/>
    <n v="298.8"/>
    <n v="308.5"/>
    <n v="1577"/>
    <n v="165.14305382370347"/>
    <n v="33.200000000000003"/>
    <n v="9.6999999999999886"/>
    <n v="5.4827493869469555"/>
    <n v="0"/>
    <x v="0"/>
    <n v="0"/>
    <n v="0"/>
    <n v="0"/>
    <n v="0"/>
    <n v="0"/>
  </r>
  <r>
    <n v="9991"/>
    <s v="L57170"/>
    <x v="1"/>
    <n v="298.8"/>
    <n v="308.5"/>
    <n v="1527"/>
    <n v="159.90706606772045"/>
    <n v="36.200000000000003"/>
    <n v="9.6999999999999886"/>
    <n v="5.7886357916514806"/>
    <n v="3"/>
    <x v="0"/>
    <n v="0"/>
    <n v="0"/>
    <n v="0"/>
    <n v="0"/>
    <n v="0"/>
  </r>
  <r>
    <n v="9992"/>
    <s v="M24851"/>
    <x v="0"/>
    <n v="298.89999999999998"/>
    <n v="308.39999999999998"/>
    <n v="1827"/>
    <n v="191.32299260361839"/>
    <n v="26.1"/>
    <n v="9.5"/>
    <n v="4.9935301069544407"/>
    <n v="5"/>
    <x v="0"/>
    <n v="0"/>
    <n v="0"/>
    <n v="0"/>
    <n v="0"/>
    <n v="0"/>
  </r>
  <r>
    <n v="9993"/>
    <s v="L57172"/>
    <x v="1"/>
    <n v="298.8"/>
    <n v="308.39999999999998"/>
    <n v="1484"/>
    <n v="155.4041165975751"/>
    <n v="39.200000000000003"/>
    <n v="9.5999999999999659"/>
    <n v="6.0918413706249437"/>
    <n v="8"/>
    <x v="0"/>
    <n v="0"/>
    <n v="0"/>
    <n v="0"/>
    <n v="0"/>
    <n v="0"/>
  </r>
  <r>
    <n v="9994"/>
    <s v="L57173"/>
    <x v="1"/>
    <n v="298.8"/>
    <n v="308.39999999999998"/>
    <n v="1401"/>
    <n v="146.71237692264333"/>
    <n v="47.3"/>
    <n v="9.5999999999999659"/>
    <n v="6.9394954284410284"/>
    <n v="10"/>
    <x v="0"/>
    <n v="0"/>
    <n v="0"/>
    <n v="0"/>
    <n v="0"/>
    <n v="0"/>
  </r>
  <r>
    <n v="9995"/>
    <s v="L57174"/>
    <x v="1"/>
    <n v="298.8"/>
    <n v="308.3"/>
    <n v="1634"/>
    <n v="171.11207986552407"/>
    <n v="27.9"/>
    <n v="9.5"/>
    <n v="4.7740270282481214"/>
    <n v="12"/>
    <x v="0"/>
    <n v="0"/>
    <n v="0"/>
    <n v="0"/>
    <n v="0"/>
    <n v="0"/>
  </r>
  <r>
    <n v="9996"/>
    <s v="M24855"/>
    <x v="0"/>
    <n v="298.8"/>
    <n v="308.39999999999998"/>
    <n v="1604"/>
    <n v="167.97048721193426"/>
    <n v="29.5"/>
    <n v="9.5999999999999659"/>
    <n v="4.9551293727520607"/>
    <n v="14"/>
    <x v="0"/>
    <n v="0"/>
    <n v="0"/>
    <n v="0"/>
    <n v="0"/>
    <n v="0"/>
  </r>
  <r>
    <n v="9997"/>
    <s v="H39410"/>
    <x v="2"/>
    <n v="298.89999999999998"/>
    <n v="308.39999999999998"/>
    <n v="1632"/>
    <n v="170.90264035528475"/>
    <n v="31.8"/>
    <n v="9.5"/>
    <n v="5.4347039632980554"/>
    <n v="17"/>
    <x v="0"/>
    <n v="0"/>
    <n v="0"/>
    <n v="0"/>
    <n v="0"/>
    <n v="0"/>
  </r>
  <r>
    <n v="9998"/>
    <s v="M24857"/>
    <x v="0"/>
    <n v="299"/>
    <n v="308.60000000000002"/>
    <n v="1645"/>
    <n v="172.26399717184032"/>
    <n v="33.4"/>
    <n v="9.6000000000000227"/>
    <n v="5.7536175055394656"/>
    <n v="22"/>
    <x v="0"/>
    <n v="0"/>
    <n v="0"/>
    <n v="0"/>
    <n v="0"/>
    <n v="0"/>
  </r>
  <r>
    <n v="9999"/>
    <s v="H39412"/>
    <x v="2"/>
    <n v="299"/>
    <n v="308.7"/>
    <n v="1408"/>
    <n v="147.44541520848094"/>
    <n v="48.5"/>
    <n v="9.6999999999999886"/>
    <n v="7.1511026376113263"/>
    <n v="25"/>
    <x v="0"/>
    <n v="0"/>
    <n v="0"/>
    <n v="0"/>
    <n v="0"/>
    <n v="0"/>
  </r>
  <r>
    <n v="10000"/>
    <s v="M24859"/>
    <x v="0"/>
    <n v="299"/>
    <n v="308.7"/>
    <n v="1500"/>
    <n v="157.07963267948966"/>
    <n v="40.200000000000003"/>
    <n v="9.6999999999999886"/>
    <n v="6.3146012337154849"/>
    <n v="30"/>
    <x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7589A-1A9B-45C4-8374-CB0C6ABD99A6}" name="Tabella pivot7" cacheId="18" applyNumberFormats="0" applyBorderFormats="0" applyFontFormats="0" applyPatternFormats="0" applyAlignmentFormats="0" applyWidthHeightFormats="1" dataCaption="Valori" updatedVersion="8" minRefreshableVersion="3" useAutoFormatting="1" rowGrandTotals="0" itemPrintTitles="1" createdVersion="8" indent="0" outline="1" outlineData="1" multipleFieldFilters="0">
  <location ref="A63:E66" firstHeaderRow="1" firstDataRow="2" firstDataCol="1"/>
  <pivotFields count="17">
    <pivotField showAll="0"/>
    <pivotField showAll="0"/>
    <pivotField axis="axisCol" dataField="1" showAll="0">
      <items count="4">
        <item x="2"/>
        <item x="1"/>
        <item x="0"/>
        <item t="default"/>
      </items>
    </pivotField>
    <pivotField numFmtId="2" showAll="0"/>
    <pivotField numFmtId="2" showAll="0"/>
    <pivotField numFmtId="1" showAll="0"/>
    <pivotField numFmtId="2" showAll="0"/>
    <pivotField numFmtId="2" showAll="0"/>
    <pivotField numFmtId="2" showAll="0"/>
    <pivotField numFmtId="2" showAll="0"/>
    <pivotField numFmtId="1" showAll="0"/>
    <pivotField axis="axisRow" numFmtId="1" showAll="0">
      <items count="3"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</pivotFields>
  <rowFields count="1">
    <field x="11"/>
  </rowFields>
  <rowItems count="2">
    <i>
      <x/>
    </i>
    <i>
      <x v="1"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nteggio di Type" fld="2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2176E-9C34-47D1-96C4-4A39F0150361}" name="Tabella pivot4" cacheId="18" dataOnRows="1" applyNumberFormats="0" applyBorderFormats="0" applyFontFormats="0" applyPatternFormats="0" applyAlignmentFormats="0" applyWidthHeightFormats="1" dataCaption="Valori" updatedVersion="8" minRefreshableVersion="3" useAutoFormatting="1" colGrandTotals="0" itemPrintTitles="1" createdVersion="8" indent="0" outline="1" outlineData="1" multipleFieldFilters="0">
  <location ref="E36:G42" firstHeaderRow="1" firstDataRow="2" firstDataCol="1" rowPageCount="1" colPageCount="1"/>
  <pivotFields count="17">
    <pivotField showAll="0"/>
    <pivotField showAll="0"/>
    <pivotField axis="axisPage" multipleItemSelectionAllowed="1" showAll="0">
      <items count="4">
        <item h="1" x="2"/>
        <item h="1" x="1"/>
        <item x="0"/>
        <item t="default"/>
      </items>
    </pivotField>
    <pivotField numFmtId="2" showAll="0"/>
    <pivotField numFmtId="2" showAll="0"/>
    <pivotField dataField="1" numFmtId="1" showAll="0"/>
    <pivotField numFmtId="2" showAll="0"/>
    <pivotField dataField="1" numFmtId="2" showAll="0"/>
    <pivotField dataField="1" numFmtId="2" showAll="0"/>
    <pivotField dataField="1" numFmtId="2" showAll="0"/>
    <pivotField dataField="1" numFmtId="1" showAll="0"/>
    <pivotField axis="axisCol" numFmtId="1" showAll="0">
      <items count="3"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1"/>
  </colFields>
  <colItems count="2">
    <i>
      <x/>
    </i>
    <i>
      <x v="1"/>
    </i>
  </colItems>
  <pageFields count="1">
    <pageField fld="2" hier="-1"/>
  </pageFields>
  <dataFields count="5">
    <dataField name="Max di Tool wear [min]" fld="10" subtotal="max" baseField="11" baseItem="0" numFmtId="1"/>
    <dataField name="Max di Delta temperature [K]" fld="8" subtotal="max" baseField="11" baseItem="0" numFmtId="2"/>
    <dataField name="Max di Rotational speed [rpm]" fld="5" subtotal="max" baseField="11" baseItem="0" numFmtId="1"/>
    <dataField name="Max di Power [kW]" fld="9" subtotal="max" baseField="11" baseItem="0" numFmtId="2"/>
    <dataField name="Max di Torque [Nm]" fld="7" subtotal="max" baseField="1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49B88F-6266-4357-8E93-52B8BB9AC682}" name="Tabella pivot3" cacheId="18" dataOnRows="1" applyNumberFormats="0" applyBorderFormats="0" applyFontFormats="0" applyPatternFormats="0" applyAlignmentFormats="0" applyWidthHeightFormats="1" dataCaption="Valori" updatedVersion="8" minRefreshableVersion="3" useAutoFormatting="1" colGrandTotals="0" itemPrintTitles="1" createdVersion="8" indent="0" outline="1" outlineData="1" multipleFieldFilters="0">
  <location ref="A36:C42" firstHeaderRow="1" firstDataRow="2" firstDataCol="1" rowPageCount="1" colPageCount="1"/>
  <pivotFields count="17">
    <pivotField showAll="0"/>
    <pivotField showAll="0"/>
    <pivotField axis="axisPage" multipleItemSelectionAllowed="1" showAll="0">
      <items count="4">
        <item h="1" x="2"/>
        <item h="1" x="1"/>
        <item x="0"/>
        <item t="default"/>
      </items>
    </pivotField>
    <pivotField numFmtId="2" showAll="0"/>
    <pivotField numFmtId="2" showAll="0"/>
    <pivotField dataField="1" numFmtId="1" showAll="0"/>
    <pivotField numFmtId="2" showAll="0"/>
    <pivotField dataField="1" numFmtId="2" showAll="0"/>
    <pivotField dataField="1" numFmtId="2" showAll="0"/>
    <pivotField dataField="1" numFmtId="2" showAll="0"/>
    <pivotField dataField="1" numFmtId="1" showAll="0"/>
    <pivotField axis="axisCol" numFmtId="1" showAll="0">
      <items count="3"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1"/>
  </colFields>
  <colItems count="2">
    <i>
      <x/>
    </i>
    <i>
      <x v="1"/>
    </i>
  </colItems>
  <pageFields count="1">
    <pageField fld="2" hier="-1"/>
  </pageFields>
  <dataFields count="5">
    <dataField name="Min di Tool wear [min]" fld="10" subtotal="min" baseField="11" baseItem="0" numFmtId="1"/>
    <dataField name="Min di Delta temperature [K]" fld="8" subtotal="min" baseField="11" baseItem="1" numFmtId="2"/>
    <dataField name="Min di Rotational speed [rpm]" fld="5" subtotal="min" baseField="11" baseItem="0" numFmtId="1"/>
    <dataField name="Min di Power [kW]" fld="9" subtotal="min" baseField="11" baseItem="0" numFmtId="2"/>
    <dataField name="Min di Torque [Nm]" fld="7" subtotal="min" baseField="1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D900EF-C9FB-4BB6-8089-C90FCF8039BD}" name="Tabella pivot2" cacheId="18" applyNumberFormats="0" applyBorderFormats="0" applyFontFormats="0" applyPatternFormats="0" applyAlignmentFormats="0" applyWidthHeightFormats="1" dataCaption="Valori" updatedVersion="8" minRefreshableVersion="3" useAutoFormatting="1" rowGrandTotals="0" colGrandTotals="0" itemPrintTitles="1" createdVersion="8" indent="0" outline="1" outlineData="1" multipleFieldFilters="0">
  <location ref="A27:G30" firstHeaderRow="0" firstDataRow="1" firstDataCol="1"/>
  <pivotFields count="17"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numFmtId="2" showAll="0"/>
    <pivotField numFmtId="2" showAll="0"/>
    <pivotField dataField="1" numFmtId="1" showAll="0"/>
    <pivotField numFmtId="2" showAll="0"/>
    <pivotField dataField="1" numFmtId="2" showAll="0"/>
    <pivotField dataField="1" numFmtId="2" showAll="0"/>
    <pivotField dataField="1" numFmtId="2" showAll="0"/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3">
    <i>
      <x/>
    </i>
    <i>
      <x v="1"/>
    </i>
    <i>
      <x v="2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nteggio di Type" fld="2" subtotal="count" baseField="0" baseItem="0"/>
    <dataField name="Media di Tool wear [min]" fld="10" subtotal="average" baseField="2" baseItem="1" numFmtId="1"/>
    <dataField name="Media di Power [kW]" fld="9" subtotal="average" baseField="2" baseItem="1" numFmtId="2"/>
    <dataField name="Media di Rotational speed [rpm]" fld="5" subtotal="average" baseField="2" baseItem="1" numFmtId="1"/>
    <dataField name="Media di Torque [Nm]" fld="7" subtotal="average" baseField="2" baseItem="1" numFmtId="2"/>
    <dataField name="Media di Delta temperature [K]" fld="8" subtotal="average" baseField="2" baseItem="1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D96A72-8E46-4109-B3DC-DEBC16C6D87F}" name="Tabella pivot9" cacheId="18" applyNumberFormats="0" applyBorderFormats="0" applyFontFormats="0" applyPatternFormats="0" applyAlignmentFormats="0" applyWidthHeightFormats="1" dataCaption="Valori" updatedVersion="8" minRefreshableVersion="3" itemPrintTitles="1" mergeItem="1" createdVersion="8" indent="0" outline="1" outlineData="1" multipleFieldFilters="0" chartFormat="10">
  <location ref="A20:G24" firstHeaderRow="0" firstDataRow="1" firstDataCol="1"/>
  <pivotFields count="17">
    <pivotField showAll="0"/>
    <pivotField showAll="0"/>
    <pivotField axis="axisRow" showAll="0" sortType="ascending">
      <items count="4">
        <item x="2"/>
        <item x="1"/>
        <item x="0"/>
        <item t="default"/>
      </items>
    </pivotField>
    <pivotField numFmtId="2" showAll="0"/>
    <pivotField numFmtId="2" showAll="0"/>
    <pivotField numFmtId="1" showAll="0"/>
    <pivotField numFmtId="2" showAll="0"/>
    <pivotField numFmtId="2" showAll="0"/>
    <pivotField numFmtId="2" showAll="0"/>
    <pivotField numFmtId="2" showAll="0"/>
    <pivotField numFmtId="1" showAll="0" productSubtotal="1"/>
    <pivotField dataField="1" numFmtId="1" showAll="0"/>
    <pivotField dataField="1" numFmtId="1" showAll="0"/>
    <pivotField dataField="1" numFmtId="1" multipleItemSelectionAllowed="1" showAll="0"/>
    <pivotField dataField="1" numFmtId="1" showAll="0"/>
    <pivotField dataField="1" numFmtId="1" showAll="0"/>
    <pivotField dataField="1" numFmtI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ma di Machine failure" fld="11" showDataAs="percentOfTotal" baseField="0" baseItem="0" numFmtId="10"/>
    <dataField name="Somma di TWF" fld="12" baseField="0" baseItem="0" numFmtId="1"/>
    <dataField name="Somma di HDF" fld="13" baseField="2" baseItem="0" numFmtId="1"/>
    <dataField name="Somma di RNF" fld="16" baseField="0" baseItem="0" numFmtId="1"/>
    <dataField name="Somma di OSF" fld="15" baseField="0" baseItem="0" numFmtId="1"/>
    <dataField name="Somma di PWF" fld="14" baseField="0" baseItem="0" numFmtId="1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28B97-680E-42E4-9BE1-78FA9F434599}" name="Tabella pivot5" cacheId="18" dataOnRows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D9" firstHeaderRow="1" firstDataRow="2" firstDataCol="1" rowPageCount="1" colPageCount="1"/>
  <pivotFields count="17">
    <pivotField showAll="0"/>
    <pivotField showAll="0"/>
    <pivotField axis="axisPage" multipleItemSelectionAllowed="1" showAll="0">
      <items count="4">
        <item h="1" x="2"/>
        <item x="1"/>
        <item h="1" x="0"/>
        <item t="default"/>
      </items>
    </pivotField>
    <pivotField numFmtId="2" showAll="0"/>
    <pivotField numFmtId="2" showAll="0"/>
    <pivotField dataField="1" numFmtId="1" showAll="0"/>
    <pivotField numFmtId="2" showAll="0"/>
    <pivotField dataField="1" numFmtId="2" showAll="0"/>
    <pivotField dataField="1" numFmtId="2" showAll="0"/>
    <pivotField dataField="1" numFmtId="2" showAll="0"/>
    <pivotField dataField="1" numFmtId="1" showAll="0"/>
    <pivotField axis="axisCol" numFmtId="1" showAll="0">
      <items count="3"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1"/>
  </colFields>
  <colItems count="3">
    <i>
      <x/>
    </i>
    <i>
      <x v="1"/>
    </i>
    <i t="grand">
      <x/>
    </i>
  </colItems>
  <pageFields count="1">
    <pageField fld="2" hier="-1"/>
  </pageFields>
  <dataFields count="5">
    <dataField name="Media di Rotational speed [rpm]" fld="5" subtotal="average" baseField="11" baseItem="0" numFmtId="1"/>
    <dataField name="Media di Delta temperature [K]" fld="8" subtotal="average" baseField="11" baseItem="0" numFmtId="2"/>
    <dataField name="Media Power [kW]" fld="9" subtotal="average" baseField="11" baseItem="0" numFmtId="2"/>
    <dataField name="Media di Tool wear [min]" fld="10" subtotal="average" baseField="11" baseItem="0" numFmtId="1"/>
    <dataField name="Media di Torque [Nm]" fld="7" subtotal="average" baseField="11" baseItem="0" numFmtId="2"/>
  </dataFields>
  <formats count="3">
    <format dxfId="19">
      <pivotArea outline="0" collapsedLevelsAreSubtotals="1" fieldPosition="0"/>
    </format>
    <format dxfId="18">
      <pivotArea dataOnly="0" labelOnly="1" fieldPosition="0">
        <references count="1">
          <reference field="11" count="0"/>
        </references>
      </pivotArea>
    </format>
    <format dxfId="1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ABEEAAE9-952F-49EF-816E-13F14B787BF1}" autoFormatId="16" applyNumberFormats="0" applyBorderFormats="0" applyFontFormats="0" applyPatternFormats="0" applyAlignmentFormats="0" applyWidthHeightFormats="0">
  <queryTableRefresh nextId="22">
    <queryTableFields count="17">
      <queryTableField id="1" name="UDI" tableColumnId="1"/>
      <queryTableField id="2" name="Product ID" tableColumnId="2"/>
      <queryTableField id="3" name="Type" tableColumnId="3"/>
      <queryTableField id="4" name="Air temperature [K]" tableColumnId="4"/>
      <queryTableField id="5" name="Process temperature [K]" tableColumnId="5"/>
      <queryTableField id="6" name="Rotational speed [rpm]" tableColumnId="6"/>
      <queryTableField id="16" dataBound="0" tableColumnId="17"/>
      <queryTableField id="7" name="Torque [Nm]" tableColumnId="7"/>
      <queryTableField id="15" dataBound="0" tableColumnId="16"/>
      <queryTableField id="17" dataBound="0" tableColumnId="18"/>
      <queryTableField id="8" name="Tool wear [min]" tableColumnId="8"/>
      <queryTableField id="9" name="Machine failure" tableColumnId="9"/>
      <queryTableField id="10" name="TWF" tableColumnId="10"/>
      <queryTableField id="11" name="HDF" tableColumnId="11"/>
      <queryTableField id="12" name="PWF" tableColumnId="12"/>
      <queryTableField id="13" name="OSF" tableColumnId="13"/>
      <queryTableField id="14" name="RNF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B6E071-E31F-4460-A1FC-588A5ED1EB57}" name="Predictive_Maintenance_Data" displayName="Predictive_Maintenance_Data" ref="A1:Q10001" tableType="queryTable" totalsRowShown="0">
  <autoFilter ref="A1:Q10001" xr:uid="{B2B6E071-E31F-4460-A1FC-588A5ED1EB57}"/>
  <tableColumns count="17">
    <tableColumn id="1" xr3:uid="{F3CA9926-64D3-4511-B24A-724F3EE7C2F9}" uniqueName="1" name="UDI" queryTableFieldId="1" dataDxfId="48"/>
    <tableColumn id="2" xr3:uid="{196CBE24-8390-4AC9-B96B-456EF7BF0905}" uniqueName="2" name="Product ID" queryTableFieldId="2" dataDxfId="47"/>
    <tableColumn id="3" xr3:uid="{A2BAC75C-9FAD-4EF9-A571-427D583482EC}" uniqueName="3" name="Type" queryTableFieldId="3" dataDxfId="46"/>
    <tableColumn id="4" xr3:uid="{16B9BD8A-09C4-4EC6-8F75-0E3B32E72783}" uniqueName="4" name="Air temperature [K]" queryTableFieldId="4" dataDxfId="45"/>
    <tableColumn id="5" xr3:uid="{A23512F6-9403-4E8A-9316-FD8D18709EFC}" uniqueName="5" name="Process temperature [K]" queryTableFieldId="5" dataDxfId="44"/>
    <tableColumn id="6" xr3:uid="{DE1DDA81-4A91-4CA3-A070-B56F9AB6DA9A}" uniqueName="6" name="Rotational speed [rpm]" queryTableFieldId="6" dataDxfId="43"/>
    <tableColumn id="17" xr3:uid="{E88DD7EC-58EA-4513-B3F1-792C11143639}" uniqueName="17" name="Angular velocity [rad/s]" queryTableFieldId="16" dataDxfId="42">
      <calculatedColumnFormula>2*PI()*Predictive_Maintenance_Data[[#This Row],[Rotational speed '[rpm']]]/60</calculatedColumnFormula>
    </tableColumn>
    <tableColumn id="7" xr3:uid="{4F117BA5-1FD9-4197-AE1B-D347318EB0C4}" uniqueName="7" name="Torque [Nm]" queryTableFieldId="7" dataDxfId="41"/>
    <tableColumn id="16" xr3:uid="{BCFFB760-1FA5-4ACD-9CBD-13B22FA73AFF}" uniqueName="16" name="Delta temperature [K]" queryTableFieldId="15" dataDxfId="40">
      <calculatedColumnFormula>E2-D2</calculatedColumnFormula>
    </tableColumn>
    <tableColumn id="18" xr3:uid="{95CCC487-7457-42C9-B19A-7247724352C3}" uniqueName="18" name="Power [kW]" queryTableFieldId="17" dataDxfId="39">
      <calculatedColumnFormula>Predictive_Maintenance_Data[[#This Row],[Torque '[Nm']]]*Predictive_Maintenance_Data[[#This Row],[Angular velocity '[rad/s']]]/1000</calculatedColumnFormula>
    </tableColumn>
    <tableColumn id="8" xr3:uid="{F2DA58BD-CE40-478F-9EAA-BC9868FEAEC0}" uniqueName="8" name="Tool wear [min]" queryTableFieldId="8" dataDxfId="38"/>
    <tableColumn id="9" xr3:uid="{4B0AC967-233D-462C-AF2F-4D8FE9744275}" uniqueName="9" name="Machine failure" queryTableFieldId="9" dataDxfId="37"/>
    <tableColumn id="10" xr3:uid="{850E2927-1A50-494B-BAE5-B4F2EDF0CCF5}" uniqueName="10" name="TWF" queryTableFieldId="10" dataDxfId="36"/>
    <tableColumn id="11" xr3:uid="{5CE25C61-4640-4FFD-8BAC-8BE1C19239F6}" uniqueName="11" name="HDF" queryTableFieldId="11" dataDxfId="35"/>
    <tableColumn id="12" xr3:uid="{268E5F60-E7E1-4D44-B494-CE640386A2D7}" uniqueName="12" name="PWF" queryTableFieldId="12" dataDxfId="34"/>
    <tableColumn id="13" xr3:uid="{EAD956BB-0BD5-4C88-A28E-DF0E9B1C9C3C}" uniqueName="13" name="OSF" queryTableFieldId="13" dataDxfId="33"/>
    <tableColumn id="14" xr3:uid="{CBA2AC42-4A0F-4FD7-A3C3-58C1C6B2FD1D}" uniqueName="14" name="RNF" queryTableFieldId="14" dataDxfId="3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CB499C-31C8-4211-A70B-2410003B853F}" name="Tabella4" displayName="Tabella4" ref="A1:H14" totalsRowShown="0" headerRowDxfId="31" dataDxfId="29" headerRowBorderDxfId="30" tableBorderDxfId="28">
  <autoFilter ref="A1:H14" xr:uid="{3ECB499C-31C8-4211-A70B-2410003B853F}"/>
  <tableColumns count="8">
    <tableColumn id="1" xr3:uid="{5EE50AE9-97B6-4804-AC54-AE8966632B29}" name="Misure" dataDxfId="27"/>
    <tableColumn id="2" xr3:uid="{F5137B7B-6476-4A09-B097-E0DBD38B8C92}" name="Air temperature [K]" dataDxfId="26"/>
    <tableColumn id="3" xr3:uid="{B8ECCEDF-9AC7-45A8-92D9-852C8DB1D1B3}" name="Process temperature [K]" dataDxfId="25"/>
    <tableColumn id="4" xr3:uid="{C55A22C8-2BD8-430C-8400-B04FC8D94E3B}" name="Delta temperature [K]" dataDxfId="24"/>
    <tableColumn id="5" xr3:uid="{9C219DF6-BE10-4F36-AA4C-F48016C4FA12}" name="Rotational speed [rpm]" dataDxfId="23"/>
    <tableColumn id="6" xr3:uid="{F3637A3D-4D9F-4F6D-9457-1748956ABF1B}" name="Angular velocity [rad/s]" dataDxfId="22"/>
    <tableColumn id="7" xr3:uid="{E6739A85-7A07-4D07-A7F2-7E4C0CA507B7}" name="Torque [Nm]" dataDxfId="21"/>
    <tableColumn id="8" xr3:uid="{7C4780CB-8438-42DB-8906-5E53DCDAC2B9}" name="Power [kW]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9B82F8-A72B-443C-8434-E48C66C21651}" name="Tabella2" displayName="Tabella2" ref="K1:L14" totalsRowShown="0" headerRowDxfId="14" headerRowBorderDxfId="15" tableBorderDxfId="16">
  <autoFilter ref="K1:L14" xr:uid="{2D9B82F8-A72B-443C-8434-E48C66C21651}"/>
  <tableColumns count="2">
    <tableColumn id="1" xr3:uid="{8008887D-E28F-4C0C-A905-6865202DDE2A}" name="Colonna1"/>
    <tableColumn id="2" xr3:uid="{173CA91C-CCA0-4674-B226-382ED9E9FE59}" name="Tool wear [min]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7B7D10F-C179-4115-AF13-18D99D678AEA}" name="Tabella5" displayName="Tabella5" ref="B2:K11" totalsRowShown="0" headerRowDxfId="11" headerRowBorderDxfId="12" tableBorderDxfId="13">
  <autoFilter ref="B2:K11" xr:uid="{67B7D10F-C179-4115-AF13-18D99D678AEA}"/>
  <tableColumns count="10">
    <tableColumn id="1" xr3:uid="{8DE2E9F1-F0AE-42AB-8A36-85822C08099F}" name="Colonna1"/>
    <tableColumn id="2" xr3:uid="{66915EF8-6D18-48CA-B2FA-A5F3102CC1B1}" name="Delta temperature [K]"/>
    <tableColumn id="3" xr3:uid="{5AB69AEF-F835-4753-9A76-23ABFF5BEA68}" name="Power [kW]"/>
    <tableColumn id="4" xr3:uid="{0CA99B15-A08E-470A-AC95-120B505C7510}" name="Tool wear [min]"/>
    <tableColumn id="5" xr3:uid="{886F612E-95DA-41F4-A79F-DF4E7D599918}" name="Machine failure"/>
    <tableColumn id="6" xr3:uid="{D9D3EEBB-0171-4445-A437-14A56AEFC972}" name="TWF"/>
    <tableColumn id="7" xr3:uid="{F682B4D2-3B99-43B8-B195-280F19175F81}" name="HDF"/>
    <tableColumn id="8" xr3:uid="{6E1412EB-9616-44A6-B7D9-F1E0D428F6EF}" name="PWF"/>
    <tableColumn id="9" xr3:uid="{51A2966C-CEBA-4BE0-AEDD-AB87CC98F6FA}" name="OSF"/>
    <tableColumn id="10" xr3:uid="{6064385B-FC43-4E2B-A4B3-5F3F89AB1E39}" name="RNF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385C35-7685-4E09-8D7B-BF7950AC9127}" name="Tabella3" displayName="Tabella3" ref="A46:B52" totalsRowShown="0">
  <autoFilter ref="A46:B52" xr:uid="{BC385C35-7685-4E09-8D7B-BF7950AC9127}"/>
  <sortState xmlns:xlrd2="http://schemas.microsoft.com/office/spreadsheetml/2017/richdata2" ref="A47:B52">
    <sortCondition descending="1" ref="B48:B52"/>
  </sortState>
  <tableColumns count="2">
    <tableColumn id="1" xr3:uid="{C12009FE-711F-47EA-9BC2-CB89DDABFE48}" name="Metric"/>
    <tableColumn id="2" xr3:uid="{3FAD531F-CC1D-437B-A3EF-57611F01418C}" name="Count" dataDxfId="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02C24DC-5BC9-4483-B80C-F7EBC0EBCA25}" name="Tabella7" displayName="Tabella7" ref="A55:G60" totalsRowShown="0" headerRowDxfId="6">
  <autoFilter ref="A55:G60" xr:uid="{E02C24DC-5BC9-4483-B80C-F7EBC0EBCA25}"/>
  <tableColumns count="7">
    <tableColumn id="1" xr3:uid="{A4F2C3C2-C94F-48A8-B0C0-C0E578D0F8CA}" name="Variable"/>
    <tableColumn id="8" xr3:uid="{CAC03582-2942-44EC-A069-058D4BD7A53E}" name="Machine failure" dataDxfId="5"/>
    <tableColumn id="2" xr3:uid="{ACA28EFE-DAAD-43D2-B10C-CF18801EC458}" name="TWF" dataDxfId="4"/>
    <tableColumn id="3" xr3:uid="{A0096E0D-DE03-4E53-8A78-99D82760DEB2}" name="HDF" dataDxfId="3"/>
    <tableColumn id="4" xr3:uid="{E70DECD8-FD13-404C-A52C-BE2622DA20A8}" name="PWF" dataDxfId="2"/>
    <tableColumn id="5" xr3:uid="{4285890C-CFE2-44A3-B9A7-2301B02D5B54}" name="OSF" dataDxfId="1"/>
    <tableColumn id="6" xr3:uid="{0CCA82BB-B5C7-44EC-B446-7E99D912D2C4}" name="RNF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6F4AD-C0B7-466A-B13E-64A54FB9417D}">
  <dimension ref="A1:S10001"/>
  <sheetViews>
    <sheetView workbookViewId="0">
      <selection activeCell="D2" sqref="D2"/>
    </sheetView>
  </sheetViews>
  <sheetFormatPr defaultRowHeight="14.4" x14ac:dyDescent="0.3"/>
  <cols>
    <col min="1" max="1" width="6.21875" bestFit="1" customWidth="1"/>
    <col min="2" max="2" width="11.88671875" bestFit="1" customWidth="1"/>
    <col min="3" max="3" width="7.109375" bestFit="1" customWidth="1"/>
    <col min="4" max="4" width="19" style="1" bestFit="1" customWidth="1"/>
    <col min="5" max="5" width="23.33203125" style="1" bestFit="1" customWidth="1"/>
    <col min="6" max="7" width="22.33203125" bestFit="1" customWidth="1"/>
    <col min="8" max="9" width="21.21875" style="1" bestFit="1" customWidth="1"/>
    <col min="10" max="10" width="22.33203125" style="2" bestFit="1" customWidth="1"/>
    <col min="11" max="11" width="13.33203125" style="1" bestFit="1" customWidth="1"/>
    <col min="12" max="12" width="19.77734375" style="1" customWidth="1"/>
    <col min="13" max="13" width="15.77734375" style="2" bestFit="1" customWidth="1"/>
    <col min="14" max="14" width="16" style="2" bestFit="1" customWidth="1"/>
    <col min="15" max="15" width="7" style="2" bestFit="1" customWidth="1"/>
    <col min="16" max="16" width="6.6640625" style="2" bestFit="1" customWidth="1"/>
    <col min="17" max="17" width="7" style="2" bestFit="1" customWidth="1"/>
    <col min="18" max="18" width="6.6640625" style="2" bestFit="1" customWidth="1"/>
    <col min="19" max="19" width="19.109375" style="2" bestFit="1" customWidth="1"/>
    <col min="20" max="20" width="18.21875" bestFit="1" customWidth="1"/>
    <col min="21" max="21" width="19.33203125" bestFit="1" customWidth="1"/>
    <col min="22" max="22" width="11.21875" bestFit="1" customWidth="1"/>
    <col min="23" max="24" width="10.5546875" bestFit="1" customWidth="1"/>
  </cols>
  <sheetData>
    <row r="1" spans="1:19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2" t="s">
        <v>5</v>
      </c>
      <c r="G1" s="1" t="s">
        <v>10019</v>
      </c>
      <c r="H1" s="1" t="s">
        <v>6</v>
      </c>
      <c r="I1" s="1" t="s">
        <v>10018</v>
      </c>
      <c r="J1" s="1" t="s">
        <v>10020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/>
      <c r="S1"/>
    </row>
    <row r="2" spans="1:19" x14ac:dyDescent="0.3">
      <c r="A2">
        <v>1</v>
      </c>
      <c r="B2" t="s">
        <v>14</v>
      </c>
      <c r="C2" t="s">
        <v>15</v>
      </c>
      <c r="D2" s="1">
        <v>298.10000000000002</v>
      </c>
      <c r="E2" s="1">
        <v>308.60000000000002</v>
      </c>
      <c r="F2" s="2">
        <v>1551</v>
      </c>
      <c r="G2" s="1">
        <f>2*PI()*Predictive_Maintenance_Data[[#This Row],[Rotational speed '[rpm']]]/60</f>
        <v>162.42034019059233</v>
      </c>
      <c r="H2" s="1">
        <v>42.8</v>
      </c>
      <c r="I2" s="1">
        <f t="shared" ref="I2:I65" si="0">E2-D2</f>
        <v>10.5</v>
      </c>
      <c r="J2" s="1">
        <f>Predictive_Maintenance_Data[[#This Row],[Torque '[Nm']]]*Predictive_Maintenance_Data[[#This Row],[Angular velocity '[rad/s']]]/1000</f>
        <v>6.9515905601573511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/>
      <c r="S2"/>
    </row>
    <row r="3" spans="1:19" x14ac:dyDescent="0.3">
      <c r="A3">
        <v>2</v>
      </c>
      <c r="B3" t="s">
        <v>16</v>
      </c>
      <c r="C3" t="s">
        <v>17</v>
      </c>
      <c r="D3" s="1">
        <v>298.2</v>
      </c>
      <c r="E3" s="1">
        <v>308.7</v>
      </c>
      <c r="F3" s="2">
        <v>1408</v>
      </c>
      <c r="G3" s="1">
        <f>2*PI()*Predictive_Maintenance_Data[[#This Row],[Rotational speed '[rpm']]]/60</f>
        <v>147.44541520848094</v>
      </c>
      <c r="H3" s="1">
        <v>46.3</v>
      </c>
      <c r="I3" s="1">
        <f t="shared" si="0"/>
        <v>10.5</v>
      </c>
      <c r="J3" s="1">
        <f>Predictive_Maintenance_Data[[#This Row],[Torque '[Nm']]]*Predictive_Maintenance_Data[[#This Row],[Angular velocity '[rad/s']]]/1000</f>
        <v>6.8267227241526669</v>
      </c>
      <c r="K3" s="2">
        <v>3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/>
      <c r="S3"/>
    </row>
    <row r="4" spans="1:19" x14ac:dyDescent="0.3">
      <c r="A4">
        <v>3</v>
      </c>
      <c r="B4" t="s">
        <v>18</v>
      </c>
      <c r="C4" t="s">
        <v>17</v>
      </c>
      <c r="D4" s="1">
        <v>298.10000000000002</v>
      </c>
      <c r="E4" s="1">
        <v>308.5</v>
      </c>
      <c r="F4" s="2">
        <v>1498</v>
      </c>
      <c r="G4" s="1">
        <f>2*PI()*Predictive_Maintenance_Data[[#This Row],[Rotational speed '[rpm']]]/60</f>
        <v>156.87019316925034</v>
      </c>
      <c r="H4" s="1">
        <v>49.4</v>
      </c>
      <c r="I4" s="1">
        <f t="shared" si="0"/>
        <v>10.399999999999977</v>
      </c>
      <c r="J4" s="1">
        <f>Predictive_Maintenance_Data[[#This Row],[Torque '[Nm']]]*Predictive_Maintenance_Data[[#This Row],[Angular velocity '[rad/s']]]/1000</f>
        <v>7.7493875425609664</v>
      </c>
      <c r="K4" s="2">
        <v>5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/>
      <c r="S4"/>
    </row>
    <row r="5" spans="1:19" x14ac:dyDescent="0.3">
      <c r="A5">
        <v>4</v>
      </c>
      <c r="B5" t="s">
        <v>19</v>
      </c>
      <c r="C5" t="s">
        <v>17</v>
      </c>
      <c r="D5" s="1">
        <v>298.2</v>
      </c>
      <c r="E5" s="1">
        <v>308.60000000000002</v>
      </c>
      <c r="F5" s="2">
        <v>1433</v>
      </c>
      <c r="G5" s="1">
        <f>2*PI()*Predictive_Maintenance_Data[[#This Row],[Rotational speed '[rpm']]]/60</f>
        <v>150.06340908647243</v>
      </c>
      <c r="H5" s="1">
        <v>39.5</v>
      </c>
      <c r="I5" s="1">
        <f t="shared" si="0"/>
        <v>10.400000000000034</v>
      </c>
      <c r="J5" s="1">
        <f>Predictive_Maintenance_Data[[#This Row],[Torque '[Nm']]]*Predictive_Maintenance_Data[[#This Row],[Angular velocity '[rad/s']]]/1000</f>
        <v>5.9275046589156606</v>
      </c>
      <c r="K5" s="2">
        <v>7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/>
      <c r="S5"/>
    </row>
    <row r="6" spans="1:19" x14ac:dyDescent="0.3">
      <c r="A6">
        <v>5</v>
      </c>
      <c r="B6" t="s">
        <v>20</v>
      </c>
      <c r="C6" t="s">
        <v>17</v>
      </c>
      <c r="D6" s="1">
        <v>298.2</v>
      </c>
      <c r="E6" s="1">
        <v>308.7</v>
      </c>
      <c r="F6" s="2">
        <v>1408</v>
      </c>
      <c r="G6" s="1">
        <f>2*PI()*Predictive_Maintenance_Data[[#This Row],[Rotational speed '[rpm']]]/60</f>
        <v>147.44541520848094</v>
      </c>
      <c r="H6" s="1">
        <v>40</v>
      </c>
      <c r="I6" s="1">
        <f t="shared" si="0"/>
        <v>10.5</v>
      </c>
      <c r="J6" s="1">
        <f>Predictive_Maintenance_Data[[#This Row],[Torque '[Nm']]]*Predictive_Maintenance_Data[[#This Row],[Angular velocity '[rad/s']]]/1000</f>
        <v>5.8978166083392374</v>
      </c>
      <c r="K6" s="2">
        <v>9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/>
      <c r="S6"/>
    </row>
    <row r="7" spans="1:19" x14ac:dyDescent="0.3">
      <c r="A7">
        <v>6</v>
      </c>
      <c r="B7" t="s">
        <v>21</v>
      </c>
      <c r="C7" t="s">
        <v>15</v>
      </c>
      <c r="D7" s="1">
        <v>298.10000000000002</v>
      </c>
      <c r="E7" s="1">
        <v>308.60000000000002</v>
      </c>
      <c r="F7" s="2">
        <v>1425</v>
      </c>
      <c r="G7" s="1">
        <f>2*PI()*Predictive_Maintenance_Data[[#This Row],[Rotational speed '[rpm']]]/60</f>
        <v>149.22565104551515</v>
      </c>
      <c r="H7" s="1">
        <v>41.9</v>
      </c>
      <c r="I7" s="1">
        <f t="shared" si="0"/>
        <v>10.5</v>
      </c>
      <c r="J7" s="1">
        <f>Predictive_Maintenance_Data[[#This Row],[Torque '[Nm']]]*Predictive_Maintenance_Data[[#This Row],[Angular velocity '[rad/s']]]/1000</f>
        <v>6.2525547788070845</v>
      </c>
      <c r="K7" s="2">
        <v>11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/>
      <c r="S7"/>
    </row>
    <row r="8" spans="1:19" x14ac:dyDescent="0.3">
      <c r="A8">
        <v>7</v>
      </c>
      <c r="B8" t="s">
        <v>22</v>
      </c>
      <c r="C8" t="s">
        <v>17</v>
      </c>
      <c r="D8" s="1">
        <v>298.10000000000002</v>
      </c>
      <c r="E8" s="1">
        <v>308.60000000000002</v>
      </c>
      <c r="F8" s="2">
        <v>1558</v>
      </c>
      <c r="G8" s="1">
        <f>2*PI()*Predictive_Maintenance_Data[[#This Row],[Rotational speed '[rpm']]]/60</f>
        <v>163.15337847642994</v>
      </c>
      <c r="H8" s="1">
        <v>42.4</v>
      </c>
      <c r="I8" s="1">
        <f t="shared" si="0"/>
        <v>10.5</v>
      </c>
      <c r="J8" s="1">
        <f>Predictive_Maintenance_Data[[#This Row],[Torque '[Nm']]]*Predictive_Maintenance_Data[[#This Row],[Angular velocity '[rad/s']]]/1000</f>
        <v>6.9177032474006293</v>
      </c>
      <c r="K8" s="2">
        <v>14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/>
    </row>
    <row r="9" spans="1:19" x14ac:dyDescent="0.3">
      <c r="A9">
        <v>8</v>
      </c>
      <c r="B9" t="s">
        <v>23</v>
      </c>
      <c r="C9" t="s">
        <v>17</v>
      </c>
      <c r="D9" s="1">
        <v>298.10000000000002</v>
      </c>
      <c r="E9" s="1">
        <v>308.60000000000002</v>
      </c>
      <c r="F9" s="2">
        <v>1527</v>
      </c>
      <c r="G9" s="1">
        <f>2*PI()*Predictive_Maintenance_Data[[#This Row],[Rotational speed '[rpm']]]/60</f>
        <v>159.90706606772045</v>
      </c>
      <c r="H9" s="1">
        <v>40.200000000000003</v>
      </c>
      <c r="I9" s="1">
        <f t="shared" si="0"/>
        <v>10.5</v>
      </c>
      <c r="J9" s="1">
        <f>Predictive_Maintenance_Data[[#This Row],[Torque '[Nm']]]*Predictive_Maintenance_Data[[#This Row],[Angular velocity '[rad/s']]]/1000</f>
        <v>6.4282640559223632</v>
      </c>
      <c r="K9" s="2">
        <v>16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/>
    </row>
    <row r="10" spans="1:19" x14ac:dyDescent="0.3">
      <c r="A10">
        <v>9</v>
      </c>
      <c r="B10" t="s">
        <v>24</v>
      </c>
      <c r="C10" t="s">
        <v>15</v>
      </c>
      <c r="D10" s="1">
        <v>298.3</v>
      </c>
      <c r="E10" s="1">
        <v>308.7</v>
      </c>
      <c r="F10" s="2">
        <v>1667</v>
      </c>
      <c r="G10" s="1">
        <f>2*PI()*Predictive_Maintenance_Data[[#This Row],[Rotational speed '[rpm']]]/60</f>
        <v>174.56783178447282</v>
      </c>
      <c r="H10" s="1">
        <v>28.6</v>
      </c>
      <c r="I10" s="1">
        <f t="shared" si="0"/>
        <v>10.399999999999977</v>
      </c>
      <c r="J10" s="1">
        <f>Predictive_Maintenance_Data[[#This Row],[Torque '[Nm']]]*Predictive_Maintenance_Data[[#This Row],[Angular velocity '[rad/s']]]/1000</f>
        <v>4.992639989035923</v>
      </c>
      <c r="K10" s="2">
        <v>18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/>
    </row>
    <row r="11" spans="1:19" x14ac:dyDescent="0.3">
      <c r="A11">
        <v>10</v>
      </c>
      <c r="B11" t="s">
        <v>25</v>
      </c>
      <c r="C11" t="s">
        <v>15</v>
      </c>
      <c r="D11" s="1">
        <v>298.5</v>
      </c>
      <c r="E11" s="1">
        <v>309</v>
      </c>
      <c r="F11" s="2">
        <v>1741</v>
      </c>
      <c r="G11" s="1">
        <f>2*PI()*Predictive_Maintenance_Data[[#This Row],[Rotational speed '[rpm']]]/60</f>
        <v>182.31709366332768</v>
      </c>
      <c r="H11" s="1">
        <v>28</v>
      </c>
      <c r="I11" s="1">
        <f t="shared" si="0"/>
        <v>10.5</v>
      </c>
      <c r="J11" s="1">
        <f>Predictive_Maintenance_Data[[#This Row],[Torque '[Nm']]]*Predictive_Maintenance_Data[[#This Row],[Angular velocity '[rad/s']]]/1000</f>
        <v>5.1048786225731746</v>
      </c>
      <c r="K11" s="2">
        <v>21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/>
    </row>
    <row r="12" spans="1:19" x14ac:dyDescent="0.3">
      <c r="A12">
        <v>11</v>
      </c>
      <c r="B12" t="s">
        <v>26</v>
      </c>
      <c r="C12" t="s">
        <v>27</v>
      </c>
      <c r="D12" s="1">
        <v>298.39999999999998</v>
      </c>
      <c r="E12" s="1">
        <v>308.89999999999998</v>
      </c>
      <c r="F12" s="2">
        <v>1782</v>
      </c>
      <c r="G12" s="1">
        <f>2*PI()*Predictive_Maintenance_Data[[#This Row],[Rotational speed '[rpm']]]/60</f>
        <v>186.61060362323371</v>
      </c>
      <c r="H12" s="1">
        <v>23.9</v>
      </c>
      <c r="I12" s="1">
        <f t="shared" si="0"/>
        <v>10.5</v>
      </c>
      <c r="J12" s="1">
        <f>Predictive_Maintenance_Data[[#This Row],[Torque '[Nm']]]*Predictive_Maintenance_Data[[#This Row],[Angular velocity '[rad/s']]]/1000</f>
        <v>4.4599934265952852</v>
      </c>
      <c r="K12" s="2">
        <v>24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/>
    </row>
    <row r="13" spans="1:19" x14ac:dyDescent="0.3">
      <c r="A13">
        <v>12</v>
      </c>
      <c r="B13" t="s">
        <v>28</v>
      </c>
      <c r="C13" t="s">
        <v>27</v>
      </c>
      <c r="D13" s="1">
        <v>298.60000000000002</v>
      </c>
      <c r="E13" s="1">
        <v>309.10000000000002</v>
      </c>
      <c r="F13" s="2">
        <v>1423</v>
      </c>
      <c r="G13" s="1">
        <f>2*PI()*Predictive_Maintenance_Data[[#This Row],[Rotational speed '[rpm']]]/60</f>
        <v>149.01621153527586</v>
      </c>
      <c r="H13" s="1">
        <v>44.3</v>
      </c>
      <c r="I13" s="1">
        <f t="shared" si="0"/>
        <v>10.5</v>
      </c>
      <c r="J13" s="1">
        <f>Predictive_Maintenance_Data[[#This Row],[Torque '[Nm']]]*Predictive_Maintenance_Data[[#This Row],[Angular velocity '[rad/s']]]/1000</f>
        <v>6.6014181710127202</v>
      </c>
      <c r="K13" s="2">
        <v>29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/>
    </row>
    <row r="14" spans="1:19" x14ac:dyDescent="0.3">
      <c r="A14">
        <v>13</v>
      </c>
      <c r="B14" t="s">
        <v>29</v>
      </c>
      <c r="C14" t="s">
        <v>15</v>
      </c>
      <c r="D14" s="1">
        <v>298.60000000000002</v>
      </c>
      <c r="E14" s="1">
        <v>309.10000000000002</v>
      </c>
      <c r="F14" s="2">
        <v>1339</v>
      </c>
      <c r="G14" s="1">
        <f>2*PI()*Predictive_Maintenance_Data[[#This Row],[Rotational speed '[rpm']]]/60</f>
        <v>140.21975210522444</v>
      </c>
      <c r="H14" s="1">
        <v>51.1</v>
      </c>
      <c r="I14" s="1">
        <f t="shared" si="0"/>
        <v>10.5</v>
      </c>
      <c r="J14" s="1">
        <f>Predictive_Maintenance_Data[[#This Row],[Torque '[Nm']]]*Predictive_Maintenance_Data[[#This Row],[Angular velocity '[rad/s']]]/1000</f>
        <v>7.1652293325769696</v>
      </c>
      <c r="K14" s="2">
        <v>34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/>
    </row>
    <row r="15" spans="1:19" x14ac:dyDescent="0.3">
      <c r="A15">
        <v>14</v>
      </c>
      <c r="B15" t="s">
        <v>30</v>
      </c>
      <c r="C15" t="s">
        <v>15</v>
      </c>
      <c r="D15" s="1">
        <v>298.60000000000002</v>
      </c>
      <c r="E15" s="1">
        <v>309.2</v>
      </c>
      <c r="F15" s="2">
        <v>1742</v>
      </c>
      <c r="G15" s="1">
        <f>2*PI()*Predictive_Maintenance_Data[[#This Row],[Rotational speed '[rpm']]]/60</f>
        <v>182.42181341844733</v>
      </c>
      <c r="H15" s="1">
        <v>30</v>
      </c>
      <c r="I15" s="1">
        <f t="shared" si="0"/>
        <v>10.599999999999966</v>
      </c>
      <c r="J15" s="1">
        <f>Predictive_Maintenance_Data[[#This Row],[Torque '[Nm']]]*Predictive_Maintenance_Data[[#This Row],[Angular velocity '[rad/s']]]/1000</f>
        <v>5.4726544025534194</v>
      </c>
      <c r="K15" s="2">
        <v>37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/>
    </row>
    <row r="16" spans="1:19" x14ac:dyDescent="0.3">
      <c r="A16">
        <v>15</v>
      </c>
      <c r="B16" t="s">
        <v>31</v>
      </c>
      <c r="C16" t="s">
        <v>17</v>
      </c>
      <c r="D16" s="15">
        <v>298.60000000000002</v>
      </c>
      <c r="E16" s="1">
        <v>309.2</v>
      </c>
      <c r="F16" s="2">
        <v>2035</v>
      </c>
      <c r="G16" s="1">
        <f>2*PI()*Predictive_Maintenance_Data[[#This Row],[Rotational speed '[rpm']]]/60</f>
        <v>213.10470166850763</v>
      </c>
      <c r="H16" s="1">
        <v>19.600000000000001</v>
      </c>
      <c r="I16" s="1">
        <f t="shared" si="0"/>
        <v>10.599999999999966</v>
      </c>
      <c r="J16" s="1">
        <f>Predictive_Maintenance_Data[[#This Row],[Torque '[Nm']]]*Predictive_Maintenance_Data[[#This Row],[Angular velocity '[rad/s']]]/1000</f>
        <v>4.1768521527027493</v>
      </c>
      <c r="K16" s="2">
        <v>40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/>
    </row>
    <row r="17" spans="1:19" x14ac:dyDescent="0.3">
      <c r="A17">
        <v>16</v>
      </c>
      <c r="B17" t="s">
        <v>32</v>
      </c>
      <c r="C17" t="s">
        <v>17</v>
      </c>
      <c r="D17" s="1">
        <v>298.60000000000002</v>
      </c>
      <c r="E17" s="1">
        <v>309.2</v>
      </c>
      <c r="F17" s="2">
        <v>1542</v>
      </c>
      <c r="G17" s="1">
        <f>2*PI()*Predictive_Maintenance_Data[[#This Row],[Rotational speed '[rpm']]]/60</f>
        <v>161.47786239451537</v>
      </c>
      <c r="H17" s="1">
        <v>48.4</v>
      </c>
      <c r="I17" s="1">
        <f t="shared" si="0"/>
        <v>10.599999999999966</v>
      </c>
      <c r="J17" s="1">
        <f>Predictive_Maintenance_Data[[#This Row],[Torque '[Nm']]]*Predictive_Maintenance_Data[[#This Row],[Angular velocity '[rad/s']]]/1000</f>
        <v>7.8155285398945438</v>
      </c>
      <c r="K17" s="2">
        <v>42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/>
    </row>
    <row r="18" spans="1:19" x14ac:dyDescent="0.3">
      <c r="A18">
        <v>17</v>
      </c>
      <c r="B18" t="s">
        <v>33</v>
      </c>
      <c r="C18" t="s">
        <v>15</v>
      </c>
      <c r="D18" s="1">
        <v>298.60000000000002</v>
      </c>
      <c r="E18" s="1">
        <v>309.2</v>
      </c>
      <c r="F18" s="2">
        <v>1311</v>
      </c>
      <c r="G18" s="1">
        <f>2*PI()*Predictive_Maintenance_Data[[#This Row],[Rotational speed '[rpm']]]/60</f>
        <v>137.28759896187395</v>
      </c>
      <c r="H18" s="1">
        <v>46.6</v>
      </c>
      <c r="I18" s="1">
        <f t="shared" si="0"/>
        <v>10.599999999999966</v>
      </c>
      <c r="J18" s="1">
        <f>Predictive_Maintenance_Data[[#This Row],[Torque '[Nm']]]*Predictive_Maintenance_Data[[#This Row],[Angular velocity '[rad/s']]]/1000</f>
        <v>6.3976021116233266</v>
      </c>
      <c r="K18" s="2">
        <v>44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/>
    </row>
    <row r="19" spans="1:19" x14ac:dyDescent="0.3">
      <c r="A19">
        <v>18</v>
      </c>
      <c r="B19" t="s">
        <v>34</v>
      </c>
      <c r="C19" t="s">
        <v>15</v>
      </c>
      <c r="D19" s="1">
        <v>298.7</v>
      </c>
      <c r="E19" s="1">
        <v>309.2</v>
      </c>
      <c r="F19" s="2">
        <v>1410</v>
      </c>
      <c r="G19" s="1">
        <f>2*PI()*Predictive_Maintenance_Data[[#This Row],[Rotational speed '[rpm']]]/60</f>
        <v>147.65485471872029</v>
      </c>
      <c r="H19" s="1">
        <v>45.6</v>
      </c>
      <c r="I19" s="1">
        <f t="shared" si="0"/>
        <v>10.5</v>
      </c>
      <c r="J19" s="1">
        <f>Predictive_Maintenance_Data[[#This Row],[Torque '[Nm']]]*Predictive_Maintenance_Data[[#This Row],[Angular velocity '[rad/s']]]/1000</f>
        <v>6.7330613751736452</v>
      </c>
      <c r="K19" s="2">
        <v>47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/>
    </row>
    <row r="20" spans="1:19" x14ac:dyDescent="0.3">
      <c r="A20">
        <v>19</v>
      </c>
      <c r="B20" t="s">
        <v>35</v>
      </c>
      <c r="C20" t="s">
        <v>27</v>
      </c>
      <c r="D20" s="1">
        <v>298.8</v>
      </c>
      <c r="E20" s="1">
        <v>309.2</v>
      </c>
      <c r="F20" s="2">
        <v>1306</v>
      </c>
      <c r="G20" s="1">
        <f>2*PI()*Predictive_Maintenance_Data[[#This Row],[Rotational speed '[rpm']]]/60</f>
        <v>136.76400018627567</v>
      </c>
      <c r="H20" s="1">
        <v>54.5</v>
      </c>
      <c r="I20" s="1">
        <f t="shared" si="0"/>
        <v>10.399999999999977</v>
      </c>
      <c r="J20" s="1">
        <f>Predictive_Maintenance_Data[[#This Row],[Torque '[Nm']]]*Predictive_Maintenance_Data[[#This Row],[Angular velocity '[rad/s']]]/1000</f>
        <v>7.4536380101520239</v>
      </c>
      <c r="K20" s="2">
        <v>50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/>
    </row>
    <row r="21" spans="1:19" x14ac:dyDescent="0.3">
      <c r="A21">
        <v>20</v>
      </c>
      <c r="B21" t="s">
        <v>36</v>
      </c>
      <c r="C21" t="s">
        <v>15</v>
      </c>
      <c r="D21" s="1">
        <v>298.89999999999998</v>
      </c>
      <c r="E21" s="1">
        <v>309.3</v>
      </c>
      <c r="F21" s="2">
        <v>1632</v>
      </c>
      <c r="G21" s="1">
        <f>2*PI()*Predictive_Maintenance_Data[[#This Row],[Rotational speed '[rpm']]]/60</f>
        <v>170.90264035528475</v>
      </c>
      <c r="H21" s="1">
        <v>32.5</v>
      </c>
      <c r="I21" s="1">
        <f t="shared" si="0"/>
        <v>10.400000000000034</v>
      </c>
      <c r="J21" s="1">
        <f>Predictive_Maintenance_Data[[#This Row],[Torque '[Nm']]]*Predictive_Maintenance_Data[[#This Row],[Angular velocity '[rad/s']]]/1000</f>
        <v>5.5543358115467543</v>
      </c>
      <c r="K21" s="2">
        <v>55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/>
    </row>
    <row r="22" spans="1:19" x14ac:dyDescent="0.3">
      <c r="A22">
        <v>21</v>
      </c>
      <c r="B22" t="s">
        <v>37</v>
      </c>
      <c r="C22" t="s">
        <v>27</v>
      </c>
      <c r="D22" s="1">
        <v>298.89999999999998</v>
      </c>
      <c r="E22" s="1">
        <v>309.3</v>
      </c>
      <c r="F22" s="2">
        <v>1375</v>
      </c>
      <c r="G22" s="1">
        <f>2*PI()*Predictive_Maintenance_Data[[#This Row],[Rotational speed '[rpm']]]/60</f>
        <v>143.98966328953216</v>
      </c>
      <c r="H22" s="1">
        <v>42.7</v>
      </c>
      <c r="I22" s="1">
        <f t="shared" si="0"/>
        <v>10.400000000000034</v>
      </c>
      <c r="J22" s="1">
        <f>Predictive_Maintenance_Data[[#This Row],[Torque '[Nm']]]*Predictive_Maintenance_Data[[#This Row],[Angular velocity '[rad/s']]]/1000</f>
        <v>6.1483586224630233</v>
      </c>
      <c r="K22" s="2">
        <v>58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/>
    </row>
    <row r="23" spans="1:19" x14ac:dyDescent="0.3">
      <c r="A23">
        <v>22</v>
      </c>
      <c r="B23" t="s">
        <v>38</v>
      </c>
      <c r="C23" t="s">
        <v>17</v>
      </c>
      <c r="D23" s="1">
        <v>298.8</v>
      </c>
      <c r="E23" s="1">
        <v>309.3</v>
      </c>
      <c r="F23" s="2">
        <v>1450</v>
      </c>
      <c r="G23" s="1">
        <f>2*PI()*Predictive_Maintenance_Data[[#This Row],[Rotational speed '[rpm']]]/60</f>
        <v>151.84364492350667</v>
      </c>
      <c r="H23" s="1">
        <v>44.8</v>
      </c>
      <c r="I23" s="1">
        <f t="shared" si="0"/>
        <v>10.5</v>
      </c>
      <c r="J23" s="1">
        <f>Predictive_Maintenance_Data[[#This Row],[Torque '[Nm']]]*Predictive_Maintenance_Data[[#This Row],[Angular velocity '[rad/s']]]/1000</f>
        <v>6.8025952925730993</v>
      </c>
      <c r="K23" s="2">
        <v>63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/>
      <c r="S23"/>
    </row>
    <row r="24" spans="1:19" x14ac:dyDescent="0.3">
      <c r="A24">
        <v>23</v>
      </c>
      <c r="B24" t="s">
        <v>39</v>
      </c>
      <c r="C24" t="s">
        <v>15</v>
      </c>
      <c r="D24" s="1">
        <v>298.89999999999998</v>
      </c>
      <c r="E24" s="1">
        <v>309.3</v>
      </c>
      <c r="F24" s="2">
        <v>1581</v>
      </c>
      <c r="G24" s="1">
        <f>2*PI()*Predictive_Maintenance_Data[[#This Row],[Rotational speed '[rpm']]]/60</f>
        <v>165.56193284418211</v>
      </c>
      <c r="H24" s="1">
        <v>30.7</v>
      </c>
      <c r="I24" s="1">
        <f t="shared" si="0"/>
        <v>10.400000000000034</v>
      </c>
      <c r="J24" s="1">
        <f>Predictive_Maintenance_Data[[#This Row],[Torque '[Nm']]]*Predictive_Maintenance_Data[[#This Row],[Angular velocity '[rad/s']]]/1000</f>
        <v>5.0827513383163909</v>
      </c>
      <c r="K24" s="2">
        <v>65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/>
      <c r="S24"/>
    </row>
    <row r="25" spans="1:19" x14ac:dyDescent="0.3">
      <c r="A25">
        <v>24</v>
      </c>
      <c r="B25" t="s">
        <v>40</v>
      </c>
      <c r="C25" t="s">
        <v>17</v>
      </c>
      <c r="D25" s="1">
        <v>299</v>
      </c>
      <c r="E25" s="1">
        <v>309.39999999999998</v>
      </c>
      <c r="F25" s="2">
        <v>1758</v>
      </c>
      <c r="G25" s="1">
        <f>2*PI()*Predictive_Maintenance_Data[[#This Row],[Rotational speed '[rpm']]]/60</f>
        <v>184.09732950036187</v>
      </c>
      <c r="H25" s="1">
        <v>25.7</v>
      </c>
      <c r="I25" s="1">
        <f t="shared" si="0"/>
        <v>10.399999999999977</v>
      </c>
      <c r="J25" s="1">
        <f>Predictive_Maintenance_Data[[#This Row],[Torque '[Nm']]]*Predictive_Maintenance_Data[[#This Row],[Angular velocity '[rad/s']]]/1000</f>
        <v>4.7313013681593006</v>
      </c>
      <c r="K25" s="2">
        <v>68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/>
      <c r="S25"/>
    </row>
    <row r="26" spans="1:19" x14ac:dyDescent="0.3">
      <c r="A26">
        <v>25</v>
      </c>
      <c r="B26" t="s">
        <v>41</v>
      </c>
      <c r="C26" t="s">
        <v>15</v>
      </c>
      <c r="D26" s="1">
        <v>299</v>
      </c>
      <c r="E26" s="1">
        <v>309.39999999999998</v>
      </c>
      <c r="F26" s="2">
        <v>1561</v>
      </c>
      <c r="G26" s="1">
        <f>2*PI()*Predictive_Maintenance_Data[[#This Row],[Rotational speed '[rpm']]]/60</f>
        <v>163.4675377417889</v>
      </c>
      <c r="H26" s="1">
        <v>37.299999999999997</v>
      </c>
      <c r="I26" s="1">
        <f t="shared" si="0"/>
        <v>10.399999999999977</v>
      </c>
      <c r="J26" s="1">
        <f>Predictive_Maintenance_Data[[#This Row],[Torque '[Nm']]]*Predictive_Maintenance_Data[[#This Row],[Angular velocity '[rad/s']]]/1000</f>
        <v>6.097339157768725</v>
      </c>
      <c r="K26" s="2">
        <v>70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/>
      <c r="S26"/>
    </row>
    <row r="27" spans="1:19" x14ac:dyDescent="0.3">
      <c r="A27">
        <v>26</v>
      </c>
      <c r="B27" t="s">
        <v>42</v>
      </c>
      <c r="C27" t="s">
        <v>17</v>
      </c>
      <c r="D27" s="1">
        <v>299</v>
      </c>
      <c r="E27" s="1">
        <v>309.5</v>
      </c>
      <c r="F27" s="2">
        <v>1861</v>
      </c>
      <c r="G27" s="1">
        <f>2*PI()*Predictive_Maintenance_Data[[#This Row],[Rotational speed '[rpm']]]/60</f>
        <v>194.88346427768684</v>
      </c>
      <c r="H27" s="1">
        <v>23.3</v>
      </c>
      <c r="I27" s="1">
        <f t="shared" si="0"/>
        <v>10.5</v>
      </c>
      <c r="J27" s="1">
        <f>Predictive_Maintenance_Data[[#This Row],[Torque '[Nm']]]*Predictive_Maintenance_Data[[#This Row],[Angular velocity '[rad/s']]]/1000</f>
        <v>4.5407847176701033</v>
      </c>
      <c r="K27" s="2">
        <v>73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/>
      <c r="S27"/>
    </row>
    <row r="28" spans="1:19" x14ac:dyDescent="0.3">
      <c r="A28">
        <v>27</v>
      </c>
      <c r="B28" t="s">
        <v>43</v>
      </c>
      <c r="C28" t="s">
        <v>17</v>
      </c>
      <c r="D28" s="1">
        <v>299.10000000000002</v>
      </c>
      <c r="E28" s="1">
        <v>309.5</v>
      </c>
      <c r="F28" s="2">
        <v>1512</v>
      </c>
      <c r="G28" s="1">
        <f>2*PI()*Predictive_Maintenance_Data[[#This Row],[Rotational speed '[rpm']]]/60</f>
        <v>158.33626974092559</v>
      </c>
      <c r="H28" s="1">
        <v>39</v>
      </c>
      <c r="I28" s="1">
        <f t="shared" si="0"/>
        <v>10.399999999999977</v>
      </c>
      <c r="J28" s="1">
        <f>Predictive_Maintenance_Data[[#This Row],[Torque '[Nm']]]*Predictive_Maintenance_Data[[#This Row],[Angular velocity '[rad/s']]]/1000</f>
        <v>6.1751145198960975</v>
      </c>
      <c r="K28" s="2">
        <v>75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/>
      <c r="S28"/>
    </row>
    <row r="29" spans="1:19" x14ac:dyDescent="0.3">
      <c r="A29">
        <v>28</v>
      </c>
      <c r="B29" t="s">
        <v>44</v>
      </c>
      <c r="C29" t="s">
        <v>27</v>
      </c>
      <c r="D29" s="1">
        <v>299.10000000000002</v>
      </c>
      <c r="E29" s="1">
        <v>309.39999999999998</v>
      </c>
      <c r="F29" s="2">
        <v>1811</v>
      </c>
      <c r="G29" s="1">
        <f>2*PI()*Predictive_Maintenance_Data[[#This Row],[Rotational speed '[rpm']]]/60</f>
        <v>189.64747652170385</v>
      </c>
      <c r="H29" s="1">
        <v>24.6</v>
      </c>
      <c r="I29" s="1">
        <f t="shared" si="0"/>
        <v>10.299999999999955</v>
      </c>
      <c r="J29" s="1">
        <f>Predictive_Maintenance_Data[[#This Row],[Torque '[Nm']]]*Predictive_Maintenance_Data[[#This Row],[Angular velocity '[rad/s']]]/1000</f>
        <v>4.6653279224339146</v>
      </c>
      <c r="K29" s="2">
        <v>77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/>
      <c r="S29"/>
    </row>
    <row r="30" spans="1:19" x14ac:dyDescent="0.3">
      <c r="A30">
        <v>29</v>
      </c>
      <c r="B30" t="s">
        <v>45</v>
      </c>
      <c r="C30" t="s">
        <v>17</v>
      </c>
      <c r="D30" s="1">
        <v>299.10000000000002</v>
      </c>
      <c r="E30" s="1">
        <v>309.39999999999998</v>
      </c>
      <c r="F30" s="2">
        <v>1439</v>
      </c>
      <c r="G30" s="1">
        <f>2*PI()*Predictive_Maintenance_Data[[#This Row],[Rotational speed '[rpm']]]/60</f>
        <v>150.69172761719039</v>
      </c>
      <c r="H30" s="1">
        <v>44.2</v>
      </c>
      <c r="I30" s="1">
        <f t="shared" si="0"/>
        <v>10.299999999999955</v>
      </c>
      <c r="J30" s="1">
        <f>Predictive_Maintenance_Data[[#This Row],[Torque '[Nm']]]*Predictive_Maintenance_Data[[#This Row],[Angular velocity '[rad/s']]]/1000</f>
        <v>6.6605743606798162</v>
      </c>
      <c r="K30" s="2">
        <v>82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/>
      <c r="S30"/>
    </row>
    <row r="31" spans="1:19" x14ac:dyDescent="0.3">
      <c r="A31">
        <v>30</v>
      </c>
      <c r="B31" t="s">
        <v>46</v>
      </c>
      <c r="C31" t="s">
        <v>17</v>
      </c>
      <c r="D31" s="1">
        <v>299</v>
      </c>
      <c r="E31" s="1">
        <v>309.39999999999998</v>
      </c>
      <c r="F31" s="2">
        <v>1693</v>
      </c>
      <c r="G31" s="1">
        <f>2*PI()*Predictive_Maintenance_Data[[#This Row],[Rotational speed '[rpm']]]/60</f>
        <v>177.29054541758398</v>
      </c>
      <c r="H31" s="1">
        <v>30.1</v>
      </c>
      <c r="I31" s="1">
        <f t="shared" si="0"/>
        <v>10.399999999999977</v>
      </c>
      <c r="J31" s="1">
        <f>Predictive_Maintenance_Data[[#This Row],[Torque '[Nm']]]*Predictive_Maintenance_Data[[#This Row],[Angular velocity '[rad/s']]]/1000</f>
        <v>5.3364454170692781</v>
      </c>
      <c r="K31" s="2">
        <v>84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/>
      <c r="S31"/>
    </row>
    <row r="32" spans="1:19" x14ac:dyDescent="0.3">
      <c r="A32">
        <v>31</v>
      </c>
      <c r="B32" t="s">
        <v>47</v>
      </c>
      <c r="C32" t="s">
        <v>15</v>
      </c>
      <c r="D32" s="1">
        <v>299.10000000000002</v>
      </c>
      <c r="E32" s="1">
        <v>309.5</v>
      </c>
      <c r="F32" s="2">
        <v>1339</v>
      </c>
      <c r="G32" s="1">
        <f>2*PI()*Predictive_Maintenance_Data[[#This Row],[Rotational speed '[rpm']]]/60</f>
        <v>140.21975210522444</v>
      </c>
      <c r="H32" s="1">
        <v>48.2</v>
      </c>
      <c r="I32" s="1">
        <f t="shared" si="0"/>
        <v>10.399999999999977</v>
      </c>
      <c r="J32" s="1">
        <f>Predictive_Maintenance_Data[[#This Row],[Torque '[Nm']]]*Predictive_Maintenance_Data[[#This Row],[Angular velocity '[rad/s']]]/1000</f>
        <v>6.7585920514718181</v>
      </c>
      <c r="K32" s="2">
        <v>86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/>
      <c r="S32"/>
    </row>
    <row r="33" spans="1:19" x14ac:dyDescent="0.3">
      <c r="A33">
        <v>32</v>
      </c>
      <c r="B33" t="s">
        <v>48</v>
      </c>
      <c r="C33" t="s">
        <v>17</v>
      </c>
      <c r="D33" s="1">
        <v>299</v>
      </c>
      <c r="E33" s="1">
        <v>309.39999999999998</v>
      </c>
      <c r="F33" s="2">
        <v>1798</v>
      </c>
      <c r="G33" s="1">
        <f>2*PI()*Predictive_Maintenance_Data[[#This Row],[Rotational speed '[rpm']]]/60</f>
        <v>188.28611970514828</v>
      </c>
      <c r="H33" s="1">
        <v>25.5</v>
      </c>
      <c r="I33" s="1">
        <f t="shared" si="0"/>
        <v>10.399999999999977</v>
      </c>
      <c r="J33" s="1">
        <f>Predictive_Maintenance_Data[[#This Row],[Torque '[Nm']]]*Predictive_Maintenance_Data[[#This Row],[Angular velocity '[rad/s']]]/1000</f>
        <v>4.8012960524812813</v>
      </c>
      <c r="K33" s="2">
        <v>89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/>
      <c r="S33"/>
    </row>
    <row r="34" spans="1:19" x14ac:dyDescent="0.3">
      <c r="A34">
        <v>33</v>
      </c>
      <c r="B34" t="s">
        <v>49</v>
      </c>
      <c r="C34" t="s">
        <v>17</v>
      </c>
      <c r="D34" s="1">
        <v>299</v>
      </c>
      <c r="E34" s="1">
        <v>309.39999999999998</v>
      </c>
      <c r="F34" s="2">
        <v>1419</v>
      </c>
      <c r="G34" s="1">
        <f>2*PI()*Predictive_Maintenance_Data[[#This Row],[Rotational speed '[rpm']]]/60</f>
        <v>148.59733251479722</v>
      </c>
      <c r="H34" s="1">
        <v>48.3</v>
      </c>
      <c r="I34" s="1">
        <f t="shared" si="0"/>
        <v>10.399999999999977</v>
      </c>
      <c r="J34" s="1">
        <f>Predictive_Maintenance_Data[[#This Row],[Torque '[Nm']]]*Predictive_Maintenance_Data[[#This Row],[Angular velocity '[rad/s']]]/1000</f>
        <v>7.1772511604647056</v>
      </c>
      <c r="K34" s="2">
        <v>91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/>
      <c r="S34"/>
    </row>
    <row r="35" spans="1:19" x14ac:dyDescent="0.3">
      <c r="A35">
        <v>34</v>
      </c>
      <c r="B35" t="s">
        <v>50</v>
      </c>
      <c r="C35" t="s">
        <v>17</v>
      </c>
      <c r="D35" s="1">
        <v>298.89999999999998</v>
      </c>
      <c r="E35" s="1">
        <v>309.3</v>
      </c>
      <c r="F35" s="2">
        <v>1665</v>
      </c>
      <c r="G35" s="1">
        <f>2*PI()*Predictive_Maintenance_Data[[#This Row],[Rotational speed '[rpm']]]/60</f>
        <v>174.35839227423352</v>
      </c>
      <c r="H35" s="1">
        <v>32.5</v>
      </c>
      <c r="I35" s="1">
        <f t="shared" si="0"/>
        <v>10.400000000000034</v>
      </c>
      <c r="J35" s="1">
        <f>Predictive_Maintenance_Data[[#This Row],[Torque '[Nm']]]*Predictive_Maintenance_Data[[#This Row],[Angular velocity '[rad/s']]]/1000</f>
        <v>5.666647748912589</v>
      </c>
      <c r="K35" s="2">
        <v>93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/>
      <c r="S35"/>
    </row>
    <row r="36" spans="1:19" x14ac:dyDescent="0.3">
      <c r="A36">
        <v>35</v>
      </c>
      <c r="B36" t="s">
        <v>51</v>
      </c>
      <c r="C36" t="s">
        <v>15</v>
      </c>
      <c r="D36" s="1">
        <v>298.8</v>
      </c>
      <c r="E36" s="1">
        <v>309.10000000000002</v>
      </c>
      <c r="F36" s="2">
        <v>1559</v>
      </c>
      <c r="G36" s="1">
        <f>2*PI()*Predictive_Maintenance_Data[[#This Row],[Rotational speed '[rpm']]]/60</f>
        <v>163.25809823154958</v>
      </c>
      <c r="H36" s="1">
        <v>34.700000000000003</v>
      </c>
      <c r="I36" s="1">
        <f t="shared" si="0"/>
        <v>10.300000000000011</v>
      </c>
      <c r="J36" s="1">
        <f>Predictive_Maintenance_Data[[#This Row],[Torque '[Nm']]]*Predictive_Maintenance_Data[[#This Row],[Angular velocity '[rad/s']]]/1000</f>
        <v>5.665056008634771</v>
      </c>
      <c r="K36" s="2">
        <v>95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/>
      <c r="S36"/>
    </row>
    <row r="37" spans="1:19" x14ac:dyDescent="0.3">
      <c r="A37">
        <v>36</v>
      </c>
      <c r="B37" t="s">
        <v>52</v>
      </c>
      <c r="C37" t="s">
        <v>15</v>
      </c>
      <c r="D37" s="1">
        <v>298.8</v>
      </c>
      <c r="E37" s="1">
        <v>309.2</v>
      </c>
      <c r="F37" s="2">
        <v>1452</v>
      </c>
      <c r="G37" s="1">
        <f>2*PI()*Predictive_Maintenance_Data[[#This Row],[Rotational speed '[rpm']]]/60</f>
        <v>152.05308443374599</v>
      </c>
      <c r="H37" s="1">
        <v>48.6</v>
      </c>
      <c r="I37" s="1">
        <f t="shared" si="0"/>
        <v>10.399999999999977</v>
      </c>
      <c r="J37" s="1">
        <f>Predictive_Maintenance_Data[[#This Row],[Torque '[Nm']]]*Predictive_Maintenance_Data[[#This Row],[Angular velocity '[rad/s']]]/1000</f>
        <v>7.3897799034800551</v>
      </c>
      <c r="K37" s="2">
        <v>98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/>
      <c r="S37"/>
    </row>
    <row r="38" spans="1:19" x14ac:dyDescent="0.3">
      <c r="A38">
        <v>37</v>
      </c>
      <c r="B38" t="s">
        <v>53</v>
      </c>
      <c r="C38" t="s">
        <v>15</v>
      </c>
      <c r="D38" s="1">
        <v>298.89999999999998</v>
      </c>
      <c r="E38" s="1">
        <v>309.2</v>
      </c>
      <c r="F38" s="2">
        <v>1581</v>
      </c>
      <c r="G38" s="1">
        <f>2*PI()*Predictive_Maintenance_Data[[#This Row],[Rotational speed '[rpm']]]/60</f>
        <v>165.56193284418211</v>
      </c>
      <c r="H38" s="1">
        <v>36.700000000000003</v>
      </c>
      <c r="I38" s="1">
        <f t="shared" si="0"/>
        <v>10.300000000000011</v>
      </c>
      <c r="J38" s="1">
        <f>Predictive_Maintenance_Data[[#This Row],[Torque '[Nm']]]*Predictive_Maintenance_Data[[#This Row],[Angular velocity '[rad/s']]]/1000</f>
        <v>6.0761229353814841</v>
      </c>
      <c r="K38" s="2">
        <v>101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/>
      <c r="S38"/>
    </row>
    <row r="39" spans="1:19" x14ac:dyDescent="0.3">
      <c r="A39">
        <v>38</v>
      </c>
      <c r="B39" t="s">
        <v>54</v>
      </c>
      <c r="C39" t="s">
        <v>17</v>
      </c>
      <c r="D39" s="1">
        <v>298.8</v>
      </c>
      <c r="E39" s="1">
        <v>309.10000000000002</v>
      </c>
      <c r="F39" s="2">
        <v>1439</v>
      </c>
      <c r="G39" s="1">
        <f>2*PI()*Predictive_Maintenance_Data[[#This Row],[Rotational speed '[rpm']]]/60</f>
        <v>150.69172761719039</v>
      </c>
      <c r="H39" s="1">
        <v>39.200000000000003</v>
      </c>
      <c r="I39" s="1">
        <f t="shared" si="0"/>
        <v>10.300000000000011</v>
      </c>
      <c r="J39" s="1">
        <f>Predictive_Maintenance_Data[[#This Row],[Torque '[Nm']]]*Predictive_Maintenance_Data[[#This Row],[Angular velocity '[rad/s']]]/1000</f>
        <v>5.907115722593864</v>
      </c>
      <c r="K39" s="2">
        <v>104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/>
      <c r="S39"/>
    </row>
    <row r="40" spans="1:19" x14ac:dyDescent="0.3">
      <c r="A40">
        <v>39</v>
      </c>
      <c r="B40" t="s">
        <v>55</v>
      </c>
      <c r="C40" t="s">
        <v>27</v>
      </c>
      <c r="D40" s="1">
        <v>298.89999999999998</v>
      </c>
      <c r="E40" s="1">
        <v>309.2</v>
      </c>
      <c r="F40" s="2">
        <v>1379</v>
      </c>
      <c r="G40" s="1">
        <f>2*PI()*Predictive_Maintenance_Data[[#This Row],[Rotational speed '[rpm']]]/60</f>
        <v>144.40854231001083</v>
      </c>
      <c r="H40" s="1">
        <v>50.7</v>
      </c>
      <c r="I40" s="1">
        <f t="shared" si="0"/>
        <v>10.300000000000011</v>
      </c>
      <c r="J40" s="1">
        <f>Predictive_Maintenance_Data[[#This Row],[Torque '[Nm']]]*Predictive_Maintenance_Data[[#This Row],[Angular velocity '[rad/s']]]/1000</f>
        <v>7.3215130951175498</v>
      </c>
      <c r="K40" s="2">
        <v>106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/>
      <c r="S40"/>
    </row>
    <row r="41" spans="1:19" x14ac:dyDescent="0.3">
      <c r="A41">
        <v>40</v>
      </c>
      <c r="B41" t="s">
        <v>56</v>
      </c>
      <c r="C41" t="s">
        <v>17</v>
      </c>
      <c r="D41" s="1">
        <v>298.8</v>
      </c>
      <c r="E41" s="1">
        <v>309.10000000000002</v>
      </c>
      <c r="F41" s="2">
        <v>1350</v>
      </c>
      <c r="G41" s="1">
        <f>2*PI()*Predictive_Maintenance_Data[[#This Row],[Rotational speed '[rpm']]]/60</f>
        <v>141.37166941154069</v>
      </c>
      <c r="H41" s="1">
        <v>52.5</v>
      </c>
      <c r="I41" s="1">
        <f t="shared" si="0"/>
        <v>10.300000000000011</v>
      </c>
      <c r="J41" s="1">
        <f>Predictive_Maintenance_Data[[#This Row],[Torque '[Nm']]]*Predictive_Maintenance_Data[[#This Row],[Angular velocity '[rad/s']]]/1000</f>
        <v>7.4220126441058865</v>
      </c>
      <c r="K41" s="2">
        <v>111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/>
      <c r="S41"/>
    </row>
    <row r="42" spans="1:19" x14ac:dyDescent="0.3">
      <c r="A42">
        <v>41</v>
      </c>
      <c r="B42" t="s">
        <v>57</v>
      </c>
      <c r="C42" t="s">
        <v>17</v>
      </c>
      <c r="D42" s="1">
        <v>298.8</v>
      </c>
      <c r="E42" s="1">
        <v>309.10000000000002</v>
      </c>
      <c r="F42" s="2">
        <v>1362</v>
      </c>
      <c r="G42" s="1">
        <f>2*PI()*Predictive_Maintenance_Data[[#This Row],[Rotational speed '[rpm']]]/60</f>
        <v>142.62830647297659</v>
      </c>
      <c r="H42" s="1">
        <v>45.4</v>
      </c>
      <c r="I42" s="1">
        <f t="shared" si="0"/>
        <v>10.300000000000011</v>
      </c>
      <c r="J42" s="1">
        <f>Predictive_Maintenance_Data[[#This Row],[Torque '[Nm']]]*Predictive_Maintenance_Data[[#This Row],[Angular velocity '[rad/s']]]/1000</f>
        <v>6.4753251138731365</v>
      </c>
      <c r="K42" s="2">
        <v>113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/>
      <c r="S42"/>
    </row>
    <row r="43" spans="1:19" x14ac:dyDescent="0.3">
      <c r="A43">
        <v>42</v>
      </c>
      <c r="B43" t="s">
        <v>58</v>
      </c>
      <c r="C43" t="s">
        <v>17</v>
      </c>
      <c r="D43" s="1">
        <v>298.8</v>
      </c>
      <c r="E43" s="1">
        <v>309.10000000000002</v>
      </c>
      <c r="F43" s="2">
        <v>1368</v>
      </c>
      <c r="G43" s="1">
        <f>2*PI()*Predictive_Maintenance_Data[[#This Row],[Rotational speed '[rpm']]]/60</f>
        <v>143.25662500369455</v>
      </c>
      <c r="H43" s="1">
        <v>50.8</v>
      </c>
      <c r="I43" s="1">
        <f t="shared" si="0"/>
        <v>10.300000000000011</v>
      </c>
      <c r="J43" s="1">
        <f>Predictive_Maintenance_Data[[#This Row],[Torque '[Nm']]]*Predictive_Maintenance_Data[[#This Row],[Angular velocity '[rad/s']]]/1000</f>
        <v>7.2774365501876828</v>
      </c>
      <c r="K43" s="2">
        <v>115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/>
      <c r="S43"/>
    </row>
    <row r="44" spans="1:19" x14ac:dyDescent="0.3">
      <c r="A44">
        <v>43</v>
      </c>
      <c r="B44" t="s">
        <v>59</v>
      </c>
      <c r="C44" t="s">
        <v>15</v>
      </c>
      <c r="D44" s="1">
        <v>298.8</v>
      </c>
      <c r="E44" s="1">
        <v>309.10000000000002</v>
      </c>
      <c r="F44" s="2">
        <v>1368</v>
      </c>
      <c r="G44" s="1">
        <f>2*PI()*Predictive_Maintenance_Data[[#This Row],[Rotational speed '[rpm']]]/60</f>
        <v>143.25662500369455</v>
      </c>
      <c r="H44" s="1">
        <v>49.1</v>
      </c>
      <c r="I44" s="1">
        <f t="shared" si="0"/>
        <v>10.300000000000011</v>
      </c>
      <c r="J44" s="1">
        <f>Predictive_Maintenance_Data[[#This Row],[Torque '[Nm']]]*Predictive_Maintenance_Data[[#This Row],[Angular velocity '[rad/s']]]/1000</f>
        <v>7.0339002876814032</v>
      </c>
      <c r="K44" s="2">
        <v>117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/>
      <c r="S44"/>
    </row>
    <row r="45" spans="1:19" x14ac:dyDescent="0.3">
      <c r="A45">
        <v>44</v>
      </c>
      <c r="B45" t="s">
        <v>60</v>
      </c>
      <c r="C45" t="s">
        <v>27</v>
      </c>
      <c r="D45" s="1">
        <v>298.8</v>
      </c>
      <c r="E45" s="1">
        <v>309.2</v>
      </c>
      <c r="F45" s="2">
        <v>1372</v>
      </c>
      <c r="G45" s="1">
        <f>2*PI()*Predictive_Maintenance_Data[[#This Row],[Rotational speed '[rpm']]]/60</f>
        <v>143.67550402417322</v>
      </c>
      <c r="H45" s="1">
        <v>48.5</v>
      </c>
      <c r="I45" s="1">
        <f t="shared" si="0"/>
        <v>10.399999999999977</v>
      </c>
      <c r="J45" s="1">
        <f>Predictive_Maintenance_Data[[#This Row],[Torque '[Nm']]]*Predictive_Maintenance_Data[[#This Row],[Angular velocity '[rad/s']]]/1000</f>
        <v>6.9682619451724017</v>
      </c>
      <c r="K45" s="2">
        <v>120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/>
      <c r="S45"/>
    </row>
    <row r="46" spans="1:19" x14ac:dyDescent="0.3">
      <c r="A46">
        <v>45</v>
      </c>
      <c r="B46" t="s">
        <v>61</v>
      </c>
      <c r="C46" t="s">
        <v>15</v>
      </c>
      <c r="D46" s="1">
        <v>298.8</v>
      </c>
      <c r="E46" s="1">
        <v>309.10000000000002</v>
      </c>
      <c r="F46" s="2">
        <v>1472</v>
      </c>
      <c r="G46" s="1">
        <f>2*PI()*Predictive_Maintenance_Data[[#This Row],[Rotational speed '[rpm']]]/60</f>
        <v>154.14747953613917</v>
      </c>
      <c r="H46" s="1">
        <v>47.5</v>
      </c>
      <c r="I46" s="1">
        <f t="shared" si="0"/>
        <v>10.300000000000011</v>
      </c>
      <c r="J46" s="1">
        <f>Predictive_Maintenance_Data[[#This Row],[Torque '[Nm']]]*Predictive_Maintenance_Data[[#This Row],[Angular velocity '[rad/s']]]/1000</f>
        <v>7.3220052779666105</v>
      </c>
      <c r="K46" s="2">
        <v>125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/>
      <c r="S46"/>
    </row>
    <row r="47" spans="1:19" x14ac:dyDescent="0.3">
      <c r="A47">
        <v>46</v>
      </c>
      <c r="B47" t="s">
        <v>62</v>
      </c>
      <c r="C47" t="s">
        <v>17</v>
      </c>
      <c r="D47" s="1">
        <v>298.8</v>
      </c>
      <c r="E47" s="1">
        <v>309.10000000000002</v>
      </c>
      <c r="F47" s="2">
        <v>1489</v>
      </c>
      <c r="G47" s="1">
        <f>2*PI()*Predictive_Maintenance_Data[[#This Row],[Rotational speed '[rpm']]]/60</f>
        <v>155.92771537317338</v>
      </c>
      <c r="H47" s="1">
        <v>49.1</v>
      </c>
      <c r="I47" s="1">
        <f t="shared" si="0"/>
        <v>10.300000000000011</v>
      </c>
      <c r="J47" s="1">
        <f>Predictive_Maintenance_Data[[#This Row],[Torque '[Nm']]]*Predictive_Maintenance_Data[[#This Row],[Angular velocity '[rad/s']]]/1000</f>
        <v>7.6560508248228132</v>
      </c>
      <c r="K47" s="2">
        <v>128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/>
      <c r="S47"/>
    </row>
    <row r="48" spans="1:19" x14ac:dyDescent="0.3">
      <c r="A48">
        <v>47</v>
      </c>
      <c r="B48" t="s">
        <v>63</v>
      </c>
      <c r="C48" t="s">
        <v>15</v>
      </c>
      <c r="D48" s="1">
        <v>298.7</v>
      </c>
      <c r="E48" s="1">
        <v>309</v>
      </c>
      <c r="F48" s="2">
        <v>1843</v>
      </c>
      <c r="G48" s="1">
        <f>2*PI()*Predictive_Maintenance_Data[[#This Row],[Rotational speed '[rpm']]]/60</f>
        <v>192.99850868553295</v>
      </c>
      <c r="H48" s="1">
        <v>25.8</v>
      </c>
      <c r="I48" s="1">
        <f t="shared" si="0"/>
        <v>10.300000000000011</v>
      </c>
      <c r="J48" s="1">
        <f>Predictive_Maintenance_Data[[#This Row],[Torque '[Nm']]]*Predictive_Maintenance_Data[[#This Row],[Angular velocity '[rad/s']]]/1000</f>
        <v>4.9793615240867499</v>
      </c>
      <c r="K48" s="2">
        <v>130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/>
      <c r="S48"/>
    </row>
    <row r="49" spans="1:19" x14ac:dyDescent="0.3">
      <c r="A49">
        <v>48</v>
      </c>
      <c r="B49" t="s">
        <v>64</v>
      </c>
      <c r="C49" t="s">
        <v>17</v>
      </c>
      <c r="D49" s="1">
        <v>298.8</v>
      </c>
      <c r="E49" s="1">
        <v>309.10000000000002</v>
      </c>
      <c r="F49" s="2">
        <v>1418</v>
      </c>
      <c r="G49" s="1">
        <f>2*PI()*Predictive_Maintenance_Data[[#This Row],[Rotational speed '[rpm']]]/60</f>
        <v>148.49261275967757</v>
      </c>
      <c r="H49" s="1">
        <v>46.3</v>
      </c>
      <c r="I49" s="1">
        <f t="shared" si="0"/>
        <v>10.300000000000011</v>
      </c>
      <c r="J49" s="1">
        <f>Predictive_Maintenance_Data[[#This Row],[Torque '[Nm']]]*Predictive_Maintenance_Data[[#This Row],[Angular velocity '[rad/s']]]/1000</f>
        <v>6.8752079707730704</v>
      </c>
      <c r="K49" s="2">
        <v>133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/>
      <c r="S49"/>
    </row>
    <row r="50" spans="1:19" x14ac:dyDescent="0.3">
      <c r="A50">
        <v>49</v>
      </c>
      <c r="B50" t="s">
        <v>65</v>
      </c>
      <c r="C50" t="s">
        <v>27</v>
      </c>
      <c r="D50" s="1">
        <v>298.8</v>
      </c>
      <c r="E50" s="1">
        <v>309.2</v>
      </c>
      <c r="F50" s="2">
        <v>1425</v>
      </c>
      <c r="G50" s="1">
        <f>2*PI()*Predictive_Maintenance_Data[[#This Row],[Rotational speed '[rpm']]]/60</f>
        <v>149.22565104551515</v>
      </c>
      <c r="H50" s="1">
        <v>53.9</v>
      </c>
      <c r="I50" s="1">
        <f t="shared" si="0"/>
        <v>10.399999999999977</v>
      </c>
      <c r="J50" s="1">
        <f>Predictive_Maintenance_Data[[#This Row],[Torque '[Nm']]]*Predictive_Maintenance_Data[[#This Row],[Angular velocity '[rad/s']]]/1000</f>
        <v>8.0432625913532672</v>
      </c>
      <c r="K50" s="2">
        <v>135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/>
      <c r="S50"/>
    </row>
    <row r="51" spans="1:19" x14ac:dyDescent="0.3">
      <c r="A51">
        <v>50</v>
      </c>
      <c r="B51" t="s">
        <v>66</v>
      </c>
      <c r="C51" t="s">
        <v>15</v>
      </c>
      <c r="D51" s="1">
        <v>298.89999999999998</v>
      </c>
      <c r="E51" s="1">
        <v>309.2</v>
      </c>
      <c r="F51" s="2">
        <v>1412</v>
      </c>
      <c r="G51" s="1">
        <f>2*PI()*Predictive_Maintenance_Data[[#This Row],[Rotational speed '[rpm']]]/60</f>
        <v>147.86429422895961</v>
      </c>
      <c r="H51" s="1">
        <v>44.1</v>
      </c>
      <c r="I51" s="1">
        <f t="shared" si="0"/>
        <v>10.300000000000011</v>
      </c>
      <c r="J51" s="1">
        <f>Predictive_Maintenance_Data[[#This Row],[Torque '[Nm']]]*Predictive_Maintenance_Data[[#This Row],[Angular velocity '[rad/s']]]/1000</f>
        <v>6.5208153754971194</v>
      </c>
      <c r="K51" s="2">
        <v>140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/>
      <c r="S51"/>
    </row>
    <row r="52" spans="1:19" x14ac:dyDescent="0.3">
      <c r="A52">
        <v>51</v>
      </c>
      <c r="B52" t="s">
        <v>67</v>
      </c>
      <c r="C52" t="s">
        <v>17</v>
      </c>
      <c r="D52" s="1">
        <v>298.89999999999998</v>
      </c>
      <c r="E52" s="1">
        <v>309.10000000000002</v>
      </c>
      <c r="F52" s="2">
        <v>2861</v>
      </c>
      <c r="G52" s="1">
        <f>2*PI()*Predictive_Maintenance_Data[[#This Row],[Rotational speed '[rpm']]]/60</f>
        <v>299.60321939734661</v>
      </c>
      <c r="H52" s="1">
        <v>4.5999999999999996</v>
      </c>
      <c r="I52" s="1">
        <f t="shared" si="0"/>
        <v>10.200000000000045</v>
      </c>
      <c r="J52" s="1">
        <f>Predictive_Maintenance_Data[[#This Row],[Torque '[Nm']]]*Predictive_Maintenance_Data[[#This Row],[Angular velocity '[rad/s']]]/1000</f>
        <v>1.3781748092277941</v>
      </c>
      <c r="K52" s="2">
        <v>143</v>
      </c>
      <c r="L52" s="2">
        <v>1</v>
      </c>
      <c r="M52" s="2">
        <v>0</v>
      </c>
      <c r="N52" s="2">
        <v>0</v>
      </c>
      <c r="O52" s="2">
        <v>1</v>
      </c>
      <c r="P52" s="2">
        <v>0</v>
      </c>
      <c r="Q52" s="2">
        <v>0</v>
      </c>
      <c r="R52"/>
      <c r="S52"/>
    </row>
    <row r="53" spans="1:19" x14ac:dyDescent="0.3">
      <c r="A53">
        <v>52</v>
      </c>
      <c r="B53" t="s">
        <v>68</v>
      </c>
      <c r="C53" t="s">
        <v>17</v>
      </c>
      <c r="D53" s="1">
        <v>298.89999999999998</v>
      </c>
      <c r="E53" s="1">
        <v>309.10000000000002</v>
      </c>
      <c r="F53" s="2">
        <v>1383</v>
      </c>
      <c r="G53" s="1">
        <f>2*PI()*Predictive_Maintenance_Data[[#This Row],[Rotational speed '[rpm']]]/60</f>
        <v>144.82742133048947</v>
      </c>
      <c r="H53" s="1">
        <v>54.9</v>
      </c>
      <c r="I53" s="1">
        <f t="shared" si="0"/>
        <v>10.200000000000045</v>
      </c>
      <c r="J53" s="1">
        <f>Predictive_Maintenance_Data[[#This Row],[Torque '[Nm']]]*Predictive_Maintenance_Data[[#This Row],[Angular velocity '[rad/s']]]/1000</f>
        <v>7.9510254310438722</v>
      </c>
      <c r="K53" s="2">
        <v>145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/>
      <c r="S53"/>
    </row>
    <row r="54" spans="1:19" x14ac:dyDescent="0.3">
      <c r="A54">
        <v>53</v>
      </c>
      <c r="B54" t="s">
        <v>69</v>
      </c>
      <c r="C54" t="s">
        <v>27</v>
      </c>
      <c r="D54" s="1">
        <v>298.8</v>
      </c>
      <c r="E54" s="1">
        <v>309</v>
      </c>
      <c r="F54" s="2">
        <v>1497</v>
      </c>
      <c r="G54" s="1">
        <f>2*PI()*Predictive_Maintenance_Data[[#This Row],[Rotational speed '[rpm']]]/60</f>
        <v>156.76547341413067</v>
      </c>
      <c r="H54" s="1">
        <v>43.8</v>
      </c>
      <c r="I54" s="1">
        <f t="shared" si="0"/>
        <v>10.199999999999989</v>
      </c>
      <c r="J54" s="1">
        <f>Predictive_Maintenance_Data[[#This Row],[Torque '[Nm']]]*Predictive_Maintenance_Data[[#This Row],[Angular velocity '[rad/s']]]/1000</f>
        <v>6.8663277355389232</v>
      </c>
      <c r="K54" s="2">
        <v>147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/>
      <c r="S54"/>
    </row>
    <row r="55" spans="1:19" x14ac:dyDescent="0.3">
      <c r="A55">
        <v>54</v>
      </c>
      <c r="B55" t="s">
        <v>70</v>
      </c>
      <c r="C55" t="s">
        <v>17</v>
      </c>
      <c r="D55" s="1">
        <v>298.7</v>
      </c>
      <c r="E55" s="1">
        <v>309</v>
      </c>
      <c r="F55" s="2">
        <v>1565</v>
      </c>
      <c r="G55" s="1">
        <f>2*PI()*Predictive_Maintenance_Data[[#This Row],[Rotational speed '[rpm']]]/60</f>
        <v>163.88641676226752</v>
      </c>
      <c r="H55" s="1">
        <v>35.1</v>
      </c>
      <c r="I55" s="1">
        <f t="shared" si="0"/>
        <v>10.300000000000011</v>
      </c>
      <c r="J55" s="1">
        <f>Predictive_Maintenance_Data[[#This Row],[Torque '[Nm']]]*Predictive_Maintenance_Data[[#This Row],[Angular velocity '[rad/s']]]/1000</f>
        <v>5.7524132283555902</v>
      </c>
      <c r="K55" s="2">
        <v>152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/>
      <c r="S55"/>
    </row>
    <row r="56" spans="1:19" x14ac:dyDescent="0.3">
      <c r="A56">
        <v>55</v>
      </c>
      <c r="B56" t="s">
        <v>71</v>
      </c>
      <c r="C56" t="s">
        <v>17</v>
      </c>
      <c r="D56" s="1">
        <v>298.7</v>
      </c>
      <c r="E56" s="1">
        <v>309</v>
      </c>
      <c r="F56" s="2">
        <v>1691</v>
      </c>
      <c r="G56" s="1">
        <f>2*PI()*Predictive_Maintenance_Data[[#This Row],[Rotational speed '[rpm']]]/60</f>
        <v>177.08110590734469</v>
      </c>
      <c r="H56" s="1">
        <v>30.1</v>
      </c>
      <c r="I56" s="1">
        <f t="shared" si="0"/>
        <v>10.300000000000011</v>
      </c>
      <c r="J56" s="1">
        <f>Predictive_Maintenance_Data[[#This Row],[Torque '[Nm']]]*Predictive_Maintenance_Data[[#This Row],[Angular velocity '[rad/s']]]/1000</f>
        <v>5.3301412878110757</v>
      </c>
      <c r="K56" s="2">
        <v>154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/>
      <c r="S56"/>
    </row>
    <row r="57" spans="1:19" x14ac:dyDescent="0.3">
      <c r="A57">
        <v>56</v>
      </c>
      <c r="B57" t="s">
        <v>72</v>
      </c>
      <c r="C57" t="s">
        <v>17</v>
      </c>
      <c r="D57" s="1">
        <v>298.8</v>
      </c>
      <c r="E57" s="1">
        <v>309.10000000000002</v>
      </c>
      <c r="F57" s="2">
        <v>1512</v>
      </c>
      <c r="G57" s="1">
        <f>2*PI()*Predictive_Maintenance_Data[[#This Row],[Rotational speed '[rpm']]]/60</f>
        <v>158.33626974092559</v>
      </c>
      <c r="H57" s="1">
        <v>40.700000000000003</v>
      </c>
      <c r="I57" s="1">
        <f t="shared" si="0"/>
        <v>10.300000000000011</v>
      </c>
      <c r="J57" s="1">
        <f>Predictive_Maintenance_Data[[#This Row],[Torque '[Nm']]]*Predictive_Maintenance_Data[[#This Row],[Angular velocity '[rad/s']]]/1000</f>
        <v>6.4442861784556715</v>
      </c>
      <c r="K57" s="2">
        <v>156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/>
      <c r="S57"/>
    </row>
    <row r="58" spans="1:19" x14ac:dyDescent="0.3">
      <c r="A58">
        <v>57</v>
      </c>
      <c r="B58" t="s">
        <v>73</v>
      </c>
      <c r="C58" t="s">
        <v>17</v>
      </c>
      <c r="D58" s="1">
        <v>298.8</v>
      </c>
      <c r="E58" s="1">
        <v>309.10000000000002</v>
      </c>
      <c r="F58" s="2">
        <v>1477</v>
      </c>
      <c r="G58" s="1">
        <f>2*PI()*Predictive_Maintenance_Data[[#This Row],[Rotational speed '[rpm']]]/60</f>
        <v>154.67107831173746</v>
      </c>
      <c r="H58" s="1">
        <v>42.4</v>
      </c>
      <c r="I58" s="1">
        <f t="shared" si="0"/>
        <v>10.300000000000011</v>
      </c>
      <c r="J58" s="1">
        <f>Predictive_Maintenance_Data[[#This Row],[Torque '[Nm']]]*Predictive_Maintenance_Data[[#This Row],[Angular velocity '[rad/s']]]/1000</f>
        <v>6.5580537204176679</v>
      </c>
      <c r="K58" s="2">
        <v>158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/>
      <c r="S58"/>
    </row>
    <row r="59" spans="1:19" x14ac:dyDescent="0.3">
      <c r="A59">
        <v>58</v>
      </c>
      <c r="B59" t="s">
        <v>74</v>
      </c>
      <c r="C59" t="s">
        <v>17</v>
      </c>
      <c r="D59" s="1">
        <v>298.8</v>
      </c>
      <c r="E59" s="1">
        <v>309.10000000000002</v>
      </c>
      <c r="F59" s="2">
        <v>1513</v>
      </c>
      <c r="G59" s="1">
        <f>2*PI()*Predictive_Maintenance_Data[[#This Row],[Rotational speed '[rpm']]]/60</f>
        <v>158.44098949604523</v>
      </c>
      <c r="H59" s="1">
        <v>40.299999999999997</v>
      </c>
      <c r="I59" s="1">
        <f t="shared" si="0"/>
        <v>10.300000000000011</v>
      </c>
      <c r="J59" s="1">
        <f>Predictive_Maintenance_Data[[#This Row],[Torque '[Nm']]]*Predictive_Maintenance_Data[[#This Row],[Angular velocity '[rad/s']]]/1000</f>
        <v>6.385171876690622</v>
      </c>
      <c r="K59" s="2">
        <v>160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/>
      <c r="S59"/>
    </row>
    <row r="60" spans="1:19" x14ac:dyDescent="0.3">
      <c r="A60">
        <v>59</v>
      </c>
      <c r="B60" t="s">
        <v>75</v>
      </c>
      <c r="C60" t="s">
        <v>15</v>
      </c>
      <c r="D60" s="1">
        <v>298.8</v>
      </c>
      <c r="E60" s="1">
        <v>309</v>
      </c>
      <c r="F60" s="2">
        <v>1661</v>
      </c>
      <c r="G60" s="1">
        <f>2*PI()*Predictive_Maintenance_Data[[#This Row],[Rotational speed '[rpm']]]/60</f>
        <v>173.93951325375488</v>
      </c>
      <c r="H60" s="1">
        <v>29.5</v>
      </c>
      <c r="I60" s="1">
        <f t="shared" si="0"/>
        <v>10.199999999999989</v>
      </c>
      <c r="J60" s="1">
        <f>Predictive_Maintenance_Data[[#This Row],[Torque '[Nm']]]*Predictive_Maintenance_Data[[#This Row],[Angular velocity '[rad/s']]]/1000</f>
        <v>5.1312156409857685</v>
      </c>
      <c r="K60" s="2">
        <v>162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/>
      <c r="S60"/>
    </row>
    <row r="61" spans="1:19" x14ac:dyDescent="0.3">
      <c r="A61">
        <v>60</v>
      </c>
      <c r="B61" t="s">
        <v>76</v>
      </c>
      <c r="C61" t="s">
        <v>17</v>
      </c>
      <c r="D61" s="1">
        <v>298.8</v>
      </c>
      <c r="E61" s="1">
        <v>309.10000000000002</v>
      </c>
      <c r="F61" s="2">
        <v>1378</v>
      </c>
      <c r="G61" s="1">
        <f>2*PI()*Predictive_Maintenance_Data[[#This Row],[Rotational speed '[rpm']]]/60</f>
        <v>144.30382255489116</v>
      </c>
      <c r="H61" s="1">
        <v>54.4</v>
      </c>
      <c r="I61" s="1">
        <f t="shared" si="0"/>
        <v>10.300000000000011</v>
      </c>
      <c r="J61" s="1">
        <f>Predictive_Maintenance_Data[[#This Row],[Torque '[Nm']]]*Predictive_Maintenance_Data[[#This Row],[Angular velocity '[rad/s']]]/1000</f>
        <v>7.8501279469860785</v>
      </c>
      <c r="K61" s="2">
        <v>165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/>
      <c r="S61"/>
    </row>
    <row r="62" spans="1:19" x14ac:dyDescent="0.3">
      <c r="A62">
        <v>61</v>
      </c>
      <c r="B62" t="s">
        <v>77</v>
      </c>
      <c r="C62" t="s">
        <v>17</v>
      </c>
      <c r="D62" s="1">
        <v>298.8</v>
      </c>
      <c r="E62" s="1">
        <v>309.10000000000002</v>
      </c>
      <c r="F62" s="2">
        <v>1393</v>
      </c>
      <c r="G62" s="1">
        <f>2*PI()*Predictive_Maintenance_Data[[#This Row],[Rotational speed '[rpm']]]/60</f>
        <v>145.87461888168608</v>
      </c>
      <c r="H62" s="1">
        <v>52.6</v>
      </c>
      <c r="I62" s="1">
        <f t="shared" si="0"/>
        <v>10.300000000000011</v>
      </c>
      <c r="J62" s="1">
        <f>Predictive_Maintenance_Data[[#This Row],[Torque '[Nm']]]*Predictive_Maintenance_Data[[#This Row],[Angular velocity '[rad/s']]]/1000</f>
        <v>7.6730049531766884</v>
      </c>
      <c r="K62" s="2">
        <v>167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/>
      <c r="S62"/>
    </row>
    <row r="63" spans="1:19" x14ac:dyDescent="0.3">
      <c r="A63">
        <v>62</v>
      </c>
      <c r="B63" t="s">
        <v>78</v>
      </c>
      <c r="C63" t="s">
        <v>15</v>
      </c>
      <c r="D63" s="1">
        <v>298.8</v>
      </c>
      <c r="E63" s="1">
        <v>309</v>
      </c>
      <c r="F63" s="2">
        <v>1592</v>
      </c>
      <c r="G63" s="1">
        <f>2*PI()*Predictive_Maintenance_Data[[#This Row],[Rotational speed '[rpm']]]/60</f>
        <v>166.71385015049836</v>
      </c>
      <c r="H63" s="1">
        <v>38.200000000000003</v>
      </c>
      <c r="I63" s="1">
        <f t="shared" si="0"/>
        <v>10.199999999999989</v>
      </c>
      <c r="J63" s="1">
        <f>Predictive_Maintenance_Data[[#This Row],[Torque '[Nm']]]*Predictive_Maintenance_Data[[#This Row],[Angular velocity '[rad/s']]]/1000</f>
        <v>6.3684690757490383</v>
      </c>
      <c r="K63" s="2">
        <v>169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/>
      <c r="S63"/>
    </row>
    <row r="64" spans="1:19" x14ac:dyDescent="0.3">
      <c r="A64">
        <v>63</v>
      </c>
      <c r="B64" t="s">
        <v>79</v>
      </c>
      <c r="C64" t="s">
        <v>17</v>
      </c>
      <c r="D64" s="1">
        <v>298.8</v>
      </c>
      <c r="E64" s="1">
        <v>309</v>
      </c>
      <c r="F64" s="2">
        <v>1829</v>
      </c>
      <c r="G64" s="1">
        <f>2*PI()*Predictive_Maintenance_Data[[#This Row],[Rotational speed '[rpm']]]/60</f>
        <v>191.53243211385774</v>
      </c>
      <c r="H64" s="1">
        <v>22.9</v>
      </c>
      <c r="I64" s="1">
        <f t="shared" si="0"/>
        <v>10.199999999999989</v>
      </c>
      <c r="J64" s="1">
        <f>Predictive_Maintenance_Data[[#This Row],[Torque '[Nm']]]*Predictive_Maintenance_Data[[#This Row],[Angular velocity '[rad/s']]]/1000</f>
        <v>4.386092695407342</v>
      </c>
      <c r="K64" s="2">
        <v>172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/>
      <c r="S64"/>
    </row>
    <row r="65" spans="1:19" x14ac:dyDescent="0.3">
      <c r="A65">
        <v>64</v>
      </c>
      <c r="B65" t="s">
        <v>80</v>
      </c>
      <c r="C65" t="s">
        <v>15</v>
      </c>
      <c r="D65" s="1">
        <v>298.89999999999998</v>
      </c>
      <c r="E65" s="1">
        <v>309</v>
      </c>
      <c r="F65" s="2">
        <v>1812</v>
      </c>
      <c r="G65" s="1">
        <f>2*PI()*Predictive_Maintenance_Data[[#This Row],[Rotational speed '[rpm']]]/60</f>
        <v>189.75219627682353</v>
      </c>
      <c r="H65" s="1">
        <v>25.9</v>
      </c>
      <c r="I65" s="1">
        <f t="shared" si="0"/>
        <v>10.100000000000023</v>
      </c>
      <c r="J65" s="1">
        <f>Predictive_Maintenance_Data[[#This Row],[Torque '[Nm']]]*Predictive_Maintenance_Data[[#This Row],[Angular velocity '[rad/s']]]/1000</f>
        <v>4.9145818835697295</v>
      </c>
      <c r="K65" s="2">
        <v>174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/>
      <c r="S65"/>
    </row>
    <row r="66" spans="1:19" x14ac:dyDescent="0.3">
      <c r="A66">
        <v>65</v>
      </c>
      <c r="B66" t="s">
        <v>81</v>
      </c>
      <c r="C66" t="s">
        <v>17</v>
      </c>
      <c r="D66" s="1">
        <v>299</v>
      </c>
      <c r="E66" s="1">
        <v>309.10000000000002</v>
      </c>
      <c r="F66" s="2">
        <v>1523</v>
      </c>
      <c r="G66" s="1">
        <f>2*PI()*Predictive_Maintenance_Data[[#This Row],[Rotational speed '[rpm']]]/60</f>
        <v>159.48818704724184</v>
      </c>
      <c r="H66" s="1">
        <v>38.6</v>
      </c>
      <c r="I66" s="1">
        <f t="shared" ref="I66:I129" si="1">E66-D66</f>
        <v>10.100000000000023</v>
      </c>
      <c r="J66" s="1">
        <f>Predictive_Maintenance_Data[[#This Row],[Torque '[Nm']]]*Predictive_Maintenance_Data[[#This Row],[Angular velocity '[rad/s']]]/1000</f>
        <v>6.1562440200235349</v>
      </c>
      <c r="K66" s="2">
        <v>177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/>
      <c r="S66"/>
    </row>
    <row r="67" spans="1:19" x14ac:dyDescent="0.3">
      <c r="A67">
        <v>66</v>
      </c>
      <c r="B67" t="s">
        <v>82</v>
      </c>
      <c r="C67" t="s">
        <v>17</v>
      </c>
      <c r="D67" s="1">
        <v>299</v>
      </c>
      <c r="E67" s="1">
        <v>309.10000000000002</v>
      </c>
      <c r="F67" s="2">
        <v>1394</v>
      </c>
      <c r="G67" s="1">
        <f>2*PI()*Predictive_Maintenance_Data[[#This Row],[Rotational speed '[rpm']]]/60</f>
        <v>145.97933863680572</v>
      </c>
      <c r="H67" s="1">
        <v>45.1</v>
      </c>
      <c r="I67" s="1">
        <f t="shared" si="1"/>
        <v>10.100000000000023</v>
      </c>
      <c r="J67" s="1">
        <f>Predictive_Maintenance_Data[[#This Row],[Torque '[Nm']]]*Predictive_Maintenance_Data[[#This Row],[Angular velocity '[rad/s']]]/1000</f>
        <v>6.5836681725199382</v>
      </c>
      <c r="K67" s="2">
        <v>179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/>
      <c r="S67"/>
    </row>
    <row r="68" spans="1:19" x14ac:dyDescent="0.3">
      <c r="A68">
        <v>67</v>
      </c>
      <c r="B68" t="s">
        <v>83</v>
      </c>
      <c r="C68" t="s">
        <v>15</v>
      </c>
      <c r="D68" s="1">
        <v>298.89999999999998</v>
      </c>
      <c r="E68" s="1">
        <v>308.89999999999998</v>
      </c>
      <c r="F68" s="2">
        <v>1679</v>
      </c>
      <c r="G68" s="1">
        <f>2*PI()*Predictive_Maintenance_Data[[#This Row],[Rotational speed '[rpm']]]/60</f>
        <v>175.82446884590874</v>
      </c>
      <c r="H68" s="1">
        <v>28.7</v>
      </c>
      <c r="I68" s="1">
        <f t="shared" si="1"/>
        <v>10</v>
      </c>
      <c r="J68" s="1">
        <f>Predictive_Maintenance_Data[[#This Row],[Torque '[Nm']]]*Predictive_Maintenance_Data[[#This Row],[Angular velocity '[rad/s']]]/1000</f>
        <v>5.0461622558775812</v>
      </c>
      <c r="K68" s="2">
        <v>181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/>
      <c r="S68"/>
    </row>
    <row r="69" spans="1:19" x14ac:dyDescent="0.3">
      <c r="A69">
        <v>68</v>
      </c>
      <c r="B69" t="s">
        <v>84</v>
      </c>
      <c r="C69" t="s">
        <v>27</v>
      </c>
      <c r="D69" s="1">
        <v>298.8</v>
      </c>
      <c r="E69" s="1">
        <v>308.89999999999998</v>
      </c>
      <c r="F69" s="2">
        <v>1466</v>
      </c>
      <c r="G69" s="1">
        <f>2*PI()*Predictive_Maintenance_Data[[#This Row],[Rotational speed '[rpm']]]/60</f>
        <v>153.51916100542121</v>
      </c>
      <c r="H69" s="1">
        <v>44.1</v>
      </c>
      <c r="I69" s="1">
        <f t="shared" si="1"/>
        <v>10.099999999999966</v>
      </c>
      <c r="J69" s="1">
        <f>Predictive_Maintenance_Data[[#This Row],[Torque '[Nm']]]*Predictive_Maintenance_Data[[#This Row],[Angular velocity '[rad/s']]]/1000</f>
        <v>6.7701950003390756</v>
      </c>
      <c r="K69" s="2">
        <v>184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/>
      <c r="S69"/>
    </row>
    <row r="70" spans="1:19" x14ac:dyDescent="0.3">
      <c r="A70">
        <v>69</v>
      </c>
      <c r="B70" t="s">
        <v>85</v>
      </c>
      <c r="C70" t="s">
        <v>17</v>
      </c>
      <c r="D70" s="1">
        <v>298.8</v>
      </c>
      <c r="E70" s="1">
        <v>308.89999999999998</v>
      </c>
      <c r="F70" s="2">
        <v>1527</v>
      </c>
      <c r="G70" s="1">
        <f>2*PI()*Predictive_Maintenance_Data[[#This Row],[Rotational speed '[rpm']]]/60</f>
        <v>159.90706606772045</v>
      </c>
      <c r="H70" s="1">
        <v>32.4</v>
      </c>
      <c r="I70" s="1">
        <f t="shared" si="1"/>
        <v>10.099999999999966</v>
      </c>
      <c r="J70" s="1">
        <f>Predictive_Maintenance_Data[[#This Row],[Torque '[Nm']]]*Predictive_Maintenance_Data[[#This Row],[Angular velocity '[rad/s']]]/1000</f>
        <v>5.1809889405941423</v>
      </c>
      <c r="K70" s="2">
        <v>189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/>
      <c r="S70"/>
    </row>
    <row r="71" spans="1:19" x14ac:dyDescent="0.3">
      <c r="A71">
        <v>70</v>
      </c>
      <c r="B71" t="s">
        <v>86</v>
      </c>
      <c r="C71" t="s">
        <v>17</v>
      </c>
      <c r="D71" s="1">
        <v>298.89999999999998</v>
      </c>
      <c r="E71" s="1">
        <v>309</v>
      </c>
      <c r="F71" s="2">
        <v>1410</v>
      </c>
      <c r="G71" s="1">
        <f>2*PI()*Predictive_Maintenance_Data[[#This Row],[Rotational speed '[rpm']]]/60</f>
        <v>147.65485471872029</v>
      </c>
      <c r="H71" s="1">
        <v>65.7</v>
      </c>
      <c r="I71" s="1">
        <f t="shared" si="1"/>
        <v>10.100000000000023</v>
      </c>
      <c r="J71" s="1">
        <f>Predictive_Maintenance_Data[[#This Row],[Torque '[Nm']]]*Predictive_Maintenance_Data[[#This Row],[Angular velocity '[rad/s']]]/1000</f>
        <v>9.700923955019924</v>
      </c>
      <c r="K71" s="2">
        <v>191</v>
      </c>
      <c r="L71" s="2">
        <v>1</v>
      </c>
      <c r="M71" s="2">
        <v>0</v>
      </c>
      <c r="N71" s="2">
        <v>0</v>
      </c>
      <c r="O71" s="2">
        <v>1</v>
      </c>
      <c r="P71" s="2">
        <v>1</v>
      </c>
      <c r="Q71" s="2">
        <v>0</v>
      </c>
      <c r="R71"/>
      <c r="S71"/>
    </row>
    <row r="72" spans="1:19" x14ac:dyDescent="0.3">
      <c r="A72">
        <v>71</v>
      </c>
      <c r="B72" t="s">
        <v>87</v>
      </c>
      <c r="C72" t="s">
        <v>15</v>
      </c>
      <c r="D72" s="1">
        <v>298.89999999999998</v>
      </c>
      <c r="E72" s="1">
        <v>309</v>
      </c>
      <c r="F72" s="2">
        <v>1924</v>
      </c>
      <c r="G72" s="1">
        <f>2*PI()*Predictive_Maintenance_Data[[#This Row],[Rotational speed '[rpm']]]/60</f>
        <v>201.4808088502254</v>
      </c>
      <c r="H72" s="1">
        <v>22.6</v>
      </c>
      <c r="I72" s="1">
        <f t="shared" si="1"/>
        <v>10.100000000000023</v>
      </c>
      <c r="J72" s="1">
        <f>Predictive_Maintenance_Data[[#This Row],[Torque '[Nm']]]*Predictive_Maintenance_Data[[#This Row],[Angular velocity '[rad/s']]]/1000</f>
        <v>4.5534662800150949</v>
      </c>
      <c r="K72" s="2">
        <v>193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/>
      <c r="S72"/>
    </row>
    <row r="73" spans="1:19" x14ac:dyDescent="0.3">
      <c r="A73">
        <v>72</v>
      </c>
      <c r="B73" t="s">
        <v>88</v>
      </c>
      <c r="C73" t="s">
        <v>17</v>
      </c>
      <c r="D73" s="1">
        <v>298.89999999999998</v>
      </c>
      <c r="E73" s="1">
        <v>309.10000000000002</v>
      </c>
      <c r="F73" s="2">
        <v>1452</v>
      </c>
      <c r="G73" s="1">
        <f>2*PI()*Predictive_Maintenance_Data[[#This Row],[Rotational speed '[rpm']]]/60</f>
        <v>152.05308443374599</v>
      </c>
      <c r="H73" s="1">
        <v>45.5</v>
      </c>
      <c r="I73" s="1">
        <f t="shared" si="1"/>
        <v>10.200000000000045</v>
      </c>
      <c r="J73" s="1">
        <f>Predictive_Maintenance_Data[[#This Row],[Torque '[Nm']]]*Predictive_Maintenance_Data[[#This Row],[Angular velocity '[rad/s']]]/1000</f>
        <v>6.918415341735443</v>
      </c>
      <c r="K73" s="2">
        <v>196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/>
      <c r="S73"/>
    </row>
    <row r="74" spans="1:19" x14ac:dyDescent="0.3">
      <c r="A74">
        <v>73</v>
      </c>
      <c r="B74" t="s">
        <v>89</v>
      </c>
      <c r="C74" t="s">
        <v>17</v>
      </c>
      <c r="D74" s="1">
        <v>298.89999999999998</v>
      </c>
      <c r="E74" s="1">
        <v>309.10000000000002</v>
      </c>
      <c r="F74" s="2">
        <v>1369</v>
      </c>
      <c r="G74" s="1">
        <f>2*PI()*Predictive_Maintenance_Data[[#This Row],[Rotational speed '[rpm']]]/60</f>
        <v>143.36134475881423</v>
      </c>
      <c r="H74" s="1">
        <v>44.4</v>
      </c>
      <c r="I74" s="1">
        <f t="shared" si="1"/>
        <v>10.200000000000045</v>
      </c>
      <c r="J74" s="1">
        <f>Predictive_Maintenance_Data[[#This Row],[Torque '[Nm']]]*Predictive_Maintenance_Data[[#This Row],[Angular velocity '[rad/s']]]/1000</f>
        <v>6.3652437072913521</v>
      </c>
      <c r="K74" s="2">
        <v>198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/>
      <c r="S74"/>
    </row>
    <row r="75" spans="1:19" x14ac:dyDescent="0.3">
      <c r="A75">
        <v>74</v>
      </c>
      <c r="B75" t="s">
        <v>90</v>
      </c>
      <c r="C75" t="s">
        <v>17</v>
      </c>
      <c r="D75" s="1">
        <v>299</v>
      </c>
      <c r="E75" s="1">
        <v>309.10000000000002</v>
      </c>
      <c r="F75" s="2">
        <v>1592</v>
      </c>
      <c r="G75" s="1">
        <f>2*PI()*Predictive_Maintenance_Data[[#This Row],[Rotational speed '[rpm']]]/60</f>
        <v>166.71385015049836</v>
      </c>
      <c r="H75" s="1">
        <v>35</v>
      </c>
      <c r="I75" s="1">
        <f t="shared" si="1"/>
        <v>10.100000000000023</v>
      </c>
      <c r="J75" s="1">
        <f>Predictive_Maintenance_Data[[#This Row],[Torque '[Nm']]]*Predictive_Maintenance_Data[[#This Row],[Angular velocity '[rad/s']]]/1000</f>
        <v>5.8349847552674428</v>
      </c>
      <c r="K75" s="2">
        <v>200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/>
      <c r="S75"/>
    </row>
    <row r="76" spans="1:19" x14ac:dyDescent="0.3">
      <c r="A76">
        <v>75</v>
      </c>
      <c r="B76" t="s">
        <v>91</v>
      </c>
      <c r="C76" t="s">
        <v>17</v>
      </c>
      <c r="D76" s="1">
        <v>298.89999999999998</v>
      </c>
      <c r="E76" s="1">
        <v>309</v>
      </c>
      <c r="F76" s="2">
        <v>1601</v>
      </c>
      <c r="G76" s="1">
        <f>2*PI()*Predictive_Maintenance_Data[[#This Row],[Rotational speed '[rpm']]]/60</f>
        <v>167.65632794657529</v>
      </c>
      <c r="H76" s="1">
        <v>32.299999999999997</v>
      </c>
      <c r="I76" s="1">
        <f t="shared" si="1"/>
        <v>10.100000000000023</v>
      </c>
      <c r="J76" s="1">
        <f>Predictive_Maintenance_Data[[#This Row],[Torque '[Nm']]]*Predictive_Maintenance_Data[[#This Row],[Angular velocity '[rad/s']]]/1000</f>
        <v>5.4152993926743811</v>
      </c>
      <c r="K76" s="2">
        <v>202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/>
      <c r="S76"/>
    </row>
    <row r="77" spans="1:19" x14ac:dyDescent="0.3">
      <c r="A77">
        <v>76</v>
      </c>
      <c r="B77" t="s">
        <v>92</v>
      </c>
      <c r="C77" t="s">
        <v>17</v>
      </c>
      <c r="D77" s="1">
        <v>298.8</v>
      </c>
      <c r="E77" s="1">
        <v>308.89999999999998</v>
      </c>
      <c r="F77" s="2">
        <v>1379</v>
      </c>
      <c r="G77" s="1">
        <f>2*PI()*Predictive_Maintenance_Data[[#This Row],[Rotational speed '[rpm']]]/60</f>
        <v>144.40854231001083</v>
      </c>
      <c r="H77" s="1">
        <v>46.7</v>
      </c>
      <c r="I77" s="1">
        <f t="shared" si="1"/>
        <v>10.099999999999966</v>
      </c>
      <c r="J77" s="1">
        <f>Predictive_Maintenance_Data[[#This Row],[Torque '[Nm']]]*Predictive_Maintenance_Data[[#This Row],[Angular velocity '[rad/s']]]/1000</f>
        <v>6.7438789258775058</v>
      </c>
      <c r="K77" s="2">
        <v>204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/>
      <c r="S77"/>
    </row>
    <row r="78" spans="1:19" x14ac:dyDescent="0.3">
      <c r="A78">
        <v>77</v>
      </c>
      <c r="B78" t="s">
        <v>93</v>
      </c>
      <c r="C78" t="s">
        <v>17</v>
      </c>
      <c r="D78" s="1">
        <v>298.8</v>
      </c>
      <c r="E78" s="1">
        <v>308.89999999999998</v>
      </c>
      <c r="F78" s="2">
        <v>1461</v>
      </c>
      <c r="G78" s="1">
        <f>2*PI()*Predictive_Maintenance_Data[[#This Row],[Rotational speed '[rpm']]]/60</f>
        <v>152.99556222982292</v>
      </c>
      <c r="H78" s="1">
        <v>47.9</v>
      </c>
      <c r="I78" s="1">
        <f t="shared" si="1"/>
        <v>10.099999999999966</v>
      </c>
      <c r="J78" s="1">
        <f>Predictive_Maintenance_Data[[#This Row],[Torque '[Nm']]]*Predictive_Maintenance_Data[[#This Row],[Angular velocity '[rad/s']]]/1000</f>
        <v>7.3284874308085186</v>
      </c>
      <c r="K78" s="2">
        <v>206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/>
      <c r="S78"/>
    </row>
    <row r="79" spans="1:19" x14ac:dyDescent="0.3">
      <c r="A79">
        <v>78</v>
      </c>
      <c r="B79" t="s">
        <v>94</v>
      </c>
      <c r="C79" t="s">
        <v>17</v>
      </c>
      <c r="D79" s="1">
        <v>298.8</v>
      </c>
      <c r="E79" s="1">
        <v>308.89999999999998</v>
      </c>
      <c r="F79" s="2">
        <v>1455</v>
      </c>
      <c r="G79" s="1">
        <f>2*PI()*Predictive_Maintenance_Data[[#This Row],[Rotational speed '[rpm']]]/60</f>
        <v>152.36724369910496</v>
      </c>
      <c r="H79" s="1">
        <v>41.3</v>
      </c>
      <c r="I79" s="1">
        <f t="shared" si="1"/>
        <v>10.099999999999966</v>
      </c>
      <c r="J79" s="1">
        <f>Predictive_Maintenance_Data[[#This Row],[Torque '[Nm']]]*Predictive_Maintenance_Data[[#This Row],[Angular velocity '[rad/s']]]/1000</f>
        <v>6.2927671647730348</v>
      </c>
      <c r="K79" s="2">
        <v>208</v>
      </c>
      <c r="L79" s="2">
        <v>1</v>
      </c>
      <c r="M79" s="2">
        <v>1</v>
      </c>
      <c r="N79" s="2">
        <v>0</v>
      </c>
      <c r="O79" s="2">
        <v>0</v>
      </c>
      <c r="P79" s="2">
        <v>0</v>
      </c>
      <c r="Q79" s="2">
        <v>0</v>
      </c>
      <c r="R79"/>
      <c r="S79"/>
    </row>
    <row r="80" spans="1:19" x14ac:dyDescent="0.3">
      <c r="A80">
        <v>79</v>
      </c>
      <c r="B80" t="s">
        <v>95</v>
      </c>
      <c r="C80" t="s">
        <v>17</v>
      </c>
      <c r="D80" s="1">
        <v>298.8</v>
      </c>
      <c r="E80" s="1">
        <v>308.89999999999998</v>
      </c>
      <c r="F80" s="2">
        <v>1398</v>
      </c>
      <c r="G80" s="1">
        <f>2*PI()*Predictive_Maintenance_Data[[#This Row],[Rotational speed '[rpm']]]/60</f>
        <v>146.39821765728436</v>
      </c>
      <c r="H80" s="1">
        <v>51.5</v>
      </c>
      <c r="I80" s="1">
        <f t="shared" si="1"/>
        <v>10.099999999999966</v>
      </c>
      <c r="J80" s="1">
        <f>Predictive_Maintenance_Data[[#This Row],[Torque '[Nm']]]*Predictive_Maintenance_Data[[#This Row],[Angular velocity '[rad/s']]]/1000</f>
        <v>7.5395082093501449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/>
      <c r="S80"/>
    </row>
    <row r="81" spans="1:19" x14ac:dyDescent="0.3">
      <c r="A81">
        <v>80</v>
      </c>
      <c r="B81" t="s">
        <v>96</v>
      </c>
      <c r="C81" t="s">
        <v>17</v>
      </c>
      <c r="D81" s="1">
        <v>298.8</v>
      </c>
      <c r="E81" s="1">
        <v>308.89999999999998</v>
      </c>
      <c r="F81" s="2">
        <v>1402</v>
      </c>
      <c r="G81" s="1">
        <f>2*PI()*Predictive_Maintenance_Data[[#This Row],[Rotational speed '[rpm']]]/60</f>
        <v>146.817096677763</v>
      </c>
      <c r="H81" s="1">
        <v>37.9</v>
      </c>
      <c r="I81" s="1">
        <f t="shared" si="1"/>
        <v>10.099999999999966</v>
      </c>
      <c r="J81" s="1">
        <f>Predictive_Maintenance_Data[[#This Row],[Torque '[Nm']]]*Predictive_Maintenance_Data[[#This Row],[Angular velocity '[rad/s']]]/1000</f>
        <v>5.5643679640872179</v>
      </c>
      <c r="K81" s="2">
        <v>2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/>
      <c r="S81"/>
    </row>
    <row r="82" spans="1:19" x14ac:dyDescent="0.3">
      <c r="A82">
        <v>81</v>
      </c>
      <c r="B82" t="s">
        <v>97</v>
      </c>
      <c r="C82" t="s">
        <v>27</v>
      </c>
      <c r="D82" s="1">
        <v>298.8</v>
      </c>
      <c r="E82" s="1">
        <v>308.8</v>
      </c>
      <c r="F82" s="2">
        <v>1445</v>
      </c>
      <c r="G82" s="1">
        <f>2*PI()*Predictive_Maintenance_Data[[#This Row],[Rotational speed '[rpm']]]/60</f>
        <v>151.32004614790836</v>
      </c>
      <c r="H82" s="1">
        <v>49.9</v>
      </c>
      <c r="I82" s="1">
        <f t="shared" si="1"/>
        <v>10</v>
      </c>
      <c r="J82" s="1">
        <f>Predictive_Maintenance_Data[[#This Row],[Torque '[Nm']]]*Predictive_Maintenance_Data[[#This Row],[Angular velocity '[rad/s']]]/1000</f>
        <v>7.550870302780627</v>
      </c>
      <c r="K82" s="2">
        <v>4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/>
      <c r="S82"/>
    </row>
    <row r="83" spans="1:19" x14ac:dyDescent="0.3">
      <c r="A83">
        <v>82</v>
      </c>
      <c r="B83" t="s">
        <v>98</v>
      </c>
      <c r="C83" t="s">
        <v>17</v>
      </c>
      <c r="D83" s="1">
        <v>298.89999999999998</v>
      </c>
      <c r="E83" s="1">
        <v>308.89999999999998</v>
      </c>
      <c r="F83" s="2">
        <v>1450</v>
      </c>
      <c r="G83" s="1">
        <f>2*PI()*Predictive_Maintenance_Data[[#This Row],[Rotational speed '[rpm']]]/60</f>
        <v>151.84364492350667</v>
      </c>
      <c r="H83" s="1">
        <v>47.5</v>
      </c>
      <c r="I83" s="1">
        <f t="shared" si="1"/>
        <v>10</v>
      </c>
      <c r="J83" s="1">
        <f>Predictive_Maintenance_Data[[#This Row],[Torque '[Nm']]]*Predictive_Maintenance_Data[[#This Row],[Angular velocity '[rad/s']]]/1000</f>
        <v>7.2125731338665675</v>
      </c>
      <c r="K83" s="2">
        <v>9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/>
      <c r="S83"/>
    </row>
    <row r="84" spans="1:19" x14ac:dyDescent="0.3">
      <c r="A84">
        <v>83</v>
      </c>
      <c r="B84" t="s">
        <v>99</v>
      </c>
      <c r="C84" t="s">
        <v>17</v>
      </c>
      <c r="D84" s="1">
        <v>298.89999999999998</v>
      </c>
      <c r="E84" s="1">
        <v>308.89999999999998</v>
      </c>
      <c r="F84" s="2">
        <v>1453</v>
      </c>
      <c r="G84" s="1">
        <f>2*PI()*Predictive_Maintenance_Data[[#This Row],[Rotational speed '[rpm']]]/60</f>
        <v>152.15780418886564</v>
      </c>
      <c r="H84" s="1">
        <v>40.799999999999997</v>
      </c>
      <c r="I84" s="1">
        <f t="shared" si="1"/>
        <v>10</v>
      </c>
      <c r="J84" s="1">
        <f>Predictive_Maintenance_Data[[#This Row],[Torque '[Nm']]]*Predictive_Maintenance_Data[[#This Row],[Angular velocity '[rad/s']]]/1000</f>
        <v>6.2080384109057176</v>
      </c>
      <c r="K84" s="2">
        <v>11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/>
      <c r="S84"/>
    </row>
    <row r="85" spans="1:19" x14ac:dyDescent="0.3">
      <c r="A85">
        <v>84</v>
      </c>
      <c r="B85" t="s">
        <v>100</v>
      </c>
      <c r="C85" t="s">
        <v>17</v>
      </c>
      <c r="D85" s="1">
        <v>299</v>
      </c>
      <c r="E85" s="1">
        <v>309</v>
      </c>
      <c r="F85" s="2">
        <v>1469</v>
      </c>
      <c r="G85" s="1">
        <f>2*PI()*Predictive_Maintenance_Data[[#This Row],[Rotational speed '[rpm']]]/60</f>
        <v>153.83332027078021</v>
      </c>
      <c r="H85" s="1">
        <v>40.1</v>
      </c>
      <c r="I85" s="1">
        <f t="shared" si="1"/>
        <v>10</v>
      </c>
      <c r="J85" s="1">
        <f>Predictive_Maintenance_Data[[#This Row],[Torque '[Nm']]]*Predictive_Maintenance_Data[[#This Row],[Angular velocity '[rad/s']]]/1000</f>
        <v>6.1687161428582868</v>
      </c>
      <c r="K85" s="2">
        <v>13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/>
      <c r="S85"/>
    </row>
    <row r="86" spans="1:19" x14ac:dyDescent="0.3">
      <c r="A86">
        <v>85</v>
      </c>
      <c r="B86" t="s">
        <v>101</v>
      </c>
      <c r="C86" t="s">
        <v>17</v>
      </c>
      <c r="D86" s="1">
        <v>298.89999999999998</v>
      </c>
      <c r="E86" s="1">
        <v>308.89999999999998</v>
      </c>
      <c r="F86" s="2">
        <v>1422</v>
      </c>
      <c r="G86" s="1">
        <f>2*PI()*Predictive_Maintenance_Data[[#This Row],[Rotational speed '[rpm']]]/60</f>
        <v>148.91149178015618</v>
      </c>
      <c r="H86" s="1">
        <v>47.6</v>
      </c>
      <c r="I86" s="1">
        <f t="shared" si="1"/>
        <v>10</v>
      </c>
      <c r="J86" s="1">
        <f>Predictive_Maintenance_Data[[#This Row],[Torque '[Nm']]]*Predictive_Maintenance_Data[[#This Row],[Angular velocity '[rad/s']]]/1000</f>
        <v>7.0881870087354342</v>
      </c>
      <c r="K86" s="2">
        <v>15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/>
      <c r="S86"/>
    </row>
    <row r="87" spans="1:19" x14ac:dyDescent="0.3">
      <c r="A87">
        <v>86</v>
      </c>
      <c r="B87" t="s">
        <v>102</v>
      </c>
      <c r="C87" t="s">
        <v>15</v>
      </c>
      <c r="D87" s="1">
        <v>299</v>
      </c>
      <c r="E87" s="1">
        <v>309</v>
      </c>
      <c r="F87" s="2">
        <v>1804</v>
      </c>
      <c r="G87" s="1">
        <f>2*PI()*Predictive_Maintenance_Data[[#This Row],[Rotational speed '[rpm']]]/60</f>
        <v>188.91443823586624</v>
      </c>
      <c r="H87" s="1">
        <v>26.8</v>
      </c>
      <c r="I87" s="1">
        <f t="shared" si="1"/>
        <v>10</v>
      </c>
      <c r="J87" s="1">
        <f>Predictive_Maintenance_Data[[#This Row],[Torque '[Nm']]]*Predictive_Maintenance_Data[[#This Row],[Angular velocity '[rad/s']]]/1000</f>
        <v>5.0629069447212149</v>
      </c>
      <c r="K87" s="2">
        <v>17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/>
      <c r="S87"/>
    </row>
    <row r="88" spans="1:19" x14ac:dyDescent="0.3">
      <c r="A88">
        <v>87</v>
      </c>
      <c r="B88" t="s">
        <v>103</v>
      </c>
      <c r="C88" t="s">
        <v>27</v>
      </c>
      <c r="D88" s="1">
        <v>299</v>
      </c>
      <c r="E88" s="1">
        <v>309</v>
      </c>
      <c r="F88" s="2">
        <v>1436</v>
      </c>
      <c r="G88" s="1">
        <f>2*PI()*Predictive_Maintenance_Data[[#This Row],[Rotational speed '[rpm']]]/60</f>
        <v>150.37756835183143</v>
      </c>
      <c r="H88" s="1">
        <v>43.9</v>
      </c>
      <c r="I88" s="1">
        <f t="shared" si="1"/>
        <v>10</v>
      </c>
      <c r="J88" s="1">
        <f>Predictive_Maintenance_Data[[#This Row],[Torque '[Nm']]]*Predictive_Maintenance_Data[[#This Row],[Angular velocity '[rad/s']]]/1000</f>
        <v>6.6015752506453991</v>
      </c>
      <c r="K88" s="2">
        <v>20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/>
      <c r="S88"/>
    </row>
    <row r="89" spans="1:19" x14ac:dyDescent="0.3">
      <c r="A89">
        <v>88</v>
      </c>
      <c r="B89" t="s">
        <v>104</v>
      </c>
      <c r="C89" t="s">
        <v>17</v>
      </c>
      <c r="D89" s="1">
        <v>299</v>
      </c>
      <c r="E89" s="1">
        <v>309</v>
      </c>
      <c r="F89" s="2">
        <v>1544</v>
      </c>
      <c r="G89" s="1">
        <f>2*PI()*Predictive_Maintenance_Data[[#This Row],[Rotational speed '[rpm']]]/60</f>
        <v>161.68730190475469</v>
      </c>
      <c r="H89" s="1">
        <v>31.8</v>
      </c>
      <c r="I89" s="1">
        <f t="shared" si="1"/>
        <v>10</v>
      </c>
      <c r="J89" s="1">
        <f>Predictive_Maintenance_Data[[#This Row],[Torque '[Nm']]]*Predictive_Maintenance_Data[[#This Row],[Angular velocity '[rad/s']]]/1000</f>
        <v>5.141656200571199</v>
      </c>
      <c r="K89" s="2">
        <v>25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/>
      <c r="S89"/>
    </row>
    <row r="90" spans="1:19" x14ac:dyDescent="0.3">
      <c r="A90">
        <v>89</v>
      </c>
      <c r="B90" t="s">
        <v>105</v>
      </c>
      <c r="C90" t="s">
        <v>15</v>
      </c>
      <c r="D90" s="1">
        <v>299</v>
      </c>
      <c r="E90" s="1">
        <v>309</v>
      </c>
      <c r="F90" s="2">
        <v>1419</v>
      </c>
      <c r="G90" s="1">
        <f>2*PI()*Predictive_Maintenance_Data[[#This Row],[Rotational speed '[rpm']]]/60</f>
        <v>148.59733251479722</v>
      </c>
      <c r="H90" s="1">
        <v>45.2</v>
      </c>
      <c r="I90" s="1">
        <f t="shared" si="1"/>
        <v>10</v>
      </c>
      <c r="J90" s="1">
        <f>Predictive_Maintenance_Data[[#This Row],[Torque '[Nm']]]*Predictive_Maintenance_Data[[#This Row],[Angular velocity '[rad/s']]]/1000</f>
        <v>6.7165994296688352</v>
      </c>
      <c r="K90" s="2">
        <v>27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/>
      <c r="S90"/>
    </row>
    <row r="91" spans="1:19" x14ac:dyDescent="0.3">
      <c r="A91">
        <v>90</v>
      </c>
      <c r="B91" t="s">
        <v>106</v>
      </c>
      <c r="C91" t="s">
        <v>15</v>
      </c>
      <c r="D91" s="1">
        <v>298.89999999999998</v>
      </c>
      <c r="E91" s="1">
        <v>308.89999999999998</v>
      </c>
      <c r="F91" s="2">
        <v>1487</v>
      </c>
      <c r="G91" s="1">
        <f>2*PI()*Predictive_Maintenance_Data[[#This Row],[Rotational speed '[rpm']]]/60</f>
        <v>155.71827586293409</v>
      </c>
      <c r="H91" s="1">
        <v>39.5</v>
      </c>
      <c r="I91" s="1">
        <f t="shared" si="1"/>
        <v>10</v>
      </c>
      <c r="J91" s="1">
        <f>Predictive_Maintenance_Data[[#This Row],[Torque '[Nm']]]*Predictive_Maintenance_Data[[#This Row],[Angular velocity '[rad/s']]]/1000</f>
        <v>6.1508718965858966</v>
      </c>
      <c r="K91" s="2">
        <v>30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/>
      <c r="S91"/>
    </row>
    <row r="92" spans="1:19" x14ac:dyDescent="0.3">
      <c r="A92">
        <v>91</v>
      </c>
      <c r="B92" t="s">
        <v>107</v>
      </c>
      <c r="C92" t="s">
        <v>17</v>
      </c>
      <c r="D92" s="1">
        <v>298.89999999999998</v>
      </c>
      <c r="E92" s="1">
        <v>308.89999999999998</v>
      </c>
      <c r="F92" s="2">
        <v>1753</v>
      </c>
      <c r="G92" s="1">
        <f>2*PI()*Predictive_Maintenance_Data[[#This Row],[Rotational speed '[rpm']]]/60</f>
        <v>183.57373072476358</v>
      </c>
      <c r="H92" s="1">
        <v>25.8</v>
      </c>
      <c r="I92" s="1">
        <f t="shared" si="1"/>
        <v>10</v>
      </c>
      <c r="J92" s="1">
        <f>Predictive_Maintenance_Data[[#This Row],[Torque '[Nm']]]*Predictive_Maintenance_Data[[#This Row],[Angular velocity '[rad/s']]]/1000</f>
        <v>4.7362022526989005</v>
      </c>
      <c r="K92" s="2">
        <v>33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/>
      <c r="S92"/>
    </row>
    <row r="93" spans="1:19" x14ac:dyDescent="0.3">
      <c r="A93">
        <v>92</v>
      </c>
      <c r="B93" t="s">
        <v>108</v>
      </c>
      <c r="C93" t="s">
        <v>17</v>
      </c>
      <c r="D93" s="1">
        <v>298.89999999999998</v>
      </c>
      <c r="E93" s="1">
        <v>308.89999999999998</v>
      </c>
      <c r="F93" s="2">
        <v>1830</v>
      </c>
      <c r="G93" s="1">
        <f>2*PI()*Predictive_Maintenance_Data[[#This Row],[Rotational speed '[rpm']]]/60</f>
        <v>191.63715186897738</v>
      </c>
      <c r="H93" s="1">
        <v>24.9</v>
      </c>
      <c r="I93" s="1">
        <f t="shared" si="1"/>
        <v>10</v>
      </c>
      <c r="J93" s="1">
        <f>Predictive_Maintenance_Data[[#This Row],[Torque '[Nm']]]*Predictive_Maintenance_Data[[#This Row],[Angular velocity '[rad/s']]]/1000</f>
        <v>4.7717650815375361</v>
      </c>
      <c r="K93" s="2">
        <v>35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/>
      <c r="S93"/>
    </row>
    <row r="94" spans="1:19" x14ac:dyDescent="0.3">
      <c r="A94">
        <v>93</v>
      </c>
      <c r="B94" t="s">
        <v>109</v>
      </c>
      <c r="C94" t="s">
        <v>15</v>
      </c>
      <c r="D94" s="1">
        <v>298.89999999999998</v>
      </c>
      <c r="E94" s="1">
        <v>308.89999999999998</v>
      </c>
      <c r="F94" s="2">
        <v>1727</v>
      </c>
      <c r="G94" s="1">
        <f>2*PI()*Predictive_Maintenance_Data[[#This Row],[Rotational speed '[rpm']]]/60</f>
        <v>180.85101709165244</v>
      </c>
      <c r="H94" s="1">
        <v>27.1</v>
      </c>
      <c r="I94" s="1">
        <f t="shared" si="1"/>
        <v>10</v>
      </c>
      <c r="J94" s="1">
        <f>Predictive_Maintenance_Data[[#This Row],[Torque '[Nm']]]*Predictive_Maintenance_Data[[#This Row],[Angular velocity '[rad/s']]]/1000</f>
        <v>4.901062563183781</v>
      </c>
      <c r="K94" s="2">
        <v>37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/>
      <c r="S94"/>
    </row>
    <row r="95" spans="1:19" x14ac:dyDescent="0.3">
      <c r="A95">
        <v>94</v>
      </c>
      <c r="B95" t="s">
        <v>110</v>
      </c>
      <c r="C95" t="s">
        <v>17</v>
      </c>
      <c r="D95" s="1">
        <v>299.10000000000002</v>
      </c>
      <c r="E95" s="1">
        <v>309</v>
      </c>
      <c r="F95" s="2">
        <v>1450</v>
      </c>
      <c r="G95" s="1">
        <f>2*PI()*Predictive_Maintenance_Data[[#This Row],[Rotational speed '[rpm']]]/60</f>
        <v>151.84364492350667</v>
      </c>
      <c r="H95" s="1">
        <v>43</v>
      </c>
      <c r="I95" s="1">
        <f t="shared" si="1"/>
        <v>9.8999999999999773</v>
      </c>
      <c r="J95" s="1">
        <f>Predictive_Maintenance_Data[[#This Row],[Torque '[Nm']]]*Predictive_Maintenance_Data[[#This Row],[Angular velocity '[rad/s']]]/1000</f>
        <v>6.5292767317107874</v>
      </c>
      <c r="K95" s="2">
        <v>40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/>
      <c r="S95"/>
    </row>
    <row r="96" spans="1:19" x14ac:dyDescent="0.3">
      <c r="A96">
        <v>95</v>
      </c>
      <c r="B96" t="s">
        <v>111</v>
      </c>
      <c r="C96" t="s">
        <v>17</v>
      </c>
      <c r="D96" s="1">
        <v>299</v>
      </c>
      <c r="E96" s="1">
        <v>308.89999999999998</v>
      </c>
      <c r="F96" s="2">
        <v>1622</v>
      </c>
      <c r="G96" s="1">
        <f>2*PI()*Predictive_Maintenance_Data[[#This Row],[Rotational speed '[rpm']]]/60</f>
        <v>169.85544280408814</v>
      </c>
      <c r="H96" s="1">
        <v>31.9</v>
      </c>
      <c r="I96" s="1">
        <f t="shared" si="1"/>
        <v>9.8999999999999773</v>
      </c>
      <c r="J96" s="1">
        <f>Predictive_Maintenance_Data[[#This Row],[Torque '[Nm']]]*Predictive_Maintenance_Data[[#This Row],[Angular velocity '[rad/s']]]/1000</f>
        <v>5.4183886254504117</v>
      </c>
      <c r="K96" s="2">
        <v>42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/>
      <c r="S96"/>
    </row>
    <row r="97" spans="1:19" x14ac:dyDescent="0.3">
      <c r="A97">
        <v>96</v>
      </c>
      <c r="B97" t="s">
        <v>112</v>
      </c>
      <c r="C97" t="s">
        <v>15</v>
      </c>
      <c r="D97" s="1">
        <v>299</v>
      </c>
      <c r="E97" s="1">
        <v>309</v>
      </c>
      <c r="F97" s="2">
        <v>1351</v>
      </c>
      <c r="G97" s="1">
        <f>2*PI()*Predictive_Maintenance_Data[[#This Row],[Rotational speed '[rpm']]]/60</f>
        <v>141.47638916666034</v>
      </c>
      <c r="H97" s="1">
        <v>52.2</v>
      </c>
      <c r="I97" s="1">
        <f t="shared" si="1"/>
        <v>10</v>
      </c>
      <c r="J97" s="1">
        <f>Predictive_Maintenance_Data[[#This Row],[Torque '[Nm']]]*Predictive_Maintenance_Data[[#This Row],[Angular velocity '[rad/s']]]/1000</f>
        <v>7.3850675144996707</v>
      </c>
      <c r="K97" s="2">
        <v>44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/>
      <c r="S97"/>
    </row>
    <row r="98" spans="1:19" x14ac:dyDescent="0.3">
      <c r="A98">
        <v>97</v>
      </c>
      <c r="B98" t="s">
        <v>113</v>
      </c>
      <c r="C98" t="s">
        <v>15</v>
      </c>
      <c r="D98" s="1">
        <v>299</v>
      </c>
      <c r="E98" s="1">
        <v>309</v>
      </c>
      <c r="F98" s="2">
        <v>1575</v>
      </c>
      <c r="G98" s="1">
        <f>2*PI()*Predictive_Maintenance_Data[[#This Row],[Rotational speed '[rpm']]]/60</f>
        <v>164.93361431346415</v>
      </c>
      <c r="H98" s="1">
        <v>35.299999999999997</v>
      </c>
      <c r="I98" s="1">
        <f t="shared" si="1"/>
        <v>10</v>
      </c>
      <c r="J98" s="1">
        <f>Predictive_Maintenance_Data[[#This Row],[Torque '[Nm']]]*Predictive_Maintenance_Data[[#This Row],[Angular velocity '[rad/s']]]/1000</f>
        <v>5.8221565852652839</v>
      </c>
      <c r="K98" s="2">
        <v>47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/>
      <c r="S98"/>
    </row>
    <row r="99" spans="1:19" x14ac:dyDescent="0.3">
      <c r="A99">
        <v>98</v>
      </c>
      <c r="B99" t="s">
        <v>114</v>
      </c>
      <c r="C99" t="s">
        <v>15</v>
      </c>
      <c r="D99" s="1">
        <v>298.89999999999998</v>
      </c>
      <c r="E99" s="1">
        <v>308.89999999999998</v>
      </c>
      <c r="F99" s="2">
        <v>1750</v>
      </c>
      <c r="G99" s="1">
        <f>2*PI()*Predictive_Maintenance_Data[[#This Row],[Rotational speed '[rpm']]]/60</f>
        <v>183.25957145940458</v>
      </c>
      <c r="H99" s="1">
        <v>29.9</v>
      </c>
      <c r="I99" s="1">
        <f t="shared" si="1"/>
        <v>10</v>
      </c>
      <c r="J99" s="1">
        <f>Predictive_Maintenance_Data[[#This Row],[Torque '[Nm']]]*Predictive_Maintenance_Data[[#This Row],[Angular velocity '[rad/s']]]/1000</f>
        <v>5.4794611866361969</v>
      </c>
      <c r="K99" s="2">
        <v>50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/>
      <c r="S99"/>
    </row>
    <row r="100" spans="1:19" x14ac:dyDescent="0.3">
      <c r="A100">
        <v>99</v>
      </c>
      <c r="B100" t="s">
        <v>115</v>
      </c>
      <c r="C100" t="s">
        <v>17</v>
      </c>
      <c r="D100" s="1">
        <v>298.89999999999998</v>
      </c>
      <c r="E100" s="1">
        <v>308.8</v>
      </c>
      <c r="F100" s="2">
        <v>1529</v>
      </c>
      <c r="G100" s="1">
        <f>2*PI()*Predictive_Maintenance_Data[[#This Row],[Rotational speed '[rpm']]]/60</f>
        <v>160.1165055779598</v>
      </c>
      <c r="H100" s="1">
        <v>32.700000000000003</v>
      </c>
      <c r="I100" s="1">
        <f t="shared" si="1"/>
        <v>9.9000000000000341</v>
      </c>
      <c r="J100" s="1">
        <f>Predictive_Maintenance_Data[[#This Row],[Torque '[Nm']]]*Predictive_Maintenance_Data[[#This Row],[Angular velocity '[rad/s']]]/1000</f>
        <v>5.2358097323992858</v>
      </c>
      <c r="K100" s="2">
        <v>53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/>
      <c r="S100"/>
    </row>
    <row r="101" spans="1:19" x14ac:dyDescent="0.3">
      <c r="A101">
        <v>100</v>
      </c>
      <c r="B101" t="s">
        <v>116</v>
      </c>
      <c r="C101" t="s">
        <v>17</v>
      </c>
      <c r="D101" s="1">
        <v>298.8</v>
      </c>
      <c r="E101" s="1">
        <v>308.8</v>
      </c>
      <c r="F101" s="2">
        <v>1523</v>
      </c>
      <c r="G101" s="1">
        <f>2*PI()*Predictive_Maintenance_Data[[#This Row],[Rotational speed '[rpm']]]/60</f>
        <v>159.48818704724184</v>
      </c>
      <c r="H101" s="1">
        <v>44.4</v>
      </c>
      <c r="I101" s="1">
        <f t="shared" si="1"/>
        <v>10</v>
      </c>
      <c r="J101" s="1">
        <f>Predictive_Maintenance_Data[[#This Row],[Torque '[Nm']]]*Predictive_Maintenance_Data[[#This Row],[Angular velocity '[rad/s']]]/1000</f>
        <v>7.0812755048975378</v>
      </c>
      <c r="K101" s="2">
        <v>55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/>
      <c r="S101"/>
    </row>
    <row r="102" spans="1:19" x14ac:dyDescent="0.3">
      <c r="A102">
        <v>101</v>
      </c>
      <c r="B102" t="s">
        <v>117</v>
      </c>
      <c r="C102" t="s">
        <v>17</v>
      </c>
      <c r="D102" s="1">
        <v>298.8</v>
      </c>
      <c r="E102" s="1">
        <v>308.89999999999998</v>
      </c>
      <c r="F102" s="2">
        <v>1852</v>
      </c>
      <c r="G102" s="1">
        <f>2*PI()*Predictive_Maintenance_Data[[#This Row],[Rotational speed '[rpm']]]/60</f>
        <v>193.94098648160988</v>
      </c>
      <c r="H102" s="1">
        <v>25</v>
      </c>
      <c r="I102" s="1">
        <f t="shared" si="1"/>
        <v>10.099999999999966</v>
      </c>
      <c r="J102" s="1">
        <f>Predictive_Maintenance_Data[[#This Row],[Torque '[Nm']]]*Predictive_Maintenance_Data[[#This Row],[Angular velocity '[rad/s']]]/1000</f>
        <v>4.8485246620402469</v>
      </c>
      <c r="K102" s="2">
        <v>57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/>
      <c r="S102"/>
    </row>
    <row r="103" spans="1:19" x14ac:dyDescent="0.3">
      <c r="A103">
        <v>102</v>
      </c>
      <c r="B103" t="s">
        <v>118</v>
      </c>
      <c r="C103" t="s">
        <v>17</v>
      </c>
      <c r="D103" s="1">
        <v>298.8</v>
      </c>
      <c r="E103" s="1">
        <v>308.8</v>
      </c>
      <c r="F103" s="2">
        <v>1991</v>
      </c>
      <c r="G103" s="1">
        <f>2*PI()*Predictive_Maintenance_Data[[#This Row],[Rotational speed '[rpm']]]/60</f>
        <v>208.4970324432426</v>
      </c>
      <c r="H103" s="1">
        <v>20.7</v>
      </c>
      <c r="I103" s="1">
        <f t="shared" si="1"/>
        <v>10</v>
      </c>
      <c r="J103" s="1">
        <f>Predictive_Maintenance_Data[[#This Row],[Torque '[Nm']]]*Predictive_Maintenance_Data[[#This Row],[Angular velocity '[rad/s']]]/1000</f>
        <v>4.3158885715751225</v>
      </c>
      <c r="K103" s="2">
        <v>59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/>
      <c r="S103"/>
    </row>
    <row r="104" spans="1:19" x14ac:dyDescent="0.3">
      <c r="A104">
        <v>103</v>
      </c>
      <c r="B104" t="s">
        <v>119</v>
      </c>
      <c r="C104" t="s">
        <v>17</v>
      </c>
      <c r="D104" s="1">
        <v>298.8</v>
      </c>
      <c r="E104" s="1">
        <v>308.8</v>
      </c>
      <c r="F104" s="2">
        <v>1555</v>
      </c>
      <c r="G104" s="1">
        <f>2*PI()*Predictive_Maintenance_Data[[#This Row],[Rotational speed '[rpm']]]/60</f>
        <v>162.83921921107094</v>
      </c>
      <c r="H104" s="1">
        <v>40.6</v>
      </c>
      <c r="I104" s="1">
        <f t="shared" si="1"/>
        <v>10</v>
      </c>
      <c r="J104" s="1">
        <f>Predictive_Maintenance_Data[[#This Row],[Torque '[Nm']]]*Predictive_Maintenance_Data[[#This Row],[Angular velocity '[rad/s']]]/1000</f>
        <v>6.6112722999694808</v>
      </c>
      <c r="K104" s="2">
        <v>61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/>
      <c r="S104"/>
    </row>
    <row r="105" spans="1:19" x14ac:dyDescent="0.3">
      <c r="A105">
        <v>104</v>
      </c>
      <c r="B105" t="s">
        <v>120</v>
      </c>
      <c r="C105" t="s">
        <v>15</v>
      </c>
      <c r="D105" s="1">
        <v>298.8</v>
      </c>
      <c r="E105" s="1">
        <v>308.8</v>
      </c>
      <c r="F105" s="2">
        <v>1441</v>
      </c>
      <c r="G105" s="1">
        <f>2*PI()*Predictive_Maintenance_Data[[#This Row],[Rotational speed '[rpm']]]/60</f>
        <v>150.90116712742974</v>
      </c>
      <c r="H105" s="1">
        <v>40.5</v>
      </c>
      <c r="I105" s="1">
        <f t="shared" si="1"/>
        <v>10</v>
      </c>
      <c r="J105" s="1">
        <f>Predictive_Maintenance_Data[[#This Row],[Torque '[Nm']]]*Predictive_Maintenance_Data[[#This Row],[Angular velocity '[rad/s']]]/1000</f>
        <v>6.1114972686609041</v>
      </c>
      <c r="K105" s="2">
        <v>63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/>
      <c r="S105"/>
    </row>
    <row r="106" spans="1:19" x14ac:dyDescent="0.3">
      <c r="A106">
        <v>105</v>
      </c>
      <c r="B106" t="s">
        <v>121</v>
      </c>
      <c r="C106" t="s">
        <v>17</v>
      </c>
      <c r="D106" s="1">
        <v>298.8</v>
      </c>
      <c r="E106" s="1">
        <v>308.7</v>
      </c>
      <c r="F106" s="2">
        <v>1450</v>
      </c>
      <c r="G106" s="1">
        <f>2*PI()*Predictive_Maintenance_Data[[#This Row],[Rotational speed '[rpm']]]/60</f>
        <v>151.84364492350667</v>
      </c>
      <c r="H106" s="1">
        <v>43.4</v>
      </c>
      <c r="I106" s="1">
        <f t="shared" si="1"/>
        <v>9.8999999999999773</v>
      </c>
      <c r="J106" s="1">
        <f>Predictive_Maintenance_Data[[#This Row],[Torque '[Nm']]]*Predictive_Maintenance_Data[[#This Row],[Angular velocity '[rad/s']]]/1000</f>
        <v>6.5900141896801898</v>
      </c>
      <c r="K106" s="2">
        <v>66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/>
      <c r="S106"/>
    </row>
    <row r="107" spans="1:19" x14ac:dyDescent="0.3">
      <c r="A107">
        <v>106</v>
      </c>
      <c r="B107" t="s">
        <v>122</v>
      </c>
      <c r="C107" t="s">
        <v>17</v>
      </c>
      <c r="D107" s="1">
        <v>298.8</v>
      </c>
      <c r="E107" s="1">
        <v>308.7</v>
      </c>
      <c r="F107" s="2">
        <v>1591</v>
      </c>
      <c r="G107" s="1">
        <f>2*PI()*Predictive_Maintenance_Data[[#This Row],[Rotational speed '[rpm']]]/60</f>
        <v>166.60913039537868</v>
      </c>
      <c r="H107" s="1">
        <v>31.1</v>
      </c>
      <c r="I107" s="1">
        <f t="shared" si="1"/>
        <v>9.8999999999999773</v>
      </c>
      <c r="J107" s="1">
        <f>Predictive_Maintenance_Data[[#This Row],[Torque '[Nm']]]*Predictive_Maintenance_Data[[#This Row],[Angular velocity '[rad/s']]]/1000</f>
        <v>5.1815439552962772</v>
      </c>
      <c r="K107" s="2">
        <v>68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/>
      <c r="S107"/>
    </row>
    <row r="108" spans="1:19" x14ac:dyDescent="0.3">
      <c r="A108">
        <v>107</v>
      </c>
      <c r="B108" t="s">
        <v>123</v>
      </c>
      <c r="C108" t="s">
        <v>17</v>
      </c>
      <c r="D108" s="1">
        <v>298.8</v>
      </c>
      <c r="E108" s="1">
        <v>308.7</v>
      </c>
      <c r="F108" s="2">
        <v>1445</v>
      </c>
      <c r="G108" s="1">
        <f>2*PI()*Predictive_Maintenance_Data[[#This Row],[Rotational speed '[rpm']]]/60</f>
        <v>151.32004614790836</v>
      </c>
      <c r="H108" s="1">
        <v>48.5</v>
      </c>
      <c r="I108" s="1">
        <f t="shared" si="1"/>
        <v>9.8999999999999773</v>
      </c>
      <c r="J108" s="1">
        <f>Predictive_Maintenance_Data[[#This Row],[Torque '[Nm']]]*Predictive_Maintenance_Data[[#This Row],[Angular velocity '[rad/s']]]/1000</f>
        <v>7.3390222381735555</v>
      </c>
      <c r="K108" s="2">
        <v>70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/>
      <c r="S108"/>
    </row>
    <row r="109" spans="1:19" x14ac:dyDescent="0.3">
      <c r="A109">
        <v>108</v>
      </c>
      <c r="B109" t="s">
        <v>124</v>
      </c>
      <c r="C109" t="s">
        <v>15</v>
      </c>
      <c r="D109" s="1">
        <v>298.8</v>
      </c>
      <c r="E109" s="1">
        <v>308.8</v>
      </c>
      <c r="F109" s="2">
        <v>1497</v>
      </c>
      <c r="G109" s="1">
        <f>2*PI()*Predictive_Maintenance_Data[[#This Row],[Rotational speed '[rpm']]]/60</f>
        <v>156.76547341413067</v>
      </c>
      <c r="H109" s="1">
        <v>46.8</v>
      </c>
      <c r="I109" s="1">
        <f t="shared" si="1"/>
        <v>10</v>
      </c>
      <c r="J109" s="1">
        <f>Predictive_Maintenance_Data[[#This Row],[Torque '[Nm']]]*Predictive_Maintenance_Data[[#This Row],[Angular velocity '[rad/s']]]/1000</f>
        <v>7.3366241557813145</v>
      </c>
      <c r="K109" s="2">
        <v>72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/>
      <c r="S109"/>
    </row>
    <row r="110" spans="1:19" x14ac:dyDescent="0.3">
      <c r="A110">
        <v>109</v>
      </c>
      <c r="B110" t="s">
        <v>125</v>
      </c>
      <c r="C110" t="s">
        <v>27</v>
      </c>
      <c r="D110" s="1">
        <v>298.89999999999998</v>
      </c>
      <c r="E110" s="1">
        <v>308.8</v>
      </c>
      <c r="F110" s="2">
        <v>1621</v>
      </c>
      <c r="G110" s="1">
        <f>2*PI()*Predictive_Maintenance_Data[[#This Row],[Rotational speed '[rpm']]]/60</f>
        <v>169.7507230489685</v>
      </c>
      <c r="H110" s="1">
        <v>32.700000000000003</v>
      </c>
      <c r="I110" s="1">
        <f t="shared" si="1"/>
        <v>9.9000000000000341</v>
      </c>
      <c r="J110" s="1">
        <f>Predictive_Maintenance_Data[[#This Row],[Torque '[Nm']]]*Predictive_Maintenance_Data[[#This Row],[Angular velocity '[rad/s']]]/1000</f>
        <v>5.5508486437012703</v>
      </c>
      <c r="K110" s="2">
        <v>75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/>
      <c r="S110"/>
    </row>
    <row r="111" spans="1:19" x14ac:dyDescent="0.3">
      <c r="A111">
        <v>110</v>
      </c>
      <c r="B111" t="s">
        <v>126</v>
      </c>
      <c r="C111" t="s">
        <v>17</v>
      </c>
      <c r="D111" s="1">
        <v>298.89999999999998</v>
      </c>
      <c r="E111" s="1">
        <v>308.7</v>
      </c>
      <c r="F111" s="2">
        <v>1572</v>
      </c>
      <c r="G111" s="1">
        <f>2*PI()*Predictive_Maintenance_Data[[#This Row],[Rotational speed '[rpm']]]/60</f>
        <v>164.61945504810515</v>
      </c>
      <c r="H111" s="1">
        <v>34.1</v>
      </c>
      <c r="I111" s="1">
        <f t="shared" si="1"/>
        <v>9.8000000000000114</v>
      </c>
      <c r="J111" s="1">
        <f>Predictive_Maintenance_Data[[#This Row],[Torque '[Nm']]]*Predictive_Maintenance_Data[[#This Row],[Angular velocity '[rad/s']]]/1000</f>
        <v>5.6135234171403861</v>
      </c>
      <c r="K111" s="2">
        <v>80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/>
      <c r="S111"/>
    </row>
    <row r="112" spans="1:19" x14ac:dyDescent="0.3">
      <c r="A112">
        <v>111</v>
      </c>
      <c r="B112" t="s">
        <v>127</v>
      </c>
      <c r="C112" t="s">
        <v>17</v>
      </c>
      <c r="D112" s="1">
        <v>298.8</v>
      </c>
      <c r="E112" s="1">
        <v>308.60000000000002</v>
      </c>
      <c r="F112" s="2">
        <v>1872</v>
      </c>
      <c r="G112" s="1">
        <f>2*PI()*Predictive_Maintenance_Data[[#This Row],[Rotational speed '[rpm']]]/60</f>
        <v>196.03538158400309</v>
      </c>
      <c r="H112" s="1">
        <v>22.5</v>
      </c>
      <c r="I112" s="1">
        <f t="shared" si="1"/>
        <v>9.8000000000000114</v>
      </c>
      <c r="J112" s="1">
        <f>Predictive_Maintenance_Data[[#This Row],[Torque '[Nm']]]*Predictive_Maintenance_Data[[#This Row],[Angular velocity '[rad/s']]]/1000</f>
        <v>4.4107960856400696</v>
      </c>
      <c r="K112" s="2">
        <v>82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/>
      <c r="S112"/>
    </row>
    <row r="113" spans="1:19" x14ac:dyDescent="0.3">
      <c r="A113">
        <v>112</v>
      </c>
      <c r="B113" t="s">
        <v>128</v>
      </c>
      <c r="C113" t="s">
        <v>27</v>
      </c>
      <c r="D113" s="1">
        <v>298.7</v>
      </c>
      <c r="E113" s="1">
        <v>308.60000000000002</v>
      </c>
      <c r="F113" s="2">
        <v>1499</v>
      </c>
      <c r="G113" s="1">
        <f>2*PI()*Predictive_Maintenance_Data[[#This Row],[Rotational speed '[rpm']]]/60</f>
        <v>156.97491292436999</v>
      </c>
      <c r="H113" s="1">
        <v>43.5</v>
      </c>
      <c r="I113" s="1">
        <f t="shared" si="1"/>
        <v>9.9000000000000341</v>
      </c>
      <c r="J113" s="1">
        <f>Predictive_Maintenance_Data[[#This Row],[Torque '[Nm']]]*Predictive_Maintenance_Data[[#This Row],[Angular velocity '[rad/s']]]/1000</f>
        <v>6.8284087122100949</v>
      </c>
      <c r="K113" s="2">
        <v>84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/>
      <c r="S113"/>
    </row>
    <row r="114" spans="1:19" x14ac:dyDescent="0.3">
      <c r="A114">
        <v>113</v>
      </c>
      <c r="B114" t="s">
        <v>129</v>
      </c>
      <c r="C114" t="s">
        <v>15</v>
      </c>
      <c r="D114" s="1">
        <v>298.8</v>
      </c>
      <c r="E114" s="1">
        <v>308.7</v>
      </c>
      <c r="F114" s="2">
        <v>1498</v>
      </c>
      <c r="G114" s="1">
        <f>2*PI()*Predictive_Maintenance_Data[[#This Row],[Rotational speed '[rpm']]]/60</f>
        <v>156.87019316925034</v>
      </c>
      <c r="H114" s="1">
        <v>39.5</v>
      </c>
      <c r="I114" s="1">
        <f t="shared" si="1"/>
        <v>9.8999999999999773</v>
      </c>
      <c r="J114" s="1">
        <f>Predictive_Maintenance_Data[[#This Row],[Torque '[Nm']]]*Predictive_Maintenance_Data[[#This Row],[Angular velocity '[rad/s']]]/1000</f>
        <v>6.1963726301853885</v>
      </c>
      <c r="K114" s="2">
        <v>89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/>
      <c r="S114"/>
    </row>
    <row r="115" spans="1:19" x14ac:dyDescent="0.3">
      <c r="A115">
        <v>114</v>
      </c>
      <c r="B115" t="s">
        <v>130</v>
      </c>
      <c r="C115" t="s">
        <v>15</v>
      </c>
      <c r="D115" s="1">
        <v>298.8</v>
      </c>
      <c r="E115" s="1">
        <v>308.60000000000002</v>
      </c>
      <c r="F115" s="2">
        <v>1486</v>
      </c>
      <c r="G115" s="1">
        <f>2*PI()*Predictive_Maintenance_Data[[#This Row],[Rotational speed '[rpm']]]/60</f>
        <v>155.61355610781442</v>
      </c>
      <c r="H115" s="1">
        <v>41.9</v>
      </c>
      <c r="I115" s="1">
        <f t="shared" si="1"/>
        <v>9.8000000000000114</v>
      </c>
      <c r="J115" s="1">
        <f>Predictive_Maintenance_Data[[#This Row],[Torque '[Nm']]]*Predictive_Maintenance_Data[[#This Row],[Angular velocity '[rad/s']]]/1000</f>
        <v>6.5202080009174246</v>
      </c>
      <c r="K115" s="2">
        <v>92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/>
      <c r="S115"/>
    </row>
    <row r="116" spans="1:19" x14ac:dyDescent="0.3">
      <c r="A116">
        <v>115</v>
      </c>
      <c r="B116" t="s">
        <v>131</v>
      </c>
      <c r="C116" t="s">
        <v>17</v>
      </c>
      <c r="D116" s="1">
        <v>298.8</v>
      </c>
      <c r="E116" s="1">
        <v>308.60000000000002</v>
      </c>
      <c r="F116" s="2">
        <v>1680</v>
      </c>
      <c r="G116" s="1">
        <f>2*PI()*Predictive_Maintenance_Data[[#This Row],[Rotational speed '[rpm']]]/60</f>
        <v>175.92918860102841</v>
      </c>
      <c r="H116" s="1">
        <v>29.4</v>
      </c>
      <c r="I116" s="1">
        <f t="shared" si="1"/>
        <v>9.8000000000000114</v>
      </c>
      <c r="J116" s="1">
        <f>Predictive_Maintenance_Data[[#This Row],[Torque '[Nm']]]*Predictive_Maintenance_Data[[#This Row],[Angular velocity '[rad/s']]]/1000</f>
        <v>5.1723181448702356</v>
      </c>
      <c r="K116" s="2">
        <v>95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/>
      <c r="S116"/>
    </row>
    <row r="117" spans="1:19" x14ac:dyDescent="0.3">
      <c r="A117">
        <v>116</v>
      </c>
      <c r="B117" t="s">
        <v>132</v>
      </c>
      <c r="C117" t="s">
        <v>17</v>
      </c>
      <c r="D117" s="1">
        <v>298.8</v>
      </c>
      <c r="E117" s="1">
        <v>308.60000000000002</v>
      </c>
      <c r="F117" s="2">
        <v>1431</v>
      </c>
      <c r="G117" s="1">
        <f>2*PI()*Predictive_Maintenance_Data[[#This Row],[Rotational speed '[rpm']]]/60</f>
        <v>149.85396957623314</v>
      </c>
      <c r="H117" s="1">
        <v>45.7</v>
      </c>
      <c r="I117" s="1">
        <f t="shared" si="1"/>
        <v>9.8000000000000114</v>
      </c>
      <c r="J117" s="1">
        <f>Predictive_Maintenance_Data[[#This Row],[Torque '[Nm']]]*Predictive_Maintenance_Data[[#This Row],[Angular velocity '[rad/s']]]/1000</f>
        <v>6.848326409633855</v>
      </c>
      <c r="K117" s="2">
        <v>97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/>
      <c r="S117"/>
    </row>
    <row r="118" spans="1:19" x14ac:dyDescent="0.3">
      <c r="A118">
        <v>117</v>
      </c>
      <c r="B118" t="s">
        <v>133</v>
      </c>
      <c r="C118" t="s">
        <v>17</v>
      </c>
      <c r="D118" s="1">
        <v>298.89999999999998</v>
      </c>
      <c r="E118" s="1">
        <v>308.7</v>
      </c>
      <c r="F118" s="2">
        <v>1564</v>
      </c>
      <c r="G118" s="1">
        <f>2*PI()*Predictive_Maintenance_Data[[#This Row],[Rotational speed '[rpm']]]/60</f>
        <v>163.7816970071479</v>
      </c>
      <c r="H118" s="1">
        <v>34.1</v>
      </c>
      <c r="I118" s="1">
        <f t="shared" si="1"/>
        <v>9.8000000000000114</v>
      </c>
      <c r="J118" s="1">
        <f>Predictive_Maintenance_Data[[#This Row],[Torque '[Nm']]]*Predictive_Maintenance_Data[[#This Row],[Angular velocity '[rad/s']]]/1000</f>
        <v>5.5849558679437434</v>
      </c>
      <c r="K118" s="2">
        <v>99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/>
      <c r="S118"/>
    </row>
    <row r="119" spans="1:19" x14ac:dyDescent="0.3">
      <c r="A119">
        <v>118</v>
      </c>
      <c r="B119" t="s">
        <v>134</v>
      </c>
      <c r="C119" t="s">
        <v>17</v>
      </c>
      <c r="D119" s="1">
        <v>298.8</v>
      </c>
      <c r="E119" s="1">
        <v>308.60000000000002</v>
      </c>
      <c r="F119" s="2">
        <v>1599</v>
      </c>
      <c r="G119" s="1">
        <f>2*PI()*Predictive_Maintenance_Data[[#This Row],[Rotational speed '[rpm']]]/60</f>
        <v>167.44688843633597</v>
      </c>
      <c r="H119" s="1">
        <v>33</v>
      </c>
      <c r="I119" s="1">
        <f t="shared" si="1"/>
        <v>9.8000000000000114</v>
      </c>
      <c r="J119" s="1">
        <f>Predictive_Maintenance_Data[[#This Row],[Torque '[Nm']]]*Predictive_Maintenance_Data[[#This Row],[Angular velocity '[rad/s']]]/1000</f>
        <v>5.5257473183990866</v>
      </c>
      <c r="K119" s="2">
        <v>101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/>
      <c r="S119"/>
    </row>
    <row r="120" spans="1:19" x14ac:dyDescent="0.3">
      <c r="A120">
        <v>119</v>
      </c>
      <c r="B120" t="s">
        <v>135</v>
      </c>
      <c r="C120" t="s">
        <v>15</v>
      </c>
      <c r="D120" s="1">
        <v>298.8</v>
      </c>
      <c r="E120" s="1">
        <v>308.60000000000002</v>
      </c>
      <c r="F120" s="2">
        <v>1707</v>
      </c>
      <c r="G120" s="1">
        <f>2*PI()*Predictive_Maintenance_Data[[#This Row],[Rotational speed '[rpm']]]/60</f>
        <v>178.75662198925923</v>
      </c>
      <c r="H120" s="1">
        <v>28.1</v>
      </c>
      <c r="I120" s="1">
        <f t="shared" si="1"/>
        <v>9.8000000000000114</v>
      </c>
      <c r="J120" s="1">
        <f>Predictive_Maintenance_Data[[#This Row],[Torque '[Nm']]]*Predictive_Maintenance_Data[[#This Row],[Angular velocity '[rad/s']]]/1000</f>
        <v>5.0230610778981841</v>
      </c>
      <c r="K120" s="2">
        <v>103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/>
      <c r="S120"/>
    </row>
    <row r="121" spans="1:19" x14ac:dyDescent="0.3">
      <c r="A121">
        <v>120</v>
      </c>
      <c r="B121" t="s">
        <v>136</v>
      </c>
      <c r="C121" t="s">
        <v>17</v>
      </c>
      <c r="D121" s="1">
        <v>298.7</v>
      </c>
      <c r="E121" s="1">
        <v>308.5</v>
      </c>
      <c r="F121" s="2">
        <v>1467</v>
      </c>
      <c r="G121" s="1">
        <f>2*PI()*Predictive_Maintenance_Data[[#This Row],[Rotational speed '[rpm']]]/60</f>
        <v>153.62388076054089</v>
      </c>
      <c r="H121" s="1">
        <v>40.700000000000003</v>
      </c>
      <c r="I121" s="1">
        <f t="shared" si="1"/>
        <v>9.8000000000000114</v>
      </c>
      <c r="J121" s="1">
        <f>Predictive_Maintenance_Data[[#This Row],[Torque '[Nm']]]*Predictive_Maintenance_Data[[#This Row],[Angular velocity '[rad/s']]]/1000</f>
        <v>6.2524919469540148</v>
      </c>
      <c r="K121" s="2">
        <v>106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/>
      <c r="S121"/>
    </row>
    <row r="122" spans="1:19" x14ac:dyDescent="0.3">
      <c r="A122">
        <v>121</v>
      </c>
      <c r="B122" t="s">
        <v>137</v>
      </c>
      <c r="C122" t="s">
        <v>17</v>
      </c>
      <c r="D122" s="1">
        <v>298.89999999999998</v>
      </c>
      <c r="E122" s="1">
        <v>308.7</v>
      </c>
      <c r="F122" s="2">
        <v>1433</v>
      </c>
      <c r="G122" s="1">
        <f>2*PI()*Predictive_Maintenance_Data[[#This Row],[Rotational speed '[rpm']]]/60</f>
        <v>150.06340908647243</v>
      </c>
      <c r="H122" s="1">
        <v>44.7</v>
      </c>
      <c r="I122" s="1">
        <f t="shared" si="1"/>
        <v>9.8000000000000114</v>
      </c>
      <c r="J122" s="1">
        <f>Predictive_Maintenance_Data[[#This Row],[Torque '[Nm']]]*Predictive_Maintenance_Data[[#This Row],[Angular velocity '[rad/s']]]/1000</f>
        <v>6.7078343861653185</v>
      </c>
      <c r="K122" s="2">
        <v>108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/>
      <c r="S122"/>
    </row>
    <row r="123" spans="1:19" x14ac:dyDescent="0.3">
      <c r="A123">
        <v>122</v>
      </c>
      <c r="B123" t="s">
        <v>138</v>
      </c>
      <c r="C123" t="s">
        <v>17</v>
      </c>
      <c r="D123" s="1">
        <v>298.89999999999998</v>
      </c>
      <c r="E123" s="1">
        <v>308.7</v>
      </c>
      <c r="F123" s="2">
        <v>1558</v>
      </c>
      <c r="G123" s="1">
        <f>2*PI()*Predictive_Maintenance_Data[[#This Row],[Rotational speed '[rpm']]]/60</f>
        <v>163.15337847642994</v>
      </c>
      <c r="H123" s="1">
        <v>41.2</v>
      </c>
      <c r="I123" s="1">
        <f t="shared" si="1"/>
        <v>9.8000000000000114</v>
      </c>
      <c r="J123" s="1">
        <f>Predictive_Maintenance_Data[[#This Row],[Torque '[Nm']]]*Predictive_Maintenance_Data[[#This Row],[Angular velocity '[rad/s']]]/1000</f>
        <v>6.7219191932289144</v>
      </c>
      <c r="K123" s="2">
        <v>110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/>
      <c r="S123"/>
    </row>
    <row r="124" spans="1:19" x14ac:dyDescent="0.3">
      <c r="A124">
        <v>123</v>
      </c>
      <c r="B124" t="s">
        <v>139</v>
      </c>
      <c r="C124" t="s">
        <v>17</v>
      </c>
      <c r="D124" s="1">
        <v>299</v>
      </c>
      <c r="E124" s="1">
        <v>308.8</v>
      </c>
      <c r="F124" s="2">
        <v>1310</v>
      </c>
      <c r="G124" s="1">
        <f>2*PI()*Predictive_Maintenance_Data[[#This Row],[Rotational speed '[rpm']]]/60</f>
        <v>137.18287920675431</v>
      </c>
      <c r="H124" s="1">
        <v>50.7</v>
      </c>
      <c r="I124" s="1">
        <f t="shared" si="1"/>
        <v>9.8000000000000114</v>
      </c>
      <c r="J124" s="1">
        <f>Predictive_Maintenance_Data[[#This Row],[Torque '[Nm']]]*Predictive_Maintenance_Data[[#This Row],[Angular velocity '[rad/s']]]/1000</f>
        <v>6.9551719757824442</v>
      </c>
      <c r="K124" s="2">
        <v>112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/>
      <c r="S124"/>
    </row>
    <row r="125" spans="1:19" x14ac:dyDescent="0.3">
      <c r="A125">
        <v>124</v>
      </c>
      <c r="B125" t="s">
        <v>140</v>
      </c>
      <c r="C125" t="s">
        <v>17</v>
      </c>
      <c r="D125" s="1">
        <v>298.89999999999998</v>
      </c>
      <c r="E125" s="1">
        <v>308.7</v>
      </c>
      <c r="F125" s="2">
        <v>1546</v>
      </c>
      <c r="G125" s="1">
        <f>2*PI()*Predictive_Maintenance_Data[[#This Row],[Rotational speed '[rpm']]]/60</f>
        <v>161.89674141499398</v>
      </c>
      <c r="H125" s="1">
        <v>43.4</v>
      </c>
      <c r="I125" s="1">
        <f t="shared" si="1"/>
        <v>9.8000000000000114</v>
      </c>
      <c r="J125" s="1">
        <f>Predictive_Maintenance_Data[[#This Row],[Torque '[Nm']]]*Predictive_Maintenance_Data[[#This Row],[Angular velocity '[rad/s']]]/1000</f>
        <v>7.0263185774107386</v>
      </c>
      <c r="K125" s="2">
        <v>114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/>
      <c r="S125"/>
    </row>
    <row r="126" spans="1:19" x14ac:dyDescent="0.3">
      <c r="A126">
        <v>125</v>
      </c>
      <c r="B126" t="s">
        <v>141</v>
      </c>
      <c r="C126" t="s">
        <v>17</v>
      </c>
      <c r="D126" s="1">
        <v>298.89999999999998</v>
      </c>
      <c r="E126" s="1">
        <v>308.7</v>
      </c>
      <c r="F126" s="2">
        <v>1727</v>
      </c>
      <c r="G126" s="1">
        <f>2*PI()*Predictive_Maintenance_Data[[#This Row],[Rotational speed '[rpm']]]/60</f>
        <v>180.85101709165244</v>
      </c>
      <c r="H126" s="1">
        <v>29.4</v>
      </c>
      <c r="I126" s="1">
        <f t="shared" si="1"/>
        <v>9.8000000000000114</v>
      </c>
      <c r="J126" s="1">
        <f>Predictive_Maintenance_Data[[#This Row],[Torque '[Nm']]]*Predictive_Maintenance_Data[[#This Row],[Angular velocity '[rad/s']]]/1000</f>
        <v>5.3170199024945815</v>
      </c>
      <c r="K126" s="2">
        <v>116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/>
      <c r="S126"/>
    </row>
    <row r="127" spans="1:19" x14ac:dyDescent="0.3">
      <c r="A127">
        <v>126</v>
      </c>
      <c r="B127" t="s">
        <v>142</v>
      </c>
      <c r="C127" t="s">
        <v>17</v>
      </c>
      <c r="D127" s="1">
        <v>298.89999999999998</v>
      </c>
      <c r="E127" s="1">
        <v>308.60000000000002</v>
      </c>
      <c r="F127" s="2">
        <v>1560</v>
      </c>
      <c r="G127" s="1">
        <f>2*PI()*Predictive_Maintenance_Data[[#This Row],[Rotational speed '[rpm']]]/60</f>
        <v>163.36281798666923</v>
      </c>
      <c r="H127" s="1">
        <v>32.200000000000003</v>
      </c>
      <c r="I127" s="1">
        <f t="shared" si="1"/>
        <v>9.7000000000000455</v>
      </c>
      <c r="J127" s="1">
        <f>Predictive_Maintenance_Data[[#This Row],[Torque '[Nm']]]*Predictive_Maintenance_Data[[#This Row],[Angular velocity '[rad/s']]]/1000</f>
        <v>5.2602827391707496</v>
      </c>
      <c r="K127" s="2">
        <v>118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/>
      <c r="S127"/>
    </row>
    <row r="128" spans="1:19" x14ac:dyDescent="0.3">
      <c r="A128">
        <v>127</v>
      </c>
      <c r="B128" t="s">
        <v>143</v>
      </c>
      <c r="C128" t="s">
        <v>17</v>
      </c>
      <c r="D128" s="1">
        <v>299</v>
      </c>
      <c r="E128" s="1">
        <v>308.60000000000002</v>
      </c>
      <c r="F128" s="2">
        <v>1329</v>
      </c>
      <c r="G128" s="1">
        <f>2*PI()*Predictive_Maintenance_Data[[#This Row],[Rotational speed '[rpm']]]/60</f>
        <v>139.17255455402784</v>
      </c>
      <c r="H128" s="1">
        <v>60.5</v>
      </c>
      <c r="I128" s="1">
        <f t="shared" si="1"/>
        <v>9.6000000000000227</v>
      </c>
      <c r="J128" s="1">
        <f>Predictive_Maintenance_Data[[#This Row],[Torque '[Nm']]]*Predictive_Maintenance_Data[[#This Row],[Angular velocity '[rad/s']]]/1000</f>
        <v>8.4199395505186843</v>
      </c>
      <c r="K128" s="2">
        <v>120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/>
      <c r="S128"/>
    </row>
    <row r="129" spans="1:19" x14ac:dyDescent="0.3">
      <c r="A129">
        <v>128</v>
      </c>
      <c r="B129" t="s">
        <v>144</v>
      </c>
      <c r="C129" t="s">
        <v>17</v>
      </c>
      <c r="D129" s="1">
        <v>298.89999999999998</v>
      </c>
      <c r="E129" s="1">
        <v>308.60000000000002</v>
      </c>
      <c r="F129" s="2">
        <v>1413</v>
      </c>
      <c r="G129" s="1">
        <f>2*PI()*Predictive_Maintenance_Data[[#This Row],[Rotational speed '[rpm']]]/60</f>
        <v>147.96901398407925</v>
      </c>
      <c r="H129" s="1">
        <v>46.5</v>
      </c>
      <c r="I129" s="1">
        <f t="shared" si="1"/>
        <v>9.7000000000000455</v>
      </c>
      <c r="J129" s="1">
        <f>Predictive_Maintenance_Data[[#This Row],[Torque '[Nm']]]*Predictive_Maintenance_Data[[#This Row],[Angular velocity '[rad/s']]]/1000</f>
        <v>6.8805591502596855</v>
      </c>
      <c r="K129" s="2">
        <v>122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/>
      <c r="S129"/>
    </row>
    <row r="130" spans="1:19" x14ac:dyDescent="0.3">
      <c r="A130">
        <v>129</v>
      </c>
      <c r="B130" t="s">
        <v>145</v>
      </c>
      <c r="C130" t="s">
        <v>17</v>
      </c>
      <c r="D130" s="1">
        <v>299</v>
      </c>
      <c r="E130" s="1">
        <v>308.60000000000002</v>
      </c>
      <c r="F130" s="2">
        <v>1587</v>
      </c>
      <c r="G130" s="1">
        <f>2*PI()*Predictive_Maintenance_Data[[#This Row],[Rotational speed '[rpm']]]/60</f>
        <v>166.19025137490004</v>
      </c>
      <c r="H130" s="1">
        <v>38.6</v>
      </c>
      <c r="I130" s="1">
        <f t="shared" ref="I130:I193" si="2">E130-D130</f>
        <v>9.6000000000000227</v>
      </c>
      <c r="J130" s="1">
        <f>Predictive_Maintenance_Data[[#This Row],[Torque '[Nm']]]*Predictive_Maintenance_Data[[#This Row],[Angular velocity '[rad/s']]]/1000</f>
        <v>6.4149437030711418</v>
      </c>
      <c r="K130" s="2">
        <v>124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/>
      <c r="S130"/>
    </row>
    <row r="131" spans="1:19" x14ac:dyDescent="0.3">
      <c r="A131">
        <v>130</v>
      </c>
      <c r="B131" t="s">
        <v>146</v>
      </c>
      <c r="C131" t="s">
        <v>17</v>
      </c>
      <c r="D131" s="1">
        <v>298.89999999999998</v>
      </c>
      <c r="E131" s="1">
        <v>308.5</v>
      </c>
      <c r="F131" s="2">
        <v>1559</v>
      </c>
      <c r="G131" s="1">
        <f>2*PI()*Predictive_Maintenance_Data[[#This Row],[Rotational speed '[rpm']]]/60</f>
        <v>163.25809823154958</v>
      </c>
      <c r="H131" s="1">
        <v>34.299999999999997</v>
      </c>
      <c r="I131" s="1">
        <f t="shared" si="2"/>
        <v>9.6000000000000227</v>
      </c>
      <c r="J131" s="1">
        <f>Predictive_Maintenance_Data[[#This Row],[Torque '[Nm']]]*Predictive_Maintenance_Data[[#This Row],[Angular velocity '[rad/s']]]/1000</f>
        <v>5.5997527693421496</v>
      </c>
      <c r="K131" s="2">
        <v>126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/>
      <c r="S131"/>
    </row>
    <row r="132" spans="1:19" x14ac:dyDescent="0.3">
      <c r="A132">
        <v>131</v>
      </c>
      <c r="B132" t="s">
        <v>147</v>
      </c>
      <c r="C132" t="s">
        <v>17</v>
      </c>
      <c r="D132" s="1">
        <v>298.8</v>
      </c>
      <c r="E132" s="1">
        <v>308.39999999999998</v>
      </c>
      <c r="F132" s="2">
        <v>1473</v>
      </c>
      <c r="G132" s="1">
        <f>2*PI()*Predictive_Maintenance_Data[[#This Row],[Rotational speed '[rpm']]]/60</f>
        <v>154.25219929125885</v>
      </c>
      <c r="H132" s="1">
        <v>41.1</v>
      </c>
      <c r="I132" s="1">
        <f t="shared" si="2"/>
        <v>9.5999999999999659</v>
      </c>
      <c r="J132" s="1">
        <f>Predictive_Maintenance_Data[[#This Row],[Torque '[Nm']]]*Predictive_Maintenance_Data[[#This Row],[Angular velocity '[rad/s']]]/1000</f>
        <v>6.3397653908707392</v>
      </c>
      <c r="K132" s="2">
        <v>128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/>
      <c r="S132"/>
    </row>
    <row r="133" spans="1:19" x14ac:dyDescent="0.3">
      <c r="A133">
        <v>132</v>
      </c>
      <c r="B133" t="s">
        <v>148</v>
      </c>
      <c r="C133" t="s">
        <v>17</v>
      </c>
      <c r="D133" s="1">
        <v>298.8</v>
      </c>
      <c r="E133" s="1">
        <v>308.39999999999998</v>
      </c>
      <c r="F133" s="2">
        <v>1737</v>
      </c>
      <c r="G133" s="1">
        <f>2*PI()*Predictive_Maintenance_Data[[#This Row],[Rotational speed '[rpm']]]/60</f>
        <v>181.89821464284901</v>
      </c>
      <c r="H133" s="1">
        <v>27.7</v>
      </c>
      <c r="I133" s="1">
        <f t="shared" si="2"/>
        <v>9.5999999999999659</v>
      </c>
      <c r="J133" s="1">
        <f>Predictive_Maintenance_Data[[#This Row],[Torque '[Nm']]]*Predictive_Maintenance_Data[[#This Row],[Angular velocity '[rad/s']]]/1000</f>
        <v>5.0385805456069175</v>
      </c>
      <c r="K133" s="2">
        <v>130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/>
      <c r="S133"/>
    </row>
    <row r="134" spans="1:19" x14ac:dyDescent="0.3">
      <c r="A134">
        <v>133</v>
      </c>
      <c r="B134" t="s">
        <v>149</v>
      </c>
      <c r="C134" t="s">
        <v>15</v>
      </c>
      <c r="D134" s="1">
        <v>298.7</v>
      </c>
      <c r="E134" s="1">
        <v>308.39999999999998</v>
      </c>
      <c r="F134" s="2">
        <v>1441</v>
      </c>
      <c r="G134" s="1">
        <f>2*PI()*Predictive_Maintenance_Data[[#This Row],[Rotational speed '[rpm']]]/60</f>
        <v>150.90116712742974</v>
      </c>
      <c r="H134" s="1">
        <v>43.2</v>
      </c>
      <c r="I134" s="1">
        <f t="shared" si="2"/>
        <v>9.6999999999999886</v>
      </c>
      <c r="J134" s="1">
        <f>Predictive_Maintenance_Data[[#This Row],[Torque '[Nm']]]*Predictive_Maintenance_Data[[#This Row],[Angular velocity '[rad/s']]]/1000</f>
        <v>6.518930419904966</v>
      </c>
      <c r="K134" s="2">
        <v>132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/>
      <c r="S134"/>
    </row>
    <row r="135" spans="1:19" x14ac:dyDescent="0.3">
      <c r="A135">
        <v>134</v>
      </c>
      <c r="B135" t="s">
        <v>150</v>
      </c>
      <c r="C135" t="s">
        <v>15</v>
      </c>
      <c r="D135" s="1">
        <v>298.7</v>
      </c>
      <c r="E135" s="1">
        <v>308.39999999999998</v>
      </c>
      <c r="F135" s="2">
        <v>1430</v>
      </c>
      <c r="G135" s="1">
        <f>2*PI()*Predictive_Maintenance_Data[[#This Row],[Rotational speed '[rpm']]]/60</f>
        <v>149.74924982111349</v>
      </c>
      <c r="H135" s="1">
        <v>49.6</v>
      </c>
      <c r="I135" s="1">
        <f t="shared" si="2"/>
        <v>9.6999999999999886</v>
      </c>
      <c r="J135" s="1">
        <f>Predictive_Maintenance_Data[[#This Row],[Torque '[Nm']]]*Predictive_Maintenance_Data[[#This Row],[Angular velocity '[rad/s']]]/1000</f>
        <v>7.4275627911272295</v>
      </c>
      <c r="K135" s="2">
        <v>135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/>
      <c r="S135"/>
    </row>
    <row r="136" spans="1:19" x14ac:dyDescent="0.3">
      <c r="A136">
        <v>135</v>
      </c>
      <c r="B136" t="s">
        <v>151</v>
      </c>
      <c r="C136" t="s">
        <v>17</v>
      </c>
      <c r="D136" s="1">
        <v>298.8</v>
      </c>
      <c r="E136" s="1">
        <v>308.39999999999998</v>
      </c>
      <c r="F136" s="2">
        <v>1369</v>
      </c>
      <c r="G136" s="1">
        <f>2*PI()*Predictive_Maintenance_Data[[#This Row],[Rotational speed '[rpm']]]/60</f>
        <v>143.36134475881423</v>
      </c>
      <c r="H136" s="1">
        <v>53</v>
      </c>
      <c r="I136" s="1">
        <f t="shared" si="2"/>
        <v>9.5999999999999659</v>
      </c>
      <c r="J136" s="1">
        <f>Predictive_Maintenance_Data[[#This Row],[Torque '[Nm']]]*Predictive_Maintenance_Data[[#This Row],[Angular velocity '[rad/s']]]/1000</f>
        <v>7.5981512722171534</v>
      </c>
      <c r="K136" s="2">
        <v>138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/>
      <c r="S136"/>
    </row>
    <row r="137" spans="1:19" x14ac:dyDescent="0.3">
      <c r="A137">
        <v>136</v>
      </c>
      <c r="B137" t="s">
        <v>152</v>
      </c>
      <c r="C137" t="s">
        <v>15</v>
      </c>
      <c r="D137" s="1">
        <v>298.8</v>
      </c>
      <c r="E137" s="1">
        <v>308.5</v>
      </c>
      <c r="F137" s="2">
        <v>1711</v>
      </c>
      <c r="G137" s="1">
        <f>2*PI()*Predictive_Maintenance_Data[[#This Row],[Rotational speed '[rpm']]]/60</f>
        <v>179.17550100973784</v>
      </c>
      <c r="H137" s="1">
        <v>28.5</v>
      </c>
      <c r="I137" s="1">
        <f t="shared" si="2"/>
        <v>9.6999999999999886</v>
      </c>
      <c r="J137" s="1">
        <f>Predictive_Maintenance_Data[[#This Row],[Torque '[Nm']]]*Predictive_Maintenance_Data[[#This Row],[Angular velocity '[rad/s']]]/1000</f>
        <v>5.1065017787775284</v>
      </c>
      <c r="K137" s="2">
        <v>140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/>
      <c r="S137"/>
    </row>
    <row r="138" spans="1:19" x14ac:dyDescent="0.3">
      <c r="A138">
        <v>137</v>
      </c>
      <c r="B138" t="s">
        <v>153</v>
      </c>
      <c r="C138" t="s">
        <v>27</v>
      </c>
      <c r="D138" s="1">
        <v>298.7</v>
      </c>
      <c r="E138" s="1">
        <v>308.5</v>
      </c>
      <c r="F138" s="2">
        <v>1420</v>
      </c>
      <c r="G138" s="1">
        <f>2*PI()*Predictive_Maintenance_Data[[#This Row],[Rotational speed '[rpm']]]/60</f>
        <v>148.70205226991686</v>
      </c>
      <c r="H138" s="1">
        <v>45.7</v>
      </c>
      <c r="I138" s="1">
        <f t="shared" si="2"/>
        <v>9.8000000000000114</v>
      </c>
      <c r="J138" s="1">
        <f>Predictive_Maintenance_Data[[#This Row],[Torque '[Nm']]]*Predictive_Maintenance_Data[[#This Row],[Angular velocity '[rad/s']]]/1000</f>
        <v>6.7956837887352011</v>
      </c>
      <c r="K138" s="2">
        <v>143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/>
      <c r="S138"/>
    </row>
    <row r="139" spans="1:19" x14ac:dyDescent="0.3">
      <c r="A139">
        <v>138</v>
      </c>
      <c r="B139" t="s">
        <v>154</v>
      </c>
      <c r="C139" t="s">
        <v>17</v>
      </c>
      <c r="D139" s="1">
        <v>298.7</v>
      </c>
      <c r="E139" s="1">
        <v>308.60000000000002</v>
      </c>
      <c r="F139" s="2">
        <v>1297</v>
      </c>
      <c r="G139" s="1">
        <f>2*PI()*Predictive_Maintenance_Data[[#This Row],[Rotational speed '[rpm']]]/60</f>
        <v>135.82152239019874</v>
      </c>
      <c r="H139" s="1">
        <v>55.3</v>
      </c>
      <c r="I139" s="1">
        <f t="shared" si="2"/>
        <v>9.9000000000000341</v>
      </c>
      <c r="J139" s="1">
        <f>Predictive_Maintenance_Data[[#This Row],[Torque '[Nm']]]*Predictive_Maintenance_Data[[#This Row],[Angular velocity '[rad/s']]]/1000</f>
        <v>7.5109301881779906</v>
      </c>
      <c r="K139" s="2">
        <v>148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/>
      <c r="S139"/>
    </row>
    <row r="140" spans="1:19" x14ac:dyDescent="0.3">
      <c r="A140">
        <v>139</v>
      </c>
      <c r="B140" t="s">
        <v>155</v>
      </c>
      <c r="C140" t="s">
        <v>27</v>
      </c>
      <c r="D140" s="1">
        <v>298.8</v>
      </c>
      <c r="E140" s="1">
        <v>308.60000000000002</v>
      </c>
      <c r="F140" s="2">
        <v>1449</v>
      </c>
      <c r="G140" s="1">
        <f>2*PI()*Predictive_Maintenance_Data[[#This Row],[Rotational speed '[rpm']]]/60</f>
        <v>151.73892516838703</v>
      </c>
      <c r="H140" s="1">
        <v>49.4</v>
      </c>
      <c r="I140" s="1">
        <f t="shared" si="2"/>
        <v>9.8000000000000114</v>
      </c>
      <c r="J140" s="1">
        <f>Predictive_Maintenance_Data[[#This Row],[Torque '[Nm']]]*Predictive_Maintenance_Data[[#This Row],[Angular velocity '[rad/s']]]/1000</f>
        <v>7.4959029033183189</v>
      </c>
      <c r="K140" s="2">
        <v>150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/>
      <c r="S140"/>
    </row>
    <row r="141" spans="1:19" x14ac:dyDescent="0.3">
      <c r="A141">
        <v>140</v>
      </c>
      <c r="B141" t="s">
        <v>156</v>
      </c>
      <c r="C141" t="s">
        <v>17</v>
      </c>
      <c r="D141" s="1">
        <v>298.8</v>
      </c>
      <c r="E141" s="1">
        <v>308.60000000000002</v>
      </c>
      <c r="F141" s="2">
        <v>1268</v>
      </c>
      <c r="G141" s="1">
        <f>2*PI()*Predictive_Maintenance_Data[[#This Row],[Rotational speed '[rpm']]]/60</f>
        <v>132.7846494917286</v>
      </c>
      <c r="H141" s="1">
        <v>55.8</v>
      </c>
      <c r="I141" s="1">
        <f t="shared" si="2"/>
        <v>9.8000000000000114</v>
      </c>
      <c r="J141" s="1">
        <f>Predictive_Maintenance_Data[[#This Row],[Torque '[Nm']]]*Predictive_Maintenance_Data[[#This Row],[Angular velocity '[rad/s']]]/1000</f>
        <v>7.4093834416384556</v>
      </c>
      <c r="K141" s="2">
        <v>155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/>
      <c r="S141"/>
    </row>
    <row r="142" spans="1:19" x14ac:dyDescent="0.3">
      <c r="A142">
        <v>141</v>
      </c>
      <c r="B142" t="s">
        <v>157</v>
      </c>
      <c r="C142" t="s">
        <v>17</v>
      </c>
      <c r="D142" s="1">
        <v>298.8</v>
      </c>
      <c r="E142" s="1">
        <v>308.60000000000002</v>
      </c>
      <c r="F142" s="2">
        <v>1511</v>
      </c>
      <c r="G142" s="1">
        <f>2*PI()*Predictive_Maintenance_Data[[#This Row],[Rotational speed '[rpm']]]/60</f>
        <v>158.23154998580591</v>
      </c>
      <c r="H142" s="1">
        <v>36.1</v>
      </c>
      <c r="I142" s="1">
        <f t="shared" si="2"/>
        <v>9.8000000000000114</v>
      </c>
      <c r="J142" s="1">
        <f>Predictive_Maintenance_Data[[#This Row],[Torque '[Nm']]]*Predictive_Maintenance_Data[[#This Row],[Angular velocity '[rad/s']]]/1000</f>
        <v>5.7121589544875935</v>
      </c>
      <c r="K142" s="2">
        <v>157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/>
      <c r="S142"/>
    </row>
    <row r="143" spans="1:19" x14ac:dyDescent="0.3">
      <c r="A143">
        <v>142</v>
      </c>
      <c r="B143" t="s">
        <v>158</v>
      </c>
      <c r="C143" t="s">
        <v>17</v>
      </c>
      <c r="D143" s="1">
        <v>298.7</v>
      </c>
      <c r="E143" s="1">
        <v>308.5</v>
      </c>
      <c r="F143" s="2">
        <v>1544</v>
      </c>
      <c r="G143" s="1">
        <f>2*PI()*Predictive_Maintenance_Data[[#This Row],[Rotational speed '[rpm']]]/60</f>
        <v>161.68730190475469</v>
      </c>
      <c r="H143" s="1">
        <v>35.200000000000003</v>
      </c>
      <c r="I143" s="1">
        <f t="shared" si="2"/>
        <v>9.8000000000000114</v>
      </c>
      <c r="J143" s="1">
        <f>Predictive_Maintenance_Data[[#This Row],[Torque '[Nm']]]*Predictive_Maintenance_Data[[#This Row],[Angular velocity '[rad/s']]]/1000</f>
        <v>5.6913930270473658</v>
      </c>
      <c r="K143" s="2">
        <v>159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/>
      <c r="S143"/>
    </row>
    <row r="144" spans="1:19" x14ac:dyDescent="0.3">
      <c r="A144">
        <v>143</v>
      </c>
      <c r="B144" t="s">
        <v>159</v>
      </c>
      <c r="C144" t="s">
        <v>15</v>
      </c>
      <c r="D144" s="1">
        <v>298.60000000000002</v>
      </c>
      <c r="E144" s="1">
        <v>308.39999999999998</v>
      </c>
      <c r="F144" s="2">
        <v>1778</v>
      </c>
      <c r="G144" s="1">
        <f>2*PI()*Predictive_Maintenance_Data[[#This Row],[Rotational speed '[rpm']]]/60</f>
        <v>186.19172460275507</v>
      </c>
      <c r="H144" s="1">
        <v>28.2</v>
      </c>
      <c r="I144" s="1">
        <f t="shared" si="2"/>
        <v>9.7999999999999545</v>
      </c>
      <c r="J144" s="1">
        <f>Predictive_Maintenance_Data[[#This Row],[Torque '[Nm']]]*Predictive_Maintenance_Data[[#This Row],[Angular velocity '[rad/s']]]/1000</f>
        <v>5.2506066337976929</v>
      </c>
      <c r="K144" s="2">
        <v>161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/>
      <c r="S144"/>
    </row>
    <row r="145" spans="1:19" x14ac:dyDescent="0.3">
      <c r="A145">
        <v>144</v>
      </c>
      <c r="B145" t="s">
        <v>160</v>
      </c>
      <c r="C145" t="s">
        <v>27</v>
      </c>
      <c r="D145" s="1">
        <v>298.60000000000002</v>
      </c>
      <c r="E145" s="1">
        <v>308.39999999999998</v>
      </c>
      <c r="F145" s="2">
        <v>1407</v>
      </c>
      <c r="G145" s="1">
        <f>2*PI()*Predictive_Maintenance_Data[[#This Row],[Rotational speed '[rpm']]]/60</f>
        <v>147.34069545336129</v>
      </c>
      <c r="H145" s="1">
        <v>50.5</v>
      </c>
      <c r="I145" s="1">
        <f t="shared" si="2"/>
        <v>9.7999999999999545</v>
      </c>
      <c r="J145" s="1">
        <f>Predictive_Maintenance_Data[[#This Row],[Torque '[Nm']]]*Predictive_Maintenance_Data[[#This Row],[Angular velocity '[rad/s']]]/1000</f>
        <v>7.4407051203947452</v>
      </c>
      <c r="K145" s="2">
        <v>164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/>
      <c r="S145"/>
    </row>
    <row r="146" spans="1:19" x14ac:dyDescent="0.3">
      <c r="A146">
        <v>145</v>
      </c>
      <c r="B146" t="s">
        <v>161</v>
      </c>
      <c r="C146" t="s">
        <v>15</v>
      </c>
      <c r="D146" s="1">
        <v>298.60000000000002</v>
      </c>
      <c r="E146" s="1">
        <v>308.39999999999998</v>
      </c>
      <c r="F146" s="2">
        <v>1391</v>
      </c>
      <c r="G146" s="1">
        <f>2*PI()*Predictive_Maintenance_Data[[#This Row],[Rotational speed '[rpm']]]/60</f>
        <v>145.66517937144675</v>
      </c>
      <c r="H146" s="1">
        <v>42.4</v>
      </c>
      <c r="I146" s="1">
        <f t="shared" si="2"/>
        <v>9.7999999999999545</v>
      </c>
      <c r="J146" s="1">
        <f>Predictive_Maintenance_Data[[#This Row],[Torque '[Nm']]]*Predictive_Maintenance_Data[[#This Row],[Angular velocity '[rad/s']]]/1000</f>
        <v>6.1762036053493423</v>
      </c>
      <c r="K146" s="2">
        <v>169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/>
      <c r="S146"/>
    </row>
    <row r="147" spans="1:19" x14ac:dyDescent="0.3">
      <c r="A147">
        <v>146</v>
      </c>
      <c r="B147" t="s">
        <v>162</v>
      </c>
      <c r="C147" t="s">
        <v>17</v>
      </c>
      <c r="D147" s="1">
        <v>298.5</v>
      </c>
      <c r="E147" s="1">
        <v>308.39999999999998</v>
      </c>
      <c r="F147" s="2">
        <v>1513</v>
      </c>
      <c r="G147" s="1">
        <f>2*PI()*Predictive_Maintenance_Data[[#This Row],[Rotational speed '[rpm']]]/60</f>
        <v>158.44098949604523</v>
      </c>
      <c r="H147" s="1">
        <v>33.6</v>
      </c>
      <c r="I147" s="1">
        <f t="shared" si="2"/>
        <v>9.8999999999999773</v>
      </c>
      <c r="J147" s="1">
        <f>Predictive_Maintenance_Data[[#This Row],[Torque '[Nm']]]*Predictive_Maintenance_Data[[#This Row],[Angular velocity '[rad/s']]]/1000</f>
        <v>5.3236172470671201</v>
      </c>
      <c r="K147" s="2">
        <v>172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/>
      <c r="S147"/>
    </row>
    <row r="148" spans="1:19" x14ac:dyDescent="0.3">
      <c r="A148">
        <v>147</v>
      </c>
      <c r="B148" t="s">
        <v>163</v>
      </c>
      <c r="C148" t="s">
        <v>27</v>
      </c>
      <c r="D148" s="1">
        <v>298.5</v>
      </c>
      <c r="E148" s="1">
        <v>308.39999999999998</v>
      </c>
      <c r="F148" s="2">
        <v>1612</v>
      </c>
      <c r="G148" s="1">
        <f>2*PI()*Predictive_Maintenance_Data[[#This Row],[Rotational speed '[rpm']]]/60</f>
        <v>168.80824525289154</v>
      </c>
      <c r="H148" s="1">
        <v>36.1</v>
      </c>
      <c r="I148" s="1">
        <f t="shared" si="2"/>
        <v>9.8999999999999773</v>
      </c>
      <c r="J148" s="1">
        <f>Predictive_Maintenance_Data[[#This Row],[Torque '[Nm']]]*Predictive_Maintenance_Data[[#This Row],[Angular velocity '[rad/s']]]/1000</f>
        <v>6.093977653629385</v>
      </c>
      <c r="K148" s="2">
        <v>174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/>
      <c r="S148"/>
    </row>
    <row r="149" spans="1:19" x14ac:dyDescent="0.3">
      <c r="A149">
        <v>148</v>
      </c>
      <c r="B149" t="s">
        <v>164</v>
      </c>
      <c r="C149" t="s">
        <v>17</v>
      </c>
      <c r="D149" s="1">
        <v>298.39999999999998</v>
      </c>
      <c r="E149" s="1">
        <v>308.39999999999998</v>
      </c>
      <c r="F149" s="2">
        <v>1515</v>
      </c>
      <c r="G149" s="1">
        <f>2*PI()*Predictive_Maintenance_Data[[#This Row],[Rotational speed '[rpm']]]/60</f>
        <v>158.65042900628455</v>
      </c>
      <c r="H149" s="1">
        <v>40.1</v>
      </c>
      <c r="I149" s="1">
        <f t="shared" si="2"/>
        <v>10</v>
      </c>
      <c r="J149" s="1">
        <f>Predictive_Maintenance_Data[[#This Row],[Torque '[Nm']]]*Predictive_Maintenance_Data[[#This Row],[Angular velocity '[rad/s']]]/1000</f>
        <v>6.3618822031520113</v>
      </c>
      <c r="K149" s="2">
        <v>179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/>
      <c r="S149"/>
    </row>
    <row r="150" spans="1:19" x14ac:dyDescent="0.3">
      <c r="A150">
        <v>149</v>
      </c>
      <c r="B150" t="s">
        <v>165</v>
      </c>
      <c r="C150" t="s">
        <v>15</v>
      </c>
      <c r="D150" s="1">
        <v>298.3</v>
      </c>
      <c r="E150" s="1">
        <v>308.3</v>
      </c>
      <c r="F150" s="2">
        <v>1379</v>
      </c>
      <c r="G150" s="1">
        <f>2*PI()*Predictive_Maintenance_Data[[#This Row],[Rotational speed '[rpm']]]/60</f>
        <v>144.40854231001083</v>
      </c>
      <c r="H150" s="1">
        <v>48</v>
      </c>
      <c r="I150" s="1">
        <f t="shared" si="2"/>
        <v>10</v>
      </c>
      <c r="J150" s="1">
        <f>Predictive_Maintenance_Data[[#This Row],[Torque '[Nm']]]*Predictive_Maintenance_Data[[#This Row],[Angular velocity '[rad/s']]]/1000</f>
        <v>6.9316100308805195</v>
      </c>
      <c r="K150" s="2">
        <v>181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/>
      <c r="S150"/>
    </row>
    <row r="151" spans="1:19" x14ac:dyDescent="0.3">
      <c r="A151">
        <v>150</v>
      </c>
      <c r="B151" t="s">
        <v>166</v>
      </c>
      <c r="C151" t="s">
        <v>17</v>
      </c>
      <c r="D151" s="1">
        <v>298.39999999999998</v>
      </c>
      <c r="E151" s="1">
        <v>308.3</v>
      </c>
      <c r="F151" s="2">
        <v>1473</v>
      </c>
      <c r="G151" s="1">
        <f>2*PI()*Predictive_Maintenance_Data[[#This Row],[Rotational speed '[rpm']]]/60</f>
        <v>154.25219929125885</v>
      </c>
      <c r="H151" s="1">
        <v>39.9</v>
      </c>
      <c r="I151" s="1">
        <f t="shared" si="2"/>
        <v>9.9000000000000341</v>
      </c>
      <c r="J151" s="1">
        <f>Predictive_Maintenance_Data[[#This Row],[Torque '[Nm']]]*Predictive_Maintenance_Data[[#This Row],[Angular velocity '[rad/s']]]/1000</f>
        <v>6.1546627517212285</v>
      </c>
      <c r="K151" s="2">
        <v>184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/>
      <c r="S151"/>
    </row>
    <row r="152" spans="1:19" x14ac:dyDescent="0.3">
      <c r="A152">
        <v>151</v>
      </c>
      <c r="B152" t="s">
        <v>167</v>
      </c>
      <c r="C152" t="s">
        <v>17</v>
      </c>
      <c r="D152" s="1">
        <v>298.39999999999998</v>
      </c>
      <c r="E152" s="1">
        <v>308.3</v>
      </c>
      <c r="F152" s="2">
        <v>1422</v>
      </c>
      <c r="G152" s="1">
        <f>2*PI()*Predictive_Maintenance_Data[[#This Row],[Rotational speed '[rpm']]]/60</f>
        <v>148.91149178015618</v>
      </c>
      <c r="H152" s="1">
        <v>42.7</v>
      </c>
      <c r="I152" s="1">
        <f t="shared" si="2"/>
        <v>9.9000000000000341</v>
      </c>
      <c r="J152" s="1">
        <f>Predictive_Maintenance_Data[[#This Row],[Torque '[Nm']]]*Predictive_Maintenance_Data[[#This Row],[Angular velocity '[rad/s']]]/1000</f>
        <v>6.3585206990126695</v>
      </c>
      <c r="K152" s="2">
        <v>186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/>
      <c r="S152"/>
    </row>
    <row r="153" spans="1:19" x14ac:dyDescent="0.3">
      <c r="A153">
        <v>152</v>
      </c>
      <c r="B153" t="s">
        <v>168</v>
      </c>
      <c r="C153" t="s">
        <v>15</v>
      </c>
      <c r="D153" s="1">
        <v>298.39999999999998</v>
      </c>
      <c r="E153" s="1">
        <v>308.2</v>
      </c>
      <c r="F153" s="2">
        <v>1463</v>
      </c>
      <c r="G153" s="1">
        <f>2*PI()*Predictive_Maintenance_Data[[#This Row],[Rotational speed '[rpm']]]/60</f>
        <v>153.20500174006227</v>
      </c>
      <c r="H153" s="1">
        <v>37.6</v>
      </c>
      <c r="I153" s="1">
        <f t="shared" si="2"/>
        <v>9.8000000000000114</v>
      </c>
      <c r="J153" s="1">
        <f>Predictive_Maintenance_Data[[#This Row],[Torque '[Nm']]]*Predictive_Maintenance_Data[[#This Row],[Angular velocity '[rad/s']]]/1000</f>
        <v>5.7605080654263423</v>
      </c>
      <c r="K153" s="2">
        <v>188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/>
      <c r="S153"/>
    </row>
    <row r="154" spans="1:19" x14ac:dyDescent="0.3">
      <c r="A154">
        <v>153</v>
      </c>
      <c r="B154" t="s">
        <v>169</v>
      </c>
      <c r="C154" t="s">
        <v>15</v>
      </c>
      <c r="D154" s="1">
        <v>298.39999999999998</v>
      </c>
      <c r="E154" s="1">
        <v>308.2</v>
      </c>
      <c r="F154" s="2">
        <v>1584</v>
      </c>
      <c r="G154" s="1">
        <f>2*PI()*Predictive_Maintenance_Data[[#This Row],[Rotational speed '[rpm']]]/60</f>
        <v>165.87609210954108</v>
      </c>
      <c r="H154" s="1">
        <v>41</v>
      </c>
      <c r="I154" s="1">
        <f t="shared" si="2"/>
        <v>9.8000000000000114</v>
      </c>
      <c r="J154" s="1">
        <f>Predictive_Maintenance_Data[[#This Row],[Torque '[Nm']]]*Predictive_Maintenance_Data[[#This Row],[Angular velocity '[rad/s']]]/1000</f>
        <v>6.8009197764911837</v>
      </c>
      <c r="K154" s="2">
        <v>191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/>
      <c r="S154"/>
    </row>
    <row r="155" spans="1:19" x14ac:dyDescent="0.3">
      <c r="A155">
        <v>154</v>
      </c>
      <c r="B155" t="s">
        <v>170</v>
      </c>
      <c r="C155" t="s">
        <v>17</v>
      </c>
      <c r="D155" s="1">
        <v>298.39999999999998</v>
      </c>
      <c r="E155" s="1">
        <v>308.2</v>
      </c>
      <c r="F155" s="2">
        <v>1850</v>
      </c>
      <c r="G155" s="1">
        <f>2*PI()*Predictive_Maintenance_Data[[#This Row],[Rotational speed '[rpm']]]/60</f>
        <v>193.73154697137059</v>
      </c>
      <c r="H155" s="1">
        <v>27</v>
      </c>
      <c r="I155" s="1">
        <f t="shared" si="2"/>
        <v>9.8000000000000114</v>
      </c>
      <c r="J155" s="1">
        <f>Predictive_Maintenance_Data[[#This Row],[Torque '[Nm']]]*Predictive_Maintenance_Data[[#This Row],[Angular velocity '[rad/s']]]/1000</f>
        <v>5.2307517682270062</v>
      </c>
      <c r="K155" s="2">
        <v>194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/>
      <c r="S155"/>
    </row>
    <row r="156" spans="1:19" x14ac:dyDescent="0.3">
      <c r="A156">
        <v>155</v>
      </c>
      <c r="B156" t="s">
        <v>171</v>
      </c>
      <c r="C156" t="s">
        <v>17</v>
      </c>
      <c r="D156" s="1">
        <v>298.39999999999998</v>
      </c>
      <c r="E156" s="1">
        <v>308.2</v>
      </c>
      <c r="F156" s="2">
        <v>1528</v>
      </c>
      <c r="G156" s="1">
        <f>2*PI()*Predictive_Maintenance_Data[[#This Row],[Rotational speed '[rpm']]]/60</f>
        <v>160.01178582284012</v>
      </c>
      <c r="H156" s="1">
        <v>36.200000000000003</v>
      </c>
      <c r="I156" s="1">
        <f t="shared" si="2"/>
        <v>9.8000000000000114</v>
      </c>
      <c r="J156" s="1">
        <f>Predictive_Maintenance_Data[[#This Row],[Torque '[Nm']]]*Predictive_Maintenance_Data[[#This Row],[Angular velocity '[rad/s']]]/1000</f>
        <v>5.7924266467868133</v>
      </c>
      <c r="K156" s="2">
        <v>196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/>
      <c r="S156"/>
    </row>
    <row r="157" spans="1:19" x14ac:dyDescent="0.3">
      <c r="A157">
        <v>156</v>
      </c>
      <c r="B157" t="s">
        <v>172</v>
      </c>
      <c r="C157" t="s">
        <v>27</v>
      </c>
      <c r="D157" s="1">
        <v>298.39999999999998</v>
      </c>
      <c r="E157" s="1">
        <v>308.2</v>
      </c>
      <c r="F157" s="2">
        <v>1987</v>
      </c>
      <c r="G157" s="1">
        <f>2*PI()*Predictive_Maintenance_Data[[#This Row],[Rotational speed '[rpm']]]/60</f>
        <v>208.07815342276396</v>
      </c>
      <c r="H157" s="1">
        <v>19.8</v>
      </c>
      <c r="I157" s="1">
        <f t="shared" si="2"/>
        <v>9.8000000000000114</v>
      </c>
      <c r="J157" s="1">
        <f>Predictive_Maintenance_Data[[#This Row],[Torque '[Nm']]]*Predictive_Maintenance_Data[[#This Row],[Angular velocity '[rad/s']]]/1000</f>
        <v>4.1199474377707261</v>
      </c>
      <c r="K157" s="2">
        <v>198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/>
      <c r="S157"/>
    </row>
    <row r="158" spans="1:19" x14ac:dyDescent="0.3">
      <c r="A158">
        <v>157</v>
      </c>
      <c r="B158" t="s">
        <v>173</v>
      </c>
      <c r="C158" t="s">
        <v>15</v>
      </c>
      <c r="D158" s="1">
        <v>298.39999999999998</v>
      </c>
      <c r="E158" s="1">
        <v>308.10000000000002</v>
      </c>
      <c r="F158" s="2">
        <v>1495</v>
      </c>
      <c r="G158" s="1">
        <f>2*PI()*Predictive_Maintenance_Data[[#This Row],[Rotational speed '[rpm']]]/60</f>
        <v>156.55603390389135</v>
      </c>
      <c r="H158" s="1">
        <v>46</v>
      </c>
      <c r="I158" s="1">
        <f t="shared" si="2"/>
        <v>9.7000000000000455</v>
      </c>
      <c r="J158" s="1">
        <f>Predictive_Maintenance_Data[[#This Row],[Torque '[Nm']]]*Predictive_Maintenance_Data[[#This Row],[Angular velocity '[rad/s']]]/1000</f>
        <v>7.2015775595790021</v>
      </c>
      <c r="K158" s="2">
        <v>203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/>
      <c r="S158"/>
    </row>
    <row r="159" spans="1:19" x14ac:dyDescent="0.3">
      <c r="A159">
        <v>158</v>
      </c>
      <c r="B159" t="s">
        <v>174</v>
      </c>
      <c r="C159" t="s">
        <v>27</v>
      </c>
      <c r="D159" s="1">
        <v>298.39999999999998</v>
      </c>
      <c r="E159" s="1">
        <v>308.2</v>
      </c>
      <c r="F159" s="2">
        <v>1478</v>
      </c>
      <c r="G159" s="1">
        <f>2*PI()*Predictive_Maintenance_Data[[#This Row],[Rotational speed '[rpm']]]/60</f>
        <v>154.77579806685713</v>
      </c>
      <c r="H159" s="1">
        <v>43.5</v>
      </c>
      <c r="I159" s="1">
        <f t="shared" si="2"/>
        <v>9.8000000000000114</v>
      </c>
      <c r="J159" s="1">
        <f>Predictive_Maintenance_Data[[#This Row],[Torque '[Nm']]]*Predictive_Maintenance_Data[[#This Row],[Angular velocity '[rad/s']]]/1000</f>
        <v>6.7327472159082857</v>
      </c>
      <c r="K159" s="2">
        <v>206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/>
      <c r="S159"/>
    </row>
    <row r="160" spans="1:19" x14ac:dyDescent="0.3">
      <c r="A160">
        <v>159</v>
      </c>
      <c r="B160" t="s">
        <v>175</v>
      </c>
      <c r="C160" t="s">
        <v>15</v>
      </c>
      <c r="D160" s="1">
        <v>298.39999999999998</v>
      </c>
      <c r="E160" s="1">
        <v>308.2</v>
      </c>
      <c r="F160" s="2">
        <v>1499</v>
      </c>
      <c r="G160" s="1">
        <f>2*PI()*Predictive_Maintenance_Data[[#This Row],[Rotational speed '[rpm']]]/60</f>
        <v>156.97491292436999</v>
      </c>
      <c r="H160" s="1">
        <v>40</v>
      </c>
      <c r="I160" s="1">
        <f t="shared" si="2"/>
        <v>9.8000000000000114</v>
      </c>
      <c r="J160" s="1">
        <f>Predictive_Maintenance_Data[[#This Row],[Torque '[Nm']]]*Predictive_Maintenance_Data[[#This Row],[Angular velocity '[rad/s']]]/1000</f>
        <v>6.2789965169747992</v>
      </c>
      <c r="K160" s="2">
        <v>211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/>
      <c r="S160"/>
    </row>
    <row r="161" spans="1:19" x14ac:dyDescent="0.3">
      <c r="A161">
        <v>160</v>
      </c>
      <c r="B161" t="s">
        <v>176</v>
      </c>
      <c r="C161" t="s">
        <v>17</v>
      </c>
      <c r="D161" s="1">
        <v>298.39999999999998</v>
      </c>
      <c r="E161" s="1">
        <v>308.2</v>
      </c>
      <c r="F161" s="2">
        <v>1471</v>
      </c>
      <c r="G161" s="1">
        <f>2*PI()*Predictive_Maintenance_Data[[#This Row],[Rotational speed '[rpm']]]/60</f>
        <v>154.04275978101953</v>
      </c>
      <c r="H161" s="1">
        <v>47</v>
      </c>
      <c r="I161" s="1">
        <f t="shared" si="2"/>
        <v>9.8000000000000114</v>
      </c>
      <c r="J161" s="1">
        <f>Predictive_Maintenance_Data[[#This Row],[Torque '[Nm']]]*Predictive_Maintenance_Data[[#This Row],[Angular velocity '[rad/s']]]/1000</f>
        <v>7.2400097097079179</v>
      </c>
      <c r="K161" s="2">
        <v>214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/>
      <c r="S161"/>
    </row>
    <row r="162" spans="1:19" x14ac:dyDescent="0.3">
      <c r="A162">
        <v>161</v>
      </c>
      <c r="B162" t="s">
        <v>177</v>
      </c>
      <c r="C162" t="s">
        <v>17</v>
      </c>
      <c r="D162" s="1">
        <v>298.39999999999998</v>
      </c>
      <c r="E162" s="1">
        <v>308.2</v>
      </c>
      <c r="F162" s="2">
        <v>1282</v>
      </c>
      <c r="G162" s="1">
        <f>2*PI()*Predictive_Maintenance_Data[[#This Row],[Rotational speed '[rpm']]]/60</f>
        <v>134.25072606340385</v>
      </c>
      <c r="H162" s="1">
        <v>60.7</v>
      </c>
      <c r="I162" s="1">
        <f t="shared" si="2"/>
        <v>9.8000000000000114</v>
      </c>
      <c r="J162" s="1">
        <f>Predictive_Maintenance_Data[[#This Row],[Torque '[Nm']]]*Predictive_Maintenance_Data[[#This Row],[Angular velocity '[rad/s']]]/1000</f>
        <v>8.1490190720486133</v>
      </c>
      <c r="K162" s="2">
        <v>216</v>
      </c>
      <c r="L162" s="2">
        <v>1</v>
      </c>
      <c r="M162" s="2">
        <v>0</v>
      </c>
      <c r="N162" s="2">
        <v>0</v>
      </c>
      <c r="O162" s="2">
        <v>0</v>
      </c>
      <c r="P162" s="2">
        <v>1</v>
      </c>
      <c r="Q162" s="2">
        <v>0</v>
      </c>
      <c r="R162"/>
      <c r="S162"/>
    </row>
    <row r="163" spans="1:19" x14ac:dyDescent="0.3">
      <c r="A163">
        <v>162</v>
      </c>
      <c r="B163" t="s">
        <v>178</v>
      </c>
      <c r="C163" t="s">
        <v>17</v>
      </c>
      <c r="D163" s="1">
        <v>298.3</v>
      </c>
      <c r="E163" s="1">
        <v>308.10000000000002</v>
      </c>
      <c r="F163" s="2">
        <v>1412</v>
      </c>
      <c r="G163" s="1">
        <f>2*PI()*Predictive_Maintenance_Data[[#This Row],[Rotational speed '[rpm']]]/60</f>
        <v>147.86429422895961</v>
      </c>
      <c r="H163" s="1">
        <v>52.3</v>
      </c>
      <c r="I163" s="1">
        <f t="shared" si="2"/>
        <v>9.8000000000000114</v>
      </c>
      <c r="J163" s="1">
        <f>Predictive_Maintenance_Data[[#This Row],[Torque '[Nm']]]*Predictive_Maintenance_Data[[#This Row],[Angular velocity '[rad/s']]]/1000</f>
        <v>7.7333025881745874</v>
      </c>
      <c r="K163" s="2">
        <v>218</v>
      </c>
      <c r="L163" s="2">
        <v>1</v>
      </c>
      <c r="M163" s="2">
        <v>0</v>
      </c>
      <c r="N163" s="2">
        <v>0</v>
      </c>
      <c r="O163" s="2">
        <v>0</v>
      </c>
      <c r="P163" s="2">
        <v>1</v>
      </c>
      <c r="Q163" s="2">
        <v>0</v>
      </c>
      <c r="R163"/>
      <c r="S163"/>
    </row>
    <row r="164" spans="1:19" x14ac:dyDescent="0.3">
      <c r="A164">
        <v>163</v>
      </c>
      <c r="B164" t="s">
        <v>179</v>
      </c>
      <c r="C164" t="s">
        <v>17</v>
      </c>
      <c r="D164" s="1">
        <v>298.3</v>
      </c>
      <c r="E164" s="1">
        <v>308.10000000000002</v>
      </c>
      <c r="F164" s="2">
        <v>1586</v>
      </c>
      <c r="G164" s="1">
        <f>2*PI()*Predictive_Maintenance_Data[[#This Row],[Rotational speed '[rpm']]]/60</f>
        <v>166.0855316197804</v>
      </c>
      <c r="H164" s="1">
        <v>35.5</v>
      </c>
      <c r="I164" s="1">
        <f t="shared" si="2"/>
        <v>9.8000000000000114</v>
      </c>
      <c r="J164" s="1">
        <f>Predictive_Maintenance_Data[[#This Row],[Torque '[Nm']]]*Predictive_Maintenance_Data[[#This Row],[Angular velocity '[rad/s']]]/1000</f>
        <v>5.8960363725022047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/>
      <c r="S164"/>
    </row>
    <row r="165" spans="1:19" x14ac:dyDescent="0.3">
      <c r="A165">
        <v>164</v>
      </c>
      <c r="B165" t="s">
        <v>180</v>
      </c>
      <c r="C165" t="s">
        <v>15</v>
      </c>
      <c r="D165" s="1">
        <v>298.39999999999998</v>
      </c>
      <c r="E165" s="1">
        <v>308.2</v>
      </c>
      <c r="F165" s="2">
        <v>1468</v>
      </c>
      <c r="G165" s="1">
        <f>2*PI()*Predictive_Maintenance_Data[[#This Row],[Rotational speed '[rpm']]]/60</f>
        <v>153.72860051566056</v>
      </c>
      <c r="H165" s="1">
        <v>43.8</v>
      </c>
      <c r="I165" s="1">
        <f t="shared" si="2"/>
        <v>9.8000000000000114</v>
      </c>
      <c r="J165" s="1">
        <f>Predictive_Maintenance_Data[[#This Row],[Torque '[Nm']]]*Predictive_Maintenance_Data[[#This Row],[Angular velocity '[rad/s']]]/1000</f>
        <v>6.7333127025859323</v>
      </c>
      <c r="K165" s="2">
        <v>2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/>
      <c r="S165"/>
    </row>
    <row r="166" spans="1:19" x14ac:dyDescent="0.3">
      <c r="A166">
        <v>165</v>
      </c>
      <c r="B166" t="s">
        <v>181</v>
      </c>
      <c r="C166" t="s">
        <v>15</v>
      </c>
      <c r="D166" s="1">
        <v>298.5</v>
      </c>
      <c r="E166" s="1">
        <v>308.3</v>
      </c>
      <c r="F166" s="2">
        <v>1440</v>
      </c>
      <c r="G166" s="1">
        <f>2*PI()*Predictive_Maintenance_Data[[#This Row],[Rotational speed '[rpm']]]/60</f>
        <v>150.79644737231007</v>
      </c>
      <c r="H166" s="1">
        <v>43.6</v>
      </c>
      <c r="I166" s="1">
        <f t="shared" si="2"/>
        <v>9.8000000000000114</v>
      </c>
      <c r="J166" s="1">
        <f>Predictive_Maintenance_Data[[#This Row],[Torque '[Nm']]]*Predictive_Maintenance_Data[[#This Row],[Angular velocity '[rad/s']]]/1000</f>
        <v>6.5747251054327185</v>
      </c>
      <c r="K166" s="2">
        <v>5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/>
      <c r="S166"/>
    </row>
    <row r="167" spans="1:19" x14ac:dyDescent="0.3">
      <c r="A167">
        <v>166</v>
      </c>
      <c r="B167" t="s">
        <v>182</v>
      </c>
      <c r="C167" t="s">
        <v>17</v>
      </c>
      <c r="D167" s="1">
        <v>298.5</v>
      </c>
      <c r="E167" s="1">
        <v>308.39999999999998</v>
      </c>
      <c r="F167" s="2">
        <v>1733</v>
      </c>
      <c r="G167" s="1">
        <f>2*PI()*Predictive_Maintenance_Data[[#This Row],[Rotational speed '[rpm']]]/60</f>
        <v>181.47933562237037</v>
      </c>
      <c r="H167" s="1">
        <v>26</v>
      </c>
      <c r="I167" s="1">
        <f t="shared" si="2"/>
        <v>9.8999999999999773</v>
      </c>
      <c r="J167" s="1">
        <f>Predictive_Maintenance_Data[[#This Row],[Torque '[Nm']]]*Predictive_Maintenance_Data[[#This Row],[Angular velocity '[rad/s']]]/1000</f>
        <v>4.7184627261816292</v>
      </c>
      <c r="K167" s="2">
        <v>8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/>
      <c r="S167"/>
    </row>
    <row r="168" spans="1:19" x14ac:dyDescent="0.3">
      <c r="A168">
        <v>167</v>
      </c>
      <c r="B168" t="s">
        <v>183</v>
      </c>
      <c r="C168" t="s">
        <v>27</v>
      </c>
      <c r="D168" s="1">
        <v>298.39999999999998</v>
      </c>
      <c r="E168" s="1">
        <v>308.2</v>
      </c>
      <c r="F168" s="2">
        <v>1612</v>
      </c>
      <c r="G168" s="1">
        <f>2*PI()*Predictive_Maintenance_Data[[#This Row],[Rotational speed '[rpm']]]/60</f>
        <v>168.80824525289154</v>
      </c>
      <c r="H168" s="1">
        <v>32.6</v>
      </c>
      <c r="I168" s="1">
        <f t="shared" si="2"/>
        <v>9.8000000000000114</v>
      </c>
      <c r="J168" s="1">
        <f>Predictive_Maintenance_Data[[#This Row],[Torque '[Nm']]]*Predictive_Maintenance_Data[[#This Row],[Angular velocity '[rad/s']]]/1000</f>
        <v>5.5031487952442637</v>
      </c>
      <c r="K168" s="2">
        <v>10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/>
      <c r="S168"/>
    </row>
    <row r="169" spans="1:19" x14ac:dyDescent="0.3">
      <c r="A169">
        <v>168</v>
      </c>
      <c r="B169" t="s">
        <v>184</v>
      </c>
      <c r="C169" t="s">
        <v>27</v>
      </c>
      <c r="D169" s="1">
        <v>298.39999999999998</v>
      </c>
      <c r="E169" s="1">
        <v>308.3</v>
      </c>
      <c r="F169" s="2">
        <v>1458</v>
      </c>
      <c r="G169" s="1">
        <f>2*PI()*Predictive_Maintenance_Data[[#This Row],[Rotational speed '[rpm']]]/60</f>
        <v>152.68140296446393</v>
      </c>
      <c r="H169" s="1">
        <v>42.9</v>
      </c>
      <c r="I169" s="1">
        <f t="shared" si="2"/>
        <v>9.9000000000000341</v>
      </c>
      <c r="J169" s="1">
        <f>Predictive_Maintenance_Data[[#This Row],[Torque '[Nm']]]*Predictive_Maintenance_Data[[#This Row],[Angular velocity '[rad/s']]]/1000</f>
        <v>6.5500321871755025</v>
      </c>
      <c r="K169" s="2">
        <v>15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/>
      <c r="S169"/>
    </row>
    <row r="170" spans="1:19" x14ac:dyDescent="0.3">
      <c r="A170">
        <v>169</v>
      </c>
      <c r="B170" t="s">
        <v>185</v>
      </c>
      <c r="C170" t="s">
        <v>17</v>
      </c>
      <c r="D170" s="1">
        <v>298.39999999999998</v>
      </c>
      <c r="E170" s="1">
        <v>308.3</v>
      </c>
      <c r="F170" s="2">
        <v>1433</v>
      </c>
      <c r="G170" s="1">
        <f>2*PI()*Predictive_Maintenance_Data[[#This Row],[Rotational speed '[rpm']]]/60</f>
        <v>150.06340908647243</v>
      </c>
      <c r="H170" s="1">
        <v>62.3</v>
      </c>
      <c r="I170" s="1">
        <f t="shared" si="2"/>
        <v>9.9000000000000341</v>
      </c>
      <c r="J170" s="1">
        <f>Predictive_Maintenance_Data[[#This Row],[Torque '[Nm']]]*Predictive_Maintenance_Data[[#This Row],[Angular velocity '[rad/s']]]/1000</f>
        <v>9.3489503860872318</v>
      </c>
      <c r="K170" s="2">
        <v>20</v>
      </c>
      <c r="L170" s="2">
        <v>1</v>
      </c>
      <c r="M170" s="2">
        <v>0</v>
      </c>
      <c r="N170" s="2">
        <v>0</v>
      </c>
      <c r="O170" s="2">
        <v>1</v>
      </c>
      <c r="P170" s="2">
        <v>0</v>
      </c>
      <c r="Q170" s="2">
        <v>0</v>
      </c>
      <c r="R170"/>
      <c r="S170"/>
    </row>
    <row r="171" spans="1:19" x14ac:dyDescent="0.3">
      <c r="A171">
        <v>170</v>
      </c>
      <c r="B171" t="s">
        <v>186</v>
      </c>
      <c r="C171" t="s">
        <v>17</v>
      </c>
      <c r="D171" s="1">
        <v>298.39999999999998</v>
      </c>
      <c r="E171" s="1">
        <v>308.3</v>
      </c>
      <c r="F171" s="2">
        <v>1318</v>
      </c>
      <c r="G171" s="1">
        <f>2*PI()*Predictive_Maintenance_Data[[#This Row],[Rotational speed '[rpm']]]/60</f>
        <v>138.02063724771156</v>
      </c>
      <c r="H171" s="1">
        <v>59.1</v>
      </c>
      <c r="I171" s="1">
        <f t="shared" si="2"/>
        <v>9.9000000000000341</v>
      </c>
      <c r="J171" s="1">
        <f>Predictive_Maintenance_Data[[#This Row],[Torque '[Nm']]]*Predictive_Maintenance_Data[[#This Row],[Angular velocity '[rad/s']]]/1000</f>
        <v>8.1570196613397545</v>
      </c>
      <c r="K171" s="2">
        <v>22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/>
      <c r="S171"/>
    </row>
    <row r="172" spans="1:19" x14ac:dyDescent="0.3">
      <c r="A172">
        <v>171</v>
      </c>
      <c r="B172" t="s">
        <v>187</v>
      </c>
      <c r="C172" t="s">
        <v>15</v>
      </c>
      <c r="D172" s="1">
        <v>298.39999999999998</v>
      </c>
      <c r="E172" s="1">
        <v>308.2</v>
      </c>
      <c r="F172" s="2">
        <v>1610</v>
      </c>
      <c r="G172" s="1">
        <f>2*PI()*Predictive_Maintenance_Data[[#This Row],[Rotational speed '[rpm']]]/60</f>
        <v>168.59880574265222</v>
      </c>
      <c r="H172" s="1">
        <v>35</v>
      </c>
      <c r="I172" s="1">
        <f t="shared" si="2"/>
        <v>9.8000000000000114</v>
      </c>
      <c r="J172" s="1">
        <f>Predictive_Maintenance_Data[[#This Row],[Torque '[Nm']]]*Predictive_Maintenance_Data[[#This Row],[Angular velocity '[rad/s']]]/1000</f>
        <v>5.900958200992827</v>
      </c>
      <c r="K172" s="2">
        <v>24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/>
      <c r="S172"/>
    </row>
    <row r="173" spans="1:19" x14ac:dyDescent="0.3">
      <c r="A173">
        <v>172</v>
      </c>
      <c r="B173" t="s">
        <v>188</v>
      </c>
      <c r="C173" t="s">
        <v>17</v>
      </c>
      <c r="D173" s="1">
        <v>298.2</v>
      </c>
      <c r="E173" s="1">
        <v>308.10000000000002</v>
      </c>
      <c r="F173" s="2">
        <v>1462</v>
      </c>
      <c r="G173" s="1">
        <f>2*PI()*Predictive_Maintenance_Data[[#This Row],[Rotational speed '[rpm']]]/60</f>
        <v>153.1002819849426</v>
      </c>
      <c r="H173" s="1">
        <v>50.8</v>
      </c>
      <c r="I173" s="1">
        <f t="shared" si="2"/>
        <v>9.9000000000000341</v>
      </c>
      <c r="J173" s="1">
        <f>Predictive_Maintenance_Data[[#This Row],[Torque '[Nm']]]*Predictive_Maintenance_Data[[#This Row],[Angular velocity '[rad/s']]]/1000</f>
        <v>7.7774943248350841</v>
      </c>
      <c r="K173" s="2">
        <v>27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/>
      <c r="S173"/>
    </row>
    <row r="174" spans="1:19" x14ac:dyDescent="0.3">
      <c r="A174">
        <v>173</v>
      </c>
      <c r="B174" t="s">
        <v>189</v>
      </c>
      <c r="C174" t="s">
        <v>15</v>
      </c>
      <c r="D174" s="1">
        <v>298.10000000000002</v>
      </c>
      <c r="E174" s="1">
        <v>308</v>
      </c>
      <c r="F174" s="2">
        <v>1924</v>
      </c>
      <c r="G174" s="1">
        <f>2*PI()*Predictive_Maintenance_Data[[#This Row],[Rotational speed '[rpm']]]/60</f>
        <v>201.4808088502254</v>
      </c>
      <c r="H174" s="1">
        <v>20.8</v>
      </c>
      <c r="I174" s="1">
        <f t="shared" si="2"/>
        <v>9.8999999999999773</v>
      </c>
      <c r="J174" s="1">
        <f>Predictive_Maintenance_Data[[#This Row],[Torque '[Nm']]]*Predictive_Maintenance_Data[[#This Row],[Angular velocity '[rad/s']]]/1000</f>
        <v>4.1908008240846888</v>
      </c>
      <c r="K174" s="2">
        <v>29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/>
      <c r="S174"/>
    </row>
    <row r="175" spans="1:19" x14ac:dyDescent="0.3">
      <c r="A175">
        <v>174</v>
      </c>
      <c r="B175" t="s">
        <v>190</v>
      </c>
      <c r="C175" t="s">
        <v>15</v>
      </c>
      <c r="D175" s="1">
        <v>298.2</v>
      </c>
      <c r="E175" s="1">
        <v>308</v>
      </c>
      <c r="F175" s="2">
        <v>1591</v>
      </c>
      <c r="G175" s="1">
        <f>2*PI()*Predictive_Maintenance_Data[[#This Row],[Rotational speed '[rpm']]]/60</f>
        <v>166.60913039537868</v>
      </c>
      <c r="H175" s="1">
        <v>33.700000000000003</v>
      </c>
      <c r="I175" s="1">
        <f t="shared" si="2"/>
        <v>9.8000000000000114</v>
      </c>
      <c r="J175" s="1">
        <f>Predictive_Maintenance_Data[[#This Row],[Torque '[Nm']]]*Predictive_Maintenance_Data[[#This Row],[Angular velocity '[rad/s']]]/1000</f>
        <v>5.6147276943242623</v>
      </c>
      <c r="K175" s="2">
        <v>32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/>
      <c r="S175"/>
    </row>
    <row r="176" spans="1:19" x14ac:dyDescent="0.3">
      <c r="A176">
        <v>175</v>
      </c>
      <c r="B176" t="s">
        <v>191</v>
      </c>
      <c r="C176" t="s">
        <v>17</v>
      </c>
      <c r="D176" s="1">
        <v>298.2</v>
      </c>
      <c r="E176" s="1">
        <v>308.10000000000002</v>
      </c>
      <c r="F176" s="2">
        <v>1306</v>
      </c>
      <c r="G176" s="1">
        <f>2*PI()*Predictive_Maintenance_Data[[#This Row],[Rotational speed '[rpm']]]/60</f>
        <v>136.76400018627567</v>
      </c>
      <c r="H176" s="1">
        <v>58.3</v>
      </c>
      <c r="I176" s="1">
        <f t="shared" si="2"/>
        <v>9.9000000000000341</v>
      </c>
      <c r="J176" s="1">
        <f>Predictive_Maintenance_Data[[#This Row],[Torque '[Nm']]]*Predictive_Maintenance_Data[[#This Row],[Angular velocity '[rad/s']]]/1000</f>
        <v>7.9733412108598714</v>
      </c>
      <c r="K176" s="2">
        <v>35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/>
      <c r="S176"/>
    </row>
    <row r="177" spans="1:19" x14ac:dyDescent="0.3">
      <c r="A177">
        <v>176</v>
      </c>
      <c r="B177" t="s">
        <v>192</v>
      </c>
      <c r="C177" t="s">
        <v>17</v>
      </c>
      <c r="D177" s="1">
        <v>298.2</v>
      </c>
      <c r="E177" s="1">
        <v>308.10000000000002</v>
      </c>
      <c r="F177" s="2">
        <v>1382</v>
      </c>
      <c r="G177" s="1">
        <f>2*PI()*Predictive_Maintenance_Data[[#This Row],[Rotational speed '[rpm']]]/60</f>
        <v>144.7227015753698</v>
      </c>
      <c r="H177" s="1">
        <v>43.5</v>
      </c>
      <c r="I177" s="1">
        <f t="shared" si="2"/>
        <v>9.9000000000000341</v>
      </c>
      <c r="J177" s="1">
        <f>Predictive_Maintenance_Data[[#This Row],[Torque '[Nm']]]*Predictive_Maintenance_Data[[#This Row],[Angular velocity '[rad/s']]]/1000</f>
        <v>6.295437518528586</v>
      </c>
      <c r="K177" s="2">
        <v>37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/>
      <c r="S177"/>
    </row>
    <row r="178" spans="1:19" x14ac:dyDescent="0.3">
      <c r="A178">
        <v>177</v>
      </c>
      <c r="B178" t="s">
        <v>193</v>
      </c>
      <c r="C178" t="s">
        <v>17</v>
      </c>
      <c r="D178" s="1">
        <v>298.2</v>
      </c>
      <c r="E178" s="1">
        <v>308.10000000000002</v>
      </c>
      <c r="F178" s="2">
        <v>1618</v>
      </c>
      <c r="G178" s="1">
        <f>2*PI()*Predictive_Maintenance_Data[[#This Row],[Rotational speed '[rpm']]]/60</f>
        <v>169.4365637836095</v>
      </c>
      <c r="H178" s="1">
        <v>34.700000000000003</v>
      </c>
      <c r="I178" s="1">
        <f t="shared" si="2"/>
        <v>9.9000000000000341</v>
      </c>
      <c r="J178" s="1">
        <f>Predictive_Maintenance_Data[[#This Row],[Torque '[Nm']]]*Predictive_Maintenance_Data[[#This Row],[Angular velocity '[rad/s']]]/1000</f>
        <v>5.8794487632912507</v>
      </c>
      <c r="K178" s="2">
        <v>39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/>
      <c r="S178"/>
    </row>
    <row r="179" spans="1:19" x14ac:dyDescent="0.3">
      <c r="A179">
        <v>178</v>
      </c>
      <c r="B179" t="s">
        <v>194</v>
      </c>
      <c r="C179" t="s">
        <v>17</v>
      </c>
      <c r="D179" s="1">
        <v>298.2</v>
      </c>
      <c r="E179" s="1">
        <v>308.2</v>
      </c>
      <c r="F179" s="2">
        <v>1988</v>
      </c>
      <c r="G179" s="1">
        <f>2*PI()*Predictive_Maintenance_Data[[#This Row],[Rotational speed '[rpm']]]/60</f>
        <v>208.18287317788364</v>
      </c>
      <c r="H179" s="1">
        <v>21.4</v>
      </c>
      <c r="I179" s="1">
        <f t="shared" si="2"/>
        <v>10</v>
      </c>
      <c r="J179" s="1">
        <f>Predictive_Maintenance_Data[[#This Row],[Torque '[Nm']]]*Predictive_Maintenance_Data[[#This Row],[Angular velocity '[rad/s']]]/1000</f>
        <v>4.4551134860067094</v>
      </c>
      <c r="K179" s="2">
        <v>41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/>
      <c r="S179"/>
    </row>
    <row r="180" spans="1:19" x14ac:dyDescent="0.3">
      <c r="A180">
        <v>179</v>
      </c>
      <c r="B180" t="s">
        <v>195</v>
      </c>
      <c r="C180" t="s">
        <v>17</v>
      </c>
      <c r="D180" s="1">
        <v>298.2</v>
      </c>
      <c r="E180" s="1">
        <v>308.2</v>
      </c>
      <c r="F180" s="2">
        <v>1436</v>
      </c>
      <c r="G180" s="1">
        <f>2*PI()*Predictive_Maintenance_Data[[#This Row],[Rotational speed '[rpm']]]/60</f>
        <v>150.37756835183143</v>
      </c>
      <c r="H180" s="1">
        <v>50.2</v>
      </c>
      <c r="I180" s="1">
        <f t="shared" si="2"/>
        <v>10</v>
      </c>
      <c r="J180" s="1">
        <f>Predictive_Maintenance_Data[[#This Row],[Torque '[Nm']]]*Predictive_Maintenance_Data[[#This Row],[Angular velocity '[rad/s']]]/1000</f>
        <v>7.5489539312619378</v>
      </c>
      <c r="K180" s="2">
        <v>43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/>
      <c r="S180"/>
    </row>
    <row r="181" spans="1:19" x14ac:dyDescent="0.3">
      <c r="A181">
        <v>180</v>
      </c>
      <c r="B181" t="s">
        <v>196</v>
      </c>
      <c r="C181" t="s">
        <v>17</v>
      </c>
      <c r="D181" s="1">
        <v>298.2</v>
      </c>
      <c r="E181" s="1">
        <v>308.3</v>
      </c>
      <c r="F181" s="2">
        <v>1304</v>
      </c>
      <c r="G181" s="1">
        <f>2*PI()*Predictive_Maintenance_Data[[#This Row],[Rotational speed '[rpm']]]/60</f>
        <v>136.55456067603635</v>
      </c>
      <c r="H181" s="1">
        <v>49.8</v>
      </c>
      <c r="I181" s="1">
        <f t="shared" si="2"/>
        <v>10.100000000000023</v>
      </c>
      <c r="J181" s="1">
        <f>Predictive_Maintenance_Data[[#This Row],[Torque '[Nm']]]*Predictive_Maintenance_Data[[#This Row],[Angular velocity '[rad/s']]]/1000</f>
        <v>6.8004171216666096</v>
      </c>
      <c r="K181" s="2">
        <v>45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/>
      <c r="S181"/>
    </row>
    <row r="182" spans="1:19" x14ac:dyDescent="0.3">
      <c r="A182">
        <v>181</v>
      </c>
      <c r="B182" t="s">
        <v>197</v>
      </c>
      <c r="C182" t="s">
        <v>17</v>
      </c>
      <c r="D182" s="1">
        <v>298.2</v>
      </c>
      <c r="E182" s="1">
        <v>308.3</v>
      </c>
      <c r="F182" s="2">
        <v>1475</v>
      </c>
      <c r="G182" s="1">
        <f>2*PI()*Predictive_Maintenance_Data[[#This Row],[Rotational speed '[rpm']]]/60</f>
        <v>154.46163880149817</v>
      </c>
      <c r="H182" s="1">
        <v>49.9</v>
      </c>
      <c r="I182" s="1">
        <f t="shared" si="2"/>
        <v>10.100000000000023</v>
      </c>
      <c r="J182" s="1">
        <f>Predictive_Maintenance_Data[[#This Row],[Torque '[Nm']]]*Predictive_Maintenance_Data[[#This Row],[Angular velocity '[rad/s']]]/1000</f>
        <v>7.707635776194758</v>
      </c>
      <c r="K182" s="2">
        <v>47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/>
      <c r="S182"/>
    </row>
    <row r="183" spans="1:19" x14ac:dyDescent="0.3">
      <c r="A183">
        <v>182</v>
      </c>
      <c r="B183" t="s">
        <v>198</v>
      </c>
      <c r="C183" t="s">
        <v>27</v>
      </c>
      <c r="D183" s="1">
        <v>298.2</v>
      </c>
      <c r="E183" s="1">
        <v>308.3</v>
      </c>
      <c r="F183" s="2">
        <v>1824</v>
      </c>
      <c r="G183" s="1">
        <f>2*PI()*Predictive_Maintenance_Data[[#This Row],[Rotational speed '[rpm']]]/60</f>
        <v>191.00883333825942</v>
      </c>
      <c r="H183" s="1">
        <v>24.2</v>
      </c>
      <c r="I183" s="1">
        <f t="shared" si="2"/>
        <v>10.100000000000023</v>
      </c>
      <c r="J183" s="1">
        <f>Predictive_Maintenance_Data[[#This Row],[Torque '[Nm']]]*Predictive_Maintenance_Data[[#This Row],[Angular velocity '[rad/s']]]/1000</f>
        <v>4.6224137667858773</v>
      </c>
      <c r="K183" s="2">
        <v>49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/>
      <c r="S183"/>
    </row>
    <row r="184" spans="1:19" x14ac:dyDescent="0.3">
      <c r="A184">
        <v>183</v>
      </c>
      <c r="B184" t="s">
        <v>199</v>
      </c>
      <c r="C184" t="s">
        <v>15</v>
      </c>
      <c r="D184" s="1">
        <v>298.10000000000002</v>
      </c>
      <c r="E184" s="1">
        <v>308.2</v>
      </c>
      <c r="F184" s="2">
        <v>1342</v>
      </c>
      <c r="G184" s="1">
        <f>2*PI()*Predictive_Maintenance_Data[[#This Row],[Rotational speed '[rpm']]]/60</f>
        <v>140.53391137058341</v>
      </c>
      <c r="H184" s="1">
        <v>48.1</v>
      </c>
      <c r="I184" s="1">
        <f t="shared" si="2"/>
        <v>10.099999999999966</v>
      </c>
      <c r="J184" s="1">
        <f>Predictive_Maintenance_Data[[#This Row],[Torque '[Nm']]]*Predictive_Maintenance_Data[[#This Row],[Angular velocity '[rad/s']]]/1000</f>
        <v>6.7596811369250629</v>
      </c>
      <c r="K184" s="2">
        <v>54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/>
      <c r="S184"/>
    </row>
    <row r="185" spans="1:19" x14ac:dyDescent="0.3">
      <c r="A185">
        <v>184</v>
      </c>
      <c r="B185" t="s">
        <v>200</v>
      </c>
      <c r="C185" t="s">
        <v>17</v>
      </c>
      <c r="D185" s="1">
        <v>298.10000000000002</v>
      </c>
      <c r="E185" s="1">
        <v>308.2</v>
      </c>
      <c r="F185" s="2">
        <v>1485</v>
      </c>
      <c r="G185" s="1">
        <f>2*PI()*Predictive_Maintenance_Data[[#This Row],[Rotational speed '[rpm']]]/60</f>
        <v>155.50883635269477</v>
      </c>
      <c r="H185" s="1">
        <v>40.700000000000003</v>
      </c>
      <c r="I185" s="1">
        <f t="shared" si="2"/>
        <v>10.099999999999966</v>
      </c>
      <c r="J185" s="1">
        <f>Predictive_Maintenance_Data[[#This Row],[Torque '[Nm']]]*Predictive_Maintenance_Data[[#This Row],[Angular velocity '[rad/s']]]/1000</f>
        <v>6.3292096395546782</v>
      </c>
      <c r="K185" s="2">
        <v>57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/>
      <c r="S185"/>
    </row>
    <row r="186" spans="1:19" x14ac:dyDescent="0.3">
      <c r="A186">
        <v>185</v>
      </c>
      <c r="B186" t="s">
        <v>201</v>
      </c>
      <c r="C186" t="s">
        <v>17</v>
      </c>
      <c r="D186" s="1">
        <v>298.2</v>
      </c>
      <c r="E186" s="1">
        <v>308.2</v>
      </c>
      <c r="F186" s="2">
        <v>1667</v>
      </c>
      <c r="G186" s="1">
        <f>2*PI()*Predictive_Maintenance_Data[[#This Row],[Rotational speed '[rpm']]]/60</f>
        <v>174.56783178447282</v>
      </c>
      <c r="H186" s="1">
        <v>30.6</v>
      </c>
      <c r="I186" s="1">
        <f t="shared" si="2"/>
        <v>10</v>
      </c>
      <c r="J186" s="1">
        <f>Predictive_Maintenance_Data[[#This Row],[Torque '[Nm']]]*Predictive_Maintenance_Data[[#This Row],[Angular velocity '[rad/s']]]/1000</f>
        <v>5.341775652604869</v>
      </c>
      <c r="K186" s="2">
        <v>59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/>
      <c r="S186"/>
    </row>
    <row r="187" spans="1:19" x14ac:dyDescent="0.3">
      <c r="A187">
        <v>186</v>
      </c>
      <c r="B187" t="s">
        <v>202</v>
      </c>
      <c r="C187" t="s">
        <v>17</v>
      </c>
      <c r="D187" s="1">
        <v>298.2</v>
      </c>
      <c r="E187" s="1">
        <v>308.2</v>
      </c>
      <c r="F187" s="2">
        <v>1446</v>
      </c>
      <c r="G187" s="1">
        <f>2*PI()*Predictive_Maintenance_Data[[#This Row],[Rotational speed '[rpm']]]/60</f>
        <v>151.42476590302803</v>
      </c>
      <c r="H187" s="1">
        <v>38.200000000000003</v>
      </c>
      <c r="I187" s="1">
        <f t="shared" si="2"/>
        <v>10</v>
      </c>
      <c r="J187" s="1">
        <f>Predictive_Maintenance_Data[[#This Row],[Torque '[Nm']]]*Predictive_Maintenance_Data[[#This Row],[Angular velocity '[rad/s']]]/1000</f>
        <v>5.7844260574956712</v>
      </c>
      <c r="K187" s="2">
        <v>61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/>
      <c r="S187"/>
    </row>
    <row r="188" spans="1:19" x14ac:dyDescent="0.3">
      <c r="A188">
        <v>187</v>
      </c>
      <c r="B188" t="s">
        <v>203</v>
      </c>
      <c r="C188" t="s">
        <v>17</v>
      </c>
      <c r="D188" s="1">
        <v>298.10000000000002</v>
      </c>
      <c r="E188" s="1">
        <v>308.3</v>
      </c>
      <c r="F188" s="2">
        <v>1301</v>
      </c>
      <c r="G188" s="1">
        <f>2*PI()*Predictive_Maintenance_Data[[#This Row],[Rotational speed '[rpm']]]/60</f>
        <v>136.24040141067738</v>
      </c>
      <c r="H188" s="1">
        <v>56</v>
      </c>
      <c r="I188" s="1">
        <f t="shared" si="2"/>
        <v>10.199999999999989</v>
      </c>
      <c r="J188" s="1">
        <f>Predictive_Maintenance_Data[[#This Row],[Torque '[Nm']]]*Predictive_Maintenance_Data[[#This Row],[Angular velocity '[rad/s']]]/1000</f>
        <v>7.6294624789979331</v>
      </c>
      <c r="K188" s="2">
        <v>63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/>
      <c r="S188"/>
    </row>
    <row r="189" spans="1:19" x14ac:dyDescent="0.3">
      <c r="A189">
        <v>188</v>
      </c>
      <c r="B189" t="s">
        <v>204</v>
      </c>
      <c r="C189" t="s">
        <v>17</v>
      </c>
      <c r="D189" s="1">
        <v>298.2</v>
      </c>
      <c r="E189" s="1">
        <v>308.39999999999998</v>
      </c>
      <c r="F189" s="2">
        <v>1379</v>
      </c>
      <c r="G189" s="1">
        <f>2*PI()*Predictive_Maintenance_Data[[#This Row],[Rotational speed '[rpm']]]/60</f>
        <v>144.40854231001083</v>
      </c>
      <c r="H189" s="1">
        <v>43.1</v>
      </c>
      <c r="I189" s="1">
        <f t="shared" si="2"/>
        <v>10.199999999999989</v>
      </c>
      <c r="J189" s="1">
        <f>Predictive_Maintenance_Data[[#This Row],[Torque '[Nm']]]*Predictive_Maintenance_Data[[#This Row],[Angular velocity '[rad/s']]]/1000</f>
        <v>6.224008173561467</v>
      </c>
      <c r="K189" s="2">
        <v>65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/>
      <c r="S189"/>
    </row>
    <row r="190" spans="1:19" x14ac:dyDescent="0.3">
      <c r="A190">
        <v>189</v>
      </c>
      <c r="B190" t="s">
        <v>205</v>
      </c>
      <c r="C190" t="s">
        <v>17</v>
      </c>
      <c r="D190" s="1">
        <v>298.3</v>
      </c>
      <c r="E190" s="1">
        <v>308.5</v>
      </c>
      <c r="F190" s="2">
        <v>1606</v>
      </c>
      <c r="G190" s="1">
        <f>2*PI()*Predictive_Maintenance_Data[[#This Row],[Rotational speed '[rpm']]]/60</f>
        <v>168.1799267221736</v>
      </c>
      <c r="H190" s="1">
        <v>33.6</v>
      </c>
      <c r="I190" s="1">
        <f t="shared" si="2"/>
        <v>10.199999999999989</v>
      </c>
      <c r="J190" s="1">
        <f>Predictive_Maintenance_Data[[#This Row],[Torque '[Nm']]]*Predictive_Maintenance_Data[[#This Row],[Angular velocity '[rad/s']]]/1000</f>
        <v>5.6508455378650329</v>
      </c>
      <c r="K190" s="2">
        <v>67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/>
      <c r="S190"/>
    </row>
    <row r="191" spans="1:19" x14ac:dyDescent="0.3">
      <c r="A191">
        <v>190</v>
      </c>
      <c r="B191" t="s">
        <v>206</v>
      </c>
      <c r="C191" t="s">
        <v>15</v>
      </c>
      <c r="D191" s="1">
        <v>298.3</v>
      </c>
      <c r="E191" s="1">
        <v>308.39999999999998</v>
      </c>
      <c r="F191" s="2">
        <v>1539</v>
      </c>
      <c r="G191" s="1">
        <f>2*PI()*Predictive_Maintenance_Data[[#This Row],[Rotational speed '[rpm']]]/60</f>
        <v>161.1637031291564</v>
      </c>
      <c r="H191" s="1">
        <v>43.4</v>
      </c>
      <c r="I191" s="1">
        <f t="shared" si="2"/>
        <v>10.099999999999966</v>
      </c>
      <c r="J191" s="1">
        <f>Predictive_Maintenance_Data[[#This Row],[Torque '[Nm']]]*Predictive_Maintenance_Data[[#This Row],[Angular velocity '[rad/s']]]/1000</f>
        <v>6.9945047158053875</v>
      </c>
      <c r="K191" s="2">
        <v>69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/>
      <c r="S191"/>
    </row>
    <row r="192" spans="1:19" x14ac:dyDescent="0.3">
      <c r="A192">
        <v>191</v>
      </c>
      <c r="B192" t="s">
        <v>207</v>
      </c>
      <c r="C192" t="s">
        <v>17</v>
      </c>
      <c r="D192" s="1">
        <v>298.2</v>
      </c>
      <c r="E192" s="1">
        <v>308.39999999999998</v>
      </c>
      <c r="F192" s="2">
        <v>1477</v>
      </c>
      <c r="G192" s="1">
        <f>2*PI()*Predictive_Maintenance_Data[[#This Row],[Rotational speed '[rpm']]]/60</f>
        <v>154.67107831173746</v>
      </c>
      <c r="H192" s="1">
        <v>49.9</v>
      </c>
      <c r="I192" s="1">
        <f t="shared" si="2"/>
        <v>10.199999999999989</v>
      </c>
      <c r="J192" s="1">
        <f>Predictive_Maintenance_Data[[#This Row],[Torque '[Nm']]]*Predictive_Maintenance_Data[[#This Row],[Angular velocity '[rad/s']]]/1000</f>
        <v>7.7180868077556992</v>
      </c>
      <c r="K192" s="2">
        <v>72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/>
      <c r="S192"/>
    </row>
    <row r="193" spans="1:19" x14ac:dyDescent="0.3">
      <c r="A193">
        <v>192</v>
      </c>
      <c r="B193" t="s">
        <v>208</v>
      </c>
      <c r="C193" t="s">
        <v>17</v>
      </c>
      <c r="D193" s="1">
        <v>298.2</v>
      </c>
      <c r="E193" s="1">
        <v>308.39999999999998</v>
      </c>
      <c r="F193" s="2">
        <v>1666</v>
      </c>
      <c r="G193" s="1">
        <f>2*PI()*Predictive_Maintenance_Data[[#This Row],[Rotational speed '[rpm']]]/60</f>
        <v>174.4631120293532</v>
      </c>
      <c r="H193" s="1">
        <v>34.6</v>
      </c>
      <c r="I193" s="1">
        <f t="shared" si="2"/>
        <v>10.199999999999989</v>
      </c>
      <c r="J193" s="1">
        <f>Predictive_Maintenance_Data[[#This Row],[Torque '[Nm']]]*Predictive_Maintenance_Data[[#This Row],[Angular velocity '[rad/s']]]/1000</f>
        <v>6.0364236762156205</v>
      </c>
      <c r="K193" s="2">
        <v>74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/>
      <c r="S193"/>
    </row>
    <row r="194" spans="1:19" x14ac:dyDescent="0.3">
      <c r="A194">
        <v>193</v>
      </c>
      <c r="B194" t="s">
        <v>209</v>
      </c>
      <c r="C194" t="s">
        <v>27</v>
      </c>
      <c r="D194" s="1">
        <v>298.2</v>
      </c>
      <c r="E194" s="1">
        <v>308.39999999999998</v>
      </c>
      <c r="F194" s="2">
        <v>1398</v>
      </c>
      <c r="G194" s="1">
        <f>2*PI()*Predictive_Maintenance_Data[[#This Row],[Rotational speed '[rpm']]]/60</f>
        <v>146.39821765728436</v>
      </c>
      <c r="H194" s="1">
        <v>51.8</v>
      </c>
      <c r="I194" s="1">
        <f t="shared" ref="I194:I257" si="3">E194-D194</f>
        <v>10.199999999999989</v>
      </c>
      <c r="J194" s="1">
        <f>Predictive_Maintenance_Data[[#This Row],[Torque '[Nm']]]*Predictive_Maintenance_Data[[#This Row],[Angular velocity '[rad/s']]]/1000</f>
        <v>7.5834276746473295</v>
      </c>
      <c r="K194" s="2">
        <v>76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/>
      <c r="S194"/>
    </row>
    <row r="195" spans="1:19" x14ac:dyDescent="0.3">
      <c r="A195">
        <v>194</v>
      </c>
      <c r="B195" t="s">
        <v>210</v>
      </c>
      <c r="C195" t="s">
        <v>27</v>
      </c>
      <c r="D195" s="1">
        <v>298.2</v>
      </c>
      <c r="E195" s="1">
        <v>308.39999999999998</v>
      </c>
      <c r="F195" s="2">
        <v>1678</v>
      </c>
      <c r="G195" s="1">
        <f>2*PI()*Predictive_Maintenance_Data[[#This Row],[Rotational speed '[rpm']]]/60</f>
        <v>175.71974909078909</v>
      </c>
      <c r="H195" s="1">
        <v>34.6</v>
      </c>
      <c r="I195" s="1">
        <f t="shared" si="3"/>
        <v>10.199999999999989</v>
      </c>
      <c r="J195" s="1">
        <f>Predictive_Maintenance_Data[[#This Row],[Torque '[Nm']]]*Predictive_Maintenance_Data[[#This Row],[Angular velocity '[rad/s']]]/1000</f>
        <v>6.0799033185413025</v>
      </c>
      <c r="K195" s="2">
        <v>81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/>
      <c r="S195"/>
    </row>
    <row r="196" spans="1:19" x14ac:dyDescent="0.3">
      <c r="A196">
        <v>195</v>
      </c>
      <c r="B196" t="s">
        <v>211</v>
      </c>
      <c r="C196" t="s">
        <v>15</v>
      </c>
      <c r="D196" s="1">
        <v>298.2</v>
      </c>
      <c r="E196" s="1">
        <v>308.5</v>
      </c>
      <c r="F196" s="2">
        <v>2678</v>
      </c>
      <c r="G196" s="1">
        <f>2*PI()*Predictive_Maintenance_Data[[#This Row],[Rotational speed '[rpm']]]/60</f>
        <v>280.43950421044889</v>
      </c>
      <c r="H196" s="1">
        <v>10.7</v>
      </c>
      <c r="I196" s="1">
        <f t="shared" si="3"/>
        <v>10.300000000000011</v>
      </c>
      <c r="J196" s="1">
        <f>Predictive_Maintenance_Data[[#This Row],[Torque '[Nm']]]*Predictive_Maintenance_Data[[#This Row],[Angular velocity '[rad/s']]]/1000</f>
        <v>3.0007026950518028</v>
      </c>
      <c r="K196" s="2">
        <v>86</v>
      </c>
      <c r="L196" s="2">
        <v>1</v>
      </c>
      <c r="M196" s="2">
        <v>0</v>
      </c>
      <c r="N196" s="2">
        <v>0</v>
      </c>
      <c r="O196" s="2">
        <v>1</v>
      </c>
      <c r="P196" s="2">
        <v>0</v>
      </c>
      <c r="Q196" s="2">
        <v>0</v>
      </c>
      <c r="R196"/>
      <c r="S196"/>
    </row>
    <row r="197" spans="1:19" x14ac:dyDescent="0.3">
      <c r="A197">
        <v>196</v>
      </c>
      <c r="B197" t="s">
        <v>212</v>
      </c>
      <c r="C197" t="s">
        <v>17</v>
      </c>
      <c r="D197" s="1">
        <v>298.3</v>
      </c>
      <c r="E197" s="1">
        <v>308.5</v>
      </c>
      <c r="F197" s="2">
        <v>1453</v>
      </c>
      <c r="G197" s="1">
        <f>2*PI()*Predictive_Maintenance_Data[[#This Row],[Rotational speed '[rpm']]]/60</f>
        <v>152.15780418886564</v>
      </c>
      <c r="H197" s="1">
        <v>42.9</v>
      </c>
      <c r="I197" s="1">
        <f t="shared" si="3"/>
        <v>10.199999999999989</v>
      </c>
      <c r="J197" s="1">
        <f>Predictive_Maintenance_Data[[#This Row],[Torque '[Nm']]]*Predictive_Maintenance_Data[[#This Row],[Angular velocity '[rad/s']]]/1000</f>
        <v>6.5275697997023352</v>
      </c>
      <c r="K197" s="2">
        <v>89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/>
      <c r="S197"/>
    </row>
    <row r="198" spans="1:19" x14ac:dyDescent="0.3">
      <c r="A198">
        <v>197</v>
      </c>
      <c r="B198" t="s">
        <v>213</v>
      </c>
      <c r="C198" t="s">
        <v>27</v>
      </c>
      <c r="D198" s="1">
        <v>298.3</v>
      </c>
      <c r="E198" s="1">
        <v>308.60000000000002</v>
      </c>
      <c r="F198" s="2">
        <v>1432</v>
      </c>
      <c r="G198" s="1">
        <f>2*PI()*Predictive_Maintenance_Data[[#This Row],[Rotational speed '[rpm']]]/60</f>
        <v>149.95868933135279</v>
      </c>
      <c r="H198" s="1">
        <v>49.5</v>
      </c>
      <c r="I198" s="1">
        <f t="shared" si="3"/>
        <v>10.300000000000011</v>
      </c>
      <c r="J198" s="1">
        <f>Predictive_Maintenance_Data[[#This Row],[Torque '[Nm']]]*Predictive_Maintenance_Data[[#This Row],[Angular velocity '[rad/s']]]/1000</f>
        <v>7.4229551219019632</v>
      </c>
      <c r="K198" s="2">
        <v>91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/>
      <c r="S198"/>
    </row>
    <row r="199" spans="1:19" x14ac:dyDescent="0.3">
      <c r="A199">
        <v>198</v>
      </c>
      <c r="B199" t="s">
        <v>214</v>
      </c>
      <c r="C199" t="s">
        <v>15</v>
      </c>
      <c r="D199" s="1">
        <v>298.39999999999998</v>
      </c>
      <c r="E199" s="1">
        <v>308.60000000000002</v>
      </c>
      <c r="F199" s="2">
        <v>1527</v>
      </c>
      <c r="G199" s="1">
        <f>2*PI()*Predictive_Maintenance_Data[[#This Row],[Rotational speed '[rpm']]]/60</f>
        <v>159.90706606772045</v>
      </c>
      <c r="H199" s="1">
        <v>40.9</v>
      </c>
      <c r="I199" s="1">
        <f t="shared" si="3"/>
        <v>10.200000000000045</v>
      </c>
      <c r="J199" s="1">
        <f>Predictive_Maintenance_Data[[#This Row],[Torque '[Nm']]]*Predictive_Maintenance_Data[[#This Row],[Angular velocity '[rad/s']]]/1000</f>
        <v>6.5401990021697669</v>
      </c>
      <c r="K199" s="2">
        <v>96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/>
      <c r="S199"/>
    </row>
    <row r="200" spans="1:19" x14ac:dyDescent="0.3">
      <c r="A200">
        <v>199</v>
      </c>
      <c r="B200" t="s">
        <v>215</v>
      </c>
      <c r="C200" t="s">
        <v>17</v>
      </c>
      <c r="D200" s="1">
        <v>298.39999999999998</v>
      </c>
      <c r="E200" s="1">
        <v>308.7</v>
      </c>
      <c r="F200" s="2">
        <v>1588</v>
      </c>
      <c r="G200" s="1">
        <f>2*PI()*Predictive_Maintenance_Data[[#This Row],[Rotational speed '[rpm']]]/60</f>
        <v>166.29497113001972</v>
      </c>
      <c r="H200" s="1">
        <v>35</v>
      </c>
      <c r="I200" s="1">
        <f t="shared" si="3"/>
        <v>10.300000000000011</v>
      </c>
      <c r="J200" s="1">
        <f>Predictive_Maintenance_Data[[#This Row],[Torque '[Nm']]]*Predictive_Maintenance_Data[[#This Row],[Angular velocity '[rad/s']]]/1000</f>
        <v>5.8203239895506904</v>
      </c>
      <c r="K200" s="2">
        <v>99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/>
      <c r="S200"/>
    </row>
    <row r="201" spans="1:19" x14ac:dyDescent="0.3">
      <c r="A201">
        <v>200</v>
      </c>
      <c r="B201" t="s">
        <v>216</v>
      </c>
      <c r="C201" t="s">
        <v>17</v>
      </c>
      <c r="D201" s="1">
        <v>298.39999999999998</v>
      </c>
      <c r="E201" s="1">
        <v>308.60000000000002</v>
      </c>
      <c r="F201" s="2">
        <v>1433</v>
      </c>
      <c r="G201" s="1">
        <f>2*PI()*Predictive_Maintenance_Data[[#This Row],[Rotational speed '[rpm']]]/60</f>
        <v>150.06340908647243</v>
      </c>
      <c r="H201" s="1">
        <v>47.1</v>
      </c>
      <c r="I201" s="1">
        <f t="shared" si="3"/>
        <v>10.200000000000045</v>
      </c>
      <c r="J201" s="1">
        <f>Predictive_Maintenance_Data[[#This Row],[Torque '[Nm']]]*Predictive_Maintenance_Data[[#This Row],[Angular velocity '[rad/s']]]/1000</f>
        <v>7.0679865679728522</v>
      </c>
      <c r="K201" s="2">
        <v>101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/>
      <c r="S201"/>
    </row>
    <row r="202" spans="1:19" x14ac:dyDescent="0.3">
      <c r="A202">
        <v>201</v>
      </c>
      <c r="B202" t="s">
        <v>217</v>
      </c>
      <c r="C202" t="s">
        <v>17</v>
      </c>
      <c r="D202" s="1">
        <v>298.39999999999998</v>
      </c>
      <c r="E202" s="1">
        <v>308.60000000000002</v>
      </c>
      <c r="F202" s="2">
        <v>1609</v>
      </c>
      <c r="G202" s="1">
        <f>2*PI()*Predictive_Maintenance_Data[[#This Row],[Rotational speed '[rpm']]]/60</f>
        <v>168.49408598753254</v>
      </c>
      <c r="H202" s="1">
        <v>35</v>
      </c>
      <c r="I202" s="1">
        <f t="shared" si="3"/>
        <v>10.200000000000045</v>
      </c>
      <c r="J202" s="1">
        <f>Predictive_Maintenance_Data[[#This Row],[Torque '[Nm']]]*Predictive_Maintenance_Data[[#This Row],[Angular velocity '[rad/s']]]/1000</f>
        <v>5.8972930095636391</v>
      </c>
      <c r="K202" s="2">
        <v>103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/>
      <c r="S202"/>
    </row>
    <row r="203" spans="1:19" x14ac:dyDescent="0.3">
      <c r="A203">
        <v>202</v>
      </c>
      <c r="B203" t="s">
        <v>218</v>
      </c>
      <c r="C203" t="s">
        <v>17</v>
      </c>
      <c r="D203" s="1">
        <v>298.3</v>
      </c>
      <c r="E203" s="1">
        <v>308.5</v>
      </c>
      <c r="F203" s="2">
        <v>1575</v>
      </c>
      <c r="G203" s="1">
        <f>2*PI()*Predictive_Maintenance_Data[[#This Row],[Rotational speed '[rpm']]]/60</f>
        <v>164.93361431346415</v>
      </c>
      <c r="H203" s="1">
        <v>41.2</v>
      </c>
      <c r="I203" s="1">
        <f t="shared" si="3"/>
        <v>10.199999999999989</v>
      </c>
      <c r="J203" s="1">
        <f>Predictive_Maintenance_Data[[#This Row],[Torque '[Nm']]]*Predictive_Maintenance_Data[[#This Row],[Angular velocity '[rad/s']]]/1000</f>
        <v>6.7952649097147235</v>
      </c>
      <c r="K203" s="2">
        <v>105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/>
      <c r="S203"/>
    </row>
    <row r="204" spans="1:19" x14ac:dyDescent="0.3">
      <c r="A204">
        <v>203</v>
      </c>
      <c r="B204" t="s">
        <v>219</v>
      </c>
      <c r="C204" t="s">
        <v>15</v>
      </c>
      <c r="D204" s="1">
        <v>298.39999999999998</v>
      </c>
      <c r="E204" s="1">
        <v>308.5</v>
      </c>
      <c r="F204" s="2">
        <v>1636</v>
      </c>
      <c r="G204" s="1">
        <f>2*PI()*Predictive_Maintenance_Data[[#This Row],[Rotational speed '[rpm']]]/60</f>
        <v>171.32151937576339</v>
      </c>
      <c r="H204" s="1">
        <v>35.700000000000003</v>
      </c>
      <c r="I204" s="1">
        <f t="shared" si="3"/>
        <v>10.100000000000023</v>
      </c>
      <c r="J204" s="1">
        <f>Predictive_Maintenance_Data[[#This Row],[Torque '[Nm']]]*Predictive_Maintenance_Data[[#This Row],[Angular velocity '[rad/s']]]/1000</f>
        <v>6.1161782417147537</v>
      </c>
      <c r="K204" s="2">
        <v>107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/>
      <c r="S204"/>
    </row>
    <row r="205" spans="1:19" x14ac:dyDescent="0.3">
      <c r="A205">
        <v>204</v>
      </c>
      <c r="B205" t="s">
        <v>220</v>
      </c>
      <c r="C205" t="s">
        <v>17</v>
      </c>
      <c r="D205" s="1">
        <v>298.39999999999998</v>
      </c>
      <c r="E205" s="1">
        <v>308.5</v>
      </c>
      <c r="F205" s="2">
        <v>1490</v>
      </c>
      <c r="G205" s="1">
        <f>2*PI()*Predictive_Maintenance_Data[[#This Row],[Rotational speed '[rpm']]]/60</f>
        <v>156.03243512829306</v>
      </c>
      <c r="H205" s="1">
        <v>37.9</v>
      </c>
      <c r="I205" s="1">
        <f t="shared" si="3"/>
        <v>10.100000000000023</v>
      </c>
      <c r="J205" s="1">
        <f>Predictive_Maintenance_Data[[#This Row],[Torque '[Nm']]]*Predictive_Maintenance_Data[[#This Row],[Angular velocity '[rad/s']]]/1000</f>
        <v>5.9136292913623061</v>
      </c>
      <c r="K205" s="2">
        <v>110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/>
      <c r="S205"/>
    </row>
    <row r="206" spans="1:19" x14ac:dyDescent="0.3">
      <c r="A206">
        <v>205</v>
      </c>
      <c r="B206" t="s">
        <v>221</v>
      </c>
      <c r="C206" t="s">
        <v>17</v>
      </c>
      <c r="D206" s="1">
        <v>298.39999999999998</v>
      </c>
      <c r="E206" s="1">
        <v>308.5</v>
      </c>
      <c r="F206" s="2">
        <v>1741</v>
      </c>
      <c r="G206" s="1">
        <f>2*PI()*Predictive_Maintenance_Data[[#This Row],[Rotational speed '[rpm']]]/60</f>
        <v>182.31709366332768</v>
      </c>
      <c r="H206" s="1">
        <v>32.799999999999997</v>
      </c>
      <c r="I206" s="1">
        <f t="shared" si="3"/>
        <v>10.100000000000023</v>
      </c>
      <c r="J206" s="1">
        <f>Predictive_Maintenance_Data[[#This Row],[Torque '[Nm']]]*Predictive_Maintenance_Data[[#This Row],[Angular velocity '[rad/s']]]/1000</f>
        <v>5.9800006721571473</v>
      </c>
      <c r="K206" s="2">
        <v>112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/>
      <c r="S206"/>
    </row>
    <row r="207" spans="1:19" x14ac:dyDescent="0.3">
      <c r="A207">
        <v>206</v>
      </c>
      <c r="B207" t="s">
        <v>222</v>
      </c>
      <c r="C207" t="s">
        <v>15</v>
      </c>
      <c r="D207" s="1">
        <v>298.5</v>
      </c>
      <c r="E207" s="1">
        <v>308.60000000000002</v>
      </c>
      <c r="F207" s="2">
        <v>1344</v>
      </c>
      <c r="G207" s="1">
        <f>2*PI()*Predictive_Maintenance_Data[[#This Row],[Rotational speed '[rpm']]]/60</f>
        <v>140.74335088082273</v>
      </c>
      <c r="H207" s="1">
        <v>53</v>
      </c>
      <c r="I207" s="1">
        <f t="shared" si="3"/>
        <v>10.100000000000023</v>
      </c>
      <c r="J207" s="1">
        <f>Predictive_Maintenance_Data[[#This Row],[Torque '[Nm']]]*Predictive_Maintenance_Data[[#This Row],[Angular velocity '[rad/s']]]/1000</f>
        <v>7.4593975966836048</v>
      </c>
      <c r="K207" s="2">
        <v>114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/>
      <c r="S207"/>
    </row>
    <row r="208" spans="1:19" x14ac:dyDescent="0.3">
      <c r="A208">
        <v>207</v>
      </c>
      <c r="B208" t="s">
        <v>223</v>
      </c>
      <c r="C208" t="s">
        <v>17</v>
      </c>
      <c r="D208" s="1">
        <v>298.5</v>
      </c>
      <c r="E208" s="1">
        <v>308.7</v>
      </c>
      <c r="F208" s="2">
        <v>1609</v>
      </c>
      <c r="G208" s="1">
        <f>2*PI()*Predictive_Maintenance_Data[[#This Row],[Rotational speed '[rpm']]]/60</f>
        <v>168.49408598753254</v>
      </c>
      <c r="H208" s="1">
        <v>35.299999999999997</v>
      </c>
      <c r="I208" s="1">
        <f t="shared" si="3"/>
        <v>10.199999999999989</v>
      </c>
      <c r="J208" s="1">
        <f>Predictive_Maintenance_Data[[#This Row],[Torque '[Nm']]]*Predictive_Maintenance_Data[[#This Row],[Angular velocity '[rad/s']]]/1000</f>
        <v>5.9478412353598982</v>
      </c>
      <c r="K208" s="2">
        <v>117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/>
      <c r="S208"/>
    </row>
    <row r="209" spans="1:19" x14ac:dyDescent="0.3">
      <c r="A209">
        <v>208</v>
      </c>
      <c r="B209" t="s">
        <v>224</v>
      </c>
      <c r="C209" t="s">
        <v>15</v>
      </c>
      <c r="D209" s="1">
        <v>298.39999999999998</v>
      </c>
      <c r="E209" s="1">
        <v>308.7</v>
      </c>
      <c r="F209" s="2">
        <v>1421</v>
      </c>
      <c r="G209" s="1">
        <f>2*PI()*Predictive_Maintenance_Data[[#This Row],[Rotational speed '[rpm']]]/60</f>
        <v>148.80677202503654</v>
      </c>
      <c r="H209" s="1">
        <v>60.7</v>
      </c>
      <c r="I209" s="1">
        <f t="shared" si="3"/>
        <v>10.300000000000011</v>
      </c>
      <c r="J209" s="1">
        <f>Predictive_Maintenance_Data[[#This Row],[Torque '[Nm']]]*Predictive_Maintenance_Data[[#This Row],[Angular velocity '[rad/s']]]/1000</f>
        <v>9.0325710619197181</v>
      </c>
      <c r="K209" s="2">
        <v>119</v>
      </c>
      <c r="L209" s="2">
        <v>1</v>
      </c>
      <c r="M209" s="2">
        <v>0</v>
      </c>
      <c r="N209" s="2">
        <v>0</v>
      </c>
      <c r="O209" s="2">
        <v>1</v>
      </c>
      <c r="P209" s="2">
        <v>0</v>
      </c>
      <c r="Q209" s="2">
        <v>0</v>
      </c>
      <c r="R209"/>
      <c r="S209"/>
    </row>
    <row r="210" spans="1:19" x14ac:dyDescent="0.3">
      <c r="A210">
        <v>209</v>
      </c>
      <c r="B210" t="s">
        <v>225</v>
      </c>
      <c r="C210" t="s">
        <v>17</v>
      </c>
      <c r="D210" s="1">
        <v>298.39999999999998</v>
      </c>
      <c r="E210" s="1">
        <v>308.60000000000002</v>
      </c>
      <c r="F210" s="2">
        <v>1591</v>
      </c>
      <c r="G210" s="1">
        <f>2*PI()*Predictive_Maintenance_Data[[#This Row],[Rotational speed '[rpm']]]/60</f>
        <v>166.60913039537868</v>
      </c>
      <c r="H210" s="1">
        <v>36.700000000000003</v>
      </c>
      <c r="I210" s="1">
        <f t="shared" si="3"/>
        <v>10.200000000000045</v>
      </c>
      <c r="J210" s="1">
        <f>Predictive_Maintenance_Data[[#This Row],[Torque '[Nm']]]*Predictive_Maintenance_Data[[#This Row],[Angular velocity '[rad/s']]]/1000</f>
        <v>6.1145550855103981</v>
      </c>
      <c r="K210" s="2">
        <v>122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/>
      <c r="S210"/>
    </row>
    <row r="211" spans="1:19" x14ac:dyDescent="0.3">
      <c r="A211">
        <v>210</v>
      </c>
      <c r="B211" t="s">
        <v>226</v>
      </c>
      <c r="C211" t="s">
        <v>17</v>
      </c>
      <c r="D211" s="1">
        <v>298.39999999999998</v>
      </c>
      <c r="E211" s="1">
        <v>308.60000000000002</v>
      </c>
      <c r="F211" s="2">
        <v>1477</v>
      </c>
      <c r="G211" s="1">
        <f>2*PI()*Predictive_Maintenance_Data[[#This Row],[Rotational speed '[rpm']]]/60</f>
        <v>154.67107831173746</v>
      </c>
      <c r="H211" s="1">
        <v>44</v>
      </c>
      <c r="I211" s="1">
        <f t="shared" si="3"/>
        <v>10.200000000000045</v>
      </c>
      <c r="J211" s="1">
        <f>Predictive_Maintenance_Data[[#This Row],[Torque '[Nm']]]*Predictive_Maintenance_Data[[#This Row],[Angular velocity '[rad/s']]]/1000</f>
        <v>6.8055274457164483</v>
      </c>
      <c r="K211" s="2">
        <v>124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/>
      <c r="S211"/>
    </row>
    <row r="212" spans="1:19" x14ac:dyDescent="0.3">
      <c r="A212">
        <v>211</v>
      </c>
      <c r="B212" t="s">
        <v>227</v>
      </c>
      <c r="C212" t="s">
        <v>17</v>
      </c>
      <c r="D212" s="1">
        <v>298.39999999999998</v>
      </c>
      <c r="E212" s="1">
        <v>308.7</v>
      </c>
      <c r="F212" s="2">
        <v>1523</v>
      </c>
      <c r="G212" s="1">
        <f>2*PI()*Predictive_Maintenance_Data[[#This Row],[Rotational speed '[rpm']]]/60</f>
        <v>159.48818704724184</v>
      </c>
      <c r="H212" s="1">
        <v>36.1</v>
      </c>
      <c r="I212" s="1">
        <f t="shared" si="3"/>
        <v>10.300000000000011</v>
      </c>
      <c r="J212" s="1">
        <f>Predictive_Maintenance_Data[[#This Row],[Torque '[Nm']]]*Predictive_Maintenance_Data[[#This Row],[Angular velocity '[rad/s']]]/1000</f>
        <v>5.7575235524054307</v>
      </c>
      <c r="K212" s="2">
        <v>126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/>
      <c r="S212"/>
    </row>
    <row r="213" spans="1:19" x14ac:dyDescent="0.3">
      <c r="A213">
        <v>212</v>
      </c>
      <c r="B213" t="s">
        <v>228</v>
      </c>
      <c r="C213" t="s">
        <v>17</v>
      </c>
      <c r="D213" s="1">
        <v>298.5</v>
      </c>
      <c r="E213" s="1">
        <v>308.7</v>
      </c>
      <c r="F213" s="2">
        <v>1575</v>
      </c>
      <c r="G213" s="1">
        <f>2*PI()*Predictive_Maintenance_Data[[#This Row],[Rotational speed '[rpm']]]/60</f>
        <v>164.93361431346415</v>
      </c>
      <c r="H213" s="1">
        <v>33.9</v>
      </c>
      <c r="I213" s="1">
        <f t="shared" si="3"/>
        <v>10.199999999999989</v>
      </c>
      <c r="J213" s="1">
        <f>Predictive_Maintenance_Data[[#This Row],[Torque '[Nm']]]*Predictive_Maintenance_Data[[#This Row],[Angular velocity '[rad/s']]]/1000</f>
        <v>5.5912495252264343</v>
      </c>
      <c r="K213" s="2">
        <v>128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/>
      <c r="S213"/>
    </row>
    <row r="214" spans="1:19" x14ac:dyDescent="0.3">
      <c r="A214">
        <v>213</v>
      </c>
      <c r="B214" t="s">
        <v>229</v>
      </c>
      <c r="C214" t="s">
        <v>27</v>
      </c>
      <c r="D214" s="1">
        <v>298.39999999999998</v>
      </c>
      <c r="E214" s="1">
        <v>308.7</v>
      </c>
      <c r="F214" s="2">
        <v>1344</v>
      </c>
      <c r="G214" s="1">
        <f>2*PI()*Predictive_Maintenance_Data[[#This Row],[Rotational speed '[rpm']]]/60</f>
        <v>140.74335088082273</v>
      </c>
      <c r="H214" s="1">
        <v>52.9</v>
      </c>
      <c r="I214" s="1">
        <f t="shared" si="3"/>
        <v>10.300000000000011</v>
      </c>
      <c r="J214" s="1">
        <f>Predictive_Maintenance_Data[[#This Row],[Torque '[Nm']]]*Predictive_Maintenance_Data[[#This Row],[Angular velocity '[rad/s']]]/1000</f>
        <v>7.4453232615955223</v>
      </c>
      <c r="K214" s="2">
        <v>130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/>
      <c r="S214"/>
    </row>
    <row r="215" spans="1:19" x14ac:dyDescent="0.3">
      <c r="A215">
        <v>214</v>
      </c>
      <c r="B215" t="s">
        <v>230</v>
      </c>
      <c r="C215" t="s">
        <v>17</v>
      </c>
      <c r="D215" s="1">
        <v>298.39999999999998</v>
      </c>
      <c r="E215" s="1">
        <v>308.7</v>
      </c>
      <c r="F215" s="2">
        <v>1386</v>
      </c>
      <c r="G215" s="1">
        <f>2*PI()*Predictive_Maintenance_Data[[#This Row],[Rotational speed '[rpm']]]/60</f>
        <v>145.14158059584844</v>
      </c>
      <c r="H215" s="1">
        <v>44.9</v>
      </c>
      <c r="I215" s="1">
        <f t="shared" si="3"/>
        <v>10.300000000000011</v>
      </c>
      <c r="J215" s="1">
        <f>Predictive_Maintenance_Data[[#This Row],[Torque '[Nm']]]*Predictive_Maintenance_Data[[#This Row],[Angular velocity '[rad/s']]]/1000</f>
        <v>6.5168569687535944</v>
      </c>
      <c r="K215" s="2">
        <v>135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/>
      <c r="S215"/>
    </row>
    <row r="216" spans="1:19" x14ac:dyDescent="0.3">
      <c r="A216">
        <v>215</v>
      </c>
      <c r="B216" t="s">
        <v>231</v>
      </c>
      <c r="C216" t="s">
        <v>15</v>
      </c>
      <c r="D216" s="1">
        <v>298.3</v>
      </c>
      <c r="E216" s="1">
        <v>308.60000000000002</v>
      </c>
      <c r="F216" s="2">
        <v>1589</v>
      </c>
      <c r="G216" s="1">
        <f>2*PI()*Predictive_Maintenance_Data[[#This Row],[Rotational speed '[rpm']]]/60</f>
        <v>166.39969088513939</v>
      </c>
      <c r="H216" s="1">
        <v>37.1</v>
      </c>
      <c r="I216" s="1">
        <f t="shared" si="3"/>
        <v>10.300000000000011</v>
      </c>
      <c r="J216" s="1">
        <f>Predictive_Maintenance_Data[[#This Row],[Torque '[Nm']]]*Predictive_Maintenance_Data[[#This Row],[Angular velocity '[rad/s']]]/1000</f>
        <v>6.1734285318386721</v>
      </c>
      <c r="K216" s="2">
        <v>137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/>
      <c r="S216"/>
    </row>
    <row r="217" spans="1:19" x14ac:dyDescent="0.3">
      <c r="A217">
        <v>216</v>
      </c>
      <c r="B217" t="s">
        <v>232</v>
      </c>
      <c r="C217" t="s">
        <v>17</v>
      </c>
      <c r="D217" s="1">
        <v>298.3</v>
      </c>
      <c r="E217" s="1">
        <v>308.60000000000002</v>
      </c>
      <c r="F217" s="2">
        <v>1548</v>
      </c>
      <c r="G217" s="1">
        <f>2*PI()*Predictive_Maintenance_Data[[#This Row],[Rotational speed '[rpm']]]/60</f>
        <v>162.10618092523333</v>
      </c>
      <c r="H217" s="1">
        <v>40.299999999999997</v>
      </c>
      <c r="I217" s="1">
        <f t="shared" si="3"/>
        <v>10.300000000000011</v>
      </c>
      <c r="J217" s="1">
        <f>Predictive_Maintenance_Data[[#This Row],[Torque '[Nm']]]*Predictive_Maintenance_Data[[#This Row],[Angular velocity '[rad/s']]]/1000</f>
        <v>6.5328790912869028</v>
      </c>
      <c r="K217" s="2">
        <v>140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/>
      <c r="S217"/>
    </row>
    <row r="218" spans="1:19" x14ac:dyDescent="0.3">
      <c r="A218">
        <v>217</v>
      </c>
      <c r="B218" t="s">
        <v>233</v>
      </c>
      <c r="C218" t="s">
        <v>17</v>
      </c>
      <c r="D218" s="1">
        <v>298.3</v>
      </c>
      <c r="E218" s="1">
        <v>308.60000000000002</v>
      </c>
      <c r="F218" s="2">
        <v>1499</v>
      </c>
      <c r="G218" s="1">
        <f>2*PI()*Predictive_Maintenance_Data[[#This Row],[Rotational speed '[rpm']]]/60</f>
        <v>156.97491292436999</v>
      </c>
      <c r="H218" s="1">
        <v>38.299999999999997</v>
      </c>
      <c r="I218" s="1">
        <f t="shared" si="3"/>
        <v>10.300000000000011</v>
      </c>
      <c r="J218" s="1">
        <f>Predictive_Maintenance_Data[[#This Row],[Torque '[Nm']]]*Predictive_Maintenance_Data[[#This Row],[Angular velocity '[rad/s']]]/1000</f>
        <v>6.0121391650033704</v>
      </c>
      <c r="K218" s="2">
        <v>142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/>
      <c r="S218"/>
    </row>
    <row r="219" spans="1:19" x14ac:dyDescent="0.3">
      <c r="A219">
        <v>218</v>
      </c>
      <c r="B219" t="s">
        <v>234</v>
      </c>
      <c r="C219" t="s">
        <v>17</v>
      </c>
      <c r="D219" s="1">
        <v>298.3</v>
      </c>
      <c r="E219" s="1">
        <v>308.5</v>
      </c>
      <c r="F219" s="2">
        <v>1664</v>
      </c>
      <c r="G219" s="1">
        <f>2*PI()*Predictive_Maintenance_Data[[#This Row],[Rotational speed '[rpm']]]/60</f>
        <v>174.25367251911388</v>
      </c>
      <c r="H219" s="1">
        <v>31.6</v>
      </c>
      <c r="I219" s="1">
        <f t="shared" si="3"/>
        <v>10.199999999999989</v>
      </c>
      <c r="J219" s="1">
        <f>Predictive_Maintenance_Data[[#This Row],[Torque '[Nm']]]*Predictive_Maintenance_Data[[#This Row],[Angular velocity '[rad/s']]]/1000</f>
        <v>5.5064160516039982</v>
      </c>
      <c r="K219" s="2">
        <v>144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/>
      <c r="S219"/>
    </row>
    <row r="220" spans="1:19" x14ac:dyDescent="0.3">
      <c r="A220">
        <v>219</v>
      </c>
      <c r="B220" t="s">
        <v>235</v>
      </c>
      <c r="C220" t="s">
        <v>17</v>
      </c>
      <c r="D220" s="1">
        <v>298.3</v>
      </c>
      <c r="E220" s="1">
        <v>308.60000000000002</v>
      </c>
      <c r="F220" s="2">
        <v>1447</v>
      </c>
      <c r="G220" s="1">
        <f>2*PI()*Predictive_Maintenance_Data[[#This Row],[Rotational speed '[rpm']]]/60</f>
        <v>151.52948565814768</v>
      </c>
      <c r="H220" s="1">
        <v>38.1</v>
      </c>
      <c r="I220" s="1">
        <f t="shared" si="3"/>
        <v>10.300000000000011</v>
      </c>
      <c r="J220" s="1">
        <f>Predictive_Maintenance_Data[[#This Row],[Torque '[Nm']]]*Predictive_Maintenance_Data[[#This Row],[Angular velocity '[rad/s']]]/1000</f>
        <v>5.773273403575427</v>
      </c>
      <c r="K220" s="2">
        <v>146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/>
      <c r="S220"/>
    </row>
    <row r="221" spans="1:19" x14ac:dyDescent="0.3">
      <c r="A221">
        <v>220</v>
      </c>
      <c r="B221" t="s">
        <v>236</v>
      </c>
      <c r="C221" t="s">
        <v>15</v>
      </c>
      <c r="D221" s="1">
        <v>298.3</v>
      </c>
      <c r="E221" s="1">
        <v>308.5</v>
      </c>
      <c r="F221" s="2">
        <v>1434</v>
      </c>
      <c r="G221" s="1">
        <f>2*PI()*Predictive_Maintenance_Data[[#This Row],[Rotational speed '[rpm']]]/60</f>
        <v>150.16812884159211</v>
      </c>
      <c r="H221" s="1">
        <v>46.2</v>
      </c>
      <c r="I221" s="1">
        <f t="shared" si="3"/>
        <v>10.199999999999989</v>
      </c>
      <c r="J221" s="1">
        <f>Predictive_Maintenance_Data[[#This Row],[Torque '[Nm']]]*Predictive_Maintenance_Data[[#This Row],[Angular velocity '[rad/s']]]/1000</f>
        <v>6.9377675524815556</v>
      </c>
      <c r="K221" s="2">
        <v>148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/>
      <c r="S221"/>
    </row>
    <row r="222" spans="1:19" x14ac:dyDescent="0.3">
      <c r="A222">
        <v>221</v>
      </c>
      <c r="B222" t="s">
        <v>237</v>
      </c>
      <c r="C222" t="s">
        <v>17</v>
      </c>
      <c r="D222" s="1">
        <v>298.3</v>
      </c>
      <c r="E222" s="1">
        <v>308.5</v>
      </c>
      <c r="F222" s="2">
        <v>1416</v>
      </c>
      <c r="G222" s="1">
        <f>2*PI()*Predictive_Maintenance_Data[[#This Row],[Rotational speed '[rpm']]]/60</f>
        <v>148.28317324943825</v>
      </c>
      <c r="H222" s="1">
        <v>52.7</v>
      </c>
      <c r="I222" s="1">
        <f t="shared" si="3"/>
        <v>10.199999999999989</v>
      </c>
      <c r="J222" s="1">
        <f>Predictive_Maintenance_Data[[#This Row],[Torque '[Nm']]]*Predictive_Maintenance_Data[[#This Row],[Angular velocity '[rad/s']]]/1000</f>
        <v>7.8145232302453964</v>
      </c>
      <c r="K222" s="2">
        <v>151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/>
      <c r="S222"/>
    </row>
    <row r="223" spans="1:19" x14ac:dyDescent="0.3">
      <c r="A223">
        <v>222</v>
      </c>
      <c r="B223" t="s">
        <v>238</v>
      </c>
      <c r="C223" t="s">
        <v>27</v>
      </c>
      <c r="D223" s="1">
        <v>298.39999999999998</v>
      </c>
      <c r="E223" s="1">
        <v>308.5</v>
      </c>
      <c r="F223" s="2">
        <v>1827</v>
      </c>
      <c r="G223" s="1">
        <f>2*PI()*Predictive_Maintenance_Data[[#This Row],[Rotational speed '[rpm']]]/60</f>
        <v>191.32299260361839</v>
      </c>
      <c r="H223" s="1">
        <v>24.3</v>
      </c>
      <c r="I223" s="1">
        <f t="shared" si="3"/>
        <v>10.100000000000023</v>
      </c>
      <c r="J223" s="1">
        <f>Predictive_Maintenance_Data[[#This Row],[Torque '[Nm']]]*Predictive_Maintenance_Data[[#This Row],[Angular velocity '[rad/s']]]/1000</f>
        <v>4.6491487202679274</v>
      </c>
      <c r="K223" s="2">
        <v>153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/>
      <c r="S223"/>
    </row>
    <row r="224" spans="1:19" x14ac:dyDescent="0.3">
      <c r="A224">
        <v>223</v>
      </c>
      <c r="B224" t="s">
        <v>239</v>
      </c>
      <c r="C224" t="s">
        <v>17</v>
      </c>
      <c r="D224" s="1">
        <v>298.39999999999998</v>
      </c>
      <c r="E224" s="1">
        <v>308.60000000000002</v>
      </c>
      <c r="F224" s="2">
        <v>1304</v>
      </c>
      <c r="G224" s="1">
        <f>2*PI()*Predictive_Maintenance_Data[[#This Row],[Rotational speed '[rpm']]]/60</f>
        <v>136.55456067603635</v>
      </c>
      <c r="H224" s="1">
        <v>45</v>
      </c>
      <c r="I224" s="1">
        <f t="shared" si="3"/>
        <v>10.200000000000045</v>
      </c>
      <c r="J224" s="1">
        <f>Predictive_Maintenance_Data[[#This Row],[Torque '[Nm']]]*Predictive_Maintenance_Data[[#This Row],[Angular velocity '[rad/s']]]/1000</f>
        <v>6.1449552304216359</v>
      </c>
      <c r="K224" s="2">
        <v>158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/>
      <c r="S224"/>
    </row>
    <row r="225" spans="1:19" x14ac:dyDescent="0.3">
      <c r="A225">
        <v>224</v>
      </c>
      <c r="B225" t="s">
        <v>240</v>
      </c>
      <c r="C225" t="s">
        <v>17</v>
      </c>
      <c r="D225" s="1">
        <v>298.39999999999998</v>
      </c>
      <c r="E225" s="1">
        <v>308.60000000000002</v>
      </c>
      <c r="F225" s="2">
        <v>1569</v>
      </c>
      <c r="G225" s="1">
        <f>2*PI()*Predictive_Maintenance_Data[[#This Row],[Rotational speed '[rpm']]]/60</f>
        <v>164.30529578274619</v>
      </c>
      <c r="H225" s="1">
        <v>34.4</v>
      </c>
      <c r="I225" s="1">
        <f t="shared" si="3"/>
        <v>10.200000000000045</v>
      </c>
      <c r="J225" s="1">
        <f>Predictive_Maintenance_Data[[#This Row],[Torque '[Nm']]]*Predictive_Maintenance_Data[[#This Row],[Angular velocity '[rad/s']]]/1000</f>
        <v>5.6521021749264682</v>
      </c>
      <c r="K225" s="2">
        <v>160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/>
      <c r="S225"/>
    </row>
    <row r="226" spans="1:19" x14ac:dyDescent="0.3">
      <c r="A226">
        <v>225</v>
      </c>
      <c r="B226" t="s">
        <v>241</v>
      </c>
      <c r="C226" t="s">
        <v>17</v>
      </c>
      <c r="D226" s="1">
        <v>298.3</v>
      </c>
      <c r="E226" s="1">
        <v>308.60000000000002</v>
      </c>
      <c r="F226" s="2">
        <v>1584</v>
      </c>
      <c r="G226" s="1">
        <f>2*PI()*Predictive_Maintenance_Data[[#This Row],[Rotational speed '[rpm']]]/60</f>
        <v>165.87609210954108</v>
      </c>
      <c r="H226" s="1">
        <v>29.3</v>
      </c>
      <c r="I226" s="1">
        <f t="shared" si="3"/>
        <v>10.300000000000011</v>
      </c>
      <c r="J226" s="1">
        <f>Predictive_Maintenance_Data[[#This Row],[Torque '[Nm']]]*Predictive_Maintenance_Data[[#This Row],[Angular velocity '[rad/s']]]/1000</f>
        <v>4.8601694988095536</v>
      </c>
      <c r="K226" s="2">
        <v>162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/>
      <c r="S226"/>
    </row>
    <row r="227" spans="1:19" x14ac:dyDescent="0.3">
      <c r="A227">
        <v>226</v>
      </c>
      <c r="B227" t="s">
        <v>242</v>
      </c>
      <c r="C227" t="s">
        <v>17</v>
      </c>
      <c r="D227" s="1">
        <v>298.3</v>
      </c>
      <c r="E227" s="1">
        <v>308.5</v>
      </c>
      <c r="F227" s="2">
        <v>1362</v>
      </c>
      <c r="G227" s="1">
        <f>2*PI()*Predictive_Maintenance_Data[[#This Row],[Rotational speed '[rpm']]]/60</f>
        <v>142.62830647297659</v>
      </c>
      <c r="H227" s="1">
        <v>53.8</v>
      </c>
      <c r="I227" s="1">
        <f t="shared" si="3"/>
        <v>10.199999999999989</v>
      </c>
      <c r="J227" s="1">
        <f>Predictive_Maintenance_Data[[#This Row],[Torque '[Nm']]]*Predictive_Maintenance_Data[[#This Row],[Angular velocity '[rad/s']]]/1000</f>
        <v>7.67340288824614</v>
      </c>
      <c r="K227" s="2">
        <v>164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/>
      <c r="S227"/>
    </row>
    <row r="228" spans="1:19" x14ac:dyDescent="0.3">
      <c r="A228">
        <v>227</v>
      </c>
      <c r="B228" t="s">
        <v>243</v>
      </c>
      <c r="C228" t="s">
        <v>17</v>
      </c>
      <c r="D228" s="1">
        <v>298.3</v>
      </c>
      <c r="E228" s="1">
        <v>308.39999999999998</v>
      </c>
      <c r="F228" s="2">
        <v>1329</v>
      </c>
      <c r="G228" s="1">
        <f>2*PI()*Predictive_Maintenance_Data[[#This Row],[Rotational speed '[rpm']]]/60</f>
        <v>139.17255455402784</v>
      </c>
      <c r="H228" s="1">
        <v>49.2</v>
      </c>
      <c r="I228" s="1">
        <f t="shared" si="3"/>
        <v>10.099999999999966</v>
      </c>
      <c r="J228" s="1">
        <f>Predictive_Maintenance_Data[[#This Row],[Torque '[Nm']]]*Predictive_Maintenance_Data[[#This Row],[Angular velocity '[rad/s']]]/1000</f>
        <v>6.8472896840581701</v>
      </c>
      <c r="K228" s="2">
        <v>166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/>
      <c r="S228"/>
    </row>
    <row r="229" spans="1:19" x14ac:dyDescent="0.3">
      <c r="A229">
        <v>228</v>
      </c>
      <c r="B229" t="s">
        <v>244</v>
      </c>
      <c r="C229" t="s">
        <v>17</v>
      </c>
      <c r="D229" s="1">
        <v>298.3</v>
      </c>
      <c r="E229" s="1">
        <v>308.5</v>
      </c>
      <c r="F229" s="2">
        <v>1539</v>
      </c>
      <c r="G229" s="1">
        <f>2*PI()*Predictive_Maintenance_Data[[#This Row],[Rotational speed '[rpm']]]/60</f>
        <v>161.1637031291564</v>
      </c>
      <c r="H229" s="1">
        <v>36.1</v>
      </c>
      <c r="I229" s="1">
        <f t="shared" si="3"/>
        <v>10.199999999999989</v>
      </c>
      <c r="J229" s="1">
        <f>Predictive_Maintenance_Data[[#This Row],[Torque '[Nm']]]*Predictive_Maintenance_Data[[#This Row],[Angular velocity '[rad/s']]]/1000</f>
        <v>5.8180096829625461</v>
      </c>
      <c r="K229" s="2">
        <v>168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/>
      <c r="S229"/>
    </row>
    <row r="230" spans="1:19" x14ac:dyDescent="0.3">
      <c r="A230">
        <v>229</v>
      </c>
      <c r="B230" t="s">
        <v>245</v>
      </c>
      <c r="C230" t="s">
        <v>15</v>
      </c>
      <c r="D230" s="1">
        <v>298.3</v>
      </c>
      <c r="E230" s="1">
        <v>308.5</v>
      </c>
      <c r="F230" s="2">
        <v>1629</v>
      </c>
      <c r="G230" s="1">
        <f>2*PI()*Predictive_Maintenance_Data[[#This Row],[Rotational speed '[rpm']]]/60</f>
        <v>170.58848108992575</v>
      </c>
      <c r="H230" s="1">
        <v>37.1</v>
      </c>
      <c r="I230" s="1">
        <f t="shared" si="3"/>
        <v>10.199999999999989</v>
      </c>
      <c r="J230" s="1">
        <f>Predictive_Maintenance_Data[[#This Row],[Torque '[Nm']]]*Predictive_Maintenance_Data[[#This Row],[Angular velocity '[rad/s']]]/1000</f>
        <v>6.3288326484362463</v>
      </c>
      <c r="K230" s="2">
        <v>170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/>
      <c r="S230"/>
    </row>
    <row r="231" spans="1:19" x14ac:dyDescent="0.3">
      <c r="A231">
        <v>230</v>
      </c>
      <c r="B231" t="s">
        <v>246</v>
      </c>
      <c r="C231" t="s">
        <v>17</v>
      </c>
      <c r="D231" s="1">
        <v>298.3</v>
      </c>
      <c r="E231" s="1">
        <v>308.5</v>
      </c>
      <c r="F231" s="2">
        <v>1538</v>
      </c>
      <c r="G231" s="1">
        <f>2*PI()*Predictive_Maintenance_Data[[#This Row],[Rotational speed '[rpm']]]/60</f>
        <v>161.05898337403673</v>
      </c>
      <c r="H231" s="1">
        <v>32.200000000000003</v>
      </c>
      <c r="I231" s="1">
        <f t="shared" si="3"/>
        <v>10.199999999999989</v>
      </c>
      <c r="J231" s="1">
        <f>Predictive_Maintenance_Data[[#This Row],[Torque '[Nm']]]*Predictive_Maintenance_Data[[#This Row],[Angular velocity '[rad/s']]]/1000</f>
        <v>5.1860992646439827</v>
      </c>
      <c r="K231" s="2">
        <v>173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/>
      <c r="S231"/>
    </row>
    <row r="232" spans="1:19" x14ac:dyDescent="0.3">
      <c r="A232">
        <v>231</v>
      </c>
      <c r="B232" t="s">
        <v>247</v>
      </c>
      <c r="C232" t="s">
        <v>17</v>
      </c>
      <c r="D232" s="1">
        <v>298.3</v>
      </c>
      <c r="E232" s="1">
        <v>308.60000000000002</v>
      </c>
      <c r="F232" s="2">
        <v>1570</v>
      </c>
      <c r="G232" s="1">
        <f>2*PI()*Predictive_Maintenance_Data[[#This Row],[Rotational speed '[rpm']]]/60</f>
        <v>164.41001553786586</v>
      </c>
      <c r="H232" s="1">
        <v>34.799999999999997</v>
      </c>
      <c r="I232" s="1">
        <f t="shared" si="3"/>
        <v>10.300000000000011</v>
      </c>
      <c r="J232" s="1">
        <f>Predictive_Maintenance_Data[[#This Row],[Torque '[Nm']]]*Predictive_Maintenance_Data[[#This Row],[Angular velocity '[rad/s']]]/1000</f>
        <v>5.7214685407177308</v>
      </c>
      <c r="K232" s="2">
        <v>175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/>
      <c r="S232"/>
    </row>
    <row r="233" spans="1:19" x14ac:dyDescent="0.3">
      <c r="A233">
        <v>232</v>
      </c>
      <c r="B233" t="s">
        <v>248</v>
      </c>
      <c r="C233" t="s">
        <v>17</v>
      </c>
      <c r="D233" s="1">
        <v>298.3</v>
      </c>
      <c r="E233" s="1">
        <v>308.39999999999998</v>
      </c>
      <c r="F233" s="2">
        <v>1408</v>
      </c>
      <c r="G233" s="1">
        <f>2*PI()*Predictive_Maintenance_Data[[#This Row],[Rotational speed '[rpm']]]/60</f>
        <v>147.44541520848094</v>
      </c>
      <c r="H233" s="1">
        <v>43.1</v>
      </c>
      <c r="I233" s="1">
        <f t="shared" si="3"/>
        <v>10.099999999999966</v>
      </c>
      <c r="J233" s="1">
        <f>Predictive_Maintenance_Data[[#This Row],[Torque '[Nm']]]*Predictive_Maintenance_Data[[#This Row],[Angular velocity '[rad/s']]]/1000</f>
        <v>6.3548973954855281</v>
      </c>
      <c r="K233" s="2">
        <v>177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/>
      <c r="S233"/>
    </row>
    <row r="234" spans="1:19" x14ac:dyDescent="0.3">
      <c r="A234">
        <v>233</v>
      </c>
      <c r="B234" t="s">
        <v>249</v>
      </c>
      <c r="C234" t="s">
        <v>17</v>
      </c>
      <c r="D234" s="1">
        <v>298.2</v>
      </c>
      <c r="E234" s="1">
        <v>308.39999999999998</v>
      </c>
      <c r="F234" s="2">
        <v>1424</v>
      </c>
      <c r="G234" s="1">
        <f>2*PI()*Predictive_Maintenance_Data[[#This Row],[Rotational speed '[rpm']]]/60</f>
        <v>149.12093129039553</v>
      </c>
      <c r="H234" s="1">
        <v>47.6</v>
      </c>
      <c r="I234" s="1">
        <f t="shared" si="3"/>
        <v>10.199999999999989</v>
      </c>
      <c r="J234" s="1">
        <f>Predictive_Maintenance_Data[[#This Row],[Torque '[Nm']]]*Predictive_Maintenance_Data[[#This Row],[Angular velocity '[rad/s']]]/1000</f>
        <v>7.0981563294228271</v>
      </c>
      <c r="K234" s="2">
        <v>179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/>
      <c r="S234"/>
    </row>
    <row r="235" spans="1:19" x14ac:dyDescent="0.3">
      <c r="A235">
        <v>234</v>
      </c>
      <c r="B235" t="s">
        <v>250</v>
      </c>
      <c r="C235" t="s">
        <v>17</v>
      </c>
      <c r="D235" s="1">
        <v>298.2</v>
      </c>
      <c r="E235" s="1">
        <v>308.39999999999998</v>
      </c>
      <c r="F235" s="2">
        <v>1512</v>
      </c>
      <c r="G235" s="1">
        <f>2*PI()*Predictive_Maintenance_Data[[#This Row],[Rotational speed '[rpm']]]/60</f>
        <v>158.33626974092559</v>
      </c>
      <c r="H235" s="1">
        <v>34.9</v>
      </c>
      <c r="I235" s="1">
        <f t="shared" si="3"/>
        <v>10.199999999999989</v>
      </c>
      <c r="J235" s="1">
        <f>Predictive_Maintenance_Data[[#This Row],[Torque '[Nm']]]*Predictive_Maintenance_Data[[#This Row],[Angular velocity '[rad/s']]]/1000</f>
        <v>5.525935813958303</v>
      </c>
      <c r="K235" s="2">
        <v>181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/>
      <c r="S235"/>
    </row>
    <row r="236" spans="1:19" x14ac:dyDescent="0.3">
      <c r="A236">
        <v>235</v>
      </c>
      <c r="B236" t="s">
        <v>251</v>
      </c>
      <c r="C236" t="s">
        <v>17</v>
      </c>
      <c r="D236" s="1">
        <v>298.2</v>
      </c>
      <c r="E236" s="1">
        <v>308.39999999999998</v>
      </c>
      <c r="F236" s="2">
        <v>1478</v>
      </c>
      <c r="G236" s="1">
        <f>2*PI()*Predictive_Maintenance_Data[[#This Row],[Rotational speed '[rpm']]]/60</f>
        <v>154.77579806685713</v>
      </c>
      <c r="H236" s="1">
        <v>42.9</v>
      </c>
      <c r="I236" s="1">
        <f t="shared" si="3"/>
        <v>10.199999999999989</v>
      </c>
      <c r="J236" s="1">
        <f>Predictive_Maintenance_Data[[#This Row],[Torque '[Nm']]]*Predictive_Maintenance_Data[[#This Row],[Angular velocity '[rad/s']]]/1000</f>
        <v>6.6398817370681709</v>
      </c>
      <c r="K236" s="2">
        <v>183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/>
      <c r="S236"/>
    </row>
    <row r="237" spans="1:19" x14ac:dyDescent="0.3">
      <c r="A237">
        <v>236</v>
      </c>
      <c r="B237" t="s">
        <v>252</v>
      </c>
      <c r="C237" t="s">
        <v>15</v>
      </c>
      <c r="D237" s="1">
        <v>298.10000000000002</v>
      </c>
      <c r="E237" s="1">
        <v>308.3</v>
      </c>
      <c r="F237" s="2">
        <v>1680</v>
      </c>
      <c r="G237" s="1">
        <f>2*PI()*Predictive_Maintenance_Data[[#This Row],[Rotational speed '[rpm']]]/60</f>
        <v>175.92918860102841</v>
      </c>
      <c r="H237" s="1">
        <v>33.700000000000003</v>
      </c>
      <c r="I237" s="1">
        <f t="shared" si="3"/>
        <v>10.199999999999989</v>
      </c>
      <c r="J237" s="1">
        <f>Predictive_Maintenance_Data[[#This Row],[Torque '[Nm']]]*Predictive_Maintenance_Data[[#This Row],[Angular velocity '[rad/s']]]/1000</f>
        <v>5.9288136558546585</v>
      </c>
      <c r="K237" s="2">
        <v>185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/>
      <c r="S237"/>
    </row>
    <row r="238" spans="1:19" x14ac:dyDescent="0.3">
      <c r="A238">
        <v>237</v>
      </c>
      <c r="B238" t="s">
        <v>253</v>
      </c>
      <c r="C238" t="s">
        <v>17</v>
      </c>
      <c r="D238" s="1">
        <v>298.10000000000002</v>
      </c>
      <c r="E238" s="1">
        <v>308.3</v>
      </c>
      <c r="F238" s="2">
        <v>1495</v>
      </c>
      <c r="G238" s="1">
        <f>2*PI()*Predictive_Maintenance_Data[[#This Row],[Rotational speed '[rpm']]]/60</f>
        <v>156.55603390389135</v>
      </c>
      <c r="H238" s="1">
        <v>38.700000000000003</v>
      </c>
      <c r="I238" s="1">
        <f t="shared" si="3"/>
        <v>10.199999999999989</v>
      </c>
      <c r="J238" s="1">
        <f>Predictive_Maintenance_Data[[#This Row],[Torque '[Nm']]]*Predictive_Maintenance_Data[[#This Row],[Angular velocity '[rad/s']]]/1000</f>
        <v>6.0587185120805955</v>
      </c>
      <c r="K238" s="2">
        <v>188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/>
      <c r="S238"/>
    </row>
    <row r="239" spans="1:19" x14ac:dyDescent="0.3">
      <c r="A239">
        <v>238</v>
      </c>
      <c r="B239" t="s">
        <v>254</v>
      </c>
      <c r="C239" t="s">
        <v>15</v>
      </c>
      <c r="D239" s="1">
        <v>298</v>
      </c>
      <c r="E239" s="1">
        <v>308.10000000000002</v>
      </c>
      <c r="F239" s="2">
        <v>1552</v>
      </c>
      <c r="G239" s="1">
        <f>2*PI()*Predictive_Maintenance_Data[[#This Row],[Rotational speed '[rpm']]]/60</f>
        <v>162.52505994571194</v>
      </c>
      <c r="H239" s="1">
        <v>36.6</v>
      </c>
      <c r="I239" s="1">
        <f t="shared" si="3"/>
        <v>10.100000000000023</v>
      </c>
      <c r="J239" s="1">
        <f>Predictive_Maintenance_Data[[#This Row],[Torque '[Nm']]]*Predictive_Maintenance_Data[[#This Row],[Angular velocity '[rad/s']]]/1000</f>
        <v>5.9484171940130572</v>
      </c>
      <c r="K239" s="2">
        <v>190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/>
      <c r="S239"/>
    </row>
    <row r="240" spans="1:19" x14ac:dyDescent="0.3">
      <c r="A240">
        <v>239</v>
      </c>
      <c r="B240" t="s">
        <v>255</v>
      </c>
      <c r="C240" t="s">
        <v>17</v>
      </c>
      <c r="D240" s="1">
        <v>297.89999999999998</v>
      </c>
      <c r="E240" s="1">
        <v>308.10000000000002</v>
      </c>
      <c r="F240" s="2">
        <v>1393</v>
      </c>
      <c r="G240" s="1">
        <f>2*PI()*Predictive_Maintenance_Data[[#This Row],[Rotational speed '[rpm']]]/60</f>
        <v>145.87461888168608</v>
      </c>
      <c r="H240" s="1">
        <v>50.3</v>
      </c>
      <c r="I240" s="1">
        <f t="shared" si="3"/>
        <v>10.200000000000045</v>
      </c>
      <c r="J240" s="1">
        <f>Predictive_Maintenance_Data[[#This Row],[Torque '[Nm']]]*Predictive_Maintenance_Data[[#This Row],[Angular velocity '[rad/s']]]/1000</f>
        <v>7.337493329748809</v>
      </c>
      <c r="K240" s="2">
        <v>193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/>
      <c r="S240"/>
    </row>
    <row r="241" spans="1:19" x14ac:dyDescent="0.3">
      <c r="A241">
        <v>240</v>
      </c>
      <c r="B241" t="s">
        <v>256</v>
      </c>
      <c r="C241" t="s">
        <v>17</v>
      </c>
      <c r="D241" s="1">
        <v>298</v>
      </c>
      <c r="E241" s="1">
        <v>308.2</v>
      </c>
      <c r="F241" s="2">
        <v>1611</v>
      </c>
      <c r="G241" s="1">
        <f>2*PI()*Predictive_Maintenance_Data[[#This Row],[Rotational speed '[rpm']]]/60</f>
        <v>168.70352549777189</v>
      </c>
      <c r="H241" s="1">
        <v>30.6</v>
      </c>
      <c r="I241" s="1">
        <f t="shared" si="3"/>
        <v>10.199999999999989</v>
      </c>
      <c r="J241" s="1">
        <f>Predictive_Maintenance_Data[[#This Row],[Torque '[Nm']]]*Predictive_Maintenance_Data[[#This Row],[Angular velocity '[rad/s']]]/1000</f>
        <v>5.1623278802318202</v>
      </c>
      <c r="K241" s="2">
        <v>195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/>
      <c r="S241"/>
    </row>
    <row r="242" spans="1:19" x14ac:dyDescent="0.3">
      <c r="A242">
        <v>241</v>
      </c>
      <c r="B242" t="s">
        <v>257</v>
      </c>
      <c r="C242" t="s">
        <v>15</v>
      </c>
      <c r="D242" s="1">
        <v>298</v>
      </c>
      <c r="E242" s="1">
        <v>308.10000000000002</v>
      </c>
      <c r="F242" s="2">
        <v>1339</v>
      </c>
      <c r="G242" s="1">
        <f>2*PI()*Predictive_Maintenance_Data[[#This Row],[Rotational speed '[rpm']]]/60</f>
        <v>140.21975210522444</v>
      </c>
      <c r="H242" s="1">
        <v>51.6</v>
      </c>
      <c r="I242" s="1">
        <f t="shared" si="3"/>
        <v>10.100000000000023</v>
      </c>
      <c r="J242" s="1">
        <f>Predictive_Maintenance_Data[[#This Row],[Torque '[Nm']]]*Predictive_Maintenance_Data[[#This Row],[Angular velocity '[rad/s']]]/1000</f>
        <v>7.2353392086295818</v>
      </c>
      <c r="K242" s="2">
        <v>197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/>
      <c r="S242"/>
    </row>
    <row r="243" spans="1:19" x14ac:dyDescent="0.3">
      <c r="A243">
        <v>242</v>
      </c>
      <c r="B243" t="s">
        <v>258</v>
      </c>
      <c r="C243" t="s">
        <v>17</v>
      </c>
      <c r="D243" s="1">
        <v>298</v>
      </c>
      <c r="E243" s="1">
        <v>308.10000000000002</v>
      </c>
      <c r="F243" s="2">
        <v>1777</v>
      </c>
      <c r="G243" s="1">
        <f>2*PI()*Predictive_Maintenance_Data[[#This Row],[Rotational speed '[rpm']]]/60</f>
        <v>186.0870048476354</v>
      </c>
      <c r="H243" s="1">
        <v>24.3</v>
      </c>
      <c r="I243" s="1">
        <f t="shared" si="3"/>
        <v>10.100000000000023</v>
      </c>
      <c r="J243" s="1">
        <f>Predictive_Maintenance_Data[[#This Row],[Torque '[Nm']]]*Predictive_Maintenance_Data[[#This Row],[Angular velocity '[rad/s']]]/1000</f>
        <v>4.5219142177975398</v>
      </c>
      <c r="K243" s="2">
        <v>200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/>
      <c r="S243"/>
    </row>
    <row r="244" spans="1:19" x14ac:dyDescent="0.3">
      <c r="A244">
        <v>243</v>
      </c>
      <c r="B244" t="s">
        <v>259</v>
      </c>
      <c r="C244" t="s">
        <v>17</v>
      </c>
      <c r="D244" s="1">
        <v>298</v>
      </c>
      <c r="E244" s="1">
        <v>308.2</v>
      </c>
      <c r="F244" s="2">
        <v>1348</v>
      </c>
      <c r="G244" s="1">
        <f>2*PI()*Predictive_Maintenance_Data[[#This Row],[Rotational speed '[rpm']]]/60</f>
        <v>141.16222990130137</v>
      </c>
      <c r="H244" s="1">
        <v>58.8</v>
      </c>
      <c r="I244" s="1">
        <f t="shared" si="3"/>
        <v>10.199999999999989</v>
      </c>
      <c r="J244" s="1">
        <f>Predictive_Maintenance_Data[[#This Row],[Torque '[Nm']]]*Predictive_Maintenance_Data[[#This Row],[Angular velocity '[rad/s']]]/1000</f>
        <v>8.3003391181965203</v>
      </c>
      <c r="K244" s="2">
        <v>202</v>
      </c>
      <c r="L244" s="2">
        <v>1</v>
      </c>
      <c r="M244" s="2">
        <v>0</v>
      </c>
      <c r="N244" s="2">
        <v>0</v>
      </c>
      <c r="O244" s="2">
        <v>0</v>
      </c>
      <c r="P244" s="2">
        <v>1</v>
      </c>
      <c r="Q244" s="2">
        <v>0</v>
      </c>
      <c r="R244"/>
      <c r="S244"/>
    </row>
    <row r="245" spans="1:19" x14ac:dyDescent="0.3">
      <c r="A245">
        <v>244</v>
      </c>
      <c r="B245" t="s">
        <v>260</v>
      </c>
      <c r="C245" t="s">
        <v>17</v>
      </c>
      <c r="D245" s="1">
        <v>298</v>
      </c>
      <c r="E245" s="1">
        <v>308.2</v>
      </c>
      <c r="F245" s="2">
        <v>1442</v>
      </c>
      <c r="G245" s="1">
        <f>2*PI()*Predictive_Maintenance_Data[[#This Row],[Rotational speed '[rpm']]]/60</f>
        <v>151.00588688254939</v>
      </c>
      <c r="H245" s="1">
        <v>44.1</v>
      </c>
      <c r="I245" s="1">
        <f t="shared" si="3"/>
        <v>10.199999999999989</v>
      </c>
      <c r="J245" s="1">
        <f>Predictive_Maintenance_Data[[#This Row],[Torque '[Nm']]]*Predictive_Maintenance_Data[[#This Row],[Angular velocity '[rad/s']]]/1000</f>
        <v>6.6593596115204283</v>
      </c>
      <c r="K245" s="2">
        <v>204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/>
      <c r="S245"/>
    </row>
    <row r="246" spans="1:19" x14ac:dyDescent="0.3">
      <c r="A246">
        <v>245</v>
      </c>
      <c r="B246" t="s">
        <v>261</v>
      </c>
      <c r="C246" t="s">
        <v>15</v>
      </c>
      <c r="D246" s="1">
        <v>298</v>
      </c>
      <c r="E246" s="1">
        <v>308.2</v>
      </c>
      <c r="F246" s="2">
        <v>1395</v>
      </c>
      <c r="G246" s="1">
        <f>2*PI()*Predictive_Maintenance_Data[[#This Row],[Rotational speed '[rpm']]]/60</f>
        <v>146.08405839192537</v>
      </c>
      <c r="H246" s="1">
        <v>49.1</v>
      </c>
      <c r="I246" s="1">
        <f t="shared" si="3"/>
        <v>10.199999999999989</v>
      </c>
      <c r="J246" s="1">
        <f>Predictive_Maintenance_Data[[#This Row],[Torque '[Nm']]]*Predictive_Maintenance_Data[[#This Row],[Angular velocity '[rad/s']]]/1000</f>
        <v>7.1727272670435358</v>
      </c>
      <c r="K246" s="2">
        <v>206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/>
      <c r="S246"/>
    </row>
    <row r="247" spans="1:19" x14ac:dyDescent="0.3">
      <c r="A247">
        <v>246</v>
      </c>
      <c r="B247" t="s">
        <v>262</v>
      </c>
      <c r="C247" t="s">
        <v>15</v>
      </c>
      <c r="D247" s="1">
        <v>297.89999999999998</v>
      </c>
      <c r="E247" s="1">
        <v>308.10000000000002</v>
      </c>
      <c r="F247" s="2">
        <v>1627</v>
      </c>
      <c r="G247" s="1">
        <f>2*PI()*Predictive_Maintenance_Data[[#This Row],[Rotational speed '[rpm']]]/60</f>
        <v>170.37904157968646</v>
      </c>
      <c r="H247" s="1">
        <v>31.4</v>
      </c>
      <c r="I247" s="1">
        <f t="shared" si="3"/>
        <v>10.200000000000045</v>
      </c>
      <c r="J247" s="1">
        <f>Predictive_Maintenance_Data[[#This Row],[Torque '[Nm']]]*Predictive_Maintenance_Data[[#This Row],[Angular velocity '[rad/s']]]/1000</f>
        <v>5.3499019056021542</v>
      </c>
      <c r="K247" s="2">
        <v>209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/>
      <c r="S247"/>
    </row>
    <row r="248" spans="1:19" x14ac:dyDescent="0.3">
      <c r="A248">
        <v>247</v>
      </c>
      <c r="B248" t="s">
        <v>263</v>
      </c>
      <c r="C248" t="s">
        <v>17</v>
      </c>
      <c r="D248" s="1">
        <v>297.89999999999998</v>
      </c>
      <c r="E248" s="1">
        <v>308.10000000000002</v>
      </c>
      <c r="F248" s="2">
        <v>1585</v>
      </c>
      <c r="G248" s="1">
        <f>2*PI()*Predictive_Maintenance_Data[[#This Row],[Rotational speed '[rpm']]]/60</f>
        <v>165.98081186466072</v>
      </c>
      <c r="H248" s="1">
        <v>33.5</v>
      </c>
      <c r="I248" s="1">
        <f t="shared" si="3"/>
        <v>10.200000000000045</v>
      </c>
      <c r="J248" s="1">
        <f>Predictive_Maintenance_Data[[#This Row],[Torque '[Nm']]]*Predictive_Maintenance_Data[[#This Row],[Angular velocity '[rad/s']]]/1000</f>
        <v>5.5603571974661348</v>
      </c>
      <c r="K248" s="2">
        <v>212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/>
      <c r="S248"/>
    </row>
    <row r="249" spans="1:19" x14ac:dyDescent="0.3">
      <c r="A249">
        <v>248</v>
      </c>
      <c r="B249" t="s">
        <v>264</v>
      </c>
      <c r="C249" t="s">
        <v>17</v>
      </c>
      <c r="D249" s="1">
        <v>298</v>
      </c>
      <c r="E249" s="1">
        <v>308.2</v>
      </c>
      <c r="F249" s="2">
        <v>1469</v>
      </c>
      <c r="G249" s="1">
        <f>2*PI()*Predictive_Maintenance_Data[[#This Row],[Rotational speed '[rpm']]]/60</f>
        <v>153.83332027078021</v>
      </c>
      <c r="H249" s="1">
        <v>45.5</v>
      </c>
      <c r="I249" s="1">
        <f t="shared" si="3"/>
        <v>10.199999999999989</v>
      </c>
      <c r="J249" s="1">
        <f>Predictive_Maintenance_Data[[#This Row],[Torque '[Nm']]]*Predictive_Maintenance_Data[[#This Row],[Angular velocity '[rad/s']]]/1000</f>
        <v>6.9994160723204999</v>
      </c>
      <c r="K249" s="2">
        <v>214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/>
      <c r="S249"/>
    </row>
    <row r="250" spans="1:19" x14ac:dyDescent="0.3">
      <c r="A250">
        <v>249</v>
      </c>
      <c r="B250" t="s">
        <v>265</v>
      </c>
      <c r="C250" t="s">
        <v>17</v>
      </c>
      <c r="D250" s="1">
        <v>298</v>
      </c>
      <c r="E250" s="1">
        <v>308.3</v>
      </c>
      <c r="F250" s="2">
        <v>1362</v>
      </c>
      <c r="G250" s="1">
        <f>2*PI()*Predictive_Maintenance_Data[[#This Row],[Rotational speed '[rpm']]]/60</f>
        <v>142.62830647297659</v>
      </c>
      <c r="H250" s="1">
        <v>56.8</v>
      </c>
      <c r="I250" s="1">
        <f t="shared" si="3"/>
        <v>10.300000000000011</v>
      </c>
      <c r="J250" s="1">
        <f>Predictive_Maintenance_Data[[#This Row],[Torque '[Nm']]]*Predictive_Maintenance_Data[[#This Row],[Angular velocity '[rad/s']]]/1000</f>
        <v>8.1012878076650701</v>
      </c>
      <c r="K250" s="2">
        <v>216</v>
      </c>
      <c r="L250" s="2">
        <v>1</v>
      </c>
      <c r="M250" s="2">
        <v>0</v>
      </c>
      <c r="N250" s="2">
        <v>0</v>
      </c>
      <c r="O250" s="2">
        <v>0</v>
      </c>
      <c r="P250" s="2">
        <v>1</v>
      </c>
      <c r="Q250" s="2">
        <v>0</v>
      </c>
      <c r="R250"/>
      <c r="S250"/>
    </row>
    <row r="251" spans="1:19" x14ac:dyDescent="0.3">
      <c r="A251">
        <v>250</v>
      </c>
      <c r="B251" t="s">
        <v>266</v>
      </c>
      <c r="C251" t="s">
        <v>17</v>
      </c>
      <c r="D251" s="1">
        <v>298</v>
      </c>
      <c r="E251" s="1">
        <v>308.3</v>
      </c>
      <c r="F251" s="2">
        <v>1405</v>
      </c>
      <c r="G251" s="1">
        <f>2*PI()*Predictive_Maintenance_Data[[#This Row],[Rotational speed '[rpm']]]/60</f>
        <v>147.131255943122</v>
      </c>
      <c r="H251" s="1">
        <v>56.2</v>
      </c>
      <c r="I251" s="1">
        <f t="shared" si="3"/>
        <v>10.300000000000011</v>
      </c>
      <c r="J251" s="1">
        <f>Predictive_Maintenance_Data[[#This Row],[Torque '[Nm']]]*Predictive_Maintenance_Data[[#This Row],[Angular velocity '[rad/s']]]/1000</f>
        <v>8.2687765840034579</v>
      </c>
      <c r="K251" s="2">
        <v>218</v>
      </c>
      <c r="L251" s="2">
        <v>1</v>
      </c>
      <c r="M251" s="2">
        <v>0</v>
      </c>
      <c r="N251" s="2">
        <v>0</v>
      </c>
      <c r="O251" s="2">
        <v>0</v>
      </c>
      <c r="P251" s="2">
        <v>1</v>
      </c>
      <c r="Q251" s="2">
        <v>0</v>
      </c>
      <c r="R251"/>
      <c r="S251"/>
    </row>
    <row r="252" spans="1:19" x14ac:dyDescent="0.3">
      <c r="A252">
        <v>251</v>
      </c>
      <c r="B252" t="s">
        <v>267</v>
      </c>
      <c r="C252" t="s">
        <v>17</v>
      </c>
      <c r="D252" s="1">
        <v>298</v>
      </c>
      <c r="E252" s="1">
        <v>308.3</v>
      </c>
      <c r="F252" s="2">
        <v>1662</v>
      </c>
      <c r="G252" s="1">
        <f>2*PI()*Predictive_Maintenance_Data[[#This Row],[Rotational speed '[rpm']]]/60</f>
        <v>174.04423300887453</v>
      </c>
      <c r="H252" s="1">
        <v>32.700000000000003</v>
      </c>
      <c r="I252" s="1">
        <f t="shared" si="3"/>
        <v>10.300000000000011</v>
      </c>
      <c r="J252" s="1">
        <f>Predictive_Maintenance_Data[[#This Row],[Torque '[Nm']]]*Predictive_Maintenance_Data[[#This Row],[Angular velocity '[rad/s']]]/1000</f>
        <v>5.6912464193901977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/>
      <c r="S252"/>
    </row>
    <row r="253" spans="1:19" x14ac:dyDescent="0.3">
      <c r="A253">
        <v>252</v>
      </c>
      <c r="B253" t="s">
        <v>268</v>
      </c>
      <c r="C253" t="s">
        <v>15</v>
      </c>
      <c r="D253" s="1">
        <v>298</v>
      </c>
      <c r="E253" s="1">
        <v>308.2</v>
      </c>
      <c r="F253" s="2">
        <v>1466</v>
      </c>
      <c r="G253" s="1">
        <f>2*PI()*Predictive_Maintenance_Data[[#This Row],[Rotational speed '[rpm']]]/60</f>
        <v>153.51916100542121</v>
      </c>
      <c r="H253" s="1">
        <v>42.6</v>
      </c>
      <c r="I253" s="1">
        <f t="shared" si="3"/>
        <v>10.199999999999989</v>
      </c>
      <c r="J253" s="1">
        <f>Predictive_Maintenance_Data[[#This Row],[Torque '[Nm']]]*Predictive_Maintenance_Data[[#This Row],[Angular velocity '[rad/s']]]/1000</f>
        <v>6.5399162588309441</v>
      </c>
      <c r="K253" s="2">
        <v>2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/>
      <c r="S253"/>
    </row>
    <row r="254" spans="1:19" x14ac:dyDescent="0.3">
      <c r="A254">
        <v>253</v>
      </c>
      <c r="B254" t="s">
        <v>269</v>
      </c>
      <c r="C254" t="s">
        <v>17</v>
      </c>
      <c r="D254" s="1">
        <v>298</v>
      </c>
      <c r="E254" s="1">
        <v>308.2</v>
      </c>
      <c r="F254" s="2">
        <v>1620</v>
      </c>
      <c r="G254" s="1">
        <f>2*PI()*Predictive_Maintenance_Data[[#This Row],[Rotational speed '[rpm']]]/60</f>
        <v>169.64600329384882</v>
      </c>
      <c r="H254" s="1">
        <v>35.799999999999997</v>
      </c>
      <c r="I254" s="1">
        <f t="shared" si="3"/>
        <v>10.199999999999989</v>
      </c>
      <c r="J254" s="1">
        <f>Predictive_Maintenance_Data[[#This Row],[Torque '[Nm']]]*Predictive_Maintenance_Data[[#This Row],[Angular velocity '[rad/s']]]/1000</f>
        <v>6.0733269179197871</v>
      </c>
      <c r="K254" s="2">
        <v>5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/>
      <c r="S254"/>
    </row>
    <row r="255" spans="1:19" x14ac:dyDescent="0.3">
      <c r="A255">
        <v>254</v>
      </c>
      <c r="B255" t="s">
        <v>270</v>
      </c>
      <c r="C255" t="s">
        <v>17</v>
      </c>
      <c r="D255" s="1">
        <v>298</v>
      </c>
      <c r="E255" s="1">
        <v>308.2</v>
      </c>
      <c r="F255" s="2">
        <v>1357</v>
      </c>
      <c r="G255" s="1">
        <f>2*PI()*Predictive_Maintenance_Data[[#This Row],[Rotational speed '[rpm']]]/60</f>
        <v>142.1047076973783</v>
      </c>
      <c r="H255" s="1">
        <v>48.2</v>
      </c>
      <c r="I255" s="1">
        <f t="shared" si="3"/>
        <v>10.199999999999989</v>
      </c>
      <c r="J255" s="1">
        <f>Predictive_Maintenance_Data[[#This Row],[Torque '[Nm']]]*Predictive_Maintenance_Data[[#This Row],[Angular velocity '[rad/s']]]/1000</f>
        <v>6.8494469110136347</v>
      </c>
      <c r="K255" s="2">
        <v>7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/>
      <c r="S255"/>
    </row>
    <row r="256" spans="1:19" x14ac:dyDescent="0.3">
      <c r="A256">
        <v>255</v>
      </c>
      <c r="B256" t="s">
        <v>271</v>
      </c>
      <c r="C256" t="s">
        <v>17</v>
      </c>
      <c r="D256" s="1">
        <v>298</v>
      </c>
      <c r="E256" s="1">
        <v>308.2</v>
      </c>
      <c r="F256" s="2">
        <v>1514</v>
      </c>
      <c r="G256" s="1">
        <f>2*PI()*Predictive_Maintenance_Data[[#This Row],[Rotational speed '[rpm']]]/60</f>
        <v>158.54570925116488</v>
      </c>
      <c r="H256" s="1">
        <v>37.9</v>
      </c>
      <c r="I256" s="1">
        <f t="shared" si="3"/>
        <v>10.199999999999989</v>
      </c>
      <c r="J256" s="1">
        <f>Predictive_Maintenance_Data[[#This Row],[Torque '[Nm']]]*Predictive_Maintenance_Data[[#This Row],[Angular velocity '[rad/s']]]/1000</f>
        <v>6.0088823806191485</v>
      </c>
      <c r="K256" s="2">
        <v>9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/>
      <c r="S256"/>
    </row>
    <row r="257" spans="1:19" x14ac:dyDescent="0.3">
      <c r="A257">
        <v>256</v>
      </c>
      <c r="B257" t="s">
        <v>272</v>
      </c>
      <c r="C257" t="s">
        <v>17</v>
      </c>
      <c r="D257" s="1">
        <v>298</v>
      </c>
      <c r="E257" s="1">
        <v>308.2</v>
      </c>
      <c r="F257" s="2">
        <v>1489</v>
      </c>
      <c r="G257" s="1">
        <f>2*PI()*Predictive_Maintenance_Data[[#This Row],[Rotational speed '[rpm']]]/60</f>
        <v>155.92771537317338</v>
      </c>
      <c r="H257" s="1">
        <v>40.4</v>
      </c>
      <c r="I257" s="1">
        <f t="shared" si="3"/>
        <v>10.199999999999989</v>
      </c>
      <c r="J257" s="1">
        <f>Predictive_Maintenance_Data[[#This Row],[Torque '[Nm']]]*Predictive_Maintenance_Data[[#This Row],[Angular velocity '[rad/s']]]/1000</f>
        <v>6.2994797010762049</v>
      </c>
      <c r="K257" s="2">
        <v>11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/>
      <c r="S257"/>
    </row>
    <row r="258" spans="1:19" x14ac:dyDescent="0.3">
      <c r="A258">
        <v>257</v>
      </c>
      <c r="B258" t="s">
        <v>273</v>
      </c>
      <c r="C258" t="s">
        <v>17</v>
      </c>
      <c r="D258" s="1">
        <v>298.10000000000002</v>
      </c>
      <c r="E258" s="1">
        <v>308.3</v>
      </c>
      <c r="F258" s="2">
        <v>1331</v>
      </c>
      <c r="G258" s="1">
        <f>2*PI()*Predictive_Maintenance_Data[[#This Row],[Rotational speed '[rpm']]]/60</f>
        <v>139.38199406426713</v>
      </c>
      <c r="H258" s="1">
        <v>63</v>
      </c>
      <c r="I258" s="1">
        <f t="shared" ref="I258:I321" si="4">E258-D258</f>
        <v>10.199999999999989</v>
      </c>
      <c r="J258" s="1">
        <f>Predictive_Maintenance_Data[[#This Row],[Torque '[Nm']]]*Predictive_Maintenance_Data[[#This Row],[Angular velocity '[rad/s']]]/1000</f>
        <v>8.7810656260488287</v>
      </c>
      <c r="K258" s="2">
        <v>13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/>
      <c r="S258"/>
    </row>
    <row r="259" spans="1:19" x14ac:dyDescent="0.3">
      <c r="A259">
        <v>258</v>
      </c>
      <c r="B259" t="s">
        <v>274</v>
      </c>
      <c r="C259" t="s">
        <v>17</v>
      </c>
      <c r="D259" s="1">
        <v>298</v>
      </c>
      <c r="E259" s="1">
        <v>308</v>
      </c>
      <c r="F259" s="2">
        <v>1615</v>
      </c>
      <c r="G259" s="1">
        <f>2*PI()*Predictive_Maintenance_Data[[#This Row],[Rotational speed '[rpm']]]/60</f>
        <v>169.12240451825053</v>
      </c>
      <c r="H259" s="1">
        <v>29.5</v>
      </c>
      <c r="I259" s="1">
        <f t="shared" si="4"/>
        <v>10</v>
      </c>
      <c r="J259" s="1">
        <f>Predictive_Maintenance_Data[[#This Row],[Torque '[Nm']]]*Predictive_Maintenance_Data[[#This Row],[Angular velocity '[rad/s']]]/1000</f>
        <v>4.9891109332883907</v>
      </c>
      <c r="K259" s="2">
        <v>15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/>
      <c r="S259"/>
    </row>
    <row r="260" spans="1:19" x14ac:dyDescent="0.3">
      <c r="A260">
        <v>259</v>
      </c>
      <c r="B260" t="s">
        <v>275</v>
      </c>
      <c r="C260" t="s">
        <v>17</v>
      </c>
      <c r="D260" s="1">
        <v>298.10000000000002</v>
      </c>
      <c r="E260" s="1">
        <v>308.2</v>
      </c>
      <c r="F260" s="2">
        <v>1482</v>
      </c>
      <c r="G260" s="1">
        <f>2*PI()*Predictive_Maintenance_Data[[#This Row],[Rotational speed '[rpm']]]/60</f>
        <v>155.1946770873358</v>
      </c>
      <c r="H260" s="1">
        <v>37.9</v>
      </c>
      <c r="I260" s="1">
        <f t="shared" si="4"/>
        <v>10.099999999999966</v>
      </c>
      <c r="J260" s="1">
        <f>Predictive_Maintenance_Data[[#This Row],[Torque '[Nm']]]*Predictive_Maintenance_Data[[#This Row],[Angular velocity '[rad/s']]]/1000</f>
        <v>5.8818782616100274</v>
      </c>
      <c r="K260" s="2">
        <v>17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/>
      <c r="S260"/>
    </row>
    <row r="261" spans="1:19" x14ac:dyDescent="0.3">
      <c r="A261">
        <v>260</v>
      </c>
      <c r="B261" t="s">
        <v>276</v>
      </c>
      <c r="C261" t="s">
        <v>15</v>
      </c>
      <c r="D261" s="1">
        <v>298.10000000000002</v>
      </c>
      <c r="E261" s="1">
        <v>308.2</v>
      </c>
      <c r="F261" s="2">
        <v>1420</v>
      </c>
      <c r="G261" s="1">
        <f>2*PI()*Predictive_Maintenance_Data[[#This Row],[Rotational speed '[rpm']]]/60</f>
        <v>148.70205226991686</v>
      </c>
      <c r="H261" s="1">
        <v>63.9</v>
      </c>
      <c r="I261" s="1">
        <f t="shared" si="4"/>
        <v>10.099999999999966</v>
      </c>
      <c r="J261" s="1">
        <f>Predictive_Maintenance_Data[[#This Row],[Torque '[Nm']]]*Predictive_Maintenance_Data[[#This Row],[Angular velocity '[rad/s']]]/1000</f>
        <v>9.5020611400476866</v>
      </c>
      <c r="K261" s="2">
        <v>19</v>
      </c>
      <c r="L261" s="2">
        <v>1</v>
      </c>
      <c r="M261" s="2">
        <v>0</v>
      </c>
      <c r="N261" s="2">
        <v>0</v>
      </c>
      <c r="O261" s="2">
        <v>1</v>
      </c>
      <c r="P261" s="2">
        <v>0</v>
      </c>
      <c r="Q261" s="2">
        <v>0</v>
      </c>
      <c r="R261"/>
      <c r="S261"/>
    </row>
    <row r="262" spans="1:19" x14ac:dyDescent="0.3">
      <c r="A262">
        <v>261</v>
      </c>
      <c r="B262" t="s">
        <v>277</v>
      </c>
      <c r="C262" t="s">
        <v>15</v>
      </c>
      <c r="D262" s="1">
        <v>298.2</v>
      </c>
      <c r="E262" s="1">
        <v>308.3</v>
      </c>
      <c r="F262" s="2">
        <v>1522</v>
      </c>
      <c r="G262" s="1">
        <f>2*PI()*Predictive_Maintenance_Data[[#This Row],[Rotational speed '[rpm']]]/60</f>
        <v>159.38346729212216</v>
      </c>
      <c r="H262" s="1">
        <v>49.1</v>
      </c>
      <c r="I262" s="1">
        <f t="shared" si="4"/>
        <v>10.100000000000023</v>
      </c>
      <c r="J262" s="1">
        <f>Predictive_Maintenance_Data[[#This Row],[Torque '[Nm']]]*Predictive_Maintenance_Data[[#This Row],[Angular velocity '[rad/s']]]/1000</f>
        <v>7.8257282440431979</v>
      </c>
      <c r="K262" s="2">
        <v>22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/>
      <c r="S262"/>
    </row>
    <row r="263" spans="1:19" x14ac:dyDescent="0.3">
      <c r="A263">
        <v>262</v>
      </c>
      <c r="B263" t="s">
        <v>278</v>
      </c>
      <c r="C263" t="s">
        <v>17</v>
      </c>
      <c r="D263" s="1">
        <v>298.10000000000002</v>
      </c>
      <c r="E263" s="1">
        <v>308.2</v>
      </c>
      <c r="F263" s="2">
        <v>1654</v>
      </c>
      <c r="G263" s="1">
        <f>2*PI()*Predictive_Maintenance_Data[[#This Row],[Rotational speed '[rpm']]]/60</f>
        <v>173.20647496791725</v>
      </c>
      <c r="H263" s="1">
        <v>32.1</v>
      </c>
      <c r="I263" s="1">
        <f t="shared" si="4"/>
        <v>10.099999999999966</v>
      </c>
      <c r="J263" s="1">
        <f>Predictive_Maintenance_Data[[#This Row],[Torque '[Nm']]]*Predictive_Maintenance_Data[[#This Row],[Angular velocity '[rad/s']]]/1000</f>
        <v>5.5599278464701438</v>
      </c>
      <c r="K263" s="2">
        <v>25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/>
      <c r="S263"/>
    </row>
    <row r="264" spans="1:19" x14ac:dyDescent="0.3">
      <c r="A264">
        <v>263</v>
      </c>
      <c r="B264" t="s">
        <v>279</v>
      </c>
      <c r="C264" t="s">
        <v>15</v>
      </c>
      <c r="D264" s="1">
        <v>298.10000000000002</v>
      </c>
      <c r="E264" s="1">
        <v>308.2</v>
      </c>
      <c r="F264" s="2">
        <v>1736</v>
      </c>
      <c r="G264" s="1">
        <f>2*PI()*Predictive_Maintenance_Data[[#This Row],[Rotational speed '[rpm']]]/60</f>
        <v>181.79349488772934</v>
      </c>
      <c r="H264" s="1">
        <v>26.8</v>
      </c>
      <c r="I264" s="1">
        <f t="shared" si="4"/>
        <v>10.099999999999966</v>
      </c>
      <c r="J264" s="1">
        <f>Predictive_Maintenance_Data[[#This Row],[Torque '[Nm']]]*Predictive_Maintenance_Data[[#This Row],[Angular velocity '[rad/s']]]/1000</f>
        <v>4.8720656629911465</v>
      </c>
      <c r="K264" s="2">
        <v>27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/>
      <c r="S264"/>
    </row>
    <row r="265" spans="1:19" x14ac:dyDescent="0.3">
      <c r="A265">
        <v>264</v>
      </c>
      <c r="B265" t="s">
        <v>280</v>
      </c>
      <c r="C265" t="s">
        <v>15</v>
      </c>
      <c r="D265" s="1">
        <v>298</v>
      </c>
      <c r="E265" s="1">
        <v>308.10000000000002</v>
      </c>
      <c r="F265" s="2">
        <v>1587</v>
      </c>
      <c r="G265" s="1">
        <f>2*PI()*Predictive_Maintenance_Data[[#This Row],[Rotational speed '[rpm']]]/60</f>
        <v>166.19025137490004</v>
      </c>
      <c r="H265" s="1">
        <v>32.299999999999997</v>
      </c>
      <c r="I265" s="1">
        <f t="shared" si="4"/>
        <v>10.100000000000023</v>
      </c>
      <c r="J265" s="1">
        <f>Predictive_Maintenance_Data[[#This Row],[Torque '[Nm']]]*Predictive_Maintenance_Data[[#This Row],[Angular velocity '[rad/s']]]/1000</f>
        <v>5.3679451194092707</v>
      </c>
      <c r="K265" s="2">
        <v>30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/>
      <c r="S265"/>
    </row>
    <row r="266" spans="1:19" x14ac:dyDescent="0.3">
      <c r="A266">
        <v>265</v>
      </c>
      <c r="B266" t="s">
        <v>281</v>
      </c>
      <c r="C266" t="s">
        <v>17</v>
      </c>
      <c r="D266" s="1">
        <v>298.10000000000002</v>
      </c>
      <c r="E266" s="1">
        <v>308.2</v>
      </c>
      <c r="F266" s="2">
        <v>1390</v>
      </c>
      <c r="G266" s="1">
        <f>2*PI()*Predictive_Maintenance_Data[[#This Row],[Rotational speed '[rpm']]]/60</f>
        <v>145.56045961632708</v>
      </c>
      <c r="H266" s="1">
        <v>47.5</v>
      </c>
      <c r="I266" s="1">
        <f t="shared" si="4"/>
        <v>10.099999999999966</v>
      </c>
      <c r="J266" s="1">
        <f>Predictive_Maintenance_Data[[#This Row],[Torque '[Nm']]]*Predictive_Maintenance_Data[[#This Row],[Angular velocity '[rad/s']]]/1000</f>
        <v>6.9141218317755362</v>
      </c>
      <c r="K266" s="2">
        <v>33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/>
      <c r="S266"/>
    </row>
    <row r="267" spans="1:19" x14ac:dyDescent="0.3">
      <c r="A267">
        <v>266</v>
      </c>
      <c r="B267" t="s">
        <v>282</v>
      </c>
      <c r="C267" t="s">
        <v>17</v>
      </c>
      <c r="D267" s="1">
        <v>298</v>
      </c>
      <c r="E267" s="1">
        <v>308.10000000000002</v>
      </c>
      <c r="F267" s="2">
        <v>1454</v>
      </c>
      <c r="G267" s="1">
        <f>2*PI()*Predictive_Maintenance_Data[[#This Row],[Rotational speed '[rpm']]]/60</f>
        <v>152.26252394398531</v>
      </c>
      <c r="H267" s="1">
        <v>37.1</v>
      </c>
      <c r="I267" s="1">
        <f t="shared" si="4"/>
        <v>10.100000000000023</v>
      </c>
      <c r="J267" s="1">
        <f>Predictive_Maintenance_Data[[#This Row],[Torque '[Nm']]]*Predictive_Maintenance_Data[[#This Row],[Angular velocity '[rad/s']]]/1000</f>
        <v>5.6489396383218553</v>
      </c>
      <c r="K267" s="2">
        <v>35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/>
      <c r="S267"/>
    </row>
    <row r="268" spans="1:19" x14ac:dyDescent="0.3">
      <c r="A268">
        <v>267</v>
      </c>
      <c r="B268" t="s">
        <v>283</v>
      </c>
      <c r="C268" t="s">
        <v>27</v>
      </c>
      <c r="D268" s="1">
        <v>298</v>
      </c>
      <c r="E268" s="1">
        <v>308.10000000000002</v>
      </c>
      <c r="F268" s="2">
        <v>1440</v>
      </c>
      <c r="G268" s="1">
        <f>2*PI()*Predictive_Maintenance_Data[[#This Row],[Rotational speed '[rpm']]]/60</f>
        <v>150.79644737231007</v>
      </c>
      <c r="H268" s="1">
        <v>43.7</v>
      </c>
      <c r="I268" s="1">
        <f t="shared" si="4"/>
        <v>10.100000000000023</v>
      </c>
      <c r="J268" s="1">
        <f>Predictive_Maintenance_Data[[#This Row],[Torque '[Nm']]]*Predictive_Maintenance_Data[[#This Row],[Angular velocity '[rad/s']]]/1000</f>
        <v>6.5898047501699502</v>
      </c>
      <c r="K268" s="2">
        <v>37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/>
      <c r="S268"/>
    </row>
    <row r="269" spans="1:19" x14ac:dyDescent="0.3">
      <c r="A269">
        <v>268</v>
      </c>
      <c r="B269" t="s">
        <v>284</v>
      </c>
      <c r="C269" t="s">
        <v>17</v>
      </c>
      <c r="D269" s="1">
        <v>297.89999999999998</v>
      </c>
      <c r="E269" s="1">
        <v>308</v>
      </c>
      <c r="F269" s="2">
        <v>1954</v>
      </c>
      <c r="G269" s="1">
        <f>2*PI()*Predictive_Maintenance_Data[[#This Row],[Rotational speed '[rpm']]]/60</f>
        <v>204.62240150381518</v>
      </c>
      <c r="H269" s="1">
        <v>21.1</v>
      </c>
      <c r="I269" s="1">
        <f t="shared" si="4"/>
        <v>10.100000000000023</v>
      </c>
      <c r="J269" s="1">
        <f>Predictive_Maintenance_Data[[#This Row],[Torque '[Nm']]]*Predictive_Maintenance_Data[[#This Row],[Angular velocity '[rad/s']]]/1000</f>
        <v>4.3175326717305005</v>
      </c>
      <c r="K269" s="2">
        <v>42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/>
      <c r="S269"/>
    </row>
    <row r="270" spans="1:19" x14ac:dyDescent="0.3">
      <c r="A270">
        <v>269</v>
      </c>
      <c r="B270" t="s">
        <v>285</v>
      </c>
      <c r="C270" t="s">
        <v>27</v>
      </c>
      <c r="D270" s="1">
        <v>297.89999999999998</v>
      </c>
      <c r="E270" s="1">
        <v>308</v>
      </c>
      <c r="F270" s="2">
        <v>1800</v>
      </c>
      <c r="G270" s="1">
        <f>2*PI()*Predictive_Maintenance_Data[[#This Row],[Rotational speed '[rpm']]]/60</f>
        <v>188.49555921538757</v>
      </c>
      <c r="H270" s="1">
        <v>24.8</v>
      </c>
      <c r="I270" s="1">
        <f t="shared" si="4"/>
        <v>10.100000000000023</v>
      </c>
      <c r="J270" s="1">
        <f>Predictive_Maintenance_Data[[#This Row],[Torque '[Nm']]]*Predictive_Maintenance_Data[[#This Row],[Angular velocity '[rad/s']]]/1000</f>
        <v>4.6746898685416118</v>
      </c>
      <c r="K270" s="2">
        <v>44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/>
      <c r="S270"/>
    </row>
    <row r="271" spans="1:19" x14ac:dyDescent="0.3">
      <c r="A271">
        <v>270</v>
      </c>
      <c r="B271" t="s">
        <v>286</v>
      </c>
      <c r="C271" t="s">
        <v>17</v>
      </c>
      <c r="D271" s="1">
        <v>298</v>
      </c>
      <c r="E271" s="1">
        <v>308</v>
      </c>
      <c r="F271" s="2">
        <v>1524</v>
      </c>
      <c r="G271" s="1">
        <f>2*PI()*Predictive_Maintenance_Data[[#This Row],[Rotational speed '[rpm']]]/60</f>
        <v>159.59290680236148</v>
      </c>
      <c r="H271" s="1">
        <v>37</v>
      </c>
      <c r="I271" s="1">
        <f t="shared" si="4"/>
        <v>10</v>
      </c>
      <c r="J271" s="1">
        <f>Predictive_Maintenance_Data[[#This Row],[Torque '[Nm']]]*Predictive_Maintenance_Data[[#This Row],[Angular velocity '[rad/s']]]/1000</f>
        <v>5.9049375516873752</v>
      </c>
      <c r="K271" s="2">
        <v>49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/>
      <c r="S271"/>
    </row>
    <row r="272" spans="1:19" x14ac:dyDescent="0.3">
      <c r="A272">
        <v>271</v>
      </c>
      <c r="B272" t="s">
        <v>287</v>
      </c>
      <c r="C272" t="s">
        <v>27</v>
      </c>
      <c r="D272" s="1">
        <v>298</v>
      </c>
      <c r="E272" s="1">
        <v>308</v>
      </c>
      <c r="F272" s="2">
        <v>1520</v>
      </c>
      <c r="G272" s="1">
        <f>2*PI()*Predictive_Maintenance_Data[[#This Row],[Rotational speed '[rpm']]]/60</f>
        <v>159.17402778188287</v>
      </c>
      <c r="H272" s="1">
        <v>39.6</v>
      </c>
      <c r="I272" s="1">
        <f t="shared" si="4"/>
        <v>10</v>
      </c>
      <c r="J272" s="1">
        <f>Predictive_Maintenance_Data[[#This Row],[Torque '[Nm']]]*Predictive_Maintenance_Data[[#This Row],[Angular velocity '[rad/s']]]/1000</f>
        <v>6.3032915001625618</v>
      </c>
      <c r="K272" s="2">
        <v>51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/>
      <c r="S272"/>
    </row>
    <row r="273" spans="1:19" x14ac:dyDescent="0.3">
      <c r="A273">
        <v>272</v>
      </c>
      <c r="B273" t="s">
        <v>288</v>
      </c>
      <c r="C273" t="s">
        <v>15</v>
      </c>
      <c r="D273" s="1">
        <v>298.10000000000002</v>
      </c>
      <c r="E273" s="1">
        <v>308.10000000000002</v>
      </c>
      <c r="F273" s="2">
        <v>1452</v>
      </c>
      <c r="G273" s="1">
        <f>2*PI()*Predictive_Maintenance_Data[[#This Row],[Rotational speed '[rpm']]]/60</f>
        <v>152.05308443374599</v>
      </c>
      <c r="H273" s="1">
        <v>40.799999999999997</v>
      </c>
      <c r="I273" s="1">
        <f t="shared" si="4"/>
        <v>10</v>
      </c>
      <c r="J273" s="1">
        <f>Predictive_Maintenance_Data[[#This Row],[Torque '[Nm']]]*Predictive_Maintenance_Data[[#This Row],[Angular velocity '[rad/s']]]/1000</f>
        <v>6.2037658448968358</v>
      </c>
      <c r="K273" s="2">
        <v>56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/>
      <c r="S273"/>
    </row>
    <row r="274" spans="1:19" x14ac:dyDescent="0.3">
      <c r="A274">
        <v>273</v>
      </c>
      <c r="B274" t="s">
        <v>289</v>
      </c>
      <c r="C274" t="s">
        <v>17</v>
      </c>
      <c r="D274" s="1">
        <v>298.10000000000002</v>
      </c>
      <c r="E274" s="1">
        <v>308.10000000000002</v>
      </c>
      <c r="F274" s="2">
        <v>1484</v>
      </c>
      <c r="G274" s="1">
        <f>2*PI()*Predictive_Maintenance_Data[[#This Row],[Rotational speed '[rpm']]]/60</f>
        <v>155.4041165975751</v>
      </c>
      <c r="H274" s="1">
        <v>40.4</v>
      </c>
      <c r="I274" s="1">
        <f t="shared" si="4"/>
        <v>10</v>
      </c>
      <c r="J274" s="1">
        <f>Predictive_Maintenance_Data[[#This Row],[Torque '[Nm']]]*Predictive_Maintenance_Data[[#This Row],[Angular velocity '[rad/s']]]/1000</f>
        <v>6.2783263105420337</v>
      </c>
      <c r="K274" s="2">
        <v>59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/>
      <c r="S274"/>
    </row>
    <row r="275" spans="1:19" x14ac:dyDescent="0.3">
      <c r="A275">
        <v>274</v>
      </c>
      <c r="B275" t="s">
        <v>290</v>
      </c>
      <c r="C275" t="s">
        <v>17</v>
      </c>
      <c r="D275" s="1">
        <v>298.10000000000002</v>
      </c>
      <c r="E275" s="1">
        <v>308</v>
      </c>
      <c r="F275" s="2">
        <v>1426</v>
      </c>
      <c r="G275" s="1">
        <f>2*PI()*Predictive_Maintenance_Data[[#This Row],[Rotational speed '[rpm']]]/60</f>
        <v>149.33037080063482</v>
      </c>
      <c r="H275" s="1">
        <v>46</v>
      </c>
      <c r="I275" s="1">
        <f t="shared" si="4"/>
        <v>9.8999999999999773</v>
      </c>
      <c r="J275" s="1">
        <f>Predictive_Maintenance_Data[[#This Row],[Torque '[Nm']]]*Predictive_Maintenance_Data[[#This Row],[Angular velocity '[rad/s']]]/1000</f>
        <v>6.8691970568292016</v>
      </c>
      <c r="K275" s="2">
        <v>61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/>
      <c r="S275"/>
    </row>
    <row r="276" spans="1:19" x14ac:dyDescent="0.3">
      <c r="A276">
        <v>275</v>
      </c>
      <c r="B276" t="s">
        <v>291</v>
      </c>
      <c r="C276" t="s">
        <v>17</v>
      </c>
      <c r="D276" s="1">
        <v>298.10000000000002</v>
      </c>
      <c r="E276" s="1">
        <v>308</v>
      </c>
      <c r="F276" s="2">
        <v>1652</v>
      </c>
      <c r="G276" s="1">
        <f>2*PI()*Predictive_Maintenance_Data[[#This Row],[Rotational speed '[rpm']]]/60</f>
        <v>172.99703545767795</v>
      </c>
      <c r="H276" s="1">
        <v>28.5</v>
      </c>
      <c r="I276" s="1">
        <f t="shared" si="4"/>
        <v>9.8999999999999773</v>
      </c>
      <c r="J276" s="1">
        <f>Predictive_Maintenance_Data[[#This Row],[Torque '[Nm']]]*Predictive_Maintenance_Data[[#This Row],[Angular velocity '[rad/s']]]/1000</f>
        <v>4.9304155105438214</v>
      </c>
      <c r="K276" s="2">
        <v>63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/>
      <c r="S276"/>
    </row>
    <row r="277" spans="1:19" x14ac:dyDescent="0.3">
      <c r="A277">
        <v>276</v>
      </c>
      <c r="B277" t="s">
        <v>292</v>
      </c>
      <c r="C277" t="s">
        <v>17</v>
      </c>
      <c r="D277" s="1">
        <v>298</v>
      </c>
      <c r="E277" s="1">
        <v>308</v>
      </c>
      <c r="F277" s="2">
        <v>1401</v>
      </c>
      <c r="G277" s="1">
        <f>2*PI()*Predictive_Maintenance_Data[[#This Row],[Rotational speed '[rpm']]]/60</f>
        <v>146.71237692264333</v>
      </c>
      <c r="H277" s="1">
        <v>54.7</v>
      </c>
      <c r="I277" s="1">
        <f t="shared" si="4"/>
        <v>10</v>
      </c>
      <c r="J277" s="1">
        <f>Predictive_Maintenance_Data[[#This Row],[Torque '[Nm']]]*Predictive_Maintenance_Data[[#This Row],[Angular velocity '[rad/s']]]/1000</f>
        <v>8.0251670176685899</v>
      </c>
      <c r="K277" s="2">
        <v>65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/>
      <c r="S277"/>
    </row>
    <row r="278" spans="1:19" x14ac:dyDescent="0.3">
      <c r="A278">
        <v>277</v>
      </c>
      <c r="B278" t="s">
        <v>293</v>
      </c>
      <c r="C278" t="s">
        <v>15</v>
      </c>
      <c r="D278" s="1">
        <v>298</v>
      </c>
      <c r="E278" s="1">
        <v>307.89999999999998</v>
      </c>
      <c r="F278" s="2">
        <v>1750</v>
      </c>
      <c r="G278" s="1">
        <f>2*PI()*Predictive_Maintenance_Data[[#This Row],[Rotational speed '[rpm']]]/60</f>
        <v>183.25957145940458</v>
      </c>
      <c r="H278" s="1">
        <v>26.6</v>
      </c>
      <c r="I278" s="1">
        <f t="shared" si="4"/>
        <v>9.8999999999999773</v>
      </c>
      <c r="J278" s="1">
        <f>Predictive_Maintenance_Data[[#This Row],[Torque '[Nm']]]*Predictive_Maintenance_Data[[#This Row],[Angular velocity '[rad/s']]]/1000</f>
        <v>4.874704600820162</v>
      </c>
      <c r="K278" s="2">
        <v>67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/>
      <c r="S278"/>
    </row>
    <row r="279" spans="1:19" x14ac:dyDescent="0.3">
      <c r="A279">
        <v>278</v>
      </c>
      <c r="B279" t="s">
        <v>294</v>
      </c>
      <c r="C279" t="s">
        <v>27</v>
      </c>
      <c r="D279" s="1">
        <v>298</v>
      </c>
      <c r="E279" s="1">
        <v>308</v>
      </c>
      <c r="F279" s="2">
        <v>1479</v>
      </c>
      <c r="G279" s="1">
        <f>2*PI()*Predictive_Maintenance_Data[[#This Row],[Rotational speed '[rpm']]]/60</f>
        <v>154.88051782197681</v>
      </c>
      <c r="H279" s="1">
        <v>50.7</v>
      </c>
      <c r="I279" s="1">
        <f t="shared" si="4"/>
        <v>10</v>
      </c>
      <c r="J279" s="1">
        <f>Predictive_Maintenance_Data[[#This Row],[Torque '[Nm']]]*Predictive_Maintenance_Data[[#This Row],[Angular velocity '[rad/s']]]/1000</f>
        <v>7.8524422535742255</v>
      </c>
      <c r="K279" s="2">
        <v>70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/>
      <c r="S279"/>
    </row>
    <row r="280" spans="1:19" x14ac:dyDescent="0.3">
      <c r="A280">
        <v>279</v>
      </c>
      <c r="B280" t="s">
        <v>295</v>
      </c>
      <c r="C280" t="s">
        <v>15</v>
      </c>
      <c r="D280" s="1">
        <v>298</v>
      </c>
      <c r="E280" s="1">
        <v>308</v>
      </c>
      <c r="F280" s="2">
        <v>1620</v>
      </c>
      <c r="G280" s="1">
        <f>2*PI()*Predictive_Maintenance_Data[[#This Row],[Rotational speed '[rpm']]]/60</f>
        <v>169.64600329384882</v>
      </c>
      <c r="H280" s="1">
        <v>29.4</v>
      </c>
      <c r="I280" s="1">
        <f t="shared" si="4"/>
        <v>10</v>
      </c>
      <c r="J280" s="1">
        <f>Predictive_Maintenance_Data[[#This Row],[Torque '[Nm']]]*Predictive_Maintenance_Data[[#This Row],[Angular velocity '[rad/s']]]/1000</f>
        <v>4.9875924968391558</v>
      </c>
      <c r="K280" s="2">
        <v>75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/>
      <c r="S280"/>
    </row>
    <row r="281" spans="1:19" x14ac:dyDescent="0.3">
      <c r="A281">
        <v>280</v>
      </c>
      <c r="B281" t="s">
        <v>296</v>
      </c>
      <c r="C281" t="s">
        <v>17</v>
      </c>
      <c r="D281" s="1">
        <v>298</v>
      </c>
      <c r="E281" s="1">
        <v>308.10000000000002</v>
      </c>
      <c r="F281" s="2">
        <v>1819</v>
      </c>
      <c r="G281" s="1">
        <f>2*PI()*Predictive_Maintenance_Data[[#This Row],[Rotational speed '[rpm']]]/60</f>
        <v>190.48523456266111</v>
      </c>
      <c r="H281" s="1">
        <v>23.4</v>
      </c>
      <c r="I281" s="1">
        <f t="shared" si="4"/>
        <v>10.100000000000023</v>
      </c>
      <c r="J281" s="1">
        <f>Predictive_Maintenance_Data[[#This Row],[Torque '[Nm']]]*Predictive_Maintenance_Data[[#This Row],[Angular velocity '[rad/s']]]/1000</f>
        <v>4.4573544887662688</v>
      </c>
      <c r="K281" s="2">
        <v>78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/>
      <c r="S281"/>
    </row>
    <row r="282" spans="1:19" x14ac:dyDescent="0.3">
      <c r="A282">
        <v>281</v>
      </c>
      <c r="B282" t="s">
        <v>297</v>
      </c>
      <c r="C282" t="s">
        <v>15</v>
      </c>
      <c r="D282" s="1">
        <v>298.10000000000002</v>
      </c>
      <c r="E282" s="1">
        <v>308.10000000000002</v>
      </c>
      <c r="F282" s="2">
        <v>1456</v>
      </c>
      <c r="G282" s="1">
        <f>2*PI()*Predictive_Maintenance_Data[[#This Row],[Rotational speed '[rpm']]]/60</f>
        <v>152.47196345422464</v>
      </c>
      <c r="H282" s="1">
        <v>43.7</v>
      </c>
      <c r="I282" s="1">
        <f t="shared" si="4"/>
        <v>10</v>
      </c>
      <c r="J282" s="1">
        <f>Predictive_Maintenance_Data[[#This Row],[Torque '[Nm']]]*Predictive_Maintenance_Data[[#This Row],[Angular velocity '[rad/s']]]/1000</f>
        <v>6.6630248029496171</v>
      </c>
      <c r="K282" s="2">
        <v>80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/>
      <c r="S282"/>
    </row>
    <row r="283" spans="1:19" x14ac:dyDescent="0.3">
      <c r="A283">
        <v>282</v>
      </c>
      <c r="B283" t="s">
        <v>298</v>
      </c>
      <c r="C283" t="s">
        <v>17</v>
      </c>
      <c r="D283" s="1">
        <v>298.10000000000002</v>
      </c>
      <c r="E283" s="1">
        <v>308</v>
      </c>
      <c r="F283" s="2">
        <v>1626</v>
      </c>
      <c r="G283" s="1">
        <f>2*PI()*Predictive_Maintenance_Data[[#This Row],[Rotational speed '[rpm']]]/60</f>
        <v>170.27432182456678</v>
      </c>
      <c r="H283" s="1">
        <v>36.5</v>
      </c>
      <c r="I283" s="1">
        <f t="shared" si="4"/>
        <v>9.8999999999999773</v>
      </c>
      <c r="J283" s="1">
        <f>Predictive_Maintenance_Data[[#This Row],[Torque '[Nm']]]*Predictive_Maintenance_Data[[#This Row],[Angular velocity '[rad/s']]]/1000</f>
        <v>6.2150127465966882</v>
      </c>
      <c r="K283" s="2">
        <v>83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/>
      <c r="S283"/>
    </row>
    <row r="284" spans="1:19" x14ac:dyDescent="0.3">
      <c r="A284">
        <v>283</v>
      </c>
      <c r="B284" t="s">
        <v>299</v>
      </c>
      <c r="C284" t="s">
        <v>15</v>
      </c>
      <c r="D284" s="1">
        <v>298.10000000000002</v>
      </c>
      <c r="E284" s="1">
        <v>308.10000000000002</v>
      </c>
      <c r="F284" s="2">
        <v>1390</v>
      </c>
      <c r="G284" s="1">
        <f>2*PI()*Predictive_Maintenance_Data[[#This Row],[Rotational speed '[rpm']]]/60</f>
        <v>145.56045961632708</v>
      </c>
      <c r="H284" s="1">
        <v>49.8</v>
      </c>
      <c r="I284" s="1">
        <f t="shared" si="4"/>
        <v>10</v>
      </c>
      <c r="J284" s="1">
        <f>Predictive_Maintenance_Data[[#This Row],[Torque '[Nm']]]*Predictive_Maintenance_Data[[#This Row],[Angular velocity '[rad/s']]]/1000</f>
        <v>7.2489108888930875</v>
      </c>
      <c r="K284" s="2">
        <v>85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/>
      <c r="S284"/>
    </row>
    <row r="285" spans="1:19" x14ac:dyDescent="0.3">
      <c r="A285">
        <v>284</v>
      </c>
      <c r="B285" t="s">
        <v>300</v>
      </c>
      <c r="C285" t="s">
        <v>17</v>
      </c>
      <c r="D285" s="1">
        <v>298.2</v>
      </c>
      <c r="E285" s="1">
        <v>308.2</v>
      </c>
      <c r="F285" s="2">
        <v>1469</v>
      </c>
      <c r="G285" s="1">
        <f>2*PI()*Predictive_Maintenance_Data[[#This Row],[Rotational speed '[rpm']]]/60</f>
        <v>153.83332027078021</v>
      </c>
      <c r="H285" s="1">
        <v>43</v>
      </c>
      <c r="I285" s="1">
        <f t="shared" si="4"/>
        <v>10</v>
      </c>
      <c r="J285" s="1">
        <f>Predictive_Maintenance_Data[[#This Row],[Torque '[Nm']]]*Predictive_Maintenance_Data[[#This Row],[Angular velocity '[rad/s']]]/1000</f>
        <v>6.6148327716435489</v>
      </c>
      <c r="K285" s="2">
        <v>88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/>
      <c r="S285"/>
    </row>
    <row r="286" spans="1:19" x14ac:dyDescent="0.3">
      <c r="A286">
        <v>285</v>
      </c>
      <c r="B286" t="s">
        <v>301</v>
      </c>
      <c r="C286" t="s">
        <v>17</v>
      </c>
      <c r="D286" s="1">
        <v>298.2</v>
      </c>
      <c r="E286" s="1">
        <v>308.3</v>
      </c>
      <c r="F286" s="2">
        <v>2051</v>
      </c>
      <c r="G286" s="1">
        <f>2*PI()*Predictive_Maintenance_Data[[#This Row],[Rotational speed '[rpm']]]/60</f>
        <v>214.7802177504222</v>
      </c>
      <c r="H286" s="1">
        <v>19.2</v>
      </c>
      <c r="I286" s="1">
        <f t="shared" si="4"/>
        <v>10.100000000000023</v>
      </c>
      <c r="J286" s="1">
        <f>Predictive_Maintenance_Data[[#This Row],[Torque '[Nm']]]*Predictive_Maintenance_Data[[#This Row],[Angular velocity '[rad/s']]]/1000</f>
        <v>4.1237801808081054</v>
      </c>
      <c r="K286" s="2">
        <v>90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/>
      <c r="S286"/>
    </row>
    <row r="287" spans="1:19" x14ac:dyDescent="0.3">
      <c r="A287">
        <v>286</v>
      </c>
      <c r="B287" t="s">
        <v>302</v>
      </c>
      <c r="C287" t="s">
        <v>17</v>
      </c>
      <c r="D287" s="1">
        <v>298.2</v>
      </c>
      <c r="E287" s="1">
        <v>308.3</v>
      </c>
      <c r="F287" s="2">
        <v>1568</v>
      </c>
      <c r="G287" s="1">
        <f>2*PI()*Predictive_Maintenance_Data[[#This Row],[Rotational speed '[rpm']]]/60</f>
        <v>164.20057602762651</v>
      </c>
      <c r="H287" s="1">
        <v>36</v>
      </c>
      <c r="I287" s="1">
        <f t="shared" si="4"/>
        <v>10.100000000000023</v>
      </c>
      <c r="J287" s="1">
        <f>Predictive_Maintenance_Data[[#This Row],[Torque '[Nm']]]*Predictive_Maintenance_Data[[#This Row],[Angular velocity '[rad/s']]]/1000</f>
        <v>5.9112207369945544</v>
      </c>
      <c r="K287" s="2">
        <v>92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/>
      <c r="S287"/>
    </row>
    <row r="288" spans="1:19" x14ac:dyDescent="0.3">
      <c r="A288">
        <v>287</v>
      </c>
      <c r="B288" t="s">
        <v>303</v>
      </c>
      <c r="C288" t="s">
        <v>17</v>
      </c>
      <c r="D288" s="1">
        <v>298.2</v>
      </c>
      <c r="E288" s="1">
        <v>308.3</v>
      </c>
      <c r="F288" s="2">
        <v>1589</v>
      </c>
      <c r="G288" s="1">
        <f>2*PI()*Predictive_Maintenance_Data[[#This Row],[Rotational speed '[rpm']]]/60</f>
        <v>166.39969088513939</v>
      </c>
      <c r="H288" s="1">
        <v>33.200000000000003</v>
      </c>
      <c r="I288" s="1">
        <f t="shared" si="4"/>
        <v>10.100000000000023</v>
      </c>
      <c r="J288" s="1">
        <f>Predictive_Maintenance_Data[[#This Row],[Torque '[Nm']]]*Predictive_Maintenance_Data[[#This Row],[Angular velocity '[rad/s']]]/1000</f>
        <v>5.5244697373866281</v>
      </c>
      <c r="K288" s="2">
        <v>94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/>
      <c r="S288"/>
    </row>
    <row r="289" spans="1:19" x14ac:dyDescent="0.3">
      <c r="A289">
        <v>288</v>
      </c>
      <c r="B289" t="s">
        <v>304</v>
      </c>
      <c r="C289" t="s">
        <v>17</v>
      </c>
      <c r="D289" s="1">
        <v>298.2</v>
      </c>
      <c r="E289" s="1">
        <v>308.3</v>
      </c>
      <c r="F289" s="2">
        <v>1805</v>
      </c>
      <c r="G289" s="1">
        <f>2*PI()*Predictive_Maintenance_Data[[#This Row],[Rotational speed '[rpm']]]/60</f>
        <v>189.01915799098589</v>
      </c>
      <c r="H289" s="1">
        <v>31.6</v>
      </c>
      <c r="I289" s="1">
        <f t="shared" si="4"/>
        <v>10.100000000000023</v>
      </c>
      <c r="J289" s="1">
        <f>Predictive_Maintenance_Data[[#This Row],[Torque '[Nm']]]*Predictive_Maintenance_Data[[#This Row],[Angular velocity '[rad/s']]]/1000</f>
        <v>5.9730053925151543</v>
      </c>
      <c r="K289" s="2">
        <v>96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/>
      <c r="S289"/>
    </row>
    <row r="290" spans="1:19" x14ac:dyDescent="0.3">
      <c r="A290">
        <v>289</v>
      </c>
      <c r="B290" t="s">
        <v>305</v>
      </c>
      <c r="C290" t="s">
        <v>27</v>
      </c>
      <c r="D290" s="1">
        <v>298.2</v>
      </c>
      <c r="E290" s="1">
        <v>308.39999999999998</v>
      </c>
      <c r="F290" s="2">
        <v>1385</v>
      </c>
      <c r="G290" s="1">
        <f>2*PI()*Predictive_Maintenance_Data[[#This Row],[Rotational speed '[rpm']]]/60</f>
        <v>145.03686084072879</v>
      </c>
      <c r="H290" s="1">
        <v>42.2</v>
      </c>
      <c r="I290" s="1">
        <f t="shared" si="4"/>
        <v>10.199999999999989</v>
      </c>
      <c r="J290" s="1">
        <f>Predictive_Maintenance_Data[[#This Row],[Torque '[Nm']]]*Predictive_Maintenance_Data[[#This Row],[Angular velocity '[rad/s']]]/1000</f>
        <v>6.1205555274787553</v>
      </c>
      <c r="K290" s="2">
        <v>98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/>
      <c r="S290"/>
    </row>
    <row r="291" spans="1:19" x14ac:dyDescent="0.3">
      <c r="A291">
        <v>290</v>
      </c>
      <c r="B291" t="s">
        <v>306</v>
      </c>
      <c r="C291" t="s">
        <v>17</v>
      </c>
      <c r="D291" s="1">
        <v>298.10000000000002</v>
      </c>
      <c r="E291" s="1">
        <v>308.39999999999998</v>
      </c>
      <c r="F291" s="2">
        <v>1436</v>
      </c>
      <c r="G291" s="1">
        <f>2*PI()*Predictive_Maintenance_Data[[#This Row],[Rotational speed '[rpm']]]/60</f>
        <v>150.37756835183143</v>
      </c>
      <c r="H291" s="1">
        <v>46.7</v>
      </c>
      <c r="I291" s="1">
        <f t="shared" si="4"/>
        <v>10.299999999999955</v>
      </c>
      <c r="J291" s="1">
        <f>Predictive_Maintenance_Data[[#This Row],[Torque '[Nm']]]*Predictive_Maintenance_Data[[#This Row],[Angular velocity '[rad/s']]]/1000</f>
        <v>7.0226324420305284</v>
      </c>
      <c r="K291" s="2">
        <v>103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/>
      <c r="S291"/>
    </row>
    <row r="292" spans="1:19" x14ac:dyDescent="0.3">
      <c r="A292">
        <v>291</v>
      </c>
      <c r="B292" t="s">
        <v>307</v>
      </c>
      <c r="C292" t="s">
        <v>17</v>
      </c>
      <c r="D292" s="1">
        <v>298.10000000000002</v>
      </c>
      <c r="E292" s="1">
        <v>308.39999999999998</v>
      </c>
      <c r="F292" s="2">
        <v>1438</v>
      </c>
      <c r="G292" s="1">
        <f>2*PI()*Predictive_Maintenance_Data[[#This Row],[Rotational speed '[rpm']]]/60</f>
        <v>150.58700786207075</v>
      </c>
      <c r="H292" s="1">
        <v>45.6</v>
      </c>
      <c r="I292" s="1">
        <f t="shared" si="4"/>
        <v>10.299999999999955</v>
      </c>
      <c r="J292" s="1">
        <f>Predictive_Maintenance_Data[[#This Row],[Torque '[Nm']]]*Predictive_Maintenance_Data[[#This Row],[Angular velocity '[rad/s']]]/1000</f>
        <v>6.8667675585104258</v>
      </c>
      <c r="K292" s="2">
        <v>105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/>
      <c r="S292"/>
    </row>
    <row r="293" spans="1:19" x14ac:dyDescent="0.3">
      <c r="A293">
        <v>292</v>
      </c>
      <c r="B293" t="s">
        <v>308</v>
      </c>
      <c r="C293" t="s">
        <v>17</v>
      </c>
      <c r="D293" s="1">
        <v>298</v>
      </c>
      <c r="E293" s="1">
        <v>308.3</v>
      </c>
      <c r="F293" s="2">
        <v>1473</v>
      </c>
      <c r="G293" s="1">
        <f>2*PI()*Predictive_Maintenance_Data[[#This Row],[Rotational speed '[rpm']]]/60</f>
        <v>154.25219929125885</v>
      </c>
      <c r="H293" s="1">
        <v>42.6</v>
      </c>
      <c r="I293" s="1">
        <f t="shared" si="4"/>
        <v>10.300000000000011</v>
      </c>
      <c r="J293" s="1">
        <f>Predictive_Maintenance_Data[[#This Row],[Torque '[Nm']]]*Predictive_Maintenance_Data[[#This Row],[Angular velocity '[rad/s']]]/1000</f>
        <v>6.5711436898076272</v>
      </c>
      <c r="K293" s="2">
        <v>107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/>
      <c r="S293"/>
    </row>
    <row r="294" spans="1:19" x14ac:dyDescent="0.3">
      <c r="A294">
        <v>293</v>
      </c>
      <c r="B294" t="s">
        <v>309</v>
      </c>
      <c r="C294" t="s">
        <v>17</v>
      </c>
      <c r="D294" s="1">
        <v>298.10000000000002</v>
      </c>
      <c r="E294" s="1">
        <v>308.39999999999998</v>
      </c>
      <c r="F294" s="2">
        <v>1335</v>
      </c>
      <c r="G294" s="1">
        <f>2*PI()*Predictive_Maintenance_Data[[#This Row],[Rotational speed '[rpm']]]/60</f>
        <v>139.8008730847458</v>
      </c>
      <c r="H294" s="1">
        <v>40.200000000000003</v>
      </c>
      <c r="I294" s="1">
        <f t="shared" si="4"/>
        <v>10.299999999999955</v>
      </c>
      <c r="J294" s="1">
        <f>Predictive_Maintenance_Data[[#This Row],[Torque '[Nm']]]*Predictive_Maintenance_Data[[#This Row],[Angular velocity '[rad/s']]]/1000</f>
        <v>5.6199950980067817</v>
      </c>
      <c r="K294" s="2">
        <v>109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/>
      <c r="S294"/>
    </row>
    <row r="295" spans="1:19" x14ac:dyDescent="0.3">
      <c r="A295">
        <v>294</v>
      </c>
      <c r="B295" t="s">
        <v>310</v>
      </c>
      <c r="C295" t="s">
        <v>27</v>
      </c>
      <c r="D295" s="1">
        <v>298.10000000000002</v>
      </c>
      <c r="E295" s="1">
        <v>308.5</v>
      </c>
      <c r="F295" s="2">
        <v>1392</v>
      </c>
      <c r="G295" s="1">
        <f>2*PI()*Predictive_Maintenance_Data[[#This Row],[Rotational speed '[rpm']]]/60</f>
        <v>145.7698991265664</v>
      </c>
      <c r="H295" s="1">
        <v>44.8</v>
      </c>
      <c r="I295" s="1">
        <f t="shared" si="4"/>
        <v>10.399999999999977</v>
      </c>
      <c r="J295" s="1">
        <f>Predictive_Maintenance_Data[[#This Row],[Torque '[Nm']]]*Predictive_Maintenance_Data[[#This Row],[Angular velocity '[rad/s']]]/1000</f>
        <v>6.5304914808701744</v>
      </c>
      <c r="K295" s="2">
        <v>111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/>
      <c r="S295"/>
    </row>
    <row r="296" spans="1:19" x14ac:dyDescent="0.3">
      <c r="A296">
        <v>295</v>
      </c>
      <c r="B296" t="s">
        <v>311</v>
      </c>
      <c r="C296" t="s">
        <v>15</v>
      </c>
      <c r="D296" s="1">
        <v>298.10000000000002</v>
      </c>
      <c r="E296" s="1">
        <v>308.5</v>
      </c>
      <c r="F296" s="2">
        <v>1372</v>
      </c>
      <c r="G296" s="1">
        <f>2*PI()*Predictive_Maintenance_Data[[#This Row],[Rotational speed '[rpm']]]/60</f>
        <v>143.67550402417322</v>
      </c>
      <c r="H296" s="1">
        <v>51.1</v>
      </c>
      <c r="I296" s="1">
        <f t="shared" si="4"/>
        <v>10.399999999999977</v>
      </c>
      <c r="J296" s="1">
        <f>Predictive_Maintenance_Data[[#This Row],[Torque '[Nm']]]*Predictive_Maintenance_Data[[#This Row],[Angular velocity '[rad/s']]]/1000</f>
        <v>7.3418182556352525</v>
      </c>
      <c r="K296" s="2">
        <v>116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/>
      <c r="S296"/>
    </row>
    <row r="297" spans="1:19" x14ac:dyDescent="0.3">
      <c r="A297">
        <v>296</v>
      </c>
      <c r="B297" t="s">
        <v>312</v>
      </c>
      <c r="C297" t="s">
        <v>15</v>
      </c>
      <c r="D297" s="1">
        <v>298.10000000000002</v>
      </c>
      <c r="E297" s="1">
        <v>308.60000000000002</v>
      </c>
      <c r="F297" s="2">
        <v>1716</v>
      </c>
      <c r="G297" s="1">
        <f>2*PI()*Predictive_Maintenance_Data[[#This Row],[Rotational speed '[rpm']]]/60</f>
        <v>179.69909978533619</v>
      </c>
      <c r="H297" s="1">
        <v>30.7</v>
      </c>
      <c r="I297" s="1">
        <f t="shared" si="4"/>
        <v>10.5</v>
      </c>
      <c r="J297" s="1">
        <f>Predictive_Maintenance_Data[[#This Row],[Torque '[Nm']]]*Predictive_Maintenance_Data[[#This Row],[Angular velocity '[rad/s']]]/1000</f>
        <v>5.5167623634098213</v>
      </c>
      <c r="K297" s="2">
        <v>119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/>
      <c r="S297"/>
    </row>
    <row r="298" spans="1:19" x14ac:dyDescent="0.3">
      <c r="A298">
        <v>297</v>
      </c>
      <c r="B298" t="s">
        <v>313</v>
      </c>
      <c r="C298" t="s">
        <v>17</v>
      </c>
      <c r="D298" s="1">
        <v>298</v>
      </c>
      <c r="E298" s="1">
        <v>308.5</v>
      </c>
      <c r="F298" s="2">
        <v>1395</v>
      </c>
      <c r="G298" s="1">
        <f>2*PI()*Predictive_Maintenance_Data[[#This Row],[Rotational speed '[rpm']]]/60</f>
        <v>146.08405839192537</v>
      </c>
      <c r="H298" s="1">
        <v>46.2</v>
      </c>
      <c r="I298" s="1">
        <f t="shared" si="4"/>
        <v>10.5</v>
      </c>
      <c r="J298" s="1">
        <f>Predictive_Maintenance_Data[[#This Row],[Torque '[Nm']]]*Predictive_Maintenance_Data[[#This Row],[Angular velocity '[rad/s']]]/1000</f>
        <v>6.7490834977069527</v>
      </c>
      <c r="K298" s="2">
        <v>122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/>
      <c r="S298"/>
    </row>
    <row r="299" spans="1:19" x14ac:dyDescent="0.3">
      <c r="A299">
        <v>298</v>
      </c>
      <c r="B299" t="s">
        <v>314</v>
      </c>
      <c r="C299" t="s">
        <v>17</v>
      </c>
      <c r="D299" s="1">
        <v>298</v>
      </c>
      <c r="E299" s="1">
        <v>308.5</v>
      </c>
      <c r="F299" s="2">
        <v>1713</v>
      </c>
      <c r="G299" s="1">
        <f>2*PI()*Predictive_Maintenance_Data[[#This Row],[Rotational speed '[rpm']]]/60</f>
        <v>179.38494051997719</v>
      </c>
      <c r="H299" s="1">
        <v>25.3</v>
      </c>
      <c r="I299" s="1">
        <f t="shared" si="4"/>
        <v>10.5</v>
      </c>
      <c r="J299" s="1">
        <f>Predictive_Maintenance_Data[[#This Row],[Torque '[Nm']]]*Predictive_Maintenance_Data[[#This Row],[Angular velocity '[rad/s']]]/1000</f>
        <v>4.5384389951554232</v>
      </c>
      <c r="K299" s="2">
        <v>124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/>
      <c r="S299"/>
    </row>
    <row r="300" spans="1:19" x14ac:dyDescent="0.3">
      <c r="A300">
        <v>299</v>
      </c>
      <c r="B300" t="s">
        <v>315</v>
      </c>
      <c r="C300" t="s">
        <v>27</v>
      </c>
      <c r="D300" s="1">
        <v>297.89999999999998</v>
      </c>
      <c r="E300" s="1">
        <v>308.5</v>
      </c>
      <c r="F300" s="2">
        <v>2129</v>
      </c>
      <c r="G300" s="1">
        <f>2*PI()*Predictive_Maintenance_Data[[#This Row],[Rotational speed '[rpm']]]/60</f>
        <v>222.94835864975568</v>
      </c>
      <c r="H300" s="1">
        <v>18.7</v>
      </c>
      <c r="I300" s="1">
        <f t="shared" si="4"/>
        <v>10.600000000000023</v>
      </c>
      <c r="J300" s="1">
        <f>Predictive_Maintenance_Data[[#This Row],[Torque '[Nm']]]*Predictive_Maintenance_Data[[#This Row],[Angular velocity '[rad/s']]]/1000</f>
        <v>4.169134306750431</v>
      </c>
      <c r="K300" s="2">
        <v>126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/>
      <c r="S300"/>
    </row>
    <row r="301" spans="1:19" x14ac:dyDescent="0.3">
      <c r="A301">
        <v>300</v>
      </c>
      <c r="B301" t="s">
        <v>316</v>
      </c>
      <c r="C301" t="s">
        <v>15</v>
      </c>
      <c r="D301" s="1">
        <v>297.8</v>
      </c>
      <c r="E301" s="1">
        <v>308.3</v>
      </c>
      <c r="F301" s="2">
        <v>1567</v>
      </c>
      <c r="G301" s="1">
        <f>2*PI()*Predictive_Maintenance_Data[[#This Row],[Rotational speed '[rpm']]]/60</f>
        <v>164.09585627250686</v>
      </c>
      <c r="H301" s="1">
        <v>35.6</v>
      </c>
      <c r="I301" s="1">
        <f t="shared" si="4"/>
        <v>10.5</v>
      </c>
      <c r="J301" s="1">
        <f>Predictive_Maintenance_Data[[#This Row],[Torque '[Nm']]]*Predictive_Maintenance_Data[[#This Row],[Angular velocity '[rad/s']]]/1000</f>
        <v>5.8418124833012444</v>
      </c>
      <c r="K301" s="2">
        <v>131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/>
      <c r="S301"/>
    </row>
    <row r="302" spans="1:19" x14ac:dyDescent="0.3">
      <c r="A302">
        <v>301</v>
      </c>
      <c r="B302" t="s">
        <v>317</v>
      </c>
      <c r="C302" t="s">
        <v>17</v>
      </c>
      <c r="D302" s="1">
        <v>297.8</v>
      </c>
      <c r="E302" s="1">
        <v>308.39999999999998</v>
      </c>
      <c r="F302" s="2">
        <v>1622</v>
      </c>
      <c r="G302" s="1">
        <f>2*PI()*Predictive_Maintenance_Data[[#This Row],[Rotational speed '[rpm']]]/60</f>
        <v>169.85544280408814</v>
      </c>
      <c r="H302" s="1">
        <v>38.299999999999997</v>
      </c>
      <c r="I302" s="1">
        <f t="shared" si="4"/>
        <v>10.599999999999966</v>
      </c>
      <c r="J302" s="1">
        <f>Predictive_Maintenance_Data[[#This Row],[Torque '[Nm']]]*Predictive_Maintenance_Data[[#This Row],[Angular velocity '[rad/s']]]/1000</f>
        <v>6.5054634593965757</v>
      </c>
      <c r="K302" s="2">
        <v>134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/>
      <c r="S302"/>
    </row>
    <row r="303" spans="1:19" x14ac:dyDescent="0.3">
      <c r="A303">
        <v>302</v>
      </c>
      <c r="B303" t="s">
        <v>318</v>
      </c>
      <c r="C303" t="s">
        <v>17</v>
      </c>
      <c r="D303" s="1">
        <v>297.7</v>
      </c>
      <c r="E303" s="1">
        <v>308.39999999999998</v>
      </c>
      <c r="F303" s="2">
        <v>1740</v>
      </c>
      <c r="G303" s="1">
        <f>2*PI()*Predictive_Maintenance_Data[[#This Row],[Rotational speed '[rpm']]]/60</f>
        <v>182.21237390820801</v>
      </c>
      <c r="H303" s="1">
        <v>27.1</v>
      </c>
      <c r="I303" s="1">
        <f t="shared" si="4"/>
        <v>10.699999999999989</v>
      </c>
      <c r="J303" s="1">
        <f>Predictive_Maintenance_Data[[#This Row],[Torque '[Nm']]]*Predictive_Maintenance_Data[[#This Row],[Angular velocity '[rad/s']]]/1000</f>
        <v>4.9379553329124377</v>
      </c>
      <c r="K303" s="2">
        <v>136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/>
      <c r="S303"/>
    </row>
    <row r="304" spans="1:19" x14ac:dyDescent="0.3">
      <c r="A304">
        <v>303</v>
      </c>
      <c r="B304" t="s">
        <v>319</v>
      </c>
      <c r="C304" t="s">
        <v>27</v>
      </c>
      <c r="D304" s="1">
        <v>297.8</v>
      </c>
      <c r="E304" s="1">
        <v>308.39999999999998</v>
      </c>
      <c r="F304" s="2">
        <v>1512</v>
      </c>
      <c r="G304" s="1">
        <f>2*PI()*Predictive_Maintenance_Data[[#This Row],[Rotational speed '[rpm']]]/60</f>
        <v>158.33626974092559</v>
      </c>
      <c r="H304" s="1">
        <v>35.1</v>
      </c>
      <c r="I304" s="1">
        <f t="shared" si="4"/>
        <v>10.599999999999966</v>
      </c>
      <c r="J304" s="1">
        <f>Predictive_Maintenance_Data[[#This Row],[Torque '[Nm']]]*Predictive_Maintenance_Data[[#This Row],[Angular velocity '[rad/s']]]/1000</f>
        <v>5.5576030679064878</v>
      </c>
      <c r="K304" s="2">
        <v>138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/>
      <c r="S304"/>
    </row>
    <row r="305" spans="1:19" x14ac:dyDescent="0.3">
      <c r="A305">
        <v>304</v>
      </c>
      <c r="B305" t="s">
        <v>320</v>
      </c>
      <c r="C305" t="s">
        <v>15</v>
      </c>
      <c r="D305" s="1">
        <v>297.8</v>
      </c>
      <c r="E305" s="1">
        <v>308.39999999999998</v>
      </c>
      <c r="F305" s="2">
        <v>1479</v>
      </c>
      <c r="G305" s="1">
        <f>2*PI()*Predictive_Maintenance_Data[[#This Row],[Rotational speed '[rpm']]]/60</f>
        <v>154.88051782197681</v>
      </c>
      <c r="H305" s="1">
        <v>43.5</v>
      </c>
      <c r="I305" s="1">
        <f t="shared" si="4"/>
        <v>10.599999999999966</v>
      </c>
      <c r="J305" s="1">
        <f>Predictive_Maintenance_Data[[#This Row],[Torque '[Nm']]]*Predictive_Maintenance_Data[[#This Row],[Angular velocity '[rad/s']]]/1000</f>
        <v>6.7373025252559913</v>
      </c>
      <c r="K305" s="2">
        <v>143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/>
      <c r="S305"/>
    </row>
    <row r="306" spans="1:19" x14ac:dyDescent="0.3">
      <c r="A306">
        <v>305</v>
      </c>
      <c r="B306" t="s">
        <v>321</v>
      </c>
      <c r="C306" t="s">
        <v>17</v>
      </c>
      <c r="D306" s="1">
        <v>297.8</v>
      </c>
      <c r="E306" s="1">
        <v>308.39999999999998</v>
      </c>
      <c r="F306" s="2">
        <v>1737</v>
      </c>
      <c r="G306" s="1">
        <f>2*PI()*Predictive_Maintenance_Data[[#This Row],[Rotational speed '[rpm']]]/60</f>
        <v>181.89821464284901</v>
      </c>
      <c r="H306" s="1">
        <v>27.5</v>
      </c>
      <c r="I306" s="1">
        <f t="shared" si="4"/>
        <v>10.599999999999966</v>
      </c>
      <c r="J306" s="1">
        <f>Predictive_Maintenance_Data[[#This Row],[Torque '[Nm']]]*Predictive_Maintenance_Data[[#This Row],[Angular velocity '[rad/s']]]/1000</f>
        <v>5.0022009026783483</v>
      </c>
      <c r="K306" s="2">
        <v>146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/>
      <c r="S306"/>
    </row>
    <row r="307" spans="1:19" x14ac:dyDescent="0.3">
      <c r="A307">
        <v>306</v>
      </c>
      <c r="B307" t="s">
        <v>322</v>
      </c>
      <c r="C307" t="s">
        <v>17</v>
      </c>
      <c r="D307" s="1">
        <v>297.8</v>
      </c>
      <c r="E307" s="1">
        <v>308.39999999999998</v>
      </c>
      <c r="F307" s="2">
        <v>2129</v>
      </c>
      <c r="G307" s="1">
        <f>2*PI()*Predictive_Maintenance_Data[[#This Row],[Rotational speed '[rpm']]]/60</f>
        <v>222.94835864975568</v>
      </c>
      <c r="H307" s="1">
        <v>19.2</v>
      </c>
      <c r="I307" s="1">
        <f t="shared" si="4"/>
        <v>10.599999999999966</v>
      </c>
      <c r="J307" s="1">
        <f>Predictive_Maintenance_Data[[#This Row],[Torque '[Nm']]]*Predictive_Maintenance_Data[[#This Row],[Angular velocity '[rad/s']]]/1000</f>
        <v>4.2806084860753089</v>
      </c>
      <c r="K307" s="2">
        <v>148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/>
      <c r="S307"/>
    </row>
    <row r="308" spans="1:19" x14ac:dyDescent="0.3">
      <c r="A308">
        <v>307</v>
      </c>
      <c r="B308" t="s">
        <v>323</v>
      </c>
      <c r="C308" t="s">
        <v>17</v>
      </c>
      <c r="D308" s="1">
        <v>297.8</v>
      </c>
      <c r="E308" s="1">
        <v>308.39999999999998</v>
      </c>
      <c r="F308" s="2">
        <v>1374</v>
      </c>
      <c r="G308" s="1">
        <f>2*PI()*Predictive_Maintenance_Data[[#This Row],[Rotational speed '[rpm']]]/60</f>
        <v>143.88494353441254</v>
      </c>
      <c r="H308" s="1">
        <v>47.1</v>
      </c>
      <c r="I308" s="1">
        <f t="shared" si="4"/>
        <v>10.599999999999966</v>
      </c>
      <c r="J308" s="1">
        <f>Predictive_Maintenance_Data[[#This Row],[Torque '[Nm']]]*Predictive_Maintenance_Data[[#This Row],[Angular velocity '[rad/s']]]/1000</f>
        <v>6.7769808404708307</v>
      </c>
      <c r="K308" s="2">
        <v>150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/>
      <c r="S308"/>
    </row>
    <row r="309" spans="1:19" x14ac:dyDescent="0.3">
      <c r="A309">
        <v>308</v>
      </c>
      <c r="B309" t="s">
        <v>324</v>
      </c>
      <c r="C309" t="s">
        <v>15</v>
      </c>
      <c r="D309" s="1">
        <v>297.8</v>
      </c>
      <c r="E309" s="1">
        <v>308.39999999999998</v>
      </c>
      <c r="F309" s="2">
        <v>1579</v>
      </c>
      <c r="G309" s="1">
        <f>2*PI()*Predictive_Maintenance_Data[[#This Row],[Rotational speed '[rpm']]]/60</f>
        <v>165.35249333394276</v>
      </c>
      <c r="H309" s="1">
        <v>36.6</v>
      </c>
      <c r="I309" s="1">
        <f t="shared" si="4"/>
        <v>10.599999999999966</v>
      </c>
      <c r="J309" s="1">
        <f>Predictive_Maintenance_Data[[#This Row],[Torque '[Nm']]]*Predictive_Maintenance_Data[[#This Row],[Angular velocity '[rad/s']]]/1000</f>
        <v>6.0519012560223056</v>
      </c>
      <c r="K309" s="2">
        <v>152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/>
      <c r="S309"/>
    </row>
    <row r="310" spans="1:19" x14ac:dyDescent="0.3">
      <c r="A310">
        <v>309</v>
      </c>
      <c r="B310" t="s">
        <v>325</v>
      </c>
      <c r="C310" t="s">
        <v>17</v>
      </c>
      <c r="D310" s="1">
        <v>297.89999999999998</v>
      </c>
      <c r="E310" s="1">
        <v>308.5</v>
      </c>
      <c r="F310" s="2">
        <v>1305</v>
      </c>
      <c r="G310" s="1">
        <f>2*PI()*Predictive_Maintenance_Data[[#This Row],[Rotational speed '[rpm']]]/60</f>
        <v>136.65928043115599</v>
      </c>
      <c r="H310" s="1">
        <v>47.2</v>
      </c>
      <c r="I310" s="1">
        <f t="shared" si="4"/>
        <v>10.600000000000023</v>
      </c>
      <c r="J310" s="1">
        <f>Predictive_Maintenance_Data[[#This Row],[Torque '[Nm']]]*Predictive_Maintenance_Data[[#This Row],[Angular velocity '[rad/s']]]/1000</f>
        <v>6.4503180363505637</v>
      </c>
      <c r="K310" s="2">
        <v>155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/>
      <c r="S310"/>
    </row>
    <row r="311" spans="1:19" x14ac:dyDescent="0.3">
      <c r="A311">
        <v>310</v>
      </c>
      <c r="B311" t="s">
        <v>326</v>
      </c>
      <c r="C311" t="s">
        <v>15</v>
      </c>
      <c r="D311" s="1">
        <v>297.89999999999998</v>
      </c>
      <c r="E311" s="1">
        <v>308.5</v>
      </c>
      <c r="F311" s="2">
        <v>1449</v>
      </c>
      <c r="G311" s="1">
        <f>2*PI()*Predictive_Maintenance_Data[[#This Row],[Rotational speed '[rpm']]]/60</f>
        <v>151.73892516838703</v>
      </c>
      <c r="H311" s="1">
        <v>40.799999999999997</v>
      </c>
      <c r="I311" s="1">
        <f t="shared" si="4"/>
        <v>10.600000000000023</v>
      </c>
      <c r="J311" s="1">
        <f>Predictive_Maintenance_Data[[#This Row],[Torque '[Nm']]]*Predictive_Maintenance_Data[[#This Row],[Angular velocity '[rad/s']]]/1000</f>
        <v>6.1909481468701903</v>
      </c>
      <c r="K311" s="2">
        <v>157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/>
      <c r="S311"/>
    </row>
    <row r="312" spans="1:19" x14ac:dyDescent="0.3">
      <c r="A312">
        <v>311</v>
      </c>
      <c r="B312" t="s">
        <v>327</v>
      </c>
      <c r="C312" t="s">
        <v>27</v>
      </c>
      <c r="D312" s="1">
        <v>298</v>
      </c>
      <c r="E312" s="1">
        <v>308.60000000000002</v>
      </c>
      <c r="F312" s="2">
        <v>1526</v>
      </c>
      <c r="G312" s="1">
        <f>2*PI()*Predictive_Maintenance_Data[[#This Row],[Rotational speed '[rpm']]]/60</f>
        <v>159.80234631260083</v>
      </c>
      <c r="H312" s="1">
        <v>41.8</v>
      </c>
      <c r="I312" s="1">
        <f t="shared" si="4"/>
        <v>10.600000000000023</v>
      </c>
      <c r="J312" s="1">
        <f>Predictive_Maintenance_Data[[#This Row],[Torque '[Nm']]]*Predictive_Maintenance_Data[[#This Row],[Angular velocity '[rad/s']]]/1000</f>
        <v>6.6797380758667142</v>
      </c>
      <c r="K312" s="2">
        <v>160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/>
      <c r="S312"/>
    </row>
    <row r="313" spans="1:19" x14ac:dyDescent="0.3">
      <c r="A313">
        <v>312</v>
      </c>
      <c r="B313" t="s">
        <v>328</v>
      </c>
      <c r="C313" t="s">
        <v>15</v>
      </c>
      <c r="D313" s="1">
        <v>298</v>
      </c>
      <c r="E313" s="1">
        <v>308.60000000000002</v>
      </c>
      <c r="F313" s="2">
        <v>1453</v>
      </c>
      <c r="G313" s="1">
        <f>2*PI()*Predictive_Maintenance_Data[[#This Row],[Rotational speed '[rpm']]]/60</f>
        <v>152.15780418886564</v>
      </c>
      <c r="H313" s="1">
        <v>44.1</v>
      </c>
      <c r="I313" s="1">
        <f t="shared" si="4"/>
        <v>10.600000000000023</v>
      </c>
      <c r="J313" s="1">
        <f>Predictive_Maintenance_Data[[#This Row],[Torque '[Nm']]]*Predictive_Maintenance_Data[[#This Row],[Angular velocity '[rad/s']]]/1000</f>
        <v>6.7101591647289753</v>
      </c>
      <c r="K313" s="2">
        <v>165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/>
      <c r="S313"/>
    </row>
    <row r="314" spans="1:19" x14ac:dyDescent="0.3">
      <c r="A314">
        <v>313</v>
      </c>
      <c r="B314" t="s">
        <v>329</v>
      </c>
      <c r="C314" t="s">
        <v>17</v>
      </c>
      <c r="D314" s="1">
        <v>297.89999999999998</v>
      </c>
      <c r="E314" s="1">
        <v>308.60000000000002</v>
      </c>
      <c r="F314" s="2">
        <v>1468</v>
      </c>
      <c r="G314" s="1">
        <f>2*PI()*Predictive_Maintenance_Data[[#This Row],[Rotational speed '[rpm']]]/60</f>
        <v>153.72860051566056</v>
      </c>
      <c r="H314" s="1">
        <v>36</v>
      </c>
      <c r="I314" s="1">
        <f t="shared" si="4"/>
        <v>10.700000000000045</v>
      </c>
      <c r="J314" s="1">
        <f>Predictive_Maintenance_Data[[#This Row],[Torque '[Nm']]]*Predictive_Maintenance_Data[[#This Row],[Angular velocity '[rad/s']]]/1000</f>
        <v>5.5342296185637805</v>
      </c>
      <c r="K314" s="2">
        <v>168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/>
      <c r="S314"/>
    </row>
    <row r="315" spans="1:19" x14ac:dyDescent="0.3">
      <c r="A315">
        <v>314</v>
      </c>
      <c r="B315" t="s">
        <v>330</v>
      </c>
      <c r="C315" t="s">
        <v>17</v>
      </c>
      <c r="D315" s="1">
        <v>298</v>
      </c>
      <c r="E315" s="1">
        <v>308.60000000000002</v>
      </c>
      <c r="F315" s="2">
        <v>1313</v>
      </c>
      <c r="G315" s="1">
        <f>2*PI()*Predictive_Maintenance_Data[[#This Row],[Rotational speed '[rpm']]]/60</f>
        <v>137.49703847211327</v>
      </c>
      <c r="H315" s="1">
        <v>50.8</v>
      </c>
      <c r="I315" s="1">
        <f t="shared" si="4"/>
        <v>10.600000000000023</v>
      </c>
      <c r="J315" s="1">
        <f>Predictive_Maintenance_Data[[#This Row],[Torque '[Nm']]]*Predictive_Maintenance_Data[[#This Row],[Angular velocity '[rad/s']]]/1000</f>
        <v>6.984849554383354</v>
      </c>
      <c r="K315" s="2">
        <v>170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/>
      <c r="S315"/>
    </row>
    <row r="316" spans="1:19" x14ac:dyDescent="0.3">
      <c r="A316">
        <v>315</v>
      </c>
      <c r="B316" t="s">
        <v>331</v>
      </c>
      <c r="C316" t="s">
        <v>15</v>
      </c>
      <c r="D316" s="1">
        <v>297.89999999999998</v>
      </c>
      <c r="E316" s="1">
        <v>308.5</v>
      </c>
      <c r="F316" s="2">
        <v>1300</v>
      </c>
      <c r="G316" s="1">
        <f>2*PI()*Predictive_Maintenance_Data[[#This Row],[Rotational speed '[rpm']]]/60</f>
        <v>136.1356816555577</v>
      </c>
      <c r="H316" s="1">
        <v>53</v>
      </c>
      <c r="I316" s="1">
        <f t="shared" si="4"/>
        <v>10.600000000000023</v>
      </c>
      <c r="J316" s="1">
        <f>Predictive_Maintenance_Data[[#This Row],[Torque '[Nm']]]*Predictive_Maintenance_Data[[#This Row],[Angular velocity '[rad/s']]]/1000</f>
        <v>7.215191127744558</v>
      </c>
      <c r="K316" s="2">
        <v>172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/>
      <c r="S316"/>
    </row>
    <row r="317" spans="1:19" x14ac:dyDescent="0.3">
      <c r="A317">
        <v>316</v>
      </c>
      <c r="B317" t="s">
        <v>332</v>
      </c>
      <c r="C317" t="s">
        <v>17</v>
      </c>
      <c r="D317" s="1">
        <v>297.89999999999998</v>
      </c>
      <c r="E317" s="1">
        <v>308.39999999999998</v>
      </c>
      <c r="F317" s="2">
        <v>1646</v>
      </c>
      <c r="G317" s="1">
        <f>2*PI()*Predictive_Maintenance_Data[[#This Row],[Rotational speed '[rpm']]]/60</f>
        <v>172.36871692695999</v>
      </c>
      <c r="H317" s="1">
        <v>40.6</v>
      </c>
      <c r="I317" s="1">
        <f t="shared" si="4"/>
        <v>10.5</v>
      </c>
      <c r="J317" s="1">
        <f>Predictive_Maintenance_Data[[#This Row],[Torque '[Nm']]]*Predictive_Maintenance_Data[[#This Row],[Angular velocity '[rad/s']]]/1000</f>
        <v>6.9981699072345753</v>
      </c>
      <c r="K317" s="2">
        <v>175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/>
      <c r="S317"/>
    </row>
    <row r="318" spans="1:19" x14ac:dyDescent="0.3">
      <c r="A318">
        <v>317</v>
      </c>
      <c r="B318" t="s">
        <v>333</v>
      </c>
      <c r="C318" t="s">
        <v>17</v>
      </c>
      <c r="D318" s="1">
        <v>297.8</v>
      </c>
      <c r="E318" s="1">
        <v>308.39999999999998</v>
      </c>
      <c r="F318" s="2">
        <v>1714</v>
      </c>
      <c r="G318" s="1">
        <f>2*PI()*Predictive_Maintenance_Data[[#This Row],[Rotational speed '[rpm']]]/60</f>
        <v>179.48966027509684</v>
      </c>
      <c r="H318" s="1">
        <v>33.200000000000003</v>
      </c>
      <c r="I318" s="1">
        <f t="shared" si="4"/>
        <v>10.599999999999966</v>
      </c>
      <c r="J318" s="1">
        <f>Predictive_Maintenance_Data[[#This Row],[Torque '[Nm']]]*Predictive_Maintenance_Data[[#This Row],[Angular velocity '[rad/s']]]/1000</f>
        <v>5.9590567211332157</v>
      </c>
      <c r="K318" s="2">
        <v>177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/>
      <c r="S318"/>
    </row>
    <row r="319" spans="1:19" x14ac:dyDescent="0.3">
      <c r="A319">
        <v>318</v>
      </c>
      <c r="B319" t="s">
        <v>334</v>
      </c>
      <c r="C319" t="s">
        <v>17</v>
      </c>
      <c r="D319" s="1">
        <v>297.8</v>
      </c>
      <c r="E319" s="1">
        <v>308.39999999999998</v>
      </c>
      <c r="F319" s="2">
        <v>1685</v>
      </c>
      <c r="G319" s="1">
        <f>2*PI()*Predictive_Maintenance_Data[[#This Row],[Rotational speed '[rpm']]]/60</f>
        <v>176.45278737662673</v>
      </c>
      <c r="H319" s="1">
        <v>28.4</v>
      </c>
      <c r="I319" s="1">
        <f t="shared" si="4"/>
        <v>10.599999999999966</v>
      </c>
      <c r="J319" s="1">
        <f>Predictive_Maintenance_Data[[#This Row],[Torque '[Nm']]]*Predictive_Maintenance_Data[[#This Row],[Angular velocity '[rad/s']]]/1000</f>
        <v>5.0112591614961994</v>
      </c>
      <c r="K319" s="2">
        <v>179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/>
      <c r="S319"/>
    </row>
    <row r="320" spans="1:19" x14ac:dyDescent="0.3">
      <c r="A320">
        <v>319</v>
      </c>
      <c r="B320" t="s">
        <v>335</v>
      </c>
      <c r="C320" t="s">
        <v>17</v>
      </c>
      <c r="D320" s="1">
        <v>297.8</v>
      </c>
      <c r="E320" s="1">
        <v>308.39999999999998</v>
      </c>
      <c r="F320" s="2">
        <v>1512</v>
      </c>
      <c r="G320" s="1">
        <f>2*PI()*Predictive_Maintenance_Data[[#This Row],[Rotational speed '[rpm']]]/60</f>
        <v>158.33626974092559</v>
      </c>
      <c r="H320" s="1">
        <v>39.9</v>
      </c>
      <c r="I320" s="1">
        <f t="shared" si="4"/>
        <v>10.599999999999966</v>
      </c>
      <c r="J320" s="1">
        <f>Predictive_Maintenance_Data[[#This Row],[Torque '[Nm']]]*Predictive_Maintenance_Data[[#This Row],[Angular velocity '[rad/s']]]/1000</f>
        <v>6.3176171626629314</v>
      </c>
      <c r="K320" s="2">
        <v>181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/>
      <c r="S320"/>
    </row>
    <row r="321" spans="1:19" x14ac:dyDescent="0.3">
      <c r="A321">
        <v>320</v>
      </c>
      <c r="B321" t="s">
        <v>336</v>
      </c>
      <c r="C321" t="s">
        <v>17</v>
      </c>
      <c r="D321" s="1">
        <v>297.8</v>
      </c>
      <c r="E321" s="1">
        <v>308.39999999999998</v>
      </c>
      <c r="F321" s="2">
        <v>1612</v>
      </c>
      <c r="G321" s="1">
        <f>2*PI()*Predictive_Maintenance_Data[[#This Row],[Rotational speed '[rpm']]]/60</f>
        <v>168.80824525289154</v>
      </c>
      <c r="H321" s="1">
        <v>32.1</v>
      </c>
      <c r="I321" s="1">
        <f t="shared" si="4"/>
        <v>10.599999999999966</v>
      </c>
      <c r="J321" s="1">
        <f>Predictive_Maintenance_Data[[#This Row],[Torque '[Nm']]]*Predictive_Maintenance_Data[[#This Row],[Angular velocity '[rad/s']]]/1000</f>
        <v>5.4187446726178186</v>
      </c>
      <c r="K321" s="2">
        <v>183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/>
      <c r="S321"/>
    </row>
    <row r="322" spans="1:19" x14ac:dyDescent="0.3">
      <c r="A322">
        <v>321</v>
      </c>
      <c r="B322" t="s">
        <v>337</v>
      </c>
      <c r="C322" t="s">
        <v>27</v>
      </c>
      <c r="D322" s="1">
        <v>297.8</v>
      </c>
      <c r="E322" s="1">
        <v>308.39999999999998</v>
      </c>
      <c r="F322" s="2">
        <v>1550</v>
      </c>
      <c r="G322" s="1">
        <f>2*PI()*Predictive_Maintenance_Data[[#This Row],[Rotational speed '[rpm']]]/60</f>
        <v>162.31562043547265</v>
      </c>
      <c r="H322" s="1">
        <v>38.200000000000003</v>
      </c>
      <c r="I322" s="1">
        <f t="shared" ref="I322:I385" si="5">E322-D322</f>
        <v>10.599999999999966</v>
      </c>
      <c r="J322" s="1">
        <f>Predictive_Maintenance_Data[[#This Row],[Torque '[Nm']]]*Predictive_Maintenance_Data[[#This Row],[Angular velocity '[rad/s']]]/1000</f>
        <v>6.2004567006350566</v>
      </c>
      <c r="K322" s="2">
        <v>185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/>
      <c r="S322"/>
    </row>
    <row r="323" spans="1:19" x14ac:dyDescent="0.3">
      <c r="A323">
        <v>322</v>
      </c>
      <c r="B323" t="s">
        <v>338</v>
      </c>
      <c r="C323" t="s">
        <v>17</v>
      </c>
      <c r="D323" s="1">
        <v>297.8</v>
      </c>
      <c r="E323" s="1">
        <v>308.39999999999998</v>
      </c>
      <c r="F323" s="2">
        <v>1518</v>
      </c>
      <c r="G323" s="1">
        <f>2*PI()*Predictive_Maintenance_Data[[#This Row],[Rotational speed '[rpm']]]/60</f>
        <v>158.96458827164355</v>
      </c>
      <c r="H323" s="1">
        <v>32.5</v>
      </c>
      <c r="I323" s="1">
        <f t="shared" si="5"/>
        <v>10.599999999999966</v>
      </c>
      <c r="J323" s="1">
        <f>Predictive_Maintenance_Data[[#This Row],[Torque '[Nm']]]*Predictive_Maintenance_Data[[#This Row],[Angular velocity '[rad/s']]]/1000</f>
        <v>5.166349118828415</v>
      </c>
      <c r="K323" s="2">
        <v>190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/>
      <c r="S323"/>
    </row>
    <row r="324" spans="1:19" x14ac:dyDescent="0.3">
      <c r="A324">
        <v>323</v>
      </c>
      <c r="B324" t="s">
        <v>339</v>
      </c>
      <c r="C324" t="s">
        <v>17</v>
      </c>
      <c r="D324" s="1">
        <v>297.8</v>
      </c>
      <c r="E324" s="1">
        <v>308.5</v>
      </c>
      <c r="F324" s="2">
        <v>1448</v>
      </c>
      <c r="G324" s="1">
        <f>2*PI()*Predictive_Maintenance_Data[[#This Row],[Rotational speed '[rpm']]]/60</f>
        <v>151.63420541326735</v>
      </c>
      <c r="H324" s="1">
        <v>40</v>
      </c>
      <c r="I324" s="1">
        <f t="shared" si="5"/>
        <v>10.699999999999989</v>
      </c>
      <c r="J324" s="1">
        <f>Predictive_Maintenance_Data[[#This Row],[Torque '[Nm']]]*Predictive_Maintenance_Data[[#This Row],[Angular velocity '[rad/s']]]/1000</f>
        <v>6.0653682165306941</v>
      </c>
      <c r="K324" s="2">
        <v>192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/>
      <c r="S324"/>
    </row>
    <row r="325" spans="1:19" x14ac:dyDescent="0.3">
      <c r="A325">
        <v>324</v>
      </c>
      <c r="B325" t="s">
        <v>340</v>
      </c>
      <c r="C325" t="s">
        <v>17</v>
      </c>
      <c r="D325" s="1">
        <v>297.8</v>
      </c>
      <c r="E325" s="1">
        <v>308.5</v>
      </c>
      <c r="F325" s="2">
        <v>1561</v>
      </c>
      <c r="G325" s="1">
        <f>2*PI()*Predictive_Maintenance_Data[[#This Row],[Rotational speed '[rpm']]]/60</f>
        <v>163.4675377417889</v>
      </c>
      <c r="H325" s="1">
        <v>46.3</v>
      </c>
      <c r="I325" s="1">
        <f t="shared" si="5"/>
        <v>10.699999999999989</v>
      </c>
      <c r="J325" s="1">
        <f>Predictive_Maintenance_Data[[#This Row],[Torque '[Nm']]]*Predictive_Maintenance_Data[[#This Row],[Angular velocity '[rad/s']]]/1000</f>
        <v>7.5685469974448258</v>
      </c>
      <c r="K325" s="2">
        <v>194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/>
      <c r="S325"/>
    </row>
    <row r="326" spans="1:19" x14ac:dyDescent="0.3">
      <c r="A326">
        <v>325</v>
      </c>
      <c r="B326" t="s">
        <v>341</v>
      </c>
      <c r="C326" t="s">
        <v>15</v>
      </c>
      <c r="D326" s="1">
        <v>297.8</v>
      </c>
      <c r="E326" s="1">
        <v>308.5</v>
      </c>
      <c r="F326" s="2">
        <v>1488</v>
      </c>
      <c r="G326" s="1">
        <f>2*PI()*Predictive_Maintenance_Data[[#This Row],[Rotational speed '[rpm']]]/60</f>
        <v>155.82299561805374</v>
      </c>
      <c r="H326" s="1">
        <v>41.9</v>
      </c>
      <c r="I326" s="1">
        <f t="shared" si="5"/>
        <v>10.699999999999989</v>
      </c>
      <c r="J326" s="1">
        <f>Predictive_Maintenance_Data[[#This Row],[Torque '[Nm']]]*Predictive_Maintenance_Data[[#This Row],[Angular velocity '[rad/s']]]/1000</f>
        <v>6.528983516396452</v>
      </c>
      <c r="K326" s="2">
        <v>196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/>
      <c r="S326"/>
    </row>
    <row r="327" spans="1:19" x14ac:dyDescent="0.3">
      <c r="A327">
        <v>326</v>
      </c>
      <c r="B327" t="s">
        <v>342</v>
      </c>
      <c r="C327" t="s">
        <v>17</v>
      </c>
      <c r="D327" s="1">
        <v>297.8</v>
      </c>
      <c r="E327" s="1">
        <v>308.5</v>
      </c>
      <c r="F327" s="2">
        <v>1699</v>
      </c>
      <c r="G327" s="1">
        <f>2*PI()*Predictive_Maintenance_Data[[#This Row],[Rotational speed '[rpm']]]/60</f>
        <v>177.91886394830195</v>
      </c>
      <c r="H327" s="1">
        <v>27.8</v>
      </c>
      <c r="I327" s="1">
        <f t="shared" si="5"/>
        <v>10.699999999999989</v>
      </c>
      <c r="J327" s="1">
        <f>Predictive_Maintenance_Data[[#This Row],[Torque '[Nm']]]*Predictive_Maintenance_Data[[#This Row],[Angular velocity '[rad/s']]]/1000</f>
        <v>4.9461444177627945</v>
      </c>
      <c r="K327" s="2">
        <v>199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/>
      <c r="S327"/>
    </row>
    <row r="328" spans="1:19" x14ac:dyDescent="0.3">
      <c r="A328">
        <v>327</v>
      </c>
      <c r="B328" t="s">
        <v>343</v>
      </c>
      <c r="C328" t="s">
        <v>17</v>
      </c>
      <c r="D328" s="1">
        <v>297.7</v>
      </c>
      <c r="E328" s="1">
        <v>308.5</v>
      </c>
      <c r="F328" s="2">
        <v>1501</v>
      </c>
      <c r="G328" s="1">
        <f>2*PI()*Predictive_Maintenance_Data[[#This Row],[Rotational speed '[rpm']]]/60</f>
        <v>157.18435243460934</v>
      </c>
      <c r="H328" s="1">
        <v>41.4</v>
      </c>
      <c r="I328" s="1">
        <f t="shared" si="5"/>
        <v>10.800000000000011</v>
      </c>
      <c r="J328" s="1">
        <f>Predictive_Maintenance_Data[[#This Row],[Torque '[Nm']]]*Predictive_Maintenance_Data[[#This Row],[Angular velocity '[rad/s']]]/1000</f>
        <v>6.5074321907928256</v>
      </c>
      <c r="K328" s="2">
        <v>201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/>
      <c r="S328"/>
    </row>
    <row r="329" spans="1:19" x14ac:dyDescent="0.3">
      <c r="A329">
        <v>328</v>
      </c>
      <c r="B329" t="s">
        <v>344</v>
      </c>
      <c r="C329" t="s">
        <v>17</v>
      </c>
      <c r="D329" s="1">
        <v>297.7</v>
      </c>
      <c r="E329" s="1">
        <v>308.5</v>
      </c>
      <c r="F329" s="2">
        <v>1373</v>
      </c>
      <c r="G329" s="1">
        <f>2*PI()*Predictive_Maintenance_Data[[#This Row],[Rotational speed '[rpm']]]/60</f>
        <v>143.78022377929287</v>
      </c>
      <c r="H329" s="1">
        <v>56.7</v>
      </c>
      <c r="I329" s="1">
        <f t="shared" si="5"/>
        <v>10.800000000000011</v>
      </c>
      <c r="J329" s="1">
        <f>Predictive_Maintenance_Data[[#This Row],[Torque '[Nm']]]*Predictive_Maintenance_Data[[#This Row],[Angular velocity '[rad/s']]]/1000</f>
        <v>8.152338688285905</v>
      </c>
      <c r="K329" s="2">
        <v>203</v>
      </c>
      <c r="L329" s="2">
        <v>1</v>
      </c>
      <c r="M329" s="2">
        <v>0</v>
      </c>
      <c r="N329" s="2">
        <v>0</v>
      </c>
      <c r="O329" s="2">
        <v>0</v>
      </c>
      <c r="P329" s="2">
        <v>1</v>
      </c>
      <c r="Q329" s="2">
        <v>0</v>
      </c>
      <c r="R329"/>
      <c r="S329"/>
    </row>
    <row r="330" spans="1:19" x14ac:dyDescent="0.3">
      <c r="A330">
        <v>329</v>
      </c>
      <c r="B330" t="s">
        <v>345</v>
      </c>
      <c r="C330" t="s">
        <v>27</v>
      </c>
      <c r="D330" s="1">
        <v>297.60000000000002</v>
      </c>
      <c r="E330" s="1">
        <v>308.39999999999998</v>
      </c>
      <c r="F330" s="2">
        <v>1703</v>
      </c>
      <c r="G330" s="1">
        <f>2*PI()*Predictive_Maintenance_Data[[#This Row],[Rotational speed '[rpm']]]/60</f>
        <v>178.33774296878059</v>
      </c>
      <c r="H330" s="1">
        <v>31.4</v>
      </c>
      <c r="I330" s="1">
        <f t="shared" si="5"/>
        <v>10.799999999999955</v>
      </c>
      <c r="J330" s="1">
        <f>Predictive_Maintenance_Data[[#This Row],[Torque '[Nm']]]*Predictive_Maintenance_Data[[#This Row],[Angular velocity '[rad/s']]]/1000</f>
        <v>5.5998051292197104</v>
      </c>
      <c r="K330" s="2">
        <v>205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/>
      <c r="S330"/>
    </row>
    <row r="331" spans="1:19" x14ac:dyDescent="0.3">
      <c r="A331">
        <v>330</v>
      </c>
      <c r="B331" t="s">
        <v>346</v>
      </c>
      <c r="C331" t="s">
        <v>27</v>
      </c>
      <c r="D331" s="1">
        <v>297.7</v>
      </c>
      <c r="E331" s="1">
        <v>308.5</v>
      </c>
      <c r="F331" s="2">
        <v>1720</v>
      </c>
      <c r="G331" s="1">
        <f>2*PI()*Predictive_Maintenance_Data[[#This Row],[Rotational speed '[rpm']]]/60</f>
        <v>180.1179788058148</v>
      </c>
      <c r="H331" s="1">
        <v>29.9</v>
      </c>
      <c r="I331" s="1">
        <f t="shared" si="5"/>
        <v>10.800000000000011</v>
      </c>
      <c r="J331" s="1">
        <f>Predictive_Maintenance_Data[[#This Row],[Torque '[Nm']]]*Predictive_Maintenance_Data[[#This Row],[Angular velocity '[rad/s']]]/1000</f>
        <v>5.3855275662938622</v>
      </c>
      <c r="K331" s="2">
        <v>210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/>
      <c r="S331"/>
    </row>
    <row r="332" spans="1:19" x14ac:dyDescent="0.3">
      <c r="A332">
        <v>331</v>
      </c>
      <c r="B332" t="s">
        <v>347</v>
      </c>
      <c r="C332" t="s">
        <v>15</v>
      </c>
      <c r="D332" s="1">
        <v>297.60000000000002</v>
      </c>
      <c r="E332" s="1">
        <v>308.39999999999998</v>
      </c>
      <c r="F332" s="2">
        <v>1398</v>
      </c>
      <c r="G332" s="1">
        <f>2*PI()*Predictive_Maintenance_Data[[#This Row],[Rotational speed '[rpm']]]/60</f>
        <v>146.39821765728436</v>
      </c>
      <c r="H332" s="1">
        <v>41.9</v>
      </c>
      <c r="I332" s="1">
        <f t="shared" si="5"/>
        <v>10.799999999999955</v>
      </c>
      <c r="J332" s="1">
        <f>Predictive_Maintenance_Data[[#This Row],[Torque '[Nm']]]*Predictive_Maintenance_Data[[#This Row],[Angular velocity '[rad/s']]]/1000</f>
        <v>6.1340853198402145</v>
      </c>
      <c r="K332" s="2">
        <v>215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/>
      <c r="S332"/>
    </row>
    <row r="333" spans="1:19" x14ac:dyDescent="0.3">
      <c r="A333">
        <v>332</v>
      </c>
      <c r="B333" t="s">
        <v>348</v>
      </c>
      <c r="C333" t="s">
        <v>15</v>
      </c>
      <c r="D333" s="1">
        <v>297.60000000000002</v>
      </c>
      <c r="E333" s="1">
        <v>308.39999999999998</v>
      </c>
      <c r="F333" s="2">
        <v>1391</v>
      </c>
      <c r="G333" s="1">
        <f>2*PI()*Predictive_Maintenance_Data[[#This Row],[Rotational speed '[rpm']]]/60</f>
        <v>145.66517937144675</v>
      </c>
      <c r="H333" s="1">
        <v>51.9</v>
      </c>
      <c r="I333" s="1">
        <f t="shared" si="5"/>
        <v>10.799999999999955</v>
      </c>
      <c r="J333" s="1">
        <f>Predictive_Maintenance_Data[[#This Row],[Torque '[Nm']]]*Predictive_Maintenance_Data[[#This Row],[Angular velocity '[rad/s']]]/1000</f>
        <v>7.5600228093780864</v>
      </c>
      <c r="K333" s="2">
        <v>218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/>
      <c r="S333"/>
    </row>
    <row r="334" spans="1:19" x14ac:dyDescent="0.3">
      <c r="A334">
        <v>333</v>
      </c>
      <c r="B334" t="s">
        <v>349</v>
      </c>
      <c r="C334" t="s">
        <v>15</v>
      </c>
      <c r="D334" s="1">
        <v>297.60000000000002</v>
      </c>
      <c r="E334" s="1">
        <v>308.3</v>
      </c>
      <c r="F334" s="2">
        <v>1538</v>
      </c>
      <c r="G334" s="1">
        <f>2*PI()*Predictive_Maintenance_Data[[#This Row],[Rotational speed '[rpm']]]/60</f>
        <v>161.05898337403673</v>
      </c>
      <c r="H334" s="1">
        <v>40.200000000000003</v>
      </c>
      <c r="I334" s="1">
        <f t="shared" si="5"/>
        <v>10.699999999999989</v>
      </c>
      <c r="J334" s="1">
        <f>Predictive_Maintenance_Data[[#This Row],[Torque '[Nm']]]*Predictive_Maintenance_Data[[#This Row],[Angular velocity '[rad/s']]]/1000</f>
        <v>6.4745711316362771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/>
      <c r="S334"/>
    </row>
    <row r="335" spans="1:19" x14ac:dyDescent="0.3">
      <c r="A335">
        <v>334</v>
      </c>
      <c r="B335" t="s">
        <v>350</v>
      </c>
      <c r="C335" t="s">
        <v>17</v>
      </c>
      <c r="D335" s="1">
        <v>297.5</v>
      </c>
      <c r="E335" s="1">
        <v>308.2</v>
      </c>
      <c r="F335" s="2">
        <v>1647</v>
      </c>
      <c r="G335" s="1">
        <f>2*PI()*Predictive_Maintenance_Data[[#This Row],[Rotational speed '[rpm']]]/60</f>
        <v>172.47343668207967</v>
      </c>
      <c r="H335" s="1">
        <v>31.3</v>
      </c>
      <c r="I335" s="1">
        <f t="shared" si="5"/>
        <v>10.699999999999989</v>
      </c>
      <c r="J335" s="1">
        <f>Predictive_Maintenance_Data[[#This Row],[Torque '[Nm']]]*Predictive_Maintenance_Data[[#This Row],[Angular velocity '[rad/s']]]/1000</f>
        <v>5.3984185681490935</v>
      </c>
      <c r="K335" s="2">
        <v>3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/>
      <c r="S335"/>
    </row>
    <row r="336" spans="1:19" x14ac:dyDescent="0.3">
      <c r="A336">
        <v>335</v>
      </c>
      <c r="B336" t="s">
        <v>351</v>
      </c>
      <c r="C336" t="s">
        <v>15</v>
      </c>
      <c r="D336" s="1">
        <v>297.5</v>
      </c>
      <c r="E336" s="1">
        <v>308.10000000000002</v>
      </c>
      <c r="F336" s="2">
        <v>1469</v>
      </c>
      <c r="G336" s="1">
        <f>2*PI()*Predictive_Maintenance_Data[[#This Row],[Rotational speed '[rpm']]]/60</f>
        <v>153.83332027078021</v>
      </c>
      <c r="H336" s="1">
        <v>44.8</v>
      </c>
      <c r="I336" s="1">
        <f t="shared" si="5"/>
        <v>10.600000000000023</v>
      </c>
      <c r="J336" s="1">
        <f>Predictive_Maintenance_Data[[#This Row],[Torque '[Nm']]]*Predictive_Maintenance_Data[[#This Row],[Angular velocity '[rad/s']]]/1000</f>
        <v>6.8917327481309529</v>
      </c>
      <c r="K336" s="2">
        <v>5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/>
      <c r="S336"/>
    </row>
    <row r="337" spans="1:19" x14ac:dyDescent="0.3">
      <c r="A337">
        <v>336</v>
      </c>
      <c r="B337" t="s">
        <v>352</v>
      </c>
      <c r="C337" t="s">
        <v>17</v>
      </c>
      <c r="D337" s="1">
        <v>297.39999999999998</v>
      </c>
      <c r="E337" s="1">
        <v>308.10000000000002</v>
      </c>
      <c r="F337" s="2">
        <v>1749</v>
      </c>
      <c r="G337" s="1">
        <f>2*PI()*Predictive_Maintenance_Data[[#This Row],[Rotational speed '[rpm']]]/60</f>
        <v>183.15485170428494</v>
      </c>
      <c r="H337" s="1">
        <v>25.9</v>
      </c>
      <c r="I337" s="1">
        <f t="shared" si="5"/>
        <v>10.700000000000045</v>
      </c>
      <c r="J337" s="1">
        <f>Predictive_Maintenance_Data[[#This Row],[Torque '[Nm']]]*Predictive_Maintenance_Data[[#This Row],[Angular velocity '[rad/s']]]/1000</f>
        <v>4.7437106591409792</v>
      </c>
      <c r="K337" s="2">
        <v>8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/>
      <c r="S337"/>
    </row>
    <row r="338" spans="1:19" x14ac:dyDescent="0.3">
      <c r="A338">
        <v>337</v>
      </c>
      <c r="B338" t="s">
        <v>353</v>
      </c>
      <c r="C338" t="s">
        <v>15</v>
      </c>
      <c r="D338" s="1">
        <v>297.60000000000002</v>
      </c>
      <c r="E338" s="1">
        <v>308.2</v>
      </c>
      <c r="F338" s="2">
        <v>1995</v>
      </c>
      <c r="G338" s="1">
        <f>2*PI()*Predictive_Maintenance_Data[[#This Row],[Rotational speed '[rpm']]]/60</f>
        <v>208.91591146372124</v>
      </c>
      <c r="H338" s="1">
        <v>20.5</v>
      </c>
      <c r="I338" s="1">
        <f t="shared" si="5"/>
        <v>10.599999999999966</v>
      </c>
      <c r="J338" s="1">
        <f>Predictive_Maintenance_Data[[#This Row],[Torque '[Nm']]]*Predictive_Maintenance_Data[[#This Row],[Angular velocity '[rad/s']]]/1000</f>
        <v>4.2827761850062851</v>
      </c>
      <c r="K338" s="2">
        <v>10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/>
      <c r="S338"/>
    </row>
    <row r="339" spans="1:19" x14ac:dyDescent="0.3">
      <c r="A339">
        <v>338</v>
      </c>
      <c r="B339" t="s">
        <v>354</v>
      </c>
      <c r="C339" t="s">
        <v>17</v>
      </c>
      <c r="D339" s="1">
        <v>297.60000000000002</v>
      </c>
      <c r="E339" s="1">
        <v>308.3</v>
      </c>
      <c r="F339" s="2">
        <v>1742</v>
      </c>
      <c r="G339" s="1">
        <f>2*PI()*Predictive_Maintenance_Data[[#This Row],[Rotational speed '[rpm']]]/60</f>
        <v>182.42181341844733</v>
      </c>
      <c r="H339" s="1">
        <v>27.7</v>
      </c>
      <c r="I339" s="1">
        <f t="shared" si="5"/>
        <v>10.699999999999989</v>
      </c>
      <c r="J339" s="1">
        <f>Predictive_Maintenance_Data[[#This Row],[Torque '[Nm']]]*Predictive_Maintenance_Data[[#This Row],[Angular velocity '[rad/s']]]/1000</f>
        <v>5.053084231690991</v>
      </c>
      <c r="K339" s="2">
        <v>13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/>
      <c r="S339"/>
    </row>
    <row r="340" spans="1:19" x14ac:dyDescent="0.3">
      <c r="A340">
        <v>339</v>
      </c>
      <c r="B340" t="s">
        <v>355</v>
      </c>
      <c r="C340" t="s">
        <v>17</v>
      </c>
      <c r="D340" s="1">
        <v>297.5</v>
      </c>
      <c r="E340" s="1">
        <v>308.2</v>
      </c>
      <c r="F340" s="2">
        <v>1563</v>
      </c>
      <c r="G340" s="1">
        <f>2*PI()*Predictive_Maintenance_Data[[#This Row],[Rotational speed '[rpm']]]/60</f>
        <v>163.67697725202822</v>
      </c>
      <c r="H340" s="1">
        <v>38.200000000000003</v>
      </c>
      <c r="I340" s="1">
        <f t="shared" si="5"/>
        <v>10.699999999999989</v>
      </c>
      <c r="J340" s="1">
        <f>Predictive_Maintenance_Data[[#This Row],[Torque '[Nm']]]*Predictive_Maintenance_Data[[#This Row],[Angular velocity '[rad/s']]]/1000</f>
        <v>6.2524605310274781</v>
      </c>
      <c r="K340" s="2">
        <v>15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/>
      <c r="S340"/>
    </row>
    <row r="341" spans="1:19" x14ac:dyDescent="0.3">
      <c r="A341">
        <v>340</v>
      </c>
      <c r="B341" t="s">
        <v>356</v>
      </c>
      <c r="C341" t="s">
        <v>15</v>
      </c>
      <c r="D341" s="1">
        <v>297.5</v>
      </c>
      <c r="E341" s="1">
        <v>308.2</v>
      </c>
      <c r="F341" s="2">
        <v>1713</v>
      </c>
      <c r="G341" s="1">
        <f>2*PI()*Predictive_Maintenance_Data[[#This Row],[Rotational speed '[rpm']]]/60</f>
        <v>179.38494051997719</v>
      </c>
      <c r="H341" s="1">
        <v>32.200000000000003</v>
      </c>
      <c r="I341" s="1">
        <f t="shared" si="5"/>
        <v>10.699999999999989</v>
      </c>
      <c r="J341" s="1">
        <f>Predictive_Maintenance_Data[[#This Row],[Torque '[Nm']]]*Predictive_Maintenance_Data[[#This Row],[Angular velocity '[rad/s']]]/1000</f>
        <v>5.7761950847432662</v>
      </c>
      <c r="K341" s="2">
        <v>17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/>
      <c r="S341"/>
    </row>
    <row r="342" spans="1:19" x14ac:dyDescent="0.3">
      <c r="A342">
        <v>341</v>
      </c>
      <c r="B342" t="s">
        <v>357</v>
      </c>
      <c r="C342" t="s">
        <v>17</v>
      </c>
      <c r="D342" s="1">
        <v>297.39999999999998</v>
      </c>
      <c r="E342" s="1">
        <v>308.10000000000002</v>
      </c>
      <c r="F342" s="2">
        <v>1474</v>
      </c>
      <c r="G342" s="1">
        <f>2*PI()*Predictive_Maintenance_Data[[#This Row],[Rotational speed '[rpm']]]/60</f>
        <v>154.35691904637852</v>
      </c>
      <c r="H342" s="1">
        <v>39.4</v>
      </c>
      <c r="I342" s="1">
        <f t="shared" si="5"/>
        <v>10.700000000000045</v>
      </c>
      <c r="J342" s="1">
        <f>Predictive_Maintenance_Data[[#This Row],[Torque '[Nm']]]*Predictive_Maintenance_Data[[#This Row],[Angular velocity '[rad/s']]]/1000</f>
        <v>6.0816626104273137</v>
      </c>
      <c r="K342" s="2">
        <v>20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/>
      <c r="S342"/>
    </row>
    <row r="343" spans="1:19" x14ac:dyDescent="0.3">
      <c r="A343">
        <v>342</v>
      </c>
      <c r="B343" t="s">
        <v>358</v>
      </c>
      <c r="C343" t="s">
        <v>15</v>
      </c>
      <c r="D343" s="1">
        <v>297.39999999999998</v>
      </c>
      <c r="E343" s="1">
        <v>308.2</v>
      </c>
      <c r="F343" s="2">
        <v>1530</v>
      </c>
      <c r="G343" s="1">
        <f>2*PI()*Predictive_Maintenance_Data[[#This Row],[Rotational speed '[rpm']]]/60</f>
        <v>160.22122533307945</v>
      </c>
      <c r="H343" s="1">
        <v>32.6</v>
      </c>
      <c r="I343" s="1">
        <f t="shared" si="5"/>
        <v>10.800000000000011</v>
      </c>
      <c r="J343" s="1">
        <f>Predictive_Maintenance_Data[[#This Row],[Torque '[Nm']]]*Predictive_Maintenance_Data[[#This Row],[Angular velocity '[rad/s']]]/1000</f>
        <v>5.2232119458583899</v>
      </c>
      <c r="K343" s="2">
        <v>22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/>
      <c r="S343"/>
    </row>
    <row r="344" spans="1:19" x14ac:dyDescent="0.3">
      <c r="A344">
        <v>343</v>
      </c>
      <c r="B344" t="s">
        <v>359</v>
      </c>
      <c r="C344" t="s">
        <v>17</v>
      </c>
      <c r="D344" s="1">
        <v>297.39999999999998</v>
      </c>
      <c r="E344" s="1">
        <v>308.2</v>
      </c>
      <c r="F344" s="2">
        <v>1471</v>
      </c>
      <c r="G344" s="1">
        <f>2*PI()*Predictive_Maintenance_Data[[#This Row],[Rotational speed '[rpm']]]/60</f>
        <v>154.04275978101953</v>
      </c>
      <c r="H344" s="1">
        <v>46.5</v>
      </c>
      <c r="I344" s="1">
        <f t="shared" si="5"/>
        <v>10.800000000000011</v>
      </c>
      <c r="J344" s="1">
        <f>Predictive_Maintenance_Data[[#This Row],[Torque '[Nm']]]*Predictive_Maintenance_Data[[#This Row],[Angular velocity '[rad/s']]]/1000</f>
        <v>7.1629883298174084</v>
      </c>
      <c r="K344" s="2">
        <v>25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/>
      <c r="S344"/>
    </row>
    <row r="345" spans="1:19" x14ac:dyDescent="0.3">
      <c r="A345">
        <v>344</v>
      </c>
      <c r="B345" t="s">
        <v>360</v>
      </c>
      <c r="C345" t="s">
        <v>17</v>
      </c>
      <c r="D345" s="1">
        <v>297.5</v>
      </c>
      <c r="E345" s="1">
        <v>308.3</v>
      </c>
      <c r="F345" s="2">
        <v>1388</v>
      </c>
      <c r="G345" s="1">
        <f>2*PI()*Predictive_Maintenance_Data[[#This Row],[Rotational speed '[rpm']]]/60</f>
        <v>145.35102010608776</v>
      </c>
      <c r="H345" s="1">
        <v>48.6</v>
      </c>
      <c r="I345" s="1">
        <f t="shared" si="5"/>
        <v>10.800000000000011</v>
      </c>
      <c r="J345" s="1">
        <f>Predictive_Maintenance_Data[[#This Row],[Torque '[Nm']]]*Predictive_Maintenance_Data[[#This Row],[Angular velocity '[rad/s']]]/1000</f>
        <v>7.0640595771558656</v>
      </c>
      <c r="K345" s="2">
        <v>27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/>
      <c r="S345"/>
    </row>
    <row r="346" spans="1:19" x14ac:dyDescent="0.3">
      <c r="A346">
        <v>345</v>
      </c>
      <c r="B346" t="s">
        <v>361</v>
      </c>
      <c r="C346" t="s">
        <v>15</v>
      </c>
      <c r="D346" s="1">
        <v>297.5</v>
      </c>
      <c r="E346" s="1">
        <v>308.2</v>
      </c>
      <c r="F346" s="2">
        <v>2448</v>
      </c>
      <c r="G346" s="1">
        <f>2*PI()*Predictive_Maintenance_Data[[#This Row],[Rotational speed '[rpm']]]/60</f>
        <v>256.35396053292715</v>
      </c>
      <c r="H346" s="1">
        <v>13.8</v>
      </c>
      <c r="I346" s="1">
        <f t="shared" si="5"/>
        <v>10.699999999999989</v>
      </c>
      <c r="J346" s="1">
        <f>Predictive_Maintenance_Data[[#This Row],[Torque '[Nm']]]*Predictive_Maintenance_Data[[#This Row],[Angular velocity '[rad/s']]]/1000</f>
        <v>3.5376846553543948</v>
      </c>
      <c r="K346" s="2">
        <v>29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/>
      <c r="S346"/>
    </row>
    <row r="347" spans="1:19" x14ac:dyDescent="0.3">
      <c r="A347">
        <v>346</v>
      </c>
      <c r="B347" t="s">
        <v>362</v>
      </c>
      <c r="C347" t="s">
        <v>17</v>
      </c>
      <c r="D347" s="1">
        <v>297.5</v>
      </c>
      <c r="E347" s="1">
        <v>308.3</v>
      </c>
      <c r="F347" s="2">
        <v>1585</v>
      </c>
      <c r="G347" s="1">
        <f>2*PI()*Predictive_Maintenance_Data[[#This Row],[Rotational speed '[rpm']]]/60</f>
        <v>165.98081186466072</v>
      </c>
      <c r="H347" s="1">
        <v>32.9</v>
      </c>
      <c r="I347" s="1">
        <f t="shared" si="5"/>
        <v>10.800000000000011</v>
      </c>
      <c r="J347" s="1">
        <f>Predictive_Maintenance_Data[[#This Row],[Torque '[Nm']]]*Predictive_Maintenance_Data[[#This Row],[Angular velocity '[rad/s']]]/1000</f>
        <v>5.4607687103473372</v>
      </c>
      <c r="K347" s="2">
        <v>32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/>
      <c r="S347"/>
    </row>
    <row r="348" spans="1:19" x14ac:dyDescent="0.3">
      <c r="A348">
        <v>347</v>
      </c>
      <c r="B348" t="s">
        <v>363</v>
      </c>
      <c r="C348" t="s">
        <v>15</v>
      </c>
      <c r="D348" s="1">
        <v>297.5</v>
      </c>
      <c r="E348" s="1">
        <v>308.3</v>
      </c>
      <c r="F348" s="2">
        <v>1459</v>
      </c>
      <c r="G348" s="1">
        <f>2*PI()*Predictive_Maintenance_Data[[#This Row],[Rotational speed '[rpm']]]/60</f>
        <v>152.7861227195836</v>
      </c>
      <c r="H348" s="1">
        <v>45.2</v>
      </c>
      <c r="I348" s="1">
        <f t="shared" si="5"/>
        <v>10.800000000000011</v>
      </c>
      <c r="J348" s="1">
        <f>Predictive_Maintenance_Data[[#This Row],[Torque '[Nm']]]*Predictive_Maintenance_Data[[#This Row],[Angular velocity '[rad/s']]]/1000</f>
        <v>6.9059327469251794</v>
      </c>
      <c r="K348" s="2">
        <v>34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/>
      <c r="S348"/>
    </row>
    <row r="349" spans="1:19" x14ac:dyDescent="0.3">
      <c r="A349">
        <v>348</v>
      </c>
      <c r="B349" t="s">
        <v>364</v>
      </c>
      <c r="C349" t="s">
        <v>17</v>
      </c>
      <c r="D349" s="1">
        <v>297.5</v>
      </c>
      <c r="E349" s="1">
        <v>308.3</v>
      </c>
      <c r="F349" s="2">
        <v>1544</v>
      </c>
      <c r="G349" s="1">
        <f>2*PI()*Predictive_Maintenance_Data[[#This Row],[Rotational speed '[rpm']]]/60</f>
        <v>161.68730190475469</v>
      </c>
      <c r="H349" s="1">
        <v>40.799999999999997</v>
      </c>
      <c r="I349" s="1">
        <f t="shared" si="5"/>
        <v>10.800000000000011</v>
      </c>
      <c r="J349" s="1">
        <f>Predictive_Maintenance_Data[[#This Row],[Torque '[Nm']]]*Predictive_Maintenance_Data[[#This Row],[Angular velocity '[rad/s']]]/1000</f>
        <v>6.5968419177139914</v>
      </c>
      <c r="K349" s="2">
        <v>37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/>
      <c r="S349"/>
    </row>
    <row r="350" spans="1:19" x14ac:dyDescent="0.3">
      <c r="A350">
        <v>349</v>
      </c>
      <c r="B350" t="s">
        <v>365</v>
      </c>
      <c r="C350" t="s">
        <v>17</v>
      </c>
      <c r="D350" s="1">
        <v>297.60000000000002</v>
      </c>
      <c r="E350" s="1">
        <v>308.3</v>
      </c>
      <c r="F350" s="2">
        <v>1617</v>
      </c>
      <c r="G350" s="1">
        <f>2*PI()*Predictive_Maintenance_Data[[#This Row],[Rotational speed '[rpm']]]/60</f>
        <v>169.33184402848985</v>
      </c>
      <c r="H350" s="1">
        <v>31.7</v>
      </c>
      <c r="I350" s="1">
        <f t="shared" si="5"/>
        <v>10.699999999999989</v>
      </c>
      <c r="J350" s="1">
        <f>Predictive_Maintenance_Data[[#This Row],[Torque '[Nm']]]*Predictive_Maintenance_Data[[#This Row],[Angular velocity '[rad/s']]]/1000</f>
        <v>5.3678194557031285</v>
      </c>
      <c r="K350" s="2">
        <v>39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/>
      <c r="S350"/>
    </row>
    <row r="351" spans="1:19" x14ac:dyDescent="0.3">
      <c r="A351">
        <v>350</v>
      </c>
      <c r="B351" t="s">
        <v>366</v>
      </c>
      <c r="C351" t="s">
        <v>17</v>
      </c>
      <c r="D351" s="1">
        <v>297.60000000000002</v>
      </c>
      <c r="E351" s="1">
        <v>308.3</v>
      </c>
      <c r="F351" s="2">
        <v>1595</v>
      </c>
      <c r="G351" s="1">
        <f>2*PI()*Predictive_Maintenance_Data[[#This Row],[Rotational speed '[rpm']]]/60</f>
        <v>167.02800941585735</v>
      </c>
      <c r="H351" s="1">
        <v>34.299999999999997</v>
      </c>
      <c r="I351" s="1">
        <f t="shared" si="5"/>
        <v>10.699999999999989</v>
      </c>
      <c r="J351" s="1">
        <f>Predictive_Maintenance_Data[[#This Row],[Torque '[Nm']]]*Predictive_Maintenance_Data[[#This Row],[Angular velocity '[rad/s']]]/1000</f>
        <v>5.729060722963907</v>
      </c>
      <c r="K351" s="2">
        <v>41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/>
      <c r="S351"/>
    </row>
    <row r="352" spans="1:19" x14ac:dyDescent="0.3">
      <c r="A352">
        <v>351</v>
      </c>
      <c r="B352" t="s">
        <v>367</v>
      </c>
      <c r="C352" t="s">
        <v>27</v>
      </c>
      <c r="D352" s="1">
        <v>297.60000000000002</v>
      </c>
      <c r="E352" s="1">
        <v>308.3</v>
      </c>
      <c r="F352" s="2">
        <v>1400</v>
      </c>
      <c r="G352" s="1">
        <f>2*PI()*Predictive_Maintenance_Data[[#This Row],[Rotational speed '[rpm']]]/60</f>
        <v>146.60765716752366</v>
      </c>
      <c r="H352" s="1">
        <v>44.3</v>
      </c>
      <c r="I352" s="1">
        <f t="shared" si="5"/>
        <v>10.699999999999989</v>
      </c>
      <c r="J352" s="1">
        <f>Predictive_Maintenance_Data[[#This Row],[Torque '[Nm']]]*Predictive_Maintenance_Data[[#This Row],[Angular velocity '[rad/s']]]/1000</f>
        <v>6.4947192125212974</v>
      </c>
      <c r="K352" s="2">
        <v>43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/>
      <c r="S352"/>
    </row>
    <row r="353" spans="1:19" x14ac:dyDescent="0.3">
      <c r="A353">
        <v>352</v>
      </c>
      <c r="B353" t="s">
        <v>368</v>
      </c>
      <c r="C353" t="s">
        <v>15</v>
      </c>
      <c r="D353" s="1">
        <v>297.60000000000002</v>
      </c>
      <c r="E353" s="1">
        <v>308.39999999999998</v>
      </c>
      <c r="F353" s="2">
        <v>1611</v>
      </c>
      <c r="G353" s="1">
        <f>2*PI()*Predictive_Maintenance_Data[[#This Row],[Rotational speed '[rpm']]]/60</f>
        <v>168.70352549777189</v>
      </c>
      <c r="H353" s="1">
        <v>31</v>
      </c>
      <c r="I353" s="1">
        <f t="shared" si="5"/>
        <v>10.799999999999955</v>
      </c>
      <c r="J353" s="1">
        <f>Predictive_Maintenance_Data[[#This Row],[Torque '[Nm']]]*Predictive_Maintenance_Data[[#This Row],[Angular velocity '[rad/s']]]/1000</f>
        <v>5.2298092904309286</v>
      </c>
      <c r="K353" s="2">
        <v>48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/>
      <c r="S353"/>
    </row>
    <row r="354" spans="1:19" x14ac:dyDescent="0.3">
      <c r="A354">
        <v>353</v>
      </c>
      <c r="B354" t="s">
        <v>369</v>
      </c>
      <c r="C354" t="s">
        <v>15</v>
      </c>
      <c r="D354" s="1">
        <v>297.60000000000002</v>
      </c>
      <c r="E354" s="1">
        <v>308.39999999999998</v>
      </c>
      <c r="F354" s="2">
        <v>1507</v>
      </c>
      <c r="G354" s="1">
        <f>2*PI()*Predictive_Maintenance_Data[[#This Row],[Rotational speed '[rpm']]]/60</f>
        <v>157.8126709653273</v>
      </c>
      <c r="H354" s="1">
        <v>46</v>
      </c>
      <c r="I354" s="1">
        <f t="shared" si="5"/>
        <v>10.799999999999955</v>
      </c>
      <c r="J354" s="1">
        <f>Predictive_Maintenance_Data[[#This Row],[Torque '[Nm']]]*Predictive_Maintenance_Data[[#This Row],[Angular velocity '[rad/s']]]/1000</f>
        <v>7.2593828644050555</v>
      </c>
      <c r="K354" s="2">
        <v>51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/>
      <c r="S354"/>
    </row>
    <row r="355" spans="1:19" x14ac:dyDescent="0.3">
      <c r="A355">
        <v>354</v>
      </c>
      <c r="B355" t="s">
        <v>370</v>
      </c>
      <c r="C355" t="s">
        <v>27</v>
      </c>
      <c r="D355" s="1">
        <v>297.5</v>
      </c>
      <c r="E355" s="1">
        <v>308.3</v>
      </c>
      <c r="F355" s="2">
        <v>1674</v>
      </c>
      <c r="G355" s="1">
        <f>2*PI()*Predictive_Maintenance_Data[[#This Row],[Rotational speed '[rpm']]]/60</f>
        <v>175.30087007031045</v>
      </c>
      <c r="H355" s="1">
        <v>30</v>
      </c>
      <c r="I355" s="1">
        <f t="shared" si="5"/>
        <v>10.800000000000011</v>
      </c>
      <c r="J355" s="1">
        <f>Predictive_Maintenance_Data[[#This Row],[Torque '[Nm']]]*Predictive_Maintenance_Data[[#This Row],[Angular velocity '[rad/s']]]/1000</f>
        <v>5.2590261021093134</v>
      </c>
      <c r="K355" s="2">
        <v>54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/>
      <c r="S355"/>
    </row>
    <row r="356" spans="1:19" x14ac:dyDescent="0.3">
      <c r="A356">
        <v>355</v>
      </c>
      <c r="B356" t="s">
        <v>371</v>
      </c>
      <c r="C356" t="s">
        <v>17</v>
      </c>
      <c r="D356" s="1">
        <v>297.60000000000002</v>
      </c>
      <c r="E356" s="1">
        <v>308.3</v>
      </c>
      <c r="F356" s="2">
        <v>1658</v>
      </c>
      <c r="G356" s="1">
        <f>2*PI()*Predictive_Maintenance_Data[[#This Row],[Rotational speed '[rpm']]]/60</f>
        <v>173.62535398839591</v>
      </c>
      <c r="H356" s="1">
        <v>34.299999999999997</v>
      </c>
      <c r="I356" s="1">
        <f t="shared" si="5"/>
        <v>10.699999999999989</v>
      </c>
      <c r="J356" s="1">
        <f>Predictive_Maintenance_Data[[#This Row],[Torque '[Nm']]]*Predictive_Maintenance_Data[[#This Row],[Angular velocity '[rad/s']]]/1000</f>
        <v>5.9553496418019796</v>
      </c>
      <c r="K356" s="2">
        <v>59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/>
      <c r="S356"/>
    </row>
    <row r="357" spans="1:19" x14ac:dyDescent="0.3">
      <c r="A357">
        <v>356</v>
      </c>
      <c r="B357" t="s">
        <v>372</v>
      </c>
      <c r="C357" t="s">
        <v>17</v>
      </c>
      <c r="D357" s="1">
        <v>297.60000000000002</v>
      </c>
      <c r="E357" s="1">
        <v>308.3</v>
      </c>
      <c r="F357" s="2">
        <v>1623</v>
      </c>
      <c r="G357" s="1">
        <f>2*PI()*Predictive_Maintenance_Data[[#This Row],[Rotational speed '[rpm']]]/60</f>
        <v>169.96016255920779</v>
      </c>
      <c r="H357" s="1">
        <v>36.9</v>
      </c>
      <c r="I357" s="1">
        <f t="shared" si="5"/>
        <v>10.699999999999989</v>
      </c>
      <c r="J357" s="1">
        <f>Predictive_Maintenance_Data[[#This Row],[Torque '[Nm']]]*Predictive_Maintenance_Data[[#This Row],[Angular velocity '[rad/s']]]/1000</f>
        <v>6.2715299984347679</v>
      </c>
      <c r="K357" s="2">
        <v>61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/>
      <c r="S357"/>
    </row>
    <row r="358" spans="1:19" x14ac:dyDescent="0.3">
      <c r="A358">
        <v>357</v>
      </c>
      <c r="B358" t="s">
        <v>373</v>
      </c>
      <c r="C358" t="s">
        <v>15</v>
      </c>
      <c r="D358" s="1">
        <v>297.60000000000002</v>
      </c>
      <c r="E358" s="1">
        <v>308.39999999999998</v>
      </c>
      <c r="F358" s="2">
        <v>1398</v>
      </c>
      <c r="G358" s="1">
        <f>2*PI()*Predictive_Maintenance_Data[[#This Row],[Rotational speed '[rpm']]]/60</f>
        <v>146.39821765728436</v>
      </c>
      <c r="H358" s="1">
        <v>48.9</v>
      </c>
      <c r="I358" s="1">
        <f t="shared" si="5"/>
        <v>10.799999999999955</v>
      </c>
      <c r="J358" s="1">
        <f>Predictive_Maintenance_Data[[#This Row],[Torque '[Nm']]]*Predictive_Maintenance_Data[[#This Row],[Angular velocity '[rad/s']]]/1000</f>
        <v>7.1588728434412054</v>
      </c>
      <c r="K358" s="2">
        <v>63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/>
      <c r="S358"/>
    </row>
    <row r="359" spans="1:19" x14ac:dyDescent="0.3">
      <c r="A359">
        <v>358</v>
      </c>
      <c r="B359" t="s">
        <v>374</v>
      </c>
      <c r="C359" t="s">
        <v>17</v>
      </c>
      <c r="D359" s="1">
        <v>297.60000000000002</v>
      </c>
      <c r="E359" s="1">
        <v>308.39999999999998</v>
      </c>
      <c r="F359" s="2">
        <v>1517</v>
      </c>
      <c r="G359" s="1">
        <f>2*PI()*Predictive_Maintenance_Data[[#This Row],[Rotational speed '[rpm']]]/60</f>
        <v>158.85986851652387</v>
      </c>
      <c r="H359" s="1">
        <v>34.200000000000003</v>
      </c>
      <c r="I359" s="1">
        <f t="shared" si="5"/>
        <v>10.799999999999955</v>
      </c>
      <c r="J359" s="1">
        <f>Predictive_Maintenance_Data[[#This Row],[Torque '[Nm']]]*Predictive_Maintenance_Data[[#This Row],[Angular velocity '[rad/s']]]/1000</f>
        <v>5.4330075032651166</v>
      </c>
      <c r="K359" s="2">
        <v>66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/>
      <c r="S359"/>
    </row>
    <row r="360" spans="1:19" x14ac:dyDescent="0.3">
      <c r="A360">
        <v>359</v>
      </c>
      <c r="B360" t="s">
        <v>375</v>
      </c>
      <c r="C360" t="s">
        <v>15</v>
      </c>
      <c r="D360" s="1">
        <v>297.60000000000002</v>
      </c>
      <c r="E360" s="1">
        <v>308.3</v>
      </c>
      <c r="F360" s="2">
        <v>1467</v>
      </c>
      <c r="G360" s="1">
        <f>2*PI()*Predictive_Maintenance_Data[[#This Row],[Rotational speed '[rpm']]]/60</f>
        <v>153.62388076054089</v>
      </c>
      <c r="H360" s="1">
        <v>36.700000000000003</v>
      </c>
      <c r="I360" s="1">
        <f t="shared" si="5"/>
        <v>10.699999999999989</v>
      </c>
      <c r="J360" s="1">
        <f>Predictive_Maintenance_Data[[#This Row],[Torque '[Nm']]]*Predictive_Maintenance_Data[[#This Row],[Angular velocity '[rad/s']]]/1000</f>
        <v>5.6379964239118507</v>
      </c>
      <c r="K360" s="2">
        <v>68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/>
      <c r="S360"/>
    </row>
    <row r="361" spans="1:19" x14ac:dyDescent="0.3">
      <c r="A361">
        <v>360</v>
      </c>
      <c r="B361" t="s">
        <v>376</v>
      </c>
      <c r="C361" t="s">
        <v>15</v>
      </c>
      <c r="D361" s="1">
        <v>297.60000000000002</v>
      </c>
      <c r="E361" s="1">
        <v>308.3</v>
      </c>
      <c r="F361" s="2">
        <v>1567</v>
      </c>
      <c r="G361" s="1">
        <f>2*PI()*Predictive_Maintenance_Data[[#This Row],[Rotational speed '[rpm']]]/60</f>
        <v>164.09585627250686</v>
      </c>
      <c r="H361" s="1">
        <v>34.6</v>
      </c>
      <c r="I361" s="1">
        <f t="shared" si="5"/>
        <v>10.699999999999989</v>
      </c>
      <c r="J361" s="1">
        <f>Predictive_Maintenance_Data[[#This Row],[Torque '[Nm']]]*Predictive_Maintenance_Data[[#This Row],[Angular velocity '[rad/s']]]/1000</f>
        <v>5.6777166270287376</v>
      </c>
      <c r="K361" s="2">
        <v>71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/>
      <c r="S361"/>
    </row>
    <row r="362" spans="1:19" x14ac:dyDescent="0.3">
      <c r="A362">
        <v>361</v>
      </c>
      <c r="B362" t="s">
        <v>377</v>
      </c>
      <c r="C362" t="s">
        <v>15</v>
      </c>
      <c r="D362" s="1">
        <v>297.5</v>
      </c>
      <c r="E362" s="1">
        <v>308.3</v>
      </c>
      <c r="F362" s="2">
        <v>1521</v>
      </c>
      <c r="G362" s="1">
        <f>2*PI()*Predictive_Maintenance_Data[[#This Row],[Rotational speed '[rpm']]]/60</f>
        <v>159.27874753700249</v>
      </c>
      <c r="H362" s="1">
        <v>38.200000000000003</v>
      </c>
      <c r="I362" s="1">
        <f t="shared" si="5"/>
        <v>10.800000000000011</v>
      </c>
      <c r="J362" s="1">
        <f>Predictive_Maintenance_Data[[#This Row],[Torque '[Nm']]]*Predictive_Maintenance_Data[[#This Row],[Angular velocity '[rad/s']]]/1000</f>
        <v>6.0844481559134955</v>
      </c>
      <c r="K362" s="2">
        <v>74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/>
      <c r="S362"/>
    </row>
    <row r="363" spans="1:19" x14ac:dyDescent="0.3">
      <c r="A363">
        <v>362</v>
      </c>
      <c r="B363" t="s">
        <v>378</v>
      </c>
      <c r="C363" t="s">
        <v>17</v>
      </c>
      <c r="D363" s="1">
        <v>297.5</v>
      </c>
      <c r="E363" s="1">
        <v>308.3</v>
      </c>
      <c r="F363" s="2">
        <v>1596</v>
      </c>
      <c r="G363" s="1">
        <f>2*PI()*Predictive_Maintenance_Data[[#This Row],[Rotational speed '[rpm']]]/60</f>
        <v>167.132729170977</v>
      </c>
      <c r="H363" s="1">
        <v>36.799999999999997</v>
      </c>
      <c r="I363" s="1">
        <f t="shared" si="5"/>
        <v>10.800000000000011</v>
      </c>
      <c r="J363" s="1">
        <f>Predictive_Maintenance_Data[[#This Row],[Torque '[Nm']]]*Predictive_Maintenance_Data[[#This Row],[Angular velocity '[rad/s']]]/1000</f>
        <v>6.1504844334919531</v>
      </c>
      <c r="K363" s="2">
        <v>77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/>
      <c r="S363"/>
    </row>
    <row r="364" spans="1:19" x14ac:dyDescent="0.3">
      <c r="A364">
        <v>363</v>
      </c>
      <c r="B364" t="s">
        <v>379</v>
      </c>
      <c r="C364" t="s">
        <v>27</v>
      </c>
      <c r="D364" s="1">
        <v>297.60000000000002</v>
      </c>
      <c r="E364" s="1">
        <v>308.3</v>
      </c>
      <c r="F364" s="2">
        <v>1640</v>
      </c>
      <c r="G364" s="1">
        <f>2*PI()*Predictive_Maintenance_Data[[#This Row],[Rotational speed '[rpm']]]/60</f>
        <v>171.74039839624203</v>
      </c>
      <c r="H364" s="1">
        <v>30.9</v>
      </c>
      <c r="I364" s="1">
        <f t="shared" si="5"/>
        <v>10.699999999999989</v>
      </c>
      <c r="J364" s="1">
        <f>Predictive_Maintenance_Data[[#This Row],[Torque '[Nm']]]*Predictive_Maintenance_Data[[#This Row],[Angular velocity '[rad/s']]]/1000</f>
        <v>5.3067783104438782</v>
      </c>
      <c r="K364" s="2">
        <v>79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/>
      <c r="S364"/>
    </row>
    <row r="365" spans="1:19" x14ac:dyDescent="0.3">
      <c r="A365">
        <v>364</v>
      </c>
      <c r="B365" t="s">
        <v>380</v>
      </c>
      <c r="C365" t="s">
        <v>17</v>
      </c>
      <c r="D365" s="1">
        <v>297.60000000000002</v>
      </c>
      <c r="E365" s="1">
        <v>308.3</v>
      </c>
      <c r="F365" s="2">
        <v>1438</v>
      </c>
      <c r="G365" s="1">
        <f>2*PI()*Predictive_Maintenance_Data[[#This Row],[Rotational speed '[rpm']]]/60</f>
        <v>150.58700786207075</v>
      </c>
      <c r="H365" s="1">
        <v>47.8</v>
      </c>
      <c r="I365" s="1">
        <f t="shared" si="5"/>
        <v>10.699999999999989</v>
      </c>
      <c r="J365" s="1">
        <f>Predictive_Maintenance_Data[[#This Row],[Torque '[Nm']]]*Predictive_Maintenance_Data[[#This Row],[Angular velocity '[rad/s']]]/1000</f>
        <v>7.1980589758069806</v>
      </c>
      <c r="K365" s="2">
        <v>84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/>
      <c r="S365"/>
    </row>
    <row r="366" spans="1:19" x14ac:dyDescent="0.3">
      <c r="A366">
        <v>365</v>
      </c>
      <c r="B366" t="s">
        <v>381</v>
      </c>
      <c r="C366" t="s">
        <v>17</v>
      </c>
      <c r="D366" s="1">
        <v>297.60000000000002</v>
      </c>
      <c r="E366" s="1">
        <v>308.39999999999998</v>
      </c>
      <c r="F366" s="2">
        <v>1407</v>
      </c>
      <c r="G366" s="1">
        <f>2*PI()*Predictive_Maintenance_Data[[#This Row],[Rotational speed '[rpm']]]/60</f>
        <v>147.34069545336129</v>
      </c>
      <c r="H366" s="1">
        <v>55.2</v>
      </c>
      <c r="I366" s="1">
        <f t="shared" si="5"/>
        <v>10.799999999999955</v>
      </c>
      <c r="J366" s="1">
        <f>Predictive_Maintenance_Data[[#This Row],[Torque '[Nm']]]*Predictive_Maintenance_Data[[#This Row],[Angular velocity '[rad/s']]]/1000</f>
        <v>8.1332063890255437</v>
      </c>
      <c r="K366" s="2">
        <v>86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/>
      <c r="S366"/>
    </row>
    <row r="367" spans="1:19" x14ac:dyDescent="0.3">
      <c r="A367">
        <v>366</v>
      </c>
      <c r="B367" t="s">
        <v>382</v>
      </c>
      <c r="C367" t="s">
        <v>17</v>
      </c>
      <c r="D367" s="1">
        <v>297.60000000000002</v>
      </c>
      <c r="E367" s="1">
        <v>308.39999999999998</v>
      </c>
      <c r="F367" s="2">
        <v>1353</v>
      </c>
      <c r="G367" s="1">
        <f>2*PI()*Predictive_Maintenance_Data[[#This Row],[Rotational speed '[rpm']]]/60</f>
        <v>141.68582867689966</v>
      </c>
      <c r="H367" s="1">
        <v>57.5</v>
      </c>
      <c r="I367" s="1">
        <f t="shared" si="5"/>
        <v>10.799999999999955</v>
      </c>
      <c r="J367" s="1">
        <f>Predictive_Maintenance_Data[[#This Row],[Torque '[Nm']]]*Predictive_Maintenance_Data[[#This Row],[Angular velocity '[rad/s']]]/1000</f>
        <v>8.146935148921731</v>
      </c>
      <c r="K367" s="2">
        <v>88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/>
      <c r="S367"/>
    </row>
    <row r="368" spans="1:19" x14ac:dyDescent="0.3">
      <c r="A368">
        <v>367</v>
      </c>
      <c r="B368" t="s">
        <v>383</v>
      </c>
      <c r="C368" t="s">
        <v>15</v>
      </c>
      <c r="D368" s="1">
        <v>297.60000000000002</v>
      </c>
      <c r="E368" s="1">
        <v>308.5</v>
      </c>
      <c r="F368" s="2">
        <v>1552</v>
      </c>
      <c r="G368" s="1">
        <f>2*PI()*Predictive_Maintenance_Data[[#This Row],[Rotational speed '[rpm']]]/60</f>
        <v>162.52505994571194</v>
      </c>
      <c r="H368" s="1">
        <v>40.9</v>
      </c>
      <c r="I368" s="1">
        <f t="shared" si="5"/>
        <v>10.899999999999977</v>
      </c>
      <c r="J368" s="1">
        <f>Predictive_Maintenance_Data[[#This Row],[Torque '[Nm']]]*Predictive_Maintenance_Data[[#This Row],[Angular velocity '[rad/s']]]/1000</f>
        <v>6.6472749517796181</v>
      </c>
      <c r="K368" s="2">
        <v>90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/>
      <c r="S368"/>
    </row>
    <row r="369" spans="1:19" x14ac:dyDescent="0.3">
      <c r="A369">
        <v>368</v>
      </c>
      <c r="B369" t="s">
        <v>384</v>
      </c>
      <c r="C369" t="s">
        <v>15</v>
      </c>
      <c r="D369" s="1">
        <v>297.60000000000002</v>
      </c>
      <c r="E369" s="1">
        <v>308.39999999999998</v>
      </c>
      <c r="F369" s="2">
        <v>1569</v>
      </c>
      <c r="G369" s="1">
        <f>2*PI()*Predictive_Maintenance_Data[[#This Row],[Rotational speed '[rpm']]]/60</f>
        <v>164.30529578274619</v>
      </c>
      <c r="H369" s="1">
        <v>38.299999999999997</v>
      </c>
      <c r="I369" s="1">
        <f t="shared" si="5"/>
        <v>10.799999999999955</v>
      </c>
      <c r="J369" s="1">
        <f>Predictive_Maintenance_Data[[#This Row],[Torque '[Nm']]]*Predictive_Maintenance_Data[[#This Row],[Angular velocity '[rad/s']]]/1000</f>
        <v>6.2928928284791779</v>
      </c>
      <c r="K369" s="2">
        <v>93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/>
      <c r="S369"/>
    </row>
    <row r="370" spans="1:19" x14ac:dyDescent="0.3">
      <c r="A370">
        <v>369</v>
      </c>
      <c r="B370" t="s">
        <v>385</v>
      </c>
      <c r="C370" t="s">
        <v>17</v>
      </c>
      <c r="D370" s="1">
        <v>297.5</v>
      </c>
      <c r="E370" s="1">
        <v>308.39999999999998</v>
      </c>
      <c r="F370" s="2">
        <v>1489</v>
      </c>
      <c r="G370" s="1">
        <f>2*PI()*Predictive_Maintenance_Data[[#This Row],[Rotational speed '[rpm']]]/60</f>
        <v>155.92771537317338</v>
      </c>
      <c r="H370" s="1">
        <v>39.5</v>
      </c>
      <c r="I370" s="1">
        <f t="shared" si="5"/>
        <v>10.899999999999977</v>
      </c>
      <c r="J370" s="1">
        <f>Predictive_Maintenance_Data[[#This Row],[Torque '[Nm']]]*Predictive_Maintenance_Data[[#This Row],[Angular velocity '[rad/s']]]/1000</f>
        <v>6.1591447572403482</v>
      </c>
      <c r="K370" s="2">
        <v>96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/>
      <c r="S370"/>
    </row>
    <row r="371" spans="1:19" x14ac:dyDescent="0.3">
      <c r="A371">
        <v>370</v>
      </c>
      <c r="B371" t="s">
        <v>386</v>
      </c>
      <c r="C371" t="s">
        <v>27</v>
      </c>
      <c r="D371" s="1">
        <v>297.5</v>
      </c>
      <c r="E371" s="1">
        <v>308.39999999999998</v>
      </c>
      <c r="F371" s="2">
        <v>1587</v>
      </c>
      <c r="G371" s="1">
        <f>2*PI()*Predictive_Maintenance_Data[[#This Row],[Rotational speed '[rpm']]]/60</f>
        <v>166.19025137490004</v>
      </c>
      <c r="H371" s="1">
        <v>36.1</v>
      </c>
      <c r="I371" s="1">
        <f t="shared" si="5"/>
        <v>10.899999999999977</v>
      </c>
      <c r="J371" s="1">
        <f>Predictive_Maintenance_Data[[#This Row],[Torque '[Nm']]]*Predictive_Maintenance_Data[[#This Row],[Angular velocity '[rad/s']]]/1000</f>
        <v>5.9994680746338922</v>
      </c>
      <c r="K371" s="2">
        <v>98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/>
      <c r="S371"/>
    </row>
    <row r="372" spans="1:19" x14ac:dyDescent="0.3">
      <c r="A372">
        <v>371</v>
      </c>
      <c r="B372" t="s">
        <v>387</v>
      </c>
      <c r="C372" t="s">
        <v>15</v>
      </c>
      <c r="D372" s="1">
        <v>297.5</v>
      </c>
      <c r="E372" s="1">
        <v>308.3</v>
      </c>
      <c r="F372" s="2">
        <v>1622</v>
      </c>
      <c r="G372" s="1">
        <f>2*PI()*Predictive_Maintenance_Data[[#This Row],[Rotational speed '[rpm']]]/60</f>
        <v>169.85544280408814</v>
      </c>
      <c r="H372" s="1">
        <v>37.200000000000003</v>
      </c>
      <c r="I372" s="1">
        <f t="shared" si="5"/>
        <v>10.800000000000011</v>
      </c>
      <c r="J372" s="1">
        <f>Predictive_Maintenance_Data[[#This Row],[Torque '[Nm']]]*Predictive_Maintenance_Data[[#This Row],[Angular velocity '[rad/s']]]/1000</f>
        <v>6.3186224723120796</v>
      </c>
      <c r="K372" s="2">
        <v>103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/>
      <c r="S372"/>
    </row>
    <row r="373" spans="1:19" x14ac:dyDescent="0.3">
      <c r="A373">
        <v>372</v>
      </c>
      <c r="B373" t="s">
        <v>388</v>
      </c>
      <c r="C373" t="s">
        <v>17</v>
      </c>
      <c r="D373" s="1">
        <v>297.5</v>
      </c>
      <c r="E373" s="1">
        <v>308.39999999999998</v>
      </c>
      <c r="F373" s="2">
        <v>1604</v>
      </c>
      <c r="G373" s="1">
        <f>2*PI()*Predictive_Maintenance_Data[[#This Row],[Rotational speed '[rpm']]]/60</f>
        <v>167.97048721193426</v>
      </c>
      <c r="H373" s="1">
        <v>38.1</v>
      </c>
      <c r="I373" s="1">
        <f t="shared" si="5"/>
        <v>10.899999999999977</v>
      </c>
      <c r="J373" s="1">
        <f>Predictive_Maintenance_Data[[#This Row],[Torque '[Nm']]]*Predictive_Maintenance_Data[[#This Row],[Angular velocity '[rad/s']]]/1000</f>
        <v>6.3996755627746955</v>
      </c>
      <c r="K373" s="2">
        <v>106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/>
      <c r="S373"/>
    </row>
    <row r="374" spans="1:19" x14ac:dyDescent="0.3">
      <c r="A374">
        <v>373</v>
      </c>
      <c r="B374" t="s">
        <v>389</v>
      </c>
      <c r="C374" t="s">
        <v>15</v>
      </c>
      <c r="D374" s="1">
        <v>297.39999999999998</v>
      </c>
      <c r="E374" s="1">
        <v>308.3</v>
      </c>
      <c r="F374" s="2">
        <v>1405</v>
      </c>
      <c r="G374" s="1">
        <f>2*PI()*Predictive_Maintenance_Data[[#This Row],[Rotational speed '[rpm']]]/60</f>
        <v>147.131255943122</v>
      </c>
      <c r="H374" s="1">
        <v>51.7</v>
      </c>
      <c r="I374" s="1">
        <f t="shared" si="5"/>
        <v>10.900000000000034</v>
      </c>
      <c r="J374" s="1">
        <f>Predictive_Maintenance_Data[[#This Row],[Torque '[Nm']]]*Predictive_Maintenance_Data[[#This Row],[Angular velocity '[rad/s']]]/1000</f>
        <v>7.606685932259408</v>
      </c>
      <c r="K374" s="2">
        <v>108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/>
      <c r="S374"/>
    </row>
    <row r="375" spans="1:19" x14ac:dyDescent="0.3">
      <c r="A375">
        <v>374</v>
      </c>
      <c r="B375" t="s">
        <v>390</v>
      </c>
      <c r="C375" t="s">
        <v>17</v>
      </c>
      <c r="D375" s="1">
        <v>297.39999999999998</v>
      </c>
      <c r="E375" s="1">
        <v>308.3</v>
      </c>
      <c r="F375" s="2">
        <v>1412</v>
      </c>
      <c r="G375" s="1">
        <f>2*PI()*Predictive_Maintenance_Data[[#This Row],[Rotational speed '[rpm']]]/60</f>
        <v>147.86429422895961</v>
      </c>
      <c r="H375" s="1">
        <v>42</v>
      </c>
      <c r="I375" s="1">
        <f t="shared" si="5"/>
        <v>10.900000000000034</v>
      </c>
      <c r="J375" s="1">
        <f>Predictive_Maintenance_Data[[#This Row],[Torque '[Nm']]]*Predictive_Maintenance_Data[[#This Row],[Angular velocity '[rad/s']]]/1000</f>
        <v>6.2103003576163038</v>
      </c>
      <c r="K375" s="2">
        <v>111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/>
      <c r="S375"/>
    </row>
    <row r="376" spans="1:19" x14ac:dyDescent="0.3">
      <c r="A376">
        <v>375</v>
      </c>
      <c r="B376" t="s">
        <v>391</v>
      </c>
      <c r="C376" t="s">
        <v>17</v>
      </c>
      <c r="D376" s="1">
        <v>297.39999999999998</v>
      </c>
      <c r="E376" s="1">
        <v>308.3</v>
      </c>
      <c r="F376" s="2">
        <v>1431</v>
      </c>
      <c r="G376" s="1">
        <f>2*PI()*Predictive_Maintenance_Data[[#This Row],[Rotational speed '[rpm']]]/60</f>
        <v>149.85396957623314</v>
      </c>
      <c r="H376" s="1">
        <v>43</v>
      </c>
      <c r="I376" s="1">
        <f t="shared" si="5"/>
        <v>10.900000000000034</v>
      </c>
      <c r="J376" s="1">
        <f>Predictive_Maintenance_Data[[#This Row],[Torque '[Nm']]]*Predictive_Maintenance_Data[[#This Row],[Angular velocity '[rad/s']]]/1000</f>
        <v>6.443720691778025</v>
      </c>
      <c r="K376" s="2">
        <v>113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/>
      <c r="S376"/>
    </row>
    <row r="377" spans="1:19" x14ac:dyDescent="0.3">
      <c r="A377">
        <v>376</v>
      </c>
      <c r="B377" t="s">
        <v>392</v>
      </c>
      <c r="C377" t="s">
        <v>17</v>
      </c>
      <c r="D377" s="1">
        <v>297.39999999999998</v>
      </c>
      <c r="E377" s="1">
        <v>308.2</v>
      </c>
      <c r="F377" s="2">
        <v>1533</v>
      </c>
      <c r="G377" s="1">
        <f>2*PI()*Predictive_Maintenance_Data[[#This Row],[Rotational speed '[rpm']]]/60</f>
        <v>160.53538459843841</v>
      </c>
      <c r="H377" s="1">
        <v>37.4</v>
      </c>
      <c r="I377" s="1">
        <f t="shared" si="5"/>
        <v>10.800000000000011</v>
      </c>
      <c r="J377" s="1">
        <f>Predictive_Maintenance_Data[[#This Row],[Torque '[Nm']]]*Predictive_Maintenance_Data[[#This Row],[Angular velocity '[rad/s']]]/1000</f>
        <v>6.0040233839815969</v>
      </c>
      <c r="K377" s="2">
        <v>115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/>
      <c r="S377"/>
    </row>
    <row r="378" spans="1:19" x14ac:dyDescent="0.3">
      <c r="A378">
        <v>377</v>
      </c>
      <c r="B378" t="s">
        <v>393</v>
      </c>
      <c r="C378" t="s">
        <v>15</v>
      </c>
      <c r="D378" s="1">
        <v>297.39999999999998</v>
      </c>
      <c r="E378" s="1">
        <v>308.2</v>
      </c>
      <c r="F378" s="2">
        <v>1401</v>
      </c>
      <c r="G378" s="1">
        <f>2*PI()*Predictive_Maintenance_Data[[#This Row],[Rotational speed '[rpm']]]/60</f>
        <v>146.71237692264333</v>
      </c>
      <c r="H378" s="1">
        <v>51.9</v>
      </c>
      <c r="I378" s="1">
        <f t="shared" si="5"/>
        <v>10.800000000000011</v>
      </c>
      <c r="J378" s="1">
        <f>Predictive_Maintenance_Data[[#This Row],[Torque '[Nm']]]*Predictive_Maintenance_Data[[#This Row],[Angular velocity '[rad/s']]]/1000</f>
        <v>7.6143723622851889</v>
      </c>
      <c r="K378" s="2">
        <v>117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/>
      <c r="S378"/>
    </row>
    <row r="379" spans="1:19" x14ac:dyDescent="0.3">
      <c r="A379">
        <v>378</v>
      </c>
      <c r="B379" t="s">
        <v>394</v>
      </c>
      <c r="C379" t="s">
        <v>15</v>
      </c>
      <c r="D379" s="1">
        <v>297.39999999999998</v>
      </c>
      <c r="E379" s="1">
        <v>308.2</v>
      </c>
      <c r="F379" s="2">
        <v>1424</v>
      </c>
      <c r="G379" s="1">
        <f>2*PI()*Predictive_Maintenance_Data[[#This Row],[Rotational speed '[rpm']]]/60</f>
        <v>149.12093129039553</v>
      </c>
      <c r="H379" s="1">
        <v>53.9</v>
      </c>
      <c r="I379" s="1">
        <f t="shared" si="5"/>
        <v>10.800000000000011</v>
      </c>
      <c r="J379" s="1">
        <f>Predictive_Maintenance_Data[[#This Row],[Torque '[Nm']]]*Predictive_Maintenance_Data[[#This Row],[Angular velocity '[rad/s']]]/1000</f>
        <v>8.0376181965523195</v>
      </c>
      <c r="K379" s="2">
        <v>120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/>
      <c r="S379"/>
    </row>
    <row r="380" spans="1:19" x14ac:dyDescent="0.3">
      <c r="A380">
        <v>379</v>
      </c>
      <c r="B380" t="s">
        <v>395</v>
      </c>
      <c r="C380" t="s">
        <v>17</v>
      </c>
      <c r="D380" s="1">
        <v>297.3</v>
      </c>
      <c r="E380" s="1">
        <v>308.2</v>
      </c>
      <c r="F380" s="2">
        <v>1754</v>
      </c>
      <c r="G380" s="1">
        <f>2*PI()*Predictive_Maintenance_Data[[#This Row],[Rotational speed '[rpm']]]/60</f>
        <v>183.67845047988325</v>
      </c>
      <c r="H380" s="1">
        <v>29.4</v>
      </c>
      <c r="I380" s="1">
        <f t="shared" si="5"/>
        <v>10.899999999999977</v>
      </c>
      <c r="J380" s="1">
        <f>Predictive_Maintenance_Data[[#This Row],[Torque '[Nm']]]*Predictive_Maintenance_Data[[#This Row],[Angular velocity '[rad/s']]]/1000</f>
        <v>5.4001464441085671</v>
      </c>
      <c r="K380" s="2">
        <v>123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/>
      <c r="S380"/>
    </row>
    <row r="381" spans="1:19" x14ac:dyDescent="0.3">
      <c r="A381">
        <v>380</v>
      </c>
      <c r="B381" t="s">
        <v>396</v>
      </c>
      <c r="C381" t="s">
        <v>17</v>
      </c>
      <c r="D381" s="1">
        <v>297.3</v>
      </c>
      <c r="E381" s="1">
        <v>308.2</v>
      </c>
      <c r="F381" s="2">
        <v>1754</v>
      </c>
      <c r="G381" s="1">
        <f>2*PI()*Predictive_Maintenance_Data[[#This Row],[Rotational speed '[rpm']]]/60</f>
        <v>183.67845047988325</v>
      </c>
      <c r="H381" s="1">
        <v>26.8</v>
      </c>
      <c r="I381" s="1">
        <f t="shared" si="5"/>
        <v>10.899999999999977</v>
      </c>
      <c r="J381" s="1">
        <f>Predictive_Maintenance_Data[[#This Row],[Torque '[Nm']]]*Predictive_Maintenance_Data[[#This Row],[Angular velocity '[rad/s']]]/1000</f>
        <v>4.9225824728608716</v>
      </c>
      <c r="K381" s="2">
        <v>125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/>
      <c r="S381"/>
    </row>
    <row r="382" spans="1:19" x14ac:dyDescent="0.3">
      <c r="A382">
        <v>381</v>
      </c>
      <c r="B382" t="s">
        <v>397</v>
      </c>
      <c r="C382" t="s">
        <v>17</v>
      </c>
      <c r="D382" s="1">
        <v>297.5</v>
      </c>
      <c r="E382" s="1">
        <v>308.3</v>
      </c>
      <c r="F382" s="2">
        <v>2564</v>
      </c>
      <c r="G382" s="1">
        <f>2*PI()*Predictive_Maintenance_Data[[#This Row],[Rotational speed '[rpm']]]/60</f>
        <v>268.50145212680769</v>
      </c>
      <c r="H382" s="1">
        <v>12.8</v>
      </c>
      <c r="I382" s="1">
        <f t="shared" si="5"/>
        <v>10.800000000000011</v>
      </c>
      <c r="J382" s="1">
        <f>Predictive_Maintenance_Data[[#This Row],[Torque '[Nm']]]*Predictive_Maintenance_Data[[#This Row],[Angular velocity '[rad/s']]]/1000</f>
        <v>3.4368185872231387</v>
      </c>
      <c r="K382" s="2">
        <v>127</v>
      </c>
      <c r="L382" s="2">
        <v>1</v>
      </c>
      <c r="M382" s="2">
        <v>0</v>
      </c>
      <c r="N382" s="2">
        <v>0</v>
      </c>
      <c r="O382" s="2">
        <v>1</v>
      </c>
      <c r="P382" s="2">
        <v>0</v>
      </c>
      <c r="Q382" s="2">
        <v>0</v>
      </c>
      <c r="R382"/>
      <c r="S382"/>
    </row>
    <row r="383" spans="1:19" x14ac:dyDescent="0.3">
      <c r="A383">
        <v>382</v>
      </c>
      <c r="B383" t="s">
        <v>398</v>
      </c>
      <c r="C383" t="s">
        <v>17</v>
      </c>
      <c r="D383" s="1">
        <v>297.5</v>
      </c>
      <c r="E383" s="1">
        <v>308.5</v>
      </c>
      <c r="F383" s="2">
        <v>1546</v>
      </c>
      <c r="G383" s="1">
        <f>2*PI()*Predictive_Maintenance_Data[[#This Row],[Rotational speed '[rpm']]]/60</f>
        <v>161.89674141499398</v>
      </c>
      <c r="H383" s="1">
        <v>40.4</v>
      </c>
      <c r="I383" s="1">
        <f t="shared" si="5"/>
        <v>11</v>
      </c>
      <c r="J383" s="1">
        <f>Predictive_Maintenance_Data[[#This Row],[Torque '[Nm']]]*Predictive_Maintenance_Data[[#This Row],[Angular velocity '[rad/s']]]/1000</f>
        <v>6.5406283531657561</v>
      </c>
      <c r="K383" s="2">
        <v>129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/>
      <c r="S383"/>
    </row>
    <row r="384" spans="1:19" x14ac:dyDescent="0.3">
      <c r="A384">
        <v>383</v>
      </c>
      <c r="B384" t="s">
        <v>399</v>
      </c>
      <c r="C384" t="s">
        <v>17</v>
      </c>
      <c r="D384" s="1">
        <v>297.5</v>
      </c>
      <c r="E384" s="1">
        <v>308.5</v>
      </c>
      <c r="F384" s="2">
        <v>1335</v>
      </c>
      <c r="G384" s="1">
        <f>2*PI()*Predictive_Maintenance_Data[[#This Row],[Rotational speed '[rpm']]]/60</f>
        <v>139.8008730847458</v>
      </c>
      <c r="H384" s="1">
        <v>48</v>
      </c>
      <c r="I384" s="1">
        <f t="shared" si="5"/>
        <v>11</v>
      </c>
      <c r="J384" s="1">
        <f>Predictive_Maintenance_Data[[#This Row],[Torque '[Nm']]]*Predictive_Maintenance_Data[[#This Row],[Angular velocity '[rad/s']]]/1000</f>
        <v>6.7104419080677982</v>
      </c>
      <c r="K384" s="2">
        <v>131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/>
      <c r="S384"/>
    </row>
    <row r="385" spans="1:19" x14ac:dyDescent="0.3">
      <c r="A385">
        <v>384</v>
      </c>
      <c r="B385" t="s">
        <v>400</v>
      </c>
      <c r="C385" t="s">
        <v>15</v>
      </c>
      <c r="D385" s="1">
        <v>297.5</v>
      </c>
      <c r="E385" s="1">
        <v>308.60000000000002</v>
      </c>
      <c r="F385" s="2">
        <v>1842</v>
      </c>
      <c r="G385" s="1">
        <f>2*PI()*Predictive_Maintenance_Data[[#This Row],[Rotational speed '[rpm']]]/60</f>
        <v>192.89378893041331</v>
      </c>
      <c r="H385" s="1">
        <v>27</v>
      </c>
      <c r="I385" s="1">
        <f t="shared" si="5"/>
        <v>11.100000000000023</v>
      </c>
      <c r="J385" s="1">
        <f>Predictive_Maintenance_Data[[#This Row],[Torque '[Nm']]]*Predictive_Maintenance_Data[[#This Row],[Angular velocity '[rad/s']]]/1000</f>
        <v>5.2081323011211591</v>
      </c>
      <c r="K385" s="2">
        <v>133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/>
      <c r="S385"/>
    </row>
    <row r="386" spans="1:19" x14ac:dyDescent="0.3">
      <c r="A386">
        <v>385</v>
      </c>
      <c r="B386" t="s">
        <v>401</v>
      </c>
      <c r="C386" t="s">
        <v>17</v>
      </c>
      <c r="D386" s="1">
        <v>297.5</v>
      </c>
      <c r="E386" s="1">
        <v>308.5</v>
      </c>
      <c r="F386" s="2">
        <v>1712</v>
      </c>
      <c r="G386" s="1">
        <f>2*PI()*Predictive_Maintenance_Data[[#This Row],[Rotational speed '[rpm']]]/60</f>
        <v>179.28022076485752</v>
      </c>
      <c r="H386" s="1">
        <v>26.8</v>
      </c>
      <c r="I386" s="1">
        <f t="shared" ref="I386:I449" si="6">E386-D386</f>
        <v>11</v>
      </c>
      <c r="J386" s="1">
        <f>Predictive_Maintenance_Data[[#This Row],[Torque '[Nm']]]*Predictive_Maintenance_Data[[#This Row],[Angular velocity '[rad/s']]]/1000</f>
        <v>4.8047099164981821</v>
      </c>
      <c r="K386" s="2">
        <v>136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/>
      <c r="S386"/>
    </row>
    <row r="387" spans="1:19" x14ac:dyDescent="0.3">
      <c r="A387">
        <v>386</v>
      </c>
      <c r="B387" t="s">
        <v>402</v>
      </c>
      <c r="C387" t="s">
        <v>15</v>
      </c>
      <c r="D387" s="1">
        <v>297.60000000000002</v>
      </c>
      <c r="E387" s="1">
        <v>308.60000000000002</v>
      </c>
      <c r="F387" s="2">
        <v>1414</v>
      </c>
      <c r="G387" s="1">
        <f>2*PI()*Predictive_Maintenance_Data[[#This Row],[Rotational speed '[rpm']]]/60</f>
        <v>148.0737337391989</v>
      </c>
      <c r="H387" s="1">
        <v>45.4</v>
      </c>
      <c r="I387" s="1">
        <f t="shared" si="6"/>
        <v>11</v>
      </c>
      <c r="J387" s="1">
        <f>Predictive_Maintenance_Data[[#This Row],[Torque '[Nm']]]*Predictive_Maintenance_Data[[#This Row],[Angular velocity '[rad/s']]]/1000</f>
        <v>6.7225475117596298</v>
      </c>
      <c r="K387" s="2">
        <v>138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/>
      <c r="S387"/>
    </row>
    <row r="388" spans="1:19" x14ac:dyDescent="0.3">
      <c r="A388">
        <v>387</v>
      </c>
      <c r="B388" t="s">
        <v>403</v>
      </c>
      <c r="C388" t="s">
        <v>17</v>
      </c>
      <c r="D388" s="1">
        <v>297.60000000000002</v>
      </c>
      <c r="E388" s="1">
        <v>308.7</v>
      </c>
      <c r="F388" s="2">
        <v>1319</v>
      </c>
      <c r="G388" s="1">
        <f>2*PI()*Predictive_Maintenance_Data[[#This Row],[Rotational speed '[rpm']]]/60</f>
        <v>138.12535700283124</v>
      </c>
      <c r="H388" s="1">
        <v>50.9</v>
      </c>
      <c r="I388" s="1">
        <f t="shared" si="6"/>
        <v>11.099999999999966</v>
      </c>
      <c r="J388" s="1">
        <f>Predictive_Maintenance_Data[[#This Row],[Torque '[Nm']]]*Predictive_Maintenance_Data[[#This Row],[Angular velocity '[rad/s']]]/1000</f>
        <v>7.0305806714441097</v>
      </c>
      <c r="K388" s="2">
        <v>141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/>
      <c r="S388"/>
    </row>
    <row r="389" spans="1:19" x14ac:dyDescent="0.3">
      <c r="A389">
        <v>388</v>
      </c>
      <c r="B389" t="s">
        <v>404</v>
      </c>
      <c r="C389" t="s">
        <v>17</v>
      </c>
      <c r="D389" s="1">
        <v>297.7</v>
      </c>
      <c r="E389" s="1">
        <v>308.7</v>
      </c>
      <c r="F389" s="2">
        <v>1249</v>
      </c>
      <c r="G389" s="1">
        <f>2*PI()*Predictive_Maintenance_Data[[#This Row],[Rotational speed '[rpm']]]/60</f>
        <v>130.79497414445507</v>
      </c>
      <c r="H389" s="1">
        <v>60.4</v>
      </c>
      <c r="I389" s="1">
        <f t="shared" si="6"/>
        <v>11</v>
      </c>
      <c r="J389" s="1">
        <f>Predictive_Maintenance_Data[[#This Row],[Torque '[Nm']]]*Predictive_Maintenance_Data[[#This Row],[Angular velocity '[rad/s']]]/1000</f>
        <v>7.9000164383250855</v>
      </c>
      <c r="K389" s="2">
        <v>143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/>
      <c r="S389"/>
    </row>
    <row r="390" spans="1:19" x14ac:dyDescent="0.3">
      <c r="A390">
        <v>389</v>
      </c>
      <c r="B390" t="s">
        <v>405</v>
      </c>
      <c r="C390" t="s">
        <v>17</v>
      </c>
      <c r="D390" s="1">
        <v>297.60000000000002</v>
      </c>
      <c r="E390" s="1">
        <v>308.7</v>
      </c>
      <c r="F390" s="2">
        <v>1455</v>
      </c>
      <c r="G390" s="1">
        <f>2*PI()*Predictive_Maintenance_Data[[#This Row],[Rotational speed '[rpm']]]/60</f>
        <v>152.36724369910496</v>
      </c>
      <c r="H390" s="1">
        <v>48.2</v>
      </c>
      <c r="I390" s="1">
        <f t="shared" si="6"/>
        <v>11.099999999999966</v>
      </c>
      <c r="J390" s="1">
        <f>Predictive_Maintenance_Data[[#This Row],[Torque '[Nm']]]*Predictive_Maintenance_Data[[#This Row],[Angular velocity '[rad/s']]]/1000</f>
        <v>7.3441011462968602</v>
      </c>
      <c r="K390" s="2">
        <v>145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/>
      <c r="S390"/>
    </row>
    <row r="391" spans="1:19" x14ac:dyDescent="0.3">
      <c r="A391">
        <v>390</v>
      </c>
      <c r="B391" t="s">
        <v>406</v>
      </c>
      <c r="C391" t="s">
        <v>15</v>
      </c>
      <c r="D391" s="1">
        <v>297.60000000000002</v>
      </c>
      <c r="E391" s="1">
        <v>308.7</v>
      </c>
      <c r="F391" s="2">
        <v>1408</v>
      </c>
      <c r="G391" s="1">
        <f>2*PI()*Predictive_Maintenance_Data[[#This Row],[Rotational speed '[rpm']]]/60</f>
        <v>147.44541520848094</v>
      </c>
      <c r="H391" s="1">
        <v>54.8</v>
      </c>
      <c r="I391" s="1">
        <f t="shared" si="6"/>
        <v>11.099999999999966</v>
      </c>
      <c r="J391" s="1">
        <f>Predictive_Maintenance_Data[[#This Row],[Torque '[Nm']]]*Predictive_Maintenance_Data[[#This Row],[Angular velocity '[rad/s']]]/1000</f>
        <v>8.0800087534247549</v>
      </c>
      <c r="K391" s="2">
        <v>147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/>
      <c r="S391"/>
    </row>
    <row r="392" spans="1:19" x14ac:dyDescent="0.3">
      <c r="A392">
        <v>391</v>
      </c>
      <c r="B392" t="s">
        <v>407</v>
      </c>
      <c r="C392" t="s">
        <v>17</v>
      </c>
      <c r="D392" s="1">
        <v>297.60000000000002</v>
      </c>
      <c r="E392" s="1">
        <v>308.7</v>
      </c>
      <c r="F392" s="2">
        <v>1460</v>
      </c>
      <c r="G392" s="1">
        <f>2*PI()*Predictive_Maintenance_Data[[#This Row],[Rotational speed '[rpm']]]/60</f>
        <v>152.89084247470328</v>
      </c>
      <c r="H392" s="1">
        <v>46.7</v>
      </c>
      <c r="I392" s="1">
        <f t="shared" si="6"/>
        <v>11.099999999999966</v>
      </c>
      <c r="J392" s="1">
        <f>Predictive_Maintenance_Data[[#This Row],[Torque '[Nm']]]*Predictive_Maintenance_Data[[#This Row],[Angular velocity '[rad/s']]]/1000</f>
        <v>7.1400023435686437</v>
      </c>
      <c r="K392" s="2">
        <v>150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/>
      <c r="S392"/>
    </row>
    <row r="393" spans="1:19" x14ac:dyDescent="0.3">
      <c r="A393">
        <v>392</v>
      </c>
      <c r="B393" t="s">
        <v>408</v>
      </c>
      <c r="C393" t="s">
        <v>17</v>
      </c>
      <c r="D393" s="1">
        <v>297.60000000000002</v>
      </c>
      <c r="E393" s="1">
        <v>308.60000000000002</v>
      </c>
      <c r="F393" s="2">
        <v>1491</v>
      </c>
      <c r="G393" s="1">
        <f>2*PI()*Predictive_Maintenance_Data[[#This Row],[Rotational speed '[rpm']]]/60</f>
        <v>156.13715488341271</v>
      </c>
      <c r="H393" s="1">
        <v>38.1</v>
      </c>
      <c r="I393" s="1">
        <f t="shared" si="6"/>
        <v>11</v>
      </c>
      <c r="J393" s="1">
        <f>Predictive_Maintenance_Data[[#This Row],[Torque '[Nm']]]*Predictive_Maintenance_Data[[#This Row],[Angular velocity '[rad/s']]]/1000</f>
        <v>5.948825601058024</v>
      </c>
      <c r="K393" s="2">
        <v>152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/>
      <c r="S393"/>
    </row>
    <row r="394" spans="1:19" x14ac:dyDescent="0.3">
      <c r="A394">
        <v>393</v>
      </c>
      <c r="B394" t="s">
        <v>409</v>
      </c>
      <c r="C394" t="s">
        <v>15</v>
      </c>
      <c r="D394" s="1">
        <v>297.60000000000002</v>
      </c>
      <c r="E394" s="1">
        <v>308.5</v>
      </c>
      <c r="F394" s="2">
        <v>1490</v>
      </c>
      <c r="G394" s="1">
        <f>2*PI()*Predictive_Maintenance_Data[[#This Row],[Rotational speed '[rpm']]]/60</f>
        <v>156.03243512829306</v>
      </c>
      <c r="H394" s="1">
        <v>43.4</v>
      </c>
      <c r="I394" s="1">
        <f t="shared" si="6"/>
        <v>10.899999999999977</v>
      </c>
      <c r="J394" s="1">
        <f>Predictive_Maintenance_Data[[#This Row],[Torque '[Nm']]]*Predictive_Maintenance_Data[[#This Row],[Angular velocity '[rad/s']]]/1000</f>
        <v>6.7718076845679187</v>
      </c>
      <c r="K394" s="2">
        <v>154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/>
      <c r="S394"/>
    </row>
    <row r="395" spans="1:19" x14ac:dyDescent="0.3">
      <c r="A395">
        <v>394</v>
      </c>
      <c r="B395" t="s">
        <v>410</v>
      </c>
      <c r="C395" t="s">
        <v>15</v>
      </c>
      <c r="D395" s="1">
        <v>297.5</v>
      </c>
      <c r="E395" s="1">
        <v>308.39999999999998</v>
      </c>
      <c r="F395" s="2">
        <v>1350</v>
      </c>
      <c r="G395" s="1">
        <f>2*PI()*Predictive_Maintenance_Data[[#This Row],[Rotational speed '[rpm']]]/60</f>
        <v>141.37166941154069</v>
      </c>
      <c r="H395" s="1">
        <v>52.2</v>
      </c>
      <c r="I395" s="1">
        <f t="shared" si="6"/>
        <v>10.899999999999977</v>
      </c>
      <c r="J395" s="1">
        <f>Predictive_Maintenance_Data[[#This Row],[Torque '[Nm']]]*Predictive_Maintenance_Data[[#This Row],[Angular velocity '[rad/s']]]/1000</f>
        <v>7.3796011432824242</v>
      </c>
      <c r="K395" s="2">
        <v>157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/>
      <c r="S395"/>
    </row>
    <row r="396" spans="1:19" x14ac:dyDescent="0.3">
      <c r="A396">
        <v>395</v>
      </c>
      <c r="B396" t="s">
        <v>411</v>
      </c>
      <c r="C396" t="s">
        <v>17</v>
      </c>
      <c r="D396" s="1">
        <v>297.5</v>
      </c>
      <c r="E396" s="1">
        <v>308.39999999999998</v>
      </c>
      <c r="F396" s="2">
        <v>1528</v>
      </c>
      <c r="G396" s="1">
        <f>2*PI()*Predictive_Maintenance_Data[[#This Row],[Rotational speed '[rpm']]]/60</f>
        <v>160.01178582284012</v>
      </c>
      <c r="H396" s="1">
        <v>39.9</v>
      </c>
      <c r="I396" s="1">
        <f t="shared" si="6"/>
        <v>10.899999999999977</v>
      </c>
      <c r="J396" s="1">
        <f>Predictive_Maintenance_Data[[#This Row],[Torque '[Nm']]]*Predictive_Maintenance_Data[[#This Row],[Angular velocity '[rad/s']]]/1000</f>
        <v>6.3844702543313208</v>
      </c>
      <c r="K396" s="2">
        <v>160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/>
      <c r="S396"/>
    </row>
    <row r="397" spans="1:19" x14ac:dyDescent="0.3">
      <c r="A397">
        <v>396</v>
      </c>
      <c r="B397" t="s">
        <v>412</v>
      </c>
      <c r="C397" t="s">
        <v>17</v>
      </c>
      <c r="D397" s="1">
        <v>297.39999999999998</v>
      </c>
      <c r="E397" s="1">
        <v>308.3</v>
      </c>
      <c r="F397" s="2">
        <v>1571</v>
      </c>
      <c r="G397" s="1">
        <f>2*PI()*Predictive_Maintenance_Data[[#This Row],[Rotational speed '[rpm']]]/60</f>
        <v>164.51473529298548</v>
      </c>
      <c r="H397" s="1">
        <v>37.700000000000003</v>
      </c>
      <c r="I397" s="1">
        <f t="shared" si="6"/>
        <v>10.900000000000034</v>
      </c>
      <c r="J397" s="1">
        <f>Predictive_Maintenance_Data[[#This Row],[Torque '[Nm']]]*Predictive_Maintenance_Data[[#This Row],[Angular velocity '[rad/s']]]/1000</f>
        <v>6.2022055205455526</v>
      </c>
      <c r="K397" s="2">
        <v>162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/>
      <c r="S397"/>
    </row>
    <row r="398" spans="1:19" x14ac:dyDescent="0.3">
      <c r="A398">
        <v>397</v>
      </c>
      <c r="B398" t="s">
        <v>413</v>
      </c>
      <c r="C398" t="s">
        <v>17</v>
      </c>
      <c r="D398" s="1">
        <v>297.39999999999998</v>
      </c>
      <c r="E398" s="1">
        <v>308.3</v>
      </c>
      <c r="F398" s="2">
        <v>1490</v>
      </c>
      <c r="G398" s="1">
        <f>2*PI()*Predictive_Maintenance_Data[[#This Row],[Rotational speed '[rpm']]]/60</f>
        <v>156.03243512829306</v>
      </c>
      <c r="H398" s="1">
        <v>42.6</v>
      </c>
      <c r="I398" s="1">
        <f t="shared" si="6"/>
        <v>10.900000000000034</v>
      </c>
      <c r="J398" s="1">
        <f>Predictive_Maintenance_Data[[#This Row],[Torque '[Nm']]]*Predictive_Maintenance_Data[[#This Row],[Angular velocity '[rad/s']]]/1000</f>
        <v>6.6469817364652846</v>
      </c>
      <c r="K398" s="2">
        <v>164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/>
      <c r="S398"/>
    </row>
    <row r="399" spans="1:19" x14ac:dyDescent="0.3">
      <c r="A399">
        <v>398</v>
      </c>
      <c r="B399" t="s">
        <v>414</v>
      </c>
      <c r="C399" t="s">
        <v>15</v>
      </c>
      <c r="D399" s="1">
        <v>297.39999999999998</v>
      </c>
      <c r="E399" s="1">
        <v>308.3</v>
      </c>
      <c r="F399" s="2">
        <v>1774</v>
      </c>
      <c r="G399" s="1">
        <f>2*PI()*Predictive_Maintenance_Data[[#This Row],[Rotational speed '[rpm']]]/60</f>
        <v>185.77284558227646</v>
      </c>
      <c r="H399" s="1">
        <v>28.9</v>
      </c>
      <c r="I399" s="1">
        <f t="shared" si="6"/>
        <v>10.900000000000034</v>
      </c>
      <c r="J399" s="1">
        <f>Predictive_Maintenance_Data[[#This Row],[Torque '[Nm']]]*Predictive_Maintenance_Data[[#This Row],[Angular velocity '[rad/s']]]/1000</f>
        <v>5.3688352373277892</v>
      </c>
      <c r="K399" s="2">
        <v>166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/>
      <c r="S399"/>
    </row>
    <row r="400" spans="1:19" x14ac:dyDescent="0.3">
      <c r="A400">
        <v>399</v>
      </c>
      <c r="B400" t="s">
        <v>415</v>
      </c>
      <c r="C400" t="s">
        <v>27</v>
      </c>
      <c r="D400" s="1">
        <v>297.39999999999998</v>
      </c>
      <c r="E400" s="1">
        <v>308.3</v>
      </c>
      <c r="F400" s="2">
        <v>1502</v>
      </c>
      <c r="G400" s="1">
        <f>2*PI()*Predictive_Maintenance_Data[[#This Row],[Rotational speed '[rpm']]]/60</f>
        <v>157.28907218972896</v>
      </c>
      <c r="H400" s="1">
        <v>43.6</v>
      </c>
      <c r="I400" s="1">
        <f t="shared" si="6"/>
        <v>10.900000000000034</v>
      </c>
      <c r="J400" s="1">
        <f>Predictive_Maintenance_Data[[#This Row],[Torque '[Nm']]]*Predictive_Maintenance_Data[[#This Row],[Angular velocity '[rad/s']]]/1000</f>
        <v>6.8578035474721828</v>
      </c>
      <c r="K400" s="2">
        <v>169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/>
      <c r="S400"/>
    </row>
    <row r="401" spans="1:19" x14ac:dyDescent="0.3">
      <c r="A401">
        <v>400</v>
      </c>
      <c r="B401" t="s">
        <v>416</v>
      </c>
      <c r="C401" t="s">
        <v>17</v>
      </c>
      <c r="D401" s="1">
        <v>297.39999999999998</v>
      </c>
      <c r="E401" s="1">
        <v>308.39999999999998</v>
      </c>
      <c r="F401" s="2">
        <v>1392</v>
      </c>
      <c r="G401" s="1">
        <f>2*PI()*Predictive_Maintenance_Data[[#This Row],[Rotational speed '[rpm']]]/60</f>
        <v>145.7698991265664</v>
      </c>
      <c r="H401" s="1">
        <v>49.7</v>
      </c>
      <c r="I401" s="1">
        <f t="shared" si="6"/>
        <v>11</v>
      </c>
      <c r="J401" s="1">
        <f>Predictive_Maintenance_Data[[#This Row],[Torque '[Nm']]]*Predictive_Maintenance_Data[[#This Row],[Angular velocity '[rad/s']]]/1000</f>
        <v>7.2447639865903506</v>
      </c>
      <c r="K401" s="2">
        <v>174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/>
      <c r="S401"/>
    </row>
    <row r="402" spans="1:19" x14ac:dyDescent="0.3">
      <c r="A402">
        <v>401</v>
      </c>
      <c r="B402" t="s">
        <v>417</v>
      </c>
      <c r="C402" t="s">
        <v>17</v>
      </c>
      <c r="D402" s="1">
        <v>297.39999999999998</v>
      </c>
      <c r="E402" s="1">
        <v>308.5</v>
      </c>
      <c r="F402" s="2">
        <v>2100</v>
      </c>
      <c r="G402" s="1">
        <f>2*PI()*Predictive_Maintenance_Data[[#This Row],[Rotational speed '[rpm']]]/60</f>
        <v>219.91148575128551</v>
      </c>
      <c r="H402" s="1">
        <v>16.899999999999999</v>
      </c>
      <c r="I402" s="1">
        <f t="shared" si="6"/>
        <v>11.100000000000023</v>
      </c>
      <c r="J402" s="1">
        <f>Predictive_Maintenance_Data[[#This Row],[Torque '[Nm']]]*Predictive_Maintenance_Data[[#This Row],[Angular velocity '[rad/s']]]/1000</f>
        <v>3.716504109196725</v>
      </c>
      <c r="K402" s="2">
        <v>176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/>
      <c r="S402"/>
    </row>
    <row r="403" spans="1:19" x14ac:dyDescent="0.3">
      <c r="A403">
        <v>402</v>
      </c>
      <c r="B403" t="s">
        <v>418</v>
      </c>
      <c r="C403" t="s">
        <v>17</v>
      </c>
      <c r="D403" s="1">
        <v>297.5</v>
      </c>
      <c r="E403" s="1">
        <v>308.5</v>
      </c>
      <c r="F403" s="2">
        <v>1722</v>
      </c>
      <c r="G403" s="1">
        <f>2*PI()*Predictive_Maintenance_Data[[#This Row],[Rotational speed '[rpm']]]/60</f>
        <v>180.32741831605412</v>
      </c>
      <c r="H403" s="1">
        <v>30.4</v>
      </c>
      <c r="I403" s="1">
        <f t="shared" si="6"/>
        <v>11</v>
      </c>
      <c r="J403" s="1">
        <f>Predictive_Maintenance_Data[[#This Row],[Torque '[Nm']]]*Predictive_Maintenance_Data[[#This Row],[Angular velocity '[rad/s']]]/1000</f>
        <v>5.4819535168080451</v>
      </c>
      <c r="K403" s="2">
        <v>178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/>
      <c r="S403"/>
    </row>
    <row r="404" spans="1:19" x14ac:dyDescent="0.3">
      <c r="A404">
        <v>403</v>
      </c>
      <c r="B404" t="s">
        <v>419</v>
      </c>
      <c r="C404" t="s">
        <v>17</v>
      </c>
      <c r="D404" s="1">
        <v>297.39999999999998</v>
      </c>
      <c r="E404" s="1">
        <v>308.60000000000002</v>
      </c>
      <c r="F404" s="2">
        <v>1678</v>
      </c>
      <c r="G404" s="1">
        <f>2*PI()*Predictive_Maintenance_Data[[#This Row],[Rotational speed '[rpm']]]/60</f>
        <v>175.71974909078909</v>
      </c>
      <c r="H404" s="1">
        <v>32.299999999999997</v>
      </c>
      <c r="I404" s="1">
        <f t="shared" si="6"/>
        <v>11.200000000000045</v>
      </c>
      <c r="J404" s="1">
        <f>Predictive_Maintenance_Data[[#This Row],[Torque '[Nm']]]*Predictive_Maintenance_Data[[#This Row],[Angular velocity '[rad/s']]]/1000</f>
        <v>5.6757478956324876</v>
      </c>
      <c r="K404" s="2">
        <v>180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/>
      <c r="S404"/>
    </row>
    <row r="405" spans="1:19" x14ac:dyDescent="0.3">
      <c r="A405">
        <v>404</v>
      </c>
      <c r="B405" t="s">
        <v>420</v>
      </c>
      <c r="C405" t="s">
        <v>17</v>
      </c>
      <c r="D405" s="1">
        <v>297.3</v>
      </c>
      <c r="E405" s="1">
        <v>308.60000000000002</v>
      </c>
      <c r="F405" s="2">
        <v>1273</v>
      </c>
      <c r="G405" s="1">
        <f>2*PI()*Predictive_Maintenance_Data[[#This Row],[Rotational speed '[rpm']]]/60</f>
        <v>133.30824826732689</v>
      </c>
      <c r="H405" s="1">
        <v>59.8</v>
      </c>
      <c r="I405" s="1">
        <f t="shared" si="6"/>
        <v>11.300000000000011</v>
      </c>
      <c r="J405" s="1">
        <f>Predictive_Maintenance_Data[[#This Row],[Torque '[Nm']]]*Predictive_Maintenance_Data[[#This Row],[Angular velocity '[rad/s']]]/1000</f>
        <v>7.9718332463861481</v>
      </c>
      <c r="K405" s="2">
        <v>182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/>
      <c r="S405"/>
    </row>
    <row r="406" spans="1:19" x14ac:dyDescent="0.3">
      <c r="A406">
        <v>405</v>
      </c>
      <c r="B406" t="s">
        <v>421</v>
      </c>
      <c r="C406" t="s">
        <v>17</v>
      </c>
      <c r="D406" s="1">
        <v>297.3</v>
      </c>
      <c r="E406" s="1">
        <v>308.60000000000002</v>
      </c>
      <c r="F406" s="2">
        <v>1297</v>
      </c>
      <c r="G406" s="1">
        <f>2*PI()*Predictive_Maintenance_Data[[#This Row],[Rotational speed '[rpm']]]/60</f>
        <v>135.82152239019874</v>
      </c>
      <c r="H406" s="1">
        <v>45.9</v>
      </c>
      <c r="I406" s="1">
        <f t="shared" si="6"/>
        <v>11.300000000000011</v>
      </c>
      <c r="J406" s="1">
        <f>Predictive_Maintenance_Data[[#This Row],[Torque '[Nm']]]*Predictive_Maintenance_Data[[#This Row],[Angular velocity '[rad/s']]]/1000</f>
        <v>6.2342078777101211</v>
      </c>
      <c r="K406" s="2">
        <v>184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/>
      <c r="S406"/>
    </row>
    <row r="407" spans="1:19" x14ac:dyDescent="0.3">
      <c r="A407">
        <v>406</v>
      </c>
      <c r="B407" t="s">
        <v>422</v>
      </c>
      <c r="C407" t="s">
        <v>17</v>
      </c>
      <c r="D407" s="1">
        <v>297.3</v>
      </c>
      <c r="E407" s="1">
        <v>308.5</v>
      </c>
      <c r="F407" s="2">
        <v>1350</v>
      </c>
      <c r="G407" s="1">
        <f>2*PI()*Predictive_Maintenance_Data[[#This Row],[Rotational speed '[rpm']]]/60</f>
        <v>141.37166941154069</v>
      </c>
      <c r="H407" s="1">
        <v>57.6</v>
      </c>
      <c r="I407" s="1">
        <f t="shared" si="6"/>
        <v>11.199999999999989</v>
      </c>
      <c r="J407" s="1">
        <f>Predictive_Maintenance_Data[[#This Row],[Torque '[Nm']]]*Predictive_Maintenance_Data[[#This Row],[Angular velocity '[rad/s']]]/1000</f>
        <v>8.1430081581047435</v>
      </c>
      <c r="K407" s="2">
        <v>186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/>
      <c r="S407"/>
    </row>
    <row r="408" spans="1:19" x14ac:dyDescent="0.3">
      <c r="A408">
        <v>407</v>
      </c>
      <c r="B408" t="s">
        <v>423</v>
      </c>
      <c r="C408" t="s">
        <v>17</v>
      </c>
      <c r="D408" s="1">
        <v>297.39999999999998</v>
      </c>
      <c r="E408" s="1">
        <v>308.60000000000002</v>
      </c>
      <c r="F408" s="2">
        <v>1439</v>
      </c>
      <c r="G408" s="1">
        <f>2*PI()*Predictive_Maintenance_Data[[#This Row],[Rotational speed '[rpm']]]/60</f>
        <v>150.69172761719039</v>
      </c>
      <c r="H408" s="1">
        <v>51.9</v>
      </c>
      <c r="I408" s="1">
        <f t="shared" si="6"/>
        <v>11.200000000000045</v>
      </c>
      <c r="J408" s="1">
        <f>Predictive_Maintenance_Data[[#This Row],[Torque '[Nm']]]*Predictive_Maintenance_Data[[#This Row],[Angular velocity '[rad/s']]]/1000</f>
        <v>7.8209006633321811</v>
      </c>
      <c r="K408" s="2">
        <v>188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/>
      <c r="S408"/>
    </row>
    <row r="409" spans="1:19" x14ac:dyDescent="0.3">
      <c r="A409">
        <v>408</v>
      </c>
      <c r="B409" t="s">
        <v>424</v>
      </c>
      <c r="C409" t="s">
        <v>15</v>
      </c>
      <c r="D409" s="1">
        <v>297.39999999999998</v>
      </c>
      <c r="E409" s="1">
        <v>308.5</v>
      </c>
      <c r="F409" s="2">
        <v>1600</v>
      </c>
      <c r="G409" s="1">
        <f>2*PI()*Predictive_Maintenance_Data[[#This Row],[Rotational speed '[rpm']]]/60</f>
        <v>167.55160819145564</v>
      </c>
      <c r="H409" s="1">
        <v>42.1</v>
      </c>
      <c r="I409" s="1">
        <f t="shared" si="6"/>
        <v>11.100000000000023</v>
      </c>
      <c r="J409" s="1">
        <f>Predictive_Maintenance_Data[[#This Row],[Torque '[Nm']]]*Predictive_Maintenance_Data[[#This Row],[Angular velocity '[rad/s']]]/1000</f>
        <v>7.0539227048602822</v>
      </c>
      <c r="K409" s="2">
        <v>190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/>
      <c r="S409"/>
    </row>
    <row r="410" spans="1:19" x14ac:dyDescent="0.3">
      <c r="A410">
        <v>409</v>
      </c>
      <c r="B410" t="s">
        <v>425</v>
      </c>
      <c r="C410" t="s">
        <v>15</v>
      </c>
      <c r="D410" s="1">
        <v>297.39999999999998</v>
      </c>
      <c r="E410" s="1">
        <v>308.60000000000002</v>
      </c>
      <c r="F410" s="2">
        <v>1434</v>
      </c>
      <c r="G410" s="1">
        <f>2*PI()*Predictive_Maintenance_Data[[#This Row],[Rotational speed '[rpm']]]/60</f>
        <v>150.16812884159211</v>
      </c>
      <c r="H410" s="1">
        <v>44.4</v>
      </c>
      <c r="I410" s="1">
        <f t="shared" si="6"/>
        <v>11.200000000000045</v>
      </c>
      <c r="J410" s="1">
        <f>Predictive_Maintenance_Data[[#This Row],[Torque '[Nm']]]*Predictive_Maintenance_Data[[#This Row],[Angular velocity '[rad/s']]]/1000</f>
        <v>6.6674649205666894</v>
      </c>
      <c r="K410" s="2">
        <v>193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/>
      <c r="S410"/>
    </row>
    <row r="411" spans="1:19" x14ac:dyDescent="0.3">
      <c r="A411">
        <v>410</v>
      </c>
      <c r="B411" t="s">
        <v>426</v>
      </c>
      <c r="C411" t="s">
        <v>17</v>
      </c>
      <c r="D411" s="1">
        <v>297.39999999999998</v>
      </c>
      <c r="E411" s="1">
        <v>308.60000000000002</v>
      </c>
      <c r="F411" s="2">
        <v>1459</v>
      </c>
      <c r="G411" s="1">
        <f>2*PI()*Predictive_Maintenance_Data[[#This Row],[Rotational speed '[rpm']]]/60</f>
        <v>152.7861227195836</v>
      </c>
      <c r="H411" s="1">
        <v>41.3</v>
      </c>
      <c r="I411" s="1">
        <f t="shared" si="6"/>
        <v>11.200000000000045</v>
      </c>
      <c r="J411" s="1">
        <f>Predictive_Maintenance_Data[[#This Row],[Torque '[Nm']]]*Predictive_Maintenance_Data[[#This Row],[Angular velocity '[rad/s']]]/1000</f>
        <v>6.3100668683188026</v>
      </c>
      <c r="K411" s="2">
        <v>196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/>
      <c r="S411"/>
    </row>
    <row r="412" spans="1:19" x14ac:dyDescent="0.3">
      <c r="A412">
        <v>411</v>
      </c>
      <c r="B412" t="s">
        <v>427</v>
      </c>
      <c r="C412" t="s">
        <v>15</v>
      </c>
      <c r="D412" s="1">
        <v>297.5</v>
      </c>
      <c r="E412" s="1">
        <v>308.60000000000002</v>
      </c>
      <c r="F412" s="2">
        <v>1472</v>
      </c>
      <c r="G412" s="1">
        <f>2*PI()*Predictive_Maintenance_Data[[#This Row],[Rotational speed '[rpm']]]/60</f>
        <v>154.14747953613917</v>
      </c>
      <c r="H412" s="1">
        <v>44.9</v>
      </c>
      <c r="I412" s="1">
        <f t="shared" si="6"/>
        <v>11.100000000000023</v>
      </c>
      <c r="J412" s="1">
        <f>Predictive_Maintenance_Data[[#This Row],[Torque '[Nm']]]*Predictive_Maintenance_Data[[#This Row],[Angular velocity '[rad/s']]]/1000</f>
        <v>6.9212218311726481</v>
      </c>
      <c r="K412" s="2">
        <v>198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/>
      <c r="S412"/>
    </row>
    <row r="413" spans="1:19" x14ac:dyDescent="0.3">
      <c r="A413">
        <v>412</v>
      </c>
      <c r="B413" t="s">
        <v>428</v>
      </c>
      <c r="C413" t="s">
        <v>17</v>
      </c>
      <c r="D413" s="1">
        <v>297.5</v>
      </c>
      <c r="E413" s="1">
        <v>308.7</v>
      </c>
      <c r="F413" s="2">
        <v>1429</v>
      </c>
      <c r="G413" s="1">
        <f>2*PI()*Predictive_Maintenance_Data[[#This Row],[Rotational speed '[rpm']]]/60</f>
        <v>149.64453006599382</v>
      </c>
      <c r="H413" s="1">
        <v>44.3</v>
      </c>
      <c r="I413" s="1">
        <f t="shared" si="6"/>
        <v>11.199999999999989</v>
      </c>
      <c r="J413" s="1">
        <f>Predictive_Maintenance_Data[[#This Row],[Torque '[Nm']]]*Predictive_Maintenance_Data[[#This Row],[Angular velocity '[rad/s']]]/1000</f>
        <v>6.6292526819235258</v>
      </c>
      <c r="K413" s="2">
        <v>201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/>
      <c r="S413"/>
    </row>
    <row r="414" spans="1:19" x14ac:dyDescent="0.3">
      <c r="A414">
        <v>413</v>
      </c>
      <c r="B414" t="s">
        <v>429</v>
      </c>
      <c r="C414" t="s">
        <v>17</v>
      </c>
      <c r="D414" s="1">
        <v>297.5</v>
      </c>
      <c r="E414" s="1">
        <v>308.60000000000002</v>
      </c>
      <c r="F414" s="2">
        <v>1388</v>
      </c>
      <c r="G414" s="1">
        <f>2*PI()*Predictive_Maintenance_Data[[#This Row],[Rotational speed '[rpm']]]/60</f>
        <v>145.35102010608776</v>
      </c>
      <c r="H414" s="1">
        <v>48.2</v>
      </c>
      <c r="I414" s="1">
        <f t="shared" si="6"/>
        <v>11.100000000000023</v>
      </c>
      <c r="J414" s="1">
        <f>Predictive_Maintenance_Data[[#This Row],[Torque '[Nm']]]*Predictive_Maintenance_Data[[#This Row],[Angular velocity '[rad/s']]]/1000</f>
        <v>7.0059191691134304</v>
      </c>
      <c r="K414" s="2">
        <v>203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/>
      <c r="S414"/>
    </row>
    <row r="415" spans="1:19" x14ac:dyDescent="0.3">
      <c r="A415">
        <v>414</v>
      </c>
      <c r="B415" t="s">
        <v>430</v>
      </c>
      <c r="C415" t="s">
        <v>17</v>
      </c>
      <c r="D415" s="1">
        <v>297.39999999999998</v>
      </c>
      <c r="E415" s="1">
        <v>308.39999999999998</v>
      </c>
      <c r="F415" s="2">
        <v>1573</v>
      </c>
      <c r="G415" s="1">
        <f>2*PI()*Predictive_Maintenance_Data[[#This Row],[Rotational speed '[rpm']]]/60</f>
        <v>164.72417480322483</v>
      </c>
      <c r="H415" s="1">
        <v>34.5</v>
      </c>
      <c r="I415" s="1">
        <f t="shared" si="6"/>
        <v>11</v>
      </c>
      <c r="J415" s="1">
        <f>Predictive_Maintenance_Data[[#This Row],[Torque '[Nm']]]*Predictive_Maintenance_Data[[#This Row],[Angular velocity '[rad/s']]]/1000</f>
        <v>5.682984030711256</v>
      </c>
      <c r="K415" s="2">
        <v>205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/>
      <c r="S415"/>
    </row>
    <row r="416" spans="1:19" x14ac:dyDescent="0.3">
      <c r="A416">
        <v>415</v>
      </c>
      <c r="B416" t="s">
        <v>431</v>
      </c>
      <c r="C416" t="s">
        <v>17</v>
      </c>
      <c r="D416" s="1">
        <v>297.39999999999998</v>
      </c>
      <c r="E416" s="1">
        <v>308.39999999999998</v>
      </c>
      <c r="F416" s="2">
        <v>1588</v>
      </c>
      <c r="G416" s="1">
        <f>2*PI()*Predictive_Maintenance_Data[[#This Row],[Rotational speed '[rpm']]]/60</f>
        <v>166.29497113001972</v>
      </c>
      <c r="H416" s="1">
        <v>32.5</v>
      </c>
      <c r="I416" s="1">
        <f t="shared" si="6"/>
        <v>11</v>
      </c>
      <c r="J416" s="1">
        <f>Predictive_Maintenance_Data[[#This Row],[Torque '[Nm']]]*Predictive_Maintenance_Data[[#This Row],[Angular velocity '[rad/s']]]/1000</f>
        <v>5.4045865617256403</v>
      </c>
      <c r="K416" s="2">
        <v>207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/>
      <c r="S416"/>
    </row>
    <row r="417" spans="1:19" x14ac:dyDescent="0.3">
      <c r="A417">
        <v>416</v>
      </c>
      <c r="B417" t="s">
        <v>432</v>
      </c>
      <c r="C417" t="s">
        <v>17</v>
      </c>
      <c r="D417" s="1">
        <v>297.5</v>
      </c>
      <c r="E417" s="1">
        <v>308.39999999999998</v>
      </c>
      <c r="F417" s="2">
        <v>1511</v>
      </c>
      <c r="G417" s="1">
        <f>2*PI()*Predictive_Maintenance_Data[[#This Row],[Rotational speed '[rpm']]]/60</f>
        <v>158.23154998580591</v>
      </c>
      <c r="H417" s="1">
        <v>42.8</v>
      </c>
      <c r="I417" s="1">
        <f t="shared" si="6"/>
        <v>10.899999999999977</v>
      </c>
      <c r="J417" s="1">
        <f>Predictive_Maintenance_Data[[#This Row],[Torque '[Nm']]]*Predictive_Maintenance_Data[[#This Row],[Angular velocity '[rad/s']]]/1000</f>
        <v>6.7723103393924928</v>
      </c>
      <c r="K417" s="2">
        <v>209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/>
      <c r="S417"/>
    </row>
    <row r="418" spans="1:19" x14ac:dyDescent="0.3">
      <c r="A418">
        <v>417</v>
      </c>
      <c r="B418" t="s">
        <v>433</v>
      </c>
      <c r="C418" t="s">
        <v>17</v>
      </c>
      <c r="D418" s="1">
        <v>297.39999999999998</v>
      </c>
      <c r="E418" s="1">
        <v>308.5</v>
      </c>
      <c r="F418" s="2">
        <v>1495</v>
      </c>
      <c r="G418" s="1">
        <f>2*PI()*Predictive_Maintenance_Data[[#This Row],[Rotational speed '[rpm']]]/60</f>
        <v>156.55603390389135</v>
      </c>
      <c r="H418" s="1">
        <v>37.799999999999997</v>
      </c>
      <c r="I418" s="1">
        <f t="shared" si="6"/>
        <v>11.100000000000023</v>
      </c>
      <c r="J418" s="1">
        <f>Predictive_Maintenance_Data[[#This Row],[Torque '[Nm']]]*Predictive_Maintenance_Data[[#This Row],[Angular velocity '[rad/s']]]/1000</f>
        <v>5.9178180815670922</v>
      </c>
      <c r="K418" s="2">
        <v>211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/>
      <c r="S418"/>
    </row>
    <row r="419" spans="1:19" x14ac:dyDescent="0.3">
      <c r="A419">
        <v>418</v>
      </c>
      <c r="B419" t="s">
        <v>434</v>
      </c>
      <c r="C419" t="s">
        <v>17</v>
      </c>
      <c r="D419" s="1">
        <v>297.39999999999998</v>
      </c>
      <c r="E419" s="1">
        <v>308.39999999999998</v>
      </c>
      <c r="F419" s="2">
        <v>1394</v>
      </c>
      <c r="G419" s="1">
        <f>2*PI()*Predictive_Maintenance_Data[[#This Row],[Rotational speed '[rpm']]]/60</f>
        <v>145.97933863680572</v>
      </c>
      <c r="H419" s="1">
        <v>50.1</v>
      </c>
      <c r="I419" s="1">
        <f t="shared" si="6"/>
        <v>11</v>
      </c>
      <c r="J419" s="1">
        <f>Predictive_Maintenance_Data[[#This Row],[Torque '[Nm']]]*Predictive_Maintenance_Data[[#This Row],[Angular velocity '[rad/s']]]/1000</f>
        <v>7.3135648657039667</v>
      </c>
      <c r="K419" s="2">
        <v>213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/>
      <c r="S419"/>
    </row>
    <row r="420" spans="1:19" x14ac:dyDescent="0.3">
      <c r="A420">
        <v>419</v>
      </c>
      <c r="B420" t="s">
        <v>435</v>
      </c>
      <c r="C420" t="s">
        <v>17</v>
      </c>
      <c r="D420" s="1">
        <v>297.39999999999998</v>
      </c>
      <c r="E420" s="1">
        <v>308.39999999999998</v>
      </c>
      <c r="F420" s="2">
        <v>2151</v>
      </c>
      <c r="G420" s="1">
        <f>2*PI()*Predictive_Maintenance_Data[[#This Row],[Rotational speed '[rpm']]]/60</f>
        <v>225.25219326238818</v>
      </c>
      <c r="H420" s="1">
        <v>17.7</v>
      </c>
      <c r="I420" s="1">
        <f t="shared" si="6"/>
        <v>11</v>
      </c>
      <c r="J420" s="1">
        <f>Predictive_Maintenance_Data[[#This Row],[Torque '[Nm']]]*Predictive_Maintenance_Data[[#This Row],[Angular velocity '[rad/s']]]/1000</f>
        <v>3.9869638207442706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/>
      <c r="S420"/>
    </row>
    <row r="421" spans="1:19" x14ac:dyDescent="0.3">
      <c r="A421">
        <v>420</v>
      </c>
      <c r="B421" t="s">
        <v>436</v>
      </c>
      <c r="C421" t="s">
        <v>15</v>
      </c>
      <c r="D421" s="1">
        <v>297.3</v>
      </c>
      <c r="E421" s="1">
        <v>308.3</v>
      </c>
      <c r="F421" s="2">
        <v>1501</v>
      </c>
      <c r="G421" s="1">
        <f>2*PI()*Predictive_Maintenance_Data[[#This Row],[Rotational speed '[rpm']]]/60</f>
        <v>157.18435243460934</v>
      </c>
      <c r="H421" s="1">
        <v>38.200000000000003</v>
      </c>
      <c r="I421" s="1">
        <f t="shared" si="6"/>
        <v>11</v>
      </c>
      <c r="J421" s="1">
        <f>Predictive_Maintenance_Data[[#This Row],[Torque '[Nm']]]*Predictive_Maintenance_Data[[#This Row],[Angular velocity '[rad/s']]]/1000</f>
        <v>6.0044422630020771</v>
      </c>
      <c r="K421" s="2">
        <v>2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/>
      <c r="S421"/>
    </row>
    <row r="422" spans="1:19" x14ac:dyDescent="0.3">
      <c r="A422">
        <v>421</v>
      </c>
      <c r="B422" t="s">
        <v>437</v>
      </c>
      <c r="C422" t="s">
        <v>15</v>
      </c>
      <c r="D422" s="1">
        <v>297.3</v>
      </c>
      <c r="E422" s="1">
        <v>308.3</v>
      </c>
      <c r="F422" s="2">
        <v>1301</v>
      </c>
      <c r="G422" s="1">
        <f>2*PI()*Predictive_Maintenance_Data[[#This Row],[Rotational speed '[rpm']]]/60</f>
        <v>136.24040141067738</v>
      </c>
      <c r="H422" s="1">
        <v>39.6</v>
      </c>
      <c r="I422" s="1">
        <f t="shared" si="6"/>
        <v>11</v>
      </c>
      <c r="J422" s="1">
        <f>Predictive_Maintenance_Data[[#This Row],[Torque '[Nm']]]*Predictive_Maintenance_Data[[#This Row],[Angular velocity '[rad/s']]]/1000</f>
        <v>5.395119895862825</v>
      </c>
      <c r="K422" s="2">
        <v>5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/>
      <c r="S422"/>
    </row>
    <row r="423" spans="1:19" x14ac:dyDescent="0.3">
      <c r="A423">
        <v>422</v>
      </c>
      <c r="B423" t="s">
        <v>438</v>
      </c>
      <c r="C423" t="s">
        <v>15</v>
      </c>
      <c r="D423" s="1">
        <v>297.3</v>
      </c>
      <c r="E423" s="1">
        <v>308.3</v>
      </c>
      <c r="F423" s="2">
        <v>1657</v>
      </c>
      <c r="G423" s="1">
        <f>2*PI()*Predictive_Maintenance_Data[[#This Row],[Rotational speed '[rpm']]]/60</f>
        <v>173.52063423327624</v>
      </c>
      <c r="H423" s="1">
        <v>31.1</v>
      </c>
      <c r="I423" s="1">
        <f t="shared" si="6"/>
        <v>11</v>
      </c>
      <c r="J423" s="1">
        <f>Predictive_Maintenance_Data[[#This Row],[Torque '[Nm']]]*Predictive_Maintenance_Data[[#This Row],[Angular velocity '[rad/s']]]/1000</f>
        <v>5.3964917246548909</v>
      </c>
      <c r="K423" s="2">
        <v>8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/>
      <c r="S423"/>
    </row>
    <row r="424" spans="1:19" x14ac:dyDescent="0.3">
      <c r="A424">
        <v>423</v>
      </c>
      <c r="B424" t="s">
        <v>439</v>
      </c>
      <c r="C424" t="s">
        <v>17</v>
      </c>
      <c r="D424" s="1">
        <v>297.3</v>
      </c>
      <c r="E424" s="1">
        <v>308.3</v>
      </c>
      <c r="F424" s="2">
        <v>1333</v>
      </c>
      <c r="G424" s="1">
        <f>2*PI()*Predictive_Maintenance_Data[[#This Row],[Rotational speed '[rpm']]]/60</f>
        <v>139.59143357450648</v>
      </c>
      <c r="H424" s="1">
        <v>55.2</v>
      </c>
      <c r="I424" s="1">
        <f t="shared" si="6"/>
        <v>11</v>
      </c>
      <c r="J424" s="1">
        <f>Predictive_Maintenance_Data[[#This Row],[Torque '[Nm']]]*Predictive_Maintenance_Data[[#This Row],[Angular velocity '[rad/s']]]/1000</f>
        <v>7.7054471333127585</v>
      </c>
      <c r="K424" s="2">
        <v>11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/>
      <c r="S424"/>
    </row>
    <row r="425" spans="1:19" x14ac:dyDescent="0.3">
      <c r="A425">
        <v>424</v>
      </c>
      <c r="B425" t="s">
        <v>440</v>
      </c>
      <c r="C425" t="s">
        <v>17</v>
      </c>
      <c r="D425" s="1">
        <v>297.3</v>
      </c>
      <c r="E425" s="1">
        <v>308.3</v>
      </c>
      <c r="F425" s="2">
        <v>1484</v>
      </c>
      <c r="G425" s="1">
        <f>2*PI()*Predictive_Maintenance_Data[[#This Row],[Rotational speed '[rpm']]]/60</f>
        <v>155.4041165975751</v>
      </c>
      <c r="H425" s="1">
        <v>43.9</v>
      </c>
      <c r="I425" s="1">
        <f t="shared" si="6"/>
        <v>11</v>
      </c>
      <c r="J425" s="1">
        <f>Predictive_Maintenance_Data[[#This Row],[Torque '[Nm']]]*Predictive_Maintenance_Data[[#This Row],[Angular velocity '[rad/s']]]/1000</f>
        <v>6.8222407186335463</v>
      </c>
      <c r="K425" s="2">
        <v>13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/>
      <c r="S425"/>
    </row>
    <row r="426" spans="1:19" x14ac:dyDescent="0.3">
      <c r="A426">
        <v>425</v>
      </c>
      <c r="B426" t="s">
        <v>441</v>
      </c>
      <c r="C426" t="s">
        <v>17</v>
      </c>
      <c r="D426" s="1">
        <v>297.3</v>
      </c>
      <c r="E426" s="1">
        <v>308.39999999999998</v>
      </c>
      <c r="F426" s="2">
        <v>1430</v>
      </c>
      <c r="G426" s="1">
        <f>2*PI()*Predictive_Maintenance_Data[[#This Row],[Rotational speed '[rpm']]]/60</f>
        <v>149.74924982111349</v>
      </c>
      <c r="H426" s="1">
        <v>45.7</v>
      </c>
      <c r="I426" s="1">
        <f t="shared" si="6"/>
        <v>11.099999999999966</v>
      </c>
      <c r="J426" s="1">
        <f>Predictive_Maintenance_Data[[#This Row],[Torque '[Nm']]]*Predictive_Maintenance_Data[[#This Row],[Angular velocity '[rad/s']]]/1000</f>
        <v>6.8435407168248874</v>
      </c>
      <c r="K426" s="2">
        <v>15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/>
      <c r="S426"/>
    </row>
    <row r="427" spans="1:19" x14ac:dyDescent="0.3">
      <c r="A427">
        <v>426</v>
      </c>
      <c r="B427" t="s">
        <v>442</v>
      </c>
      <c r="C427" t="s">
        <v>15</v>
      </c>
      <c r="D427" s="1">
        <v>297.3</v>
      </c>
      <c r="E427" s="1">
        <v>308.39999999999998</v>
      </c>
      <c r="F427" s="2">
        <v>1665</v>
      </c>
      <c r="G427" s="1">
        <f>2*PI()*Predictive_Maintenance_Data[[#This Row],[Rotational speed '[rpm']]]/60</f>
        <v>174.35839227423352</v>
      </c>
      <c r="H427" s="1">
        <v>28.9</v>
      </c>
      <c r="I427" s="1">
        <f t="shared" si="6"/>
        <v>11.099999999999966</v>
      </c>
      <c r="J427" s="1">
        <f>Predictive_Maintenance_Data[[#This Row],[Torque '[Nm']]]*Predictive_Maintenance_Data[[#This Row],[Angular velocity '[rad/s']]]/1000</f>
        <v>5.0389575367253485</v>
      </c>
      <c r="K427" s="2">
        <v>17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/>
      <c r="S427"/>
    </row>
    <row r="428" spans="1:19" x14ac:dyDescent="0.3">
      <c r="A428">
        <v>427</v>
      </c>
      <c r="B428" t="s">
        <v>443</v>
      </c>
      <c r="C428" t="s">
        <v>17</v>
      </c>
      <c r="D428" s="1">
        <v>297.39999999999998</v>
      </c>
      <c r="E428" s="1">
        <v>308.5</v>
      </c>
      <c r="F428" s="2">
        <v>1501</v>
      </c>
      <c r="G428" s="1">
        <f>2*PI()*Predictive_Maintenance_Data[[#This Row],[Rotational speed '[rpm']]]/60</f>
        <v>157.18435243460934</v>
      </c>
      <c r="H428" s="1">
        <v>44.9</v>
      </c>
      <c r="I428" s="1">
        <f t="shared" si="6"/>
        <v>11.100000000000023</v>
      </c>
      <c r="J428" s="1">
        <f>Predictive_Maintenance_Data[[#This Row],[Torque '[Nm']]]*Predictive_Maintenance_Data[[#This Row],[Angular velocity '[rad/s']]]/1000</f>
        <v>7.0575774243139593</v>
      </c>
      <c r="K428" s="2">
        <v>20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/>
      <c r="S428"/>
    </row>
    <row r="429" spans="1:19" x14ac:dyDescent="0.3">
      <c r="A429">
        <v>428</v>
      </c>
      <c r="B429" t="s">
        <v>444</v>
      </c>
      <c r="C429" t="s">
        <v>15</v>
      </c>
      <c r="D429" s="1">
        <v>297.5</v>
      </c>
      <c r="E429" s="1">
        <v>308.5</v>
      </c>
      <c r="F429" s="2">
        <v>1496</v>
      </c>
      <c r="G429" s="1">
        <f>2*PI()*Predictive_Maintenance_Data[[#This Row],[Rotational speed '[rpm']]]/60</f>
        <v>156.66075365901102</v>
      </c>
      <c r="H429" s="1">
        <v>42.2</v>
      </c>
      <c r="I429" s="1">
        <f t="shared" si="6"/>
        <v>11</v>
      </c>
      <c r="J429" s="1">
        <f>Predictive_Maintenance_Data[[#This Row],[Torque '[Nm']]]*Predictive_Maintenance_Data[[#This Row],[Angular velocity '[rad/s']]]/1000</f>
        <v>6.6110838044102653</v>
      </c>
      <c r="K429" s="2">
        <v>22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/>
      <c r="S429"/>
    </row>
    <row r="430" spans="1:19" x14ac:dyDescent="0.3">
      <c r="A430">
        <v>429</v>
      </c>
      <c r="B430" t="s">
        <v>445</v>
      </c>
      <c r="C430" t="s">
        <v>15</v>
      </c>
      <c r="D430" s="1">
        <v>297.60000000000002</v>
      </c>
      <c r="E430" s="1">
        <v>308.60000000000002</v>
      </c>
      <c r="F430" s="2">
        <v>1595</v>
      </c>
      <c r="G430" s="1">
        <f>2*PI()*Predictive_Maintenance_Data[[#This Row],[Rotational speed '[rpm']]]/60</f>
        <v>167.02800941585735</v>
      </c>
      <c r="H430" s="1">
        <v>36.9</v>
      </c>
      <c r="I430" s="1">
        <f t="shared" si="6"/>
        <v>11</v>
      </c>
      <c r="J430" s="1">
        <f>Predictive_Maintenance_Data[[#This Row],[Torque '[Nm']]]*Predictive_Maintenance_Data[[#This Row],[Angular velocity '[rad/s']]]/1000</f>
        <v>6.1633335474451361</v>
      </c>
      <c r="K430" s="2">
        <v>25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/>
      <c r="S430"/>
    </row>
    <row r="431" spans="1:19" x14ac:dyDescent="0.3">
      <c r="A431">
        <v>430</v>
      </c>
      <c r="B431" t="s">
        <v>446</v>
      </c>
      <c r="C431" t="s">
        <v>17</v>
      </c>
      <c r="D431" s="1">
        <v>297.5</v>
      </c>
      <c r="E431" s="1">
        <v>308.60000000000002</v>
      </c>
      <c r="F431" s="2">
        <v>1208</v>
      </c>
      <c r="G431" s="1">
        <f>2*PI()*Predictive_Maintenance_Data[[#This Row],[Rotational speed '[rpm']]]/60</f>
        <v>126.50146418454899</v>
      </c>
      <c r="H431" s="1">
        <v>62.3</v>
      </c>
      <c r="I431" s="1">
        <f t="shared" si="6"/>
        <v>11.100000000000023</v>
      </c>
      <c r="J431" s="1">
        <f>Predictive_Maintenance_Data[[#This Row],[Torque '[Nm']]]*Predictive_Maintenance_Data[[#This Row],[Angular velocity '[rad/s']]]/1000</f>
        <v>7.8810412186974022</v>
      </c>
      <c r="K431" s="2">
        <v>28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/>
      <c r="S431"/>
    </row>
    <row r="432" spans="1:19" x14ac:dyDescent="0.3">
      <c r="A432">
        <v>431</v>
      </c>
      <c r="B432" t="s">
        <v>447</v>
      </c>
      <c r="C432" t="s">
        <v>17</v>
      </c>
      <c r="D432" s="1">
        <v>297.5</v>
      </c>
      <c r="E432" s="1">
        <v>308.60000000000002</v>
      </c>
      <c r="F432" s="2">
        <v>1596</v>
      </c>
      <c r="G432" s="1">
        <f>2*PI()*Predictive_Maintenance_Data[[#This Row],[Rotational speed '[rpm']]]/60</f>
        <v>167.132729170977</v>
      </c>
      <c r="H432" s="1">
        <v>37.1</v>
      </c>
      <c r="I432" s="1">
        <f t="shared" si="6"/>
        <v>11.100000000000023</v>
      </c>
      <c r="J432" s="1">
        <f>Predictive_Maintenance_Data[[#This Row],[Torque '[Nm']]]*Predictive_Maintenance_Data[[#This Row],[Angular velocity '[rad/s']]]/1000</f>
        <v>6.2006242522432471</v>
      </c>
      <c r="K432" s="2">
        <v>30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/>
      <c r="S432"/>
    </row>
    <row r="433" spans="1:19" x14ac:dyDescent="0.3">
      <c r="A433">
        <v>432</v>
      </c>
      <c r="B433" t="s">
        <v>448</v>
      </c>
      <c r="C433" t="s">
        <v>17</v>
      </c>
      <c r="D433" s="1">
        <v>297.5</v>
      </c>
      <c r="E433" s="1">
        <v>308.5</v>
      </c>
      <c r="F433" s="2">
        <v>1446</v>
      </c>
      <c r="G433" s="1">
        <f>2*PI()*Predictive_Maintenance_Data[[#This Row],[Rotational speed '[rpm']]]/60</f>
        <v>151.42476590302803</v>
      </c>
      <c r="H433" s="1">
        <v>41.9</v>
      </c>
      <c r="I433" s="1">
        <f t="shared" si="6"/>
        <v>11</v>
      </c>
      <c r="J433" s="1">
        <f>Predictive_Maintenance_Data[[#This Row],[Torque '[Nm']]]*Predictive_Maintenance_Data[[#This Row],[Angular velocity '[rad/s']]]/1000</f>
        <v>6.344697691336874</v>
      </c>
      <c r="K433" s="2">
        <v>32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/>
      <c r="S433"/>
    </row>
    <row r="434" spans="1:19" x14ac:dyDescent="0.3">
      <c r="A434">
        <v>433</v>
      </c>
      <c r="B434" t="s">
        <v>449</v>
      </c>
      <c r="C434" t="s">
        <v>15</v>
      </c>
      <c r="D434" s="1">
        <v>297.60000000000002</v>
      </c>
      <c r="E434" s="1">
        <v>308.5</v>
      </c>
      <c r="F434" s="2">
        <v>1466</v>
      </c>
      <c r="G434" s="1">
        <f>2*PI()*Predictive_Maintenance_Data[[#This Row],[Rotational speed '[rpm']]]/60</f>
        <v>153.51916100542121</v>
      </c>
      <c r="H434" s="1">
        <v>39.700000000000003</v>
      </c>
      <c r="I434" s="1">
        <f t="shared" si="6"/>
        <v>10.899999999999977</v>
      </c>
      <c r="J434" s="1">
        <f>Predictive_Maintenance_Data[[#This Row],[Torque '[Nm']]]*Predictive_Maintenance_Data[[#This Row],[Angular velocity '[rad/s']]]/1000</f>
        <v>6.094710691915223</v>
      </c>
      <c r="K434" s="2">
        <v>34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/>
      <c r="S434"/>
    </row>
    <row r="435" spans="1:19" x14ac:dyDescent="0.3">
      <c r="A435">
        <v>434</v>
      </c>
      <c r="B435" t="s">
        <v>450</v>
      </c>
      <c r="C435" t="s">
        <v>15</v>
      </c>
      <c r="D435" s="1">
        <v>297.60000000000002</v>
      </c>
      <c r="E435" s="1">
        <v>308.5</v>
      </c>
      <c r="F435" s="2">
        <v>1848</v>
      </c>
      <c r="G435" s="1">
        <f>2*PI()*Predictive_Maintenance_Data[[#This Row],[Rotational speed '[rpm']]]/60</f>
        <v>193.52210746113127</v>
      </c>
      <c r="H435" s="1">
        <v>23.7</v>
      </c>
      <c r="I435" s="1">
        <f t="shared" si="6"/>
        <v>10.899999999999977</v>
      </c>
      <c r="J435" s="1">
        <f>Predictive_Maintenance_Data[[#This Row],[Torque '[Nm']]]*Predictive_Maintenance_Data[[#This Row],[Angular velocity '[rad/s']]]/1000</f>
        <v>4.5864739468288107</v>
      </c>
      <c r="K435" s="2">
        <v>37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/>
      <c r="S435"/>
    </row>
    <row r="436" spans="1:19" x14ac:dyDescent="0.3">
      <c r="A436">
        <v>435</v>
      </c>
      <c r="B436" t="s">
        <v>451</v>
      </c>
      <c r="C436" t="s">
        <v>15</v>
      </c>
      <c r="D436" s="1">
        <v>297.5</v>
      </c>
      <c r="E436" s="1">
        <v>308.5</v>
      </c>
      <c r="F436" s="2">
        <v>1484</v>
      </c>
      <c r="G436" s="1">
        <f>2*PI()*Predictive_Maintenance_Data[[#This Row],[Rotational speed '[rpm']]]/60</f>
        <v>155.4041165975751</v>
      </c>
      <c r="H436" s="1">
        <v>44.7</v>
      </c>
      <c r="I436" s="1">
        <f t="shared" si="6"/>
        <v>11</v>
      </c>
      <c r="J436" s="1">
        <f>Predictive_Maintenance_Data[[#This Row],[Torque '[Nm']]]*Predictive_Maintenance_Data[[#This Row],[Angular velocity '[rad/s']]]/1000</f>
        <v>6.9465640119116072</v>
      </c>
      <c r="K436" s="2">
        <v>40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/>
      <c r="S436"/>
    </row>
    <row r="437" spans="1:19" x14ac:dyDescent="0.3">
      <c r="A437">
        <v>436</v>
      </c>
      <c r="B437" t="s">
        <v>452</v>
      </c>
      <c r="C437" t="s">
        <v>17</v>
      </c>
      <c r="D437" s="1">
        <v>297.39999999999998</v>
      </c>
      <c r="E437" s="1">
        <v>308.3</v>
      </c>
      <c r="F437" s="2">
        <v>1493</v>
      </c>
      <c r="G437" s="1">
        <f>2*PI()*Predictive_Maintenance_Data[[#This Row],[Rotational speed '[rpm']]]/60</f>
        <v>156.34659439365205</v>
      </c>
      <c r="H437" s="1">
        <v>41.2</v>
      </c>
      <c r="I437" s="1">
        <f t="shared" si="6"/>
        <v>10.900000000000034</v>
      </c>
      <c r="J437" s="1">
        <f>Predictive_Maintenance_Data[[#This Row],[Torque '[Nm']]]*Predictive_Maintenance_Data[[#This Row],[Angular velocity '[rad/s']]]/1000</f>
        <v>6.4414796890184656</v>
      </c>
      <c r="K437" s="2">
        <v>43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/>
      <c r="S437"/>
    </row>
    <row r="438" spans="1:19" x14ac:dyDescent="0.3">
      <c r="A438">
        <v>437</v>
      </c>
      <c r="B438" t="s">
        <v>453</v>
      </c>
      <c r="C438" t="s">
        <v>17</v>
      </c>
      <c r="D438" s="1">
        <v>297.3</v>
      </c>
      <c r="E438" s="1">
        <v>308.3</v>
      </c>
      <c r="F438" s="2">
        <v>1504</v>
      </c>
      <c r="G438" s="1">
        <f>2*PI()*Predictive_Maintenance_Data[[#This Row],[Rotational speed '[rpm']]]/60</f>
        <v>157.4985116999683</v>
      </c>
      <c r="H438" s="1">
        <v>36.299999999999997</v>
      </c>
      <c r="I438" s="1">
        <f t="shared" si="6"/>
        <v>11</v>
      </c>
      <c r="J438" s="1">
        <f>Predictive_Maintenance_Data[[#This Row],[Torque '[Nm']]]*Predictive_Maintenance_Data[[#This Row],[Angular velocity '[rad/s']]]/1000</f>
        <v>5.717195974708849</v>
      </c>
      <c r="K438" s="2">
        <v>45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/>
      <c r="S438"/>
    </row>
    <row r="439" spans="1:19" x14ac:dyDescent="0.3">
      <c r="A439">
        <v>438</v>
      </c>
      <c r="B439" t="s">
        <v>454</v>
      </c>
      <c r="C439" t="s">
        <v>17</v>
      </c>
      <c r="D439" s="1">
        <v>297.3</v>
      </c>
      <c r="E439" s="1">
        <v>308.3</v>
      </c>
      <c r="F439" s="2">
        <v>1538</v>
      </c>
      <c r="G439" s="1">
        <f>2*PI()*Predictive_Maintenance_Data[[#This Row],[Rotational speed '[rpm']]]/60</f>
        <v>161.05898337403673</v>
      </c>
      <c r="H439" s="1">
        <v>38.5</v>
      </c>
      <c r="I439" s="1">
        <f t="shared" si="6"/>
        <v>11</v>
      </c>
      <c r="J439" s="1">
        <f>Predictive_Maintenance_Data[[#This Row],[Torque '[Nm']]]*Predictive_Maintenance_Data[[#This Row],[Angular velocity '[rad/s']]]/1000</f>
        <v>6.2007708599004134</v>
      </c>
      <c r="K439" s="2">
        <v>47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/>
      <c r="S439"/>
    </row>
    <row r="440" spans="1:19" x14ac:dyDescent="0.3">
      <c r="A440">
        <v>439</v>
      </c>
      <c r="B440" t="s">
        <v>455</v>
      </c>
      <c r="C440" t="s">
        <v>17</v>
      </c>
      <c r="D440" s="1">
        <v>297.39999999999998</v>
      </c>
      <c r="E440" s="1">
        <v>308.39999999999998</v>
      </c>
      <c r="F440" s="2">
        <v>1341</v>
      </c>
      <c r="G440" s="1">
        <f>2*PI()*Predictive_Maintenance_Data[[#This Row],[Rotational speed '[rpm']]]/60</f>
        <v>140.42919161546376</v>
      </c>
      <c r="H440" s="1">
        <v>52.2</v>
      </c>
      <c r="I440" s="1">
        <f t="shared" si="6"/>
        <v>11</v>
      </c>
      <c r="J440" s="1">
        <f>Predictive_Maintenance_Data[[#This Row],[Torque '[Nm']]]*Predictive_Maintenance_Data[[#This Row],[Angular velocity '[rad/s']]]/1000</f>
        <v>7.3304038023272087</v>
      </c>
      <c r="K440" s="2">
        <v>49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/>
      <c r="S440"/>
    </row>
    <row r="441" spans="1:19" x14ac:dyDescent="0.3">
      <c r="A441">
        <v>440</v>
      </c>
      <c r="B441" t="s">
        <v>456</v>
      </c>
      <c r="C441" t="s">
        <v>15</v>
      </c>
      <c r="D441" s="1">
        <v>297.39999999999998</v>
      </c>
      <c r="E441" s="1">
        <v>308.3</v>
      </c>
      <c r="F441" s="2">
        <v>1535</v>
      </c>
      <c r="G441" s="1">
        <f>2*PI()*Predictive_Maintenance_Data[[#This Row],[Rotational speed '[rpm']]]/60</f>
        <v>160.74482410867773</v>
      </c>
      <c r="H441" s="1">
        <v>34.6</v>
      </c>
      <c r="I441" s="1">
        <f t="shared" si="6"/>
        <v>10.900000000000034</v>
      </c>
      <c r="J441" s="1">
        <f>Predictive_Maintenance_Data[[#This Row],[Torque '[Nm']]]*Predictive_Maintenance_Data[[#This Row],[Angular velocity '[rad/s']]]/1000</f>
        <v>5.5617709141602498</v>
      </c>
      <c r="K441" s="2">
        <v>51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/>
      <c r="S441"/>
    </row>
    <row r="442" spans="1:19" x14ac:dyDescent="0.3">
      <c r="A442">
        <v>441</v>
      </c>
      <c r="B442" t="s">
        <v>457</v>
      </c>
      <c r="C442" t="s">
        <v>17</v>
      </c>
      <c r="D442" s="1">
        <v>297.39999999999998</v>
      </c>
      <c r="E442" s="1">
        <v>308.5</v>
      </c>
      <c r="F442" s="2">
        <v>1389</v>
      </c>
      <c r="G442" s="1">
        <f>2*PI()*Predictive_Maintenance_Data[[#This Row],[Rotational speed '[rpm']]]/60</f>
        <v>145.45573986120741</v>
      </c>
      <c r="H442" s="1">
        <v>39.200000000000003</v>
      </c>
      <c r="I442" s="1">
        <f t="shared" si="6"/>
        <v>11.100000000000023</v>
      </c>
      <c r="J442" s="1">
        <f>Predictive_Maintenance_Data[[#This Row],[Torque '[Nm']]]*Predictive_Maintenance_Data[[#This Row],[Angular velocity '[rad/s']]]/1000</f>
        <v>5.7018650025593303</v>
      </c>
      <c r="K442" s="2">
        <v>54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/>
      <c r="S442"/>
    </row>
    <row r="443" spans="1:19" x14ac:dyDescent="0.3">
      <c r="A443">
        <v>442</v>
      </c>
      <c r="B443" t="s">
        <v>458</v>
      </c>
      <c r="C443" t="s">
        <v>27</v>
      </c>
      <c r="D443" s="1">
        <v>297.5</v>
      </c>
      <c r="E443" s="1">
        <v>308.5</v>
      </c>
      <c r="F443" s="2">
        <v>1393</v>
      </c>
      <c r="G443" s="1">
        <f>2*PI()*Predictive_Maintenance_Data[[#This Row],[Rotational speed '[rpm']]]/60</f>
        <v>145.87461888168608</v>
      </c>
      <c r="H443" s="1">
        <v>46.6</v>
      </c>
      <c r="I443" s="1">
        <f t="shared" si="6"/>
        <v>11</v>
      </c>
      <c r="J443" s="1">
        <f>Predictive_Maintenance_Data[[#This Row],[Torque '[Nm']]]*Predictive_Maintenance_Data[[#This Row],[Angular velocity '[rad/s']]]/1000</f>
        <v>6.7977572398865718</v>
      </c>
      <c r="K443" s="2">
        <v>56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/>
      <c r="S443"/>
    </row>
    <row r="444" spans="1:19" x14ac:dyDescent="0.3">
      <c r="A444">
        <v>443</v>
      </c>
      <c r="B444" t="s">
        <v>459</v>
      </c>
      <c r="C444" t="s">
        <v>17</v>
      </c>
      <c r="D444" s="1">
        <v>297.39999999999998</v>
      </c>
      <c r="E444" s="1">
        <v>308.5</v>
      </c>
      <c r="F444" s="2">
        <v>1399</v>
      </c>
      <c r="G444" s="1">
        <f>2*PI()*Predictive_Maintenance_Data[[#This Row],[Rotational speed '[rpm']]]/60</f>
        <v>146.50293741240404</v>
      </c>
      <c r="H444" s="1">
        <v>61.5</v>
      </c>
      <c r="I444" s="1">
        <f t="shared" si="6"/>
        <v>11.100000000000023</v>
      </c>
      <c r="J444" s="1">
        <f>Predictive_Maintenance_Data[[#This Row],[Torque '[Nm']]]*Predictive_Maintenance_Data[[#This Row],[Angular velocity '[rad/s']]]/1000</f>
        <v>9.0099306508628487</v>
      </c>
      <c r="K444" s="2">
        <v>61</v>
      </c>
      <c r="L444" s="2">
        <v>1</v>
      </c>
      <c r="M444" s="2">
        <v>0</v>
      </c>
      <c r="N444" s="2">
        <v>0</v>
      </c>
      <c r="O444" s="2">
        <v>1</v>
      </c>
      <c r="P444" s="2">
        <v>0</v>
      </c>
      <c r="Q444" s="2">
        <v>0</v>
      </c>
      <c r="R444"/>
      <c r="S444"/>
    </row>
    <row r="445" spans="1:19" x14ac:dyDescent="0.3">
      <c r="A445">
        <v>444</v>
      </c>
      <c r="B445" t="s">
        <v>460</v>
      </c>
      <c r="C445" t="s">
        <v>27</v>
      </c>
      <c r="D445" s="1">
        <v>297.39999999999998</v>
      </c>
      <c r="E445" s="1">
        <v>308.5</v>
      </c>
      <c r="F445" s="2">
        <v>1469</v>
      </c>
      <c r="G445" s="1">
        <f>2*PI()*Predictive_Maintenance_Data[[#This Row],[Rotational speed '[rpm']]]/60</f>
        <v>153.83332027078021</v>
      </c>
      <c r="H445" s="1">
        <v>45.1</v>
      </c>
      <c r="I445" s="1">
        <f t="shared" si="6"/>
        <v>11.100000000000023</v>
      </c>
      <c r="J445" s="1">
        <f>Predictive_Maintenance_Data[[#This Row],[Torque '[Nm']]]*Predictive_Maintenance_Data[[#This Row],[Angular velocity '[rad/s']]]/1000</f>
        <v>6.9378827442121871</v>
      </c>
      <c r="K445" s="2">
        <v>63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/>
      <c r="S445"/>
    </row>
    <row r="446" spans="1:19" x14ac:dyDescent="0.3">
      <c r="A446">
        <v>445</v>
      </c>
      <c r="B446" t="s">
        <v>461</v>
      </c>
      <c r="C446" t="s">
        <v>17</v>
      </c>
      <c r="D446" s="1">
        <v>297.39999999999998</v>
      </c>
      <c r="E446" s="1">
        <v>308.39999999999998</v>
      </c>
      <c r="F446" s="2">
        <v>1582</v>
      </c>
      <c r="G446" s="1">
        <f>2*PI()*Predictive_Maintenance_Data[[#This Row],[Rotational speed '[rpm']]]/60</f>
        <v>165.66665259930176</v>
      </c>
      <c r="H446" s="1">
        <v>37.200000000000003</v>
      </c>
      <c r="I446" s="1">
        <f t="shared" si="6"/>
        <v>11</v>
      </c>
      <c r="J446" s="1">
        <f>Predictive_Maintenance_Data[[#This Row],[Torque '[Nm']]]*Predictive_Maintenance_Data[[#This Row],[Angular velocity '[rad/s']]]/1000</f>
        <v>6.1627994766940253</v>
      </c>
      <c r="K446" s="2">
        <v>68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/>
      <c r="S446"/>
    </row>
    <row r="447" spans="1:19" x14ac:dyDescent="0.3">
      <c r="A447">
        <v>446</v>
      </c>
      <c r="B447" t="s">
        <v>462</v>
      </c>
      <c r="C447" t="s">
        <v>17</v>
      </c>
      <c r="D447" s="1">
        <v>297.5</v>
      </c>
      <c r="E447" s="1">
        <v>308.60000000000002</v>
      </c>
      <c r="F447" s="2">
        <v>1793</v>
      </c>
      <c r="G447" s="1">
        <f>2*PI()*Predictive_Maintenance_Data[[#This Row],[Rotational speed '[rpm']]]/60</f>
        <v>187.76252092954999</v>
      </c>
      <c r="H447" s="1">
        <v>26.7</v>
      </c>
      <c r="I447" s="1">
        <f t="shared" si="6"/>
        <v>11.100000000000023</v>
      </c>
      <c r="J447" s="1">
        <f>Predictive_Maintenance_Data[[#This Row],[Torque '[Nm']]]*Predictive_Maintenance_Data[[#This Row],[Angular velocity '[rad/s']]]/1000</f>
        <v>5.0132593088189852</v>
      </c>
      <c r="K447" s="2">
        <v>70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/>
      <c r="S447"/>
    </row>
    <row r="448" spans="1:19" x14ac:dyDescent="0.3">
      <c r="A448">
        <v>447</v>
      </c>
      <c r="B448" t="s">
        <v>463</v>
      </c>
      <c r="C448" t="s">
        <v>17</v>
      </c>
      <c r="D448" s="1">
        <v>297.5</v>
      </c>
      <c r="E448" s="1">
        <v>308.60000000000002</v>
      </c>
      <c r="F448" s="2">
        <v>1452</v>
      </c>
      <c r="G448" s="1">
        <f>2*PI()*Predictive_Maintenance_Data[[#This Row],[Rotational speed '[rpm']]]/60</f>
        <v>152.05308443374599</v>
      </c>
      <c r="H448" s="1">
        <v>39</v>
      </c>
      <c r="I448" s="1">
        <f t="shared" si="6"/>
        <v>11.100000000000023</v>
      </c>
      <c r="J448" s="1">
        <f>Predictive_Maintenance_Data[[#This Row],[Torque '[Nm']]]*Predictive_Maintenance_Data[[#This Row],[Angular velocity '[rad/s']]]/1000</f>
        <v>5.9300702929160938</v>
      </c>
      <c r="K448" s="2">
        <v>72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/>
      <c r="S448"/>
    </row>
    <row r="449" spans="1:19" x14ac:dyDescent="0.3">
      <c r="A449">
        <v>448</v>
      </c>
      <c r="B449" t="s">
        <v>464</v>
      </c>
      <c r="C449" t="s">
        <v>15</v>
      </c>
      <c r="D449" s="1">
        <v>297.60000000000002</v>
      </c>
      <c r="E449" s="1">
        <v>308.7</v>
      </c>
      <c r="F449" s="2">
        <v>1376</v>
      </c>
      <c r="G449" s="1">
        <f>2*PI()*Predictive_Maintenance_Data[[#This Row],[Rotational speed '[rpm']]]/60</f>
        <v>144.09438304465183</v>
      </c>
      <c r="H449" s="1">
        <v>59.9</v>
      </c>
      <c r="I449" s="1">
        <f t="shared" si="6"/>
        <v>11.099999999999966</v>
      </c>
      <c r="J449" s="1">
        <f>Predictive_Maintenance_Data[[#This Row],[Torque '[Nm']]]*Predictive_Maintenance_Data[[#This Row],[Angular velocity '[rad/s']]]/1000</f>
        <v>8.6312535443746459</v>
      </c>
      <c r="K449" s="2">
        <v>74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/>
      <c r="S449"/>
    </row>
    <row r="450" spans="1:19" x14ac:dyDescent="0.3">
      <c r="A450">
        <v>449</v>
      </c>
      <c r="B450" t="s">
        <v>465</v>
      </c>
      <c r="C450" t="s">
        <v>17</v>
      </c>
      <c r="D450" s="1">
        <v>297.5</v>
      </c>
      <c r="E450" s="1">
        <v>308.60000000000002</v>
      </c>
      <c r="F450" s="2">
        <v>1552</v>
      </c>
      <c r="G450" s="1">
        <f>2*PI()*Predictive_Maintenance_Data[[#This Row],[Rotational speed '[rpm']]]/60</f>
        <v>162.52505994571194</v>
      </c>
      <c r="H450" s="1">
        <v>44.9</v>
      </c>
      <c r="I450" s="1">
        <f t="shared" ref="I450:I513" si="7">E450-D450</f>
        <v>11.100000000000023</v>
      </c>
      <c r="J450" s="1">
        <f>Predictive_Maintenance_Data[[#This Row],[Torque '[Nm']]]*Predictive_Maintenance_Data[[#This Row],[Angular velocity '[rad/s']]]/1000</f>
        <v>7.2973751915624661</v>
      </c>
      <c r="K450" s="2">
        <v>77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/>
      <c r="S450"/>
    </row>
    <row r="451" spans="1:19" x14ac:dyDescent="0.3">
      <c r="A451">
        <v>450</v>
      </c>
      <c r="B451" t="s">
        <v>466</v>
      </c>
      <c r="C451" t="s">
        <v>17</v>
      </c>
      <c r="D451" s="1">
        <v>297.60000000000002</v>
      </c>
      <c r="E451" s="1">
        <v>308.7</v>
      </c>
      <c r="F451" s="2">
        <v>1622</v>
      </c>
      <c r="G451" s="1">
        <f>2*PI()*Predictive_Maintenance_Data[[#This Row],[Rotational speed '[rpm']]]/60</f>
        <v>169.85544280408814</v>
      </c>
      <c r="H451" s="1">
        <v>37.9</v>
      </c>
      <c r="I451" s="1">
        <f t="shared" si="7"/>
        <v>11.099999999999966</v>
      </c>
      <c r="J451" s="1">
        <f>Predictive_Maintenance_Data[[#This Row],[Torque '[Nm']]]*Predictive_Maintenance_Data[[#This Row],[Angular velocity '[rad/s']]]/1000</f>
        <v>6.4375212822749397</v>
      </c>
      <c r="K451" s="2">
        <v>79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/>
      <c r="S451"/>
    </row>
    <row r="452" spans="1:19" x14ac:dyDescent="0.3">
      <c r="A452">
        <v>451</v>
      </c>
      <c r="B452" t="s">
        <v>467</v>
      </c>
      <c r="C452" t="s">
        <v>15</v>
      </c>
      <c r="D452" s="1">
        <v>297.60000000000002</v>
      </c>
      <c r="E452" s="1">
        <v>308.7</v>
      </c>
      <c r="F452" s="2">
        <v>1419</v>
      </c>
      <c r="G452" s="1">
        <f>2*PI()*Predictive_Maintenance_Data[[#This Row],[Rotational speed '[rpm']]]/60</f>
        <v>148.59733251479722</v>
      </c>
      <c r="H452" s="1">
        <v>41.7</v>
      </c>
      <c r="I452" s="1">
        <f t="shared" si="7"/>
        <v>11.099999999999966</v>
      </c>
      <c r="J452" s="1">
        <f>Predictive_Maintenance_Data[[#This Row],[Torque '[Nm']]]*Predictive_Maintenance_Data[[#This Row],[Angular velocity '[rad/s']]]/1000</f>
        <v>6.1965087658670441</v>
      </c>
      <c r="K452" s="2">
        <v>81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/>
      <c r="S452"/>
    </row>
    <row r="453" spans="1:19" x14ac:dyDescent="0.3">
      <c r="A453">
        <v>452</v>
      </c>
      <c r="B453" t="s">
        <v>468</v>
      </c>
      <c r="C453" t="s">
        <v>27</v>
      </c>
      <c r="D453" s="1">
        <v>297.5</v>
      </c>
      <c r="E453" s="1">
        <v>308.60000000000002</v>
      </c>
      <c r="F453" s="2">
        <v>1440</v>
      </c>
      <c r="G453" s="1">
        <f>2*PI()*Predictive_Maintenance_Data[[#This Row],[Rotational speed '[rpm']]]/60</f>
        <v>150.79644737231007</v>
      </c>
      <c r="H453" s="1">
        <v>46.1</v>
      </c>
      <c r="I453" s="1">
        <f t="shared" si="7"/>
        <v>11.100000000000023</v>
      </c>
      <c r="J453" s="1">
        <f>Predictive_Maintenance_Data[[#This Row],[Torque '[Nm']]]*Predictive_Maintenance_Data[[#This Row],[Angular velocity '[rad/s']]]/1000</f>
        <v>6.9517162238634942</v>
      </c>
      <c r="K453" s="2">
        <v>84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/>
      <c r="S453"/>
    </row>
    <row r="454" spans="1:19" x14ac:dyDescent="0.3">
      <c r="A454">
        <v>453</v>
      </c>
      <c r="B454" t="s">
        <v>469</v>
      </c>
      <c r="C454" t="s">
        <v>15</v>
      </c>
      <c r="D454" s="1">
        <v>297.39999999999998</v>
      </c>
      <c r="E454" s="1">
        <v>308.60000000000002</v>
      </c>
      <c r="F454" s="2">
        <v>1643</v>
      </c>
      <c r="G454" s="1">
        <f>2*PI()*Predictive_Maintenance_Data[[#This Row],[Rotational speed '[rpm']]]/60</f>
        <v>172.054557661601</v>
      </c>
      <c r="H454" s="1">
        <v>31</v>
      </c>
      <c r="I454" s="1">
        <f t="shared" si="7"/>
        <v>11.200000000000045</v>
      </c>
      <c r="J454" s="1">
        <f>Predictive_Maintenance_Data[[#This Row],[Torque '[Nm']]]*Predictive_Maintenance_Data[[#This Row],[Angular velocity '[rad/s']]]/1000</f>
        <v>5.3336912875096303</v>
      </c>
      <c r="K454" s="2">
        <v>89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/>
      <c r="S454"/>
    </row>
    <row r="455" spans="1:19" x14ac:dyDescent="0.3">
      <c r="A455">
        <v>454</v>
      </c>
      <c r="B455" t="s">
        <v>470</v>
      </c>
      <c r="C455" t="s">
        <v>17</v>
      </c>
      <c r="D455" s="1">
        <v>297.39999999999998</v>
      </c>
      <c r="E455" s="1">
        <v>308.7</v>
      </c>
      <c r="F455" s="2">
        <v>1510</v>
      </c>
      <c r="G455" s="1">
        <f>2*PI()*Predictive_Maintenance_Data[[#This Row],[Rotational speed '[rpm']]]/60</f>
        <v>158.12683023068624</v>
      </c>
      <c r="H455" s="1">
        <v>36.200000000000003</v>
      </c>
      <c r="I455" s="1">
        <f t="shared" si="7"/>
        <v>11.300000000000011</v>
      </c>
      <c r="J455" s="1">
        <f>Predictive_Maintenance_Data[[#This Row],[Torque '[Nm']]]*Predictive_Maintenance_Data[[#This Row],[Angular velocity '[rad/s']]]/1000</f>
        <v>5.7241912543508429</v>
      </c>
      <c r="K455" s="2">
        <v>92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/>
      <c r="S455"/>
    </row>
    <row r="456" spans="1:19" x14ac:dyDescent="0.3">
      <c r="A456">
        <v>455</v>
      </c>
      <c r="B456" t="s">
        <v>471</v>
      </c>
      <c r="C456" t="s">
        <v>17</v>
      </c>
      <c r="D456" s="1">
        <v>297.39999999999998</v>
      </c>
      <c r="E456" s="1">
        <v>308.7</v>
      </c>
      <c r="F456" s="2">
        <v>1468</v>
      </c>
      <c r="G456" s="1">
        <f>2*PI()*Predictive_Maintenance_Data[[#This Row],[Rotational speed '[rpm']]]/60</f>
        <v>153.72860051566056</v>
      </c>
      <c r="H456" s="1">
        <v>46.6</v>
      </c>
      <c r="I456" s="1">
        <f t="shared" si="7"/>
        <v>11.300000000000011</v>
      </c>
      <c r="J456" s="1">
        <f>Predictive_Maintenance_Data[[#This Row],[Torque '[Nm']]]*Predictive_Maintenance_Data[[#This Row],[Angular velocity '[rad/s']]]/1000</f>
        <v>7.163752784029783</v>
      </c>
      <c r="K456" s="2">
        <v>94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/>
      <c r="S456"/>
    </row>
    <row r="457" spans="1:19" x14ac:dyDescent="0.3">
      <c r="A457">
        <v>456</v>
      </c>
      <c r="B457" t="s">
        <v>472</v>
      </c>
      <c r="C457" t="s">
        <v>17</v>
      </c>
      <c r="D457" s="1">
        <v>297.39999999999998</v>
      </c>
      <c r="E457" s="1">
        <v>308.7</v>
      </c>
      <c r="F457" s="2">
        <v>1429</v>
      </c>
      <c r="G457" s="1">
        <f>2*PI()*Predictive_Maintenance_Data[[#This Row],[Rotational speed '[rpm']]]/60</f>
        <v>149.64453006599382</v>
      </c>
      <c r="H457" s="1">
        <v>57.4</v>
      </c>
      <c r="I457" s="1">
        <f t="shared" si="7"/>
        <v>11.300000000000011</v>
      </c>
      <c r="J457" s="1">
        <f>Predictive_Maintenance_Data[[#This Row],[Torque '[Nm']]]*Predictive_Maintenance_Data[[#This Row],[Angular velocity '[rad/s']]]/1000</f>
        <v>8.5895960257880457</v>
      </c>
      <c r="K457" s="2">
        <v>96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/>
      <c r="S457"/>
    </row>
    <row r="458" spans="1:19" x14ac:dyDescent="0.3">
      <c r="A458">
        <v>457</v>
      </c>
      <c r="B458" t="s">
        <v>473</v>
      </c>
      <c r="C458" t="s">
        <v>27</v>
      </c>
      <c r="D458" s="1">
        <v>297.3</v>
      </c>
      <c r="E458" s="1">
        <v>308.7</v>
      </c>
      <c r="F458" s="2">
        <v>1478</v>
      </c>
      <c r="G458" s="1">
        <f>2*PI()*Predictive_Maintenance_Data[[#This Row],[Rotational speed '[rpm']]]/60</f>
        <v>154.77579806685713</v>
      </c>
      <c r="H458" s="1">
        <v>47.6</v>
      </c>
      <c r="I458" s="1">
        <f t="shared" si="7"/>
        <v>11.399999999999977</v>
      </c>
      <c r="J458" s="1">
        <f>Predictive_Maintenance_Data[[#This Row],[Torque '[Nm']]]*Predictive_Maintenance_Data[[#This Row],[Angular velocity '[rad/s']]]/1000</f>
        <v>7.3673279879823994</v>
      </c>
      <c r="K458" s="2">
        <v>98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/>
      <c r="S458"/>
    </row>
    <row r="459" spans="1:19" x14ac:dyDescent="0.3">
      <c r="A459">
        <v>458</v>
      </c>
      <c r="B459" t="s">
        <v>474</v>
      </c>
      <c r="C459" t="s">
        <v>17</v>
      </c>
      <c r="D459" s="1">
        <v>297.39999999999998</v>
      </c>
      <c r="E459" s="1">
        <v>308.60000000000002</v>
      </c>
      <c r="F459" s="2">
        <v>1276</v>
      </c>
      <c r="G459" s="1">
        <f>2*PI()*Predictive_Maintenance_Data[[#This Row],[Rotational speed '[rpm']]]/60</f>
        <v>133.62240753268586</v>
      </c>
      <c r="H459" s="1">
        <v>53.6</v>
      </c>
      <c r="I459" s="1">
        <f t="shared" si="7"/>
        <v>11.200000000000045</v>
      </c>
      <c r="J459" s="1">
        <f>Predictive_Maintenance_Data[[#This Row],[Torque '[Nm']]]*Predictive_Maintenance_Data[[#This Row],[Angular velocity '[rad/s']]]/1000</f>
        <v>7.1621610437519623</v>
      </c>
      <c r="K459" s="2">
        <v>103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/>
      <c r="S459"/>
    </row>
    <row r="460" spans="1:19" x14ac:dyDescent="0.3">
      <c r="A460">
        <v>459</v>
      </c>
      <c r="B460" t="s">
        <v>475</v>
      </c>
      <c r="C460" t="s">
        <v>17</v>
      </c>
      <c r="D460" s="1">
        <v>297.3</v>
      </c>
      <c r="E460" s="1">
        <v>308.60000000000002</v>
      </c>
      <c r="F460" s="2">
        <v>1486</v>
      </c>
      <c r="G460" s="1">
        <f>2*PI()*Predictive_Maintenance_Data[[#This Row],[Rotational speed '[rpm']]]/60</f>
        <v>155.61355610781442</v>
      </c>
      <c r="H460" s="1">
        <v>42.6</v>
      </c>
      <c r="I460" s="1">
        <f t="shared" si="7"/>
        <v>11.300000000000011</v>
      </c>
      <c r="J460" s="1">
        <f>Predictive_Maintenance_Data[[#This Row],[Torque '[Nm']]]*Predictive_Maintenance_Data[[#This Row],[Angular velocity '[rad/s']]]/1000</f>
        <v>6.6291374901928952</v>
      </c>
      <c r="K460" s="2">
        <v>105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/>
      <c r="S460"/>
    </row>
    <row r="461" spans="1:19" x14ac:dyDescent="0.3">
      <c r="A461">
        <v>460</v>
      </c>
      <c r="B461" t="s">
        <v>476</v>
      </c>
      <c r="C461" t="s">
        <v>17</v>
      </c>
      <c r="D461" s="1">
        <v>297.39999999999998</v>
      </c>
      <c r="E461" s="1">
        <v>308.60000000000002</v>
      </c>
      <c r="F461" s="2">
        <v>1476</v>
      </c>
      <c r="G461" s="1">
        <f>2*PI()*Predictive_Maintenance_Data[[#This Row],[Rotational speed '[rpm']]]/60</f>
        <v>154.56635855661781</v>
      </c>
      <c r="H461" s="1">
        <v>42.3</v>
      </c>
      <c r="I461" s="1">
        <f t="shared" si="7"/>
        <v>11.200000000000045</v>
      </c>
      <c r="J461" s="1">
        <f>Predictive_Maintenance_Data[[#This Row],[Torque '[Nm']]]*Predictive_Maintenance_Data[[#This Row],[Angular velocity '[rad/s']]]/1000</f>
        <v>6.5381569669449329</v>
      </c>
      <c r="K461" s="2">
        <v>107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/>
      <c r="S461"/>
    </row>
    <row r="462" spans="1:19" x14ac:dyDescent="0.3">
      <c r="A462">
        <v>461</v>
      </c>
      <c r="B462" t="s">
        <v>477</v>
      </c>
      <c r="C462" t="s">
        <v>27</v>
      </c>
      <c r="D462" s="1">
        <v>297.3</v>
      </c>
      <c r="E462" s="1">
        <v>308.60000000000002</v>
      </c>
      <c r="F462" s="2">
        <v>1431</v>
      </c>
      <c r="G462" s="1">
        <f>2*PI()*Predictive_Maintenance_Data[[#This Row],[Rotational speed '[rpm']]]/60</f>
        <v>149.85396957623314</v>
      </c>
      <c r="H462" s="1">
        <v>42</v>
      </c>
      <c r="I462" s="1">
        <f t="shared" si="7"/>
        <v>11.300000000000011</v>
      </c>
      <c r="J462" s="1">
        <f>Predictive_Maintenance_Data[[#This Row],[Torque '[Nm']]]*Predictive_Maintenance_Data[[#This Row],[Angular velocity '[rad/s']]]/1000</f>
        <v>6.2938667222017921</v>
      </c>
      <c r="K462" s="2">
        <v>109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/>
      <c r="S462"/>
    </row>
    <row r="463" spans="1:19" x14ac:dyDescent="0.3">
      <c r="A463">
        <v>462</v>
      </c>
      <c r="B463" t="s">
        <v>478</v>
      </c>
      <c r="C463" t="s">
        <v>17</v>
      </c>
      <c r="D463" s="1">
        <v>297.39999999999998</v>
      </c>
      <c r="E463" s="1">
        <v>308.7</v>
      </c>
      <c r="F463" s="2">
        <v>1402</v>
      </c>
      <c r="G463" s="1">
        <f>2*PI()*Predictive_Maintenance_Data[[#This Row],[Rotational speed '[rpm']]]/60</f>
        <v>146.817096677763</v>
      </c>
      <c r="H463" s="1">
        <v>40.200000000000003</v>
      </c>
      <c r="I463" s="1">
        <f t="shared" si="7"/>
        <v>11.300000000000011</v>
      </c>
      <c r="J463" s="1">
        <f>Predictive_Maintenance_Data[[#This Row],[Torque '[Nm']]]*Predictive_Maintenance_Data[[#This Row],[Angular velocity '[rad/s']]]/1000</f>
        <v>5.9020472864460736</v>
      </c>
      <c r="K463" s="2">
        <v>114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/>
      <c r="S463"/>
    </row>
    <row r="464" spans="1:19" x14ac:dyDescent="0.3">
      <c r="A464">
        <v>463</v>
      </c>
      <c r="B464" t="s">
        <v>479</v>
      </c>
      <c r="C464" t="s">
        <v>17</v>
      </c>
      <c r="D464" s="1">
        <v>297.39999999999998</v>
      </c>
      <c r="E464" s="1">
        <v>308.7</v>
      </c>
      <c r="F464" s="2">
        <v>1433</v>
      </c>
      <c r="G464" s="1">
        <f>2*PI()*Predictive_Maintenance_Data[[#This Row],[Rotational speed '[rpm']]]/60</f>
        <v>150.06340908647243</v>
      </c>
      <c r="H464" s="1">
        <v>43.4</v>
      </c>
      <c r="I464" s="1">
        <f t="shared" si="7"/>
        <v>11.300000000000011</v>
      </c>
      <c r="J464" s="1">
        <f>Predictive_Maintenance_Data[[#This Row],[Torque '[Nm']]]*Predictive_Maintenance_Data[[#This Row],[Angular velocity '[rad/s']]]/1000</f>
        <v>6.5127519543529031</v>
      </c>
      <c r="K464" s="2">
        <v>116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/>
      <c r="S464"/>
    </row>
    <row r="465" spans="1:19" x14ac:dyDescent="0.3">
      <c r="A465">
        <v>464</v>
      </c>
      <c r="B465" t="s">
        <v>480</v>
      </c>
      <c r="C465" t="s">
        <v>17</v>
      </c>
      <c r="D465" s="1">
        <v>297.39999999999998</v>
      </c>
      <c r="E465" s="1">
        <v>308.7</v>
      </c>
      <c r="F465" s="2">
        <v>2874</v>
      </c>
      <c r="G465" s="1">
        <f>2*PI()*Predictive_Maintenance_Data[[#This Row],[Rotational speed '[rpm']]]/60</f>
        <v>300.96457621390221</v>
      </c>
      <c r="H465" s="1">
        <v>4.2</v>
      </c>
      <c r="I465" s="1">
        <f t="shared" si="7"/>
        <v>11.300000000000011</v>
      </c>
      <c r="J465" s="1">
        <f>Predictive_Maintenance_Data[[#This Row],[Torque '[Nm']]]*Predictive_Maintenance_Data[[#This Row],[Angular velocity '[rad/s']]]/1000</f>
        <v>1.2640512200983893</v>
      </c>
      <c r="K465" s="2">
        <v>118</v>
      </c>
      <c r="L465" s="2">
        <v>1</v>
      </c>
      <c r="M465" s="2">
        <v>0</v>
      </c>
      <c r="N465" s="2">
        <v>0</v>
      </c>
      <c r="O465" s="2">
        <v>1</v>
      </c>
      <c r="P465" s="2">
        <v>0</v>
      </c>
      <c r="Q465" s="2">
        <v>0</v>
      </c>
      <c r="R465"/>
      <c r="S465"/>
    </row>
    <row r="466" spans="1:19" x14ac:dyDescent="0.3">
      <c r="A466">
        <v>465</v>
      </c>
      <c r="B466" t="s">
        <v>481</v>
      </c>
      <c r="C466" t="s">
        <v>17</v>
      </c>
      <c r="D466" s="1">
        <v>297.3</v>
      </c>
      <c r="E466" s="1">
        <v>308.60000000000002</v>
      </c>
      <c r="F466" s="2">
        <v>1511</v>
      </c>
      <c r="G466" s="1">
        <f>2*PI()*Predictive_Maintenance_Data[[#This Row],[Rotational speed '[rpm']]]/60</f>
        <v>158.23154998580591</v>
      </c>
      <c r="H466" s="1">
        <v>35.700000000000003</v>
      </c>
      <c r="I466" s="1">
        <f t="shared" si="7"/>
        <v>11.300000000000011</v>
      </c>
      <c r="J466" s="1">
        <f>Predictive_Maintenance_Data[[#This Row],[Torque '[Nm']]]*Predictive_Maintenance_Data[[#This Row],[Angular velocity '[rad/s']]]/1000</f>
        <v>5.6488663344932712</v>
      </c>
      <c r="K466" s="2">
        <v>120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/>
      <c r="S466"/>
    </row>
    <row r="467" spans="1:19" x14ac:dyDescent="0.3">
      <c r="A467">
        <v>466</v>
      </c>
      <c r="B467" t="s">
        <v>482</v>
      </c>
      <c r="C467" t="s">
        <v>15</v>
      </c>
      <c r="D467" s="1">
        <v>297.3</v>
      </c>
      <c r="E467" s="1">
        <v>308.60000000000002</v>
      </c>
      <c r="F467" s="2">
        <v>1456</v>
      </c>
      <c r="G467" s="1">
        <f>2*PI()*Predictive_Maintenance_Data[[#This Row],[Rotational speed '[rpm']]]/60</f>
        <v>152.47196345422464</v>
      </c>
      <c r="H467" s="1">
        <v>42.9</v>
      </c>
      <c r="I467" s="1">
        <f t="shared" si="7"/>
        <v>11.300000000000011</v>
      </c>
      <c r="J467" s="1">
        <f>Predictive_Maintenance_Data[[#This Row],[Torque '[Nm']]]*Predictive_Maintenance_Data[[#This Row],[Angular velocity '[rad/s']]]/1000</f>
        <v>6.5410472321862363</v>
      </c>
      <c r="K467" s="2">
        <v>122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/>
      <c r="S467"/>
    </row>
    <row r="468" spans="1:19" x14ac:dyDescent="0.3">
      <c r="A468">
        <v>467</v>
      </c>
      <c r="B468" t="s">
        <v>483</v>
      </c>
      <c r="C468" t="s">
        <v>17</v>
      </c>
      <c r="D468" s="1">
        <v>297.2</v>
      </c>
      <c r="E468" s="1">
        <v>308.5</v>
      </c>
      <c r="F468" s="2">
        <v>1550</v>
      </c>
      <c r="G468" s="1">
        <f>2*PI()*Predictive_Maintenance_Data[[#This Row],[Rotational speed '[rpm']]]/60</f>
        <v>162.31562043547265</v>
      </c>
      <c r="H468" s="1">
        <v>41.5</v>
      </c>
      <c r="I468" s="1">
        <f t="shared" si="7"/>
        <v>11.300000000000011</v>
      </c>
      <c r="J468" s="1">
        <f>Predictive_Maintenance_Data[[#This Row],[Torque '[Nm']]]*Predictive_Maintenance_Data[[#This Row],[Angular velocity '[rad/s']]]/1000</f>
        <v>6.736098248072115</v>
      </c>
      <c r="K468" s="2">
        <v>125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/>
      <c r="S468"/>
    </row>
    <row r="469" spans="1:19" x14ac:dyDescent="0.3">
      <c r="A469">
        <v>468</v>
      </c>
      <c r="B469" t="s">
        <v>484</v>
      </c>
      <c r="C469" t="s">
        <v>17</v>
      </c>
      <c r="D469" s="1">
        <v>297.2</v>
      </c>
      <c r="E469" s="1">
        <v>308.5</v>
      </c>
      <c r="F469" s="2">
        <v>2182</v>
      </c>
      <c r="G469" s="1">
        <f>2*PI()*Predictive_Maintenance_Data[[#This Row],[Rotational speed '[rpm']]]/60</f>
        <v>228.4985056710976</v>
      </c>
      <c r="H469" s="1">
        <v>16.5</v>
      </c>
      <c r="I469" s="1">
        <f t="shared" si="7"/>
        <v>11.300000000000011</v>
      </c>
      <c r="J469" s="1">
        <f>Predictive_Maintenance_Data[[#This Row],[Torque '[Nm']]]*Predictive_Maintenance_Data[[#This Row],[Angular velocity '[rad/s']]]/1000</f>
        <v>3.7702253435731103</v>
      </c>
      <c r="K469" s="2">
        <v>127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/>
      <c r="S469"/>
    </row>
    <row r="470" spans="1:19" x14ac:dyDescent="0.3">
      <c r="A470">
        <v>469</v>
      </c>
      <c r="B470" t="s">
        <v>485</v>
      </c>
      <c r="C470" t="s">
        <v>17</v>
      </c>
      <c r="D470" s="1">
        <v>297.3</v>
      </c>
      <c r="E470" s="1">
        <v>308.7</v>
      </c>
      <c r="F470" s="2">
        <v>1619</v>
      </c>
      <c r="G470" s="1">
        <f>2*PI()*Predictive_Maintenance_Data[[#This Row],[Rotational speed '[rpm']]]/60</f>
        <v>169.54128353872918</v>
      </c>
      <c r="H470" s="1">
        <v>31.6</v>
      </c>
      <c r="I470" s="1">
        <f t="shared" si="7"/>
        <v>11.399999999999977</v>
      </c>
      <c r="J470" s="1">
        <f>Predictive_Maintenance_Data[[#This Row],[Torque '[Nm']]]*Predictive_Maintenance_Data[[#This Row],[Angular velocity '[rad/s']]]/1000</f>
        <v>5.357504559823842</v>
      </c>
      <c r="K470" s="2">
        <v>129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/>
      <c r="S470"/>
    </row>
    <row r="471" spans="1:19" x14ac:dyDescent="0.3">
      <c r="A471">
        <v>470</v>
      </c>
      <c r="B471" t="s">
        <v>486</v>
      </c>
      <c r="C471" t="s">
        <v>15</v>
      </c>
      <c r="D471" s="1">
        <v>297.3</v>
      </c>
      <c r="E471" s="1">
        <v>308.8</v>
      </c>
      <c r="F471" s="2">
        <v>1586</v>
      </c>
      <c r="G471" s="1">
        <f>2*PI()*Predictive_Maintenance_Data[[#This Row],[Rotational speed '[rpm']]]/60</f>
        <v>166.0855316197804</v>
      </c>
      <c r="H471" s="1">
        <v>32.700000000000003</v>
      </c>
      <c r="I471" s="1">
        <f t="shared" si="7"/>
        <v>11.5</v>
      </c>
      <c r="J471" s="1">
        <f>Predictive_Maintenance_Data[[#This Row],[Torque '[Nm']]]*Predictive_Maintenance_Data[[#This Row],[Angular velocity '[rad/s']]]/1000</f>
        <v>5.4309968839668192</v>
      </c>
      <c r="K471" s="2">
        <v>131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/>
      <c r="S471"/>
    </row>
    <row r="472" spans="1:19" x14ac:dyDescent="0.3">
      <c r="A472">
        <v>471</v>
      </c>
      <c r="B472" t="s">
        <v>487</v>
      </c>
      <c r="C472" t="s">
        <v>27</v>
      </c>
      <c r="D472" s="1">
        <v>297.3</v>
      </c>
      <c r="E472" s="1">
        <v>308.8</v>
      </c>
      <c r="F472" s="2">
        <v>1499</v>
      </c>
      <c r="G472" s="1">
        <f>2*PI()*Predictive_Maintenance_Data[[#This Row],[Rotational speed '[rpm']]]/60</f>
        <v>156.97491292436999</v>
      </c>
      <c r="H472" s="1">
        <v>44.2</v>
      </c>
      <c r="I472" s="1">
        <f t="shared" si="7"/>
        <v>11.5</v>
      </c>
      <c r="J472" s="1">
        <f>Predictive_Maintenance_Data[[#This Row],[Torque '[Nm']]]*Predictive_Maintenance_Data[[#This Row],[Angular velocity '[rad/s']]]/1000</f>
        <v>6.9382911512571539</v>
      </c>
      <c r="K472" s="2">
        <v>134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/>
      <c r="S472"/>
    </row>
    <row r="473" spans="1:19" x14ac:dyDescent="0.3">
      <c r="A473">
        <v>472</v>
      </c>
      <c r="B473" t="s">
        <v>488</v>
      </c>
      <c r="C473" t="s">
        <v>27</v>
      </c>
      <c r="D473" s="1">
        <v>297.3</v>
      </c>
      <c r="E473" s="1">
        <v>308.8</v>
      </c>
      <c r="F473" s="2">
        <v>1419</v>
      </c>
      <c r="G473" s="1">
        <f>2*PI()*Predictive_Maintenance_Data[[#This Row],[Rotational speed '[rpm']]]/60</f>
        <v>148.59733251479722</v>
      </c>
      <c r="H473" s="1">
        <v>42.4</v>
      </c>
      <c r="I473" s="1">
        <f t="shared" si="7"/>
        <v>11.5</v>
      </c>
      <c r="J473" s="1">
        <f>Predictive_Maintenance_Data[[#This Row],[Torque '[Nm']]]*Predictive_Maintenance_Data[[#This Row],[Angular velocity '[rad/s']]]/1000</f>
        <v>6.3005268986274015</v>
      </c>
      <c r="K473" s="2">
        <v>139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/>
      <c r="S473"/>
    </row>
    <row r="474" spans="1:19" x14ac:dyDescent="0.3">
      <c r="A474">
        <v>473</v>
      </c>
      <c r="B474" t="s">
        <v>489</v>
      </c>
      <c r="C474" t="s">
        <v>15</v>
      </c>
      <c r="D474" s="1">
        <v>297.39999999999998</v>
      </c>
      <c r="E474" s="1">
        <v>309</v>
      </c>
      <c r="F474" s="2">
        <v>1497</v>
      </c>
      <c r="G474" s="1">
        <f>2*PI()*Predictive_Maintenance_Data[[#This Row],[Rotational speed '[rpm']]]/60</f>
        <v>156.76547341413067</v>
      </c>
      <c r="H474" s="1">
        <v>41.8</v>
      </c>
      <c r="I474" s="1">
        <f t="shared" si="7"/>
        <v>11.600000000000023</v>
      </c>
      <c r="J474" s="1">
        <f>Predictive_Maintenance_Data[[#This Row],[Torque '[Nm']]]*Predictive_Maintenance_Data[[#This Row],[Angular velocity '[rad/s']]]/1000</f>
        <v>6.552796788710662</v>
      </c>
      <c r="K474" s="2">
        <v>144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/>
      <c r="S474"/>
    </row>
    <row r="475" spans="1:19" x14ac:dyDescent="0.3">
      <c r="A475">
        <v>474</v>
      </c>
      <c r="B475" t="s">
        <v>490</v>
      </c>
      <c r="C475" t="s">
        <v>15</v>
      </c>
      <c r="D475" s="1">
        <v>297.39999999999998</v>
      </c>
      <c r="E475" s="1">
        <v>309</v>
      </c>
      <c r="F475" s="2">
        <v>1520</v>
      </c>
      <c r="G475" s="1">
        <f>2*PI()*Predictive_Maintenance_Data[[#This Row],[Rotational speed '[rpm']]]/60</f>
        <v>159.17402778188287</v>
      </c>
      <c r="H475" s="1">
        <v>37</v>
      </c>
      <c r="I475" s="1">
        <f t="shared" si="7"/>
        <v>11.600000000000023</v>
      </c>
      <c r="J475" s="1">
        <f>Predictive_Maintenance_Data[[#This Row],[Torque '[Nm']]]*Predictive_Maintenance_Data[[#This Row],[Angular velocity '[rad/s']]]/1000</f>
        <v>5.889439027929666</v>
      </c>
      <c r="K475" s="2">
        <v>147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/>
      <c r="S475"/>
    </row>
    <row r="476" spans="1:19" x14ac:dyDescent="0.3">
      <c r="A476">
        <v>475</v>
      </c>
      <c r="B476" t="s">
        <v>491</v>
      </c>
      <c r="C476" t="s">
        <v>17</v>
      </c>
      <c r="D476" s="1">
        <v>297.39999999999998</v>
      </c>
      <c r="E476" s="1">
        <v>309.10000000000002</v>
      </c>
      <c r="F476" s="2">
        <v>1478</v>
      </c>
      <c r="G476" s="1">
        <f>2*PI()*Predictive_Maintenance_Data[[#This Row],[Rotational speed '[rpm']]]/60</f>
        <v>154.77579806685713</v>
      </c>
      <c r="H476" s="1">
        <v>49.8</v>
      </c>
      <c r="I476" s="1">
        <f t="shared" si="7"/>
        <v>11.700000000000045</v>
      </c>
      <c r="J476" s="1">
        <f>Predictive_Maintenance_Data[[#This Row],[Torque '[Nm']]]*Predictive_Maintenance_Data[[#This Row],[Angular velocity '[rad/s']]]/1000</f>
        <v>7.7078347437294852</v>
      </c>
      <c r="K476" s="2">
        <v>150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/>
      <c r="S476"/>
    </row>
    <row r="477" spans="1:19" x14ac:dyDescent="0.3">
      <c r="A477">
        <v>476</v>
      </c>
      <c r="B477" t="s">
        <v>492</v>
      </c>
      <c r="C477" t="s">
        <v>17</v>
      </c>
      <c r="D477" s="1">
        <v>297.39999999999998</v>
      </c>
      <c r="E477" s="1">
        <v>309.10000000000002</v>
      </c>
      <c r="F477" s="2">
        <v>1380</v>
      </c>
      <c r="G477" s="1">
        <f>2*PI()*Predictive_Maintenance_Data[[#This Row],[Rotational speed '[rpm']]]/60</f>
        <v>144.5132620651305</v>
      </c>
      <c r="H477" s="1">
        <v>41.1</v>
      </c>
      <c r="I477" s="1">
        <f t="shared" si="7"/>
        <v>11.700000000000045</v>
      </c>
      <c r="J477" s="1">
        <f>Predictive_Maintenance_Data[[#This Row],[Torque '[Nm']]]*Predictive_Maintenance_Data[[#This Row],[Angular velocity '[rad/s']]]/1000</f>
        <v>5.9394950708768635</v>
      </c>
      <c r="K477" s="2">
        <v>152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/>
      <c r="S477"/>
    </row>
    <row r="478" spans="1:19" x14ac:dyDescent="0.3">
      <c r="A478">
        <v>477</v>
      </c>
      <c r="B478" t="s">
        <v>493</v>
      </c>
      <c r="C478" t="s">
        <v>17</v>
      </c>
      <c r="D478" s="1">
        <v>297.39999999999998</v>
      </c>
      <c r="E478" s="1">
        <v>309</v>
      </c>
      <c r="F478" s="2">
        <v>1570</v>
      </c>
      <c r="G478" s="1">
        <f>2*PI()*Predictive_Maintenance_Data[[#This Row],[Rotational speed '[rpm']]]/60</f>
        <v>164.41001553786586</v>
      </c>
      <c r="H478" s="1">
        <v>37.9</v>
      </c>
      <c r="I478" s="1">
        <f t="shared" si="7"/>
        <v>11.600000000000023</v>
      </c>
      <c r="J478" s="1">
        <f>Predictive_Maintenance_Data[[#This Row],[Torque '[Nm']]]*Predictive_Maintenance_Data[[#This Row],[Angular velocity '[rad/s']]]/1000</f>
        <v>6.2311395888851155</v>
      </c>
      <c r="K478" s="2">
        <v>154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/>
      <c r="S478"/>
    </row>
    <row r="479" spans="1:19" x14ac:dyDescent="0.3">
      <c r="A479">
        <v>478</v>
      </c>
      <c r="B479" t="s">
        <v>494</v>
      </c>
      <c r="C479" t="s">
        <v>27</v>
      </c>
      <c r="D479" s="1">
        <v>297.39999999999998</v>
      </c>
      <c r="E479" s="1">
        <v>309</v>
      </c>
      <c r="F479" s="2">
        <v>1468</v>
      </c>
      <c r="G479" s="1">
        <f>2*PI()*Predictive_Maintenance_Data[[#This Row],[Rotational speed '[rpm']]]/60</f>
        <v>153.72860051566056</v>
      </c>
      <c r="H479" s="1">
        <v>41.4</v>
      </c>
      <c r="I479" s="1">
        <f t="shared" si="7"/>
        <v>11.600000000000023</v>
      </c>
      <c r="J479" s="1">
        <f>Predictive_Maintenance_Data[[#This Row],[Torque '[Nm']]]*Predictive_Maintenance_Data[[#This Row],[Angular velocity '[rad/s']]]/1000</f>
        <v>6.364364061348347</v>
      </c>
      <c r="K479" s="2">
        <v>156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/>
      <c r="S479"/>
    </row>
    <row r="480" spans="1:19" x14ac:dyDescent="0.3">
      <c r="A480">
        <v>479</v>
      </c>
      <c r="B480" t="s">
        <v>495</v>
      </c>
      <c r="C480" t="s">
        <v>17</v>
      </c>
      <c r="D480" s="1">
        <v>297.39999999999998</v>
      </c>
      <c r="E480" s="1">
        <v>309</v>
      </c>
      <c r="F480" s="2">
        <v>1833</v>
      </c>
      <c r="G480" s="1">
        <f>2*PI()*Predictive_Maintenance_Data[[#This Row],[Rotational speed '[rpm']]]/60</f>
        <v>191.95131113433635</v>
      </c>
      <c r="H480" s="1">
        <v>22.6</v>
      </c>
      <c r="I480" s="1">
        <f t="shared" si="7"/>
        <v>11.600000000000023</v>
      </c>
      <c r="J480" s="1">
        <f>Predictive_Maintenance_Data[[#This Row],[Torque '[Nm']]]*Predictive_Maintenance_Data[[#This Row],[Angular velocity '[rad/s']]]/1000</f>
        <v>4.3380996316360019</v>
      </c>
      <c r="K480" s="2">
        <v>161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/>
      <c r="S480"/>
    </row>
    <row r="481" spans="1:19" x14ac:dyDescent="0.3">
      <c r="A481">
        <v>480</v>
      </c>
      <c r="B481" t="s">
        <v>496</v>
      </c>
      <c r="C481" t="s">
        <v>15</v>
      </c>
      <c r="D481" s="1">
        <v>297.39999999999998</v>
      </c>
      <c r="E481" s="1">
        <v>308.89999999999998</v>
      </c>
      <c r="F481" s="2">
        <v>1323</v>
      </c>
      <c r="G481" s="1">
        <f>2*PI()*Predictive_Maintenance_Data[[#This Row],[Rotational speed '[rpm']]]/60</f>
        <v>138.54423602330988</v>
      </c>
      <c r="H481" s="1">
        <v>57.3</v>
      </c>
      <c r="I481" s="1">
        <f t="shared" si="7"/>
        <v>11.5</v>
      </c>
      <c r="J481" s="1">
        <f>Predictive_Maintenance_Data[[#This Row],[Torque '[Nm']]]*Predictive_Maintenance_Data[[#This Row],[Angular velocity '[rad/s']]]/1000</f>
        <v>7.938584724135656</v>
      </c>
      <c r="K481" s="2">
        <v>163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/>
      <c r="S481"/>
    </row>
    <row r="482" spans="1:19" x14ac:dyDescent="0.3">
      <c r="A482">
        <v>481</v>
      </c>
      <c r="B482" t="s">
        <v>497</v>
      </c>
      <c r="C482" t="s">
        <v>17</v>
      </c>
      <c r="D482" s="1">
        <v>297.39999999999998</v>
      </c>
      <c r="E482" s="1">
        <v>309</v>
      </c>
      <c r="F482" s="2">
        <v>1583</v>
      </c>
      <c r="G482" s="1">
        <f>2*PI()*Predictive_Maintenance_Data[[#This Row],[Rotational speed '[rpm']]]/60</f>
        <v>165.77137235442143</v>
      </c>
      <c r="H482" s="1">
        <v>32</v>
      </c>
      <c r="I482" s="1">
        <f t="shared" si="7"/>
        <v>11.600000000000023</v>
      </c>
      <c r="J482" s="1">
        <f>Predictive_Maintenance_Data[[#This Row],[Torque '[Nm']]]*Predictive_Maintenance_Data[[#This Row],[Angular velocity '[rad/s']]]/1000</f>
        <v>5.304683915341486</v>
      </c>
      <c r="K482" s="2">
        <v>166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/>
      <c r="S482"/>
    </row>
    <row r="483" spans="1:19" x14ac:dyDescent="0.3">
      <c r="A483">
        <v>482</v>
      </c>
      <c r="B483" t="s">
        <v>498</v>
      </c>
      <c r="C483" t="s">
        <v>15</v>
      </c>
      <c r="D483" s="1">
        <v>297.3</v>
      </c>
      <c r="E483" s="1">
        <v>309</v>
      </c>
      <c r="F483" s="2">
        <v>1556</v>
      </c>
      <c r="G483" s="1">
        <f>2*PI()*Predictive_Maintenance_Data[[#This Row],[Rotational speed '[rpm']]]/60</f>
        <v>162.94393896619061</v>
      </c>
      <c r="H483" s="1">
        <v>39.5</v>
      </c>
      <c r="I483" s="1">
        <f t="shared" si="7"/>
        <v>11.699999999999989</v>
      </c>
      <c r="J483" s="1">
        <f>Predictive_Maintenance_Data[[#This Row],[Torque '[Nm']]]*Predictive_Maintenance_Data[[#This Row],[Angular velocity '[rad/s']]]/1000</f>
        <v>6.4362855891645294</v>
      </c>
      <c r="K483" s="2">
        <v>168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/>
      <c r="S483"/>
    </row>
    <row r="484" spans="1:19" x14ac:dyDescent="0.3">
      <c r="A484">
        <v>483</v>
      </c>
      <c r="B484" t="s">
        <v>499</v>
      </c>
      <c r="C484" t="s">
        <v>17</v>
      </c>
      <c r="D484" s="1">
        <v>297.3</v>
      </c>
      <c r="E484" s="1">
        <v>309</v>
      </c>
      <c r="F484" s="2">
        <v>1548</v>
      </c>
      <c r="G484" s="1">
        <f>2*PI()*Predictive_Maintenance_Data[[#This Row],[Rotational speed '[rpm']]]/60</f>
        <v>162.10618092523333</v>
      </c>
      <c r="H484" s="1">
        <v>37.4</v>
      </c>
      <c r="I484" s="1">
        <f t="shared" si="7"/>
        <v>11.699999999999989</v>
      </c>
      <c r="J484" s="1">
        <f>Predictive_Maintenance_Data[[#This Row],[Torque '[Nm']]]*Predictive_Maintenance_Data[[#This Row],[Angular velocity '[rad/s']]]/1000</f>
        <v>6.0627711666037269</v>
      </c>
      <c r="K484" s="2">
        <v>171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/>
      <c r="S484"/>
    </row>
    <row r="485" spans="1:19" x14ac:dyDescent="0.3">
      <c r="A485">
        <v>484</v>
      </c>
      <c r="B485" t="s">
        <v>500</v>
      </c>
      <c r="C485" t="s">
        <v>17</v>
      </c>
      <c r="D485" s="1">
        <v>297.39999999999998</v>
      </c>
      <c r="E485" s="1">
        <v>309</v>
      </c>
      <c r="F485" s="2">
        <v>1324</v>
      </c>
      <c r="G485" s="1">
        <f>2*PI()*Predictive_Maintenance_Data[[#This Row],[Rotational speed '[rpm']]]/60</f>
        <v>138.64895577842952</v>
      </c>
      <c r="H485" s="1">
        <v>56.9</v>
      </c>
      <c r="I485" s="1">
        <f t="shared" si="7"/>
        <v>11.600000000000023</v>
      </c>
      <c r="J485" s="1">
        <f>Predictive_Maintenance_Data[[#This Row],[Torque '[Nm']]]*Predictive_Maintenance_Data[[#This Row],[Angular velocity '[rad/s']]]/1000</f>
        <v>7.88912558379264</v>
      </c>
      <c r="K485" s="2">
        <v>173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/>
      <c r="S485"/>
    </row>
    <row r="486" spans="1:19" x14ac:dyDescent="0.3">
      <c r="A486">
        <v>485</v>
      </c>
      <c r="B486" t="s">
        <v>501</v>
      </c>
      <c r="C486" t="s">
        <v>17</v>
      </c>
      <c r="D486" s="1">
        <v>297.39999999999998</v>
      </c>
      <c r="E486" s="1">
        <v>309</v>
      </c>
      <c r="F486" s="2">
        <v>1568</v>
      </c>
      <c r="G486" s="1">
        <f>2*PI()*Predictive_Maintenance_Data[[#This Row],[Rotational speed '[rpm']]]/60</f>
        <v>164.20057602762651</v>
      </c>
      <c r="H486" s="1">
        <v>33.700000000000003</v>
      </c>
      <c r="I486" s="1">
        <f t="shared" si="7"/>
        <v>11.600000000000023</v>
      </c>
      <c r="J486" s="1">
        <f>Predictive_Maintenance_Data[[#This Row],[Torque '[Nm']]]*Predictive_Maintenance_Data[[#This Row],[Angular velocity '[rad/s']]]/1000</f>
        <v>5.5335594121310141</v>
      </c>
      <c r="K486" s="2">
        <v>175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/>
      <c r="S486"/>
    </row>
    <row r="487" spans="1:19" x14ac:dyDescent="0.3">
      <c r="A487">
        <v>486</v>
      </c>
      <c r="B487" t="s">
        <v>502</v>
      </c>
      <c r="C487" t="s">
        <v>15</v>
      </c>
      <c r="D487" s="1">
        <v>297.39999999999998</v>
      </c>
      <c r="E487" s="1">
        <v>309</v>
      </c>
      <c r="F487" s="2">
        <v>1685</v>
      </c>
      <c r="G487" s="1">
        <f>2*PI()*Predictive_Maintenance_Data[[#This Row],[Rotational speed '[rpm']]]/60</f>
        <v>176.45278737662673</v>
      </c>
      <c r="H487" s="1">
        <v>30.7</v>
      </c>
      <c r="I487" s="1">
        <f t="shared" si="7"/>
        <v>11.600000000000023</v>
      </c>
      <c r="J487" s="1">
        <f>Predictive_Maintenance_Data[[#This Row],[Torque '[Nm']]]*Predictive_Maintenance_Data[[#This Row],[Angular velocity '[rad/s']]]/1000</f>
        <v>5.4171005724624397</v>
      </c>
      <c r="K487" s="2">
        <v>177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/>
      <c r="S487"/>
    </row>
    <row r="488" spans="1:19" x14ac:dyDescent="0.3">
      <c r="A488">
        <v>487</v>
      </c>
      <c r="B488" t="s">
        <v>503</v>
      </c>
      <c r="C488" t="s">
        <v>15</v>
      </c>
      <c r="D488" s="1">
        <v>297.39999999999998</v>
      </c>
      <c r="E488" s="1">
        <v>309.10000000000002</v>
      </c>
      <c r="F488" s="2">
        <v>1582</v>
      </c>
      <c r="G488" s="1">
        <f>2*PI()*Predictive_Maintenance_Data[[#This Row],[Rotational speed '[rpm']]]/60</f>
        <v>165.66665259930176</v>
      </c>
      <c r="H488" s="1">
        <v>35.9</v>
      </c>
      <c r="I488" s="1">
        <f t="shared" si="7"/>
        <v>11.700000000000045</v>
      </c>
      <c r="J488" s="1">
        <f>Predictive_Maintenance_Data[[#This Row],[Torque '[Nm']]]*Predictive_Maintenance_Data[[#This Row],[Angular velocity '[rad/s']]]/1000</f>
        <v>5.9474328283149323</v>
      </c>
      <c r="K488" s="2">
        <v>180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/>
      <c r="S488"/>
    </row>
    <row r="489" spans="1:19" x14ac:dyDescent="0.3">
      <c r="A489">
        <v>488</v>
      </c>
      <c r="B489" t="s">
        <v>504</v>
      </c>
      <c r="C489" t="s">
        <v>15</v>
      </c>
      <c r="D489" s="1">
        <v>297.39999999999998</v>
      </c>
      <c r="E489" s="1">
        <v>309.10000000000002</v>
      </c>
      <c r="F489" s="2">
        <v>1463</v>
      </c>
      <c r="G489" s="1">
        <f>2*PI()*Predictive_Maintenance_Data[[#This Row],[Rotational speed '[rpm']]]/60</f>
        <v>153.20500174006227</v>
      </c>
      <c r="H489" s="1">
        <v>35</v>
      </c>
      <c r="I489" s="1">
        <f t="shared" si="7"/>
        <v>11.700000000000045</v>
      </c>
      <c r="J489" s="1">
        <f>Predictive_Maintenance_Data[[#This Row],[Torque '[Nm']]]*Predictive_Maintenance_Data[[#This Row],[Angular velocity '[rad/s']]]/1000</f>
        <v>5.362175060902179</v>
      </c>
      <c r="K489" s="2">
        <v>183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/>
      <c r="S489"/>
    </row>
    <row r="490" spans="1:19" x14ac:dyDescent="0.3">
      <c r="A490">
        <v>489</v>
      </c>
      <c r="B490" t="s">
        <v>505</v>
      </c>
      <c r="C490" t="s">
        <v>17</v>
      </c>
      <c r="D490" s="1">
        <v>297.39999999999998</v>
      </c>
      <c r="E490" s="1">
        <v>309.2</v>
      </c>
      <c r="F490" s="2">
        <v>1584</v>
      </c>
      <c r="G490" s="1">
        <f>2*PI()*Predictive_Maintenance_Data[[#This Row],[Rotational speed '[rpm']]]/60</f>
        <v>165.87609210954108</v>
      </c>
      <c r="H490" s="1">
        <v>42.8</v>
      </c>
      <c r="I490" s="1">
        <f t="shared" si="7"/>
        <v>11.800000000000011</v>
      </c>
      <c r="J490" s="1">
        <f>Predictive_Maintenance_Data[[#This Row],[Torque '[Nm']]]*Predictive_Maintenance_Data[[#This Row],[Angular velocity '[rad/s']]]/1000</f>
        <v>7.0994967422883573</v>
      </c>
      <c r="K490" s="2">
        <v>186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/>
      <c r="S490"/>
    </row>
    <row r="491" spans="1:19" x14ac:dyDescent="0.3">
      <c r="A491">
        <v>490</v>
      </c>
      <c r="B491" t="s">
        <v>506</v>
      </c>
      <c r="C491" t="s">
        <v>15</v>
      </c>
      <c r="D491" s="1">
        <v>297.5</v>
      </c>
      <c r="E491" s="1">
        <v>309.2</v>
      </c>
      <c r="F491" s="2">
        <v>1347</v>
      </c>
      <c r="G491" s="1">
        <f>2*PI()*Predictive_Maintenance_Data[[#This Row],[Rotational speed '[rpm']]]/60</f>
        <v>141.05751014618173</v>
      </c>
      <c r="H491" s="1">
        <v>55.8</v>
      </c>
      <c r="I491" s="1">
        <f t="shared" si="7"/>
        <v>11.699999999999989</v>
      </c>
      <c r="J491" s="1">
        <f>Predictive_Maintenance_Data[[#This Row],[Torque '[Nm']]]*Predictive_Maintenance_Data[[#This Row],[Angular velocity '[rad/s']]]/1000</f>
        <v>7.8710090661569403</v>
      </c>
      <c r="K491" s="2">
        <v>188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/>
      <c r="S491"/>
    </row>
    <row r="492" spans="1:19" x14ac:dyDescent="0.3">
      <c r="A492">
        <v>491</v>
      </c>
      <c r="B492" t="s">
        <v>507</v>
      </c>
      <c r="C492" t="s">
        <v>17</v>
      </c>
      <c r="D492" s="1">
        <v>297.39999999999998</v>
      </c>
      <c r="E492" s="1">
        <v>309.2</v>
      </c>
      <c r="F492" s="2">
        <v>1459</v>
      </c>
      <c r="G492" s="1">
        <f>2*PI()*Predictive_Maintenance_Data[[#This Row],[Rotational speed '[rpm']]]/60</f>
        <v>152.7861227195836</v>
      </c>
      <c r="H492" s="1">
        <v>37.9</v>
      </c>
      <c r="I492" s="1">
        <f t="shared" si="7"/>
        <v>11.800000000000011</v>
      </c>
      <c r="J492" s="1">
        <f>Predictive_Maintenance_Data[[#This Row],[Torque '[Nm']]]*Predictive_Maintenance_Data[[#This Row],[Angular velocity '[rad/s']]]/1000</f>
        <v>5.790594051072218</v>
      </c>
      <c r="K492" s="2">
        <v>191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/>
      <c r="S492"/>
    </row>
    <row r="493" spans="1:19" x14ac:dyDescent="0.3">
      <c r="A493">
        <v>492</v>
      </c>
      <c r="B493" t="s">
        <v>508</v>
      </c>
      <c r="C493" t="s">
        <v>17</v>
      </c>
      <c r="D493" s="1">
        <v>297.39999999999998</v>
      </c>
      <c r="E493" s="1">
        <v>309.2</v>
      </c>
      <c r="F493" s="2">
        <v>1420</v>
      </c>
      <c r="G493" s="1">
        <f>2*PI()*Predictive_Maintenance_Data[[#This Row],[Rotational speed '[rpm']]]/60</f>
        <v>148.70205226991686</v>
      </c>
      <c r="H493" s="1">
        <v>45.6</v>
      </c>
      <c r="I493" s="1">
        <f t="shared" si="7"/>
        <v>11.800000000000011</v>
      </c>
      <c r="J493" s="1">
        <f>Predictive_Maintenance_Data[[#This Row],[Torque '[Nm']]]*Predictive_Maintenance_Data[[#This Row],[Angular velocity '[rad/s']]]/1000</f>
        <v>6.7808135835082091</v>
      </c>
      <c r="K493" s="2">
        <v>193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/>
      <c r="S493"/>
    </row>
    <row r="494" spans="1:19" x14ac:dyDescent="0.3">
      <c r="A494">
        <v>493</v>
      </c>
      <c r="B494" t="s">
        <v>509</v>
      </c>
      <c r="C494" t="s">
        <v>17</v>
      </c>
      <c r="D494" s="1">
        <v>297.5</v>
      </c>
      <c r="E494" s="1">
        <v>309.3</v>
      </c>
      <c r="F494" s="2">
        <v>1404</v>
      </c>
      <c r="G494" s="1">
        <f>2*PI()*Predictive_Maintenance_Data[[#This Row],[Rotational speed '[rpm']]]/60</f>
        <v>147.02653618800232</v>
      </c>
      <c r="H494" s="1">
        <v>43.5</v>
      </c>
      <c r="I494" s="1">
        <f t="shared" si="7"/>
        <v>11.800000000000011</v>
      </c>
      <c r="J494" s="1">
        <f>Predictive_Maintenance_Data[[#This Row],[Torque '[Nm']]]*Predictive_Maintenance_Data[[#This Row],[Angular velocity '[rad/s']]]/1000</f>
        <v>6.3956543241781008</v>
      </c>
      <c r="K494" s="2">
        <v>195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/>
      <c r="S494"/>
    </row>
    <row r="495" spans="1:19" x14ac:dyDescent="0.3">
      <c r="A495">
        <v>494</v>
      </c>
      <c r="B495" t="s">
        <v>510</v>
      </c>
      <c r="C495" t="s">
        <v>17</v>
      </c>
      <c r="D495" s="1">
        <v>297.5</v>
      </c>
      <c r="E495" s="1">
        <v>309.3</v>
      </c>
      <c r="F495" s="2">
        <v>1470</v>
      </c>
      <c r="G495" s="1">
        <f>2*PI()*Predictive_Maintenance_Data[[#This Row],[Rotational speed '[rpm']]]/60</f>
        <v>153.93804002589985</v>
      </c>
      <c r="H495" s="1">
        <v>38.799999999999997</v>
      </c>
      <c r="I495" s="1">
        <f t="shared" si="7"/>
        <v>11.800000000000011</v>
      </c>
      <c r="J495" s="1">
        <f>Predictive_Maintenance_Data[[#This Row],[Torque '[Nm']]]*Predictive_Maintenance_Data[[#This Row],[Angular velocity '[rad/s']]]/1000</f>
        <v>5.9727959530049137</v>
      </c>
      <c r="K495" s="2">
        <v>197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/>
      <c r="S495"/>
    </row>
    <row r="496" spans="1:19" x14ac:dyDescent="0.3">
      <c r="A496">
        <v>495</v>
      </c>
      <c r="B496" t="s">
        <v>511</v>
      </c>
      <c r="C496" t="s">
        <v>17</v>
      </c>
      <c r="D496" s="1">
        <v>297.60000000000002</v>
      </c>
      <c r="E496" s="1">
        <v>309.39999999999998</v>
      </c>
      <c r="F496" s="2">
        <v>1326</v>
      </c>
      <c r="G496" s="1">
        <f>2*PI()*Predictive_Maintenance_Data[[#This Row],[Rotational speed '[rpm']]]/60</f>
        <v>138.85839528866885</v>
      </c>
      <c r="H496" s="1">
        <v>49.8</v>
      </c>
      <c r="I496" s="1">
        <f t="shared" si="7"/>
        <v>11.799999999999955</v>
      </c>
      <c r="J496" s="1">
        <f>Predictive_Maintenance_Data[[#This Row],[Torque '[Nm']]]*Predictive_Maintenance_Data[[#This Row],[Angular velocity '[rad/s']]]/1000</f>
        <v>6.9151480853757086</v>
      </c>
      <c r="K496" s="2">
        <v>199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/>
      <c r="S496"/>
    </row>
    <row r="497" spans="1:19" x14ac:dyDescent="0.3">
      <c r="A497">
        <v>496</v>
      </c>
      <c r="B497" t="s">
        <v>512</v>
      </c>
      <c r="C497" t="s">
        <v>27</v>
      </c>
      <c r="D497" s="1">
        <v>297.5</v>
      </c>
      <c r="E497" s="1">
        <v>309.3</v>
      </c>
      <c r="F497" s="2">
        <v>1459</v>
      </c>
      <c r="G497" s="1">
        <f>2*PI()*Predictive_Maintenance_Data[[#This Row],[Rotational speed '[rpm']]]/60</f>
        <v>152.7861227195836</v>
      </c>
      <c r="H497" s="1">
        <v>49.7</v>
      </c>
      <c r="I497" s="1">
        <f t="shared" si="7"/>
        <v>11.800000000000011</v>
      </c>
      <c r="J497" s="1">
        <f>Predictive_Maintenance_Data[[#This Row],[Torque '[Nm']]]*Predictive_Maintenance_Data[[#This Row],[Angular velocity '[rad/s']]]/1000</f>
        <v>7.5934702991633056</v>
      </c>
      <c r="K497" s="2">
        <v>201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/>
      <c r="S497"/>
    </row>
    <row r="498" spans="1:19" x14ac:dyDescent="0.3">
      <c r="A498">
        <v>497</v>
      </c>
      <c r="B498" t="s">
        <v>513</v>
      </c>
      <c r="C498" t="s">
        <v>15</v>
      </c>
      <c r="D498" s="1">
        <v>297.5</v>
      </c>
      <c r="E498" s="1">
        <v>309.2</v>
      </c>
      <c r="F498" s="2">
        <v>1530</v>
      </c>
      <c r="G498" s="1">
        <f>2*PI()*Predictive_Maintenance_Data[[#This Row],[Rotational speed '[rpm']]]/60</f>
        <v>160.22122533307945</v>
      </c>
      <c r="H498" s="1">
        <v>40</v>
      </c>
      <c r="I498" s="1">
        <f t="shared" si="7"/>
        <v>11.699999999999989</v>
      </c>
      <c r="J498" s="1">
        <f>Predictive_Maintenance_Data[[#This Row],[Torque '[Nm']]]*Predictive_Maintenance_Data[[#This Row],[Angular velocity '[rad/s']]]/1000</f>
        <v>6.4088490133231781</v>
      </c>
      <c r="K498" s="2">
        <v>206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/>
      <c r="S498"/>
    </row>
    <row r="499" spans="1:19" x14ac:dyDescent="0.3">
      <c r="A499">
        <v>498</v>
      </c>
      <c r="B499" t="s">
        <v>514</v>
      </c>
      <c r="C499" t="s">
        <v>17</v>
      </c>
      <c r="D499" s="1">
        <v>297.39999999999998</v>
      </c>
      <c r="E499" s="1">
        <v>309</v>
      </c>
      <c r="F499" s="2">
        <v>1505</v>
      </c>
      <c r="G499" s="1">
        <f>2*PI()*Predictive_Maintenance_Data[[#This Row],[Rotational speed '[rpm']]]/60</f>
        <v>157.60323145508795</v>
      </c>
      <c r="H499" s="1">
        <v>39.200000000000003</v>
      </c>
      <c r="I499" s="1">
        <f t="shared" si="7"/>
        <v>11.600000000000023</v>
      </c>
      <c r="J499" s="1">
        <f>Predictive_Maintenance_Data[[#This Row],[Torque '[Nm']]]*Predictive_Maintenance_Data[[#This Row],[Angular velocity '[rad/s']]]/1000</f>
        <v>6.1780466730394483</v>
      </c>
      <c r="K499" s="2">
        <v>209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/>
      <c r="S499"/>
    </row>
    <row r="500" spans="1:19" x14ac:dyDescent="0.3">
      <c r="A500">
        <v>499</v>
      </c>
      <c r="B500" t="s">
        <v>515</v>
      </c>
      <c r="C500" t="s">
        <v>17</v>
      </c>
      <c r="D500" s="1">
        <v>297.5</v>
      </c>
      <c r="E500" s="1">
        <v>309.10000000000002</v>
      </c>
      <c r="F500" s="2">
        <v>1611</v>
      </c>
      <c r="G500" s="1">
        <f>2*PI()*Predictive_Maintenance_Data[[#This Row],[Rotational speed '[rpm']]]/60</f>
        <v>168.70352549777189</v>
      </c>
      <c r="H500" s="1">
        <v>30.2</v>
      </c>
      <c r="I500" s="1">
        <f t="shared" si="7"/>
        <v>11.600000000000023</v>
      </c>
      <c r="J500" s="1">
        <f>Predictive_Maintenance_Data[[#This Row],[Torque '[Nm']]]*Predictive_Maintenance_Data[[#This Row],[Angular velocity '[rad/s']]]/1000</f>
        <v>5.094846470032711</v>
      </c>
      <c r="K500" s="2">
        <v>211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/>
      <c r="S500"/>
    </row>
    <row r="501" spans="1:19" x14ac:dyDescent="0.3">
      <c r="A501">
        <v>500</v>
      </c>
      <c r="B501" t="s">
        <v>516</v>
      </c>
      <c r="C501" t="s">
        <v>17</v>
      </c>
      <c r="D501" s="1">
        <v>297.5</v>
      </c>
      <c r="E501" s="1">
        <v>309.10000000000002</v>
      </c>
      <c r="F501" s="2">
        <v>1515</v>
      </c>
      <c r="G501" s="1">
        <f>2*PI()*Predictive_Maintenance_Data[[#This Row],[Rotational speed '[rpm']]]/60</f>
        <v>158.65042900628455</v>
      </c>
      <c r="H501" s="1">
        <v>35.1</v>
      </c>
      <c r="I501" s="1">
        <f t="shared" si="7"/>
        <v>11.600000000000023</v>
      </c>
      <c r="J501" s="1">
        <f>Predictive_Maintenance_Data[[#This Row],[Torque '[Nm']]]*Predictive_Maintenance_Data[[#This Row],[Angular velocity '[rad/s']]]/1000</f>
        <v>5.5686300581205881</v>
      </c>
      <c r="K501" s="2">
        <v>213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/>
      <c r="S501"/>
    </row>
    <row r="502" spans="1:19" x14ac:dyDescent="0.3">
      <c r="A502">
        <v>501</v>
      </c>
      <c r="B502" t="s">
        <v>517</v>
      </c>
      <c r="C502" t="s">
        <v>15</v>
      </c>
      <c r="D502" s="1">
        <v>297.5</v>
      </c>
      <c r="E502" s="1">
        <v>309.2</v>
      </c>
      <c r="F502" s="2">
        <v>1804</v>
      </c>
      <c r="G502" s="1">
        <f>2*PI()*Predictive_Maintenance_Data[[#This Row],[Rotational speed '[rpm']]]/60</f>
        <v>188.91443823586624</v>
      </c>
      <c r="H502" s="1">
        <v>27.4</v>
      </c>
      <c r="I502" s="1">
        <f t="shared" si="7"/>
        <v>11.699999999999989</v>
      </c>
      <c r="J502" s="1">
        <f>Predictive_Maintenance_Data[[#This Row],[Torque '[Nm']]]*Predictive_Maintenance_Data[[#This Row],[Angular velocity '[rad/s']]]/1000</f>
        <v>5.1762556076627355</v>
      </c>
      <c r="K502" s="2">
        <v>215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/>
      <c r="S502"/>
    </row>
    <row r="503" spans="1:19" x14ac:dyDescent="0.3">
      <c r="A503">
        <v>502</v>
      </c>
      <c r="B503" t="s">
        <v>518</v>
      </c>
      <c r="C503" t="s">
        <v>15</v>
      </c>
      <c r="D503" s="1">
        <v>297.60000000000002</v>
      </c>
      <c r="E503" s="1">
        <v>309.3</v>
      </c>
      <c r="F503" s="2">
        <v>1464</v>
      </c>
      <c r="G503" s="1">
        <f>2*PI()*Predictive_Maintenance_Data[[#This Row],[Rotational speed '[rpm']]]/60</f>
        <v>153.30972149518189</v>
      </c>
      <c r="H503" s="1">
        <v>46.2</v>
      </c>
      <c r="I503" s="1">
        <f t="shared" si="7"/>
        <v>11.699999999999989</v>
      </c>
      <c r="J503" s="1">
        <f>Predictive_Maintenance_Data[[#This Row],[Torque '[Nm']]]*Predictive_Maintenance_Data[[#This Row],[Angular velocity '[rad/s']]]/1000</f>
        <v>7.0829091330774032</v>
      </c>
      <c r="K503" s="2">
        <v>218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/>
      <c r="S503"/>
    </row>
    <row r="504" spans="1:19" x14ac:dyDescent="0.3">
      <c r="A504">
        <v>503</v>
      </c>
      <c r="B504" t="s">
        <v>519</v>
      </c>
      <c r="C504" t="s">
        <v>17</v>
      </c>
      <c r="D504" s="1">
        <v>297.60000000000002</v>
      </c>
      <c r="E504" s="1">
        <v>309.2</v>
      </c>
      <c r="F504" s="2">
        <v>1390</v>
      </c>
      <c r="G504" s="1">
        <f>2*PI()*Predictive_Maintenance_Data[[#This Row],[Rotational speed '[rpm']]]/60</f>
        <v>145.56045961632708</v>
      </c>
      <c r="H504" s="1">
        <v>43.3</v>
      </c>
      <c r="I504" s="1">
        <f t="shared" si="7"/>
        <v>11.599999999999966</v>
      </c>
      <c r="J504" s="1">
        <f>Predictive_Maintenance_Data[[#This Row],[Torque '[Nm']]]*Predictive_Maintenance_Data[[#This Row],[Angular velocity '[rad/s']]]/1000</f>
        <v>6.3027679013869617</v>
      </c>
      <c r="K504" s="2">
        <v>221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/>
      <c r="S504"/>
    </row>
    <row r="505" spans="1:19" x14ac:dyDescent="0.3">
      <c r="A505">
        <v>504</v>
      </c>
      <c r="B505" t="s">
        <v>520</v>
      </c>
      <c r="C505" t="s">
        <v>15</v>
      </c>
      <c r="D505" s="1">
        <v>297.60000000000002</v>
      </c>
      <c r="E505" s="1">
        <v>309.2</v>
      </c>
      <c r="F505" s="2">
        <v>1442</v>
      </c>
      <c r="G505" s="1">
        <f>2*PI()*Predictive_Maintenance_Data[[#This Row],[Rotational speed '[rpm']]]/60</f>
        <v>151.00588688254939</v>
      </c>
      <c r="H505" s="1">
        <v>48.1</v>
      </c>
      <c r="I505" s="1">
        <f t="shared" si="7"/>
        <v>11.599999999999966</v>
      </c>
      <c r="J505" s="1">
        <f>Predictive_Maintenance_Data[[#This Row],[Torque '[Nm']]]*Predictive_Maintenance_Data[[#This Row],[Angular velocity '[rad/s']]]/1000</f>
        <v>7.2633831590506261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/>
      <c r="S505"/>
    </row>
    <row r="506" spans="1:19" x14ac:dyDescent="0.3">
      <c r="A506">
        <v>505</v>
      </c>
      <c r="B506" t="s">
        <v>521</v>
      </c>
      <c r="C506" t="s">
        <v>15</v>
      </c>
      <c r="D506" s="1">
        <v>297.60000000000002</v>
      </c>
      <c r="E506" s="1">
        <v>309.3</v>
      </c>
      <c r="F506" s="2">
        <v>1529</v>
      </c>
      <c r="G506" s="1">
        <f>2*PI()*Predictive_Maintenance_Data[[#This Row],[Rotational speed '[rpm']]]/60</f>
        <v>160.1165055779598</v>
      </c>
      <c r="H506" s="1">
        <v>41.9</v>
      </c>
      <c r="I506" s="1">
        <f t="shared" si="7"/>
        <v>11.699999999999989</v>
      </c>
      <c r="J506" s="1">
        <f>Predictive_Maintenance_Data[[#This Row],[Torque '[Nm']]]*Predictive_Maintenance_Data[[#This Row],[Angular velocity '[rad/s']]]/1000</f>
        <v>6.7088815837165159</v>
      </c>
      <c r="K506" s="2">
        <v>3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/>
      <c r="S506"/>
    </row>
    <row r="507" spans="1:19" x14ac:dyDescent="0.3">
      <c r="A507">
        <v>506</v>
      </c>
      <c r="B507" t="s">
        <v>522</v>
      </c>
      <c r="C507" t="s">
        <v>17</v>
      </c>
      <c r="D507" s="1">
        <v>297.60000000000002</v>
      </c>
      <c r="E507" s="1">
        <v>309.3</v>
      </c>
      <c r="F507" s="2">
        <v>1610</v>
      </c>
      <c r="G507" s="1">
        <f>2*PI()*Predictive_Maintenance_Data[[#This Row],[Rotational speed '[rpm']]]/60</f>
        <v>168.59880574265222</v>
      </c>
      <c r="H507" s="1">
        <v>35</v>
      </c>
      <c r="I507" s="1">
        <f t="shared" si="7"/>
        <v>11.699999999999989</v>
      </c>
      <c r="J507" s="1">
        <f>Predictive_Maintenance_Data[[#This Row],[Torque '[Nm']]]*Predictive_Maintenance_Data[[#This Row],[Angular velocity '[rad/s']]]/1000</f>
        <v>5.900958200992827</v>
      </c>
      <c r="K507" s="2">
        <v>6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/>
      <c r="S507"/>
    </row>
    <row r="508" spans="1:19" x14ac:dyDescent="0.3">
      <c r="A508">
        <v>507</v>
      </c>
      <c r="B508" t="s">
        <v>523</v>
      </c>
      <c r="C508" t="s">
        <v>17</v>
      </c>
      <c r="D508" s="1">
        <v>297.60000000000002</v>
      </c>
      <c r="E508" s="1">
        <v>309.3</v>
      </c>
      <c r="F508" s="2">
        <v>1543</v>
      </c>
      <c r="G508" s="1">
        <f>2*PI()*Predictive_Maintenance_Data[[#This Row],[Rotational speed '[rpm']]]/60</f>
        <v>161.58258214963502</v>
      </c>
      <c r="H508" s="1">
        <v>34.299999999999997</v>
      </c>
      <c r="I508" s="1">
        <f t="shared" si="7"/>
        <v>11.699999999999989</v>
      </c>
      <c r="J508" s="1">
        <f>Predictive_Maintenance_Data[[#This Row],[Torque '[Nm']]]*Predictive_Maintenance_Data[[#This Row],[Angular velocity '[rad/s']]]/1000</f>
        <v>5.5422825677324807</v>
      </c>
      <c r="K508" s="2">
        <v>8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/>
      <c r="S508"/>
    </row>
    <row r="509" spans="1:19" x14ac:dyDescent="0.3">
      <c r="A509">
        <v>508</v>
      </c>
      <c r="B509" t="s">
        <v>524</v>
      </c>
      <c r="C509" t="s">
        <v>27</v>
      </c>
      <c r="D509" s="1">
        <v>297.8</v>
      </c>
      <c r="E509" s="1">
        <v>309.39999999999998</v>
      </c>
      <c r="F509" s="2">
        <v>1445</v>
      </c>
      <c r="G509" s="1">
        <f>2*PI()*Predictive_Maintenance_Data[[#This Row],[Rotational speed '[rpm']]]/60</f>
        <v>151.32004614790836</v>
      </c>
      <c r="H509" s="1">
        <v>48.2</v>
      </c>
      <c r="I509" s="1">
        <f t="shared" si="7"/>
        <v>11.599999999999966</v>
      </c>
      <c r="J509" s="1">
        <f>Predictive_Maintenance_Data[[#This Row],[Torque '[Nm']]]*Predictive_Maintenance_Data[[#This Row],[Angular velocity '[rad/s']]]/1000</f>
        <v>7.2936262243291834</v>
      </c>
      <c r="K509" s="2">
        <v>10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/>
      <c r="S509"/>
    </row>
    <row r="510" spans="1:19" x14ac:dyDescent="0.3">
      <c r="A510">
        <v>509</v>
      </c>
      <c r="B510" t="s">
        <v>525</v>
      </c>
      <c r="C510" t="s">
        <v>17</v>
      </c>
      <c r="D510" s="1">
        <v>297.7</v>
      </c>
      <c r="E510" s="1">
        <v>309.3</v>
      </c>
      <c r="F510" s="2">
        <v>1893</v>
      </c>
      <c r="G510" s="1">
        <f>2*PI()*Predictive_Maintenance_Data[[#This Row],[Rotational speed '[rpm']]]/60</f>
        <v>198.23449644151594</v>
      </c>
      <c r="H510" s="1">
        <v>24.6</v>
      </c>
      <c r="I510" s="1">
        <f t="shared" si="7"/>
        <v>11.600000000000023</v>
      </c>
      <c r="J510" s="1">
        <f>Predictive_Maintenance_Data[[#This Row],[Torque '[Nm']]]*Predictive_Maintenance_Data[[#This Row],[Angular velocity '[rad/s']]]/1000</f>
        <v>4.8765686124612921</v>
      </c>
      <c r="K510" s="2">
        <v>15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/>
      <c r="S510"/>
    </row>
    <row r="511" spans="1:19" x14ac:dyDescent="0.3">
      <c r="A511">
        <v>510</v>
      </c>
      <c r="B511" t="s">
        <v>526</v>
      </c>
      <c r="C511" t="s">
        <v>15</v>
      </c>
      <c r="D511" s="1">
        <v>297.60000000000002</v>
      </c>
      <c r="E511" s="1">
        <v>309.3</v>
      </c>
      <c r="F511" s="2">
        <v>1415</v>
      </c>
      <c r="G511" s="1">
        <f>2*PI()*Predictive_Maintenance_Data[[#This Row],[Rotational speed '[rpm']]]/60</f>
        <v>148.17845349431857</v>
      </c>
      <c r="H511" s="1">
        <v>41.3</v>
      </c>
      <c r="I511" s="1">
        <f t="shared" si="7"/>
        <v>11.699999999999989</v>
      </c>
      <c r="J511" s="1">
        <f>Predictive_Maintenance_Data[[#This Row],[Torque '[Nm']]]*Predictive_Maintenance_Data[[#This Row],[Angular velocity '[rad/s']]]/1000</f>
        <v>6.1197701293153566</v>
      </c>
      <c r="K511" s="2">
        <v>17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/>
      <c r="S511"/>
    </row>
    <row r="512" spans="1:19" x14ac:dyDescent="0.3">
      <c r="A512">
        <v>511</v>
      </c>
      <c r="B512" t="s">
        <v>527</v>
      </c>
      <c r="C512" t="s">
        <v>17</v>
      </c>
      <c r="D512" s="1">
        <v>297.5</v>
      </c>
      <c r="E512" s="1">
        <v>309.3</v>
      </c>
      <c r="F512" s="2">
        <v>1564</v>
      </c>
      <c r="G512" s="1">
        <f>2*PI()*Predictive_Maintenance_Data[[#This Row],[Rotational speed '[rpm']]]/60</f>
        <v>163.7816970071479</v>
      </c>
      <c r="H512" s="1">
        <v>37.5</v>
      </c>
      <c r="I512" s="1">
        <f t="shared" si="7"/>
        <v>11.800000000000011</v>
      </c>
      <c r="J512" s="1">
        <f>Predictive_Maintenance_Data[[#This Row],[Torque '[Nm']]]*Predictive_Maintenance_Data[[#This Row],[Angular velocity '[rad/s']]]/1000</f>
        <v>6.1418136377680455</v>
      </c>
      <c r="K512" s="2">
        <v>20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/>
      <c r="S512"/>
    </row>
    <row r="513" spans="1:19" x14ac:dyDescent="0.3">
      <c r="A513">
        <v>512</v>
      </c>
      <c r="B513" t="s">
        <v>528</v>
      </c>
      <c r="C513" t="s">
        <v>17</v>
      </c>
      <c r="D513" s="1">
        <v>297.5</v>
      </c>
      <c r="E513" s="1">
        <v>309.3</v>
      </c>
      <c r="F513" s="2">
        <v>1479</v>
      </c>
      <c r="G513" s="1">
        <f>2*PI()*Predictive_Maintenance_Data[[#This Row],[Rotational speed '[rpm']]]/60</f>
        <v>154.88051782197681</v>
      </c>
      <c r="H513" s="1">
        <v>39.4</v>
      </c>
      <c r="I513" s="1">
        <f t="shared" si="7"/>
        <v>11.800000000000011</v>
      </c>
      <c r="J513" s="1">
        <f>Predictive_Maintenance_Data[[#This Row],[Torque '[Nm']]]*Predictive_Maintenance_Data[[#This Row],[Angular velocity '[rad/s']]]/1000</f>
        <v>6.1022924021858866</v>
      </c>
      <c r="K513" s="2">
        <v>22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/>
      <c r="S513"/>
    </row>
    <row r="514" spans="1:19" x14ac:dyDescent="0.3">
      <c r="A514">
        <v>513</v>
      </c>
      <c r="B514" t="s">
        <v>529</v>
      </c>
      <c r="C514" t="s">
        <v>17</v>
      </c>
      <c r="D514" s="1">
        <v>297.5</v>
      </c>
      <c r="E514" s="1">
        <v>309.2</v>
      </c>
      <c r="F514" s="2">
        <v>1426</v>
      </c>
      <c r="G514" s="1">
        <f>2*PI()*Predictive_Maintenance_Data[[#This Row],[Rotational speed '[rpm']]]/60</f>
        <v>149.33037080063482</v>
      </c>
      <c r="H514" s="1">
        <v>44.8</v>
      </c>
      <c r="I514" s="1">
        <f t="shared" ref="I514:I577" si="8">E514-D514</f>
        <v>11.699999999999989</v>
      </c>
      <c r="J514" s="1">
        <f>Predictive_Maintenance_Data[[#This Row],[Torque '[Nm']]]*Predictive_Maintenance_Data[[#This Row],[Angular velocity '[rad/s']]]/1000</f>
        <v>6.6900006118684399</v>
      </c>
      <c r="K514" s="2">
        <v>24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/>
      <c r="S514"/>
    </row>
    <row r="515" spans="1:19" x14ac:dyDescent="0.3">
      <c r="A515">
        <v>514</v>
      </c>
      <c r="B515" t="s">
        <v>530</v>
      </c>
      <c r="C515" t="s">
        <v>17</v>
      </c>
      <c r="D515" s="1">
        <v>297.39999999999998</v>
      </c>
      <c r="E515" s="1">
        <v>309.2</v>
      </c>
      <c r="F515" s="2">
        <v>1428</v>
      </c>
      <c r="G515" s="1">
        <f>2*PI()*Predictive_Maintenance_Data[[#This Row],[Rotational speed '[rpm']]]/60</f>
        <v>149.53981031087415</v>
      </c>
      <c r="H515" s="1">
        <v>38.799999999999997</v>
      </c>
      <c r="I515" s="1">
        <f t="shared" si="8"/>
        <v>11.800000000000011</v>
      </c>
      <c r="J515" s="1">
        <f>Predictive_Maintenance_Data[[#This Row],[Torque '[Nm']]]*Predictive_Maintenance_Data[[#This Row],[Angular velocity '[rad/s']]]/1000</f>
        <v>5.8021446400619165</v>
      </c>
      <c r="K515" s="2">
        <v>26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/>
      <c r="S515"/>
    </row>
    <row r="516" spans="1:19" x14ac:dyDescent="0.3">
      <c r="A516">
        <v>515</v>
      </c>
      <c r="B516" t="s">
        <v>531</v>
      </c>
      <c r="C516" t="s">
        <v>17</v>
      </c>
      <c r="D516" s="1">
        <v>297.39999999999998</v>
      </c>
      <c r="E516" s="1">
        <v>309.2</v>
      </c>
      <c r="F516" s="2">
        <v>1620</v>
      </c>
      <c r="G516" s="1">
        <f>2*PI()*Predictive_Maintenance_Data[[#This Row],[Rotational speed '[rpm']]]/60</f>
        <v>169.64600329384882</v>
      </c>
      <c r="H516" s="1">
        <v>33.200000000000003</v>
      </c>
      <c r="I516" s="1">
        <f t="shared" si="8"/>
        <v>11.800000000000011</v>
      </c>
      <c r="J516" s="1">
        <f>Predictive_Maintenance_Data[[#This Row],[Torque '[Nm']]]*Predictive_Maintenance_Data[[#This Row],[Angular velocity '[rad/s']]]/1000</f>
        <v>5.6322473093557814</v>
      </c>
      <c r="K516" s="2">
        <v>28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/>
      <c r="S516"/>
    </row>
    <row r="517" spans="1:19" x14ac:dyDescent="0.3">
      <c r="A517">
        <v>516</v>
      </c>
      <c r="B517" t="s">
        <v>532</v>
      </c>
      <c r="C517" t="s">
        <v>17</v>
      </c>
      <c r="D517" s="1">
        <v>297.5</v>
      </c>
      <c r="E517" s="1">
        <v>309.2</v>
      </c>
      <c r="F517" s="2">
        <v>1715</v>
      </c>
      <c r="G517" s="1">
        <f>2*PI()*Predictive_Maintenance_Data[[#This Row],[Rotational speed '[rpm']]]/60</f>
        <v>179.59438003021651</v>
      </c>
      <c r="H517" s="1">
        <v>28</v>
      </c>
      <c r="I517" s="1">
        <f t="shared" si="8"/>
        <v>11.699999999999989</v>
      </c>
      <c r="J517" s="1">
        <f>Predictive_Maintenance_Data[[#This Row],[Torque '[Nm']]]*Predictive_Maintenance_Data[[#This Row],[Angular velocity '[rad/s']]]/1000</f>
        <v>5.0286426408460621</v>
      </c>
      <c r="K517" s="2">
        <v>30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/>
      <c r="S517"/>
    </row>
    <row r="518" spans="1:19" x14ac:dyDescent="0.3">
      <c r="A518">
        <v>517</v>
      </c>
      <c r="B518" t="s">
        <v>533</v>
      </c>
      <c r="C518" t="s">
        <v>17</v>
      </c>
      <c r="D518" s="1">
        <v>297.5</v>
      </c>
      <c r="E518" s="1">
        <v>309.3</v>
      </c>
      <c r="F518" s="2">
        <v>1732</v>
      </c>
      <c r="G518" s="1">
        <f>2*PI()*Predictive_Maintenance_Data[[#This Row],[Rotational speed '[rpm']]]/60</f>
        <v>181.37461586725072</v>
      </c>
      <c r="H518" s="1">
        <v>29.9</v>
      </c>
      <c r="I518" s="1">
        <f t="shared" si="8"/>
        <v>11.800000000000011</v>
      </c>
      <c r="J518" s="1">
        <f>Predictive_Maintenance_Data[[#This Row],[Torque '[Nm']]]*Predictive_Maintenance_Data[[#This Row],[Angular velocity '[rad/s']]]/1000</f>
        <v>5.423101014430797</v>
      </c>
      <c r="K518" s="2">
        <v>32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/>
      <c r="S518"/>
    </row>
    <row r="519" spans="1:19" x14ac:dyDescent="0.3">
      <c r="A519">
        <v>518</v>
      </c>
      <c r="B519" t="s">
        <v>534</v>
      </c>
      <c r="C519" t="s">
        <v>15</v>
      </c>
      <c r="D519" s="1">
        <v>297.5</v>
      </c>
      <c r="E519" s="1">
        <v>309.39999999999998</v>
      </c>
      <c r="F519" s="2">
        <v>1391</v>
      </c>
      <c r="G519" s="1">
        <f>2*PI()*Predictive_Maintenance_Data[[#This Row],[Rotational speed '[rpm']]]/60</f>
        <v>145.66517937144675</v>
      </c>
      <c r="H519" s="1">
        <v>58.2</v>
      </c>
      <c r="I519" s="1">
        <f t="shared" si="8"/>
        <v>11.899999999999977</v>
      </c>
      <c r="J519" s="1">
        <f>Predictive_Maintenance_Data[[#This Row],[Torque '[Nm']]]*Predictive_Maintenance_Data[[#This Row],[Angular velocity '[rad/s']]]/1000</f>
        <v>8.477713439418201</v>
      </c>
      <c r="K519" s="2">
        <v>34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/>
      <c r="S519"/>
    </row>
    <row r="520" spans="1:19" x14ac:dyDescent="0.3">
      <c r="A520">
        <v>519</v>
      </c>
      <c r="B520" t="s">
        <v>535</v>
      </c>
      <c r="C520" t="s">
        <v>17</v>
      </c>
      <c r="D520" s="1">
        <v>297.60000000000002</v>
      </c>
      <c r="E520" s="1">
        <v>309.5</v>
      </c>
      <c r="F520" s="2">
        <v>1924</v>
      </c>
      <c r="G520" s="1">
        <f>2*PI()*Predictive_Maintenance_Data[[#This Row],[Rotational speed '[rpm']]]/60</f>
        <v>201.4808088502254</v>
      </c>
      <c r="H520" s="1">
        <v>20.6</v>
      </c>
      <c r="I520" s="1">
        <f t="shared" si="8"/>
        <v>11.899999999999977</v>
      </c>
      <c r="J520" s="1">
        <f>Predictive_Maintenance_Data[[#This Row],[Torque '[Nm']]]*Predictive_Maintenance_Data[[#This Row],[Angular velocity '[rad/s']]]/1000</f>
        <v>4.1505046623146438</v>
      </c>
      <c r="K520" s="2">
        <v>37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/>
      <c r="S520"/>
    </row>
    <row r="521" spans="1:19" x14ac:dyDescent="0.3">
      <c r="A521">
        <v>520</v>
      </c>
      <c r="B521" t="s">
        <v>536</v>
      </c>
      <c r="C521" t="s">
        <v>15</v>
      </c>
      <c r="D521" s="1">
        <v>297.7</v>
      </c>
      <c r="E521" s="1">
        <v>309.5</v>
      </c>
      <c r="F521" s="2">
        <v>2027</v>
      </c>
      <c r="G521" s="1">
        <f>2*PI()*Predictive_Maintenance_Data[[#This Row],[Rotational speed '[rpm']]]/60</f>
        <v>212.26694362755038</v>
      </c>
      <c r="H521" s="1">
        <v>19.8</v>
      </c>
      <c r="I521" s="1">
        <f t="shared" si="8"/>
        <v>11.800000000000011</v>
      </c>
      <c r="J521" s="1">
        <f>Predictive_Maintenance_Data[[#This Row],[Torque '[Nm']]]*Predictive_Maintenance_Data[[#This Row],[Angular velocity '[rad/s']]]/1000</f>
        <v>4.2028854838254972</v>
      </c>
      <c r="K521" s="2">
        <v>39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/>
      <c r="S521"/>
    </row>
    <row r="522" spans="1:19" x14ac:dyDescent="0.3">
      <c r="A522">
        <v>521</v>
      </c>
      <c r="B522" t="s">
        <v>537</v>
      </c>
      <c r="C522" t="s">
        <v>17</v>
      </c>
      <c r="D522" s="1">
        <v>297.60000000000002</v>
      </c>
      <c r="E522" s="1">
        <v>309.5</v>
      </c>
      <c r="F522" s="2">
        <v>1617</v>
      </c>
      <c r="G522" s="1">
        <f>2*PI()*Predictive_Maintenance_Data[[#This Row],[Rotational speed '[rpm']]]/60</f>
        <v>169.33184402848985</v>
      </c>
      <c r="H522" s="1">
        <v>36.200000000000003</v>
      </c>
      <c r="I522" s="1">
        <f t="shared" si="8"/>
        <v>11.899999999999977</v>
      </c>
      <c r="J522" s="1">
        <f>Predictive_Maintenance_Data[[#This Row],[Torque '[Nm']]]*Predictive_Maintenance_Data[[#This Row],[Angular velocity '[rad/s']]]/1000</f>
        <v>6.1298127538313327</v>
      </c>
      <c r="K522" s="2">
        <v>42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/>
      <c r="S522"/>
    </row>
    <row r="523" spans="1:19" x14ac:dyDescent="0.3">
      <c r="A523">
        <v>522</v>
      </c>
      <c r="B523" t="s">
        <v>538</v>
      </c>
      <c r="C523" t="s">
        <v>17</v>
      </c>
      <c r="D523" s="1">
        <v>297.5</v>
      </c>
      <c r="E523" s="1">
        <v>309.39999999999998</v>
      </c>
      <c r="F523" s="2">
        <v>1497</v>
      </c>
      <c r="G523" s="1">
        <f>2*PI()*Predictive_Maintenance_Data[[#This Row],[Rotational speed '[rpm']]]/60</f>
        <v>156.76547341413067</v>
      </c>
      <c r="H523" s="1">
        <v>35.799999999999997</v>
      </c>
      <c r="I523" s="1">
        <f t="shared" si="8"/>
        <v>11.899999999999977</v>
      </c>
      <c r="J523" s="1">
        <f>Predictive_Maintenance_Data[[#This Row],[Torque '[Nm']]]*Predictive_Maintenance_Data[[#This Row],[Angular velocity '[rad/s']]]/1000</f>
        <v>5.6122039482258774</v>
      </c>
      <c r="K523" s="2">
        <v>44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/>
      <c r="S523"/>
    </row>
    <row r="524" spans="1:19" x14ac:dyDescent="0.3">
      <c r="A524">
        <v>523</v>
      </c>
      <c r="B524" t="s">
        <v>539</v>
      </c>
      <c r="C524" t="s">
        <v>15</v>
      </c>
      <c r="D524" s="1">
        <v>297.5</v>
      </c>
      <c r="E524" s="1">
        <v>309.5</v>
      </c>
      <c r="F524" s="2">
        <v>1448</v>
      </c>
      <c r="G524" s="1">
        <f>2*PI()*Predictive_Maintenance_Data[[#This Row],[Rotational speed '[rpm']]]/60</f>
        <v>151.63420541326735</v>
      </c>
      <c r="H524" s="1">
        <v>43.7</v>
      </c>
      <c r="I524" s="1">
        <f t="shared" si="8"/>
        <v>12</v>
      </c>
      <c r="J524" s="1">
        <f>Predictive_Maintenance_Data[[#This Row],[Torque '[Nm']]]*Predictive_Maintenance_Data[[#This Row],[Angular velocity '[rad/s']]]/1000</f>
        <v>6.6264147765597832</v>
      </c>
      <c r="K524" s="2">
        <v>46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/>
      <c r="S524"/>
    </row>
    <row r="525" spans="1:19" x14ac:dyDescent="0.3">
      <c r="A525">
        <v>524</v>
      </c>
      <c r="B525" t="s">
        <v>540</v>
      </c>
      <c r="C525" t="s">
        <v>17</v>
      </c>
      <c r="D525" s="1">
        <v>297.39999999999998</v>
      </c>
      <c r="E525" s="1">
        <v>309.39999999999998</v>
      </c>
      <c r="F525" s="2">
        <v>1401</v>
      </c>
      <c r="G525" s="1">
        <f>2*PI()*Predictive_Maintenance_Data[[#This Row],[Rotational speed '[rpm']]]/60</f>
        <v>146.71237692264333</v>
      </c>
      <c r="H525" s="1">
        <v>45.9</v>
      </c>
      <c r="I525" s="1">
        <f t="shared" si="8"/>
        <v>12</v>
      </c>
      <c r="J525" s="1">
        <f>Predictive_Maintenance_Data[[#This Row],[Torque '[Nm']]]*Predictive_Maintenance_Data[[#This Row],[Angular velocity '[rad/s']]]/1000</f>
        <v>6.7340981007493284</v>
      </c>
      <c r="K525" s="2">
        <v>49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/>
      <c r="S525"/>
    </row>
    <row r="526" spans="1:19" x14ac:dyDescent="0.3">
      <c r="A526">
        <v>525</v>
      </c>
      <c r="B526" t="s">
        <v>541</v>
      </c>
      <c r="C526" t="s">
        <v>17</v>
      </c>
      <c r="D526" s="1">
        <v>297.39999999999998</v>
      </c>
      <c r="E526" s="1">
        <v>309.39999999999998</v>
      </c>
      <c r="F526" s="2">
        <v>1620</v>
      </c>
      <c r="G526" s="1">
        <f>2*PI()*Predictive_Maintenance_Data[[#This Row],[Rotational speed '[rpm']]]/60</f>
        <v>169.64600329384882</v>
      </c>
      <c r="H526" s="1">
        <v>35.4</v>
      </c>
      <c r="I526" s="1">
        <f t="shared" si="8"/>
        <v>12</v>
      </c>
      <c r="J526" s="1">
        <f>Predictive_Maintenance_Data[[#This Row],[Torque '[Nm']]]*Predictive_Maintenance_Data[[#This Row],[Angular velocity '[rad/s']]]/1000</f>
        <v>6.0054685166022486</v>
      </c>
      <c r="K526" s="2">
        <v>51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/>
      <c r="S526"/>
    </row>
    <row r="527" spans="1:19" x14ac:dyDescent="0.3">
      <c r="A527">
        <v>526</v>
      </c>
      <c r="B527" t="s">
        <v>542</v>
      </c>
      <c r="C527" t="s">
        <v>17</v>
      </c>
      <c r="D527" s="1">
        <v>297.39999999999998</v>
      </c>
      <c r="E527" s="1">
        <v>309.39999999999998</v>
      </c>
      <c r="F527" s="2">
        <v>1466</v>
      </c>
      <c r="G527" s="1">
        <f>2*PI()*Predictive_Maintenance_Data[[#This Row],[Rotational speed '[rpm']]]/60</f>
        <v>153.51916100542121</v>
      </c>
      <c r="H527" s="1">
        <v>45.5</v>
      </c>
      <c r="I527" s="1">
        <f t="shared" si="8"/>
        <v>12</v>
      </c>
      <c r="J527" s="1">
        <f>Predictive_Maintenance_Data[[#This Row],[Torque '[Nm']]]*Predictive_Maintenance_Data[[#This Row],[Angular velocity '[rad/s']]]/1000</f>
        <v>6.9851218257466652</v>
      </c>
      <c r="K527" s="2">
        <v>53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/>
      <c r="S527"/>
    </row>
    <row r="528" spans="1:19" x14ac:dyDescent="0.3">
      <c r="A528">
        <v>527</v>
      </c>
      <c r="B528" t="s">
        <v>543</v>
      </c>
      <c r="C528" t="s">
        <v>17</v>
      </c>
      <c r="D528" s="1">
        <v>297.60000000000002</v>
      </c>
      <c r="E528" s="1">
        <v>309.5</v>
      </c>
      <c r="F528" s="2">
        <v>1373</v>
      </c>
      <c r="G528" s="1">
        <f>2*PI()*Predictive_Maintenance_Data[[#This Row],[Rotational speed '[rpm']]]/60</f>
        <v>143.78022377929287</v>
      </c>
      <c r="H528" s="1">
        <v>50.6</v>
      </c>
      <c r="I528" s="1">
        <f t="shared" si="8"/>
        <v>11.899999999999977</v>
      </c>
      <c r="J528" s="1">
        <f>Predictive_Maintenance_Data[[#This Row],[Torque '[Nm']]]*Predictive_Maintenance_Data[[#This Row],[Angular velocity '[rad/s']]]/1000</f>
        <v>7.275279323232219</v>
      </c>
      <c r="K528" s="2">
        <v>55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/>
      <c r="S528"/>
    </row>
    <row r="529" spans="1:19" x14ac:dyDescent="0.3">
      <c r="A529">
        <v>528</v>
      </c>
      <c r="B529" t="s">
        <v>544</v>
      </c>
      <c r="C529" t="s">
        <v>15</v>
      </c>
      <c r="D529" s="1">
        <v>297.60000000000002</v>
      </c>
      <c r="E529" s="1">
        <v>309.60000000000002</v>
      </c>
      <c r="F529" s="2">
        <v>1592</v>
      </c>
      <c r="G529" s="1">
        <f>2*PI()*Predictive_Maintenance_Data[[#This Row],[Rotational speed '[rpm']]]/60</f>
        <v>166.71385015049836</v>
      </c>
      <c r="H529" s="1">
        <v>35.799999999999997</v>
      </c>
      <c r="I529" s="1">
        <f t="shared" si="8"/>
        <v>12</v>
      </c>
      <c r="J529" s="1">
        <f>Predictive_Maintenance_Data[[#This Row],[Torque '[Nm']]]*Predictive_Maintenance_Data[[#This Row],[Angular velocity '[rad/s']]]/1000</f>
        <v>5.9683558353878405</v>
      </c>
      <c r="K529" s="2">
        <v>57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/>
      <c r="S529"/>
    </row>
    <row r="530" spans="1:19" x14ac:dyDescent="0.3">
      <c r="A530">
        <v>529</v>
      </c>
      <c r="B530" t="s">
        <v>545</v>
      </c>
      <c r="C530" t="s">
        <v>15</v>
      </c>
      <c r="D530" s="1">
        <v>297.5</v>
      </c>
      <c r="E530" s="1">
        <v>309.5</v>
      </c>
      <c r="F530" s="2">
        <v>1553</v>
      </c>
      <c r="G530" s="1">
        <f>2*PI()*Predictive_Maintenance_Data[[#This Row],[Rotational speed '[rpm']]]/60</f>
        <v>162.62977970083162</v>
      </c>
      <c r="H530" s="1">
        <v>42.4</v>
      </c>
      <c r="I530" s="1">
        <f t="shared" si="8"/>
        <v>12</v>
      </c>
      <c r="J530" s="1">
        <f>Predictive_Maintenance_Data[[#This Row],[Torque '[Nm']]]*Predictive_Maintenance_Data[[#This Row],[Angular velocity '[rad/s']]]/1000</f>
        <v>6.8955026593152606</v>
      </c>
      <c r="K530" s="2">
        <v>60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/>
      <c r="S530"/>
    </row>
    <row r="531" spans="1:19" x14ac:dyDescent="0.3">
      <c r="A531">
        <v>530</v>
      </c>
      <c r="B531" t="s">
        <v>546</v>
      </c>
      <c r="C531" t="s">
        <v>17</v>
      </c>
      <c r="D531" s="1">
        <v>297.60000000000002</v>
      </c>
      <c r="E531" s="1">
        <v>309.5</v>
      </c>
      <c r="F531" s="2">
        <v>1569</v>
      </c>
      <c r="G531" s="1">
        <f>2*PI()*Predictive_Maintenance_Data[[#This Row],[Rotational speed '[rpm']]]/60</f>
        <v>164.30529578274619</v>
      </c>
      <c r="H531" s="1">
        <v>36.200000000000003</v>
      </c>
      <c r="I531" s="1">
        <f t="shared" si="8"/>
        <v>11.899999999999977</v>
      </c>
      <c r="J531" s="1">
        <f>Predictive_Maintenance_Data[[#This Row],[Torque '[Nm']]]*Predictive_Maintenance_Data[[#This Row],[Angular velocity '[rad/s']]]/1000</f>
        <v>5.9478517073354125</v>
      </c>
      <c r="K531" s="2">
        <v>63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/>
      <c r="S531"/>
    </row>
    <row r="532" spans="1:19" x14ac:dyDescent="0.3">
      <c r="A532">
        <v>531</v>
      </c>
      <c r="B532" t="s">
        <v>547</v>
      </c>
      <c r="C532" t="s">
        <v>15</v>
      </c>
      <c r="D532" s="1">
        <v>297.60000000000002</v>
      </c>
      <c r="E532" s="1">
        <v>309.5</v>
      </c>
      <c r="F532" s="2">
        <v>1709</v>
      </c>
      <c r="G532" s="1">
        <f>2*PI()*Predictive_Maintenance_Data[[#This Row],[Rotational speed '[rpm']]]/60</f>
        <v>178.96606149949855</v>
      </c>
      <c r="H532" s="1">
        <v>32.200000000000003</v>
      </c>
      <c r="I532" s="1">
        <f t="shared" si="8"/>
        <v>11.899999999999977</v>
      </c>
      <c r="J532" s="1">
        <f>Predictive_Maintenance_Data[[#This Row],[Torque '[Nm']]]*Predictive_Maintenance_Data[[#This Row],[Angular velocity '[rad/s']]]/1000</f>
        <v>5.7627071802838534</v>
      </c>
      <c r="K532" s="2">
        <v>65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/>
      <c r="S532"/>
    </row>
    <row r="533" spans="1:19" x14ac:dyDescent="0.3">
      <c r="A533">
        <v>532</v>
      </c>
      <c r="B533" t="s">
        <v>548</v>
      </c>
      <c r="C533" t="s">
        <v>17</v>
      </c>
      <c r="D533" s="1">
        <v>297.60000000000002</v>
      </c>
      <c r="E533" s="1">
        <v>309.5</v>
      </c>
      <c r="F533" s="2">
        <v>1549</v>
      </c>
      <c r="G533" s="1">
        <f>2*PI()*Predictive_Maintenance_Data[[#This Row],[Rotational speed '[rpm']]]/60</f>
        <v>162.21090068035298</v>
      </c>
      <c r="H533" s="1">
        <v>34.9</v>
      </c>
      <c r="I533" s="1">
        <f t="shared" si="8"/>
        <v>11.899999999999977</v>
      </c>
      <c r="J533" s="1">
        <f>Predictive_Maintenance_Data[[#This Row],[Torque '[Nm']]]*Predictive_Maintenance_Data[[#This Row],[Angular velocity '[rad/s']]]/1000</f>
        <v>5.6611604337443184</v>
      </c>
      <c r="K533" s="2">
        <v>68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/>
      <c r="S533"/>
    </row>
    <row r="534" spans="1:19" x14ac:dyDescent="0.3">
      <c r="A534">
        <v>533</v>
      </c>
      <c r="B534" t="s">
        <v>549</v>
      </c>
      <c r="C534" t="s">
        <v>17</v>
      </c>
      <c r="D534" s="1">
        <v>297.5</v>
      </c>
      <c r="E534" s="1">
        <v>309.39999999999998</v>
      </c>
      <c r="F534" s="2">
        <v>1443</v>
      </c>
      <c r="G534" s="1">
        <f>2*PI()*Predictive_Maintenance_Data[[#This Row],[Rotational speed '[rpm']]]/60</f>
        <v>151.11060663766906</v>
      </c>
      <c r="H534" s="1">
        <v>45.4</v>
      </c>
      <c r="I534" s="1">
        <f t="shared" si="8"/>
        <v>11.899999999999977</v>
      </c>
      <c r="J534" s="1">
        <f>Predictive_Maintenance_Data[[#This Row],[Torque '[Nm']]]*Predictive_Maintenance_Data[[#This Row],[Angular velocity '[rad/s']]]/1000</f>
        <v>6.860421541350175</v>
      </c>
      <c r="K534" s="2">
        <v>70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/>
      <c r="S534"/>
    </row>
    <row r="535" spans="1:19" x14ac:dyDescent="0.3">
      <c r="A535">
        <v>534</v>
      </c>
      <c r="B535" t="s">
        <v>550</v>
      </c>
      <c r="C535" t="s">
        <v>17</v>
      </c>
      <c r="D535" s="1">
        <v>297.5</v>
      </c>
      <c r="E535" s="1">
        <v>309.3</v>
      </c>
      <c r="F535" s="2">
        <v>1675</v>
      </c>
      <c r="G535" s="1">
        <f>2*PI()*Predictive_Maintenance_Data[[#This Row],[Rotational speed '[rpm']]]/60</f>
        <v>175.40558982543013</v>
      </c>
      <c r="H535" s="1">
        <v>29.8</v>
      </c>
      <c r="I535" s="1">
        <f t="shared" si="8"/>
        <v>11.800000000000011</v>
      </c>
      <c r="J535" s="1">
        <f>Predictive_Maintenance_Data[[#This Row],[Torque '[Nm']]]*Predictive_Maintenance_Data[[#This Row],[Angular velocity '[rad/s']]]/1000</f>
        <v>5.2270865767978174</v>
      </c>
      <c r="K535" s="2">
        <v>72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/>
      <c r="S535"/>
    </row>
    <row r="536" spans="1:19" x14ac:dyDescent="0.3">
      <c r="A536">
        <v>535</v>
      </c>
      <c r="B536" t="s">
        <v>551</v>
      </c>
      <c r="C536" t="s">
        <v>17</v>
      </c>
      <c r="D536" s="1">
        <v>297.5</v>
      </c>
      <c r="E536" s="1">
        <v>309.3</v>
      </c>
      <c r="F536" s="2">
        <v>1623</v>
      </c>
      <c r="G536" s="1">
        <f>2*PI()*Predictive_Maintenance_Data[[#This Row],[Rotational speed '[rpm']]]/60</f>
        <v>169.96016255920779</v>
      </c>
      <c r="H536" s="1">
        <v>33.4</v>
      </c>
      <c r="I536" s="1">
        <f t="shared" si="8"/>
        <v>11.800000000000011</v>
      </c>
      <c r="J536" s="1">
        <f>Predictive_Maintenance_Data[[#This Row],[Torque '[Nm']]]*Predictive_Maintenance_Data[[#This Row],[Angular velocity '[rad/s']]]/1000</f>
        <v>5.6766694294775402</v>
      </c>
      <c r="K536" s="2">
        <v>74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/>
      <c r="S536"/>
    </row>
    <row r="537" spans="1:19" x14ac:dyDescent="0.3">
      <c r="A537">
        <v>536</v>
      </c>
      <c r="B537" t="s">
        <v>552</v>
      </c>
      <c r="C537" t="s">
        <v>27</v>
      </c>
      <c r="D537" s="1">
        <v>297.39999999999998</v>
      </c>
      <c r="E537" s="1">
        <v>309.3</v>
      </c>
      <c r="F537" s="2">
        <v>1365</v>
      </c>
      <c r="G537" s="1">
        <f>2*PI()*Predictive_Maintenance_Data[[#This Row],[Rotational speed '[rpm']]]/60</f>
        <v>142.94246573833559</v>
      </c>
      <c r="H537" s="1">
        <v>52.4</v>
      </c>
      <c r="I537" s="1">
        <f t="shared" si="8"/>
        <v>11.900000000000034</v>
      </c>
      <c r="J537" s="1">
        <f>Predictive_Maintenance_Data[[#This Row],[Torque '[Nm']]]*Predictive_Maintenance_Data[[#This Row],[Angular velocity '[rad/s']]]/1000</f>
        <v>7.4901852046887845</v>
      </c>
      <c r="K537" s="2">
        <v>76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/>
      <c r="S537"/>
    </row>
    <row r="538" spans="1:19" x14ac:dyDescent="0.3">
      <c r="A538">
        <v>537</v>
      </c>
      <c r="B538" t="s">
        <v>553</v>
      </c>
      <c r="C538" t="s">
        <v>17</v>
      </c>
      <c r="D538" s="1">
        <v>297.39999999999998</v>
      </c>
      <c r="E538" s="1">
        <v>309.3</v>
      </c>
      <c r="F538" s="2">
        <v>1759</v>
      </c>
      <c r="G538" s="1">
        <f>2*PI()*Predictive_Maintenance_Data[[#This Row],[Rotational speed '[rpm']]]/60</f>
        <v>184.20204925548154</v>
      </c>
      <c r="H538" s="1">
        <v>24.8</v>
      </c>
      <c r="I538" s="1">
        <f t="shared" si="8"/>
        <v>11.900000000000034</v>
      </c>
      <c r="J538" s="1">
        <f>Predictive_Maintenance_Data[[#This Row],[Torque '[Nm']]]*Predictive_Maintenance_Data[[#This Row],[Angular velocity '[rad/s']]]/1000</f>
        <v>4.568210821535942</v>
      </c>
      <c r="K538" s="2">
        <v>81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/>
      <c r="S538"/>
    </row>
    <row r="539" spans="1:19" x14ac:dyDescent="0.3">
      <c r="A539">
        <v>538</v>
      </c>
      <c r="B539" t="s">
        <v>554</v>
      </c>
      <c r="C539" t="s">
        <v>27</v>
      </c>
      <c r="D539" s="1">
        <v>297.39999999999998</v>
      </c>
      <c r="E539" s="1">
        <v>309.3</v>
      </c>
      <c r="F539" s="2">
        <v>1516</v>
      </c>
      <c r="G539" s="1">
        <f>2*PI()*Predictive_Maintenance_Data[[#This Row],[Rotational speed '[rpm']]]/60</f>
        <v>158.7551487614042</v>
      </c>
      <c r="H539" s="1">
        <v>43</v>
      </c>
      <c r="I539" s="1">
        <f t="shared" si="8"/>
        <v>11.900000000000034</v>
      </c>
      <c r="J539" s="1">
        <f>Predictive_Maintenance_Data[[#This Row],[Torque '[Nm']]]*Predictive_Maintenance_Data[[#This Row],[Angular velocity '[rad/s']]]/1000</f>
        <v>6.8264713967403807</v>
      </c>
      <c r="K539" s="2">
        <v>83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/>
      <c r="S539"/>
    </row>
    <row r="540" spans="1:19" x14ac:dyDescent="0.3">
      <c r="A540">
        <v>539</v>
      </c>
      <c r="B540" t="s">
        <v>555</v>
      </c>
      <c r="C540" t="s">
        <v>15</v>
      </c>
      <c r="D540" s="1">
        <v>297.39999999999998</v>
      </c>
      <c r="E540" s="1">
        <v>309.3</v>
      </c>
      <c r="F540" s="2">
        <v>1499</v>
      </c>
      <c r="G540" s="1">
        <f>2*PI()*Predictive_Maintenance_Data[[#This Row],[Rotational speed '[rpm']]]/60</f>
        <v>156.97491292436999</v>
      </c>
      <c r="H540" s="1">
        <v>36.799999999999997</v>
      </c>
      <c r="I540" s="1">
        <f t="shared" si="8"/>
        <v>11.900000000000034</v>
      </c>
      <c r="J540" s="1">
        <f>Predictive_Maintenance_Data[[#This Row],[Torque '[Nm']]]*Predictive_Maintenance_Data[[#This Row],[Angular velocity '[rad/s']]]/1000</f>
        <v>5.7766767956168152</v>
      </c>
      <c r="K540" s="2">
        <v>88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/>
      <c r="S540"/>
    </row>
    <row r="541" spans="1:19" x14ac:dyDescent="0.3">
      <c r="A541">
        <v>540</v>
      </c>
      <c r="B541" t="s">
        <v>556</v>
      </c>
      <c r="C541" t="s">
        <v>15</v>
      </c>
      <c r="D541" s="1">
        <v>297.39999999999998</v>
      </c>
      <c r="E541" s="1">
        <v>309.3</v>
      </c>
      <c r="F541" s="2">
        <v>1775</v>
      </c>
      <c r="G541" s="1">
        <f>2*PI()*Predictive_Maintenance_Data[[#This Row],[Rotational speed '[rpm']]]/60</f>
        <v>185.87756533739608</v>
      </c>
      <c r="H541" s="1">
        <v>25.8</v>
      </c>
      <c r="I541" s="1">
        <f t="shared" si="8"/>
        <v>11.900000000000034</v>
      </c>
      <c r="J541" s="1">
        <f>Predictive_Maintenance_Data[[#This Row],[Torque '[Nm']]]*Predictive_Maintenance_Data[[#This Row],[Angular velocity '[rad/s']]]/1000</f>
        <v>4.7956411857048185</v>
      </c>
      <c r="K541" s="2">
        <v>91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/>
      <c r="S541"/>
    </row>
    <row r="542" spans="1:19" x14ac:dyDescent="0.3">
      <c r="A542">
        <v>541</v>
      </c>
      <c r="B542" t="s">
        <v>557</v>
      </c>
      <c r="C542" t="s">
        <v>17</v>
      </c>
      <c r="D542" s="1">
        <v>297.39999999999998</v>
      </c>
      <c r="E542" s="1">
        <v>309.39999999999998</v>
      </c>
      <c r="F542" s="2">
        <v>1473</v>
      </c>
      <c r="G542" s="1">
        <f>2*PI()*Predictive_Maintenance_Data[[#This Row],[Rotational speed '[rpm']]]/60</f>
        <v>154.25219929125885</v>
      </c>
      <c r="H542" s="1">
        <v>45.5</v>
      </c>
      <c r="I542" s="1">
        <f t="shared" si="8"/>
        <v>12</v>
      </c>
      <c r="J542" s="1">
        <f>Predictive_Maintenance_Data[[#This Row],[Torque '[Nm']]]*Predictive_Maintenance_Data[[#This Row],[Angular velocity '[rad/s']]]/1000</f>
        <v>7.018475067752278</v>
      </c>
      <c r="K542" s="2">
        <v>94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/>
      <c r="S542"/>
    </row>
    <row r="543" spans="1:19" x14ac:dyDescent="0.3">
      <c r="A543">
        <v>542</v>
      </c>
      <c r="B543" t="s">
        <v>558</v>
      </c>
      <c r="C543" t="s">
        <v>17</v>
      </c>
      <c r="D543" s="1">
        <v>297.39999999999998</v>
      </c>
      <c r="E543" s="1">
        <v>309.39999999999998</v>
      </c>
      <c r="F543" s="2">
        <v>1296</v>
      </c>
      <c r="G543" s="1">
        <f>2*PI()*Predictive_Maintenance_Data[[#This Row],[Rotational speed '[rpm']]]/60</f>
        <v>135.71680263507906</v>
      </c>
      <c r="H543" s="1">
        <v>52.3</v>
      </c>
      <c r="I543" s="1">
        <f t="shared" si="8"/>
        <v>12</v>
      </c>
      <c r="J543" s="1">
        <f>Predictive_Maintenance_Data[[#This Row],[Torque '[Nm']]]*Predictive_Maintenance_Data[[#This Row],[Angular velocity '[rad/s']]]/1000</f>
        <v>7.0979887778146349</v>
      </c>
      <c r="K543" s="2">
        <v>96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/>
      <c r="S543"/>
    </row>
    <row r="544" spans="1:19" x14ac:dyDescent="0.3">
      <c r="A544">
        <v>543</v>
      </c>
      <c r="B544" t="s">
        <v>559</v>
      </c>
      <c r="C544" t="s">
        <v>17</v>
      </c>
      <c r="D544" s="1">
        <v>297.5</v>
      </c>
      <c r="E544" s="1">
        <v>309.39999999999998</v>
      </c>
      <c r="F544" s="2">
        <v>1803</v>
      </c>
      <c r="G544" s="1">
        <f>2*PI()*Predictive_Maintenance_Data[[#This Row],[Rotational speed '[rpm']]]/60</f>
        <v>188.80971848074657</v>
      </c>
      <c r="H544" s="1">
        <v>24.7</v>
      </c>
      <c r="I544" s="1">
        <f t="shared" si="8"/>
        <v>11.899999999999977</v>
      </c>
      <c r="J544" s="1">
        <f>Predictive_Maintenance_Data[[#This Row],[Torque '[Nm']]]*Predictive_Maintenance_Data[[#This Row],[Angular velocity '[rad/s']]]/1000</f>
        <v>4.66360004647444</v>
      </c>
      <c r="K544" s="2">
        <v>98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/>
      <c r="S544"/>
    </row>
    <row r="545" spans="1:19" x14ac:dyDescent="0.3">
      <c r="A545">
        <v>544</v>
      </c>
      <c r="B545" t="s">
        <v>560</v>
      </c>
      <c r="C545" t="s">
        <v>27</v>
      </c>
      <c r="D545" s="1">
        <v>297.5</v>
      </c>
      <c r="E545" s="1">
        <v>309.3</v>
      </c>
      <c r="F545" s="2">
        <v>1563</v>
      </c>
      <c r="G545" s="1">
        <f>2*PI()*Predictive_Maintenance_Data[[#This Row],[Rotational speed '[rpm']]]/60</f>
        <v>163.67697725202822</v>
      </c>
      <c r="H545" s="1">
        <v>36.1</v>
      </c>
      <c r="I545" s="1">
        <f t="shared" si="8"/>
        <v>11.800000000000011</v>
      </c>
      <c r="J545" s="1">
        <f>Predictive_Maintenance_Data[[#This Row],[Torque '[Nm']]]*Predictive_Maintenance_Data[[#This Row],[Angular velocity '[rad/s']]]/1000</f>
        <v>5.9087388787982187</v>
      </c>
      <c r="K545" s="2">
        <v>100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/>
      <c r="S545"/>
    </row>
    <row r="546" spans="1:19" x14ac:dyDescent="0.3">
      <c r="A546">
        <v>545</v>
      </c>
      <c r="B546" t="s">
        <v>561</v>
      </c>
      <c r="C546" t="s">
        <v>15</v>
      </c>
      <c r="D546" s="1">
        <v>297.5</v>
      </c>
      <c r="E546" s="1">
        <v>309.39999999999998</v>
      </c>
      <c r="F546" s="2">
        <v>1831</v>
      </c>
      <c r="G546" s="1">
        <f>2*PI()*Predictive_Maintenance_Data[[#This Row],[Rotational speed '[rpm']]]/60</f>
        <v>191.74187162409706</v>
      </c>
      <c r="H546" s="1">
        <v>26.6</v>
      </c>
      <c r="I546" s="1">
        <f t="shared" si="8"/>
        <v>11.899999999999977</v>
      </c>
      <c r="J546" s="1">
        <f>Predictive_Maintenance_Data[[#This Row],[Torque '[Nm']]]*Predictive_Maintenance_Data[[#This Row],[Angular velocity '[rad/s']]]/1000</f>
        <v>5.1003337852009816</v>
      </c>
      <c r="K546" s="2">
        <v>105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/>
      <c r="S546"/>
    </row>
    <row r="547" spans="1:19" x14ac:dyDescent="0.3">
      <c r="A547">
        <v>546</v>
      </c>
      <c r="B547" t="s">
        <v>562</v>
      </c>
      <c r="C547" t="s">
        <v>17</v>
      </c>
      <c r="D547" s="1">
        <v>297.60000000000002</v>
      </c>
      <c r="E547" s="1">
        <v>309.39999999999998</v>
      </c>
      <c r="F547" s="2">
        <v>1958</v>
      </c>
      <c r="G547" s="1">
        <f>2*PI()*Predictive_Maintenance_Data[[#This Row],[Rotational speed '[rpm']]]/60</f>
        <v>205.04128052429385</v>
      </c>
      <c r="H547" s="1">
        <v>22.1</v>
      </c>
      <c r="I547" s="1">
        <f t="shared" si="8"/>
        <v>11.799999999999955</v>
      </c>
      <c r="J547" s="1">
        <f>Predictive_Maintenance_Data[[#This Row],[Torque '[Nm']]]*Predictive_Maintenance_Data[[#This Row],[Angular velocity '[rad/s']]]/1000</f>
        <v>4.5314122995868944</v>
      </c>
      <c r="K547" s="2">
        <v>108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/>
      <c r="S547"/>
    </row>
    <row r="548" spans="1:19" x14ac:dyDescent="0.3">
      <c r="A548">
        <v>547</v>
      </c>
      <c r="B548" t="s">
        <v>563</v>
      </c>
      <c r="C548" t="s">
        <v>17</v>
      </c>
      <c r="D548" s="1">
        <v>297.5</v>
      </c>
      <c r="E548" s="1">
        <v>309.39999999999998</v>
      </c>
      <c r="F548" s="2">
        <v>1809</v>
      </c>
      <c r="G548" s="1">
        <f>2*PI()*Predictive_Maintenance_Data[[#This Row],[Rotational speed '[rpm']]]/60</f>
        <v>189.43803701146453</v>
      </c>
      <c r="H548" s="1">
        <v>24.3</v>
      </c>
      <c r="I548" s="1">
        <f t="shared" si="8"/>
        <v>11.899999999999977</v>
      </c>
      <c r="J548" s="1">
        <f>Predictive_Maintenance_Data[[#This Row],[Torque '[Nm']]]*Predictive_Maintenance_Data[[#This Row],[Angular velocity '[rad/s']]]/1000</f>
        <v>4.6033442993785885</v>
      </c>
      <c r="K548" s="2">
        <v>110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/>
      <c r="S548"/>
    </row>
    <row r="549" spans="1:19" x14ac:dyDescent="0.3">
      <c r="A549">
        <v>548</v>
      </c>
      <c r="B549" t="s">
        <v>564</v>
      </c>
      <c r="C549" t="s">
        <v>15</v>
      </c>
      <c r="D549" s="1">
        <v>297.5</v>
      </c>
      <c r="E549" s="1">
        <v>309.39999999999998</v>
      </c>
      <c r="F549" s="2">
        <v>1482</v>
      </c>
      <c r="G549" s="1">
        <f>2*PI()*Predictive_Maintenance_Data[[#This Row],[Rotational speed '[rpm']]]/60</f>
        <v>155.1946770873358</v>
      </c>
      <c r="H549" s="1">
        <v>39.299999999999997</v>
      </c>
      <c r="I549" s="1">
        <f t="shared" si="8"/>
        <v>11.899999999999977</v>
      </c>
      <c r="J549" s="1">
        <f>Predictive_Maintenance_Data[[#This Row],[Torque '[Nm']]]*Predictive_Maintenance_Data[[#This Row],[Angular velocity '[rad/s']]]/1000</f>
        <v>6.099150809532297</v>
      </c>
      <c r="K549" s="2">
        <v>112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/>
      <c r="S549"/>
    </row>
    <row r="550" spans="1:19" x14ac:dyDescent="0.3">
      <c r="A550">
        <v>549</v>
      </c>
      <c r="B550" t="s">
        <v>565</v>
      </c>
      <c r="C550" t="s">
        <v>17</v>
      </c>
      <c r="D550" s="1">
        <v>297.39999999999998</v>
      </c>
      <c r="E550" s="1">
        <v>309.3</v>
      </c>
      <c r="F550" s="2">
        <v>1332</v>
      </c>
      <c r="G550" s="1">
        <f>2*PI()*Predictive_Maintenance_Data[[#This Row],[Rotational speed '[rpm']]]/60</f>
        <v>139.48671381938681</v>
      </c>
      <c r="H550" s="1">
        <v>53.2</v>
      </c>
      <c r="I550" s="1">
        <f t="shared" si="8"/>
        <v>11.900000000000034</v>
      </c>
      <c r="J550" s="1">
        <f>Predictive_Maintenance_Data[[#This Row],[Torque '[Nm']]]*Predictive_Maintenance_Data[[#This Row],[Angular velocity '[rad/s']]]/1000</f>
        <v>7.4206931751913787</v>
      </c>
      <c r="K550" s="2">
        <v>115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/>
      <c r="S550"/>
    </row>
    <row r="551" spans="1:19" x14ac:dyDescent="0.3">
      <c r="A551">
        <v>550</v>
      </c>
      <c r="B551" t="s">
        <v>566</v>
      </c>
      <c r="C551" t="s">
        <v>17</v>
      </c>
      <c r="D551" s="1">
        <v>297.39999999999998</v>
      </c>
      <c r="E551" s="1">
        <v>309.2</v>
      </c>
      <c r="F551" s="2">
        <v>1437</v>
      </c>
      <c r="G551" s="1">
        <f>2*PI()*Predictive_Maintenance_Data[[#This Row],[Rotational speed '[rpm']]]/60</f>
        <v>150.4822881069511</v>
      </c>
      <c r="H551" s="1">
        <v>40.4</v>
      </c>
      <c r="I551" s="1">
        <f t="shared" si="8"/>
        <v>11.800000000000011</v>
      </c>
      <c r="J551" s="1">
        <f>Predictive_Maintenance_Data[[#This Row],[Torque '[Nm']]]*Predictive_Maintenance_Data[[#This Row],[Angular velocity '[rad/s']]]/1000</f>
        <v>6.079484439520825</v>
      </c>
      <c r="K551" s="2">
        <v>117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/>
      <c r="S551"/>
    </row>
    <row r="552" spans="1:19" x14ac:dyDescent="0.3">
      <c r="A552">
        <v>551</v>
      </c>
      <c r="B552" t="s">
        <v>567</v>
      </c>
      <c r="C552" t="s">
        <v>17</v>
      </c>
      <c r="D552" s="1">
        <v>297.39999999999998</v>
      </c>
      <c r="E552" s="1">
        <v>309.2</v>
      </c>
      <c r="F552" s="2">
        <v>1698</v>
      </c>
      <c r="G552" s="1">
        <f>2*PI()*Predictive_Maintenance_Data[[#This Row],[Rotational speed '[rpm']]]/60</f>
        <v>177.81414419318227</v>
      </c>
      <c r="H552" s="1">
        <v>29.4</v>
      </c>
      <c r="I552" s="1">
        <f t="shared" si="8"/>
        <v>11.800000000000011</v>
      </c>
      <c r="J552" s="1">
        <f>Predictive_Maintenance_Data[[#This Row],[Torque '[Nm']]]*Predictive_Maintenance_Data[[#This Row],[Angular velocity '[rad/s']]]/1000</f>
        <v>5.2277358392795588</v>
      </c>
      <c r="K552" s="2">
        <v>119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/>
      <c r="S552"/>
    </row>
    <row r="553" spans="1:19" x14ac:dyDescent="0.3">
      <c r="A553">
        <v>552</v>
      </c>
      <c r="B553" t="s">
        <v>568</v>
      </c>
      <c r="C553" t="s">
        <v>17</v>
      </c>
      <c r="D553" s="1">
        <v>297.39999999999998</v>
      </c>
      <c r="E553" s="1">
        <v>309.2</v>
      </c>
      <c r="F553" s="2">
        <v>1274</v>
      </c>
      <c r="G553" s="1">
        <f>2*PI()*Predictive_Maintenance_Data[[#This Row],[Rotational speed '[rpm']]]/60</f>
        <v>133.41296802244653</v>
      </c>
      <c r="H553" s="1">
        <v>54.3</v>
      </c>
      <c r="I553" s="1">
        <f t="shared" si="8"/>
        <v>11.800000000000011</v>
      </c>
      <c r="J553" s="1">
        <f>Predictive_Maintenance_Data[[#This Row],[Torque '[Nm']]]*Predictive_Maintenance_Data[[#This Row],[Angular velocity '[rad/s']]]/1000</f>
        <v>7.2443241636188471</v>
      </c>
      <c r="K553" s="2">
        <v>121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/>
      <c r="S553"/>
    </row>
    <row r="554" spans="1:19" x14ac:dyDescent="0.3">
      <c r="A554">
        <v>553</v>
      </c>
      <c r="B554" t="s">
        <v>569</v>
      </c>
      <c r="C554" t="s">
        <v>15</v>
      </c>
      <c r="D554" s="1">
        <v>297.39999999999998</v>
      </c>
      <c r="E554" s="1">
        <v>309.3</v>
      </c>
      <c r="F554" s="2">
        <v>1622</v>
      </c>
      <c r="G554" s="1">
        <f>2*PI()*Predictive_Maintenance_Data[[#This Row],[Rotational speed '[rpm']]]/60</f>
        <v>169.85544280408814</v>
      </c>
      <c r="H554" s="1">
        <v>35</v>
      </c>
      <c r="I554" s="1">
        <f t="shared" si="8"/>
        <v>11.900000000000034</v>
      </c>
      <c r="J554" s="1">
        <f>Predictive_Maintenance_Data[[#This Row],[Torque '[Nm']]]*Predictive_Maintenance_Data[[#This Row],[Angular velocity '[rad/s']]]/1000</f>
        <v>5.9449404981430849</v>
      </c>
      <c r="K554" s="2">
        <v>123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/>
      <c r="S554"/>
    </row>
    <row r="555" spans="1:19" x14ac:dyDescent="0.3">
      <c r="A555">
        <v>554</v>
      </c>
      <c r="B555" t="s">
        <v>570</v>
      </c>
      <c r="C555" t="s">
        <v>15</v>
      </c>
      <c r="D555" s="1">
        <v>297.39999999999998</v>
      </c>
      <c r="E555" s="1">
        <v>309.3</v>
      </c>
      <c r="F555" s="2">
        <v>1564</v>
      </c>
      <c r="G555" s="1">
        <f>2*PI()*Predictive_Maintenance_Data[[#This Row],[Rotational speed '[rpm']]]/60</f>
        <v>163.7816970071479</v>
      </c>
      <c r="H555" s="1">
        <v>36</v>
      </c>
      <c r="I555" s="1">
        <f t="shared" si="8"/>
        <v>11.900000000000034</v>
      </c>
      <c r="J555" s="1">
        <f>Predictive_Maintenance_Data[[#This Row],[Torque '[Nm']]]*Predictive_Maintenance_Data[[#This Row],[Angular velocity '[rad/s']]]/1000</f>
        <v>5.8961410922573245</v>
      </c>
      <c r="K555" s="2">
        <v>126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/>
      <c r="S555"/>
    </row>
    <row r="556" spans="1:19" x14ac:dyDescent="0.3">
      <c r="A556">
        <v>555</v>
      </c>
      <c r="B556" t="s">
        <v>571</v>
      </c>
      <c r="C556" t="s">
        <v>27</v>
      </c>
      <c r="D556" s="1">
        <v>297.5</v>
      </c>
      <c r="E556" s="1">
        <v>309.39999999999998</v>
      </c>
      <c r="F556" s="2">
        <v>1368</v>
      </c>
      <c r="G556" s="1">
        <f>2*PI()*Predictive_Maintenance_Data[[#This Row],[Rotational speed '[rpm']]]/60</f>
        <v>143.25662500369455</v>
      </c>
      <c r="H556" s="1">
        <v>45.3</v>
      </c>
      <c r="I556" s="1">
        <f t="shared" si="8"/>
        <v>11.899999999999977</v>
      </c>
      <c r="J556" s="1">
        <f>Predictive_Maintenance_Data[[#This Row],[Torque '[Nm']]]*Predictive_Maintenance_Data[[#This Row],[Angular velocity '[rad/s']]]/1000</f>
        <v>6.489525112667363</v>
      </c>
      <c r="K556" s="2">
        <v>129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/>
      <c r="S556"/>
    </row>
    <row r="557" spans="1:19" x14ac:dyDescent="0.3">
      <c r="A557">
        <v>556</v>
      </c>
      <c r="B557" t="s">
        <v>572</v>
      </c>
      <c r="C557" t="s">
        <v>15</v>
      </c>
      <c r="D557" s="1">
        <v>297.39999999999998</v>
      </c>
      <c r="E557" s="1">
        <v>309.39999999999998</v>
      </c>
      <c r="F557" s="2">
        <v>1539</v>
      </c>
      <c r="G557" s="1">
        <f>2*PI()*Predictive_Maintenance_Data[[#This Row],[Rotational speed '[rpm']]]/60</f>
        <v>161.1637031291564</v>
      </c>
      <c r="H557" s="1">
        <v>42.2</v>
      </c>
      <c r="I557" s="1">
        <f t="shared" si="8"/>
        <v>12</v>
      </c>
      <c r="J557" s="1">
        <f>Predictive_Maintenance_Data[[#This Row],[Torque '[Nm']]]*Predictive_Maintenance_Data[[#This Row],[Angular velocity '[rad/s']]]/1000</f>
        <v>6.801108272050401</v>
      </c>
      <c r="K557" s="2">
        <v>134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/>
      <c r="S557"/>
    </row>
    <row r="558" spans="1:19" x14ac:dyDescent="0.3">
      <c r="A558">
        <v>557</v>
      </c>
      <c r="B558" t="s">
        <v>573</v>
      </c>
      <c r="C558" t="s">
        <v>17</v>
      </c>
      <c r="D558" s="1">
        <v>297.5</v>
      </c>
      <c r="E558" s="1">
        <v>309.39999999999998</v>
      </c>
      <c r="F558" s="2">
        <v>1357</v>
      </c>
      <c r="G558" s="1">
        <f>2*PI()*Predictive_Maintenance_Data[[#This Row],[Rotational speed '[rpm']]]/60</f>
        <v>142.1047076973783</v>
      </c>
      <c r="H558" s="1">
        <v>50.1</v>
      </c>
      <c r="I558" s="1">
        <f t="shared" si="8"/>
        <v>11.899999999999977</v>
      </c>
      <c r="J558" s="1">
        <f>Predictive_Maintenance_Data[[#This Row],[Torque '[Nm']]]*Predictive_Maintenance_Data[[#This Row],[Angular velocity '[rad/s']]]/1000</f>
        <v>7.1194458556386531</v>
      </c>
      <c r="K558" s="2">
        <v>137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/>
      <c r="S558"/>
    </row>
    <row r="559" spans="1:19" x14ac:dyDescent="0.3">
      <c r="A559">
        <v>558</v>
      </c>
      <c r="B559" t="s">
        <v>574</v>
      </c>
      <c r="C559" t="s">
        <v>15</v>
      </c>
      <c r="D559" s="1">
        <v>297.5</v>
      </c>
      <c r="E559" s="1">
        <v>309.39999999999998</v>
      </c>
      <c r="F559" s="2">
        <v>1433</v>
      </c>
      <c r="G559" s="1">
        <f>2*PI()*Predictive_Maintenance_Data[[#This Row],[Rotational speed '[rpm']]]/60</f>
        <v>150.06340908647243</v>
      </c>
      <c r="H559" s="1">
        <v>48.3</v>
      </c>
      <c r="I559" s="1">
        <f t="shared" si="8"/>
        <v>11.899999999999977</v>
      </c>
      <c r="J559" s="1">
        <f>Predictive_Maintenance_Data[[#This Row],[Torque '[Nm']]]*Predictive_Maintenance_Data[[#This Row],[Angular velocity '[rad/s']]]/1000</f>
        <v>7.2480626588766182</v>
      </c>
      <c r="K559" s="2">
        <v>139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/>
      <c r="S559"/>
    </row>
    <row r="560" spans="1:19" x14ac:dyDescent="0.3">
      <c r="A560">
        <v>559</v>
      </c>
      <c r="B560" t="s">
        <v>575</v>
      </c>
      <c r="C560" t="s">
        <v>17</v>
      </c>
      <c r="D560" s="1">
        <v>297.5</v>
      </c>
      <c r="E560" s="1">
        <v>309.39999999999998</v>
      </c>
      <c r="F560" s="2">
        <v>1650</v>
      </c>
      <c r="G560" s="1">
        <f>2*PI()*Predictive_Maintenance_Data[[#This Row],[Rotational speed '[rpm']]]/60</f>
        <v>172.78759594743863</v>
      </c>
      <c r="H560" s="1">
        <v>34.6</v>
      </c>
      <c r="I560" s="1">
        <f t="shared" si="8"/>
        <v>11.899999999999977</v>
      </c>
      <c r="J560" s="1">
        <f>Predictive_Maintenance_Data[[#This Row],[Torque '[Nm']]]*Predictive_Maintenance_Data[[#This Row],[Angular velocity '[rad/s']]]/1000</f>
        <v>5.9784508197813766</v>
      </c>
      <c r="K560" s="2">
        <v>142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/>
      <c r="S560"/>
    </row>
    <row r="561" spans="1:19" x14ac:dyDescent="0.3">
      <c r="A561">
        <v>560</v>
      </c>
      <c r="B561" t="s">
        <v>576</v>
      </c>
      <c r="C561" t="s">
        <v>17</v>
      </c>
      <c r="D561" s="1">
        <v>297.5</v>
      </c>
      <c r="E561" s="1">
        <v>309.39999999999998</v>
      </c>
      <c r="F561" s="2">
        <v>1503</v>
      </c>
      <c r="G561" s="1">
        <f>2*PI()*Predictive_Maintenance_Data[[#This Row],[Rotational speed '[rpm']]]/60</f>
        <v>157.39379194484863</v>
      </c>
      <c r="H561" s="1">
        <v>40.6</v>
      </c>
      <c r="I561" s="1">
        <f t="shared" si="8"/>
        <v>11.899999999999977</v>
      </c>
      <c r="J561" s="1">
        <f>Predictive_Maintenance_Data[[#This Row],[Torque '[Nm']]]*Predictive_Maintenance_Data[[#This Row],[Angular velocity '[rad/s']]]/1000</f>
        <v>6.3901879529608552</v>
      </c>
      <c r="K561" s="2">
        <v>144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/>
      <c r="S561"/>
    </row>
    <row r="562" spans="1:19" x14ac:dyDescent="0.3">
      <c r="A562">
        <v>561</v>
      </c>
      <c r="B562" t="s">
        <v>577</v>
      </c>
      <c r="C562" t="s">
        <v>17</v>
      </c>
      <c r="D562" s="1">
        <v>297.5</v>
      </c>
      <c r="E562" s="1">
        <v>309.39999999999998</v>
      </c>
      <c r="F562" s="2">
        <v>1318</v>
      </c>
      <c r="G562" s="1">
        <f>2*PI()*Predictive_Maintenance_Data[[#This Row],[Rotational speed '[rpm']]]/60</f>
        <v>138.02063724771156</v>
      </c>
      <c r="H562" s="1">
        <v>58.2</v>
      </c>
      <c r="I562" s="1">
        <f t="shared" si="8"/>
        <v>11.899999999999977</v>
      </c>
      <c r="J562" s="1">
        <f>Predictive_Maintenance_Data[[#This Row],[Torque '[Nm']]]*Predictive_Maintenance_Data[[#This Row],[Angular velocity '[rad/s']]]/1000</f>
        <v>8.0328010878168126</v>
      </c>
      <c r="K562" s="2">
        <v>146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/>
      <c r="S562"/>
    </row>
    <row r="563" spans="1:19" x14ac:dyDescent="0.3">
      <c r="A563">
        <v>562</v>
      </c>
      <c r="B563" t="s">
        <v>578</v>
      </c>
      <c r="C563" t="s">
        <v>15</v>
      </c>
      <c r="D563" s="1">
        <v>297.5</v>
      </c>
      <c r="E563" s="1">
        <v>309.39999999999998</v>
      </c>
      <c r="F563" s="2">
        <v>1678</v>
      </c>
      <c r="G563" s="1">
        <f>2*PI()*Predictive_Maintenance_Data[[#This Row],[Rotational speed '[rpm']]]/60</f>
        <v>175.71974909078909</v>
      </c>
      <c r="H563" s="1">
        <v>34.4</v>
      </c>
      <c r="I563" s="1">
        <f t="shared" si="8"/>
        <v>11.899999999999977</v>
      </c>
      <c r="J563" s="1">
        <f>Predictive_Maintenance_Data[[#This Row],[Torque '[Nm']]]*Predictive_Maintenance_Data[[#This Row],[Angular velocity '[rad/s']]]/1000</f>
        <v>6.0447593687231445</v>
      </c>
      <c r="K563" s="2">
        <v>148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/>
      <c r="S563"/>
    </row>
    <row r="564" spans="1:19" x14ac:dyDescent="0.3">
      <c r="A564">
        <v>563</v>
      </c>
      <c r="B564" t="s">
        <v>579</v>
      </c>
      <c r="C564" t="s">
        <v>17</v>
      </c>
      <c r="D564" s="1">
        <v>297.60000000000002</v>
      </c>
      <c r="E564" s="1">
        <v>309.5</v>
      </c>
      <c r="F564" s="2">
        <v>1574</v>
      </c>
      <c r="G564" s="1">
        <f>2*PI()*Predictive_Maintenance_Data[[#This Row],[Rotational speed '[rpm']]]/60</f>
        <v>164.82889455834447</v>
      </c>
      <c r="H564" s="1">
        <v>30.9</v>
      </c>
      <c r="I564" s="1">
        <f t="shared" si="8"/>
        <v>11.899999999999977</v>
      </c>
      <c r="J564" s="1">
        <f>Predictive_Maintenance_Data[[#This Row],[Torque '[Nm']]]*Predictive_Maintenance_Data[[#This Row],[Angular velocity '[rad/s']]]/1000</f>
        <v>5.0932128418528437</v>
      </c>
      <c r="K564" s="2">
        <v>151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/>
      <c r="S564"/>
    </row>
    <row r="565" spans="1:19" x14ac:dyDescent="0.3">
      <c r="A565">
        <v>564</v>
      </c>
      <c r="B565" t="s">
        <v>580</v>
      </c>
      <c r="C565" t="s">
        <v>17</v>
      </c>
      <c r="D565" s="1">
        <v>297.7</v>
      </c>
      <c r="E565" s="1">
        <v>309.60000000000002</v>
      </c>
      <c r="F565" s="2">
        <v>1529</v>
      </c>
      <c r="G565" s="1">
        <f>2*PI()*Predictive_Maintenance_Data[[#This Row],[Rotational speed '[rpm']]]/60</f>
        <v>160.1165055779598</v>
      </c>
      <c r="H565" s="1">
        <v>35.200000000000003</v>
      </c>
      <c r="I565" s="1">
        <f t="shared" si="8"/>
        <v>11.900000000000034</v>
      </c>
      <c r="J565" s="1">
        <f>Predictive_Maintenance_Data[[#This Row],[Torque '[Nm']]]*Predictive_Maintenance_Data[[#This Row],[Angular velocity '[rad/s']]]/1000</f>
        <v>5.6361009963441857</v>
      </c>
      <c r="K565" s="2">
        <v>153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/>
      <c r="S565"/>
    </row>
    <row r="566" spans="1:19" x14ac:dyDescent="0.3">
      <c r="A566">
        <v>565</v>
      </c>
      <c r="B566" t="s">
        <v>581</v>
      </c>
      <c r="C566" t="s">
        <v>27</v>
      </c>
      <c r="D566" s="1">
        <v>297.60000000000002</v>
      </c>
      <c r="E566" s="1">
        <v>309.60000000000002</v>
      </c>
      <c r="F566" s="2">
        <v>1669</v>
      </c>
      <c r="G566" s="1">
        <f>2*PI()*Predictive_Maintenance_Data[[#This Row],[Rotational speed '[rpm']]]/60</f>
        <v>174.77727129471216</v>
      </c>
      <c r="H566" s="1">
        <v>32.1</v>
      </c>
      <c r="I566" s="1">
        <f t="shared" si="8"/>
        <v>12</v>
      </c>
      <c r="J566" s="1">
        <f>Predictive_Maintenance_Data[[#This Row],[Torque '[Nm']]]*Predictive_Maintenance_Data[[#This Row],[Angular velocity '[rad/s']]]/1000</f>
        <v>5.6103504085602607</v>
      </c>
      <c r="K566" s="2">
        <v>155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/>
      <c r="S566"/>
    </row>
    <row r="567" spans="1:19" x14ac:dyDescent="0.3">
      <c r="A567">
        <v>566</v>
      </c>
      <c r="B567" t="s">
        <v>582</v>
      </c>
      <c r="C567" t="s">
        <v>27</v>
      </c>
      <c r="D567" s="1">
        <v>297.7</v>
      </c>
      <c r="E567" s="1">
        <v>309.7</v>
      </c>
      <c r="F567" s="2">
        <v>1570</v>
      </c>
      <c r="G567" s="1">
        <f>2*PI()*Predictive_Maintenance_Data[[#This Row],[Rotational speed '[rpm']]]/60</f>
        <v>164.41001553786586</v>
      </c>
      <c r="H567" s="1">
        <v>35.799999999999997</v>
      </c>
      <c r="I567" s="1">
        <f t="shared" si="8"/>
        <v>12</v>
      </c>
      <c r="J567" s="1">
        <f>Predictive_Maintenance_Data[[#This Row],[Torque '[Nm']]]*Predictive_Maintenance_Data[[#This Row],[Angular velocity '[rad/s']]]/1000</f>
        <v>5.885878556255598</v>
      </c>
      <c r="K567" s="2">
        <v>160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/>
      <c r="S567"/>
    </row>
    <row r="568" spans="1:19" x14ac:dyDescent="0.3">
      <c r="A568">
        <v>567</v>
      </c>
      <c r="B568" t="s">
        <v>583</v>
      </c>
      <c r="C568" t="s">
        <v>15</v>
      </c>
      <c r="D568" s="1">
        <v>297.60000000000002</v>
      </c>
      <c r="E568" s="1">
        <v>309.7</v>
      </c>
      <c r="F568" s="2">
        <v>1541</v>
      </c>
      <c r="G568" s="1">
        <f>2*PI()*Predictive_Maintenance_Data[[#This Row],[Rotational speed '[rpm']]]/60</f>
        <v>161.3731426393957</v>
      </c>
      <c r="H568" s="1">
        <v>33.700000000000003</v>
      </c>
      <c r="I568" s="1">
        <f t="shared" si="8"/>
        <v>12.099999999999966</v>
      </c>
      <c r="J568" s="1">
        <f>Predictive_Maintenance_Data[[#This Row],[Torque '[Nm']]]*Predictive_Maintenance_Data[[#This Row],[Angular velocity '[rad/s']]]/1000</f>
        <v>5.4382749069476359</v>
      </c>
      <c r="K568" s="2">
        <v>165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/>
      <c r="S568"/>
    </row>
    <row r="569" spans="1:19" x14ac:dyDescent="0.3">
      <c r="A569">
        <v>568</v>
      </c>
      <c r="B569" t="s">
        <v>584</v>
      </c>
      <c r="C569" t="s">
        <v>15</v>
      </c>
      <c r="D569" s="1">
        <v>297.7</v>
      </c>
      <c r="E569" s="1">
        <v>309.7</v>
      </c>
      <c r="F569" s="2">
        <v>1680</v>
      </c>
      <c r="G569" s="1">
        <f>2*PI()*Predictive_Maintenance_Data[[#This Row],[Rotational speed '[rpm']]]/60</f>
        <v>175.92918860102841</v>
      </c>
      <c r="H569" s="1">
        <v>30.2</v>
      </c>
      <c r="I569" s="1">
        <f t="shared" si="8"/>
        <v>12</v>
      </c>
      <c r="J569" s="1">
        <f>Predictive_Maintenance_Data[[#This Row],[Torque '[Nm']]]*Predictive_Maintenance_Data[[#This Row],[Angular velocity '[rad/s']]]/1000</f>
        <v>5.3130614957510582</v>
      </c>
      <c r="K569" s="2">
        <v>168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/>
      <c r="S569"/>
    </row>
    <row r="570" spans="1:19" x14ac:dyDescent="0.3">
      <c r="A570">
        <v>569</v>
      </c>
      <c r="B570" t="s">
        <v>585</v>
      </c>
      <c r="C570" t="s">
        <v>17</v>
      </c>
      <c r="D570" s="1">
        <v>297.8</v>
      </c>
      <c r="E570" s="1">
        <v>309.7</v>
      </c>
      <c r="F570" s="2">
        <v>1935</v>
      </c>
      <c r="G570" s="1">
        <f>2*PI()*Predictive_Maintenance_Data[[#This Row],[Rotational speed '[rpm']]]/60</f>
        <v>202.63272615654165</v>
      </c>
      <c r="H570" s="1">
        <v>22.1</v>
      </c>
      <c r="I570" s="1">
        <f t="shared" si="8"/>
        <v>11.899999999999977</v>
      </c>
      <c r="J570" s="1">
        <f>Predictive_Maintenance_Data[[#This Row],[Torque '[Nm']]]*Predictive_Maintenance_Data[[#This Row],[Angular velocity '[rad/s']]]/1000</f>
        <v>4.4781832480595707</v>
      </c>
      <c r="K570" s="2">
        <v>171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/>
      <c r="S570"/>
    </row>
    <row r="571" spans="1:19" x14ac:dyDescent="0.3">
      <c r="A571">
        <v>570</v>
      </c>
      <c r="B571" t="s">
        <v>586</v>
      </c>
      <c r="C571" t="s">
        <v>15</v>
      </c>
      <c r="D571" s="1">
        <v>297.7</v>
      </c>
      <c r="E571" s="1">
        <v>309.60000000000002</v>
      </c>
      <c r="F571" s="2">
        <v>1596</v>
      </c>
      <c r="G571" s="1">
        <f>2*PI()*Predictive_Maintenance_Data[[#This Row],[Rotational speed '[rpm']]]/60</f>
        <v>167.132729170977</v>
      </c>
      <c r="H571" s="1">
        <v>35.200000000000003</v>
      </c>
      <c r="I571" s="1">
        <f t="shared" si="8"/>
        <v>11.900000000000034</v>
      </c>
      <c r="J571" s="1">
        <f>Predictive_Maintenance_Data[[#This Row],[Torque '[Nm']]]*Predictive_Maintenance_Data[[#This Row],[Angular velocity '[rad/s']]]/1000</f>
        <v>5.8830720668183911</v>
      </c>
      <c r="K571" s="2">
        <v>173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/>
      <c r="S571"/>
    </row>
    <row r="572" spans="1:19" x14ac:dyDescent="0.3">
      <c r="A572">
        <v>571</v>
      </c>
      <c r="B572" t="s">
        <v>587</v>
      </c>
      <c r="C572" t="s">
        <v>17</v>
      </c>
      <c r="D572" s="1">
        <v>297.7</v>
      </c>
      <c r="E572" s="1">
        <v>309.7</v>
      </c>
      <c r="F572" s="2">
        <v>1498</v>
      </c>
      <c r="G572" s="1">
        <f>2*PI()*Predictive_Maintenance_Data[[#This Row],[Rotational speed '[rpm']]]/60</f>
        <v>156.87019316925034</v>
      </c>
      <c r="H572" s="1">
        <v>41</v>
      </c>
      <c r="I572" s="1">
        <f t="shared" si="8"/>
        <v>12</v>
      </c>
      <c r="J572" s="1">
        <f>Predictive_Maintenance_Data[[#This Row],[Torque '[Nm']]]*Predictive_Maintenance_Data[[#This Row],[Angular velocity '[rad/s']]]/1000</f>
        <v>6.431677919939264</v>
      </c>
      <c r="K572" s="2">
        <v>176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/>
      <c r="S572"/>
    </row>
    <row r="573" spans="1:19" x14ac:dyDescent="0.3">
      <c r="A573">
        <v>572</v>
      </c>
      <c r="B573" t="s">
        <v>588</v>
      </c>
      <c r="C573" t="s">
        <v>15</v>
      </c>
      <c r="D573" s="1">
        <v>297.8</v>
      </c>
      <c r="E573" s="1">
        <v>309.8</v>
      </c>
      <c r="F573" s="2">
        <v>1676</v>
      </c>
      <c r="G573" s="1">
        <f>2*PI()*Predictive_Maintenance_Data[[#This Row],[Rotational speed '[rpm']]]/60</f>
        <v>175.51030958054977</v>
      </c>
      <c r="H573" s="1">
        <v>29</v>
      </c>
      <c r="I573" s="1">
        <f t="shared" si="8"/>
        <v>12</v>
      </c>
      <c r="J573" s="1">
        <f>Predictive_Maintenance_Data[[#This Row],[Torque '[Nm']]]*Predictive_Maintenance_Data[[#This Row],[Angular velocity '[rad/s']]]/1000</f>
        <v>5.0897989778359429</v>
      </c>
      <c r="K573" s="2">
        <v>178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/>
      <c r="S573"/>
    </row>
    <row r="574" spans="1:19" x14ac:dyDescent="0.3">
      <c r="A574">
        <v>573</v>
      </c>
      <c r="B574" t="s">
        <v>589</v>
      </c>
      <c r="C574" t="s">
        <v>17</v>
      </c>
      <c r="D574" s="1">
        <v>297.8</v>
      </c>
      <c r="E574" s="1">
        <v>309.89999999999998</v>
      </c>
      <c r="F574" s="2">
        <v>1351</v>
      </c>
      <c r="G574" s="1">
        <f>2*PI()*Predictive_Maintenance_Data[[#This Row],[Rotational speed '[rpm']]]/60</f>
        <v>141.47638916666034</v>
      </c>
      <c r="H574" s="1">
        <v>49</v>
      </c>
      <c r="I574" s="1">
        <f t="shared" si="8"/>
        <v>12.099999999999966</v>
      </c>
      <c r="J574" s="1">
        <f>Predictive_Maintenance_Data[[#This Row],[Torque '[Nm']]]*Predictive_Maintenance_Data[[#This Row],[Angular velocity '[rad/s']]]/1000</f>
        <v>6.9323430691663575</v>
      </c>
      <c r="K574" s="2">
        <v>181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/>
      <c r="S574"/>
    </row>
    <row r="575" spans="1:19" x14ac:dyDescent="0.3">
      <c r="A575">
        <v>574</v>
      </c>
      <c r="B575" t="s">
        <v>590</v>
      </c>
      <c r="C575" t="s">
        <v>17</v>
      </c>
      <c r="D575" s="1">
        <v>297.89999999999998</v>
      </c>
      <c r="E575" s="1">
        <v>309.89999999999998</v>
      </c>
      <c r="F575" s="2">
        <v>1472</v>
      </c>
      <c r="G575" s="1">
        <f>2*PI()*Predictive_Maintenance_Data[[#This Row],[Rotational speed '[rpm']]]/60</f>
        <v>154.14747953613917</v>
      </c>
      <c r="H575" s="1">
        <v>45</v>
      </c>
      <c r="I575" s="1">
        <f t="shared" si="8"/>
        <v>12</v>
      </c>
      <c r="J575" s="1">
        <f>Predictive_Maintenance_Data[[#This Row],[Torque '[Nm']]]*Predictive_Maintenance_Data[[#This Row],[Angular velocity '[rad/s']]]/1000</f>
        <v>6.9366365791262625</v>
      </c>
      <c r="K575" s="2">
        <v>183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/>
      <c r="S575"/>
    </row>
    <row r="576" spans="1:19" x14ac:dyDescent="0.3">
      <c r="A576">
        <v>575</v>
      </c>
      <c r="B576" t="s">
        <v>591</v>
      </c>
      <c r="C576" t="s">
        <v>15</v>
      </c>
      <c r="D576" s="1">
        <v>297.89999999999998</v>
      </c>
      <c r="E576" s="1">
        <v>310</v>
      </c>
      <c r="F576" s="2">
        <v>1439</v>
      </c>
      <c r="G576" s="1">
        <f>2*PI()*Predictive_Maintenance_Data[[#This Row],[Rotational speed '[rpm']]]/60</f>
        <v>150.69172761719039</v>
      </c>
      <c r="H576" s="1">
        <v>41.7</v>
      </c>
      <c r="I576" s="1">
        <f t="shared" si="8"/>
        <v>12.100000000000023</v>
      </c>
      <c r="J576" s="1">
        <f>Predictive_Maintenance_Data[[#This Row],[Torque '[Nm']]]*Predictive_Maintenance_Data[[#This Row],[Angular velocity '[rad/s']]]/1000</f>
        <v>6.2838450416368392</v>
      </c>
      <c r="K576" s="2">
        <v>185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/>
      <c r="S576"/>
    </row>
    <row r="577" spans="1:19" x14ac:dyDescent="0.3">
      <c r="A577">
        <v>576</v>
      </c>
      <c r="B577" t="s">
        <v>592</v>
      </c>
      <c r="C577" t="s">
        <v>15</v>
      </c>
      <c r="D577" s="1">
        <v>297.89999999999998</v>
      </c>
      <c r="E577" s="1">
        <v>309.89999999999998</v>
      </c>
      <c r="F577" s="2">
        <v>1410</v>
      </c>
      <c r="G577" s="1">
        <f>2*PI()*Predictive_Maintenance_Data[[#This Row],[Rotational speed '[rpm']]]/60</f>
        <v>147.65485471872029</v>
      </c>
      <c r="H577" s="1">
        <v>55.4</v>
      </c>
      <c r="I577" s="1">
        <f t="shared" si="8"/>
        <v>12</v>
      </c>
      <c r="J577" s="1">
        <f>Predictive_Maintenance_Data[[#This Row],[Torque '[Nm']]]*Predictive_Maintenance_Data[[#This Row],[Angular velocity '[rad/s']]]/1000</f>
        <v>8.1800789514171033</v>
      </c>
      <c r="K577" s="2">
        <v>188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/>
      <c r="S577"/>
    </row>
    <row r="578" spans="1:19" x14ac:dyDescent="0.3">
      <c r="A578">
        <v>577</v>
      </c>
      <c r="B578" t="s">
        <v>593</v>
      </c>
      <c r="C578" t="s">
        <v>27</v>
      </c>
      <c r="D578" s="1">
        <v>297.7</v>
      </c>
      <c r="E578" s="1">
        <v>309.7</v>
      </c>
      <c r="F578" s="2">
        <v>1440</v>
      </c>
      <c r="G578" s="1">
        <f>2*PI()*Predictive_Maintenance_Data[[#This Row],[Rotational speed '[rpm']]]/60</f>
        <v>150.79644737231007</v>
      </c>
      <c r="H578" s="1">
        <v>51.1</v>
      </c>
      <c r="I578" s="1">
        <f t="shared" ref="I578:I641" si="9">E578-D578</f>
        <v>12</v>
      </c>
      <c r="J578" s="1">
        <f>Predictive_Maintenance_Data[[#This Row],[Torque '[Nm']]]*Predictive_Maintenance_Data[[#This Row],[Angular velocity '[rad/s']]]/1000</f>
        <v>7.7056984607250447</v>
      </c>
      <c r="K578" s="2">
        <v>191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/>
      <c r="S578"/>
    </row>
    <row r="579" spans="1:19" x14ac:dyDescent="0.3">
      <c r="A579">
        <v>578</v>
      </c>
      <c r="B579" t="s">
        <v>594</v>
      </c>
      <c r="C579" t="s">
        <v>17</v>
      </c>
      <c r="D579" s="1">
        <v>297.7</v>
      </c>
      <c r="E579" s="1">
        <v>309.7</v>
      </c>
      <c r="F579" s="2">
        <v>1591</v>
      </c>
      <c r="G579" s="1">
        <f>2*PI()*Predictive_Maintenance_Data[[#This Row],[Rotational speed '[rpm']]]/60</f>
        <v>166.60913039537868</v>
      </c>
      <c r="H579" s="1">
        <v>37.700000000000003</v>
      </c>
      <c r="I579" s="1">
        <f t="shared" si="9"/>
        <v>12</v>
      </c>
      <c r="J579" s="1">
        <f>Predictive_Maintenance_Data[[#This Row],[Torque '[Nm']]]*Predictive_Maintenance_Data[[#This Row],[Angular velocity '[rad/s']]]/1000</f>
        <v>6.2811642159057763</v>
      </c>
      <c r="K579" s="2">
        <v>196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/>
      <c r="S579"/>
    </row>
    <row r="580" spans="1:19" x14ac:dyDescent="0.3">
      <c r="A580">
        <v>579</v>
      </c>
      <c r="B580" t="s">
        <v>595</v>
      </c>
      <c r="C580" t="s">
        <v>17</v>
      </c>
      <c r="D580" s="1">
        <v>297.8</v>
      </c>
      <c r="E580" s="1">
        <v>309.8</v>
      </c>
      <c r="F580" s="2">
        <v>1533</v>
      </c>
      <c r="G580" s="1">
        <f>2*PI()*Predictive_Maintenance_Data[[#This Row],[Rotational speed '[rpm']]]/60</f>
        <v>160.53538459843841</v>
      </c>
      <c r="H580" s="1">
        <v>36.799999999999997</v>
      </c>
      <c r="I580" s="1">
        <f t="shared" si="9"/>
        <v>12</v>
      </c>
      <c r="J580" s="1">
        <f>Predictive_Maintenance_Data[[#This Row],[Torque '[Nm']]]*Predictive_Maintenance_Data[[#This Row],[Angular velocity '[rad/s']]]/1000</f>
        <v>5.9077021532225338</v>
      </c>
      <c r="K580" s="2">
        <v>198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/>
      <c r="S580"/>
    </row>
    <row r="581" spans="1:19" x14ac:dyDescent="0.3">
      <c r="A581">
        <v>580</v>
      </c>
      <c r="B581" t="s">
        <v>596</v>
      </c>
      <c r="C581" t="s">
        <v>15</v>
      </c>
      <c r="D581" s="1">
        <v>297.8</v>
      </c>
      <c r="E581" s="1">
        <v>309.7</v>
      </c>
      <c r="F581" s="2">
        <v>1700</v>
      </c>
      <c r="G581" s="1">
        <f>2*PI()*Predictive_Maintenance_Data[[#This Row],[Rotational speed '[rpm']]]/60</f>
        <v>178.02358370342159</v>
      </c>
      <c r="H581" s="1">
        <v>31.3</v>
      </c>
      <c r="I581" s="1">
        <f t="shared" si="9"/>
        <v>11.899999999999977</v>
      </c>
      <c r="J581" s="1">
        <f>Predictive_Maintenance_Data[[#This Row],[Torque '[Nm']]]*Predictive_Maintenance_Data[[#This Row],[Angular velocity '[rad/s']]]/1000</f>
        <v>5.5721381699170962</v>
      </c>
      <c r="K581" s="2">
        <v>200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/>
      <c r="S581"/>
    </row>
    <row r="582" spans="1:19" x14ac:dyDescent="0.3">
      <c r="A582">
        <v>581</v>
      </c>
      <c r="B582" t="s">
        <v>597</v>
      </c>
      <c r="C582" t="s">
        <v>15</v>
      </c>
      <c r="D582" s="1">
        <v>297.8</v>
      </c>
      <c r="E582" s="1">
        <v>309.8</v>
      </c>
      <c r="F582" s="2">
        <v>1798</v>
      </c>
      <c r="G582" s="1">
        <f>2*PI()*Predictive_Maintenance_Data[[#This Row],[Rotational speed '[rpm']]]/60</f>
        <v>188.28611970514828</v>
      </c>
      <c r="H582" s="1">
        <v>25.5</v>
      </c>
      <c r="I582" s="1">
        <f t="shared" si="9"/>
        <v>12</v>
      </c>
      <c r="J582" s="1">
        <f>Predictive_Maintenance_Data[[#This Row],[Torque '[Nm']]]*Predictive_Maintenance_Data[[#This Row],[Angular velocity '[rad/s']]]/1000</f>
        <v>4.8012960524812813</v>
      </c>
      <c r="K582" s="2">
        <v>203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/>
      <c r="S582"/>
    </row>
    <row r="583" spans="1:19" x14ac:dyDescent="0.3">
      <c r="A583">
        <v>582</v>
      </c>
      <c r="B583" t="s">
        <v>598</v>
      </c>
      <c r="C583" t="s">
        <v>17</v>
      </c>
      <c r="D583" s="1">
        <v>297.8</v>
      </c>
      <c r="E583" s="1">
        <v>309.7</v>
      </c>
      <c r="F583" s="2">
        <v>1394</v>
      </c>
      <c r="G583" s="1">
        <f>2*PI()*Predictive_Maintenance_Data[[#This Row],[Rotational speed '[rpm']]]/60</f>
        <v>145.97933863680572</v>
      </c>
      <c r="H583" s="1">
        <v>42.9</v>
      </c>
      <c r="I583" s="1">
        <f t="shared" si="9"/>
        <v>11.899999999999977</v>
      </c>
      <c r="J583" s="1">
        <f>Predictive_Maintenance_Data[[#This Row],[Torque '[Nm']]]*Predictive_Maintenance_Data[[#This Row],[Angular velocity '[rad/s']]]/1000</f>
        <v>6.262513627518965</v>
      </c>
      <c r="K583" s="2">
        <v>206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/>
      <c r="S583"/>
    </row>
    <row r="584" spans="1:19" x14ac:dyDescent="0.3">
      <c r="A584">
        <v>583</v>
      </c>
      <c r="B584" t="s">
        <v>599</v>
      </c>
      <c r="C584" t="s">
        <v>17</v>
      </c>
      <c r="D584" s="1">
        <v>297.8</v>
      </c>
      <c r="E584" s="1">
        <v>309.7</v>
      </c>
      <c r="F584" s="2">
        <v>1341</v>
      </c>
      <c r="G584" s="1">
        <f>2*PI()*Predictive_Maintenance_Data[[#This Row],[Rotational speed '[rpm']]]/60</f>
        <v>140.42919161546376</v>
      </c>
      <c r="H584" s="1">
        <v>49.2</v>
      </c>
      <c r="I584" s="1">
        <f t="shared" si="9"/>
        <v>11.899999999999977</v>
      </c>
      <c r="J584" s="1">
        <f>Predictive_Maintenance_Data[[#This Row],[Torque '[Nm']]]*Predictive_Maintenance_Data[[#This Row],[Angular velocity '[rad/s']]]/1000</f>
        <v>6.9091162274808173</v>
      </c>
      <c r="K584" s="2">
        <v>208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/>
      <c r="S584"/>
    </row>
    <row r="585" spans="1:19" x14ac:dyDescent="0.3">
      <c r="A585">
        <v>584</v>
      </c>
      <c r="B585" t="s">
        <v>600</v>
      </c>
      <c r="C585" t="s">
        <v>27</v>
      </c>
      <c r="D585" s="1">
        <v>297.7</v>
      </c>
      <c r="E585" s="1">
        <v>309.60000000000002</v>
      </c>
      <c r="F585" s="2">
        <v>1697</v>
      </c>
      <c r="G585" s="1">
        <f>2*PI()*Predictive_Maintenance_Data[[#This Row],[Rotational speed '[rpm']]]/60</f>
        <v>177.70942443806265</v>
      </c>
      <c r="H585" s="1">
        <v>32.200000000000003</v>
      </c>
      <c r="I585" s="1">
        <f t="shared" si="9"/>
        <v>11.900000000000034</v>
      </c>
      <c r="J585" s="1">
        <f>Predictive_Maintenance_Data[[#This Row],[Torque '[Nm']]]*Predictive_Maintenance_Data[[#This Row],[Angular velocity '[rad/s']]]/1000</f>
        <v>5.7222434669056179</v>
      </c>
      <c r="K585" s="2">
        <v>210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/>
      <c r="S585"/>
    </row>
    <row r="586" spans="1:19" x14ac:dyDescent="0.3">
      <c r="A586">
        <v>585</v>
      </c>
      <c r="B586" t="s">
        <v>601</v>
      </c>
      <c r="C586" t="s">
        <v>27</v>
      </c>
      <c r="D586" s="1">
        <v>297.60000000000002</v>
      </c>
      <c r="E586" s="1">
        <v>309.60000000000002</v>
      </c>
      <c r="F586" s="2">
        <v>1419</v>
      </c>
      <c r="G586" s="1">
        <f>2*PI()*Predictive_Maintenance_Data[[#This Row],[Rotational speed '[rpm']]]/60</f>
        <v>148.59733251479722</v>
      </c>
      <c r="H586" s="1">
        <v>48.2</v>
      </c>
      <c r="I586" s="1">
        <f t="shared" si="9"/>
        <v>12</v>
      </c>
      <c r="J586" s="1">
        <f>Predictive_Maintenance_Data[[#This Row],[Torque '[Nm']]]*Predictive_Maintenance_Data[[#This Row],[Angular velocity '[rad/s']]]/1000</f>
        <v>7.1623914272132261</v>
      </c>
      <c r="K586" s="2">
        <v>215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/>
      <c r="S586"/>
    </row>
    <row r="587" spans="1:19" x14ac:dyDescent="0.3">
      <c r="A587">
        <v>586</v>
      </c>
      <c r="B587" t="s">
        <v>602</v>
      </c>
      <c r="C587" t="s">
        <v>17</v>
      </c>
      <c r="D587" s="1">
        <v>297.60000000000002</v>
      </c>
      <c r="E587" s="1">
        <v>309.5</v>
      </c>
      <c r="F587" s="2">
        <v>2001</v>
      </c>
      <c r="G587" s="1">
        <f>2*PI()*Predictive_Maintenance_Data[[#This Row],[Rotational speed '[rpm']]]/60</f>
        <v>209.54422999443921</v>
      </c>
      <c r="H587" s="1">
        <v>20.5</v>
      </c>
      <c r="I587" s="1">
        <f t="shared" si="9"/>
        <v>11.899999999999977</v>
      </c>
      <c r="J587" s="1">
        <f>Predictive_Maintenance_Data[[#This Row],[Torque '[Nm']]]*Predictive_Maintenance_Data[[#This Row],[Angular velocity '[rad/s']]]/1000</f>
        <v>4.2956567148860039</v>
      </c>
      <c r="K587" s="2">
        <v>220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/>
      <c r="S587"/>
    </row>
    <row r="588" spans="1:19" x14ac:dyDescent="0.3">
      <c r="A588">
        <v>587</v>
      </c>
      <c r="B588" t="s">
        <v>603</v>
      </c>
      <c r="C588" t="s">
        <v>17</v>
      </c>
      <c r="D588" s="1">
        <v>297.60000000000002</v>
      </c>
      <c r="E588" s="1">
        <v>309.60000000000002</v>
      </c>
      <c r="F588" s="2">
        <v>1501</v>
      </c>
      <c r="G588" s="1">
        <f>2*PI()*Predictive_Maintenance_Data[[#This Row],[Rotational speed '[rpm']]]/60</f>
        <v>157.18435243460934</v>
      </c>
      <c r="H588" s="1">
        <v>49.8</v>
      </c>
      <c r="I588" s="1">
        <f t="shared" si="9"/>
        <v>12</v>
      </c>
      <c r="J588" s="1">
        <f>Predictive_Maintenance_Data[[#This Row],[Torque '[Nm']]]*Predictive_Maintenance_Data[[#This Row],[Angular velocity '[rad/s']]]/1000</f>
        <v>7.8277807512435444</v>
      </c>
      <c r="K588" s="2">
        <v>222</v>
      </c>
      <c r="L588" s="2">
        <v>1</v>
      </c>
      <c r="M588" s="2">
        <v>0</v>
      </c>
      <c r="N588" s="2">
        <v>0</v>
      </c>
      <c r="O588" s="2">
        <v>0</v>
      </c>
      <c r="P588" s="2">
        <v>1</v>
      </c>
      <c r="Q588" s="2">
        <v>0</v>
      </c>
      <c r="R588"/>
      <c r="S588"/>
    </row>
    <row r="589" spans="1:19" x14ac:dyDescent="0.3">
      <c r="A589">
        <v>588</v>
      </c>
      <c r="B589" t="s">
        <v>604</v>
      </c>
      <c r="C589" t="s">
        <v>27</v>
      </c>
      <c r="D589" s="1">
        <v>297.60000000000002</v>
      </c>
      <c r="E589" s="1">
        <v>309.5</v>
      </c>
      <c r="F589" s="2">
        <v>1623</v>
      </c>
      <c r="G589" s="1">
        <f>2*PI()*Predictive_Maintenance_Data[[#This Row],[Rotational speed '[rpm']]]/60</f>
        <v>169.96016255920779</v>
      </c>
      <c r="H589" s="1">
        <v>33.1</v>
      </c>
      <c r="I589" s="1">
        <f t="shared" si="9"/>
        <v>11.899999999999977</v>
      </c>
      <c r="J589" s="1">
        <f>Predictive_Maintenance_Data[[#This Row],[Torque '[Nm']]]*Predictive_Maintenance_Data[[#This Row],[Angular velocity '[rad/s']]]/1000</f>
        <v>5.6256813807097776</v>
      </c>
      <c r="K589" s="2">
        <v>224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/>
      <c r="S589"/>
    </row>
    <row r="590" spans="1:19" x14ac:dyDescent="0.3">
      <c r="A590">
        <v>589</v>
      </c>
      <c r="B590" t="s">
        <v>605</v>
      </c>
      <c r="C590" t="s">
        <v>17</v>
      </c>
      <c r="D590" s="1">
        <v>297.60000000000002</v>
      </c>
      <c r="E590" s="1">
        <v>309.39999999999998</v>
      </c>
      <c r="F590" s="2">
        <v>1628</v>
      </c>
      <c r="G590" s="1">
        <f>2*PI()*Predictive_Maintenance_Data[[#This Row],[Rotational speed '[rpm']]]/60</f>
        <v>170.48376133480613</v>
      </c>
      <c r="H590" s="1">
        <v>33.4</v>
      </c>
      <c r="I590" s="1">
        <f t="shared" si="9"/>
        <v>11.799999999999955</v>
      </c>
      <c r="J590" s="1">
        <f>Predictive_Maintenance_Data[[#This Row],[Torque '[Nm']]]*Predictive_Maintenance_Data[[#This Row],[Angular velocity '[rad/s']]]/1000</f>
        <v>5.6941576285825253</v>
      </c>
      <c r="K590" s="2">
        <v>229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/>
      <c r="S590"/>
    </row>
    <row r="591" spans="1:19" x14ac:dyDescent="0.3">
      <c r="A591">
        <v>590</v>
      </c>
      <c r="B591" t="s">
        <v>606</v>
      </c>
      <c r="C591" t="s">
        <v>17</v>
      </c>
      <c r="D591" s="1">
        <v>297.60000000000002</v>
      </c>
      <c r="E591" s="1">
        <v>309.39999999999998</v>
      </c>
      <c r="F591" s="2">
        <v>1491</v>
      </c>
      <c r="G591" s="1">
        <f>2*PI()*Predictive_Maintenance_Data[[#This Row],[Rotational speed '[rpm']]]/60</f>
        <v>156.13715488341271</v>
      </c>
      <c r="H591" s="1">
        <v>40.200000000000003</v>
      </c>
      <c r="I591" s="1">
        <f t="shared" si="9"/>
        <v>11.799999999999955</v>
      </c>
      <c r="J591" s="1">
        <f>Predictive_Maintenance_Data[[#This Row],[Torque '[Nm']]]*Predictive_Maintenance_Data[[#This Row],[Angular velocity '[rad/s']]]/1000</f>
        <v>6.2767136263131915</v>
      </c>
      <c r="K591" s="2">
        <v>231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/>
      <c r="S591"/>
    </row>
    <row r="592" spans="1:19" x14ac:dyDescent="0.3">
      <c r="A592">
        <v>591</v>
      </c>
      <c r="B592" t="s">
        <v>607</v>
      </c>
      <c r="C592" t="s">
        <v>17</v>
      </c>
      <c r="D592" s="1">
        <v>297.5</v>
      </c>
      <c r="E592" s="1">
        <v>309.39999999999998</v>
      </c>
      <c r="F592" s="2">
        <v>1517</v>
      </c>
      <c r="G592" s="1">
        <f>2*PI()*Predictive_Maintenance_Data[[#This Row],[Rotational speed '[rpm']]]/60</f>
        <v>158.85986851652387</v>
      </c>
      <c r="H592" s="1">
        <v>36.700000000000003</v>
      </c>
      <c r="I592" s="1">
        <f t="shared" si="9"/>
        <v>11.899999999999977</v>
      </c>
      <c r="J592" s="1">
        <f>Predictive_Maintenance_Data[[#This Row],[Torque '[Nm']]]*Predictive_Maintenance_Data[[#This Row],[Angular velocity '[rad/s']]]/1000</f>
        <v>5.8301571745564269</v>
      </c>
      <c r="K592" s="2">
        <v>233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/>
      <c r="S592"/>
    </row>
    <row r="593" spans="1:19" x14ac:dyDescent="0.3">
      <c r="A593">
        <v>592</v>
      </c>
      <c r="B593" t="s">
        <v>608</v>
      </c>
      <c r="C593" t="s">
        <v>27</v>
      </c>
      <c r="D593" s="1">
        <v>297.5</v>
      </c>
      <c r="E593" s="1">
        <v>309.3</v>
      </c>
      <c r="F593" s="2">
        <v>1525</v>
      </c>
      <c r="G593" s="1">
        <f>2*PI()*Predictive_Maintenance_Data[[#This Row],[Rotational speed '[rpm']]]/60</f>
        <v>159.69762655748116</v>
      </c>
      <c r="H593" s="1">
        <v>41.7</v>
      </c>
      <c r="I593" s="1">
        <f t="shared" si="9"/>
        <v>11.800000000000011</v>
      </c>
      <c r="J593" s="1">
        <f>Predictive_Maintenance_Data[[#This Row],[Torque '[Nm']]]*Predictive_Maintenance_Data[[#This Row],[Angular velocity '[rad/s']]]/1000</f>
        <v>6.6593910274469641</v>
      </c>
      <c r="K593" s="2">
        <v>235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/>
      <c r="S593"/>
    </row>
    <row r="594" spans="1:19" x14ac:dyDescent="0.3">
      <c r="A594">
        <v>593</v>
      </c>
      <c r="B594" t="s">
        <v>609</v>
      </c>
      <c r="C594" t="s">
        <v>27</v>
      </c>
      <c r="D594" s="1">
        <v>297.5</v>
      </c>
      <c r="E594" s="1">
        <v>309.5</v>
      </c>
      <c r="F594" s="2">
        <v>1668</v>
      </c>
      <c r="G594" s="1">
        <f>2*PI()*Predictive_Maintenance_Data[[#This Row],[Rotational speed '[rpm']]]/60</f>
        <v>174.67255153959249</v>
      </c>
      <c r="H594" s="1">
        <v>27.9</v>
      </c>
      <c r="I594" s="1">
        <f t="shared" si="9"/>
        <v>12</v>
      </c>
      <c r="J594" s="1">
        <f>Predictive_Maintenance_Data[[#This Row],[Torque '[Nm']]]*Predictive_Maintenance_Data[[#This Row],[Angular velocity '[rad/s']]]/1000</f>
        <v>4.8733641879546301</v>
      </c>
      <c r="K594" s="2">
        <v>240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/>
      <c r="S594"/>
    </row>
    <row r="595" spans="1:19" x14ac:dyDescent="0.3">
      <c r="A595">
        <v>594</v>
      </c>
      <c r="B595" t="s">
        <v>610</v>
      </c>
      <c r="C595" t="s">
        <v>17</v>
      </c>
      <c r="D595" s="1">
        <v>297.5</v>
      </c>
      <c r="E595" s="1">
        <v>309.60000000000002</v>
      </c>
      <c r="F595" s="2">
        <v>1312</v>
      </c>
      <c r="G595" s="1">
        <f>2*PI()*Predictive_Maintenance_Data[[#This Row],[Rotational speed '[rpm']]]/60</f>
        <v>137.3923187169936</v>
      </c>
      <c r="H595" s="1">
        <v>50.7</v>
      </c>
      <c r="I595" s="1">
        <f t="shared" si="9"/>
        <v>12.100000000000023</v>
      </c>
      <c r="J595" s="1">
        <f>Predictive_Maintenance_Data[[#This Row],[Torque '[Nm']]]*Predictive_Maintenance_Data[[#This Row],[Angular velocity '[rad/s']]]/1000</f>
        <v>6.9657905589515758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/>
      <c r="S595"/>
    </row>
    <row r="596" spans="1:19" x14ac:dyDescent="0.3">
      <c r="A596">
        <v>595</v>
      </c>
      <c r="B596" t="s">
        <v>611</v>
      </c>
      <c r="C596" t="s">
        <v>27</v>
      </c>
      <c r="D596" s="1">
        <v>297.60000000000002</v>
      </c>
      <c r="E596" s="1">
        <v>309.60000000000002</v>
      </c>
      <c r="F596" s="2">
        <v>1278</v>
      </c>
      <c r="G596" s="1">
        <f>2*PI()*Predictive_Maintenance_Data[[#This Row],[Rotational speed '[rpm']]]/60</f>
        <v>133.83184704292518</v>
      </c>
      <c r="H596" s="1">
        <v>50.4</v>
      </c>
      <c r="I596" s="1">
        <f t="shared" si="9"/>
        <v>12</v>
      </c>
      <c r="J596" s="1">
        <f>Predictive_Maintenance_Data[[#This Row],[Torque '[Nm']]]*Predictive_Maintenance_Data[[#This Row],[Angular velocity '[rad/s']]]/1000</f>
        <v>6.7451250909634295</v>
      </c>
      <c r="K596" s="2">
        <v>2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/>
      <c r="S596"/>
    </row>
    <row r="597" spans="1:19" x14ac:dyDescent="0.3">
      <c r="A597">
        <v>596</v>
      </c>
      <c r="B597" t="s">
        <v>612</v>
      </c>
      <c r="C597" t="s">
        <v>15</v>
      </c>
      <c r="D597" s="1">
        <v>297.60000000000002</v>
      </c>
      <c r="E597" s="1">
        <v>309.60000000000002</v>
      </c>
      <c r="F597" s="2">
        <v>1330</v>
      </c>
      <c r="G597" s="1">
        <f>2*PI()*Predictive_Maintenance_Data[[#This Row],[Rotational speed '[rpm']]]/60</f>
        <v>139.27727430914749</v>
      </c>
      <c r="H597" s="1">
        <v>53.1</v>
      </c>
      <c r="I597" s="1">
        <f t="shared" si="9"/>
        <v>12</v>
      </c>
      <c r="J597" s="1">
        <f>Predictive_Maintenance_Data[[#This Row],[Torque '[Nm']]]*Predictive_Maintenance_Data[[#This Row],[Angular velocity '[rad/s']]]/1000</f>
        <v>7.3956232658157317</v>
      </c>
      <c r="K597" s="2">
        <v>7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/>
      <c r="S597"/>
    </row>
    <row r="598" spans="1:19" x14ac:dyDescent="0.3">
      <c r="A598">
        <v>597</v>
      </c>
      <c r="B598" t="s">
        <v>613</v>
      </c>
      <c r="C598" t="s">
        <v>15</v>
      </c>
      <c r="D598" s="1">
        <v>297.60000000000002</v>
      </c>
      <c r="E598" s="1">
        <v>309.60000000000002</v>
      </c>
      <c r="F598" s="2">
        <v>1530</v>
      </c>
      <c r="G598" s="1">
        <f>2*PI()*Predictive_Maintenance_Data[[#This Row],[Rotational speed '[rpm']]]/60</f>
        <v>160.22122533307945</v>
      </c>
      <c r="H598" s="1">
        <v>37.299999999999997</v>
      </c>
      <c r="I598" s="1">
        <f t="shared" si="9"/>
        <v>12</v>
      </c>
      <c r="J598" s="1">
        <f>Predictive_Maintenance_Data[[#This Row],[Torque '[Nm']]]*Predictive_Maintenance_Data[[#This Row],[Angular velocity '[rad/s']]]/1000</f>
        <v>5.9762517049238628</v>
      </c>
      <c r="K598" s="2">
        <v>10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/>
      <c r="S598"/>
    </row>
    <row r="599" spans="1:19" x14ac:dyDescent="0.3">
      <c r="A599">
        <v>598</v>
      </c>
      <c r="B599" t="s">
        <v>614</v>
      </c>
      <c r="C599" t="s">
        <v>27</v>
      </c>
      <c r="D599" s="1">
        <v>297.60000000000002</v>
      </c>
      <c r="E599" s="1">
        <v>309.60000000000002</v>
      </c>
      <c r="F599" s="2">
        <v>1428</v>
      </c>
      <c r="G599" s="1">
        <f>2*PI()*Predictive_Maintenance_Data[[#This Row],[Rotational speed '[rpm']]]/60</f>
        <v>149.53981031087415</v>
      </c>
      <c r="H599" s="1">
        <v>46.6</v>
      </c>
      <c r="I599" s="1">
        <f t="shared" si="9"/>
        <v>12</v>
      </c>
      <c r="J599" s="1">
        <f>Predictive_Maintenance_Data[[#This Row],[Torque '[Nm']]]*Predictive_Maintenance_Data[[#This Row],[Angular velocity '[rad/s']]]/1000</f>
        <v>6.9685551604867353</v>
      </c>
      <c r="K599" s="2">
        <v>13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/>
      <c r="S599"/>
    </row>
    <row r="600" spans="1:19" x14ac:dyDescent="0.3">
      <c r="A600">
        <v>599</v>
      </c>
      <c r="B600" t="s">
        <v>615</v>
      </c>
      <c r="C600" t="s">
        <v>17</v>
      </c>
      <c r="D600" s="1">
        <v>297.7</v>
      </c>
      <c r="E600" s="1">
        <v>309.60000000000002</v>
      </c>
      <c r="F600" s="2">
        <v>1480</v>
      </c>
      <c r="G600" s="1">
        <f>2*PI()*Predictive_Maintenance_Data[[#This Row],[Rotational speed '[rpm']]]/60</f>
        <v>154.98523757709646</v>
      </c>
      <c r="H600" s="1">
        <v>47.9</v>
      </c>
      <c r="I600" s="1">
        <f t="shared" si="9"/>
        <v>11.900000000000034</v>
      </c>
      <c r="J600" s="1">
        <f>Predictive_Maintenance_Data[[#This Row],[Torque '[Nm']]]*Predictive_Maintenance_Data[[#This Row],[Angular velocity '[rad/s']]]/1000</f>
        <v>7.42379287994292</v>
      </c>
      <c r="K600" s="2">
        <v>18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/>
      <c r="S600"/>
    </row>
    <row r="601" spans="1:19" x14ac:dyDescent="0.3">
      <c r="A601">
        <v>600</v>
      </c>
      <c r="B601" t="s">
        <v>616</v>
      </c>
      <c r="C601" t="s">
        <v>27</v>
      </c>
      <c r="D601" s="1">
        <v>297.7</v>
      </c>
      <c r="E601" s="1">
        <v>309.7</v>
      </c>
      <c r="F601" s="2">
        <v>1616</v>
      </c>
      <c r="G601" s="1">
        <f>2*PI()*Predictive_Maintenance_Data[[#This Row],[Rotational speed '[rpm']]]/60</f>
        <v>169.22712427337018</v>
      </c>
      <c r="H601" s="1">
        <v>31.1</v>
      </c>
      <c r="I601" s="1">
        <f t="shared" si="9"/>
        <v>12</v>
      </c>
      <c r="J601" s="1">
        <f>Predictive_Maintenance_Data[[#This Row],[Torque '[Nm']]]*Predictive_Maintenance_Data[[#This Row],[Angular velocity '[rad/s']]]/1000</f>
        <v>5.2629635649018125</v>
      </c>
      <c r="K601" s="2">
        <v>20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/>
      <c r="S601"/>
    </row>
    <row r="602" spans="1:19" x14ac:dyDescent="0.3">
      <c r="A602">
        <v>601</v>
      </c>
      <c r="B602" t="s">
        <v>617</v>
      </c>
      <c r="C602" t="s">
        <v>17</v>
      </c>
      <c r="D602" s="1">
        <v>297.8</v>
      </c>
      <c r="E602" s="1">
        <v>309.7</v>
      </c>
      <c r="F602" s="2">
        <v>1547</v>
      </c>
      <c r="G602" s="1">
        <f>2*PI()*Predictive_Maintenance_Data[[#This Row],[Rotational speed '[rpm']]]/60</f>
        <v>162.00146117011366</v>
      </c>
      <c r="H602" s="1">
        <v>37.299999999999997</v>
      </c>
      <c r="I602" s="1">
        <f t="shared" si="9"/>
        <v>11.899999999999977</v>
      </c>
      <c r="J602" s="1">
        <f>Predictive_Maintenance_Data[[#This Row],[Torque '[Nm']]]*Predictive_Maintenance_Data[[#This Row],[Angular velocity '[rad/s']]]/1000</f>
        <v>6.0426545016452389</v>
      </c>
      <c r="K602" s="2">
        <v>25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/>
      <c r="S602"/>
    </row>
    <row r="603" spans="1:19" x14ac:dyDescent="0.3">
      <c r="A603">
        <v>602</v>
      </c>
      <c r="B603" t="s">
        <v>618</v>
      </c>
      <c r="C603" t="s">
        <v>17</v>
      </c>
      <c r="D603" s="1">
        <v>297.89999999999998</v>
      </c>
      <c r="E603" s="1">
        <v>309.7</v>
      </c>
      <c r="F603" s="2">
        <v>2194</v>
      </c>
      <c r="G603" s="1">
        <f>2*PI()*Predictive_Maintenance_Data[[#This Row],[Rotational speed '[rpm']]]/60</f>
        <v>229.75514273253353</v>
      </c>
      <c r="H603" s="1">
        <v>16.8</v>
      </c>
      <c r="I603" s="1">
        <f t="shared" si="9"/>
        <v>11.800000000000011</v>
      </c>
      <c r="J603" s="1">
        <f>Predictive_Maintenance_Data[[#This Row],[Torque '[Nm']]]*Predictive_Maintenance_Data[[#This Row],[Angular velocity '[rad/s']]]/1000</f>
        <v>3.8598863979065636</v>
      </c>
      <c r="K603" s="2">
        <v>27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/>
      <c r="S603"/>
    </row>
    <row r="604" spans="1:19" x14ac:dyDescent="0.3">
      <c r="A604">
        <v>603</v>
      </c>
      <c r="B604" t="s">
        <v>619</v>
      </c>
      <c r="C604" t="s">
        <v>17</v>
      </c>
      <c r="D604" s="1">
        <v>297.89999999999998</v>
      </c>
      <c r="E604" s="1">
        <v>309.8</v>
      </c>
      <c r="F604" s="2">
        <v>2000</v>
      </c>
      <c r="G604" s="1">
        <f>2*PI()*Predictive_Maintenance_Data[[#This Row],[Rotational speed '[rpm']]]/60</f>
        <v>209.43951023931953</v>
      </c>
      <c r="H604" s="1">
        <v>21.3</v>
      </c>
      <c r="I604" s="1">
        <f t="shared" si="9"/>
        <v>11.900000000000034</v>
      </c>
      <c r="J604" s="1">
        <f>Predictive_Maintenance_Data[[#This Row],[Torque '[Nm']]]*Predictive_Maintenance_Data[[#This Row],[Angular velocity '[rad/s']]]/1000</f>
        <v>4.4610615680975059</v>
      </c>
      <c r="K604" s="2">
        <v>29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/>
      <c r="S604"/>
    </row>
    <row r="605" spans="1:19" x14ac:dyDescent="0.3">
      <c r="A605">
        <v>604</v>
      </c>
      <c r="B605" t="s">
        <v>620</v>
      </c>
      <c r="C605" t="s">
        <v>17</v>
      </c>
      <c r="D605" s="1">
        <v>297.89999999999998</v>
      </c>
      <c r="E605" s="1">
        <v>309.8</v>
      </c>
      <c r="F605" s="2">
        <v>1336</v>
      </c>
      <c r="G605" s="1">
        <f>2*PI()*Predictive_Maintenance_Data[[#This Row],[Rotational speed '[rpm']]]/60</f>
        <v>139.90559283986548</v>
      </c>
      <c r="H605" s="1">
        <v>71.599999999999994</v>
      </c>
      <c r="I605" s="1">
        <f t="shared" si="9"/>
        <v>11.900000000000034</v>
      </c>
      <c r="J605" s="1">
        <f>Predictive_Maintenance_Data[[#This Row],[Torque '[Nm']]]*Predictive_Maintenance_Data[[#This Row],[Angular velocity '[rad/s']]]/1000</f>
        <v>10.017240447334366</v>
      </c>
      <c r="K605" s="2">
        <v>31</v>
      </c>
      <c r="L605" s="2">
        <v>1</v>
      </c>
      <c r="M605" s="2">
        <v>0</v>
      </c>
      <c r="N605" s="2">
        <v>0</v>
      </c>
      <c r="O605" s="2">
        <v>1</v>
      </c>
      <c r="P605" s="2">
        <v>0</v>
      </c>
      <c r="Q605" s="2">
        <v>0</v>
      </c>
      <c r="R605"/>
      <c r="S605"/>
    </row>
    <row r="606" spans="1:19" x14ac:dyDescent="0.3">
      <c r="A606">
        <v>605</v>
      </c>
      <c r="B606" t="s">
        <v>621</v>
      </c>
      <c r="C606" t="s">
        <v>17</v>
      </c>
      <c r="D606" s="1">
        <v>297.89999999999998</v>
      </c>
      <c r="E606" s="1">
        <v>309.89999999999998</v>
      </c>
      <c r="F606" s="2">
        <v>1542</v>
      </c>
      <c r="G606" s="1">
        <f>2*PI()*Predictive_Maintenance_Data[[#This Row],[Rotational speed '[rpm']]]/60</f>
        <v>161.47786239451537</v>
      </c>
      <c r="H606" s="1">
        <v>33.799999999999997</v>
      </c>
      <c r="I606" s="1">
        <f t="shared" si="9"/>
        <v>12</v>
      </c>
      <c r="J606" s="1">
        <f>Predictive_Maintenance_Data[[#This Row],[Torque '[Nm']]]*Predictive_Maintenance_Data[[#This Row],[Angular velocity '[rad/s']]]/1000</f>
        <v>5.4579517489346188</v>
      </c>
      <c r="K606" s="2">
        <v>33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/>
      <c r="S606"/>
    </row>
    <row r="607" spans="1:19" x14ac:dyDescent="0.3">
      <c r="A607">
        <v>606</v>
      </c>
      <c r="B607" t="s">
        <v>622</v>
      </c>
      <c r="C607" t="s">
        <v>15</v>
      </c>
      <c r="D607" s="1">
        <v>297.89999999999998</v>
      </c>
      <c r="E607" s="1">
        <v>309.8</v>
      </c>
      <c r="F607" s="2">
        <v>1693</v>
      </c>
      <c r="G607" s="1">
        <f>2*PI()*Predictive_Maintenance_Data[[#This Row],[Rotational speed '[rpm']]]/60</f>
        <v>177.29054541758398</v>
      </c>
      <c r="H607" s="1">
        <v>29.9</v>
      </c>
      <c r="I607" s="1">
        <f t="shared" si="9"/>
        <v>11.900000000000034</v>
      </c>
      <c r="J607" s="1">
        <f>Predictive_Maintenance_Data[[#This Row],[Torque '[Nm']]]*Predictive_Maintenance_Data[[#This Row],[Angular velocity '[rad/s']]]/1000</f>
        <v>5.3009873079857606</v>
      </c>
      <c r="K607" s="2">
        <v>35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/>
      <c r="S607"/>
    </row>
    <row r="608" spans="1:19" x14ac:dyDescent="0.3">
      <c r="A608">
        <v>607</v>
      </c>
      <c r="B608" t="s">
        <v>623</v>
      </c>
      <c r="C608" t="s">
        <v>17</v>
      </c>
      <c r="D608" s="1">
        <v>297.89999999999998</v>
      </c>
      <c r="E608" s="1">
        <v>309.8</v>
      </c>
      <c r="F608" s="2">
        <v>1461</v>
      </c>
      <c r="G608" s="1">
        <f>2*PI()*Predictive_Maintenance_Data[[#This Row],[Rotational speed '[rpm']]]/60</f>
        <v>152.99556222982292</v>
      </c>
      <c r="H608" s="1">
        <v>50.5</v>
      </c>
      <c r="I608" s="1">
        <f t="shared" si="9"/>
        <v>11.900000000000034</v>
      </c>
      <c r="J608" s="1">
        <f>Predictive_Maintenance_Data[[#This Row],[Torque '[Nm']]]*Predictive_Maintenance_Data[[#This Row],[Angular velocity '[rad/s']]]/1000</f>
        <v>7.7262758926060577</v>
      </c>
      <c r="K608" s="2">
        <v>38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/>
      <c r="S608"/>
    </row>
    <row r="609" spans="1:19" x14ac:dyDescent="0.3">
      <c r="A609">
        <v>608</v>
      </c>
      <c r="B609" t="s">
        <v>624</v>
      </c>
      <c r="C609" t="s">
        <v>15</v>
      </c>
      <c r="D609" s="1">
        <v>298</v>
      </c>
      <c r="E609" s="1">
        <v>309.89999999999998</v>
      </c>
      <c r="F609" s="2">
        <v>1565</v>
      </c>
      <c r="G609" s="1">
        <f>2*PI()*Predictive_Maintenance_Data[[#This Row],[Rotational speed '[rpm']]]/60</f>
        <v>163.88641676226752</v>
      </c>
      <c r="H609" s="1">
        <v>33.9</v>
      </c>
      <c r="I609" s="1">
        <f t="shared" si="9"/>
        <v>11.899999999999977</v>
      </c>
      <c r="J609" s="1">
        <f>Predictive_Maintenance_Data[[#This Row],[Torque '[Nm']]]*Predictive_Maintenance_Data[[#This Row],[Angular velocity '[rad/s']]]/1000</f>
        <v>5.5557495282408684</v>
      </c>
      <c r="K609" s="2">
        <v>40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/>
      <c r="S609"/>
    </row>
    <row r="610" spans="1:19" x14ac:dyDescent="0.3">
      <c r="A610">
        <v>609</v>
      </c>
      <c r="B610" t="s">
        <v>625</v>
      </c>
      <c r="C610" t="s">
        <v>17</v>
      </c>
      <c r="D610" s="1">
        <v>298</v>
      </c>
      <c r="E610" s="1">
        <v>309.89999999999998</v>
      </c>
      <c r="F610" s="2">
        <v>1403</v>
      </c>
      <c r="G610" s="1">
        <f>2*PI()*Predictive_Maintenance_Data[[#This Row],[Rotational speed '[rpm']]]/60</f>
        <v>146.92181643288265</v>
      </c>
      <c r="H610" s="1">
        <v>47.7</v>
      </c>
      <c r="I610" s="1">
        <f t="shared" si="9"/>
        <v>11.899999999999977</v>
      </c>
      <c r="J610" s="1">
        <f>Predictive_Maintenance_Data[[#This Row],[Torque '[Nm']]]*Predictive_Maintenance_Data[[#This Row],[Angular velocity '[rad/s']]]/1000</f>
        <v>7.0081706438485023</v>
      </c>
      <c r="K610" s="2">
        <v>43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/>
      <c r="S610"/>
    </row>
    <row r="611" spans="1:19" x14ac:dyDescent="0.3">
      <c r="A611">
        <v>610</v>
      </c>
      <c r="B611" t="s">
        <v>626</v>
      </c>
      <c r="C611" t="s">
        <v>17</v>
      </c>
      <c r="D611" s="1">
        <v>298.10000000000002</v>
      </c>
      <c r="E611" s="1">
        <v>309.89999999999998</v>
      </c>
      <c r="F611" s="2">
        <v>1629</v>
      </c>
      <c r="G611" s="1">
        <f>2*PI()*Predictive_Maintenance_Data[[#This Row],[Rotational speed '[rpm']]]/60</f>
        <v>170.58848108992575</v>
      </c>
      <c r="H611" s="1">
        <v>32.5</v>
      </c>
      <c r="I611" s="1">
        <f t="shared" si="9"/>
        <v>11.799999999999955</v>
      </c>
      <c r="J611" s="1">
        <f>Predictive_Maintenance_Data[[#This Row],[Torque '[Nm']]]*Predictive_Maintenance_Data[[#This Row],[Angular velocity '[rad/s']]]/1000</f>
        <v>5.5441256354225867</v>
      </c>
      <c r="K611" s="2">
        <v>45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/>
      <c r="S611"/>
    </row>
    <row r="612" spans="1:19" x14ac:dyDescent="0.3">
      <c r="A612">
        <v>611</v>
      </c>
      <c r="B612" t="s">
        <v>627</v>
      </c>
      <c r="C612" t="s">
        <v>17</v>
      </c>
      <c r="D612" s="1">
        <v>298.10000000000002</v>
      </c>
      <c r="E612" s="1">
        <v>310</v>
      </c>
      <c r="F612" s="2">
        <v>1534</v>
      </c>
      <c r="G612" s="1">
        <f>2*PI()*Predictive_Maintenance_Data[[#This Row],[Rotational speed '[rpm']]]/60</f>
        <v>160.64010435355809</v>
      </c>
      <c r="H612" s="1">
        <v>33.700000000000003</v>
      </c>
      <c r="I612" s="1">
        <f t="shared" si="9"/>
        <v>11.899999999999977</v>
      </c>
      <c r="J612" s="1">
        <f>Predictive_Maintenance_Data[[#This Row],[Torque '[Nm']]]*Predictive_Maintenance_Data[[#This Row],[Angular velocity '[rad/s']]]/1000</f>
        <v>5.4135715167149083</v>
      </c>
      <c r="K612" s="2">
        <v>47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/>
      <c r="S612"/>
    </row>
    <row r="613" spans="1:19" x14ac:dyDescent="0.3">
      <c r="A613">
        <v>612</v>
      </c>
      <c r="B613" t="s">
        <v>628</v>
      </c>
      <c r="C613" t="s">
        <v>17</v>
      </c>
      <c r="D613" s="1">
        <v>298.10000000000002</v>
      </c>
      <c r="E613" s="1">
        <v>310</v>
      </c>
      <c r="F613" s="2">
        <v>1553</v>
      </c>
      <c r="G613" s="1">
        <f>2*PI()*Predictive_Maintenance_Data[[#This Row],[Rotational speed '[rpm']]]/60</f>
        <v>162.62977970083162</v>
      </c>
      <c r="H613" s="1">
        <v>40.9</v>
      </c>
      <c r="I613" s="1">
        <f t="shared" si="9"/>
        <v>11.899999999999977</v>
      </c>
      <c r="J613" s="1">
        <f>Predictive_Maintenance_Data[[#This Row],[Torque '[Nm']]]*Predictive_Maintenance_Data[[#This Row],[Angular velocity '[rad/s']]]/1000</f>
        <v>6.6515579897640125</v>
      </c>
      <c r="K613" s="2">
        <v>49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/>
      <c r="S613"/>
    </row>
    <row r="614" spans="1:19" x14ac:dyDescent="0.3">
      <c r="A614">
        <v>613</v>
      </c>
      <c r="B614" t="s">
        <v>629</v>
      </c>
      <c r="C614" t="s">
        <v>17</v>
      </c>
      <c r="D614" s="1">
        <v>298.10000000000002</v>
      </c>
      <c r="E614" s="1">
        <v>309.89999999999998</v>
      </c>
      <c r="F614" s="2">
        <v>1563</v>
      </c>
      <c r="G614" s="1">
        <f>2*PI()*Predictive_Maintenance_Data[[#This Row],[Rotational speed '[rpm']]]/60</f>
        <v>163.67697725202822</v>
      </c>
      <c r="H614" s="1">
        <v>32.799999999999997</v>
      </c>
      <c r="I614" s="1">
        <f t="shared" si="9"/>
        <v>11.799999999999955</v>
      </c>
      <c r="J614" s="1">
        <f>Predictive_Maintenance_Data[[#This Row],[Torque '[Nm']]]*Predictive_Maintenance_Data[[#This Row],[Angular velocity '[rad/s']]]/1000</f>
        <v>5.3686048538665254</v>
      </c>
      <c r="K614" s="2">
        <v>51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/>
      <c r="S614"/>
    </row>
    <row r="615" spans="1:19" x14ac:dyDescent="0.3">
      <c r="A615">
        <v>614</v>
      </c>
      <c r="B615" t="s">
        <v>630</v>
      </c>
      <c r="C615" t="s">
        <v>17</v>
      </c>
      <c r="D615" s="1">
        <v>298.10000000000002</v>
      </c>
      <c r="E615" s="1">
        <v>309.89999999999998</v>
      </c>
      <c r="F615" s="2">
        <v>1634</v>
      </c>
      <c r="G615" s="1">
        <f>2*PI()*Predictive_Maintenance_Data[[#This Row],[Rotational speed '[rpm']]]/60</f>
        <v>171.11207986552407</v>
      </c>
      <c r="H615" s="1">
        <v>30</v>
      </c>
      <c r="I615" s="1">
        <f t="shared" si="9"/>
        <v>11.799999999999955</v>
      </c>
      <c r="J615" s="1">
        <f>Predictive_Maintenance_Data[[#This Row],[Torque '[Nm']]]*Predictive_Maintenance_Data[[#This Row],[Angular velocity '[rad/s']]]/1000</f>
        <v>5.1333623959657215</v>
      </c>
      <c r="K615" s="2">
        <v>53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/>
      <c r="S615"/>
    </row>
    <row r="616" spans="1:19" x14ac:dyDescent="0.3">
      <c r="A616">
        <v>615</v>
      </c>
      <c r="B616" t="s">
        <v>631</v>
      </c>
      <c r="C616" t="s">
        <v>15</v>
      </c>
      <c r="D616" s="1">
        <v>298</v>
      </c>
      <c r="E616" s="1">
        <v>309.89999999999998</v>
      </c>
      <c r="F616" s="2">
        <v>1445</v>
      </c>
      <c r="G616" s="1">
        <f>2*PI()*Predictive_Maintenance_Data[[#This Row],[Rotational speed '[rpm']]]/60</f>
        <v>151.32004614790836</v>
      </c>
      <c r="H616" s="1">
        <v>45.2</v>
      </c>
      <c r="I616" s="1">
        <f t="shared" si="9"/>
        <v>11.899999999999977</v>
      </c>
      <c r="J616" s="1">
        <f>Predictive_Maintenance_Data[[#This Row],[Torque '[Nm']]]*Predictive_Maintenance_Data[[#This Row],[Angular velocity '[rad/s']]]/1000</f>
        <v>6.8396660858854581</v>
      </c>
      <c r="K616" s="2">
        <v>55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/>
      <c r="S616"/>
    </row>
    <row r="617" spans="1:19" x14ac:dyDescent="0.3">
      <c r="A617">
        <v>616</v>
      </c>
      <c r="B617" t="s">
        <v>632</v>
      </c>
      <c r="C617" t="s">
        <v>17</v>
      </c>
      <c r="D617" s="1">
        <v>298.10000000000002</v>
      </c>
      <c r="E617" s="1">
        <v>309.89999999999998</v>
      </c>
      <c r="F617" s="2">
        <v>1642</v>
      </c>
      <c r="G617" s="1">
        <f>2*PI()*Predictive_Maintenance_Data[[#This Row],[Rotational speed '[rpm']]]/60</f>
        <v>171.94983790648132</v>
      </c>
      <c r="H617" s="1">
        <v>30.4</v>
      </c>
      <c r="I617" s="1">
        <f t="shared" si="9"/>
        <v>11.799999999999955</v>
      </c>
      <c r="J617" s="1">
        <f>Predictive_Maintenance_Data[[#This Row],[Torque '[Nm']]]*Predictive_Maintenance_Data[[#This Row],[Angular velocity '[rad/s']]]/1000</f>
        <v>5.227275072357032</v>
      </c>
      <c r="K617" s="2">
        <v>58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/>
      <c r="S617"/>
    </row>
    <row r="618" spans="1:19" x14ac:dyDescent="0.3">
      <c r="A618">
        <v>617</v>
      </c>
      <c r="B618" t="s">
        <v>633</v>
      </c>
      <c r="C618" t="s">
        <v>27</v>
      </c>
      <c r="D618" s="1">
        <v>298.10000000000002</v>
      </c>
      <c r="E618" s="1">
        <v>309.89999999999998</v>
      </c>
      <c r="F618" s="2">
        <v>1686</v>
      </c>
      <c r="G618" s="1">
        <f>2*PI()*Predictive_Maintenance_Data[[#This Row],[Rotational speed '[rpm']]]/60</f>
        <v>176.55750713174638</v>
      </c>
      <c r="H618" s="1">
        <v>29.1</v>
      </c>
      <c r="I618" s="1">
        <f t="shared" si="9"/>
        <v>11.799999999999955</v>
      </c>
      <c r="J618" s="1">
        <f>Predictive_Maintenance_Data[[#This Row],[Torque '[Nm']]]*Predictive_Maintenance_Data[[#This Row],[Angular velocity '[rad/s']]]/1000</f>
        <v>5.1378234575338197</v>
      </c>
      <c r="K618" s="2">
        <v>60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/>
      <c r="S618"/>
    </row>
    <row r="619" spans="1:19" x14ac:dyDescent="0.3">
      <c r="A619">
        <v>618</v>
      </c>
      <c r="B619" t="s">
        <v>634</v>
      </c>
      <c r="C619" t="s">
        <v>15</v>
      </c>
      <c r="D619" s="1">
        <v>298.10000000000002</v>
      </c>
      <c r="E619" s="1">
        <v>310</v>
      </c>
      <c r="F619" s="2">
        <v>1393</v>
      </c>
      <c r="G619" s="1">
        <f>2*PI()*Predictive_Maintenance_Data[[#This Row],[Rotational speed '[rpm']]]/60</f>
        <v>145.87461888168608</v>
      </c>
      <c r="H619" s="1">
        <v>43.1</v>
      </c>
      <c r="I619" s="1">
        <f t="shared" si="9"/>
        <v>11.899999999999977</v>
      </c>
      <c r="J619" s="1">
        <f>Predictive_Maintenance_Data[[#This Row],[Torque '[Nm']]]*Predictive_Maintenance_Data[[#This Row],[Angular velocity '[rad/s']]]/1000</f>
        <v>6.2871960738006702</v>
      </c>
      <c r="K619" s="2">
        <v>65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/>
      <c r="S619"/>
    </row>
    <row r="620" spans="1:19" x14ac:dyDescent="0.3">
      <c r="A620">
        <v>619</v>
      </c>
      <c r="B620" t="s">
        <v>635</v>
      </c>
      <c r="C620" t="s">
        <v>27</v>
      </c>
      <c r="D620" s="1">
        <v>298.2</v>
      </c>
      <c r="E620" s="1">
        <v>310</v>
      </c>
      <c r="F620" s="2">
        <v>1433</v>
      </c>
      <c r="G620" s="1">
        <f>2*PI()*Predictive_Maintenance_Data[[#This Row],[Rotational speed '[rpm']]]/60</f>
        <v>150.06340908647243</v>
      </c>
      <c r="H620" s="1">
        <v>44.2</v>
      </c>
      <c r="I620" s="1">
        <f t="shared" si="9"/>
        <v>11.800000000000011</v>
      </c>
      <c r="J620" s="1">
        <f>Predictive_Maintenance_Data[[#This Row],[Torque '[Nm']]]*Predictive_Maintenance_Data[[#This Row],[Angular velocity '[rad/s']]]/1000</f>
        <v>6.6328026816220822</v>
      </c>
      <c r="K620" s="2">
        <v>68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/>
      <c r="S620"/>
    </row>
    <row r="621" spans="1:19" x14ac:dyDescent="0.3">
      <c r="A621">
        <v>620</v>
      </c>
      <c r="B621" t="s">
        <v>636</v>
      </c>
      <c r="C621" t="s">
        <v>17</v>
      </c>
      <c r="D621" s="1">
        <v>298.3</v>
      </c>
      <c r="E621" s="1">
        <v>310</v>
      </c>
      <c r="F621" s="2">
        <v>1507</v>
      </c>
      <c r="G621" s="1">
        <f>2*PI()*Predictive_Maintenance_Data[[#This Row],[Rotational speed '[rpm']]]/60</f>
        <v>157.8126709653273</v>
      </c>
      <c r="H621" s="1">
        <v>44.7</v>
      </c>
      <c r="I621" s="1">
        <f t="shared" si="9"/>
        <v>11.699999999999989</v>
      </c>
      <c r="J621" s="1">
        <f>Predictive_Maintenance_Data[[#This Row],[Torque '[Nm']]]*Predictive_Maintenance_Data[[#This Row],[Angular velocity '[rad/s']]]/1000</f>
        <v>7.0542263921501309</v>
      </c>
      <c r="K621" s="2">
        <v>73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/>
      <c r="S621"/>
    </row>
    <row r="622" spans="1:19" x14ac:dyDescent="0.3">
      <c r="A622">
        <v>621</v>
      </c>
      <c r="B622" t="s">
        <v>637</v>
      </c>
      <c r="C622" t="s">
        <v>15</v>
      </c>
      <c r="D622" s="1">
        <v>298.3</v>
      </c>
      <c r="E622" s="1">
        <v>310.10000000000002</v>
      </c>
      <c r="F622" s="2">
        <v>1389</v>
      </c>
      <c r="G622" s="1">
        <f>2*PI()*Predictive_Maintenance_Data[[#This Row],[Rotational speed '[rpm']]]/60</f>
        <v>145.45573986120741</v>
      </c>
      <c r="H622" s="1">
        <v>49.6</v>
      </c>
      <c r="I622" s="1">
        <f t="shared" si="9"/>
        <v>11.800000000000011</v>
      </c>
      <c r="J622" s="1">
        <f>Predictive_Maintenance_Data[[#This Row],[Torque '[Nm']]]*Predictive_Maintenance_Data[[#This Row],[Angular velocity '[rad/s']]]/1000</f>
        <v>7.2146046971158873</v>
      </c>
      <c r="K622" s="2">
        <v>75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/>
      <c r="S622"/>
    </row>
    <row r="623" spans="1:19" x14ac:dyDescent="0.3">
      <c r="A623">
        <v>622</v>
      </c>
      <c r="B623" t="s">
        <v>638</v>
      </c>
      <c r="C623" t="s">
        <v>17</v>
      </c>
      <c r="D623" s="1">
        <v>298.3</v>
      </c>
      <c r="E623" s="1">
        <v>310.10000000000002</v>
      </c>
      <c r="F623" s="2">
        <v>1408</v>
      </c>
      <c r="G623" s="1">
        <f>2*PI()*Predictive_Maintenance_Data[[#This Row],[Rotational speed '[rpm']]]/60</f>
        <v>147.44541520848094</v>
      </c>
      <c r="H623" s="1">
        <v>45.3</v>
      </c>
      <c r="I623" s="1">
        <f t="shared" si="9"/>
        <v>11.800000000000011</v>
      </c>
      <c r="J623" s="1">
        <f>Predictive_Maintenance_Data[[#This Row],[Torque '[Nm']]]*Predictive_Maintenance_Data[[#This Row],[Angular velocity '[rad/s']]]/1000</f>
        <v>6.6792773089441866</v>
      </c>
      <c r="K623" s="2">
        <v>78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/>
      <c r="S623"/>
    </row>
    <row r="624" spans="1:19" x14ac:dyDescent="0.3">
      <c r="A624">
        <v>623</v>
      </c>
      <c r="B624" t="s">
        <v>639</v>
      </c>
      <c r="C624" t="s">
        <v>15</v>
      </c>
      <c r="D624" s="1">
        <v>298.39999999999998</v>
      </c>
      <c r="E624" s="1">
        <v>310.2</v>
      </c>
      <c r="F624" s="2">
        <v>1725</v>
      </c>
      <c r="G624" s="1">
        <f>2*PI()*Predictive_Maintenance_Data[[#This Row],[Rotational speed '[rpm']]]/60</f>
        <v>180.64157758141309</v>
      </c>
      <c r="H624" s="1">
        <v>32</v>
      </c>
      <c r="I624" s="1">
        <f t="shared" si="9"/>
        <v>11.800000000000011</v>
      </c>
      <c r="J624" s="1">
        <f>Predictive_Maintenance_Data[[#This Row],[Torque '[Nm']]]*Predictive_Maintenance_Data[[#This Row],[Angular velocity '[rad/s']]]/1000</f>
        <v>5.7805304826052186</v>
      </c>
      <c r="K624" s="2">
        <v>80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/>
      <c r="S624"/>
    </row>
    <row r="625" spans="1:19" x14ac:dyDescent="0.3">
      <c r="A625">
        <v>624</v>
      </c>
      <c r="B625" t="s">
        <v>640</v>
      </c>
      <c r="C625" t="s">
        <v>17</v>
      </c>
      <c r="D625" s="1">
        <v>298.39999999999998</v>
      </c>
      <c r="E625" s="1">
        <v>310.10000000000002</v>
      </c>
      <c r="F625" s="2">
        <v>1926</v>
      </c>
      <c r="G625" s="1">
        <f>2*PI()*Predictive_Maintenance_Data[[#This Row],[Rotational speed '[rpm']]]/60</f>
        <v>201.69024836046472</v>
      </c>
      <c r="H625" s="1">
        <v>23.7</v>
      </c>
      <c r="I625" s="1">
        <f t="shared" si="9"/>
        <v>11.700000000000045</v>
      </c>
      <c r="J625" s="1">
        <f>Predictive_Maintenance_Data[[#This Row],[Torque '[Nm']]]*Predictive_Maintenance_Data[[#This Row],[Angular velocity '[rad/s']]]/1000</f>
        <v>4.7800588861430144</v>
      </c>
      <c r="K625" s="2">
        <v>83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/>
      <c r="S625"/>
    </row>
    <row r="626" spans="1:19" x14ac:dyDescent="0.3">
      <c r="A626">
        <v>625</v>
      </c>
      <c r="B626" t="s">
        <v>641</v>
      </c>
      <c r="C626" t="s">
        <v>27</v>
      </c>
      <c r="D626" s="1">
        <v>298.3</v>
      </c>
      <c r="E626" s="1">
        <v>310.10000000000002</v>
      </c>
      <c r="F626" s="2">
        <v>1509</v>
      </c>
      <c r="G626" s="1">
        <f>2*PI()*Predictive_Maintenance_Data[[#This Row],[Rotational speed '[rpm']]]/60</f>
        <v>158.02211047556659</v>
      </c>
      <c r="H626" s="1">
        <v>37.6</v>
      </c>
      <c r="I626" s="1">
        <f t="shared" si="9"/>
        <v>11.800000000000011</v>
      </c>
      <c r="J626" s="1">
        <f>Predictive_Maintenance_Data[[#This Row],[Torque '[Nm']]]*Predictive_Maintenance_Data[[#This Row],[Angular velocity '[rad/s']]]/1000</f>
        <v>5.9416313538813039</v>
      </c>
      <c r="K626" s="2">
        <v>85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/>
      <c r="S626"/>
    </row>
    <row r="627" spans="1:19" x14ac:dyDescent="0.3">
      <c r="A627">
        <v>626</v>
      </c>
      <c r="B627" t="s">
        <v>642</v>
      </c>
      <c r="C627" t="s">
        <v>17</v>
      </c>
      <c r="D627" s="1">
        <v>298.3</v>
      </c>
      <c r="E627" s="1">
        <v>310.10000000000002</v>
      </c>
      <c r="F627" s="2">
        <v>1545</v>
      </c>
      <c r="G627" s="1">
        <f>2*PI()*Predictive_Maintenance_Data[[#This Row],[Rotational speed '[rpm']]]/60</f>
        <v>161.79202165987437</v>
      </c>
      <c r="H627" s="1">
        <v>36.299999999999997</v>
      </c>
      <c r="I627" s="1">
        <f t="shared" si="9"/>
        <v>11.800000000000011</v>
      </c>
      <c r="J627" s="1">
        <f>Predictive_Maintenance_Data[[#This Row],[Torque '[Nm']]]*Predictive_Maintenance_Data[[#This Row],[Angular velocity '[rad/s']]]/1000</f>
        <v>5.8730503862534391</v>
      </c>
      <c r="K627" s="2">
        <v>90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/>
      <c r="S627"/>
    </row>
    <row r="628" spans="1:19" x14ac:dyDescent="0.3">
      <c r="A628">
        <v>627</v>
      </c>
      <c r="B628" t="s">
        <v>643</v>
      </c>
      <c r="C628" t="s">
        <v>17</v>
      </c>
      <c r="D628" s="1">
        <v>298.39999999999998</v>
      </c>
      <c r="E628" s="1">
        <v>310.10000000000002</v>
      </c>
      <c r="F628" s="2">
        <v>1533</v>
      </c>
      <c r="G628" s="1">
        <f>2*PI()*Predictive_Maintenance_Data[[#This Row],[Rotational speed '[rpm']]]/60</f>
        <v>160.53538459843841</v>
      </c>
      <c r="H628" s="1">
        <v>35.200000000000003</v>
      </c>
      <c r="I628" s="1">
        <f t="shared" si="9"/>
        <v>11.700000000000045</v>
      </c>
      <c r="J628" s="1">
        <f>Predictive_Maintenance_Data[[#This Row],[Torque '[Nm']]]*Predictive_Maintenance_Data[[#This Row],[Angular velocity '[rad/s']]]/1000</f>
        <v>5.650845537865032</v>
      </c>
      <c r="K628" s="2">
        <v>92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/>
      <c r="S628"/>
    </row>
    <row r="629" spans="1:19" x14ac:dyDescent="0.3">
      <c r="A629">
        <v>628</v>
      </c>
      <c r="B629" t="s">
        <v>644</v>
      </c>
      <c r="C629" t="s">
        <v>17</v>
      </c>
      <c r="D629" s="1">
        <v>298.39999999999998</v>
      </c>
      <c r="E629" s="1">
        <v>310.10000000000002</v>
      </c>
      <c r="F629" s="2">
        <v>1455</v>
      </c>
      <c r="G629" s="1">
        <f>2*PI()*Predictive_Maintenance_Data[[#This Row],[Rotational speed '[rpm']]]/60</f>
        <v>152.36724369910496</v>
      </c>
      <c r="H629" s="1">
        <v>42.2</v>
      </c>
      <c r="I629" s="1">
        <f t="shared" si="9"/>
        <v>11.700000000000045</v>
      </c>
      <c r="J629" s="1">
        <f>Predictive_Maintenance_Data[[#This Row],[Torque '[Nm']]]*Predictive_Maintenance_Data[[#This Row],[Angular velocity '[rad/s']]]/1000</f>
        <v>6.4298976841022295</v>
      </c>
      <c r="K629" s="2">
        <v>94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/>
      <c r="S629"/>
    </row>
    <row r="630" spans="1:19" x14ac:dyDescent="0.3">
      <c r="A630">
        <v>629</v>
      </c>
      <c r="B630" t="s">
        <v>645</v>
      </c>
      <c r="C630" t="s">
        <v>15</v>
      </c>
      <c r="D630" s="1">
        <v>298.39999999999998</v>
      </c>
      <c r="E630" s="1">
        <v>310.10000000000002</v>
      </c>
      <c r="F630" s="2">
        <v>1335</v>
      </c>
      <c r="G630" s="1">
        <f>2*PI()*Predictive_Maintenance_Data[[#This Row],[Rotational speed '[rpm']]]/60</f>
        <v>139.8008730847458</v>
      </c>
      <c r="H630" s="1">
        <v>57.8</v>
      </c>
      <c r="I630" s="1">
        <f t="shared" si="9"/>
        <v>11.700000000000045</v>
      </c>
      <c r="J630" s="1">
        <f>Predictive_Maintenance_Data[[#This Row],[Torque '[Nm']]]*Predictive_Maintenance_Data[[#This Row],[Angular velocity '[rad/s']]]/1000</f>
        <v>8.0804904642983075</v>
      </c>
      <c r="K630" s="2">
        <v>96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/>
      <c r="S630"/>
    </row>
    <row r="631" spans="1:19" x14ac:dyDescent="0.3">
      <c r="A631">
        <v>630</v>
      </c>
      <c r="B631" t="s">
        <v>646</v>
      </c>
      <c r="C631" t="s">
        <v>17</v>
      </c>
      <c r="D631" s="1">
        <v>298.3</v>
      </c>
      <c r="E631" s="1">
        <v>310.10000000000002</v>
      </c>
      <c r="F631" s="2">
        <v>1523</v>
      </c>
      <c r="G631" s="1">
        <f>2*PI()*Predictive_Maintenance_Data[[#This Row],[Rotational speed '[rpm']]]/60</f>
        <v>159.48818704724184</v>
      </c>
      <c r="H631" s="1">
        <v>45.9</v>
      </c>
      <c r="I631" s="1">
        <f t="shared" si="9"/>
        <v>11.800000000000011</v>
      </c>
      <c r="J631" s="1">
        <f>Predictive_Maintenance_Data[[#This Row],[Torque '[Nm']]]*Predictive_Maintenance_Data[[#This Row],[Angular velocity '[rad/s']]]/1000</f>
        <v>7.3205077854684006</v>
      </c>
      <c r="K631" s="2">
        <v>99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/>
      <c r="S631"/>
    </row>
    <row r="632" spans="1:19" x14ac:dyDescent="0.3">
      <c r="A632">
        <v>631</v>
      </c>
      <c r="B632" t="s">
        <v>647</v>
      </c>
      <c r="C632" t="s">
        <v>17</v>
      </c>
      <c r="D632" s="1">
        <v>298.3</v>
      </c>
      <c r="E632" s="1">
        <v>310</v>
      </c>
      <c r="F632" s="2">
        <v>1460</v>
      </c>
      <c r="G632" s="1">
        <f>2*PI()*Predictive_Maintenance_Data[[#This Row],[Rotational speed '[rpm']]]/60</f>
        <v>152.89084247470328</v>
      </c>
      <c r="H632" s="1">
        <v>47.6</v>
      </c>
      <c r="I632" s="1">
        <f t="shared" si="9"/>
        <v>11.699999999999989</v>
      </c>
      <c r="J632" s="1">
        <f>Predictive_Maintenance_Data[[#This Row],[Torque '[Nm']]]*Predictive_Maintenance_Data[[#This Row],[Angular velocity '[rad/s']]]/1000</f>
        <v>7.2776041017958759</v>
      </c>
      <c r="K632" s="2">
        <v>101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/>
      <c r="S632"/>
    </row>
    <row r="633" spans="1:19" x14ac:dyDescent="0.3">
      <c r="A633">
        <v>632</v>
      </c>
      <c r="B633" t="s">
        <v>648</v>
      </c>
      <c r="C633" t="s">
        <v>17</v>
      </c>
      <c r="D633" s="1">
        <v>298.39999999999998</v>
      </c>
      <c r="E633" s="1">
        <v>310</v>
      </c>
      <c r="F633" s="2">
        <v>1554</v>
      </c>
      <c r="G633" s="1">
        <f>2*PI()*Predictive_Maintenance_Data[[#This Row],[Rotational speed '[rpm']]]/60</f>
        <v>162.73449945595127</v>
      </c>
      <c r="H633" s="1">
        <v>37.299999999999997</v>
      </c>
      <c r="I633" s="1">
        <f t="shared" si="9"/>
        <v>11.600000000000023</v>
      </c>
      <c r="J633" s="1">
        <f>Predictive_Maintenance_Data[[#This Row],[Torque '[Nm']]]*Predictive_Maintenance_Data[[#This Row],[Angular velocity '[rad/s']]]/1000</f>
        <v>6.069996829706982</v>
      </c>
      <c r="K633" s="2">
        <v>103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/>
      <c r="S633"/>
    </row>
    <row r="634" spans="1:19" x14ac:dyDescent="0.3">
      <c r="A634">
        <v>633</v>
      </c>
      <c r="B634" t="s">
        <v>649</v>
      </c>
      <c r="C634" t="s">
        <v>27</v>
      </c>
      <c r="D634" s="1">
        <v>298.3</v>
      </c>
      <c r="E634" s="1">
        <v>310</v>
      </c>
      <c r="F634" s="2">
        <v>1419</v>
      </c>
      <c r="G634" s="1">
        <f>2*PI()*Predictive_Maintenance_Data[[#This Row],[Rotational speed '[rpm']]]/60</f>
        <v>148.59733251479722</v>
      </c>
      <c r="H634" s="1">
        <v>47.1</v>
      </c>
      <c r="I634" s="1">
        <f t="shared" si="9"/>
        <v>11.699999999999989</v>
      </c>
      <c r="J634" s="1">
        <f>Predictive_Maintenance_Data[[#This Row],[Torque '[Nm']]]*Predictive_Maintenance_Data[[#This Row],[Angular velocity '[rad/s']]]/1000</f>
        <v>6.998934361446949</v>
      </c>
      <c r="K634" s="2">
        <v>105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/>
      <c r="S634"/>
    </row>
    <row r="635" spans="1:19" x14ac:dyDescent="0.3">
      <c r="A635">
        <v>634</v>
      </c>
      <c r="B635" t="s">
        <v>650</v>
      </c>
      <c r="C635" t="s">
        <v>17</v>
      </c>
      <c r="D635" s="1">
        <v>298.3</v>
      </c>
      <c r="E635" s="1">
        <v>310</v>
      </c>
      <c r="F635" s="2">
        <v>1442</v>
      </c>
      <c r="G635" s="1">
        <f>2*PI()*Predictive_Maintenance_Data[[#This Row],[Rotational speed '[rpm']]]/60</f>
        <v>151.00588688254939</v>
      </c>
      <c r="H635" s="1">
        <v>43.9</v>
      </c>
      <c r="I635" s="1">
        <f t="shared" si="9"/>
        <v>11.699999999999989</v>
      </c>
      <c r="J635" s="1">
        <f>Predictive_Maintenance_Data[[#This Row],[Torque '[Nm']]]*Predictive_Maintenance_Data[[#This Row],[Angular velocity '[rad/s']]]/1000</f>
        <v>6.6291584341439185</v>
      </c>
      <c r="K635" s="2">
        <v>110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/>
      <c r="S635"/>
    </row>
    <row r="636" spans="1:19" x14ac:dyDescent="0.3">
      <c r="A636">
        <v>635</v>
      </c>
      <c r="B636" t="s">
        <v>651</v>
      </c>
      <c r="C636" t="s">
        <v>17</v>
      </c>
      <c r="D636" s="1">
        <v>298.3</v>
      </c>
      <c r="E636" s="1">
        <v>309.89999999999998</v>
      </c>
      <c r="F636" s="2">
        <v>1507</v>
      </c>
      <c r="G636" s="1">
        <f>2*PI()*Predictive_Maintenance_Data[[#This Row],[Rotational speed '[rpm']]]/60</f>
        <v>157.8126709653273</v>
      </c>
      <c r="H636" s="1">
        <v>41.6</v>
      </c>
      <c r="I636" s="1">
        <f t="shared" si="9"/>
        <v>11.599999999999966</v>
      </c>
      <c r="J636" s="1">
        <f>Predictive_Maintenance_Data[[#This Row],[Torque '[Nm']]]*Predictive_Maintenance_Data[[#This Row],[Angular velocity '[rad/s']]]/1000</f>
        <v>6.5650071121576152</v>
      </c>
      <c r="K636" s="2">
        <v>112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/>
      <c r="S636"/>
    </row>
    <row r="637" spans="1:19" x14ac:dyDescent="0.3">
      <c r="A637">
        <v>636</v>
      </c>
      <c r="B637" t="s">
        <v>652</v>
      </c>
      <c r="C637" t="s">
        <v>17</v>
      </c>
      <c r="D637" s="1">
        <v>298.3</v>
      </c>
      <c r="E637" s="1">
        <v>310</v>
      </c>
      <c r="F637" s="2">
        <v>1858</v>
      </c>
      <c r="G637" s="1">
        <f>2*PI()*Predictive_Maintenance_Data[[#This Row],[Rotational speed '[rpm']]]/60</f>
        <v>194.56930501232785</v>
      </c>
      <c r="H637" s="1">
        <v>23.9</v>
      </c>
      <c r="I637" s="1">
        <f t="shared" si="9"/>
        <v>11.699999999999989</v>
      </c>
      <c r="J637" s="1">
        <f>Predictive_Maintenance_Data[[#This Row],[Torque '[Nm']]]*Predictive_Maintenance_Data[[#This Row],[Angular velocity '[rad/s']]]/1000</f>
        <v>4.6502063897946355</v>
      </c>
      <c r="K637" s="2">
        <v>114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/>
      <c r="S637"/>
    </row>
    <row r="638" spans="1:19" x14ac:dyDescent="0.3">
      <c r="A638">
        <v>637</v>
      </c>
      <c r="B638" t="s">
        <v>653</v>
      </c>
      <c r="C638" t="s">
        <v>17</v>
      </c>
      <c r="D638" s="1">
        <v>298.3</v>
      </c>
      <c r="E638" s="1">
        <v>309.89999999999998</v>
      </c>
      <c r="F638" s="2">
        <v>1463</v>
      </c>
      <c r="G638" s="1">
        <f>2*PI()*Predictive_Maintenance_Data[[#This Row],[Rotational speed '[rpm']]]/60</f>
        <v>153.20500174006227</v>
      </c>
      <c r="H638" s="1">
        <v>43.9</v>
      </c>
      <c r="I638" s="1">
        <f t="shared" si="9"/>
        <v>11.599999999999966</v>
      </c>
      <c r="J638" s="1">
        <f>Predictive_Maintenance_Data[[#This Row],[Torque '[Nm']]]*Predictive_Maintenance_Data[[#This Row],[Angular velocity '[rad/s']]]/1000</f>
        <v>6.7256995763887337</v>
      </c>
      <c r="K638" s="2">
        <v>116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/>
      <c r="S638"/>
    </row>
    <row r="639" spans="1:19" x14ac:dyDescent="0.3">
      <c r="A639">
        <v>638</v>
      </c>
      <c r="B639" t="s">
        <v>654</v>
      </c>
      <c r="C639" t="s">
        <v>17</v>
      </c>
      <c r="D639" s="1">
        <v>298.2</v>
      </c>
      <c r="E639" s="1">
        <v>309.7</v>
      </c>
      <c r="F639" s="2">
        <v>1585</v>
      </c>
      <c r="G639" s="1">
        <f>2*PI()*Predictive_Maintenance_Data[[#This Row],[Rotational speed '[rpm']]]/60</f>
        <v>165.98081186466072</v>
      </c>
      <c r="H639" s="1">
        <v>37.4</v>
      </c>
      <c r="I639" s="1">
        <f t="shared" si="9"/>
        <v>11.5</v>
      </c>
      <c r="J639" s="1">
        <f>Predictive_Maintenance_Data[[#This Row],[Torque '[Nm']]]*Predictive_Maintenance_Data[[#This Row],[Angular velocity '[rad/s']]]/1000</f>
        <v>6.2076823637383107</v>
      </c>
      <c r="K639" s="2">
        <v>118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/>
      <c r="S639"/>
    </row>
    <row r="640" spans="1:19" x14ac:dyDescent="0.3">
      <c r="A640">
        <v>639</v>
      </c>
      <c r="B640" t="s">
        <v>655</v>
      </c>
      <c r="C640" t="s">
        <v>17</v>
      </c>
      <c r="D640" s="1">
        <v>298</v>
      </c>
      <c r="E640" s="1">
        <v>309.60000000000002</v>
      </c>
      <c r="F640" s="2">
        <v>1536</v>
      </c>
      <c r="G640" s="1">
        <f>2*PI()*Predictive_Maintenance_Data[[#This Row],[Rotational speed '[rpm']]]/60</f>
        <v>160.84954386379741</v>
      </c>
      <c r="H640" s="1">
        <v>37.299999999999997</v>
      </c>
      <c r="I640" s="1">
        <f t="shared" si="9"/>
        <v>11.600000000000023</v>
      </c>
      <c r="J640" s="1">
        <f>Predictive_Maintenance_Data[[#This Row],[Torque '[Nm']]]*Predictive_Maintenance_Data[[#This Row],[Angular velocity '[rad/s']]]/1000</f>
        <v>5.9996879861196426</v>
      </c>
      <c r="K640" s="2">
        <v>120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/>
      <c r="S640"/>
    </row>
    <row r="641" spans="1:19" x14ac:dyDescent="0.3">
      <c r="A641">
        <v>640</v>
      </c>
      <c r="B641" t="s">
        <v>656</v>
      </c>
      <c r="C641" t="s">
        <v>17</v>
      </c>
      <c r="D641" s="1">
        <v>298</v>
      </c>
      <c r="E641" s="1">
        <v>309.60000000000002</v>
      </c>
      <c r="F641" s="2">
        <v>1403</v>
      </c>
      <c r="G641" s="1">
        <f>2*PI()*Predictive_Maintenance_Data[[#This Row],[Rotational speed '[rpm']]]/60</f>
        <v>146.92181643288265</v>
      </c>
      <c r="H641" s="1">
        <v>51.3</v>
      </c>
      <c r="I641" s="1">
        <f t="shared" si="9"/>
        <v>11.600000000000023</v>
      </c>
      <c r="J641" s="1">
        <f>Predictive_Maintenance_Data[[#This Row],[Torque '[Nm']]]*Predictive_Maintenance_Data[[#This Row],[Angular velocity '[rad/s']]]/1000</f>
        <v>7.5370891830068798</v>
      </c>
      <c r="K641" s="2">
        <v>122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/>
      <c r="S641"/>
    </row>
    <row r="642" spans="1:19" x14ac:dyDescent="0.3">
      <c r="A642">
        <v>641</v>
      </c>
      <c r="B642" t="s">
        <v>657</v>
      </c>
      <c r="C642" t="s">
        <v>15</v>
      </c>
      <c r="D642" s="1">
        <v>297.89999999999998</v>
      </c>
      <c r="E642" s="1">
        <v>309.60000000000002</v>
      </c>
      <c r="F642" s="2">
        <v>1515</v>
      </c>
      <c r="G642" s="1">
        <f>2*PI()*Predictive_Maintenance_Data[[#This Row],[Rotational speed '[rpm']]]/60</f>
        <v>158.65042900628455</v>
      </c>
      <c r="H642" s="1">
        <v>38.799999999999997</v>
      </c>
      <c r="I642" s="1">
        <f t="shared" ref="I642:I705" si="10">E642-D642</f>
        <v>11.700000000000045</v>
      </c>
      <c r="J642" s="1">
        <f>Predictive_Maintenance_Data[[#This Row],[Torque '[Nm']]]*Predictive_Maintenance_Data[[#This Row],[Angular velocity '[rad/s']]]/1000</f>
        <v>6.15563664544384</v>
      </c>
      <c r="K642" s="2">
        <v>124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/>
      <c r="S642"/>
    </row>
    <row r="643" spans="1:19" x14ac:dyDescent="0.3">
      <c r="A643">
        <v>642</v>
      </c>
      <c r="B643" t="s">
        <v>658</v>
      </c>
      <c r="C643" t="s">
        <v>17</v>
      </c>
      <c r="D643" s="1">
        <v>297.89999999999998</v>
      </c>
      <c r="E643" s="1">
        <v>309.5</v>
      </c>
      <c r="F643" s="2">
        <v>1390</v>
      </c>
      <c r="G643" s="1">
        <f>2*PI()*Predictive_Maintenance_Data[[#This Row],[Rotational speed '[rpm']]]/60</f>
        <v>145.56045961632708</v>
      </c>
      <c r="H643" s="1">
        <v>47.9</v>
      </c>
      <c r="I643" s="1">
        <f t="shared" si="10"/>
        <v>11.600000000000023</v>
      </c>
      <c r="J643" s="1">
        <f>Predictive_Maintenance_Data[[#This Row],[Torque '[Nm']]]*Predictive_Maintenance_Data[[#This Row],[Angular velocity '[rad/s']]]/1000</f>
        <v>6.9723460156220671</v>
      </c>
      <c r="K643" s="2">
        <v>127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/>
      <c r="S643"/>
    </row>
    <row r="644" spans="1:19" x14ac:dyDescent="0.3">
      <c r="A644">
        <v>643</v>
      </c>
      <c r="B644" t="s">
        <v>659</v>
      </c>
      <c r="C644" t="s">
        <v>15</v>
      </c>
      <c r="D644" s="1">
        <v>297.8</v>
      </c>
      <c r="E644" s="1">
        <v>309.39999999999998</v>
      </c>
      <c r="F644" s="2">
        <v>1226</v>
      </c>
      <c r="G644" s="1">
        <f>2*PI()*Predictive_Maintenance_Data[[#This Row],[Rotational speed '[rpm']]]/60</f>
        <v>128.38641977670287</v>
      </c>
      <c r="H644" s="1">
        <v>58.7</v>
      </c>
      <c r="I644" s="1">
        <f t="shared" si="10"/>
        <v>11.599999999999966</v>
      </c>
      <c r="J644" s="1">
        <f>Predictive_Maintenance_Data[[#This Row],[Torque '[Nm']]]*Predictive_Maintenance_Data[[#This Row],[Angular velocity '[rad/s']]]/1000</f>
        <v>7.5362828408924587</v>
      </c>
      <c r="K644" s="2">
        <v>129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/>
      <c r="S644"/>
    </row>
    <row r="645" spans="1:19" x14ac:dyDescent="0.3">
      <c r="A645">
        <v>644</v>
      </c>
      <c r="B645" t="s">
        <v>660</v>
      </c>
      <c r="C645" t="s">
        <v>15</v>
      </c>
      <c r="D645" s="1">
        <v>297.8</v>
      </c>
      <c r="E645" s="1">
        <v>309.39999999999998</v>
      </c>
      <c r="F645" s="2">
        <v>1495</v>
      </c>
      <c r="G645" s="1">
        <f>2*PI()*Predictive_Maintenance_Data[[#This Row],[Rotational speed '[rpm']]]/60</f>
        <v>156.55603390389135</v>
      </c>
      <c r="H645" s="1">
        <v>36.5</v>
      </c>
      <c r="I645" s="1">
        <f t="shared" si="10"/>
        <v>11.599999999999966</v>
      </c>
      <c r="J645" s="1">
        <f>Predictive_Maintenance_Data[[#This Row],[Torque '[Nm']]]*Predictive_Maintenance_Data[[#This Row],[Angular velocity '[rad/s']]]/1000</f>
        <v>5.7142952374920339</v>
      </c>
      <c r="K645" s="2">
        <v>132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/>
      <c r="S645"/>
    </row>
    <row r="646" spans="1:19" x14ac:dyDescent="0.3">
      <c r="A646">
        <v>645</v>
      </c>
      <c r="B646" t="s">
        <v>661</v>
      </c>
      <c r="C646" t="s">
        <v>27</v>
      </c>
      <c r="D646" s="1">
        <v>297.7</v>
      </c>
      <c r="E646" s="1">
        <v>309.39999999999998</v>
      </c>
      <c r="F646" s="2">
        <v>1608</v>
      </c>
      <c r="G646" s="1">
        <f>2*PI()*Predictive_Maintenance_Data[[#This Row],[Rotational speed '[rpm']]]/60</f>
        <v>168.38936623241293</v>
      </c>
      <c r="H646" s="1">
        <v>30.2</v>
      </c>
      <c r="I646" s="1">
        <f t="shared" si="10"/>
        <v>11.699999999999989</v>
      </c>
      <c r="J646" s="1">
        <f>Predictive_Maintenance_Data[[#This Row],[Torque '[Nm']]]*Predictive_Maintenance_Data[[#This Row],[Angular velocity '[rad/s']]]/1000</f>
        <v>5.0853588602188697</v>
      </c>
      <c r="K646" s="2">
        <v>135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/>
      <c r="S646"/>
    </row>
    <row r="647" spans="1:19" x14ac:dyDescent="0.3">
      <c r="A647">
        <v>646</v>
      </c>
      <c r="B647" t="s">
        <v>662</v>
      </c>
      <c r="C647" t="s">
        <v>17</v>
      </c>
      <c r="D647" s="1">
        <v>297.7</v>
      </c>
      <c r="E647" s="1">
        <v>309.39999999999998</v>
      </c>
      <c r="F647" s="2">
        <v>1392</v>
      </c>
      <c r="G647" s="1">
        <f>2*PI()*Predictive_Maintenance_Data[[#This Row],[Rotational speed '[rpm']]]/60</f>
        <v>145.7698991265664</v>
      </c>
      <c r="H647" s="1">
        <v>44.1</v>
      </c>
      <c r="I647" s="1">
        <f t="shared" si="10"/>
        <v>11.699999999999989</v>
      </c>
      <c r="J647" s="1">
        <f>Predictive_Maintenance_Data[[#This Row],[Torque '[Nm']]]*Predictive_Maintenance_Data[[#This Row],[Angular velocity '[rad/s']]]/1000</f>
        <v>6.4284525514815787</v>
      </c>
      <c r="K647" s="2">
        <v>140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/>
      <c r="S647"/>
    </row>
    <row r="648" spans="1:19" x14ac:dyDescent="0.3">
      <c r="A648">
        <v>647</v>
      </c>
      <c r="B648" t="s">
        <v>663</v>
      </c>
      <c r="C648" t="s">
        <v>15</v>
      </c>
      <c r="D648" s="1">
        <v>297.7</v>
      </c>
      <c r="E648" s="1">
        <v>309.39999999999998</v>
      </c>
      <c r="F648" s="2">
        <v>1461</v>
      </c>
      <c r="G648" s="1">
        <f>2*PI()*Predictive_Maintenance_Data[[#This Row],[Rotational speed '[rpm']]]/60</f>
        <v>152.99556222982292</v>
      </c>
      <c r="H648" s="1">
        <v>43.7</v>
      </c>
      <c r="I648" s="1">
        <f t="shared" si="10"/>
        <v>11.699999999999989</v>
      </c>
      <c r="J648" s="1">
        <f>Predictive_Maintenance_Data[[#This Row],[Torque '[Nm']]]*Predictive_Maintenance_Data[[#This Row],[Angular velocity '[rad/s']]]/1000</f>
        <v>6.6859060694432619</v>
      </c>
      <c r="K648" s="2">
        <v>142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/>
      <c r="S648"/>
    </row>
    <row r="649" spans="1:19" x14ac:dyDescent="0.3">
      <c r="A649">
        <v>648</v>
      </c>
      <c r="B649" t="s">
        <v>664</v>
      </c>
      <c r="C649" t="s">
        <v>17</v>
      </c>
      <c r="D649" s="1">
        <v>297.7</v>
      </c>
      <c r="E649" s="1">
        <v>309.3</v>
      </c>
      <c r="F649" s="2">
        <v>1559</v>
      </c>
      <c r="G649" s="1">
        <f>2*PI()*Predictive_Maintenance_Data[[#This Row],[Rotational speed '[rpm']]]/60</f>
        <v>163.25809823154958</v>
      </c>
      <c r="H649" s="1">
        <v>36.9</v>
      </c>
      <c r="I649" s="1">
        <f t="shared" si="10"/>
        <v>11.600000000000023</v>
      </c>
      <c r="J649" s="1">
        <f>Predictive_Maintenance_Data[[#This Row],[Torque '[Nm']]]*Predictive_Maintenance_Data[[#This Row],[Angular velocity '[rad/s']]]/1000</f>
        <v>6.0242238247441788</v>
      </c>
      <c r="K649" s="2">
        <v>145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/>
      <c r="S649"/>
    </row>
    <row r="650" spans="1:19" x14ac:dyDescent="0.3">
      <c r="A650">
        <v>649</v>
      </c>
      <c r="B650" t="s">
        <v>665</v>
      </c>
      <c r="C650" t="s">
        <v>27</v>
      </c>
      <c r="D650" s="1">
        <v>297.7</v>
      </c>
      <c r="E650" s="1">
        <v>309.3</v>
      </c>
      <c r="F650" s="2">
        <v>1400</v>
      </c>
      <c r="G650" s="1">
        <f>2*PI()*Predictive_Maintenance_Data[[#This Row],[Rotational speed '[rpm']]]/60</f>
        <v>146.60765716752366</v>
      </c>
      <c r="H650" s="1">
        <v>48.9</v>
      </c>
      <c r="I650" s="1">
        <f t="shared" si="10"/>
        <v>11.600000000000023</v>
      </c>
      <c r="J650" s="1">
        <f>Predictive_Maintenance_Data[[#This Row],[Torque '[Nm']]]*Predictive_Maintenance_Data[[#This Row],[Angular velocity '[rad/s']]]/1000</f>
        <v>7.1691144354919061</v>
      </c>
      <c r="K650" s="2">
        <v>147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/>
      <c r="S650"/>
    </row>
    <row r="651" spans="1:19" x14ac:dyDescent="0.3">
      <c r="A651">
        <v>650</v>
      </c>
      <c r="B651" t="s">
        <v>666</v>
      </c>
      <c r="C651" t="s">
        <v>15</v>
      </c>
      <c r="D651" s="1">
        <v>297.7</v>
      </c>
      <c r="E651" s="1">
        <v>309.2</v>
      </c>
      <c r="F651" s="2">
        <v>1732</v>
      </c>
      <c r="G651" s="1">
        <f>2*PI()*Predictive_Maintenance_Data[[#This Row],[Rotational speed '[rpm']]]/60</f>
        <v>181.37461586725072</v>
      </c>
      <c r="H651" s="1">
        <v>28.8</v>
      </c>
      <c r="I651" s="1">
        <f t="shared" si="10"/>
        <v>11.5</v>
      </c>
      <c r="J651" s="1">
        <f>Predictive_Maintenance_Data[[#This Row],[Torque '[Nm']]]*Predictive_Maintenance_Data[[#This Row],[Angular velocity '[rad/s']]]/1000</f>
        <v>5.2235889369768209</v>
      </c>
      <c r="K651" s="2">
        <v>152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/>
      <c r="S651"/>
    </row>
    <row r="652" spans="1:19" x14ac:dyDescent="0.3">
      <c r="A652">
        <v>651</v>
      </c>
      <c r="B652" t="s">
        <v>667</v>
      </c>
      <c r="C652" t="s">
        <v>17</v>
      </c>
      <c r="D652" s="1">
        <v>297.60000000000002</v>
      </c>
      <c r="E652" s="1">
        <v>309.2</v>
      </c>
      <c r="F652" s="2">
        <v>1611</v>
      </c>
      <c r="G652" s="1">
        <f>2*PI()*Predictive_Maintenance_Data[[#This Row],[Rotational speed '[rpm']]]/60</f>
        <v>168.70352549777189</v>
      </c>
      <c r="H652" s="1">
        <v>33.1</v>
      </c>
      <c r="I652" s="1">
        <f t="shared" si="10"/>
        <v>11.599999999999966</v>
      </c>
      <c r="J652" s="1">
        <f>Predictive_Maintenance_Data[[#This Row],[Torque '[Nm']]]*Predictive_Maintenance_Data[[#This Row],[Angular velocity '[rad/s']]]/1000</f>
        <v>5.5840866939762499</v>
      </c>
      <c r="K652" s="2">
        <v>155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/>
      <c r="S652"/>
    </row>
    <row r="653" spans="1:19" x14ac:dyDescent="0.3">
      <c r="A653">
        <v>652</v>
      </c>
      <c r="B653" t="s">
        <v>668</v>
      </c>
      <c r="C653" t="s">
        <v>17</v>
      </c>
      <c r="D653" s="1">
        <v>297.60000000000002</v>
      </c>
      <c r="E653" s="1">
        <v>309.10000000000002</v>
      </c>
      <c r="F653" s="2">
        <v>1503</v>
      </c>
      <c r="G653" s="1">
        <f>2*PI()*Predictive_Maintenance_Data[[#This Row],[Rotational speed '[rpm']]]/60</f>
        <v>157.39379194484863</v>
      </c>
      <c r="H653" s="1">
        <v>38.9</v>
      </c>
      <c r="I653" s="1">
        <f t="shared" si="10"/>
        <v>11.5</v>
      </c>
      <c r="J653" s="1">
        <f>Predictive_Maintenance_Data[[#This Row],[Torque '[Nm']]]*Predictive_Maintenance_Data[[#This Row],[Angular velocity '[rad/s']]]/1000</f>
        <v>6.1226185066546117</v>
      </c>
      <c r="K653" s="2">
        <v>157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/>
      <c r="S653"/>
    </row>
    <row r="654" spans="1:19" x14ac:dyDescent="0.3">
      <c r="A654">
        <v>653</v>
      </c>
      <c r="B654" t="s">
        <v>669</v>
      </c>
      <c r="C654" t="s">
        <v>17</v>
      </c>
      <c r="D654" s="1">
        <v>297.7</v>
      </c>
      <c r="E654" s="1">
        <v>309.2</v>
      </c>
      <c r="F654" s="2">
        <v>1391</v>
      </c>
      <c r="G654" s="1">
        <f>2*PI()*Predictive_Maintenance_Data[[#This Row],[Rotational speed '[rpm']]]/60</f>
        <v>145.66517937144675</v>
      </c>
      <c r="H654" s="1">
        <v>44.5</v>
      </c>
      <c r="I654" s="1">
        <f t="shared" si="10"/>
        <v>11.5</v>
      </c>
      <c r="J654" s="1">
        <f>Predictive_Maintenance_Data[[#This Row],[Torque '[Nm']]]*Predictive_Maintenance_Data[[#This Row],[Angular velocity '[rad/s']]]/1000</f>
        <v>6.4821004820293799</v>
      </c>
      <c r="K654" s="2">
        <v>159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/>
      <c r="S654"/>
    </row>
    <row r="655" spans="1:19" x14ac:dyDescent="0.3">
      <c r="A655">
        <v>654</v>
      </c>
      <c r="B655" t="s">
        <v>670</v>
      </c>
      <c r="C655" t="s">
        <v>17</v>
      </c>
      <c r="D655" s="1">
        <v>297.8</v>
      </c>
      <c r="E655" s="1">
        <v>309.3</v>
      </c>
      <c r="F655" s="2">
        <v>2015</v>
      </c>
      <c r="G655" s="1">
        <f>2*PI()*Predictive_Maintenance_Data[[#This Row],[Rotational speed '[rpm']]]/60</f>
        <v>211.01030656611445</v>
      </c>
      <c r="H655" s="1">
        <v>20.100000000000001</v>
      </c>
      <c r="I655" s="1">
        <f t="shared" si="10"/>
        <v>11.5</v>
      </c>
      <c r="J655" s="1">
        <f>Predictive_Maintenance_Data[[#This Row],[Torque '[Nm']]]*Predictive_Maintenance_Data[[#This Row],[Angular velocity '[rad/s']]]/1000</f>
        <v>4.2413071619789005</v>
      </c>
      <c r="K655" s="2">
        <v>161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/>
      <c r="S655"/>
    </row>
    <row r="656" spans="1:19" x14ac:dyDescent="0.3">
      <c r="A656">
        <v>655</v>
      </c>
      <c r="B656" t="s">
        <v>671</v>
      </c>
      <c r="C656" t="s">
        <v>17</v>
      </c>
      <c r="D656" s="1">
        <v>297.8</v>
      </c>
      <c r="E656" s="1">
        <v>309.2</v>
      </c>
      <c r="F656" s="2">
        <v>1683</v>
      </c>
      <c r="G656" s="1">
        <f>2*PI()*Predictive_Maintenance_Data[[#This Row],[Rotational speed '[rpm']]]/60</f>
        <v>176.24334786638741</v>
      </c>
      <c r="H656" s="1">
        <v>30.9</v>
      </c>
      <c r="I656" s="1">
        <f t="shared" si="10"/>
        <v>11.399999999999977</v>
      </c>
      <c r="J656" s="1">
        <f>Predictive_Maintenance_Data[[#This Row],[Torque '[Nm']]]*Predictive_Maintenance_Data[[#This Row],[Angular velocity '[rad/s']]]/1000</f>
        <v>5.4459194490713712</v>
      </c>
      <c r="K656" s="2">
        <v>163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/>
      <c r="S656"/>
    </row>
    <row r="657" spans="1:19" x14ac:dyDescent="0.3">
      <c r="A657">
        <v>656</v>
      </c>
      <c r="B657" t="s">
        <v>672</v>
      </c>
      <c r="C657" t="s">
        <v>17</v>
      </c>
      <c r="D657" s="1">
        <v>297.7</v>
      </c>
      <c r="E657" s="1">
        <v>309.10000000000002</v>
      </c>
      <c r="F657" s="2">
        <v>1435</v>
      </c>
      <c r="G657" s="1">
        <f>2*PI()*Predictive_Maintenance_Data[[#This Row],[Rotational speed '[rpm']]]/60</f>
        <v>150.27284859671178</v>
      </c>
      <c r="H657" s="1">
        <v>38.799999999999997</v>
      </c>
      <c r="I657" s="1">
        <f t="shared" si="10"/>
        <v>11.400000000000034</v>
      </c>
      <c r="J657" s="1">
        <f>Predictive_Maintenance_Data[[#This Row],[Torque '[Nm']]]*Predictive_Maintenance_Data[[#This Row],[Angular velocity '[rad/s']]]/1000</f>
        <v>5.830586525552417</v>
      </c>
      <c r="K657" s="2">
        <v>165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/>
      <c r="S657"/>
    </row>
    <row r="658" spans="1:19" x14ac:dyDescent="0.3">
      <c r="A658">
        <v>657</v>
      </c>
      <c r="B658" t="s">
        <v>673</v>
      </c>
      <c r="C658" t="s">
        <v>15</v>
      </c>
      <c r="D658" s="1">
        <v>297.7</v>
      </c>
      <c r="E658" s="1">
        <v>309.10000000000002</v>
      </c>
      <c r="F658" s="2">
        <v>1732</v>
      </c>
      <c r="G658" s="1">
        <f>2*PI()*Predictive_Maintenance_Data[[#This Row],[Rotational speed '[rpm']]]/60</f>
        <v>181.37461586725072</v>
      </c>
      <c r="H658" s="1">
        <v>28.1</v>
      </c>
      <c r="I658" s="1">
        <f t="shared" si="10"/>
        <v>11.400000000000034</v>
      </c>
      <c r="J658" s="1">
        <f>Predictive_Maintenance_Data[[#This Row],[Torque '[Nm']]]*Predictive_Maintenance_Data[[#This Row],[Angular velocity '[rad/s']]]/1000</f>
        <v>5.0966267058697454</v>
      </c>
      <c r="K658" s="2">
        <v>167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/>
      <c r="S658"/>
    </row>
    <row r="659" spans="1:19" x14ac:dyDescent="0.3">
      <c r="A659">
        <v>658</v>
      </c>
      <c r="B659" t="s">
        <v>674</v>
      </c>
      <c r="C659" t="s">
        <v>17</v>
      </c>
      <c r="D659" s="1">
        <v>297.7</v>
      </c>
      <c r="E659" s="1">
        <v>309.2</v>
      </c>
      <c r="F659" s="2">
        <v>1365</v>
      </c>
      <c r="G659" s="1">
        <f>2*PI()*Predictive_Maintenance_Data[[#This Row],[Rotational speed '[rpm']]]/60</f>
        <v>142.94246573833559</v>
      </c>
      <c r="H659" s="1">
        <v>58.6</v>
      </c>
      <c r="I659" s="1">
        <f t="shared" si="10"/>
        <v>11.5</v>
      </c>
      <c r="J659" s="1">
        <f>Predictive_Maintenance_Data[[#This Row],[Torque '[Nm']]]*Predictive_Maintenance_Data[[#This Row],[Angular velocity '[rad/s']]]/1000</f>
        <v>8.3764284922664647</v>
      </c>
      <c r="K659" s="2">
        <v>170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/>
      <c r="S659"/>
    </row>
    <row r="660" spans="1:19" x14ac:dyDescent="0.3">
      <c r="A660">
        <v>659</v>
      </c>
      <c r="B660" t="s">
        <v>675</v>
      </c>
      <c r="C660" t="s">
        <v>17</v>
      </c>
      <c r="D660" s="1">
        <v>297.7</v>
      </c>
      <c r="E660" s="1">
        <v>309.10000000000002</v>
      </c>
      <c r="F660" s="2">
        <v>1562</v>
      </c>
      <c r="G660" s="1">
        <f>2*PI()*Predictive_Maintenance_Data[[#This Row],[Rotational speed '[rpm']]]/60</f>
        <v>163.57225749690858</v>
      </c>
      <c r="H660" s="1">
        <v>36.799999999999997</v>
      </c>
      <c r="I660" s="1">
        <f t="shared" si="10"/>
        <v>11.400000000000034</v>
      </c>
      <c r="J660" s="1">
        <f>Predictive_Maintenance_Data[[#This Row],[Torque '[Nm']]]*Predictive_Maintenance_Data[[#This Row],[Angular velocity '[rad/s']]]/1000</f>
        <v>6.0194590758862354</v>
      </c>
      <c r="K660" s="2">
        <v>172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/>
      <c r="S660"/>
    </row>
    <row r="661" spans="1:19" x14ac:dyDescent="0.3">
      <c r="A661">
        <v>660</v>
      </c>
      <c r="B661" t="s">
        <v>676</v>
      </c>
      <c r="C661" t="s">
        <v>17</v>
      </c>
      <c r="D661" s="1">
        <v>297.60000000000002</v>
      </c>
      <c r="E661" s="1">
        <v>309.10000000000002</v>
      </c>
      <c r="F661" s="2">
        <v>1449</v>
      </c>
      <c r="G661" s="1">
        <f>2*PI()*Predictive_Maintenance_Data[[#This Row],[Rotational speed '[rpm']]]/60</f>
        <v>151.73892516838703</v>
      </c>
      <c r="H661" s="1">
        <v>49.1</v>
      </c>
      <c r="I661" s="1">
        <f t="shared" si="10"/>
        <v>11.5</v>
      </c>
      <c r="J661" s="1">
        <f>Predictive_Maintenance_Data[[#This Row],[Torque '[Nm']]]*Predictive_Maintenance_Data[[#This Row],[Angular velocity '[rad/s']]]/1000</f>
        <v>7.4503812257678028</v>
      </c>
      <c r="K661" s="2">
        <v>174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/>
      <c r="S661"/>
    </row>
    <row r="662" spans="1:19" x14ac:dyDescent="0.3">
      <c r="A662">
        <v>661</v>
      </c>
      <c r="B662" t="s">
        <v>677</v>
      </c>
      <c r="C662" t="s">
        <v>15</v>
      </c>
      <c r="D662" s="1">
        <v>297.7</v>
      </c>
      <c r="E662" s="1">
        <v>309.2</v>
      </c>
      <c r="F662" s="2">
        <v>1700</v>
      </c>
      <c r="G662" s="1">
        <f>2*PI()*Predictive_Maintenance_Data[[#This Row],[Rotational speed '[rpm']]]/60</f>
        <v>178.02358370342159</v>
      </c>
      <c r="H662" s="1">
        <v>27.4</v>
      </c>
      <c r="I662" s="1">
        <f t="shared" si="10"/>
        <v>11.5</v>
      </c>
      <c r="J662" s="1">
        <f>Predictive_Maintenance_Data[[#This Row],[Torque '[Nm']]]*Predictive_Maintenance_Data[[#This Row],[Angular velocity '[rad/s']]]/1000</f>
        <v>4.8778461934737516</v>
      </c>
      <c r="K662" s="2">
        <v>176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/>
      <c r="S662"/>
    </row>
    <row r="663" spans="1:19" x14ac:dyDescent="0.3">
      <c r="A663">
        <v>662</v>
      </c>
      <c r="B663" t="s">
        <v>678</v>
      </c>
      <c r="C663" t="s">
        <v>15</v>
      </c>
      <c r="D663" s="1">
        <v>297.60000000000002</v>
      </c>
      <c r="E663" s="1">
        <v>309</v>
      </c>
      <c r="F663" s="2">
        <v>1427</v>
      </c>
      <c r="G663" s="1">
        <f>2*PI()*Predictive_Maintenance_Data[[#This Row],[Rotational speed '[rpm']]]/60</f>
        <v>149.4350905557545</v>
      </c>
      <c r="H663" s="1">
        <v>45.6</v>
      </c>
      <c r="I663" s="1">
        <f t="shared" si="10"/>
        <v>11.399999999999977</v>
      </c>
      <c r="J663" s="1">
        <f>Predictive_Maintenance_Data[[#This Row],[Torque '[Nm']]]*Predictive_Maintenance_Data[[#This Row],[Angular velocity '[rad/s']]]/1000</f>
        <v>6.8142401293424051</v>
      </c>
      <c r="K663" s="2">
        <v>179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/>
      <c r="S663"/>
    </row>
    <row r="664" spans="1:19" x14ac:dyDescent="0.3">
      <c r="A664">
        <v>663</v>
      </c>
      <c r="B664" t="s">
        <v>679</v>
      </c>
      <c r="C664" t="s">
        <v>15</v>
      </c>
      <c r="D664" s="1">
        <v>297.60000000000002</v>
      </c>
      <c r="E664" s="1">
        <v>308.89999999999998</v>
      </c>
      <c r="F664" s="2">
        <v>1479</v>
      </c>
      <c r="G664" s="1">
        <f>2*PI()*Predictive_Maintenance_Data[[#This Row],[Rotational speed '[rpm']]]/60</f>
        <v>154.88051782197681</v>
      </c>
      <c r="H664" s="1">
        <v>38.1</v>
      </c>
      <c r="I664" s="1">
        <f t="shared" si="10"/>
        <v>11.299999999999955</v>
      </c>
      <c r="J664" s="1">
        <f>Predictive_Maintenance_Data[[#This Row],[Torque '[Nm']]]*Predictive_Maintenance_Data[[#This Row],[Angular velocity '[rad/s']]]/1000</f>
        <v>5.9009477290173162</v>
      </c>
      <c r="K664" s="2">
        <v>182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/>
      <c r="S664"/>
    </row>
    <row r="665" spans="1:19" x14ac:dyDescent="0.3">
      <c r="A665">
        <v>664</v>
      </c>
      <c r="B665" t="s">
        <v>680</v>
      </c>
      <c r="C665" t="s">
        <v>17</v>
      </c>
      <c r="D665" s="1">
        <v>297.5</v>
      </c>
      <c r="E665" s="1">
        <v>308.89999999999998</v>
      </c>
      <c r="F665" s="2">
        <v>1469</v>
      </c>
      <c r="G665" s="1">
        <f>2*PI()*Predictive_Maintenance_Data[[#This Row],[Rotational speed '[rpm']]]/60</f>
        <v>153.83332027078021</v>
      </c>
      <c r="H665" s="1">
        <v>44</v>
      </c>
      <c r="I665" s="1">
        <f t="shared" si="10"/>
        <v>11.399999999999977</v>
      </c>
      <c r="J665" s="1">
        <f>Predictive_Maintenance_Data[[#This Row],[Torque '[Nm']]]*Predictive_Maintenance_Data[[#This Row],[Angular velocity '[rad/s']]]/1000</f>
        <v>6.7686660919143291</v>
      </c>
      <c r="K665" s="2">
        <v>185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/>
      <c r="S665"/>
    </row>
    <row r="666" spans="1:19" x14ac:dyDescent="0.3">
      <c r="A666">
        <v>665</v>
      </c>
      <c r="B666" t="s">
        <v>681</v>
      </c>
      <c r="C666" t="s">
        <v>17</v>
      </c>
      <c r="D666" s="1">
        <v>297.5</v>
      </c>
      <c r="E666" s="1">
        <v>308.89999999999998</v>
      </c>
      <c r="F666" s="2">
        <v>1390</v>
      </c>
      <c r="G666" s="1">
        <f>2*PI()*Predictive_Maintenance_Data[[#This Row],[Rotational speed '[rpm']]]/60</f>
        <v>145.56045961632708</v>
      </c>
      <c r="H666" s="1">
        <v>47.4</v>
      </c>
      <c r="I666" s="1">
        <f t="shared" si="10"/>
        <v>11.399999999999977</v>
      </c>
      <c r="J666" s="1">
        <f>Predictive_Maintenance_Data[[#This Row],[Torque '[Nm']]]*Predictive_Maintenance_Data[[#This Row],[Angular velocity '[rad/s']]]/1000</f>
        <v>6.8995657858139028</v>
      </c>
      <c r="K666" s="2">
        <v>187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/>
      <c r="S666"/>
    </row>
    <row r="667" spans="1:19" x14ac:dyDescent="0.3">
      <c r="A667">
        <v>666</v>
      </c>
      <c r="B667" t="s">
        <v>682</v>
      </c>
      <c r="C667" t="s">
        <v>17</v>
      </c>
      <c r="D667" s="1">
        <v>297.5</v>
      </c>
      <c r="E667" s="1">
        <v>308.89999999999998</v>
      </c>
      <c r="F667" s="2">
        <v>1729</v>
      </c>
      <c r="G667" s="1">
        <f>2*PI()*Predictive_Maintenance_Data[[#This Row],[Rotational speed '[rpm']]]/60</f>
        <v>181.06045660189176</v>
      </c>
      <c r="H667" s="1">
        <v>28.1</v>
      </c>
      <c r="I667" s="1">
        <f t="shared" si="10"/>
        <v>11.399999999999977</v>
      </c>
      <c r="J667" s="1">
        <f>Predictive_Maintenance_Data[[#This Row],[Torque '[Nm']]]*Predictive_Maintenance_Data[[#This Row],[Angular velocity '[rad/s']]]/1000</f>
        <v>5.0877988305131581</v>
      </c>
      <c r="K667" s="2">
        <v>189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/>
      <c r="S667"/>
    </row>
    <row r="668" spans="1:19" x14ac:dyDescent="0.3">
      <c r="A668">
        <v>667</v>
      </c>
      <c r="B668" t="s">
        <v>683</v>
      </c>
      <c r="C668" t="s">
        <v>17</v>
      </c>
      <c r="D668" s="1">
        <v>297.5</v>
      </c>
      <c r="E668" s="1">
        <v>309</v>
      </c>
      <c r="F668" s="2">
        <v>1470</v>
      </c>
      <c r="G668" s="1">
        <f>2*PI()*Predictive_Maintenance_Data[[#This Row],[Rotational speed '[rpm']]]/60</f>
        <v>153.93804002589985</v>
      </c>
      <c r="H668" s="1">
        <v>43.5</v>
      </c>
      <c r="I668" s="1">
        <f t="shared" si="10"/>
        <v>11.5</v>
      </c>
      <c r="J668" s="1">
        <f>Predictive_Maintenance_Data[[#This Row],[Torque '[Nm']]]*Predictive_Maintenance_Data[[#This Row],[Angular velocity '[rad/s']]]/1000</f>
        <v>6.6963047411266432</v>
      </c>
      <c r="K668" s="2">
        <v>191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/>
      <c r="S668"/>
    </row>
    <row r="669" spans="1:19" x14ac:dyDescent="0.3">
      <c r="A669">
        <v>668</v>
      </c>
      <c r="B669" t="s">
        <v>684</v>
      </c>
      <c r="C669" t="s">
        <v>17</v>
      </c>
      <c r="D669" s="1">
        <v>297.5</v>
      </c>
      <c r="E669" s="1">
        <v>308.89999999999998</v>
      </c>
      <c r="F669" s="2">
        <v>1459</v>
      </c>
      <c r="G669" s="1">
        <f>2*PI()*Predictive_Maintenance_Data[[#This Row],[Rotational speed '[rpm']]]/60</f>
        <v>152.7861227195836</v>
      </c>
      <c r="H669" s="1">
        <v>48.5</v>
      </c>
      <c r="I669" s="1">
        <f t="shared" si="10"/>
        <v>11.399999999999977</v>
      </c>
      <c r="J669" s="1">
        <f>Predictive_Maintenance_Data[[#This Row],[Torque '[Nm']]]*Predictive_Maintenance_Data[[#This Row],[Angular velocity '[rad/s']]]/1000</f>
        <v>7.4101269518998052</v>
      </c>
      <c r="K669" s="2">
        <v>193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/>
      <c r="S669"/>
    </row>
    <row r="670" spans="1:19" x14ac:dyDescent="0.3">
      <c r="A670">
        <v>669</v>
      </c>
      <c r="B670" t="s">
        <v>685</v>
      </c>
      <c r="C670" t="s">
        <v>17</v>
      </c>
      <c r="D670" s="1">
        <v>297.5</v>
      </c>
      <c r="E670" s="1">
        <v>308.89999999999998</v>
      </c>
      <c r="F670" s="2">
        <v>1738</v>
      </c>
      <c r="G670" s="1">
        <f>2*PI()*Predictive_Maintenance_Data[[#This Row],[Rotational speed '[rpm']]]/60</f>
        <v>182.00293439796869</v>
      </c>
      <c r="H670" s="1">
        <v>24</v>
      </c>
      <c r="I670" s="1">
        <f t="shared" si="10"/>
        <v>11.399999999999977</v>
      </c>
      <c r="J670" s="1">
        <f>Predictive_Maintenance_Data[[#This Row],[Torque '[Nm']]]*Predictive_Maintenance_Data[[#This Row],[Angular velocity '[rad/s']]]/1000</f>
        <v>4.3680704255512479</v>
      </c>
      <c r="K670" s="2">
        <v>195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/>
      <c r="S670"/>
    </row>
    <row r="671" spans="1:19" x14ac:dyDescent="0.3">
      <c r="A671">
        <v>670</v>
      </c>
      <c r="B671" t="s">
        <v>686</v>
      </c>
      <c r="C671" t="s">
        <v>27</v>
      </c>
      <c r="D671" s="1">
        <v>297.5</v>
      </c>
      <c r="E671" s="1">
        <v>308.89999999999998</v>
      </c>
      <c r="F671" s="2">
        <v>1471</v>
      </c>
      <c r="G671" s="1">
        <f>2*PI()*Predictive_Maintenance_Data[[#This Row],[Rotational speed '[rpm']]]/60</f>
        <v>154.04275978101953</v>
      </c>
      <c r="H671" s="1">
        <v>37.700000000000003</v>
      </c>
      <c r="I671" s="1">
        <f t="shared" si="10"/>
        <v>11.399999999999977</v>
      </c>
      <c r="J671" s="1">
        <f>Predictive_Maintenance_Data[[#This Row],[Torque '[Nm']]]*Predictive_Maintenance_Data[[#This Row],[Angular velocity '[rad/s']]]/1000</f>
        <v>5.8074120437444359</v>
      </c>
      <c r="K671" s="2">
        <v>197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/>
      <c r="S671"/>
    </row>
    <row r="672" spans="1:19" x14ac:dyDescent="0.3">
      <c r="A672">
        <v>671</v>
      </c>
      <c r="B672" t="s">
        <v>687</v>
      </c>
      <c r="C672" t="s">
        <v>17</v>
      </c>
      <c r="D672" s="1">
        <v>297.60000000000002</v>
      </c>
      <c r="E672" s="1">
        <v>309</v>
      </c>
      <c r="F672" s="2">
        <v>1822</v>
      </c>
      <c r="G672" s="1">
        <f>2*PI()*Predictive_Maintenance_Data[[#This Row],[Rotational speed '[rpm']]]/60</f>
        <v>190.7993938280201</v>
      </c>
      <c r="H672" s="1">
        <v>25.4</v>
      </c>
      <c r="I672" s="1">
        <f t="shared" si="10"/>
        <v>11.399999999999977</v>
      </c>
      <c r="J672" s="1">
        <f>Predictive_Maintenance_Data[[#This Row],[Torque '[Nm']]]*Predictive_Maintenance_Data[[#This Row],[Angular velocity '[rad/s']]]/1000</f>
        <v>4.8463046032317108</v>
      </c>
      <c r="K672" s="2">
        <v>202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/>
      <c r="S672"/>
    </row>
    <row r="673" spans="1:19" x14ac:dyDescent="0.3">
      <c r="A673">
        <v>672</v>
      </c>
      <c r="B673" t="s">
        <v>688</v>
      </c>
      <c r="C673" t="s">
        <v>17</v>
      </c>
      <c r="D673" s="1">
        <v>297.5</v>
      </c>
      <c r="E673" s="1">
        <v>308.89999999999998</v>
      </c>
      <c r="F673" s="2">
        <v>1554</v>
      </c>
      <c r="G673" s="1">
        <f>2*PI()*Predictive_Maintenance_Data[[#This Row],[Rotational speed '[rpm']]]/60</f>
        <v>162.73449945595127</v>
      </c>
      <c r="H673" s="1">
        <v>34.799999999999997</v>
      </c>
      <c r="I673" s="1">
        <f t="shared" si="10"/>
        <v>11.399999999999977</v>
      </c>
      <c r="J673" s="1">
        <f>Predictive_Maintenance_Data[[#This Row],[Torque '[Nm']]]*Predictive_Maintenance_Data[[#This Row],[Angular velocity '[rad/s']]]/1000</f>
        <v>5.6631605810671033</v>
      </c>
      <c r="K673" s="2">
        <v>204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/>
      <c r="S673"/>
    </row>
    <row r="674" spans="1:19" x14ac:dyDescent="0.3">
      <c r="A674">
        <v>673</v>
      </c>
      <c r="B674" t="s">
        <v>689</v>
      </c>
      <c r="C674" t="s">
        <v>15</v>
      </c>
      <c r="D674" s="1">
        <v>297.60000000000002</v>
      </c>
      <c r="E674" s="1">
        <v>308.89999999999998</v>
      </c>
      <c r="F674" s="2">
        <v>1433</v>
      </c>
      <c r="G674" s="1">
        <f>2*PI()*Predictive_Maintenance_Data[[#This Row],[Rotational speed '[rpm']]]/60</f>
        <v>150.06340908647243</v>
      </c>
      <c r="H674" s="1">
        <v>43.2</v>
      </c>
      <c r="I674" s="1">
        <f t="shared" si="10"/>
        <v>11.299999999999955</v>
      </c>
      <c r="J674" s="1">
        <f>Predictive_Maintenance_Data[[#This Row],[Torque '[Nm']]]*Predictive_Maintenance_Data[[#This Row],[Angular velocity '[rad/s']]]/1000</f>
        <v>6.4827392725356097</v>
      </c>
      <c r="K674" s="2">
        <v>206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/>
      <c r="S674"/>
    </row>
    <row r="675" spans="1:19" x14ac:dyDescent="0.3">
      <c r="A675">
        <v>674</v>
      </c>
      <c r="B675" t="s">
        <v>690</v>
      </c>
      <c r="C675" t="s">
        <v>17</v>
      </c>
      <c r="D675" s="1">
        <v>297.60000000000002</v>
      </c>
      <c r="E675" s="1">
        <v>308.89999999999998</v>
      </c>
      <c r="F675" s="2">
        <v>1449</v>
      </c>
      <c r="G675" s="1">
        <f>2*PI()*Predictive_Maintenance_Data[[#This Row],[Rotational speed '[rpm']]]/60</f>
        <v>151.73892516838703</v>
      </c>
      <c r="H675" s="1">
        <v>47.7</v>
      </c>
      <c r="I675" s="1">
        <f t="shared" si="10"/>
        <v>11.299999999999955</v>
      </c>
      <c r="J675" s="1">
        <f>Predictive_Maintenance_Data[[#This Row],[Torque '[Nm']]]*Predictive_Maintenance_Data[[#This Row],[Angular velocity '[rad/s']]]/1000</f>
        <v>7.2379467305320615</v>
      </c>
      <c r="K675" s="2">
        <v>209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/>
      <c r="S675"/>
    </row>
    <row r="676" spans="1:19" x14ac:dyDescent="0.3">
      <c r="A676">
        <v>675</v>
      </c>
      <c r="B676" t="s">
        <v>691</v>
      </c>
      <c r="C676" t="s">
        <v>17</v>
      </c>
      <c r="D676" s="1">
        <v>297.8</v>
      </c>
      <c r="E676" s="1">
        <v>309</v>
      </c>
      <c r="F676" s="2">
        <v>1456</v>
      </c>
      <c r="G676" s="1">
        <f>2*PI()*Predictive_Maintenance_Data[[#This Row],[Rotational speed '[rpm']]]/60</f>
        <v>152.47196345422464</v>
      </c>
      <c r="H676" s="1">
        <v>41.2</v>
      </c>
      <c r="I676" s="1">
        <f t="shared" si="10"/>
        <v>11.199999999999989</v>
      </c>
      <c r="J676" s="1">
        <f>Predictive_Maintenance_Data[[#This Row],[Torque '[Nm']]]*Predictive_Maintenance_Data[[#This Row],[Angular velocity '[rad/s']]]/1000</f>
        <v>6.2818448943140552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/>
      <c r="S676"/>
    </row>
    <row r="677" spans="1:19" x14ac:dyDescent="0.3">
      <c r="A677">
        <v>676</v>
      </c>
      <c r="B677" t="s">
        <v>692</v>
      </c>
      <c r="C677" t="s">
        <v>15</v>
      </c>
      <c r="D677" s="1">
        <v>297.8</v>
      </c>
      <c r="E677" s="1">
        <v>309.10000000000002</v>
      </c>
      <c r="F677" s="2">
        <v>1424</v>
      </c>
      <c r="G677" s="1">
        <f>2*PI()*Predictive_Maintenance_Data[[#This Row],[Rotational speed '[rpm']]]/60</f>
        <v>149.12093129039553</v>
      </c>
      <c r="H677" s="1">
        <v>45.5</v>
      </c>
      <c r="I677" s="1">
        <f t="shared" si="10"/>
        <v>11.300000000000011</v>
      </c>
      <c r="J677" s="1">
        <f>Predictive_Maintenance_Data[[#This Row],[Torque '[Nm']]]*Predictive_Maintenance_Data[[#This Row],[Angular velocity '[rad/s']]]/1000</f>
        <v>6.785002373712997</v>
      </c>
      <c r="K677" s="2">
        <v>2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/>
      <c r="S677"/>
    </row>
    <row r="678" spans="1:19" x14ac:dyDescent="0.3">
      <c r="A678">
        <v>677</v>
      </c>
      <c r="B678" t="s">
        <v>693</v>
      </c>
      <c r="C678" t="s">
        <v>27</v>
      </c>
      <c r="D678" s="1">
        <v>297.89999999999998</v>
      </c>
      <c r="E678" s="1">
        <v>309.2</v>
      </c>
      <c r="F678" s="2">
        <v>1577</v>
      </c>
      <c r="G678" s="1">
        <f>2*PI()*Predictive_Maintenance_Data[[#This Row],[Rotational speed '[rpm']]]/60</f>
        <v>165.14305382370347</v>
      </c>
      <c r="H678" s="1">
        <v>34.700000000000003</v>
      </c>
      <c r="I678" s="1">
        <f t="shared" si="10"/>
        <v>11.300000000000011</v>
      </c>
      <c r="J678" s="1">
        <f>Predictive_Maintenance_Data[[#This Row],[Torque '[Nm']]]*Predictive_Maintenance_Data[[#This Row],[Angular velocity '[rad/s']]]/1000</f>
        <v>5.7304639676825113</v>
      </c>
      <c r="K678" s="2">
        <v>5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/>
      <c r="S678"/>
    </row>
    <row r="679" spans="1:19" x14ac:dyDescent="0.3">
      <c r="A679">
        <v>678</v>
      </c>
      <c r="B679" t="s">
        <v>694</v>
      </c>
      <c r="C679" t="s">
        <v>17</v>
      </c>
      <c r="D679" s="1">
        <v>297.89999999999998</v>
      </c>
      <c r="E679" s="1">
        <v>309.2</v>
      </c>
      <c r="F679" s="2">
        <v>1478</v>
      </c>
      <c r="G679" s="1">
        <f>2*PI()*Predictive_Maintenance_Data[[#This Row],[Rotational speed '[rpm']]]/60</f>
        <v>154.77579806685713</v>
      </c>
      <c r="H679" s="1">
        <v>39.700000000000003</v>
      </c>
      <c r="I679" s="1">
        <f t="shared" si="10"/>
        <v>11.300000000000011</v>
      </c>
      <c r="J679" s="1">
        <f>Predictive_Maintenance_Data[[#This Row],[Torque '[Nm']]]*Predictive_Maintenance_Data[[#This Row],[Angular velocity '[rad/s']]]/1000</f>
        <v>6.1445991832542282</v>
      </c>
      <c r="K679" s="2">
        <v>10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/>
      <c r="S679"/>
    </row>
    <row r="680" spans="1:19" x14ac:dyDescent="0.3">
      <c r="A680">
        <v>679</v>
      </c>
      <c r="B680" t="s">
        <v>695</v>
      </c>
      <c r="C680" t="s">
        <v>15</v>
      </c>
      <c r="D680" s="1">
        <v>297.8</v>
      </c>
      <c r="E680" s="1">
        <v>309.2</v>
      </c>
      <c r="F680" s="2">
        <v>1295</v>
      </c>
      <c r="G680" s="1">
        <f>2*PI()*Predictive_Maintenance_Data[[#This Row],[Rotational speed '[rpm']]]/60</f>
        <v>135.61208287995939</v>
      </c>
      <c r="H680" s="1">
        <v>61.2</v>
      </c>
      <c r="I680" s="1">
        <f t="shared" si="10"/>
        <v>11.399999999999977</v>
      </c>
      <c r="J680" s="1">
        <f>Predictive_Maintenance_Data[[#This Row],[Torque '[Nm']]]*Predictive_Maintenance_Data[[#This Row],[Angular velocity '[rad/s']]]/1000</f>
        <v>8.2994594722535151</v>
      </c>
      <c r="K680" s="2">
        <v>12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/>
      <c r="S680"/>
    </row>
    <row r="681" spans="1:19" x14ac:dyDescent="0.3">
      <c r="A681">
        <v>680</v>
      </c>
      <c r="B681" t="s">
        <v>696</v>
      </c>
      <c r="C681" t="s">
        <v>17</v>
      </c>
      <c r="D681" s="1">
        <v>297.8</v>
      </c>
      <c r="E681" s="1">
        <v>309.2</v>
      </c>
      <c r="F681" s="2">
        <v>1372</v>
      </c>
      <c r="G681" s="1">
        <f>2*PI()*Predictive_Maintenance_Data[[#This Row],[Rotational speed '[rpm']]]/60</f>
        <v>143.67550402417322</v>
      </c>
      <c r="H681" s="1">
        <v>47.3</v>
      </c>
      <c r="I681" s="1">
        <f t="shared" si="10"/>
        <v>11.399999999999977</v>
      </c>
      <c r="J681" s="1">
        <f>Predictive_Maintenance_Data[[#This Row],[Torque '[Nm']]]*Predictive_Maintenance_Data[[#This Row],[Angular velocity '[rad/s']]]/1000</f>
        <v>6.7958513403433924</v>
      </c>
      <c r="K681" s="2">
        <v>15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/>
      <c r="S681"/>
    </row>
    <row r="682" spans="1:19" x14ac:dyDescent="0.3">
      <c r="A682">
        <v>681</v>
      </c>
      <c r="B682" t="s">
        <v>697</v>
      </c>
      <c r="C682" t="s">
        <v>15</v>
      </c>
      <c r="D682" s="1">
        <v>297.8</v>
      </c>
      <c r="E682" s="1">
        <v>309.10000000000002</v>
      </c>
      <c r="F682" s="2">
        <v>1432</v>
      </c>
      <c r="G682" s="1">
        <f>2*PI()*Predictive_Maintenance_Data[[#This Row],[Rotational speed '[rpm']]]/60</f>
        <v>149.95868933135279</v>
      </c>
      <c r="H682" s="1">
        <v>42.6</v>
      </c>
      <c r="I682" s="1">
        <f t="shared" si="10"/>
        <v>11.300000000000011</v>
      </c>
      <c r="J682" s="1">
        <f>Predictive_Maintenance_Data[[#This Row],[Torque '[Nm']]]*Predictive_Maintenance_Data[[#This Row],[Angular velocity '[rad/s']]]/1000</f>
        <v>6.3882401655156293</v>
      </c>
      <c r="K682" s="2">
        <v>17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/>
      <c r="S682"/>
    </row>
    <row r="683" spans="1:19" x14ac:dyDescent="0.3">
      <c r="A683">
        <v>682</v>
      </c>
      <c r="B683" t="s">
        <v>698</v>
      </c>
      <c r="C683" t="s">
        <v>15</v>
      </c>
      <c r="D683" s="1">
        <v>297.7</v>
      </c>
      <c r="E683" s="1">
        <v>309</v>
      </c>
      <c r="F683" s="2">
        <v>1656</v>
      </c>
      <c r="G683" s="1">
        <f>2*PI()*Predictive_Maintenance_Data[[#This Row],[Rotational speed '[rpm']]]/60</f>
        <v>173.41591447815657</v>
      </c>
      <c r="H683" s="1">
        <v>33.200000000000003</v>
      </c>
      <c r="I683" s="1">
        <f t="shared" si="10"/>
        <v>11.300000000000011</v>
      </c>
      <c r="J683" s="1">
        <f>Predictive_Maintenance_Data[[#This Row],[Torque '[Nm']]]*Predictive_Maintenance_Data[[#This Row],[Angular velocity '[rad/s']]]/1000</f>
        <v>5.7574083606747983</v>
      </c>
      <c r="K683" s="2">
        <v>20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/>
      <c r="S683"/>
    </row>
    <row r="684" spans="1:19" x14ac:dyDescent="0.3">
      <c r="A684">
        <v>683</v>
      </c>
      <c r="B684" t="s">
        <v>699</v>
      </c>
      <c r="C684" t="s">
        <v>27</v>
      </c>
      <c r="D684" s="1">
        <v>297.8</v>
      </c>
      <c r="E684" s="1">
        <v>309</v>
      </c>
      <c r="F684" s="2">
        <v>1410</v>
      </c>
      <c r="G684" s="1">
        <f>2*PI()*Predictive_Maintenance_Data[[#This Row],[Rotational speed '[rpm']]]/60</f>
        <v>147.65485471872029</v>
      </c>
      <c r="H684" s="1">
        <v>48.8</v>
      </c>
      <c r="I684" s="1">
        <f t="shared" si="10"/>
        <v>11.199999999999989</v>
      </c>
      <c r="J684" s="1">
        <f>Predictive_Maintenance_Data[[#This Row],[Torque '[Nm']]]*Predictive_Maintenance_Data[[#This Row],[Angular velocity '[rad/s']]]/1000</f>
        <v>7.2055569102735495</v>
      </c>
      <c r="K684" s="2">
        <v>23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/>
      <c r="S684"/>
    </row>
    <row r="685" spans="1:19" x14ac:dyDescent="0.3">
      <c r="A685">
        <v>684</v>
      </c>
      <c r="B685" t="s">
        <v>700</v>
      </c>
      <c r="C685" t="s">
        <v>17</v>
      </c>
      <c r="D685" s="1">
        <v>297.7</v>
      </c>
      <c r="E685" s="1">
        <v>309</v>
      </c>
      <c r="F685" s="2">
        <v>1874</v>
      </c>
      <c r="G685" s="1">
        <f>2*PI()*Predictive_Maintenance_Data[[#This Row],[Rotational speed '[rpm']]]/60</f>
        <v>196.24482109424241</v>
      </c>
      <c r="H685" s="1">
        <v>24.4</v>
      </c>
      <c r="I685" s="1">
        <f t="shared" si="10"/>
        <v>11.300000000000011</v>
      </c>
      <c r="J685" s="1">
        <f>Predictive_Maintenance_Data[[#This Row],[Torque '[Nm']]]*Predictive_Maintenance_Data[[#This Row],[Angular velocity '[rad/s']]]/1000</f>
        <v>4.7883736346995143</v>
      </c>
      <c r="K685" s="2">
        <v>28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/>
      <c r="S685"/>
    </row>
    <row r="686" spans="1:19" x14ac:dyDescent="0.3">
      <c r="A686">
        <v>685</v>
      </c>
      <c r="B686" t="s">
        <v>701</v>
      </c>
      <c r="C686" t="s">
        <v>17</v>
      </c>
      <c r="D686" s="1">
        <v>297.7</v>
      </c>
      <c r="E686" s="1">
        <v>309</v>
      </c>
      <c r="F686" s="2">
        <v>1538</v>
      </c>
      <c r="G686" s="1">
        <f>2*PI()*Predictive_Maintenance_Data[[#This Row],[Rotational speed '[rpm']]]/60</f>
        <v>161.05898337403673</v>
      </c>
      <c r="H686" s="1">
        <v>43.2</v>
      </c>
      <c r="I686" s="1">
        <f t="shared" si="10"/>
        <v>11.300000000000011</v>
      </c>
      <c r="J686" s="1">
        <f>Predictive_Maintenance_Data[[#This Row],[Torque '[Nm']]]*Predictive_Maintenance_Data[[#This Row],[Angular velocity '[rad/s']]]/1000</f>
        <v>6.9577480817583872</v>
      </c>
      <c r="K686" s="2">
        <v>30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/>
      <c r="S686"/>
    </row>
    <row r="687" spans="1:19" x14ac:dyDescent="0.3">
      <c r="A687">
        <v>686</v>
      </c>
      <c r="B687" t="s">
        <v>702</v>
      </c>
      <c r="C687" t="s">
        <v>15</v>
      </c>
      <c r="D687" s="1">
        <v>297.7</v>
      </c>
      <c r="E687" s="1">
        <v>309</v>
      </c>
      <c r="F687" s="2">
        <v>1636</v>
      </c>
      <c r="G687" s="1">
        <f>2*PI()*Predictive_Maintenance_Data[[#This Row],[Rotational speed '[rpm']]]/60</f>
        <v>171.32151937576339</v>
      </c>
      <c r="H687" s="1">
        <v>29.7</v>
      </c>
      <c r="I687" s="1">
        <f t="shared" si="10"/>
        <v>11.300000000000011</v>
      </c>
      <c r="J687" s="1">
        <f>Predictive_Maintenance_Data[[#This Row],[Torque '[Nm']]]*Predictive_Maintenance_Data[[#This Row],[Angular velocity '[rad/s']]]/1000</f>
        <v>5.0882491254601732</v>
      </c>
      <c r="K687" s="2">
        <v>32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/>
      <c r="S687"/>
    </row>
    <row r="688" spans="1:19" x14ac:dyDescent="0.3">
      <c r="A688">
        <v>687</v>
      </c>
      <c r="B688" t="s">
        <v>703</v>
      </c>
      <c r="C688" t="s">
        <v>15</v>
      </c>
      <c r="D688" s="1">
        <v>297.7</v>
      </c>
      <c r="E688" s="1">
        <v>309</v>
      </c>
      <c r="F688" s="2">
        <v>1504</v>
      </c>
      <c r="G688" s="1">
        <f>2*PI()*Predictive_Maintenance_Data[[#This Row],[Rotational speed '[rpm']]]/60</f>
        <v>157.4985116999683</v>
      </c>
      <c r="H688" s="1">
        <v>40.4</v>
      </c>
      <c r="I688" s="1">
        <f t="shared" si="10"/>
        <v>11.300000000000011</v>
      </c>
      <c r="J688" s="1">
        <f>Predictive_Maintenance_Data[[#This Row],[Torque '[Nm']]]*Predictive_Maintenance_Data[[#This Row],[Angular velocity '[rad/s']]]/1000</f>
        <v>6.3629398726787194</v>
      </c>
      <c r="K688" s="2">
        <v>35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/>
      <c r="S688"/>
    </row>
    <row r="689" spans="1:19" x14ac:dyDescent="0.3">
      <c r="A689">
        <v>688</v>
      </c>
      <c r="B689" t="s">
        <v>704</v>
      </c>
      <c r="C689" t="s">
        <v>15</v>
      </c>
      <c r="D689" s="1">
        <v>297.7</v>
      </c>
      <c r="E689" s="1">
        <v>309</v>
      </c>
      <c r="F689" s="2">
        <v>1531</v>
      </c>
      <c r="G689" s="1">
        <f>2*PI()*Predictive_Maintenance_Data[[#This Row],[Rotational speed '[rpm']]]/60</f>
        <v>160.32594508819912</v>
      </c>
      <c r="H689" s="1">
        <v>42.4</v>
      </c>
      <c r="I689" s="1">
        <f t="shared" si="10"/>
        <v>11.300000000000011</v>
      </c>
      <c r="J689" s="1">
        <f>Predictive_Maintenance_Data[[#This Row],[Torque '[Nm']]]*Predictive_Maintenance_Data[[#This Row],[Angular velocity '[rad/s']]]/1000</f>
        <v>6.7978200717396424</v>
      </c>
      <c r="K689" s="2">
        <v>38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/>
      <c r="S689"/>
    </row>
    <row r="690" spans="1:19" x14ac:dyDescent="0.3">
      <c r="A690">
        <v>689</v>
      </c>
      <c r="B690" t="s">
        <v>705</v>
      </c>
      <c r="C690" t="s">
        <v>27</v>
      </c>
      <c r="D690" s="1">
        <v>297.60000000000002</v>
      </c>
      <c r="E690" s="1">
        <v>309</v>
      </c>
      <c r="F690" s="2">
        <v>1735</v>
      </c>
      <c r="G690" s="1">
        <f>2*PI()*Predictive_Maintenance_Data[[#This Row],[Rotational speed '[rpm']]]/60</f>
        <v>181.68877513260972</v>
      </c>
      <c r="H690" s="1">
        <v>26.4</v>
      </c>
      <c r="I690" s="1">
        <f t="shared" si="10"/>
        <v>11.399999999999977</v>
      </c>
      <c r="J690" s="1">
        <f>Predictive_Maintenance_Data[[#This Row],[Torque '[Nm']]]*Predictive_Maintenance_Data[[#This Row],[Angular velocity '[rad/s']]]/1000</f>
        <v>4.796583663500896</v>
      </c>
      <c r="K690" s="2">
        <v>41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/>
      <c r="S690"/>
    </row>
    <row r="691" spans="1:19" x14ac:dyDescent="0.3">
      <c r="A691">
        <v>690</v>
      </c>
      <c r="B691" t="s">
        <v>706</v>
      </c>
      <c r="C691" t="s">
        <v>27</v>
      </c>
      <c r="D691" s="1">
        <v>297.60000000000002</v>
      </c>
      <c r="E691" s="1">
        <v>309</v>
      </c>
      <c r="F691" s="2">
        <v>1354</v>
      </c>
      <c r="G691" s="1">
        <f>2*PI()*Predictive_Maintenance_Data[[#This Row],[Rotational speed '[rpm']]]/60</f>
        <v>141.79054843201934</v>
      </c>
      <c r="H691" s="1">
        <v>55.6</v>
      </c>
      <c r="I691" s="1">
        <f t="shared" si="10"/>
        <v>11.399999999999977</v>
      </c>
      <c r="J691" s="1">
        <f>Predictive_Maintenance_Data[[#This Row],[Torque '[Nm']]]*Predictive_Maintenance_Data[[#This Row],[Angular velocity '[rad/s']]]/1000</f>
        <v>7.8835544928202754</v>
      </c>
      <c r="K691" s="2">
        <v>46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/>
      <c r="S691"/>
    </row>
    <row r="692" spans="1:19" x14ac:dyDescent="0.3">
      <c r="A692">
        <v>691</v>
      </c>
      <c r="B692" t="s">
        <v>707</v>
      </c>
      <c r="C692" t="s">
        <v>27</v>
      </c>
      <c r="D692" s="1">
        <v>297.60000000000002</v>
      </c>
      <c r="E692" s="1">
        <v>309</v>
      </c>
      <c r="F692" s="2">
        <v>1413</v>
      </c>
      <c r="G692" s="1">
        <f>2*PI()*Predictive_Maintenance_Data[[#This Row],[Rotational speed '[rpm']]]/60</f>
        <v>147.96901398407925</v>
      </c>
      <c r="H692" s="1">
        <v>40.200000000000003</v>
      </c>
      <c r="I692" s="1">
        <f t="shared" si="10"/>
        <v>11.399999999999977</v>
      </c>
      <c r="J692" s="1">
        <f>Predictive_Maintenance_Data[[#This Row],[Torque '[Nm']]]*Predictive_Maintenance_Data[[#This Row],[Angular velocity '[rad/s']]]/1000</f>
        <v>5.9483543621599866</v>
      </c>
      <c r="K692" s="2">
        <v>51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/>
      <c r="S692"/>
    </row>
    <row r="693" spans="1:19" x14ac:dyDescent="0.3">
      <c r="A693">
        <v>692</v>
      </c>
      <c r="B693" t="s">
        <v>708</v>
      </c>
      <c r="C693" t="s">
        <v>17</v>
      </c>
      <c r="D693" s="1">
        <v>297.7</v>
      </c>
      <c r="E693" s="1">
        <v>309.10000000000002</v>
      </c>
      <c r="F693" s="2">
        <v>1563</v>
      </c>
      <c r="G693" s="1">
        <f>2*PI()*Predictive_Maintenance_Data[[#This Row],[Rotational speed '[rpm']]]/60</f>
        <v>163.67697725202822</v>
      </c>
      <c r="H693" s="1">
        <v>39.299999999999997</v>
      </c>
      <c r="I693" s="1">
        <f t="shared" si="10"/>
        <v>11.400000000000034</v>
      </c>
      <c r="J693" s="1">
        <f>Predictive_Maintenance_Data[[#This Row],[Torque '[Nm']]]*Predictive_Maintenance_Data[[#This Row],[Angular velocity '[rad/s']]]/1000</f>
        <v>6.4325052060047083</v>
      </c>
      <c r="K693" s="2">
        <v>56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/>
      <c r="S693"/>
    </row>
    <row r="694" spans="1:19" x14ac:dyDescent="0.3">
      <c r="A694">
        <v>693</v>
      </c>
      <c r="B694" t="s">
        <v>709</v>
      </c>
      <c r="C694" t="s">
        <v>17</v>
      </c>
      <c r="D694" s="1">
        <v>297.7</v>
      </c>
      <c r="E694" s="1">
        <v>309.10000000000002</v>
      </c>
      <c r="F694" s="2">
        <v>1479</v>
      </c>
      <c r="G694" s="1">
        <f>2*PI()*Predictive_Maintenance_Data[[#This Row],[Rotational speed '[rpm']]]/60</f>
        <v>154.88051782197681</v>
      </c>
      <c r="H694" s="1">
        <v>42.1</v>
      </c>
      <c r="I694" s="1">
        <f t="shared" si="10"/>
        <v>11.400000000000034</v>
      </c>
      <c r="J694" s="1">
        <f>Predictive_Maintenance_Data[[#This Row],[Torque '[Nm']]]*Predictive_Maintenance_Data[[#This Row],[Angular velocity '[rad/s']]]/1000</f>
        <v>6.5204698003052233</v>
      </c>
      <c r="K694" s="2">
        <v>58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/>
      <c r="S694"/>
    </row>
    <row r="695" spans="1:19" x14ac:dyDescent="0.3">
      <c r="A695">
        <v>694</v>
      </c>
      <c r="B695" t="s">
        <v>710</v>
      </c>
      <c r="C695" t="s">
        <v>17</v>
      </c>
      <c r="D695" s="1">
        <v>297.7</v>
      </c>
      <c r="E695" s="1">
        <v>309.10000000000002</v>
      </c>
      <c r="F695" s="2">
        <v>1477</v>
      </c>
      <c r="G695" s="1">
        <f>2*PI()*Predictive_Maintenance_Data[[#This Row],[Rotational speed '[rpm']]]/60</f>
        <v>154.67107831173746</v>
      </c>
      <c r="H695" s="1">
        <v>38.299999999999997</v>
      </c>
      <c r="I695" s="1">
        <f t="shared" si="10"/>
        <v>11.400000000000034</v>
      </c>
      <c r="J695" s="1">
        <f>Predictive_Maintenance_Data[[#This Row],[Torque '[Nm']]]*Predictive_Maintenance_Data[[#This Row],[Angular velocity '[rad/s']]]/1000</f>
        <v>5.9239022993395443</v>
      </c>
      <c r="K695" s="2">
        <v>60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/>
      <c r="S695"/>
    </row>
    <row r="696" spans="1:19" x14ac:dyDescent="0.3">
      <c r="A696">
        <v>695</v>
      </c>
      <c r="B696" t="s">
        <v>711</v>
      </c>
      <c r="C696" t="s">
        <v>17</v>
      </c>
      <c r="D696" s="1">
        <v>297.60000000000002</v>
      </c>
      <c r="E696" s="1">
        <v>309.10000000000002</v>
      </c>
      <c r="F696" s="2">
        <v>1394</v>
      </c>
      <c r="G696" s="1">
        <f>2*PI()*Predictive_Maintenance_Data[[#This Row],[Rotational speed '[rpm']]]/60</f>
        <v>145.97933863680572</v>
      </c>
      <c r="H696" s="1">
        <v>50</v>
      </c>
      <c r="I696" s="1">
        <f t="shared" si="10"/>
        <v>11.5</v>
      </c>
      <c r="J696" s="1">
        <f>Predictive_Maintenance_Data[[#This Row],[Torque '[Nm']]]*Predictive_Maintenance_Data[[#This Row],[Angular velocity '[rad/s']]]/1000</f>
        <v>7.2989669318402859</v>
      </c>
      <c r="K696" s="2">
        <v>62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/>
      <c r="S696"/>
    </row>
    <row r="697" spans="1:19" x14ac:dyDescent="0.3">
      <c r="A697">
        <v>696</v>
      </c>
      <c r="B697" t="s">
        <v>712</v>
      </c>
      <c r="C697" t="s">
        <v>17</v>
      </c>
      <c r="D697" s="1">
        <v>297.60000000000002</v>
      </c>
      <c r="E697" s="1">
        <v>309</v>
      </c>
      <c r="F697" s="2">
        <v>1487</v>
      </c>
      <c r="G697" s="1">
        <f>2*PI()*Predictive_Maintenance_Data[[#This Row],[Rotational speed '[rpm']]]/60</f>
        <v>155.71827586293409</v>
      </c>
      <c r="H697" s="1">
        <v>45.4</v>
      </c>
      <c r="I697" s="1">
        <f t="shared" si="10"/>
        <v>11.399999999999977</v>
      </c>
      <c r="J697" s="1">
        <f>Predictive_Maintenance_Data[[#This Row],[Torque '[Nm']]]*Predictive_Maintenance_Data[[#This Row],[Angular velocity '[rad/s']]]/1000</f>
        <v>7.0696097241772078</v>
      </c>
      <c r="K697" s="2">
        <v>64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/>
      <c r="S697"/>
    </row>
    <row r="698" spans="1:19" x14ac:dyDescent="0.3">
      <c r="A698">
        <v>697</v>
      </c>
      <c r="B698" t="s">
        <v>713</v>
      </c>
      <c r="C698" t="s">
        <v>15</v>
      </c>
      <c r="D698" s="1">
        <v>297.60000000000002</v>
      </c>
      <c r="E698" s="1">
        <v>309</v>
      </c>
      <c r="F698" s="2">
        <v>1815</v>
      </c>
      <c r="G698" s="1">
        <f>2*PI()*Predictive_Maintenance_Data[[#This Row],[Rotational speed '[rpm']]]/60</f>
        <v>190.06635554218249</v>
      </c>
      <c r="H698" s="1">
        <v>25.3</v>
      </c>
      <c r="I698" s="1">
        <f t="shared" si="10"/>
        <v>11.399999999999977</v>
      </c>
      <c r="J698" s="1">
        <f>Predictive_Maintenance_Data[[#This Row],[Torque '[Nm']]]*Predictive_Maintenance_Data[[#This Row],[Angular velocity '[rad/s']]]/1000</f>
        <v>4.808678795217217</v>
      </c>
      <c r="K698" s="2">
        <v>66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/>
      <c r="S698"/>
    </row>
    <row r="699" spans="1:19" x14ac:dyDescent="0.3">
      <c r="A699">
        <v>698</v>
      </c>
      <c r="B699" t="s">
        <v>714</v>
      </c>
      <c r="C699" t="s">
        <v>15</v>
      </c>
      <c r="D699" s="1">
        <v>297.60000000000002</v>
      </c>
      <c r="E699" s="1">
        <v>308.8</v>
      </c>
      <c r="F699" s="2">
        <v>1453</v>
      </c>
      <c r="G699" s="1">
        <f>2*PI()*Predictive_Maintenance_Data[[#This Row],[Rotational speed '[rpm']]]/60</f>
        <v>152.15780418886564</v>
      </c>
      <c r="H699" s="1">
        <v>39.700000000000003</v>
      </c>
      <c r="I699" s="1">
        <f t="shared" si="10"/>
        <v>11.199999999999989</v>
      </c>
      <c r="J699" s="1">
        <f>Predictive_Maintenance_Data[[#This Row],[Torque '[Nm']]]*Predictive_Maintenance_Data[[#This Row],[Angular velocity '[rad/s']]]/1000</f>
        <v>6.0406648262979665</v>
      </c>
      <c r="K699" s="2">
        <v>69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/>
      <c r="S699"/>
    </row>
    <row r="700" spans="1:19" x14ac:dyDescent="0.3">
      <c r="A700">
        <v>699</v>
      </c>
      <c r="B700" t="s">
        <v>715</v>
      </c>
      <c r="C700" t="s">
        <v>17</v>
      </c>
      <c r="D700" s="1">
        <v>297.60000000000002</v>
      </c>
      <c r="E700" s="1">
        <v>308.8</v>
      </c>
      <c r="F700" s="2">
        <v>1539</v>
      </c>
      <c r="G700" s="1">
        <f>2*PI()*Predictive_Maintenance_Data[[#This Row],[Rotational speed '[rpm']]]/60</f>
        <v>161.1637031291564</v>
      </c>
      <c r="H700" s="1">
        <v>40.200000000000003</v>
      </c>
      <c r="I700" s="1">
        <f t="shared" si="10"/>
        <v>11.199999999999989</v>
      </c>
      <c r="J700" s="1">
        <f>Predictive_Maintenance_Data[[#This Row],[Torque '[Nm']]]*Predictive_Maintenance_Data[[#This Row],[Angular velocity '[rad/s']]]/1000</f>
        <v>6.4787808657920873</v>
      </c>
      <c r="K700" s="2">
        <v>72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/>
      <c r="S700"/>
    </row>
    <row r="701" spans="1:19" x14ac:dyDescent="0.3">
      <c r="A701">
        <v>700</v>
      </c>
      <c r="B701" t="s">
        <v>716</v>
      </c>
      <c r="C701" t="s">
        <v>27</v>
      </c>
      <c r="D701" s="1">
        <v>297.5</v>
      </c>
      <c r="E701" s="1">
        <v>308.7</v>
      </c>
      <c r="F701" s="2">
        <v>1416</v>
      </c>
      <c r="G701" s="1">
        <f>2*PI()*Predictive_Maintenance_Data[[#This Row],[Rotational speed '[rpm']]]/60</f>
        <v>148.28317324943825</v>
      </c>
      <c r="H701" s="1">
        <v>39.200000000000003</v>
      </c>
      <c r="I701" s="1">
        <f t="shared" si="10"/>
        <v>11.199999999999989</v>
      </c>
      <c r="J701" s="1">
        <f>Predictive_Maintenance_Data[[#This Row],[Torque '[Nm']]]*Predictive_Maintenance_Data[[#This Row],[Angular velocity '[rad/s']]]/1000</f>
        <v>5.8127003913779802</v>
      </c>
      <c r="K701" s="2">
        <v>74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/>
      <c r="S701"/>
    </row>
    <row r="702" spans="1:19" x14ac:dyDescent="0.3">
      <c r="A702">
        <v>701</v>
      </c>
      <c r="B702" t="s">
        <v>717</v>
      </c>
      <c r="C702" t="s">
        <v>15</v>
      </c>
      <c r="D702" s="1">
        <v>297.60000000000002</v>
      </c>
      <c r="E702" s="1">
        <v>308.8</v>
      </c>
      <c r="F702" s="2">
        <v>1683</v>
      </c>
      <c r="G702" s="1">
        <f>2*PI()*Predictive_Maintenance_Data[[#This Row],[Rotational speed '[rpm']]]/60</f>
        <v>176.24334786638741</v>
      </c>
      <c r="H702" s="1">
        <v>31.6</v>
      </c>
      <c r="I702" s="1">
        <f t="shared" si="10"/>
        <v>11.199999999999989</v>
      </c>
      <c r="J702" s="1">
        <f>Predictive_Maintenance_Data[[#This Row],[Torque '[Nm']]]*Predictive_Maintenance_Data[[#This Row],[Angular velocity '[rad/s']]]/1000</f>
        <v>5.5692897925778428</v>
      </c>
      <c r="K702" s="2">
        <v>79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/>
      <c r="S702"/>
    </row>
    <row r="703" spans="1:19" x14ac:dyDescent="0.3">
      <c r="A703">
        <v>702</v>
      </c>
      <c r="B703" t="s">
        <v>718</v>
      </c>
      <c r="C703" t="s">
        <v>17</v>
      </c>
      <c r="D703" s="1">
        <v>297.7</v>
      </c>
      <c r="E703" s="1">
        <v>308.8</v>
      </c>
      <c r="F703" s="2">
        <v>1515</v>
      </c>
      <c r="G703" s="1">
        <f>2*PI()*Predictive_Maintenance_Data[[#This Row],[Rotational speed '[rpm']]]/60</f>
        <v>158.65042900628455</v>
      </c>
      <c r="H703" s="1">
        <v>40.1</v>
      </c>
      <c r="I703" s="1">
        <f t="shared" si="10"/>
        <v>11.100000000000023</v>
      </c>
      <c r="J703" s="1">
        <f>Predictive_Maintenance_Data[[#This Row],[Torque '[Nm']]]*Predictive_Maintenance_Data[[#This Row],[Angular velocity '[rad/s']]]/1000</f>
        <v>6.3618822031520113</v>
      </c>
      <c r="K703" s="2">
        <v>82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/>
      <c r="S703"/>
    </row>
    <row r="704" spans="1:19" x14ac:dyDescent="0.3">
      <c r="A704">
        <v>703</v>
      </c>
      <c r="B704" t="s">
        <v>719</v>
      </c>
      <c r="C704" t="s">
        <v>15</v>
      </c>
      <c r="D704" s="1">
        <v>297.7</v>
      </c>
      <c r="E704" s="1">
        <v>308.89999999999998</v>
      </c>
      <c r="F704" s="2">
        <v>1531</v>
      </c>
      <c r="G704" s="1">
        <f>2*PI()*Predictive_Maintenance_Data[[#This Row],[Rotational speed '[rpm']]]/60</f>
        <v>160.32594508819912</v>
      </c>
      <c r="H704" s="1">
        <v>48.3</v>
      </c>
      <c r="I704" s="1">
        <f t="shared" si="10"/>
        <v>11.199999999999989</v>
      </c>
      <c r="J704" s="1">
        <f>Predictive_Maintenance_Data[[#This Row],[Torque '[Nm']]]*Predictive_Maintenance_Data[[#This Row],[Angular velocity '[rad/s']]]/1000</f>
        <v>7.7437431477600169</v>
      </c>
      <c r="K704" s="2">
        <v>84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/>
      <c r="S704"/>
    </row>
    <row r="705" spans="1:19" x14ac:dyDescent="0.3">
      <c r="A705">
        <v>704</v>
      </c>
      <c r="B705" t="s">
        <v>720</v>
      </c>
      <c r="C705" t="s">
        <v>27</v>
      </c>
      <c r="D705" s="1">
        <v>297.7</v>
      </c>
      <c r="E705" s="1">
        <v>308.89999999999998</v>
      </c>
      <c r="F705" s="2">
        <v>1479</v>
      </c>
      <c r="G705" s="1">
        <f>2*PI()*Predictive_Maintenance_Data[[#This Row],[Rotational speed '[rpm']]]/60</f>
        <v>154.88051782197681</v>
      </c>
      <c r="H705" s="1">
        <v>40.9</v>
      </c>
      <c r="I705" s="1">
        <f t="shared" si="10"/>
        <v>11.199999999999989</v>
      </c>
      <c r="J705" s="1">
        <f>Predictive_Maintenance_Data[[#This Row],[Torque '[Nm']]]*Predictive_Maintenance_Data[[#This Row],[Angular velocity '[rad/s']]]/1000</f>
        <v>6.3346131789188513</v>
      </c>
      <c r="K705" s="2">
        <v>87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/>
      <c r="S705"/>
    </row>
    <row r="706" spans="1:19" x14ac:dyDescent="0.3">
      <c r="A706">
        <v>705</v>
      </c>
      <c r="B706" t="s">
        <v>721</v>
      </c>
      <c r="C706" t="s">
        <v>17</v>
      </c>
      <c r="D706" s="1">
        <v>297.7</v>
      </c>
      <c r="E706" s="1">
        <v>308.89999999999998</v>
      </c>
      <c r="F706" s="2">
        <v>1516</v>
      </c>
      <c r="G706" s="1">
        <f>2*PI()*Predictive_Maintenance_Data[[#This Row],[Rotational speed '[rpm']]]/60</f>
        <v>158.7551487614042</v>
      </c>
      <c r="H706" s="1">
        <v>33.700000000000003</v>
      </c>
      <c r="I706" s="1">
        <f t="shared" ref="I706:I769" si="11">E706-D706</f>
        <v>11.199999999999989</v>
      </c>
      <c r="J706" s="1">
        <f>Predictive_Maintenance_Data[[#This Row],[Torque '[Nm']]]*Predictive_Maintenance_Data[[#This Row],[Angular velocity '[rad/s']]]/1000</f>
        <v>5.3500485132593223</v>
      </c>
      <c r="K706" s="2">
        <v>92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/>
      <c r="S706"/>
    </row>
    <row r="707" spans="1:19" x14ac:dyDescent="0.3">
      <c r="A707">
        <v>706</v>
      </c>
      <c r="B707" t="s">
        <v>722</v>
      </c>
      <c r="C707" t="s">
        <v>17</v>
      </c>
      <c r="D707" s="1">
        <v>297.7</v>
      </c>
      <c r="E707" s="1">
        <v>309</v>
      </c>
      <c r="F707" s="2">
        <v>1507</v>
      </c>
      <c r="G707" s="1">
        <f>2*PI()*Predictive_Maintenance_Data[[#This Row],[Rotational speed '[rpm']]]/60</f>
        <v>157.8126709653273</v>
      </c>
      <c r="H707" s="1">
        <v>38.200000000000003</v>
      </c>
      <c r="I707" s="1">
        <f t="shared" si="11"/>
        <v>11.300000000000011</v>
      </c>
      <c r="J707" s="1">
        <f>Predictive_Maintenance_Data[[#This Row],[Torque '[Nm']]]*Predictive_Maintenance_Data[[#This Row],[Angular velocity '[rad/s']]]/1000</f>
        <v>6.0284440308755025</v>
      </c>
      <c r="K707" s="2">
        <v>94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/>
      <c r="S707"/>
    </row>
    <row r="708" spans="1:19" x14ac:dyDescent="0.3">
      <c r="A708">
        <v>707</v>
      </c>
      <c r="B708" t="s">
        <v>723</v>
      </c>
      <c r="C708" t="s">
        <v>15</v>
      </c>
      <c r="D708" s="1">
        <v>297.8</v>
      </c>
      <c r="E708" s="1">
        <v>309</v>
      </c>
      <c r="F708" s="2">
        <v>1434</v>
      </c>
      <c r="G708" s="1">
        <f>2*PI()*Predictive_Maintenance_Data[[#This Row],[Rotational speed '[rpm']]]/60</f>
        <v>150.16812884159211</v>
      </c>
      <c r="H708" s="1">
        <v>43.3</v>
      </c>
      <c r="I708" s="1">
        <f t="shared" si="11"/>
        <v>11.199999999999989</v>
      </c>
      <c r="J708" s="1">
        <f>Predictive_Maintenance_Data[[#This Row],[Torque '[Nm']]]*Predictive_Maintenance_Data[[#This Row],[Angular velocity '[rad/s']]]/1000</f>
        <v>6.5022799788409378</v>
      </c>
      <c r="K708" s="2">
        <v>96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/>
      <c r="S708"/>
    </row>
    <row r="709" spans="1:19" x14ac:dyDescent="0.3">
      <c r="A709">
        <v>708</v>
      </c>
      <c r="B709" t="s">
        <v>724</v>
      </c>
      <c r="C709" t="s">
        <v>17</v>
      </c>
      <c r="D709" s="1">
        <v>297.7</v>
      </c>
      <c r="E709" s="1">
        <v>308.89999999999998</v>
      </c>
      <c r="F709" s="2">
        <v>1838</v>
      </c>
      <c r="G709" s="1">
        <f>2*PI()*Predictive_Maintenance_Data[[#This Row],[Rotational speed '[rpm']]]/60</f>
        <v>192.47490990993464</v>
      </c>
      <c r="H709" s="1">
        <v>27.3</v>
      </c>
      <c r="I709" s="1">
        <f t="shared" si="11"/>
        <v>11.199999999999989</v>
      </c>
      <c r="J709" s="1">
        <f>Predictive_Maintenance_Data[[#This Row],[Torque '[Nm']]]*Predictive_Maintenance_Data[[#This Row],[Angular velocity '[rad/s']]]/1000</f>
        <v>5.2545650405412161</v>
      </c>
      <c r="K709" s="2">
        <v>99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/>
      <c r="S709"/>
    </row>
    <row r="710" spans="1:19" x14ac:dyDescent="0.3">
      <c r="A710">
        <v>709</v>
      </c>
      <c r="B710" t="s">
        <v>725</v>
      </c>
      <c r="C710" t="s">
        <v>15</v>
      </c>
      <c r="D710" s="1">
        <v>297.60000000000002</v>
      </c>
      <c r="E710" s="1">
        <v>308.8</v>
      </c>
      <c r="F710" s="2">
        <v>1416</v>
      </c>
      <c r="G710" s="1">
        <f>2*PI()*Predictive_Maintenance_Data[[#This Row],[Rotational speed '[rpm']]]/60</f>
        <v>148.28317324943825</v>
      </c>
      <c r="H710" s="1">
        <v>45.9</v>
      </c>
      <c r="I710" s="1">
        <f t="shared" si="11"/>
        <v>11.199999999999989</v>
      </c>
      <c r="J710" s="1">
        <f>Predictive_Maintenance_Data[[#This Row],[Torque '[Nm']]]*Predictive_Maintenance_Data[[#This Row],[Angular velocity '[rad/s']]]/1000</f>
        <v>6.8061976521492156</v>
      </c>
      <c r="K710" s="2">
        <v>101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/>
      <c r="S710"/>
    </row>
    <row r="711" spans="1:19" x14ac:dyDescent="0.3">
      <c r="A711">
        <v>710</v>
      </c>
      <c r="B711" t="s">
        <v>726</v>
      </c>
      <c r="C711" t="s">
        <v>15</v>
      </c>
      <c r="D711" s="1">
        <v>297.60000000000002</v>
      </c>
      <c r="E711" s="1">
        <v>308.8</v>
      </c>
      <c r="F711" s="2">
        <v>1357</v>
      </c>
      <c r="G711" s="1">
        <f>2*PI()*Predictive_Maintenance_Data[[#This Row],[Rotational speed '[rpm']]]/60</f>
        <v>142.1047076973783</v>
      </c>
      <c r="H711" s="1">
        <v>49.7</v>
      </c>
      <c r="I711" s="1">
        <f t="shared" si="11"/>
        <v>11.199999999999989</v>
      </c>
      <c r="J711" s="1">
        <f>Predictive_Maintenance_Data[[#This Row],[Torque '[Nm']]]*Predictive_Maintenance_Data[[#This Row],[Angular velocity '[rad/s']]]/1000</f>
        <v>7.0626039725597023</v>
      </c>
      <c r="K711" s="2">
        <v>104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/>
      <c r="S711"/>
    </row>
    <row r="712" spans="1:19" x14ac:dyDescent="0.3">
      <c r="A712">
        <v>711</v>
      </c>
      <c r="B712" t="s">
        <v>727</v>
      </c>
      <c r="C712" t="s">
        <v>15</v>
      </c>
      <c r="D712" s="1">
        <v>297.5</v>
      </c>
      <c r="E712" s="1">
        <v>308.7</v>
      </c>
      <c r="F712" s="2">
        <v>1697</v>
      </c>
      <c r="G712" s="1">
        <f>2*PI()*Predictive_Maintenance_Data[[#This Row],[Rotational speed '[rpm']]]/60</f>
        <v>177.70942443806265</v>
      </c>
      <c r="H712" s="1">
        <v>28.1</v>
      </c>
      <c r="I712" s="1">
        <f t="shared" si="11"/>
        <v>11.199999999999989</v>
      </c>
      <c r="J712" s="1">
        <f>Predictive_Maintenance_Data[[#This Row],[Torque '[Nm']]]*Predictive_Maintenance_Data[[#This Row],[Angular velocity '[rad/s']]]/1000</f>
        <v>4.9936348267095605</v>
      </c>
      <c r="K712" s="2">
        <v>107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/>
      <c r="S712"/>
    </row>
    <row r="713" spans="1:19" x14ac:dyDescent="0.3">
      <c r="A713">
        <v>712</v>
      </c>
      <c r="B713" t="s">
        <v>728</v>
      </c>
      <c r="C713" t="s">
        <v>17</v>
      </c>
      <c r="D713" s="1">
        <v>297.5</v>
      </c>
      <c r="E713" s="1">
        <v>308.7</v>
      </c>
      <c r="F713" s="2">
        <v>1443</v>
      </c>
      <c r="G713" s="1">
        <f>2*PI()*Predictive_Maintenance_Data[[#This Row],[Rotational speed '[rpm']]]/60</f>
        <v>151.11060663766906</v>
      </c>
      <c r="H713" s="1">
        <v>46.2</v>
      </c>
      <c r="I713" s="1">
        <f t="shared" si="11"/>
        <v>11.199999999999989</v>
      </c>
      <c r="J713" s="1">
        <f>Predictive_Maintenance_Data[[#This Row],[Torque '[Nm']]]*Predictive_Maintenance_Data[[#This Row],[Angular velocity '[rad/s']]]/1000</f>
        <v>6.9813100266603119</v>
      </c>
      <c r="K713" s="2">
        <v>110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/>
      <c r="S713"/>
    </row>
    <row r="714" spans="1:19" x14ac:dyDescent="0.3">
      <c r="A714">
        <v>713</v>
      </c>
      <c r="B714" t="s">
        <v>729</v>
      </c>
      <c r="C714" t="s">
        <v>17</v>
      </c>
      <c r="D714" s="1">
        <v>297.5</v>
      </c>
      <c r="E714" s="1">
        <v>308.7</v>
      </c>
      <c r="F714" s="2">
        <v>1453</v>
      </c>
      <c r="G714" s="1">
        <f>2*PI()*Predictive_Maintenance_Data[[#This Row],[Rotational speed '[rpm']]]/60</f>
        <v>152.15780418886564</v>
      </c>
      <c r="H714" s="1">
        <v>37.6</v>
      </c>
      <c r="I714" s="1">
        <f t="shared" si="11"/>
        <v>11.199999999999989</v>
      </c>
      <c r="J714" s="1">
        <f>Predictive_Maintenance_Data[[#This Row],[Torque '[Nm']]]*Predictive_Maintenance_Data[[#This Row],[Angular velocity '[rad/s']]]/1000</f>
        <v>5.7211334375013481</v>
      </c>
      <c r="K714" s="2">
        <v>112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/>
      <c r="S714"/>
    </row>
    <row r="715" spans="1:19" x14ac:dyDescent="0.3">
      <c r="A715">
        <v>714</v>
      </c>
      <c r="B715" t="s">
        <v>730</v>
      </c>
      <c r="C715" t="s">
        <v>17</v>
      </c>
      <c r="D715" s="1">
        <v>297.39999999999998</v>
      </c>
      <c r="E715" s="1">
        <v>308.60000000000002</v>
      </c>
      <c r="F715" s="2">
        <v>1439</v>
      </c>
      <c r="G715" s="1">
        <f>2*PI()*Predictive_Maintenance_Data[[#This Row],[Rotational speed '[rpm']]]/60</f>
        <v>150.69172761719039</v>
      </c>
      <c r="H715" s="1">
        <v>46.4</v>
      </c>
      <c r="I715" s="1">
        <f t="shared" si="11"/>
        <v>11.200000000000045</v>
      </c>
      <c r="J715" s="1">
        <f>Predictive_Maintenance_Data[[#This Row],[Torque '[Nm']]]*Predictive_Maintenance_Data[[#This Row],[Angular velocity '[rad/s']]]/1000</f>
        <v>6.992096161437634</v>
      </c>
      <c r="K715" s="2">
        <v>114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/>
      <c r="S715"/>
    </row>
    <row r="716" spans="1:19" x14ac:dyDescent="0.3">
      <c r="A716">
        <v>715</v>
      </c>
      <c r="B716" t="s">
        <v>731</v>
      </c>
      <c r="C716" t="s">
        <v>17</v>
      </c>
      <c r="D716" s="1">
        <v>297.39999999999998</v>
      </c>
      <c r="E716" s="1">
        <v>308.60000000000002</v>
      </c>
      <c r="F716" s="2">
        <v>1609</v>
      </c>
      <c r="G716" s="1">
        <f>2*PI()*Predictive_Maintenance_Data[[#This Row],[Rotational speed '[rpm']]]/60</f>
        <v>168.49408598753254</v>
      </c>
      <c r="H716" s="1">
        <v>36.200000000000003</v>
      </c>
      <c r="I716" s="1">
        <f t="shared" si="11"/>
        <v>11.200000000000045</v>
      </c>
      <c r="J716" s="1">
        <f>Predictive_Maintenance_Data[[#This Row],[Torque '[Nm']]]*Predictive_Maintenance_Data[[#This Row],[Angular velocity '[rad/s']]]/1000</f>
        <v>6.0994859127486789</v>
      </c>
      <c r="K716" s="2">
        <v>116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/>
      <c r="S716"/>
    </row>
    <row r="717" spans="1:19" x14ac:dyDescent="0.3">
      <c r="A717">
        <v>716</v>
      </c>
      <c r="B717" t="s">
        <v>732</v>
      </c>
      <c r="C717" t="s">
        <v>17</v>
      </c>
      <c r="D717" s="1">
        <v>297.39999999999998</v>
      </c>
      <c r="E717" s="1">
        <v>308.60000000000002</v>
      </c>
      <c r="F717" s="2">
        <v>1324</v>
      </c>
      <c r="G717" s="1">
        <f>2*PI()*Predictive_Maintenance_Data[[#This Row],[Rotational speed '[rpm']]]/60</f>
        <v>138.64895577842952</v>
      </c>
      <c r="H717" s="1">
        <v>59.1</v>
      </c>
      <c r="I717" s="1">
        <f t="shared" si="11"/>
        <v>11.200000000000045</v>
      </c>
      <c r="J717" s="1">
        <f>Predictive_Maintenance_Data[[#This Row],[Torque '[Nm']]]*Predictive_Maintenance_Data[[#This Row],[Angular velocity '[rad/s']]]/1000</f>
        <v>8.1941532865051858</v>
      </c>
      <c r="K717" s="2">
        <v>118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/>
      <c r="S717"/>
    </row>
    <row r="718" spans="1:19" x14ac:dyDescent="0.3">
      <c r="A718">
        <v>717</v>
      </c>
      <c r="B718" t="s">
        <v>733</v>
      </c>
      <c r="C718" t="s">
        <v>27</v>
      </c>
      <c r="D718" s="1">
        <v>297.39999999999998</v>
      </c>
      <c r="E718" s="1">
        <v>308.60000000000002</v>
      </c>
      <c r="F718" s="2">
        <v>1420</v>
      </c>
      <c r="G718" s="1">
        <f>2*PI()*Predictive_Maintenance_Data[[#This Row],[Rotational speed '[rpm']]]/60</f>
        <v>148.70205226991686</v>
      </c>
      <c r="H718" s="1">
        <v>45.8</v>
      </c>
      <c r="I718" s="1">
        <f t="shared" si="11"/>
        <v>11.200000000000045</v>
      </c>
      <c r="J718" s="1">
        <f>Predictive_Maintenance_Data[[#This Row],[Torque '[Nm']]]*Predictive_Maintenance_Data[[#This Row],[Angular velocity '[rad/s']]]/1000</f>
        <v>6.8105539939621922</v>
      </c>
      <c r="K718" s="2">
        <v>120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/>
      <c r="S718"/>
    </row>
    <row r="719" spans="1:19" x14ac:dyDescent="0.3">
      <c r="A719">
        <v>718</v>
      </c>
      <c r="B719" t="s">
        <v>734</v>
      </c>
      <c r="C719" t="s">
        <v>17</v>
      </c>
      <c r="D719" s="1">
        <v>297.39999999999998</v>
      </c>
      <c r="E719" s="1">
        <v>308.7</v>
      </c>
      <c r="F719" s="2">
        <v>1545</v>
      </c>
      <c r="G719" s="1">
        <f>2*PI()*Predictive_Maintenance_Data[[#This Row],[Rotational speed '[rpm']]]/60</f>
        <v>161.79202165987437</v>
      </c>
      <c r="H719" s="1">
        <v>36.9</v>
      </c>
      <c r="I719" s="1">
        <f t="shared" si="11"/>
        <v>11.300000000000011</v>
      </c>
      <c r="J719" s="1">
        <f>Predictive_Maintenance_Data[[#This Row],[Torque '[Nm']]]*Predictive_Maintenance_Data[[#This Row],[Angular velocity '[rad/s']]]/1000</f>
        <v>5.9701255992493634</v>
      </c>
      <c r="K719" s="2">
        <v>125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/>
      <c r="S719"/>
    </row>
    <row r="720" spans="1:19" x14ac:dyDescent="0.3">
      <c r="A720">
        <v>719</v>
      </c>
      <c r="B720" t="s">
        <v>735</v>
      </c>
      <c r="C720" t="s">
        <v>17</v>
      </c>
      <c r="D720" s="1">
        <v>297.5</v>
      </c>
      <c r="E720" s="1">
        <v>308.8</v>
      </c>
      <c r="F720" s="2">
        <v>1477</v>
      </c>
      <c r="G720" s="1">
        <f>2*PI()*Predictive_Maintenance_Data[[#This Row],[Rotational speed '[rpm']]]/60</f>
        <v>154.67107831173746</v>
      </c>
      <c r="H720" s="1">
        <v>39</v>
      </c>
      <c r="I720" s="1">
        <f t="shared" si="11"/>
        <v>11.300000000000011</v>
      </c>
      <c r="J720" s="1">
        <f>Predictive_Maintenance_Data[[#This Row],[Torque '[Nm']]]*Predictive_Maintenance_Data[[#This Row],[Angular velocity '[rad/s']]]/1000</f>
        <v>6.032172054157761</v>
      </c>
      <c r="K720" s="2">
        <v>127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/>
      <c r="S720"/>
    </row>
    <row r="721" spans="1:19" x14ac:dyDescent="0.3">
      <c r="A721">
        <v>720</v>
      </c>
      <c r="B721" t="s">
        <v>736</v>
      </c>
      <c r="C721" t="s">
        <v>17</v>
      </c>
      <c r="D721" s="1">
        <v>297.39999999999998</v>
      </c>
      <c r="E721" s="1">
        <v>308.8</v>
      </c>
      <c r="F721" s="2">
        <v>1447</v>
      </c>
      <c r="G721" s="1">
        <f>2*PI()*Predictive_Maintenance_Data[[#This Row],[Rotational speed '[rpm']]]/60</f>
        <v>151.52948565814768</v>
      </c>
      <c r="H721" s="1">
        <v>58.1</v>
      </c>
      <c r="I721" s="1">
        <f t="shared" si="11"/>
        <v>11.400000000000034</v>
      </c>
      <c r="J721" s="1">
        <f>Predictive_Maintenance_Data[[#This Row],[Torque '[Nm']]]*Predictive_Maintenance_Data[[#This Row],[Angular velocity '[rad/s']]]/1000</f>
        <v>8.8038631167383805</v>
      </c>
      <c r="K721" s="2">
        <v>129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/>
      <c r="S721"/>
    </row>
    <row r="722" spans="1:19" x14ac:dyDescent="0.3">
      <c r="A722">
        <v>721</v>
      </c>
      <c r="B722" t="s">
        <v>737</v>
      </c>
      <c r="C722" t="s">
        <v>17</v>
      </c>
      <c r="D722" s="1">
        <v>297.39999999999998</v>
      </c>
      <c r="E722" s="1">
        <v>308.89999999999998</v>
      </c>
      <c r="F722" s="2">
        <v>1809</v>
      </c>
      <c r="G722" s="1">
        <f>2*PI()*Predictive_Maintenance_Data[[#This Row],[Rotational speed '[rpm']]]/60</f>
        <v>189.43803701146453</v>
      </c>
      <c r="H722" s="1">
        <v>23.8</v>
      </c>
      <c r="I722" s="1">
        <f t="shared" si="11"/>
        <v>11.5</v>
      </c>
      <c r="J722" s="1">
        <f>Predictive_Maintenance_Data[[#This Row],[Torque '[Nm']]]*Predictive_Maintenance_Data[[#This Row],[Angular velocity '[rad/s']]]/1000</f>
        <v>4.508625280872856</v>
      </c>
      <c r="K722" s="2">
        <v>131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/>
      <c r="S722"/>
    </row>
    <row r="723" spans="1:19" x14ac:dyDescent="0.3">
      <c r="A723">
        <v>722</v>
      </c>
      <c r="B723" t="s">
        <v>738</v>
      </c>
      <c r="C723" t="s">
        <v>17</v>
      </c>
      <c r="D723" s="1">
        <v>297.5</v>
      </c>
      <c r="E723" s="1">
        <v>308.89999999999998</v>
      </c>
      <c r="F723" s="2">
        <v>1696</v>
      </c>
      <c r="G723" s="1">
        <f>2*PI()*Predictive_Maintenance_Data[[#This Row],[Rotational speed '[rpm']]]/60</f>
        <v>177.60470468294298</v>
      </c>
      <c r="H723" s="1">
        <v>30.9</v>
      </c>
      <c r="I723" s="1">
        <f t="shared" si="11"/>
        <v>11.399999999999977</v>
      </c>
      <c r="J723" s="1">
        <f>Predictive_Maintenance_Data[[#This Row],[Torque '[Nm']]]*Predictive_Maintenance_Data[[#This Row],[Angular velocity '[rad/s']]]/1000</f>
        <v>5.4879853747029372</v>
      </c>
      <c r="K723" s="2">
        <v>133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/>
      <c r="S723"/>
    </row>
    <row r="724" spans="1:19" x14ac:dyDescent="0.3">
      <c r="A724">
        <v>723</v>
      </c>
      <c r="B724" t="s">
        <v>739</v>
      </c>
      <c r="C724" t="s">
        <v>17</v>
      </c>
      <c r="D724" s="1">
        <v>297.5</v>
      </c>
      <c r="E724" s="1">
        <v>308.89999999999998</v>
      </c>
      <c r="F724" s="2">
        <v>1427</v>
      </c>
      <c r="G724" s="1">
        <f>2*PI()*Predictive_Maintenance_Data[[#This Row],[Rotational speed '[rpm']]]/60</f>
        <v>149.4350905557545</v>
      </c>
      <c r="H724" s="1">
        <v>44.7</v>
      </c>
      <c r="I724" s="1">
        <f t="shared" si="11"/>
        <v>11.399999999999977</v>
      </c>
      <c r="J724" s="1">
        <f>Predictive_Maintenance_Data[[#This Row],[Torque '[Nm']]]*Predictive_Maintenance_Data[[#This Row],[Angular velocity '[rad/s']]]/1000</f>
        <v>6.6797485478422267</v>
      </c>
      <c r="K724" s="2">
        <v>135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/>
      <c r="S724"/>
    </row>
    <row r="725" spans="1:19" x14ac:dyDescent="0.3">
      <c r="A725">
        <v>724</v>
      </c>
      <c r="B725" t="s">
        <v>740</v>
      </c>
      <c r="C725" t="s">
        <v>15</v>
      </c>
      <c r="D725" s="1">
        <v>297.39999999999998</v>
      </c>
      <c r="E725" s="1">
        <v>308.89999999999998</v>
      </c>
      <c r="F725" s="2">
        <v>1500</v>
      </c>
      <c r="G725" s="1">
        <f>2*PI()*Predictive_Maintenance_Data[[#This Row],[Rotational speed '[rpm']]]/60</f>
        <v>157.07963267948966</v>
      </c>
      <c r="H725" s="1">
        <v>46.3</v>
      </c>
      <c r="I725" s="1">
        <f t="shared" si="11"/>
        <v>11.5</v>
      </c>
      <c r="J725" s="1">
        <f>Predictive_Maintenance_Data[[#This Row],[Torque '[Nm']]]*Predictive_Maintenance_Data[[#This Row],[Angular velocity '[rad/s']]]/1000</f>
        <v>7.2727869930603708</v>
      </c>
      <c r="K725" s="2">
        <v>137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/>
      <c r="S725"/>
    </row>
    <row r="726" spans="1:19" x14ac:dyDescent="0.3">
      <c r="A726">
        <v>725</v>
      </c>
      <c r="B726" t="s">
        <v>741</v>
      </c>
      <c r="C726" t="s">
        <v>17</v>
      </c>
      <c r="D726" s="1">
        <v>297.5</v>
      </c>
      <c r="E726" s="1">
        <v>308.89999999999998</v>
      </c>
      <c r="F726" s="2">
        <v>1390</v>
      </c>
      <c r="G726" s="1">
        <f>2*PI()*Predictive_Maintenance_Data[[#This Row],[Rotational speed '[rpm']]]/60</f>
        <v>145.56045961632708</v>
      </c>
      <c r="H726" s="1">
        <v>44.6</v>
      </c>
      <c r="I726" s="1">
        <f t="shared" si="11"/>
        <v>11.399999999999977</v>
      </c>
      <c r="J726" s="1">
        <f>Predictive_Maintenance_Data[[#This Row],[Torque '[Nm']]]*Predictive_Maintenance_Data[[#This Row],[Angular velocity '[rad/s']]]/1000</f>
        <v>6.491996498888188</v>
      </c>
      <c r="K726" s="2">
        <v>140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/>
      <c r="S726"/>
    </row>
    <row r="727" spans="1:19" x14ac:dyDescent="0.3">
      <c r="A727">
        <v>726</v>
      </c>
      <c r="B727" t="s">
        <v>742</v>
      </c>
      <c r="C727" t="s">
        <v>17</v>
      </c>
      <c r="D727" s="1">
        <v>297.39999999999998</v>
      </c>
      <c r="E727" s="1">
        <v>308.8</v>
      </c>
      <c r="F727" s="2">
        <v>1640</v>
      </c>
      <c r="G727" s="1">
        <f>2*PI()*Predictive_Maintenance_Data[[#This Row],[Rotational speed '[rpm']]]/60</f>
        <v>171.74039839624203</v>
      </c>
      <c r="H727" s="1">
        <v>34.200000000000003</v>
      </c>
      <c r="I727" s="1">
        <f t="shared" si="11"/>
        <v>11.400000000000034</v>
      </c>
      <c r="J727" s="1">
        <f>Predictive_Maintenance_Data[[#This Row],[Torque '[Nm']]]*Predictive_Maintenance_Data[[#This Row],[Angular velocity '[rad/s']]]/1000</f>
        <v>5.8735216251514775</v>
      </c>
      <c r="K727" s="2">
        <v>142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/>
      <c r="S727"/>
    </row>
    <row r="728" spans="1:19" x14ac:dyDescent="0.3">
      <c r="A728">
        <v>727</v>
      </c>
      <c r="B728" t="s">
        <v>743</v>
      </c>
      <c r="C728" t="s">
        <v>15</v>
      </c>
      <c r="D728" s="1">
        <v>297.39999999999998</v>
      </c>
      <c r="E728" s="1">
        <v>308.8</v>
      </c>
      <c r="F728" s="2">
        <v>1628</v>
      </c>
      <c r="G728" s="1">
        <f>2*PI()*Predictive_Maintenance_Data[[#This Row],[Rotational speed '[rpm']]]/60</f>
        <v>170.48376133480613</v>
      </c>
      <c r="H728" s="1">
        <v>37.4</v>
      </c>
      <c r="I728" s="1">
        <f t="shared" si="11"/>
        <v>11.400000000000034</v>
      </c>
      <c r="J728" s="1">
        <f>Predictive_Maintenance_Data[[#This Row],[Torque '[Nm']]]*Predictive_Maintenance_Data[[#This Row],[Angular velocity '[rad/s']]]/1000</f>
        <v>6.3760926739217494</v>
      </c>
      <c r="K728" s="2">
        <v>144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/>
      <c r="S728"/>
    </row>
    <row r="729" spans="1:19" x14ac:dyDescent="0.3">
      <c r="A729">
        <v>728</v>
      </c>
      <c r="B729" t="s">
        <v>744</v>
      </c>
      <c r="C729" t="s">
        <v>27</v>
      </c>
      <c r="D729" s="1">
        <v>297.3</v>
      </c>
      <c r="E729" s="1">
        <v>308.60000000000002</v>
      </c>
      <c r="F729" s="2">
        <v>1499</v>
      </c>
      <c r="G729" s="1">
        <f>2*PI()*Predictive_Maintenance_Data[[#This Row],[Rotational speed '[rpm']]]/60</f>
        <v>156.97491292436999</v>
      </c>
      <c r="H729" s="1">
        <v>37.6</v>
      </c>
      <c r="I729" s="1">
        <f t="shared" si="11"/>
        <v>11.300000000000011</v>
      </c>
      <c r="J729" s="1">
        <f>Predictive_Maintenance_Data[[#This Row],[Torque '[Nm']]]*Predictive_Maintenance_Data[[#This Row],[Angular velocity '[rad/s']]]/1000</f>
        <v>5.9022567259563123</v>
      </c>
      <c r="K729" s="2">
        <v>147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/>
      <c r="S729"/>
    </row>
    <row r="730" spans="1:19" x14ac:dyDescent="0.3">
      <c r="A730">
        <v>729</v>
      </c>
      <c r="B730" t="s">
        <v>745</v>
      </c>
      <c r="C730" t="s">
        <v>15</v>
      </c>
      <c r="D730" s="1">
        <v>297.39999999999998</v>
      </c>
      <c r="E730" s="1">
        <v>308.7</v>
      </c>
      <c r="F730" s="2">
        <v>1425</v>
      </c>
      <c r="G730" s="1">
        <f>2*PI()*Predictive_Maintenance_Data[[#This Row],[Rotational speed '[rpm']]]/60</f>
        <v>149.22565104551515</v>
      </c>
      <c r="H730" s="1">
        <v>50.3</v>
      </c>
      <c r="I730" s="1">
        <f t="shared" si="11"/>
        <v>11.300000000000011</v>
      </c>
      <c r="J730" s="1">
        <f>Predictive_Maintenance_Data[[#This Row],[Torque '[Nm']]]*Predictive_Maintenance_Data[[#This Row],[Angular velocity '[rad/s']]]/1000</f>
        <v>7.5060502475894122</v>
      </c>
      <c r="K730" s="2">
        <v>152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/>
      <c r="S730"/>
    </row>
    <row r="731" spans="1:19" x14ac:dyDescent="0.3">
      <c r="A731">
        <v>730</v>
      </c>
      <c r="B731" t="s">
        <v>746</v>
      </c>
      <c r="C731" t="s">
        <v>17</v>
      </c>
      <c r="D731" s="1">
        <v>297.3</v>
      </c>
      <c r="E731" s="1">
        <v>308.60000000000002</v>
      </c>
      <c r="F731" s="2">
        <v>1586</v>
      </c>
      <c r="G731" s="1">
        <f>2*PI()*Predictive_Maintenance_Data[[#This Row],[Rotational speed '[rpm']]]/60</f>
        <v>166.0855316197804</v>
      </c>
      <c r="H731" s="1">
        <v>37.700000000000003</v>
      </c>
      <c r="I731" s="1">
        <f t="shared" si="11"/>
        <v>11.300000000000011</v>
      </c>
      <c r="J731" s="1">
        <f>Predictive_Maintenance_Data[[#This Row],[Torque '[Nm']]]*Predictive_Maintenance_Data[[#This Row],[Angular velocity '[rad/s']]]/1000</f>
        <v>6.261424542065722</v>
      </c>
      <c r="K731" s="2">
        <v>155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/>
      <c r="S731"/>
    </row>
    <row r="732" spans="1:19" x14ac:dyDescent="0.3">
      <c r="A732">
        <v>731</v>
      </c>
      <c r="B732" t="s">
        <v>747</v>
      </c>
      <c r="C732" t="s">
        <v>15</v>
      </c>
      <c r="D732" s="1">
        <v>297.3</v>
      </c>
      <c r="E732" s="1">
        <v>308.60000000000002</v>
      </c>
      <c r="F732" s="2">
        <v>1471</v>
      </c>
      <c r="G732" s="1">
        <f>2*PI()*Predictive_Maintenance_Data[[#This Row],[Rotational speed '[rpm']]]/60</f>
        <v>154.04275978101953</v>
      </c>
      <c r="H732" s="1">
        <v>50.7</v>
      </c>
      <c r="I732" s="1">
        <f t="shared" si="11"/>
        <v>11.300000000000011</v>
      </c>
      <c r="J732" s="1">
        <f>Predictive_Maintenance_Data[[#This Row],[Torque '[Nm']]]*Predictive_Maintenance_Data[[#This Row],[Angular velocity '[rad/s']]]/1000</f>
        <v>7.80996792089769</v>
      </c>
      <c r="K732" s="2">
        <v>157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/>
      <c r="S732"/>
    </row>
    <row r="733" spans="1:19" x14ac:dyDescent="0.3">
      <c r="A733">
        <v>732</v>
      </c>
      <c r="B733" t="s">
        <v>748</v>
      </c>
      <c r="C733" t="s">
        <v>15</v>
      </c>
      <c r="D733" s="1">
        <v>297.3</v>
      </c>
      <c r="E733" s="1">
        <v>308.60000000000002</v>
      </c>
      <c r="F733" s="2">
        <v>1431</v>
      </c>
      <c r="G733" s="1">
        <f>2*PI()*Predictive_Maintenance_Data[[#This Row],[Rotational speed '[rpm']]]/60</f>
        <v>149.85396957623314</v>
      </c>
      <c r="H733" s="1">
        <v>53</v>
      </c>
      <c r="I733" s="1">
        <f t="shared" si="11"/>
        <v>11.300000000000011</v>
      </c>
      <c r="J733" s="1">
        <f>Predictive_Maintenance_Data[[#This Row],[Torque '[Nm']]]*Predictive_Maintenance_Data[[#This Row],[Angular velocity '[rad/s']]]/1000</f>
        <v>7.9422603875403563</v>
      </c>
      <c r="K733" s="2">
        <v>160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/>
      <c r="S733"/>
    </row>
    <row r="734" spans="1:19" x14ac:dyDescent="0.3">
      <c r="A734">
        <v>733</v>
      </c>
      <c r="B734" t="s">
        <v>749</v>
      </c>
      <c r="C734" t="s">
        <v>17</v>
      </c>
      <c r="D734" s="1">
        <v>297.2</v>
      </c>
      <c r="E734" s="1">
        <v>308.60000000000002</v>
      </c>
      <c r="F734" s="2">
        <v>1924</v>
      </c>
      <c r="G734" s="1">
        <f>2*PI()*Predictive_Maintenance_Data[[#This Row],[Rotational speed '[rpm']]]/60</f>
        <v>201.4808088502254</v>
      </c>
      <c r="H734" s="1">
        <v>22.1</v>
      </c>
      <c r="I734" s="1">
        <f t="shared" si="11"/>
        <v>11.400000000000034</v>
      </c>
      <c r="J734" s="1">
        <f>Predictive_Maintenance_Data[[#This Row],[Torque '[Nm']]]*Predictive_Maintenance_Data[[#This Row],[Angular velocity '[rad/s']]]/1000</f>
        <v>4.4527258755899819</v>
      </c>
      <c r="K734" s="2">
        <v>163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/>
      <c r="S734"/>
    </row>
    <row r="735" spans="1:19" x14ac:dyDescent="0.3">
      <c r="A735">
        <v>734</v>
      </c>
      <c r="B735" t="s">
        <v>750</v>
      </c>
      <c r="C735" t="s">
        <v>15</v>
      </c>
      <c r="D735" s="1">
        <v>297.10000000000002</v>
      </c>
      <c r="E735" s="1">
        <v>308.39999999999998</v>
      </c>
      <c r="F735" s="2">
        <v>1421</v>
      </c>
      <c r="G735" s="1">
        <f>2*PI()*Predictive_Maintenance_Data[[#This Row],[Rotational speed '[rpm']]]/60</f>
        <v>148.80677202503654</v>
      </c>
      <c r="H735" s="1">
        <v>42</v>
      </c>
      <c r="I735" s="1">
        <f t="shared" si="11"/>
        <v>11.299999999999955</v>
      </c>
      <c r="J735" s="1">
        <f>Predictive_Maintenance_Data[[#This Row],[Torque '[Nm']]]*Predictive_Maintenance_Data[[#This Row],[Angular velocity '[rad/s']]]/1000</f>
        <v>6.2498844250515351</v>
      </c>
      <c r="K735" s="2">
        <v>165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/>
      <c r="S735"/>
    </row>
    <row r="736" spans="1:19" x14ac:dyDescent="0.3">
      <c r="A736">
        <v>735</v>
      </c>
      <c r="B736" t="s">
        <v>751</v>
      </c>
      <c r="C736" t="s">
        <v>27</v>
      </c>
      <c r="D736" s="1">
        <v>297</v>
      </c>
      <c r="E736" s="1">
        <v>308.39999999999998</v>
      </c>
      <c r="F736" s="2">
        <v>1305</v>
      </c>
      <c r="G736" s="1">
        <f>2*PI()*Predictive_Maintenance_Data[[#This Row],[Rotational speed '[rpm']]]/60</f>
        <v>136.65928043115599</v>
      </c>
      <c r="H736" s="1">
        <v>54.6</v>
      </c>
      <c r="I736" s="1">
        <f t="shared" si="11"/>
        <v>11.399999999999977</v>
      </c>
      <c r="J736" s="1">
        <f>Predictive_Maintenance_Data[[#This Row],[Torque '[Nm']]]*Predictive_Maintenance_Data[[#This Row],[Angular velocity '[rad/s']]]/1000</f>
        <v>7.4615967115411177</v>
      </c>
      <c r="K736" s="2">
        <v>168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/>
      <c r="S736"/>
    </row>
    <row r="737" spans="1:19" x14ac:dyDescent="0.3">
      <c r="A737">
        <v>736</v>
      </c>
      <c r="B737" t="s">
        <v>752</v>
      </c>
      <c r="C737" t="s">
        <v>17</v>
      </c>
      <c r="D737" s="1">
        <v>296.89999999999998</v>
      </c>
      <c r="E737" s="1">
        <v>308.39999999999998</v>
      </c>
      <c r="F737" s="2">
        <v>1557</v>
      </c>
      <c r="G737" s="1">
        <f>2*PI()*Predictive_Maintenance_Data[[#This Row],[Rotational speed '[rpm']]]/60</f>
        <v>163.04865872131026</v>
      </c>
      <c r="H737" s="1">
        <v>32.4</v>
      </c>
      <c r="I737" s="1">
        <f t="shared" si="11"/>
        <v>11.5</v>
      </c>
      <c r="J737" s="1">
        <f>Predictive_Maintenance_Data[[#This Row],[Torque '[Nm']]]*Predictive_Maintenance_Data[[#This Row],[Angular velocity '[rad/s']]]/1000</f>
        <v>5.2827765425704518</v>
      </c>
      <c r="K737" s="2">
        <v>173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/>
      <c r="S737"/>
    </row>
    <row r="738" spans="1:19" x14ac:dyDescent="0.3">
      <c r="A738">
        <v>737</v>
      </c>
      <c r="B738" t="s">
        <v>753</v>
      </c>
      <c r="C738" t="s">
        <v>17</v>
      </c>
      <c r="D738" s="1">
        <v>296.89999999999998</v>
      </c>
      <c r="E738" s="1">
        <v>308.3</v>
      </c>
      <c r="F738" s="2">
        <v>1555</v>
      </c>
      <c r="G738" s="1">
        <f>2*PI()*Predictive_Maintenance_Data[[#This Row],[Rotational speed '[rpm']]]/60</f>
        <v>162.83921921107094</v>
      </c>
      <c r="H738" s="1">
        <v>38.200000000000003</v>
      </c>
      <c r="I738" s="1">
        <f t="shared" si="11"/>
        <v>11.400000000000034</v>
      </c>
      <c r="J738" s="1">
        <f>Predictive_Maintenance_Data[[#This Row],[Torque '[Nm']]]*Predictive_Maintenance_Data[[#This Row],[Angular velocity '[rad/s']]]/1000</f>
        <v>6.2204581738629106</v>
      </c>
      <c r="K738" s="2">
        <v>175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/>
      <c r="S738"/>
    </row>
    <row r="739" spans="1:19" x14ac:dyDescent="0.3">
      <c r="A739">
        <v>738</v>
      </c>
      <c r="B739" t="s">
        <v>754</v>
      </c>
      <c r="C739" t="s">
        <v>27</v>
      </c>
      <c r="D739" s="1">
        <v>296.89999999999998</v>
      </c>
      <c r="E739" s="1">
        <v>308.3</v>
      </c>
      <c r="F739" s="2">
        <v>1474</v>
      </c>
      <c r="G739" s="1">
        <f>2*PI()*Predictive_Maintenance_Data[[#This Row],[Rotational speed '[rpm']]]/60</f>
        <v>154.35691904637852</v>
      </c>
      <c r="H739" s="1">
        <v>39.200000000000003</v>
      </c>
      <c r="I739" s="1">
        <f t="shared" si="11"/>
        <v>11.400000000000034</v>
      </c>
      <c r="J739" s="1">
        <f>Predictive_Maintenance_Data[[#This Row],[Torque '[Nm']]]*Predictive_Maintenance_Data[[#This Row],[Angular velocity '[rad/s']]]/1000</f>
        <v>6.0507912266180384</v>
      </c>
      <c r="K739" s="2">
        <v>177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/>
      <c r="S739"/>
    </row>
    <row r="740" spans="1:19" x14ac:dyDescent="0.3">
      <c r="A740">
        <v>739</v>
      </c>
      <c r="B740" t="s">
        <v>755</v>
      </c>
      <c r="C740" t="s">
        <v>17</v>
      </c>
      <c r="D740" s="1">
        <v>296.8</v>
      </c>
      <c r="E740" s="1">
        <v>308.3</v>
      </c>
      <c r="F740" s="2">
        <v>1506</v>
      </c>
      <c r="G740" s="1">
        <f>2*PI()*Predictive_Maintenance_Data[[#This Row],[Rotational speed '[rpm']]]/60</f>
        <v>157.70795121020763</v>
      </c>
      <c r="H740" s="1">
        <v>45.9</v>
      </c>
      <c r="I740" s="1">
        <f t="shared" si="11"/>
        <v>11.5</v>
      </c>
      <c r="J740" s="1">
        <f>Predictive_Maintenance_Data[[#This Row],[Torque '[Nm']]]*Predictive_Maintenance_Data[[#This Row],[Angular velocity '[rad/s']]]/1000</f>
        <v>7.23879496054853</v>
      </c>
      <c r="K740" s="2">
        <v>182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/>
      <c r="S740"/>
    </row>
    <row r="741" spans="1:19" x14ac:dyDescent="0.3">
      <c r="A741">
        <v>740</v>
      </c>
      <c r="B741" t="s">
        <v>756</v>
      </c>
      <c r="C741" t="s">
        <v>17</v>
      </c>
      <c r="D741" s="1">
        <v>296.89999999999998</v>
      </c>
      <c r="E741" s="1">
        <v>308.39999999999998</v>
      </c>
      <c r="F741" s="2">
        <v>1390</v>
      </c>
      <c r="G741" s="1">
        <f>2*PI()*Predictive_Maintenance_Data[[#This Row],[Rotational speed '[rpm']]]/60</f>
        <v>145.56045961632708</v>
      </c>
      <c r="H741" s="1">
        <v>41.8</v>
      </c>
      <c r="I741" s="1">
        <f t="shared" si="11"/>
        <v>11.5</v>
      </c>
      <c r="J741" s="1">
        <f>Predictive_Maintenance_Data[[#This Row],[Torque '[Nm']]]*Predictive_Maintenance_Data[[#This Row],[Angular velocity '[rad/s']]]/1000</f>
        <v>6.0844272119624714</v>
      </c>
      <c r="K741" s="2">
        <v>184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/>
      <c r="S741"/>
    </row>
    <row r="742" spans="1:19" x14ac:dyDescent="0.3">
      <c r="A742">
        <v>741</v>
      </c>
      <c r="B742" t="s">
        <v>757</v>
      </c>
      <c r="C742" t="s">
        <v>15</v>
      </c>
      <c r="D742" s="1">
        <v>296.89999999999998</v>
      </c>
      <c r="E742" s="1">
        <v>308.39999999999998</v>
      </c>
      <c r="F742" s="2">
        <v>1450</v>
      </c>
      <c r="G742" s="1">
        <f>2*PI()*Predictive_Maintenance_Data[[#This Row],[Rotational speed '[rpm']]]/60</f>
        <v>151.84364492350667</v>
      </c>
      <c r="H742" s="1">
        <v>46.9</v>
      </c>
      <c r="I742" s="1">
        <f t="shared" si="11"/>
        <v>11.5</v>
      </c>
      <c r="J742" s="1">
        <f>Predictive_Maintenance_Data[[#This Row],[Torque '[Nm']]]*Predictive_Maintenance_Data[[#This Row],[Angular velocity '[rad/s']]]/1000</f>
        <v>7.121466946912463</v>
      </c>
      <c r="K742" s="2">
        <v>186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/>
      <c r="S742"/>
    </row>
    <row r="743" spans="1:19" x14ac:dyDescent="0.3">
      <c r="A743">
        <v>742</v>
      </c>
      <c r="B743" t="s">
        <v>758</v>
      </c>
      <c r="C743" t="s">
        <v>17</v>
      </c>
      <c r="D743" s="1">
        <v>296.89999999999998</v>
      </c>
      <c r="E743" s="1">
        <v>308.3</v>
      </c>
      <c r="F743" s="2">
        <v>1513</v>
      </c>
      <c r="G743" s="1">
        <f>2*PI()*Predictive_Maintenance_Data[[#This Row],[Rotational speed '[rpm']]]/60</f>
        <v>158.44098949604523</v>
      </c>
      <c r="H743" s="1">
        <v>38.799999999999997</v>
      </c>
      <c r="I743" s="1">
        <f t="shared" si="11"/>
        <v>11.400000000000034</v>
      </c>
      <c r="J743" s="1">
        <f>Predictive_Maintenance_Data[[#This Row],[Torque '[Nm']]]*Predictive_Maintenance_Data[[#This Row],[Angular velocity '[rad/s']]]/1000</f>
        <v>6.1475103924465548</v>
      </c>
      <c r="K743" s="2">
        <v>189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/>
      <c r="S743"/>
    </row>
    <row r="744" spans="1:19" x14ac:dyDescent="0.3">
      <c r="A744">
        <v>743</v>
      </c>
      <c r="B744" t="s">
        <v>759</v>
      </c>
      <c r="C744" t="s">
        <v>17</v>
      </c>
      <c r="D744" s="1">
        <v>296.8</v>
      </c>
      <c r="E744" s="1">
        <v>308.2</v>
      </c>
      <c r="F744" s="2">
        <v>1643</v>
      </c>
      <c r="G744" s="1">
        <f>2*PI()*Predictive_Maintenance_Data[[#This Row],[Rotational speed '[rpm']]]/60</f>
        <v>172.054557661601</v>
      </c>
      <c r="H744" s="1">
        <v>34.700000000000003</v>
      </c>
      <c r="I744" s="1">
        <f t="shared" si="11"/>
        <v>11.399999999999977</v>
      </c>
      <c r="J744" s="1">
        <f>Predictive_Maintenance_Data[[#This Row],[Torque '[Nm']]]*Predictive_Maintenance_Data[[#This Row],[Angular velocity '[rad/s']]]/1000</f>
        <v>5.9702931508575547</v>
      </c>
      <c r="K744" s="2">
        <v>191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/>
      <c r="S744"/>
    </row>
    <row r="745" spans="1:19" x14ac:dyDescent="0.3">
      <c r="A745">
        <v>744</v>
      </c>
      <c r="B745" t="s">
        <v>760</v>
      </c>
      <c r="C745" t="s">
        <v>17</v>
      </c>
      <c r="D745" s="1">
        <v>296.8</v>
      </c>
      <c r="E745" s="1">
        <v>308.2</v>
      </c>
      <c r="F745" s="2">
        <v>1361</v>
      </c>
      <c r="G745" s="1">
        <f>2*PI()*Predictive_Maintenance_Data[[#This Row],[Rotational speed '[rpm']]]/60</f>
        <v>142.52358671785697</v>
      </c>
      <c r="H745" s="1">
        <v>53.8</v>
      </c>
      <c r="I745" s="1">
        <f t="shared" si="11"/>
        <v>11.399999999999977</v>
      </c>
      <c r="J745" s="1">
        <f>Predictive_Maintenance_Data[[#This Row],[Torque '[Nm']]]*Predictive_Maintenance_Data[[#This Row],[Angular velocity '[rad/s']]]/1000</f>
        <v>7.667768965420704</v>
      </c>
      <c r="K745" s="2">
        <v>193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/>
      <c r="S745"/>
    </row>
    <row r="746" spans="1:19" x14ac:dyDescent="0.3">
      <c r="A746">
        <v>745</v>
      </c>
      <c r="B746" t="s">
        <v>761</v>
      </c>
      <c r="C746" t="s">
        <v>17</v>
      </c>
      <c r="D746" s="1">
        <v>296.7</v>
      </c>
      <c r="E746" s="1">
        <v>308.10000000000002</v>
      </c>
      <c r="F746" s="2">
        <v>1450</v>
      </c>
      <c r="G746" s="1">
        <f>2*PI()*Predictive_Maintenance_Data[[#This Row],[Rotational speed '[rpm']]]/60</f>
        <v>151.84364492350667</v>
      </c>
      <c r="H746" s="1">
        <v>40.9</v>
      </c>
      <c r="I746" s="1">
        <f t="shared" si="11"/>
        <v>11.400000000000034</v>
      </c>
      <c r="J746" s="1">
        <f>Predictive_Maintenance_Data[[#This Row],[Torque '[Nm']]]*Predictive_Maintenance_Data[[#This Row],[Angular velocity '[rad/s']]]/1000</f>
        <v>6.2104050773714228</v>
      </c>
      <c r="K746" s="2">
        <v>195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/>
      <c r="S746"/>
    </row>
    <row r="747" spans="1:19" x14ac:dyDescent="0.3">
      <c r="A747">
        <v>746</v>
      </c>
      <c r="B747" t="s">
        <v>762</v>
      </c>
      <c r="C747" t="s">
        <v>17</v>
      </c>
      <c r="D747" s="1">
        <v>296.7</v>
      </c>
      <c r="E747" s="1">
        <v>308</v>
      </c>
      <c r="F747" s="2">
        <v>1451</v>
      </c>
      <c r="G747" s="1">
        <f>2*PI()*Predictive_Maintenance_Data[[#This Row],[Rotational speed '[rpm']]]/60</f>
        <v>151.94836467862632</v>
      </c>
      <c r="H747" s="1">
        <v>50.7</v>
      </c>
      <c r="I747" s="1">
        <f t="shared" si="11"/>
        <v>11.300000000000011</v>
      </c>
      <c r="J747" s="1">
        <f>Predictive_Maintenance_Data[[#This Row],[Torque '[Nm']]]*Predictive_Maintenance_Data[[#This Row],[Angular velocity '[rad/s']]]/1000</f>
        <v>7.7037820892063547</v>
      </c>
      <c r="K747" s="2">
        <v>197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/>
      <c r="S747"/>
    </row>
    <row r="748" spans="1:19" x14ac:dyDescent="0.3">
      <c r="A748">
        <v>747</v>
      </c>
      <c r="B748" t="s">
        <v>763</v>
      </c>
      <c r="C748" t="s">
        <v>17</v>
      </c>
      <c r="D748" s="1">
        <v>296.8</v>
      </c>
      <c r="E748" s="1">
        <v>308.10000000000002</v>
      </c>
      <c r="F748" s="2">
        <v>1289</v>
      </c>
      <c r="G748" s="1">
        <f>2*PI()*Predictive_Maintenance_Data[[#This Row],[Rotational speed '[rpm']]]/60</f>
        <v>134.98376434924143</v>
      </c>
      <c r="H748" s="1">
        <v>62</v>
      </c>
      <c r="I748" s="1">
        <f t="shared" si="11"/>
        <v>11.300000000000011</v>
      </c>
      <c r="J748" s="1">
        <f>Predictive_Maintenance_Data[[#This Row],[Torque '[Nm']]]*Predictive_Maintenance_Data[[#This Row],[Angular velocity '[rad/s']]]/1000</f>
        <v>8.3689933896529691</v>
      </c>
      <c r="K748" s="2">
        <v>199</v>
      </c>
      <c r="L748" s="2">
        <v>1</v>
      </c>
      <c r="M748" s="2">
        <v>0</v>
      </c>
      <c r="N748" s="2">
        <v>0</v>
      </c>
      <c r="O748" s="2">
        <v>0</v>
      </c>
      <c r="P748" s="2">
        <v>1</v>
      </c>
      <c r="Q748" s="2">
        <v>0</v>
      </c>
      <c r="R748"/>
      <c r="S748"/>
    </row>
    <row r="749" spans="1:19" x14ac:dyDescent="0.3">
      <c r="A749">
        <v>748</v>
      </c>
      <c r="B749" t="s">
        <v>764</v>
      </c>
      <c r="C749" t="s">
        <v>17</v>
      </c>
      <c r="D749" s="1">
        <v>296.8</v>
      </c>
      <c r="E749" s="1">
        <v>308.10000000000002</v>
      </c>
      <c r="F749" s="2">
        <v>1356</v>
      </c>
      <c r="G749" s="1">
        <f>2*PI()*Predictive_Maintenance_Data[[#This Row],[Rotational speed '[rpm']]]/60</f>
        <v>141.99998794225863</v>
      </c>
      <c r="H749" s="1">
        <v>48.3</v>
      </c>
      <c r="I749" s="1">
        <f t="shared" si="11"/>
        <v>11.300000000000011</v>
      </c>
      <c r="J749" s="1">
        <f>Predictive_Maintenance_Data[[#This Row],[Torque '[Nm']]]*Predictive_Maintenance_Data[[#This Row],[Angular velocity '[rad/s']]]/1000</f>
        <v>6.8585994176110914</v>
      </c>
      <c r="K749" s="2">
        <v>201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/>
      <c r="S749"/>
    </row>
    <row r="750" spans="1:19" x14ac:dyDescent="0.3">
      <c r="A750">
        <v>749</v>
      </c>
      <c r="B750" t="s">
        <v>765</v>
      </c>
      <c r="C750" t="s">
        <v>27</v>
      </c>
      <c r="D750" s="1">
        <v>296.7</v>
      </c>
      <c r="E750" s="1">
        <v>308.10000000000002</v>
      </c>
      <c r="F750" s="2">
        <v>1528</v>
      </c>
      <c r="G750" s="1">
        <f>2*PI()*Predictive_Maintenance_Data[[#This Row],[Rotational speed '[rpm']]]/60</f>
        <v>160.01178582284012</v>
      </c>
      <c r="H750" s="1">
        <v>46.3</v>
      </c>
      <c r="I750" s="1">
        <f t="shared" si="11"/>
        <v>11.400000000000034</v>
      </c>
      <c r="J750" s="1">
        <f>Predictive_Maintenance_Data[[#This Row],[Torque '[Nm']]]*Predictive_Maintenance_Data[[#This Row],[Angular velocity '[rad/s']]]/1000</f>
        <v>7.408545683597497</v>
      </c>
      <c r="K750" s="2">
        <v>203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/>
      <c r="S750"/>
    </row>
    <row r="751" spans="1:19" x14ac:dyDescent="0.3">
      <c r="A751">
        <v>750</v>
      </c>
      <c r="B751" t="s">
        <v>766</v>
      </c>
      <c r="C751" t="s">
        <v>17</v>
      </c>
      <c r="D751" s="1">
        <v>296.60000000000002</v>
      </c>
      <c r="E751" s="1">
        <v>308</v>
      </c>
      <c r="F751" s="2">
        <v>1978</v>
      </c>
      <c r="G751" s="1">
        <f>2*PI()*Predictive_Maintenance_Data[[#This Row],[Rotational speed '[rpm']]]/60</f>
        <v>207.135675626687</v>
      </c>
      <c r="H751" s="1">
        <v>22.3</v>
      </c>
      <c r="I751" s="1">
        <f t="shared" si="11"/>
        <v>11.399999999999977</v>
      </c>
      <c r="J751" s="1">
        <f>Predictive_Maintenance_Data[[#This Row],[Torque '[Nm']]]*Predictive_Maintenance_Data[[#This Row],[Angular velocity '[rad/s']]]/1000</f>
        <v>4.6191255664751205</v>
      </c>
      <c r="K751" s="2">
        <v>208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/>
      <c r="S751"/>
    </row>
    <row r="752" spans="1:19" x14ac:dyDescent="0.3">
      <c r="A752">
        <v>751</v>
      </c>
      <c r="B752" t="s">
        <v>767</v>
      </c>
      <c r="C752" t="s">
        <v>17</v>
      </c>
      <c r="D752" s="1">
        <v>296.7</v>
      </c>
      <c r="E752" s="1">
        <v>308</v>
      </c>
      <c r="F752" s="2">
        <v>1535</v>
      </c>
      <c r="G752" s="1">
        <f>2*PI()*Predictive_Maintenance_Data[[#This Row],[Rotational speed '[rpm']]]/60</f>
        <v>160.74482410867773</v>
      </c>
      <c r="H752" s="1">
        <v>36.799999999999997</v>
      </c>
      <c r="I752" s="1">
        <f t="shared" si="11"/>
        <v>11.300000000000011</v>
      </c>
      <c r="J752" s="1">
        <f>Predictive_Maintenance_Data[[#This Row],[Torque '[Nm']]]*Predictive_Maintenance_Data[[#This Row],[Angular velocity '[rad/s']]]/1000</f>
        <v>5.9154095271993405</v>
      </c>
      <c r="K752" s="2">
        <v>210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/>
      <c r="S752"/>
    </row>
    <row r="753" spans="1:19" x14ac:dyDescent="0.3">
      <c r="A753">
        <v>752</v>
      </c>
      <c r="B753" t="s">
        <v>768</v>
      </c>
      <c r="C753" t="s">
        <v>15</v>
      </c>
      <c r="D753" s="1">
        <v>296.8</v>
      </c>
      <c r="E753" s="1">
        <v>308.10000000000002</v>
      </c>
      <c r="F753" s="2">
        <v>1843</v>
      </c>
      <c r="G753" s="1">
        <f>2*PI()*Predictive_Maintenance_Data[[#This Row],[Rotational speed '[rpm']]]/60</f>
        <v>192.99850868553295</v>
      </c>
      <c r="H753" s="1">
        <v>24.2</v>
      </c>
      <c r="I753" s="1">
        <f t="shared" si="11"/>
        <v>11.300000000000011</v>
      </c>
      <c r="J753" s="1">
        <f>Predictive_Maintenance_Data[[#This Row],[Torque '[Nm']]]*Predictive_Maintenance_Data[[#This Row],[Angular velocity '[rad/s']]]/1000</f>
        <v>4.6705639101898981</v>
      </c>
      <c r="K753" s="2">
        <v>212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/>
      <c r="S753"/>
    </row>
    <row r="754" spans="1:19" x14ac:dyDescent="0.3">
      <c r="A754">
        <v>753</v>
      </c>
      <c r="B754" t="s">
        <v>769</v>
      </c>
      <c r="C754" t="s">
        <v>17</v>
      </c>
      <c r="D754" s="1">
        <v>296.89999999999998</v>
      </c>
      <c r="E754" s="1">
        <v>308.10000000000002</v>
      </c>
      <c r="F754" s="2">
        <v>1422</v>
      </c>
      <c r="G754" s="1">
        <f>2*PI()*Predictive_Maintenance_Data[[#This Row],[Rotational speed '[rpm']]]/60</f>
        <v>148.91149178015618</v>
      </c>
      <c r="H754" s="1">
        <v>48.7</v>
      </c>
      <c r="I754" s="1">
        <f t="shared" si="11"/>
        <v>11.200000000000045</v>
      </c>
      <c r="J754" s="1">
        <f>Predictive_Maintenance_Data[[#This Row],[Torque '[Nm']]]*Predictive_Maintenance_Data[[#This Row],[Angular velocity '[rad/s']]]/1000</f>
        <v>7.2519896496936065</v>
      </c>
      <c r="K754" s="2">
        <v>215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/>
      <c r="S754"/>
    </row>
    <row r="755" spans="1:19" x14ac:dyDescent="0.3">
      <c r="A755">
        <v>754</v>
      </c>
      <c r="B755" t="s">
        <v>770</v>
      </c>
      <c r="C755" t="s">
        <v>17</v>
      </c>
      <c r="D755" s="1">
        <v>296.8</v>
      </c>
      <c r="E755" s="1">
        <v>308</v>
      </c>
      <c r="F755" s="2">
        <v>1536</v>
      </c>
      <c r="G755" s="1">
        <f>2*PI()*Predictive_Maintenance_Data[[#This Row],[Rotational speed '[rpm']]]/60</f>
        <v>160.84954386379741</v>
      </c>
      <c r="H755" s="1">
        <v>40.4</v>
      </c>
      <c r="I755" s="1">
        <f t="shared" si="11"/>
        <v>11.199999999999989</v>
      </c>
      <c r="J755" s="1">
        <f>Predictive_Maintenance_Data[[#This Row],[Torque '[Nm']]]*Predictive_Maintenance_Data[[#This Row],[Angular velocity '[rad/s']]]/1000</f>
        <v>6.4983215720974146</v>
      </c>
      <c r="K755" s="2">
        <v>217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/>
      <c r="S755"/>
    </row>
    <row r="756" spans="1:19" x14ac:dyDescent="0.3">
      <c r="A756">
        <v>755</v>
      </c>
      <c r="B756" t="s">
        <v>771</v>
      </c>
      <c r="C756" t="s">
        <v>15</v>
      </c>
      <c r="D756" s="1">
        <v>296.89999999999998</v>
      </c>
      <c r="E756" s="1">
        <v>308.10000000000002</v>
      </c>
      <c r="F756" s="2">
        <v>1483</v>
      </c>
      <c r="G756" s="1">
        <f>2*PI()*Predictive_Maintenance_Data[[#This Row],[Rotational speed '[rpm']]]/60</f>
        <v>155.29939684245542</v>
      </c>
      <c r="H756" s="1">
        <v>44.3</v>
      </c>
      <c r="I756" s="1">
        <f t="shared" si="11"/>
        <v>11.200000000000045</v>
      </c>
      <c r="J756" s="1">
        <f>Predictive_Maintenance_Data[[#This Row],[Torque '[Nm']]]*Predictive_Maintenance_Data[[#This Row],[Angular velocity '[rad/s']]]/1000</f>
        <v>6.8797632801207751</v>
      </c>
      <c r="K756" s="2">
        <v>219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/>
      <c r="S756"/>
    </row>
    <row r="757" spans="1:19" x14ac:dyDescent="0.3">
      <c r="A757">
        <v>756</v>
      </c>
      <c r="B757" t="s">
        <v>772</v>
      </c>
      <c r="C757" t="s">
        <v>27</v>
      </c>
      <c r="D757" s="1">
        <v>296.8</v>
      </c>
      <c r="E757" s="1">
        <v>308.10000000000002</v>
      </c>
      <c r="F757" s="2">
        <v>1492</v>
      </c>
      <c r="G757" s="1">
        <f>2*PI()*Predictive_Maintenance_Data[[#This Row],[Rotational speed '[rpm']]]/60</f>
        <v>156.24187463853238</v>
      </c>
      <c r="H757" s="1">
        <v>43.7</v>
      </c>
      <c r="I757" s="1">
        <f t="shared" si="11"/>
        <v>11.300000000000011</v>
      </c>
      <c r="J757" s="1">
        <f>Predictive_Maintenance_Data[[#This Row],[Torque '[Nm']]]*Predictive_Maintenance_Data[[#This Row],[Angular velocity '[rad/s']]]/1000</f>
        <v>6.8277699217038652</v>
      </c>
      <c r="K757" s="2">
        <v>222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/>
      <c r="S757"/>
    </row>
    <row r="758" spans="1:19" x14ac:dyDescent="0.3">
      <c r="A758">
        <v>757</v>
      </c>
      <c r="B758" t="s">
        <v>773</v>
      </c>
      <c r="C758" t="s">
        <v>17</v>
      </c>
      <c r="D758" s="1">
        <v>296.8</v>
      </c>
      <c r="E758" s="1">
        <v>308</v>
      </c>
      <c r="F758" s="2">
        <v>1584</v>
      </c>
      <c r="G758" s="1">
        <f>2*PI()*Predictive_Maintenance_Data[[#This Row],[Rotational speed '[rpm']]]/60</f>
        <v>165.87609210954108</v>
      </c>
      <c r="H758" s="1">
        <v>40.4</v>
      </c>
      <c r="I758" s="1">
        <f t="shared" si="11"/>
        <v>11.199999999999989</v>
      </c>
      <c r="J758" s="1">
        <f>Predictive_Maintenance_Data[[#This Row],[Torque '[Nm']]]*Predictive_Maintenance_Data[[#This Row],[Angular velocity '[rad/s']]]/1000</f>
        <v>6.7013941212254595</v>
      </c>
      <c r="K758" s="2">
        <v>227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/>
      <c r="S758"/>
    </row>
    <row r="759" spans="1:19" x14ac:dyDescent="0.3">
      <c r="A759">
        <v>758</v>
      </c>
      <c r="B759" t="s">
        <v>774</v>
      </c>
      <c r="C759" t="s">
        <v>17</v>
      </c>
      <c r="D759" s="1">
        <v>296.89999999999998</v>
      </c>
      <c r="E759" s="1">
        <v>308.10000000000002</v>
      </c>
      <c r="F759" s="2">
        <v>1555</v>
      </c>
      <c r="G759" s="1">
        <f>2*PI()*Predictive_Maintenance_Data[[#This Row],[Rotational speed '[rpm']]]/60</f>
        <v>162.83921921107094</v>
      </c>
      <c r="H759" s="1">
        <v>33.700000000000003</v>
      </c>
      <c r="I759" s="1">
        <f t="shared" si="11"/>
        <v>11.200000000000045</v>
      </c>
      <c r="J759" s="1">
        <f>Predictive_Maintenance_Data[[#This Row],[Torque '[Nm']]]*Predictive_Maintenance_Data[[#This Row],[Angular velocity '[rad/s']]]/1000</f>
        <v>5.4876816874130911</v>
      </c>
      <c r="K759" s="2">
        <v>229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/>
      <c r="S759"/>
    </row>
    <row r="760" spans="1:19" x14ac:dyDescent="0.3">
      <c r="A760">
        <v>759</v>
      </c>
      <c r="B760" t="s">
        <v>775</v>
      </c>
      <c r="C760" t="s">
        <v>17</v>
      </c>
      <c r="D760" s="1">
        <v>296.8</v>
      </c>
      <c r="E760" s="1">
        <v>308</v>
      </c>
      <c r="F760" s="2">
        <v>1497</v>
      </c>
      <c r="G760" s="1">
        <f>2*PI()*Predictive_Maintenance_Data[[#This Row],[Rotational speed '[rpm']]]/60</f>
        <v>156.76547341413067</v>
      </c>
      <c r="H760" s="1">
        <v>41.7</v>
      </c>
      <c r="I760" s="1">
        <f t="shared" si="11"/>
        <v>11.199999999999989</v>
      </c>
      <c r="J760" s="1">
        <f>Predictive_Maintenance_Data[[#This Row],[Torque '[Nm']]]*Predictive_Maintenance_Data[[#This Row],[Angular velocity '[rad/s']]]/1000</f>
        <v>6.5371202413692489</v>
      </c>
      <c r="K760" s="2">
        <v>231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/>
      <c r="S760"/>
    </row>
    <row r="761" spans="1:19" x14ac:dyDescent="0.3">
      <c r="A761">
        <v>760</v>
      </c>
      <c r="B761" t="s">
        <v>776</v>
      </c>
      <c r="C761" t="s">
        <v>15</v>
      </c>
      <c r="D761" s="1">
        <v>296.7</v>
      </c>
      <c r="E761" s="1">
        <v>307.8</v>
      </c>
      <c r="F761" s="2">
        <v>1537</v>
      </c>
      <c r="G761" s="1">
        <f>2*PI()*Predictive_Maintenance_Data[[#This Row],[Rotational speed '[rpm']]]/60</f>
        <v>160.95426361891708</v>
      </c>
      <c r="H761" s="1">
        <v>36.299999999999997</v>
      </c>
      <c r="I761" s="1">
        <f t="shared" si="11"/>
        <v>11.100000000000023</v>
      </c>
      <c r="J761" s="1">
        <f>Predictive_Maintenance_Data[[#This Row],[Torque '[Nm']]]*Predictive_Maintenance_Data[[#This Row],[Angular velocity '[rad/s']]]/1000</f>
        <v>5.8426397693666896</v>
      </c>
      <c r="K761" s="2">
        <v>233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/>
      <c r="S761"/>
    </row>
    <row r="762" spans="1:19" x14ac:dyDescent="0.3">
      <c r="A762">
        <v>761</v>
      </c>
      <c r="B762" t="s">
        <v>777</v>
      </c>
      <c r="C762" t="s">
        <v>17</v>
      </c>
      <c r="D762" s="1">
        <v>296.7</v>
      </c>
      <c r="E762" s="1">
        <v>307.8</v>
      </c>
      <c r="F762" s="2">
        <v>1505</v>
      </c>
      <c r="G762" s="1">
        <f>2*PI()*Predictive_Maintenance_Data[[#This Row],[Rotational speed '[rpm']]]/60</f>
        <v>157.60323145508795</v>
      </c>
      <c r="H762" s="1">
        <v>39.4</v>
      </c>
      <c r="I762" s="1">
        <f t="shared" si="11"/>
        <v>11.100000000000023</v>
      </c>
      <c r="J762" s="1">
        <f>Predictive_Maintenance_Data[[#This Row],[Torque '[Nm']]]*Predictive_Maintenance_Data[[#This Row],[Angular velocity '[rad/s']]]/1000</f>
        <v>6.209567319330465</v>
      </c>
      <c r="K762" s="2">
        <v>236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/>
      <c r="S762"/>
    </row>
    <row r="763" spans="1:19" x14ac:dyDescent="0.3">
      <c r="A763">
        <v>762</v>
      </c>
      <c r="B763" t="s">
        <v>778</v>
      </c>
      <c r="C763" t="s">
        <v>17</v>
      </c>
      <c r="D763" s="1">
        <v>296.7</v>
      </c>
      <c r="E763" s="1">
        <v>307.8</v>
      </c>
      <c r="F763" s="2">
        <v>1646</v>
      </c>
      <c r="G763" s="1">
        <f>2*PI()*Predictive_Maintenance_Data[[#This Row],[Rotational speed '[rpm']]]/60</f>
        <v>172.36871692695999</v>
      </c>
      <c r="H763" s="1">
        <v>34.6</v>
      </c>
      <c r="I763" s="1">
        <f t="shared" si="11"/>
        <v>11.100000000000023</v>
      </c>
      <c r="J763" s="1">
        <f>Predictive_Maintenance_Data[[#This Row],[Torque '[Nm']]]*Predictive_Maintenance_Data[[#This Row],[Angular velocity '[rad/s']]]/1000</f>
        <v>5.9639576056728156</v>
      </c>
      <c r="K763" s="2">
        <v>238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/>
      <c r="S763"/>
    </row>
    <row r="764" spans="1:19" x14ac:dyDescent="0.3">
      <c r="A764">
        <v>763</v>
      </c>
      <c r="B764" t="s">
        <v>779</v>
      </c>
      <c r="C764" t="s">
        <v>15</v>
      </c>
      <c r="D764" s="1">
        <v>296.7</v>
      </c>
      <c r="E764" s="1">
        <v>307.8</v>
      </c>
      <c r="F764" s="2">
        <v>1286</v>
      </c>
      <c r="G764" s="1">
        <f>2*PI()*Predictive_Maintenance_Data[[#This Row],[Rotational speed '[rpm']]]/60</f>
        <v>134.66960508388246</v>
      </c>
      <c r="H764" s="1">
        <v>60.5</v>
      </c>
      <c r="I764" s="1">
        <f t="shared" si="11"/>
        <v>11.100000000000023</v>
      </c>
      <c r="J764" s="1">
        <f>Predictive_Maintenance_Data[[#This Row],[Torque '[Nm']]]*Predictive_Maintenance_Data[[#This Row],[Angular velocity '[rad/s']]]/1000</f>
        <v>8.1475111075748892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/>
      <c r="S764"/>
    </row>
    <row r="765" spans="1:19" x14ac:dyDescent="0.3">
      <c r="A765">
        <v>764</v>
      </c>
      <c r="B765" t="s">
        <v>780</v>
      </c>
      <c r="C765" t="s">
        <v>17</v>
      </c>
      <c r="D765" s="1">
        <v>296.7</v>
      </c>
      <c r="E765" s="1">
        <v>307.8</v>
      </c>
      <c r="F765" s="2">
        <v>1400</v>
      </c>
      <c r="G765" s="1">
        <f>2*PI()*Predictive_Maintenance_Data[[#This Row],[Rotational speed '[rpm']]]/60</f>
        <v>146.60765716752366</v>
      </c>
      <c r="H765" s="1">
        <v>47.5</v>
      </c>
      <c r="I765" s="1">
        <f t="shared" si="11"/>
        <v>11.100000000000023</v>
      </c>
      <c r="J765" s="1">
        <f>Predictive_Maintenance_Data[[#This Row],[Torque '[Nm']]]*Predictive_Maintenance_Data[[#This Row],[Angular velocity '[rad/s']]]/1000</f>
        <v>6.9638637154573733</v>
      </c>
      <c r="K765" s="2">
        <v>3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/>
      <c r="S765"/>
    </row>
    <row r="766" spans="1:19" x14ac:dyDescent="0.3">
      <c r="A766">
        <v>765</v>
      </c>
      <c r="B766" t="s">
        <v>781</v>
      </c>
      <c r="C766" t="s">
        <v>17</v>
      </c>
      <c r="D766" s="1">
        <v>296.8</v>
      </c>
      <c r="E766" s="1">
        <v>307.89999999999998</v>
      </c>
      <c r="F766" s="2">
        <v>1337</v>
      </c>
      <c r="G766" s="1">
        <f>2*PI()*Predictive_Maintenance_Data[[#This Row],[Rotational speed '[rpm']]]/60</f>
        <v>140.01031259498509</v>
      </c>
      <c r="H766" s="1">
        <v>56.5</v>
      </c>
      <c r="I766" s="1">
        <f t="shared" si="11"/>
        <v>11.099999999999966</v>
      </c>
      <c r="J766" s="1">
        <f>Predictive_Maintenance_Data[[#This Row],[Torque '[Nm']]]*Predictive_Maintenance_Data[[#This Row],[Angular velocity '[rad/s']]]/1000</f>
        <v>7.9105826616166581</v>
      </c>
      <c r="K766" s="2">
        <v>5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/>
      <c r="S766"/>
    </row>
    <row r="767" spans="1:19" x14ac:dyDescent="0.3">
      <c r="A767">
        <v>766</v>
      </c>
      <c r="B767" t="s">
        <v>782</v>
      </c>
      <c r="C767" t="s">
        <v>17</v>
      </c>
      <c r="D767" s="1">
        <v>296.89999999999998</v>
      </c>
      <c r="E767" s="1">
        <v>308</v>
      </c>
      <c r="F767" s="2">
        <v>1332</v>
      </c>
      <c r="G767" s="1">
        <f>2*PI()*Predictive_Maintenance_Data[[#This Row],[Rotational speed '[rpm']]]/60</f>
        <v>139.48671381938681</v>
      </c>
      <c r="H767" s="1">
        <v>53.9</v>
      </c>
      <c r="I767" s="1">
        <f t="shared" si="11"/>
        <v>11.100000000000023</v>
      </c>
      <c r="J767" s="1">
        <f>Predictive_Maintenance_Data[[#This Row],[Torque '[Nm']]]*Predictive_Maintenance_Data[[#This Row],[Angular velocity '[rad/s']]]/1000</f>
        <v>7.5183338748649486</v>
      </c>
      <c r="K767" s="2">
        <v>7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/>
      <c r="S767"/>
    </row>
    <row r="768" spans="1:19" x14ac:dyDescent="0.3">
      <c r="A768">
        <v>767</v>
      </c>
      <c r="B768" t="s">
        <v>783</v>
      </c>
      <c r="C768" t="s">
        <v>17</v>
      </c>
      <c r="D768" s="1">
        <v>296.8</v>
      </c>
      <c r="E768" s="1">
        <v>308</v>
      </c>
      <c r="F768" s="2">
        <v>1561</v>
      </c>
      <c r="G768" s="1">
        <f>2*PI()*Predictive_Maintenance_Data[[#This Row],[Rotational speed '[rpm']]]/60</f>
        <v>163.4675377417889</v>
      </c>
      <c r="H768" s="1">
        <v>38.299999999999997</v>
      </c>
      <c r="I768" s="1">
        <f t="shared" si="11"/>
        <v>11.199999999999989</v>
      </c>
      <c r="J768" s="1">
        <f>Predictive_Maintenance_Data[[#This Row],[Torque '[Nm']]]*Predictive_Maintenance_Data[[#This Row],[Angular velocity '[rad/s']]]/1000</f>
        <v>6.2608066955105137</v>
      </c>
      <c r="K768" s="2">
        <v>9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/>
      <c r="S768"/>
    </row>
    <row r="769" spans="1:19" x14ac:dyDescent="0.3">
      <c r="A769">
        <v>768</v>
      </c>
      <c r="B769" t="s">
        <v>784</v>
      </c>
      <c r="C769" t="s">
        <v>17</v>
      </c>
      <c r="D769" s="1">
        <v>296.89999999999998</v>
      </c>
      <c r="E769" s="1">
        <v>308</v>
      </c>
      <c r="F769" s="2">
        <v>1546</v>
      </c>
      <c r="G769" s="1">
        <f>2*PI()*Predictive_Maintenance_Data[[#This Row],[Rotational speed '[rpm']]]/60</f>
        <v>161.89674141499398</v>
      </c>
      <c r="H769" s="1">
        <v>31.1</v>
      </c>
      <c r="I769" s="1">
        <f t="shared" si="11"/>
        <v>11.100000000000023</v>
      </c>
      <c r="J769" s="1">
        <f>Predictive_Maintenance_Data[[#This Row],[Torque '[Nm']]]*Predictive_Maintenance_Data[[#This Row],[Angular velocity '[rad/s']]]/1000</f>
        <v>5.0349886580063128</v>
      </c>
      <c r="K769" s="2">
        <v>11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/>
      <c r="S769"/>
    </row>
    <row r="770" spans="1:19" x14ac:dyDescent="0.3">
      <c r="A770">
        <v>769</v>
      </c>
      <c r="B770" t="s">
        <v>785</v>
      </c>
      <c r="C770" t="s">
        <v>17</v>
      </c>
      <c r="D770" s="1">
        <v>296.89999999999998</v>
      </c>
      <c r="E770" s="1">
        <v>308</v>
      </c>
      <c r="F770" s="2">
        <v>1713</v>
      </c>
      <c r="G770" s="1">
        <f>2*PI()*Predictive_Maintenance_Data[[#This Row],[Rotational speed '[rpm']]]/60</f>
        <v>179.38494051997719</v>
      </c>
      <c r="H770" s="1">
        <v>29.3</v>
      </c>
      <c r="I770" s="1">
        <f t="shared" ref="I770:I833" si="12">E770-D770</f>
        <v>11.100000000000023</v>
      </c>
      <c r="J770" s="1">
        <f>Predictive_Maintenance_Data[[#This Row],[Torque '[Nm']]]*Predictive_Maintenance_Data[[#This Row],[Angular velocity '[rad/s']]]/1000</f>
        <v>5.255978757235332</v>
      </c>
      <c r="K770" s="2">
        <v>13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/>
      <c r="S770"/>
    </row>
    <row r="771" spans="1:19" x14ac:dyDescent="0.3">
      <c r="A771">
        <v>770</v>
      </c>
      <c r="B771" t="s">
        <v>786</v>
      </c>
      <c r="C771" t="s">
        <v>17</v>
      </c>
      <c r="D771" s="1">
        <v>296.89999999999998</v>
      </c>
      <c r="E771" s="1">
        <v>308</v>
      </c>
      <c r="F771" s="2">
        <v>1343</v>
      </c>
      <c r="G771" s="1">
        <f>2*PI()*Predictive_Maintenance_Data[[#This Row],[Rotational speed '[rpm']]]/60</f>
        <v>140.63863112570306</v>
      </c>
      <c r="H771" s="1">
        <v>44.5</v>
      </c>
      <c r="I771" s="1">
        <f t="shared" si="12"/>
        <v>11.100000000000023</v>
      </c>
      <c r="J771" s="1">
        <f>Predictive_Maintenance_Data[[#This Row],[Torque '[Nm']]]*Predictive_Maintenance_Data[[#This Row],[Angular velocity '[rad/s']]]/1000</f>
        <v>6.2584190850937853</v>
      </c>
      <c r="K771" s="2">
        <v>15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/>
      <c r="S771"/>
    </row>
    <row r="772" spans="1:19" x14ac:dyDescent="0.3">
      <c r="A772">
        <v>771</v>
      </c>
      <c r="B772" t="s">
        <v>787</v>
      </c>
      <c r="C772" t="s">
        <v>17</v>
      </c>
      <c r="D772" s="1">
        <v>296.8</v>
      </c>
      <c r="E772" s="1">
        <v>308</v>
      </c>
      <c r="F772" s="2">
        <v>1391</v>
      </c>
      <c r="G772" s="1">
        <f>2*PI()*Predictive_Maintenance_Data[[#This Row],[Rotational speed '[rpm']]]/60</f>
        <v>145.66517937144675</v>
      </c>
      <c r="H772" s="1">
        <v>54.4</v>
      </c>
      <c r="I772" s="1">
        <f t="shared" si="12"/>
        <v>11.199999999999989</v>
      </c>
      <c r="J772" s="1">
        <f>Predictive_Maintenance_Data[[#This Row],[Torque '[Nm']]]*Predictive_Maintenance_Data[[#This Row],[Angular velocity '[rad/s']]]/1000</f>
        <v>7.9241857578067032</v>
      </c>
      <c r="K772" s="2">
        <v>17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/>
      <c r="S772"/>
    </row>
    <row r="773" spans="1:19" x14ac:dyDescent="0.3">
      <c r="A773">
        <v>772</v>
      </c>
      <c r="B773" t="s">
        <v>788</v>
      </c>
      <c r="C773" t="s">
        <v>27</v>
      </c>
      <c r="D773" s="1">
        <v>296.8</v>
      </c>
      <c r="E773" s="1">
        <v>308</v>
      </c>
      <c r="F773" s="2">
        <v>1311</v>
      </c>
      <c r="G773" s="1">
        <f>2*PI()*Predictive_Maintenance_Data[[#This Row],[Rotational speed '[rpm']]]/60</f>
        <v>137.28759896187395</v>
      </c>
      <c r="H773" s="1">
        <v>58.6</v>
      </c>
      <c r="I773" s="1">
        <f t="shared" si="12"/>
        <v>11.199999999999989</v>
      </c>
      <c r="J773" s="1">
        <f>Predictive_Maintenance_Data[[#This Row],[Torque '[Nm']]]*Predictive_Maintenance_Data[[#This Row],[Angular velocity '[rad/s']]]/1000</f>
        <v>8.0450532991658132</v>
      </c>
      <c r="K773" s="2">
        <v>19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/>
      <c r="S773"/>
    </row>
    <row r="774" spans="1:19" x14ac:dyDescent="0.3">
      <c r="A774">
        <v>773</v>
      </c>
      <c r="B774" t="s">
        <v>789</v>
      </c>
      <c r="C774" t="s">
        <v>27</v>
      </c>
      <c r="D774" s="1">
        <v>296.8</v>
      </c>
      <c r="E774" s="1">
        <v>308</v>
      </c>
      <c r="F774" s="2">
        <v>1453</v>
      </c>
      <c r="G774" s="1">
        <f>2*PI()*Predictive_Maintenance_Data[[#This Row],[Rotational speed '[rpm']]]/60</f>
        <v>152.15780418886564</v>
      </c>
      <c r="H774" s="1">
        <v>51</v>
      </c>
      <c r="I774" s="1">
        <f t="shared" si="12"/>
        <v>11.199999999999989</v>
      </c>
      <c r="J774" s="1">
        <f>Predictive_Maintenance_Data[[#This Row],[Torque '[Nm']]]*Predictive_Maintenance_Data[[#This Row],[Angular velocity '[rad/s']]]/1000</f>
        <v>7.7600480136321472</v>
      </c>
      <c r="K774" s="2">
        <v>24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/>
      <c r="S774"/>
    </row>
    <row r="775" spans="1:19" x14ac:dyDescent="0.3">
      <c r="A775">
        <v>774</v>
      </c>
      <c r="B775" t="s">
        <v>790</v>
      </c>
      <c r="C775" t="s">
        <v>17</v>
      </c>
      <c r="D775" s="1">
        <v>296.8</v>
      </c>
      <c r="E775" s="1">
        <v>308</v>
      </c>
      <c r="F775" s="2">
        <v>1510</v>
      </c>
      <c r="G775" s="1">
        <f>2*PI()*Predictive_Maintenance_Data[[#This Row],[Rotational speed '[rpm']]]/60</f>
        <v>158.12683023068624</v>
      </c>
      <c r="H775" s="1">
        <v>39.4</v>
      </c>
      <c r="I775" s="1">
        <f t="shared" si="12"/>
        <v>11.199999999999989</v>
      </c>
      <c r="J775" s="1">
        <f>Predictive_Maintenance_Data[[#This Row],[Torque '[Nm']]]*Predictive_Maintenance_Data[[#This Row],[Angular velocity '[rad/s']]]/1000</f>
        <v>6.2301971110890371</v>
      </c>
      <c r="K775" s="2">
        <v>29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/>
      <c r="S775"/>
    </row>
    <row r="776" spans="1:19" x14ac:dyDescent="0.3">
      <c r="A776">
        <v>775</v>
      </c>
      <c r="B776" t="s">
        <v>791</v>
      </c>
      <c r="C776" t="s">
        <v>17</v>
      </c>
      <c r="D776" s="1">
        <v>296.8</v>
      </c>
      <c r="E776" s="1">
        <v>307.89999999999998</v>
      </c>
      <c r="F776" s="2">
        <v>1448</v>
      </c>
      <c r="G776" s="1">
        <f>2*PI()*Predictive_Maintenance_Data[[#This Row],[Rotational speed '[rpm']]]/60</f>
        <v>151.63420541326735</v>
      </c>
      <c r="H776" s="1">
        <v>48.8</v>
      </c>
      <c r="I776" s="1">
        <f t="shared" si="12"/>
        <v>11.099999999999966</v>
      </c>
      <c r="J776" s="1">
        <f>Predictive_Maintenance_Data[[#This Row],[Torque '[Nm']]]*Predictive_Maintenance_Data[[#This Row],[Angular velocity '[rad/s']]]/1000</f>
        <v>7.3997492241674463</v>
      </c>
      <c r="K776" s="2">
        <v>31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/>
      <c r="S776"/>
    </row>
    <row r="777" spans="1:19" x14ac:dyDescent="0.3">
      <c r="A777">
        <v>776</v>
      </c>
      <c r="B777" t="s">
        <v>792</v>
      </c>
      <c r="C777" t="s">
        <v>17</v>
      </c>
      <c r="D777" s="1">
        <v>296.7</v>
      </c>
      <c r="E777" s="1">
        <v>307.8</v>
      </c>
      <c r="F777" s="2">
        <v>1453</v>
      </c>
      <c r="G777" s="1">
        <f>2*PI()*Predictive_Maintenance_Data[[#This Row],[Rotational speed '[rpm']]]/60</f>
        <v>152.15780418886564</v>
      </c>
      <c r="H777" s="1">
        <v>46</v>
      </c>
      <c r="I777" s="1">
        <f t="shared" si="12"/>
        <v>11.100000000000023</v>
      </c>
      <c r="J777" s="1">
        <f>Predictive_Maintenance_Data[[#This Row],[Torque '[Nm']]]*Predictive_Maintenance_Data[[#This Row],[Angular velocity '[rad/s']]]/1000</f>
        <v>6.9992589926878193</v>
      </c>
      <c r="K777" s="2">
        <v>33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/>
      <c r="S777"/>
    </row>
    <row r="778" spans="1:19" x14ac:dyDescent="0.3">
      <c r="A778">
        <v>777</v>
      </c>
      <c r="B778" t="s">
        <v>793</v>
      </c>
      <c r="C778" t="s">
        <v>17</v>
      </c>
      <c r="D778" s="1">
        <v>296.7</v>
      </c>
      <c r="E778" s="1">
        <v>307.8</v>
      </c>
      <c r="F778" s="2">
        <v>1468</v>
      </c>
      <c r="G778" s="1">
        <f>2*PI()*Predictive_Maintenance_Data[[#This Row],[Rotational speed '[rpm']]]/60</f>
        <v>153.72860051566056</v>
      </c>
      <c r="H778" s="1">
        <v>39.200000000000003</v>
      </c>
      <c r="I778" s="1">
        <f t="shared" si="12"/>
        <v>11.100000000000023</v>
      </c>
      <c r="J778" s="1">
        <f>Predictive_Maintenance_Data[[#This Row],[Torque '[Nm']]]*Predictive_Maintenance_Data[[#This Row],[Angular velocity '[rad/s']]]/1000</f>
        <v>6.0261611402138939</v>
      </c>
      <c r="K778" s="2">
        <v>35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/>
      <c r="S778"/>
    </row>
    <row r="779" spans="1:19" x14ac:dyDescent="0.3">
      <c r="A779">
        <v>778</v>
      </c>
      <c r="B779" t="s">
        <v>794</v>
      </c>
      <c r="C779" t="s">
        <v>17</v>
      </c>
      <c r="D779" s="1">
        <v>296.7</v>
      </c>
      <c r="E779" s="1">
        <v>307.8</v>
      </c>
      <c r="F779" s="2">
        <v>1382</v>
      </c>
      <c r="G779" s="1">
        <f>2*PI()*Predictive_Maintenance_Data[[#This Row],[Rotational speed '[rpm']]]/60</f>
        <v>144.7227015753698</v>
      </c>
      <c r="H779" s="1">
        <v>47.5</v>
      </c>
      <c r="I779" s="1">
        <f t="shared" si="12"/>
        <v>11.100000000000023</v>
      </c>
      <c r="J779" s="1">
        <f>Predictive_Maintenance_Data[[#This Row],[Torque '[Nm']]]*Predictive_Maintenance_Data[[#This Row],[Angular velocity '[rad/s']]]/1000</f>
        <v>6.8743283248300653</v>
      </c>
      <c r="K779" s="2">
        <v>37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/>
      <c r="S779"/>
    </row>
    <row r="780" spans="1:19" x14ac:dyDescent="0.3">
      <c r="A780">
        <v>779</v>
      </c>
      <c r="B780" t="s">
        <v>795</v>
      </c>
      <c r="C780" t="s">
        <v>17</v>
      </c>
      <c r="D780" s="1">
        <v>296.7</v>
      </c>
      <c r="E780" s="1">
        <v>308</v>
      </c>
      <c r="F780" s="2">
        <v>1580</v>
      </c>
      <c r="G780" s="1">
        <f>2*PI()*Predictive_Maintenance_Data[[#This Row],[Rotational speed '[rpm']]]/60</f>
        <v>165.45721308906244</v>
      </c>
      <c r="H780" s="1">
        <v>32.200000000000003</v>
      </c>
      <c r="I780" s="1">
        <f t="shared" si="12"/>
        <v>11.300000000000011</v>
      </c>
      <c r="J780" s="1">
        <f>Predictive_Maintenance_Data[[#This Row],[Torque '[Nm']]]*Predictive_Maintenance_Data[[#This Row],[Angular velocity '[rad/s']]]/1000</f>
        <v>5.3277222614678115</v>
      </c>
      <c r="K780" s="2">
        <v>39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/>
      <c r="S780"/>
    </row>
    <row r="781" spans="1:19" x14ac:dyDescent="0.3">
      <c r="A781">
        <v>780</v>
      </c>
      <c r="B781" t="s">
        <v>796</v>
      </c>
      <c r="C781" t="s">
        <v>17</v>
      </c>
      <c r="D781" s="1">
        <v>296.8</v>
      </c>
      <c r="E781" s="1">
        <v>308</v>
      </c>
      <c r="F781" s="2">
        <v>1666</v>
      </c>
      <c r="G781" s="1">
        <f>2*PI()*Predictive_Maintenance_Data[[#This Row],[Rotational speed '[rpm']]]/60</f>
        <v>174.4631120293532</v>
      </c>
      <c r="H781" s="1">
        <v>29.8</v>
      </c>
      <c r="I781" s="1">
        <f t="shared" si="12"/>
        <v>11.199999999999989</v>
      </c>
      <c r="J781" s="1">
        <f>Predictive_Maintenance_Data[[#This Row],[Torque '[Nm']]]*Predictive_Maintenance_Data[[#This Row],[Angular velocity '[rad/s']]]/1000</f>
        <v>5.1990007384747248</v>
      </c>
      <c r="K781" s="2">
        <v>41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/>
      <c r="S781"/>
    </row>
    <row r="782" spans="1:19" x14ac:dyDescent="0.3">
      <c r="A782">
        <v>781</v>
      </c>
      <c r="B782" t="s">
        <v>797</v>
      </c>
      <c r="C782" t="s">
        <v>15</v>
      </c>
      <c r="D782" s="1">
        <v>296.89999999999998</v>
      </c>
      <c r="E782" s="1">
        <v>308</v>
      </c>
      <c r="F782" s="2">
        <v>1409</v>
      </c>
      <c r="G782" s="1">
        <f>2*PI()*Predictive_Maintenance_Data[[#This Row],[Rotational speed '[rpm']]]/60</f>
        <v>147.55013496360061</v>
      </c>
      <c r="H782" s="1">
        <v>50.7</v>
      </c>
      <c r="I782" s="1">
        <f t="shared" si="12"/>
        <v>11.100000000000023</v>
      </c>
      <c r="J782" s="1">
        <f>Predictive_Maintenance_Data[[#This Row],[Torque '[Nm']]]*Predictive_Maintenance_Data[[#This Row],[Angular velocity '[rad/s']]]/1000</f>
        <v>7.4807918426545514</v>
      </c>
      <c r="K782" s="2">
        <v>43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/>
      <c r="S782"/>
    </row>
    <row r="783" spans="1:19" x14ac:dyDescent="0.3">
      <c r="A783">
        <v>782</v>
      </c>
      <c r="B783" t="s">
        <v>798</v>
      </c>
      <c r="C783" t="s">
        <v>17</v>
      </c>
      <c r="D783" s="1">
        <v>296.8</v>
      </c>
      <c r="E783" s="1">
        <v>308</v>
      </c>
      <c r="F783" s="2">
        <v>1675</v>
      </c>
      <c r="G783" s="1">
        <f>2*PI()*Predictive_Maintenance_Data[[#This Row],[Rotational speed '[rpm']]]/60</f>
        <v>175.40558982543013</v>
      </c>
      <c r="H783" s="1">
        <v>29.7</v>
      </c>
      <c r="I783" s="1">
        <f t="shared" si="12"/>
        <v>11.199999999999989</v>
      </c>
      <c r="J783" s="1">
        <f>Predictive_Maintenance_Data[[#This Row],[Torque '[Nm']]]*Predictive_Maintenance_Data[[#This Row],[Angular velocity '[rad/s']]]/1000</f>
        <v>5.2095460178152742</v>
      </c>
      <c r="K783" s="2">
        <v>46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/>
      <c r="S783"/>
    </row>
    <row r="784" spans="1:19" x14ac:dyDescent="0.3">
      <c r="A784">
        <v>783</v>
      </c>
      <c r="B784" t="s">
        <v>799</v>
      </c>
      <c r="C784" t="s">
        <v>17</v>
      </c>
      <c r="D784" s="1">
        <v>296.8</v>
      </c>
      <c r="E784" s="1">
        <v>307.89999999999998</v>
      </c>
      <c r="F784" s="2">
        <v>1698</v>
      </c>
      <c r="G784" s="1">
        <f>2*PI()*Predictive_Maintenance_Data[[#This Row],[Rotational speed '[rpm']]]/60</f>
        <v>177.81414419318227</v>
      </c>
      <c r="H784" s="1">
        <v>30.8</v>
      </c>
      <c r="I784" s="1">
        <f t="shared" si="12"/>
        <v>11.099999999999966</v>
      </c>
      <c r="J784" s="1">
        <f>Predictive_Maintenance_Data[[#This Row],[Torque '[Nm']]]*Predictive_Maintenance_Data[[#This Row],[Angular velocity '[rad/s']]]/1000</f>
        <v>5.4766756411500133</v>
      </c>
      <c r="K784" s="2">
        <v>48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/>
      <c r="S784"/>
    </row>
    <row r="785" spans="1:19" x14ac:dyDescent="0.3">
      <c r="A785">
        <v>784</v>
      </c>
      <c r="B785" t="s">
        <v>800</v>
      </c>
      <c r="C785" t="s">
        <v>27</v>
      </c>
      <c r="D785" s="1">
        <v>296.7</v>
      </c>
      <c r="E785" s="1">
        <v>307.89999999999998</v>
      </c>
      <c r="F785" s="2">
        <v>1579</v>
      </c>
      <c r="G785" s="1">
        <f>2*PI()*Predictive_Maintenance_Data[[#This Row],[Rotational speed '[rpm']]]/60</f>
        <v>165.35249333394276</v>
      </c>
      <c r="H785" s="1">
        <v>33.4</v>
      </c>
      <c r="I785" s="1">
        <f t="shared" si="12"/>
        <v>11.199999999999989</v>
      </c>
      <c r="J785" s="1">
        <f>Predictive_Maintenance_Data[[#This Row],[Torque '[Nm']]]*Predictive_Maintenance_Data[[#This Row],[Angular velocity '[rad/s']]]/1000</f>
        <v>5.5227732773536884</v>
      </c>
      <c r="K785" s="2">
        <v>50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/>
      <c r="S785"/>
    </row>
    <row r="786" spans="1:19" x14ac:dyDescent="0.3">
      <c r="A786">
        <v>785</v>
      </c>
      <c r="B786" t="s">
        <v>801</v>
      </c>
      <c r="C786" t="s">
        <v>17</v>
      </c>
      <c r="D786" s="1">
        <v>296.7</v>
      </c>
      <c r="E786" s="1">
        <v>307.89999999999998</v>
      </c>
      <c r="F786" s="2">
        <v>1743</v>
      </c>
      <c r="G786" s="1">
        <f>2*PI()*Predictive_Maintenance_Data[[#This Row],[Rotational speed '[rpm']]]/60</f>
        <v>182.52653317356697</v>
      </c>
      <c r="H786" s="1">
        <v>27.9</v>
      </c>
      <c r="I786" s="1">
        <f t="shared" si="12"/>
        <v>11.199999999999989</v>
      </c>
      <c r="J786" s="1">
        <f>Predictive_Maintenance_Data[[#This Row],[Torque '[Nm']]]*Predictive_Maintenance_Data[[#This Row],[Angular velocity '[rad/s']]]/1000</f>
        <v>5.0924902755425183</v>
      </c>
      <c r="K786" s="2">
        <v>55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/>
      <c r="S786"/>
    </row>
    <row r="787" spans="1:19" x14ac:dyDescent="0.3">
      <c r="A787">
        <v>786</v>
      </c>
      <c r="B787" t="s">
        <v>802</v>
      </c>
      <c r="C787" t="s">
        <v>15</v>
      </c>
      <c r="D787" s="1">
        <v>296.89999999999998</v>
      </c>
      <c r="E787" s="1">
        <v>308</v>
      </c>
      <c r="F787" s="2">
        <v>1497</v>
      </c>
      <c r="G787" s="1">
        <f>2*PI()*Predictive_Maintenance_Data[[#This Row],[Rotational speed '[rpm']]]/60</f>
        <v>156.76547341413067</v>
      </c>
      <c r="H787" s="1">
        <v>44.8</v>
      </c>
      <c r="I787" s="1">
        <f t="shared" si="12"/>
        <v>11.100000000000023</v>
      </c>
      <c r="J787" s="1">
        <f>Predictive_Maintenance_Data[[#This Row],[Torque '[Nm']]]*Predictive_Maintenance_Data[[#This Row],[Angular velocity '[rad/s']]]/1000</f>
        <v>7.0230932089530533</v>
      </c>
      <c r="K787" s="2">
        <v>57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/>
      <c r="S787"/>
    </row>
    <row r="788" spans="1:19" x14ac:dyDescent="0.3">
      <c r="A788">
        <v>787</v>
      </c>
      <c r="B788" t="s">
        <v>803</v>
      </c>
      <c r="C788" t="s">
        <v>17</v>
      </c>
      <c r="D788" s="1">
        <v>296.89999999999998</v>
      </c>
      <c r="E788" s="1">
        <v>308.10000000000002</v>
      </c>
      <c r="F788" s="2">
        <v>1741</v>
      </c>
      <c r="G788" s="1">
        <f>2*PI()*Predictive_Maintenance_Data[[#This Row],[Rotational speed '[rpm']]]/60</f>
        <v>182.31709366332768</v>
      </c>
      <c r="H788" s="1">
        <v>28.8</v>
      </c>
      <c r="I788" s="1">
        <f t="shared" si="12"/>
        <v>11.200000000000045</v>
      </c>
      <c r="J788" s="1">
        <f>Predictive_Maintenance_Data[[#This Row],[Torque '[Nm']]]*Predictive_Maintenance_Data[[#This Row],[Angular velocity '[rad/s']]]/1000</f>
        <v>5.2507322975038377</v>
      </c>
      <c r="K788" s="2">
        <v>60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/>
      <c r="S788"/>
    </row>
    <row r="789" spans="1:19" x14ac:dyDescent="0.3">
      <c r="A789">
        <v>788</v>
      </c>
      <c r="B789" t="s">
        <v>804</v>
      </c>
      <c r="C789" t="s">
        <v>17</v>
      </c>
      <c r="D789" s="1">
        <v>296.89999999999998</v>
      </c>
      <c r="E789" s="1">
        <v>308.10000000000002</v>
      </c>
      <c r="F789" s="2">
        <v>1435</v>
      </c>
      <c r="G789" s="1">
        <f>2*PI()*Predictive_Maintenance_Data[[#This Row],[Rotational speed '[rpm']]]/60</f>
        <v>150.27284859671178</v>
      </c>
      <c r="H789" s="1">
        <v>45.3</v>
      </c>
      <c r="I789" s="1">
        <f t="shared" si="12"/>
        <v>11.200000000000045</v>
      </c>
      <c r="J789" s="1">
        <f>Predictive_Maintenance_Data[[#This Row],[Torque '[Nm']]]*Predictive_Maintenance_Data[[#This Row],[Angular velocity '[rad/s']]]/1000</f>
        <v>6.8073600414310427</v>
      </c>
      <c r="K789" s="2">
        <v>62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/>
      <c r="S789"/>
    </row>
    <row r="790" spans="1:19" x14ac:dyDescent="0.3">
      <c r="A790">
        <v>789</v>
      </c>
      <c r="B790" t="s">
        <v>805</v>
      </c>
      <c r="C790" t="s">
        <v>15</v>
      </c>
      <c r="D790" s="1">
        <v>296.89999999999998</v>
      </c>
      <c r="E790" s="1">
        <v>308.10000000000002</v>
      </c>
      <c r="F790" s="2">
        <v>1440</v>
      </c>
      <c r="G790" s="1">
        <f>2*PI()*Predictive_Maintenance_Data[[#This Row],[Rotational speed '[rpm']]]/60</f>
        <v>150.79644737231007</v>
      </c>
      <c r="H790" s="1">
        <v>46.3</v>
      </c>
      <c r="I790" s="1">
        <f t="shared" si="12"/>
        <v>11.200000000000045</v>
      </c>
      <c r="J790" s="1">
        <f>Predictive_Maintenance_Data[[#This Row],[Torque '[Nm']]]*Predictive_Maintenance_Data[[#This Row],[Angular velocity '[rad/s']]]/1000</f>
        <v>6.9818755133379558</v>
      </c>
      <c r="K790" s="2">
        <v>64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/>
      <c r="S790"/>
    </row>
    <row r="791" spans="1:19" x14ac:dyDescent="0.3">
      <c r="A791">
        <v>790</v>
      </c>
      <c r="B791" t="s">
        <v>806</v>
      </c>
      <c r="C791" t="s">
        <v>15</v>
      </c>
      <c r="D791" s="1">
        <v>296.89999999999998</v>
      </c>
      <c r="E791" s="1">
        <v>308</v>
      </c>
      <c r="F791" s="2">
        <v>1641</v>
      </c>
      <c r="G791" s="1">
        <f>2*PI()*Predictive_Maintenance_Data[[#This Row],[Rotational speed '[rpm']]]/60</f>
        <v>171.84511815136167</v>
      </c>
      <c r="H791" s="1">
        <v>33.299999999999997</v>
      </c>
      <c r="I791" s="1">
        <f t="shared" si="12"/>
        <v>11.100000000000023</v>
      </c>
      <c r="J791" s="1">
        <f>Predictive_Maintenance_Data[[#This Row],[Torque '[Nm']]]*Predictive_Maintenance_Data[[#This Row],[Angular velocity '[rad/s']]]/1000</f>
        <v>5.7224424344403433</v>
      </c>
      <c r="K791" s="2">
        <v>67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/>
      <c r="S791"/>
    </row>
    <row r="792" spans="1:19" x14ac:dyDescent="0.3">
      <c r="A792">
        <v>791</v>
      </c>
      <c r="B792" t="s">
        <v>807</v>
      </c>
      <c r="C792" t="s">
        <v>17</v>
      </c>
      <c r="D792" s="1">
        <v>296.8</v>
      </c>
      <c r="E792" s="1">
        <v>307.89999999999998</v>
      </c>
      <c r="F792" s="2">
        <v>1420</v>
      </c>
      <c r="G792" s="1">
        <f>2*PI()*Predictive_Maintenance_Data[[#This Row],[Rotational speed '[rpm']]]/60</f>
        <v>148.70205226991686</v>
      </c>
      <c r="H792" s="1">
        <v>45.4</v>
      </c>
      <c r="I792" s="1">
        <f t="shared" si="12"/>
        <v>11.099999999999966</v>
      </c>
      <c r="J792" s="1">
        <f>Predictive_Maintenance_Data[[#This Row],[Torque '[Nm']]]*Predictive_Maintenance_Data[[#This Row],[Angular velocity '[rad/s']]]/1000</f>
        <v>6.7510731730542259</v>
      </c>
      <c r="K792" s="2">
        <v>70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/>
      <c r="S792"/>
    </row>
    <row r="793" spans="1:19" x14ac:dyDescent="0.3">
      <c r="A793">
        <v>792</v>
      </c>
      <c r="B793" t="s">
        <v>808</v>
      </c>
      <c r="C793" t="s">
        <v>17</v>
      </c>
      <c r="D793" s="1">
        <v>296.8</v>
      </c>
      <c r="E793" s="1">
        <v>307.89999999999998</v>
      </c>
      <c r="F793" s="2">
        <v>1611</v>
      </c>
      <c r="G793" s="1">
        <f>2*PI()*Predictive_Maintenance_Data[[#This Row],[Rotational speed '[rpm']]]/60</f>
        <v>168.70352549777189</v>
      </c>
      <c r="H793" s="1">
        <v>35.4</v>
      </c>
      <c r="I793" s="1">
        <f t="shared" si="12"/>
        <v>11.099999999999966</v>
      </c>
      <c r="J793" s="1">
        <f>Predictive_Maintenance_Data[[#This Row],[Torque '[Nm']]]*Predictive_Maintenance_Data[[#This Row],[Angular velocity '[rad/s']]]/1000</f>
        <v>5.972104802621125</v>
      </c>
      <c r="K793" s="2">
        <v>72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/>
      <c r="S793"/>
    </row>
    <row r="794" spans="1:19" x14ac:dyDescent="0.3">
      <c r="A794">
        <v>793</v>
      </c>
      <c r="B794" t="s">
        <v>809</v>
      </c>
      <c r="C794" t="s">
        <v>17</v>
      </c>
      <c r="D794" s="1">
        <v>296.8</v>
      </c>
      <c r="E794" s="1">
        <v>307.8</v>
      </c>
      <c r="F794" s="2">
        <v>1373</v>
      </c>
      <c r="G794" s="1">
        <f>2*PI()*Predictive_Maintenance_Data[[#This Row],[Rotational speed '[rpm']]]/60</f>
        <v>143.78022377929287</v>
      </c>
      <c r="H794" s="1">
        <v>42.9</v>
      </c>
      <c r="I794" s="1">
        <f t="shared" si="12"/>
        <v>11</v>
      </c>
      <c r="J794" s="1">
        <f>Predictive_Maintenance_Data[[#This Row],[Torque '[Nm']]]*Predictive_Maintenance_Data[[#This Row],[Angular velocity '[rad/s']]]/1000</f>
        <v>6.1681716001316635</v>
      </c>
      <c r="K794" s="2">
        <v>74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/>
      <c r="S794"/>
    </row>
    <row r="795" spans="1:19" x14ac:dyDescent="0.3">
      <c r="A795">
        <v>794</v>
      </c>
      <c r="B795" t="s">
        <v>810</v>
      </c>
      <c r="C795" t="s">
        <v>15</v>
      </c>
      <c r="D795" s="1">
        <v>296.8</v>
      </c>
      <c r="E795" s="1">
        <v>307.89999999999998</v>
      </c>
      <c r="F795" s="2">
        <v>1683</v>
      </c>
      <c r="G795" s="1">
        <f>2*PI()*Predictive_Maintenance_Data[[#This Row],[Rotational speed '[rpm']]]/60</f>
        <v>176.24334786638741</v>
      </c>
      <c r="H795" s="1">
        <v>31.8</v>
      </c>
      <c r="I795" s="1">
        <f t="shared" si="12"/>
        <v>11.099999999999966</v>
      </c>
      <c r="J795" s="1">
        <f>Predictive_Maintenance_Data[[#This Row],[Torque '[Nm']]]*Predictive_Maintenance_Data[[#This Row],[Angular velocity '[rad/s']]]/1000</f>
        <v>5.6045384621511189</v>
      </c>
      <c r="K795" s="2">
        <v>76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/>
      <c r="S795"/>
    </row>
    <row r="796" spans="1:19" x14ac:dyDescent="0.3">
      <c r="A796">
        <v>795</v>
      </c>
      <c r="B796" t="s">
        <v>811</v>
      </c>
      <c r="C796" t="s">
        <v>27</v>
      </c>
      <c r="D796" s="1">
        <v>296.89999999999998</v>
      </c>
      <c r="E796" s="1">
        <v>307.89999999999998</v>
      </c>
      <c r="F796" s="2">
        <v>1547</v>
      </c>
      <c r="G796" s="1">
        <f>2*PI()*Predictive_Maintenance_Data[[#This Row],[Rotational speed '[rpm']]]/60</f>
        <v>162.00146117011366</v>
      </c>
      <c r="H796" s="1">
        <v>32.6</v>
      </c>
      <c r="I796" s="1">
        <f t="shared" si="12"/>
        <v>11</v>
      </c>
      <c r="J796" s="1">
        <f>Predictive_Maintenance_Data[[#This Row],[Torque '[Nm']]]*Predictive_Maintenance_Data[[#This Row],[Angular velocity '[rad/s']]]/1000</f>
        <v>5.2812476341457062</v>
      </c>
      <c r="K796" s="2">
        <v>79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/>
      <c r="S796"/>
    </row>
    <row r="797" spans="1:19" x14ac:dyDescent="0.3">
      <c r="A797">
        <v>796</v>
      </c>
      <c r="B797" t="s">
        <v>812</v>
      </c>
      <c r="C797" t="s">
        <v>17</v>
      </c>
      <c r="D797" s="1">
        <v>296.89999999999998</v>
      </c>
      <c r="E797" s="1">
        <v>307.8</v>
      </c>
      <c r="F797" s="2">
        <v>1605</v>
      </c>
      <c r="G797" s="1">
        <f>2*PI()*Predictive_Maintenance_Data[[#This Row],[Rotational speed '[rpm']]]/60</f>
        <v>168.07520696705393</v>
      </c>
      <c r="H797" s="1">
        <v>37</v>
      </c>
      <c r="I797" s="1">
        <f t="shared" si="12"/>
        <v>10.900000000000034</v>
      </c>
      <c r="J797" s="1">
        <f>Predictive_Maintenance_Data[[#This Row],[Torque '[Nm']]]*Predictive_Maintenance_Data[[#This Row],[Angular velocity '[rad/s']]]/1000</f>
        <v>6.2187826577809959</v>
      </c>
      <c r="K797" s="2">
        <v>84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/>
      <c r="S797"/>
    </row>
    <row r="798" spans="1:19" x14ac:dyDescent="0.3">
      <c r="A798">
        <v>797</v>
      </c>
      <c r="B798" t="s">
        <v>813</v>
      </c>
      <c r="C798" t="s">
        <v>15</v>
      </c>
      <c r="D798" s="1">
        <v>296.89999999999998</v>
      </c>
      <c r="E798" s="1">
        <v>307.89999999999998</v>
      </c>
      <c r="F798" s="2">
        <v>2010</v>
      </c>
      <c r="G798" s="1">
        <f>2*PI()*Predictive_Maintenance_Data[[#This Row],[Rotational speed '[rpm']]]/60</f>
        <v>210.48670779051614</v>
      </c>
      <c r="H798" s="1">
        <v>18.899999999999999</v>
      </c>
      <c r="I798" s="1">
        <f t="shared" si="12"/>
        <v>11</v>
      </c>
      <c r="J798" s="1">
        <f>Predictive_Maintenance_Data[[#This Row],[Torque '[Nm']]]*Predictive_Maintenance_Data[[#This Row],[Angular velocity '[rad/s']]]/1000</f>
        <v>3.9781987772407548</v>
      </c>
      <c r="K798" s="2">
        <v>86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/>
      <c r="S798"/>
    </row>
    <row r="799" spans="1:19" x14ac:dyDescent="0.3">
      <c r="A799">
        <v>798</v>
      </c>
      <c r="B799" t="s">
        <v>814</v>
      </c>
      <c r="C799" t="s">
        <v>17</v>
      </c>
      <c r="D799" s="1">
        <v>296.8</v>
      </c>
      <c r="E799" s="1">
        <v>307.7</v>
      </c>
      <c r="F799" s="2">
        <v>1565</v>
      </c>
      <c r="G799" s="1">
        <f>2*PI()*Predictive_Maintenance_Data[[#This Row],[Rotational speed '[rpm']]]/60</f>
        <v>163.88641676226752</v>
      </c>
      <c r="H799" s="1">
        <v>40.1</v>
      </c>
      <c r="I799" s="1">
        <f t="shared" si="12"/>
        <v>10.899999999999977</v>
      </c>
      <c r="J799" s="1">
        <f>Predictive_Maintenance_Data[[#This Row],[Torque '[Nm']]]*Predictive_Maintenance_Data[[#This Row],[Angular velocity '[rad/s']]]/1000</f>
        <v>6.5718453121669276</v>
      </c>
      <c r="K799" s="2">
        <v>89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/>
      <c r="S799"/>
    </row>
    <row r="800" spans="1:19" x14ac:dyDescent="0.3">
      <c r="A800">
        <v>799</v>
      </c>
      <c r="B800" t="s">
        <v>815</v>
      </c>
      <c r="C800" t="s">
        <v>15</v>
      </c>
      <c r="D800" s="1">
        <v>296.89999999999998</v>
      </c>
      <c r="E800" s="1">
        <v>307.8</v>
      </c>
      <c r="F800" s="2">
        <v>1828</v>
      </c>
      <c r="G800" s="1">
        <f>2*PI()*Predictive_Maintenance_Data[[#This Row],[Rotational speed '[rpm']]]/60</f>
        <v>191.42771235873806</v>
      </c>
      <c r="H800" s="1">
        <v>24.6</v>
      </c>
      <c r="I800" s="1">
        <f t="shared" si="12"/>
        <v>10.900000000000034</v>
      </c>
      <c r="J800" s="1">
        <f>Predictive_Maintenance_Data[[#This Row],[Torque '[Nm']]]*Predictive_Maintenance_Data[[#This Row],[Angular velocity '[rad/s']]]/1000</f>
        <v>4.7091217240249561</v>
      </c>
      <c r="K800" s="2">
        <v>91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/>
      <c r="S800"/>
    </row>
    <row r="801" spans="1:19" x14ac:dyDescent="0.3">
      <c r="A801">
        <v>800</v>
      </c>
      <c r="B801" t="s">
        <v>816</v>
      </c>
      <c r="C801" t="s">
        <v>15</v>
      </c>
      <c r="D801" s="1">
        <v>297</v>
      </c>
      <c r="E801" s="1">
        <v>307.8</v>
      </c>
      <c r="F801" s="2">
        <v>1579</v>
      </c>
      <c r="G801" s="1">
        <f>2*PI()*Predictive_Maintenance_Data[[#This Row],[Rotational speed '[rpm']]]/60</f>
        <v>165.35249333394276</v>
      </c>
      <c r="H801" s="1">
        <v>34.1</v>
      </c>
      <c r="I801" s="1">
        <f t="shared" si="12"/>
        <v>10.800000000000011</v>
      </c>
      <c r="J801" s="1">
        <f>Predictive_Maintenance_Data[[#This Row],[Torque '[Nm']]]*Predictive_Maintenance_Data[[#This Row],[Angular velocity '[rad/s']]]/1000</f>
        <v>5.6385200226874481</v>
      </c>
      <c r="K801" s="2">
        <v>94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/>
      <c r="S801"/>
    </row>
    <row r="802" spans="1:19" x14ac:dyDescent="0.3">
      <c r="A802">
        <v>801</v>
      </c>
      <c r="B802" t="s">
        <v>817</v>
      </c>
      <c r="C802" t="s">
        <v>15</v>
      </c>
      <c r="D802" s="1">
        <v>297</v>
      </c>
      <c r="E802" s="1">
        <v>307.89999999999998</v>
      </c>
      <c r="F802" s="2">
        <v>1882</v>
      </c>
      <c r="G802" s="1">
        <f>2*PI()*Predictive_Maintenance_Data[[#This Row],[Rotational speed '[rpm']]]/60</f>
        <v>197.08257913519967</v>
      </c>
      <c r="H802" s="1">
        <v>24.2</v>
      </c>
      <c r="I802" s="1">
        <f t="shared" si="12"/>
        <v>10.899999999999977</v>
      </c>
      <c r="J802" s="1">
        <f>Predictive_Maintenance_Data[[#This Row],[Torque '[Nm']]]*Predictive_Maintenance_Data[[#This Row],[Angular velocity '[rad/s']]]/1000</f>
        <v>4.7693984150718318</v>
      </c>
      <c r="K802" s="2">
        <v>97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/>
      <c r="S802"/>
    </row>
    <row r="803" spans="1:19" x14ac:dyDescent="0.3">
      <c r="A803">
        <v>802</v>
      </c>
      <c r="B803" t="s">
        <v>818</v>
      </c>
      <c r="C803" t="s">
        <v>17</v>
      </c>
      <c r="D803" s="1">
        <v>296.89999999999998</v>
      </c>
      <c r="E803" s="1">
        <v>307.8</v>
      </c>
      <c r="F803" s="2">
        <v>1285</v>
      </c>
      <c r="G803" s="1">
        <f>2*PI()*Predictive_Maintenance_Data[[#This Row],[Rotational speed '[rpm']]]/60</f>
        <v>134.56488532876281</v>
      </c>
      <c r="H803" s="1">
        <v>52.1</v>
      </c>
      <c r="I803" s="1">
        <f t="shared" si="12"/>
        <v>10.900000000000034</v>
      </c>
      <c r="J803" s="1">
        <f>Predictive_Maintenance_Data[[#This Row],[Torque '[Nm']]]*Predictive_Maintenance_Data[[#This Row],[Angular velocity '[rad/s']]]/1000</f>
        <v>7.0108305256285428</v>
      </c>
      <c r="K803" s="2">
        <v>100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/>
      <c r="S803"/>
    </row>
    <row r="804" spans="1:19" x14ac:dyDescent="0.3">
      <c r="A804">
        <v>803</v>
      </c>
      <c r="B804" t="s">
        <v>819</v>
      </c>
      <c r="C804" t="s">
        <v>17</v>
      </c>
      <c r="D804" s="1">
        <v>296.89999999999998</v>
      </c>
      <c r="E804" s="1">
        <v>307.8</v>
      </c>
      <c r="F804" s="2">
        <v>1571</v>
      </c>
      <c r="G804" s="1">
        <f>2*PI()*Predictive_Maintenance_Data[[#This Row],[Rotational speed '[rpm']]]/60</f>
        <v>164.51473529298548</v>
      </c>
      <c r="H804" s="1">
        <v>35</v>
      </c>
      <c r="I804" s="1">
        <f t="shared" si="12"/>
        <v>10.900000000000034</v>
      </c>
      <c r="J804" s="1">
        <f>Predictive_Maintenance_Data[[#This Row],[Torque '[Nm']]]*Predictive_Maintenance_Data[[#This Row],[Angular velocity '[rad/s']]]/1000</f>
        <v>5.7580157352544923</v>
      </c>
      <c r="K804" s="2">
        <v>102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/>
      <c r="S804"/>
    </row>
    <row r="805" spans="1:19" x14ac:dyDescent="0.3">
      <c r="A805">
        <v>804</v>
      </c>
      <c r="B805" t="s">
        <v>820</v>
      </c>
      <c r="C805" t="s">
        <v>27</v>
      </c>
      <c r="D805" s="1">
        <v>296.89999999999998</v>
      </c>
      <c r="E805" s="1">
        <v>307.8</v>
      </c>
      <c r="F805" s="2">
        <v>1549</v>
      </c>
      <c r="G805" s="1">
        <f>2*PI()*Predictive_Maintenance_Data[[#This Row],[Rotational speed '[rpm']]]/60</f>
        <v>162.21090068035298</v>
      </c>
      <c r="H805" s="1">
        <v>37.799999999999997</v>
      </c>
      <c r="I805" s="1">
        <f t="shared" si="12"/>
        <v>10.900000000000034</v>
      </c>
      <c r="J805" s="1">
        <f>Predictive_Maintenance_Data[[#This Row],[Torque '[Nm']]]*Predictive_Maintenance_Data[[#This Row],[Angular velocity '[rad/s']]]/1000</f>
        <v>6.1315720457173422</v>
      </c>
      <c r="K805" s="2">
        <v>104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/>
      <c r="S805"/>
    </row>
    <row r="806" spans="1:19" x14ac:dyDescent="0.3">
      <c r="A806">
        <v>805</v>
      </c>
      <c r="B806" t="s">
        <v>821</v>
      </c>
      <c r="C806" t="s">
        <v>15</v>
      </c>
      <c r="D806" s="1">
        <v>296.89999999999998</v>
      </c>
      <c r="E806" s="1">
        <v>307.8</v>
      </c>
      <c r="F806" s="2">
        <v>1544</v>
      </c>
      <c r="G806" s="1">
        <f>2*PI()*Predictive_Maintenance_Data[[#This Row],[Rotational speed '[rpm']]]/60</f>
        <v>161.68730190475469</v>
      </c>
      <c r="H806" s="1">
        <v>37.6</v>
      </c>
      <c r="I806" s="1">
        <f t="shared" si="12"/>
        <v>10.900000000000034</v>
      </c>
      <c r="J806" s="1">
        <f>Predictive_Maintenance_Data[[#This Row],[Torque '[Nm']]]*Predictive_Maintenance_Data[[#This Row],[Angular velocity '[rad/s']]]/1000</f>
        <v>6.0794425516187767</v>
      </c>
      <c r="K806" s="2">
        <v>109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/>
      <c r="S806"/>
    </row>
    <row r="807" spans="1:19" x14ac:dyDescent="0.3">
      <c r="A807">
        <v>806</v>
      </c>
      <c r="B807" t="s">
        <v>822</v>
      </c>
      <c r="C807" t="s">
        <v>15</v>
      </c>
      <c r="D807" s="1">
        <v>297</v>
      </c>
      <c r="E807" s="1">
        <v>307.89999999999998</v>
      </c>
      <c r="F807" s="2">
        <v>1412</v>
      </c>
      <c r="G807" s="1">
        <f>2*PI()*Predictive_Maintenance_Data[[#This Row],[Rotational speed '[rpm']]]/60</f>
        <v>147.86429422895961</v>
      </c>
      <c r="H807" s="1">
        <v>47.4</v>
      </c>
      <c r="I807" s="1">
        <f t="shared" si="12"/>
        <v>10.899999999999977</v>
      </c>
      <c r="J807" s="1">
        <f>Predictive_Maintenance_Data[[#This Row],[Torque '[Nm']]]*Predictive_Maintenance_Data[[#This Row],[Angular velocity '[rad/s']]]/1000</f>
        <v>7.0087675464526855</v>
      </c>
      <c r="K807" s="2">
        <v>112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/>
      <c r="S807"/>
    </row>
    <row r="808" spans="1:19" x14ac:dyDescent="0.3">
      <c r="A808">
        <v>807</v>
      </c>
      <c r="B808" t="s">
        <v>823</v>
      </c>
      <c r="C808" t="s">
        <v>15</v>
      </c>
      <c r="D808" s="1">
        <v>297</v>
      </c>
      <c r="E808" s="1">
        <v>307.89999999999998</v>
      </c>
      <c r="F808" s="2">
        <v>1422</v>
      </c>
      <c r="G808" s="1">
        <f>2*PI()*Predictive_Maintenance_Data[[#This Row],[Rotational speed '[rpm']]]/60</f>
        <v>148.91149178015618</v>
      </c>
      <c r="H808" s="1">
        <v>53</v>
      </c>
      <c r="I808" s="1">
        <f t="shared" si="12"/>
        <v>10.899999999999977</v>
      </c>
      <c r="J808" s="1">
        <f>Predictive_Maintenance_Data[[#This Row],[Torque '[Nm']]]*Predictive_Maintenance_Data[[#This Row],[Angular velocity '[rad/s']]]/1000</f>
        <v>7.8923090643482769</v>
      </c>
      <c r="K808" s="2">
        <v>115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/>
      <c r="S808"/>
    </row>
    <row r="809" spans="1:19" x14ac:dyDescent="0.3">
      <c r="A809">
        <v>808</v>
      </c>
      <c r="B809" t="s">
        <v>824</v>
      </c>
      <c r="C809" t="s">
        <v>17</v>
      </c>
      <c r="D809" s="1">
        <v>297</v>
      </c>
      <c r="E809" s="1">
        <v>307.7</v>
      </c>
      <c r="F809" s="2">
        <v>1867</v>
      </c>
      <c r="G809" s="1">
        <f>2*PI()*Predictive_Maintenance_Data[[#This Row],[Rotational speed '[rpm']]]/60</f>
        <v>195.5117828084048</v>
      </c>
      <c r="H809" s="1">
        <v>22.8</v>
      </c>
      <c r="I809" s="1">
        <f t="shared" si="12"/>
        <v>10.699999999999989</v>
      </c>
      <c r="J809" s="1">
        <f>Predictive_Maintenance_Data[[#This Row],[Torque '[Nm']]]*Predictive_Maintenance_Data[[#This Row],[Angular velocity '[rad/s']]]/1000</f>
        <v>4.4576686480316292</v>
      </c>
      <c r="K809" s="2">
        <v>118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/>
      <c r="S809"/>
    </row>
    <row r="810" spans="1:19" x14ac:dyDescent="0.3">
      <c r="A810">
        <v>809</v>
      </c>
      <c r="B810" t="s">
        <v>825</v>
      </c>
      <c r="C810" t="s">
        <v>17</v>
      </c>
      <c r="D810" s="1">
        <v>296.89999999999998</v>
      </c>
      <c r="E810" s="1">
        <v>307.7</v>
      </c>
      <c r="F810" s="2">
        <v>1424</v>
      </c>
      <c r="G810" s="1">
        <f>2*PI()*Predictive_Maintenance_Data[[#This Row],[Rotational speed '[rpm']]]/60</f>
        <v>149.12093129039553</v>
      </c>
      <c r="H810" s="1">
        <v>43.3</v>
      </c>
      <c r="I810" s="1">
        <f t="shared" si="12"/>
        <v>10.800000000000011</v>
      </c>
      <c r="J810" s="1">
        <f>Predictive_Maintenance_Data[[#This Row],[Torque '[Nm']]]*Predictive_Maintenance_Data[[#This Row],[Angular velocity '[rad/s']]]/1000</f>
        <v>6.4569363248741265</v>
      </c>
      <c r="K810" s="2">
        <v>120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/>
      <c r="S810"/>
    </row>
    <row r="811" spans="1:19" x14ac:dyDescent="0.3">
      <c r="A811">
        <v>810</v>
      </c>
      <c r="B811" t="s">
        <v>826</v>
      </c>
      <c r="C811" t="s">
        <v>17</v>
      </c>
      <c r="D811" s="1">
        <v>296.89999999999998</v>
      </c>
      <c r="E811" s="1">
        <v>307.60000000000002</v>
      </c>
      <c r="F811" s="2">
        <v>1452</v>
      </c>
      <c r="G811" s="1">
        <f>2*PI()*Predictive_Maintenance_Data[[#This Row],[Rotational speed '[rpm']]]/60</f>
        <v>152.05308443374599</v>
      </c>
      <c r="H811" s="1">
        <v>45.7</v>
      </c>
      <c r="I811" s="1">
        <f t="shared" si="12"/>
        <v>10.700000000000045</v>
      </c>
      <c r="J811" s="1">
        <f>Predictive_Maintenance_Data[[#This Row],[Torque '[Nm']]]*Predictive_Maintenance_Data[[#This Row],[Angular velocity '[rad/s']]]/1000</f>
        <v>6.9488259586221917</v>
      </c>
      <c r="K811" s="2">
        <v>122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/>
      <c r="S811"/>
    </row>
    <row r="812" spans="1:19" x14ac:dyDescent="0.3">
      <c r="A812">
        <v>811</v>
      </c>
      <c r="B812" t="s">
        <v>827</v>
      </c>
      <c r="C812" t="s">
        <v>17</v>
      </c>
      <c r="D812" s="1">
        <v>296.89999999999998</v>
      </c>
      <c r="E812" s="1">
        <v>307.7</v>
      </c>
      <c r="F812" s="2">
        <v>1550</v>
      </c>
      <c r="G812" s="1">
        <f>2*PI()*Predictive_Maintenance_Data[[#This Row],[Rotational speed '[rpm']]]/60</f>
        <v>162.31562043547265</v>
      </c>
      <c r="H812" s="1">
        <v>39.700000000000003</v>
      </c>
      <c r="I812" s="1">
        <f t="shared" si="12"/>
        <v>10.800000000000011</v>
      </c>
      <c r="J812" s="1">
        <f>Predictive_Maintenance_Data[[#This Row],[Torque '[Nm']]]*Predictive_Maintenance_Data[[#This Row],[Angular velocity '[rad/s']]]/1000</f>
        <v>6.4439301312882646</v>
      </c>
      <c r="K812" s="2">
        <v>124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/>
      <c r="S812"/>
    </row>
    <row r="813" spans="1:19" x14ac:dyDescent="0.3">
      <c r="A813">
        <v>812</v>
      </c>
      <c r="B813" t="s">
        <v>828</v>
      </c>
      <c r="C813" t="s">
        <v>17</v>
      </c>
      <c r="D813" s="1">
        <v>296.8</v>
      </c>
      <c r="E813" s="1">
        <v>307.60000000000002</v>
      </c>
      <c r="F813" s="2">
        <v>1588</v>
      </c>
      <c r="G813" s="1">
        <f>2*PI()*Predictive_Maintenance_Data[[#This Row],[Rotational speed '[rpm']]]/60</f>
        <v>166.29497113001972</v>
      </c>
      <c r="H813" s="1">
        <v>37.6</v>
      </c>
      <c r="I813" s="1">
        <f t="shared" si="12"/>
        <v>10.800000000000011</v>
      </c>
      <c r="J813" s="1">
        <f>Predictive_Maintenance_Data[[#This Row],[Torque '[Nm']]]*Predictive_Maintenance_Data[[#This Row],[Angular velocity '[rad/s']]]/1000</f>
        <v>6.252690914488741</v>
      </c>
      <c r="K813" s="2">
        <v>126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/>
      <c r="S813"/>
    </row>
    <row r="814" spans="1:19" x14ac:dyDescent="0.3">
      <c r="A814">
        <v>813</v>
      </c>
      <c r="B814" t="s">
        <v>829</v>
      </c>
      <c r="C814" t="s">
        <v>17</v>
      </c>
      <c r="D814" s="1">
        <v>296.8</v>
      </c>
      <c r="E814" s="1">
        <v>307.60000000000002</v>
      </c>
      <c r="F814" s="2">
        <v>1338</v>
      </c>
      <c r="G814" s="1">
        <f>2*PI()*Predictive_Maintenance_Data[[#This Row],[Rotational speed '[rpm']]]/60</f>
        <v>140.11503235010477</v>
      </c>
      <c r="H814" s="1">
        <v>44.4</v>
      </c>
      <c r="I814" s="1">
        <f t="shared" si="12"/>
        <v>10.800000000000011</v>
      </c>
      <c r="J814" s="1">
        <f>Predictive_Maintenance_Data[[#This Row],[Torque '[Nm']]]*Predictive_Maintenance_Data[[#This Row],[Angular velocity '[rad/s']]]/1000</f>
        <v>6.221107436344651</v>
      </c>
      <c r="K814" s="2">
        <v>128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/>
      <c r="S814"/>
    </row>
    <row r="815" spans="1:19" x14ac:dyDescent="0.3">
      <c r="A815">
        <v>814</v>
      </c>
      <c r="B815" t="s">
        <v>830</v>
      </c>
      <c r="C815" t="s">
        <v>17</v>
      </c>
      <c r="D815" s="1">
        <v>296.8</v>
      </c>
      <c r="E815" s="1">
        <v>307.60000000000002</v>
      </c>
      <c r="F815" s="2">
        <v>1513</v>
      </c>
      <c r="G815" s="1">
        <f>2*PI()*Predictive_Maintenance_Data[[#This Row],[Rotational speed '[rpm']]]/60</f>
        <v>158.44098949604523</v>
      </c>
      <c r="H815" s="1">
        <v>40</v>
      </c>
      <c r="I815" s="1">
        <f t="shared" si="12"/>
        <v>10.800000000000011</v>
      </c>
      <c r="J815" s="1">
        <f>Predictive_Maintenance_Data[[#This Row],[Torque '[Nm']]]*Predictive_Maintenance_Data[[#This Row],[Angular velocity '[rad/s']]]/1000</f>
        <v>6.3376395798418086</v>
      </c>
      <c r="K815" s="2">
        <v>130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/>
      <c r="S815"/>
    </row>
    <row r="816" spans="1:19" x14ac:dyDescent="0.3">
      <c r="A816">
        <v>815</v>
      </c>
      <c r="B816" t="s">
        <v>831</v>
      </c>
      <c r="C816" t="s">
        <v>15</v>
      </c>
      <c r="D816" s="1">
        <v>296.8</v>
      </c>
      <c r="E816" s="1">
        <v>307.5</v>
      </c>
      <c r="F816" s="2">
        <v>1470</v>
      </c>
      <c r="G816" s="1">
        <f>2*PI()*Predictive_Maintenance_Data[[#This Row],[Rotational speed '[rpm']]]/60</f>
        <v>153.93804002589985</v>
      </c>
      <c r="H816" s="1">
        <v>45.9</v>
      </c>
      <c r="I816" s="1">
        <f t="shared" si="12"/>
        <v>10.699999999999989</v>
      </c>
      <c r="J816" s="1">
        <f>Predictive_Maintenance_Data[[#This Row],[Torque '[Nm']]]*Predictive_Maintenance_Data[[#This Row],[Angular velocity '[rad/s']]]/1000</f>
        <v>7.0657560371888026</v>
      </c>
      <c r="K816" s="2">
        <v>132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/>
      <c r="S816"/>
    </row>
    <row r="817" spans="1:19" x14ac:dyDescent="0.3">
      <c r="A817">
        <v>816</v>
      </c>
      <c r="B817" t="s">
        <v>832</v>
      </c>
      <c r="C817" t="s">
        <v>15</v>
      </c>
      <c r="D817" s="1">
        <v>296.8</v>
      </c>
      <c r="E817" s="1">
        <v>307.5</v>
      </c>
      <c r="F817" s="2">
        <v>1516</v>
      </c>
      <c r="G817" s="1">
        <f>2*PI()*Predictive_Maintenance_Data[[#This Row],[Rotational speed '[rpm']]]/60</f>
        <v>158.7551487614042</v>
      </c>
      <c r="H817" s="1">
        <v>36.700000000000003</v>
      </c>
      <c r="I817" s="1">
        <f t="shared" si="12"/>
        <v>10.699999999999989</v>
      </c>
      <c r="J817" s="1">
        <f>Predictive_Maintenance_Data[[#This Row],[Torque '[Nm']]]*Predictive_Maintenance_Data[[#This Row],[Angular velocity '[rad/s']]]/1000</f>
        <v>5.8263139595435351</v>
      </c>
      <c r="K817" s="2">
        <v>135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/>
      <c r="S817"/>
    </row>
    <row r="818" spans="1:19" x14ac:dyDescent="0.3">
      <c r="A818">
        <v>817</v>
      </c>
      <c r="B818" t="s">
        <v>833</v>
      </c>
      <c r="C818" t="s">
        <v>17</v>
      </c>
      <c r="D818" s="1">
        <v>296.8</v>
      </c>
      <c r="E818" s="1">
        <v>307.60000000000002</v>
      </c>
      <c r="F818" s="2">
        <v>1434</v>
      </c>
      <c r="G818" s="1">
        <f>2*PI()*Predictive_Maintenance_Data[[#This Row],[Rotational speed '[rpm']]]/60</f>
        <v>150.16812884159211</v>
      </c>
      <c r="H818" s="1">
        <v>48.3</v>
      </c>
      <c r="I818" s="1">
        <f t="shared" si="12"/>
        <v>10.800000000000011</v>
      </c>
      <c r="J818" s="1">
        <f>Predictive_Maintenance_Data[[#This Row],[Torque '[Nm']]]*Predictive_Maintenance_Data[[#This Row],[Angular velocity '[rad/s']]]/1000</f>
        <v>7.2531206230488987</v>
      </c>
      <c r="K818" s="2">
        <v>138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/>
      <c r="S818"/>
    </row>
    <row r="819" spans="1:19" x14ac:dyDescent="0.3">
      <c r="A819">
        <v>818</v>
      </c>
      <c r="B819" t="s">
        <v>834</v>
      </c>
      <c r="C819" t="s">
        <v>17</v>
      </c>
      <c r="D819" s="1">
        <v>296.8</v>
      </c>
      <c r="E819" s="1">
        <v>307.60000000000002</v>
      </c>
      <c r="F819" s="2">
        <v>1368</v>
      </c>
      <c r="G819" s="1">
        <f>2*PI()*Predictive_Maintenance_Data[[#This Row],[Rotational speed '[rpm']]]/60</f>
        <v>143.25662500369455</v>
      </c>
      <c r="H819" s="1">
        <v>52</v>
      </c>
      <c r="I819" s="1">
        <f t="shared" si="12"/>
        <v>10.800000000000011</v>
      </c>
      <c r="J819" s="1">
        <f>Predictive_Maintenance_Data[[#This Row],[Torque '[Nm']]]*Predictive_Maintenance_Data[[#This Row],[Angular velocity '[rad/s']]]/1000</f>
        <v>7.4493445001921161</v>
      </c>
      <c r="K819" s="2">
        <v>140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/>
      <c r="S819"/>
    </row>
    <row r="820" spans="1:19" x14ac:dyDescent="0.3">
      <c r="A820">
        <v>819</v>
      </c>
      <c r="B820" t="s">
        <v>835</v>
      </c>
      <c r="C820" t="s">
        <v>17</v>
      </c>
      <c r="D820" s="1">
        <v>296.8</v>
      </c>
      <c r="E820" s="1">
        <v>307.60000000000002</v>
      </c>
      <c r="F820" s="2">
        <v>1304</v>
      </c>
      <c r="G820" s="1">
        <f>2*PI()*Predictive_Maintenance_Data[[#This Row],[Rotational speed '[rpm']]]/60</f>
        <v>136.55456067603635</v>
      </c>
      <c r="H820" s="1">
        <v>48.7</v>
      </c>
      <c r="I820" s="1">
        <f t="shared" si="12"/>
        <v>10.800000000000011</v>
      </c>
      <c r="J820" s="1">
        <f>Predictive_Maintenance_Data[[#This Row],[Torque '[Nm']]]*Predictive_Maintenance_Data[[#This Row],[Angular velocity '[rad/s']]]/1000</f>
        <v>6.6502071049229707</v>
      </c>
      <c r="K820" s="2">
        <v>142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/>
      <c r="S820"/>
    </row>
    <row r="821" spans="1:19" x14ac:dyDescent="0.3">
      <c r="A821">
        <v>820</v>
      </c>
      <c r="B821" t="s">
        <v>836</v>
      </c>
      <c r="C821" t="s">
        <v>17</v>
      </c>
      <c r="D821" s="1">
        <v>296.8</v>
      </c>
      <c r="E821" s="1">
        <v>307.60000000000002</v>
      </c>
      <c r="F821" s="2">
        <v>1398</v>
      </c>
      <c r="G821" s="1">
        <f>2*PI()*Predictive_Maintenance_Data[[#This Row],[Rotational speed '[rpm']]]/60</f>
        <v>146.39821765728436</v>
      </c>
      <c r="H821" s="1">
        <v>46.7</v>
      </c>
      <c r="I821" s="1">
        <f t="shared" si="12"/>
        <v>10.800000000000011</v>
      </c>
      <c r="J821" s="1">
        <f>Predictive_Maintenance_Data[[#This Row],[Torque '[Nm']]]*Predictive_Maintenance_Data[[#This Row],[Angular velocity '[rad/s']]]/1000</f>
        <v>6.8367967645951806</v>
      </c>
      <c r="K821" s="2">
        <v>144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/>
      <c r="S821"/>
    </row>
    <row r="822" spans="1:19" x14ac:dyDescent="0.3">
      <c r="A822">
        <v>821</v>
      </c>
      <c r="B822" t="s">
        <v>837</v>
      </c>
      <c r="C822" t="s">
        <v>17</v>
      </c>
      <c r="D822" s="1">
        <v>296.7</v>
      </c>
      <c r="E822" s="1">
        <v>307.60000000000002</v>
      </c>
      <c r="F822" s="2">
        <v>1516</v>
      </c>
      <c r="G822" s="1">
        <f>2*PI()*Predictive_Maintenance_Data[[#This Row],[Rotational speed '[rpm']]]/60</f>
        <v>158.7551487614042</v>
      </c>
      <c r="H822" s="1">
        <v>37.4</v>
      </c>
      <c r="I822" s="1">
        <f t="shared" si="12"/>
        <v>10.900000000000034</v>
      </c>
      <c r="J822" s="1">
        <f>Predictive_Maintenance_Data[[#This Row],[Torque '[Nm']]]*Predictive_Maintenance_Data[[#This Row],[Angular velocity '[rad/s']]]/1000</f>
        <v>5.9374425636765169</v>
      </c>
      <c r="K822" s="2">
        <v>146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/>
      <c r="S822"/>
    </row>
    <row r="823" spans="1:19" x14ac:dyDescent="0.3">
      <c r="A823">
        <v>822</v>
      </c>
      <c r="B823" t="s">
        <v>838</v>
      </c>
      <c r="C823" t="s">
        <v>17</v>
      </c>
      <c r="D823" s="1">
        <v>296.7</v>
      </c>
      <c r="E823" s="1">
        <v>307.60000000000002</v>
      </c>
      <c r="F823" s="2">
        <v>1474</v>
      </c>
      <c r="G823" s="1">
        <f>2*PI()*Predictive_Maintenance_Data[[#This Row],[Rotational speed '[rpm']]]/60</f>
        <v>154.35691904637852</v>
      </c>
      <c r="H823" s="1">
        <v>41.7</v>
      </c>
      <c r="I823" s="1">
        <f t="shared" si="12"/>
        <v>10.900000000000034</v>
      </c>
      <c r="J823" s="1">
        <f>Predictive_Maintenance_Data[[#This Row],[Torque '[Nm']]]*Predictive_Maintenance_Data[[#This Row],[Angular velocity '[rad/s']]]/1000</f>
        <v>6.4366835242339846</v>
      </c>
      <c r="K823" s="2">
        <v>148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/>
      <c r="S823"/>
    </row>
    <row r="824" spans="1:19" x14ac:dyDescent="0.3">
      <c r="A824">
        <v>823</v>
      </c>
      <c r="B824" t="s">
        <v>839</v>
      </c>
      <c r="C824" t="s">
        <v>15</v>
      </c>
      <c r="D824" s="1">
        <v>296.7</v>
      </c>
      <c r="E824" s="1">
        <v>307.60000000000002</v>
      </c>
      <c r="F824" s="2">
        <v>1547</v>
      </c>
      <c r="G824" s="1">
        <f>2*PI()*Predictive_Maintenance_Data[[#This Row],[Rotational speed '[rpm']]]/60</f>
        <v>162.00146117011366</v>
      </c>
      <c r="H824" s="1">
        <v>34.700000000000003</v>
      </c>
      <c r="I824" s="1">
        <f t="shared" si="12"/>
        <v>10.900000000000034</v>
      </c>
      <c r="J824" s="1">
        <f>Predictive_Maintenance_Data[[#This Row],[Torque '[Nm']]]*Predictive_Maintenance_Data[[#This Row],[Angular velocity '[rad/s']]]/1000</f>
        <v>5.6214507026029441</v>
      </c>
      <c r="K824" s="2">
        <v>150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/>
      <c r="S824"/>
    </row>
    <row r="825" spans="1:19" x14ac:dyDescent="0.3">
      <c r="A825">
        <v>824</v>
      </c>
      <c r="B825" t="s">
        <v>840</v>
      </c>
      <c r="C825" t="s">
        <v>15</v>
      </c>
      <c r="D825" s="1">
        <v>296.60000000000002</v>
      </c>
      <c r="E825" s="1">
        <v>307.5</v>
      </c>
      <c r="F825" s="2">
        <v>1482</v>
      </c>
      <c r="G825" s="1">
        <f>2*PI()*Predictive_Maintenance_Data[[#This Row],[Rotational speed '[rpm']]]/60</f>
        <v>155.1946770873358</v>
      </c>
      <c r="H825" s="1">
        <v>39.9</v>
      </c>
      <c r="I825" s="1">
        <f t="shared" si="12"/>
        <v>10.899999999999977</v>
      </c>
      <c r="J825" s="1">
        <f>Predictive_Maintenance_Data[[#This Row],[Torque '[Nm']]]*Predictive_Maintenance_Data[[#This Row],[Angular velocity '[rad/s']]]/1000</f>
        <v>6.1922676157846981</v>
      </c>
      <c r="K825" s="2">
        <v>153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/>
      <c r="S825"/>
    </row>
    <row r="826" spans="1:19" x14ac:dyDescent="0.3">
      <c r="A826">
        <v>825</v>
      </c>
      <c r="B826" t="s">
        <v>841</v>
      </c>
      <c r="C826" t="s">
        <v>17</v>
      </c>
      <c r="D826" s="1">
        <v>296.60000000000002</v>
      </c>
      <c r="E826" s="1">
        <v>307.39999999999998</v>
      </c>
      <c r="F826" s="2">
        <v>1436</v>
      </c>
      <c r="G826" s="1">
        <f>2*PI()*Predictive_Maintenance_Data[[#This Row],[Rotational speed '[rpm']]]/60</f>
        <v>150.37756835183143</v>
      </c>
      <c r="H826" s="1">
        <v>42.8</v>
      </c>
      <c r="I826" s="1">
        <f t="shared" si="12"/>
        <v>10.799999999999955</v>
      </c>
      <c r="J826" s="1">
        <f>Predictive_Maintenance_Data[[#This Row],[Torque '[Nm']]]*Predictive_Maintenance_Data[[#This Row],[Angular velocity '[rad/s']]]/1000</f>
        <v>6.4361599254583846</v>
      </c>
      <c r="K826" s="2">
        <v>156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/>
      <c r="S826"/>
    </row>
    <row r="827" spans="1:19" x14ac:dyDescent="0.3">
      <c r="A827">
        <v>826</v>
      </c>
      <c r="B827" t="s">
        <v>842</v>
      </c>
      <c r="C827" t="s">
        <v>17</v>
      </c>
      <c r="D827" s="1">
        <v>296.60000000000002</v>
      </c>
      <c r="E827" s="1">
        <v>307.3</v>
      </c>
      <c r="F827" s="2">
        <v>1474</v>
      </c>
      <c r="G827" s="1">
        <f>2*PI()*Predictive_Maintenance_Data[[#This Row],[Rotational speed '[rpm']]]/60</f>
        <v>154.35691904637852</v>
      </c>
      <c r="H827" s="1">
        <v>40</v>
      </c>
      <c r="I827" s="1">
        <f t="shared" si="12"/>
        <v>10.699999999999989</v>
      </c>
      <c r="J827" s="1">
        <f>Predictive_Maintenance_Data[[#This Row],[Torque '[Nm']]]*Predictive_Maintenance_Data[[#This Row],[Angular velocity '[rad/s']]]/1000</f>
        <v>6.1742767618551406</v>
      </c>
      <c r="K827" s="2">
        <v>158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/>
      <c r="S827"/>
    </row>
    <row r="828" spans="1:19" x14ac:dyDescent="0.3">
      <c r="A828">
        <v>827</v>
      </c>
      <c r="B828" t="s">
        <v>843</v>
      </c>
      <c r="C828" t="s">
        <v>17</v>
      </c>
      <c r="D828" s="1">
        <v>296.5</v>
      </c>
      <c r="E828" s="1">
        <v>307.2</v>
      </c>
      <c r="F828" s="2">
        <v>1481</v>
      </c>
      <c r="G828" s="1">
        <f>2*PI()*Predictive_Maintenance_Data[[#This Row],[Rotational speed '[rpm']]]/60</f>
        <v>155.08995733221613</v>
      </c>
      <c r="H828" s="1">
        <v>38.200000000000003</v>
      </c>
      <c r="I828" s="1">
        <f t="shared" si="12"/>
        <v>10.699999999999989</v>
      </c>
      <c r="J828" s="1">
        <f>Predictive_Maintenance_Data[[#This Row],[Torque '[Nm']]]*Predictive_Maintenance_Data[[#This Row],[Angular velocity '[rad/s']]]/1000</f>
        <v>5.9244363700906568</v>
      </c>
      <c r="K828" s="2">
        <v>160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/>
      <c r="S828"/>
    </row>
    <row r="829" spans="1:19" x14ac:dyDescent="0.3">
      <c r="A829">
        <v>828</v>
      </c>
      <c r="B829" t="s">
        <v>844</v>
      </c>
      <c r="C829" t="s">
        <v>17</v>
      </c>
      <c r="D829" s="1">
        <v>296.5</v>
      </c>
      <c r="E829" s="1">
        <v>307.3</v>
      </c>
      <c r="F829" s="2">
        <v>1501</v>
      </c>
      <c r="G829" s="1">
        <f>2*PI()*Predictive_Maintenance_Data[[#This Row],[Rotational speed '[rpm']]]/60</f>
        <v>157.18435243460934</v>
      </c>
      <c r="H829" s="1">
        <v>42.1</v>
      </c>
      <c r="I829" s="1">
        <f t="shared" si="12"/>
        <v>10.800000000000011</v>
      </c>
      <c r="J829" s="1">
        <f>Predictive_Maintenance_Data[[#This Row],[Torque '[Nm']]]*Predictive_Maintenance_Data[[#This Row],[Angular velocity '[rad/s']]]/1000</f>
        <v>6.6174612374970527</v>
      </c>
      <c r="K829" s="2">
        <v>162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/>
      <c r="S829"/>
    </row>
    <row r="830" spans="1:19" x14ac:dyDescent="0.3">
      <c r="A830">
        <v>829</v>
      </c>
      <c r="B830" t="s">
        <v>845</v>
      </c>
      <c r="C830" t="s">
        <v>17</v>
      </c>
      <c r="D830" s="1">
        <v>296.5</v>
      </c>
      <c r="E830" s="1">
        <v>307.3</v>
      </c>
      <c r="F830" s="2">
        <v>1566</v>
      </c>
      <c r="G830" s="1">
        <f>2*PI()*Predictive_Maintenance_Data[[#This Row],[Rotational speed '[rpm']]]/60</f>
        <v>163.99113651738719</v>
      </c>
      <c r="H830" s="1">
        <v>37.200000000000003</v>
      </c>
      <c r="I830" s="1">
        <f t="shared" si="12"/>
        <v>10.800000000000011</v>
      </c>
      <c r="J830" s="1">
        <f>Predictive_Maintenance_Data[[#This Row],[Torque '[Nm']]]*Predictive_Maintenance_Data[[#This Row],[Angular velocity '[rad/s']]]/1000</f>
        <v>6.1004702784468039</v>
      </c>
      <c r="K830" s="2">
        <v>164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/>
      <c r="S830"/>
    </row>
    <row r="831" spans="1:19" x14ac:dyDescent="0.3">
      <c r="A831">
        <v>830</v>
      </c>
      <c r="B831" t="s">
        <v>846</v>
      </c>
      <c r="C831" t="s">
        <v>17</v>
      </c>
      <c r="D831" s="1">
        <v>296.5</v>
      </c>
      <c r="E831" s="1">
        <v>307.3</v>
      </c>
      <c r="F831" s="2">
        <v>1579</v>
      </c>
      <c r="G831" s="1">
        <f>2*PI()*Predictive_Maintenance_Data[[#This Row],[Rotational speed '[rpm']]]/60</f>
        <v>165.35249333394276</v>
      </c>
      <c r="H831" s="1">
        <v>34.5</v>
      </c>
      <c r="I831" s="1">
        <f t="shared" si="12"/>
        <v>10.800000000000011</v>
      </c>
      <c r="J831" s="1">
        <f>Predictive_Maintenance_Data[[#This Row],[Torque '[Nm']]]*Predictive_Maintenance_Data[[#This Row],[Angular velocity '[rad/s']]]/1000</f>
        <v>5.7046610200210255</v>
      </c>
      <c r="K831" s="2">
        <v>166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/>
      <c r="S831"/>
    </row>
    <row r="832" spans="1:19" x14ac:dyDescent="0.3">
      <c r="A832">
        <v>831</v>
      </c>
      <c r="B832" t="s">
        <v>847</v>
      </c>
      <c r="C832" t="s">
        <v>17</v>
      </c>
      <c r="D832" s="1">
        <v>296.60000000000002</v>
      </c>
      <c r="E832" s="1">
        <v>307.39999999999998</v>
      </c>
      <c r="F832" s="2">
        <v>1631</v>
      </c>
      <c r="G832" s="1">
        <f>2*PI()*Predictive_Maintenance_Data[[#This Row],[Rotational speed '[rpm']]]/60</f>
        <v>170.79792060016507</v>
      </c>
      <c r="H832" s="1">
        <v>35</v>
      </c>
      <c r="I832" s="1">
        <f t="shared" si="12"/>
        <v>10.799999999999955</v>
      </c>
      <c r="J832" s="1">
        <f>Predictive_Maintenance_Data[[#This Row],[Torque '[Nm']]]*Predictive_Maintenance_Data[[#This Row],[Angular velocity '[rad/s']]]/1000</f>
        <v>5.9779272210057774</v>
      </c>
      <c r="K832" s="2">
        <v>168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/>
      <c r="S832"/>
    </row>
    <row r="833" spans="1:19" x14ac:dyDescent="0.3">
      <c r="A833">
        <v>832</v>
      </c>
      <c r="B833" t="s">
        <v>848</v>
      </c>
      <c r="C833" t="s">
        <v>15</v>
      </c>
      <c r="D833" s="1">
        <v>296.60000000000002</v>
      </c>
      <c r="E833" s="1">
        <v>307.39999999999998</v>
      </c>
      <c r="F833" s="2">
        <v>1544</v>
      </c>
      <c r="G833" s="1">
        <f>2*PI()*Predictive_Maintenance_Data[[#This Row],[Rotational speed '[rpm']]]/60</f>
        <v>161.68730190475469</v>
      </c>
      <c r="H833" s="1">
        <v>42.3</v>
      </c>
      <c r="I833" s="1">
        <f t="shared" si="12"/>
        <v>10.799999999999955</v>
      </c>
      <c r="J833" s="1">
        <f>Predictive_Maintenance_Data[[#This Row],[Torque '[Nm']]]*Predictive_Maintenance_Data[[#This Row],[Angular velocity '[rad/s']]]/1000</f>
        <v>6.8393728705711228</v>
      </c>
      <c r="K833" s="2">
        <v>170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/>
      <c r="S833"/>
    </row>
    <row r="834" spans="1:19" x14ac:dyDescent="0.3">
      <c r="A834">
        <v>833</v>
      </c>
      <c r="B834" t="s">
        <v>849</v>
      </c>
      <c r="C834" t="s">
        <v>17</v>
      </c>
      <c r="D834" s="1">
        <v>296.60000000000002</v>
      </c>
      <c r="E834" s="1">
        <v>307.39999999999998</v>
      </c>
      <c r="F834" s="2">
        <v>1521</v>
      </c>
      <c r="G834" s="1">
        <f>2*PI()*Predictive_Maintenance_Data[[#This Row],[Rotational speed '[rpm']]]/60</f>
        <v>159.27874753700249</v>
      </c>
      <c r="H834" s="1">
        <v>38.6</v>
      </c>
      <c r="I834" s="1">
        <f t="shared" ref="I834:I897" si="13">E834-D834</f>
        <v>10.799999999999955</v>
      </c>
      <c r="J834" s="1">
        <f>Predictive_Maintenance_Data[[#This Row],[Torque '[Nm']]]*Predictive_Maintenance_Data[[#This Row],[Angular velocity '[rad/s']]]/1000</f>
        <v>6.1481596549282962</v>
      </c>
      <c r="K834" s="2">
        <v>173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/>
      <c r="S834"/>
    </row>
    <row r="835" spans="1:19" x14ac:dyDescent="0.3">
      <c r="A835">
        <v>834</v>
      </c>
      <c r="B835" t="s">
        <v>850</v>
      </c>
      <c r="C835" t="s">
        <v>17</v>
      </c>
      <c r="D835" s="1">
        <v>296.60000000000002</v>
      </c>
      <c r="E835" s="1">
        <v>307.39999999999998</v>
      </c>
      <c r="F835" s="2">
        <v>1616</v>
      </c>
      <c r="G835" s="1">
        <f>2*PI()*Predictive_Maintenance_Data[[#This Row],[Rotational speed '[rpm']]]/60</f>
        <v>169.22712427337018</v>
      </c>
      <c r="H835" s="1">
        <v>28</v>
      </c>
      <c r="I835" s="1">
        <f t="shared" si="13"/>
        <v>10.799999999999955</v>
      </c>
      <c r="J835" s="1">
        <f>Predictive_Maintenance_Data[[#This Row],[Torque '[Nm']]]*Predictive_Maintenance_Data[[#This Row],[Angular velocity '[rad/s']]]/1000</f>
        <v>4.7383594796543651</v>
      </c>
      <c r="K835" s="2">
        <v>175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/>
      <c r="S835"/>
    </row>
    <row r="836" spans="1:19" x14ac:dyDescent="0.3">
      <c r="A836">
        <v>835</v>
      </c>
      <c r="B836" t="s">
        <v>851</v>
      </c>
      <c r="C836" t="s">
        <v>27</v>
      </c>
      <c r="D836" s="1">
        <v>296.60000000000002</v>
      </c>
      <c r="E836" s="1">
        <v>307.39999999999998</v>
      </c>
      <c r="F836" s="2">
        <v>1333</v>
      </c>
      <c r="G836" s="1">
        <f>2*PI()*Predictive_Maintenance_Data[[#This Row],[Rotational speed '[rpm']]]/60</f>
        <v>139.59143357450648</v>
      </c>
      <c r="H836" s="1">
        <v>50.2</v>
      </c>
      <c r="I836" s="1">
        <f t="shared" si="13"/>
        <v>10.799999999999955</v>
      </c>
      <c r="J836" s="1">
        <f>Predictive_Maintenance_Data[[#This Row],[Torque '[Nm']]]*Predictive_Maintenance_Data[[#This Row],[Angular velocity '[rad/s']]]/1000</f>
        <v>7.0074899654402261</v>
      </c>
      <c r="K836" s="2">
        <v>177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/>
      <c r="S836"/>
    </row>
    <row r="837" spans="1:19" x14ac:dyDescent="0.3">
      <c r="A837">
        <v>836</v>
      </c>
      <c r="B837" t="s">
        <v>852</v>
      </c>
      <c r="C837" t="s">
        <v>15</v>
      </c>
      <c r="D837" s="1">
        <v>296.7</v>
      </c>
      <c r="E837" s="1">
        <v>307.39999999999998</v>
      </c>
      <c r="F837" s="2">
        <v>1533</v>
      </c>
      <c r="G837" s="1">
        <f>2*PI()*Predictive_Maintenance_Data[[#This Row],[Rotational speed '[rpm']]]/60</f>
        <v>160.53538459843841</v>
      </c>
      <c r="H837" s="1">
        <v>32.5</v>
      </c>
      <c r="I837" s="1">
        <f t="shared" si="13"/>
        <v>10.699999999999989</v>
      </c>
      <c r="J837" s="1">
        <f>Predictive_Maintenance_Data[[#This Row],[Torque '[Nm']]]*Predictive_Maintenance_Data[[#This Row],[Angular velocity '[rad/s']]]/1000</f>
        <v>5.217399999449249</v>
      </c>
      <c r="K837" s="2">
        <v>182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/>
      <c r="S837"/>
    </row>
    <row r="838" spans="1:19" x14ac:dyDescent="0.3">
      <c r="A838">
        <v>837</v>
      </c>
      <c r="B838" t="s">
        <v>853</v>
      </c>
      <c r="C838" t="s">
        <v>17</v>
      </c>
      <c r="D838" s="1">
        <v>296.60000000000002</v>
      </c>
      <c r="E838" s="1">
        <v>307.39999999999998</v>
      </c>
      <c r="F838" s="2">
        <v>1368</v>
      </c>
      <c r="G838" s="1">
        <f>2*PI()*Predictive_Maintenance_Data[[#This Row],[Rotational speed '[rpm']]]/60</f>
        <v>143.25662500369455</v>
      </c>
      <c r="H838" s="1">
        <v>45.1</v>
      </c>
      <c r="I838" s="1">
        <f t="shared" si="13"/>
        <v>10.799999999999955</v>
      </c>
      <c r="J838" s="1">
        <f>Predictive_Maintenance_Data[[#This Row],[Torque '[Nm']]]*Predictive_Maintenance_Data[[#This Row],[Angular velocity '[rad/s']]]/1000</f>
        <v>6.4608737876666247</v>
      </c>
      <c r="K838" s="2">
        <v>185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/>
      <c r="S838"/>
    </row>
    <row r="839" spans="1:19" x14ac:dyDescent="0.3">
      <c r="A839">
        <v>838</v>
      </c>
      <c r="B839" t="s">
        <v>854</v>
      </c>
      <c r="C839" t="s">
        <v>17</v>
      </c>
      <c r="D839" s="1">
        <v>296.60000000000002</v>
      </c>
      <c r="E839" s="1">
        <v>307.39999999999998</v>
      </c>
      <c r="F839" s="2">
        <v>1465</v>
      </c>
      <c r="G839" s="1">
        <f>2*PI()*Predictive_Maintenance_Data[[#This Row],[Rotational speed '[rpm']]]/60</f>
        <v>153.41444125030156</v>
      </c>
      <c r="H839" s="1">
        <v>47.8</v>
      </c>
      <c r="I839" s="1">
        <f t="shared" si="13"/>
        <v>10.799999999999955</v>
      </c>
      <c r="J839" s="1">
        <f>Predictive_Maintenance_Data[[#This Row],[Torque '[Nm']]]*Predictive_Maintenance_Data[[#This Row],[Angular velocity '[rad/s']]]/1000</f>
        <v>7.3332102917644146</v>
      </c>
      <c r="K839" s="2">
        <v>187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/>
      <c r="S839"/>
    </row>
    <row r="840" spans="1:19" x14ac:dyDescent="0.3">
      <c r="A840">
        <v>839</v>
      </c>
      <c r="B840" t="s">
        <v>855</v>
      </c>
      <c r="C840" t="s">
        <v>27</v>
      </c>
      <c r="D840" s="1">
        <v>296.60000000000002</v>
      </c>
      <c r="E840" s="1">
        <v>307.39999999999998</v>
      </c>
      <c r="F840" s="2">
        <v>1406</v>
      </c>
      <c r="G840" s="1">
        <f>2*PI()*Predictive_Maintenance_Data[[#This Row],[Rotational speed '[rpm']]]/60</f>
        <v>147.23597569824162</v>
      </c>
      <c r="H840" s="1">
        <v>41.5</v>
      </c>
      <c r="I840" s="1">
        <f t="shared" si="13"/>
        <v>10.799999999999955</v>
      </c>
      <c r="J840" s="1">
        <f>Predictive_Maintenance_Data[[#This Row],[Torque '[Nm']]]*Predictive_Maintenance_Data[[#This Row],[Angular velocity '[rad/s']]]/1000</f>
        <v>6.1102929914770279</v>
      </c>
      <c r="K840" s="2">
        <v>189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/>
      <c r="S840"/>
    </row>
    <row r="841" spans="1:19" x14ac:dyDescent="0.3">
      <c r="A841">
        <v>840</v>
      </c>
      <c r="B841" t="s">
        <v>856</v>
      </c>
      <c r="C841" t="s">
        <v>15</v>
      </c>
      <c r="D841" s="1">
        <v>296.5</v>
      </c>
      <c r="E841" s="1">
        <v>307.39999999999998</v>
      </c>
      <c r="F841" s="2">
        <v>1565</v>
      </c>
      <c r="G841" s="1">
        <f>2*PI()*Predictive_Maintenance_Data[[#This Row],[Rotational speed '[rpm']]]/60</f>
        <v>163.88641676226752</v>
      </c>
      <c r="H841" s="1">
        <v>43.5</v>
      </c>
      <c r="I841" s="1">
        <f t="shared" si="13"/>
        <v>10.899999999999977</v>
      </c>
      <c r="J841" s="1">
        <f>Predictive_Maintenance_Data[[#This Row],[Torque '[Nm']]]*Predictive_Maintenance_Data[[#This Row],[Angular velocity '[rad/s']]]/1000</f>
        <v>7.1290591291586374</v>
      </c>
      <c r="K841" s="2">
        <v>194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/>
      <c r="S841"/>
    </row>
    <row r="842" spans="1:19" x14ac:dyDescent="0.3">
      <c r="A842">
        <v>841</v>
      </c>
      <c r="B842" t="s">
        <v>857</v>
      </c>
      <c r="C842" t="s">
        <v>17</v>
      </c>
      <c r="D842" s="1">
        <v>296.60000000000002</v>
      </c>
      <c r="E842" s="1">
        <v>307.5</v>
      </c>
      <c r="F842" s="2">
        <v>1582</v>
      </c>
      <c r="G842" s="1">
        <f>2*PI()*Predictive_Maintenance_Data[[#This Row],[Rotational speed '[rpm']]]/60</f>
        <v>165.66665259930176</v>
      </c>
      <c r="H842" s="1">
        <v>37.9</v>
      </c>
      <c r="I842" s="1">
        <f t="shared" si="13"/>
        <v>10.899999999999977</v>
      </c>
      <c r="J842" s="1">
        <f>Predictive_Maintenance_Data[[#This Row],[Torque '[Nm']]]*Predictive_Maintenance_Data[[#This Row],[Angular velocity '[rad/s']]]/1000</f>
        <v>6.2787661335135363</v>
      </c>
      <c r="K842" s="2">
        <v>197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/>
      <c r="S842"/>
    </row>
    <row r="843" spans="1:19" x14ac:dyDescent="0.3">
      <c r="A843">
        <v>842</v>
      </c>
      <c r="B843" t="s">
        <v>858</v>
      </c>
      <c r="C843" t="s">
        <v>17</v>
      </c>
      <c r="D843" s="1">
        <v>296.60000000000002</v>
      </c>
      <c r="E843" s="1">
        <v>307.5</v>
      </c>
      <c r="F843" s="2">
        <v>1439</v>
      </c>
      <c r="G843" s="1">
        <f>2*PI()*Predictive_Maintenance_Data[[#This Row],[Rotational speed '[rpm']]]/60</f>
        <v>150.69172761719039</v>
      </c>
      <c r="H843" s="1">
        <v>45.5</v>
      </c>
      <c r="I843" s="1">
        <f t="shared" si="13"/>
        <v>10.899999999999977</v>
      </c>
      <c r="J843" s="1">
        <f>Predictive_Maintenance_Data[[#This Row],[Torque '[Nm']]]*Predictive_Maintenance_Data[[#This Row],[Angular velocity '[rad/s']]]/1000</f>
        <v>6.8564736065821625</v>
      </c>
      <c r="K843" s="2">
        <v>199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/>
      <c r="S843"/>
    </row>
    <row r="844" spans="1:19" x14ac:dyDescent="0.3">
      <c r="A844">
        <v>843</v>
      </c>
      <c r="B844" t="s">
        <v>859</v>
      </c>
      <c r="C844" t="s">
        <v>15</v>
      </c>
      <c r="D844" s="1">
        <v>296.60000000000002</v>
      </c>
      <c r="E844" s="1">
        <v>307.5</v>
      </c>
      <c r="F844" s="2">
        <v>1566</v>
      </c>
      <c r="G844" s="1">
        <f>2*PI()*Predictive_Maintenance_Data[[#This Row],[Rotational speed '[rpm']]]/60</f>
        <v>163.99113651738719</v>
      </c>
      <c r="H844" s="1">
        <v>35</v>
      </c>
      <c r="I844" s="1">
        <f t="shared" si="13"/>
        <v>10.899999999999977</v>
      </c>
      <c r="J844" s="1">
        <f>Predictive_Maintenance_Data[[#This Row],[Torque '[Nm']]]*Predictive_Maintenance_Data[[#This Row],[Angular velocity '[rad/s']]]/1000</f>
        <v>5.7396897781085521</v>
      </c>
      <c r="K844" s="2">
        <v>201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/>
      <c r="S844"/>
    </row>
    <row r="845" spans="1:19" x14ac:dyDescent="0.3">
      <c r="A845">
        <v>844</v>
      </c>
      <c r="B845" t="s">
        <v>860</v>
      </c>
      <c r="C845" t="s">
        <v>17</v>
      </c>
      <c r="D845" s="1">
        <v>296.60000000000002</v>
      </c>
      <c r="E845" s="1">
        <v>307.5</v>
      </c>
      <c r="F845" s="2">
        <v>1485</v>
      </c>
      <c r="G845" s="1">
        <f>2*PI()*Predictive_Maintenance_Data[[#This Row],[Rotational speed '[rpm']]]/60</f>
        <v>155.50883635269477</v>
      </c>
      <c r="H845" s="1">
        <v>42.7</v>
      </c>
      <c r="I845" s="1">
        <f t="shared" si="13"/>
        <v>10.899999999999977</v>
      </c>
      <c r="J845" s="1">
        <f>Predictive_Maintenance_Data[[#This Row],[Torque '[Nm']]]*Predictive_Maintenance_Data[[#This Row],[Angular velocity '[rad/s']]]/1000</f>
        <v>6.640227312260067</v>
      </c>
      <c r="K845" s="2">
        <v>204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/>
      <c r="S845"/>
    </row>
    <row r="846" spans="1:19" x14ac:dyDescent="0.3">
      <c r="A846">
        <v>845</v>
      </c>
      <c r="B846" t="s">
        <v>861</v>
      </c>
      <c r="C846" t="s">
        <v>17</v>
      </c>
      <c r="D846" s="1">
        <v>296.5</v>
      </c>
      <c r="E846" s="1">
        <v>307.5</v>
      </c>
      <c r="F846" s="2">
        <v>1566</v>
      </c>
      <c r="G846" s="1">
        <f>2*PI()*Predictive_Maintenance_Data[[#This Row],[Rotational speed '[rpm']]]/60</f>
        <v>163.99113651738719</v>
      </c>
      <c r="H846" s="1">
        <v>35.1</v>
      </c>
      <c r="I846" s="1">
        <f t="shared" si="13"/>
        <v>11</v>
      </c>
      <c r="J846" s="1">
        <f>Predictive_Maintenance_Data[[#This Row],[Torque '[Nm']]]*Predictive_Maintenance_Data[[#This Row],[Angular velocity '[rad/s']]]/1000</f>
        <v>5.7560888917602906</v>
      </c>
      <c r="K846" s="2">
        <v>206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/>
      <c r="S846"/>
    </row>
    <row r="847" spans="1:19" x14ac:dyDescent="0.3">
      <c r="A847">
        <v>846</v>
      </c>
      <c r="B847" t="s">
        <v>862</v>
      </c>
      <c r="C847" t="s">
        <v>17</v>
      </c>
      <c r="D847" s="1">
        <v>296.3</v>
      </c>
      <c r="E847" s="1">
        <v>307.3</v>
      </c>
      <c r="F847" s="2">
        <v>1439</v>
      </c>
      <c r="G847" s="1">
        <f>2*PI()*Predictive_Maintenance_Data[[#This Row],[Rotational speed '[rpm']]]/60</f>
        <v>150.69172761719039</v>
      </c>
      <c r="H847" s="1">
        <v>41.5</v>
      </c>
      <c r="I847" s="1">
        <f t="shared" si="13"/>
        <v>11</v>
      </c>
      <c r="J847" s="1">
        <f>Predictive_Maintenance_Data[[#This Row],[Torque '[Nm']]]*Predictive_Maintenance_Data[[#This Row],[Angular velocity '[rad/s']]]/1000</f>
        <v>6.2537066961134018</v>
      </c>
      <c r="K847" s="2">
        <v>208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/>
      <c r="S847"/>
    </row>
    <row r="848" spans="1:19" x14ac:dyDescent="0.3">
      <c r="A848">
        <v>847</v>
      </c>
      <c r="B848" t="s">
        <v>863</v>
      </c>
      <c r="C848" t="s">
        <v>15</v>
      </c>
      <c r="D848" s="1">
        <v>296.39999999999998</v>
      </c>
      <c r="E848" s="1">
        <v>307.39999999999998</v>
      </c>
      <c r="F848" s="2">
        <v>1416</v>
      </c>
      <c r="G848" s="1">
        <f>2*PI()*Predictive_Maintenance_Data[[#This Row],[Rotational speed '[rpm']]]/60</f>
        <v>148.28317324943825</v>
      </c>
      <c r="H848" s="1">
        <v>50</v>
      </c>
      <c r="I848" s="1">
        <f t="shared" si="13"/>
        <v>11</v>
      </c>
      <c r="J848" s="1">
        <f>Predictive_Maintenance_Data[[#This Row],[Torque '[Nm']]]*Predictive_Maintenance_Data[[#This Row],[Angular velocity '[rad/s']]]/1000</f>
        <v>7.4141586624719125</v>
      </c>
      <c r="K848" s="2">
        <v>210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/>
      <c r="S848"/>
    </row>
    <row r="849" spans="1:19" x14ac:dyDescent="0.3">
      <c r="A849">
        <v>848</v>
      </c>
      <c r="B849" t="s">
        <v>864</v>
      </c>
      <c r="C849" t="s">
        <v>17</v>
      </c>
      <c r="D849" s="1">
        <v>296.39999999999998</v>
      </c>
      <c r="E849" s="1">
        <v>307.39999999999998</v>
      </c>
      <c r="F849" s="2">
        <v>2833</v>
      </c>
      <c r="G849" s="1">
        <f>2*PI()*Predictive_Maintenance_Data[[#This Row],[Rotational speed '[rpm']]]/60</f>
        <v>296.67106625399612</v>
      </c>
      <c r="H849" s="1">
        <v>5.6</v>
      </c>
      <c r="I849" s="1">
        <f t="shared" si="13"/>
        <v>11</v>
      </c>
      <c r="J849" s="1">
        <f>Predictive_Maintenance_Data[[#This Row],[Torque '[Nm']]]*Predictive_Maintenance_Data[[#This Row],[Angular velocity '[rad/s']]]/1000</f>
        <v>1.6613579710223783</v>
      </c>
      <c r="K849" s="2">
        <v>213</v>
      </c>
      <c r="L849" s="2">
        <v>1</v>
      </c>
      <c r="M849" s="2">
        <v>0</v>
      </c>
      <c r="N849" s="2">
        <v>0</v>
      </c>
      <c r="O849" s="2">
        <v>1</v>
      </c>
      <c r="P849" s="2">
        <v>0</v>
      </c>
      <c r="Q849" s="2">
        <v>0</v>
      </c>
      <c r="R849"/>
      <c r="S849"/>
    </row>
    <row r="850" spans="1:19" x14ac:dyDescent="0.3">
      <c r="A850">
        <v>849</v>
      </c>
      <c r="B850" t="s">
        <v>865</v>
      </c>
      <c r="C850" t="s">
        <v>17</v>
      </c>
      <c r="D850" s="1">
        <v>296.3</v>
      </c>
      <c r="E850" s="1">
        <v>307.39999999999998</v>
      </c>
      <c r="F850" s="2">
        <v>1465</v>
      </c>
      <c r="G850" s="1">
        <f>2*PI()*Predictive_Maintenance_Data[[#This Row],[Rotational speed '[rpm']]]/60</f>
        <v>153.41444125030156</v>
      </c>
      <c r="H850" s="1">
        <v>47.1</v>
      </c>
      <c r="I850" s="1">
        <f t="shared" si="13"/>
        <v>11.099999999999966</v>
      </c>
      <c r="J850" s="1">
        <f>Predictive_Maintenance_Data[[#This Row],[Torque '[Nm']]]*Predictive_Maintenance_Data[[#This Row],[Angular velocity '[rad/s']]]/1000</f>
        <v>7.2258201828892039</v>
      </c>
      <c r="K850" s="2">
        <v>215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/>
      <c r="S850"/>
    </row>
    <row r="851" spans="1:19" x14ac:dyDescent="0.3">
      <c r="A851">
        <v>850</v>
      </c>
      <c r="B851" t="s">
        <v>866</v>
      </c>
      <c r="C851" t="s">
        <v>27</v>
      </c>
      <c r="D851" s="1">
        <v>296.39999999999998</v>
      </c>
      <c r="E851" s="1">
        <v>307.39999999999998</v>
      </c>
      <c r="F851" s="2">
        <v>1586</v>
      </c>
      <c r="G851" s="1">
        <f>2*PI()*Predictive_Maintenance_Data[[#This Row],[Rotational speed '[rpm']]]/60</f>
        <v>166.0855316197804</v>
      </c>
      <c r="H851" s="1">
        <v>35.5</v>
      </c>
      <c r="I851" s="1">
        <f t="shared" si="13"/>
        <v>11</v>
      </c>
      <c r="J851" s="1">
        <f>Predictive_Maintenance_Data[[#This Row],[Torque '[Nm']]]*Predictive_Maintenance_Data[[#This Row],[Angular velocity '[rad/s']]]/1000</f>
        <v>5.8960363725022047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/>
      <c r="S851"/>
    </row>
    <row r="852" spans="1:19" x14ac:dyDescent="0.3">
      <c r="A852">
        <v>851</v>
      </c>
      <c r="B852" t="s">
        <v>867</v>
      </c>
      <c r="C852" t="s">
        <v>17</v>
      </c>
      <c r="D852" s="1">
        <v>296.3</v>
      </c>
      <c r="E852" s="1">
        <v>307.3</v>
      </c>
      <c r="F852" s="2">
        <v>1567</v>
      </c>
      <c r="G852" s="1">
        <f>2*PI()*Predictive_Maintenance_Data[[#This Row],[Rotational speed '[rpm']]]/60</f>
        <v>164.09585627250686</v>
      </c>
      <c r="H852" s="1">
        <v>31.4</v>
      </c>
      <c r="I852" s="1">
        <f t="shared" si="13"/>
        <v>11</v>
      </c>
      <c r="J852" s="1">
        <f>Predictive_Maintenance_Data[[#This Row],[Torque '[Nm']]]*Predictive_Maintenance_Data[[#This Row],[Angular velocity '[rad/s']]]/1000</f>
        <v>5.1526098869567152</v>
      </c>
      <c r="K852" s="2">
        <v>5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/>
      <c r="S852"/>
    </row>
    <row r="853" spans="1:19" x14ac:dyDescent="0.3">
      <c r="A853">
        <v>852</v>
      </c>
      <c r="B853" t="s">
        <v>868</v>
      </c>
      <c r="C853" t="s">
        <v>15</v>
      </c>
      <c r="D853" s="1">
        <v>296.2</v>
      </c>
      <c r="E853" s="1">
        <v>307.2</v>
      </c>
      <c r="F853" s="2">
        <v>1389</v>
      </c>
      <c r="G853" s="1">
        <f>2*PI()*Predictive_Maintenance_Data[[#This Row],[Rotational speed '[rpm']]]/60</f>
        <v>145.45573986120741</v>
      </c>
      <c r="H853" s="1">
        <v>48.6</v>
      </c>
      <c r="I853" s="1">
        <f t="shared" si="13"/>
        <v>11</v>
      </c>
      <c r="J853" s="1">
        <f>Predictive_Maintenance_Data[[#This Row],[Torque '[Nm']]]*Predictive_Maintenance_Data[[#This Row],[Angular velocity '[rad/s']]]/1000</f>
        <v>7.0691489572546802</v>
      </c>
      <c r="K853" s="2">
        <v>7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/>
      <c r="S853"/>
    </row>
    <row r="854" spans="1:19" x14ac:dyDescent="0.3">
      <c r="A854">
        <v>853</v>
      </c>
      <c r="B854" t="s">
        <v>869</v>
      </c>
      <c r="C854" t="s">
        <v>15</v>
      </c>
      <c r="D854" s="1">
        <v>296.3</v>
      </c>
      <c r="E854" s="1">
        <v>307.3</v>
      </c>
      <c r="F854" s="2">
        <v>1368</v>
      </c>
      <c r="G854" s="1">
        <f>2*PI()*Predictive_Maintenance_Data[[#This Row],[Rotational speed '[rpm']]]/60</f>
        <v>143.25662500369455</v>
      </c>
      <c r="H854" s="1">
        <v>49.5</v>
      </c>
      <c r="I854" s="1">
        <f t="shared" si="13"/>
        <v>11</v>
      </c>
      <c r="J854" s="1">
        <f>Predictive_Maintenance_Data[[#This Row],[Torque '[Nm']]]*Predictive_Maintenance_Data[[#This Row],[Angular velocity '[rad/s']]]/1000</f>
        <v>7.0912029376828807</v>
      </c>
      <c r="K854" s="2">
        <v>10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/>
      <c r="S854"/>
    </row>
    <row r="855" spans="1:19" x14ac:dyDescent="0.3">
      <c r="A855">
        <v>854</v>
      </c>
      <c r="B855" t="s">
        <v>870</v>
      </c>
      <c r="C855" t="s">
        <v>17</v>
      </c>
      <c r="D855" s="1">
        <v>296.3</v>
      </c>
      <c r="E855" s="1">
        <v>307.3</v>
      </c>
      <c r="F855" s="2">
        <v>1444</v>
      </c>
      <c r="G855" s="1">
        <f>2*PI()*Predictive_Maintenance_Data[[#This Row],[Rotational speed '[rpm']]]/60</f>
        <v>151.21532639278868</v>
      </c>
      <c r="H855" s="1">
        <v>49</v>
      </c>
      <c r="I855" s="1">
        <f t="shared" si="13"/>
        <v>11</v>
      </c>
      <c r="J855" s="1">
        <f>Predictive_Maintenance_Data[[#This Row],[Torque '[Nm']]]*Predictive_Maintenance_Data[[#This Row],[Angular velocity '[rad/s']]]/1000</f>
        <v>7.4095509932466461</v>
      </c>
      <c r="K855" s="2">
        <v>13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/>
      <c r="S855"/>
    </row>
    <row r="856" spans="1:19" x14ac:dyDescent="0.3">
      <c r="A856">
        <v>855</v>
      </c>
      <c r="B856" t="s">
        <v>871</v>
      </c>
      <c r="C856" t="s">
        <v>15</v>
      </c>
      <c r="D856" s="1">
        <v>296.3</v>
      </c>
      <c r="E856" s="1">
        <v>307.3</v>
      </c>
      <c r="F856" s="2">
        <v>1498</v>
      </c>
      <c r="G856" s="1">
        <f>2*PI()*Predictive_Maintenance_Data[[#This Row],[Rotational speed '[rpm']]]/60</f>
        <v>156.87019316925034</v>
      </c>
      <c r="H856" s="1">
        <v>41.6</v>
      </c>
      <c r="I856" s="1">
        <f t="shared" si="13"/>
        <v>11</v>
      </c>
      <c r="J856" s="1">
        <f>Predictive_Maintenance_Data[[#This Row],[Torque '[Nm']]]*Predictive_Maintenance_Data[[#This Row],[Angular velocity '[rad/s']]]/1000</f>
        <v>6.5258000358408141</v>
      </c>
      <c r="K856" s="2">
        <v>15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/>
      <c r="S856"/>
    </row>
    <row r="857" spans="1:19" x14ac:dyDescent="0.3">
      <c r="A857">
        <v>856</v>
      </c>
      <c r="B857" t="s">
        <v>872</v>
      </c>
      <c r="C857" t="s">
        <v>17</v>
      </c>
      <c r="D857" s="1">
        <v>296.10000000000002</v>
      </c>
      <c r="E857" s="1">
        <v>307.2</v>
      </c>
      <c r="F857" s="2">
        <v>1615</v>
      </c>
      <c r="G857" s="1">
        <f>2*PI()*Predictive_Maintenance_Data[[#This Row],[Rotational speed '[rpm']]]/60</f>
        <v>169.12240451825053</v>
      </c>
      <c r="H857" s="1">
        <v>30.8</v>
      </c>
      <c r="I857" s="1">
        <f t="shared" si="13"/>
        <v>11.099999999999966</v>
      </c>
      <c r="J857" s="1">
        <f>Predictive_Maintenance_Data[[#This Row],[Torque '[Nm']]]*Predictive_Maintenance_Data[[#This Row],[Angular velocity '[rad/s']]]/1000</f>
        <v>5.2089700591621169</v>
      </c>
      <c r="K857" s="2">
        <v>18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/>
      <c r="S857"/>
    </row>
    <row r="858" spans="1:19" x14ac:dyDescent="0.3">
      <c r="A858">
        <v>857</v>
      </c>
      <c r="B858" t="s">
        <v>873</v>
      </c>
      <c r="C858" t="s">
        <v>17</v>
      </c>
      <c r="D858" s="1">
        <v>296.10000000000002</v>
      </c>
      <c r="E858" s="1">
        <v>307.10000000000002</v>
      </c>
      <c r="F858" s="2">
        <v>1898</v>
      </c>
      <c r="G858" s="1">
        <f>2*PI()*Predictive_Maintenance_Data[[#This Row],[Rotational speed '[rpm']]]/60</f>
        <v>198.75809521711423</v>
      </c>
      <c r="H858" s="1">
        <v>22.7</v>
      </c>
      <c r="I858" s="1">
        <f t="shared" si="13"/>
        <v>11</v>
      </c>
      <c r="J858" s="1">
        <f>Predictive_Maintenance_Data[[#This Row],[Torque '[Nm']]]*Predictive_Maintenance_Data[[#This Row],[Angular velocity '[rad/s']]]/1000</f>
        <v>4.511808761428493</v>
      </c>
      <c r="K858" s="2">
        <v>20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/>
      <c r="S858"/>
    </row>
    <row r="859" spans="1:19" x14ac:dyDescent="0.3">
      <c r="A859">
        <v>858</v>
      </c>
      <c r="B859" t="s">
        <v>874</v>
      </c>
      <c r="C859" t="s">
        <v>15</v>
      </c>
      <c r="D859" s="1">
        <v>296.10000000000002</v>
      </c>
      <c r="E859" s="1">
        <v>307.10000000000002</v>
      </c>
      <c r="F859" s="2">
        <v>1350</v>
      </c>
      <c r="G859" s="1">
        <f>2*PI()*Predictive_Maintenance_Data[[#This Row],[Rotational speed '[rpm']]]/60</f>
        <v>141.37166941154069</v>
      </c>
      <c r="H859" s="1">
        <v>53.3</v>
      </c>
      <c r="I859" s="1">
        <f t="shared" si="13"/>
        <v>11</v>
      </c>
      <c r="J859" s="1">
        <f>Predictive_Maintenance_Data[[#This Row],[Torque '[Nm']]]*Predictive_Maintenance_Data[[#This Row],[Angular velocity '[rad/s']]]/1000</f>
        <v>7.5351099796351182</v>
      </c>
      <c r="K859" s="2">
        <v>22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/>
      <c r="S859"/>
    </row>
    <row r="860" spans="1:19" x14ac:dyDescent="0.3">
      <c r="A860">
        <v>859</v>
      </c>
      <c r="B860" t="s">
        <v>875</v>
      </c>
      <c r="C860" t="s">
        <v>15</v>
      </c>
      <c r="D860" s="1">
        <v>296.2</v>
      </c>
      <c r="E860" s="1">
        <v>307</v>
      </c>
      <c r="F860" s="2">
        <v>1516</v>
      </c>
      <c r="G860" s="1">
        <f>2*PI()*Predictive_Maintenance_Data[[#This Row],[Rotational speed '[rpm']]]/60</f>
        <v>158.7551487614042</v>
      </c>
      <c r="H860" s="1">
        <v>37.6</v>
      </c>
      <c r="I860" s="1">
        <f t="shared" si="13"/>
        <v>10.800000000000011</v>
      </c>
      <c r="J860" s="1">
        <f>Predictive_Maintenance_Data[[#This Row],[Torque '[Nm']]]*Predictive_Maintenance_Data[[#This Row],[Angular velocity '[rad/s']]]/1000</f>
        <v>5.9691935934287983</v>
      </c>
      <c r="K860" s="2">
        <v>25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/>
      <c r="S860"/>
    </row>
    <row r="861" spans="1:19" x14ac:dyDescent="0.3">
      <c r="A861">
        <v>860</v>
      </c>
      <c r="B861" t="s">
        <v>876</v>
      </c>
      <c r="C861" t="s">
        <v>27</v>
      </c>
      <c r="D861" s="1">
        <v>296.2</v>
      </c>
      <c r="E861" s="1">
        <v>307</v>
      </c>
      <c r="F861" s="2">
        <v>1542</v>
      </c>
      <c r="G861" s="1">
        <f>2*PI()*Predictive_Maintenance_Data[[#This Row],[Rotational speed '[rpm']]]/60</f>
        <v>161.47786239451537</v>
      </c>
      <c r="H861" s="1">
        <v>40.6</v>
      </c>
      <c r="I861" s="1">
        <f t="shared" si="13"/>
        <v>10.800000000000011</v>
      </c>
      <c r="J861" s="1">
        <f>Predictive_Maintenance_Data[[#This Row],[Torque '[Nm']]]*Predictive_Maintenance_Data[[#This Row],[Angular velocity '[rad/s']]]/1000</f>
        <v>6.556001213217324</v>
      </c>
      <c r="K861" s="2">
        <v>28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/>
      <c r="S861"/>
    </row>
    <row r="862" spans="1:19" x14ac:dyDescent="0.3">
      <c r="A862">
        <v>861</v>
      </c>
      <c r="B862" t="s">
        <v>877</v>
      </c>
      <c r="C862" t="s">
        <v>27</v>
      </c>
      <c r="D862" s="1">
        <v>296.10000000000002</v>
      </c>
      <c r="E862" s="1">
        <v>306.89999999999998</v>
      </c>
      <c r="F862" s="2">
        <v>1541</v>
      </c>
      <c r="G862" s="1">
        <f>2*PI()*Predictive_Maintenance_Data[[#This Row],[Rotational speed '[rpm']]]/60</f>
        <v>161.3731426393957</v>
      </c>
      <c r="H862" s="1">
        <v>32.6</v>
      </c>
      <c r="I862" s="1">
        <f t="shared" si="13"/>
        <v>10.799999999999955</v>
      </c>
      <c r="J862" s="1">
        <f>Predictive_Maintenance_Data[[#This Row],[Torque '[Nm']]]*Predictive_Maintenance_Data[[#This Row],[Angular velocity '[rad/s']]]/1000</f>
        <v>5.2607644500443005</v>
      </c>
      <c r="K862" s="2">
        <v>33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/>
      <c r="S862"/>
    </row>
    <row r="863" spans="1:19" x14ac:dyDescent="0.3">
      <c r="A863">
        <v>862</v>
      </c>
      <c r="B863" t="s">
        <v>878</v>
      </c>
      <c r="C863" t="s">
        <v>15</v>
      </c>
      <c r="D863" s="1">
        <v>296.10000000000002</v>
      </c>
      <c r="E863" s="1">
        <v>306.89999999999998</v>
      </c>
      <c r="F863" s="2">
        <v>1951</v>
      </c>
      <c r="G863" s="1">
        <f>2*PI()*Predictive_Maintenance_Data[[#This Row],[Rotational speed '[rpm']]]/60</f>
        <v>204.30824223845622</v>
      </c>
      <c r="H863" s="1">
        <v>23.3</v>
      </c>
      <c r="I863" s="1">
        <f t="shared" si="13"/>
        <v>10.799999999999955</v>
      </c>
      <c r="J863" s="1">
        <f>Predictive_Maintenance_Data[[#This Row],[Torque '[Nm']]]*Predictive_Maintenance_Data[[#This Row],[Angular velocity '[rad/s']]]/1000</f>
        <v>4.7603820441560298</v>
      </c>
      <c r="K863" s="2">
        <v>38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/>
      <c r="S863"/>
    </row>
    <row r="864" spans="1:19" x14ac:dyDescent="0.3">
      <c r="A864">
        <v>863</v>
      </c>
      <c r="B864" t="s">
        <v>879</v>
      </c>
      <c r="C864" t="s">
        <v>27</v>
      </c>
      <c r="D864" s="1">
        <v>296.10000000000002</v>
      </c>
      <c r="E864" s="1">
        <v>306.8</v>
      </c>
      <c r="F864" s="2">
        <v>1645</v>
      </c>
      <c r="G864" s="1">
        <f>2*PI()*Predictive_Maintenance_Data[[#This Row],[Rotational speed '[rpm']]]/60</f>
        <v>172.26399717184032</v>
      </c>
      <c r="H864" s="1">
        <v>31</v>
      </c>
      <c r="I864" s="1">
        <f t="shared" si="13"/>
        <v>10.699999999999989</v>
      </c>
      <c r="J864" s="1">
        <f>Predictive_Maintenance_Data[[#This Row],[Torque '[Nm']]]*Predictive_Maintenance_Data[[#This Row],[Angular velocity '[rad/s']]]/1000</f>
        <v>5.34018391232705</v>
      </c>
      <c r="K864" s="2">
        <v>41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/>
      <c r="S864"/>
    </row>
    <row r="865" spans="1:19" x14ac:dyDescent="0.3">
      <c r="A865">
        <v>864</v>
      </c>
      <c r="B865" t="s">
        <v>880</v>
      </c>
      <c r="C865" t="s">
        <v>17</v>
      </c>
      <c r="D865" s="1">
        <v>296</v>
      </c>
      <c r="E865" s="1">
        <v>306.7</v>
      </c>
      <c r="F865" s="2">
        <v>1416</v>
      </c>
      <c r="G865" s="1">
        <f>2*PI()*Predictive_Maintenance_Data[[#This Row],[Rotational speed '[rpm']]]/60</f>
        <v>148.28317324943825</v>
      </c>
      <c r="H865" s="1">
        <v>44.2</v>
      </c>
      <c r="I865" s="1">
        <f t="shared" si="13"/>
        <v>10.699999999999989</v>
      </c>
      <c r="J865" s="1">
        <f>Predictive_Maintenance_Data[[#This Row],[Torque '[Nm']]]*Predictive_Maintenance_Data[[#This Row],[Angular velocity '[rad/s']]]/1000</f>
        <v>6.5541162576251706</v>
      </c>
      <c r="K865" s="2">
        <v>46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/>
      <c r="S865"/>
    </row>
    <row r="866" spans="1:19" x14ac:dyDescent="0.3">
      <c r="A866">
        <v>865</v>
      </c>
      <c r="B866" t="s">
        <v>881</v>
      </c>
      <c r="C866" t="s">
        <v>15</v>
      </c>
      <c r="D866" s="1">
        <v>296</v>
      </c>
      <c r="E866" s="1">
        <v>306.7</v>
      </c>
      <c r="F866" s="2">
        <v>2044</v>
      </c>
      <c r="G866" s="1">
        <f>2*PI()*Predictive_Maintenance_Data[[#This Row],[Rotational speed '[rpm']]]/60</f>
        <v>214.04717946458456</v>
      </c>
      <c r="H866" s="1">
        <v>22.3</v>
      </c>
      <c r="I866" s="1">
        <f t="shared" si="13"/>
        <v>10.699999999999989</v>
      </c>
      <c r="J866" s="1">
        <f>Predictive_Maintenance_Data[[#This Row],[Torque '[Nm']]]*Predictive_Maintenance_Data[[#This Row],[Angular velocity '[rad/s']]]/1000</f>
        <v>4.7732521020602361</v>
      </c>
      <c r="K866" s="2">
        <v>48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/>
      <c r="S866"/>
    </row>
    <row r="867" spans="1:19" x14ac:dyDescent="0.3">
      <c r="A867">
        <v>866</v>
      </c>
      <c r="B867" t="s">
        <v>882</v>
      </c>
      <c r="C867" t="s">
        <v>17</v>
      </c>
      <c r="D867" s="1">
        <v>295.89999999999998</v>
      </c>
      <c r="E867" s="1">
        <v>306.60000000000002</v>
      </c>
      <c r="F867" s="2">
        <v>1414</v>
      </c>
      <c r="G867" s="1">
        <f>2*PI()*Predictive_Maintenance_Data[[#This Row],[Rotational speed '[rpm']]]/60</f>
        <v>148.0737337391989</v>
      </c>
      <c r="H867" s="1">
        <v>50.2</v>
      </c>
      <c r="I867" s="1">
        <f t="shared" si="13"/>
        <v>10.700000000000045</v>
      </c>
      <c r="J867" s="1">
        <f>Predictive_Maintenance_Data[[#This Row],[Torque '[Nm']]]*Predictive_Maintenance_Data[[#This Row],[Angular velocity '[rad/s']]]/1000</f>
        <v>7.4333014337077845</v>
      </c>
      <c r="K867" s="2">
        <v>51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/>
      <c r="S867"/>
    </row>
    <row r="868" spans="1:19" x14ac:dyDescent="0.3">
      <c r="A868">
        <v>867</v>
      </c>
      <c r="B868" t="s">
        <v>883</v>
      </c>
      <c r="C868" t="s">
        <v>17</v>
      </c>
      <c r="D868" s="1">
        <v>295.89999999999998</v>
      </c>
      <c r="E868" s="1">
        <v>306.60000000000002</v>
      </c>
      <c r="F868" s="2">
        <v>1678</v>
      </c>
      <c r="G868" s="1">
        <f>2*PI()*Predictive_Maintenance_Data[[#This Row],[Rotational speed '[rpm']]]/60</f>
        <v>175.71974909078909</v>
      </c>
      <c r="H868" s="1">
        <v>26.7</v>
      </c>
      <c r="I868" s="1">
        <f t="shared" si="13"/>
        <v>10.700000000000045</v>
      </c>
      <c r="J868" s="1">
        <f>Predictive_Maintenance_Data[[#This Row],[Torque '[Nm']]]*Predictive_Maintenance_Data[[#This Row],[Angular velocity '[rad/s']]]/1000</f>
        <v>4.6917173007240693</v>
      </c>
      <c r="K868" s="2">
        <v>53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/>
      <c r="S868"/>
    </row>
    <row r="869" spans="1:19" x14ac:dyDescent="0.3">
      <c r="A869">
        <v>868</v>
      </c>
      <c r="B869" t="s">
        <v>884</v>
      </c>
      <c r="C869" t="s">
        <v>27</v>
      </c>
      <c r="D869" s="1">
        <v>295.89999999999998</v>
      </c>
      <c r="E869" s="1">
        <v>306.5</v>
      </c>
      <c r="F869" s="2">
        <v>1594</v>
      </c>
      <c r="G869" s="1">
        <f>2*PI()*Predictive_Maintenance_Data[[#This Row],[Rotational speed '[rpm']]]/60</f>
        <v>166.92328966073768</v>
      </c>
      <c r="H869" s="1">
        <v>33.200000000000003</v>
      </c>
      <c r="I869" s="1">
        <f t="shared" si="13"/>
        <v>10.600000000000023</v>
      </c>
      <c r="J869" s="1">
        <f>Predictive_Maintenance_Data[[#This Row],[Torque '[Nm']]]*Predictive_Maintenance_Data[[#This Row],[Angular velocity '[rad/s']]]/1000</f>
        <v>5.5418532167364907</v>
      </c>
      <c r="K869" s="2">
        <v>55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/>
      <c r="S869"/>
    </row>
    <row r="870" spans="1:19" x14ac:dyDescent="0.3">
      <c r="A870">
        <v>869</v>
      </c>
      <c r="B870" t="s">
        <v>885</v>
      </c>
      <c r="C870" t="s">
        <v>15</v>
      </c>
      <c r="D870" s="1">
        <v>295.8</v>
      </c>
      <c r="E870" s="1">
        <v>306.5</v>
      </c>
      <c r="F870" s="2">
        <v>1514</v>
      </c>
      <c r="G870" s="1">
        <f>2*PI()*Predictive_Maintenance_Data[[#This Row],[Rotational speed '[rpm']]]/60</f>
        <v>158.54570925116488</v>
      </c>
      <c r="H870" s="1">
        <v>37.700000000000003</v>
      </c>
      <c r="I870" s="1">
        <f t="shared" si="13"/>
        <v>10.699999999999989</v>
      </c>
      <c r="J870" s="1">
        <f>Predictive_Maintenance_Data[[#This Row],[Torque '[Nm']]]*Predictive_Maintenance_Data[[#This Row],[Angular velocity '[rad/s']]]/1000</f>
        <v>5.9771732387689163</v>
      </c>
      <c r="K870" s="2">
        <v>60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/>
      <c r="S870"/>
    </row>
    <row r="871" spans="1:19" x14ac:dyDescent="0.3">
      <c r="A871">
        <v>870</v>
      </c>
      <c r="B871" t="s">
        <v>886</v>
      </c>
      <c r="C871" t="s">
        <v>17</v>
      </c>
      <c r="D871" s="1">
        <v>295.8</v>
      </c>
      <c r="E871" s="1">
        <v>306.5</v>
      </c>
      <c r="F871" s="2">
        <v>1358</v>
      </c>
      <c r="G871" s="1">
        <f>2*PI()*Predictive_Maintenance_Data[[#This Row],[Rotational speed '[rpm']]]/60</f>
        <v>142.20942745249798</v>
      </c>
      <c r="H871" s="1">
        <v>49.2</v>
      </c>
      <c r="I871" s="1">
        <f t="shared" si="13"/>
        <v>10.699999999999989</v>
      </c>
      <c r="J871" s="1">
        <f>Predictive_Maintenance_Data[[#This Row],[Torque '[Nm']]]*Predictive_Maintenance_Data[[#This Row],[Angular velocity '[rad/s']]]/1000</f>
        <v>6.9967038306629012</v>
      </c>
      <c r="K871" s="2">
        <v>63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/>
      <c r="S871"/>
    </row>
    <row r="872" spans="1:19" x14ac:dyDescent="0.3">
      <c r="A872">
        <v>871</v>
      </c>
      <c r="B872" t="s">
        <v>887</v>
      </c>
      <c r="C872" t="s">
        <v>17</v>
      </c>
      <c r="D872" s="1">
        <v>295.8</v>
      </c>
      <c r="E872" s="1">
        <v>306.39999999999998</v>
      </c>
      <c r="F872" s="2">
        <v>1325</v>
      </c>
      <c r="G872" s="1">
        <f>2*PI()*Predictive_Maintenance_Data[[#This Row],[Rotational speed '[rpm']]]/60</f>
        <v>138.7536755335492</v>
      </c>
      <c r="H872" s="1">
        <v>56.2</v>
      </c>
      <c r="I872" s="1">
        <f t="shared" si="13"/>
        <v>10.599999999999966</v>
      </c>
      <c r="J872" s="1">
        <f>Predictive_Maintenance_Data[[#This Row],[Torque '[Nm']]]*Predictive_Maintenance_Data[[#This Row],[Angular velocity '[rad/s']]]/1000</f>
        <v>7.7979565649854656</v>
      </c>
      <c r="K872" s="2">
        <v>65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/>
      <c r="S872"/>
    </row>
    <row r="873" spans="1:19" x14ac:dyDescent="0.3">
      <c r="A873">
        <v>872</v>
      </c>
      <c r="B873" t="s">
        <v>888</v>
      </c>
      <c r="C873" t="s">
        <v>17</v>
      </c>
      <c r="D873" s="1">
        <v>295.8</v>
      </c>
      <c r="E873" s="1">
        <v>306.39999999999998</v>
      </c>
      <c r="F873" s="2">
        <v>1339</v>
      </c>
      <c r="G873" s="1">
        <f>2*PI()*Predictive_Maintenance_Data[[#This Row],[Rotational speed '[rpm']]]/60</f>
        <v>140.21975210522444</v>
      </c>
      <c r="H873" s="1">
        <v>53.2</v>
      </c>
      <c r="I873" s="1">
        <f t="shared" si="13"/>
        <v>10.599999999999966</v>
      </c>
      <c r="J873" s="1">
        <f>Predictive_Maintenance_Data[[#This Row],[Torque '[Nm']]]*Predictive_Maintenance_Data[[#This Row],[Angular velocity '[rad/s']]]/1000</f>
        <v>7.459690811997941</v>
      </c>
      <c r="K873" s="2">
        <v>67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/>
      <c r="S873"/>
    </row>
    <row r="874" spans="1:19" x14ac:dyDescent="0.3">
      <c r="A874">
        <v>873</v>
      </c>
      <c r="B874" t="s">
        <v>889</v>
      </c>
      <c r="C874" t="s">
        <v>15</v>
      </c>
      <c r="D874" s="1">
        <v>295.8</v>
      </c>
      <c r="E874" s="1">
        <v>306.39999999999998</v>
      </c>
      <c r="F874" s="2">
        <v>1335</v>
      </c>
      <c r="G874" s="1">
        <f>2*PI()*Predictive_Maintenance_Data[[#This Row],[Rotational speed '[rpm']]]/60</f>
        <v>139.8008730847458</v>
      </c>
      <c r="H874" s="1">
        <v>51.7</v>
      </c>
      <c r="I874" s="1">
        <f t="shared" si="13"/>
        <v>10.599999999999966</v>
      </c>
      <c r="J874" s="1">
        <f>Predictive_Maintenance_Data[[#This Row],[Torque '[Nm']]]*Predictive_Maintenance_Data[[#This Row],[Angular velocity '[rad/s']]]/1000</f>
        <v>7.2277051384813582</v>
      </c>
      <c r="K874" s="2">
        <v>69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/>
      <c r="S874"/>
    </row>
    <row r="875" spans="1:19" x14ac:dyDescent="0.3">
      <c r="A875">
        <v>874</v>
      </c>
      <c r="B875" t="s">
        <v>890</v>
      </c>
      <c r="C875" t="s">
        <v>17</v>
      </c>
      <c r="D875" s="1">
        <v>295.89999999999998</v>
      </c>
      <c r="E875" s="1">
        <v>306.39999999999998</v>
      </c>
      <c r="F875" s="2">
        <v>1892</v>
      </c>
      <c r="G875" s="1">
        <f>2*PI()*Predictive_Maintenance_Data[[#This Row],[Rotational speed '[rpm']]]/60</f>
        <v>198.1297766863963</v>
      </c>
      <c r="H875" s="1">
        <v>21.7</v>
      </c>
      <c r="I875" s="1">
        <f t="shared" si="13"/>
        <v>10.5</v>
      </c>
      <c r="J875" s="1">
        <f>Predictive_Maintenance_Data[[#This Row],[Torque '[Nm']]]*Predictive_Maintenance_Data[[#This Row],[Angular velocity '[rad/s']]]/1000</f>
        <v>4.2994161540947999</v>
      </c>
      <c r="K875" s="2">
        <v>72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/>
      <c r="S875"/>
    </row>
    <row r="876" spans="1:19" x14ac:dyDescent="0.3">
      <c r="A876">
        <v>875</v>
      </c>
      <c r="B876" t="s">
        <v>891</v>
      </c>
      <c r="C876" t="s">
        <v>17</v>
      </c>
      <c r="D876" s="1">
        <v>295.89999999999998</v>
      </c>
      <c r="E876" s="1">
        <v>306.39999999999998</v>
      </c>
      <c r="F876" s="2">
        <v>1575</v>
      </c>
      <c r="G876" s="1">
        <f>2*PI()*Predictive_Maintenance_Data[[#This Row],[Rotational speed '[rpm']]]/60</f>
        <v>164.93361431346415</v>
      </c>
      <c r="H876" s="1">
        <v>28.5</v>
      </c>
      <c r="I876" s="1">
        <f t="shared" si="13"/>
        <v>10.5</v>
      </c>
      <c r="J876" s="1">
        <f>Predictive_Maintenance_Data[[#This Row],[Torque '[Nm']]]*Predictive_Maintenance_Data[[#This Row],[Angular velocity '[rad/s']]]/1000</f>
        <v>4.7006080079337282</v>
      </c>
      <c r="K876" s="2">
        <v>74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/>
      <c r="S876"/>
    </row>
    <row r="877" spans="1:19" x14ac:dyDescent="0.3">
      <c r="A877">
        <v>876</v>
      </c>
      <c r="B877" t="s">
        <v>892</v>
      </c>
      <c r="C877" t="s">
        <v>15</v>
      </c>
      <c r="D877" s="1">
        <v>295.8</v>
      </c>
      <c r="E877" s="1">
        <v>306.3</v>
      </c>
      <c r="F877" s="2">
        <v>1444</v>
      </c>
      <c r="G877" s="1">
        <f>2*PI()*Predictive_Maintenance_Data[[#This Row],[Rotational speed '[rpm']]]/60</f>
        <v>151.21532639278868</v>
      </c>
      <c r="H877" s="1">
        <v>45.5</v>
      </c>
      <c r="I877" s="1">
        <f t="shared" si="13"/>
        <v>10.5</v>
      </c>
      <c r="J877" s="1">
        <f>Predictive_Maintenance_Data[[#This Row],[Torque '[Nm']]]*Predictive_Maintenance_Data[[#This Row],[Angular velocity '[rad/s']]]/1000</f>
        <v>6.880297350871885</v>
      </c>
      <c r="K877" s="2">
        <v>76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/>
      <c r="S877"/>
    </row>
    <row r="878" spans="1:19" x14ac:dyDescent="0.3">
      <c r="A878">
        <v>877</v>
      </c>
      <c r="B878" t="s">
        <v>893</v>
      </c>
      <c r="C878" t="s">
        <v>17</v>
      </c>
      <c r="D878" s="1">
        <v>295.7</v>
      </c>
      <c r="E878" s="1">
        <v>306.3</v>
      </c>
      <c r="F878" s="2">
        <v>1915</v>
      </c>
      <c r="G878" s="1">
        <f>2*PI()*Predictive_Maintenance_Data[[#This Row],[Rotational speed '[rpm']]]/60</f>
        <v>200.53833105414844</v>
      </c>
      <c r="H878" s="1">
        <v>22.4</v>
      </c>
      <c r="I878" s="1">
        <f t="shared" si="13"/>
        <v>10.600000000000023</v>
      </c>
      <c r="J878" s="1">
        <f>Predictive_Maintenance_Data[[#This Row],[Torque '[Nm']]]*Predictive_Maintenance_Data[[#This Row],[Angular velocity '[rad/s']]]/1000</f>
        <v>4.4920586156129252</v>
      </c>
      <c r="K878" s="2">
        <v>79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/>
      <c r="S878"/>
    </row>
    <row r="879" spans="1:19" x14ac:dyDescent="0.3">
      <c r="A879">
        <v>878</v>
      </c>
      <c r="B879" t="s">
        <v>894</v>
      </c>
      <c r="C879" t="s">
        <v>15</v>
      </c>
      <c r="D879" s="1">
        <v>295.60000000000002</v>
      </c>
      <c r="E879" s="1">
        <v>306.2</v>
      </c>
      <c r="F879" s="2">
        <v>1584</v>
      </c>
      <c r="G879" s="1">
        <f>2*PI()*Predictive_Maintenance_Data[[#This Row],[Rotational speed '[rpm']]]/60</f>
        <v>165.87609210954108</v>
      </c>
      <c r="H879" s="1">
        <v>33.6</v>
      </c>
      <c r="I879" s="1">
        <f t="shared" si="13"/>
        <v>10.599999999999966</v>
      </c>
      <c r="J879" s="1">
        <f>Predictive_Maintenance_Data[[#This Row],[Torque '[Nm']]]*Predictive_Maintenance_Data[[#This Row],[Angular velocity '[rad/s']]]/1000</f>
        <v>5.5734366948805798</v>
      </c>
      <c r="K879" s="2">
        <v>81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/>
      <c r="S879"/>
    </row>
    <row r="880" spans="1:19" x14ac:dyDescent="0.3">
      <c r="A880">
        <v>879</v>
      </c>
      <c r="B880" t="s">
        <v>895</v>
      </c>
      <c r="C880" t="s">
        <v>15</v>
      </c>
      <c r="D880" s="1">
        <v>295.7</v>
      </c>
      <c r="E880" s="1">
        <v>306.3</v>
      </c>
      <c r="F880" s="2">
        <v>1685</v>
      </c>
      <c r="G880" s="1">
        <f>2*PI()*Predictive_Maintenance_Data[[#This Row],[Rotational speed '[rpm']]]/60</f>
        <v>176.45278737662673</v>
      </c>
      <c r="H880" s="1">
        <v>34.9</v>
      </c>
      <c r="I880" s="1">
        <f t="shared" si="13"/>
        <v>10.600000000000023</v>
      </c>
      <c r="J880" s="1">
        <f>Predictive_Maintenance_Data[[#This Row],[Torque '[Nm']]]*Predictive_Maintenance_Data[[#This Row],[Angular velocity '[rad/s']]]/1000</f>
        <v>6.1582022794442732</v>
      </c>
      <c r="K880" s="2">
        <v>84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/>
      <c r="S880"/>
    </row>
    <row r="881" spans="1:19" x14ac:dyDescent="0.3">
      <c r="A881">
        <v>880</v>
      </c>
      <c r="B881" t="s">
        <v>896</v>
      </c>
      <c r="C881" t="s">
        <v>17</v>
      </c>
      <c r="D881" s="1">
        <v>295.8</v>
      </c>
      <c r="E881" s="1">
        <v>306.3</v>
      </c>
      <c r="F881" s="2">
        <v>1337</v>
      </c>
      <c r="G881" s="1">
        <f>2*PI()*Predictive_Maintenance_Data[[#This Row],[Rotational speed '[rpm']]]/60</f>
        <v>140.01031259498509</v>
      </c>
      <c r="H881" s="1">
        <v>54.6</v>
      </c>
      <c r="I881" s="1">
        <f t="shared" si="13"/>
        <v>10.5</v>
      </c>
      <c r="J881" s="1">
        <f>Predictive_Maintenance_Data[[#This Row],[Torque '[Nm']]]*Predictive_Maintenance_Data[[#This Row],[Angular velocity '[rad/s']]]/1000</f>
        <v>7.6445630676861862</v>
      </c>
      <c r="K881" s="2">
        <v>87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/>
      <c r="S881"/>
    </row>
    <row r="882" spans="1:19" x14ac:dyDescent="0.3">
      <c r="A882">
        <v>881</v>
      </c>
      <c r="B882" t="s">
        <v>897</v>
      </c>
      <c r="C882" t="s">
        <v>15</v>
      </c>
      <c r="D882" s="1">
        <v>295.8</v>
      </c>
      <c r="E882" s="1">
        <v>306.3</v>
      </c>
      <c r="F882" s="2">
        <v>1235</v>
      </c>
      <c r="G882" s="1">
        <f>2*PI()*Predictive_Maintenance_Data[[#This Row],[Rotational speed '[rpm']]]/60</f>
        <v>129.32889757277982</v>
      </c>
      <c r="H882" s="1">
        <v>76.2</v>
      </c>
      <c r="I882" s="1">
        <f t="shared" si="13"/>
        <v>10.5</v>
      </c>
      <c r="J882" s="1">
        <f>Predictive_Maintenance_Data[[#This Row],[Torque '[Nm']]]*Predictive_Maintenance_Data[[#This Row],[Angular velocity '[rad/s']]]/1000</f>
        <v>9.8548619950458232</v>
      </c>
      <c r="K882" s="2">
        <v>89</v>
      </c>
      <c r="L882" s="2">
        <v>1</v>
      </c>
      <c r="M882" s="2">
        <v>0</v>
      </c>
      <c r="N882" s="2">
        <v>0</v>
      </c>
      <c r="O882" s="2">
        <v>1</v>
      </c>
      <c r="P882" s="2">
        <v>0</v>
      </c>
      <c r="Q882" s="2">
        <v>0</v>
      </c>
      <c r="R882"/>
      <c r="S882"/>
    </row>
    <row r="883" spans="1:19" x14ac:dyDescent="0.3">
      <c r="A883">
        <v>882</v>
      </c>
      <c r="B883" t="s">
        <v>898</v>
      </c>
      <c r="C883" t="s">
        <v>17</v>
      </c>
      <c r="D883" s="1">
        <v>295.7</v>
      </c>
      <c r="E883" s="1">
        <v>306.2</v>
      </c>
      <c r="F883" s="2">
        <v>1464</v>
      </c>
      <c r="G883" s="1">
        <f>2*PI()*Predictive_Maintenance_Data[[#This Row],[Rotational speed '[rpm']]]/60</f>
        <v>153.30972149518189</v>
      </c>
      <c r="H883" s="1">
        <v>46.2</v>
      </c>
      <c r="I883" s="1">
        <f t="shared" si="13"/>
        <v>10.5</v>
      </c>
      <c r="J883" s="1">
        <f>Predictive_Maintenance_Data[[#This Row],[Torque '[Nm']]]*Predictive_Maintenance_Data[[#This Row],[Angular velocity '[rad/s']]]/1000</f>
        <v>7.0829091330774032</v>
      </c>
      <c r="K883" s="2">
        <v>92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/>
      <c r="S883"/>
    </row>
    <row r="884" spans="1:19" x14ac:dyDescent="0.3">
      <c r="A884">
        <v>883</v>
      </c>
      <c r="B884" t="s">
        <v>899</v>
      </c>
      <c r="C884" t="s">
        <v>15</v>
      </c>
      <c r="D884" s="1">
        <v>295.7</v>
      </c>
      <c r="E884" s="1">
        <v>306.2</v>
      </c>
      <c r="F884" s="2">
        <v>1739</v>
      </c>
      <c r="G884" s="1">
        <f>2*PI()*Predictive_Maintenance_Data[[#This Row],[Rotational speed '[rpm']]]/60</f>
        <v>182.10765415308833</v>
      </c>
      <c r="H884" s="1">
        <v>25.9</v>
      </c>
      <c r="I884" s="1">
        <f t="shared" si="13"/>
        <v>10.5</v>
      </c>
      <c r="J884" s="1">
        <f>Predictive_Maintenance_Data[[#This Row],[Torque '[Nm']]]*Predictive_Maintenance_Data[[#This Row],[Angular velocity '[rad/s']]]/1000</f>
        <v>4.7165882425649883</v>
      </c>
      <c r="K884" s="2">
        <v>94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/>
      <c r="S884"/>
    </row>
    <row r="885" spans="1:19" x14ac:dyDescent="0.3">
      <c r="A885">
        <v>884</v>
      </c>
      <c r="B885" t="s">
        <v>900</v>
      </c>
      <c r="C885" t="s">
        <v>17</v>
      </c>
      <c r="D885" s="1">
        <v>295.7</v>
      </c>
      <c r="E885" s="1">
        <v>306.3</v>
      </c>
      <c r="F885" s="2">
        <v>1490</v>
      </c>
      <c r="G885" s="1">
        <f>2*PI()*Predictive_Maintenance_Data[[#This Row],[Rotational speed '[rpm']]]/60</f>
        <v>156.03243512829306</v>
      </c>
      <c r="H885" s="1">
        <v>34.299999999999997</v>
      </c>
      <c r="I885" s="1">
        <f t="shared" si="13"/>
        <v>10.600000000000023</v>
      </c>
      <c r="J885" s="1">
        <f>Predictive_Maintenance_Data[[#This Row],[Torque '[Nm']]]*Predictive_Maintenance_Data[[#This Row],[Angular velocity '[rad/s']]]/1000</f>
        <v>5.3519125249004516</v>
      </c>
      <c r="K885" s="2">
        <v>97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/>
      <c r="S885"/>
    </row>
    <row r="886" spans="1:19" x14ac:dyDescent="0.3">
      <c r="A886">
        <v>885</v>
      </c>
      <c r="B886" t="s">
        <v>901</v>
      </c>
      <c r="C886" t="s">
        <v>17</v>
      </c>
      <c r="D886" s="1">
        <v>295.8</v>
      </c>
      <c r="E886" s="1">
        <v>306.39999999999998</v>
      </c>
      <c r="F886" s="2">
        <v>1356</v>
      </c>
      <c r="G886" s="1">
        <f>2*PI()*Predictive_Maintenance_Data[[#This Row],[Rotational speed '[rpm']]]/60</f>
        <v>141.99998794225863</v>
      </c>
      <c r="H886" s="1">
        <v>48</v>
      </c>
      <c r="I886" s="1">
        <f t="shared" si="13"/>
        <v>10.599999999999966</v>
      </c>
      <c r="J886" s="1">
        <f>Predictive_Maintenance_Data[[#This Row],[Torque '[Nm']]]*Predictive_Maintenance_Data[[#This Row],[Angular velocity '[rad/s']]]/1000</f>
        <v>6.8159994212284145</v>
      </c>
      <c r="K886" s="2">
        <v>99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/>
      <c r="S886"/>
    </row>
    <row r="887" spans="1:19" x14ac:dyDescent="0.3">
      <c r="A887">
        <v>886</v>
      </c>
      <c r="B887" t="s">
        <v>902</v>
      </c>
      <c r="C887" t="s">
        <v>17</v>
      </c>
      <c r="D887" s="1">
        <v>295.7</v>
      </c>
      <c r="E887" s="1">
        <v>306.2</v>
      </c>
      <c r="F887" s="2">
        <v>1397</v>
      </c>
      <c r="G887" s="1">
        <f>2*PI()*Predictive_Maintenance_Data[[#This Row],[Rotational speed '[rpm']]]/60</f>
        <v>146.29349790216469</v>
      </c>
      <c r="H887" s="1">
        <v>52</v>
      </c>
      <c r="I887" s="1">
        <f t="shared" si="13"/>
        <v>10.5</v>
      </c>
      <c r="J887" s="1">
        <f>Predictive_Maintenance_Data[[#This Row],[Torque '[Nm']]]*Predictive_Maintenance_Data[[#This Row],[Angular velocity '[rad/s']]]/1000</f>
        <v>7.6072618909125644</v>
      </c>
      <c r="K887" s="2">
        <v>101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/>
      <c r="S887"/>
    </row>
    <row r="888" spans="1:19" x14ac:dyDescent="0.3">
      <c r="A888">
        <v>887</v>
      </c>
      <c r="B888" t="s">
        <v>903</v>
      </c>
      <c r="C888" t="s">
        <v>17</v>
      </c>
      <c r="D888" s="1">
        <v>295.7</v>
      </c>
      <c r="E888" s="1">
        <v>306.2</v>
      </c>
      <c r="F888" s="2">
        <v>1458</v>
      </c>
      <c r="G888" s="1">
        <f>2*PI()*Predictive_Maintenance_Data[[#This Row],[Rotational speed '[rpm']]]/60</f>
        <v>152.68140296446393</v>
      </c>
      <c r="H888" s="1">
        <v>40.6</v>
      </c>
      <c r="I888" s="1">
        <f t="shared" si="13"/>
        <v>10.5</v>
      </c>
      <c r="J888" s="1">
        <f>Predictive_Maintenance_Data[[#This Row],[Torque '[Nm']]]*Predictive_Maintenance_Data[[#This Row],[Angular velocity '[rad/s']]]/1000</f>
        <v>6.1988649603572359</v>
      </c>
      <c r="K888" s="2">
        <v>103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/>
      <c r="S888"/>
    </row>
    <row r="889" spans="1:19" x14ac:dyDescent="0.3">
      <c r="A889">
        <v>888</v>
      </c>
      <c r="B889" t="s">
        <v>904</v>
      </c>
      <c r="C889" t="s">
        <v>27</v>
      </c>
      <c r="D889" s="1">
        <v>295.7</v>
      </c>
      <c r="E889" s="1">
        <v>306.2</v>
      </c>
      <c r="F889" s="2">
        <v>2161</v>
      </c>
      <c r="G889" s="1">
        <f>2*PI()*Predictive_Maintenance_Data[[#This Row],[Rotational speed '[rpm']]]/60</f>
        <v>226.29939081358478</v>
      </c>
      <c r="H889" s="1">
        <v>16.5</v>
      </c>
      <c r="I889" s="1">
        <f t="shared" si="13"/>
        <v>10.5</v>
      </c>
      <c r="J889" s="1">
        <f>Predictive_Maintenance_Data[[#This Row],[Torque '[Nm']]]*Predictive_Maintenance_Data[[#This Row],[Angular velocity '[rad/s']]]/1000</f>
        <v>3.7339399484241489</v>
      </c>
      <c r="K889" s="2">
        <v>105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/>
      <c r="S889"/>
    </row>
    <row r="890" spans="1:19" x14ac:dyDescent="0.3">
      <c r="A890">
        <v>889</v>
      </c>
      <c r="B890" t="s">
        <v>905</v>
      </c>
      <c r="C890" t="s">
        <v>15</v>
      </c>
      <c r="D890" s="1">
        <v>295.60000000000002</v>
      </c>
      <c r="E890" s="1">
        <v>306.10000000000002</v>
      </c>
      <c r="F890" s="2">
        <v>1651</v>
      </c>
      <c r="G890" s="1">
        <f>2*PI()*Predictive_Maintenance_Data[[#This Row],[Rotational speed '[rpm']]]/60</f>
        <v>172.89231570255828</v>
      </c>
      <c r="H890" s="1">
        <v>28.1</v>
      </c>
      <c r="I890" s="1">
        <f t="shared" si="13"/>
        <v>10.5</v>
      </c>
      <c r="J890" s="1">
        <f>Predictive_Maintenance_Data[[#This Row],[Torque '[Nm']]]*Predictive_Maintenance_Data[[#This Row],[Angular velocity '[rad/s']]]/1000</f>
        <v>4.8582740712418877</v>
      </c>
      <c r="K890" s="2">
        <v>110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/>
      <c r="S890"/>
    </row>
    <row r="891" spans="1:19" x14ac:dyDescent="0.3">
      <c r="A891">
        <v>890</v>
      </c>
      <c r="B891" t="s">
        <v>906</v>
      </c>
      <c r="C891" t="s">
        <v>17</v>
      </c>
      <c r="D891" s="1">
        <v>295.60000000000002</v>
      </c>
      <c r="E891" s="1">
        <v>306.10000000000002</v>
      </c>
      <c r="F891" s="2">
        <v>1389</v>
      </c>
      <c r="G891" s="1">
        <f>2*PI()*Predictive_Maintenance_Data[[#This Row],[Rotational speed '[rpm']]]/60</f>
        <v>145.45573986120741</v>
      </c>
      <c r="H891" s="1">
        <v>46.2</v>
      </c>
      <c r="I891" s="1">
        <f t="shared" si="13"/>
        <v>10.5</v>
      </c>
      <c r="J891" s="1">
        <f>Predictive_Maintenance_Data[[#This Row],[Torque '[Nm']]]*Predictive_Maintenance_Data[[#This Row],[Angular velocity '[rad/s']]]/1000</f>
        <v>6.7200551815877825</v>
      </c>
      <c r="K891" s="2">
        <v>113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/>
      <c r="S891"/>
    </row>
    <row r="892" spans="1:19" x14ac:dyDescent="0.3">
      <c r="A892">
        <v>891</v>
      </c>
      <c r="B892" t="s">
        <v>907</v>
      </c>
      <c r="C892" t="s">
        <v>17</v>
      </c>
      <c r="D892" s="1">
        <v>295.60000000000002</v>
      </c>
      <c r="E892" s="1">
        <v>306</v>
      </c>
      <c r="F892" s="2">
        <v>1370</v>
      </c>
      <c r="G892" s="1">
        <f>2*PI()*Predictive_Maintenance_Data[[#This Row],[Rotational speed '[rpm']]]/60</f>
        <v>143.46606451393387</v>
      </c>
      <c r="H892" s="1">
        <v>52.4</v>
      </c>
      <c r="I892" s="1">
        <f t="shared" si="13"/>
        <v>10.399999999999977</v>
      </c>
      <c r="J892" s="1">
        <f>Predictive_Maintenance_Data[[#This Row],[Torque '[Nm']]]*Predictive_Maintenance_Data[[#This Row],[Angular velocity '[rad/s']]]/1000</f>
        <v>7.5176217805301349</v>
      </c>
      <c r="K892" s="2">
        <v>115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/>
      <c r="S892"/>
    </row>
    <row r="893" spans="1:19" x14ac:dyDescent="0.3">
      <c r="A893">
        <v>892</v>
      </c>
      <c r="B893" t="s">
        <v>908</v>
      </c>
      <c r="C893" t="s">
        <v>17</v>
      </c>
      <c r="D893" s="1">
        <v>295.7</v>
      </c>
      <c r="E893" s="1">
        <v>306.10000000000002</v>
      </c>
      <c r="F893" s="2">
        <v>1408</v>
      </c>
      <c r="G893" s="1">
        <f>2*PI()*Predictive_Maintenance_Data[[#This Row],[Rotational speed '[rpm']]]/60</f>
        <v>147.44541520848094</v>
      </c>
      <c r="H893" s="1">
        <v>47.9</v>
      </c>
      <c r="I893" s="1">
        <f t="shared" si="13"/>
        <v>10.400000000000034</v>
      </c>
      <c r="J893" s="1">
        <f>Predictive_Maintenance_Data[[#This Row],[Torque '[Nm']]]*Predictive_Maintenance_Data[[#This Row],[Angular velocity '[rad/s']]]/1000</f>
        <v>7.0626353884862363</v>
      </c>
      <c r="K893" s="2">
        <v>117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/>
      <c r="S893"/>
    </row>
    <row r="894" spans="1:19" x14ac:dyDescent="0.3">
      <c r="A894">
        <v>893</v>
      </c>
      <c r="B894" t="s">
        <v>909</v>
      </c>
      <c r="C894" t="s">
        <v>17</v>
      </c>
      <c r="D894" s="1">
        <v>295.7</v>
      </c>
      <c r="E894" s="1">
        <v>306.10000000000002</v>
      </c>
      <c r="F894" s="2">
        <v>1343</v>
      </c>
      <c r="G894" s="1">
        <f>2*PI()*Predictive_Maintenance_Data[[#This Row],[Rotational speed '[rpm']]]/60</f>
        <v>140.63863112570306</v>
      </c>
      <c r="H894" s="1">
        <v>54.4</v>
      </c>
      <c r="I894" s="1">
        <f t="shared" si="13"/>
        <v>10.400000000000034</v>
      </c>
      <c r="J894" s="1">
        <f>Predictive_Maintenance_Data[[#This Row],[Torque '[Nm']]]*Predictive_Maintenance_Data[[#This Row],[Angular velocity '[rad/s']]]/1000</f>
        <v>7.6507415332382465</v>
      </c>
      <c r="K894" s="2">
        <v>119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/>
      <c r="S894"/>
    </row>
    <row r="895" spans="1:19" x14ac:dyDescent="0.3">
      <c r="A895">
        <v>894</v>
      </c>
      <c r="B895" t="s">
        <v>910</v>
      </c>
      <c r="C895" t="s">
        <v>15</v>
      </c>
      <c r="D895" s="1">
        <v>295.7</v>
      </c>
      <c r="E895" s="1">
        <v>306.2</v>
      </c>
      <c r="F895" s="2">
        <v>1423</v>
      </c>
      <c r="G895" s="1">
        <f>2*PI()*Predictive_Maintenance_Data[[#This Row],[Rotational speed '[rpm']]]/60</f>
        <v>149.01621153527586</v>
      </c>
      <c r="H895" s="1">
        <v>42.5</v>
      </c>
      <c r="I895" s="1">
        <f t="shared" si="13"/>
        <v>10.5</v>
      </c>
      <c r="J895" s="1">
        <f>Predictive_Maintenance_Data[[#This Row],[Torque '[Nm']]]*Predictive_Maintenance_Data[[#This Row],[Angular velocity '[rad/s']]]/1000</f>
        <v>6.3331889902492238</v>
      </c>
      <c r="K895" s="2">
        <v>121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/>
      <c r="S895"/>
    </row>
    <row r="896" spans="1:19" x14ac:dyDescent="0.3">
      <c r="A896">
        <v>895</v>
      </c>
      <c r="B896" t="s">
        <v>911</v>
      </c>
      <c r="C896" t="s">
        <v>17</v>
      </c>
      <c r="D896" s="1">
        <v>295.60000000000002</v>
      </c>
      <c r="E896" s="1">
        <v>306.2</v>
      </c>
      <c r="F896" s="2">
        <v>1426</v>
      </c>
      <c r="G896" s="1">
        <f>2*PI()*Predictive_Maintenance_Data[[#This Row],[Rotational speed '[rpm']]]/60</f>
        <v>149.33037080063482</v>
      </c>
      <c r="H896" s="1">
        <v>48.6</v>
      </c>
      <c r="I896" s="1">
        <f t="shared" si="13"/>
        <v>10.599999999999966</v>
      </c>
      <c r="J896" s="1">
        <f>Predictive_Maintenance_Data[[#This Row],[Torque '[Nm']]]*Predictive_Maintenance_Data[[#This Row],[Angular velocity '[rad/s']]]/1000</f>
        <v>7.257456020910853</v>
      </c>
      <c r="K896" s="2">
        <v>124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/>
      <c r="S896"/>
    </row>
    <row r="897" spans="1:19" x14ac:dyDescent="0.3">
      <c r="A897">
        <v>896</v>
      </c>
      <c r="B897" t="s">
        <v>912</v>
      </c>
      <c r="C897" t="s">
        <v>15</v>
      </c>
      <c r="D897" s="1">
        <v>295.60000000000002</v>
      </c>
      <c r="E897" s="1">
        <v>306.2</v>
      </c>
      <c r="F897" s="2">
        <v>1435</v>
      </c>
      <c r="G897" s="1">
        <f>2*PI()*Predictive_Maintenance_Data[[#This Row],[Rotational speed '[rpm']]]/60</f>
        <v>150.27284859671178</v>
      </c>
      <c r="H897" s="1">
        <v>51.6</v>
      </c>
      <c r="I897" s="1">
        <f t="shared" si="13"/>
        <v>10.599999999999966</v>
      </c>
      <c r="J897" s="1">
        <f>Predictive_Maintenance_Data[[#This Row],[Torque '[Nm']]]*Predictive_Maintenance_Data[[#This Row],[Angular velocity '[rad/s']]]/1000</f>
        <v>7.7540789875903284</v>
      </c>
      <c r="K897" s="2">
        <v>126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/>
      <c r="S897"/>
    </row>
    <row r="898" spans="1:19" x14ac:dyDescent="0.3">
      <c r="A898">
        <v>897</v>
      </c>
      <c r="B898" t="s">
        <v>913</v>
      </c>
      <c r="C898" t="s">
        <v>17</v>
      </c>
      <c r="D898" s="1">
        <v>295.5</v>
      </c>
      <c r="E898" s="1">
        <v>306.10000000000002</v>
      </c>
      <c r="F898" s="2">
        <v>1573</v>
      </c>
      <c r="G898" s="1">
        <f>2*PI()*Predictive_Maintenance_Data[[#This Row],[Rotational speed '[rpm']]]/60</f>
        <v>164.72417480322483</v>
      </c>
      <c r="H898" s="1">
        <v>35.1</v>
      </c>
      <c r="I898" s="1">
        <f t="shared" ref="I898:I961" si="14">E898-D898</f>
        <v>10.600000000000023</v>
      </c>
      <c r="J898" s="1">
        <f>Predictive_Maintenance_Data[[#This Row],[Torque '[Nm']]]*Predictive_Maintenance_Data[[#This Row],[Angular velocity '[rad/s']]]/1000</f>
        <v>5.7818185355931915</v>
      </c>
      <c r="K898" s="2">
        <v>129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/>
      <c r="S898"/>
    </row>
    <row r="899" spans="1:19" x14ac:dyDescent="0.3">
      <c r="A899">
        <v>898</v>
      </c>
      <c r="B899" t="s">
        <v>914</v>
      </c>
      <c r="C899" t="s">
        <v>17</v>
      </c>
      <c r="D899" s="1">
        <v>295.60000000000002</v>
      </c>
      <c r="E899" s="1">
        <v>306.2</v>
      </c>
      <c r="F899" s="2">
        <v>1612</v>
      </c>
      <c r="G899" s="1">
        <f>2*PI()*Predictive_Maintenance_Data[[#This Row],[Rotational speed '[rpm']]]/60</f>
        <v>168.80824525289154</v>
      </c>
      <c r="H899" s="1">
        <v>31.2</v>
      </c>
      <c r="I899" s="1">
        <f t="shared" si="14"/>
        <v>10.599999999999966</v>
      </c>
      <c r="J899" s="1">
        <f>Predictive_Maintenance_Data[[#This Row],[Torque '[Nm']]]*Predictive_Maintenance_Data[[#This Row],[Angular velocity '[rad/s']]]/1000</f>
        <v>5.2668172518902159</v>
      </c>
      <c r="K899" s="2">
        <v>131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/>
      <c r="S899"/>
    </row>
    <row r="900" spans="1:19" x14ac:dyDescent="0.3">
      <c r="A900">
        <v>899</v>
      </c>
      <c r="B900" t="s">
        <v>915</v>
      </c>
      <c r="C900" t="s">
        <v>17</v>
      </c>
      <c r="D900" s="1">
        <v>295.60000000000002</v>
      </c>
      <c r="E900" s="1">
        <v>306.2</v>
      </c>
      <c r="F900" s="2">
        <v>1446</v>
      </c>
      <c r="G900" s="1">
        <f>2*PI()*Predictive_Maintenance_Data[[#This Row],[Rotational speed '[rpm']]]/60</f>
        <v>151.42476590302803</v>
      </c>
      <c r="H900" s="1">
        <v>49.9</v>
      </c>
      <c r="I900" s="1">
        <f t="shared" si="14"/>
        <v>10.599999999999966</v>
      </c>
      <c r="J900" s="1">
        <f>Predictive_Maintenance_Data[[#This Row],[Torque '[Nm']]]*Predictive_Maintenance_Data[[#This Row],[Angular velocity '[rad/s']]]/1000</f>
        <v>7.5560958185610989</v>
      </c>
      <c r="K900" s="2">
        <v>133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/>
      <c r="S900"/>
    </row>
    <row r="901" spans="1:19" x14ac:dyDescent="0.3">
      <c r="A901">
        <v>900</v>
      </c>
      <c r="B901" t="s">
        <v>916</v>
      </c>
      <c r="C901" t="s">
        <v>27</v>
      </c>
      <c r="D901" s="1">
        <v>295.60000000000002</v>
      </c>
      <c r="E901" s="1">
        <v>306.2</v>
      </c>
      <c r="F901" s="2">
        <v>1329</v>
      </c>
      <c r="G901" s="1">
        <f>2*PI()*Predictive_Maintenance_Data[[#This Row],[Rotational speed '[rpm']]]/60</f>
        <v>139.17255455402784</v>
      </c>
      <c r="H901" s="1">
        <v>55.3</v>
      </c>
      <c r="I901" s="1">
        <f t="shared" si="14"/>
        <v>10.599999999999966</v>
      </c>
      <c r="J901" s="1">
        <f>Predictive_Maintenance_Data[[#This Row],[Torque '[Nm']]]*Predictive_Maintenance_Data[[#This Row],[Angular velocity '[rad/s']]]/1000</f>
        <v>7.6962422668377393</v>
      </c>
      <c r="K901" s="2">
        <v>135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/>
      <c r="S901"/>
    </row>
    <row r="902" spans="1:19" x14ac:dyDescent="0.3">
      <c r="A902">
        <v>901</v>
      </c>
      <c r="B902" t="s">
        <v>917</v>
      </c>
      <c r="C902" t="s">
        <v>17</v>
      </c>
      <c r="D902" s="1">
        <v>295.60000000000002</v>
      </c>
      <c r="E902" s="1">
        <v>306.2</v>
      </c>
      <c r="F902" s="2">
        <v>1569</v>
      </c>
      <c r="G902" s="1">
        <f>2*PI()*Predictive_Maintenance_Data[[#This Row],[Rotational speed '[rpm']]]/60</f>
        <v>164.30529578274619</v>
      </c>
      <c r="H902" s="1">
        <v>35.1</v>
      </c>
      <c r="I902" s="1">
        <f t="shared" si="14"/>
        <v>10.599999999999966</v>
      </c>
      <c r="J902" s="1">
        <f>Predictive_Maintenance_Data[[#This Row],[Torque '[Nm']]]*Predictive_Maintenance_Data[[#This Row],[Angular velocity '[rad/s']]]/1000</f>
        <v>5.7671158819743917</v>
      </c>
      <c r="K902" s="2">
        <v>140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/>
      <c r="S902"/>
    </row>
    <row r="903" spans="1:19" x14ac:dyDescent="0.3">
      <c r="A903">
        <v>902</v>
      </c>
      <c r="B903" t="s">
        <v>918</v>
      </c>
      <c r="C903" t="s">
        <v>27</v>
      </c>
      <c r="D903" s="1">
        <v>295.60000000000002</v>
      </c>
      <c r="E903" s="1">
        <v>306.10000000000002</v>
      </c>
      <c r="F903" s="2">
        <v>1256</v>
      </c>
      <c r="G903" s="1">
        <f>2*PI()*Predictive_Maintenance_Data[[#This Row],[Rotational speed '[rpm']]]/60</f>
        <v>131.52801243029268</v>
      </c>
      <c r="H903" s="1">
        <v>62.3</v>
      </c>
      <c r="I903" s="1">
        <f t="shared" si="14"/>
        <v>10.5</v>
      </c>
      <c r="J903" s="1">
        <f>Predictive_Maintenance_Data[[#This Row],[Torque '[Nm']]]*Predictive_Maintenance_Data[[#This Row],[Angular velocity '[rad/s']]]/1000</f>
        <v>8.1941951744072341</v>
      </c>
      <c r="K903" s="2">
        <v>142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/>
      <c r="S903"/>
    </row>
    <row r="904" spans="1:19" x14ac:dyDescent="0.3">
      <c r="A904">
        <v>903</v>
      </c>
      <c r="B904" t="s">
        <v>919</v>
      </c>
      <c r="C904" t="s">
        <v>17</v>
      </c>
      <c r="D904" s="1">
        <v>295.60000000000002</v>
      </c>
      <c r="E904" s="1">
        <v>306.10000000000002</v>
      </c>
      <c r="F904" s="2">
        <v>1383</v>
      </c>
      <c r="G904" s="1">
        <f>2*PI()*Predictive_Maintenance_Data[[#This Row],[Rotational speed '[rpm']]]/60</f>
        <v>144.82742133048947</v>
      </c>
      <c r="H904" s="1">
        <v>48.7</v>
      </c>
      <c r="I904" s="1">
        <f t="shared" si="14"/>
        <v>10.5</v>
      </c>
      <c r="J904" s="1">
        <f>Predictive_Maintenance_Data[[#This Row],[Torque '[Nm']]]*Predictive_Maintenance_Data[[#This Row],[Angular velocity '[rad/s']]]/1000</f>
        <v>7.0530954187948369</v>
      </c>
      <c r="K904" s="2">
        <v>147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/>
      <c r="S904"/>
    </row>
    <row r="905" spans="1:19" x14ac:dyDescent="0.3">
      <c r="A905">
        <v>904</v>
      </c>
      <c r="B905" t="s">
        <v>920</v>
      </c>
      <c r="C905" t="s">
        <v>17</v>
      </c>
      <c r="D905" s="1">
        <v>295.7</v>
      </c>
      <c r="E905" s="1">
        <v>306.2</v>
      </c>
      <c r="F905" s="2">
        <v>2270</v>
      </c>
      <c r="G905" s="1">
        <f>2*PI()*Predictive_Maintenance_Data[[#This Row],[Rotational speed '[rpm']]]/60</f>
        <v>237.71384412162766</v>
      </c>
      <c r="H905" s="1">
        <v>14.6</v>
      </c>
      <c r="I905" s="1">
        <f t="shared" si="14"/>
        <v>10.5</v>
      </c>
      <c r="J905" s="1">
        <f>Predictive_Maintenance_Data[[#This Row],[Torque '[Nm']]]*Predictive_Maintenance_Data[[#This Row],[Angular velocity '[rad/s']]]/1000</f>
        <v>3.470622124175764</v>
      </c>
      <c r="K905" s="2">
        <v>149</v>
      </c>
      <c r="L905" s="2">
        <v>1</v>
      </c>
      <c r="M905" s="2">
        <v>0</v>
      </c>
      <c r="N905" s="2">
        <v>0</v>
      </c>
      <c r="O905" s="2">
        <v>1</v>
      </c>
      <c r="P905" s="2">
        <v>0</v>
      </c>
      <c r="Q905" s="2">
        <v>0</v>
      </c>
      <c r="R905"/>
      <c r="S905"/>
    </row>
    <row r="906" spans="1:19" x14ac:dyDescent="0.3">
      <c r="A906">
        <v>905</v>
      </c>
      <c r="B906" t="s">
        <v>921</v>
      </c>
      <c r="C906" t="s">
        <v>27</v>
      </c>
      <c r="D906" s="1">
        <v>295.7</v>
      </c>
      <c r="E906" s="1">
        <v>306.2</v>
      </c>
      <c r="F906" s="2">
        <v>1458</v>
      </c>
      <c r="G906" s="1">
        <f>2*PI()*Predictive_Maintenance_Data[[#This Row],[Rotational speed '[rpm']]]/60</f>
        <v>152.68140296446393</v>
      </c>
      <c r="H906" s="1">
        <v>49.8</v>
      </c>
      <c r="I906" s="1">
        <f t="shared" si="14"/>
        <v>10.5</v>
      </c>
      <c r="J906" s="1">
        <f>Predictive_Maintenance_Data[[#This Row],[Torque '[Nm']]]*Predictive_Maintenance_Data[[#This Row],[Angular velocity '[rad/s']]]/1000</f>
        <v>7.6035338676303033</v>
      </c>
      <c r="K906" s="2">
        <v>151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/>
      <c r="S906"/>
    </row>
    <row r="907" spans="1:19" x14ac:dyDescent="0.3">
      <c r="A907">
        <v>906</v>
      </c>
      <c r="B907" t="s">
        <v>922</v>
      </c>
      <c r="C907" t="s">
        <v>17</v>
      </c>
      <c r="D907" s="1">
        <v>295.60000000000002</v>
      </c>
      <c r="E907" s="1">
        <v>306.10000000000002</v>
      </c>
      <c r="F907" s="2">
        <v>1474</v>
      </c>
      <c r="G907" s="1">
        <f>2*PI()*Predictive_Maintenance_Data[[#This Row],[Rotational speed '[rpm']]]/60</f>
        <v>154.35691904637852</v>
      </c>
      <c r="H907" s="1">
        <v>41.2</v>
      </c>
      <c r="I907" s="1">
        <f t="shared" si="14"/>
        <v>10.5</v>
      </c>
      <c r="J907" s="1">
        <f>Predictive_Maintenance_Data[[#This Row],[Torque '[Nm']]]*Predictive_Maintenance_Data[[#This Row],[Angular velocity '[rad/s']]]/1000</f>
        <v>6.3595050647107954</v>
      </c>
      <c r="K907" s="2">
        <v>156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/>
      <c r="S907"/>
    </row>
    <row r="908" spans="1:19" x14ac:dyDescent="0.3">
      <c r="A908">
        <v>907</v>
      </c>
      <c r="B908" t="s">
        <v>923</v>
      </c>
      <c r="C908" t="s">
        <v>15</v>
      </c>
      <c r="D908" s="1">
        <v>295.60000000000002</v>
      </c>
      <c r="E908" s="1">
        <v>306.10000000000002</v>
      </c>
      <c r="F908" s="2">
        <v>1462</v>
      </c>
      <c r="G908" s="1">
        <f>2*PI()*Predictive_Maintenance_Data[[#This Row],[Rotational speed '[rpm']]]/60</f>
        <v>153.1002819849426</v>
      </c>
      <c r="H908" s="1">
        <v>49.2</v>
      </c>
      <c r="I908" s="1">
        <f t="shared" si="14"/>
        <v>10.5</v>
      </c>
      <c r="J908" s="1">
        <f>Predictive_Maintenance_Data[[#This Row],[Torque '[Nm']]]*Predictive_Maintenance_Data[[#This Row],[Angular velocity '[rad/s']]]/1000</f>
        <v>7.5325338736591769</v>
      </c>
      <c r="K908" s="2">
        <v>158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/>
      <c r="S908"/>
    </row>
    <row r="909" spans="1:19" x14ac:dyDescent="0.3">
      <c r="A909">
        <v>908</v>
      </c>
      <c r="B909" t="s">
        <v>924</v>
      </c>
      <c r="C909" t="s">
        <v>15</v>
      </c>
      <c r="D909" s="1">
        <v>295.60000000000002</v>
      </c>
      <c r="E909" s="1">
        <v>306.10000000000002</v>
      </c>
      <c r="F909" s="2">
        <v>1669</v>
      </c>
      <c r="G909" s="1">
        <f>2*PI()*Predictive_Maintenance_Data[[#This Row],[Rotational speed '[rpm']]]/60</f>
        <v>174.77727129471216</v>
      </c>
      <c r="H909" s="1">
        <v>29</v>
      </c>
      <c r="I909" s="1">
        <f t="shared" si="14"/>
        <v>10.5</v>
      </c>
      <c r="J909" s="1">
        <f>Predictive_Maintenance_Data[[#This Row],[Torque '[Nm']]]*Predictive_Maintenance_Data[[#This Row],[Angular velocity '[rad/s']]]/1000</f>
        <v>5.0685408675466528</v>
      </c>
      <c r="K909" s="2">
        <v>161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/>
      <c r="S909"/>
    </row>
    <row r="910" spans="1:19" x14ac:dyDescent="0.3">
      <c r="A910">
        <v>909</v>
      </c>
      <c r="B910" t="s">
        <v>925</v>
      </c>
      <c r="C910" t="s">
        <v>15</v>
      </c>
      <c r="D910" s="1">
        <v>295.5</v>
      </c>
      <c r="E910" s="1">
        <v>306.10000000000002</v>
      </c>
      <c r="F910" s="2">
        <v>1822</v>
      </c>
      <c r="G910" s="1">
        <f>2*PI()*Predictive_Maintenance_Data[[#This Row],[Rotational speed '[rpm']]]/60</f>
        <v>190.7993938280201</v>
      </c>
      <c r="H910" s="1">
        <v>24.3</v>
      </c>
      <c r="I910" s="1">
        <f t="shared" si="14"/>
        <v>10.600000000000023</v>
      </c>
      <c r="J910" s="1">
        <f>Predictive_Maintenance_Data[[#This Row],[Torque '[Nm']]]*Predictive_Maintenance_Data[[#This Row],[Angular velocity '[rad/s']]]/1000</f>
        <v>4.6364252700208892</v>
      </c>
      <c r="K910" s="2">
        <v>164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/>
      <c r="S910"/>
    </row>
    <row r="911" spans="1:19" x14ac:dyDescent="0.3">
      <c r="A911">
        <v>910</v>
      </c>
      <c r="B911" t="s">
        <v>926</v>
      </c>
      <c r="C911" t="s">
        <v>17</v>
      </c>
      <c r="D911" s="1">
        <v>295.5</v>
      </c>
      <c r="E911" s="1">
        <v>306</v>
      </c>
      <c r="F911" s="2">
        <v>1456</v>
      </c>
      <c r="G911" s="1">
        <f>2*PI()*Predictive_Maintenance_Data[[#This Row],[Rotational speed '[rpm']]]/60</f>
        <v>152.47196345422464</v>
      </c>
      <c r="H911" s="1">
        <v>39.200000000000003</v>
      </c>
      <c r="I911" s="1">
        <f t="shared" si="14"/>
        <v>10.5</v>
      </c>
      <c r="J911" s="1">
        <f>Predictive_Maintenance_Data[[#This Row],[Torque '[Nm']]]*Predictive_Maintenance_Data[[#This Row],[Angular velocity '[rad/s']]]/1000</f>
        <v>5.9769009674056059</v>
      </c>
      <c r="K911" s="2">
        <v>167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/>
      <c r="S911"/>
    </row>
    <row r="912" spans="1:19" x14ac:dyDescent="0.3">
      <c r="A912">
        <v>911</v>
      </c>
      <c r="B912" t="s">
        <v>927</v>
      </c>
      <c r="C912" t="s">
        <v>17</v>
      </c>
      <c r="D912" s="1">
        <v>295.5</v>
      </c>
      <c r="E912" s="1">
        <v>306</v>
      </c>
      <c r="F912" s="2">
        <v>1546</v>
      </c>
      <c r="G912" s="1">
        <f>2*PI()*Predictive_Maintenance_Data[[#This Row],[Rotational speed '[rpm']]]/60</f>
        <v>161.89674141499398</v>
      </c>
      <c r="H912" s="1">
        <v>35.9</v>
      </c>
      <c r="I912" s="1">
        <f t="shared" si="14"/>
        <v>10.5</v>
      </c>
      <c r="J912" s="1">
        <f>Predictive_Maintenance_Data[[#This Row],[Torque '[Nm']]]*Predictive_Maintenance_Data[[#This Row],[Angular velocity '[rad/s']]]/1000</f>
        <v>5.8120930167982836</v>
      </c>
      <c r="K912" s="2">
        <v>169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/>
      <c r="S912"/>
    </row>
    <row r="913" spans="1:19" x14ac:dyDescent="0.3">
      <c r="A913">
        <v>912</v>
      </c>
      <c r="B913" t="s">
        <v>928</v>
      </c>
      <c r="C913" t="s">
        <v>15</v>
      </c>
      <c r="D913" s="1">
        <v>295.60000000000002</v>
      </c>
      <c r="E913" s="1">
        <v>306.10000000000002</v>
      </c>
      <c r="F913" s="2">
        <v>1490</v>
      </c>
      <c r="G913" s="1">
        <f>2*PI()*Predictive_Maintenance_Data[[#This Row],[Rotational speed '[rpm']]]/60</f>
        <v>156.03243512829306</v>
      </c>
      <c r="H913" s="1">
        <v>42.7</v>
      </c>
      <c r="I913" s="1">
        <f t="shared" si="14"/>
        <v>10.5</v>
      </c>
      <c r="J913" s="1">
        <f>Predictive_Maintenance_Data[[#This Row],[Torque '[Nm']]]*Predictive_Maintenance_Data[[#This Row],[Angular velocity '[rad/s']]]/1000</f>
        <v>6.6625849799781145</v>
      </c>
      <c r="K913" s="2">
        <v>171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/>
      <c r="S913"/>
    </row>
    <row r="914" spans="1:19" x14ac:dyDescent="0.3">
      <c r="A914">
        <v>913</v>
      </c>
      <c r="B914" t="s">
        <v>929</v>
      </c>
      <c r="C914" t="s">
        <v>17</v>
      </c>
      <c r="D914" s="1">
        <v>295.60000000000002</v>
      </c>
      <c r="E914" s="1">
        <v>306</v>
      </c>
      <c r="F914" s="2">
        <v>1569</v>
      </c>
      <c r="G914" s="1">
        <f>2*PI()*Predictive_Maintenance_Data[[#This Row],[Rotational speed '[rpm']]]/60</f>
        <v>164.30529578274619</v>
      </c>
      <c r="H914" s="1">
        <v>40.4</v>
      </c>
      <c r="I914" s="1">
        <f t="shared" si="14"/>
        <v>10.399999999999977</v>
      </c>
      <c r="J914" s="1">
        <f>Predictive_Maintenance_Data[[#This Row],[Torque '[Nm']]]*Predictive_Maintenance_Data[[#This Row],[Angular velocity '[rad/s']]]/1000</f>
        <v>6.6379339496229459</v>
      </c>
      <c r="K914" s="2">
        <v>174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/>
      <c r="S914"/>
    </row>
    <row r="915" spans="1:19" x14ac:dyDescent="0.3">
      <c r="A915">
        <v>914</v>
      </c>
      <c r="B915" t="s">
        <v>930</v>
      </c>
      <c r="C915" t="s">
        <v>17</v>
      </c>
      <c r="D915" s="1">
        <v>295.5</v>
      </c>
      <c r="E915" s="1">
        <v>306</v>
      </c>
      <c r="F915" s="2">
        <v>1621</v>
      </c>
      <c r="G915" s="1">
        <f>2*PI()*Predictive_Maintenance_Data[[#This Row],[Rotational speed '[rpm']]]/60</f>
        <v>169.7507230489685</v>
      </c>
      <c r="H915" s="1">
        <v>29.5</v>
      </c>
      <c r="I915" s="1">
        <f t="shared" si="14"/>
        <v>10.5</v>
      </c>
      <c r="J915" s="1">
        <f>Predictive_Maintenance_Data[[#This Row],[Torque '[Nm']]]*Predictive_Maintenance_Data[[#This Row],[Angular velocity '[rad/s']]]/1000</f>
        <v>5.0076463299445706</v>
      </c>
      <c r="K915" s="2">
        <v>176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/>
      <c r="S915"/>
    </row>
    <row r="916" spans="1:19" x14ac:dyDescent="0.3">
      <c r="A916">
        <v>915</v>
      </c>
      <c r="B916" t="s">
        <v>931</v>
      </c>
      <c r="C916" t="s">
        <v>15</v>
      </c>
      <c r="D916" s="1">
        <v>295.39999999999998</v>
      </c>
      <c r="E916" s="1">
        <v>305.89999999999998</v>
      </c>
      <c r="F916" s="2">
        <v>1518</v>
      </c>
      <c r="G916" s="1">
        <f>2*PI()*Predictive_Maintenance_Data[[#This Row],[Rotational speed '[rpm']]]/60</f>
        <v>158.96458827164355</v>
      </c>
      <c r="H916" s="1">
        <v>40.6</v>
      </c>
      <c r="I916" s="1">
        <f t="shared" si="14"/>
        <v>10.5</v>
      </c>
      <c r="J916" s="1">
        <f>Predictive_Maintenance_Data[[#This Row],[Torque '[Nm']]]*Predictive_Maintenance_Data[[#This Row],[Angular velocity '[rad/s']]]/1000</f>
        <v>6.4539622838287283</v>
      </c>
      <c r="K916" s="2">
        <v>178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/>
      <c r="S916"/>
    </row>
    <row r="917" spans="1:19" x14ac:dyDescent="0.3">
      <c r="A917">
        <v>916</v>
      </c>
      <c r="B917" t="s">
        <v>932</v>
      </c>
      <c r="C917" t="s">
        <v>15</v>
      </c>
      <c r="D917" s="1">
        <v>295.39999999999998</v>
      </c>
      <c r="E917" s="1">
        <v>305.8</v>
      </c>
      <c r="F917" s="2">
        <v>1526</v>
      </c>
      <c r="G917" s="1">
        <f>2*PI()*Predictive_Maintenance_Data[[#This Row],[Rotational speed '[rpm']]]/60</f>
        <v>159.80234631260083</v>
      </c>
      <c r="H917" s="1">
        <v>38.200000000000003</v>
      </c>
      <c r="I917" s="1">
        <f t="shared" si="14"/>
        <v>10.400000000000034</v>
      </c>
      <c r="J917" s="1">
        <f>Predictive_Maintenance_Data[[#This Row],[Torque '[Nm']]]*Predictive_Maintenance_Data[[#This Row],[Angular velocity '[rad/s']]]/1000</f>
        <v>6.1044496291413521</v>
      </c>
      <c r="K917" s="2">
        <v>181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/>
      <c r="S917"/>
    </row>
    <row r="918" spans="1:19" x14ac:dyDescent="0.3">
      <c r="A918">
        <v>917</v>
      </c>
      <c r="B918" t="s">
        <v>933</v>
      </c>
      <c r="C918" t="s">
        <v>15</v>
      </c>
      <c r="D918" s="1">
        <v>295.3</v>
      </c>
      <c r="E918" s="1">
        <v>305.8</v>
      </c>
      <c r="F918" s="2">
        <v>1589</v>
      </c>
      <c r="G918" s="1">
        <f>2*PI()*Predictive_Maintenance_Data[[#This Row],[Rotational speed '[rpm']]]/60</f>
        <v>166.39969088513939</v>
      </c>
      <c r="H918" s="1">
        <v>36.200000000000003</v>
      </c>
      <c r="I918" s="1">
        <f t="shared" si="14"/>
        <v>10.5</v>
      </c>
      <c r="J918" s="1">
        <f>Predictive_Maintenance_Data[[#This Row],[Torque '[Nm']]]*Predictive_Maintenance_Data[[#This Row],[Angular velocity '[rad/s']]]/1000</f>
        <v>6.0236688100420457</v>
      </c>
      <c r="K918" s="2">
        <v>184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/>
      <c r="S918"/>
    </row>
    <row r="919" spans="1:19" x14ac:dyDescent="0.3">
      <c r="A919">
        <v>918</v>
      </c>
      <c r="B919" t="s">
        <v>934</v>
      </c>
      <c r="C919" t="s">
        <v>17</v>
      </c>
      <c r="D919" s="1">
        <v>295.3</v>
      </c>
      <c r="E919" s="1">
        <v>305.7</v>
      </c>
      <c r="F919" s="2">
        <v>1475</v>
      </c>
      <c r="G919" s="1">
        <f>2*PI()*Predictive_Maintenance_Data[[#This Row],[Rotational speed '[rpm']]]/60</f>
        <v>154.46163880149817</v>
      </c>
      <c r="H919" s="1">
        <v>51</v>
      </c>
      <c r="I919" s="1">
        <f t="shared" si="14"/>
        <v>10.399999999999977</v>
      </c>
      <c r="J919" s="1">
        <f>Predictive_Maintenance_Data[[#This Row],[Torque '[Nm']]]*Predictive_Maintenance_Data[[#This Row],[Angular velocity '[rad/s']]]/1000</f>
        <v>7.8775435788764065</v>
      </c>
      <c r="K919" s="2">
        <v>187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/>
      <c r="S919"/>
    </row>
    <row r="920" spans="1:19" x14ac:dyDescent="0.3">
      <c r="A920">
        <v>919</v>
      </c>
      <c r="B920" t="s">
        <v>935</v>
      </c>
      <c r="C920" t="s">
        <v>15</v>
      </c>
      <c r="D920" s="1">
        <v>295.3</v>
      </c>
      <c r="E920" s="1">
        <v>305.7</v>
      </c>
      <c r="F920" s="2">
        <v>1473</v>
      </c>
      <c r="G920" s="1">
        <f>2*PI()*Predictive_Maintenance_Data[[#This Row],[Rotational speed '[rpm']]]/60</f>
        <v>154.25219929125885</v>
      </c>
      <c r="H920" s="1">
        <v>38.5</v>
      </c>
      <c r="I920" s="1">
        <f t="shared" si="14"/>
        <v>10.399999999999977</v>
      </c>
      <c r="J920" s="1">
        <f>Predictive_Maintenance_Data[[#This Row],[Torque '[Nm']]]*Predictive_Maintenance_Data[[#This Row],[Angular velocity '[rad/s']]]/1000</f>
        <v>5.9387096727134656</v>
      </c>
      <c r="K920" s="2">
        <v>189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/>
      <c r="S920"/>
    </row>
    <row r="921" spans="1:19" x14ac:dyDescent="0.3">
      <c r="A921">
        <v>920</v>
      </c>
      <c r="B921" t="s">
        <v>936</v>
      </c>
      <c r="C921" t="s">
        <v>17</v>
      </c>
      <c r="D921" s="1">
        <v>295.39999999999998</v>
      </c>
      <c r="E921" s="1">
        <v>305.8</v>
      </c>
      <c r="F921" s="2">
        <v>1407</v>
      </c>
      <c r="G921" s="1">
        <f>2*PI()*Predictive_Maintenance_Data[[#This Row],[Rotational speed '[rpm']]]/60</f>
        <v>147.34069545336129</v>
      </c>
      <c r="H921" s="1">
        <v>50.7</v>
      </c>
      <c r="I921" s="1">
        <f t="shared" si="14"/>
        <v>10.400000000000034</v>
      </c>
      <c r="J921" s="1">
        <f>Predictive_Maintenance_Data[[#This Row],[Torque '[Nm']]]*Predictive_Maintenance_Data[[#This Row],[Angular velocity '[rad/s']]]/1000</f>
        <v>7.4701732594854171</v>
      </c>
      <c r="K921" s="2">
        <v>192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/>
      <c r="S921"/>
    </row>
    <row r="922" spans="1:19" x14ac:dyDescent="0.3">
      <c r="A922">
        <v>921</v>
      </c>
      <c r="B922" t="s">
        <v>937</v>
      </c>
      <c r="C922" t="s">
        <v>15</v>
      </c>
      <c r="D922" s="1">
        <v>295.5</v>
      </c>
      <c r="E922" s="1">
        <v>305.89999999999998</v>
      </c>
      <c r="F922" s="2">
        <v>1518</v>
      </c>
      <c r="G922" s="1">
        <f>2*PI()*Predictive_Maintenance_Data[[#This Row],[Rotational speed '[rpm']]]/60</f>
        <v>158.96458827164355</v>
      </c>
      <c r="H922" s="1">
        <v>44.1</v>
      </c>
      <c r="I922" s="1">
        <f t="shared" si="14"/>
        <v>10.399999999999977</v>
      </c>
      <c r="J922" s="1">
        <f>Predictive_Maintenance_Data[[#This Row],[Torque '[Nm']]]*Predictive_Maintenance_Data[[#This Row],[Angular velocity '[rad/s']]]/1000</f>
        <v>7.0103383427794803</v>
      </c>
      <c r="K922" s="2">
        <v>194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/>
      <c r="S922"/>
    </row>
    <row r="923" spans="1:19" x14ac:dyDescent="0.3">
      <c r="A923">
        <v>922</v>
      </c>
      <c r="B923" t="s">
        <v>938</v>
      </c>
      <c r="C923" t="s">
        <v>27</v>
      </c>
      <c r="D923" s="1">
        <v>295.5</v>
      </c>
      <c r="E923" s="1">
        <v>305.89999999999998</v>
      </c>
      <c r="F923" s="2">
        <v>1593</v>
      </c>
      <c r="G923" s="1">
        <f>2*PI()*Predictive_Maintenance_Data[[#This Row],[Rotational speed '[rpm']]]/60</f>
        <v>166.81856990561801</v>
      </c>
      <c r="H923" s="1">
        <v>37.200000000000003</v>
      </c>
      <c r="I923" s="1">
        <f t="shared" si="14"/>
        <v>10.399999999999977</v>
      </c>
      <c r="J923" s="1">
        <f>Predictive_Maintenance_Data[[#This Row],[Torque '[Nm']]]*Predictive_Maintenance_Data[[#This Row],[Angular velocity '[rad/s']]]/1000</f>
        <v>6.2056508004889901</v>
      </c>
      <c r="K923" s="2">
        <v>197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/>
      <c r="S923"/>
    </row>
    <row r="924" spans="1:19" x14ac:dyDescent="0.3">
      <c r="A924">
        <v>923</v>
      </c>
      <c r="B924" t="s">
        <v>939</v>
      </c>
      <c r="C924" t="s">
        <v>15</v>
      </c>
      <c r="D924" s="1">
        <v>295.5</v>
      </c>
      <c r="E924" s="1">
        <v>305.89999999999998</v>
      </c>
      <c r="F924" s="2">
        <v>1380</v>
      </c>
      <c r="G924" s="1">
        <f>2*PI()*Predictive_Maintenance_Data[[#This Row],[Rotational speed '[rpm']]]/60</f>
        <v>144.5132620651305</v>
      </c>
      <c r="H924" s="1">
        <v>52.4</v>
      </c>
      <c r="I924" s="1">
        <f t="shared" si="14"/>
        <v>10.399999999999977</v>
      </c>
      <c r="J924" s="1">
        <f>Predictive_Maintenance_Data[[#This Row],[Torque '[Nm']]]*Predictive_Maintenance_Data[[#This Row],[Angular velocity '[rad/s']]]/1000</f>
        <v>7.5724949322128383</v>
      </c>
      <c r="K924" s="2">
        <v>202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/>
      <c r="S924"/>
    </row>
    <row r="925" spans="1:19" x14ac:dyDescent="0.3">
      <c r="A925">
        <v>924</v>
      </c>
      <c r="B925" t="s">
        <v>940</v>
      </c>
      <c r="C925" t="s">
        <v>15</v>
      </c>
      <c r="D925" s="1">
        <v>295.5</v>
      </c>
      <c r="E925" s="1">
        <v>306</v>
      </c>
      <c r="F925" s="2">
        <v>1423</v>
      </c>
      <c r="G925" s="1">
        <f>2*PI()*Predictive_Maintenance_Data[[#This Row],[Rotational speed '[rpm']]]/60</f>
        <v>149.01621153527586</v>
      </c>
      <c r="H925" s="1">
        <v>45.3</v>
      </c>
      <c r="I925" s="1">
        <f t="shared" si="14"/>
        <v>10.5</v>
      </c>
      <c r="J925" s="1">
        <f>Predictive_Maintenance_Data[[#This Row],[Torque '[Nm']]]*Predictive_Maintenance_Data[[#This Row],[Angular velocity '[rad/s']]]/1000</f>
        <v>6.7504343825479953</v>
      </c>
      <c r="K925" s="2">
        <v>205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/>
      <c r="S925"/>
    </row>
    <row r="926" spans="1:19" x14ac:dyDescent="0.3">
      <c r="A926">
        <v>925</v>
      </c>
      <c r="B926" t="s">
        <v>941</v>
      </c>
      <c r="C926" t="s">
        <v>17</v>
      </c>
      <c r="D926" s="1">
        <v>295.5</v>
      </c>
      <c r="E926" s="1">
        <v>306</v>
      </c>
      <c r="F926" s="2">
        <v>1800</v>
      </c>
      <c r="G926" s="1">
        <f>2*PI()*Predictive_Maintenance_Data[[#This Row],[Rotational speed '[rpm']]]/60</f>
        <v>188.49555921538757</v>
      </c>
      <c r="H926" s="1">
        <v>27.6</v>
      </c>
      <c r="I926" s="1">
        <f t="shared" si="14"/>
        <v>10.5</v>
      </c>
      <c r="J926" s="1">
        <f>Predictive_Maintenance_Data[[#This Row],[Torque '[Nm']]]*Predictive_Maintenance_Data[[#This Row],[Angular velocity '[rad/s']]]/1000</f>
        <v>5.2024774343446971</v>
      </c>
      <c r="K926" s="2">
        <v>208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/>
      <c r="S926"/>
    </row>
    <row r="927" spans="1:19" x14ac:dyDescent="0.3">
      <c r="A927">
        <v>926</v>
      </c>
      <c r="B927" t="s">
        <v>942</v>
      </c>
      <c r="C927" t="s">
        <v>27</v>
      </c>
      <c r="D927" s="1">
        <v>295.60000000000002</v>
      </c>
      <c r="E927" s="1">
        <v>306.10000000000002</v>
      </c>
      <c r="F927" s="2">
        <v>1623</v>
      </c>
      <c r="G927" s="1">
        <f>2*PI()*Predictive_Maintenance_Data[[#This Row],[Rotational speed '[rpm']]]/60</f>
        <v>169.96016255920779</v>
      </c>
      <c r="H927" s="1">
        <v>30.9</v>
      </c>
      <c r="I927" s="1">
        <f t="shared" si="14"/>
        <v>10.5</v>
      </c>
      <c r="J927" s="1">
        <f>Predictive_Maintenance_Data[[#This Row],[Torque '[Nm']]]*Predictive_Maintenance_Data[[#This Row],[Angular velocity '[rad/s']]]/1000</f>
        <v>5.2517690230795209</v>
      </c>
      <c r="K927" s="2">
        <v>210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/>
      <c r="S927"/>
    </row>
    <row r="928" spans="1:19" x14ac:dyDescent="0.3">
      <c r="A928">
        <v>927</v>
      </c>
      <c r="B928" t="s">
        <v>943</v>
      </c>
      <c r="C928" t="s">
        <v>17</v>
      </c>
      <c r="D928" s="1">
        <v>295.60000000000002</v>
      </c>
      <c r="E928" s="1">
        <v>306.10000000000002</v>
      </c>
      <c r="F928" s="2">
        <v>1372</v>
      </c>
      <c r="G928" s="1">
        <f>2*PI()*Predictive_Maintenance_Data[[#This Row],[Rotational speed '[rpm']]]/60</f>
        <v>143.67550402417322</v>
      </c>
      <c r="H928" s="1">
        <v>55.6</v>
      </c>
      <c r="I928" s="1">
        <f t="shared" si="14"/>
        <v>10.5</v>
      </c>
      <c r="J928" s="1">
        <f>Predictive_Maintenance_Data[[#This Row],[Torque '[Nm']]]*Predictive_Maintenance_Data[[#This Row],[Angular velocity '[rad/s']]]/1000</f>
        <v>7.9883580237440306</v>
      </c>
      <c r="K928" s="2">
        <v>215</v>
      </c>
      <c r="L928" s="2">
        <v>1</v>
      </c>
      <c r="M928" s="2">
        <v>0</v>
      </c>
      <c r="N928" s="2">
        <v>0</v>
      </c>
      <c r="O928" s="2">
        <v>0</v>
      </c>
      <c r="P928" s="2">
        <v>1</v>
      </c>
      <c r="Q928" s="2">
        <v>0</v>
      </c>
      <c r="R928"/>
      <c r="S928"/>
    </row>
    <row r="929" spans="1:19" x14ac:dyDescent="0.3">
      <c r="A929">
        <v>928</v>
      </c>
      <c r="B929" t="s">
        <v>944</v>
      </c>
      <c r="C929" t="s">
        <v>27</v>
      </c>
      <c r="D929" s="1">
        <v>295.60000000000002</v>
      </c>
      <c r="E929" s="1">
        <v>306</v>
      </c>
      <c r="F929" s="2">
        <v>1396</v>
      </c>
      <c r="G929" s="1">
        <f>2*PI()*Predictive_Maintenance_Data[[#This Row],[Rotational speed '[rpm']]]/60</f>
        <v>146.18877814704504</v>
      </c>
      <c r="H929" s="1">
        <v>52.4</v>
      </c>
      <c r="I929" s="1">
        <f t="shared" si="14"/>
        <v>10.399999999999977</v>
      </c>
      <c r="J929" s="1">
        <f>Predictive_Maintenance_Data[[#This Row],[Torque '[Nm']]]*Predictive_Maintenance_Data[[#This Row],[Angular velocity '[rad/s']]]/1000</f>
        <v>7.6602919749051601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/>
      <c r="S929"/>
    </row>
    <row r="930" spans="1:19" x14ac:dyDescent="0.3">
      <c r="A930">
        <v>929</v>
      </c>
      <c r="B930" t="s">
        <v>945</v>
      </c>
      <c r="C930" t="s">
        <v>17</v>
      </c>
      <c r="D930" s="1">
        <v>295.60000000000002</v>
      </c>
      <c r="E930" s="1">
        <v>306</v>
      </c>
      <c r="F930" s="2">
        <v>1949</v>
      </c>
      <c r="G930" s="1">
        <f>2*PI()*Predictive_Maintenance_Data[[#This Row],[Rotational speed '[rpm']]]/60</f>
        <v>204.0988027282169</v>
      </c>
      <c r="H930" s="1">
        <v>21.9</v>
      </c>
      <c r="I930" s="1">
        <f t="shared" si="14"/>
        <v>10.399999999999977</v>
      </c>
      <c r="J930" s="1">
        <f>Predictive_Maintenance_Data[[#This Row],[Torque '[Nm']]]*Predictive_Maintenance_Data[[#This Row],[Angular velocity '[rad/s']]]/1000</f>
        <v>4.4697637797479501</v>
      </c>
      <c r="K930" s="2">
        <v>5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/>
      <c r="S930"/>
    </row>
    <row r="931" spans="1:19" x14ac:dyDescent="0.3">
      <c r="A931">
        <v>930</v>
      </c>
      <c r="B931" t="s">
        <v>946</v>
      </c>
      <c r="C931" t="s">
        <v>17</v>
      </c>
      <c r="D931" s="1">
        <v>295.60000000000002</v>
      </c>
      <c r="E931" s="1">
        <v>306</v>
      </c>
      <c r="F931" s="2">
        <v>1419</v>
      </c>
      <c r="G931" s="1">
        <f>2*PI()*Predictive_Maintenance_Data[[#This Row],[Rotational speed '[rpm']]]/60</f>
        <v>148.59733251479722</v>
      </c>
      <c r="H931" s="1">
        <v>51.1</v>
      </c>
      <c r="I931" s="1">
        <f t="shared" si="14"/>
        <v>10.399999999999977</v>
      </c>
      <c r="J931" s="1">
        <f>Predictive_Maintenance_Data[[#This Row],[Torque '[Nm']]]*Predictive_Maintenance_Data[[#This Row],[Angular velocity '[rad/s']]]/1000</f>
        <v>7.5933236915061375</v>
      </c>
      <c r="K931" s="2">
        <v>7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/>
      <c r="S931"/>
    </row>
    <row r="932" spans="1:19" x14ac:dyDescent="0.3">
      <c r="A932">
        <v>931</v>
      </c>
      <c r="B932" t="s">
        <v>947</v>
      </c>
      <c r="C932" t="s">
        <v>15</v>
      </c>
      <c r="D932" s="1">
        <v>295.5</v>
      </c>
      <c r="E932" s="1">
        <v>305.89999999999998</v>
      </c>
      <c r="F932" s="2">
        <v>1453</v>
      </c>
      <c r="G932" s="1">
        <f>2*PI()*Predictive_Maintenance_Data[[#This Row],[Rotational speed '[rpm']]]/60</f>
        <v>152.15780418886564</v>
      </c>
      <c r="H932" s="1">
        <v>47.3</v>
      </c>
      <c r="I932" s="1">
        <f t="shared" si="14"/>
        <v>10.399999999999977</v>
      </c>
      <c r="J932" s="1">
        <f>Predictive_Maintenance_Data[[#This Row],[Torque '[Nm']]]*Predictive_Maintenance_Data[[#This Row],[Angular velocity '[rad/s']]]/1000</f>
        <v>7.197064138133344</v>
      </c>
      <c r="K932" s="2">
        <v>9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/>
      <c r="S932"/>
    </row>
    <row r="933" spans="1:19" x14ac:dyDescent="0.3">
      <c r="A933">
        <v>932</v>
      </c>
      <c r="B933" t="s">
        <v>948</v>
      </c>
      <c r="C933" t="s">
        <v>17</v>
      </c>
      <c r="D933" s="1">
        <v>295.5</v>
      </c>
      <c r="E933" s="1">
        <v>305.89999999999998</v>
      </c>
      <c r="F933" s="2">
        <v>1542</v>
      </c>
      <c r="G933" s="1">
        <f>2*PI()*Predictive_Maintenance_Data[[#This Row],[Rotational speed '[rpm']]]/60</f>
        <v>161.47786239451537</v>
      </c>
      <c r="H933" s="1">
        <v>36.200000000000003</v>
      </c>
      <c r="I933" s="1">
        <f t="shared" si="14"/>
        <v>10.399999999999977</v>
      </c>
      <c r="J933" s="1">
        <f>Predictive_Maintenance_Data[[#This Row],[Torque '[Nm']]]*Predictive_Maintenance_Data[[#This Row],[Angular velocity '[rad/s']]]/1000</f>
        <v>5.8454986186814564</v>
      </c>
      <c r="K933" s="2">
        <v>12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/>
      <c r="S933"/>
    </row>
    <row r="934" spans="1:19" x14ac:dyDescent="0.3">
      <c r="A934">
        <v>933</v>
      </c>
      <c r="B934" t="s">
        <v>949</v>
      </c>
      <c r="C934" t="s">
        <v>17</v>
      </c>
      <c r="D934" s="1">
        <v>295.60000000000002</v>
      </c>
      <c r="E934" s="1">
        <v>306</v>
      </c>
      <c r="F934" s="2">
        <v>1363</v>
      </c>
      <c r="G934" s="1">
        <f>2*PI()*Predictive_Maintenance_Data[[#This Row],[Rotational speed '[rpm']]]/60</f>
        <v>142.73302622809626</v>
      </c>
      <c r="H934" s="1">
        <v>50</v>
      </c>
      <c r="I934" s="1">
        <f t="shared" si="14"/>
        <v>10.399999999999977</v>
      </c>
      <c r="J934" s="1">
        <f>Predictive_Maintenance_Data[[#This Row],[Torque '[Nm']]]*Predictive_Maintenance_Data[[#This Row],[Angular velocity '[rad/s']]]/1000</f>
        <v>7.1366513114048127</v>
      </c>
      <c r="K934" s="2">
        <v>14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/>
      <c r="S934"/>
    </row>
    <row r="935" spans="1:19" x14ac:dyDescent="0.3">
      <c r="A935">
        <v>934</v>
      </c>
      <c r="B935" t="s">
        <v>950</v>
      </c>
      <c r="C935" t="s">
        <v>17</v>
      </c>
      <c r="D935" s="1">
        <v>295.5</v>
      </c>
      <c r="E935" s="1">
        <v>306</v>
      </c>
      <c r="F935" s="2">
        <v>1597</v>
      </c>
      <c r="G935" s="1">
        <f>2*PI()*Predictive_Maintenance_Data[[#This Row],[Rotational speed '[rpm']]]/60</f>
        <v>167.23744892609665</v>
      </c>
      <c r="H935" s="1">
        <v>37.200000000000003</v>
      </c>
      <c r="I935" s="1">
        <f t="shared" si="14"/>
        <v>10.5</v>
      </c>
      <c r="J935" s="1">
        <f>Predictive_Maintenance_Data[[#This Row],[Torque '[Nm']]]*Predictive_Maintenance_Data[[#This Row],[Angular velocity '[rad/s']]]/1000</f>
        <v>6.2212331000507959</v>
      </c>
      <c r="K935" s="2">
        <v>16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/>
      <c r="S935"/>
    </row>
    <row r="936" spans="1:19" x14ac:dyDescent="0.3">
      <c r="A936">
        <v>935</v>
      </c>
      <c r="B936" t="s">
        <v>951</v>
      </c>
      <c r="C936" t="s">
        <v>15</v>
      </c>
      <c r="D936" s="1">
        <v>295.5</v>
      </c>
      <c r="E936" s="1">
        <v>306</v>
      </c>
      <c r="F936" s="2">
        <v>1326</v>
      </c>
      <c r="G936" s="1">
        <f>2*PI()*Predictive_Maintenance_Data[[#This Row],[Rotational speed '[rpm']]]/60</f>
        <v>138.85839528866885</v>
      </c>
      <c r="H936" s="1">
        <v>50.8</v>
      </c>
      <c r="I936" s="1">
        <f t="shared" si="14"/>
        <v>10.5</v>
      </c>
      <c r="J936" s="1">
        <f>Predictive_Maintenance_Data[[#This Row],[Torque '[Nm']]]*Predictive_Maintenance_Data[[#This Row],[Angular velocity '[rad/s']]]/1000</f>
        <v>7.054006480664377</v>
      </c>
      <c r="K936" s="2">
        <v>18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/>
      <c r="S936"/>
    </row>
    <row r="937" spans="1:19" x14ac:dyDescent="0.3">
      <c r="A937">
        <v>936</v>
      </c>
      <c r="B937" t="s">
        <v>952</v>
      </c>
      <c r="C937" t="s">
        <v>15</v>
      </c>
      <c r="D937" s="1">
        <v>295.5</v>
      </c>
      <c r="E937" s="1">
        <v>306</v>
      </c>
      <c r="F937" s="2">
        <v>1641</v>
      </c>
      <c r="G937" s="1">
        <f>2*PI()*Predictive_Maintenance_Data[[#This Row],[Rotational speed '[rpm']]]/60</f>
        <v>171.84511815136167</v>
      </c>
      <c r="H937" s="1">
        <v>36.6</v>
      </c>
      <c r="I937" s="1">
        <f t="shared" si="14"/>
        <v>10.5</v>
      </c>
      <c r="J937" s="1">
        <f>Predictive_Maintenance_Data[[#This Row],[Torque '[Nm']]]*Predictive_Maintenance_Data[[#This Row],[Angular velocity '[rad/s']]]/1000</f>
        <v>6.2895313243398379</v>
      </c>
      <c r="K937" s="2">
        <v>21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/>
      <c r="S937"/>
    </row>
    <row r="938" spans="1:19" x14ac:dyDescent="0.3">
      <c r="A938">
        <v>937</v>
      </c>
      <c r="B938" t="s">
        <v>953</v>
      </c>
      <c r="C938" t="s">
        <v>15</v>
      </c>
      <c r="D938" s="1">
        <v>295.60000000000002</v>
      </c>
      <c r="E938" s="1">
        <v>306.10000000000002</v>
      </c>
      <c r="F938" s="2">
        <v>1418</v>
      </c>
      <c r="G938" s="1">
        <f>2*PI()*Predictive_Maintenance_Data[[#This Row],[Rotational speed '[rpm']]]/60</f>
        <v>148.49261275967757</v>
      </c>
      <c r="H938" s="1">
        <v>46.2</v>
      </c>
      <c r="I938" s="1">
        <f t="shared" si="14"/>
        <v>10.5</v>
      </c>
      <c r="J938" s="1">
        <f>Predictive_Maintenance_Data[[#This Row],[Torque '[Nm']]]*Predictive_Maintenance_Data[[#This Row],[Angular velocity '[rad/s']]]/1000</f>
        <v>6.8603587094971044</v>
      </c>
      <c r="K938" s="2">
        <v>24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/>
      <c r="S938"/>
    </row>
    <row r="939" spans="1:19" x14ac:dyDescent="0.3">
      <c r="A939">
        <v>938</v>
      </c>
      <c r="B939" t="s">
        <v>954</v>
      </c>
      <c r="C939" t="s">
        <v>17</v>
      </c>
      <c r="D939" s="1">
        <v>295.60000000000002</v>
      </c>
      <c r="E939" s="1">
        <v>306.2</v>
      </c>
      <c r="F939" s="2">
        <v>1263</v>
      </c>
      <c r="G939" s="1">
        <f>2*PI()*Predictive_Maintenance_Data[[#This Row],[Rotational speed '[rpm']]]/60</f>
        <v>132.26105071613028</v>
      </c>
      <c r="H939" s="1">
        <v>61.8</v>
      </c>
      <c r="I939" s="1">
        <f t="shared" si="14"/>
        <v>10.599999999999966</v>
      </c>
      <c r="J939" s="1">
        <f>Predictive_Maintenance_Data[[#This Row],[Torque '[Nm']]]*Predictive_Maintenance_Data[[#This Row],[Angular velocity '[rad/s']]]/1000</f>
        <v>8.1737329342568508</v>
      </c>
      <c r="K939" s="2">
        <v>27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/>
      <c r="S939"/>
    </row>
    <row r="940" spans="1:19" x14ac:dyDescent="0.3">
      <c r="A940">
        <v>939</v>
      </c>
      <c r="B940" t="s">
        <v>955</v>
      </c>
      <c r="C940" t="s">
        <v>17</v>
      </c>
      <c r="D940" s="1">
        <v>295.60000000000002</v>
      </c>
      <c r="E940" s="1">
        <v>306.2</v>
      </c>
      <c r="F940" s="2">
        <v>1823</v>
      </c>
      <c r="G940" s="1">
        <f>2*PI()*Predictive_Maintenance_Data[[#This Row],[Rotational speed '[rpm']]]/60</f>
        <v>190.90411358313978</v>
      </c>
      <c r="H940" s="1">
        <v>25.8</v>
      </c>
      <c r="I940" s="1">
        <f t="shared" si="14"/>
        <v>10.599999999999966</v>
      </c>
      <c r="J940" s="1">
        <f>Predictive_Maintenance_Data[[#This Row],[Torque '[Nm']]]*Predictive_Maintenance_Data[[#This Row],[Angular velocity '[rad/s']]]/1000</f>
        <v>4.925326130445006</v>
      </c>
      <c r="K940" s="2">
        <v>29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/>
      <c r="S940"/>
    </row>
    <row r="941" spans="1:19" x14ac:dyDescent="0.3">
      <c r="A941">
        <v>940</v>
      </c>
      <c r="B941" t="s">
        <v>956</v>
      </c>
      <c r="C941" t="s">
        <v>17</v>
      </c>
      <c r="D941" s="1">
        <v>295.5</v>
      </c>
      <c r="E941" s="1">
        <v>306.10000000000002</v>
      </c>
      <c r="F941" s="2">
        <v>1488</v>
      </c>
      <c r="G941" s="1">
        <f>2*PI()*Predictive_Maintenance_Data[[#This Row],[Rotational speed '[rpm']]]/60</f>
        <v>155.82299561805374</v>
      </c>
      <c r="H941" s="1">
        <v>40.700000000000003</v>
      </c>
      <c r="I941" s="1">
        <f t="shared" si="14"/>
        <v>10.600000000000023</v>
      </c>
      <c r="J941" s="1">
        <f>Predictive_Maintenance_Data[[#This Row],[Torque '[Nm']]]*Predictive_Maintenance_Data[[#This Row],[Angular velocity '[rad/s']]]/1000</f>
        <v>6.3419959216547879</v>
      </c>
      <c r="K941" s="2">
        <v>31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/>
      <c r="S941"/>
    </row>
    <row r="942" spans="1:19" x14ac:dyDescent="0.3">
      <c r="A942">
        <v>941</v>
      </c>
      <c r="B942" t="s">
        <v>957</v>
      </c>
      <c r="C942" t="s">
        <v>17</v>
      </c>
      <c r="D942" s="1">
        <v>295.60000000000002</v>
      </c>
      <c r="E942" s="1">
        <v>306.2</v>
      </c>
      <c r="F942" s="2">
        <v>1443</v>
      </c>
      <c r="G942" s="1">
        <f>2*PI()*Predictive_Maintenance_Data[[#This Row],[Rotational speed '[rpm']]]/60</f>
        <v>151.11060663766906</v>
      </c>
      <c r="H942" s="1">
        <v>48.9</v>
      </c>
      <c r="I942" s="1">
        <f t="shared" si="14"/>
        <v>10.599999999999966</v>
      </c>
      <c r="J942" s="1">
        <f>Predictive_Maintenance_Data[[#This Row],[Torque '[Nm']]]*Predictive_Maintenance_Data[[#This Row],[Angular velocity '[rad/s']]]/1000</f>
        <v>7.3893086645820167</v>
      </c>
      <c r="K942" s="2">
        <v>33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/>
      <c r="S942"/>
    </row>
    <row r="943" spans="1:19" x14ac:dyDescent="0.3">
      <c r="A943">
        <v>942</v>
      </c>
      <c r="B943" t="s">
        <v>958</v>
      </c>
      <c r="C943" t="s">
        <v>17</v>
      </c>
      <c r="D943" s="1">
        <v>295.60000000000002</v>
      </c>
      <c r="E943" s="1">
        <v>306.2</v>
      </c>
      <c r="F943" s="2">
        <v>1650</v>
      </c>
      <c r="G943" s="1">
        <f>2*PI()*Predictive_Maintenance_Data[[#This Row],[Rotational speed '[rpm']]]/60</f>
        <v>172.78759594743863</v>
      </c>
      <c r="H943" s="1">
        <v>28.2</v>
      </c>
      <c r="I943" s="1">
        <f t="shared" si="14"/>
        <v>10.599999999999966</v>
      </c>
      <c r="J943" s="1">
        <f>Predictive_Maintenance_Data[[#This Row],[Torque '[Nm']]]*Predictive_Maintenance_Data[[#This Row],[Angular velocity '[rad/s']]]/1000</f>
        <v>4.8726102057177698</v>
      </c>
      <c r="K943" s="2">
        <v>35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/>
      <c r="S943"/>
    </row>
    <row r="944" spans="1:19" x14ac:dyDescent="0.3">
      <c r="A944">
        <v>943</v>
      </c>
      <c r="B944" t="s">
        <v>959</v>
      </c>
      <c r="C944" t="s">
        <v>15</v>
      </c>
      <c r="D944" s="1">
        <v>295.7</v>
      </c>
      <c r="E944" s="1">
        <v>306.3</v>
      </c>
      <c r="F944" s="2">
        <v>1462</v>
      </c>
      <c r="G944" s="1">
        <f>2*PI()*Predictive_Maintenance_Data[[#This Row],[Rotational speed '[rpm']]]/60</f>
        <v>153.1002819849426</v>
      </c>
      <c r="H944" s="1">
        <v>44.3</v>
      </c>
      <c r="I944" s="1">
        <f t="shared" si="14"/>
        <v>10.600000000000023</v>
      </c>
      <c r="J944" s="1">
        <f>Predictive_Maintenance_Data[[#This Row],[Torque '[Nm']]]*Predictive_Maintenance_Data[[#This Row],[Angular velocity '[rad/s']]]/1000</f>
        <v>6.7823424919329565</v>
      </c>
      <c r="K944" s="2">
        <v>37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/>
      <c r="S944"/>
    </row>
    <row r="945" spans="1:19" x14ac:dyDescent="0.3">
      <c r="A945">
        <v>944</v>
      </c>
      <c r="B945" t="s">
        <v>960</v>
      </c>
      <c r="C945" t="s">
        <v>15</v>
      </c>
      <c r="D945" s="1">
        <v>295.60000000000002</v>
      </c>
      <c r="E945" s="1">
        <v>306.2</v>
      </c>
      <c r="F945" s="2">
        <v>1477</v>
      </c>
      <c r="G945" s="1">
        <f>2*PI()*Predictive_Maintenance_Data[[#This Row],[Rotational speed '[rpm']]]/60</f>
        <v>154.67107831173746</v>
      </c>
      <c r="H945" s="1">
        <v>45</v>
      </c>
      <c r="I945" s="1">
        <f t="shared" si="14"/>
        <v>10.599999999999966</v>
      </c>
      <c r="J945" s="1">
        <f>Predictive_Maintenance_Data[[#This Row],[Torque '[Nm']]]*Predictive_Maintenance_Data[[#This Row],[Angular velocity '[rad/s']]]/1000</f>
        <v>6.9601985240281854</v>
      </c>
      <c r="K945" s="2">
        <v>40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/>
      <c r="S945"/>
    </row>
    <row r="946" spans="1:19" x14ac:dyDescent="0.3">
      <c r="A946">
        <v>945</v>
      </c>
      <c r="B946" t="s">
        <v>961</v>
      </c>
      <c r="C946" t="s">
        <v>15</v>
      </c>
      <c r="D946" s="1">
        <v>295.7</v>
      </c>
      <c r="E946" s="1">
        <v>306.3</v>
      </c>
      <c r="F946" s="2">
        <v>1712</v>
      </c>
      <c r="G946" s="1">
        <f>2*PI()*Predictive_Maintenance_Data[[#This Row],[Rotational speed '[rpm']]]/60</f>
        <v>179.28022076485752</v>
      </c>
      <c r="H946" s="1">
        <v>28.5</v>
      </c>
      <c r="I946" s="1">
        <f t="shared" si="14"/>
        <v>10.600000000000023</v>
      </c>
      <c r="J946" s="1">
        <f>Predictive_Maintenance_Data[[#This Row],[Torque '[Nm']]]*Predictive_Maintenance_Data[[#This Row],[Angular velocity '[rad/s']]]/1000</f>
        <v>5.1094862917984392</v>
      </c>
      <c r="K946" s="2">
        <v>43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/>
      <c r="S946"/>
    </row>
    <row r="947" spans="1:19" x14ac:dyDescent="0.3">
      <c r="A947">
        <v>946</v>
      </c>
      <c r="B947" t="s">
        <v>962</v>
      </c>
      <c r="C947" t="s">
        <v>15</v>
      </c>
      <c r="D947" s="1">
        <v>295.7</v>
      </c>
      <c r="E947" s="1">
        <v>306.3</v>
      </c>
      <c r="F947" s="2">
        <v>1347</v>
      </c>
      <c r="G947" s="1">
        <f>2*PI()*Predictive_Maintenance_Data[[#This Row],[Rotational speed '[rpm']]]/60</f>
        <v>141.05751014618173</v>
      </c>
      <c r="H947" s="1">
        <v>50.4</v>
      </c>
      <c r="I947" s="1">
        <f t="shared" si="14"/>
        <v>10.600000000000023</v>
      </c>
      <c r="J947" s="1">
        <f>Predictive_Maintenance_Data[[#This Row],[Torque '[Nm']]]*Predictive_Maintenance_Data[[#This Row],[Angular velocity '[rad/s']]]/1000</f>
        <v>7.1092985113675589</v>
      </c>
      <c r="K947" s="2">
        <v>46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/>
      <c r="S947"/>
    </row>
    <row r="948" spans="1:19" x14ac:dyDescent="0.3">
      <c r="A948">
        <v>947</v>
      </c>
      <c r="B948" t="s">
        <v>963</v>
      </c>
      <c r="C948" t="s">
        <v>17</v>
      </c>
      <c r="D948" s="1">
        <v>295.60000000000002</v>
      </c>
      <c r="E948" s="1">
        <v>306.2</v>
      </c>
      <c r="F948" s="2">
        <v>1287</v>
      </c>
      <c r="G948" s="1">
        <f>2*PI()*Predictive_Maintenance_Data[[#This Row],[Rotational speed '[rpm']]]/60</f>
        <v>134.77432483900213</v>
      </c>
      <c r="H948" s="1">
        <v>54.8</v>
      </c>
      <c r="I948" s="1">
        <f t="shared" si="14"/>
        <v>10.599999999999966</v>
      </c>
      <c r="J948" s="1">
        <f>Predictive_Maintenance_Data[[#This Row],[Torque '[Nm']]]*Predictive_Maintenance_Data[[#This Row],[Angular velocity '[rad/s']]]/1000</f>
        <v>7.3856330011773164</v>
      </c>
      <c r="K948" s="2">
        <v>49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/>
      <c r="S948"/>
    </row>
    <row r="949" spans="1:19" x14ac:dyDescent="0.3">
      <c r="A949">
        <v>948</v>
      </c>
      <c r="B949" t="s">
        <v>964</v>
      </c>
      <c r="C949" t="s">
        <v>17</v>
      </c>
      <c r="D949" s="1">
        <v>295.60000000000002</v>
      </c>
      <c r="E949" s="1">
        <v>306.2</v>
      </c>
      <c r="F949" s="2">
        <v>1428</v>
      </c>
      <c r="G949" s="1">
        <f>2*PI()*Predictive_Maintenance_Data[[#This Row],[Rotational speed '[rpm']]]/60</f>
        <v>149.53981031087415</v>
      </c>
      <c r="H949" s="1">
        <v>44.5</v>
      </c>
      <c r="I949" s="1">
        <f t="shared" si="14"/>
        <v>10.599999999999966</v>
      </c>
      <c r="J949" s="1">
        <f>Predictive_Maintenance_Data[[#This Row],[Torque '[Nm']]]*Predictive_Maintenance_Data[[#This Row],[Angular velocity '[rad/s']]]/1000</f>
        <v>6.6545215588339</v>
      </c>
      <c r="K949" s="2">
        <v>51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/>
      <c r="S949"/>
    </row>
    <row r="950" spans="1:19" x14ac:dyDescent="0.3">
      <c r="A950">
        <v>949</v>
      </c>
      <c r="B950" t="s">
        <v>965</v>
      </c>
      <c r="C950" t="s">
        <v>15</v>
      </c>
      <c r="D950" s="1">
        <v>295.60000000000002</v>
      </c>
      <c r="E950" s="1">
        <v>306.3</v>
      </c>
      <c r="F950" s="2">
        <v>1426</v>
      </c>
      <c r="G950" s="1">
        <f>2*PI()*Predictive_Maintenance_Data[[#This Row],[Rotational speed '[rpm']]]/60</f>
        <v>149.33037080063482</v>
      </c>
      <c r="H950" s="1">
        <v>45.5</v>
      </c>
      <c r="I950" s="1">
        <f t="shared" si="14"/>
        <v>10.699999999999989</v>
      </c>
      <c r="J950" s="1">
        <f>Predictive_Maintenance_Data[[#This Row],[Torque '[Nm']]]*Predictive_Maintenance_Data[[#This Row],[Angular velocity '[rad/s']]]/1000</f>
        <v>6.7945318714288838</v>
      </c>
      <c r="K950" s="2">
        <v>53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/>
      <c r="S950"/>
    </row>
    <row r="951" spans="1:19" x14ac:dyDescent="0.3">
      <c r="A951">
        <v>950</v>
      </c>
      <c r="B951" t="s">
        <v>966</v>
      </c>
      <c r="C951" t="s">
        <v>17</v>
      </c>
      <c r="D951" s="1">
        <v>295.60000000000002</v>
      </c>
      <c r="E951" s="1">
        <v>306.3</v>
      </c>
      <c r="F951" s="2">
        <v>1636</v>
      </c>
      <c r="G951" s="1">
        <f>2*PI()*Predictive_Maintenance_Data[[#This Row],[Rotational speed '[rpm']]]/60</f>
        <v>171.32151937576339</v>
      </c>
      <c r="H951" s="1">
        <v>32.700000000000003</v>
      </c>
      <c r="I951" s="1">
        <f t="shared" si="14"/>
        <v>10.699999999999989</v>
      </c>
      <c r="J951" s="1">
        <f>Predictive_Maintenance_Data[[#This Row],[Torque '[Nm']]]*Predictive_Maintenance_Data[[#This Row],[Angular velocity '[rad/s']]]/1000</f>
        <v>5.6022136835874639</v>
      </c>
      <c r="K951" s="2">
        <v>56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/>
      <c r="S951"/>
    </row>
    <row r="952" spans="1:19" x14ac:dyDescent="0.3">
      <c r="A952">
        <v>951</v>
      </c>
      <c r="B952" t="s">
        <v>967</v>
      </c>
      <c r="C952" t="s">
        <v>17</v>
      </c>
      <c r="D952" s="1">
        <v>295.60000000000002</v>
      </c>
      <c r="E952" s="1">
        <v>306.2</v>
      </c>
      <c r="F952" s="2">
        <v>1424</v>
      </c>
      <c r="G952" s="1">
        <f>2*PI()*Predictive_Maintenance_Data[[#This Row],[Rotational speed '[rpm']]]/60</f>
        <v>149.12093129039553</v>
      </c>
      <c r="H952" s="1">
        <v>42.5</v>
      </c>
      <c r="I952" s="1">
        <f t="shared" si="14"/>
        <v>10.599999999999966</v>
      </c>
      <c r="J952" s="1">
        <f>Predictive_Maintenance_Data[[#This Row],[Torque '[Nm']]]*Predictive_Maintenance_Data[[#This Row],[Angular velocity '[rad/s']]]/1000</f>
        <v>6.3376395798418095</v>
      </c>
      <c r="K952" s="2">
        <v>58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/>
      <c r="S952"/>
    </row>
    <row r="953" spans="1:19" x14ac:dyDescent="0.3">
      <c r="A953">
        <v>952</v>
      </c>
      <c r="B953" t="s">
        <v>968</v>
      </c>
      <c r="C953" t="s">
        <v>27</v>
      </c>
      <c r="D953" s="1">
        <v>295.60000000000002</v>
      </c>
      <c r="E953" s="1">
        <v>306.3</v>
      </c>
      <c r="F953" s="2">
        <v>1509</v>
      </c>
      <c r="G953" s="1">
        <f>2*PI()*Predictive_Maintenance_Data[[#This Row],[Rotational speed '[rpm']]]/60</f>
        <v>158.02211047556659</v>
      </c>
      <c r="H953" s="1">
        <v>35.799999999999997</v>
      </c>
      <c r="I953" s="1">
        <f t="shared" si="14"/>
        <v>10.699999999999989</v>
      </c>
      <c r="J953" s="1">
        <f>Predictive_Maintenance_Data[[#This Row],[Torque '[Nm']]]*Predictive_Maintenance_Data[[#This Row],[Angular velocity '[rad/s']]]/1000</f>
        <v>5.6571915550252836</v>
      </c>
      <c r="K953" s="2">
        <v>60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/>
      <c r="S953"/>
    </row>
    <row r="954" spans="1:19" x14ac:dyDescent="0.3">
      <c r="A954">
        <v>953</v>
      </c>
      <c r="B954" t="s">
        <v>969</v>
      </c>
      <c r="C954" t="s">
        <v>17</v>
      </c>
      <c r="D954" s="1">
        <v>295.5</v>
      </c>
      <c r="E954" s="1">
        <v>306.2</v>
      </c>
      <c r="F954" s="2">
        <v>1448</v>
      </c>
      <c r="G954" s="1">
        <f>2*PI()*Predictive_Maintenance_Data[[#This Row],[Rotational speed '[rpm']]]/60</f>
        <v>151.63420541326735</v>
      </c>
      <c r="H954" s="1">
        <v>48.9</v>
      </c>
      <c r="I954" s="1">
        <f t="shared" si="14"/>
        <v>10.699999999999989</v>
      </c>
      <c r="J954" s="1">
        <f>Predictive_Maintenance_Data[[#This Row],[Torque '[Nm']]]*Predictive_Maintenance_Data[[#This Row],[Angular velocity '[rad/s']]]/1000</f>
        <v>7.4149126447087736</v>
      </c>
      <c r="K954" s="2">
        <v>65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/>
      <c r="S954"/>
    </row>
    <row r="955" spans="1:19" x14ac:dyDescent="0.3">
      <c r="A955">
        <v>954</v>
      </c>
      <c r="B955" t="s">
        <v>970</v>
      </c>
      <c r="C955" t="s">
        <v>17</v>
      </c>
      <c r="D955" s="1">
        <v>295.5</v>
      </c>
      <c r="E955" s="1">
        <v>306.10000000000002</v>
      </c>
      <c r="F955" s="2">
        <v>1650</v>
      </c>
      <c r="G955" s="1">
        <f>2*PI()*Predictive_Maintenance_Data[[#This Row],[Rotational speed '[rpm']]]/60</f>
        <v>172.78759594743863</v>
      </c>
      <c r="H955" s="1">
        <v>32.799999999999997</v>
      </c>
      <c r="I955" s="1">
        <f t="shared" si="14"/>
        <v>10.600000000000023</v>
      </c>
      <c r="J955" s="1">
        <f>Predictive_Maintenance_Data[[#This Row],[Torque '[Nm']]]*Predictive_Maintenance_Data[[#This Row],[Angular velocity '[rad/s']]]/1000</f>
        <v>5.667433147075986</v>
      </c>
      <c r="K955" s="2">
        <v>67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/>
      <c r="S955"/>
    </row>
    <row r="956" spans="1:19" x14ac:dyDescent="0.3">
      <c r="A956">
        <v>955</v>
      </c>
      <c r="B956" t="s">
        <v>971</v>
      </c>
      <c r="C956" t="s">
        <v>27</v>
      </c>
      <c r="D956" s="1">
        <v>295.60000000000002</v>
      </c>
      <c r="E956" s="1">
        <v>306.2</v>
      </c>
      <c r="F956" s="2">
        <v>1414</v>
      </c>
      <c r="G956" s="1">
        <f>2*PI()*Predictive_Maintenance_Data[[#This Row],[Rotational speed '[rpm']]]/60</f>
        <v>148.0737337391989</v>
      </c>
      <c r="H956" s="1">
        <v>42.5</v>
      </c>
      <c r="I956" s="1">
        <f t="shared" si="14"/>
        <v>10.599999999999966</v>
      </c>
      <c r="J956" s="1">
        <f>Predictive_Maintenance_Data[[#This Row],[Torque '[Nm']]]*Predictive_Maintenance_Data[[#This Row],[Angular velocity '[rad/s']]]/1000</f>
        <v>6.2931336839159533</v>
      </c>
      <c r="K956" s="2">
        <v>69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/>
      <c r="S956"/>
    </row>
    <row r="957" spans="1:19" x14ac:dyDescent="0.3">
      <c r="A957">
        <v>956</v>
      </c>
      <c r="B957" t="s">
        <v>972</v>
      </c>
      <c r="C957" t="s">
        <v>17</v>
      </c>
      <c r="D957" s="1">
        <v>295.60000000000002</v>
      </c>
      <c r="E957" s="1">
        <v>306.3</v>
      </c>
      <c r="F957" s="2">
        <v>1911</v>
      </c>
      <c r="G957" s="1">
        <f>2*PI()*Predictive_Maintenance_Data[[#This Row],[Rotational speed '[rpm']]]/60</f>
        <v>200.11945203366983</v>
      </c>
      <c r="H957" s="1">
        <v>20.9</v>
      </c>
      <c r="I957" s="1">
        <f t="shared" si="14"/>
        <v>10.699999999999989</v>
      </c>
      <c r="J957" s="1">
        <f>Predictive_Maintenance_Data[[#This Row],[Torque '[Nm']]]*Predictive_Maintenance_Data[[#This Row],[Angular velocity '[rad/s']]]/1000</f>
        <v>4.1824965475036988</v>
      </c>
      <c r="K957" s="2">
        <v>74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/>
      <c r="S957"/>
    </row>
    <row r="958" spans="1:19" x14ac:dyDescent="0.3">
      <c r="A958">
        <v>957</v>
      </c>
      <c r="B958" t="s">
        <v>973</v>
      </c>
      <c r="C958" t="s">
        <v>27</v>
      </c>
      <c r="D958" s="1">
        <v>295.60000000000002</v>
      </c>
      <c r="E958" s="1">
        <v>306.2</v>
      </c>
      <c r="F958" s="2">
        <v>1632</v>
      </c>
      <c r="G958" s="1">
        <f>2*PI()*Predictive_Maintenance_Data[[#This Row],[Rotational speed '[rpm']]]/60</f>
        <v>170.90264035528475</v>
      </c>
      <c r="H958" s="1">
        <v>32.200000000000003</v>
      </c>
      <c r="I958" s="1">
        <f t="shared" si="14"/>
        <v>10.599999999999966</v>
      </c>
      <c r="J958" s="1">
        <f>Predictive_Maintenance_Data[[#This Row],[Torque '[Nm']]]*Predictive_Maintenance_Data[[#This Row],[Angular velocity '[rad/s']]]/1000</f>
        <v>5.5030650194401698</v>
      </c>
      <c r="K958" s="2">
        <v>76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/>
      <c r="S958"/>
    </row>
    <row r="959" spans="1:19" x14ac:dyDescent="0.3">
      <c r="A959">
        <v>958</v>
      </c>
      <c r="B959" t="s">
        <v>974</v>
      </c>
      <c r="C959" t="s">
        <v>15</v>
      </c>
      <c r="D959" s="1">
        <v>295.7</v>
      </c>
      <c r="E959" s="1">
        <v>306.39999999999998</v>
      </c>
      <c r="F959" s="2">
        <v>1387</v>
      </c>
      <c r="G959" s="1">
        <f>2*PI()*Predictive_Maintenance_Data[[#This Row],[Rotational speed '[rpm']]]/60</f>
        <v>145.24630035096808</v>
      </c>
      <c r="H959" s="1">
        <v>40.1</v>
      </c>
      <c r="I959" s="1">
        <f t="shared" si="14"/>
        <v>10.699999999999989</v>
      </c>
      <c r="J959" s="1">
        <f>Predictive_Maintenance_Data[[#This Row],[Torque '[Nm']]]*Predictive_Maintenance_Data[[#This Row],[Angular velocity '[rad/s']]]/1000</f>
        <v>5.8243766440738201</v>
      </c>
      <c r="K959" s="2">
        <v>81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/>
      <c r="S959"/>
    </row>
    <row r="960" spans="1:19" x14ac:dyDescent="0.3">
      <c r="A960">
        <v>959</v>
      </c>
      <c r="B960" t="s">
        <v>975</v>
      </c>
      <c r="C960" t="s">
        <v>17</v>
      </c>
      <c r="D960" s="1">
        <v>295.8</v>
      </c>
      <c r="E960" s="1">
        <v>306.39999999999998</v>
      </c>
      <c r="F960" s="2">
        <v>1399</v>
      </c>
      <c r="G960" s="1">
        <f>2*PI()*Predictive_Maintenance_Data[[#This Row],[Rotational speed '[rpm']]]/60</f>
        <v>146.50293741240404</v>
      </c>
      <c r="H960" s="1">
        <v>47.6</v>
      </c>
      <c r="I960" s="1">
        <f t="shared" si="14"/>
        <v>10.599999999999966</v>
      </c>
      <c r="J960" s="1">
        <f>Predictive_Maintenance_Data[[#This Row],[Torque '[Nm']]]*Predictive_Maintenance_Data[[#This Row],[Angular velocity '[rad/s']]]/1000</f>
        <v>6.9735398208304327</v>
      </c>
      <c r="K960" s="2">
        <v>84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/>
      <c r="S960"/>
    </row>
    <row r="961" spans="1:19" x14ac:dyDescent="0.3">
      <c r="A961">
        <v>960</v>
      </c>
      <c r="B961" t="s">
        <v>976</v>
      </c>
      <c r="C961" t="s">
        <v>17</v>
      </c>
      <c r="D961" s="1">
        <v>295.8</v>
      </c>
      <c r="E961" s="1">
        <v>306.5</v>
      </c>
      <c r="F961" s="2">
        <v>1505</v>
      </c>
      <c r="G961" s="1">
        <f>2*PI()*Predictive_Maintenance_Data[[#This Row],[Rotational speed '[rpm']]]/60</f>
        <v>157.60323145508795</v>
      </c>
      <c r="H961" s="1">
        <v>35.200000000000003</v>
      </c>
      <c r="I961" s="1">
        <f t="shared" si="14"/>
        <v>10.699999999999989</v>
      </c>
      <c r="J961" s="1">
        <f>Predictive_Maintenance_Data[[#This Row],[Torque '[Nm']]]*Predictive_Maintenance_Data[[#This Row],[Angular velocity '[rad/s']]]/1000</f>
        <v>5.5476337472190966</v>
      </c>
      <c r="K961" s="2">
        <v>86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/>
      <c r="S961"/>
    </row>
    <row r="962" spans="1:19" x14ac:dyDescent="0.3">
      <c r="A962">
        <v>961</v>
      </c>
      <c r="B962" t="s">
        <v>977</v>
      </c>
      <c r="C962" t="s">
        <v>17</v>
      </c>
      <c r="D962" s="1">
        <v>295.8</v>
      </c>
      <c r="E962" s="1">
        <v>306.5</v>
      </c>
      <c r="F962" s="2">
        <v>1534</v>
      </c>
      <c r="G962" s="1">
        <f>2*PI()*Predictive_Maintenance_Data[[#This Row],[Rotational speed '[rpm']]]/60</f>
        <v>160.64010435355809</v>
      </c>
      <c r="H962" s="1">
        <v>37.9</v>
      </c>
      <c r="I962" s="1">
        <f t="shared" ref="I962:I1025" si="15">E962-D962</f>
        <v>10.699999999999989</v>
      </c>
      <c r="J962" s="1">
        <f>Predictive_Maintenance_Data[[#This Row],[Torque '[Nm']]]*Predictive_Maintenance_Data[[#This Row],[Angular velocity '[rad/s']]]/1000</f>
        <v>6.0882599549998515</v>
      </c>
      <c r="K962" s="2">
        <v>88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/>
      <c r="S962"/>
    </row>
    <row r="963" spans="1:19" x14ac:dyDescent="0.3">
      <c r="A963">
        <v>962</v>
      </c>
      <c r="B963" t="s">
        <v>978</v>
      </c>
      <c r="C963" t="s">
        <v>17</v>
      </c>
      <c r="D963" s="1">
        <v>295.8</v>
      </c>
      <c r="E963" s="1">
        <v>306.5</v>
      </c>
      <c r="F963" s="2">
        <v>1493</v>
      </c>
      <c r="G963" s="1">
        <f>2*PI()*Predictive_Maintenance_Data[[#This Row],[Rotational speed '[rpm']]]/60</f>
        <v>156.34659439365205</v>
      </c>
      <c r="H963" s="1">
        <v>40.5</v>
      </c>
      <c r="I963" s="1">
        <f t="shared" si="15"/>
        <v>10.699999999999989</v>
      </c>
      <c r="J963" s="1">
        <f>Predictive_Maintenance_Data[[#This Row],[Torque '[Nm']]]*Predictive_Maintenance_Data[[#This Row],[Angular velocity '[rad/s']]]/1000</f>
        <v>6.3320370729429074</v>
      </c>
      <c r="K963" s="2">
        <v>90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/>
      <c r="S963"/>
    </row>
    <row r="964" spans="1:19" x14ac:dyDescent="0.3">
      <c r="A964">
        <v>963</v>
      </c>
      <c r="B964" t="s">
        <v>979</v>
      </c>
      <c r="C964" t="s">
        <v>15</v>
      </c>
      <c r="D964" s="1">
        <v>295.8</v>
      </c>
      <c r="E964" s="1">
        <v>306.60000000000002</v>
      </c>
      <c r="F964" s="2">
        <v>1480</v>
      </c>
      <c r="G964" s="1">
        <f>2*PI()*Predictive_Maintenance_Data[[#This Row],[Rotational speed '[rpm']]]/60</f>
        <v>154.98523757709646</v>
      </c>
      <c r="H964" s="1">
        <v>43.2</v>
      </c>
      <c r="I964" s="1">
        <f t="shared" si="15"/>
        <v>10.800000000000011</v>
      </c>
      <c r="J964" s="1">
        <f>Predictive_Maintenance_Data[[#This Row],[Torque '[Nm']]]*Predictive_Maintenance_Data[[#This Row],[Angular velocity '[rad/s']]]/1000</f>
        <v>6.6953622633305674</v>
      </c>
      <c r="K964" s="2">
        <v>92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/>
      <c r="S964"/>
    </row>
    <row r="965" spans="1:19" x14ac:dyDescent="0.3">
      <c r="A965">
        <v>964</v>
      </c>
      <c r="B965" t="s">
        <v>980</v>
      </c>
      <c r="C965" t="s">
        <v>17</v>
      </c>
      <c r="D965" s="1">
        <v>295.8</v>
      </c>
      <c r="E965" s="1">
        <v>306.60000000000002</v>
      </c>
      <c r="F965" s="2">
        <v>1621</v>
      </c>
      <c r="G965" s="1">
        <f>2*PI()*Predictive_Maintenance_Data[[#This Row],[Rotational speed '[rpm']]]/60</f>
        <v>169.7507230489685</v>
      </c>
      <c r="H965" s="1">
        <v>31.6</v>
      </c>
      <c r="I965" s="1">
        <f t="shared" si="15"/>
        <v>10.800000000000011</v>
      </c>
      <c r="J965" s="1">
        <f>Predictive_Maintenance_Data[[#This Row],[Torque '[Nm']]]*Predictive_Maintenance_Data[[#This Row],[Angular velocity '[rad/s']]]/1000</f>
        <v>5.3641228483474048</v>
      </c>
      <c r="K965" s="2">
        <v>95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/>
      <c r="S965"/>
    </row>
    <row r="966" spans="1:19" x14ac:dyDescent="0.3">
      <c r="A966">
        <v>965</v>
      </c>
      <c r="B966" t="s">
        <v>981</v>
      </c>
      <c r="C966" t="s">
        <v>17</v>
      </c>
      <c r="D966" s="1">
        <v>295.7</v>
      </c>
      <c r="E966" s="1">
        <v>306.5</v>
      </c>
      <c r="F966" s="2">
        <v>1737</v>
      </c>
      <c r="G966" s="1">
        <f>2*PI()*Predictive_Maintenance_Data[[#This Row],[Rotational speed '[rpm']]]/60</f>
        <v>181.89821464284901</v>
      </c>
      <c r="H966" s="1">
        <v>26.2</v>
      </c>
      <c r="I966" s="1">
        <f t="shared" si="15"/>
        <v>10.800000000000011</v>
      </c>
      <c r="J966" s="1">
        <f>Predictive_Maintenance_Data[[#This Row],[Torque '[Nm']]]*Predictive_Maintenance_Data[[#This Row],[Angular velocity '[rad/s']]]/1000</f>
        <v>4.765733223642644</v>
      </c>
      <c r="K966" s="2">
        <v>97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/>
      <c r="S966"/>
    </row>
    <row r="967" spans="1:19" x14ac:dyDescent="0.3">
      <c r="A967">
        <v>966</v>
      </c>
      <c r="B967" t="s">
        <v>982</v>
      </c>
      <c r="C967" t="s">
        <v>17</v>
      </c>
      <c r="D967" s="1">
        <v>295.8</v>
      </c>
      <c r="E967" s="1">
        <v>306.60000000000002</v>
      </c>
      <c r="F967" s="2">
        <v>1508</v>
      </c>
      <c r="G967" s="1">
        <f>2*PI()*Predictive_Maintenance_Data[[#This Row],[Rotational speed '[rpm']]]/60</f>
        <v>157.91739072044692</v>
      </c>
      <c r="H967" s="1">
        <v>46.5</v>
      </c>
      <c r="I967" s="1">
        <f t="shared" si="15"/>
        <v>10.800000000000011</v>
      </c>
      <c r="J967" s="1">
        <f>Predictive_Maintenance_Data[[#This Row],[Torque '[Nm']]]*Predictive_Maintenance_Data[[#This Row],[Angular velocity '[rad/s']]]/1000</f>
        <v>7.3431586685007817</v>
      </c>
      <c r="K967" s="2">
        <v>99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/>
      <c r="S967"/>
    </row>
    <row r="968" spans="1:19" x14ac:dyDescent="0.3">
      <c r="A968">
        <v>967</v>
      </c>
      <c r="B968" t="s">
        <v>983</v>
      </c>
      <c r="C968" t="s">
        <v>15</v>
      </c>
      <c r="D968" s="1">
        <v>295.8</v>
      </c>
      <c r="E968" s="1">
        <v>306.5</v>
      </c>
      <c r="F968" s="2">
        <v>1641</v>
      </c>
      <c r="G968" s="1">
        <f>2*PI()*Predictive_Maintenance_Data[[#This Row],[Rotational speed '[rpm']]]/60</f>
        <v>171.84511815136167</v>
      </c>
      <c r="H968" s="1">
        <v>32.200000000000003</v>
      </c>
      <c r="I968" s="1">
        <f t="shared" si="15"/>
        <v>10.699999999999989</v>
      </c>
      <c r="J968" s="1">
        <f>Predictive_Maintenance_Data[[#This Row],[Torque '[Nm']]]*Predictive_Maintenance_Data[[#This Row],[Angular velocity '[rad/s']]]/1000</f>
        <v>5.533412804473846</v>
      </c>
      <c r="K968" s="2">
        <v>101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/>
      <c r="S968"/>
    </row>
    <row r="969" spans="1:19" x14ac:dyDescent="0.3">
      <c r="A969">
        <v>968</v>
      </c>
      <c r="B969" t="s">
        <v>984</v>
      </c>
      <c r="C969" t="s">
        <v>15</v>
      </c>
      <c r="D969" s="1">
        <v>295.89999999999998</v>
      </c>
      <c r="E969" s="1">
        <v>306.60000000000002</v>
      </c>
      <c r="F969" s="2">
        <v>1532</v>
      </c>
      <c r="G969" s="1">
        <f>2*PI()*Predictive_Maintenance_Data[[#This Row],[Rotational speed '[rpm']]]/60</f>
        <v>160.43066484331877</v>
      </c>
      <c r="H969" s="1">
        <v>38.6</v>
      </c>
      <c r="I969" s="1">
        <f t="shared" si="15"/>
        <v>10.700000000000045</v>
      </c>
      <c r="J969" s="1">
        <f>Predictive_Maintenance_Data[[#This Row],[Torque '[Nm']]]*Predictive_Maintenance_Data[[#This Row],[Angular velocity '[rad/s']]]/1000</f>
        <v>6.1926236629521041</v>
      </c>
      <c r="K969" s="2">
        <v>104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/>
      <c r="S969"/>
    </row>
    <row r="970" spans="1:19" x14ac:dyDescent="0.3">
      <c r="A970">
        <v>969</v>
      </c>
      <c r="B970" t="s">
        <v>985</v>
      </c>
      <c r="C970" t="s">
        <v>17</v>
      </c>
      <c r="D970" s="1">
        <v>295.89999999999998</v>
      </c>
      <c r="E970" s="1">
        <v>306.7</v>
      </c>
      <c r="F970" s="2">
        <v>1547</v>
      </c>
      <c r="G970" s="1">
        <f>2*PI()*Predictive_Maintenance_Data[[#This Row],[Rotational speed '[rpm']]]/60</f>
        <v>162.00146117011366</v>
      </c>
      <c r="H970" s="1">
        <v>40.9</v>
      </c>
      <c r="I970" s="1">
        <f t="shared" si="15"/>
        <v>10.800000000000011</v>
      </c>
      <c r="J970" s="1">
        <f>Predictive_Maintenance_Data[[#This Row],[Torque '[Nm']]]*Predictive_Maintenance_Data[[#This Row],[Angular velocity '[rad/s']]]/1000</f>
        <v>6.6258597618576482</v>
      </c>
      <c r="K970" s="2">
        <v>107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/>
      <c r="S970"/>
    </row>
    <row r="971" spans="1:19" x14ac:dyDescent="0.3">
      <c r="A971">
        <v>970</v>
      </c>
      <c r="B971" t="s">
        <v>986</v>
      </c>
      <c r="C971" t="s">
        <v>17</v>
      </c>
      <c r="D971" s="1">
        <v>295.89999999999998</v>
      </c>
      <c r="E971" s="1">
        <v>306.60000000000002</v>
      </c>
      <c r="F971" s="2">
        <v>1412</v>
      </c>
      <c r="G971" s="1">
        <f>2*PI()*Predictive_Maintenance_Data[[#This Row],[Rotational speed '[rpm']]]/60</f>
        <v>147.86429422895961</v>
      </c>
      <c r="H971" s="1">
        <v>41</v>
      </c>
      <c r="I971" s="1">
        <f t="shared" si="15"/>
        <v>10.700000000000045</v>
      </c>
      <c r="J971" s="1">
        <f>Predictive_Maintenance_Data[[#This Row],[Torque '[Nm']]]*Predictive_Maintenance_Data[[#This Row],[Angular velocity '[rad/s']]]/1000</f>
        <v>6.0624360633873442</v>
      </c>
      <c r="K971" s="2">
        <v>109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/>
      <c r="S971"/>
    </row>
    <row r="972" spans="1:19" x14ac:dyDescent="0.3">
      <c r="A972">
        <v>971</v>
      </c>
      <c r="B972" t="s">
        <v>987</v>
      </c>
      <c r="C972" t="s">
        <v>17</v>
      </c>
      <c r="D972" s="1">
        <v>295.8</v>
      </c>
      <c r="E972" s="1">
        <v>306.5</v>
      </c>
      <c r="F972" s="2">
        <v>1568</v>
      </c>
      <c r="G972" s="1">
        <f>2*PI()*Predictive_Maintenance_Data[[#This Row],[Rotational speed '[rpm']]]/60</f>
        <v>164.20057602762651</v>
      </c>
      <c r="H972" s="1">
        <v>35.1</v>
      </c>
      <c r="I972" s="1">
        <f t="shared" si="15"/>
        <v>10.699999999999989</v>
      </c>
      <c r="J972" s="1">
        <f>Predictive_Maintenance_Data[[#This Row],[Torque '[Nm']]]*Predictive_Maintenance_Data[[#This Row],[Angular velocity '[rad/s']]]/1000</f>
        <v>5.7634402185696905</v>
      </c>
      <c r="K972" s="2">
        <v>111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/>
      <c r="S972"/>
    </row>
    <row r="973" spans="1:19" x14ac:dyDescent="0.3">
      <c r="A973">
        <v>972</v>
      </c>
      <c r="B973" t="s">
        <v>988</v>
      </c>
      <c r="C973" t="s">
        <v>17</v>
      </c>
      <c r="D973" s="1">
        <v>295.89999999999998</v>
      </c>
      <c r="E973" s="1">
        <v>306.60000000000002</v>
      </c>
      <c r="F973" s="2">
        <v>1557</v>
      </c>
      <c r="G973" s="1">
        <f>2*PI()*Predictive_Maintenance_Data[[#This Row],[Rotational speed '[rpm']]]/60</f>
        <v>163.04865872131026</v>
      </c>
      <c r="H973" s="1">
        <v>41.1</v>
      </c>
      <c r="I973" s="1">
        <f t="shared" si="15"/>
        <v>10.700000000000045</v>
      </c>
      <c r="J973" s="1">
        <f>Predictive_Maintenance_Data[[#This Row],[Torque '[Nm']]]*Predictive_Maintenance_Data[[#This Row],[Angular velocity '[rad/s']]]/1000</f>
        <v>6.7012998734458513</v>
      </c>
      <c r="K973" s="2">
        <v>113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/>
      <c r="S973"/>
    </row>
    <row r="974" spans="1:19" x14ac:dyDescent="0.3">
      <c r="A974">
        <v>973</v>
      </c>
      <c r="B974" t="s">
        <v>989</v>
      </c>
      <c r="C974" t="s">
        <v>17</v>
      </c>
      <c r="D974" s="1">
        <v>295.8</v>
      </c>
      <c r="E974" s="1">
        <v>306.60000000000002</v>
      </c>
      <c r="F974" s="2">
        <v>1644</v>
      </c>
      <c r="G974" s="1">
        <f>2*PI()*Predictive_Maintenance_Data[[#This Row],[Rotational speed '[rpm']]]/60</f>
        <v>172.15927741672067</v>
      </c>
      <c r="H974" s="1">
        <v>35.200000000000003</v>
      </c>
      <c r="I974" s="1">
        <f t="shared" si="15"/>
        <v>10.800000000000011</v>
      </c>
      <c r="J974" s="1">
        <f>Predictive_Maintenance_Data[[#This Row],[Torque '[Nm']]]*Predictive_Maintenance_Data[[#This Row],[Angular velocity '[rad/s']]]/1000</f>
        <v>6.0600065650685684</v>
      </c>
      <c r="K974" s="2">
        <v>115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/>
      <c r="S974"/>
    </row>
    <row r="975" spans="1:19" x14ac:dyDescent="0.3">
      <c r="A975">
        <v>974</v>
      </c>
      <c r="B975" t="s">
        <v>990</v>
      </c>
      <c r="C975" t="s">
        <v>17</v>
      </c>
      <c r="D975" s="1">
        <v>295.89999999999998</v>
      </c>
      <c r="E975" s="1">
        <v>306.60000000000002</v>
      </c>
      <c r="F975" s="2">
        <v>1679</v>
      </c>
      <c r="G975" s="1">
        <f>2*PI()*Predictive_Maintenance_Data[[#This Row],[Rotational speed '[rpm']]]/60</f>
        <v>175.82446884590874</v>
      </c>
      <c r="H975" s="1">
        <v>30.4</v>
      </c>
      <c r="I975" s="1">
        <f t="shared" si="15"/>
        <v>10.700000000000045</v>
      </c>
      <c r="J975" s="1">
        <f>Predictive_Maintenance_Data[[#This Row],[Torque '[Nm']]]*Predictive_Maintenance_Data[[#This Row],[Angular velocity '[rad/s']]]/1000</f>
        <v>5.3450638529156258</v>
      </c>
      <c r="K975" s="2">
        <v>117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/>
      <c r="S975"/>
    </row>
    <row r="976" spans="1:19" x14ac:dyDescent="0.3">
      <c r="A976">
        <v>975</v>
      </c>
      <c r="B976" t="s">
        <v>991</v>
      </c>
      <c r="C976" t="s">
        <v>17</v>
      </c>
      <c r="D976" s="1">
        <v>296</v>
      </c>
      <c r="E976" s="1">
        <v>306.60000000000002</v>
      </c>
      <c r="F976" s="2">
        <v>1511</v>
      </c>
      <c r="G976" s="1">
        <f>2*PI()*Predictive_Maintenance_Data[[#This Row],[Rotational speed '[rpm']]]/60</f>
        <v>158.23154998580591</v>
      </c>
      <c r="H976" s="1">
        <v>35.200000000000003</v>
      </c>
      <c r="I976" s="1">
        <f t="shared" si="15"/>
        <v>10.600000000000023</v>
      </c>
      <c r="J976" s="1">
        <f>Predictive_Maintenance_Data[[#This Row],[Torque '[Nm']]]*Predictive_Maintenance_Data[[#This Row],[Angular velocity '[rad/s']]]/1000</f>
        <v>5.5697505595003687</v>
      </c>
      <c r="K976" s="2">
        <v>119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/>
      <c r="S976"/>
    </row>
    <row r="977" spans="1:19" x14ac:dyDescent="0.3">
      <c r="A977">
        <v>976</v>
      </c>
      <c r="B977" t="s">
        <v>992</v>
      </c>
      <c r="C977" t="s">
        <v>15</v>
      </c>
      <c r="D977" s="1">
        <v>296</v>
      </c>
      <c r="E977" s="1">
        <v>306.60000000000002</v>
      </c>
      <c r="F977" s="2">
        <v>1628</v>
      </c>
      <c r="G977" s="1">
        <f>2*PI()*Predictive_Maintenance_Data[[#This Row],[Rotational speed '[rpm']]]/60</f>
        <v>170.48376133480613</v>
      </c>
      <c r="H977" s="1">
        <v>36.799999999999997</v>
      </c>
      <c r="I977" s="1">
        <f t="shared" si="15"/>
        <v>10.600000000000023</v>
      </c>
      <c r="J977" s="1">
        <f>Predictive_Maintenance_Data[[#This Row],[Torque '[Nm']]]*Predictive_Maintenance_Data[[#This Row],[Angular velocity '[rad/s']]]/1000</f>
        <v>6.2738024171208657</v>
      </c>
      <c r="K977" s="2">
        <v>121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/>
      <c r="S977"/>
    </row>
    <row r="978" spans="1:19" x14ac:dyDescent="0.3">
      <c r="A978">
        <v>977</v>
      </c>
      <c r="B978" t="s">
        <v>993</v>
      </c>
      <c r="C978" t="s">
        <v>15</v>
      </c>
      <c r="D978" s="1">
        <v>296</v>
      </c>
      <c r="E978" s="1">
        <v>306.60000000000002</v>
      </c>
      <c r="F978" s="2">
        <v>1392</v>
      </c>
      <c r="G978" s="1">
        <f>2*PI()*Predictive_Maintenance_Data[[#This Row],[Rotational speed '[rpm']]]/60</f>
        <v>145.7698991265664</v>
      </c>
      <c r="H978" s="1">
        <v>51.3</v>
      </c>
      <c r="I978" s="1">
        <f t="shared" si="15"/>
        <v>10.600000000000023</v>
      </c>
      <c r="J978" s="1">
        <f>Predictive_Maintenance_Data[[#This Row],[Torque '[Nm']]]*Predictive_Maintenance_Data[[#This Row],[Angular velocity '[rad/s']]]/1000</f>
        <v>7.4779958251928553</v>
      </c>
      <c r="K978" s="2">
        <v>124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/>
      <c r="S978"/>
    </row>
    <row r="979" spans="1:19" x14ac:dyDescent="0.3">
      <c r="A979">
        <v>978</v>
      </c>
      <c r="B979" t="s">
        <v>994</v>
      </c>
      <c r="C979" t="s">
        <v>17</v>
      </c>
      <c r="D979" s="1">
        <v>296</v>
      </c>
      <c r="E979" s="1">
        <v>306.7</v>
      </c>
      <c r="F979" s="2">
        <v>1917</v>
      </c>
      <c r="G979" s="1">
        <f>2*PI()*Predictive_Maintenance_Data[[#This Row],[Rotational speed '[rpm']]]/60</f>
        <v>200.74777056438779</v>
      </c>
      <c r="H979" s="1">
        <v>21</v>
      </c>
      <c r="I979" s="1">
        <f t="shared" si="15"/>
        <v>10.699999999999989</v>
      </c>
      <c r="J979" s="1">
        <f>Predictive_Maintenance_Data[[#This Row],[Torque '[Nm']]]*Predictive_Maintenance_Data[[#This Row],[Angular velocity '[rad/s']]]/1000</f>
        <v>4.2157031818521435</v>
      </c>
      <c r="K979" s="2">
        <v>127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/>
      <c r="S979"/>
    </row>
    <row r="980" spans="1:19" x14ac:dyDescent="0.3">
      <c r="A980">
        <v>979</v>
      </c>
      <c r="B980" t="s">
        <v>995</v>
      </c>
      <c r="C980" t="s">
        <v>15</v>
      </c>
      <c r="D980" s="1">
        <v>296.2</v>
      </c>
      <c r="E980" s="1">
        <v>306.8</v>
      </c>
      <c r="F980" s="2">
        <v>1526</v>
      </c>
      <c r="G980" s="1">
        <f>2*PI()*Predictive_Maintenance_Data[[#This Row],[Rotational speed '[rpm']]]/60</f>
        <v>159.80234631260083</v>
      </c>
      <c r="H980" s="1">
        <v>42.3</v>
      </c>
      <c r="I980" s="1">
        <f t="shared" si="15"/>
        <v>10.600000000000023</v>
      </c>
      <c r="J980" s="1">
        <f>Predictive_Maintenance_Data[[#This Row],[Torque '[Nm']]]*Predictive_Maintenance_Data[[#This Row],[Angular velocity '[rad/s']]]/1000</f>
        <v>6.7596392490230146</v>
      </c>
      <c r="K980" s="2">
        <v>129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/>
      <c r="S980"/>
    </row>
    <row r="981" spans="1:19" x14ac:dyDescent="0.3">
      <c r="A981">
        <v>980</v>
      </c>
      <c r="B981" t="s">
        <v>996</v>
      </c>
      <c r="C981" t="s">
        <v>17</v>
      </c>
      <c r="D981" s="1">
        <v>296.2</v>
      </c>
      <c r="E981" s="1">
        <v>306.8</v>
      </c>
      <c r="F981" s="2">
        <v>1389</v>
      </c>
      <c r="G981" s="1">
        <f>2*PI()*Predictive_Maintenance_Data[[#This Row],[Rotational speed '[rpm']]]/60</f>
        <v>145.45573986120741</v>
      </c>
      <c r="H981" s="1">
        <v>53.3</v>
      </c>
      <c r="I981" s="1">
        <f t="shared" si="15"/>
        <v>10.600000000000023</v>
      </c>
      <c r="J981" s="1">
        <f>Predictive_Maintenance_Data[[#This Row],[Torque '[Nm']]]*Predictive_Maintenance_Data[[#This Row],[Angular velocity '[rad/s']]]/1000</f>
        <v>7.7527909346023547</v>
      </c>
      <c r="K981" s="2">
        <v>132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/>
      <c r="S981"/>
    </row>
    <row r="982" spans="1:19" x14ac:dyDescent="0.3">
      <c r="A982">
        <v>981</v>
      </c>
      <c r="B982" t="s">
        <v>997</v>
      </c>
      <c r="C982" t="s">
        <v>17</v>
      </c>
      <c r="D982" s="1">
        <v>296.10000000000002</v>
      </c>
      <c r="E982" s="1">
        <v>306.7</v>
      </c>
      <c r="F982" s="2">
        <v>1409</v>
      </c>
      <c r="G982" s="1">
        <f>2*PI()*Predictive_Maintenance_Data[[#This Row],[Rotational speed '[rpm']]]/60</f>
        <v>147.55013496360061</v>
      </c>
      <c r="H982" s="1">
        <v>42.8</v>
      </c>
      <c r="I982" s="1">
        <f t="shared" si="15"/>
        <v>10.599999999999966</v>
      </c>
      <c r="J982" s="1">
        <f>Predictive_Maintenance_Data[[#This Row],[Torque '[Nm']]]*Predictive_Maintenance_Data[[#This Row],[Angular velocity '[rad/s']]]/1000</f>
        <v>6.3151457764421055</v>
      </c>
      <c r="K982" s="2">
        <v>134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/>
      <c r="S982"/>
    </row>
    <row r="983" spans="1:19" x14ac:dyDescent="0.3">
      <c r="A983">
        <v>982</v>
      </c>
      <c r="B983" t="s">
        <v>998</v>
      </c>
      <c r="C983" t="s">
        <v>17</v>
      </c>
      <c r="D983" s="1">
        <v>296.2</v>
      </c>
      <c r="E983" s="1">
        <v>306.8</v>
      </c>
      <c r="F983" s="2">
        <v>1655</v>
      </c>
      <c r="G983" s="1">
        <f>2*PI()*Predictive_Maintenance_Data[[#This Row],[Rotational speed '[rpm']]]/60</f>
        <v>173.31119472303692</v>
      </c>
      <c r="H983" s="1">
        <v>31.1</v>
      </c>
      <c r="I983" s="1">
        <f t="shared" si="15"/>
        <v>10.600000000000023</v>
      </c>
      <c r="J983" s="1">
        <f>Predictive_Maintenance_Data[[#This Row],[Torque '[Nm']]]*Predictive_Maintenance_Data[[#This Row],[Angular velocity '[rad/s']]]/1000</f>
        <v>5.3899781558864488</v>
      </c>
      <c r="K983" s="2">
        <v>136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/>
      <c r="S983"/>
    </row>
    <row r="984" spans="1:19" x14ac:dyDescent="0.3">
      <c r="A984">
        <v>983</v>
      </c>
      <c r="B984" t="s">
        <v>999</v>
      </c>
      <c r="C984" t="s">
        <v>17</v>
      </c>
      <c r="D984" s="1">
        <v>296.2</v>
      </c>
      <c r="E984" s="1">
        <v>306.89999999999998</v>
      </c>
      <c r="F984" s="2">
        <v>1516</v>
      </c>
      <c r="G984" s="1">
        <f>2*PI()*Predictive_Maintenance_Data[[#This Row],[Rotational speed '[rpm']]]/60</f>
        <v>158.7551487614042</v>
      </c>
      <c r="H984" s="1">
        <v>39.1</v>
      </c>
      <c r="I984" s="1">
        <f t="shared" si="15"/>
        <v>10.699999999999989</v>
      </c>
      <c r="J984" s="1">
        <f>Predictive_Maintenance_Data[[#This Row],[Torque '[Nm']]]*Predictive_Maintenance_Data[[#This Row],[Angular velocity '[rad/s']]]/1000</f>
        <v>6.2073263165709038</v>
      </c>
      <c r="K984" s="2">
        <v>138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/>
      <c r="S984"/>
    </row>
    <row r="985" spans="1:19" x14ac:dyDescent="0.3">
      <c r="A985">
        <v>984</v>
      </c>
      <c r="B985" t="s">
        <v>1000</v>
      </c>
      <c r="C985" t="s">
        <v>17</v>
      </c>
      <c r="D985" s="1">
        <v>296.2</v>
      </c>
      <c r="E985" s="1">
        <v>306.89999999999998</v>
      </c>
      <c r="F985" s="2">
        <v>1526</v>
      </c>
      <c r="G985" s="1">
        <f>2*PI()*Predictive_Maintenance_Data[[#This Row],[Rotational speed '[rpm']]]/60</f>
        <v>159.80234631260083</v>
      </c>
      <c r="H985" s="1">
        <v>34.9</v>
      </c>
      <c r="I985" s="1">
        <f t="shared" si="15"/>
        <v>10.699999999999989</v>
      </c>
      <c r="J985" s="1">
        <f>Predictive_Maintenance_Data[[#This Row],[Torque '[Nm']]]*Predictive_Maintenance_Data[[#This Row],[Angular velocity '[rad/s']]]/1000</f>
        <v>5.5771018863097686</v>
      </c>
      <c r="K985" s="2">
        <v>140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/>
      <c r="S985"/>
    </row>
    <row r="986" spans="1:19" x14ac:dyDescent="0.3">
      <c r="A986">
        <v>985</v>
      </c>
      <c r="B986" t="s">
        <v>1001</v>
      </c>
      <c r="C986" t="s">
        <v>17</v>
      </c>
      <c r="D986" s="1">
        <v>296.3</v>
      </c>
      <c r="E986" s="1">
        <v>307.10000000000002</v>
      </c>
      <c r="F986" s="2">
        <v>1419</v>
      </c>
      <c r="G986" s="1">
        <f>2*PI()*Predictive_Maintenance_Data[[#This Row],[Rotational speed '[rpm']]]/60</f>
        <v>148.59733251479722</v>
      </c>
      <c r="H986" s="1">
        <v>48.6</v>
      </c>
      <c r="I986" s="1">
        <f t="shared" si="15"/>
        <v>10.800000000000011</v>
      </c>
      <c r="J986" s="1">
        <f>Predictive_Maintenance_Data[[#This Row],[Torque '[Nm']]]*Predictive_Maintenance_Data[[#This Row],[Angular velocity '[rad/s']]]/1000</f>
        <v>7.2218303602191449</v>
      </c>
      <c r="K986" s="2">
        <v>142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/>
      <c r="S986"/>
    </row>
    <row r="987" spans="1:19" x14ac:dyDescent="0.3">
      <c r="A987">
        <v>986</v>
      </c>
      <c r="B987" t="s">
        <v>1002</v>
      </c>
      <c r="C987" t="s">
        <v>17</v>
      </c>
      <c r="D987" s="1">
        <v>296.39999999999998</v>
      </c>
      <c r="E987" s="1">
        <v>307.2</v>
      </c>
      <c r="F987" s="2">
        <v>1748</v>
      </c>
      <c r="G987" s="1">
        <f>2*PI()*Predictive_Maintenance_Data[[#This Row],[Rotational speed '[rpm']]]/60</f>
        <v>183.05013194916529</v>
      </c>
      <c r="H987" s="1">
        <v>25.3</v>
      </c>
      <c r="I987" s="1">
        <f t="shared" si="15"/>
        <v>10.800000000000011</v>
      </c>
      <c r="J987" s="1">
        <f>Predictive_Maintenance_Data[[#This Row],[Torque '[Nm']]]*Predictive_Maintenance_Data[[#This Row],[Angular velocity '[rad/s']]]/1000</f>
        <v>4.6311683383138815</v>
      </c>
      <c r="K987" s="2">
        <v>144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/>
      <c r="S987"/>
    </row>
    <row r="988" spans="1:19" x14ac:dyDescent="0.3">
      <c r="A988">
        <v>987</v>
      </c>
      <c r="B988" t="s">
        <v>1003</v>
      </c>
      <c r="C988" t="s">
        <v>27</v>
      </c>
      <c r="D988" s="1">
        <v>296.39999999999998</v>
      </c>
      <c r="E988" s="1">
        <v>307.10000000000002</v>
      </c>
      <c r="F988" s="2">
        <v>1638</v>
      </c>
      <c r="G988" s="1">
        <f>2*PI()*Predictive_Maintenance_Data[[#This Row],[Rotational speed '[rpm']]]/60</f>
        <v>171.53095888600271</v>
      </c>
      <c r="H988" s="1">
        <v>32.5</v>
      </c>
      <c r="I988" s="1">
        <f t="shared" si="15"/>
        <v>10.700000000000045</v>
      </c>
      <c r="J988" s="1">
        <f>Predictive_Maintenance_Data[[#This Row],[Torque '[Nm']]]*Predictive_Maintenance_Data[[#This Row],[Angular velocity '[rad/s']]]/1000</f>
        <v>5.5747561637950875</v>
      </c>
      <c r="K988" s="2">
        <v>146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/>
      <c r="S988"/>
    </row>
    <row r="989" spans="1:19" x14ac:dyDescent="0.3">
      <c r="A989">
        <v>988</v>
      </c>
      <c r="B989" t="s">
        <v>1004</v>
      </c>
      <c r="C989" t="s">
        <v>15</v>
      </c>
      <c r="D989" s="1">
        <v>296.3</v>
      </c>
      <c r="E989" s="1">
        <v>307.10000000000002</v>
      </c>
      <c r="F989" s="2">
        <v>1534</v>
      </c>
      <c r="G989" s="1">
        <f>2*PI()*Predictive_Maintenance_Data[[#This Row],[Rotational speed '[rpm']]]/60</f>
        <v>160.64010435355809</v>
      </c>
      <c r="H989" s="1">
        <v>33.799999999999997</v>
      </c>
      <c r="I989" s="1">
        <f t="shared" si="15"/>
        <v>10.800000000000011</v>
      </c>
      <c r="J989" s="1">
        <f>Predictive_Maintenance_Data[[#This Row],[Torque '[Nm']]]*Predictive_Maintenance_Data[[#This Row],[Angular velocity '[rad/s']]]/1000</f>
        <v>5.4296355271502623</v>
      </c>
      <c r="K989" s="2">
        <v>151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/>
      <c r="S989"/>
    </row>
    <row r="990" spans="1:19" x14ac:dyDescent="0.3">
      <c r="A990">
        <v>989</v>
      </c>
      <c r="B990" t="s">
        <v>1005</v>
      </c>
      <c r="C990" t="s">
        <v>27</v>
      </c>
      <c r="D990" s="1">
        <v>296.3</v>
      </c>
      <c r="E990" s="1">
        <v>307.10000000000002</v>
      </c>
      <c r="F990" s="2">
        <v>1774</v>
      </c>
      <c r="G990" s="1">
        <f>2*PI()*Predictive_Maintenance_Data[[#This Row],[Rotational speed '[rpm']]]/60</f>
        <v>185.77284558227646</v>
      </c>
      <c r="H990" s="1">
        <v>25.9</v>
      </c>
      <c r="I990" s="1">
        <f t="shared" si="15"/>
        <v>10.800000000000011</v>
      </c>
      <c r="J990" s="1">
        <f>Predictive_Maintenance_Data[[#This Row],[Torque '[Nm']]]*Predictive_Maintenance_Data[[#This Row],[Angular velocity '[rad/s']]]/1000</f>
        <v>4.8115167005809596</v>
      </c>
      <c r="K990" s="2">
        <v>154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/>
      <c r="S990"/>
    </row>
    <row r="991" spans="1:19" x14ac:dyDescent="0.3">
      <c r="A991">
        <v>990</v>
      </c>
      <c r="B991" t="s">
        <v>1006</v>
      </c>
      <c r="C991" t="s">
        <v>15</v>
      </c>
      <c r="D991" s="1">
        <v>296.2</v>
      </c>
      <c r="E991" s="1">
        <v>307</v>
      </c>
      <c r="F991" s="2">
        <v>2119</v>
      </c>
      <c r="G991" s="1">
        <f>2*PI()*Predictive_Maintenance_Data[[#This Row],[Rotational speed '[rpm']]]/60</f>
        <v>221.90116109855904</v>
      </c>
      <c r="H991" s="1">
        <v>18.3</v>
      </c>
      <c r="I991" s="1">
        <f t="shared" si="15"/>
        <v>10.800000000000011</v>
      </c>
      <c r="J991" s="1">
        <f>Predictive_Maintenance_Data[[#This Row],[Torque '[Nm']]]*Predictive_Maintenance_Data[[#This Row],[Angular velocity '[rad/s']]]/1000</f>
        <v>4.0607912481036301</v>
      </c>
      <c r="K991" s="2">
        <v>159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/>
      <c r="S991"/>
    </row>
    <row r="992" spans="1:19" x14ac:dyDescent="0.3">
      <c r="A992">
        <v>991</v>
      </c>
      <c r="B992" t="s">
        <v>1007</v>
      </c>
      <c r="C992" t="s">
        <v>17</v>
      </c>
      <c r="D992" s="1">
        <v>296.2</v>
      </c>
      <c r="E992" s="1">
        <v>307</v>
      </c>
      <c r="F992" s="2">
        <v>1414</v>
      </c>
      <c r="G992" s="1">
        <f>2*PI()*Predictive_Maintenance_Data[[#This Row],[Rotational speed '[rpm']]]/60</f>
        <v>148.0737337391989</v>
      </c>
      <c r="H992" s="1">
        <v>48.3</v>
      </c>
      <c r="I992" s="1">
        <f t="shared" si="15"/>
        <v>10.800000000000011</v>
      </c>
      <c r="J992" s="1">
        <f>Predictive_Maintenance_Data[[#This Row],[Torque '[Nm']]]*Predictive_Maintenance_Data[[#This Row],[Angular velocity '[rad/s']]]/1000</f>
        <v>7.1519613396033064</v>
      </c>
      <c r="K992" s="2">
        <v>162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/>
      <c r="S992"/>
    </row>
    <row r="993" spans="1:19" x14ac:dyDescent="0.3">
      <c r="A993">
        <v>992</v>
      </c>
      <c r="B993" t="s">
        <v>1008</v>
      </c>
      <c r="C993" t="s">
        <v>15</v>
      </c>
      <c r="D993" s="1">
        <v>296.10000000000002</v>
      </c>
      <c r="E993" s="1">
        <v>307</v>
      </c>
      <c r="F993" s="2">
        <v>1523</v>
      </c>
      <c r="G993" s="1">
        <f>2*PI()*Predictive_Maintenance_Data[[#This Row],[Rotational speed '[rpm']]]/60</f>
        <v>159.48818704724184</v>
      </c>
      <c r="H993" s="1">
        <v>42</v>
      </c>
      <c r="I993" s="1">
        <f t="shared" si="15"/>
        <v>10.899999999999977</v>
      </c>
      <c r="J993" s="1">
        <f>Predictive_Maintenance_Data[[#This Row],[Torque '[Nm']]]*Predictive_Maintenance_Data[[#This Row],[Angular velocity '[rad/s']]]/1000</f>
        <v>6.698503855984157</v>
      </c>
      <c r="K993" s="2">
        <v>164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/>
      <c r="S993"/>
    </row>
    <row r="994" spans="1:19" x14ac:dyDescent="0.3">
      <c r="A994">
        <v>993</v>
      </c>
      <c r="B994" t="s">
        <v>1009</v>
      </c>
      <c r="C994" t="s">
        <v>17</v>
      </c>
      <c r="D994" s="1">
        <v>296.10000000000002</v>
      </c>
      <c r="E994" s="1">
        <v>307.10000000000002</v>
      </c>
      <c r="F994" s="2">
        <v>1651</v>
      </c>
      <c r="G994" s="1">
        <f>2*PI()*Predictive_Maintenance_Data[[#This Row],[Rotational speed '[rpm']]]/60</f>
        <v>172.89231570255828</v>
      </c>
      <c r="H994" s="1">
        <v>35.700000000000003</v>
      </c>
      <c r="I994" s="1">
        <f t="shared" si="15"/>
        <v>11</v>
      </c>
      <c r="J994" s="1">
        <f>Predictive_Maintenance_Data[[#This Row],[Torque '[Nm']]]*Predictive_Maintenance_Data[[#This Row],[Angular velocity '[rad/s']]]/1000</f>
        <v>6.1722556705813316</v>
      </c>
      <c r="K994" s="2">
        <v>167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/>
      <c r="S994"/>
    </row>
    <row r="995" spans="1:19" x14ac:dyDescent="0.3">
      <c r="A995">
        <v>994</v>
      </c>
      <c r="B995" t="s">
        <v>1010</v>
      </c>
      <c r="C995" t="s">
        <v>15</v>
      </c>
      <c r="D995" s="1">
        <v>296.10000000000002</v>
      </c>
      <c r="E995" s="1">
        <v>307.10000000000002</v>
      </c>
      <c r="F995" s="2">
        <v>1485</v>
      </c>
      <c r="G995" s="1">
        <f>2*PI()*Predictive_Maintenance_Data[[#This Row],[Rotational speed '[rpm']]]/60</f>
        <v>155.50883635269477</v>
      </c>
      <c r="H995" s="1">
        <v>36</v>
      </c>
      <c r="I995" s="1">
        <f t="shared" si="15"/>
        <v>11</v>
      </c>
      <c r="J995" s="1">
        <f>Predictive_Maintenance_Data[[#This Row],[Torque '[Nm']]]*Predictive_Maintenance_Data[[#This Row],[Angular velocity '[rad/s']]]/1000</f>
        <v>5.5983181086970113</v>
      </c>
      <c r="K995" s="2">
        <v>169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/>
      <c r="S995"/>
    </row>
    <row r="996" spans="1:19" x14ac:dyDescent="0.3">
      <c r="A996">
        <v>995</v>
      </c>
      <c r="B996" t="s">
        <v>1011</v>
      </c>
      <c r="C996" t="s">
        <v>15</v>
      </c>
      <c r="D996" s="1">
        <v>296.2</v>
      </c>
      <c r="E996" s="1">
        <v>307.2</v>
      </c>
      <c r="F996" s="2">
        <v>1168</v>
      </c>
      <c r="G996" s="1">
        <f>2*PI()*Predictive_Maintenance_Data[[#This Row],[Rotational speed '[rpm']]]/60</f>
        <v>122.31267397976261</v>
      </c>
      <c r="H996" s="1">
        <v>63.4</v>
      </c>
      <c r="I996" s="1">
        <f t="shared" si="15"/>
        <v>11</v>
      </c>
      <c r="J996" s="1">
        <f>Predictive_Maintenance_Data[[#This Row],[Torque '[Nm']]]*Predictive_Maintenance_Data[[#This Row],[Angular velocity '[rad/s']]]/1000</f>
        <v>7.7546235303169491</v>
      </c>
      <c r="K996" s="2">
        <v>172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/>
      <c r="S996"/>
    </row>
    <row r="997" spans="1:19" x14ac:dyDescent="0.3">
      <c r="A997">
        <v>996</v>
      </c>
      <c r="B997" t="s">
        <v>1012</v>
      </c>
      <c r="C997" t="s">
        <v>17</v>
      </c>
      <c r="D997" s="1">
        <v>296.3</v>
      </c>
      <c r="E997" s="1">
        <v>307.3</v>
      </c>
      <c r="F997" s="2">
        <v>1566</v>
      </c>
      <c r="G997" s="1">
        <f>2*PI()*Predictive_Maintenance_Data[[#This Row],[Rotational speed '[rpm']]]/60</f>
        <v>163.99113651738719</v>
      </c>
      <c r="H997" s="1">
        <v>35.799999999999997</v>
      </c>
      <c r="I997" s="1">
        <f t="shared" si="15"/>
        <v>11</v>
      </c>
      <c r="J997" s="1">
        <f>Predictive_Maintenance_Data[[#This Row],[Torque '[Nm']]]*Predictive_Maintenance_Data[[#This Row],[Angular velocity '[rad/s']]]/1000</f>
        <v>5.8708826873224611</v>
      </c>
      <c r="K997" s="2">
        <v>175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/>
      <c r="S997"/>
    </row>
    <row r="998" spans="1:19" x14ac:dyDescent="0.3">
      <c r="A998">
        <v>997</v>
      </c>
      <c r="B998" t="s">
        <v>1013</v>
      </c>
      <c r="C998" t="s">
        <v>15</v>
      </c>
      <c r="D998" s="1">
        <v>296.3</v>
      </c>
      <c r="E998" s="1">
        <v>307.2</v>
      </c>
      <c r="F998" s="2">
        <v>1286</v>
      </c>
      <c r="G998" s="1">
        <f>2*PI()*Predictive_Maintenance_Data[[#This Row],[Rotational speed '[rpm']]]/60</f>
        <v>134.66960508388246</v>
      </c>
      <c r="H998" s="1">
        <v>51.1</v>
      </c>
      <c r="I998" s="1">
        <f t="shared" si="15"/>
        <v>10.899999999999977</v>
      </c>
      <c r="J998" s="1">
        <f>Predictive_Maintenance_Data[[#This Row],[Torque '[Nm']]]*Predictive_Maintenance_Data[[#This Row],[Angular velocity '[rad/s']]]/1000</f>
        <v>6.8816168197863936</v>
      </c>
      <c r="K998" s="2">
        <v>177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/>
      <c r="S998"/>
    </row>
    <row r="999" spans="1:19" x14ac:dyDescent="0.3">
      <c r="A999">
        <v>998</v>
      </c>
      <c r="B999" t="s">
        <v>1014</v>
      </c>
      <c r="C999" t="s">
        <v>15</v>
      </c>
      <c r="D999" s="1">
        <v>296.3</v>
      </c>
      <c r="E999" s="1">
        <v>307.2</v>
      </c>
      <c r="F999" s="2">
        <v>1446</v>
      </c>
      <c r="G999" s="1">
        <f>2*PI()*Predictive_Maintenance_Data[[#This Row],[Rotational speed '[rpm']]]/60</f>
        <v>151.42476590302803</v>
      </c>
      <c r="H999" s="1">
        <v>45.9</v>
      </c>
      <c r="I999" s="1">
        <f t="shared" si="15"/>
        <v>10.899999999999977</v>
      </c>
      <c r="J999" s="1">
        <f>Predictive_Maintenance_Data[[#This Row],[Torque '[Nm']]]*Predictive_Maintenance_Data[[#This Row],[Angular velocity '[rad/s']]]/1000</f>
        <v>6.9503967549489865</v>
      </c>
      <c r="K999" s="2">
        <v>180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/>
      <c r="S999"/>
    </row>
    <row r="1000" spans="1:19" x14ac:dyDescent="0.3">
      <c r="A1000">
        <v>999</v>
      </c>
      <c r="B1000" t="s">
        <v>1015</v>
      </c>
      <c r="C1000" t="s">
        <v>15</v>
      </c>
      <c r="D1000" s="1">
        <v>296.39999999999998</v>
      </c>
      <c r="E1000" s="1">
        <v>307.2</v>
      </c>
      <c r="F1000" s="2">
        <v>2071</v>
      </c>
      <c r="G1000" s="1">
        <f>2*PI()*Predictive_Maintenance_Data[[#This Row],[Rotational speed '[rpm']]]/60</f>
        <v>216.8746128528154</v>
      </c>
      <c r="H1000" s="1">
        <v>19.399999999999999</v>
      </c>
      <c r="I1000" s="1">
        <f t="shared" si="15"/>
        <v>10.800000000000011</v>
      </c>
      <c r="J1000" s="1">
        <f>Predictive_Maintenance_Data[[#This Row],[Torque '[Nm']]]*Predictive_Maintenance_Data[[#This Row],[Angular velocity '[rad/s']]]/1000</f>
        <v>4.2073674893446187</v>
      </c>
      <c r="K1000" s="2">
        <v>183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/>
      <c r="S1000"/>
    </row>
    <row r="1001" spans="1:19" x14ac:dyDescent="0.3">
      <c r="A1001">
        <v>1000</v>
      </c>
      <c r="B1001" t="s">
        <v>1016</v>
      </c>
      <c r="C1001" t="s">
        <v>17</v>
      </c>
      <c r="D1001" s="1">
        <v>296.3</v>
      </c>
      <c r="E1001" s="1">
        <v>307.10000000000002</v>
      </c>
      <c r="F1001" s="2">
        <v>1560</v>
      </c>
      <c r="G1001" s="1">
        <f>2*PI()*Predictive_Maintenance_Data[[#This Row],[Rotational speed '[rpm']]]/60</f>
        <v>163.36281798666923</v>
      </c>
      <c r="H1001" s="1">
        <v>33.200000000000003</v>
      </c>
      <c r="I1001" s="1">
        <f t="shared" si="15"/>
        <v>10.800000000000011</v>
      </c>
      <c r="J1001" s="1">
        <f>Predictive_Maintenance_Data[[#This Row],[Torque '[Nm']]]*Predictive_Maintenance_Data[[#This Row],[Angular velocity '[rad/s']]]/1000</f>
        <v>5.4236455571574185</v>
      </c>
      <c r="K1001" s="2">
        <v>186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/>
      <c r="S1001"/>
    </row>
    <row r="1002" spans="1:19" x14ac:dyDescent="0.3">
      <c r="A1002">
        <v>1001</v>
      </c>
      <c r="B1002" t="s">
        <v>1017</v>
      </c>
      <c r="C1002" t="s">
        <v>17</v>
      </c>
      <c r="D1002" s="1">
        <v>296.3</v>
      </c>
      <c r="E1002" s="1">
        <v>307.10000000000002</v>
      </c>
      <c r="F1002" s="2">
        <v>1654</v>
      </c>
      <c r="G1002" s="1">
        <f>2*PI()*Predictive_Maintenance_Data[[#This Row],[Rotational speed '[rpm']]]/60</f>
        <v>173.20647496791725</v>
      </c>
      <c r="H1002" s="1">
        <v>29.6</v>
      </c>
      <c r="I1002" s="1">
        <f t="shared" si="15"/>
        <v>10.800000000000011</v>
      </c>
      <c r="J1002" s="1">
        <f>Predictive_Maintenance_Data[[#This Row],[Torque '[Nm']]]*Predictive_Maintenance_Data[[#This Row],[Angular velocity '[rad/s']]]/1000</f>
        <v>5.126911659050351</v>
      </c>
      <c r="K1002" s="2">
        <v>188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/>
      <c r="S1002"/>
    </row>
    <row r="1003" spans="1:19" x14ac:dyDescent="0.3">
      <c r="A1003">
        <v>1002</v>
      </c>
      <c r="B1003" t="s">
        <v>1018</v>
      </c>
      <c r="C1003" t="s">
        <v>17</v>
      </c>
      <c r="D1003" s="1">
        <v>296.3</v>
      </c>
      <c r="E1003" s="1">
        <v>307.10000000000002</v>
      </c>
      <c r="F1003" s="2">
        <v>1662</v>
      </c>
      <c r="G1003" s="1">
        <f>2*PI()*Predictive_Maintenance_Data[[#This Row],[Rotational speed '[rpm']]]/60</f>
        <v>174.04423300887453</v>
      </c>
      <c r="H1003" s="1">
        <v>32.9</v>
      </c>
      <c r="I1003" s="1">
        <f t="shared" si="15"/>
        <v>10.800000000000011</v>
      </c>
      <c r="J1003" s="1">
        <f>Predictive_Maintenance_Data[[#This Row],[Torque '[Nm']]]*Predictive_Maintenance_Data[[#This Row],[Angular velocity '[rad/s']]]/1000</f>
        <v>5.7260552659919712</v>
      </c>
      <c r="K1003" s="2">
        <v>190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/>
      <c r="S1003"/>
    </row>
    <row r="1004" spans="1:19" x14ac:dyDescent="0.3">
      <c r="A1004">
        <v>1003</v>
      </c>
      <c r="B1004" t="s">
        <v>1019</v>
      </c>
      <c r="C1004" t="s">
        <v>17</v>
      </c>
      <c r="D1004" s="1">
        <v>296.3</v>
      </c>
      <c r="E1004" s="1">
        <v>307.2</v>
      </c>
      <c r="F1004" s="2">
        <v>1646</v>
      </c>
      <c r="G1004" s="1">
        <f>2*PI()*Predictive_Maintenance_Data[[#This Row],[Rotational speed '[rpm']]]/60</f>
        <v>172.36871692695999</v>
      </c>
      <c r="H1004" s="1">
        <v>35</v>
      </c>
      <c r="I1004" s="1">
        <f t="shared" si="15"/>
        <v>10.899999999999977</v>
      </c>
      <c r="J1004" s="1">
        <f>Predictive_Maintenance_Data[[#This Row],[Torque '[Nm']]]*Predictive_Maintenance_Data[[#This Row],[Angular velocity '[rad/s']]]/1000</f>
        <v>6.0329050924435998</v>
      </c>
      <c r="K1004" s="2">
        <v>192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/>
      <c r="S1004"/>
    </row>
    <row r="1005" spans="1:19" x14ac:dyDescent="0.3">
      <c r="A1005">
        <v>1004</v>
      </c>
      <c r="B1005" t="s">
        <v>1020</v>
      </c>
      <c r="C1005" t="s">
        <v>17</v>
      </c>
      <c r="D1005" s="1">
        <v>296.2</v>
      </c>
      <c r="E1005" s="1">
        <v>307.10000000000002</v>
      </c>
      <c r="F1005" s="2">
        <v>1444</v>
      </c>
      <c r="G1005" s="1">
        <f>2*PI()*Predictive_Maintenance_Data[[#This Row],[Rotational speed '[rpm']]]/60</f>
        <v>151.21532639278868</v>
      </c>
      <c r="H1005" s="1">
        <v>46.7</v>
      </c>
      <c r="I1005" s="1">
        <f t="shared" si="15"/>
        <v>10.900000000000034</v>
      </c>
      <c r="J1005" s="1">
        <f>Predictive_Maintenance_Data[[#This Row],[Torque '[Nm']]]*Predictive_Maintenance_Data[[#This Row],[Angular velocity '[rad/s']]]/1000</f>
        <v>7.0617557425432311</v>
      </c>
      <c r="K1005" s="2">
        <v>194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/>
      <c r="S1005"/>
    </row>
    <row r="1006" spans="1:19" x14ac:dyDescent="0.3">
      <c r="A1006">
        <v>1005</v>
      </c>
      <c r="B1006" t="s">
        <v>1021</v>
      </c>
      <c r="C1006" t="s">
        <v>27</v>
      </c>
      <c r="D1006" s="1">
        <v>296.3</v>
      </c>
      <c r="E1006" s="1">
        <v>307.2</v>
      </c>
      <c r="F1006" s="2">
        <v>1424</v>
      </c>
      <c r="G1006" s="1">
        <f>2*PI()*Predictive_Maintenance_Data[[#This Row],[Rotational speed '[rpm']]]/60</f>
        <v>149.12093129039553</v>
      </c>
      <c r="H1006" s="1">
        <v>42</v>
      </c>
      <c r="I1006" s="1">
        <f t="shared" si="15"/>
        <v>10.899999999999977</v>
      </c>
      <c r="J1006" s="1">
        <f>Predictive_Maintenance_Data[[#This Row],[Torque '[Nm']]]*Predictive_Maintenance_Data[[#This Row],[Angular velocity '[rad/s']]]/1000</f>
        <v>6.2630791141966116</v>
      </c>
      <c r="K1006" s="2">
        <v>196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/>
      <c r="S1006"/>
    </row>
    <row r="1007" spans="1:19" x14ac:dyDescent="0.3">
      <c r="A1007">
        <v>1006</v>
      </c>
      <c r="B1007" t="s">
        <v>1022</v>
      </c>
      <c r="C1007" t="s">
        <v>17</v>
      </c>
      <c r="D1007" s="1">
        <v>296.2</v>
      </c>
      <c r="E1007" s="1">
        <v>307.2</v>
      </c>
      <c r="F1007" s="2">
        <v>1382</v>
      </c>
      <c r="G1007" s="1">
        <f>2*PI()*Predictive_Maintenance_Data[[#This Row],[Rotational speed '[rpm']]]/60</f>
        <v>144.7227015753698</v>
      </c>
      <c r="H1007" s="1">
        <v>52</v>
      </c>
      <c r="I1007" s="1">
        <f t="shared" si="15"/>
        <v>11</v>
      </c>
      <c r="J1007" s="1">
        <f>Predictive_Maintenance_Data[[#This Row],[Torque '[Nm']]]*Predictive_Maintenance_Data[[#This Row],[Angular velocity '[rad/s']]]/1000</f>
        <v>7.5255804819192287</v>
      </c>
      <c r="K1007" s="2">
        <v>201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/>
      <c r="S1007"/>
    </row>
    <row r="1008" spans="1:19" x14ac:dyDescent="0.3">
      <c r="A1008">
        <v>1007</v>
      </c>
      <c r="B1008" t="s">
        <v>1023</v>
      </c>
      <c r="C1008" t="s">
        <v>17</v>
      </c>
      <c r="D1008" s="1">
        <v>296.2</v>
      </c>
      <c r="E1008" s="1">
        <v>307.10000000000002</v>
      </c>
      <c r="F1008" s="2">
        <v>1413</v>
      </c>
      <c r="G1008" s="1">
        <f>2*PI()*Predictive_Maintenance_Data[[#This Row],[Rotational speed '[rpm']]]/60</f>
        <v>147.96901398407925</v>
      </c>
      <c r="H1008" s="1">
        <v>53.4</v>
      </c>
      <c r="I1008" s="1">
        <f t="shared" si="15"/>
        <v>10.900000000000034</v>
      </c>
      <c r="J1008" s="1">
        <f>Predictive_Maintenance_Data[[#This Row],[Torque '[Nm']]]*Predictive_Maintenance_Data[[#This Row],[Angular velocity '[rad/s']]]/1000</f>
        <v>7.901545346749832</v>
      </c>
      <c r="K1008" s="2">
        <v>203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/>
      <c r="S1008"/>
    </row>
    <row r="1009" spans="1:19" x14ac:dyDescent="0.3">
      <c r="A1009">
        <v>1008</v>
      </c>
      <c r="B1009" t="s">
        <v>1024</v>
      </c>
      <c r="C1009" t="s">
        <v>15</v>
      </c>
      <c r="D1009" s="1">
        <v>296.2</v>
      </c>
      <c r="E1009" s="1">
        <v>307.2</v>
      </c>
      <c r="F1009" s="2">
        <v>1633</v>
      </c>
      <c r="G1009" s="1">
        <f>2*PI()*Predictive_Maintenance_Data[[#This Row],[Rotational speed '[rpm']]]/60</f>
        <v>171.00736011040442</v>
      </c>
      <c r="H1009" s="1">
        <v>31.1</v>
      </c>
      <c r="I1009" s="1">
        <f t="shared" si="15"/>
        <v>11</v>
      </c>
      <c r="J1009" s="1">
        <f>Predictive_Maintenance_Data[[#This Row],[Torque '[Nm']]]*Predictive_Maintenance_Data[[#This Row],[Angular velocity '[rad/s']]]/1000</f>
        <v>5.3183288994335784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/>
      <c r="S1009"/>
    </row>
    <row r="1010" spans="1:19" x14ac:dyDescent="0.3">
      <c r="A1010">
        <v>1009</v>
      </c>
      <c r="B1010" t="s">
        <v>1025</v>
      </c>
      <c r="C1010" t="s">
        <v>17</v>
      </c>
      <c r="D1010" s="1">
        <v>296.2</v>
      </c>
      <c r="E1010" s="1">
        <v>307.10000000000002</v>
      </c>
      <c r="F1010" s="2">
        <v>1441</v>
      </c>
      <c r="G1010" s="1">
        <f>2*PI()*Predictive_Maintenance_Data[[#This Row],[Rotational speed '[rpm']]]/60</f>
        <v>150.90116712742974</v>
      </c>
      <c r="H1010" s="1">
        <v>41.7</v>
      </c>
      <c r="I1010" s="1">
        <f t="shared" si="15"/>
        <v>10.900000000000034</v>
      </c>
      <c r="J1010" s="1">
        <f>Predictive_Maintenance_Data[[#This Row],[Torque '[Nm']]]*Predictive_Maintenance_Data[[#This Row],[Angular velocity '[rad/s']]]/1000</f>
        <v>6.292578669213821</v>
      </c>
      <c r="K1010" s="2">
        <v>3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/>
      <c r="S1010"/>
    </row>
    <row r="1011" spans="1:19" x14ac:dyDescent="0.3">
      <c r="A1011">
        <v>1010</v>
      </c>
      <c r="B1011" t="s">
        <v>1026</v>
      </c>
      <c r="C1011" t="s">
        <v>15</v>
      </c>
      <c r="D1011" s="1">
        <v>296.2</v>
      </c>
      <c r="E1011" s="1">
        <v>307.2</v>
      </c>
      <c r="F1011" s="2">
        <v>1385</v>
      </c>
      <c r="G1011" s="1">
        <f>2*PI()*Predictive_Maintenance_Data[[#This Row],[Rotational speed '[rpm']]]/60</f>
        <v>145.03686084072879</v>
      </c>
      <c r="H1011" s="1">
        <v>44</v>
      </c>
      <c r="I1011" s="1">
        <f t="shared" si="15"/>
        <v>11</v>
      </c>
      <c r="J1011" s="1">
        <f>Predictive_Maintenance_Data[[#This Row],[Torque '[Nm']]]*Predictive_Maintenance_Data[[#This Row],[Angular velocity '[rad/s']]]/1000</f>
        <v>6.3816218769920674</v>
      </c>
      <c r="K1011" s="2">
        <v>5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/>
      <c r="S1011"/>
    </row>
    <row r="1012" spans="1:19" x14ac:dyDescent="0.3">
      <c r="A1012">
        <v>1011</v>
      </c>
      <c r="B1012" t="s">
        <v>1027</v>
      </c>
      <c r="C1012" t="s">
        <v>15</v>
      </c>
      <c r="D1012" s="1">
        <v>296.2</v>
      </c>
      <c r="E1012" s="1">
        <v>307.2</v>
      </c>
      <c r="F1012" s="2">
        <v>1552</v>
      </c>
      <c r="G1012" s="1">
        <f>2*PI()*Predictive_Maintenance_Data[[#This Row],[Rotational speed '[rpm']]]/60</f>
        <v>162.52505994571194</v>
      </c>
      <c r="H1012" s="1">
        <v>34.799999999999997</v>
      </c>
      <c r="I1012" s="1">
        <f t="shared" si="15"/>
        <v>11</v>
      </c>
      <c r="J1012" s="1">
        <f>Predictive_Maintenance_Data[[#This Row],[Torque '[Nm']]]*Predictive_Maintenance_Data[[#This Row],[Angular velocity '[rad/s']]]/1000</f>
        <v>5.655872086110775</v>
      </c>
      <c r="K1012" s="2">
        <v>8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/>
      <c r="S1012"/>
    </row>
    <row r="1013" spans="1:19" x14ac:dyDescent="0.3">
      <c r="A1013">
        <v>1012</v>
      </c>
      <c r="B1013" t="s">
        <v>1028</v>
      </c>
      <c r="C1013" t="s">
        <v>15</v>
      </c>
      <c r="D1013" s="1">
        <v>296.2</v>
      </c>
      <c r="E1013" s="1">
        <v>307.3</v>
      </c>
      <c r="F1013" s="2">
        <v>1451</v>
      </c>
      <c r="G1013" s="1">
        <f>2*PI()*Predictive_Maintenance_Data[[#This Row],[Rotational speed '[rpm']]]/60</f>
        <v>151.94836467862632</v>
      </c>
      <c r="H1013" s="1">
        <v>42.8</v>
      </c>
      <c r="I1013" s="1">
        <f t="shared" si="15"/>
        <v>11.100000000000023</v>
      </c>
      <c r="J1013" s="1">
        <f>Predictive_Maintenance_Data[[#This Row],[Torque '[Nm']]]*Predictive_Maintenance_Data[[#This Row],[Angular velocity '[rad/s']]]/1000</f>
        <v>6.5033900082452067</v>
      </c>
      <c r="K1013" s="2">
        <v>11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/>
      <c r="S1013"/>
    </row>
    <row r="1014" spans="1:19" x14ac:dyDescent="0.3">
      <c r="A1014">
        <v>1013</v>
      </c>
      <c r="B1014" t="s">
        <v>1029</v>
      </c>
      <c r="C1014" t="s">
        <v>15</v>
      </c>
      <c r="D1014" s="1">
        <v>296.10000000000002</v>
      </c>
      <c r="E1014" s="1">
        <v>307.10000000000002</v>
      </c>
      <c r="F1014" s="2">
        <v>1433</v>
      </c>
      <c r="G1014" s="1">
        <f>2*PI()*Predictive_Maintenance_Data[[#This Row],[Rotational speed '[rpm']]]/60</f>
        <v>150.06340908647243</v>
      </c>
      <c r="H1014" s="1">
        <v>38.5</v>
      </c>
      <c r="I1014" s="1">
        <f t="shared" si="15"/>
        <v>11</v>
      </c>
      <c r="J1014" s="1">
        <f>Predictive_Maintenance_Data[[#This Row],[Torque '[Nm']]]*Predictive_Maintenance_Data[[#This Row],[Angular velocity '[rad/s']]]/1000</f>
        <v>5.7774412498291889</v>
      </c>
      <c r="K1014" s="2">
        <v>14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/>
      <c r="S1014"/>
    </row>
    <row r="1015" spans="1:19" x14ac:dyDescent="0.3">
      <c r="A1015">
        <v>1014</v>
      </c>
      <c r="B1015" t="s">
        <v>1030</v>
      </c>
      <c r="C1015" t="s">
        <v>15</v>
      </c>
      <c r="D1015" s="1">
        <v>296.10000000000002</v>
      </c>
      <c r="E1015" s="1">
        <v>307.2</v>
      </c>
      <c r="F1015" s="2">
        <v>1619</v>
      </c>
      <c r="G1015" s="1">
        <f>2*PI()*Predictive_Maintenance_Data[[#This Row],[Rotational speed '[rpm']]]/60</f>
        <v>169.54128353872918</v>
      </c>
      <c r="H1015" s="1">
        <v>29.7</v>
      </c>
      <c r="I1015" s="1">
        <f t="shared" si="15"/>
        <v>11.099999999999966</v>
      </c>
      <c r="J1015" s="1">
        <f>Predictive_Maintenance_Data[[#This Row],[Torque '[Nm']]]*Predictive_Maintenance_Data[[#This Row],[Angular velocity '[rad/s']]]/1000</f>
        <v>5.0353761211002563</v>
      </c>
      <c r="K1015" s="2">
        <v>17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/>
      <c r="S1015"/>
    </row>
    <row r="1016" spans="1:19" x14ac:dyDescent="0.3">
      <c r="A1016">
        <v>1015</v>
      </c>
      <c r="B1016" t="s">
        <v>1031</v>
      </c>
      <c r="C1016" t="s">
        <v>17</v>
      </c>
      <c r="D1016" s="1">
        <v>296.2</v>
      </c>
      <c r="E1016" s="1">
        <v>307.2</v>
      </c>
      <c r="F1016" s="2">
        <v>1445</v>
      </c>
      <c r="G1016" s="1">
        <f>2*PI()*Predictive_Maintenance_Data[[#This Row],[Rotational speed '[rpm']]]/60</f>
        <v>151.32004614790836</v>
      </c>
      <c r="H1016" s="1">
        <v>41.8</v>
      </c>
      <c r="I1016" s="1">
        <f t="shared" si="15"/>
        <v>11</v>
      </c>
      <c r="J1016" s="1">
        <f>Predictive_Maintenance_Data[[#This Row],[Torque '[Nm']]]*Predictive_Maintenance_Data[[#This Row],[Angular velocity '[rad/s']]]/1000</f>
        <v>6.3251779289825691</v>
      </c>
      <c r="K1016" s="2">
        <v>20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/>
      <c r="S1016"/>
    </row>
    <row r="1017" spans="1:19" x14ac:dyDescent="0.3">
      <c r="A1017">
        <v>1016</v>
      </c>
      <c r="B1017" t="s">
        <v>1032</v>
      </c>
      <c r="C1017" t="s">
        <v>17</v>
      </c>
      <c r="D1017" s="1">
        <v>296.2</v>
      </c>
      <c r="E1017" s="1">
        <v>307.2</v>
      </c>
      <c r="F1017" s="2">
        <v>1356</v>
      </c>
      <c r="G1017" s="1">
        <f>2*PI()*Predictive_Maintenance_Data[[#This Row],[Rotational speed '[rpm']]]/60</f>
        <v>141.99998794225863</v>
      </c>
      <c r="H1017" s="1">
        <v>43.6</v>
      </c>
      <c r="I1017" s="1">
        <f t="shared" si="15"/>
        <v>11</v>
      </c>
      <c r="J1017" s="1">
        <f>Predictive_Maintenance_Data[[#This Row],[Torque '[Nm']]]*Predictive_Maintenance_Data[[#This Row],[Angular velocity '[rad/s']]]/1000</f>
        <v>6.1911994742824765</v>
      </c>
      <c r="K1017" s="2">
        <v>22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/>
      <c r="S1017"/>
    </row>
    <row r="1018" spans="1:19" x14ac:dyDescent="0.3">
      <c r="A1018">
        <v>1017</v>
      </c>
      <c r="B1018" t="s">
        <v>1033</v>
      </c>
      <c r="C1018" t="s">
        <v>15</v>
      </c>
      <c r="D1018" s="1">
        <v>296.3</v>
      </c>
      <c r="E1018" s="1">
        <v>307.2</v>
      </c>
      <c r="F1018" s="2">
        <v>1319</v>
      </c>
      <c r="G1018" s="1">
        <f>2*PI()*Predictive_Maintenance_Data[[#This Row],[Rotational speed '[rpm']]]/60</f>
        <v>138.12535700283124</v>
      </c>
      <c r="H1018" s="1">
        <v>68.3</v>
      </c>
      <c r="I1018" s="1">
        <f t="shared" si="15"/>
        <v>10.899999999999977</v>
      </c>
      <c r="J1018" s="1">
        <f>Predictive_Maintenance_Data[[#This Row],[Torque '[Nm']]]*Predictive_Maintenance_Data[[#This Row],[Angular velocity '[rad/s']]]/1000</f>
        <v>9.4339618832933745</v>
      </c>
      <c r="K1018" s="2">
        <v>24</v>
      </c>
      <c r="L1018" s="2">
        <v>1</v>
      </c>
      <c r="M1018" s="2">
        <v>0</v>
      </c>
      <c r="N1018" s="2">
        <v>0</v>
      </c>
      <c r="O1018" s="2">
        <v>1</v>
      </c>
      <c r="P1018" s="2">
        <v>0</v>
      </c>
      <c r="Q1018" s="2">
        <v>0</v>
      </c>
      <c r="R1018"/>
      <c r="S1018"/>
    </row>
    <row r="1019" spans="1:19" x14ac:dyDescent="0.3">
      <c r="A1019">
        <v>1018</v>
      </c>
      <c r="B1019" t="s">
        <v>1034</v>
      </c>
      <c r="C1019" t="s">
        <v>17</v>
      </c>
      <c r="D1019" s="1">
        <v>296.3</v>
      </c>
      <c r="E1019" s="1">
        <v>307.2</v>
      </c>
      <c r="F1019" s="2">
        <v>1637</v>
      </c>
      <c r="G1019" s="1">
        <f>2*PI()*Predictive_Maintenance_Data[[#This Row],[Rotational speed '[rpm']]]/60</f>
        <v>171.42623913088303</v>
      </c>
      <c r="H1019" s="1">
        <v>31.6</v>
      </c>
      <c r="I1019" s="1">
        <f t="shared" si="15"/>
        <v>10.899999999999977</v>
      </c>
      <c r="J1019" s="1">
        <f>Predictive_Maintenance_Data[[#This Row],[Torque '[Nm']]]*Predictive_Maintenance_Data[[#This Row],[Angular velocity '[rad/s']]]/1000</f>
        <v>5.4170691565359039</v>
      </c>
      <c r="K1019" s="2">
        <v>27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/>
      <c r="S1019"/>
    </row>
    <row r="1020" spans="1:19" x14ac:dyDescent="0.3">
      <c r="A1020">
        <v>1019</v>
      </c>
      <c r="B1020" t="s">
        <v>1035</v>
      </c>
      <c r="C1020" t="s">
        <v>17</v>
      </c>
      <c r="D1020" s="1">
        <v>296.3</v>
      </c>
      <c r="E1020" s="1">
        <v>307.2</v>
      </c>
      <c r="F1020" s="2">
        <v>1291</v>
      </c>
      <c r="G1020" s="1">
        <f>2*PI()*Predictive_Maintenance_Data[[#This Row],[Rotational speed '[rpm']]]/60</f>
        <v>135.19320385948078</v>
      </c>
      <c r="H1020" s="1">
        <v>58.6</v>
      </c>
      <c r="I1020" s="1">
        <f t="shared" si="15"/>
        <v>10.899999999999977</v>
      </c>
      <c r="J1020" s="1">
        <f>Predictive_Maintenance_Data[[#This Row],[Torque '[Nm']]]*Predictive_Maintenance_Data[[#This Row],[Angular velocity '[rad/s']]]/1000</f>
        <v>7.9223217461655739</v>
      </c>
      <c r="K1020" s="2">
        <v>29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/>
      <c r="S1020"/>
    </row>
    <row r="1021" spans="1:19" x14ac:dyDescent="0.3">
      <c r="A1021">
        <v>1020</v>
      </c>
      <c r="B1021" t="s">
        <v>1036</v>
      </c>
      <c r="C1021" t="s">
        <v>17</v>
      </c>
      <c r="D1021" s="1">
        <v>296.3</v>
      </c>
      <c r="E1021" s="1">
        <v>307.3</v>
      </c>
      <c r="F1021" s="2">
        <v>1398</v>
      </c>
      <c r="G1021" s="1">
        <f>2*PI()*Predictive_Maintenance_Data[[#This Row],[Rotational speed '[rpm']]]/60</f>
        <v>146.39821765728436</v>
      </c>
      <c r="H1021" s="1">
        <v>52.7</v>
      </c>
      <c r="I1021" s="1">
        <f t="shared" si="15"/>
        <v>11</v>
      </c>
      <c r="J1021" s="1">
        <f>Predictive_Maintenance_Data[[#This Row],[Torque '[Nm']]]*Predictive_Maintenance_Data[[#This Row],[Angular velocity '[rad/s']]]/1000</f>
        <v>7.7151860705388859</v>
      </c>
      <c r="K1021" s="2">
        <v>31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/>
      <c r="S1021"/>
    </row>
    <row r="1022" spans="1:19" x14ac:dyDescent="0.3">
      <c r="A1022">
        <v>1021</v>
      </c>
      <c r="B1022" t="s">
        <v>1037</v>
      </c>
      <c r="C1022" t="s">
        <v>17</v>
      </c>
      <c r="D1022" s="1">
        <v>296.3</v>
      </c>
      <c r="E1022" s="1">
        <v>307.3</v>
      </c>
      <c r="F1022" s="2">
        <v>1372</v>
      </c>
      <c r="G1022" s="1">
        <f>2*PI()*Predictive_Maintenance_Data[[#This Row],[Rotational speed '[rpm']]]/60</f>
        <v>143.67550402417322</v>
      </c>
      <c r="H1022" s="1">
        <v>57.7</v>
      </c>
      <c r="I1022" s="1">
        <f t="shared" si="15"/>
        <v>11</v>
      </c>
      <c r="J1022" s="1">
        <f>Predictive_Maintenance_Data[[#This Row],[Torque '[Nm']]]*Predictive_Maintenance_Data[[#This Row],[Angular velocity '[rad/s']]]/1000</f>
        <v>8.2900765821947946</v>
      </c>
      <c r="K1022" s="2">
        <v>33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/>
      <c r="S1022"/>
    </row>
    <row r="1023" spans="1:19" x14ac:dyDescent="0.3">
      <c r="A1023">
        <v>1022</v>
      </c>
      <c r="B1023" t="s">
        <v>1038</v>
      </c>
      <c r="C1023" t="s">
        <v>15</v>
      </c>
      <c r="D1023" s="1">
        <v>296.3</v>
      </c>
      <c r="E1023" s="1">
        <v>307.2</v>
      </c>
      <c r="F1023" s="2">
        <v>1454</v>
      </c>
      <c r="G1023" s="1">
        <f>2*PI()*Predictive_Maintenance_Data[[#This Row],[Rotational speed '[rpm']]]/60</f>
        <v>152.26252394398531</v>
      </c>
      <c r="H1023" s="1">
        <v>42.5</v>
      </c>
      <c r="I1023" s="1">
        <f t="shared" si="15"/>
        <v>10.899999999999977</v>
      </c>
      <c r="J1023" s="1">
        <f>Predictive_Maintenance_Data[[#This Row],[Torque '[Nm']]]*Predictive_Maintenance_Data[[#This Row],[Angular velocity '[rad/s']]]/1000</f>
        <v>6.4711572676193754</v>
      </c>
      <c r="K1023" s="2">
        <v>35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/>
      <c r="S1023"/>
    </row>
    <row r="1024" spans="1:19" x14ac:dyDescent="0.3">
      <c r="A1024">
        <v>1023</v>
      </c>
      <c r="B1024" t="s">
        <v>1039</v>
      </c>
      <c r="C1024" t="s">
        <v>17</v>
      </c>
      <c r="D1024" s="1">
        <v>296.2</v>
      </c>
      <c r="E1024" s="1">
        <v>307.2</v>
      </c>
      <c r="F1024" s="2">
        <v>1515</v>
      </c>
      <c r="G1024" s="1">
        <f>2*PI()*Predictive_Maintenance_Data[[#This Row],[Rotational speed '[rpm']]]/60</f>
        <v>158.65042900628455</v>
      </c>
      <c r="H1024" s="1">
        <v>36.5</v>
      </c>
      <c r="I1024" s="1">
        <f t="shared" si="15"/>
        <v>11</v>
      </c>
      <c r="J1024" s="1">
        <f>Predictive_Maintenance_Data[[#This Row],[Torque '[Nm']]]*Predictive_Maintenance_Data[[#This Row],[Angular velocity '[rad/s']]]/1000</f>
        <v>5.7907406587293861</v>
      </c>
      <c r="K1024" s="2">
        <v>38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/>
      <c r="S1024"/>
    </row>
    <row r="1025" spans="1:19" x14ac:dyDescent="0.3">
      <c r="A1025">
        <v>1024</v>
      </c>
      <c r="B1025" t="s">
        <v>1040</v>
      </c>
      <c r="C1025" t="s">
        <v>17</v>
      </c>
      <c r="D1025" s="1">
        <v>296.2</v>
      </c>
      <c r="E1025" s="1">
        <v>307.3</v>
      </c>
      <c r="F1025" s="2">
        <v>1881</v>
      </c>
      <c r="G1025" s="1">
        <f>2*PI()*Predictive_Maintenance_Data[[#This Row],[Rotational speed '[rpm']]]/60</f>
        <v>196.97785938008005</v>
      </c>
      <c r="H1025" s="1">
        <v>24.3</v>
      </c>
      <c r="I1025" s="1">
        <f t="shared" si="15"/>
        <v>11.100000000000023</v>
      </c>
      <c r="J1025" s="1">
        <f>Predictive_Maintenance_Data[[#This Row],[Torque '[Nm']]]*Predictive_Maintenance_Data[[#This Row],[Angular velocity '[rad/s']]]/1000</f>
        <v>4.7865619829359458</v>
      </c>
      <c r="K1025" s="2">
        <v>40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/>
      <c r="S1025"/>
    </row>
    <row r="1026" spans="1:19" x14ac:dyDescent="0.3">
      <c r="A1026">
        <v>1025</v>
      </c>
      <c r="B1026" t="s">
        <v>1041</v>
      </c>
      <c r="C1026" t="s">
        <v>17</v>
      </c>
      <c r="D1026" s="1">
        <v>296.2</v>
      </c>
      <c r="E1026" s="1">
        <v>307.3</v>
      </c>
      <c r="F1026" s="2">
        <v>1711</v>
      </c>
      <c r="G1026" s="1">
        <f>2*PI()*Predictive_Maintenance_Data[[#This Row],[Rotational speed '[rpm']]]/60</f>
        <v>179.17550100973784</v>
      </c>
      <c r="H1026" s="1">
        <v>29.9</v>
      </c>
      <c r="I1026" s="1">
        <f t="shared" ref="I1026:I1089" si="16">E1026-D1026</f>
        <v>11.100000000000023</v>
      </c>
      <c r="J1026" s="1">
        <f>Predictive_Maintenance_Data[[#This Row],[Torque '[Nm']]]*Predictive_Maintenance_Data[[#This Row],[Angular velocity '[rad/s']]]/1000</f>
        <v>5.3573474801911614</v>
      </c>
      <c r="K1026" s="2">
        <v>42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/>
      <c r="S1026"/>
    </row>
    <row r="1027" spans="1:19" x14ac:dyDescent="0.3">
      <c r="A1027">
        <v>1026</v>
      </c>
      <c r="B1027" t="s">
        <v>1042</v>
      </c>
      <c r="C1027" t="s">
        <v>17</v>
      </c>
      <c r="D1027" s="1">
        <v>296.2</v>
      </c>
      <c r="E1027" s="1">
        <v>307.3</v>
      </c>
      <c r="F1027" s="2">
        <v>1475</v>
      </c>
      <c r="G1027" s="1">
        <f>2*PI()*Predictive_Maintenance_Data[[#This Row],[Rotational speed '[rpm']]]/60</f>
        <v>154.46163880149817</v>
      </c>
      <c r="H1027" s="1">
        <v>37</v>
      </c>
      <c r="I1027" s="1">
        <f t="shared" si="16"/>
        <v>11.100000000000023</v>
      </c>
      <c r="J1027" s="1">
        <f>Predictive_Maintenance_Data[[#This Row],[Torque '[Nm']]]*Predictive_Maintenance_Data[[#This Row],[Angular velocity '[rad/s']]]/1000</f>
        <v>5.7150806356554318</v>
      </c>
      <c r="K1027" s="2">
        <v>44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/>
      <c r="S1027"/>
    </row>
    <row r="1028" spans="1:19" x14ac:dyDescent="0.3">
      <c r="A1028">
        <v>1027</v>
      </c>
      <c r="B1028" t="s">
        <v>1043</v>
      </c>
      <c r="C1028" t="s">
        <v>17</v>
      </c>
      <c r="D1028" s="1">
        <v>296.39999999999998</v>
      </c>
      <c r="E1028" s="1">
        <v>307.39999999999998</v>
      </c>
      <c r="F1028" s="2">
        <v>1512</v>
      </c>
      <c r="G1028" s="1">
        <f>2*PI()*Predictive_Maintenance_Data[[#This Row],[Rotational speed '[rpm']]]/60</f>
        <v>158.33626974092559</v>
      </c>
      <c r="H1028" s="1">
        <v>36.799999999999997</v>
      </c>
      <c r="I1028" s="1">
        <f t="shared" si="16"/>
        <v>11</v>
      </c>
      <c r="J1028" s="1">
        <f>Predictive_Maintenance_Data[[#This Row],[Torque '[Nm']]]*Predictive_Maintenance_Data[[#This Row],[Angular velocity '[rad/s']]]/1000</f>
        <v>5.826774726466061</v>
      </c>
      <c r="K1028" s="2">
        <v>46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/>
      <c r="S1028"/>
    </row>
    <row r="1029" spans="1:19" x14ac:dyDescent="0.3">
      <c r="A1029">
        <v>1028</v>
      </c>
      <c r="B1029" t="s">
        <v>1044</v>
      </c>
      <c r="C1029" t="s">
        <v>15</v>
      </c>
      <c r="D1029" s="1">
        <v>296.3</v>
      </c>
      <c r="E1029" s="1">
        <v>307.39999999999998</v>
      </c>
      <c r="F1029" s="2">
        <v>1335</v>
      </c>
      <c r="G1029" s="1">
        <f>2*PI()*Predictive_Maintenance_Data[[#This Row],[Rotational speed '[rpm']]]/60</f>
        <v>139.8008730847458</v>
      </c>
      <c r="H1029" s="1">
        <v>50.5</v>
      </c>
      <c r="I1029" s="1">
        <f t="shared" si="16"/>
        <v>11.099999999999966</v>
      </c>
      <c r="J1029" s="1">
        <f>Predictive_Maintenance_Data[[#This Row],[Torque '[Nm']]]*Predictive_Maintenance_Data[[#This Row],[Angular velocity '[rad/s']]]/1000</f>
        <v>7.0599440907796636</v>
      </c>
      <c r="K1029" s="2">
        <v>48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/>
      <c r="S1029"/>
    </row>
    <row r="1030" spans="1:19" x14ac:dyDescent="0.3">
      <c r="A1030">
        <v>1029</v>
      </c>
      <c r="B1030" t="s">
        <v>1045</v>
      </c>
      <c r="C1030" t="s">
        <v>17</v>
      </c>
      <c r="D1030" s="1">
        <v>296.3</v>
      </c>
      <c r="E1030" s="1">
        <v>307.39999999999998</v>
      </c>
      <c r="F1030" s="2">
        <v>1472</v>
      </c>
      <c r="G1030" s="1">
        <f>2*PI()*Predictive_Maintenance_Data[[#This Row],[Rotational speed '[rpm']]]/60</f>
        <v>154.14747953613917</v>
      </c>
      <c r="H1030" s="1">
        <v>39.9</v>
      </c>
      <c r="I1030" s="1">
        <f t="shared" si="16"/>
        <v>11.099999999999966</v>
      </c>
      <c r="J1030" s="1">
        <f>Predictive_Maintenance_Data[[#This Row],[Torque '[Nm']]]*Predictive_Maintenance_Data[[#This Row],[Angular velocity '[rad/s']]]/1000</f>
        <v>6.1504844334919522</v>
      </c>
      <c r="K1030" s="2">
        <v>51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/>
      <c r="S1030"/>
    </row>
    <row r="1031" spans="1:19" x14ac:dyDescent="0.3">
      <c r="A1031">
        <v>1030</v>
      </c>
      <c r="B1031" t="s">
        <v>1046</v>
      </c>
      <c r="C1031" t="s">
        <v>15</v>
      </c>
      <c r="D1031" s="1">
        <v>296.2</v>
      </c>
      <c r="E1031" s="1">
        <v>307.3</v>
      </c>
      <c r="F1031" s="2">
        <v>1477</v>
      </c>
      <c r="G1031" s="1">
        <f>2*PI()*Predictive_Maintenance_Data[[#This Row],[Rotational speed '[rpm']]]/60</f>
        <v>154.67107831173746</v>
      </c>
      <c r="H1031" s="1">
        <v>35.200000000000003</v>
      </c>
      <c r="I1031" s="1">
        <f t="shared" si="16"/>
        <v>11.100000000000023</v>
      </c>
      <c r="J1031" s="1">
        <f>Predictive_Maintenance_Data[[#This Row],[Torque '[Nm']]]*Predictive_Maintenance_Data[[#This Row],[Angular velocity '[rad/s']]]/1000</f>
        <v>5.4444219565731595</v>
      </c>
      <c r="K1031" s="2">
        <v>53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/>
      <c r="S1031"/>
    </row>
    <row r="1032" spans="1:19" x14ac:dyDescent="0.3">
      <c r="A1032">
        <v>1031</v>
      </c>
      <c r="B1032" t="s">
        <v>1047</v>
      </c>
      <c r="C1032" t="s">
        <v>17</v>
      </c>
      <c r="D1032" s="1">
        <v>296.3</v>
      </c>
      <c r="E1032" s="1">
        <v>307.39999999999998</v>
      </c>
      <c r="F1032" s="2">
        <v>1760</v>
      </c>
      <c r="G1032" s="1">
        <f>2*PI()*Predictive_Maintenance_Data[[#This Row],[Rotational speed '[rpm']]]/60</f>
        <v>184.30676901060122</v>
      </c>
      <c r="H1032" s="1">
        <v>28.4</v>
      </c>
      <c r="I1032" s="1">
        <f t="shared" si="16"/>
        <v>11.099999999999966</v>
      </c>
      <c r="J1032" s="1">
        <f>Predictive_Maintenance_Data[[#This Row],[Torque '[Nm']]]*Predictive_Maintenance_Data[[#This Row],[Angular velocity '[rad/s']]]/1000</f>
        <v>5.2343122399010742</v>
      </c>
      <c r="K1032" s="2">
        <v>56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/>
      <c r="S1032"/>
    </row>
    <row r="1033" spans="1:19" x14ac:dyDescent="0.3">
      <c r="A1033">
        <v>1032</v>
      </c>
      <c r="B1033" t="s">
        <v>1048</v>
      </c>
      <c r="C1033" t="s">
        <v>17</v>
      </c>
      <c r="D1033" s="1">
        <v>296.39999999999998</v>
      </c>
      <c r="E1033" s="1">
        <v>307.5</v>
      </c>
      <c r="F1033" s="2">
        <v>1549</v>
      </c>
      <c r="G1033" s="1">
        <f>2*PI()*Predictive_Maintenance_Data[[#This Row],[Rotational speed '[rpm']]]/60</f>
        <v>162.21090068035298</v>
      </c>
      <c r="H1033" s="1">
        <v>36.1</v>
      </c>
      <c r="I1033" s="1">
        <f t="shared" si="16"/>
        <v>11.100000000000023</v>
      </c>
      <c r="J1033" s="1">
        <f>Predictive_Maintenance_Data[[#This Row],[Torque '[Nm']]]*Predictive_Maintenance_Data[[#This Row],[Angular velocity '[rad/s']]]/1000</f>
        <v>5.8558135145607428</v>
      </c>
      <c r="K1033" s="2">
        <v>58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/>
      <c r="S1033"/>
    </row>
    <row r="1034" spans="1:19" x14ac:dyDescent="0.3">
      <c r="A1034">
        <v>1033</v>
      </c>
      <c r="B1034" t="s">
        <v>1049</v>
      </c>
      <c r="C1034" t="s">
        <v>17</v>
      </c>
      <c r="D1034" s="1">
        <v>296.3</v>
      </c>
      <c r="E1034" s="1">
        <v>307.39999999999998</v>
      </c>
      <c r="F1034" s="2">
        <v>1648</v>
      </c>
      <c r="G1034" s="1">
        <f>2*PI()*Predictive_Maintenance_Data[[#This Row],[Rotational speed '[rpm']]]/60</f>
        <v>172.57815643719928</v>
      </c>
      <c r="H1034" s="1">
        <v>34</v>
      </c>
      <c r="I1034" s="1">
        <f t="shared" si="16"/>
        <v>11.099999999999966</v>
      </c>
      <c r="J1034" s="1">
        <f>Predictive_Maintenance_Data[[#This Row],[Torque '[Nm']]]*Predictive_Maintenance_Data[[#This Row],[Angular velocity '[rad/s']]]/1000</f>
        <v>5.8676573188647749</v>
      </c>
      <c r="K1034" s="2">
        <v>60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/>
      <c r="S1034"/>
    </row>
    <row r="1035" spans="1:19" x14ac:dyDescent="0.3">
      <c r="A1035">
        <v>1034</v>
      </c>
      <c r="B1035" t="s">
        <v>1050</v>
      </c>
      <c r="C1035" t="s">
        <v>27</v>
      </c>
      <c r="D1035" s="1">
        <v>296.39999999999998</v>
      </c>
      <c r="E1035" s="1">
        <v>307.5</v>
      </c>
      <c r="F1035" s="2">
        <v>1556</v>
      </c>
      <c r="G1035" s="1">
        <f>2*PI()*Predictive_Maintenance_Data[[#This Row],[Rotational speed '[rpm']]]/60</f>
        <v>162.94393896619061</v>
      </c>
      <c r="H1035" s="1">
        <v>38</v>
      </c>
      <c r="I1035" s="1">
        <f t="shared" si="16"/>
        <v>11.100000000000023</v>
      </c>
      <c r="J1035" s="1">
        <f>Predictive_Maintenance_Data[[#This Row],[Torque '[Nm']]]*Predictive_Maintenance_Data[[#This Row],[Angular velocity '[rad/s']]]/1000</f>
        <v>6.1918696807152438</v>
      </c>
      <c r="K1035" s="2">
        <v>62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/>
      <c r="S1035"/>
    </row>
    <row r="1036" spans="1:19" x14ac:dyDescent="0.3">
      <c r="A1036">
        <v>1035</v>
      </c>
      <c r="B1036" t="s">
        <v>1051</v>
      </c>
      <c r="C1036" t="s">
        <v>15</v>
      </c>
      <c r="D1036" s="1">
        <v>296.3</v>
      </c>
      <c r="E1036" s="1">
        <v>307.39999999999998</v>
      </c>
      <c r="F1036" s="2">
        <v>1958</v>
      </c>
      <c r="G1036" s="1">
        <f>2*PI()*Predictive_Maintenance_Data[[#This Row],[Rotational speed '[rpm']]]/60</f>
        <v>205.04128052429385</v>
      </c>
      <c r="H1036" s="1">
        <v>19.100000000000001</v>
      </c>
      <c r="I1036" s="1">
        <f t="shared" si="16"/>
        <v>11.099999999999966</v>
      </c>
      <c r="J1036" s="1">
        <f>Predictive_Maintenance_Data[[#This Row],[Torque '[Nm']]]*Predictive_Maintenance_Data[[#This Row],[Angular velocity '[rad/s']]]/1000</f>
        <v>3.9162884580140132</v>
      </c>
      <c r="K1036" s="2">
        <v>67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/>
      <c r="S1036"/>
    </row>
    <row r="1037" spans="1:19" x14ac:dyDescent="0.3">
      <c r="A1037">
        <v>1036</v>
      </c>
      <c r="B1037" t="s">
        <v>1052</v>
      </c>
      <c r="C1037" t="s">
        <v>17</v>
      </c>
      <c r="D1037" s="1">
        <v>296.39999999999998</v>
      </c>
      <c r="E1037" s="1">
        <v>307.39999999999998</v>
      </c>
      <c r="F1037" s="2">
        <v>1403</v>
      </c>
      <c r="G1037" s="1">
        <f>2*PI()*Predictive_Maintenance_Data[[#This Row],[Rotational speed '[rpm']]]/60</f>
        <v>146.92181643288265</v>
      </c>
      <c r="H1037" s="1">
        <v>48.4</v>
      </c>
      <c r="I1037" s="1">
        <f t="shared" si="16"/>
        <v>11</v>
      </c>
      <c r="J1037" s="1">
        <f>Predictive_Maintenance_Data[[#This Row],[Torque '[Nm']]]*Predictive_Maintenance_Data[[#This Row],[Angular velocity '[rad/s']]]/1000</f>
        <v>7.11101591535152</v>
      </c>
      <c r="K1037" s="2">
        <v>70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/>
      <c r="S1037"/>
    </row>
    <row r="1038" spans="1:19" x14ac:dyDescent="0.3">
      <c r="A1038">
        <v>1037</v>
      </c>
      <c r="B1038" t="s">
        <v>1053</v>
      </c>
      <c r="C1038" t="s">
        <v>15</v>
      </c>
      <c r="D1038" s="1">
        <v>296.39999999999998</v>
      </c>
      <c r="E1038" s="1">
        <v>307.5</v>
      </c>
      <c r="F1038" s="2">
        <v>1684</v>
      </c>
      <c r="G1038" s="1">
        <f>2*PI()*Predictive_Maintenance_Data[[#This Row],[Rotational speed '[rpm']]]/60</f>
        <v>176.34806762150706</v>
      </c>
      <c r="H1038" s="1">
        <v>31.4</v>
      </c>
      <c r="I1038" s="1">
        <f t="shared" si="16"/>
        <v>11.100000000000023</v>
      </c>
      <c r="J1038" s="1">
        <f>Predictive_Maintenance_Data[[#This Row],[Torque '[Nm']]]*Predictive_Maintenance_Data[[#This Row],[Angular velocity '[rad/s']]]/1000</f>
        <v>5.5373293233153218</v>
      </c>
      <c r="K1038" s="2">
        <v>72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/>
      <c r="S1038"/>
    </row>
    <row r="1039" spans="1:19" x14ac:dyDescent="0.3">
      <c r="A1039">
        <v>1038</v>
      </c>
      <c r="B1039" t="s">
        <v>1054</v>
      </c>
      <c r="C1039" t="s">
        <v>27</v>
      </c>
      <c r="D1039" s="1">
        <v>296.39999999999998</v>
      </c>
      <c r="E1039" s="1">
        <v>307.5</v>
      </c>
      <c r="F1039" s="2">
        <v>1596</v>
      </c>
      <c r="G1039" s="1">
        <f>2*PI()*Predictive_Maintenance_Data[[#This Row],[Rotational speed '[rpm']]]/60</f>
        <v>167.132729170977</v>
      </c>
      <c r="H1039" s="1">
        <v>35.1</v>
      </c>
      <c r="I1039" s="1">
        <f t="shared" si="16"/>
        <v>11.100000000000023</v>
      </c>
      <c r="J1039" s="1">
        <f>Predictive_Maintenance_Data[[#This Row],[Torque '[Nm']]]*Predictive_Maintenance_Data[[#This Row],[Angular velocity '[rad/s']]]/1000</f>
        <v>5.8663587939012931</v>
      </c>
      <c r="K1039" s="2">
        <v>75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/>
      <c r="S1039"/>
    </row>
    <row r="1040" spans="1:19" x14ac:dyDescent="0.3">
      <c r="A1040">
        <v>1039</v>
      </c>
      <c r="B1040" t="s">
        <v>1055</v>
      </c>
      <c r="C1040" t="s">
        <v>17</v>
      </c>
      <c r="D1040" s="1">
        <v>296.60000000000002</v>
      </c>
      <c r="E1040" s="1">
        <v>307.60000000000002</v>
      </c>
      <c r="F1040" s="2">
        <v>1498</v>
      </c>
      <c r="G1040" s="1">
        <f>2*PI()*Predictive_Maintenance_Data[[#This Row],[Rotational speed '[rpm']]]/60</f>
        <v>156.87019316925034</v>
      </c>
      <c r="H1040" s="1">
        <v>41.1</v>
      </c>
      <c r="I1040" s="1">
        <f t="shared" si="16"/>
        <v>11</v>
      </c>
      <c r="J1040" s="1">
        <f>Predictive_Maintenance_Data[[#This Row],[Torque '[Nm']]]*Predictive_Maintenance_Data[[#This Row],[Angular velocity '[rad/s']]]/1000</f>
        <v>6.4473649392561896</v>
      </c>
      <c r="K1040" s="2">
        <v>80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/>
      <c r="S1040"/>
    </row>
    <row r="1041" spans="1:19" x14ac:dyDescent="0.3">
      <c r="A1041">
        <v>1040</v>
      </c>
      <c r="B1041" t="s">
        <v>1056</v>
      </c>
      <c r="C1041" t="s">
        <v>17</v>
      </c>
      <c r="D1041" s="1">
        <v>296.7</v>
      </c>
      <c r="E1041" s="1">
        <v>307.7</v>
      </c>
      <c r="F1041" s="2">
        <v>1524</v>
      </c>
      <c r="G1041" s="1">
        <f>2*PI()*Predictive_Maintenance_Data[[#This Row],[Rotational speed '[rpm']]]/60</f>
        <v>159.59290680236148</v>
      </c>
      <c r="H1041" s="1">
        <v>36.799999999999997</v>
      </c>
      <c r="I1041" s="1">
        <f t="shared" si="16"/>
        <v>11</v>
      </c>
      <c r="J1041" s="1">
        <f>Predictive_Maintenance_Data[[#This Row],[Torque '[Nm']]]*Predictive_Maintenance_Data[[#This Row],[Angular velocity '[rad/s']]]/1000</f>
        <v>5.8730189703269025</v>
      </c>
      <c r="K1041" s="2">
        <v>82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/>
      <c r="S1041"/>
    </row>
    <row r="1042" spans="1:19" x14ac:dyDescent="0.3">
      <c r="A1042">
        <v>1041</v>
      </c>
      <c r="B1042" t="s">
        <v>1057</v>
      </c>
      <c r="C1042" t="s">
        <v>17</v>
      </c>
      <c r="D1042" s="1">
        <v>296.7</v>
      </c>
      <c r="E1042" s="1">
        <v>307.7</v>
      </c>
      <c r="F1042" s="2">
        <v>1502</v>
      </c>
      <c r="G1042" s="1">
        <f>2*PI()*Predictive_Maintenance_Data[[#This Row],[Rotational speed '[rpm']]]/60</f>
        <v>157.28907218972896</v>
      </c>
      <c r="H1042" s="1">
        <v>43.9</v>
      </c>
      <c r="I1042" s="1">
        <f t="shared" si="16"/>
        <v>11</v>
      </c>
      <c r="J1042" s="1">
        <f>Predictive_Maintenance_Data[[#This Row],[Torque '[Nm']]]*Predictive_Maintenance_Data[[#This Row],[Angular velocity '[rad/s']]]/1000</f>
        <v>6.904990269129101</v>
      </c>
      <c r="K1042" s="2">
        <v>84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/>
      <c r="S1042"/>
    </row>
    <row r="1043" spans="1:19" x14ac:dyDescent="0.3">
      <c r="A1043">
        <v>1042</v>
      </c>
      <c r="B1043" t="s">
        <v>1058</v>
      </c>
      <c r="C1043" t="s">
        <v>17</v>
      </c>
      <c r="D1043" s="1">
        <v>296.60000000000002</v>
      </c>
      <c r="E1043" s="1">
        <v>307.60000000000002</v>
      </c>
      <c r="F1043" s="2">
        <v>1809</v>
      </c>
      <c r="G1043" s="1">
        <f>2*PI()*Predictive_Maintenance_Data[[#This Row],[Rotational speed '[rpm']]]/60</f>
        <v>189.43803701146453</v>
      </c>
      <c r="H1043" s="1">
        <v>25.1</v>
      </c>
      <c r="I1043" s="1">
        <f t="shared" si="16"/>
        <v>11</v>
      </c>
      <c r="J1043" s="1">
        <f>Predictive_Maintenance_Data[[#This Row],[Torque '[Nm']]]*Predictive_Maintenance_Data[[#This Row],[Angular velocity '[rad/s']]]/1000</f>
        <v>4.7548947289877592</v>
      </c>
      <c r="K1043" s="2">
        <v>86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/>
      <c r="S1043"/>
    </row>
    <row r="1044" spans="1:19" x14ac:dyDescent="0.3">
      <c r="A1044">
        <v>1043</v>
      </c>
      <c r="B1044" t="s">
        <v>1059</v>
      </c>
      <c r="C1044" t="s">
        <v>17</v>
      </c>
      <c r="D1044" s="1">
        <v>296.60000000000002</v>
      </c>
      <c r="E1044" s="1">
        <v>307.60000000000002</v>
      </c>
      <c r="F1044" s="2">
        <v>1542</v>
      </c>
      <c r="G1044" s="1">
        <f>2*PI()*Predictive_Maintenance_Data[[#This Row],[Rotational speed '[rpm']]]/60</f>
        <v>161.47786239451537</v>
      </c>
      <c r="H1044" s="1">
        <v>37.4</v>
      </c>
      <c r="I1044" s="1">
        <f t="shared" si="16"/>
        <v>11</v>
      </c>
      <c r="J1044" s="1">
        <f>Predictive_Maintenance_Data[[#This Row],[Torque '[Nm']]]*Predictive_Maintenance_Data[[#This Row],[Angular velocity '[rad/s']]]/1000</f>
        <v>6.0392720535548738</v>
      </c>
      <c r="K1044" s="2">
        <v>88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/>
      <c r="S1044"/>
    </row>
    <row r="1045" spans="1:19" x14ac:dyDescent="0.3">
      <c r="A1045">
        <v>1044</v>
      </c>
      <c r="B1045" t="s">
        <v>1060</v>
      </c>
      <c r="C1045" t="s">
        <v>17</v>
      </c>
      <c r="D1045" s="1">
        <v>296.5</v>
      </c>
      <c r="E1045" s="1">
        <v>307.60000000000002</v>
      </c>
      <c r="F1045" s="2">
        <v>1431</v>
      </c>
      <c r="G1045" s="1">
        <f>2*PI()*Predictive_Maintenance_Data[[#This Row],[Rotational speed '[rpm']]]/60</f>
        <v>149.85396957623314</v>
      </c>
      <c r="H1045" s="1">
        <v>45.2</v>
      </c>
      <c r="I1045" s="1">
        <f t="shared" si="16"/>
        <v>11.100000000000023</v>
      </c>
      <c r="J1045" s="1">
        <f>Predictive_Maintenance_Data[[#This Row],[Torque '[Nm']]]*Predictive_Maintenance_Data[[#This Row],[Angular velocity '[rad/s']]]/1000</f>
        <v>6.7733994248457385</v>
      </c>
      <c r="K1045" s="2">
        <v>90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/>
      <c r="S1045"/>
    </row>
    <row r="1046" spans="1:19" x14ac:dyDescent="0.3">
      <c r="A1046">
        <v>1045</v>
      </c>
      <c r="B1046" t="s">
        <v>1061</v>
      </c>
      <c r="C1046" t="s">
        <v>17</v>
      </c>
      <c r="D1046" s="1">
        <v>296.5</v>
      </c>
      <c r="E1046" s="1">
        <v>307.60000000000002</v>
      </c>
      <c r="F1046" s="2">
        <v>1512</v>
      </c>
      <c r="G1046" s="1">
        <f>2*PI()*Predictive_Maintenance_Data[[#This Row],[Rotational speed '[rpm']]]/60</f>
        <v>158.33626974092559</v>
      </c>
      <c r="H1046" s="1">
        <v>43.6</v>
      </c>
      <c r="I1046" s="1">
        <f t="shared" si="16"/>
        <v>11.100000000000023</v>
      </c>
      <c r="J1046" s="1">
        <f>Predictive_Maintenance_Data[[#This Row],[Torque '[Nm']]]*Predictive_Maintenance_Data[[#This Row],[Angular velocity '[rad/s']]]/1000</f>
        <v>6.9034613607043553</v>
      </c>
      <c r="K1046" s="2">
        <v>92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/>
      <c r="S1046"/>
    </row>
    <row r="1047" spans="1:19" x14ac:dyDescent="0.3">
      <c r="A1047">
        <v>1046</v>
      </c>
      <c r="B1047" t="s">
        <v>1062</v>
      </c>
      <c r="C1047" t="s">
        <v>27</v>
      </c>
      <c r="D1047" s="1">
        <v>296.39999999999998</v>
      </c>
      <c r="E1047" s="1">
        <v>307.5</v>
      </c>
      <c r="F1047" s="2">
        <v>1403</v>
      </c>
      <c r="G1047" s="1">
        <f>2*PI()*Predictive_Maintenance_Data[[#This Row],[Rotational speed '[rpm']]]/60</f>
        <v>146.92181643288265</v>
      </c>
      <c r="H1047" s="1">
        <v>52.8</v>
      </c>
      <c r="I1047" s="1">
        <f t="shared" si="16"/>
        <v>11.100000000000023</v>
      </c>
      <c r="J1047" s="1">
        <f>Predictive_Maintenance_Data[[#This Row],[Torque '[Nm']]]*Predictive_Maintenance_Data[[#This Row],[Angular velocity '[rad/s']]]/1000</f>
        <v>7.7574719076562033</v>
      </c>
      <c r="K1047" s="2">
        <v>94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/>
      <c r="S1047"/>
    </row>
    <row r="1048" spans="1:19" x14ac:dyDescent="0.3">
      <c r="A1048">
        <v>1047</v>
      </c>
      <c r="B1048" t="s">
        <v>1063</v>
      </c>
      <c r="C1048" t="s">
        <v>17</v>
      </c>
      <c r="D1048" s="1">
        <v>296.39999999999998</v>
      </c>
      <c r="E1048" s="1">
        <v>307.5</v>
      </c>
      <c r="F1048" s="2">
        <v>1331</v>
      </c>
      <c r="G1048" s="1">
        <f>2*PI()*Predictive_Maintenance_Data[[#This Row],[Rotational speed '[rpm']]]/60</f>
        <v>139.38199406426713</v>
      </c>
      <c r="H1048" s="1">
        <v>47.8</v>
      </c>
      <c r="I1048" s="1">
        <f t="shared" si="16"/>
        <v>11.100000000000023</v>
      </c>
      <c r="J1048" s="1">
        <f>Predictive_Maintenance_Data[[#This Row],[Torque '[Nm']]]*Predictive_Maintenance_Data[[#This Row],[Angular velocity '[rad/s']]]/1000</f>
        <v>6.6624593162719687</v>
      </c>
      <c r="K1048" s="2">
        <v>99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/>
      <c r="S1048"/>
    </row>
    <row r="1049" spans="1:19" x14ac:dyDescent="0.3">
      <c r="A1049">
        <v>1048</v>
      </c>
      <c r="B1049" t="s">
        <v>1064</v>
      </c>
      <c r="C1049" t="s">
        <v>15</v>
      </c>
      <c r="D1049" s="1">
        <v>296.60000000000002</v>
      </c>
      <c r="E1049" s="1">
        <v>307.7</v>
      </c>
      <c r="F1049" s="2">
        <v>1474</v>
      </c>
      <c r="G1049" s="1">
        <f>2*PI()*Predictive_Maintenance_Data[[#This Row],[Rotational speed '[rpm']]]/60</f>
        <v>154.35691904637852</v>
      </c>
      <c r="H1049" s="1">
        <v>52.6</v>
      </c>
      <c r="I1049" s="1">
        <f t="shared" si="16"/>
        <v>11.099999999999966</v>
      </c>
      <c r="J1049" s="1">
        <f>Predictive_Maintenance_Data[[#This Row],[Torque '[Nm']]]*Predictive_Maintenance_Data[[#This Row],[Angular velocity '[rad/s']]]/1000</f>
        <v>8.1191739418395112</v>
      </c>
      <c r="K1049" s="2">
        <v>101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/>
      <c r="S1049"/>
    </row>
    <row r="1050" spans="1:19" x14ac:dyDescent="0.3">
      <c r="A1050">
        <v>1049</v>
      </c>
      <c r="B1050" t="s">
        <v>1065</v>
      </c>
      <c r="C1050" t="s">
        <v>17</v>
      </c>
      <c r="D1050" s="1">
        <v>296.5</v>
      </c>
      <c r="E1050" s="1">
        <v>307.60000000000002</v>
      </c>
      <c r="F1050" s="2">
        <v>1607</v>
      </c>
      <c r="G1050" s="1">
        <f>2*PI()*Predictive_Maintenance_Data[[#This Row],[Rotational speed '[rpm']]]/60</f>
        <v>168.28464647729325</v>
      </c>
      <c r="H1050" s="1">
        <v>33.5</v>
      </c>
      <c r="I1050" s="1">
        <f t="shared" si="16"/>
        <v>11.100000000000023</v>
      </c>
      <c r="J1050" s="1">
        <f>Predictive_Maintenance_Data[[#This Row],[Torque '[Nm']]]*Predictive_Maintenance_Data[[#This Row],[Angular velocity '[rad/s']]]/1000</f>
        <v>5.637535656989324</v>
      </c>
      <c r="K1050" s="2">
        <v>104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/>
      <c r="S1050"/>
    </row>
    <row r="1051" spans="1:19" x14ac:dyDescent="0.3">
      <c r="A1051">
        <v>1050</v>
      </c>
      <c r="B1051" t="s">
        <v>1066</v>
      </c>
      <c r="C1051" t="s">
        <v>17</v>
      </c>
      <c r="D1051" s="1">
        <v>296.5</v>
      </c>
      <c r="E1051" s="1">
        <v>307.60000000000002</v>
      </c>
      <c r="F1051" s="2">
        <v>1415</v>
      </c>
      <c r="G1051" s="1">
        <f>2*PI()*Predictive_Maintenance_Data[[#This Row],[Rotational speed '[rpm']]]/60</f>
        <v>148.17845349431857</v>
      </c>
      <c r="H1051" s="1">
        <v>44.2</v>
      </c>
      <c r="I1051" s="1">
        <f t="shared" si="16"/>
        <v>11.100000000000023</v>
      </c>
      <c r="J1051" s="1">
        <f>Predictive_Maintenance_Data[[#This Row],[Torque '[Nm']]]*Predictive_Maintenance_Data[[#This Row],[Angular velocity '[rad/s']]]/1000</f>
        <v>6.5494876444488819</v>
      </c>
      <c r="K1051" s="2">
        <v>106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/>
      <c r="S1051"/>
    </row>
    <row r="1052" spans="1:19" x14ac:dyDescent="0.3">
      <c r="A1052">
        <v>1051</v>
      </c>
      <c r="B1052" t="s">
        <v>1067</v>
      </c>
      <c r="C1052" t="s">
        <v>17</v>
      </c>
      <c r="D1052" s="1">
        <v>296.60000000000002</v>
      </c>
      <c r="E1052" s="1">
        <v>307.60000000000002</v>
      </c>
      <c r="F1052" s="2">
        <v>1671</v>
      </c>
      <c r="G1052" s="1">
        <f>2*PI()*Predictive_Maintenance_Data[[#This Row],[Rotational speed '[rpm']]]/60</f>
        <v>174.98671080495149</v>
      </c>
      <c r="H1052" s="1">
        <v>28.8</v>
      </c>
      <c r="I1052" s="1">
        <f t="shared" si="16"/>
        <v>11</v>
      </c>
      <c r="J1052" s="1">
        <f>Predictive_Maintenance_Data[[#This Row],[Torque '[Nm']]]*Predictive_Maintenance_Data[[#This Row],[Angular velocity '[rad/s']]]/1000</f>
        <v>5.0396172711826033</v>
      </c>
      <c r="K1052" s="2">
        <v>108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/>
      <c r="S1052"/>
    </row>
    <row r="1053" spans="1:19" x14ac:dyDescent="0.3">
      <c r="A1053">
        <v>1052</v>
      </c>
      <c r="B1053" t="s">
        <v>1068</v>
      </c>
      <c r="C1053" t="s">
        <v>17</v>
      </c>
      <c r="D1053" s="1">
        <v>296.60000000000002</v>
      </c>
      <c r="E1053" s="1">
        <v>307.7</v>
      </c>
      <c r="F1053" s="2">
        <v>1556</v>
      </c>
      <c r="G1053" s="1">
        <f>2*PI()*Predictive_Maintenance_Data[[#This Row],[Rotational speed '[rpm']]]/60</f>
        <v>162.94393896619061</v>
      </c>
      <c r="H1053" s="1">
        <v>37.700000000000003</v>
      </c>
      <c r="I1053" s="1">
        <f t="shared" si="16"/>
        <v>11.099999999999966</v>
      </c>
      <c r="J1053" s="1">
        <f>Predictive_Maintenance_Data[[#This Row],[Torque '[Nm']]]*Predictive_Maintenance_Data[[#This Row],[Angular velocity '[rad/s']]]/1000</f>
        <v>6.142986499025386</v>
      </c>
      <c r="K1053" s="2">
        <v>110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/>
      <c r="S1053"/>
    </row>
    <row r="1054" spans="1:19" x14ac:dyDescent="0.3">
      <c r="A1054">
        <v>1053</v>
      </c>
      <c r="B1054" t="s">
        <v>1069</v>
      </c>
      <c r="C1054" t="s">
        <v>17</v>
      </c>
      <c r="D1054" s="1">
        <v>296.7</v>
      </c>
      <c r="E1054" s="1">
        <v>307.7</v>
      </c>
      <c r="F1054" s="2">
        <v>1927</v>
      </c>
      <c r="G1054" s="1">
        <f>2*PI()*Predictive_Maintenance_Data[[#This Row],[Rotational speed '[rpm']]]/60</f>
        <v>201.79496811558437</v>
      </c>
      <c r="H1054" s="1">
        <v>23.9</v>
      </c>
      <c r="I1054" s="1">
        <f t="shared" si="16"/>
        <v>11</v>
      </c>
      <c r="J1054" s="1">
        <f>Predictive_Maintenance_Data[[#This Row],[Torque '[Nm']]]*Predictive_Maintenance_Data[[#This Row],[Angular velocity '[rad/s']]]/1000</f>
        <v>4.8228997379624658</v>
      </c>
      <c r="K1054" s="2">
        <v>112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/>
      <c r="S1054"/>
    </row>
    <row r="1055" spans="1:19" x14ac:dyDescent="0.3">
      <c r="A1055">
        <v>1054</v>
      </c>
      <c r="B1055" t="s">
        <v>1070</v>
      </c>
      <c r="C1055" t="s">
        <v>15</v>
      </c>
      <c r="D1055" s="1">
        <v>296.7</v>
      </c>
      <c r="E1055" s="1">
        <v>307.7</v>
      </c>
      <c r="F1055" s="2">
        <v>1597</v>
      </c>
      <c r="G1055" s="1">
        <f>2*PI()*Predictive_Maintenance_Data[[#This Row],[Rotational speed '[rpm']]]/60</f>
        <v>167.23744892609665</v>
      </c>
      <c r="H1055" s="1">
        <v>32.1</v>
      </c>
      <c r="I1055" s="1">
        <f t="shared" si="16"/>
        <v>11</v>
      </c>
      <c r="J1055" s="1">
        <f>Predictive_Maintenance_Data[[#This Row],[Torque '[Nm']]]*Predictive_Maintenance_Data[[#This Row],[Angular velocity '[rad/s']]]/1000</f>
        <v>5.3683221105277026</v>
      </c>
      <c r="K1055" s="2">
        <v>114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/>
      <c r="S1055"/>
    </row>
    <row r="1056" spans="1:19" x14ac:dyDescent="0.3">
      <c r="A1056">
        <v>1055</v>
      </c>
      <c r="B1056" t="s">
        <v>1071</v>
      </c>
      <c r="C1056" t="s">
        <v>27</v>
      </c>
      <c r="D1056" s="1">
        <v>296.8</v>
      </c>
      <c r="E1056" s="1">
        <v>307.8</v>
      </c>
      <c r="F1056" s="2">
        <v>1627</v>
      </c>
      <c r="G1056" s="1">
        <f>2*PI()*Predictive_Maintenance_Data[[#This Row],[Rotational speed '[rpm']]]/60</f>
        <v>170.37904157968646</v>
      </c>
      <c r="H1056" s="1">
        <v>30.5</v>
      </c>
      <c r="I1056" s="1">
        <f t="shared" si="16"/>
        <v>11</v>
      </c>
      <c r="J1056" s="1">
        <f>Predictive_Maintenance_Data[[#This Row],[Torque '[Nm']]]*Predictive_Maintenance_Data[[#This Row],[Angular velocity '[rad/s']]]/1000</f>
        <v>5.1965607681804364</v>
      </c>
      <c r="K1056" s="2">
        <v>117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/>
      <c r="S1056"/>
    </row>
    <row r="1057" spans="1:19" x14ac:dyDescent="0.3">
      <c r="A1057">
        <v>1056</v>
      </c>
      <c r="B1057" t="s">
        <v>1072</v>
      </c>
      <c r="C1057" t="s">
        <v>17</v>
      </c>
      <c r="D1057" s="1">
        <v>296.8</v>
      </c>
      <c r="E1057" s="1">
        <v>307.8</v>
      </c>
      <c r="F1057" s="2">
        <v>1480</v>
      </c>
      <c r="G1057" s="1">
        <f>2*PI()*Predictive_Maintenance_Data[[#This Row],[Rotational speed '[rpm']]]/60</f>
        <v>154.98523757709646</v>
      </c>
      <c r="H1057" s="1">
        <v>39.4</v>
      </c>
      <c r="I1057" s="1">
        <f t="shared" si="16"/>
        <v>11</v>
      </c>
      <c r="J1057" s="1">
        <f>Predictive_Maintenance_Data[[#This Row],[Torque '[Nm']]]*Predictive_Maintenance_Data[[#This Row],[Angular velocity '[rad/s']]]/1000</f>
        <v>6.1064183605376003</v>
      </c>
      <c r="K1057" s="2">
        <v>122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/>
      <c r="S1057"/>
    </row>
    <row r="1058" spans="1:19" x14ac:dyDescent="0.3">
      <c r="A1058">
        <v>1057</v>
      </c>
      <c r="B1058" t="s">
        <v>1073</v>
      </c>
      <c r="C1058" t="s">
        <v>17</v>
      </c>
      <c r="D1058" s="1">
        <v>296.8</v>
      </c>
      <c r="E1058" s="1">
        <v>307.8</v>
      </c>
      <c r="F1058" s="2">
        <v>1565</v>
      </c>
      <c r="G1058" s="1">
        <f>2*PI()*Predictive_Maintenance_Data[[#This Row],[Rotational speed '[rpm']]]/60</f>
        <v>163.88641676226752</v>
      </c>
      <c r="H1058" s="1">
        <v>39.5</v>
      </c>
      <c r="I1058" s="1">
        <f t="shared" si="16"/>
        <v>11</v>
      </c>
      <c r="J1058" s="1">
        <f>Predictive_Maintenance_Data[[#This Row],[Torque '[Nm']]]*Predictive_Maintenance_Data[[#This Row],[Angular velocity '[rad/s']]]/1000</f>
        <v>6.4735134621095671</v>
      </c>
      <c r="K1058" s="2">
        <v>124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/>
      <c r="S1058"/>
    </row>
    <row r="1059" spans="1:19" x14ac:dyDescent="0.3">
      <c r="A1059">
        <v>1058</v>
      </c>
      <c r="B1059" t="s">
        <v>1074</v>
      </c>
      <c r="C1059" t="s">
        <v>17</v>
      </c>
      <c r="D1059" s="1">
        <v>296.8</v>
      </c>
      <c r="E1059" s="1">
        <v>307.8</v>
      </c>
      <c r="F1059" s="2">
        <v>1573</v>
      </c>
      <c r="G1059" s="1">
        <f>2*PI()*Predictive_Maintenance_Data[[#This Row],[Rotational speed '[rpm']]]/60</f>
        <v>164.72417480322483</v>
      </c>
      <c r="H1059" s="1">
        <v>36.4</v>
      </c>
      <c r="I1059" s="1">
        <f t="shared" si="16"/>
        <v>11</v>
      </c>
      <c r="J1059" s="1">
        <f>Predictive_Maintenance_Data[[#This Row],[Torque '[Nm']]]*Predictive_Maintenance_Data[[#This Row],[Angular velocity '[rad/s']]]/1000</f>
        <v>5.9959599628373832</v>
      </c>
      <c r="K1059" s="2">
        <v>126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/>
      <c r="S1059"/>
    </row>
    <row r="1060" spans="1:19" x14ac:dyDescent="0.3">
      <c r="A1060">
        <v>1059</v>
      </c>
      <c r="B1060" t="s">
        <v>1075</v>
      </c>
      <c r="C1060" t="s">
        <v>17</v>
      </c>
      <c r="D1060" s="1">
        <v>296.7</v>
      </c>
      <c r="E1060" s="1">
        <v>307.8</v>
      </c>
      <c r="F1060" s="2">
        <v>1605</v>
      </c>
      <c r="G1060" s="1">
        <f>2*PI()*Predictive_Maintenance_Data[[#This Row],[Rotational speed '[rpm']]]/60</f>
        <v>168.07520696705393</v>
      </c>
      <c r="H1060" s="1">
        <v>31.3</v>
      </c>
      <c r="I1060" s="1">
        <f t="shared" si="16"/>
        <v>11.100000000000023</v>
      </c>
      <c r="J1060" s="1">
        <f>Predictive_Maintenance_Data[[#This Row],[Torque '[Nm']]]*Predictive_Maintenance_Data[[#This Row],[Angular velocity '[rad/s']]]/1000</f>
        <v>5.2607539780687889</v>
      </c>
      <c r="K1060" s="2">
        <v>128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/>
      <c r="S1060"/>
    </row>
    <row r="1061" spans="1:19" x14ac:dyDescent="0.3">
      <c r="A1061">
        <v>1060</v>
      </c>
      <c r="B1061" t="s">
        <v>1076</v>
      </c>
      <c r="C1061" t="s">
        <v>15</v>
      </c>
      <c r="D1061" s="1">
        <v>296.7</v>
      </c>
      <c r="E1061" s="1">
        <v>307.89999999999998</v>
      </c>
      <c r="F1061" s="2">
        <v>1874</v>
      </c>
      <c r="G1061" s="1">
        <f>2*PI()*Predictive_Maintenance_Data[[#This Row],[Rotational speed '[rpm']]]/60</f>
        <v>196.24482109424241</v>
      </c>
      <c r="H1061" s="1">
        <v>21.3</v>
      </c>
      <c r="I1061" s="1">
        <f t="shared" si="16"/>
        <v>11.199999999999989</v>
      </c>
      <c r="J1061" s="1">
        <f>Predictive_Maintenance_Data[[#This Row],[Torque '[Nm']]]*Predictive_Maintenance_Data[[#This Row],[Angular velocity '[rad/s']]]/1000</f>
        <v>4.1800146893073631</v>
      </c>
      <c r="K1061" s="2">
        <v>130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/>
      <c r="S1061"/>
    </row>
    <row r="1062" spans="1:19" x14ac:dyDescent="0.3">
      <c r="A1062">
        <v>1061</v>
      </c>
      <c r="B1062" t="s">
        <v>1077</v>
      </c>
      <c r="C1062" t="s">
        <v>27</v>
      </c>
      <c r="D1062" s="1">
        <v>296.7</v>
      </c>
      <c r="E1062" s="1">
        <v>307.89999999999998</v>
      </c>
      <c r="F1062" s="2">
        <v>1424</v>
      </c>
      <c r="G1062" s="1">
        <f>2*PI()*Predictive_Maintenance_Data[[#This Row],[Rotational speed '[rpm']]]/60</f>
        <v>149.12093129039553</v>
      </c>
      <c r="H1062" s="1">
        <v>53.8</v>
      </c>
      <c r="I1062" s="1">
        <f t="shared" si="16"/>
        <v>11.199999999999989</v>
      </c>
      <c r="J1062" s="1">
        <f>Predictive_Maintenance_Data[[#This Row],[Torque '[Nm']]]*Predictive_Maintenance_Data[[#This Row],[Angular velocity '[rad/s']]]/1000</f>
        <v>8.0227061034232801</v>
      </c>
      <c r="K1062" s="2">
        <v>133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/>
      <c r="S1062"/>
    </row>
    <row r="1063" spans="1:19" x14ac:dyDescent="0.3">
      <c r="A1063">
        <v>1062</v>
      </c>
      <c r="B1063" t="s">
        <v>1078</v>
      </c>
      <c r="C1063" t="s">
        <v>17</v>
      </c>
      <c r="D1063" s="1">
        <v>296.7</v>
      </c>
      <c r="E1063" s="1">
        <v>307.89999999999998</v>
      </c>
      <c r="F1063" s="2">
        <v>1420</v>
      </c>
      <c r="G1063" s="1">
        <f>2*PI()*Predictive_Maintenance_Data[[#This Row],[Rotational speed '[rpm']]]/60</f>
        <v>148.70205226991686</v>
      </c>
      <c r="H1063" s="1">
        <v>50.1</v>
      </c>
      <c r="I1063" s="1">
        <f t="shared" si="16"/>
        <v>11.199999999999989</v>
      </c>
      <c r="J1063" s="1">
        <f>Predictive_Maintenance_Data[[#This Row],[Torque '[Nm']]]*Predictive_Maintenance_Data[[#This Row],[Angular velocity '[rad/s']]]/1000</f>
        <v>7.4499728187228351</v>
      </c>
      <c r="K1063" s="2">
        <v>138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/>
      <c r="S1063"/>
    </row>
    <row r="1064" spans="1:19" x14ac:dyDescent="0.3">
      <c r="A1064">
        <v>1063</v>
      </c>
      <c r="B1064" t="s">
        <v>1079</v>
      </c>
      <c r="C1064" t="s">
        <v>17</v>
      </c>
      <c r="D1064" s="1">
        <v>296.8</v>
      </c>
      <c r="E1064" s="1">
        <v>307.89999999999998</v>
      </c>
      <c r="F1064" s="2">
        <v>1372</v>
      </c>
      <c r="G1064" s="1">
        <f>2*PI()*Predictive_Maintenance_Data[[#This Row],[Rotational speed '[rpm']]]/60</f>
        <v>143.67550402417322</v>
      </c>
      <c r="H1064" s="1">
        <v>49</v>
      </c>
      <c r="I1064" s="1">
        <f t="shared" si="16"/>
        <v>11.099999999999966</v>
      </c>
      <c r="J1064" s="1">
        <f>Predictive_Maintenance_Data[[#This Row],[Torque '[Nm']]]*Predictive_Maintenance_Data[[#This Row],[Angular velocity '[rad/s']]]/1000</f>
        <v>7.0400996971844876</v>
      </c>
      <c r="K1064" s="2">
        <v>140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/>
      <c r="S1064"/>
    </row>
    <row r="1065" spans="1:19" x14ac:dyDescent="0.3">
      <c r="A1065">
        <v>1064</v>
      </c>
      <c r="B1065" t="s">
        <v>1080</v>
      </c>
      <c r="C1065" t="s">
        <v>15</v>
      </c>
      <c r="D1065" s="1">
        <v>296.8</v>
      </c>
      <c r="E1065" s="1">
        <v>307.8</v>
      </c>
      <c r="F1065" s="2">
        <v>1664</v>
      </c>
      <c r="G1065" s="1">
        <f>2*PI()*Predictive_Maintenance_Data[[#This Row],[Rotational speed '[rpm']]]/60</f>
        <v>174.25367251911388</v>
      </c>
      <c r="H1065" s="1">
        <v>32.799999999999997</v>
      </c>
      <c r="I1065" s="1">
        <f t="shared" si="16"/>
        <v>11</v>
      </c>
      <c r="J1065" s="1">
        <f>Predictive_Maintenance_Data[[#This Row],[Torque '[Nm']]]*Predictive_Maintenance_Data[[#This Row],[Angular velocity '[rad/s']]]/1000</f>
        <v>5.7155204586269344</v>
      </c>
      <c r="K1065" s="2">
        <v>142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/>
      <c r="S1065"/>
    </row>
    <row r="1066" spans="1:19" x14ac:dyDescent="0.3">
      <c r="A1066">
        <v>1065</v>
      </c>
      <c r="B1066" t="s">
        <v>1081</v>
      </c>
      <c r="C1066" t="s">
        <v>15</v>
      </c>
      <c r="D1066" s="1">
        <v>296.8</v>
      </c>
      <c r="E1066" s="1">
        <v>307.89999999999998</v>
      </c>
      <c r="F1066" s="2">
        <v>1409</v>
      </c>
      <c r="G1066" s="1">
        <f>2*PI()*Predictive_Maintenance_Data[[#This Row],[Rotational speed '[rpm']]]/60</f>
        <v>147.55013496360061</v>
      </c>
      <c r="H1066" s="1">
        <v>44.3</v>
      </c>
      <c r="I1066" s="1">
        <f t="shared" si="16"/>
        <v>11.099999999999966</v>
      </c>
      <c r="J1066" s="1">
        <f>Predictive_Maintenance_Data[[#This Row],[Torque '[Nm']]]*Predictive_Maintenance_Data[[#This Row],[Angular velocity '[rad/s']]]/1000</f>
        <v>6.5364709788875066</v>
      </c>
      <c r="K1066" s="2">
        <v>145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/>
      <c r="S1066"/>
    </row>
    <row r="1067" spans="1:19" x14ac:dyDescent="0.3">
      <c r="A1067">
        <v>1066</v>
      </c>
      <c r="B1067" t="s">
        <v>1082</v>
      </c>
      <c r="C1067" t="s">
        <v>17</v>
      </c>
      <c r="D1067" s="1">
        <v>296.8</v>
      </c>
      <c r="E1067" s="1">
        <v>307.89999999999998</v>
      </c>
      <c r="F1067" s="2">
        <v>1718</v>
      </c>
      <c r="G1067" s="1">
        <f>2*PI()*Predictive_Maintenance_Data[[#This Row],[Rotational speed '[rpm']]]/60</f>
        <v>179.90853929557548</v>
      </c>
      <c r="H1067" s="1">
        <v>25.2</v>
      </c>
      <c r="I1067" s="1">
        <f t="shared" si="16"/>
        <v>11.099999999999966</v>
      </c>
      <c r="J1067" s="1">
        <f>Predictive_Maintenance_Data[[#This Row],[Torque '[Nm']]]*Predictive_Maintenance_Data[[#This Row],[Angular velocity '[rad/s']]]/1000</f>
        <v>4.5336951902485012</v>
      </c>
      <c r="K1067" s="2">
        <v>148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/>
      <c r="S1067"/>
    </row>
    <row r="1068" spans="1:19" x14ac:dyDescent="0.3">
      <c r="A1068">
        <v>1067</v>
      </c>
      <c r="B1068" t="s">
        <v>1083</v>
      </c>
      <c r="C1068" t="s">
        <v>15</v>
      </c>
      <c r="D1068" s="1">
        <v>296.89999999999998</v>
      </c>
      <c r="E1068" s="1">
        <v>307.8</v>
      </c>
      <c r="F1068" s="2">
        <v>1544</v>
      </c>
      <c r="G1068" s="1">
        <f>2*PI()*Predictive_Maintenance_Data[[#This Row],[Rotational speed '[rpm']]]/60</f>
        <v>161.68730190475469</v>
      </c>
      <c r="H1068" s="1">
        <v>40.299999999999997</v>
      </c>
      <c r="I1068" s="1">
        <f t="shared" si="16"/>
        <v>10.900000000000034</v>
      </c>
      <c r="J1068" s="1">
        <f>Predictive_Maintenance_Data[[#This Row],[Torque '[Nm']]]*Predictive_Maintenance_Data[[#This Row],[Angular velocity '[rad/s']]]/1000</f>
        <v>6.5159982667616134</v>
      </c>
      <c r="K1068" s="2">
        <v>150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/>
      <c r="S1068"/>
    </row>
    <row r="1069" spans="1:19" x14ac:dyDescent="0.3">
      <c r="A1069">
        <v>1068</v>
      </c>
      <c r="B1069" t="s">
        <v>1084</v>
      </c>
      <c r="C1069" t="s">
        <v>17</v>
      </c>
      <c r="D1069" s="1">
        <v>296.89999999999998</v>
      </c>
      <c r="E1069" s="1">
        <v>307.8</v>
      </c>
      <c r="F1069" s="2">
        <v>1466</v>
      </c>
      <c r="G1069" s="1">
        <f>2*PI()*Predictive_Maintenance_Data[[#This Row],[Rotational speed '[rpm']]]/60</f>
        <v>153.51916100542121</v>
      </c>
      <c r="H1069" s="1">
        <v>45.7</v>
      </c>
      <c r="I1069" s="1">
        <f t="shared" si="16"/>
        <v>10.900000000000034</v>
      </c>
      <c r="J1069" s="1">
        <f>Predictive_Maintenance_Data[[#This Row],[Torque '[Nm']]]*Predictive_Maintenance_Data[[#This Row],[Angular velocity '[rad/s']]]/1000</f>
        <v>7.01582565794775</v>
      </c>
      <c r="K1069" s="2">
        <v>153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/>
      <c r="S1069"/>
    </row>
    <row r="1070" spans="1:19" x14ac:dyDescent="0.3">
      <c r="A1070">
        <v>1069</v>
      </c>
      <c r="B1070" t="s">
        <v>1085</v>
      </c>
      <c r="C1070" t="s">
        <v>17</v>
      </c>
      <c r="D1070" s="1">
        <v>296.8</v>
      </c>
      <c r="E1070" s="1">
        <v>307.8</v>
      </c>
      <c r="F1070" s="2">
        <v>1394</v>
      </c>
      <c r="G1070" s="1">
        <f>2*PI()*Predictive_Maintenance_Data[[#This Row],[Rotational speed '[rpm']]]/60</f>
        <v>145.97933863680572</v>
      </c>
      <c r="H1070" s="1">
        <v>47.7</v>
      </c>
      <c r="I1070" s="1">
        <f t="shared" si="16"/>
        <v>11</v>
      </c>
      <c r="J1070" s="1">
        <f>Predictive_Maintenance_Data[[#This Row],[Torque '[Nm']]]*Predictive_Maintenance_Data[[#This Row],[Angular velocity '[rad/s']]]/1000</f>
        <v>6.9632144529756337</v>
      </c>
      <c r="K1070" s="2">
        <v>155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/>
      <c r="S1070"/>
    </row>
    <row r="1071" spans="1:19" x14ac:dyDescent="0.3">
      <c r="A1071">
        <v>1070</v>
      </c>
      <c r="B1071" t="s">
        <v>1086</v>
      </c>
      <c r="C1071" t="s">
        <v>15</v>
      </c>
      <c r="D1071" s="1">
        <v>296.89999999999998</v>
      </c>
      <c r="E1071" s="1">
        <v>307.8</v>
      </c>
      <c r="F1071" s="2">
        <v>1840</v>
      </c>
      <c r="G1071" s="1">
        <f>2*PI()*Predictive_Maintenance_Data[[#This Row],[Rotational speed '[rpm']]]/60</f>
        <v>192.68434942017399</v>
      </c>
      <c r="H1071" s="1">
        <v>24.6</v>
      </c>
      <c r="I1071" s="1">
        <f t="shared" si="16"/>
        <v>10.900000000000034</v>
      </c>
      <c r="J1071" s="1">
        <f>Predictive_Maintenance_Data[[#This Row],[Torque '[Nm']]]*Predictive_Maintenance_Data[[#This Row],[Angular velocity '[rad/s']]]/1000</f>
        <v>4.7400349957362806</v>
      </c>
      <c r="K1071" s="2">
        <v>157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/>
      <c r="S1071"/>
    </row>
    <row r="1072" spans="1:19" x14ac:dyDescent="0.3">
      <c r="A1072">
        <v>1071</v>
      </c>
      <c r="B1072" t="s">
        <v>1087</v>
      </c>
      <c r="C1072" t="s">
        <v>15</v>
      </c>
      <c r="D1072" s="1">
        <v>296.89999999999998</v>
      </c>
      <c r="E1072" s="1">
        <v>307.8</v>
      </c>
      <c r="F1072" s="2">
        <v>1477</v>
      </c>
      <c r="G1072" s="1">
        <f>2*PI()*Predictive_Maintenance_Data[[#This Row],[Rotational speed '[rpm']]]/60</f>
        <v>154.67107831173746</v>
      </c>
      <c r="H1072" s="1">
        <v>37.200000000000003</v>
      </c>
      <c r="I1072" s="1">
        <f t="shared" si="16"/>
        <v>10.900000000000034</v>
      </c>
      <c r="J1072" s="1">
        <f>Predictive_Maintenance_Data[[#This Row],[Torque '[Nm']]]*Predictive_Maintenance_Data[[#This Row],[Angular velocity '[rad/s']]]/1000</f>
        <v>5.7537641131966337</v>
      </c>
      <c r="K1072" s="2">
        <v>160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/>
      <c r="S1072"/>
    </row>
    <row r="1073" spans="1:19" x14ac:dyDescent="0.3">
      <c r="A1073">
        <v>1072</v>
      </c>
      <c r="B1073" t="s">
        <v>1088</v>
      </c>
      <c r="C1073" t="s">
        <v>17</v>
      </c>
      <c r="D1073" s="1">
        <v>296.89999999999998</v>
      </c>
      <c r="E1073" s="1">
        <v>307.8</v>
      </c>
      <c r="F1073" s="2">
        <v>1425</v>
      </c>
      <c r="G1073" s="1">
        <f>2*PI()*Predictive_Maintenance_Data[[#This Row],[Rotational speed '[rpm']]]/60</f>
        <v>149.22565104551515</v>
      </c>
      <c r="H1073" s="1">
        <v>49.1</v>
      </c>
      <c r="I1073" s="1">
        <f t="shared" si="16"/>
        <v>10.900000000000034</v>
      </c>
      <c r="J1073" s="1">
        <f>Predictive_Maintenance_Data[[#This Row],[Torque '[Nm']]]*Predictive_Maintenance_Data[[#This Row],[Angular velocity '[rad/s']]]/1000</f>
        <v>7.3269794663347936</v>
      </c>
      <c r="K1073" s="2">
        <v>163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/>
      <c r="S1073"/>
    </row>
    <row r="1074" spans="1:19" x14ac:dyDescent="0.3">
      <c r="A1074">
        <v>1073</v>
      </c>
      <c r="B1074" t="s">
        <v>1089</v>
      </c>
      <c r="C1074" t="s">
        <v>15</v>
      </c>
      <c r="D1074" s="1">
        <v>297</v>
      </c>
      <c r="E1074" s="1">
        <v>307.89999999999998</v>
      </c>
      <c r="F1074" s="2">
        <v>1414</v>
      </c>
      <c r="G1074" s="1">
        <f>2*PI()*Predictive_Maintenance_Data[[#This Row],[Rotational speed '[rpm']]]/60</f>
        <v>148.0737337391989</v>
      </c>
      <c r="H1074" s="1">
        <v>46.2</v>
      </c>
      <c r="I1074" s="1">
        <f t="shared" si="16"/>
        <v>10.899999999999977</v>
      </c>
      <c r="J1074" s="1">
        <f>Predictive_Maintenance_Data[[#This Row],[Torque '[Nm']]]*Predictive_Maintenance_Data[[#This Row],[Angular velocity '[rad/s']]]/1000</f>
        <v>6.8410064987509891</v>
      </c>
      <c r="K1074" s="2">
        <v>165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/>
      <c r="S1074"/>
    </row>
    <row r="1075" spans="1:19" x14ac:dyDescent="0.3">
      <c r="A1075">
        <v>1074</v>
      </c>
      <c r="B1075" t="s">
        <v>1090</v>
      </c>
      <c r="C1075" t="s">
        <v>17</v>
      </c>
      <c r="D1075" s="1">
        <v>297</v>
      </c>
      <c r="E1075" s="1">
        <v>307.8</v>
      </c>
      <c r="F1075" s="2">
        <v>1414</v>
      </c>
      <c r="G1075" s="1">
        <f>2*PI()*Predictive_Maintenance_Data[[#This Row],[Rotational speed '[rpm']]]/60</f>
        <v>148.0737337391989</v>
      </c>
      <c r="H1075" s="1">
        <v>47.5</v>
      </c>
      <c r="I1075" s="1">
        <f t="shared" si="16"/>
        <v>10.800000000000011</v>
      </c>
      <c r="J1075" s="1">
        <f>Predictive_Maintenance_Data[[#This Row],[Torque '[Nm']]]*Predictive_Maintenance_Data[[#This Row],[Angular velocity '[rad/s']]]/1000</f>
        <v>7.033502352611948</v>
      </c>
      <c r="K1075" s="2">
        <v>168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/>
      <c r="S1075"/>
    </row>
    <row r="1076" spans="1:19" x14ac:dyDescent="0.3">
      <c r="A1076">
        <v>1075</v>
      </c>
      <c r="B1076" t="s">
        <v>1091</v>
      </c>
      <c r="C1076" t="s">
        <v>17</v>
      </c>
      <c r="D1076" s="1">
        <v>297</v>
      </c>
      <c r="E1076" s="1">
        <v>307.89999999999998</v>
      </c>
      <c r="F1076" s="2">
        <v>1595</v>
      </c>
      <c r="G1076" s="1">
        <f>2*PI()*Predictive_Maintenance_Data[[#This Row],[Rotational speed '[rpm']]]/60</f>
        <v>167.02800941585735</v>
      </c>
      <c r="H1076" s="1">
        <v>31.7</v>
      </c>
      <c r="I1076" s="1">
        <f t="shared" si="16"/>
        <v>10.899999999999977</v>
      </c>
      <c r="J1076" s="1">
        <f>Predictive_Maintenance_Data[[#This Row],[Torque '[Nm']]]*Predictive_Maintenance_Data[[#This Row],[Angular velocity '[rad/s']]]/1000</f>
        <v>5.2947878984826788</v>
      </c>
      <c r="K1076" s="2">
        <v>170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/>
      <c r="S1076"/>
    </row>
    <row r="1077" spans="1:19" x14ac:dyDescent="0.3">
      <c r="A1077">
        <v>1076</v>
      </c>
      <c r="B1077" t="s">
        <v>1092</v>
      </c>
      <c r="C1077" t="s">
        <v>27</v>
      </c>
      <c r="D1077" s="1">
        <v>296.89999999999998</v>
      </c>
      <c r="E1077" s="1">
        <v>307.8</v>
      </c>
      <c r="F1077" s="2">
        <v>1345</v>
      </c>
      <c r="G1077" s="1">
        <f>2*PI()*Predictive_Maintenance_Data[[#This Row],[Rotational speed '[rpm']]]/60</f>
        <v>140.84807063594238</v>
      </c>
      <c r="H1077" s="1">
        <v>54.5</v>
      </c>
      <c r="I1077" s="1">
        <f t="shared" si="16"/>
        <v>10.900000000000034</v>
      </c>
      <c r="J1077" s="1">
        <f>Predictive_Maintenance_Data[[#This Row],[Torque '[Nm']]]*Predictive_Maintenance_Data[[#This Row],[Angular velocity '[rad/s']]]/1000</f>
        <v>7.6762198496588603</v>
      </c>
      <c r="K1077" s="2">
        <v>172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/>
      <c r="S1077"/>
    </row>
    <row r="1078" spans="1:19" x14ac:dyDescent="0.3">
      <c r="A1078">
        <v>1077</v>
      </c>
      <c r="B1078" t="s">
        <v>1093</v>
      </c>
      <c r="C1078" t="s">
        <v>17</v>
      </c>
      <c r="D1078" s="1">
        <v>296.89999999999998</v>
      </c>
      <c r="E1078" s="1">
        <v>307.7</v>
      </c>
      <c r="F1078" s="2">
        <v>1653</v>
      </c>
      <c r="G1078" s="1">
        <f>2*PI()*Predictive_Maintenance_Data[[#This Row],[Rotational speed '[rpm']]]/60</f>
        <v>173.1017552127976</v>
      </c>
      <c r="H1078" s="1">
        <v>35.9</v>
      </c>
      <c r="I1078" s="1">
        <f t="shared" si="16"/>
        <v>10.800000000000011</v>
      </c>
      <c r="J1078" s="1">
        <f>Predictive_Maintenance_Data[[#This Row],[Torque '[Nm']]]*Predictive_Maintenance_Data[[#This Row],[Angular velocity '[rad/s']]]/1000</f>
        <v>6.2143530121394335</v>
      </c>
      <c r="K1078" s="2">
        <v>177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/>
      <c r="S1078"/>
    </row>
    <row r="1079" spans="1:19" x14ac:dyDescent="0.3">
      <c r="A1079">
        <v>1078</v>
      </c>
      <c r="B1079" t="s">
        <v>1094</v>
      </c>
      <c r="C1079" t="s">
        <v>17</v>
      </c>
      <c r="D1079" s="1">
        <v>296.8</v>
      </c>
      <c r="E1079" s="1">
        <v>307.60000000000002</v>
      </c>
      <c r="F1079" s="2">
        <v>1547</v>
      </c>
      <c r="G1079" s="1">
        <f>2*PI()*Predictive_Maintenance_Data[[#This Row],[Rotational speed '[rpm']]]/60</f>
        <v>162.00146117011366</v>
      </c>
      <c r="H1079" s="1">
        <v>36.5</v>
      </c>
      <c r="I1079" s="1">
        <f t="shared" si="16"/>
        <v>10.800000000000011</v>
      </c>
      <c r="J1079" s="1">
        <f>Predictive_Maintenance_Data[[#This Row],[Torque '[Nm']]]*Predictive_Maintenance_Data[[#This Row],[Angular velocity '[rad/s']]]/1000</f>
        <v>5.9130533327091488</v>
      </c>
      <c r="K1079" s="2">
        <v>179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/>
      <c r="S1079"/>
    </row>
    <row r="1080" spans="1:19" x14ac:dyDescent="0.3">
      <c r="A1080">
        <v>1079</v>
      </c>
      <c r="B1080" t="s">
        <v>1095</v>
      </c>
      <c r="C1080" t="s">
        <v>27</v>
      </c>
      <c r="D1080" s="1">
        <v>296.89999999999998</v>
      </c>
      <c r="E1080" s="1">
        <v>307.7</v>
      </c>
      <c r="F1080" s="2">
        <v>1656</v>
      </c>
      <c r="G1080" s="1">
        <f>2*PI()*Predictive_Maintenance_Data[[#This Row],[Rotational speed '[rpm']]]/60</f>
        <v>173.41591447815657</v>
      </c>
      <c r="H1080" s="1">
        <v>30.8</v>
      </c>
      <c r="I1080" s="1">
        <f t="shared" si="16"/>
        <v>10.800000000000011</v>
      </c>
      <c r="J1080" s="1">
        <f>Predictive_Maintenance_Data[[#This Row],[Torque '[Nm']]]*Predictive_Maintenance_Data[[#This Row],[Angular velocity '[rad/s']]]/1000</f>
        <v>5.3412101659272224</v>
      </c>
      <c r="K1080" s="2">
        <v>181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/>
      <c r="S1080"/>
    </row>
    <row r="1081" spans="1:19" x14ac:dyDescent="0.3">
      <c r="A1081">
        <v>1080</v>
      </c>
      <c r="B1081" t="s">
        <v>1096</v>
      </c>
      <c r="C1081" t="s">
        <v>17</v>
      </c>
      <c r="D1081" s="1">
        <v>297</v>
      </c>
      <c r="E1081" s="1">
        <v>307.7</v>
      </c>
      <c r="F1081" s="2">
        <v>1731</v>
      </c>
      <c r="G1081" s="1">
        <f>2*PI()*Predictive_Maintenance_Data[[#This Row],[Rotational speed '[rpm']]]/60</f>
        <v>181.26989611213105</v>
      </c>
      <c r="H1081" s="1">
        <v>28.5</v>
      </c>
      <c r="I1081" s="1">
        <f t="shared" si="16"/>
        <v>10.699999999999989</v>
      </c>
      <c r="J1081" s="1">
        <f>Predictive_Maintenance_Data[[#This Row],[Torque '[Nm']]]*Predictive_Maintenance_Data[[#This Row],[Angular velocity '[rad/s']]]/1000</f>
        <v>5.1661920391957343</v>
      </c>
      <c r="K1081" s="2">
        <v>186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/>
      <c r="S1081"/>
    </row>
    <row r="1082" spans="1:19" x14ac:dyDescent="0.3">
      <c r="A1082">
        <v>1081</v>
      </c>
      <c r="B1082" t="s">
        <v>1097</v>
      </c>
      <c r="C1082" t="s">
        <v>17</v>
      </c>
      <c r="D1082" s="1">
        <v>297</v>
      </c>
      <c r="E1082" s="1">
        <v>307.8</v>
      </c>
      <c r="F1082" s="2">
        <v>1774</v>
      </c>
      <c r="G1082" s="1">
        <f>2*PI()*Predictive_Maintenance_Data[[#This Row],[Rotational speed '[rpm']]]/60</f>
        <v>185.77284558227646</v>
      </c>
      <c r="H1082" s="1">
        <v>28</v>
      </c>
      <c r="I1082" s="1">
        <f t="shared" si="16"/>
        <v>10.800000000000011</v>
      </c>
      <c r="J1082" s="1">
        <f>Predictive_Maintenance_Data[[#This Row],[Torque '[Nm']]]*Predictive_Maintenance_Data[[#This Row],[Angular velocity '[rad/s']]]/1000</f>
        <v>5.2016396763037411</v>
      </c>
      <c r="K1082" s="2">
        <v>188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/>
      <c r="S1082"/>
    </row>
    <row r="1083" spans="1:19" x14ac:dyDescent="0.3">
      <c r="A1083">
        <v>1082</v>
      </c>
      <c r="B1083" t="s">
        <v>1098</v>
      </c>
      <c r="C1083" t="s">
        <v>17</v>
      </c>
      <c r="D1083" s="1">
        <v>297</v>
      </c>
      <c r="E1083" s="1">
        <v>307.8</v>
      </c>
      <c r="F1083" s="2">
        <v>1521</v>
      </c>
      <c r="G1083" s="1">
        <f>2*PI()*Predictive_Maintenance_Data[[#This Row],[Rotational speed '[rpm']]]/60</f>
        <v>159.27874753700249</v>
      </c>
      <c r="H1083" s="1">
        <v>40.200000000000003</v>
      </c>
      <c r="I1083" s="1">
        <f t="shared" si="16"/>
        <v>10.800000000000011</v>
      </c>
      <c r="J1083" s="1">
        <f>Predictive_Maintenance_Data[[#This Row],[Torque '[Nm']]]*Predictive_Maintenance_Data[[#This Row],[Angular velocity '[rad/s']]]/1000</f>
        <v>6.4030056509875006</v>
      </c>
      <c r="K1083" s="2">
        <v>190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/>
      <c r="S1083"/>
    </row>
    <row r="1084" spans="1:19" x14ac:dyDescent="0.3">
      <c r="A1084">
        <v>1083</v>
      </c>
      <c r="B1084" t="s">
        <v>1099</v>
      </c>
      <c r="C1084" t="s">
        <v>27</v>
      </c>
      <c r="D1084" s="1">
        <v>297.10000000000002</v>
      </c>
      <c r="E1084" s="1">
        <v>307.89999999999998</v>
      </c>
      <c r="F1084" s="2">
        <v>1420</v>
      </c>
      <c r="G1084" s="1">
        <f>2*PI()*Predictive_Maintenance_Data[[#This Row],[Rotational speed '[rpm']]]/60</f>
        <v>148.70205226991686</v>
      </c>
      <c r="H1084" s="1">
        <v>39.799999999999997</v>
      </c>
      <c r="I1084" s="1">
        <f t="shared" si="16"/>
        <v>10.799999999999955</v>
      </c>
      <c r="J1084" s="1">
        <f>Predictive_Maintenance_Data[[#This Row],[Torque '[Nm']]]*Predictive_Maintenance_Data[[#This Row],[Angular velocity '[rad/s']]]/1000</f>
        <v>5.9183416803426905</v>
      </c>
      <c r="K1084" s="2">
        <v>192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/>
      <c r="S1084"/>
    </row>
    <row r="1085" spans="1:19" x14ac:dyDescent="0.3">
      <c r="A1085">
        <v>1084</v>
      </c>
      <c r="B1085" t="s">
        <v>1100</v>
      </c>
      <c r="C1085" t="s">
        <v>17</v>
      </c>
      <c r="D1085" s="1">
        <v>297</v>
      </c>
      <c r="E1085" s="1">
        <v>307.8</v>
      </c>
      <c r="F1085" s="2">
        <v>1683</v>
      </c>
      <c r="G1085" s="1">
        <f>2*PI()*Predictive_Maintenance_Data[[#This Row],[Rotational speed '[rpm']]]/60</f>
        <v>176.24334786638741</v>
      </c>
      <c r="H1085" s="1">
        <v>32.299999999999997</v>
      </c>
      <c r="I1085" s="1">
        <f t="shared" si="16"/>
        <v>10.800000000000011</v>
      </c>
      <c r="J1085" s="1">
        <f>Predictive_Maintenance_Data[[#This Row],[Torque '[Nm']]]*Predictive_Maintenance_Data[[#This Row],[Angular velocity '[rad/s']]]/1000</f>
        <v>5.6926601360843128</v>
      </c>
      <c r="K1085" s="2">
        <v>197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/>
      <c r="S1085"/>
    </row>
    <row r="1086" spans="1:19" x14ac:dyDescent="0.3">
      <c r="A1086">
        <v>1085</v>
      </c>
      <c r="B1086" t="s">
        <v>1101</v>
      </c>
      <c r="C1086" t="s">
        <v>15</v>
      </c>
      <c r="D1086" s="1">
        <v>297</v>
      </c>
      <c r="E1086" s="1">
        <v>307.7</v>
      </c>
      <c r="F1086" s="2">
        <v>1498</v>
      </c>
      <c r="G1086" s="1">
        <f>2*PI()*Predictive_Maintenance_Data[[#This Row],[Rotational speed '[rpm']]]/60</f>
        <v>156.87019316925034</v>
      </c>
      <c r="H1086" s="1">
        <v>47.1</v>
      </c>
      <c r="I1086" s="1">
        <f t="shared" si="16"/>
        <v>10.699999999999989</v>
      </c>
      <c r="J1086" s="1">
        <f>Predictive_Maintenance_Data[[#This Row],[Torque '[Nm']]]*Predictive_Maintenance_Data[[#This Row],[Angular velocity '[rad/s']]]/1000</f>
        <v>7.3885860982716913</v>
      </c>
      <c r="K1086" s="2">
        <v>199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/>
      <c r="S1086"/>
    </row>
    <row r="1087" spans="1:19" x14ac:dyDescent="0.3">
      <c r="A1087">
        <v>1086</v>
      </c>
      <c r="B1087" t="s">
        <v>1102</v>
      </c>
      <c r="C1087" t="s">
        <v>17</v>
      </c>
      <c r="D1087" s="1">
        <v>297</v>
      </c>
      <c r="E1087" s="1">
        <v>307.8</v>
      </c>
      <c r="F1087" s="2">
        <v>1385</v>
      </c>
      <c r="G1087" s="1">
        <f>2*PI()*Predictive_Maintenance_Data[[#This Row],[Rotational speed '[rpm']]]/60</f>
        <v>145.03686084072879</v>
      </c>
      <c r="H1087" s="1">
        <v>56.4</v>
      </c>
      <c r="I1087" s="1">
        <f t="shared" si="16"/>
        <v>10.800000000000011</v>
      </c>
      <c r="J1087" s="1">
        <f>Predictive_Maintenance_Data[[#This Row],[Torque '[Nm']]]*Predictive_Maintenance_Data[[#This Row],[Angular velocity '[rad/s']]]/1000</f>
        <v>8.1800789514171033</v>
      </c>
      <c r="K1087" s="2">
        <v>202</v>
      </c>
      <c r="L1087" s="2">
        <v>1</v>
      </c>
      <c r="M1087" s="2">
        <v>0</v>
      </c>
      <c r="N1087" s="2">
        <v>0</v>
      </c>
      <c r="O1087" s="2">
        <v>0</v>
      </c>
      <c r="P1087" s="2">
        <v>1</v>
      </c>
      <c r="Q1087" s="2">
        <v>0</v>
      </c>
      <c r="R1087"/>
      <c r="S1087"/>
    </row>
    <row r="1088" spans="1:19" x14ac:dyDescent="0.3">
      <c r="A1088">
        <v>1087</v>
      </c>
      <c r="B1088" t="s">
        <v>1103</v>
      </c>
      <c r="C1088" t="s">
        <v>17</v>
      </c>
      <c r="D1088" s="1">
        <v>297</v>
      </c>
      <c r="E1088" s="1">
        <v>307.89999999999998</v>
      </c>
      <c r="F1088" s="2">
        <v>1455</v>
      </c>
      <c r="G1088" s="1">
        <f>2*PI()*Predictive_Maintenance_Data[[#This Row],[Rotational speed '[rpm']]]/60</f>
        <v>152.36724369910496</v>
      </c>
      <c r="H1088" s="1">
        <v>49</v>
      </c>
      <c r="I1088" s="1">
        <f t="shared" si="16"/>
        <v>10.899999999999977</v>
      </c>
      <c r="J1088" s="1">
        <f>Predictive_Maintenance_Data[[#This Row],[Torque '[Nm']]]*Predictive_Maintenance_Data[[#This Row],[Angular velocity '[rad/s']]]/1000</f>
        <v>7.4659949412561426</v>
      </c>
      <c r="K1088" s="2">
        <v>204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/>
      <c r="S1088"/>
    </row>
    <row r="1089" spans="1:19" x14ac:dyDescent="0.3">
      <c r="A1089">
        <v>1088</v>
      </c>
      <c r="B1089" t="s">
        <v>1104</v>
      </c>
      <c r="C1089" t="s">
        <v>27</v>
      </c>
      <c r="D1089" s="1">
        <v>296.89999999999998</v>
      </c>
      <c r="E1089" s="1">
        <v>307.8</v>
      </c>
      <c r="F1089" s="2">
        <v>1549</v>
      </c>
      <c r="G1089" s="1">
        <f>2*PI()*Predictive_Maintenance_Data[[#This Row],[Rotational speed '[rpm']]]/60</f>
        <v>162.21090068035298</v>
      </c>
      <c r="H1089" s="1">
        <v>35.799999999999997</v>
      </c>
      <c r="I1089" s="1">
        <f t="shared" si="16"/>
        <v>10.900000000000034</v>
      </c>
      <c r="J1089" s="1">
        <f>Predictive_Maintenance_Data[[#This Row],[Torque '[Nm']]]*Predictive_Maintenance_Data[[#This Row],[Angular velocity '[rad/s']]]/1000</f>
        <v>5.8071502443566363</v>
      </c>
      <c r="K1089" s="2">
        <v>206</v>
      </c>
      <c r="L1089" s="2">
        <v>1</v>
      </c>
      <c r="M1089" s="2">
        <v>1</v>
      </c>
      <c r="N1089" s="2">
        <v>0</v>
      </c>
      <c r="O1089" s="2">
        <v>0</v>
      </c>
      <c r="P1089" s="2">
        <v>0</v>
      </c>
      <c r="Q1089" s="2">
        <v>0</v>
      </c>
      <c r="R1089"/>
      <c r="S1089"/>
    </row>
    <row r="1090" spans="1:19" x14ac:dyDescent="0.3">
      <c r="A1090">
        <v>1089</v>
      </c>
      <c r="B1090" t="s">
        <v>1105</v>
      </c>
      <c r="C1090" t="s">
        <v>15</v>
      </c>
      <c r="D1090" s="1">
        <v>296.89999999999998</v>
      </c>
      <c r="E1090" s="1">
        <v>307.8</v>
      </c>
      <c r="F1090" s="2">
        <v>1392</v>
      </c>
      <c r="G1090" s="1">
        <f>2*PI()*Predictive_Maintenance_Data[[#This Row],[Rotational speed '[rpm']]]/60</f>
        <v>145.7698991265664</v>
      </c>
      <c r="H1090" s="1">
        <v>43.9</v>
      </c>
      <c r="I1090" s="1">
        <f t="shared" ref="I1090:I1153" si="17">E1090-D1090</f>
        <v>10.900000000000034</v>
      </c>
      <c r="J1090" s="1">
        <f>Predictive_Maintenance_Data[[#This Row],[Torque '[Nm']]]*Predictive_Maintenance_Data[[#This Row],[Angular velocity '[rad/s']]]/1000</f>
        <v>6.3992985716562645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/>
      <c r="S1090"/>
    </row>
    <row r="1091" spans="1:19" x14ac:dyDescent="0.3">
      <c r="A1091">
        <v>1090</v>
      </c>
      <c r="B1091" t="s">
        <v>1106</v>
      </c>
      <c r="C1091" t="s">
        <v>15</v>
      </c>
      <c r="D1091" s="1">
        <v>296.89999999999998</v>
      </c>
      <c r="E1091" s="1">
        <v>307.7</v>
      </c>
      <c r="F1091" s="2">
        <v>2008</v>
      </c>
      <c r="G1091" s="1">
        <f>2*PI()*Predictive_Maintenance_Data[[#This Row],[Rotational speed '[rpm']]]/60</f>
        <v>210.27726828027684</v>
      </c>
      <c r="H1091" s="1">
        <v>17.5</v>
      </c>
      <c r="I1091" s="1">
        <f t="shared" si="17"/>
        <v>10.800000000000011</v>
      </c>
      <c r="J1091" s="1">
        <f>Predictive_Maintenance_Data[[#This Row],[Torque '[Nm']]]*Predictive_Maintenance_Data[[#This Row],[Angular velocity '[rad/s']]]/1000</f>
        <v>3.6798521949048451</v>
      </c>
      <c r="K1091" s="2">
        <v>3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/>
      <c r="S1091"/>
    </row>
    <row r="1092" spans="1:19" x14ac:dyDescent="0.3">
      <c r="A1092">
        <v>1091</v>
      </c>
      <c r="B1092" t="s">
        <v>1107</v>
      </c>
      <c r="C1092" t="s">
        <v>17</v>
      </c>
      <c r="D1092" s="1">
        <v>296.89999999999998</v>
      </c>
      <c r="E1092" s="1">
        <v>307.7</v>
      </c>
      <c r="F1092" s="2">
        <v>1464</v>
      </c>
      <c r="G1092" s="1">
        <f>2*PI()*Predictive_Maintenance_Data[[#This Row],[Rotational speed '[rpm']]]/60</f>
        <v>153.30972149518189</v>
      </c>
      <c r="H1092" s="1">
        <v>41.4</v>
      </c>
      <c r="I1092" s="1">
        <f t="shared" si="17"/>
        <v>10.800000000000011</v>
      </c>
      <c r="J1092" s="1">
        <f>Predictive_Maintenance_Data[[#This Row],[Torque '[Nm']]]*Predictive_Maintenance_Data[[#This Row],[Angular velocity '[rad/s']]]/1000</f>
        <v>6.34702246990053</v>
      </c>
      <c r="K1092" s="2">
        <v>6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/>
      <c r="S1092"/>
    </row>
    <row r="1093" spans="1:19" x14ac:dyDescent="0.3">
      <c r="A1093">
        <v>1092</v>
      </c>
      <c r="B1093" t="s">
        <v>1108</v>
      </c>
      <c r="C1093" t="s">
        <v>17</v>
      </c>
      <c r="D1093" s="1">
        <v>297</v>
      </c>
      <c r="E1093" s="1">
        <v>307.7</v>
      </c>
      <c r="F1093" s="2">
        <v>1447</v>
      </c>
      <c r="G1093" s="1">
        <f>2*PI()*Predictive_Maintenance_Data[[#This Row],[Rotational speed '[rpm']]]/60</f>
        <v>151.52948565814768</v>
      </c>
      <c r="H1093" s="1">
        <v>46.4</v>
      </c>
      <c r="I1093" s="1">
        <f t="shared" si="17"/>
        <v>10.699999999999989</v>
      </c>
      <c r="J1093" s="1">
        <f>Predictive_Maintenance_Data[[#This Row],[Torque '[Nm']]]*Predictive_Maintenance_Data[[#This Row],[Angular velocity '[rad/s']]]/1000</f>
        <v>7.0309681345380524</v>
      </c>
      <c r="K1093" s="2">
        <v>8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/>
      <c r="S1093"/>
    </row>
    <row r="1094" spans="1:19" x14ac:dyDescent="0.3">
      <c r="A1094">
        <v>1093</v>
      </c>
      <c r="B1094" t="s">
        <v>1109</v>
      </c>
      <c r="C1094" t="s">
        <v>15</v>
      </c>
      <c r="D1094" s="1">
        <v>296.89999999999998</v>
      </c>
      <c r="E1094" s="1">
        <v>307.60000000000002</v>
      </c>
      <c r="F1094" s="2">
        <v>1685</v>
      </c>
      <c r="G1094" s="1">
        <f>2*PI()*Predictive_Maintenance_Data[[#This Row],[Rotational speed '[rpm']]]/60</f>
        <v>176.45278737662673</v>
      </c>
      <c r="H1094" s="1">
        <v>32</v>
      </c>
      <c r="I1094" s="1">
        <f t="shared" si="17"/>
        <v>10.700000000000045</v>
      </c>
      <c r="J1094" s="1">
        <f>Predictive_Maintenance_Data[[#This Row],[Torque '[Nm']]]*Predictive_Maintenance_Data[[#This Row],[Angular velocity '[rad/s']]]/1000</f>
        <v>5.6464891960520553</v>
      </c>
      <c r="K1094" s="2">
        <v>10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/>
      <c r="S1094"/>
    </row>
    <row r="1095" spans="1:19" x14ac:dyDescent="0.3">
      <c r="A1095">
        <v>1094</v>
      </c>
      <c r="B1095" t="s">
        <v>1110</v>
      </c>
      <c r="C1095" t="s">
        <v>15</v>
      </c>
      <c r="D1095" s="1">
        <v>296.8</v>
      </c>
      <c r="E1095" s="1">
        <v>307.5</v>
      </c>
      <c r="F1095" s="2">
        <v>1443</v>
      </c>
      <c r="G1095" s="1">
        <f>2*PI()*Predictive_Maintenance_Data[[#This Row],[Rotational speed '[rpm']]]/60</f>
        <v>151.11060663766906</v>
      </c>
      <c r="H1095" s="1">
        <v>39.200000000000003</v>
      </c>
      <c r="I1095" s="1">
        <f t="shared" si="17"/>
        <v>10.699999999999989</v>
      </c>
      <c r="J1095" s="1">
        <f>Predictive_Maintenance_Data[[#This Row],[Torque '[Nm']]]*Predictive_Maintenance_Data[[#This Row],[Angular velocity '[rad/s']]]/1000</f>
        <v>5.9235357801966275</v>
      </c>
      <c r="K1095" s="2">
        <v>13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/>
      <c r="S1095"/>
    </row>
    <row r="1096" spans="1:19" x14ac:dyDescent="0.3">
      <c r="A1096">
        <v>1095</v>
      </c>
      <c r="B1096" t="s">
        <v>1111</v>
      </c>
      <c r="C1096" t="s">
        <v>17</v>
      </c>
      <c r="D1096" s="1">
        <v>296.89999999999998</v>
      </c>
      <c r="E1096" s="1">
        <v>307.5</v>
      </c>
      <c r="F1096" s="2">
        <v>1354</v>
      </c>
      <c r="G1096" s="1">
        <f>2*PI()*Predictive_Maintenance_Data[[#This Row],[Rotational speed '[rpm']]]/60</f>
        <v>141.79054843201934</v>
      </c>
      <c r="H1096" s="1">
        <v>44.4</v>
      </c>
      <c r="I1096" s="1">
        <f t="shared" si="17"/>
        <v>10.600000000000023</v>
      </c>
      <c r="J1096" s="1">
        <f>Predictive_Maintenance_Data[[#This Row],[Torque '[Nm']]]*Predictive_Maintenance_Data[[#This Row],[Angular velocity '[rad/s']]]/1000</f>
        <v>6.2955003503816576</v>
      </c>
      <c r="K1096" s="2">
        <v>16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/>
      <c r="S1096"/>
    </row>
    <row r="1097" spans="1:19" x14ac:dyDescent="0.3">
      <c r="A1097">
        <v>1096</v>
      </c>
      <c r="B1097" t="s">
        <v>1112</v>
      </c>
      <c r="C1097" t="s">
        <v>17</v>
      </c>
      <c r="D1097" s="1">
        <v>296.89999999999998</v>
      </c>
      <c r="E1097" s="1">
        <v>307.5</v>
      </c>
      <c r="F1097" s="2">
        <v>2721</v>
      </c>
      <c r="G1097" s="1">
        <f>2*PI()*Predictive_Maintenance_Data[[#This Row],[Rotational speed '[rpm']]]/60</f>
        <v>284.94245368059427</v>
      </c>
      <c r="H1097" s="1">
        <v>9.3000000000000007</v>
      </c>
      <c r="I1097" s="1">
        <f t="shared" si="17"/>
        <v>10.600000000000023</v>
      </c>
      <c r="J1097" s="1">
        <f>Predictive_Maintenance_Data[[#This Row],[Torque '[Nm']]]*Predictive_Maintenance_Data[[#This Row],[Angular velocity '[rad/s']]]/1000</f>
        <v>2.6499648192295266</v>
      </c>
      <c r="K1097" s="2">
        <v>18</v>
      </c>
      <c r="L1097" s="2">
        <v>1</v>
      </c>
      <c r="M1097" s="2">
        <v>0</v>
      </c>
      <c r="N1097" s="2">
        <v>0</v>
      </c>
      <c r="O1097" s="2">
        <v>1</v>
      </c>
      <c r="P1097" s="2">
        <v>0</v>
      </c>
      <c r="Q1097" s="2">
        <v>0</v>
      </c>
      <c r="R1097"/>
      <c r="S1097"/>
    </row>
    <row r="1098" spans="1:19" x14ac:dyDescent="0.3">
      <c r="A1098">
        <v>1097</v>
      </c>
      <c r="B1098" t="s">
        <v>1113</v>
      </c>
      <c r="C1098" t="s">
        <v>17</v>
      </c>
      <c r="D1098" s="1">
        <v>297</v>
      </c>
      <c r="E1098" s="1">
        <v>307.60000000000002</v>
      </c>
      <c r="F1098" s="2">
        <v>1680</v>
      </c>
      <c r="G1098" s="1">
        <f>2*PI()*Predictive_Maintenance_Data[[#This Row],[Rotational speed '[rpm']]]/60</f>
        <v>175.92918860102841</v>
      </c>
      <c r="H1098" s="1">
        <v>35.799999999999997</v>
      </c>
      <c r="I1098" s="1">
        <f t="shared" si="17"/>
        <v>10.600000000000023</v>
      </c>
      <c r="J1098" s="1">
        <f>Predictive_Maintenance_Data[[#This Row],[Torque '[Nm']]]*Predictive_Maintenance_Data[[#This Row],[Angular velocity '[rad/s']]]/1000</f>
        <v>6.298264951916817</v>
      </c>
      <c r="K1098" s="2">
        <v>20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/>
      <c r="S1098"/>
    </row>
    <row r="1099" spans="1:19" x14ac:dyDescent="0.3">
      <c r="A1099">
        <v>1098</v>
      </c>
      <c r="B1099" t="s">
        <v>1114</v>
      </c>
      <c r="C1099" t="s">
        <v>27</v>
      </c>
      <c r="D1099" s="1">
        <v>296.89999999999998</v>
      </c>
      <c r="E1099" s="1">
        <v>307.5</v>
      </c>
      <c r="F1099" s="2">
        <v>1397</v>
      </c>
      <c r="G1099" s="1">
        <f>2*PI()*Predictive_Maintenance_Data[[#This Row],[Rotational speed '[rpm']]]/60</f>
        <v>146.29349790216469</v>
      </c>
      <c r="H1099" s="1">
        <v>48.3</v>
      </c>
      <c r="I1099" s="1">
        <f t="shared" si="17"/>
        <v>10.600000000000023</v>
      </c>
      <c r="J1099" s="1">
        <f>Predictive_Maintenance_Data[[#This Row],[Torque '[Nm']]]*Predictive_Maintenance_Data[[#This Row],[Angular velocity '[rad/s']]]/1000</f>
        <v>7.0659759486745539</v>
      </c>
      <c r="K1099" s="2">
        <v>22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/>
      <c r="S1099"/>
    </row>
    <row r="1100" spans="1:19" x14ac:dyDescent="0.3">
      <c r="A1100">
        <v>1099</v>
      </c>
      <c r="B1100" t="s">
        <v>1115</v>
      </c>
      <c r="C1100" t="s">
        <v>15</v>
      </c>
      <c r="D1100" s="1">
        <v>296.89999999999998</v>
      </c>
      <c r="E1100" s="1">
        <v>307.39999999999998</v>
      </c>
      <c r="F1100" s="2">
        <v>1521</v>
      </c>
      <c r="G1100" s="1">
        <f>2*PI()*Predictive_Maintenance_Data[[#This Row],[Rotational speed '[rpm']]]/60</f>
        <v>159.27874753700249</v>
      </c>
      <c r="H1100" s="1">
        <v>37.9</v>
      </c>
      <c r="I1100" s="1">
        <f t="shared" si="17"/>
        <v>10.5</v>
      </c>
      <c r="J1100" s="1">
        <f>Predictive_Maintenance_Data[[#This Row],[Torque '[Nm']]]*Predictive_Maintenance_Data[[#This Row],[Angular velocity '[rad/s']]]/1000</f>
        <v>6.0366645316523933</v>
      </c>
      <c r="K1100" s="2">
        <v>27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/>
      <c r="S1100"/>
    </row>
    <row r="1101" spans="1:19" x14ac:dyDescent="0.3">
      <c r="A1101">
        <v>1100</v>
      </c>
      <c r="B1101" t="s">
        <v>1116</v>
      </c>
      <c r="C1101" t="s">
        <v>15</v>
      </c>
      <c r="D1101" s="1">
        <v>296.8</v>
      </c>
      <c r="E1101" s="1">
        <v>307.39999999999998</v>
      </c>
      <c r="F1101" s="2">
        <v>1472</v>
      </c>
      <c r="G1101" s="1">
        <f>2*PI()*Predictive_Maintenance_Data[[#This Row],[Rotational speed '[rpm']]]/60</f>
        <v>154.14747953613917</v>
      </c>
      <c r="H1101" s="1">
        <v>43.9</v>
      </c>
      <c r="I1101" s="1">
        <f t="shared" si="17"/>
        <v>10.599999999999966</v>
      </c>
      <c r="J1101" s="1">
        <f>Predictive_Maintenance_Data[[#This Row],[Torque '[Nm']]]*Predictive_Maintenance_Data[[#This Row],[Angular velocity '[rad/s']]]/1000</f>
        <v>6.7670743516365093</v>
      </c>
      <c r="K1101" s="2">
        <v>30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/>
      <c r="S1101"/>
    </row>
    <row r="1102" spans="1:19" x14ac:dyDescent="0.3">
      <c r="A1102">
        <v>1101</v>
      </c>
      <c r="B1102" t="s">
        <v>1117</v>
      </c>
      <c r="C1102" t="s">
        <v>27</v>
      </c>
      <c r="D1102" s="1">
        <v>296.8</v>
      </c>
      <c r="E1102" s="1">
        <v>307.5</v>
      </c>
      <c r="F1102" s="2">
        <v>1695</v>
      </c>
      <c r="G1102" s="1">
        <f>2*PI()*Predictive_Maintenance_Data[[#This Row],[Rotational speed '[rpm']]]/60</f>
        <v>177.49998492782331</v>
      </c>
      <c r="H1102" s="1">
        <v>30</v>
      </c>
      <c r="I1102" s="1">
        <f t="shared" si="17"/>
        <v>10.699999999999989</v>
      </c>
      <c r="J1102" s="1">
        <f>Predictive_Maintenance_Data[[#This Row],[Torque '[Nm']]]*Predictive_Maintenance_Data[[#This Row],[Angular velocity '[rad/s']]]/1000</f>
        <v>5.3249995478346994</v>
      </c>
      <c r="K1102" s="2">
        <v>33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/>
      <c r="S1102"/>
    </row>
    <row r="1103" spans="1:19" x14ac:dyDescent="0.3">
      <c r="A1103">
        <v>1102</v>
      </c>
      <c r="B1103" t="s">
        <v>1118</v>
      </c>
      <c r="C1103" t="s">
        <v>27</v>
      </c>
      <c r="D1103" s="1">
        <v>296.7</v>
      </c>
      <c r="E1103" s="1">
        <v>307.5</v>
      </c>
      <c r="F1103" s="2">
        <v>1607</v>
      </c>
      <c r="G1103" s="1">
        <f>2*PI()*Predictive_Maintenance_Data[[#This Row],[Rotational speed '[rpm']]]/60</f>
        <v>168.28464647729325</v>
      </c>
      <c r="H1103" s="1">
        <v>33.6</v>
      </c>
      <c r="I1103" s="1">
        <f t="shared" si="17"/>
        <v>10.800000000000011</v>
      </c>
      <c r="J1103" s="1">
        <f>Predictive_Maintenance_Data[[#This Row],[Torque '[Nm']]]*Predictive_Maintenance_Data[[#This Row],[Angular velocity '[rad/s']]]/1000</f>
        <v>5.6543641216370535</v>
      </c>
      <c r="K1103" s="2">
        <v>38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/>
      <c r="S1103"/>
    </row>
    <row r="1104" spans="1:19" x14ac:dyDescent="0.3">
      <c r="A1104">
        <v>1103</v>
      </c>
      <c r="B1104" t="s">
        <v>1119</v>
      </c>
      <c r="C1104" t="s">
        <v>17</v>
      </c>
      <c r="D1104" s="1">
        <v>296.8</v>
      </c>
      <c r="E1104" s="1">
        <v>307.5</v>
      </c>
      <c r="F1104" s="2">
        <v>1347</v>
      </c>
      <c r="G1104" s="1">
        <f>2*PI()*Predictive_Maintenance_Data[[#This Row],[Rotational speed '[rpm']]]/60</f>
        <v>141.05751014618173</v>
      </c>
      <c r="H1104" s="1">
        <v>54.8</v>
      </c>
      <c r="I1104" s="1">
        <f t="shared" si="17"/>
        <v>10.699999999999989</v>
      </c>
      <c r="J1104" s="1">
        <f>Predictive_Maintenance_Data[[#This Row],[Torque '[Nm']]]*Predictive_Maintenance_Data[[#This Row],[Angular velocity '[rad/s']]]/1000</f>
        <v>7.7299515560107581</v>
      </c>
      <c r="K1104" s="2">
        <v>43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/>
      <c r="S1104"/>
    </row>
    <row r="1105" spans="1:19" x14ac:dyDescent="0.3">
      <c r="A1105">
        <v>1104</v>
      </c>
      <c r="B1105" t="s">
        <v>1120</v>
      </c>
      <c r="C1105" t="s">
        <v>15</v>
      </c>
      <c r="D1105" s="1">
        <v>296.7</v>
      </c>
      <c r="E1105" s="1">
        <v>307.39999999999998</v>
      </c>
      <c r="F1105" s="2">
        <v>1540</v>
      </c>
      <c r="G1105" s="1">
        <f>2*PI()*Predictive_Maintenance_Data[[#This Row],[Rotational speed '[rpm']]]/60</f>
        <v>161.26842288427605</v>
      </c>
      <c r="H1105" s="1">
        <v>38.700000000000003</v>
      </c>
      <c r="I1105" s="1">
        <f t="shared" si="17"/>
        <v>10.699999999999989</v>
      </c>
      <c r="J1105" s="1">
        <f>Predictive_Maintenance_Data[[#This Row],[Torque '[Nm']]]*Predictive_Maintenance_Data[[#This Row],[Angular velocity '[rad/s']]]/1000</f>
        <v>6.2410879656214835</v>
      </c>
      <c r="K1105" s="2">
        <v>45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/>
      <c r="S1105"/>
    </row>
    <row r="1106" spans="1:19" x14ac:dyDescent="0.3">
      <c r="A1106">
        <v>1105</v>
      </c>
      <c r="B1106" t="s">
        <v>1121</v>
      </c>
      <c r="C1106" t="s">
        <v>17</v>
      </c>
      <c r="D1106" s="1">
        <v>296.60000000000002</v>
      </c>
      <c r="E1106" s="1">
        <v>307.39999999999998</v>
      </c>
      <c r="F1106" s="2">
        <v>1389</v>
      </c>
      <c r="G1106" s="1">
        <f>2*PI()*Predictive_Maintenance_Data[[#This Row],[Rotational speed '[rpm']]]/60</f>
        <v>145.45573986120741</v>
      </c>
      <c r="H1106" s="1">
        <v>42.7</v>
      </c>
      <c r="I1106" s="1">
        <f t="shared" si="17"/>
        <v>10.799999999999955</v>
      </c>
      <c r="J1106" s="1">
        <f>Predictive_Maintenance_Data[[#This Row],[Torque '[Nm']]]*Predictive_Maintenance_Data[[#This Row],[Angular velocity '[rad/s']]]/1000</f>
        <v>6.2109600920735568</v>
      </c>
      <c r="K1106" s="2">
        <v>48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/>
      <c r="S1106"/>
    </row>
    <row r="1107" spans="1:19" x14ac:dyDescent="0.3">
      <c r="A1107">
        <v>1106</v>
      </c>
      <c r="B1107" t="s">
        <v>1122</v>
      </c>
      <c r="C1107" t="s">
        <v>15</v>
      </c>
      <c r="D1107" s="1">
        <v>296.60000000000002</v>
      </c>
      <c r="E1107" s="1">
        <v>307.5</v>
      </c>
      <c r="F1107" s="2">
        <v>1734</v>
      </c>
      <c r="G1107" s="1">
        <f>2*PI()*Predictive_Maintenance_Data[[#This Row],[Rotational speed '[rpm']]]/60</f>
        <v>181.58405537749005</v>
      </c>
      <c r="H1107" s="1">
        <v>27</v>
      </c>
      <c r="I1107" s="1">
        <f t="shared" si="17"/>
        <v>10.899999999999977</v>
      </c>
      <c r="J1107" s="1">
        <f>Predictive_Maintenance_Data[[#This Row],[Torque '[Nm']]]*Predictive_Maintenance_Data[[#This Row],[Angular velocity '[rad/s']]]/1000</f>
        <v>4.9027694951922314</v>
      </c>
      <c r="K1107" s="2">
        <v>50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/>
      <c r="S1107"/>
    </row>
    <row r="1108" spans="1:19" x14ac:dyDescent="0.3">
      <c r="A1108">
        <v>1107</v>
      </c>
      <c r="B1108" t="s">
        <v>1123</v>
      </c>
      <c r="C1108" t="s">
        <v>17</v>
      </c>
      <c r="D1108" s="1">
        <v>296.7</v>
      </c>
      <c r="E1108" s="1">
        <v>307.60000000000002</v>
      </c>
      <c r="F1108" s="2">
        <v>1540</v>
      </c>
      <c r="G1108" s="1">
        <f>2*PI()*Predictive_Maintenance_Data[[#This Row],[Rotational speed '[rpm']]]/60</f>
        <v>161.26842288427605</v>
      </c>
      <c r="H1108" s="1">
        <v>38.6</v>
      </c>
      <c r="I1108" s="1">
        <f t="shared" si="17"/>
        <v>10.900000000000034</v>
      </c>
      <c r="J1108" s="1">
        <f>Predictive_Maintenance_Data[[#This Row],[Torque '[Nm']]]*Predictive_Maintenance_Data[[#This Row],[Angular velocity '[rad/s']]]/1000</f>
        <v>6.2249611233330562</v>
      </c>
      <c r="K1108" s="2">
        <v>53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/>
      <c r="S1108"/>
    </row>
    <row r="1109" spans="1:19" x14ac:dyDescent="0.3">
      <c r="A1109">
        <v>1108</v>
      </c>
      <c r="B1109" t="s">
        <v>1124</v>
      </c>
      <c r="C1109" t="s">
        <v>15</v>
      </c>
      <c r="D1109" s="1">
        <v>296.7</v>
      </c>
      <c r="E1109" s="1">
        <v>307.5</v>
      </c>
      <c r="F1109" s="2">
        <v>1515</v>
      </c>
      <c r="G1109" s="1">
        <f>2*PI()*Predictive_Maintenance_Data[[#This Row],[Rotational speed '[rpm']]]/60</f>
        <v>158.65042900628455</v>
      </c>
      <c r="H1109" s="1">
        <v>42.1</v>
      </c>
      <c r="I1109" s="1">
        <f t="shared" si="17"/>
        <v>10.800000000000011</v>
      </c>
      <c r="J1109" s="1">
        <f>Predictive_Maintenance_Data[[#This Row],[Torque '[Nm']]]*Predictive_Maintenance_Data[[#This Row],[Angular velocity '[rad/s']]]/1000</f>
        <v>6.6791830611645802</v>
      </c>
      <c r="K1109" s="2">
        <v>55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/>
      <c r="S1109"/>
    </row>
    <row r="1110" spans="1:19" x14ac:dyDescent="0.3">
      <c r="A1110">
        <v>1109</v>
      </c>
      <c r="B1110" t="s">
        <v>1125</v>
      </c>
      <c r="C1110" t="s">
        <v>17</v>
      </c>
      <c r="D1110" s="1">
        <v>296.60000000000002</v>
      </c>
      <c r="E1110" s="1">
        <v>307.39999999999998</v>
      </c>
      <c r="F1110" s="2">
        <v>1504</v>
      </c>
      <c r="G1110" s="1">
        <f>2*PI()*Predictive_Maintenance_Data[[#This Row],[Rotational speed '[rpm']]]/60</f>
        <v>157.4985116999683</v>
      </c>
      <c r="H1110" s="1">
        <v>45.8</v>
      </c>
      <c r="I1110" s="1">
        <f t="shared" si="17"/>
        <v>10.799999999999955</v>
      </c>
      <c r="J1110" s="1">
        <f>Predictive_Maintenance_Data[[#This Row],[Torque '[Nm']]]*Predictive_Maintenance_Data[[#This Row],[Angular velocity '[rad/s']]]/1000</f>
        <v>7.2134318358585476</v>
      </c>
      <c r="K1110" s="2">
        <v>58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/>
      <c r="S1110"/>
    </row>
    <row r="1111" spans="1:19" x14ac:dyDescent="0.3">
      <c r="A1111">
        <v>1110</v>
      </c>
      <c r="B1111" t="s">
        <v>1126</v>
      </c>
      <c r="C1111" t="s">
        <v>17</v>
      </c>
      <c r="D1111" s="1">
        <v>296.60000000000002</v>
      </c>
      <c r="E1111" s="1">
        <v>307.5</v>
      </c>
      <c r="F1111" s="2">
        <v>1557</v>
      </c>
      <c r="G1111" s="1">
        <f>2*PI()*Predictive_Maintenance_Data[[#This Row],[Rotational speed '[rpm']]]/60</f>
        <v>163.04865872131026</v>
      </c>
      <c r="H1111" s="1">
        <v>35.1</v>
      </c>
      <c r="I1111" s="1">
        <f t="shared" si="17"/>
        <v>10.899999999999977</v>
      </c>
      <c r="J1111" s="1">
        <f>Predictive_Maintenance_Data[[#This Row],[Torque '[Nm']]]*Predictive_Maintenance_Data[[#This Row],[Angular velocity '[rad/s']]]/1000</f>
        <v>5.7230079211179898</v>
      </c>
      <c r="K1111" s="2">
        <v>60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/>
      <c r="S1111"/>
    </row>
    <row r="1112" spans="1:19" x14ac:dyDescent="0.3">
      <c r="A1112">
        <v>1111</v>
      </c>
      <c r="B1112" t="s">
        <v>1127</v>
      </c>
      <c r="C1112" t="s">
        <v>17</v>
      </c>
      <c r="D1112" s="1">
        <v>296.5</v>
      </c>
      <c r="E1112" s="1">
        <v>307.39999999999998</v>
      </c>
      <c r="F1112" s="2">
        <v>1292</v>
      </c>
      <c r="G1112" s="1">
        <f>2*PI()*Predictive_Maintenance_Data[[#This Row],[Rotational speed '[rpm']]]/60</f>
        <v>135.29792361460042</v>
      </c>
      <c r="H1112" s="1">
        <v>52.5</v>
      </c>
      <c r="I1112" s="1">
        <f t="shared" si="17"/>
        <v>10.899999999999977</v>
      </c>
      <c r="J1112" s="1">
        <f>Predictive_Maintenance_Data[[#This Row],[Torque '[Nm']]]*Predictive_Maintenance_Data[[#This Row],[Angular velocity '[rad/s']]]/1000</f>
        <v>7.1031409897665219</v>
      </c>
      <c r="K1112" s="2">
        <v>62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/>
      <c r="S1112"/>
    </row>
    <row r="1113" spans="1:19" x14ac:dyDescent="0.3">
      <c r="A1113">
        <v>1112</v>
      </c>
      <c r="B1113" t="s">
        <v>1128</v>
      </c>
      <c r="C1113" t="s">
        <v>27</v>
      </c>
      <c r="D1113" s="1">
        <v>296.5</v>
      </c>
      <c r="E1113" s="1">
        <v>307.39999999999998</v>
      </c>
      <c r="F1113" s="2">
        <v>1432</v>
      </c>
      <c r="G1113" s="1">
        <f>2*PI()*Predictive_Maintenance_Data[[#This Row],[Rotational speed '[rpm']]]/60</f>
        <v>149.95868933135279</v>
      </c>
      <c r="H1113" s="1">
        <v>49.2</v>
      </c>
      <c r="I1113" s="1">
        <f t="shared" si="17"/>
        <v>10.899999999999977</v>
      </c>
      <c r="J1113" s="1">
        <f>Predictive_Maintenance_Data[[#This Row],[Torque '[Nm']]]*Predictive_Maintenance_Data[[#This Row],[Angular velocity '[rad/s']]]/1000</f>
        <v>7.3779675151025579</v>
      </c>
      <c r="K1113" s="2">
        <v>64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/>
      <c r="S1113"/>
    </row>
    <row r="1114" spans="1:19" x14ac:dyDescent="0.3">
      <c r="A1114">
        <v>1113</v>
      </c>
      <c r="B1114" t="s">
        <v>1129</v>
      </c>
      <c r="C1114" t="s">
        <v>15</v>
      </c>
      <c r="D1114" s="1">
        <v>296.5</v>
      </c>
      <c r="E1114" s="1">
        <v>307.39999999999998</v>
      </c>
      <c r="F1114" s="2">
        <v>1350</v>
      </c>
      <c r="G1114" s="1">
        <f>2*PI()*Predictive_Maintenance_Data[[#This Row],[Rotational speed '[rpm']]]/60</f>
        <v>141.37166941154069</v>
      </c>
      <c r="H1114" s="1">
        <v>55.6</v>
      </c>
      <c r="I1114" s="1">
        <f t="shared" si="17"/>
        <v>10.899999999999977</v>
      </c>
      <c r="J1114" s="1">
        <f>Predictive_Maintenance_Data[[#This Row],[Torque '[Nm']]]*Predictive_Maintenance_Data[[#This Row],[Angular velocity '[rad/s']]]/1000</f>
        <v>7.8602648192816629</v>
      </c>
      <c r="K1114" s="2">
        <v>69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/>
      <c r="S1114"/>
    </row>
    <row r="1115" spans="1:19" x14ac:dyDescent="0.3">
      <c r="A1115">
        <v>1114</v>
      </c>
      <c r="B1115" t="s">
        <v>1130</v>
      </c>
      <c r="C1115" t="s">
        <v>15</v>
      </c>
      <c r="D1115" s="1">
        <v>296.60000000000002</v>
      </c>
      <c r="E1115" s="1">
        <v>307.39999999999998</v>
      </c>
      <c r="F1115" s="2">
        <v>1790</v>
      </c>
      <c r="G1115" s="1">
        <f>2*PI()*Predictive_Maintenance_Data[[#This Row],[Rotational speed '[rpm']]]/60</f>
        <v>187.448361664191</v>
      </c>
      <c r="H1115" s="1">
        <v>25.8</v>
      </c>
      <c r="I1115" s="1">
        <f t="shared" si="17"/>
        <v>10.799999999999955</v>
      </c>
      <c r="J1115" s="1">
        <f>Predictive_Maintenance_Data[[#This Row],[Torque '[Nm']]]*Predictive_Maintenance_Data[[#This Row],[Angular velocity '[rad/s']]]/1000</f>
        <v>4.8361677309361273</v>
      </c>
      <c r="K1115" s="2">
        <v>72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/>
      <c r="S1115"/>
    </row>
    <row r="1116" spans="1:19" x14ac:dyDescent="0.3">
      <c r="A1116">
        <v>1115</v>
      </c>
      <c r="B1116" t="s">
        <v>1131</v>
      </c>
      <c r="C1116" t="s">
        <v>27</v>
      </c>
      <c r="D1116" s="1">
        <v>296.39999999999998</v>
      </c>
      <c r="E1116" s="1">
        <v>307.3</v>
      </c>
      <c r="F1116" s="2">
        <v>1540</v>
      </c>
      <c r="G1116" s="1">
        <f>2*PI()*Predictive_Maintenance_Data[[#This Row],[Rotational speed '[rpm']]]/60</f>
        <v>161.26842288427605</v>
      </c>
      <c r="H1116" s="1">
        <v>37.4</v>
      </c>
      <c r="I1116" s="1">
        <f t="shared" si="17"/>
        <v>10.900000000000034</v>
      </c>
      <c r="J1116" s="1">
        <f>Predictive_Maintenance_Data[[#This Row],[Torque '[Nm']]]*Predictive_Maintenance_Data[[#This Row],[Angular velocity '[rad/s']]]/1000</f>
        <v>6.031439015871924</v>
      </c>
      <c r="K1116" s="2">
        <v>75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/>
      <c r="S1116"/>
    </row>
    <row r="1117" spans="1:19" x14ac:dyDescent="0.3">
      <c r="A1117">
        <v>1116</v>
      </c>
      <c r="B1117" t="s">
        <v>1132</v>
      </c>
      <c r="C1117" t="s">
        <v>15</v>
      </c>
      <c r="D1117" s="1">
        <v>296.39999999999998</v>
      </c>
      <c r="E1117" s="1">
        <v>307.3</v>
      </c>
      <c r="F1117" s="2">
        <v>2077</v>
      </c>
      <c r="G1117" s="1">
        <f>2*PI()*Predictive_Maintenance_Data[[#This Row],[Rotational speed '[rpm']]]/60</f>
        <v>217.50293138353334</v>
      </c>
      <c r="H1117" s="1">
        <v>19.100000000000001</v>
      </c>
      <c r="I1117" s="1">
        <f t="shared" si="17"/>
        <v>10.900000000000034</v>
      </c>
      <c r="J1117" s="1">
        <f>Predictive_Maintenance_Data[[#This Row],[Torque '[Nm']]]*Predictive_Maintenance_Data[[#This Row],[Angular velocity '[rad/s']]]/1000</f>
        <v>4.1543059894254872</v>
      </c>
      <c r="K1117" s="2">
        <v>80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/>
      <c r="S1117"/>
    </row>
    <row r="1118" spans="1:19" x14ac:dyDescent="0.3">
      <c r="A1118">
        <v>1117</v>
      </c>
      <c r="B1118" t="s">
        <v>1133</v>
      </c>
      <c r="C1118" t="s">
        <v>17</v>
      </c>
      <c r="D1118" s="1">
        <v>296.39999999999998</v>
      </c>
      <c r="E1118" s="1">
        <v>307.3</v>
      </c>
      <c r="F1118" s="2">
        <v>1487</v>
      </c>
      <c r="G1118" s="1">
        <f>2*PI()*Predictive_Maintenance_Data[[#This Row],[Rotational speed '[rpm']]]/60</f>
        <v>155.71827586293409</v>
      </c>
      <c r="H1118" s="1">
        <v>37.5</v>
      </c>
      <c r="I1118" s="1">
        <f t="shared" si="17"/>
        <v>10.900000000000034</v>
      </c>
      <c r="J1118" s="1">
        <f>Predictive_Maintenance_Data[[#This Row],[Torque '[Nm']]]*Predictive_Maintenance_Data[[#This Row],[Angular velocity '[rad/s']]]/1000</f>
        <v>5.8394353448600285</v>
      </c>
      <c r="K1118" s="2">
        <v>83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/>
      <c r="S1118"/>
    </row>
    <row r="1119" spans="1:19" x14ac:dyDescent="0.3">
      <c r="A1119">
        <v>1118</v>
      </c>
      <c r="B1119" t="s">
        <v>1134</v>
      </c>
      <c r="C1119" t="s">
        <v>17</v>
      </c>
      <c r="D1119" s="1">
        <v>296.5</v>
      </c>
      <c r="E1119" s="1">
        <v>307.39999999999998</v>
      </c>
      <c r="F1119" s="2">
        <v>1523</v>
      </c>
      <c r="G1119" s="1">
        <f>2*PI()*Predictive_Maintenance_Data[[#This Row],[Rotational speed '[rpm']]]/60</f>
        <v>159.48818704724184</v>
      </c>
      <c r="H1119" s="1">
        <v>40.700000000000003</v>
      </c>
      <c r="I1119" s="1">
        <f t="shared" si="17"/>
        <v>10.899999999999977</v>
      </c>
      <c r="J1119" s="1">
        <f>Predictive_Maintenance_Data[[#This Row],[Torque '[Nm']]]*Predictive_Maintenance_Data[[#This Row],[Angular velocity '[rad/s']]]/1000</f>
        <v>6.4911692128227436</v>
      </c>
      <c r="K1119" s="2">
        <v>85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/>
      <c r="S1119"/>
    </row>
    <row r="1120" spans="1:19" x14ac:dyDescent="0.3">
      <c r="A1120">
        <v>1119</v>
      </c>
      <c r="B1120" t="s">
        <v>1135</v>
      </c>
      <c r="C1120" t="s">
        <v>17</v>
      </c>
      <c r="D1120" s="1">
        <v>296.5</v>
      </c>
      <c r="E1120" s="1">
        <v>307.5</v>
      </c>
      <c r="F1120" s="2">
        <v>1443</v>
      </c>
      <c r="G1120" s="1">
        <f>2*PI()*Predictive_Maintenance_Data[[#This Row],[Rotational speed '[rpm']]]/60</f>
        <v>151.11060663766906</v>
      </c>
      <c r="H1120" s="1">
        <v>41.8</v>
      </c>
      <c r="I1120" s="1">
        <f t="shared" si="17"/>
        <v>11</v>
      </c>
      <c r="J1120" s="1">
        <f>Predictive_Maintenance_Data[[#This Row],[Torque '[Nm']]]*Predictive_Maintenance_Data[[#This Row],[Angular velocity '[rad/s']]]/1000</f>
        <v>6.3164233574545658</v>
      </c>
      <c r="K1120" s="2">
        <v>87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/>
      <c r="S1120"/>
    </row>
    <row r="1121" spans="1:19" x14ac:dyDescent="0.3">
      <c r="A1121">
        <v>1120</v>
      </c>
      <c r="B1121" t="s">
        <v>1136</v>
      </c>
      <c r="C1121" t="s">
        <v>17</v>
      </c>
      <c r="D1121" s="1">
        <v>296.5</v>
      </c>
      <c r="E1121" s="1">
        <v>307.5</v>
      </c>
      <c r="F1121" s="2">
        <v>1340</v>
      </c>
      <c r="G1121" s="1">
        <f>2*PI()*Predictive_Maintenance_Data[[#This Row],[Rotational speed '[rpm']]]/60</f>
        <v>140.32447186034409</v>
      </c>
      <c r="H1121" s="1">
        <v>59.1</v>
      </c>
      <c r="I1121" s="1">
        <f t="shared" si="17"/>
        <v>11</v>
      </c>
      <c r="J1121" s="1">
        <f>Predictive_Maintenance_Data[[#This Row],[Torque '[Nm']]]*Predictive_Maintenance_Data[[#This Row],[Angular velocity '[rad/s']]]/1000</f>
        <v>8.2931762869463359</v>
      </c>
      <c r="K1121" s="2">
        <v>89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/>
      <c r="S1121"/>
    </row>
    <row r="1122" spans="1:19" x14ac:dyDescent="0.3">
      <c r="A1122">
        <v>1121</v>
      </c>
      <c r="B1122" t="s">
        <v>1137</v>
      </c>
      <c r="C1122" t="s">
        <v>27</v>
      </c>
      <c r="D1122" s="1">
        <v>296.60000000000002</v>
      </c>
      <c r="E1122" s="1">
        <v>307.7</v>
      </c>
      <c r="F1122" s="2">
        <v>1654</v>
      </c>
      <c r="G1122" s="1">
        <f>2*PI()*Predictive_Maintenance_Data[[#This Row],[Rotational speed '[rpm']]]/60</f>
        <v>173.20647496791725</v>
      </c>
      <c r="H1122" s="1">
        <v>31</v>
      </c>
      <c r="I1122" s="1">
        <f t="shared" si="17"/>
        <v>11.099999999999966</v>
      </c>
      <c r="J1122" s="1">
        <f>Predictive_Maintenance_Data[[#This Row],[Torque '[Nm']]]*Predictive_Maintenance_Data[[#This Row],[Angular velocity '[rad/s']]]/1000</f>
        <v>5.369400724005434</v>
      </c>
      <c r="K1122" s="2">
        <v>91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/>
      <c r="S1122"/>
    </row>
    <row r="1123" spans="1:19" x14ac:dyDescent="0.3">
      <c r="A1123">
        <v>1122</v>
      </c>
      <c r="B1123" t="s">
        <v>1138</v>
      </c>
      <c r="C1123" t="s">
        <v>17</v>
      </c>
      <c r="D1123" s="1">
        <v>296.60000000000002</v>
      </c>
      <c r="E1123" s="1">
        <v>307.60000000000002</v>
      </c>
      <c r="F1123" s="2">
        <v>1459</v>
      </c>
      <c r="G1123" s="1">
        <f>2*PI()*Predictive_Maintenance_Data[[#This Row],[Rotational speed '[rpm']]]/60</f>
        <v>152.7861227195836</v>
      </c>
      <c r="H1123" s="1">
        <v>40.200000000000003</v>
      </c>
      <c r="I1123" s="1">
        <f t="shared" si="17"/>
        <v>11</v>
      </c>
      <c r="J1123" s="1">
        <f>Predictive_Maintenance_Data[[#This Row],[Torque '[Nm']]]*Predictive_Maintenance_Data[[#This Row],[Angular velocity '[rad/s']]]/1000</f>
        <v>6.1420021333272619</v>
      </c>
      <c r="K1123" s="2">
        <v>96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/>
      <c r="S1123"/>
    </row>
    <row r="1124" spans="1:19" x14ac:dyDescent="0.3">
      <c r="A1124">
        <v>1123</v>
      </c>
      <c r="B1124" t="s">
        <v>1139</v>
      </c>
      <c r="C1124" t="s">
        <v>17</v>
      </c>
      <c r="D1124" s="1">
        <v>296.5</v>
      </c>
      <c r="E1124" s="1">
        <v>307.60000000000002</v>
      </c>
      <c r="F1124" s="2">
        <v>1541</v>
      </c>
      <c r="G1124" s="1">
        <f>2*PI()*Predictive_Maintenance_Data[[#This Row],[Rotational speed '[rpm']]]/60</f>
        <v>161.3731426393957</v>
      </c>
      <c r="H1124" s="1">
        <v>38.5</v>
      </c>
      <c r="I1124" s="1">
        <f t="shared" si="17"/>
        <v>11.100000000000023</v>
      </c>
      <c r="J1124" s="1">
        <f>Predictive_Maintenance_Data[[#This Row],[Torque '[Nm']]]*Predictive_Maintenance_Data[[#This Row],[Angular velocity '[rad/s']]]/1000</f>
        <v>6.2128659916167344</v>
      </c>
      <c r="K1124" s="2">
        <v>98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/>
      <c r="S1124"/>
    </row>
    <row r="1125" spans="1:19" x14ac:dyDescent="0.3">
      <c r="A1125">
        <v>1124</v>
      </c>
      <c r="B1125" t="s">
        <v>1140</v>
      </c>
      <c r="C1125" t="s">
        <v>27</v>
      </c>
      <c r="D1125" s="1">
        <v>296.60000000000002</v>
      </c>
      <c r="E1125" s="1">
        <v>307.7</v>
      </c>
      <c r="F1125" s="2">
        <v>1386</v>
      </c>
      <c r="G1125" s="1">
        <f>2*PI()*Predictive_Maintenance_Data[[#This Row],[Rotational speed '[rpm']]]/60</f>
        <v>145.14158059584844</v>
      </c>
      <c r="H1125" s="1">
        <v>62.3</v>
      </c>
      <c r="I1125" s="1">
        <f t="shared" si="17"/>
        <v>11.099999999999966</v>
      </c>
      <c r="J1125" s="1">
        <f>Predictive_Maintenance_Data[[#This Row],[Torque '[Nm']]]*Predictive_Maintenance_Data[[#This Row],[Angular velocity '[rad/s']]]/1000</f>
        <v>9.0423204711213572</v>
      </c>
      <c r="K1125" s="2">
        <v>100</v>
      </c>
      <c r="L1125" s="2">
        <v>1</v>
      </c>
      <c r="M1125" s="2">
        <v>0</v>
      </c>
      <c r="N1125" s="2">
        <v>0</v>
      </c>
      <c r="O1125" s="2">
        <v>1</v>
      </c>
      <c r="P1125" s="2">
        <v>0</v>
      </c>
      <c r="Q1125" s="2">
        <v>0</v>
      </c>
      <c r="R1125"/>
      <c r="S1125"/>
    </row>
    <row r="1126" spans="1:19" x14ac:dyDescent="0.3">
      <c r="A1126">
        <v>1125</v>
      </c>
      <c r="B1126" t="s">
        <v>1141</v>
      </c>
      <c r="C1126" t="s">
        <v>15</v>
      </c>
      <c r="D1126" s="1">
        <v>296.7</v>
      </c>
      <c r="E1126" s="1">
        <v>307.8</v>
      </c>
      <c r="F1126" s="2">
        <v>1258</v>
      </c>
      <c r="G1126" s="1">
        <f>2*PI()*Predictive_Maintenance_Data[[#This Row],[Rotational speed '[rpm']]]/60</f>
        <v>131.737451940532</v>
      </c>
      <c r="H1126" s="1">
        <v>69</v>
      </c>
      <c r="I1126" s="1">
        <f t="shared" si="17"/>
        <v>11.100000000000023</v>
      </c>
      <c r="J1126" s="1">
        <f>Predictive_Maintenance_Data[[#This Row],[Torque '[Nm']]]*Predictive_Maintenance_Data[[#This Row],[Angular velocity '[rad/s']]]/1000</f>
        <v>9.0898841838967073</v>
      </c>
      <c r="K1126" s="2">
        <v>105</v>
      </c>
      <c r="L1126" s="2">
        <v>1</v>
      </c>
      <c r="M1126" s="2">
        <v>0</v>
      </c>
      <c r="N1126" s="2">
        <v>0</v>
      </c>
      <c r="O1126" s="2">
        <v>1</v>
      </c>
      <c r="P1126" s="2">
        <v>0</v>
      </c>
      <c r="Q1126" s="2">
        <v>0</v>
      </c>
      <c r="R1126"/>
      <c r="S1126"/>
    </row>
    <row r="1127" spans="1:19" x14ac:dyDescent="0.3">
      <c r="A1127">
        <v>1126</v>
      </c>
      <c r="B1127" t="s">
        <v>1142</v>
      </c>
      <c r="C1127" t="s">
        <v>15</v>
      </c>
      <c r="D1127" s="1">
        <v>296.7</v>
      </c>
      <c r="E1127" s="1">
        <v>307.8</v>
      </c>
      <c r="F1127" s="2">
        <v>1375</v>
      </c>
      <c r="G1127" s="1">
        <f>2*PI()*Predictive_Maintenance_Data[[#This Row],[Rotational speed '[rpm']]]/60</f>
        <v>143.98966328953216</v>
      </c>
      <c r="H1127" s="1">
        <v>51.4</v>
      </c>
      <c r="I1127" s="1">
        <f t="shared" si="17"/>
        <v>11.100000000000023</v>
      </c>
      <c r="J1127" s="1">
        <f>Predictive_Maintenance_Data[[#This Row],[Torque '[Nm']]]*Predictive_Maintenance_Data[[#This Row],[Angular velocity '[rad/s']]]/1000</f>
        <v>7.4010686930819531</v>
      </c>
      <c r="K1127" s="2">
        <v>108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/>
      <c r="S1127"/>
    </row>
    <row r="1128" spans="1:19" x14ac:dyDescent="0.3">
      <c r="A1128">
        <v>1127</v>
      </c>
      <c r="B1128" t="s">
        <v>1143</v>
      </c>
      <c r="C1128" t="s">
        <v>17</v>
      </c>
      <c r="D1128" s="1">
        <v>296.8</v>
      </c>
      <c r="E1128" s="1">
        <v>307.89999999999998</v>
      </c>
      <c r="F1128" s="2">
        <v>1706</v>
      </c>
      <c r="G1128" s="1">
        <f>2*PI()*Predictive_Maintenance_Data[[#This Row],[Rotational speed '[rpm']]]/60</f>
        <v>178.65190223413956</v>
      </c>
      <c r="H1128" s="1">
        <v>30.8</v>
      </c>
      <c r="I1128" s="1">
        <f t="shared" si="17"/>
        <v>11.099999999999966</v>
      </c>
      <c r="J1128" s="1">
        <f>Predictive_Maintenance_Data[[#This Row],[Torque '[Nm']]]*Predictive_Maintenance_Data[[#This Row],[Angular velocity '[rad/s']]]/1000</f>
        <v>5.5024785888114982</v>
      </c>
      <c r="K1128" s="2">
        <v>111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/>
      <c r="S1128"/>
    </row>
    <row r="1129" spans="1:19" x14ac:dyDescent="0.3">
      <c r="A1129">
        <v>1128</v>
      </c>
      <c r="B1129" t="s">
        <v>1144</v>
      </c>
      <c r="C1129" t="s">
        <v>15</v>
      </c>
      <c r="D1129" s="1">
        <v>296.7</v>
      </c>
      <c r="E1129" s="1">
        <v>307.8</v>
      </c>
      <c r="F1129" s="2">
        <v>1672</v>
      </c>
      <c r="G1129" s="1">
        <f>2*PI()*Predictive_Maintenance_Data[[#This Row],[Rotational speed '[rpm']]]/60</f>
        <v>175.09143056007116</v>
      </c>
      <c r="H1129" s="1">
        <v>32.4</v>
      </c>
      <c r="I1129" s="1">
        <f t="shared" si="17"/>
        <v>11.100000000000023</v>
      </c>
      <c r="J1129" s="1">
        <f>Predictive_Maintenance_Data[[#This Row],[Torque '[Nm']]]*Predictive_Maintenance_Data[[#This Row],[Angular velocity '[rad/s']]]/1000</f>
        <v>5.6729623501463058</v>
      </c>
      <c r="K1129" s="2">
        <v>113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/>
      <c r="S1129"/>
    </row>
    <row r="1130" spans="1:19" x14ac:dyDescent="0.3">
      <c r="A1130">
        <v>1129</v>
      </c>
      <c r="B1130" t="s">
        <v>1145</v>
      </c>
      <c r="C1130" t="s">
        <v>15</v>
      </c>
      <c r="D1130" s="1">
        <v>296.8</v>
      </c>
      <c r="E1130" s="1">
        <v>307.89999999999998</v>
      </c>
      <c r="F1130" s="2">
        <v>1843</v>
      </c>
      <c r="G1130" s="1">
        <f>2*PI()*Predictive_Maintenance_Data[[#This Row],[Rotational speed '[rpm']]]/60</f>
        <v>192.99850868553295</v>
      </c>
      <c r="H1130" s="1">
        <v>25.2</v>
      </c>
      <c r="I1130" s="1">
        <f t="shared" si="17"/>
        <v>11.099999999999966</v>
      </c>
      <c r="J1130" s="1">
        <f>Predictive_Maintenance_Data[[#This Row],[Torque '[Nm']]]*Predictive_Maintenance_Data[[#This Row],[Angular velocity '[rad/s']]]/1000</f>
        <v>4.8635624188754303</v>
      </c>
      <c r="K1130" s="2">
        <v>116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/>
      <c r="S1130"/>
    </row>
    <row r="1131" spans="1:19" x14ac:dyDescent="0.3">
      <c r="A1131">
        <v>1130</v>
      </c>
      <c r="B1131" t="s">
        <v>1146</v>
      </c>
      <c r="C1131" t="s">
        <v>17</v>
      </c>
      <c r="D1131" s="1">
        <v>296.7</v>
      </c>
      <c r="E1131" s="1">
        <v>307.89999999999998</v>
      </c>
      <c r="F1131" s="2">
        <v>1690</v>
      </c>
      <c r="G1131" s="1">
        <f>2*PI()*Predictive_Maintenance_Data[[#This Row],[Rotational speed '[rpm']]]/60</f>
        <v>176.97638615222502</v>
      </c>
      <c r="H1131" s="1">
        <v>29.6</v>
      </c>
      <c r="I1131" s="1">
        <f t="shared" si="17"/>
        <v>11.199999999999989</v>
      </c>
      <c r="J1131" s="1">
        <f>Predictive_Maintenance_Data[[#This Row],[Torque '[Nm']]]*Predictive_Maintenance_Data[[#This Row],[Angular velocity '[rad/s']]]/1000</f>
        <v>5.2385010301058612</v>
      </c>
      <c r="K1131" s="2">
        <v>119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/>
      <c r="S1131"/>
    </row>
    <row r="1132" spans="1:19" x14ac:dyDescent="0.3">
      <c r="A1132">
        <v>1131</v>
      </c>
      <c r="B1132" t="s">
        <v>1147</v>
      </c>
      <c r="C1132" t="s">
        <v>17</v>
      </c>
      <c r="D1132" s="1">
        <v>296.8</v>
      </c>
      <c r="E1132" s="1">
        <v>307.89999999999998</v>
      </c>
      <c r="F1132" s="2">
        <v>1413</v>
      </c>
      <c r="G1132" s="1">
        <f>2*PI()*Predictive_Maintenance_Data[[#This Row],[Rotational speed '[rpm']]]/60</f>
        <v>147.96901398407925</v>
      </c>
      <c r="H1132" s="1">
        <v>46.5</v>
      </c>
      <c r="I1132" s="1">
        <f t="shared" si="17"/>
        <v>11.099999999999966</v>
      </c>
      <c r="J1132" s="1">
        <f>Predictive_Maintenance_Data[[#This Row],[Torque '[Nm']]]*Predictive_Maintenance_Data[[#This Row],[Angular velocity '[rad/s']]]/1000</f>
        <v>6.8805591502596855</v>
      </c>
      <c r="K1132" s="2">
        <v>121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/>
      <c r="S1132"/>
    </row>
    <row r="1133" spans="1:19" x14ac:dyDescent="0.3">
      <c r="A1133">
        <v>1132</v>
      </c>
      <c r="B1133" t="s">
        <v>1148</v>
      </c>
      <c r="C1133" t="s">
        <v>17</v>
      </c>
      <c r="D1133" s="1">
        <v>296.8</v>
      </c>
      <c r="E1133" s="1">
        <v>307.89999999999998</v>
      </c>
      <c r="F1133" s="2">
        <v>1489</v>
      </c>
      <c r="G1133" s="1">
        <f>2*PI()*Predictive_Maintenance_Data[[#This Row],[Rotational speed '[rpm']]]/60</f>
        <v>155.92771537317338</v>
      </c>
      <c r="H1133" s="1">
        <v>33.4</v>
      </c>
      <c r="I1133" s="1">
        <f t="shared" si="17"/>
        <v>11.099999999999966</v>
      </c>
      <c r="J1133" s="1">
        <f>Predictive_Maintenance_Data[[#This Row],[Torque '[Nm']]]*Predictive_Maintenance_Data[[#This Row],[Angular velocity '[rad/s']]]/1000</f>
        <v>5.207985693463991</v>
      </c>
      <c r="K1133" s="2">
        <v>123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/>
      <c r="S1133"/>
    </row>
    <row r="1134" spans="1:19" x14ac:dyDescent="0.3">
      <c r="A1134">
        <v>1133</v>
      </c>
      <c r="B1134" t="s">
        <v>1149</v>
      </c>
      <c r="C1134" t="s">
        <v>17</v>
      </c>
      <c r="D1134" s="1">
        <v>296.8</v>
      </c>
      <c r="E1134" s="1">
        <v>307.89999999999998</v>
      </c>
      <c r="F1134" s="2">
        <v>1271</v>
      </c>
      <c r="G1134" s="1">
        <f>2*PI()*Predictive_Maintenance_Data[[#This Row],[Rotational speed '[rpm']]]/60</f>
        <v>133.09880875708757</v>
      </c>
      <c r="H1134" s="1">
        <v>61.4</v>
      </c>
      <c r="I1134" s="1">
        <f t="shared" si="17"/>
        <v>11.099999999999966</v>
      </c>
      <c r="J1134" s="1">
        <f>Predictive_Maintenance_Data[[#This Row],[Torque '[Nm']]]*Predictive_Maintenance_Data[[#This Row],[Angular velocity '[rad/s']]]/1000</f>
        <v>8.1722668576851767</v>
      </c>
      <c r="K1134" s="2">
        <v>125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/>
      <c r="S1134"/>
    </row>
    <row r="1135" spans="1:19" x14ac:dyDescent="0.3">
      <c r="A1135">
        <v>1134</v>
      </c>
      <c r="B1135" t="s">
        <v>1150</v>
      </c>
      <c r="C1135" t="s">
        <v>15</v>
      </c>
      <c r="D1135" s="1">
        <v>296.8</v>
      </c>
      <c r="E1135" s="1">
        <v>307.89999999999998</v>
      </c>
      <c r="F1135" s="2">
        <v>1418</v>
      </c>
      <c r="G1135" s="1">
        <f>2*PI()*Predictive_Maintenance_Data[[#This Row],[Rotational speed '[rpm']]]/60</f>
        <v>148.49261275967757</v>
      </c>
      <c r="H1135" s="1">
        <v>47.9</v>
      </c>
      <c r="I1135" s="1">
        <f t="shared" si="17"/>
        <v>11.099999999999966</v>
      </c>
      <c r="J1135" s="1">
        <f>Predictive_Maintenance_Data[[#This Row],[Torque '[Nm']]]*Predictive_Maintenance_Data[[#This Row],[Angular velocity '[rad/s']]]/1000</f>
        <v>7.1127961511885553</v>
      </c>
      <c r="K1135" s="2">
        <v>127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/>
      <c r="S1135"/>
    </row>
    <row r="1136" spans="1:19" x14ac:dyDescent="0.3">
      <c r="A1136">
        <v>1135</v>
      </c>
      <c r="B1136" t="s">
        <v>1151</v>
      </c>
      <c r="C1136" t="s">
        <v>15</v>
      </c>
      <c r="D1136" s="1">
        <v>296.89999999999998</v>
      </c>
      <c r="E1136" s="1">
        <v>307.8</v>
      </c>
      <c r="F1136" s="2">
        <v>1426</v>
      </c>
      <c r="G1136" s="1">
        <f>2*PI()*Predictive_Maintenance_Data[[#This Row],[Rotational speed '[rpm']]]/60</f>
        <v>149.33037080063482</v>
      </c>
      <c r="H1136" s="1">
        <v>50.7</v>
      </c>
      <c r="I1136" s="1">
        <f t="shared" si="17"/>
        <v>10.900000000000034</v>
      </c>
      <c r="J1136" s="1">
        <f>Predictive_Maintenance_Data[[#This Row],[Torque '[Nm']]]*Predictive_Maintenance_Data[[#This Row],[Angular velocity '[rad/s']]]/1000</f>
        <v>7.5710497995921857</v>
      </c>
      <c r="K1136" s="2">
        <v>130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/>
      <c r="S1136"/>
    </row>
    <row r="1137" spans="1:19" x14ac:dyDescent="0.3">
      <c r="A1137">
        <v>1136</v>
      </c>
      <c r="B1137" t="s">
        <v>1152</v>
      </c>
      <c r="C1137" t="s">
        <v>17</v>
      </c>
      <c r="D1137" s="1">
        <v>296.89999999999998</v>
      </c>
      <c r="E1137" s="1">
        <v>307.89999999999998</v>
      </c>
      <c r="F1137" s="2">
        <v>1535</v>
      </c>
      <c r="G1137" s="1">
        <f>2*PI()*Predictive_Maintenance_Data[[#This Row],[Rotational speed '[rpm']]]/60</f>
        <v>160.74482410867773</v>
      </c>
      <c r="H1137" s="1">
        <v>39.200000000000003</v>
      </c>
      <c r="I1137" s="1">
        <f t="shared" si="17"/>
        <v>11</v>
      </c>
      <c r="J1137" s="1">
        <f>Predictive_Maintenance_Data[[#This Row],[Torque '[Nm']]]*Predictive_Maintenance_Data[[#This Row],[Angular velocity '[rad/s']]]/1000</f>
        <v>6.3011971050601678</v>
      </c>
      <c r="K1137" s="2">
        <v>133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/>
      <c r="S1137"/>
    </row>
    <row r="1138" spans="1:19" x14ac:dyDescent="0.3">
      <c r="A1138">
        <v>1137</v>
      </c>
      <c r="B1138" t="s">
        <v>1153</v>
      </c>
      <c r="C1138" t="s">
        <v>17</v>
      </c>
      <c r="D1138" s="1">
        <v>296.89999999999998</v>
      </c>
      <c r="E1138" s="1">
        <v>307.8</v>
      </c>
      <c r="F1138" s="2">
        <v>1557</v>
      </c>
      <c r="G1138" s="1">
        <f>2*PI()*Predictive_Maintenance_Data[[#This Row],[Rotational speed '[rpm']]]/60</f>
        <v>163.04865872131026</v>
      </c>
      <c r="H1138" s="1">
        <v>38.1</v>
      </c>
      <c r="I1138" s="1">
        <f t="shared" si="17"/>
        <v>10.900000000000034</v>
      </c>
      <c r="J1138" s="1">
        <f>Predictive_Maintenance_Data[[#This Row],[Torque '[Nm']]]*Predictive_Maintenance_Data[[#This Row],[Angular velocity '[rad/s']]]/1000</f>
        <v>6.2121538972819206</v>
      </c>
      <c r="K1138" s="2">
        <v>135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/>
      <c r="S1138"/>
    </row>
    <row r="1139" spans="1:19" x14ac:dyDescent="0.3">
      <c r="A1139">
        <v>1138</v>
      </c>
      <c r="B1139" t="s">
        <v>1154</v>
      </c>
      <c r="C1139" t="s">
        <v>17</v>
      </c>
      <c r="D1139" s="1">
        <v>296.89999999999998</v>
      </c>
      <c r="E1139" s="1">
        <v>307.8</v>
      </c>
      <c r="F1139" s="2">
        <v>1653</v>
      </c>
      <c r="G1139" s="1">
        <f>2*PI()*Predictive_Maintenance_Data[[#This Row],[Rotational speed '[rpm']]]/60</f>
        <v>173.1017552127976</v>
      </c>
      <c r="H1139" s="1">
        <v>29.7</v>
      </c>
      <c r="I1139" s="1">
        <f t="shared" si="17"/>
        <v>10.900000000000034</v>
      </c>
      <c r="J1139" s="1">
        <f>Predictive_Maintenance_Data[[#This Row],[Torque '[Nm']]]*Predictive_Maintenance_Data[[#This Row],[Angular velocity '[rad/s']]]/1000</f>
        <v>5.1411221298200891</v>
      </c>
      <c r="K1139" s="2">
        <v>137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/>
      <c r="S1139"/>
    </row>
    <row r="1140" spans="1:19" x14ac:dyDescent="0.3">
      <c r="A1140">
        <v>1139</v>
      </c>
      <c r="B1140" t="s">
        <v>1155</v>
      </c>
      <c r="C1140" t="s">
        <v>17</v>
      </c>
      <c r="D1140" s="1">
        <v>296.89999999999998</v>
      </c>
      <c r="E1140" s="1">
        <v>307.89999999999998</v>
      </c>
      <c r="F1140" s="2">
        <v>1435</v>
      </c>
      <c r="G1140" s="1">
        <f>2*PI()*Predictive_Maintenance_Data[[#This Row],[Rotational speed '[rpm']]]/60</f>
        <v>150.27284859671178</v>
      </c>
      <c r="H1140" s="1">
        <v>41.6</v>
      </c>
      <c r="I1140" s="1">
        <f t="shared" si="17"/>
        <v>11</v>
      </c>
      <c r="J1140" s="1">
        <f>Predictive_Maintenance_Data[[#This Row],[Torque '[Nm']]]*Predictive_Maintenance_Data[[#This Row],[Angular velocity '[rad/s']]]/1000</f>
        <v>6.25135050162321</v>
      </c>
      <c r="K1140" s="2">
        <v>139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/>
      <c r="S1140"/>
    </row>
    <row r="1141" spans="1:19" x14ac:dyDescent="0.3">
      <c r="A1141">
        <v>1140</v>
      </c>
      <c r="B1141" t="s">
        <v>1156</v>
      </c>
      <c r="C1141" t="s">
        <v>15</v>
      </c>
      <c r="D1141" s="1">
        <v>297</v>
      </c>
      <c r="E1141" s="1">
        <v>307.89999999999998</v>
      </c>
      <c r="F1141" s="2">
        <v>1569</v>
      </c>
      <c r="G1141" s="1">
        <f>2*PI()*Predictive_Maintenance_Data[[#This Row],[Rotational speed '[rpm']]]/60</f>
        <v>164.30529578274619</v>
      </c>
      <c r="H1141" s="1">
        <v>33.299999999999997</v>
      </c>
      <c r="I1141" s="1">
        <f t="shared" si="17"/>
        <v>10.899999999999977</v>
      </c>
      <c r="J1141" s="1">
        <f>Predictive_Maintenance_Data[[#This Row],[Torque '[Nm']]]*Predictive_Maintenance_Data[[#This Row],[Angular velocity '[rad/s']]]/1000</f>
        <v>5.4713663495654474</v>
      </c>
      <c r="K1141" s="2">
        <v>141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/>
      <c r="S1141"/>
    </row>
    <row r="1142" spans="1:19" x14ac:dyDescent="0.3">
      <c r="A1142">
        <v>1141</v>
      </c>
      <c r="B1142" t="s">
        <v>1157</v>
      </c>
      <c r="C1142" t="s">
        <v>15</v>
      </c>
      <c r="D1142" s="1">
        <v>296.89999999999998</v>
      </c>
      <c r="E1142" s="1">
        <v>307.89999999999998</v>
      </c>
      <c r="F1142" s="2">
        <v>1385</v>
      </c>
      <c r="G1142" s="1">
        <f>2*PI()*Predictive_Maintenance_Data[[#This Row],[Rotational speed '[rpm']]]/60</f>
        <v>145.03686084072879</v>
      </c>
      <c r="H1142" s="1">
        <v>44.8</v>
      </c>
      <c r="I1142" s="1">
        <f t="shared" si="17"/>
        <v>11</v>
      </c>
      <c r="J1142" s="1">
        <f>Predictive_Maintenance_Data[[#This Row],[Torque '[Nm']]]*Predictive_Maintenance_Data[[#This Row],[Angular velocity '[rad/s']]]/1000</f>
        <v>6.4976513656646491</v>
      </c>
      <c r="K1142" s="2">
        <v>144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/>
      <c r="S1142"/>
    </row>
    <row r="1143" spans="1:19" x14ac:dyDescent="0.3">
      <c r="A1143">
        <v>1142</v>
      </c>
      <c r="B1143" t="s">
        <v>1158</v>
      </c>
      <c r="C1143" t="s">
        <v>17</v>
      </c>
      <c r="D1143" s="1">
        <v>297</v>
      </c>
      <c r="E1143" s="1">
        <v>307.89999999999998</v>
      </c>
      <c r="F1143" s="2">
        <v>1635</v>
      </c>
      <c r="G1143" s="1">
        <f>2*PI()*Predictive_Maintenance_Data[[#This Row],[Rotational speed '[rpm']]]/60</f>
        <v>171.21679962064371</v>
      </c>
      <c r="H1143" s="1">
        <v>31.6</v>
      </c>
      <c r="I1143" s="1">
        <f t="shared" si="17"/>
        <v>10.899999999999977</v>
      </c>
      <c r="J1143" s="1">
        <f>Predictive_Maintenance_Data[[#This Row],[Torque '[Nm']]]*Predictive_Maintenance_Data[[#This Row],[Angular velocity '[rad/s']]]/1000</f>
        <v>5.410450868012342</v>
      </c>
      <c r="K1143" s="2">
        <v>147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/>
      <c r="S1143"/>
    </row>
    <row r="1144" spans="1:19" x14ac:dyDescent="0.3">
      <c r="A1144">
        <v>1143</v>
      </c>
      <c r="B1144" t="s">
        <v>1159</v>
      </c>
      <c r="C1144" t="s">
        <v>17</v>
      </c>
      <c r="D1144" s="1">
        <v>296.89999999999998</v>
      </c>
      <c r="E1144" s="1">
        <v>307.89999999999998</v>
      </c>
      <c r="F1144" s="2">
        <v>1423</v>
      </c>
      <c r="G1144" s="1">
        <f>2*PI()*Predictive_Maintenance_Data[[#This Row],[Rotational speed '[rpm']]]/60</f>
        <v>149.01621153527586</v>
      </c>
      <c r="H1144" s="1">
        <v>43.9</v>
      </c>
      <c r="I1144" s="1">
        <f t="shared" si="17"/>
        <v>11</v>
      </c>
      <c r="J1144" s="1">
        <f>Predictive_Maintenance_Data[[#This Row],[Torque '[Nm']]]*Predictive_Maintenance_Data[[#This Row],[Angular velocity '[rad/s']]]/1000</f>
        <v>6.54181168639861</v>
      </c>
      <c r="K1144" s="2">
        <v>149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/>
      <c r="S1144"/>
    </row>
    <row r="1145" spans="1:19" x14ac:dyDescent="0.3">
      <c r="A1145">
        <v>1144</v>
      </c>
      <c r="B1145" t="s">
        <v>1160</v>
      </c>
      <c r="C1145" t="s">
        <v>17</v>
      </c>
      <c r="D1145" s="1">
        <v>297</v>
      </c>
      <c r="E1145" s="1">
        <v>307.89999999999998</v>
      </c>
      <c r="F1145" s="2">
        <v>1479</v>
      </c>
      <c r="G1145" s="1">
        <f>2*PI()*Predictive_Maintenance_Data[[#This Row],[Rotational speed '[rpm']]]/60</f>
        <v>154.88051782197681</v>
      </c>
      <c r="H1145" s="1">
        <v>39.200000000000003</v>
      </c>
      <c r="I1145" s="1">
        <f t="shared" si="17"/>
        <v>10.899999999999977</v>
      </c>
      <c r="J1145" s="1">
        <f>Predictive_Maintenance_Data[[#This Row],[Torque '[Nm']]]*Predictive_Maintenance_Data[[#This Row],[Angular velocity '[rad/s']]]/1000</f>
        <v>6.0713162986214915</v>
      </c>
      <c r="K1145" s="2">
        <v>151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/>
      <c r="S1145"/>
    </row>
    <row r="1146" spans="1:19" x14ac:dyDescent="0.3">
      <c r="A1146">
        <v>1145</v>
      </c>
      <c r="B1146" t="s">
        <v>1161</v>
      </c>
      <c r="C1146" t="s">
        <v>17</v>
      </c>
      <c r="D1146" s="1">
        <v>297</v>
      </c>
      <c r="E1146" s="1">
        <v>307.89999999999998</v>
      </c>
      <c r="F1146" s="2">
        <v>1296</v>
      </c>
      <c r="G1146" s="1">
        <f>2*PI()*Predictive_Maintenance_Data[[#This Row],[Rotational speed '[rpm']]]/60</f>
        <v>135.71680263507906</v>
      </c>
      <c r="H1146" s="1">
        <v>69.099999999999994</v>
      </c>
      <c r="I1146" s="1">
        <f t="shared" si="17"/>
        <v>10.899999999999977</v>
      </c>
      <c r="J1146" s="1">
        <f>Predictive_Maintenance_Data[[#This Row],[Torque '[Nm']]]*Predictive_Maintenance_Data[[#This Row],[Angular velocity '[rad/s']]]/1000</f>
        <v>9.3780310620839629</v>
      </c>
      <c r="K1146" s="2">
        <v>153</v>
      </c>
      <c r="L1146" s="2">
        <v>1</v>
      </c>
      <c r="M1146" s="2">
        <v>0</v>
      </c>
      <c r="N1146" s="2">
        <v>0</v>
      </c>
      <c r="O1146" s="2">
        <v>1</v>
      </c>
      <c r="P1146" s="2">
        <v>0</v>
      </c>
      <c r="Q1146" s="2">
        <v>0</v>
      </c>
      <c r="R1146"/>
      <c r="S1146"/>
    </row>
    <row r="1147" spans="1:19" x14ac:dyDescent="0.3">
      <c r="A1147">
        <v>1146</v>
      </c>
      <c r="B1147" t="s">
        <v>1162</v>
      </c>
      <c r="C1147" t="s">
        <v>17</v>
      </c>
      <c r="D1147" s="1">
        <v>297</v>
      </c>
      <c r="E1147" s="1">
        <v>307.8</v>
      </c>
      <c r="F1147" s="2">
        <v>1553</v>
      </c>
      <c r="G1147" s="1">
        <f>2*PI()*Predictive_Maintenance_Data[[#This Row],[Rotational speed '[rpm']]]/60</f>
        <v>162.62977970083162</v>
      </c>
      <c r="H1147" s="1">
        <v>33.299999999999997</v>
      </c>
      <c r="I1147" s="1">
        <f t="shared" si="17"/>
        <v>10.800000000000011</v>
      </c>
      <c r="J1147" s="1">
        <f>Predictive_Maintenance_Data[[#This Row],[Torque '[Nm']]]*Predictive_Maintenance_Data[[#This Row],[Angular velocity '[rad/s']]]/1000</f>
        <v>5.4155716640376923</v>
      </c>
      <c r="K1147" s="2">
        <v>155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/>
      <c r="S1147"/>
    </row>
    <row r="1148" spans="1:19" x14ac:dyDescent="0.3">
      <c r="A1148">
        <v>1147</v>
      </c>
      <c r="B1148" t="s">
        <v>1163</v>
      </c>
      <c r="C1148" t="s">
        <v>17</v>
      </c>
      <c r="D1148" s="1">
        <v>297</v>
      </c>
      <c r="E1148" s="1">
        <v>307.89999999999998</v>
      </c>
      <c r="F1148" s="2">
        <v>1529</v>
      </c>
      <c r="G1148" s="1">
        <f>2*PI()*Predictive_Maintenance_Data[[#This Row],[Rotational speed '[rpm']]]/60</f>
        <v>160.1165055779598</v>
      </c>
      <c r="H1148" s="1">
        <v>42.2</v>
      </c>
      <c r="I1148" s="1">
        <f t="shared" si="17"/>
        <v>10.899999999999977</v>
      </c>
      <c r="J1148" s="1">
        <f>Predictive_Maintenance_Data[[#This Row],[Torque '[Nm']]]*Predictive_Maintenance_Data[[#This Row],[Angular velocity '[rad/s']]]/1000</f>
        <v>6.7569165353899043</v>
      </c>
      <c r="K1148" s="2">
        <v>157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/>
      <c r="S1148"/>
    </row>
    <row r="1149" spans="1:19" x14ac:dyDescent="0.3">
      <c r="A1149">
        <v>1148</v>
      </c>
      <c r="B1149" t="s">
        <v>1164</v>
      </c>
      <c r="C1149" t="s">
        <v>15</v>
      </c>
      <c r="D1149" s="1">
        <v>297.10000000000002</v>
      </c>
      <c r="E1149" s="1">
        <v>308</v>
      </c>
      <c r="F1149" s="2">
        <v>1690</v>
      </c>
      <c r="G1149" s="1">
        <f>2*PI()*Predictive_Maintenance_Data[[#This Row],[Rotational speed '[rpm']]]/60</f>
        <v>176.97638615222502</v>
      </c>
      <c r="H1149" s="1">
        <v>25.6</v>
      </c>
      <c r="I1149" s="1">
        <f t="shared" si="17"/>
        <v>10.899999999999977</v>
      </c>
      <c r="J1149" s="1">
        <f>Predictive_Maintenance_Data[[#This Row],[Torque '[Nm']]]*Predictive_Maintenance_Data[[#This Row],[Angular velocity '[rad/s']]]/1000</f>
        <v>4.5305954854969608</v>
      </c>
      <c r="K1149" s="2">
        <v>159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/>
      <c r="S1149"/>
    </row>
    <row r="1150" spans="1:19" x14ac:dyDescent="0.3">
      <c r="A1150">
        <v>1149</v>
      </c>
      <c r="B1150" t="s">
        <v>1165</v>
      </c>
      <c r="C1150" t="s">
        <v>17</v>
      </c>
      <c r="D1150" s="1">
        <v>297.10000000000002</v>
      </c>
      <c r="E1150" s="1">
        <v>308</v>
      </c>
      <c r="F1150" s="2">
        <v>1348</v>
      </c>
      <c r="G1150" s="1">
        <f>2*PI()*Predictive_Maintenance_Data[[#This Row],[Rotational speed '[rpm']]]/60</f>
        <v>141.16222990130137</v>
      </c>
      <c r="H1150" s="1">
        <v>58</v>
      </c>
      <c r="I1150" s="1">
        <f t="shared" si="17"/>
        <v>10.899999999999977</v>
      </c>
      <c r="J1150" s="1">
        <f>Predictive_Maintenance_Data[[#This Row],[Torque '[Nm']]]*Predictive_Maintenance_Data[[#This Row],[Angular velocity '[rad/s']]]/1000</f>
        <v>8.187409334275479</v>
      </c>
      <c r="K1150" s="2">
        <v>162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/>
      <c r="S1150"/>
    </row>
    <row r="1151" spans="1:19" x14ac:dyDescent="0.3">
      <c r="A1151">
        <v>1150</v>
      </c>
      <c r="B1151" t="s">
        <v>1166</v>
      </c>
      <c r="C1151" t="s">
        <v>17</v>
      </c>
      <c r="D1151" s="1">
        <v>297.2</v>
      </c>
      <c r="E1151" s="1">
        <v>308.10000000000002</v>
      </c>
      <c r="F1151" s="2">
        <v>1446</v>
      </c>
      <c r="G1151" s="1">
        <f>2*PI()*Predictive_Maintenance_Data[[#This Row],[Rotational speed '[rpm']]]/60</f>
        <v>151.42476590302803</v>
      </c>
      <c r="H1151" s="1">
        <v>38.5</v>
      </c>
      <c r="I1151" s="1">
        <f t="shared" si="17"/>
        <v>10.900000000000034</v>
      </c>
      <c r="J1151" s="1">
        <f>Predictive_Maintenance_Data[[#This Row],[Torque '[Nm']]]*Predictive_Maintenance_Data[[#This Row],[Angular velocity '[rad/s']]]/1000</f>
        <v>5.8298534872665799</v>
      </c>
      <c r="K1151" s="2">
        <v>164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/>
      <c r="S1151"/>
    </row>
    <row r="1152" spans="1:19" x14ac:dyDescent="0.3">
      <c r="A1152">
        <v>1151</v>
      </c>
      <c r="B1152" t="s">
        <v>1167</v>
      </c>
      <c r="C1152" t="s">
        <v>17</v>
      </c>
      <c r="D1152" s="1">
        <v>297.10000000000002</v>
      </c>
      <c r="E1152" s="1">
        <v>307.89999999999998</v>
      </c>
      <c r="F1152" s="2">
        <v>1456</v>
      </c>
      <c r="G1152" s="1">
        <f>2*PI()*Predictive_Maintenance_Data[[#This Row],[Rotational speed '[rpm']]]/60</f>
        <v>152.47196345422464</v>
      </c>
      <c r="H1152" s="1">
        <v>50</v>
      </c>
      <c r="I1152" s="1">
        <f t="shared" si="17"/>
        <v>10.799999999999955</v>
      </c>
      <c r="J1152" s="1">
        <f>Predictive_Maintenance_Data[[#This Row],[Torque '[Nm']]]*Predictive_Maintenance_Data[[#This Row],[Angular velocity '[rad/s']]]/1000</f>
        <v>7.6235981727112323</v>
      </c>
      <c r="K1152" s="2">
        <v>166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/>
      <c r="S1152"/>
    </row>
    <row r="1153" spans="1:19" x14ac:dyDescent="0.3">
      <c r="A1153">
        <v>1152</v>
      </c>
      <c r="B1153" t="s">
        <v>1168</v>
      </c>
      <c r="C1153" t="s">
        <v>17</v>
      </c>
      <c r="D1153" s="1">
        <v>297</v>
      </c>
      <c r="E1153" s="1">
        <v>307.89999999999998</v>
      </c>
      <c r="F1153" s="2">
        <v>1350</v>
      </c>
      <c r="G1153" s="1">
        <f>2*PI()*Predictive_Maintenance_Data[[#This Row],[Rotational speed '[rpm']]]/60</f>
        <v>141.37166941154069</v>
      </c>
      <c r="H1153" s="1">
        <v>47.7</v>
      </c>
      <c r="I1153" s="1">
        <f t="shared" si="17"/>
        <v>10.899999999999977</v>
      </c>
      <c r="J1153" s="1">
        <f>Predictive_Maintenance_Data[[#This Row],[Torque '[Nm']]]*Predictive_Maintenance_Data[[#This Row],[Angular velocity '[rad/s']]]/1000</f>
        <v>6.7434286309304916</v>
      </c>
      <c r="K1153" s="2">
        <v>168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/>
      <c r="S1153"/>
    </row>
    <row r="1154" spans="1:19" x14ac:dyDescent="0.3">
      <c r="A1154">
        <v>1153</v>
      </c>
      <c r="B1154" t="s">
        <v>1169</v>
      </c>
      <c r="C1154" t="s">
        <v>17</v>
      </c>
      <c r="D1154" s="1">
        <v>297.10000000000002</v>
      </c>
      <c r="E1154" s="1">
        <v>307.89999999999998</v>
      </c>
      <c r="F1154" s="2">
        <v>1507</v>
      </c>
      <c r="G1154" s="1">
        <f>2*PI()*Predictive_Maintenance_Data[[#This Row],[Rotational speed '[rpm']]]/60</f>
        <v>157.8126709653273</v>
      </c>
      <c r="H1154" s="1">
        <v>38.299999999999997</v>
      </c>
      <c r="I1154" s="1">
        <f t="shared" ref="I1154:I1217" si="18">E1154-D1154</f>
        <v>10.799999999999955</v>
      </c>
      <c r="J1154" s="1">
        <f>Predictive_Maintenance_Data[[#This Row],[Torque '[Nm']]]*Predictive_Maintenance_Data[[#This Row],[Angular velocity '[rad/s']]]/1000</f>
        <v>6.0442252979720354</v>
      </c>
      <c r="K1154" s="2">
        <v>170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/>
      <c r="S1154"/>
    </row>
    <row r="1155" spans="1:19" x14ac:dyDescent="0.3">
      <c r="A1155">
        <v>1154</v>
      </c>
      <c r="B1155" t="s">
        <v>1170</v>
      </c>
      <c r="C1155" t="s">
        <v>27</v>
      </c>
      <c r="D1155" s="1">
        <v>297</v>
      </c>
      <c r="E1155" s="1">
        <v>307.89999999999998</v>
      </c>
      <c r="F1155" s="2">
        <v>1448</v>
      </c>
      <c r="G1155" s="1">
        <f>2*PI()*Predictive_Maintenance_Data[[#This Row],[Rotational speed '[rpm']]]/60</f>
        <v>151.63420541326735</v>
      </c>
      <c r="H1155" s="1">
        <v>45.6</v>
      </c>
      <c r="I1155" s="1">
        <f t="shared" si="18"/>
        <v>10.899999999999977</v>
      </c>
      <c r="J1155" s="1">
        <f>Predictive_Maintenance_Data[[#This Row],[Torque '[Nm']]]*Predictive_Maintenance_Data[[#This Row],[Angular velocity '[rad/s']]]/1000</f>
        <v>6.9145197668449923</v>
      </c>
      <c r="K1155" s="2">
        <v>172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/>
      <c r="S1155"/>
    </row>
    <row r="1156" spans="1:19" x14ac:dyDescent="0.3">
      <c r="A1156">
        <v>1155</v>
      </c>
      <c r="B1156" t="s">
        <v>1171</v>
      </c>
      <c r="C1156" t="s">
        <v>17</v>
      </c>
      <c r="D1156" s="1">
        <v>296.89999999999998</v>
      </c>
      <c r="E1156" s="1">
        <v>307.89999999999998</v>
      </c>
      <c r="F1156" s="2">
        <v>1626</v>
      </c>
      <c r="G1156" s="1">
        <f>2*PI()*Predictive_Maintenance_Data[[#This Row],[Rotational speed '[rpm']]]/60</f>
        <v>170.27432182456678</v>
      </c>
      <c r="H1156" s="1">
        <v>29.9</v>
      </c>
      <c r="I1156" s="1">
        <f t="shared" si="18"/>
        <v>11</v>
      </c>
      <c r="J1156" s="1">
        <f>Predictive_Maintenance_Data[[#This Row],[Torque '[Nm']]]*Predictive_Maintenance_Data[[#This Row],[Angular velocity '[rad/s']]]/1000</f>
        <v>5.0912022225545472</v>
      </c>
      <c r="K1156" s="2">
        <v>177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/>
      <c r="S1156"/>
    </row>
    <row r="1157" spans="1:19" x14ac:dyDescent="0.3">
      <c r="A1157">
        <v>1156</v>
      </c>
      <c r="B1157" t="s">
        <v>1172</v>
      </c>
      <c r="C1157" t="s">
        <v>27</v>
      </c>
      <c r="D1157" s="1">
        <v>297</v>
      </c>
      <c r="E1157" s="1">
        <v>307.89999999999998</v>
      </c>
      <c r="F1157" s="2">
        <v>1846</v>
      </c>
      <c r="G1157" s="1">
        <f>2*PI()*Predictive_Maintenance_Data[[#This Row],[Rotational speed '[rpm']]]/60</f>
        <v>193.31266795089192</v>
      </c>
      <c r="H1157" s="1">
        <v>27.3</v>
      </c>
      <c r="I1157" s="1">
        <f t="shared" si="18"/>
        <v>10.899999999999977</v>
      </c>
      <c r="J1157" s="1">
        <f>Predictive_Maintenance_Data[[#This Row],[Torque '[Nm']]]*Predictive_Maintenance_Data[[#This Row],[Angular velocity '[rad/s']]]/1000</f>
        <v>5.2774358350593493</v>
      </c>
      <c r="K1157" s="2">
        <v>179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/>
      <c r="S1157"/>
    </row>
    <row r="1158" spans="1:19" x14ac:dyDescent="0.3">
      <c r="A1158">
        <v>1157</v>
      </c>
      <c r="B1158" t="s">
        <v>1173</v>
      </c>
      <c r="C1158" t="s">
        <v>27</v>
      </c>
      <c r="D1158" s="1">
        <v>297</v>
      </c>
      <c r="E1158" s="1">
        <v>307.8</v>
      </c>
      <c r="F1158" s="2">
        <v>1404</v>
      </c>
      <c r="G1158" s="1">
        <f>2*PI()*Predictive_Maintenance_Data[[#This Row],[Rotational speed '[rpm']]]/60</f>
        <v>147.02653618800232</v>
      </c>
      <c r="H1158" s="1">
        <v>40.700000000000003</v>
      </c>
      <c r="I1158" s="1">
        <f t="shared" si="18"/>
        <v>10.800000000000011</v>
      </c>
      <c r="J1158" s="1">
        <f>Predictive_Maintenance_Data[[#This Row],[Torque '[Nm']]]*Predictive_Maintenance_Data[[#This Row],[Angular velocity '[rad/s']]]/1000</f>
        <v>5.9839800228516955</v>
      </c>
      <c r="K1158" s="2">
        <v>184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/>
      <c r="S1158"/>
    </row>
    <row r="1159" spans="1:19" x14ac:dyDescent="0.3">
      <c r="A1159">
        <v>1158</v>
      </c>
      <c r="B1159" t="s">
        <v>1174</v>
      </c>
      <c r="C1159" t="s">
        <v>17</v>
      </c>
      <c r="D1159" s="1">
        <v>297</v>
      </c>
      <c r="E1159" s="1">
        <v>307.8</v>
      </c>
      <c r="F1159" s="2">
        <v>1583</v>
      </c>
      <c r="G1159" s="1">
        <f>2*PI()*Predictive_Maintenance_Data[[#This Row],[Rotational speed '[rpm']]]/60</f>
        <v>165.77137235442143</v>
      </c>
      <c r="H1159" s="1">
        <v>37.200000000000003</v>
      </c>
      <c r="I1159" s="1">
        <f t="shared" si="18"/>
        <v>10.800000000000011</v>
      </c>
      <c r="J1159" s="1">
        <f>Predictive_Maintenance_Data[[#This Row],[Torque '[Nm']]]*Predictive_Maintenance_Data[[#This Row],[Angular velocity '[rad/s']]]/1000</f>
        <v>6.1666950515844769</v>
      </c>
      <c r="K1159" s="2">
        <v>189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/>
      <c r="S1159"/>
    </row>
    <row r="1160" spans="1:19" x14ac:dyDescent="0.3">
      <c r="A1160">
        <v>1159</v>
      </c>
      <c r="B1160" t="s">
        <v>1175</v>
      </c>
      <c r="C1160" t="s">
        <v>17</v>
      </c>
      <c r="D1160" s="1">
        <v>297</v>
      </c>
      <c r="E1160" s="1">
        <v>307.89999999999998</v>
      </c>
      <c r="F1160" s="2">
        <v>1436</v>
      </c>
      <c r="G1160" s="1">
        <f>2*PI()*Predictive_Maintenance_Data[[#This Row],[Rotational speed '[rpm']]]/60</f>
        <v>150.37756835183143</v>
      </c>
      <c r="H1160" s="1">
        <v>47.7</v>
      </c>
      <c r="I1160" s="1">
        <f t="shared" si="18"/>
        <v>10.899999999999977</v>
      </c>
      <c r="J1160" s="1">
        <f>Predictive_Maintenance_Data[[#This Row],[Torque '[Nm']]]*Predictive_Maintenance_Data[[#This Row],[Angular velocity '[rad/s']]]/1000</f>
        <v>7.1730100103823595</v>
      </c>
      <c r="K1160" s="2">
        <v>191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/>
      <c r="S1160"/>
    </row>
    <row r="1161" spans="1:19" x14ac:dyDescent="0.3">
      <c r="A1161">
        <v>1160</v>
      </c>
      <c r="B1161" t="s">
        <v>1176</v>
      </c>
      <c r="C1161" t="s">
        <v>17</v>
      </c>
      <c r="D1161" s="1">
        <v>297</v>
      </c>
      <c r="E1161" s="1">
        <v>307.8</v>
      </c>
      <c r="F1161" s="2">
        <v>1609</v>
      </c>
      <c r="G1161" s="1">
        <f>2*PI()*Predictive_Maintenance_Data[[#This Row],[Rotational speed '[rpm']]]/60</f>
        <v>168.49408598753254</v>
      </c>
      <c r="H1161" s="1">
        <v>35.6</v>
      </c>
      <c r="I1161" s="1">
        <f t="shared" si="18"/>
        <v>10.800000000000011</v>
      </c>
      <c r="J1161" s="1">
        <f>Predictive_Maintenance_Data[[#This Row],[Torque '[Nm']]]*Predictive_Maintenance_Data[[#This Row],[Angular velocity '[rad/s']]]/1000</f>
        <v>5.998389461156159</v>
      </c>
      <c r="K1161" s="2">
        <v>193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/>
      <c r="S1161"/>
    </row>
    <row r="1162" spans="1:19" x14ac:dyDescent="0.3">
      <c r="A1162">
        <v>1161</v>
      </c>
      <c r="B1162" t="s">
        <v>1177</v>
      </c>
      <c r="C1162" t="s">
        <v>27</v>
      </c>
      <c r="D1162" s="1">
        <v>297</v>
      </c>
      <c r="E1162" s="1">
        <v>307.7</v>
      </c>
      <c r="F1162" s="2">
        <v>1834</v>
      </c>
      <c r="G1162" s="1">
        <f>2*PI()*Predictive_Maintenance_Data[[#This Row],[Rotational speed '[rpm']]]/60</f>
        <v>192.05603088945603</v>
      </c>
      <c r="H1162" s="1">
        <v>23.8</v>
      </c>
      <c r="I1162" s="1">
        <f t="shared" si="18"/>
        <v>10.699999999999989</v>
      </c>
      <c r="J1162" s="1">
        <f>Predictive_Maintenance_Data[[#This Row],[Torque '[Nm']]]*Predictive_Maintenance_Data[[#This Row],[Angular velocity '[rad/s']]]/1000</f>
        <v>4.5709335351690532</v>
      </c>
      <c r="K1162" s="2">
        <v>195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/>
      <c r="S1162"/>
    </row>
    <row r="1163" spans="1:19" x14ac:dyDescent="0.3">
      <c r="A1163">
        <v>1162</v>
      </c>
      <c r="B1163" t="s">
        <v>1178</v>
      </c>
      <c r="C1163" t="s">
        <v>17</v>
      </c>
      <c r="D1163" s="1">
        <v>297</v>
      </c>
      <c r="E1163" s="1">
        <v>307.8</v>
      </c>
      <c r="F1163" s="2">
        <v>1316</v>
      </c>
      <c r="G1163" s="1">
        <f>2*PI()*Predictive_Maintenance_Data[[#This Row],[Rotational speed '[rpm']]]/60</f>
        <v>137.81119773747227</v>
      </c>
      <c r="H1163" s="1">
        <v>61.2</v>
      </c>
      <c r="I1163" s="1">
        <f t="shared" si="18"/>
        <v>10.800000000000011</v>
      </c>
      <c r="J1163" s="1">
        <f>Predictive_Maintenance_Data[[#This Row],[Torque '[Nm']]]*Predictive_Maintenance_Data[[#This Row],[Angular velocity '[rad/s']]]/1000</f>
        <v>8.4340453015333043</v>
      </c>
      <c r="K1163" s="2">
        <v>200</v>
      </c>
      <c r="L1163" s="2">
        <v>1</v>
      </c>
      <c r="M1163" s="2">
        <v>0</v>
      </c>
      <c r="N1163" s="2">
        <v>0</v>
      </c>
      <c r="O1163" s="2">
        <v>0</v>
      </c>
      <c r="P1163" s="2">
        <v>1</v>
      </c>
      <c r="Q1163" s="2">
        <v>0</v>
      </c>
      <c r="R1163"/>
      <c r="S1163"/>
    </row>
    <row r="1164" spans="1:19" x14ac:dyDescent="0.3">
      <c r="A1164">
        <v>1163</v>
      </c>
      <c r="B1164" t="s">
        <v>1179</v>
      </c>
      <c r="C1164" t="s">
        <v>17</v>
      </c>
      <c r="D1164" s="1">
        <v>296.89999999999998</v>
      </c>
      <c r="E1164" s="1">
        <v>307.8</v>
      </c>
      <c r="F1164" s="2">
        <v>1400</v>
      </c>
      <c r="G1164" s="1">
        <f>2*PI()*Predictive_Maintenance_Data[[#This Row],[Rotational speed '[rpm']]]/60</f>
        <v>146.60765716752366</v>
      </c>
      <c r="H1164" s="1">
        <v>57.1</v>
      </c>
      <c r="I1164" s="1">
        <f t="shared" si="18"/>
        <v>10.900000000000034</v>
      </c>
      <c r="J1164" s="1">
        <f>Predictive_Maintenance_Data[[#This Row],[Torque '[Nm']]]*Predictive_Maintenance_Data[[#This Row],[Angular velocity '[rad/s']]]/1000</f>
        <v>8.3712972242656019</v>
      </c>
      <c r="K1164" s="2">
        <v>202</v>
      </c>
      <c r="L1164" s="2">
        <v>1</v>
      </c>
      <c r="M1164" s="2">
        <v>0</v>
      </c>
      <c r="N1164" s="2">
        <v>0</v>
      </c>
      <c r="O1164" s="2">
        <v>0</v>
      </c>
      <c r="P1164" s="2">
        <v>1</v>
      </c>
      <c r="Q1164" s="2">
        <v>0</v>
      </c>
      <c r="R1164"/>
      <c r="S1164"/>
    </row>
    <row r="1165" spans="1:19" x14ac:dyDescent="0.3">
      <c r="A1165">
        <v>1164</v>
      </c>
      <c r="B1165" t="s">
        <v>1180</v>
      </c>
      <c r="C1165" t="s">
        <v>17</v>
      </c>
      <c r="D1165" s="1">
        <v>296.89999999999998</v>
      </c>
      <c r="E1165" s="1">
        <v>307.89999999999998</v>
      </c>
      <c r="F1165" s="2">
        <v>1367</v>
      </c>
      <c r="G1165" s="1">
        <f>2*PI()*Predictive_Maintenance_Data[[#This Row],[Rotational speed '[rpm']]]/60</f>
        <v>143.15190524857491</v>
      </c>
      <c r="H1165" s="1">
        <v>47.1</v>
      </c>
      <c r="I1165" s="1">
        <f t="shared" si="18"/>
        <v>11</v>
      </c>
      <c r="J1165" s="1">
        <f>Predictive_Maintenance_Data[[#This Row],[Torque '[Nm']]]*Predictive_Maintenance_Data[[#This Row],[Angular velocity '[rad/s']]]/1000</f>
        <v>6.7424547372078782</v>
      </c>
      <c r="K1165" s="2">
        <v>204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/>
      <c r="S1165"/>
    </row>
    <row r="1166" spans="1:19" x14ac:dyDescent="0.3">
      <c r="A1166">
        <v>1165</v>
      </c>
      <c r="B1166" t="s">
        <v>1181</v>
      </c>
      <c r="C1166" t="s">
        <v>17</v>
      </c>
      <c r="D1166" s="1">
        <v>297.10000000000002</v>
      </c>
      <c r="E1166" s="1">
        <v>308.10000000000002</v>
      </c>
      <c r="F1166" s="2">
        <v>1754</v>
      </c>
      <c r="G1166" s="1">
        <f>2*PI()*Predictive_Maintenance_Data[[#This Row],[Rotational speed '[rpm']]]/60</f>
        <v>183.67845047988325</v>
      </c>
      <c r="H1166" s="1">
        <v>30.3</v>
      </c>
      <c r="I1166" s="1">
        <f t="shared" si="18"/>
        <v>11</v>
      </c>
      <c r="J1166" s="1">
        <f>Predictive_Maintenance_Data[[#This Row],[Torque '[Nm']]]*Predictive_Maintenance_Data[[#This Row],[Angular velocity '[rad/s']]]/1000</f>
        <v>5.5654570495404627</v>
      </c>
      <c r="K1166" s="2">
        <v>206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/>
      <c r="S1166"/>
    </row>
    <row r="1167" spans="1:19" x14ac:dyDescent="0.3">
      <c r="A1167">
        <v>1166</v>
      </c>
      <c r="B1167" t="s">
        <v>1182</v>
      </c>
      <c r="C1167" t="s">
        <v>17</v>
      </c>
      <c r="D1167" s="1">
        <v>297.10000000000002</v>
      </c>
      <c r="E1167" s="1">
        <v>308.10000000000002</v>
      </c>
      <c r="F1167" s="2">
        <v>1487</v>
      </c>
      <c r="G1167" s="1">
        <f>2*PI()*Predictive_Maintenance_Data[[#This Row],[Rotational speed '[rpm']]]/60</f>
        <v>155.71827586293409</v>
      </c>
      <c r="H1167" s="1">
        <v>34.6</v>
      </c>
      <c r="I1167" s="1">
        <f t="shared" si="18"/>
        <v>11</v>
      </c>
      <c r="J1167" s="1">
        <f>Predictive_Maintenance_Data[[#This Row],[Torque '[Nm']]]*Predictive_Maintenance_Data[[#This Row],[Angular velocity '[rad/s']]]/1000</f>
        <v>5.38785234485752</v>
      </c>
      <c r="K1167" s="2">
        <v>208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/>
      <c r="S1167"/>
    </row>
    <row r="1168" spans="1:19" x14ac:dyDescent="0.3">
      <c r="A1168">
        <v>1167</v>
      </c>
      <c r="B1168" t="s">
        <v>1183</v>
      </c>
      <c r="C1168" t="s">
        <v>15</v>
      </c>
      <c r="D1168" s="1">
        <v>297.10000000000002</v>
      </c>
      <c r="E1168" s="1">
        <v>308.10000000000002</v>
      </c>
      <c r="F1168" s="2">
        <v>1506</v>
      </c>
      <c r="G1168" s="1">
        <f>2*PI()*Predictive_Maintenance_Data[[#This Row],[Rotational speed '[rpm']]]/60</f>
        <v>157.70795121020763</v>
      </c>
      <c r="H1168" s="1">
        <v>37.700000000000003</v>
      </c>
      <c r="I1168" s="1">
        <f t="shared" si="18"/>
        <v>11</v>
      </c>
      <c r="J1168" s="1">
        <f>Predictive_Maintenance_Data[[#This Row],[Torque '[Nm']]]*Predictive_Maintenance_Data[[#This Row],[Angular velocity '[rad/s']]]/1000</f>
        <v>5.945589760624828</v>
      </c>
      <c r="K1168" s="2">
        <v>210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/>
      <c r="S1168"/>
    </row>
    <row r="1169" spans="1:19" x14ac:dyDescent="0.3">
      <c r="A1169">
        <v>1168</v>
      </c>
      <c r="B1169" t="s">
        <v>1184</v>
      </c>
      <c r="C1169" t="s">
        <v>17</v>
      </c>
      <c r="D1169" s="1">
        <v>297</v>
      </c>
      <c r="E1169" s="1">
        <v>308.10000000000002</v>
      </c>
      <c r="F1169" s="2">
        <v>1362</v>
      </c>
      <c r="G1169" s="1">
        <f>2*PI()*Predictive_Maintenance_Data[[#This Row],[Rotational speed '[rpm']]]/60</f>
        <v>142.62830647297659</v>
      </c>
      <c r="H1169" s="1">
        <v>52.5</v>
      </c>
      <c r="I1169" s="1">
        <f t="shared" si="18"/>
        <v>11.100000000000023</v>
      </c>
      <c r="J1169" s="1">
        <f>Predictive_Maintenance_Data[[#This Row],[Torque '[Nm']]]*Predictive_Maintenance_Data[[#This Row],[Angular velocity '[rad/s']]]/1000</f>
        <v>7.4879860898312707</v>
      </c>
      <c r="K1169" s="2">
        <v>213</v>
      </c>
      <c r="L1169" s="2">
        <v>1</v>
      </c>
      <c r="M1169" s="2">
        <v>0</v>
      </c>
      <c r="N1169" s="2">
        <v>0</v>
      </c>
      <c r="O1169" s="2">
        <v>0</v>
      </c>
      <c r="P1169" s="2">
        <v>1</v>
      </c>
      <c r="Q1169" s="2">
        <v>0</v>
      </c>
      <c r="R1169"/>
      <c r="S1169"/>
    </row>
    <row r="1170" spans="1:19" x14ac:dyDescent="0.3">
      <c r="A1170">
        <v>1169</v>
      </c>
      <c r="B1170" t="s">
        <v>1185</v>
      </c>
      <c r="C1170" t="s">
        <v>17</v>
      </c>
      <c r="D1170" s="1">
        <v>297.10000000000002</v>
      </c>
      <c r="E1170" s="1">
        <v>308.10000000000002</v>
      </c>
      <c r="F1170" s="2">
        <v>1584</v>
      </c>
      <c r="G1170" s="1">
        <f>2*PI()*Predictive_Maintenance_Data[[#This Row],[Rotational speed '[rpm']]]/60</f>
        <v>165.87609210954108</v>
      </c>
      <c r="H1170" s="1">
        <v>36.799999999999997</v>
      </c>
      <c r="I1170" s="1">
        <f t="shared" si="18"/>
        <v>11</v>
      </c>
      <c r="J1170" s="1">
        <f>Predictive_Maintenance_Data[[#This Row],[Torque '[Nm']]]*Predictive_Maintenance_Data[[#This Row],[Angular velocity '[rad/s']]]/1000</f>
        <v>6.1042401896311116</v>
      </c>
      <c r="K1170" s="2">
        <v>215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/>
      <c r="S1170"/>
    </row>
    <row r="1171" spans="1:19" x14ac:dyDescent="0.3">
      <c r="A1171">
        <v>1170</v>
      </c>
      <c r="B1171" t="s">
        <v>1186</v>
      </c>
      <c r="C1171" t="s">
        <v>17</v>
      </c>
      <c r="D1171" s="1">
        <v>297</v>
      </c>
      <c r="E1171" s="1">
        <v>308.10000000000002</v>
      </c>
      <c r="F1171" s="2">
        <v>1355</v>
      </c>
      <c r="G1171" s="1">
        <f>2*PI()*Predictive_Maintenance_Data[[#This Row],[Rotational speed '[rpm']]]/60</f>
        <v>141.89526818713901</v>
      </c>
      <c r="H1171" s="1">
        <v>43.7</v>
      </c>
      <c r="I1171" s="1">
        <f t="shared" si="18"/>
        <v>11.100000000000023</v>
      </c>
      <c r="J1171" s="1">
        <f>Predictive_Maintenance_Data[[#This Row],[Torque '[Nm']]]*Predictive_Maintenance_Data[[#This Row],[Angular velocity '[rad/s']]]/1000</f>
        <v>6.2008232197779751</v>
      </c>
      <c r="K1171" s="2">
        <v>217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/>
      <c r="S1171"/>
    </row>
    <row r="1172" spans="1:19" x14ac:dyDescent="0.3">
      <c r="A1172">
        <v>1171</v>
      </c>
      <c r="B1172" t="s">
        <v>1187</v>
      </c>
      <c r="C1172" t="s">
        <v>15</v>
      </c>
      <c r="D1172" s="1">
        <v>297.10000000000002</v>
      </c>
      <c r="E1172" s="1">
        <v>308.10000000000002</v>
      </c>
      <c r="F1172" s="2">
        <v>1823</v>
      </c>
      <c r="G1172" s="1">
        <f>2*PI()*Predictive_Maintenance_Data[[#This Row],[Rotational speed '[rpm']]]/60</f>
        <v>190.90411358313978</v>
      </c>
      <c r="H1172" s="1">
        <v>24.3</v>
      </c>
      <c r="I1172" s="1">
        <f t="shared" si="18"/>
        <v>11</v>
      </c>
      <c r="J1172" s="1">
        <f>Predictive_Maintenance_Data[[#This Row],[Torque '[Nm']]]*Predictive_Maintenance_Data[[#This Row],[Angular velocity '[rad/s']]]/1000</f>
        <v>4.6389699600702974</v>
      </c>
      <c r="K1172" s="2">
        <v>219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/>
      <c r="S1172"/>
    </row>
    <row r="1173" spans="1:19" x14ac:dyDescent="0.3">
      <c r="A1173">
        <v>1172</v>
      </c>
      <c r="B1173" t="s">
        <v>1188</v>
      </c>
      <c r="C1173" t="s">
        <v>27</v>
      </c>
      <c r="D1173" s="1">
        <v>297</v>
      </c>
      <c r="E1173" s="1">
        <v>308.10000000000002</v>
      </c>
      <c r="F1173" s="2">
        <v>1517</v>
      </c>
      <c r="G1173" s="1">
        <f>2*PI()*Predictive_Maintenance_Data[[#This Row],[Rotational speed '[rpm']]]/60</f>
        <v>158.85986851652387</v>
      </c>
      <c r="H1173" s="1">
        <v>41.4</v>
      </c>
      <c r="I1173" s="1">
        <f t="shared" si="18"/>
        <v>11.100000000000023</v>
      </c>
      <c r="J1173" s="1">
        <f>Predictive_Maintenance_Data[[#This Row],[Torque '[Nm']]]*Predictive_Maintenance_Data[[#This Row],[Angular velocity '[rad/s']]]/1000</f>
        <v>6.5767985565840883</v>
      </c>
      <c r="K1173" s="2">
        <v>222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/>
      <c r="S1173"/>
    </row>
    <row r="1174" spans="1:19" x14ac:dyDescent="0.3">
      <c r="A1174">
        <v>1173</v>
      </c>
      <c r="B1174" t="s">
        <v>1189</v>
      </c>
      <c r="C1174" t="s">
        <v>17</v>
      </c>
      <c r="D1174" s="1">
        <v>297.10000000000002</v>
      </c>
      <c r="E1174" s="1">
        <v>308.10000000000002</v>
      </c>
      <c r="F1174" s="2">
        <v>1446</v>
      </c>
      <c r="G1174" s="1">
        <f>2*PI()*Predictive_Maintenance_Data[[#This Row],[Rotational speed '[rpm']]]/60</f>
        <v>151.42476590302803</v>
      </c>
      <c r="H1174" s="1">
        <v>36.6</v>
      </c>
      <c r="I1174" s="1">
        <f t="shared" si="18"/>
        <v>11</v>
      </c>
      <c r="J1174" s="1">
        <f>Predictive_Maintenance_Data[[#This Row],[Torque '[Nm']]]*Predictive_Maintenance_Data[[#This Row],[Angular velocity '[rad/s']]]/1000</f>
        <v>5.542146432050826</v>
      </c>
      <c r="K1174" s="2">
        <v>227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/>
      <c r="S1174"/>
    </row>
    <row r="1175" spans="1:19" x14ac:dyDescent="0.3">
      <c r="A1175">
        <v>1174</v>
      </c>
      <c r="B1175" t="s">
        <v>1190</v>
      </c>
      <c r="C1175" t="s">
        <v>27</v>
      </c>
      <c r="D1175" s="1">
        <v>297.10000000000002</v>
      </c>
      <c r="E1175" s="1">
        <v>308</v>
      </c>
      <c r="F1175" s="2">
        <v>1559</v>
      </c>
      <c r="G1175" s="1">
        <f>2*PI()*Predictive_Maintenance_Data[[#This Row],[Rotational speed '[rpm']]]/60</f>
        <v>163.25809823154958</v>
      </c>
      <c r="H1175" s="1">
        <v>38.799999999999997</v>
      </c>
      <c r="I1175" s="1">
        <f t="shared" si="18"/>
        <v>10.899999999999977</v>
      </c>
      <c r="J1175" s="1">
        <f>Predictive_Maintenance_Data[[#This Row],[Torque '[Nm']]]*Predictive_Maintenance_Data[[#This Row],[Angular velocity '[rad/s']]]/1000</f>
        <v>6.3344142113841233</v>
      </c>
      <c r="K1175" s="2">
        <v>229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/>
      <c r="S1175"/>
    </row>
    <row r="1176" spans="1:19" x14ac:dyDescent="0.3">
      <c r="A1176">
        <v>1175</v>
      </c>
      <c r="B1176" t="s">
        <v>1191</v>
      </c>
      <c r="C1176" t="s">
        <v>15</v>
      </c>
      <c r="D1176" s="1">
        <v>297.10000000000002</v>
      </c>
      <c r="E1176" s="1">
        <v>308.10000000000002</v>
      </c>
      <c r="F1176" s="2">
        <v>1352</v>
      </c>
      <c r="G1176" s="1">
        <f>2*PI()*Predictive_Maintenance_Data[[#This Row],[Rotational speed '[rpm']]]/60</f>
        <v>141.58110892178001</v>
      </c>
      <c r="H1176" s="1">
        <v>44.4</v>
      </c>
      <c r="I1176" s="1">
        <f t="shared" si="18"/>
        <v>11</v>
      </c>
      <c r="J1176" s="1">
        <f>Predictive_Maintenance_Data[[#This Row],[Torque '[Nm']]]*Predictive_Maintenance_Data[[#This Row],[Angular velocity '[rad/s']]]/1000</f>
        <v>6.2862012361270327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/>
      <c r="S1176"/>
    </row>
    <row r="1177" spans="1:19" x14ac:dyDescent="0.3">
      <c r="A1177">
        <v>1176</v>
      </c>
      <c r="B1177" t="s">
        <v>1192</v>
      </c>
      <c r="C1177" t="s">
        <v>15</v>
      </c>
      <c r="D1177" s="1">
        <v>297.2</v>
      </c>
      <c r="E1177" s="1">
        <v>308.3</v>
      </c>
      <c r="F1177" s="2">
        <v>1578</v>
      </c>
      <c r="G1177" s="1">
        <f>2*PI()*Predictive_Maintenance_Data[[#This Row],[Rotational speed '[rpm']]]/60</f>
        <v>165.24777357882311</v>
      </c>
      <c r="H1177" s="1">
        <v>37.799999999999997</v>
      </c>
      <c r="I1177" s="1">
        <f t="shared" si="18"/>
        <v>11.100000000000023</v>
      </c>
      <c r="J1177" s="1">
        <f>Predictive_Maintenance_Data[[#This Row],[Torque '[Nm']]]*Predictive_Maintenance_Data[[#This Row],[Angular velocity '[rad/s']]]/1000</f>
        <v>6.2463658412795127</v>
      </c>
      <c r="K1177" s="2">
        <v>3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/>
      <c r="S1177"/>
    </row>
    <row r="1178" spans="1:19" x14ac:dyDescent="0.3">
      <c r="A1178">
        <v>1177</v>
      </c>
      <c r="B1178" t="s">
        <v>1193</v>
      </c>
      <c r="C1178" t="s">
        <v>15</v>
      </c>
      <c r="D1178" s="1">
        <v>297.2</v>
      </c>
      <c r="E1178" s="1">
        <v>308.3</v>
      </c>
      <c r="F1178" s="2">
        <v>1429</v>
      </c>
      <c r="G1178" s="1">
        <f>2*PI()*Predictive_Maintenance_Data[[#This Row],[Rotational speed '[rpm']]]/60</f>
        <v>149.64453006599382</v>
      </c>
      <c r="H1178" s="1">
        <v>42</v>
      </c>
      <c r="I1178" s="1">
        <f t="shared" si="18"/>
        <v>11.100000000000023</v>
      </c>
      <c r="J1178" s="1">
        <f>Predictive_Maintenance_Data[[#This Row],[Torque '[Nm']]]*Predictive_Maintenance_Data[[#This Row],[Angular velocity '[rad/s']]]/1000</f>
        <v>6.2850702627717405</v>
      </c>
      <c r="K1178" s="2">
        <v>6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/>
      <c r="S1178"/>
    </row>
    <row r="1179" spans="1:19" x14ac:dyDescent="0.3">
      <c r="A1179">
        <v>1178</v>
      </c>
      <c r="B1179" t="s">
        <v>1194</v>
      </c>
      <c r="C1179" t="s">
        <v>15</v>
      </c>
      <c r="D1179" s="1">
        <v>297.2</v>
      </c>
      <c r="E1179" s="1">
        <v>308.3</v>
      </c>
      <c r="F1179" s="2">
        <v>1604</v>
      </c>
      <c r="G1179" s="1">
        <f>2*PI()*Predictive_Maintenance_Data[[#This Row],[Rotational speed '[rpm']]]/60</f>
        <v>167.97048721193426</v>
      </c>
      <c r="H1179" s="1">
        <v>39.4</v>
      </c>
      <c r="I1179" s="1">
        <f t="shared" si="18"/>
        <v>11.100000000000023</v>
      </c>
      <c r="J1179" s="1">
        <f>Predictive_Maintenance_Data[[#This Row],[Torque '[Nm']]]*Predictive_Maintenance_Data[[#This Row],[Angular velocity '[rad/s']]]/1000</f>
        <v>6.61803719615021</v>
      </c>
      <c r="K1179" s="2">
        <v>9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/>
      <c r="S1179"/>
    </row>
    <row r="1180" spans="1:19" x14ac:dyDescent="0.3">
      <c r="A1180">
        <v>1179</v>
      </c>
      <c r="B1180" t="s">
        <v>1195</v>
      </c>
      <c r="C1180" t="s">
        <v>17</v>
      </c>
      <c r="D1180" s="1">
        <v>297.3</v>
      </c>
      <c r="E1180" s="1">
        <v>308.5</v>
      </c>
      <c r="F1180" s="2">
        <v>1398</v>
      </c>
      <c r="G1180" s="1">
        <f>2*PI()*Predictive_Maintenance_Data[[#This Row],[Rotational speed '[rpm']]]/60</f>
        <v>146.39821765728436</v>
      </c>
      <c r="H1180" s="1">
        <v>60.4</v>
      </c>
      <c r="I1180" s="1">
        <f t="shared" si="18"/>
        <v>11.199999999999989</v>
      </c>
      <c r="J1180" s="1">
        <f>Predictive_Maintenance_Data[[#This Row],[Torque '[Nm']]]*Predictive_Maintenance_Data[[#This Row],[Angular velocity '[rad/s']]]/1000</f>
        <v>8.8424523464999751</v>
      </c>
      <c r="K1180" s="2">
        <v>12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/>
      <c r="S1180"/>
    </row>
    <row r="1181" spans="1:19" x14ac:dyDescent="0.3">
      <c r="A1181">
        <v>1180</v>
      </c>
      <c r="B1181" t="s">
        <v>1196</v>
      </c>
      <c r="C1181" t="s">
        <v>17</v>
      </c>
      <c r="D1181" s="1">
        <v>297.3</v>
      </c>
      <c r="E1181" s="1">
        <v>308.39999999999998</v>
      </c>
      <c r="F1181" s="2">
        <v>1441</v>
      </c>
      <c r="G1181" s="1">
        <f>2*PI()*Predictive_Maintenance_Data[[#This Row],[Rotational speed '[rpm']]]/60</f>
        <v>150.90116712742974</v>
      </c>
      <c r="H1181" s="1">
        <v>43.4</v>
      </c>
      <c r="I1181" s="1">
        <f t="shared" si="18"/>
        <v>11.099999999999966</v>
      </c>
      <c r="J1181" s="1">
        <f>Predictive_Maintenance_Data[[#This Row],[Torque '[Nm']]]*Predictive_Maintenance_Data[[#This Row],[Angular velocity '[rad/s']]]/1000</f>
        <v>6.5491106533304508</v>
      </c>
      <c r="K1181" s="2">
        <v>14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/>
      <c r="S1181"/>
    </row>
    <row r="1182" spans="1:19" x14ac:dyDescent="0.3">
      <c r="A1182">
        <v>1181</v>
      </c>
      <c r="B1182" t="s">
        <v>1197</v>
      </c>
      <c r="C1182" t="s">
        <v>27</v>
      </c>
      <c r="D1182" s="1">
        <v>297.3</v>
      </c>
      <c r="E1182" s="1">
        <v>308.39999999999998</v>
      </c>
      <c r="F1182" s="2">
        <v>1531</v>
      </c>
      <c r="G1182" s="1">
        <f>2*PI()*Predictive_Maintenance_Data[[#This Row],[Rotational speed '[rpm']]]/60</f>
        <v>160.32594508819912</v>
      </c>
      <c r="H1182" s="1">
        <v>35.6</v>
      </c>
      <c r="I1182" s="1">
        <f t="shared" si="18"/>
        <v>11.099999999999966</v>
      </c>
      <c r="J1182" s="1">
        <f>Predictive_Maintenance_Data[[#This Row],[Torque '[Nm']]]*Predictive_Maintenance_Data[[#This Row],[Angular velocity '[rad/s']]]/1000</f>
        <v>5.7076036451398888</v>
      </c>
      <c r="K1182" s="2">
        <v>16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/>
      <c r="S1182"/>
    </row>
    <row r="1183" spans="1:19" x14ac:dyDescent="0.3">
      <c r="A1183">
        <v>1182</v>
      </c>
      <c r="B1183" t="s">
        <v>1198</v>
      </c>
      <c r="C1183" t="s">
        <v>17</v>
      </c>
      <c r="D1183" s="1">
        <v>297.2</v>
      </c>
      <c r="E1183" s="1">
        <v>308.3</v>
      </c>
      <c r="F1183" s="2">
        <v>1379</v>
      </c>
      <c r="G1183" s="1">
        <f>2*PI()*Predictive_Maintenance_Data[[#This Row],[Rotational speed '[rpm']]]/60</f>
        <v>144.40854231001083</v>
      </c>
      <c r="H1183" s="1">
        <v>52.1</v>
      </c>
      <c r="I1183" s="1">
        <f t="shared" si="18"/>
        <v>11.100000000000023</v>
      </c>
      <c r="J1183" s="1">
        <f>Predictive_Maintenance_Data[[#This Row],[Torque '[Nm']]]*Predictive_Maintenance_Data[[#This Row],[Angular velocity '[rad/s']]]/1000</f>
        <v>7.5236850543515645</v>
      </c>
      <c r="K1183" s="2">
        <v>21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/>
      <c r="S1183"/>
    </row>
    <row r="1184" spans="1:19" x14ac:dyDescent="0.3">
      <c r="A1184">
        <v>1183</v>
      </c>
      <c r="B1184" t="s">
        <v>1199</v>
      </c>
      <c r="C1184" t="s">
        <v>17</v>
      </c>
      <c r="D1184" s="1">
        <v>297.3</v>
      </c>
      <c r="E1184" s="1">
        <v>308.3</v>
      </c>
      <c r="F1184" s="2">
        <v>1410</v>
      </c>
      <c r="G1184" s="1">
        <f>2*PI()*Predictive_Maintenance_Data[[#This Row],[Rotational speed '[rpm']]]/60</f>
        <v>147.65485471872029</v>
      </c>
      <c r="H1184" s="1">
        <v>48.1</v>
      </c>
      <c r="I1184" s="1">
        <f t="shared" si="18"/>
        <v>11</v>
      </c>
      <c r="J1184" s="1">
        <f>Predictive_Maintenance_Data[[#This Row],[Torque '[Nm']]]*Predictive_Maintenance_Data[[#This Row],[Angular velocity '[rad/s']]]/1000</f>
        <v>7.102198511970446</v>
      </c>
      <c r="K1184" s="2">
        <v>23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/>
      <c r="S1184"/>
    </row>
    <row r="1185" spans="1:19" x14ac:dyDescent="0.3">
      <c r="A1185">
        <v>1184</v>
      </c>
      <c r="B1185" t="s">
        <v>1200</v>
      </c>
      <c r="C1185" t="s">
        <v>17</v>
      </c>
      <c r="D1185" s="1">
        <v>297.3</v>
      </c>
      <c r="E1185" s="1">
        <v>308.39999999999998</v>
      </c>
      <c r="F1185" s="2">
        <v>1513</v>
      </c>
      <c r="G1185" s="1">
        <f>2*PI()*Predictive_Maintenance_Data[[#This Row],[Rotational speed '[rpm']]]/60</f>
        <v>158.44098949604523</v>
      </c>
      <c r="H1185" s="1">
        <v>40.5</v>
      </c>
      <c r="I1185" s="1">
        <f t="shared" si="18"/>
        <v>11.099999999999966</v>
      </c>
      <c r="J1185" s="1">
        <f>Predictive_Maintenance_Data[[#This Row],[Torque '[Nm']]]*Predictive_Maintenance_Data[[#This Row],[Angular velocity '[rad/s']]]/1000</f>
        <v>6.4168600745898319</v>
      </c>
      <c r="K1185" s="2">
        <v>25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/>
      <c r="S1185"/>
    </row>
    <row r="1186" spans="1:19" x14ac:dyDescent="0.3">
      <c r="A1186">
        <v>1185</v>
      </c>
      <c r="B1186" t="s">
        <v>1201</v>
      </c>
      <c r="C1186" t="s">
        <v>17</v>
      </c>
      <c r="D1186" s="1">
        <v>297.3</v>
      </c>
      <c r="E1186" s="1">
        <v>308.5</v>
      </c>
      <c r="F1186" s="2">
        <v>1497</v>
      </c>
      <c r="G1186" s="1">
        <f>2*PI()*Predictive_Maintenance_Data[[#This Row],[Rotational speed '[rpm']]]/60</f>
        <v>156.76547341413067</v>
      </c>
      <c r="H1186" s="1">
        <v>47.5</v>
      </c>
      <c r="I1186" s="1">
        <f t="shared" si="18"/>
        <v>11.199999999999989</v>
      </c>
      <c r="J1186" s="1">
        <f>Predictive_Maintenance_Data[[#This Row],[Torque '[Nm']]]*Predictive_Maintenance_Data[[#This Row],[Angular velocity '[rad/s']]]/1000</f>
        <v>7.4463599871712072</v>
      </c>
      <c r="K1186" s="2">
        <v>27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/>
      <c r="S1186"/>
    </row>
    <row r="1187" spans="1:19" x14ac:dyDescent="0.3">
      <c r="A1187">
        <v>1186</v>
      </c>
      <c r="B1187" t="s">
        <v>1202</v>
      </c>
      <c r="C1187" t="s">
        <v>17</v>
      </c>
      <c r="D1187" s="1">
        <v>297.3</v>
      </c>
      <c r="E1187" s="1">
        <v>308.39999999999998</v>
      </c>
      <c r="F1187" s="2">
        <v>1491</v>
      </c>
      <c r="G1187" s="1">
        <f>2*PI()*Predictive_Maintenance_Data[[#This Row],[Rotational speed '[rpm']]]/60</f>
        <v>156.13715488341271</v>
      </c>
      <c r="H1187" s="1">
        <v>46.5</v>
      </c>
      <c r="I1187" s="1">
        <f t="shared" si="18"/>
        <v>11.099999999999966</v>
      </c>
      <c r="J1187" s="1">
        <f>Predictive_Maintenance_Data[[#This Row],[Torque '[Nm']]]*Predictive_Maintenance_Data[[#This Row],[Angular velocity '[rad/s']]]/1000</f>
        <v>7.2603777020786913</v>
      </c>
      <c r="K1187" s="2">
        <v>29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/>
      <c r="S1187"/>
    </row>
    <row r="1188" spans="1:19" x14ac:dyDescent="0.3">
      <c r="A1188">
        <v>1187</v>
      </c>
      <c r="B1188" t="s">
        <v>1203</v>
      </c>
      <c r="C1188" t="s">
        <v>17</v>
      </c>
      <c r="D1188" s="1">
        <v>297.3</v>
      </c>
      <c r="E1188" s="1">
        <v>308.39999999999998</v>
      </c>
      <c r="F1188" s="2">
        <v>1417</v>
      </c>
      <c r="G1188" s="1">
        <f>2*PI()*Predictive_Maintenance_Data[[#This Row],[Rotational speed '[rpm']]]/60</f>
        <v>148.3878930045579</v>
      </c>
      <c r="H1188" s="1">
        <v>47.8</v>
      </c>
      <c r="I1188" s="1">
        <f t="shared" si="18"/>
        <v>11.099999999999966</v>
      </c>
      <c r="J1188" s="1">
        <f>Predictive_Maintenance_Data[[#This Row],[Torque '[Nm']]]*Predictive_Maintenance_Data[[#This Row],[Angular velocity '[rad/s']]]/1000</f>
        <v>7.0929412856178669</v>
      </c>
      <c r="K1188" s="2">
        <v>31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/>
      <c r="S1188"/>
    </row>
    <row r="1189" spans="1:19" x14ac:dyDescent="0.3">
      <c r="A1189">
        <v>1188</v>
      </c>
      <c r="B1189" t="s">
        <v>1204</v>
      </c>
      <c r="C1189" t="s">
        <v>15</v>
      </c>
      <c r="D1189" s="1">
        <v>297.39999999999998</v>
      </c>
      <c r="E1189" s="1">
        <v>308.60000000000002</v>
      </c>
      <c r="F1189" s="2">
        <v>1522</v>
      </c>
      <c r="G1189" s="1">
        <f>2*PI()*Predictive_Maintenance_Data[[#This Row],[Rotational speed '[rpm']]]/60</f>
        <v>159.38346729212216</v>
      </c>
      <c r="H1189" s="1">
        <v>38</v>
      </c>
      <c r="I1189" s="1">
        <f t="shared" si="18"/>
        <v>11.200000000000045</v>
      </c>
      <c r="J1189" s="1">
        <f>Predictive_Maintenance_Data[[#This Row],[Torque '[Nm']]]*Predictive_Maintenance_Data[[#This Row],[Angular velocity '[rad/s']]]/1000</f>
        <v>6.0565717571006426</v>
      </c>
      <c r="K1189" s="2">
        <v>33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/>
      <c r="S1189"/>
    </row>
    <row r="1190" spans="1:19" x14ac:dyDescent="0.3">
      <c r="A1190">
        <v>1189</v>
      </c>
      <c r="B1190" t="s">
        <v>1205</v>
      </c>
      <c r="C1190" t="s">
        <v>17</v>
      </c>
      <c r="D1190" s="1">
        <v>297.3</v>
      </c>
      <c r="E1190" s="1">
        <v>308.39999999999998</v>
      </c>
      <c r="F1190" s="2">
        <v>1339</v>
      </c>
      <c r="G1190" s="1">
        <f>2*PI()*Predictive_Maintenance_Data[[#This Row],[Rotational speed '[rpm']]]/60</f>
        <v>140.21975210522444</v>
      </c>
      <c r="H1190" s="1">
        <v>52.1</v>
      </c>
      <c r="I1190" s="1">
        <f t="shared" si="18"/>
        <v>11.099999999999966</v>
      </c>
      <c r="J1190" s="1">
        <f>Predictive_Maintenance_Data[[#This Row],[Torque '[Nm']]]*Predictive_Maintenance_Data[[#This Row],[Angular velocity '[rad/s']]]/1000</f>
        <v>7.305449084682194</v>
      </c>
      <c r="K1190" s="2">
        <v>36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/>
      <c r="S1190"/>
    </row>
    <row r="1191" spans="1:19" x14ac:dyDescent="0.3">
      <c r="A1191">
        <v>1190</v>
      </c>
      <c r="B1191" t="s">
        <v>1206</v>
      </c>
      <c r="C1191" t="s">
        <v>15</v>
      </c>
      <c r="D1191" s="1">
        <v>297.2</v>
      </c>
      <c r="E1191" s="1">
        <v>308.3</v>
      </c>
      <c r="F1191" s="2">
        <v>1794</v>
      </c>
      <c r="G1191" s="1">
        <f>2*PI()*Predictive_Maintenance_Data[[#This Row],[Rotational speed '[rpm']]]/60</f>
        <v>187.86724068466961</v>
      </c>
      <c r="H1191" s="1">
        <v>27.5</v>
      </c>
      <c r="I1191" s="1">
        <f t="shared" si="18"/>
        <v>11.100000000000023</v>
      </c>
      <c r="J1191" s="1">
        <f>Predictive_Maintenance_Data[[#This Row],[Torque '[Nm']]]*Predictive_Maintenance_Data[[#This Row],[Angular velocity '[rad/s']]]/1000</f>
        <v>5.1663491188284141</v>
      </c>
      <c r="K1191" s="2">
        <v>38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/>
      <c r="S1191"/>
    </row>
    <row r="1192" spans="1:19" x14ac:dyDescent="0.3">
      <c r="A1192">
        <v>1191</v>
      </c>
      <c r="B1192" t="s">
        <v>1207</v>
      </c>
      <c r="C1192" t="s">
        <v>17</v>
      </c>
      <c r="D1192" s="1">
        <v>297.2</v>
      </c>
      <c r="E1192" s="1">
        <v>308.39999999999998</v>
      </c>
      <c r="F1192" s="2">
        <v>1460</v>
      </c>
      <c r="G1192" s="1">
        <f>2*PI()*Predictive_Maintenance_Data[[#This Row],[Rotational speed '[rpm']]]/60</f>
        <v>152.89084247470328</v>
      </c>
      <c r="H1192" s="1">
        <v>42.1</v>
      </c>
      <c r="I1192" s="1">
        <f t="shared" si="18"/>
        <v>11.199999999999989</v>
      </c>
      <c r="J1192" s="1">
        <f>Predictive_Maintenance_Data[[#This Row],[Torque '[Nm']]]*Predictive_Maintenance_Data[[#This Row],[Angular velocity '[rad/s']]]/1000</f>
        <v>6.4367044681850087</v>
      </c>
      <c r="K1192" s="2">
        <v>41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/>
      <c r="S1192"/>
    </row>
    <row r="1193" spans="1:19" x14ac:dyDescent="0.3">
      <c r="A1193">
        <v>1192</v>
      </c>
      <c r="B1193" t="s">
        <v>1208</v>
      </c>
      <c r="C1193" t="s">
        <v>15</v>
      </c>
      <c r="D1193" s="1">
        <v>297.2</v>
      </c>
      <c r="E1193" s="1">
        <v>308.3</v>
      </c>
      <c r="F1193" s="2">
        <v>1776</v>
      </c>
      <c r="G1193" s="1">
        <f>2*PI()*Predictive_Maintenance_Data[[#This Row],[Rotational speed '[rpm']]]/60</f>
        <v>185.98228509251575</v>
      </c>
      <c r="H1193" s="1">
        <v>28</v>
      </c>
      <c r="I1193" s="1">
        <f t="shared" si="18"/>
        <v>11.100000000000023</v>
      </c>
      <c r="J1193" s="1">
        <f>Predictive_Maintenance_Data[[#This Row],[Torque '[Nm']]]*Predictive_Maintenance_Data[[#This Row],[Angular velocity '[rad/s']]]/1000</f>
        <v>5.207503982590441</v>
      </c>
      <c r="K1193" s="2">
        <v>43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/>
      <c r="S1193"/>
    </row>
    <row r="1194" spans="1:19" x14ac:dyDescent="0.3">
      <c r="A1194">
        <v>1193</v>
      </c>
      <c r="B1194" t="s">
        <v>1209</v>
      </c>
      <c r="C1194" t="s">
        <v>15</v>
      </c>
      <c r="D1194" s="1">
        <v>297.2</v>
      </c>
      <c r="E1194" s="1">
        <v>308.3</v>
      </c>
      <c r="F1194" s="2">
        <v>1431</v>
      </c>
      <c r="G1194" s="1">
        <f>2*PI()*Predictive_Maintenance_Data[[#This Row],[Rotational speed '[rpm']]]/60</f>
        <v>149.85396957623314</v>
      </c>
      <c r="H1194" s="1">
        <v>43.7</v>
      </c>
      <c r="I1194" s="1">
        <f t="shared" si="18"/>
        <v>11.100000000000023</v>
      </c>
      <c r="J1194" s="1">
        <f>Predictive_Maintenance_Data[[#This Row],[Torque '[Nm']]]*Predictive_Maintenance_Data[[#This Row],[Angular velocity '[rad/s']]]/1000</f>
        <v>6.5486184704813883</v>
      </c>
      <c r="K1194" s="2">
        <v>46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/>
      <c r="S1194"/>
    </row>
    <row r="1195" spans="1:19" x14ac:dyDescent="0.3">
      <c r="A1195">
        <v>1194</v>
      </c>
      <c r="B1195" t="s">
        <v>1210</v>
      </c>
      <c r="C1195" t="s">
        <v>17</v>
      </c>
      <c r="D1195" s="1">
        <v>297.10000000000002</v>
      </c>
      <c r="E1195" s="1">
        <v>308.2</v>
      </c>
      <c r="F1195" s="2">
        <v>1347</v>
      </c>
      <c r="G1195" s="1">
        <f>2*PI()*Predictive_Maintenance_Data[[#This Row],[Rotational speed '[rpm']]]/60</f>
        <v>141.05751014618173</v>
      </c>
      <c r="H1195" s="1">
        <v>50.8</v>
      </c>
      <c r="I1195" s="1">
        <f t="shared" si="18"/>
        <v>11.099999999999966</v>
      </c>
      <c r="J1195" s="1">
        <f>Predictive_Maintenance_Data[[#This Row],[Torque '[Nm']]]*Predictive_Maintenance_Data[[#This Row],[Angular velocity '[rad/s']]]/1000</f>
        <v>7.1657215154260312</v>
      </c>
      <c r="K1195" s="2">
        <v>49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/>
      <c r="S1195"/>
    </row>
    <row r="1196" spans="1:19" x14ac:dyDescent="0.3">
      <c r="A1196">
        <v>1195</v>
      </c>
      <c r="B1196" t="s">
        <v>1211</v>
      </c>
      <c r="C1196" t="s">
        <v>15</v>
      </c>
      <c r="D1196" s="1">
        <v>297</v>
      </c>
      <c r="E1196" s="1">
        <v>308.10000000000002</v>
      </c>
      <c r="F1196" s="2">
        <v>1507</v>
      </c>
      <c r="G1196" s="1">
        <f>2*PI()*Predictive_Maintenance_Data[[#This Row],[Rotational speed '[rpm']]]/60</f>
        <v>157.8126709653273</v>
      </c>
      <c r="H1196" s="1">
        <v>43.1</v>
      </c>
      <c r="I1196" s="1">
        <f t="shared" si="18"/>
        <v>11.100000000000023</v>
      </c>
      <c r="J1196" s="1">
        <f>Predictive_Maintenance_Data[[#This Row],[Torque '[Nm']]]*Predictive_Maintenance_Data[[#This Row],[Angular velocity '[rad/s']]]/1000</f>
        <v>6.8017261186056066</v>
      </c>
      <c r="K1196" s="2">
        <v>51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/>
      <c r="S1196"/>
    </row>
    <row r="1197" spans="1:19" x14ac:dyDescent="0.3">
      <c r="A1197">
        <v>1196</v>
      </c>
      <c r="B1197" t="s">
        <v>1212</v>
      </c>
      <c r="C1197" t="s">
        <v>15</v>
      </c>
      <c r="D1197" s="1">
        <v>297</v>
      </c>
      <c r="E1197" s="1">
        <v>308</v>
      </c>
      <c r="F1197" s="2">
        <v>1408</v>
      </c>
      <c r="G1197" s="1">
        <f>2*PI()*Predictive_Maintenance_Data[[#This Row],[Rotational speed '[rpm']]]/60</f>
        <v>147.44541520848094</v>
      </c>
      <c r="H1197" s="1">
        <v>47.9</v>
      </c>
      <c r="I1197" s="1">
        <f t="shared" si="18"/>
        <v>11</v>
      </c>
      <c r="J1197" s="1">
        <f>Predictive_Maintenance_Data[[#This Row],[Torque '[Nm']]]*Predictive_Maintenance_Data[[#This Row],[Angular velocity '[rad/s']]]/1000</f>
        <v>7.0626353884862363</v>
      </c>
      <c r="K1197" s="2">
        <v>54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/>
      <c r="S1197"/>
    </row>
    <row r="1198" spans="1:19" x14ac:dyDescent="0.3">
      <c r="A1198">
        <v>1197</v>
      </c>
      <c r="B1198" t="s">
        <v>1213</v>
      </c>
      <c r="C1198" t="s">
        <v>15</v>
      </c>
      <c r="D1198" s="1">
        <v>297</v>
      </c>
      <c r="E1198" s="1">
        <v>307.89999999999998</v>
      </c>
      <c r="F1198" s="2">
        <v>1493</v>
      </c>
      <c r="G1198" s="1">
        <f>2*PI()*Predictive_Maintenance_Data[[#This Row],[Rotational speed '[rpm']]]/60</f>
        <v>156.34659439365205</v>
      </c>
      <c r="H1198" s="1">
        <v>34.700000000000003</v>
      </c>
      <c r="I1198" s="1">
        <f t="shared" si="18"/>
        <v>10.899999999999977</v>
      </c>
      <c r="J1198" s="1">
        <f>Predictive_Maintenance_Data[[#This Row],[Torque '[Nm']]]*Predictive_Maintenance_Data[[#This Row],[Angular velocity '[rad/s']]]/1000</f>
        <v>5.4252268254597267</v>
      </c>
      <c r="K1198" s="2">
        <v>57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/>
      <c r="S1198"/>
    </row>
    <row r="1199" spans="1:19" x14ac:dyDescent="0.3">
      <c r="A1199">
        <v>1198</v>
      </c>
      <c r="B1199" t="s">
        <v>1214</v>
      </c>
      <c r="C1199" t="s">
        <v>15</v>
      </c>
      <c r="D1199" s="1">
        <v>296.89999999999998</v>
      </c>
      <c r="E1199" s="1">
        <v>307.89999999999998</v>
      </c>
      <c r="F1199" s="2">
        <v>1441</v>
      </c>
      <c r="G1199" s="1">
        <f>2*PI()*Predictive_Maintenance_Data[[#This Row],[Rotational speed '[rpm']]]/60</f>
        <v>150.90116712742974</v>
      </c>
      <c r="H1199" s="1">
        <v>47.6</v>
      </c>
      <c r="I1199" s="1">
        <f t="shared" si="18"/>
        <v>11</v>
      </c>
      <c r="J1199" s="1">
        <f>Predictive_Maintenance_Data[[#This Row],[Torque '[Nm']]]*Predictive_Maintenance_Data[[#This Row],[Angular velocity '[rad/s']]]/1000</f>
        <v>7.1828955552656559</v>
      </c>
      <c r="K1199" s="2">
        <v>60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/>
      <c r="S1199"/>
    </row>
    <row r="1200" spans="1:19" x14ac:dyDescent="0.3">
      <c r="A1200">
        <v>1199</v>
      </c>
      <c r="B1200" t="s">
        <v>1215</v>
      </c>
      <c r="C1200" t="s">
        <v>27</v>
      </c>
      <c r="D1200" s="1">
        <v>296.89999999999998</v>
      </c>
      <c r="E1200" s="1">
        <v>307.89999999999998</v>
      </c>
      <c r="F1200" s="2">
        <v>1557</v>
      </c>
      <c r="G1200" s="1">
        <f>2*PI()*Predictive_Maintenance_Data[[#This Row],[Rotational speed '[rpm']]]/60</f>
        <v>163.04865872131026</v>
      </c>
      <c r="H1200" s="1">
        <v>36.5</v>
      </c>
      <c r="I1200" s="1">
        <f t="shared" si="18"/>
        <v>11</v>
      </c>
      <c r="J1200" s="1">
        <f>Predictive_Maintenance_Data[[#This Row],[Torque '[Nm']]]*Predictive_Maintenance_Data[[#This Row],[Angular velocity '[rad/s']]]/1000</f>
        <v>5.9512760433278249</v>
      </c>
      <c r="K1200" s="2">
        <v>63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/>
      <c r="S1200"/>
    </row>
    <row r="1201" spans="1:19" x14ac:dyDescent="0.3">
      <c r="A1201">
        <v>1200</v>
      </c>
      <c r="B1201" t="s">
        <v>1216</v>
      </c>
      <c r="C1201" t="s">
        <v>15</v>
      </c>
      <c r="D1201" s="1">
        <v>296.89999999999998</v>
      </c>
      <c r="E1201" s="1">
        <v>307.89999999999998</v>
      </c>
      <c r="F1201" s="2">
        <v>1979</v>
      </c>
      <c r="G1201" s="1">
        <f>2*PI()*Predictive_Maintenance_Data[[#This Row],[Rotational speed '[rpm']]]/60</f>
        <v>207.24039538180668</v>
      </c>
      <c r="H1201" s="1">
        <v>20.399999999999999</v>
      </c>
      <c r="I1201" s="1">
        <f t="shared" si="18"/>
        <v>11</v>
      </c>
      <c r="J1201" s="1">
        <f>Predictive_Maintenance_Data[[#This Row],[Torque '[Nm']]]*Predictive_Maintenance_Data[[#This Row],[Angular velocity '[rad/s']]]/1000</f>
        <v>4.2277040657888554</v>
      </c>
      <c r="K1201" s="2">
        <v>68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/>
      <c r="S1201"/>
    </row>
    <row r="1202" spans="1:19" x14ac:dyDescent="0.3">
      <c r="A1202">
        <v>1201</v>
      </c>
      <c r="B1202" t="s">
        <v>1217</v>
      </c>
      <c r="C1202" t="s">
        <v>15</v>
      </c>
      <c r="D1202" s="1">
        <v>296.89999999999998</v>
      </c>
      <c r="E1202" s="1">
        <v>308</v>
      </c>
      <c r="F1202" s="2">
        <v>1430</v>
      </c>
      <c r="G1202" s="1">
        <f>2*PI()*Predictive_Maintenance_Data[[#This Row],[Rotational speed '[rpm']]]/60</f>
        <v>149.74924982111349</v>
      </c>
      <c r="H1202" s="1">
        <v>55.9</v>
      </c>
      <c r="I1202" s="1">
        <f t="shared" si="18"/>
        <v>11.100000000000023</v>
      </c>
      <c r="J1202" s="1">
        <f>Predictive_Maintenance_Data[[#This Row],[Torque '[Nm']]]*Predictive_Maintenance_Data[[#This Row],[Angular velocity '[rad/s']]]/1000</f>
        <v>8.3709830650002441</v>
      </c>
      <c r="K1202" s="2">
        <v>71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/>
      <c r="S1202"/>
    </row>
    <row r="1203" spans="1:19" x14ac:dyDescent="0.3">
      <c r="A1203">
        <v>1202</v>
      </c>
      <c r="B1203" t="s">
        <v>1218</v>
      </c>
      <c r="C1203" t="s">
        <v>17</v>
      </c>
      <c r="D1203" s="1">
        <v>296.89999999999998</v>
      </c>
      <c r="E1203" s="1">
        <v>308</v>
      </c>
      <c r="F1203" s="2">
        <v>1658</v>
      </c>
      <c r="G1203" s="1">
        <f>2*PI()*Predictive_Maintenance_Data[[#This Row],[Rotational speed '[rpm']]]/60</f>
        <v>173.62535398839591</v>
      </c>
      <c r="H1203" s="1">
        <v>41</v>
      </c>
      <c r="I1203" s="1">
        <f t="shared" si="18"/>
        <v>11.100000000000023</v>
      </c>
      <c r="J1203" s="1">
        <f>Predictive_Maintenance_Data[[#This Row],[Torque '[Nm']]]*Predictive_Maintenance_Data[[#This Row],[Angular velocity '[rad/s']]]/1000</f>
        <v>7.1186395135242329</v>
      </c>
      <c r="K1203" s="2">
        <v>74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/>
      <c r="S1203"/>
    </row>
    <row r="1204" spans="1:19" x14ac:dyDescent="0.3">
      <c r="A1204">
        <v>1203</v>
      </c>
      <c r="B1204" t="s">
        <v>1219</v>
      </c>
      <c r="C1204" t="s">
        <v>15</v>
      </c>
      <c r="D1204" s="1">
        <v>297</v>
      </c>
      <c r="E1204" s="1">
        <v>308.10000000000002</v>
      </c>
      <c r="F1204" s="2">
        <v>1355</v>
      </c>
      <c r="G1204" s="1">
        <f>2*PI()*Predictive_Maintenance_Data[[#This Row],[Rotational speed '[rpm']]]/60</f>
        <v>141.89526818713901</v>
      </c>
      <c r="H1204" s="1">
        <v>51.4</v>
      </c>
      <c r="I1204" s="1">
        <f t="shared" si="18"/>
        <v>11.100000000000023</v>
      </c>
      <c r="J1204" s="1">
        <f>Predictive_Maintenance_Data[[#This Row],[Torque '[Nm']]]*Predictive_Maintenance_Data[[#This Row],[Angular velocity '[rad/s']]]/1000</f>
        <v>7.2934167848189446</v>
      </c>
      <c r="K1204" s="2">
        <v>76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/>
      <c r="S1204"/>
    </row>
    <row r="1205" spans="1:19" x14ac:dyDescent="0.3">
      <c r="A1205">
        <v>1204</v>
      </c>
      <c r="B1205" t="s">
        <v>1220</v>
      </c>
      <c r="C1205" t="s">
        <v>27</v>
      </c>
      <c r="D1205" s="1">
        <v>297</v>
      </c>
      <c r="E1205" s="1">
        <v>308.10000000000002</v>
      </c>
      <c r="F1205" s="2">
        <v>1410</v>
      </c>
      <c r="G1205" s="1">
        <f>2*PI()*Predictive_Maintenance_Data[[#This Row],[Rotational speed '[rpm']]]/60</f>
        <v>147.65485471872029</v>
      </c>
      <c r="H1205" s="1">
        <v>47.6</v>
      </c>
      <c r="I1205" s="1">
        <f t="shared" si="18"/>
        <v>11.100000000000023</v>
      </c>
      <c r="J1205" s="1">
        <f>Predictive_Maintenance_Data[[#This Row],[Torque '[Nm']]]*Predictive_Maintenance_Data[[#This Row],[Angular velocity '[rad/s']]]/1000</f>
        <v>7.0283710846110861</v>
      </c>
      <c r="K1205" s="2">
        <v>79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/>
      <c r="S1205"/>
    </row>
    <row r="1206" spans="1:19" x14ac:dyDescent="0.3">
      <c r="A1206">
        <v>1205</v>
      </c>
      <c r="B1206" t="s">
        <v>1221</v>
      </c>
      <c r="C1206" t="s">
        <v>17</v>
      </c>
      <c r="D1206" s="1">
        <v>296.89999999999998</v>
      </c>
      <c r="E1206" s="1">
        <v>308</v>
      </c>
      <c r="F1206" s="2">
        <v>1521</v>
      </c>
      <c r="G1206" s="1">
        <f>2*PI()*Predictive_Maintenance_Data[[#This Row],[Rotational speed '[rpm']]]/60</f>
        <v>159.27874753700249</v>
      </c>
      <c r="H1206" s="1">
        <v>34.5</v>
      </c>
      <c r="I1206" s="1">
        <f t="shared" si="18"/>
        <v>11.100000000000023</v>
      </c>
      <c r="J1206" s="1">
        <f>Predictive_Maintenance_Data[[#This Row],[Torque '[Nm']]]*Predictive_Maintenance_Data[[#This Row],[Angular velocity '[rad/s']]]/1000</f>
        <v>5.4951167900265858</v>
      </c>
      <c r="K1206" s="2">
        <v>84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/>
      <c r="S1206"/>
    </row>
    <row r="1207" spans="1:19" x14ac:dyDescent="0.3">
      <c r="A1207">
        <v>1206</v>
      </c>
      <c r="B1207" t="s">
        <v>1222</v>
      </c>
      <c r="C1207" t="s">
        <v>17</v>
      </c>
      <c r="D1207" s="1">
        <v>296.8</v>
      </c>
      <c r="E1207" s="1">
        <v>308</v>
      </c>
      <c r="F1207" s="2">
        <v>1371</v>
      </c>
      <c r="G1207" s="1">
        <f>2*PI()*Predictive_Maintenance_Data[[#This Row],[Rotational speed '[rpm']]]/60</f>
        <v>143.57078426905355</v>
      </c>
      <c r="H1207" s="1">
        <v>54.5</v>
      </c>
      <c r="I1207" s="1">
        <f t="shared" si="18"/>
        <v>11.199999999999989</v>
      </c>
      <c r="J1207" s="1">
        <f>Predictive_Maintenance_Data[[#This Row],[Torque '[Nm']]]*Predictive_Maintenance_Data[[#This Row],[Angular velocity '[rad/s']]]/1000</f>
        <v>7.8246077426634182</v>
      </c>
      <c r="K1207" s="2">
        <v>86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/>
      <c r="S1207"/>
    </row>
    <row r="1208" spans="1:19" x14ac:dyDescent="0.3">
      <c r="A1208">
        <v>1207</v>
      </c>
      <c r="B1208" t="s">
        <v>1223</v>
      </c>
      <c r="C1208" t="s">
        <v>27</v>
      </c>
      <c r="D1208" s="1">
        <v>296.89999999999998</v>
      </c>
      <c r="E1208" s="1">
        <v>308</v>
      </c>
      <c r="F1208" s="2">
        <v>1318</v>
      </c>
      <c r="G1208" s="1">
        <f>2*PI()*Predictive_Maintenance_Data[[#This Row],[Rotational speed '[rpm']]]/60</f>
        <v>138.02063724771156</v>
      </c>
      <c r="H1208" s="1">
        <v>53.5</v>
      </c>
      <c r="I1208" s="1">
        <f t="shared" si="18"/>
        <v>11.100000000000023</v>
      </c>
      <c r="J1208" s="1">
        <f>Predictive_Maintenance_Data[[#This Row],[Torque '[Nm']]]*Predictive_Maintenance_Data[[#This Row],[Angular velocity '[rad/s']]]/1000</f>
        <v>7.3841040927525681</v>
      </c>
      <c r="K1208" s="2">
        <v>88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/>
      <c r="S1208"/>
    </row>
    <row r="1209" spans="1:19" x14ac:dyDescent="0.3">
      <c r="A1209">
        <v>1208</v>
      </c>
      <c r="B1209" t="s">
        <v>1224</v>
      </c>
      <c r="C1209" t="s">
        <v>15</v>
      </c>
      <c r="D1209" s="1">
        <v>297</v>
      </c>
      <c r="E1209" s="1">
        <v>308.10000000000002</v>
      </c>
      <c r="F1209" s="2">
        <v>1573</v>
      </c>
      <c r="G1209" s="1">
        <f>2*PI()*Predictive_Maintenance_Data[[#This Row],[Rotational speed '[rpm']]]/60</f>
        <v>164.72417480322483</v>
      </c>
      <c r="H1209" s="1">
        <v>34.9</v>
      </c>
      <c r="I1209" s="1">
        <f t="shared" si="18"/>
        <v>11.100000000000023</v>
      </c>
      <c r="J1209" s="1">
        <f>Predictive_Maintenance_Data[[#This Row],[Torque '[Nm']]]*Predictive_Maintenance_Data[[#This Row],[Angular velocity '[rad/s']]]/1000</f>
        <v>5.7488737006325463</v>
      </c>
      <c r="K1209" s="2">
        <v>93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/>
      <c r="S1209"/>
    </row>
    <row r="1210" spans="1:19" x14ac:dyDescent="0.3">
      <c r="A1210">
        <v>1209</v>
      </c>
      <c r="B1210" t="s">
        <v>1225</v>
      </c>
      <c r="C1210" t="s">
        <v>17</v>
      </c>
      <c r="D1210" s="1">
        <v>297</v>
      </c>
      <c r="E1210" s="1">
        <v>308.10000000000002</v>
      </c>
      <c r="F1210" s="2">
        <v>1489</v>
      </c>
      <c r="G1210" s="1">
        <f>2*PI()*Predictive_Maintenance_Data[[#This Row],[Rotational speed '[rpm']]]/60</f>
        <v>155.92771537317338</v>
      </c>
      <c r="H1210" s="1">
        <v>44.1</v>
      </c>
      <c r="I1210" s="1">
        <f t="shared" si="18"/>
        <v>11.100000000000023</v>
      </c>
      <c r="J1210" s="1">
        <f>Predictive_Maintenance_Data[[#This Row],[Torque '[Nm']]]*Predictive_Maintenance_Data[[#This Row],[Angular velocity '[rad/s']]]/1000</f>
        <v>6.8764122479569467</v>
      </c>
      <c r="K1210" s="2">
        <v>96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/>
      <c r="S1210"/>
    </row>
    <row r="1211" spans="1:19" x14ac:dyDescent="0.3">
      <c r="A1211">
        <v>1210</v>
      </c>
      <c r="B1211" t="s">
        <v>1226</v>
      </c>
      <c r="C1211" t="s">
        <v>27</v>
      </c>
      <c r="D1211" s="1">
        <v>297</v>
      </c>
      <c r="E1211" s="1">
        <v>308.10000000000002</v>
      </c>
      <c r="F1211" s="2">
        <v>2540</v>
      </c>
      <c r="G1211" s="1">
        <f>2*PI()*Predictive_Maintenance_Data[[#This Row],[Rotational speed '[rpm']]]/60</f>
        <v>265.98817800393579</v>
      </c>
      <c r="H1211" s="1">
        <v>13.3</v>
      </c>
      <c r="I1211" s="1">
        <f t="shared" si="18"/>
        <v>11.100000000000023</v>
      </c>
      <c r="J1211" s="1">
        <f>Predictive_Maintenance_Data[[#This Row],[Torque '[Nm']]]*Predictive_Maintenance_Data[[#This Row],[Angular velocity '[rad/s']]]/1000</f>
        <v>3.5376427674523461</v>
      </c>
      <c r="K1211" s="2">
        <v>98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/>
      <c r="S1211"/>
    </row>
    <row r="1212" spans="1:19" x14ac:dyDescent="0.3">
      <c r="A1212">
        <v>1211</v>
      </c>
      <c r="B1212" t="s">
        <v>1227</v>
      </c>
      <c r="C1212" t="s">
        <v>17</v>
      </c>
      <c r="D1212" s="1">
        <v>297</v>
      </c>
      <c r="E1212" s="1">
        <v>308.10000000000002</v>
      </c>
      <c r="F1212" s="2">
        <v>1537</v>
      </c>
      <c r="G1212" s="1">
        <f>2*PI()*Predictive_Maintenance_Data[[#This Row],[Rotational speed '[rpm']]]/60</f>
        <v>160.95426361891708</v>
      </c>
      <c r="H1212" s="1">
        <v>39</v>
      </c>
      <c r="I1212" s="1">
        <f t="shared" si="18"/>
        <v>11.100000000000023</v>
      </c>
      <c r="J1212" s="1">
        <f>Predictive_Maintenance_Data[[#This Row],[Torque '[Nm']]]*Predictive_Maintenance_Data[[#This Row],[Angular velocity '[rad/s']]]/1000</f>
        <v>6.2772162811377665</v>
      </c>
      <c r="K1212" s="2">
        <v>103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/>
      <c r="S1212"/>
    </row>
    <row r="1213" spans="1:19" x14ac:dyDescent="0.3">
      <c r="A1213">
        <v>1212</v>
      </c>
      <c r="B1213" t="s">
        <v>1228</v>
      </c>
      <c r="C1213" t="s">
        <v>27</v>
      </c>
      <c r="D1213" s="1">
        <v>296.89999999999998</v>
      </c>
      <c r="E1213" s="1">
        <v>308</v>
      </c>
      <c r="F1213" s="2">
        <v>1416</v>
      </c>
      <c r="G1213" s="1">
        <f>2*PI()*Predictive_Maintenance_Data[[#This Row],[Rotational speed '[rpm']]]/60</f>
        <v>148.28317324943825</v>
      </c>
      <c r="H1213" s="1">
        <v>46.9</v>
      </c>
      <c r="I1213" s="1">
        <f t="shared" si="18"/>
        <v>11.100000000000023</v>
      </c>
      <c r="J1213" s="1">
        <f>Predictive_Maintenance_Data[[#This Row],[Torque '[Nm']]]*Predictive_Maintenance_Data[[#This Row],[Angular velocity '[rad/s']]]/1000</f>
        <v>6.9544808253986536</v>
      </c>
      <c r="K1213" s="2">
        <v>105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/>
      <c r="S1213"/>
    </row>
    <row r="1214" spans="1:19" x14ac:dyDescent="0.3">
      <c r="A1214">
        <v>1213</v>
      </c>
      <c r="B1214" t="s">
        <v>1229</v>
      </c>
      <c r="C1214" t="s">
        <v>17</v>
      </c>
      <c r="D1214" s="1">
        <v>296.89999999999998</v>
      </c>
      <c r="E1214" s="1">
        <v>307.89999999999998</v>
      </c>
      <c r="F1214" s="2">
        <v>1359</v>
      </c>
      <c r="G1214" s="1">
        <f>2*PI()*Predictive_Maintenance_Data[[#This Row],[Rotational speed '[rpm']]]/60</f>
        <v>142.31414720761762</v>
      </c>
      <c r="H1214" s="1">
        <v>56.5</v>
      </c>
      <c r="I1214" s="1">
        <f t="shared" si="18"/>
        <v>11</v>
      </c>
      <c r="J1214" s="1">
        <f>Predictive_Maintenance_Data[[#This Row],[Torque '[Nm']]]*Predictive_Maintenance_Data[[#This Row],[Angular velocity '[rad/s']]]/1000</f>
        <v>8.0407493172303965</v>
      </c>
      <c r="K1214" s="2">
        <v>110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/>
      <c r="S1214"/>
    </row>
    <row r="1215" spans="1:19" x14ac:dyDescent="0.3">
      <c r="A1215">
        <v>1214</v>
      </c>
      <c r="B1215" t="s">
        <v>1230</v>
      </c>
      <c r="C1215" t="s">
        <v>15</v>
      </c>
      <c r="D1215" s="1">
        <v>296.8</v>
      </c>
      <c r="E1215" s="1">
        <v>307.8</v>
      </c>
      <c r="F1215" s="2">
        <v>1551</v>
      </c>
      <c r="G1215" s="1">
        <f>2*PI()*Predictive_Maintenance_Data[[#This Row],[Rotational speed '[rpm']]]/60</f>
        <v>162.42034019059233</v>
      </c>
      <c r="H1215" s="1">
        <v>38.9</v>
      </c>
      <c r="I1215" s="1">
        <f t="shared" si="18"/>
        <v>11</v>
      </c>
      <c r="J1215" s="1">
        <f>Predictive_Maintenance_Data[[#This Row],[Torque '[Nm']]]*Predictive_Maintenance_Data[[#This Row],[Angular velocity '[rad/s']]]/1000</f>
        <v>6.3181512334140413</v>
      </c>
      <c r="K1215" s="2">
        <v>112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/>
      <c r="S1215"/>
    </row>
    <row r="1216" spans="1:19" x14ac:dyDescent="0.3">
      <c r="A1216">
        <v>1215</v>
      </c>
      <c r="B1216" t="s">
        <v>1231</v>
      </c>
      <c r="C1216" t="s">
        <v>15</v>
      </c>
      <c r="D1216" s="1">
        <v>296.8</v>
      </c>
      <c r="E1216" s="1">
        <v>307.8</v>
      </c>
      <c r="F1216" s="2">
        <v>1694</v>
      </c>
      <c r="G1216" s="1">
        <f>2*PI()*Predictive_Maintenance_Data[[#This Row],[Rotational speed '[rpm']]]/60</f>
        <v>177.39526517270366</v>
      </c>
      <c r="H1216" s="1">
        <v>33</v>
      </c>
      <c r="I1216" s="1">
        <f t="shared" si="18"/>
        <v>11</v>
      </c>
      <c r="J1216" s="1">
        <f>Predictive_Maintenance_Data[[#This Row],[Torque '[Nm']]]*Predictive_Maintenance_Data[[#This Row],[Angular velocity '[rad/s']]]/1000</f>
        <v>5.8540437506992209</v>
      </c>
      <c r="K1216" s="2">
        <v>115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/>
      <c r="S1216"/>
    </row>
    <row r="1217" spans="1:19" x14ac:dyDescent="0.3">
      <c r="A1217">
        <v>1216</v>
      </c>
      <c r="B1217" t="s">
        <v>1232</v>
      </c>
      <c r="C1217" t="s">
        <v>17</v>
      </c>
      <c r="D1217" s="1">
        <v>296.8</v>
      </c>
      <c r="E1217" s="1">
        <v>307.89999999999998</v>
      </c>
      <c r="F1217" s="2">
        <v>1709</v>
      </c>
      <c r="G1217" s="1">
        <f>2*PI()*Predictive_Maintenance_Data[[#This Row],[Rotational speed '[rpm']]]/60</f>
        <v>178.96606149949855</v>
      </c>
      <c r="H1217" s="1">
        <v>28.4</v>
      </c>
      <c r="I1217" s="1">
        <f t="shared" si="18"/>
        <v>11.099999999999966</v>
      </c>
      <c r="J1217" s="1">
        <f>Predictive_Maintenance_Data[[#This Row],[Torque '[Nm']]]*Predictive_Maintenance_Data[[#This Row],[Angular velocity '[rad/s']]]/1000</f>
        <v>5.0826361465857586</v>
      </c>
      <c r="K1217" s="2">
        <v>118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/>
      <c r="S1217"/>
    </row>
    <row r="1218" spans="1:19" x14ac:dyDescent="0.3">
      <c r="A1218">
        <v>1217</v>
      </c>
      <c r="B1218" t="s">
        <v>1233</v>
      </c>
      <c r="C1218" t="s">
        <v>17</v>
      </c>
      <c r="D1218" s="1">
        <v>296.89999999999998</v>
      </c>
      <c r="E1218" s="1">
        <v>308</v>
      </c>
      <c r="F1218" s="2">
        <v>1514</v>
      </c>
      <c r="G1218" s="1">
        <f>2*PI()*Predictive_Maintenance_Data[[#This Row],[Rotational speed '[rpm']]]/60</f>
        <v>158.54570925116488</v>
      </c>
      <c r="H1218" s="1">
        <v>41</v>
      </c>
      <c r="I1218" s="1">
        <f t="shared" ref="I1218:I1281" si="19">E1218-D1218</f>
        <v>11.100000000000023</v>
      </c>
      <c r="J1218" s="1">
        <f>Predictive_Maintenance_Data[[#This Row],[Torque '[Nm']]]*Predictive_Maintenance_Data[[#This Row],[Angular velocity '[rad/s']]]/1000</f>
        <v>6.5003740792977593</v>
      </c>
      <c r="K1218" s="2">
        <v>120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/>
      <c r="S1218"/>
    </row>
    <row r="1219" spans="1:19" x14ac:dyDescent="0.3">
      <c r="A1219">
        <v>1218</v>
      </c>
      <c r="B1219" t="s">
        <v>1234</v>
      </c>
      <c r="C1219" t="s">
        <v>17</v>
      </c>
      <c r="D1219" s="1">
        <v>297</v>
      </c>
      <c r="E1219" s="1">
        <v>308.10000000000002</v>
      </c>
      <c r="F1219" s="2">
        <v>1455</v>
      </c>
      <c r="G1219" s="1">
        <f>2*PI()*Predictive_Maintenance_Data[[#This Row],[Rotational speed '[rpm']]]/60</f>
        <v>152.36724369910496</v>
      </c>
      <c r="H1219" s="1">
        <v>43.5</v>
      </c>
      <c r="I1219" s="1">
        <f t="shared" si="19"/>
        <v>11.100000000000023</v>
      </c>
      <c r="J1219" s="1">
        <f>Predictive_Maintenance_Data[[#This Row],[Torque '[Nm']]]*Predictive_Maintenance_Data[[#This Row],[Angular velocity '[rad/s']]]/1000</f>
        <v>6.6279751009110663</v>
      </c>
      <c r="K1219" s="2">
        <v>122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/>
      <c r="S1219"/>
    </row>
    <row r="1220" spans="1:19" x14ac:dyDescent="0.3">
      <c r="A1220">
        <v>1219</v>
      </c>
      <c r="B1220" t="s">
        <v>1235</v>
      </c>
      <c r="C1220" t="s">
        <v>15</v>
      </c>
      <c r="D1220" s="1">
        <v>297</v>
      </c>
      <c r="E1220" s="1">
        <v>308.2</v>
      </c>
      <c r="F1220" s="2">
        <v>1702</v>
      </c>
      <c r="G1220" s="1">
        <f>2*PI()*Predictive_Maintenance_Data[[#This Row],[Rotational speed '[rpm']]]/60</f>
        <v>178.23302321366094</v>
      </c>
      <c r="H1220" s="1">
        <v>30.7</v>
      </c>
      <c r="I1220" s="1">
        <f t="shared" si="19"/>
        <v>11.199999999999989</v>
      </c>
      <c r="J1220" s="1">
        <f>Predictive_Maintenance_Data[[#This Row],[Torque '[Nm']]]*Predictive_Maintenance_Data[[#This Row],[Angular velocity '[rad/s']]]/1000</f>
        <v>5.471753812659391</v>
      </c>
      <c r="K1220" s="2">
        <v>124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/>
      <c r="S1220"/>
    </row>
    <row r="1221" spans="1:19" x14ac:dyDescent="0.3">
      <c r="A1221">
        <v>1220</v>
      </c>
      <c r="B1221" t="s">
        <v>1236</v>
      </c>
      <c r="C1221" t="s">
        <v>15</v>
      </c>
      <c r="D1221" s="1">
        <v>296.89999999999998</v>
      </c>
      <c r="E1221" s="1">
        <v>308.10000000000002</v>
      </c>
      <c r="F1221" s="2">
        <v>1357</v>
      </c>
      <c r="G1221" s="1">
        <f>2*PI()*Predictive_Maintenance_Data[[#This Row],[Rotational speed '[rpm']]]/60</f>
        <v>142.1047076973783</v>
      </c>
      <c r="H1221" s="1">
        <v>41.8</v>
      </c>
      <c r="I1221" s="1">
        <f t="shared" si="19"/>
        <v>11.200000000000045</v>
      </c>
      <c r="J1221" s="1">
        <f>Predictive_Maintenance_Data[[#This Row],[Torque '[Nm']]]*Predictive_Maintenance_Data[[#This Row],[Angular velocity '[rad/s']]]/1000</f>
        <v>5.9399767817504125</v>
      </c>
      <c r="K1221" s="2">
        <v>127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/>
      <c r="S1221"/>
    </row>
    <row r="1222" spans="1:19" x14ac:dyDescent="0.3">
      <c r="A1222">
        <v>1221</v>
      </c>
      <c r="B1222" t="s">
        <v>1237</v>
      </c>
      <c r="C1222" t="s">
        <v>17</v>
      </c>
      <c r="D1222" s="1">
        <v>297</v>
      </c>
      <c r="E1222" s="1">
        <v>308.2</v>
      </c>
      <c r="F1222" s="2">
        <v>1577</v>
      </c>
      <c r="G1222" s="1">
        <f>2*PI()*Predictive_Maintenance_Data[[#This Row],[Rotational speed '[rpm']]]/60</f>
        <v>165.14305382370347</v>
      </c>
      <c r="H1222" s="1">
        <v>29.4</v>
      </c>
      <c r="I1222" s="1">
        <f t="shared" si="19"/>
        <v>11.199999999999989</v>
      </c>
      <c r="J1222" s="1">
        <f>Predictive_Maintenance_Data[[#This Row],[Torque '[Nm']]]*Predictive_Maintenance_Data[[#This Row],[Angular velocity '[rad/s']]]/1000</f>
        <v>4.8552057824168813</v>
      </c>
      <c r="K1222" s="2">
        <v>130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/>
      <c r="S1222"/>
    </row>
    <row r="1223" spans="1:19" x14ac:dyDescent="0.3">
      <c r="A1223">
        <v>1222</v>
      </c>
      <c r="B1223" t="s">
        <v>1238</v>
      </c>
      <c r="C1223" t="s">
        <v>15</v>
      </c>
      <c r="D1223" s="1">
        <v>297</v>
      </c>
      <c r="E1223" s="1">
        <v>308.3</v>
      </c>
      <c r="F1223" s="2">
        <v>1399</v>
      </c>
      <c r="G1223" s="1">
        <f>2*PI()*Predictive_Maintenance_Data[[#This Row],[Rotational speed '[rpm']]]/60</f>
        <v>146.50293741240404</v>
      </c>
      <c r="H1223" s="1">
        <v>46.4</v>
      </c>
      <c r="I1223" s="1">
        <f t="shared" si="19"/>
        <v>11.300000000000011</v>
      </c>
      <c r="J1223" s="1">
        <f>Predictive_Maintenance_Data[[#This Row],[Torque '[Nm']]]*Predictive_Maintenance_Data[[#This Row],[Angular velocity '[rad/s']]]/1000</f>
        <v>6.7977362959355467</v>
      </c>
      <c r="K1223" s="2">
        <v>132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1</v>
      </c>
      <c r="R1223"/>
      <c r="S1223"/>
    </row>
    <row r="1224" spans="1:19" x14ac:dyDescent="0.3">
      <c r="A1224">
        <v>1223</v>
      </c>
      <c r="B1224" t="s">
        <v>1239</v>
      </c>
      <c r="C1224" t="s">
        <v>17</v>
      </c>
      <c r="D1224" s="1">
        <v>297</v>
      </c>
      <c r="E1224" s="1">
        <v>308.3</v>
      </c>
      <c r="F1224" s="2">
        <v>1399</v>
      </c>
      <c r="G1224" s="1">
        <f>2*PI()*Predictive_Maintenance_Data[[#This Row],[Rotational speed '[rpm']]]/60</f>
        <v>146.50293741240404</v>
      </c>
      <c r="H1224" s="1">
        <v>59</v>
      </c>
      <c r="I1224" s="1">
        <f t="shared" si="19"/>
        <v>11.300000000000011</v>
      </c>
      <c r="J1224" s="1">
        <f>Predictive_Maintenance_Data[[#This Row],[Torque '[Nm']]]*Predictive_Maintenance_Data[[#This Row],[Angular velocity '[rad/s']]]/1000</f>
        <v>8.6436733073318379</v>
      </c>
      <c r="K1224" s="2">
        <v>135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/>
      <c r="S1224"/>
    </row>
    <row r="1225" spans="1:19" x14ac:dyDescent="0.3">
      <c r="A1225">
        <v>1224</v>
      </c>
      <c r="B1225" t="s">
        <v>1240</v>
      </c>
      <c r="C1225" t="s">
        <v>17</v>
      </c>
      <c r="D1225" s="1">
        <v>297</v>
      </c>
      <c r="E1225" s="1">
        <v>308.3</v>
      </c>
      <c r="F1225" s="2">
        <v>1492</v>
      </c>
      <c r="G1225" s="1">
        <f>2*PI()*Predictive_Maintenance_Data[[#This Row],[Rotational speed '[rpm']]]/60</f>
        <v>156.24187463853238</v>
      </c>
      <c r="H1225" s="1">
        <v>48.1</v>
      </c>
      <c r="I1225" s="1">
        <f t="shared" si="19"/>
        <v>11.300000000000011</v>
      </c>
      <c r="J1225" s="1">
        <f>Predictive_Maintenance_Data[[#This Row],[Torque '[Nm']]]*Predictive_Maintenance_Data[[#This Row],[Angular velocity '[rad/s']]]/1000</f>
        <v>7.5152341701134073</v>
      </c>
      <c r="K1225" s="2">
        <v>137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/>
      <c r="S1225"/>
    </row>
    <row r="1226" spans="1:19" x14ac:dyDescent="0.3">
      <c r="A1226">
        <v>1225</v>
      </c>
      <c r="B1226" t="s">
        <v>1241</v>
      </c>
      <c r="C1226" t="s">
        <v>17</v>
      </c>
      <c r="D1226" s="1">
        <v>297.10000000000002</v>
      </c>
      <c r="E1226" s="1">
        <v>308.3</v>
      </c>
      <c r="F1226" s="2">
        <v>1763</v>
      </c>
      <c r="G1226" s="1">
        <f>2*PI()*Predictive_Maintenance_Data[[#This Row],[Rotational speed '[rpm']]]/60</f>
        <v>184.62092827596018</v>
      </c>
      <c r="H1226" s="1">
        <v>25.7</v>
      </c>
      <c r="I1226" s="1">
        <f t="shared" si="19"/>
        <v>11.199999999999989</v>
      </c>
      <c r="J1226" s="1">
        <f>Predictive_Maintenance_Data[[#This Row],[Torque '[Nm']]]*Predictive_Maintenance_Data[[#This Row],[Angular velocity '[rad/s']]]/1000</f>
        <v>4.7447578566921766</v>
      </c>
      <c r="K1226" s="2">
        <v>139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/>
      <c r="S1226"/>
    </row>
    <row r="1227" spans="1:19" x14ac:dyDescent="0.3">
      <c r="A1227">
        <v>1226</v>
      </c>
      <c r="B1227" t="s">
        <v>1242</v>
      </c>
      <c r="C1227" t="s">
        <v>27</v>
      </c>
      <c r="D1227" s="1">
        <v>297.10000000000002</v>
      </c>
      <c r="E1227" s="1">
        <v>308.3</v>
      </c>
      <c r="F1227" s="2">
        <v>1492</v>
      </c>
      <c r="G1227" s="1">
        <f>2*PI()*Predictive_Maintenance_Data[[#This Row],[Rotational speed '[rpm']]]/60</f>
        <v>156.24187463853238</v>
      </c>
      <c r="H1227" s="1">
        <v>41.5</v>
      </c>
      <c r="I1227" s="1">
        <f t="shared" si="19"/>
        <v>11.199999999999989</v>
      </c>
      <c r="J1227" s="1">
        <f>Predictive_Maintenance_Data[[#This Row],[Torque '[Nm']]]*Predictive_Maintenance_Data[[#This Row],[Angular velocity '[rad/s']]]/1000</f>
        <v>6.4840377974990933</v>
      </c>
      <c r="K1227" s="2">
        <v>141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/>
      <c r="S1227"/>
    </row>
    <row r="1228" spans="1:19" x14ac:dyDescent="0.3">
      <c r="A1228">
        <v>1227</v>
      </c>
      <c r="B1228" t="s">
        <v>1243</v>
      </c>
      <c r="C1228" t="s">
        <v>17</v>
      </c>
      <c r="D1228" s="1">
        <v>297.10000000000002</v>
      </c>
      <c r="E1228" s="1">
        <v>308.39999999999998</v>
      </c>
      <c r="F1228" s="2">
        <v>1488</v>
      </c>
      <c r="G1228" s="1">
        <f>2*PI()*Predictive_Maintenance_Data[[#This Row],[Rotational speed '[rpm']]]/60</f>
        <v>155.82299561805374</v>
      </c>
      <c r="H1228" s="1">
        <v>42.5</v>
      </c>
      <c r="I1228" s="1">
        <f t="shared" si="19"/>
        <v>11.299999999999955</v>
      </c>
      <c r="J1228" s="1">
        <f>Predictive_Maintenance_Data[[#This Row],[Torque '[Nm']]]*Predictive_Maintenance_Data[[#This Row],[Angular velocity '[rad/s']]]/1000</f>
        <v>6.6224773137672841</v>
      </c>
      <c r="K1228" s="2">
        <v>146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/>
      <c r="S1228"/>
    </row>
    <row r="1229" spans="1:19" x14ac:dyDescent="0.3">
      <c r="A1229">
        <v>1228</v>
      </c>
      <c r="B1229" t="s">
        <v>1244</v>
      </c>
      <c r="C1229" t="s">
        <v>17</v>
      </c>
      <c r="D1229" s="1">
        <v>297.10000000000002</v>
      </c>
      <c r="E1229" s="1">
        <v>308.39999999999998</v>
      </c>
      <c r="F1229" s="2">
        <v>1422</v>
      </c>
      <c r="G1229" s="1">
        <f>2*PI()*Predictive_Maintenance_Data[[#This Row],[Rotational speed '[rpm']]]/60</f>
        <v>148.91149178015618</v>
      </c>
      <c r="H1229" s="1">
        <v>42.1</v>
      </c>
      <c r="I1229" s="1">
        <f t="shared" si="19"/>
        <v>11.299999999999955</v>
      </c>
      <c r="J1229" s="1">
        <f>Predictive_Maintenance_Data[[#This Row],[Torque '[Nm']]]*Predictive_Maintenance_Data[[#This Row],[Angular velocity '[rad/s']]]/1000</f>
        <v>6.2691738039445752</v>
      </c>
      <c r="K1229" s="2">
        <v>148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/>
      <c r="S1229"/>
    </row>
    <row r="1230" spans="1:19" x14ac:dyDescent="0.3">
      <c r="A1230">
        <v>1229</v>
      </c>
      <c r="B1230" t="s">
        <v>1245</v>
      </c>
      <c r="C1230" t="s">
        <v>15</v>
      </c>
      <c r="D1230" s="1">
        <v>297.10000000000002</v>
      </c>
      <c r="E1230" s="1">
        <v>308.39999999999998</v>
      </c>
      <c r="F1230" s="2">
        <v>1583</v>
      </c>
      <c r="G1230" s="1">
        <f>2*PI()*Predictive_Maintenance_Data[[#This Row],[Rotational speed '[rpm']]]/60</f>
        <v>165.77137235442143</v>
      </c>
      <c r="H1230" s="1">
        <v>38.200000000000003</v>
      </c>
      <c r="I1230" s="1">
        <f t="shared" si="19"/>
        <v>11.299999999999955</v>
      </c>
      <c r="J1230" s="1">
        <f>Predictive_Maintenance_Data[[#This Row],[Torque '[Nm']]]*Predictive_Maintenance_Data[[#This Row],[Angular velocity '[rad/s']]]/1000</f>
        <v>6.3324664239388992</v>
      </c>
      <c r="K1230" s="2">
        <v>150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/>
      <c r="S1230"/>
    </row>
    <row r="1231" spans="1:19" x14ac:dyDescent="0.3">
      <c r="A1231">
        <v>1230</v>
      </c>
      <c r="B1231" t="s">
        <v>1246</v>
      </c>
      <c r="C1231" t="s">
        <v>17</v>
      </c>
      <c r="D1231" s="1">
        <v>297.10000000000002</v>
      </c>
      <c r="E1231" s="1">
        <v>308.39999999999998</v>
      </c>
      <c r="F1231" s="2">
        <v>1304</v>
      </c>
      <c r="G1231" s="1">
        <f>2*PI()*Predictive_Maintenance_Data[[#This Row],[Rotational speed '[rpm']]]/60</f>
        <v>136.55456067603635</v>
      </c>
      <c r="H1231" s="1">
        <v>53.5</v>
      </c>
      <c r="I1231" s="1">
        <f t="shared" si="19"/>
        <v>11.299999999999955</v>
      </c>
      <c r="J1231" s="1">
        <f>Predictive_Maintenance_Data[[#This Row],[Torque '[Nm']]]*Predictive_Maintenance_Data[[#This Row],[Angular velocity '[rad/s']]]/1000</f>
        <v>7.3056689961679453</v>
      </c>
      <c r="K1231" s="2">
        <v>153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/>
      <c r="S1231"/>
    </row>
    <row r="1232" spans="1:19" x14ac:dyDescent="0.3">
      <c r="A1232">
        <v>1231</v>
      </c>
      <c r="B1232" t="s">
        <v>1247</v>
      </c>
      <c r="C1232" t="s">
        <v>15</v>
      </c>
      <c r="D1232" s="1">
        <v>297.10000000000002</v>
      </c>
      <c r="E1232" s="1">
        <v>308.39999999999998</v>
      </c>
      <c r="F1232" s="2">
        <v>1880</v>
      </c>
      <c r="G1232" s="1">
        <f>2*PI()*Predictive_Maintenance_Data[[#This Row],[Rotational speed '[rpm']]]/60</f>
        <v>196.87313962496037</v>
      </c>
      <c r="H1232" s="1">
        <v>23.5</v>
      </c>
      <c r="I1232" s="1">
        <f t="shared" si="19"/>
        <v>11.299999999999955</v>
      </c>
      <c r="J1232" s="1">
        <f>Predictive_Maintenance_Data[[#This Row],[Torque '[Nm']]]*Predictive_Maintenance_Data[[#This Row],[Angular velocity '[rad/s']]]/1000</f>
        <v>4.6265187811865687</v>
      </c>
      <c r="K1232" s="2">
        <v>155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/>
      <c r="S1232"/>
    </row>
    <row r="1233" spans="1:19" x14ac:dyDescent="0.3">
      <c r="A1233">
        <v>1232</v>
      </c>
      <c r="B1233" t="s">
        <v>1248</v>
      </c>
      <c r="C1233" t="s">
        <v>15</v>
      </c>
      <c r="D1233" s="1">
        <v>297.2</v>
      </c>
      <c r="E1233" s="1">
        <v>308.5</v>
      </c>
      <c r="F1233" s="2">
        <v>1604</v>
      </c>
      <c r="G1233" s="1">
        <f>2*PI()*Predictive_Maintenance_Data[[#This Row],[Rotational speed '[rpm']]]/60</f>
        <v>167.97048721193426</v>
      </c>
      <c r="H1233" s="1">
        <v>40.700000000000003</v>
      </c>
      <c r="I1233" s="1">
        <f t="shared" si="19"/>
        <v>11.300000000000011</v>
      </c>
      <c r="J1233" s="1">
        <f>Predictive_Maintenance_Data[[#This Row],[Torque '[Nm']]]*Predictive_Maintenance_Data[[#This Row],[Angular velocity '[rad/s']]]/1000</f>
        <v>6.8363988295257254</v>
      </c>
      <c r="K1233" s="2">
        <v>158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/>
      <c r="S1233"/>
    </row>
    <row r="1234" spans="1:19" x14ac:dyDescent="0.3">
      <c r="A1234">
        <v>1233</v>
      </c>
      <c r="B1234" t="s">
        <v>1249</v>
      </c>
      <c r="C1234" t="s">
        <v>17</v>
      </c>
      <c r="D1234" s="1">
        <v>297.2</v>
      </c>
      <c r="E1234" s="1">
        <v>308.60000000000002</v>
      </c>
      <c r="F1234" s="2">
        <v>1500</v>
      </c>
      <c r="G1234" s="1">
        <f>2*PI()*Predictive_Maintenance_Data[[#This Row],[Rotational speed '[rpm']]]/60</f>
        <v>157.07963267948966</v>
      </c>
      <c r="H1234" s="1">
        <v>37.1</v>
      </c>
      <c r="I1234" s="1">
        <f t="shared" si="19"/>
        <v>11.400000000000034</v>
      </c>
      <c r="J1234" s="1">
        <f>Predictive_Maintenance_Data[[#This Row],[Torque '[Nm']]]*Predictive_Maintenance_Data[[#This Row],[Angular velocity '[rad/s']]]/1000</f>
        <v>5.827654372409067</v>
      </c>
      <c r="K1234" s="2">
        <v>161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/>
      <c r="S1234"/>
    </row>
    <row r="1235" spans="1:19" x14ac:dyDescent="0.3">
      <c r="A1235">
        <v>1234</v>
      </c>
      <c r="B1235" t="s">
        <v>1250</v>
      </c>
      <c r="C1235" t="s">
        <v>15</v>
      </c>
      <c r="D1235" s="1">
        <v>297.2</v>
      </c>
      <c r="E1235" s="1">
        <v>308.5</v>
      </c>
      <c r="F1235" s="2">
        <v>1364</v>
      </c>
      <c r="G1235" s="1">
        <f>2*PI()*Predictive_Maintenance_Data[[#This Row],[Rotational speed '[rpm']]]/60</f>
        <v>142.83774598321591</v>
      </c>
      <c r="H1235" s="1">
        <v>55.6</v>
      </c>
      <c r="I1235" s="1">
        <f t="shared" si="19"/>
        <v>11.300000000000011</v>
      </c>
      <c r="J1235" s="1">
        <f>Predictive_Maintenance_Data[[#This Row],[Torque '[Nm']]]*Predictive_Maintenance_Data[[#This Row],[Angular velocity '[rad/s']]]/1000</f>
        <v>7.9417786766668055</v>
      </c>
      <c r="K1235" s="2">
        <v>163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/>
      <c r="S1235"/>
    </row>
    <row r="1236" spans="1:19" x14ac:dyDescent="0.3">
      <c r="A1236">
        <v>1235</v>
      </c>
      <c r="B1236" t="s">
        <v>1251</v>
      </c>
      <c r="C1236" t="s">
        <v>27</v>
      </c>
      <c r="D1236" s="1">
        <v>297.2</v>
      </c>
      <c r="E1236" s="1">
        <v>308.5</v>
      </c>
      <c r="F1236" s="2">
        <v>2440</v>
      </c>
      <c r="G1236" s="1">
        <f>2*PI()*Predictive_Maintenance_Data[[#This Row],[Rotational speed '[rpm']]]/60</f>
        <v>255.51620249196986</v>
      </c>
      <c r="H1236" s="1">
        <v>14</v>
      </c>
      <c r="I1236" s="1">
        <f t="shared" si="19"/>
        <v>11.300000000000011</v>
      </c>
      <c r="J1236" s="1">
        <f>Predictive_Maintenance_Data[[#This Row],[Torque '[Nm']]]*Predictive_Maintenance_Data[[#This Row],[Angular velocity '[rad/s']]]/1000</f>
        <v>3.5772268348875782</v>
      </c>
      <c r="K1236" s="2">
        <v>166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/>
      <c r="S1236"/>
    </row>
    <row r="1237" spans="1:19" x14ac:dyDescent="0.3">
      <c r="A1237">
        <v>1236</v>
      </c>
      <c r="B1237" t="s">
        <v>1252</v>
      </c>
      <c r="C1237" t="s">
        <v>27</v>
      </c>
      <c r="D1237" s="1">
        <v>297.10000000000002</v>
      </c>
      <c r="E1237" s="1">
        <v>308.39999999999998</v>
      </c>
      <c r="F1237" s="2">
        <v>1654</v>
      </c>
      <c r="G1237" s="1">
        <f>2*PI()*Predictive_Maintenance_Data[[#This Row],[Rotational speed '[rpm']]]/60</f>
        <v>173.20647496791725</v>
      </c>
      <c r="H1237" s="1">
        <v>31.4</v>
      </c>
      <c r="I1237" s="1">
        <f t="shared" si="19"/>
        <v>11.299999999999955</v>
      </c>
      <c r="J1237" s="1">
        <f>Predictive_Maintenance_Data[[#This Row],[Torque '[Nm']]]*Predictive_Maintenance_Data[[#This Row],[Angular velocity '[rad/s']]]/1000</f>
        <v>5.438683313992601</v>
      </c>
      <c r="K1237" s="2">
        <v>171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/>
      <c r="S1237"/>
    </row>
    <row r="1238" spans="1:19" x14ac:dyDescent="0.3">
      <c r="A1238">
        <v>1237</v>
      </c>
      <c r="B1238" t="s">
        <v>1253</v>
      </c>
      <c r="C1238" t="s">
        <v>27</v>
      </c>
      <c r="D1238" s="1">
        <v>297.10000000000002</v>
      </c>
      <c r="E1238" s="1">
        <v>308.39999999999998</v>
      </c>
      <c r="F1238" s="2">
        <v>1359</v>
      </c>
      <c r="G1238" s="1">
        <f>2*PI()*Predictive_Maintenance_Data[[#This Row],[Rotational speed '[rpm']]]/60</f>
        <v>142.31414720761762</v>
      </c>
      <c r="H1238" s="1">
        <v>46.6</v>
      </c>
      <c r="I1238" s="1">
        <f t="shared" si="19"/>
        <v>11.299999999999955</v>
      </c>
      <c r="J1238" s="1">
        <f>Predictive_Maintenance_Data[[#This Row],[Torque '[Nm']]]*Predictive_Maintenance_Data[[#This Row],[Angular velocity '[rad/s']]]/1000</f>
        <v>6.6318392598749814</v>
      </c>
      <c r="K1238" s="2">
        <v>176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/>
      <c r="S1238"/>
    </row>
    <row r="1239" spans="1:19" x14ac:dyDescent="0.3">
      <c r="A1239">
        <v>1238</v>
      </c>
      <c r="B1239" t="s">
        <v>1254</v>
      </c>
      <c r="C1239" t="s">
        <v>15</v>
      </c>
      <c r="D1239" s="1">
        <v>297.10000000000002</v>
      </c>
      <c r="E1239" s="1">
        <v>308.39999999999998</v>
      </c>
      <c r="F1239" s="2">
        <v>1502</v>
      </c>
      <c r="G1239" s="1">
        <f>2*PI()*Predictive_Maintenance_Data[[#This Row],[Rotational speed '[rpm']]]/60</f>
        <v>157.28907218972896</v>
      </c>
      <c r="H1239" s="1">
        <v>37.299999999999997</v>
      </c>
      <c r="I1239" s="1">
        <f t="shared" si="19"/>
        <v>11.299999999999955</v>
      </c>
      <c r="J1239" s="1">
        <f>Predictive_Maintenance_Data[[#This Row],[Torque '[Nm']]]*Predictive_Maintenance_Data[[#This Row],[Angular velocity '[rad/s']]]/1000</f>
        <v>5.8668823926768887</v>
      </c>
      <c r="K1239" s="2">
        <v>181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/>
      <c r="S1239"/>
    </row>
    <row r="1240" spans="1:19" x14ac:dyDescent="0.3">
      <c r="A1240">
        <v>1239</v>
      </c>
      <c r="B1240" t="s">
        <v>1255</v>
      </c>
      <c r="C1240" t="s">
        <v>15</v>
      </c>
      <c r="D1240" s="1">
        <v>297.10000000000002</v>
      </c>
      <c r="E1240" s="1">
        <v>308.39999999999998</v>
      </c>
      <c r="F1240" s="2">
        <v>1615</v>
      </c>
      <c r="G1240" s="1">
        <f>2*PI()*Predictive_Maintenance_Data[[#This Row],[Rotational speed '[rpm']]]/60</f>
        <v>169.12240451825053</v>
      </c>
      <c r="H1240" s="1">
        <v>32.6</v>
      </c>
      <c r="I1240" s="1">
        <f t="shared" si="19"/>
        <v>11.299999999999955</v>
      </c>
      <c r="J1240" s="1">
        <f>Predictive_Maintenance_Data[[#This Row],[Torque '[Nm']]]*Predictive_Maintenance_Data[[#This Row],[Angular velocity '[rad/s']]]/1000</f>
        <v>5.5133903872949679</v>
      </c>
      <c r="K1240" s="2">
        <v>184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/>
      <c r="S1240"/>
    </row>
    <row r="1241" spans="1:19" x14ac:dyDescent="0.3">
      <c r="A1241">
        <v>1240</v>
      </c>
      <c r="B1241" t="s">
        <v>1256</v>
      </c>
      <c r="C1241" t="s">
        <v>27</v>
      </c>
      <c r="D1241" s="1">
        <v>297.2</v>
      </c>
      <c r="E1241" s="1">
        <v>308.5</v>
      </c>
      <c r="F1241" s="2">
        <v>1482</v>
      </c>
      <c r="G1241" s="1">
        <f>2*PI()*Predictive_Maintenance_Data[[#This Row],[Rotational speed '[rpm']]]/60</f>
        <v>155.1946770873358</v>
      </c>
      <c r="H1241" s="1">
        <v>39.299999999999997</v>
      </c>
      <c r="I1241" s="1">
        <f t="shared" si="19"/>
        <v>11.300000000000011</v>
      </c>
      <c r="J1241" s="1">
        <f>Predictive_Maintenance_Data[[#This Row],[Torque '[Nm']]]*Predictive_Maintenance_Data[[#This Row],[Angular velocity '[rad/s']]]/1000</f>
        <v>6.099150809532297</v>
      </c>
      <c r="K1241" s="2">
        <v>187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/>
      <c r="S1241"/>
    </row>
    <row r="1242" spans="1:19" x14ac:dyDescent="0.3">
      <c r="A1242">
        <v>1241</v>
      </c>
      <c r="B1242" t="s">
        <v>1257</v>
      </c>
      <c r="C1242" t="s">
        <v>17</v>
      </c>
      <c r="D1242" s="1">
        <v>297.2</v>
      </c>
      <c r="E1242" s="1">
        <v>308.60000000000002</v>
      </c>
      <c r="F1242" s="2">
        <v>1636</v>
      </c>
      <c r="G1242" s="1">
        <f>2*PI()*Predictive_Maintenance_Data[[#This Row],[Rotational speed '[rpm']]]/60</f>
        <v>171.32151937576339</v>
      </c>
      <c r="H1242" s="1">
        <v>31.3</v>
      </c>
      <c r="I1242" s="1">
        <f t="shared" si="19"/>
        <v>11.400000000000034</v>
      </c>
      <c r="J1242" s="1">
        <f>Predictive_Maintenance_Data[[#This Row],[Torque '[Nm']]]*Predictive_Maintenance_Data[[#This Row],[Angular velocity '[rad/s']]]/1000</f>
        <v>5.3623635564613945</v>
      </c>
      <c r="K1242" s="2">
        <v>192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/>
      <c r="S1242"/>
    </row>
    <row r="1243" spans="1:19" x14ac:dyDescent="0.3">
      <c r="A1243">
        <v>1242</v>
      </c>
      <c r="B1243" t="s">
        <v>1258</v>
      </c>
      <c r="C1243" t="s">
        <v>15</v>
      </c>
      <c r="D1243" s="1">
        <v>297.10000000000002</v>
      </c>
      <c r="E1243" s="1">
        <v>308.5</v>
      </c>
      <c r="F1243" s="2">
        <v>1621</v>
      </c>
      <c r="G1243" s="1">
        <f>2*PI()*Predictive_Maintenance_Data[[#This Row],[Rotational speed '[rpm']]]/60</f>
        <v>169.7507230489685</v>
      </c>
      <c r="H1243" s="1">
        <v>32.4</v>
      </c>
      <c r="I1243" s="1">
        <f t="shared" si="19"/>
        <v>11.399999999999977</v>
      </c>
      <c r="J1243" s="1">
        <f>Predictive_Maintenance_Data[[#This Row],[Torque '[Nm']]]*Predictive_Maintenance_Data[[#This Row],[Angular velocity '[rad/s']]]/1000</f>
        <v>5.4999234267865784</v>
      </c>
      <c r="K1243" s="2">
        <v>194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/>
      <c r="S1243"/>
    </row>
    <row r="1244" spans="1:19" x14ac:dyDescent="0.3">
      <c r="A1244">
        <v>1243</v>
      </c>
      <c r="B1244" t="s">
        <v>1259</v>
      </c>
      <c r="C1244" t="s">
        <v>17</v>
      </c>
      <c r="D1244" s="1">
        <v>297.10000000000002</v>
      </c>
      <c r="E1244" s="1">
        <v>308.39999999999998</v>
      </c>
      <c r="F1244" s="2">
        <v>1468</v>
      </c>
      <c r="G1244" s="1">
        <f>2*PI()*Predictive_Maintenance_Data[[#This Row],[Rotational speed '[rpm']]]/60</f>
        <v>153.72860051566056</v>
      </c>
      <c r="H1244" s="1">
        <v>44.4</v>
      </c>
      <c r="I1244" s="1">
        <f t="shared" si="19"/>
        <v>11.299999999999955</v>
      </c>
      <c r="J1244" s="1">
        <f>Predictive_Maintenance_Data[[#This Row],[Torque '[Nm']]]*Predictive_Maintenance_Data[[#This Row],[Angular velocity '[rad/s']]]/1000</f>
        <v>6.8255498628953282</v>
      </c>
      <c r="K1244" s="2">
        <v>197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/>
      <c r="S1244"/>
    </row>
    <row r="1245" spans="1:19" x14ac:dyDescent="0.3">
      <c r="A1245">
        <v>1244</v>
      </c>
      <c r="B1245" t="s">
        <v>1260</v>
      </c>
      <c r="C1245" t="s">
        <v>15</v>
      </c>
      <c r="D1245" s="1">
        <v>297.10000000000002</v>
      </c>
      <c r="E1245" s="1">
        <v>308.39999999999998</v>
      </c>
      <c r="F1245" s="2">
        <v>1432</v>
      </c>
      <c r="G1245" s="1">
        <f>2*PI()*Predictive_Maintenance_Data[[#This Row],[Rotational speed '[rpm']]]/60</f>
        <v>149.95868933135279</v>
      </c>
      <c r="H1245" s="1">
        <v>53.4</v>
      </c>
      <c r="I1245" s="1">
        <f t="shared" si="19"/>
        <v>11.299999999999955</v>
      </c>
      <c r="J1245" s="1">
        <f>Predictive_Maintenance_Data[[#This Row],[Torque '[Nm']]]*Predictive_Maintenance_Data[[#This Row],[Angular velocity '[rad/s']]]/1000</f>
        <v>8.0077940102942389</v>
      </c>
      <c r="K1245" s="2">
        <v>199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/>
      <c r="S1245"/>
    </row>
    <row r="1246" spans="1:19" x14ac:dyDescent="0.3">
      <c r="A1246">
        <v>1245</v>
      </c>
      <c r="B1246" t="s">
        <v>1261</v>
      </c>
      <c r="C1246" t="s">
        <v>17</v>
      </c>
      <c r="D1246" s="1">
        <v>297.10000000000002</v>
      </c>
      <c r="E1246" s="1">
        <v>308.39999999999998</v>
      </c>
      <c r="F1246" s="2">
        <v>1726</v>
      </c>
      <c r="G1246" s="1">
        <f>2*PI()*Predictive_Maintenance_Data[[#This Row],[Rotational speed '[rpm']]]/60</f>
        <v>180.74629733653276</v>
      </c>
      <c r="H1246" s="1">
        <v>28.4</v>
      </c>
      <c r="I1246" s="1">
        <f t="shared" si="19"/>
        <v>11.299999999999955</v>
      </c>
      <c r="J1246" s="1">
        <f>Predictive_Maintenance_Data[[#This Row],[Torque '[Nm']]]*Predictive_Maintenance_Data[[#This Row],[Angular velocity '[rad/s']]]/1000</f>
        <v>5.1331948443575302</v>
      </c>
      <c r="K1246" s="2">
        <v>202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/>
      <c r="S1246"/>
    </row>
    <row r="1247" spans="1:19" x14ac:dyDescent="0.3">
      <c r="A1247">
        <v>1246</v>
      </c>
      <c r="B1247" t="s">
        <v>1262</v>
      </c>
      <c r="C1247" t="s">
        <v>15</v>
      </c>
      <c r="D1247" s="1">
        <v>297.10000000000002</v>
      </c>
      <c r="E1247" s="1">
        <v>308.39999999999998</v>
      </c>
      <c r="F1247" s="2">
        <v>1588</v>
      </c>
      <c r="G1247" s="1">
        <f>2*PI()*Predictive_Maintenance_Data[[#This Row],[Rotational speed '[rpm']]]/60</f>
        <v>166.29497113001972</v>
      </c>
      <c r="H1247" s="1">
        <v>33.4</v>
      </c>
      <c r="I1247" s="1">
        <f t="shared" si="19"/>
        <v>11.299999999999955</v>
      </c>
      <c r="J1247" s="1">
        <f>Predictive_Maintenance_Data[[#This Row],[Torque '[Nm']]]*Predictive_Maintenance_Data[[#This Row],[Angular velocity '[rad/s']]]/1000</f>
        <v>5.5542520357426586</v>
      </c>
      <c r="K1247" s="2">
        <v>204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/>
      <c r="S1247"/>
    </row>
    <row r="1248" spans="1:19" x14ac:dyDescent="0.3">
      <c r="A1248">
        <v>1247</v>
      </c>
      <c r="B1248" t="s">
        <v>1263</v>
      </c>
      <c r="C1248" t="s">
        <v>27</v>
      </c>
      <c r="D1248" s="1">
        <v>297.2</v>
      </c>
      <c r="E1248" s="1">
        <v>308.5</v>
      </c>
      <c r="F1248" s="2">
        <v>1653</v>
      </c>
      <c r="G1248" s="1">
        <f>2*PI()*Predictive_Maintenance_Data[[#This Row],[Rotational speed '[rpm']]]/60</f>
        <v>173.1017552127976</v>
      </c>
      <c r="H1248" s="1">
        <v>33.299999999999997</v>
      </c>
      <c r="I1248" s="1">
        <f t="shared" si="19"/>
        <v>11.300000000000011</v>
      </c>
      <c r="J1248" s="1">
        <f>Predictive_Maintenance_Data[[#This Row],[Torque '[Nm']]]*Predictive_Maintenance_Data[[#This Row],[Angular velocity '[rad/s']]]/1000</f>
        <v>5.7642884485861599</v>
      </c>
      <c r="K1248" s="2">
        <v>207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/>
      <c r="S1248"/>
    </row>
    <row r="1249" spans="1:19" x14ac:dyDescent="0.3">
      <c r="A1249">
        <v>1248</v>
      </c>
      <c r="B1249" t="s">
        <v>1264</v>
      </c>
      <c r="C1249" t="s">
        <v>17</v>
      </c>
      <c r="D1249" s="1">
        <v>297.2</v>
      </c>
      <c r="E1249" s="1">
        <v>308.5</v>
      </c>
      <c r="F1249" s="2">
        <v>1513</v>
      </c>
      <c r="G1249" s="1">
        <f>2*PI()*Predictive_Maintenance_Data[[#This Row],[Rotational speed '[rpm']]]/60</f>
        <v>158.44098949604523</v>
      </c>
      <c r="H1249" s="1">
        <v>42.9</v>
      </c>
      <c r="I1249" s="1">
        <f t="shared" si="19"/>
        <v>11.300000000000011</v>
      </c>
      <c r="J1249" s="1">
        <f>Predictive_Maintenance_Data[[#This Row],[Torque '[Nm']]]*Predictive_Maintenance_Data[[#This Row],[Angular velocity '[rad/s']]]/1000</f>
        <v>6.7971184493803403</v>
      </c>
      <c r="K1249" s="2">
        <v>212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/>
      <c r="S1249"/>
    </row>
    <row r="1250" spans="1:19" x14ac:dyDescent="0.3">
      <c r="A1250">
        <v>1249</v>
      </c>
      <c r="B1250" t="s">
        <v>1265</v>
      </c>
      <c r="C1250" t="s">
        <v>17</v>
      </c>
      <c r="D1250" s="1">
        <v>297.2</v>
      </c>
      <c r="E1250" s="1">
        <v>308.60000000000002</v>
      </c>
      <c r="F1250" s="2">
        <v>1489</v>
      </c>
      <c r="G1250" s="1">
        <f>2*PI()*Predictive_Maintenance_Data[[#This Row],[Rotational speed '[rpm']]]/60</f>
        <v>155.92771537317338</v>
      </c>
      <c r="H1250" s="1">
        <v>40.200000000000003</v>
      </c>
      <c r="I1250" s="1">
        <f t="shared" si="19"/>
        <v>11.400000000000034</v>
      </c>
      <c r="J1250" s="1">
        <f>Predictive_Maintenance_Data[[#This Row],[Torque '[Nm']]]*Predictive_Maintenance_Data[[#This Row],[Angular velocity '[rad/s']]]/1000</f>
        <v>6.2682941580015701</v>
      </c>
      <c r="K1250" s="2">
        <v>214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/>
      <c r="S1250"/>
    </row>
    <row r="1251" spans="1:19" x14ac:dyDescent="0.3">
      <c r="A1251">
        <v>1250</v>
      </c>
      <c r="B1251" t="s">
        <v>1266</v>
      </c>
      <c r="C1251" t="s">
        <v>17</v>
      </c>
      <c r="D1251" s="1">
        <v>297.3</v>
      </c>
      <c r="E1251" s="1">
        <v>308.7</v>
      </c>
      <c r="F1251" s="2">
        <v>1467</v>
      </c>
      <c r="G1251" s="1">
        <f>2*PI()*Predictive_Maintenance_Data[[#This Row],[Rotational speed '[rpm']]]/60</f>
        <v>153.62388076054089</v>
      </c>
      <c r="H1251" s="1">
        <v>36.799999999999997</v>
      </c>
      <c r="I1251" s="1">
        <f t="shared" si="19"/>
        <v>11.399999999999977</v>
      </c>
      <c r="J1251" s="1">
        <f>Predictive_Maintenance_Data[[#This Row],[Torque '[Nm']]]*Predictive_Maintenance_Data[[#This Row],[Angular velocity '[rad/s']]]/1000</f>
        <v>5.6533588119879044</v>
      </c>
      <c r="K1251" s="2">
        <v>216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/>
      <c r="S1251"/>
    </row>
    <row r="1252" spans="1:19" x14ac:dyDescent="0.3">
      <c r="A1252">
        <v>1251</v>
      </c>
      <c r="B1252" t="s">
        <v>1267</v>
      </c>
      <c r="C1252" t="s">
        <v>17</v>
      </c>
      <c r="D1252" s="1">
        <v>297.3</v>
      </c>
      <c r="E1252" s="1">
        <v>308.7</v>
      </c>
      <c r="F1252" s="2">
        <v>1549</v>
      </c>
      <c r="G1252" s="1">
        <f>2*PI()*Predictive_Maintenance_Data[[#This Row],[Rotational speed '[rpm']]]/60</f>
        <v>162.21090068035298</v>
      </c>
      <c r="H1252" s="1">
        <v>36.1</v>
      </c>
      <c r="I1252" s="1">
        <f t="shared" si="19"/>
        <v>11.399999999999977</v>
      </c>
      <c r="J1252" s="1">
        <f>Predictive_Maintenance_Data[[#This Row],[Torque '[Nm']]]*Predictive_Maintenance_Data[[#This Row],[Angular velocity '[rad/s']]]/1000</f>
        <v>5.8558135145607428</v>
      </c>
      <c r="K1252" s="2">
        <v>218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/>
      <c r="S1252"/>
    </row>
    <row r="1253" spans="1:19" x14ac:dyDescent="0.3">
      <c r="A1253">
        <v>1252</v>
      </c>
      <c r="B1253" t="s">
        <v>1268</v>
      </c>
      <c r="C1253" t="s">
        <v>15</v>
      </c>
      <c r="D1253" s="1">
        <v>297.39999999999998</v>
      </c>
      <c r="E1253" s="1">
        <v>308.8</v>
      </c>
      <c r="F1253" s="2">
        <v>1359</v>
      </c>
      <c r="G1253" s="1">
        <f>2*PI()*Predictive_Maintenance_Data[[#This Row],[Rotational speed '[rpm']]]/60</f>
        <v>142.31414720761762</v>
      </c>
      <c r="H1253" s="1">
        <v>48.7</v>
      </c>
      <c r="I1253" s="1">
        <f t="shared" si="19"/>
        <v>11.400000000000034</v>
      </c>
      <c r="J1253" s="1">
        <f>Predictive_Maintenance_Data[[#This Row],[Torque '[Nm']]]*Predictive_Maintenance_Data[[#This Row],[Angular velocity '[rad/s']]]/1000</f>
        <v>6.9306989690109786</v>
      </c>
      <c r="K1253" s="2">
        <v>220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/>
      <c r="S1253"/>
    </row>
    <row r="1254" spans="1:19" x14ac:dyDescent="0.3">
      <c r="A1254">
        <v>1253</v>
      </c>
      <c r="B1254" t="s">
        <v>1269</v>
      </c>
      <c r="C1254" t="s">
        <v>17</v>
      </c>
      <c r="D1254" s="1">
        <v>297.5</v>
      </c>
      <c r="E1254" s="1">
        <v>308.8</v>
      </c>
      <c r="F1254" s="2">
        <v>1533</v>
      </c>
      <c r="G1254" s="1">
        <f>2*PI()*Predictive_Maintenance_Data[[#This Row],[Rotational speed '[rpm']]]/60</f>
        <v>160.53538459843841</v>
      </c>
      <c r="H1254" s="1">
        <v>41.5</v>
      </c>
      <c r="I1254" s="1">
        <f t="shared" si="19"/>
        <v>11.300000000000011</v>
      </c>
      <c r="J1254" s="1">
        <f>Predictive_Maintenance_Data[[#This Row],[Torque '[Nm']]]*Predictive_Maintenance_Data[[#This Row],[Angular velocity '[rad/s']]]/1000</f>
        <v>6.6622184608351942</v>
      </c>
      <c r="K1254" s="2">
        <v>223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/>
      <c r="S1254"/>
    </row>
    <row r="1255" spans="1:19" x14ac:dyDescent="0.3">
      <c r="A1255">
        <v>1254</v>
      </c>
      <c r="B1255" t="s">
        <v>1270</v>
      </c>
      <c r="C1255" t="s">
        <v>17</v>
      </c>
      <c r="D1255" s="1">
        <v>297.5</v>
      </c>
      <c r="E1255" s="1">
        <v>308.8</v>
      </c>
      <c r="F1255" s="2">
        <v>1309</v>
      </c>
      <c r="G1255" s="1">
        <f>2*PI()*Predictive_Maintenance_Data[[#This Row],[Rotational speed '[rpm']]]/60</f>
        <v>137.07815945163463</v>
      </c>
      <c r="H1255" s="1">
        <v>57.3</v>
      </c>
      <c r="I1255" s="1">
        <f t="shared" si="19"/>
        <v>11.300000000000011</v>
      </c>
      <c r="J1255" s="1">
        <f>Predictive_Maintenance_Data[[#This Row],[Torque '[Nm']]]*Predictive_Maintenance_Data[[#This Row],[Angular velocity '[rad/s']]]/1000</f>
        <v>7.8545785365786642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/>
      <c r="S1255"/>
    </row>
    <row r="1256" spans="1:19" x14ac:dyDescent="0.3">
      <c r="A1256">
        <v>1255</v>
      </c>
      <c r="B1256" t="s">
        <v>1271</v>
      </c>
      <c r="C1256" t="s">
        <v>27</v>
      </c>
      <c r="D1256" s="1">
        <v>297.5</v>
      </c>
      <c r="E1256" s="1">
        <v>308.8</v>
      </c>
      <c r="F1256" s="2">
        <v>1430</v>
      </c>
      <c r="G1256" s="1">
        <f>2*PI()*Predictive_Maintenance_Data[[#This Row],[Rotational speed '[rpm']]]/60</f>
        <v>149.74924982111349</v>
      </c>
      <c r="H1256" s="1">
        <v>49.4</v>
      </c>
      <c r="I1256" s="1">
        <f t="shared" si="19"/>
        <v>11.300000000000011</v>
      </c>
      <c r="J1256" s="1">
        <f>Predictive_Maintenance_Data[[#This Row],[Torque '[Nm']]]*Predictive_Maintenance_Data[[#This Row],[Angular velocity '[rad/s']]]/1000</f>
        <v>7.3976129411630067</v>
      </c>
      <c r="K1256" s="2">
        <v>2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/>
      <c r="S1256"/>
    </row>
    <row r="1257" spans="1:19" x14ac:dyDescent="0.3">
      <c r="A1257">
        <v>1256</v>
      </c>
      <c r="B1257" t="s">
        <v>1272</v>
      </c>
      <c r="C1257" t="s">
        <v>27</v>
      </c>
      <c r="D1257" s="1">
        <v>297.5</v>
      </c>
      <c r="E1257" s="1">
        <v>308.89999999999998</v>
      </c>
      <c r="F1257" s="2">
        <v>1419</v>
      </c>
      <c r="G1257" s="1">
        <f>2*PI()*Predictive_Maintenance_Data[[#This Row],[Rotational speed '[rpm']]]/60</f>
        <v>148.59733251479722</v>
      </c>
      <c r="H1257" s="1">
        <v>50.7</v>
      </c>
      <c r="I1257" s="1">
        <f t="shared" si="19"/>
        <v>11.399999999999977</v>
      </c>
      <c r="J1257" s="1">
        <f>Predictive_Maintenance_Data[[#This Row],[Torque '[Nm']]]*Predictive_Maintenance_Data[[#This Row],[Angular velocity '[rad/s']]]/1000</f>
        <v>7.5338847585002195</v>
      </c>
      <c r="K1257" s="2">
        <v>7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/>
      <c r="S1257"/>
    </row>
    <row r="1258" spans="1:19" x14ac:dyDescent="0.3">
      <c r="A1258">
        <v>1257</v>
      </c>
      <c r="B1258" t="s">
        <v>1273</v>
      </c>
      <c r="C1258" t="s">
        <v>15</v>
      </c>
      <c r="D1258" s="1">
        <v>297.5</v>
      </c>
      <c r="E1258" s="1">
        <v>308.89999999999998</v>
      </c>
      <c r="F1258" s="2">
        <v>1535</v>
      </c>
      <c r="G1258" s="1">
        <f>2*PI()*Predictive_Maintenance_Data[[#This Row],[Rotational speed '[rpm']]]/60</f>
        <v>160.74482410867773</v>
      </c>
      <c r="H1258" s="1">
        <v>37.700000000000003</v>
      </c>
      <c r="I1258" s="1">
        <f t="shared" si="19"/>
        <v>11.399999999999977</v>
      </c>
      <c r="J1258" s="1">
        <f>Predictive_Maintenance_Data[[#This Row],[Torque '[Nm']]]*Predictive_Maintenance_Data[[#This Row],[Angular velocity '[rad/s']]]/1000</f>
        <v>6.0600798688971507</v>
      </c>
      <c r="K1258" s="2">
        <v>12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/>
      <c r="S1258"/>
    </row>
    <row r="1259" spans="1:19" x14ac:dyDescent="0.3">
      <c r="A1259">
        <v>1258</v>
      </c>
      <c r="B1259" t="s">
        <v>1274</v>
      </c>
      <c r="C1259" t="s">
        <v>17</v>
      </c>
      <c r="D1259" s="1">
        <v>297.5</v>
      </c>
      <c r="E1259" s="1">
        <v>308.89999999999998</v>
      </c>
      <c r="F1259" s="2">
        <v>1466</v>
      </c>
      <c r="G1259" s="1">
        <f>2*PI()*Predictive_Maintenance_Data[[#This Row],[Rotational speed '[rpm']]]/60</f>
        <v>153.51916100542121</v>
      </c>
      <c r="H1259" s="1">
        <v>43</v>
      </c>
      <c r="I1259" s="1">
        <f t="shared" si="19"/>
        <v>11.399999999999977</v>
      </c>
      <c r="J1259" s="1">
        <f>Predictive_Maintenance_Data[[#This Row],[Torque '[Nm']]]*Predictive_Maintenance_Data[[#This Row],[Angular velocity '[rad/s']]]/1000</f>
        <v>6.6013239232331129</v>
      </c>
      <c r="K1259" s="2">
        <v>15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/>
      <c r="S1259"/>
    </row>
    <row r="1260" spans="1:19" x14ac:dyDescent="0.3">
      <c r="A1260">
        <v>1259</v>
      </c>
      <c r="B1260" t="s">
        <v>1275</v>
      </c>
      <c r="C1260" t="s">
        <v>17</v>
      </c>
      <c r="D1260" s="1">
        <v>297.5</v>
      </c>
      <c r="E1260" s="1">
        <v>308.89999999999998</v>
      </c>
      <c r="F1260" s="2">
        <v>1427</v>
      </c>
      <c r="G1260" s="1">
        <f>2*PI()*Predictive_Maintenance_Data[[#This Row],[Rotational speed '[rpm']]]/60</f>
        <v>149.4350905557545</v>
      </c>
      <c r="H1260" s="1">
        <v>50.4</v>
      </c>
      <c r="I1260" s="1">
        <f t="shared" si="19"/>
        <v>11.399999999999977</v>
      </c>
      <c r="J1260" s="1">
        <f>Predictive_Maintenance_Data[[#This Row],[Torque '[Nm']]]*Predictive_Maintenance_Data[[#This Row],[Angular velocity '[rad/s']]]/1000</f>
        <v>7.531528564010026</v>
      </c>
      <c r="K1260" s="2">
        <v>17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/>
      <c r="S1260"/>
    </row>
    <row r="1261" spans="1:19" x14ac:dyDescent="0.3">
      <c r="A1261">
        <v>1260</v>
      </c>
      <c r="B1261" t="s">
        <v>1276</v>
      </c>
      <c r="C1261" t="s">
        <v>15</v>
      </c>
      <c r="D1261" s="1">
        <v>297.5</v>
      </c>
      <c r="E1261" s="1">
        <v>308.89999999999998</v>
      </c>
      <c r="F1261" s="2">
        <v>1280</v>
      </c>
      <c r="G1261" s="1">
        <f>2*PI()*Predictive_Maintenance_Data[[#This Row],[Rotational speed '[rpm']]]/60</f>
        <v>134.0412865531645</v>
      </c>
      <c r="H1261" s="1">
        <v>48.5</v>
      </c>
      <c r="I1261" s="1">
        <f t="shared" si="19"/>
        <v>11.399999999999977</v>
      </c>
      <c r="J1261" s="1">
        <f>Predictive_Maintenance_Data[[#This Row],[Torque '[Nm']]]*Predictive_Maintenance_Data[[#This Row],[Angular velocity '[rad/s']]]/1000</f>
        <v>6.5010023978284783</v>
      </c>
      <c r="K1261" s="2">
        <v>19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/>
      <c r="S1261"/>
    </row>
    <row r="1262" spans="1:19" x14ac:dyDescent="0.3">
      <c r="A1262">
        <v>1261</v>
      </c>
      <c r="B1262" t="s">
        <v>1277</v>
      </c>
      <c r="C1262" t="s">
        <v>17</v>
      </c>
      <c r="D1262" s="1">
        <v>297.60000000000002</v>
      </c>
      <c r="E1262" s="1">
        <v>309</v>
      </c>
      <c r="F1262" s="2">
        <v>1528</v>
      </c>
      <c r="G1262" s="1">
        <f>2*PI()*Predictive_Maintenance_Data[[#This Row],[Rotational speed '[rpm']]]/60</f>
        <v>160.01178582284012</v>
      </c>
      <c r="H1262" s="1">
        <v>33.799999999999997</v>
      </c>
      <c r="I1262" s="1">
        <f t="shared" si="19"/>
        <v>11.399999999999977</v>
      </c>
      <c r="J1262" s="1">
        <f>Predictive_Maintenance_Data[[#This Row],[Torque '[Nm']]]*Predictive_Maintenance_Data[[#This Row],[Angular velocity '[rad/s']]]/1000</f>
        <v>5.4083983608119963</v>
      </c>
      <c r="K1262" s="2">
        <v>22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/>
      <c r="S1262"/>
    </row>
    <row r="1263" spans="1:19" x14ac:dyDescent="0.3">
      <c r="A1263">
        <v>1262</v>
      </c>
      <c r="B1263" t="s">
        <v>1278</v>
      </c>
      <c r="C1263" t="s">
        <v>27</v>
      </c>
      <c r="D1263" s="1">
        <v>297.60000000000002</v>
      </c>
      <c r="E1263" s="1">
        <v>309</v>
      </c>
      <c r="F1263" s="2">
        <v>1885</v>
      </c>
      <c r="G1263" s="1">
        <f>2*PI()*Predictive_Maintenance_Data[[#This Row],[Rotational speed '[rpm']]]/60</f>
        <v>197.39673840055866</v>
      </c>
      <c r="H1263" s="1">
        <v>25.2</v>
      </c>
      <c r="I1263" s="1">
        <f t="shared" si="19"/>
        <v>11.399999999999977</v>
      </c>
      <c r="J1263" s="1">
        <f>Predictive_Maintenance_Data[[#This Row],[Torque '[Nm']]]*Predictive_Maintenance_Data[[#This Row],[Angular velocity '[rad/s']]]/1000</f>
        <v>4.9743978076940785</v>
      </c>
      <c r="K1263" s="2">
        <v>24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/>
      <c r="S1263"/>
    </row>
    <row r="1264" spans="1:19" x14ac:dyDescent="0.3">
      <c r="A1264">
        <v>1263</v>
      </c>
      <c r="B1264" t="s">
        <v>1279</v>
      </c>
      <c r="C1264" t="s">
        <v>27</v>
      </c>
      <c r="D1264" s="1">
        <v>297.8</v>
      </c>
      <c r="E1264" s="1">
        <v>309.2</v>
      </c>
      <c r="F1264" s="2">
        <v>1648</v>
      </c>
      <c r="G1264" s="1">
        <f>2*PI()*Predictive_Maintenance_Data[[#This Row],[Rotational speed '[rpm']]]/60</f>
        <v>172.57815643719928</v>
      </c>
      <c r="H1264" s="1">
        <v>33</v>
      </c>
      <c r="I1264" s="1">
        <f t="shared" si="19"/>
        <v>11.399999999999977</v>
      </c>
      <c r="J1264" s="1">
        <f>Predictive_Maintenance_Data[[#This Row],[Torque '[Nm']]]*Predictive_Maintenance_Data[[#This Row],[Angular velocity '[rad/s']]]/1000</f>
        <v>5.6950791624275761</v>
      </c>
      <c r="K1264" s="2">
        <v>29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/>
      <c r="S1264"/>
    </row>
    <row r="1265" spans="1:19" x14ac:dyDescent="0.3">
      <c r="A1265">
        <v>1264</v>
      </c>
      <c r="B1265" t="s">
        <v>1280</v>
      </c>
      <c r="C1265" t="s">
        <v>17</v>
      </c>
      <c r="D1265" s="1">
        <v>297.8</v>
      </c>
      <c r="E1265" s="1">
        <v>309.2</v>
      </c>
      <c r="F1265" s="2">
        <v>1400</v>
      </c>
      <c r="G1265" s="1">
        <f>2*PI()*Predictive_Maintenance_Data[[#This Row],[Rotational speed '[rpm']]]/60</f>
        <v>146.60765716752366</v>
      </c>
      <c r="H1265" s="1">
        <v>56.9</v>
      </c>
      <c r="I1265" s="1">
        <f t="shared" si="19"/>
        <v>11.399999999999977</v>
      </c>
      <c r="J1265" s="1">
        <f>Predictive_Maintenance_Data[[#This Row],[Torque '[Nm']]]*Predictive_Maintenance_Data[[#This Row],[Angular velocity '[rad/s']]]/1000</f>
        <v>8.3419756928320954</v>
      </c>
      <c r="K1265" s="2">
        <v>34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/>
      <c r="S1265"/>
    </row>
    <row r="1266" spans="1:19" x14ac:dyDescent="0.3">
      <c r="A1266">
        <v>1265</v>
      </c>
      <c r="B1266" t="s">
        <v>1281</v>
      </c>
      <c r="C1266" t="s">
        <v>15</v>
      </c>
      <c r="D1266" s="1">
        <v>297.8</v>
      </c>
      <c r="E1266" s="1">
        <v>309.3</v>
      </c>
      <c r="F1266" s="2">
        <v>2243</v>
      </c>
      <c r="G1266" s="1">
        <f>2*PI()*Predictive_Maintenance_Data[[#This Row],[Rotational speed '[rpm']]]/60</f>
        <v>234.88641073339687</v>
      </c>
      <c r="H1266" s="1">
        <v>15.7</v>
      </c>
      <c r="I1266" s="1">
        <f t="shared" si="19"/>
        <v>11.5</v>
      </c>
      <c r="J1266" s="1">
        <f>Predictive_Maintenance_Data[[#This Row],[Torque '[Nm']]]*Predictive_Maintenance_Data[[#This Row],[Angular velocity '[rad/s']]]/1000</f>
        <v>3.6877166485143307</v>
      </c>
      <c r="K1266" s="2">
        <v>36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/>
      <c r="S1266"/>
    </row>
    <row r="1267" spans="1:19" x14ac:dyDescent="0.3">
      <c r="A1267">
        <v>1266</v>
      </c>
      <c r="B1267" t="s">
        <v>1282</v>
      </c>
      <c r="C1267" t="s">
        <v>17</v>
      </c>
      <c r="D1267" s="1">
        <v>297.89999999999998</v>
      </c>
      <c r="E1267" s="1">
        <v>309.39999999999998</v>
      </c>
      <c r="F1267" s="2">
        <v>1558</v>
      </c>
      <c r="G1267" s="1">
        <f>2*PI()*Predictive_Maintenance_Data[[#This Row],[Rotational speed '[rpm']]]/60</f>
        <v>163.15337847642994</v>
      </c>
      <c r="H1267" s="1">
        <v>35.700000000000003</v>
      </c>
      <c r="I1267" s="1">
        <f t="shared" si="19"/>
        <v>11.5</v>
      </c>
      <c r="J1267" s="1">
        <f>Predictive_Maintenance_Data[[#This Row],[Torque '[Nm']]]*Predictive_Maintenance_Data[[#This Row],[Angular velocity '[rad/s']]]/1000</f>
        <v>5.8245756116085499</v>
      </c>
      <c r="K1267" s="2">
        <v>39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/>
      <c r="S1267"/>
    </row>
    <row r="1268" spans="1:19" x14ac:dyDescent="0.3">
      <c r="A1268">
        <v>1267</v>
      </c>
      <c r="B1268" t="s">
        <v>1283</v>
      </c>
      <c r="C1268" t="s">
        <v>17</v>
      </c>
      <c r="D1268" s="1">
        <v>298</v>
      </c>
      <c r="E1268" s="1">
        <v>309.60000000000002</v>
      </c>
      <c r="F1268" s="2">
        <v>1633</v>
      </c>
      <c r="G1268" s="1">
        <f>2*PI()*Predictive_Maintenance_Data[[#This Row],[Rotational speed '[rpm']]]/60</f>
        <v>171.00736011040442</v>
      </c>
      <c r="H1268" s="1">
        <v>34.799999999999997</v>
      </c>
      <c r="I1268" s="1">
        <f t="shared" si="19"/>
        <v>11.600000000000023</v>
      </c>
      <c r="J1268" s="1">
        <f>Predictive_Maintenance_Data[[#This Row],[Torque '[Nm']]]*Predictive_Maintenance_Data[[#This Row],[Angular velocity '[rad/s']]]/1000</f>
        <v>5.9510561318420736</v>
      </c>
      <c r="K1268" s="2">
        <v>41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/>
      <c r="S1268"/>
    </row>
    <row r="1269" spans="1:19" x14ac:dyDescent="0.3">
      <c r="A1269">
        <v>1268</v>
      </c>
      <c r="B1269" t="s">
        <v>1284</v>
      </c>
      <c r="C1269" t="s">
        <v>15</v>
      </c>
      <c r="D1269" s="1">
        <v>298.10000000000002</v>
      </c>
      <c r="E1269" s="1">
        <v>309.60000000000002</v>
      </c>
      <c r="F1269" s="2">
        <v>1549</v>
      </c>
      <c r="G1269" s="1">
        <f>2*PI()*Predictive_Maintenance_Data[[#This Row],[Rotational speed '[rpm']]]/60</f>
        <v>162.21090068035298</v>
      </c>
      <c r="H1269" s="1">
        <v>38.700000000000003</v>
      </c>
      <c r="I1269" s="1">
        <f t="shared" si="19"/>
        <v>11.5</v>
      </c>
      <c r="J1269" s="1">
        <f>Predictive_Maintenance_Data[[#This Row],[Torque '[Nm']]]*Predictive_Maintenance_Data[[#This Row],[Angular velocity '[rad/s']]]/1000</f>
        <v>6.27756185632966</v>
      </c>
      <c r="K1269" s="2">
        <v>43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/>
      <c r="S1269"/>
    </row>
    <row r="1270" spans="1:19" x14ac:dyDescent="0.3">
      <c r="A1270">
        <v>1269</v>
      </c>
      <c r="B1270" t="s">
        <v>1285</v>
      </c>
      <c r="C1270" t="s">
        <v>17</v>
      </c>
      <c r="D1270" s="1">
        <v>298</v>
      </c>
      <c r="E1270" s="1">
        <v>309.5</v>
      </c>
      <c r="F1270" s="2">
        <v>1496</v>
      </c>
      <c r="G1270" s="1">
        <f>2*PI()*Predictive_Maintenance_Data[[#This Row],[Rotational speed '[rpm']]]/60</f>
        <v>156.66075365901102</v>
      </c>
      <c r="H1270" s="1">
        <v>45.8</v>
      </c>
      <c r="I1270" s="1">
        <f t="shared" si="19"/>
        <v>11.5</v>
      </c>
      <c r="J1270" s="1">
        <f>Predictive_Maintenance_Data[[#This Row],[Torque '[Nm']]]*Predictive_Maintenance_Data[[#This Row],[Angular velocity '[rad/s']]]/1000</f>
        <v>7.1750625175827043</v>
      </c>
      <c r="K1270" s="2">
        <v>46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/>
      <c r="S1270"/>
    </row>
    <row r="1271" spans="1:19" x14ac:dyDescent="0.3">
      <c r="A1271">
        <v>1270</v>
      </c>
      <c r="B1271" t="s">
        <v>1286</v>
      </c>
      <c r="C1271" t="s">
        <v>17</v>
      </c>
      <c r="D1271" s="1">
        <v>298.10000000000002</v>
      </c>
      <c r="E1271" s="1">
        <v>309.5</v>
      </c>
      <c r="F1271" s="2">
        <v>1467</v>
      </c>
      <c r="G1271" s="1">
        <f>2*PI()*Predictive_Maintenance_Data[[#This Row],[Rotational speed '[rpm']]]/60</f>
        <v>153.62388076054089</v>
      </c>
      <c r="H1271" s="1">
        <v>41.8</v>
      </c>
      <c r="I1271" s="1">
        <f t="shared" si="19"/>
        <v>11.399999999999977</v>
      </c>
      <c r="J1271" s="1">
        <f>Predictive_Maintenance_Data[[#This Row],[Torque '[Nm']]]*Predictive_Maintenance_Data[[#This Row],[Angular velocity '[rad/s']]]/1000</f>
        <v>6.4214782157906081</v>
      </c>
      <c r="K1271" s="2">
        <v>48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/>
      <c r="S1271"/>
    </row>
    <row r="1272" spans="1:19" x14ac:dyDescent="0.3">
      <c r="A1272">
        <v>1271</v>
      </c>
      <c r="B1272" t="s">
        <v>1287</v>
      </c>
      <c r="C1272" t="s">
        <v>15</v>
      </c>
      <c r="D1272" s="1">
        <v>298</v>
      </c>
      <c r="E1272" s="1">
        <v>309.39999999999998</v>
      </c>
      <c r="F1272" s="2">
        <v>1276</v>
      </c>
      <c r="G1272" s="1">
        <f>2*PI()*Predictive_Maintenance_Data[[#This Row],[Rotational speed '[rpm']]]/60</f>
        <v>133.62240753268586</v>
      </c>
      <c r="H1272" s="1">
        <v>65.900000000000006</v>
      </c>
      <c r="I1272" s="1">
        <f t="shared" si="19"/>
        <v>11.399999999999977</v>
      </c>
      <c r="J1272" s="1">
        <f>Predictive_Maintenance_Data[[#This Row],[Torque '[Nm']]]*Predictive_Maintenance_Data[[#This Row],[Angular velocity '[rad/s']]]/1000</f>
        <v>8.8057166564039981</v>
      </c>
      <c r="K1272" s="2">
        <v>50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/>
      <c r="S1272"/>
    </row>
    <row r="1273" spans="1:19" x14ac:dyDescent="0.3">
      <c r="A1273">
        <v>1272</v>
      </c>
      <c r="B1273" t="s">
        <v>1288</v>
      </c>
      <c r="C1273" t="s">
        <v>27</v>
      </c>
      <c r="D1273" s="1">
        <v>298</v>
      </c>
      <c r="E1273" s="1">
        <v>309.39999999999998</v>
      </c>
      <c r="F1273" s="2">
        <v>1490</v>
      </c>
      <c r="G1273" s="1">
        <f>2*PI()*Predictive_Maintenance_Data[[#This Row],[Rotational speed '[rpm']]]/60</f>
        <v>156.03243512829306</v>
      </c>
      <c r="H1273" s="1">
        <v>40.5</v>
      </c>
      <c r="I1273" s="1">
        <f t="shared" si="19"/>
        <v>11.399999999999977</v>
      </c>
      <c r="J1273" s="1">
        <f>Predictive_Maintenance_Data[[#This Row],[Torque '[Nm']]]*Predictive_Maintenance_Data[[#This Row],[Angular velocity '[rad/s']]]/1000</f>
        <v>6.3193136226958684</v>
      </c>
      <c r="K1273" s="2">
        <v>53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/>
      <c r="S1273"/>
    </row>
    <row r="1274" spans="1:19" x14ac:dyDescent="0.3">
      <c r="A1274">
        <v>1273</v>
      </c>
      <c r="B1274" t="s">
        <v>1289</v>
      </c>
      <c r="C1274" t="s">
        <v>27</v>
      </c>
      <c r="D1274" s="1">
        <v>298</v>
      </c>
      <c r="E1274" s="1">
        <v>309.39999999999998</v>
      </c>
      <c r="F1274" s="2">
        <v>1562</v>
      </c>
      <c r="G1274" s="1">
        <f>2*PI()*Predictive_Maintenance_Data[[#This Row],[Rotational speed '[rpm']]]/60</f>
        <v>163.57225749690858</v>
      </c>
      <c r="H1274" s="1">
        <v>38.1</v>
      </c>
      <c r="I1274" s="1">
        <f t="shared" si="19"/>
        <v>11.399999999999977</v>
      </c>
      <c r="J1274" s="1">
        <f>Predictive_Maintenance_Data[[#This Row],[Torque '[Nm']]]*Predictive_Maintenance_Data[[#This Row],[Angular velocity '[rad/s']]]/1000</f>
        <v>6.2321030106322173</v>
      </c>
      <c r="K1274" s="2">
        <v>58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/>
      <c r="S1274"/>
    </row>
    <row r="1275" spans="1:19" x14ac:dyDescent="0.3">
      <c r="A1275">
        <v>1274</v>
      </c>
      <c r="B1275" t="s">
        <v>1290</v>
      </c>
      <c r="C1275" t="s">
        <v>17</v>
      </c>
      <c r="D1275" s="1">
        <v>298.10000000000002</v>
      </c>
      <c r="E1275" s="1">
        <v>309.39999999999998</v>
      </c>
      <c r="F1275" s="2">
        <v>1397</v>
      </c>
      <c r="G1275" s="1">
        <f>2*PI()*Predictive_Maintenance_Data[[#This Row],[Rotational speed '[rpm']]]/60</f>
        <v>146.29349790216469</v>
      </c>
      <c r="H1275" s="1">
        <v>48.2</v>
      </c>
      <c r="I1275" s="1">
        <f t="shared" si="19"/>
        <v>11.299999999999955</v>
      </c>
      <c r="J1275" s="1">
        <f>Predictive_Maintenance_Data[[#This Row],[Torque '[Nm']]]*Predictive_Maintenance_Data[[#This Row],[Angular velocity '[rad/s']]]/1000</f>
        <v>7.0513465988843382</v>
      </c>
      <c r="K1275" s="2">
        <v>63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/>
      <c r="S1275"/>
    </row>
    <row r="1276" spans="1:19" x14ac:dyDescent="0.3">
      <c r="A1276">
        <v>1275</v>
      </c>
      <c r="B1276" t="s">
        <v>1291</v>
      </c>
      <c r="C1276" t="s">
        <v>27</v>
      </c>
      <c r="D1276" s="1">
        <v>298.10000000000002</v>
      </c>
      <c r="E1276" s="1">
        <v>309.5</v>
      </c>
      <c r="F1276" s="2">
        <v>1530</v>
      </c>
      <c r="G1276" s="1">
        <f>2*PI()*Predictive_Maintenance_Data[[#This Row],[Rotational speed '[rpm']]]/60</f>
        <v>160.22122533307945</v>
      </c>
      <c r="H1276" s="1">
        <v>40.200000000000003</v>
      </c>
      <c r="I1276" s="1">
        <f t="shared" si="19"/>
        <v>11.399999999999977</v>
      </c>
      <c r="J1276" s="1">
        <f>Predictive_Maintenance_Data[[#This Row],[Torque '[Nm']]]*Predictive_Maintenance_Data[[#This Row],[Angular velocity '[rad/s']]]/1000</f>
        <v>6.440893258389794</v>
      </c>
      <c r="K1276" s="2">
        <v>65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/>
      <c r="S1276"/>
    </row>
    <row r="1277" spans="1:19" x14ac:dyDescent="0.3">
      <c r="A1277">
        <v>1276</v>
      </c>
      <c r="B1277" t="s">
        <v>1292</v>
      </c>
      <c r="C1277" t="s">
        <v>15</v>
      </c>
      <c r="D1277" s="1">
        <v>298.10000000000002</v>
      </c>
      <c r="E1277" s="1">
        <v>309.39999999999998</v>
      </c>
      <c r="F1277" s="2">
        <v>1362</v>
      </c>
      <c r="G1277" s="1">
        <f>2*PI()*Predictive_Maintenance_Data[[#This Row],[Rotational speed '[rpm']]]/60</f>
        <v>142.62830647297659</v>
      </c>
      <c r="H1277" s="1">
        <v>47.6</v>
      </c>
      <c r="I1277" s="1">
        <f t="shared" si="19"/>
        <v>11.299999999999955</v>
      </c>
      <c r="J1277" s="1">
        <f>Predictive_Maintenance_Data[[#This Row],[Torque '[Nm']]]*Predictive_Maintenance_Data[[#This Row],[Angular velocity '[rad/s']]]/1000</f>
        <v>6.7891073881136865</v>
      </c>
      <c r="K1277" s="2">
        <v>70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/>
      <c r="S1277"/>
    </row>
    <row r="1278" spans="1:19" x14ac:dyDescent="0.3">
      <c r="A1278">
        <v>1277</v>
      </c>
      <c r="B1278" t="s">
        <v>1293</v>
      </c>
      <c r="C1278" t="s">
        <v>15</v>
      </c>
      <c r="D1278" s="1">
        <v>298.2</v>
      </c>
      <c r="E1278" s="1">
        <v>309.39999999999998</v>
      </c>
      <c r="F1278" s="2">
        <v>1693</v>
      </c>
      <c r="G1278" s="1">
        <f>2*PI()*Predictive_Maintenance_Data[[#This Row],[Rotational speed '[rpm']]]/60</f>
        <v>177.29054541758398</v>
      </c>
      <c r="H1278" s="1">
        <v>34.4</v>
      </c>
      <c r="I1278" s="1">
        <f t="shared" si="19"/>
        <v>11.199999999999989</v>
      </c>
      <c r="J1278" s="1">
        <f>Predictive_Maintenance_Data[[#This Row],[Torque '[Nm']]]*Predictive_Maintenance_Data[[#This Row],[Angular velocity '[rad/s']]]/1000</f>
        <v>6.0987947623648884</v>
      </c>
      <c r="K1278" s="2">
        <v>73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/>
      <c r="S1278"/>
    </row>
    <row r="1279" spans="1:19" x14ac:dyDescent="0.3">
      <c r="A1279">
        <v>1278</v>
      </c>
      <c r="B1279" t="s">
        <v>1294</v>
      </c>
      <c r="C1279" t="s">
        <v>15</v>
      </c>
      <c r="D1279" s="1">
        <v>298.2</v>
      </c>
      <c r="E1279" s="1">
        <v>309.39999999999998</v>
      </c>
      <c r="F1279" s="2">
        <v>1408</v>
      </c>
      <c r="G1279" s="1">
        <f>2*PI()*Predictive_Maintenance_Data[[#This Row],[Rotational speed '[rpm']]]/60</f>
        <v>147.44541520848094</v>
      </c>
      <c r="H1279" s="1">
        <v>46.5</v>
      </c>
      <c r="I1279" s="1">
        <f t="shared" si="19"/>
        <v>11.199999999999989</v>
      </c>
      <c r="J1279" s="1">
        <f>Predictive_Maintenance_Data[[#This Row],[Torque '[Nm']]]*Predictive_Maintenance_Data[[#This Row],[Angular velocity '[rad/s']]]/1000</f>
        <v>6.856211807194363</v>
      </c>
      <c r="K1279" s="2">
        <v>76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/>
      <c r="S1279"/>
    </row>
    <row r="1280" spans="1:19" x14ac:dyDescent="0.3">
      <c r="A1280">
        <v>1279</v>
      </c>
      <c r="B1280" t="s">
        <v>1295</v>
      </c>
      <c r="C1280" t="s">
        <v>17</v>
      </c>
      <c r="D1280" s="1">
        <v>298.2</v>
      </c>
      <c r="E1280" s="1">
        <v>309.39999999999998</v>
      </c>
      <c r="F1280" s="2">
        <v>1398</v>
      </c>
      <c r="G1280" s="1">
        <f>2*PI()*Predictive_Maintenance_Data[[#This Row],[Rotational speed '[rpm']]]/60</f>
        <v>146.39821765728436</v>
      </c>
      <c r="H1280" s="1">
        <v>52.9</v>
      </c>
      <c r="I1280" s="1">
        <f t="shared" si="19"/>
        <v>11.199999999999989</v>
      </c>
      <c r="J1280" s="1">
        <f>Predictive_Maintenance_Data[[#This Row],[Torque '[Nm']]]*Predictive_Maintenance_Data[[#This Row],[Angular velocity '[rad/s']]]/1000</f>
        <v>7.7444657140703432</v>
      </c>
      <c r="K1280" s="2">
        <v>79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/>
      <c r="S1280"/>
    </row>
    <row r="1281" spans="1:19" x14ac:dyDescent="0.3">
      <c r="A1281">
        <v>1280</v>
      </c>
      <c r="B1281" t="s">
        <v>1296</v>
      </c>
      <c r="C1281" t="s">
        <v>15</v>
      </c>
      <c r="D1281" s="1">
        <v>298.3</v>
      </c>
      <c r="E1281" s="1">
        <v>309.60000000000002</v>
      </c>
      <c r="F1281" s="2">
        <v>1531</v>
      </c>
      <c r="G1281" s="1">
        <f>2*PI()*Predictive_Maintenance_Data[[#This Row],[Rotational speed '[rpm']]]/60</f>
        <v>160.32594508819912</v>
      </c>
      <c r="H1281" s="1">
        <v>40.1</v>
      </c>
      <c r="I1281" s="1">
        <f t="shared" si="19"/>
        <v>11.300000000000011</v>
      </c>
      <c r="J1281" s="1">
        <f>Predictive_Maintenance_Data[[#This Row],[Torque '[Nm']]]*Predictive_Maintenance_Data[[#This Row],[Angular velocity '[rad/s']]]/1000</f>
        <v>6.4290703980367851</v>
      </c>
      <c r="K1281" s="2">
        <v>81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/>
      <c r="S1281"/>
    </row>
    <row r="1282" spans="1:19" x14ac:dyDescent="0.3">
      <c r="A1282">
        <v>1281</v>
      </c>
      <c r="B1282" t="s">
        <v>1297</v>
      </c>
      <c r="C1282" t="s">
        <v>27</v>
      </c>
      <c r="D1282" s="1">
        <v>298.3</v>
      </c>
      <c r="E1282" s="1">
        <v>309.5</v>
      </c>
      <c r="F1282" s="2">
        <v>1521</v>
      </c>
      <c r="G1282" s="1">
        <f>2*PI()*Predictive_Maintenance_Data[[#This Row],[Rotational speed '[rpm']]]/60</f>
        <v>159.27874753700249</v>
      </c>
      <c r="H1282" s="1">
        <v>37.1</v>
      </c>
      <c r="I1282" s="1">
        <f t="shared" ref="I1282:I1345" si="20">E1282-D1282</f>
        <v>11.199999999999989</v>
      </c>
      <c r="J1282" s="1">
        <f>Predictive_Maintenance_Data[[#This Row],[Torque '[Nm']]]*Predictive_Maintenance_Data[[#This Row],[Angular velocity '[rad/s']]]/1000</f>
        <v>5.9092415336227919</v>
      </c>
      <c r="K1282" s="2">
        <v>84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/>
      <c r="S1282"/>
    </row>
    <row r="1283" spans="1:19" x14ac:dyDescent="0.3">
      <c r="A1283">
        <v>1282</v>
      </c>
      <c r="B1283" t="s">
        <v>1298</v>
      </c>
      <c r="C1283" t="s">
        <v>27</v>
      </c>
      <c r="D1283" s="1">
        <v>298.3</v>
      </c>
      <c r="E1283" s="1">
        <v>309.5</v>
      </c>
      <c r="F1283" s="2">
        <v>1427</v>
      </c>
      <c r="G1283" s="1">
        <f>2*PI()*Predictive_Maintenance_Data[[#This Row],[Rotational speed '[rpm']]]/60</f>
        <v>149.4350905557545</v>
      </c>
      <c r="H1283" s="1">
        <v>54.3</v>
      </c>
      <c r="I1283" s="1">
        <f t="shared" si="20"/>
        <v>11.199999999999989</v>
      </c>
      <c r="J1283" s="1">
        <f>Predictive_Maintenance_Data[[#This Row],[Torque '[Nm']]]*Predictive_Maintenance_Data[[#This Row],[Angular velocity '[rad/s']]]/1000</f>
        <v>8.1143254171774686</v>
      </c>
      <c r="K1283" s="2">
        <v>89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/>
      <c r="S1283"/>
    </row>
    <row r="1284" spans="1:19" x14ac:dyDescent="0.3">
      <c r="A1284">
        <v>1283</v>
      </c>
      <c r="B1284" t="s">
        <v>1299</v>
      </c>
      <c r="C1284" t="s">
        <v>17</v>
      </c>
      <c r="D1284" s="1">
        <v>298.3</v>
      </c>
      <c r="E1284" s="1">
        <v>309.39999999999998</v>
      </c>
      <c r="F1284" s="2">
        <v>1546</v>
      </c>
      <c r="G1284" s="1">
        <f>2*PI()*Predictive_Maintenance_Data[[#This Row],[Rotational speed '[rpm']]]/60</f>
        <v>161.89674141499398</v>
      </c>
      <c r="H1284" s="1">
        <v>36.1</v>
      </c>
      <c r="I1284" s="1">
        <f t="shared" si="20"/>
        <v>11.099999999999966</v>
      </c>
      <c r="J1284" s="1">
        <f>Predictive_Maintenance_Data[[#This Row],[Torque '[Nm']]]*Predictive_Maintenance_Data[[#This Row],[Angular velocity '[rad/s']]]/1000</f>
        <v>5.8444723650812831</v>
      </c>
      <c r="K1284" s="2">
        <v>94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/>
      <c r="S1284"/>
    </row>
    <row r="1285" spans="1:19" x14ac:dyDescent="0.3">
      <c r="A1285">
        <v>1284</v>
      </c>
      <c r="B1285" t="s">
        <v>1300</v>
      </c>
      <c r="C1285" t="s">
        <v>17</v>
      </c>
      <c r="D1285" s="1">
        <v>298.3</v>
      </c>
      <c r="E1285" s="1">
        <v>309.39999999999998</v>
      </c>
      <c r="F1285" s="2">
        <v>1356</v>
      </c>
      <c r="G1285" s="1">
        <f>2*PI()*Predictive_Maintenance_Data[[#This Row],[Rotational speed '[rpm']]]/60</f>
        <v>141.99998794225863</v>
      </c>
      <c r="H1285" s="1">
        <v>45.4</v>
      </c>
      <c r="I1285" s="1">
        <f t="shared" si="20"/>
        <v>11.099999999999966</v>
      </c>
      <c r="J1285" s="1">
        <f>Predictive_Maintenance_Data[[#This Row],[Torque '[Nm']]]*Predictive_Maintenance_Data[[#This Row],[Angular velocity '[rad/s']]]/1000</f>
        <v>6.4467994525785413</v>
      </c>
      <c r="K1285" s="2">
        <v>96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/>
      <c r="S1285"/>
    </row>
    <row r="1286" spans="1:19" x14ac:dyDescent="0.3">
      <c r="A1286">
        <v>1285</v>
      </c>
      <c r="B1286" t="s">
        <v>1301</v>
      </c>
      <c r="C1286" t="s">
        <v>17</v>
      </c>
      <c r="D1286" s="1">
        <v>298.39999999999998</v>
      </c>
      <c r="E1286" s="1">
        <v>309.5</v>
      </c>
      <c r="F1286" s="2">
        <v>2153</v>
      </c>
      <c r="G1286" s="1">
        <f>2*PI()*Predictive_Maintenance_Data[[#This Row],[Rotational speed '[rpm']]]/60</f>
        <v>225.4616327726275</v>
      </c>
      <c r="H1286" s="1">
        <v>15.3</v>
      </c>
      <c r="I1286" s="1">
        <f t="shared" si="20"/>
        <v>11.100000000000023</v>
      </c>
      <c r="J1286" s="1">
        <f>Predictive_Maintenance_Data[[#This Row],[Torque '[Nm']]]*Predictive_Maintenance_Data[[#This Row],[Angular velocity '[rad/s']]]/1000</f>
        <v>3.4495629814212005</v>
      </c>
      <c r="K1286" s="2">
        <v>98</v>
      </c>
      <c r="L1286" s="2">
        <v>1</v>
      </c>
      <c r="M1286" s="2">
        <v>0</v>
      </c>
      <c r="N1286" s="2">
        <v>0</v>
      </c>
      <c r="O1286" s="2">
        <v>1</v>
      </c>
      <c r="P1286" s="2">
        <v>0</v>
      </c>
      <c r="Q1286" s="2">
        <v>0</v>
      </c>
      <c r="R1286"/>
      <c r="S1286"/>
    </row>
    <row r="1287" spans="1:19" x14ac:dyDescent="0.3">
      <c r="A1287">
        <v>1286</v>
      </c>
      <c r="B1287" t="s">
        <v>1302</v>
      </c>
      <c r="C1287" t="s">
        <v>15</v>
      </c>
      <c r="D1287" s="1">
        <v>298.5</v>
      </c>
      <c r="E1287" s="1">
        <v>309.60000000000002</v>
      </c>
      <c r="F1287" s="2">
        <v>1492</v>
      </c>
      <c r="G1287" s="1">
        <f>2*PI()*Predictive_Maintenance_Data[[#This Row],[Rotational speed '[rpm']]]/60</f>
        <v>156.24187463853238</v>
      </c>
      <c r="H1287" s="1">
        <v>41.7</v>
      </c>
      <c r="I1287" s="1">
        <f t="shared" si="20"/>
        <v>11.100000000000023</v>
      </c>
      <c r="J1287" s="1">
        <f>Predictive_Maintenance_Data[[#This Row],[Torque '[Nm']]]*Predictive_Maintenance_Data[[#This Row],[Angular velocity '[rad/s']]]/1000</f>
        <v>6.5152861724268005</v>
      </c>
      <c r="K1287" s="2">
        <v>100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/>
      <c r="S1287"/>
    </row>
    <row r="1288" spans="1:19" x14ac:dyDescent="0.3">
      <c r="A1288">
        <v>1287</v>
      </c>
      <c r="B1288" t="s">
        <v>1303</v>
      </c>
      <c r="C1288" t="s">
        <v>17</v>
      </c>
      <c r="D1288" s="1">
        <v>298.5</v>
      </c>
      <c r="E1288" s="1">
        <v>309.60000000000002</v>
      </c>
      <c r="F1288" s="2">
        <v>1582</v>
      </c>
      <c r="G1288" s="1">
        <f>2*PI()*Predictive_Maintenance_Data[[#This Row],[Rotational speed '[rpm']]]/60</f>
        <v>165.66665259930176</v>
      </c>
      <c r="H1288" s="1">
        <v>40.299999999999997</v>
      </c>
      <c r="I1288" s="1">
        <f t="shared" si="20"/>
        <v>11.100000000000023</v>
      </c>
      <c r="J1288" s="1">
        <f>Predictive_Maintenance_Data[[#This Row],[Torque '[Nm']]]*Predictive_Maintenance_Data[[#This Row],[Angular velocity '[rad/s']]]/1000</f>
        <v>6.6763660997518599</v>
      </c>
      <c r="K1288" s="2">
        <v>103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/>
      <c r="S1288"/>
    </row>
    <row r="1289" spans="1:19" x14ac:dyDescent="0.3">
      <c r="A1289">
        <v>1288</v>
      </c>
      <c r="B1289" t="s">
        <v>1304</v>
      </c>
      <c r="C1289" t="s">
        <v>17</v>
      </c>
      <c r="D1289" s="1">
        <v>298.5</v>
      </c>
      <c r="E1289" s="1">
        <v>309.60000000000002</v>
      </c>
      <c r="F1289" s="2">
        <v>1419</v>
      </c>
      <c r="G1289" s="1">
        <f>2*PI()*Predictive_Maintenance_Data[[#This Row],[Rotational speed '[rpm']]]/60</f>
        <v>148.59733251479722</v>
      </c>
      <c r="H1289" s="1">
        <v>41.5</v>
      </c>
      <c r="I1289" s="1">
        <f t="shared" si="20"/>
        <v>11.100000000000023</v>
      </c>
      <c r="J1289" s="1">
        <f>Predictive_Maintenance_Data[[#This Row],[Torque '[Nm']]]*Predictive_Maintenance_Data[[#This Row],[Angular velocity '[rad/s']]]/1000</f>
        <v>6.1667892993640843</v>
      </c>
      <c r="K1289" s="2">
        <v>105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/>
      <c r="S1289"/>
    </row>
    <row r="1290" spans="1:19" x14ac:dyDescent="0.3">
      <c r="A1290">
        <v>1289</v>
      </c>
      <c r="B1290" t="s">
        <v>1305</v>
      </c>
      <c r="C1290" t="s">
        <v>15</v>
      </c>
      <c r="D1290" s="1">
        <v>298.5</v>
      </c>
      <c r="E1290" s="1">
        <v>309.60000000000002</v>
      </c>
      <c r="F1290" s="2">
        <v>1441</v>
      </c>
      <c r="G1290" s="1">
        <f>2*PI()*Predictive_Maintenance_Data[[#This Row],[Rotational speed '[rpm']]]/60</f>
        <v>150.90116712742974</v>
      </c>
      <c r="H1290" s="1">
        <v>48.2</v>
      </c>
      <c r="I1290" s="1">
        <f t="shared" si="20"/>
        <v>11.100000000000023</v>
      </c>
      <c r="J1290" s="1">
        <f>Predictive_Maintenance_Data[[#This Row],[Torque '[Nm']]]*Predictive_Maintenance_Data[[#This Row],[Angular velocity '[rad/s']]]/1000</f>
        <v>7.2734362555421139</v>
      </c>
      <c r="K1290" s="2">
        <v>107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/>
      <c r="S1290"/>
    </row>
    <row r="1291" spans="1:19" x14ac:dyDescent="0.3">
      <c r="A1291">
        <v>1290</v>
      </c>
      <c r="B1291" t="s">
        <v>1306</v>
      </c>
      <c r="C1291" t="s">
        <v>15</v>
      </c>
      <c r="D1291" s="1">
        <v>298.60000000000002</v>
      </c>
      <c r="E1291" s="1">
        <v>309.7</v>
      </c>
      <c r="F1291" s="2">
        <v>1635</v>
      </c>
      <c r="G1291" s="1">
        <f>2*PI()*Predictive_Maintenance_Data[[#This Row],[Rotational speed '[rpm']]]/60</f>
        <v>171.21679962064371</v>
      </c>
      <c r="H1291" s="1">
        <v>32.200000000000003</v>
      </c>
      <c r="I1291" s="1">
        <f t="shared" si="20"/>
        <v>11.099999999999966</v>
      </c>
      <c r="J1291" s="1">
        <f>Predictive_Maintenance_Data[[#This Row],[Torque '[Nm']]]*Predictive_Maintenance_Data[[#This Row],[Angular velocity '[rad/s']]]/1000</f>
        <v>5.5131809477847282</v>
      </c>
      <c r="K1291" s="2">
        <v>110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/>
      <c r="S1291"/>
    </row>
    <row r="1292" spans="1:19" x14ac:dyDescent="0.3">
      <c r="A1292">
        <v>1291</v>
      </c>
      <c r="B1292" t="s">
        <v>1307</v>
      </c>
      <c r="C1292" t="s">
        <v>17</v>
      </c>
      <c r="D1292" s="1">
        <v>298.60000000000002</v>
      </c>
      <c r="E1292" s="1">
        <v>309.7</v>
      </c>
      <c r="F1292" s="2">
        <v>1429</v>
      </c>
      <c r="G1292" s="1">
        <f>2*PI()*Predictive_Maintenance_Data[[#This Row],[Rotational speed '[rpm']]]/60</f>
        <v>149.64453006599382</v>
      </c>
      <c r="H1292" s="1">
        <v>45.8</v>
      </c>
      <c r="I1292" s="1">
        <f t="shared" si="20"/>
        <v>11.099999999999966</v>
      </c>
      <c r="J1292" s="1">
        <f>Predictive_Maintenance_Data[[#This Row],[Torque '[Nm']]]*Predictive_Maintenance_Data[[#This Row],[Angular velocity '[rad/s']]]/1000</f>
        <v>6.8537194770225165</v>
      </c>
      <c r="K1292" s="2">
        <v>113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/>
      <c r="S1292"/>
    </row>
    <row r="1293" spans="1:19" x14ac:dyDescent="0.3">
      <c r="A1293">
        <v>1292</v>
      </c>
      <c r="B1293" t="s">
        <v>1308</v>
      </c>
      <c r="C1293" t="s">
        <v>15</v>
      </c>
      <c r="D1293" s="1">
        <v>298.60000000000002</v>
      </c>
      <c r="E1293" s="1">
        <v>309.7</v>
      </c>
      <c r="F1293" s="2">
        <v>1675</v>
      </c>
      <c r="G1293" s="1">
        <f>2*PI()*Predictive_Maintenance_Data[[#This Row],[Rotational speed '[rpm']]]/60</f>
        <v>175.40558982543013</v>
      </c>
      <c r="H1293" s="1">
        <v>28.4</v>
      </c>
      <c r="I1293" s="1">
        <f t="shared" si="20"/>
        <v>11.099999999999966</v>
      </c>
      <c r="J1293" s="1">
        <f>Predictive_Maintenance_Data[[#This Row],[Torque '[Nm']]]*Predictive_Maintenance_Data[[#This Row],[Angular velocity '[rad/s']]]/1000</f>
        <v>4.9815187510422154</v>
      </c>
      <c r="K1293" s="2">
        <v>115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/>
      <c r="S1293"/>
    </row>
    <row r="1294" spans="1:19" x14ac:dyDescent="0.3">
      <c r="A1294">
        <v>1293</v>
      </c>
      <c r="B1294" t="s">
        <v>1309</v>
      </c>
      <c r="C1294" t="s">
        <v>15</v>
      </c>
      <c r="D1294" s="1">
        <v>298.7</v>
      </c>
      <c r="E1294" s="1">
        <v>309.7</v>
      </c>
      <c r="F1294" s="2">
        <v>1868</v>
      </c>
      <c r="G1294" s="1">
        <f>2*PI()*Predictive_Maintenance_Data[[#This Row],[Rotational speed '[rpm']]]/60</f>
        <v>195.61650256352445</v>
      </c>
      <c r="H1294" s="1">
        <v>23.8</v>
      </c>
      <c r="I1294" s="1">
        <f t="shared" si="20"/>
        <v>11</v>
      </c>
      <c r="J1294" s="1">
        <f>Predictive_Maintenance_Data[[#This Row],[Torque '[Nm']]]*Predictive_Maintenance_Data[[#This Row],[Angular velocity '[rad/s']]]/1000</f>
        <v>4.655672761011882</v>
      </c>
      <c r="K1294" s="2">
        <v>118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/>
      <c r="S1294"/>
    </row>
    <row r="1295" spans="1:19" x14ac:dyDescent="0.3">
      <c r="A1295">
        <v>1294</v>
      </c>
      <c r="B1295" t="s">
        <v>1310</v>
      </c>
      <c r="C1295" t="s">
        <v>27</v>
      </c>
      <c r="D1295" s="1">
        <v>298.7</v>
      </c>
      <c r="E1295" s="1">
        <v>309.8</v>
      </c>
      <c r="F1295" s="2">
        <v>1582</v>
      </c>
      <c r="G1295" s="1">
        <f>2*PI()*Predictive_Maintenance_Data[[#This Row],[Rotational speed '[rpm']]]/60</f>
        <v>165.66665259930176</v>
      </c>
      <c r="H1295" s="1">
        <v>33.4</v>
      </c>
      <c r="I1295" s="1">
        <f t="shared" si="20"/>
        <v>11.100000000000023</v>
      </c>
      <c r="J1295" s="1">
        <f>Predictive_Maintenance_Data[[#This Row],[Torque '[Nm']]]*Predictive_Maintenance_Data[[#This Row],[Angular velocity '[rad/s']]]/1000</f>
        <v>5.5332661968166788</v>
      </c>
      <c r="K1295" s="2">
        <v>121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/>
      <c r="S1295"/>
    </row>
    <row r="1296" spans="1:19" x14ac:dyDescent="0.3">
      <c r="A1296">
        <v>1295</v>
      </c>
      <c r="B1296" t="s">
        <v>1311</v>
      </c>
      <c r="C1296" t="s">
        <v>17</v>
      </c>
      <c r="D1296" s="1">
        <v>298.8</v>
      </c>
      <c r="E1296" s="1">
        <v>309.89999999999998</v>
      </c>
      <c r="F1296" s="2">
        <v>1486</v>
      </c>
      <c r="G1296" s="1">
        <f>2*PI()*Predictive_Maintenance_Data[[#This Row],[Rotational speed '[rpm']]]/60</f>
        <v>155.61355610781442</v>
      </c>
      <c r="H1296" s="1">
        <v>40.299999999999997</v>
      </c>
      <c r="I1296" s="1">
        <f t="shared" si="20"/>
        <v>11.099999999999966</v>
      </c>
      <c r="J1296" s="1">
        <f>Predictive_Maintenance_Data[[#This Row],[Torque '[Nm']]]*Predictive_Maintenance_Data[[#This Row],[Angular velocity '[rad/s']]]/1000</f>
        <v>6.27122631114492</v>
      </c>
      <c r="K1296" s="2">
        <v>126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/>
      <c r="S1296"/>
    </row>
    <row r="1297" spans="1:19" x14ac:dyDescent="0.3">
      <c r="A1297">
        <v>1296</v>
      </c>
      <c r="B1297" t="s">
        <v>1312</v>
      </c>
      <c r="C1297" t="s">
        <v>17</v>
      </c>
      <c r="D1297" s="1">
        <v>298.7</v>
      </c>
      <c r="E1297" s="1">
        <v>309.8</v>
      </c>
      <c r="F1297" s="2">
        <v>1402</v>
      </c>
      <c r="G1297" s="1">
        <f>2*PI()*Predictive_Maintenance_Data[[#This Row],[Rotational speed '[rpm']]]/60</f>
        <v>146.817096677763</v>
      </c>
      <c r="H1297" s="1">
        <v>54.3</v>
      </c>
      <c r="I1297" s="1">
        <f t="shared" si="20"/>
        <v>11.100000000000023</v>
      </c>
      <c r="J1297" s="1">
        <f>Predictive_Maintenance_Data[[#This Row],[Torque '[Nm']]]*Predictive_Maintenance_Data[[#This Row],[Angular velocity '[rad/s']]]/1000</f>
        <v>7.9721683496025308</v>
      </c>
      <c r="K1297" s="2">
        <v>128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/>
      <c r="S1297"/>
    </row>
    <row r="1298" spans="1:19" x14ac:dyDescent="0.3">
      <c r="A1298">
        <v>1297</v>
      </c>
      <c r="B1298" t="s">
        <v>1313</v>
      </c>
      <c r="C1298" t="s">
        <v>17</v>
      </c>
      <c r="D1298" s="1">
        <v>298.7</v>
      </c>
      <c r="E1298" s="1">
        <v>309.89999999999998</v>
      </c>
      <c r="F1298" s="2">
        <v>1621</v>
      </c>
      <c r="G1298" s="1">
        <f>2*PI()*Predictive_Maintenance_Data[[#This Row],[Rotational speed '[rpm']]]/60</f>
        <v>169.7507230489685</v>
      </c>
      <c r="H1298" s="1">
        <v>34.1</v>
      </c>
      <c r="I1298" s="1">
        <f t="shared" si="20"/>
        <v>11.199999999999989</v>
      </c>
      <c r="J1298" s="1">
        <f>Predictive_Maintenance_Data[[#This Row],[Torque '[Nm']]]*Predictive_Maintenance_Data[[#This Row],[Angular velocity '[rad/s']]]/1000</f>
        <v>5.7884996559698259</v>
      </c>
      <c r="K1298" s="2">
        <v>130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/>
      <c r="S1298"/>
    </row>
    <row r="1299" spans="1:19" x14ac:dyDescent="0.3">
      <c r="A1299">
        <v>1298</v>
      </c>
      <c r="B1299" t="s">
        <v>1314</v>
      </c>
      <c r="C1299" t="s">
        <v>17</v>
      </c>
      <c r="D1299" s="1">
        <v>298.8</v>
      </c>
      <c r="E1299" s="1">
        <v>309.89999999999998</v>
      </c>
      <c r="F1299" s="2">
        <v>1428</v>
      </c>
      <c r="G1299" s="1">
        <f>2*PI()*Predictive_Maintenance_Data[[#This Row],[Rotational speed '[rpm']]]/60</f>
        <v>149.53981031087415</v>
      </c>
      <c r="H1299" s="1">
        <v>42.4</v>
      </c>
      <c r="I1299" s="1">
        <f t="shared" si="20"/>
        <v>11.099999999999966</v>
      </c>
      <c r="J1299" s="1">
        <f>Predictive_Maintenance_Data[[#This Row],[Torque '[Nm']]]*Predictive_Maintenance_Data[[#This Row],[Angular velocity '[rad/s']]]/1000</f>
        <v>6.3404879571810637</v>
      </c>
      <c r="K1299" s="2">
        <v>132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/>
      <c r="S1299"/>
    </row>
    <row r="1300" spans="1:19" x14ac:dyDescent="0.3">
      <c r="A1300">
        <v>1299</v>
      </c>
      <c r="B1300" t="s">
        <v>1315</v>
      </c>
      <c r="C1300" t="s">
        <v>15</v>
      </c>
      <c r="D1300" s="1">
        <v>298.7</v>
      </c>
      <c r="E1300" s="1">
        <v>309.8</v>
      </c>
      <c r="F1300" s="2">
        <v>1343</v>
      </c>
      <c r="G1300" s="1">
        <f>2*PI()*Predictive_Maintenance_Data[[#This Row],[Rotational speed '[rpm']]]/60</f>
        <v>140.63863112570306</v>
      </c>
      <c r="H1300" s="1">
        <v>53.6</v>
      </c>
      <c r="I1300" s="1">
        <f t="shared" si="20"/>
        <v>11.100000000000023</v>
      </c>
      <c r="J1300" s="1">
        <f>Predictive_Maintenance_Data[[#This Row],[Torque '[Nm']]]*Predictive_Maintenance_Data[[#This Row],[Angular velocity '[rad/s']]]/1000</f>
        <v>7.5382306283376836</v>
      </c>
      <c r="K1300" s="2">
        <v>134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/>
      <c r="S1300"/>
    </row>
    <row r="1301" spans="1:19" x14ac:dyDescent="0.3">
      <c r="A1301">
        <v>1300</v>
      </c>
      <c r="B1301" t="s">
        <v>1316</v>
      </c>
      <c r="C1301" t="s">
        <v>15</v>
      </c>
      <c r="D1301" s="1">
        <v>298.7</v>
      </c>
      <c r="E1301" s="1">
        <v>309.89999999999998</v>
      </c>
      <c r="F1301" s="2">
        <v>1458</v>
      </c>
      <c r="G1301" s="1">
        <f>2*PI()*Predictive_Maintenance_Data[[#This Row],[Rotational speed '[rpm']]]/60</f>
        <v>152.68140296446393</v>
      </c>
      <c r="H1301" s="1">
        <v>40.200000000000003</v>
      </c>
      <c r="I1301" s="1">
        <f t="shared" si="20"/>
        <v>11.199999999999989</v>
      </c>
      <c r="J1301" s="1">
        <f>Predictive_Maintenance_Data[[#This Row],[Torque '[Nm']]]*Predictive_Maintenance_Data[[#This Row],[Angular velocity '[rad/s']]]/1000</f>
        <v>6.1377923991714507</v>
      </c>
      <c r="K1301" s="2">
        <v>137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/>
      <c r="S1301"/>
    </row>
    <row r="1302" spans="1:19" x14ac:dyDescent="0.3">
      <c r="A1302">
        <v>1301</v>
      </c>
      <c r="B1302" t="s">
        <v>1317</v>
      </c>
      <c r="C1302" t="s">
        <v>17</v>
      </c>
      <c r="D1302" s="1">
        <v>298.7</v>
      </c>
      <c r="E1302" s="1">
        <v>309.8</v>
      </c>
      <c r="F1302" s="2">
        <v>1322</v>
      </c>
      <c r="G1302" s="1">
        <f>2*PI()*Predictive_Maintenance_Data[[#This Row],[Rotational speed '[rpm']]]/60</f>
        <v>138.43951626819023</v>
      </c>
      <c r="H1302" s="1">
        <v>57</v>
      </c>
      <c r="I1302" s="1">
        <f t="shared" si="20"/>
        <v>11.100000000000023</v>
      </c>
      <c r="J1302" s="1">
        <f>Predictive_Maintenance_Data[[#This Row],[Torque '[Nm']]]*Predictive_Maintenance_Data[[#This Row],[Angular velocity '[rad/s']]]/1000</f>
        <v>7.8910524272868434</v>
      </c>
      <c r="K1302" s="2">
        <v>140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/>
      <c r="S1302"/>
    </row>
    <row r="1303" spans="1:19" x14ac:dyDescent="0.3">
      <c r="A1303">
        <v>1302</v>
      </c>
      <c r="B1303" t="s">
        <v>1318</v>
      </c>
      <c r="C1303" t="s">
        <v>17</v>
      </c>
      <c r="D1303" s="1">
        <v>298.7</v>
      </c>
      <c r="E1303" s="1">
        <v>309.89999999999998</v>
      </c>
      <c r="F1303" s="2">
        <v>1483</v>
      </c>
      <c r="G1303" s="1">
        <f>2*PI()*Predictive_Maintenance_Data[[#This Row],[Rotational speed '[rpm']]]/60</f>
        <v>155.29939684245542</v>
      </c>
      <c r="H1303" s="1">
        <v>32.799999999999997</v>
      </c>
      <c r="I1303" s="1">
        <f t="shared" si="20"/>
        <v>11.199999999999989</v>
      </c>
      <c r="J1303" s="1">
        <f>Predictive_Maintenance_Data[[#This Row],[Torque '[Nm']]]*Predictive_Maintenance_Data[[#This Row],[Angular velocity '[rad/s']]]/1000</f>
        <v>5.0938202164325377</v>
      </c>
      <c r="K1303" s="2">
        <v>142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/>
      <c r="S1303"/>
    </row>
    <row r="1304" spans="1:19" x14ac:dyDescent="0.3">
      <c r="A1304">
        <v>1303</v>
      </c>
      <c r="B1304" t="s">
        <v>1319</v>
      </c>
      <c r="C1304" t="s">
        <v>17</v>
      </c>
      <c r="D1304" s="1">
        <v>298.60000000000002</v>
      </c>
      <c r="E1304" s="1">
        <v>309.8</v>
      </c>
      <c r="F1304" s="2">
        <v>1505</v>
      </c>
      <c r="G1304" s="1">
        <f>2*PI()*Predictive_Maintenance_Data[[#This Row],[Rotational speed '[rpm']]]/60</f>
        <v>157.60323145508795</v>
      </c>
      <c r="H1304" s="1">
        <v>45.7</v>
      </c>
      <c r="I1304" s="1">
        <f t="shared" si="20"/>
        <v>11.199999999999989</v>
      </c>
      <c r="J1304" s="1">
        <f>Predictive_Maintenance_Data[[#This Row],[Torque '[Nm']]]*Predictive_Maintenance_Data[[#This Row],[Angular velocity '[rad/s']]]/1000</f>
        <v>7.2024676774975198</v>
      </c>
      <c r="K1304" s="2">
        <v>144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1</v>
      </c>
      <c r="R1304"/>
      <c r="S1304"/>
    </row>
    <row r="1305" spans="1:19" x14ac:dyDescent="0.3">
      <c r="A1305">
        <v>1304</v>
      </c>
      <c r="B1305" t="s">
        <v>1320</v>
      </c>
      <c r="C1305" t="s">
        <v>17</v>
      </c>
      <c r="D1305" s="1">
        <v>298.7</v>
      </c>
      <c r="E1305" s="1">
        <v>309.89999999999998</v>
      </c>
      <c r="F1305" s="2">
        <v>1593</v>
      </c>
      <c r="G1305" s="1">
        <f>2*PI()*Predictive_Maintenance_Data[[#This Row],[Rotational speed '[rpm']]]/60</f>
        <v>166.81856990561801</v>
      </c>
      <c r="H1305" s="1">
        <v>42.5</v>
      </c>
      <c r="I1305" s="1">
        <f t="shared" si="20"/>
        <v>11.199999999999989</v>
      </c>
      <c r="J1305" s="1">
        <f>Predictive_Maintenance_Data[[#This Row],[Torque '[Nm']]]*Predictive_Maintenance_Data[[#This Row],[Angular velocity '[rad/s']]]/1000</f>
        <v>7.0897892209887647</v>
      </c>
      <c r="K1305" s="2">
        <v>146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/>
      <c r="S1305"/>
    </row>
    <row r="1306" spans="1:19" x14ac:dyDescent="0.3">
      <c r="A1306">
        <v>1305</v>
      </c>
      <c r="B1306" t="s">
        <v>1321</v>
      </c>
      <c r="C1306" t="s">
        <v>17</v>
      </c>
      <c r="D1306" s="1">
        <v>298.8</v>
      </c>
      <c r="E1306" s="1">
        <v>310</v>
      </c>
      <c r="F1306" s="2">
        <v>2098</v>
      </c>
      <c r="G1306" s="1">
        <f>2*PI()*Predictive_Maintenance_Data[[#This Row],[Rotational speed '[rpm']]]/60</f>
        <v>219.70204624104619</v>
      </c>
      <c r="H1306" s="1">
        <v>19.600000000000001</v>
      </c>
      <c r="I1306" s="1">
        <f t="shared" si="20"/>
        <v>11.199999999999989</v>
      </c>
      <c r="J1306" s="1">
        <f>Predictive_Maintenance_Data[[#This Row],[Torque '[Nm']]]*Predictive_Maintenance_Data[[#This Row],[Angular velocity '[rad/s']]]/1000</f>
        <v>4.306160106324505</v>
      </c>
      <c r="K1306" s="2">
        <v>148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/>
      <c r="S1306"/>
    </row>
    <row r="1307" spans="1:19" x14ac:dyDescent="0.3">
      <c r="A1307">
        <v>1306</v>
      </c>
      <c r="B1307" t="s">
        <v>1322</v>
      </c>
      <c r="C1307" t="s">
        <v>17</v>
      </c>
      <c r="D1307" s="1">
        <v>298.8</v>
      </c>
      <c r="E1307" s="1">
        <v>310</v>
      </c>
      <c r="F1307" s="2">
        <v>1672</v>
      </c>
      <c r="G1307" s="1">
        <f>2*PI()*Predictive_Maintenance_Data[[#This Row],[Rotational speed '[rpm']]]/60</f>
        <v>175.09143056007116</v>
      </c>
      <c r="H1307" s="1">
        <v>30.4</v>
      </c>
      <c r="I1307" s="1">
        <f t="shared" si="20"/>
        <v>11.199999999999989</v>
      </c>
      <c r="J1307" s="1">
        <f>Predictive_Maintenance_Data[[#This Row],[Torque '[Nm']]]*Predictive_Maintenance_Data[[#This Row],[Angular velocity '[rad/s']]]/1000</f>
        <v>5.3227794890261633</v>
      </c>
      <c r="K1307" s="2">
        <v>150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/>
      <c r="S1307"/>
    </row>
    <row r="1308" spans="1:19" x14ac:dyDescent="0.3">
      <c r="A1308">
        <v>1307</v>
      </c>
      <c r="B1308" t="s">
        <v>1323</v>
      </c>
      <c r="C1308" t="s">
        <v>17</v>
      </c>
      <c r="D1308" s="1">
        <v>298.8</v>
      </c>
      <c r="E1308" s="1">
        <v>310</v>
      </c>
      <c r="F1308" s="2">
        <v>1487</v>
      </c>
      <c r="G1308" s="1">
        <f>2*PI()*Predictive_Maintenance_Data[[#This Row],[Rotational speed '[rpm']]]/60</f>
        <v>155.71827586293409</v>
      </c>
      <c r="H1308" s="1">
        <v>41.4</v>
      </c>
      <c r="I1308" s="1">
        <f t="shared" si="20"/>
        <v>11.199999999999989</v>
      </c>
      <c r="J1308" s="1">
        <f>Predictive_Maintenance_Data[[#This Row],[Torque '[Nm']]]*Predictive_Maintenance_Data[[#This Row],[Angular velocity '[rad/s']]]/1000</f>
        <v>6.4467366207254706</v>
      </c>
      <c r="K1308" s="2">
        <v>152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/>
      <c r="S1308"/>
    </row>
    <row r="1309" spans="1:19" x14ac:dyDescent="0.3">
      <c r="A1309">
        <v>1308</v>
      </c>
      <c r="B1309" t="s">
        <v>1324</v>
      </c>
      <c r="C1309" t="s">
        <v>17</v>
      </c>
      <c r="D1309" s="1">
        <v>298.8</v>
      </c>
      <c r="E1309" s="1">
        <v>310</v>
      </c>
      <c r="F1309" s="2">
        <v>1423</v>
      </c>
      <c r="G1309" s="1">
        <f>2*PI()*Predictive_Maintenance_Data[[#This Row],[Rotational speed '[rpm']]]/60</f>
        <v>149.01621153527586</v>
      </c>
      <c r="H1309" s="1">
        <v>42.1</v>
      </c>
      <c r="I1309" s="1">
        <f t="shared" si="20"/>
        <v>11.199999999999989</v>
      </c>
      <c r="J1309" s="1">
        <f>Predictive_Maintenance_Data[[#This Row],[Torque '[Nm']]]*Predictive_Maintenance_Data[[#This Row],[Angular velocity '[rad/s']]]/1000</f>
        <v>6.2735825056351144</v>
      </c>
      <c r="K1309" s="2">
        <v>154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/>
      <c r="S1309"/>
    </row>
    <row r="1310" spans="1:19" x14ac:dyDescent="0.3">
      <c r="A1310">
        <v>1309</v>
      </c>
      <c r="B1310" t="s">
        <v>1325</v>
      </c>
      <c r="C1310" t="s">
        <v>17</v>
      </c>
      <c r="D1310" s="1">
        <v>298.89999999999998</v>
      </c>
      <c r="E1310" s="1">
        <v>310.10000000000002</v>
      </c>
      <c r="F1310" s="2">
        <v>1750</v>
      </c>
      <c r="G1310" s="1">
        <f>2*PI()*Predictive_Maintenance_Data[[#This Row],[Rotational speed '[rpm']]]/60</f>
        <v>183.25957145940458</v>
      </c>
      <c r="H1310" s="1">
        <v>25</v>
      </c>
      <c r="I1310" s="1">
        <f t="shared" si="20"/>
        <v>11.200000000000045</v>
      </c>
      <c r="J1310" s="1">
        <f>Predictive_Maintenance_Data[[#This Row],[Torque '[Nm']]]*Predictive_Maintenance_Data[[#This Row],[Angular velocity '[rad/s']]]/1000</f>
        <v>4.5814892864851142</v>
      </c>
      <c r="K1310" s="2">
        <v>156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/>
      <c r="S1310"/>
    </row>
    <row r="1311" spans="1:19" x14ac:dyDescent="0.3">
      <c r="A1311">
        <v>1310</v>
      </c>
      <c r="B1311" t="s">
        <v>1326</v>
      </c>
      <c r="C1311" t="s">
        <v>17</v>
      </c>
      <c r="D1311" s="1">
        <v>298.89999999999998</v>
      </c>
      <c r="E1311" s="1">
        <v>310.2</v>
      </c>
      <c r="F1311" s="2">
        <v>1654</v>
      </c>
      <c r="G1311" s="1">
        <f>2*PI()*Predictive_Maintenance_Data[[#This Row],[Rotational speed '[rpm']]]/60</f>
        <v>173.20647496791725</v>
      </c>
      <c r="H1311" s="1">
        <v>31.1</v>
      </c>
      <c r="I1311" s="1">
        <f t="shared" si="20"/>
        <v>11.300000000000011</v>
      </c>
      <c r="J1311" s="1">
        <f>Predictive_Maintenance_Data[[#This Row],[Torque '[Nm']]]*Predictive_Maintenance_Data[[#This Row],[Angular velocity '[rad/s']]]/1000</f>
        <v>5.386721371502226</v>
      </c>
      <c r="K1311" s="2">
        <v>158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/>
      <c r="S1311"/>
    </row>
    <row r="1312" spans="1:19" x14ac:dyDescent="0.3">
      <c r="A1312">
        <v>1311</v>
      </c>
      <c r="B1312" t="s">
        <v>1327</v>
      </c>
      <c r="C1312" t="s">
        <v>17</v>
      </c>
      <c r="D1312" s="1">
        <v>298.89999999999998</v>
      </c>
      <c r="E1312" s="1">
        <v>310.2</v>
      </c>
      <c r="F1312" s="2">
        <v>1498</v>
      </c>
      <c r="G1312" s="1">
        <f>2*PI()*Predictive_Maintenance_Data[[#This Row],[Rotational speed '[rpm']]]/60</f>
        <v>156.87019316925034</v>
      </c>
      <c r="H1312" s="1">
        <v>50.2</v>
      </c>
      <c r="I1312" s="1">
        <f t="shared" si="20"/>
        <v>11.300000000000011</v>
      </c>
      <c r="J1312" s="1">
        <f>Predictive_Maintenance_Data[[#This Row],[Torque '[Nm']]]*Predictive_Maintenance_Data[[#This Row],[Angular velocity '[rad/s']]]/1000</f>
        <v>7.8748836970963678</v>
      </c>
      <c r="K1312" s="2">
        <v>160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/>
      <c r="S1312"/>
    </row>
    <row r="1313" spans="1:19" x14ac:dyDescent="0.3">
      <c r="A1313">
        <v>1312</v>
      </c>
      <c r="B1313" t="s">
        <v>1328</v>
      </c>
      <c r="C1313" t="s">
        <v>17</v>
      </c>
      <c r="D1313" s="1">
        <v>298.89999999999998</v>
      </c>
      <c r="E1313" s="1">
        <v>310.10000000000002</v>
      </c>
      <c r="F1313" s="2">
        <v>1587</v>
      </c>
      <c r="G1313" s="1">
        <f>2*PI()*Predictive_Maintenance_Data[[#This Row],[Rotational speed '[rpm']]]/60</f>
        <v>166.19025137490004</v>
      </c>
      <c r="H1313" s="1">
        <v>30.2</v>
      </c>
      <c r="I1313" s="1">
        <f t="shared" si="20"/>
        <v>11.200000000000045</v>
      </c>
      <c r="J1313" s="1">
        <f>Predictive_Maintenance_Data[[#This Row],[Torque '[Nm']]]*Predictive_Maintenance_Data[[#This Row],[Angular velocity '[rad/s']]]/1000</f>
        <v>5.0189455915219812</v>
      </c>
      <c r="K1313" s="2">
        <v>162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/>
      <c r="S1313"/>
    </row>
    <row r="1314" spans="1:19" x14ac:dyDescent="0.3">
      <c r="A1314">
        <v>1313</v>
      </c>
      <c r="B1314" t="s">
        <v>1329</v>
      </c>
      <c r="C1314" t="s">
        <v>17</v>
      </c>
      <c r="D1314" s="1">
        <v>298.89999999999998</v>
      </c>
      <c r="E1314" s="1">
        <v>310.10000000000002</v>
      </c>
      <c r="F1314" s="2">
        <v>1473</v>
      </c>
      <c r="G1314" s="1">
        <f>2*PI()*Predictive_Maintenance_Data[[#This Row],[Rotational speed '[rpm']]]/60</f>
        <v>154.25219929125885</v>
      </c>
      <c r="H1314" s="1">
        <v>42.6</v>
      </c>
      <c r="I1314" s="1">
        <f t="shared" si="20"/>
        <v>11.200000000000045</v>
      </c>
      <c r="J1314" s="1">
        <f>Predictive_Maintenance_Data[[#This Row],[Torque '[Nm']]]*Predictive_Maintenance_Data[[#This Row],[Angular velocity '[rad/s']]]/1000</f>
        <v>6.5711436898076272</v>
      </c>
      <c r="K1314" s="2">
        <v>164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/>
      <c r="S1314"/>
    </row>
    <row r="1315" spans="1:19" x14ac:dyDescent="0.3">
      <c r="A1315">
        <v>1314</v>
      </c>
      <c r="B1315" t="s">
        <v>1330</v>
      </c>
      <c r="C1315" t="s">
        <v>17</v>
      </c>
      <c r="D1315" s="1">
        <v>298.89999999999998</v>
      </c>
      <c r="E1315" s="1">
        <v>310.2</v>
      </c>
      <c r="F1315" s="2">
        <v>1359</v>
      </c>
      <c r="G1315" s="1">
        <f>2*PI()*Predictive_Maintenance_Data[[#This Row],[Rotational speed '[rpm']]]/60</f>
        <v>142.31414720761762</v>
      </c>
      <c r="H1315" s="1">
        <v>56.9</v>
      </c>
      <c r="I1315" s="1">
        <f t="shared" si="20"/>
        <v>11.300000000000011</v>
      </c>
      <c r="J1315" s="1">
        <f>Predictive_Maintenance_Data[[#This Row],[Torque '[Nm']]]*Predictive_Maintenance_Data[[#This Row],[Angular velocity '[rad/s']]]/1000</f>
        <v>8.0976749761134421</v>
      </c>
      <c r="K1315" s="2">
        <v>166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/>
      <c r="S1315"/>
    </row>
    <row r="1316" spans="1:19" x14ac:dyDescent="0.3">
      <c r="A1316">
        <v>1315</v>
      </c>
      <c r="B1316" t="s">
        <v>1331</v>
      </c>
      <c r="C1316" t="s">
        <v>15</v>
      </c>
      <c r="D1316" s="1">
        <v>299</v>
      </c>
      <c r="E1316" s="1">
        <v>310.3</v>
      </c>
      <c r="F1316" s="2">
        <v>1635</v>
      </c>
      <c r="G1316" s="1">
        <f>2*PI()*Predictive_Maintenance_Data[[#This Row],[Rotational speed '[rpm']]]/60</f>
        <v>171.21679962064371</v>
      </c>
      <c r="H1316" s="1">
        <v>34.5</v>
      </c>
      <c r="I1316" s="1">
        <f t="shared" si="20"/>
        <v>11.300000000000011</v>
      </c>
      <c r="J1316" s="1">
        <f>Predictive_Maintenance_Data[[#This Row],[Torque '[Nm']]]*Predictive_Maintenance_Data[[#This Row],[Angular velocity '[rad/s']]]/1000</f>
        <v>5.9069795869122084</v>
      </c>
      <c r="K1316" s="2">
        <v>168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/>
      <c r="S1316"/>
    </row>
    <row r="1317" spans="1:19" x14ac:dyDescent="0.3">
      <c r="A1317">
        <v>1316</v>
      </c>
      <c r="B1317" t="s">
        <v>1332</v>
      </c>
      <c r="C1317" t="s">
        <v>17</v>
      </c>
      <c r="D1317" s="1">
        <v>299</v>
      </c>
      <c r="E1317" s="1">
        <v>310.3</v>
      </c>
      <c r="F1317" s="2">
        <v>1520</v>
      </c>
      <c r="G1317" s="1">
        <f>2*PI()*Predictive_Maintenance_Data[[#This Row],[Rotational speed '[rpm']]]/60</f>
        <v>159.17402778188287</v>
      </c>
      <c r="H1317" s="1">
        <v>45</v>
      </c>
      <c r="I1317" s="1">
        <f t="shared" si="20"/>
        <v>11.300000000000011</v>
      </c>
      <c r="J1317" s="1">
        <f>Predictive_Maintenance_Data[[#This Row],[Torque '[Nm']]]*Predictive_Maintenance_Data[[#This Row],[Angular velocity '[rad/s']]]/1000</f>
        <v>7.1628312501847295</v>
      </c>
      <c r="K1317" s="2">
        <v>171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/>
      <c r="S1317"/>
    </row>
    <row r="1318" spans="1:19" x14ac:dyDescent="0.3">
      <c r="A1318">
        <v>1317</v>
      </c>
      <c r="B1318" t="s">
        <v>1333</v>
      </c>
      <c r="C1318" t="s">
        <v>17</v>
      </c>
      <c r="D1318" s="1">
        <v>299</v>
      </c>
      <c r="E1318" s="1">
        <v>310.3</v>
      </c>
      <c r="F1318" s="2">
        <v>1507</v>
      </c>
      <c r="G1318" s="1">
        <f>2*PI()*Predictive_Maintenance_Data[[#This Row],[Rotational speed '[rpm']]]/60</f>
        <v>157.8126709653273</v>
      </c>
      <c r="H1318" s="1">
        <v>36.700000000000003</v>
      </c>
      <c r="I1318" s="1">
        <f t="shared" si="20"/>
        <v>11.300000000000011</v>
      </c>
      <c r="J1318" s="1">
        <f>Predictive_Maintenance_Data[[#This Row],[Torque '[Nm']]]*Predictive_Maintenance_Data[[#This Row],[Angular velocity '[rad/s']]]/1000</f>
        <v>5.791725024427512</v>
      </c>
      <c r="K1318" s="2">
        <v>173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/>
      <c r="S1318"/>
    </row>
    <row r="1319" spans="1:19" x14ac:dyDescent="0.3">
      <c r="A1319">
        <v>1318</v>
      </c>
      <c r="B1319" t="s">
        <v>1334</v>
      </c>
      <c r="C1319" t="s">
        <v>17</v>
      </c>
      <c r="D1319" s="1">
        <v>299</v>
      </c>
      <c r="E1319" s="1">
        <v>310.3</v>
      </c>
      <c r="F1319" s="2">
        <v>1428</v>
      </c>
      <c r="G1319" s="1">
        <f>2*PI()*Predictive_Maintenance_Data[[#This Row],[Rotational speed '[rpm']]]/60</f>
        <v>149.53981031087415</v>
      </c>
      <c r="H1319" s="1">
        <v>46.3</v>
      </c>
      <c r="I1319" s="1">
        <f t="shared" si="20"/>
        <v>11.300000000000011</v>
      </c>
      <c r="J1319" s="1">
        <f>Predictive_Maintenance_Data[[#This Row],[Torque '[Nm']]]*Predictive_Maintenance_Data[[#This Row],[Angular velocity '[rad/s']]]/1000</f>
        <v>6.9236932173934731</v>
      </c>
      <c r="K1319" s="2">
        <v>175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/>
      <c r="S1319"/>
    </row>
    <row r="1320" spans="1:19" x14ac:dyDescent="0.3">
      <c r="A1320">
        <v>1319</v>
      </c>
      <c r="B1320" t="s">
        <v>1335</v>
      </c>
      <c r="C1320" t="s">
        <v>15</v>
      </c>
      <c r="D1320" s="1">
        <v>299</v>
      </c>
      <c r="E1320" s="1">
        <v>310.3</v>
      </c>
      <c r="F1320" s="2">
        <v>1582</v>
      </c>
      <c r="G1320" s="1">
        <f>2*PI()*Predictive_Maintenance_Data[[#This Row],[Rotational speed '[rpm']]]/60</f>
        <v>165.66665259930176</v>
      </c>
      <c r="H1320" s="1">
        <v>33.299999999999997</v>
      </c>
      <c r="I1320" s="1">
        <f t="shared" si="20"/>
        <v>11.300000000000011</v>
      </c>
      <c r="J1320" s="1">
        <f>Predictive_Maintenance_Data[[#This Row],[Torque '[Nm']]]*Predictive_Maintenance_Data[[#This Row],[Angular velocity '[rad/s']]]/1000</f>
        <v>5.516699531556748</v>
      </c>
      <c r="K1320" s="2">
        <v>177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/>
      <c r="S1320"/>
    </row>
    <row r="1321" spans="1:19" x14ac:dyDescent="0.3">
      <c r="A1321">
        <v>1320</v>
      </c>
      <c r="B1321" t="s">
        <v>1336</v>
      </c>
      <c r="C1321" t="s">
        <v>17</v>
      </c>
      <c r="D1321" s="1">
        <v>299</v>
      </c>
      <c r="E1321" s="1">
        <v>310.3</v>
      </c>
      <c r="F1321" s="2">
        <v>1929</v>
      </c>
      <c r="G1321" s="1">
        <f>2*PI()*Predictive_Maintenance_Data[[#This Row],[Rotational speed '[rpm']]]/60</f>
        <v>202.00440762582369</v>
      </c>
      <c r="H1321" s="1">
        <v>24.4</v>
      </c>
      <c r="I1321" s="1">
        <f t="shared" si="20"/>
        <v>11.300000000000011</v>
      </c>
      <c r="J1321" s="1">
        <f>Predictive_Maintenance_Data[[#This Row],[Torque '[Nm']]]*Predictive_Maintenance_Data[[#This Row],[Angular velocity '[rad/s']]]/1000</f>
        <v>4.9289075460700982</v>
      </c>
      <c r="K1321" s="2">
        <v>180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/>
      <c r="S1321"/>
    </row>
    <row r="1322" spans="1:19" x14ac:dyDescent="0.3">
      <c r="A1322">
        <v>1321</v>
      </c>
      <c r="B1322" t="s">
        <v>1337</v>
      </c>
      <c r="C1322" t="s">
        <v>15</v>
      </c>
      <c r="D1322" s="1">
        <v>299</v>
      </c>
      <c r="E1322" s="1">
        <v>310.3</v>
      </c>
      <c r="F1322" s="2">
        <v>1540</v>
      </c>
      <c r="G1322" s="1">
        <f>2*PI()*Predictive_Maintenance_Data[[#This Row],[Rotational speed '[rpm']]]/60</f>
        <v>161.26842288427605</v>
      </c>
      <c r="H1322" s="1">
        <v>38.1</v>
      </c>
      <c r="I1322" s="1">
        <f t="shared" si="20"/>
        <v>11.300000000000011</v>
      </c>
      <c r="J1322" s="1">
        <f>Predictive_Maintenance_Data[[#This Row],[Torque '[Nm']]]*Predictive_Maintenance_Data[[#This Row],[Angular velocity '[rad/s']]]/1000</f>
        <v>6.1443269118909178</v>
      </c>
      <c r="K1322" s="2">
        <v>182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/>
      <c r="S1322"/>
    </row>
    <row r="1323" spans="1:19" x14ac:dyDescent="0.3">
      <c r="A1323">
        <v>1322</v>
      </c>
      <c r="B1323" t="s">
        <v>1338</v>
      </c>
      <c r="C1323" t="s">
        <v>17</v>
      </c>
      <c r="D1323" s="1">
        <v>298.89999999999998</v>
      </c>
      <c r="E1323" s="1">
        <v>310.2</v>
      </c>
      <c r="F1323" s="2">
        <v>1362</v>
      </c>
      <c r="G1323" s="1">
        <f>2*PI()*Predictive_Maintenance_Data[[#This Row],[Rotational speed '[rpm']]]/60</f>
        <v>142.62830647297659</v>
      </c>
      <c r="H1323" s="1">
        <v>53</v>
      </c>
      <c r="I1323" s="1">
        <f t="shared" si="20"/>
        <v>11.300000000000011</v>
      </c>
      <c r="J1323" s="1">
        <f>Predictive_Maintenance_Data[[#This Row],[Torque '[Nm']]]*Predictive_Maintenance_Data[[#This Row],[Angular velocity '[rad/s']]]/1000</f>
        <v>7.5593002430677592</v>
      </c>
      <c r="K1323" s="2">
        <v>185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/>
      <c r="S1323"/>
    </row>
    <row r="1324" spans="1:19" x14ac:dyDescent="0.3">
      <c r="A1324">
        <v>1323</v>
      </c>
      <c r="B1324" t="s">
        <v>1339</v>
      </c>
      <c r="C1324" t="s">
        <v>27</v>
      </c>
      <c r="D1324" s="1">
        <v>298.89999999999998</v>
      </c>
      <c r="E1324" s="1">
        <v>310.10000000000002</v>
      </c>
      <c r="F1324" s="2">
        <v>1452</v>
      </c>
      <c r="G1324" s="1">
        <f>2*PI()*Predictive_Maintenance_Data[[#This Row],[Rotational speed '[rpm']]]/60</f>
        <v>152.05308443374599</v>
      </c>
      <c r="H1324" s="1">
        <v>49.9</v>
      </c>
      <c r="I1324" s="1">
        <f t="shared" si="20"/>
        <v>11.200000000000045</v>
      </c>
      <c r="J1324" s="1">
        <f>Predictive_Maintenance_Data[[#This Row],[Torque '[Nm']]]*Predictive_Maintenance_Data[[#This Row],[Angular velocity '[rad/s']]]/1000</f>
        <v>7.5874489132439251</v>
      </c>
      <c r="K1324" s="2">
        <v>187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/>
      <c r="S1324"/>
    </row>
    <row r="1325" spans="1:19" x14ac:dyDescent="0.3">
      <c r="A1325">
        <v>1324</v>
      </c>
      <c r="B1325" t="s">
        <v>1340</v>
      </c>
      <c r="C1325" t="s">
        <v>17</v>
      </c>
      <c r="D1325" s="1">
        <v>298.89999999999998</v>
      </c>
      <c r="E1325" s="1">
        <v>310.10000000000002</v>
      </c>
      <c r="F1325" s="2">
        <v>1361</v>
      </c>
      <c r="G1325" s="1">
        <f>2*PI()*Predictive_Maintenance_Data[[#This Row],[Rotational speed '[rpm']]]/60</f>
        <v>142.52358671785697</v>
      </c>
      <c r="H1325" s="1">
        <v>51.7</v>
      </c>
      <c r="I1325" s="1">
        <f t="shared" si="20"/>
        <v>11.200000000000045</v>
      </c>
      <c r="J1325" s="1">
        <f>Predictive_Maintenance_Data[[#This Row],[Torque '[Nm']]]*Predictive_Maintenance_Data[[#This Row],[Angular velocity '[rad/s']]]/1000</f>
        <v>7.3684694333132059</v>
      </c>
      <c r="K1325" s="2">
        <v>192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/>
      <c r="S1325"/>
    </row>
    <row r="1326" spans="1:19" x14ac:dyDescent="0.3">
      <c r="A1326">
        <v>1325</v>
      </c>
      <c r="B1326" t="s">
        <v>1341</v>
      </c>
      <c r="C1326" t="s">
        <v>15</v>
      </c>
      <c r="D1326" s="1">
        <v>298.8</v>
      </c>
      <c r="E1326" s="1">
        <v>310.10000000000002</v>
      </c>
      <c r="F1326" s="2">
        <v>1243</v>
      </c>
      <c r="G1326" s="1">
        <f>2*PI()*Predictive_Maintenance_Data[[#This Row],[Rotational speed '[rpm']]]/60</f>
        <v>130.16665561373711</v>
      </c>
      <c r="H1326" s="1">
        <v>74.5</v>
      </c>
      <c r="I1326" s="1">
        <f t="shared" si="20"/>
        <v>11.300000000000011</v>
      </c>
      <c r="J1326" s="1">
        <f>Predictive_Maintenance_Data[[#This Row],[Torque '[Nm']]]*Predictive_Maintenance_Data[[#This Row],[Angular velocity '[rad/s']]]/1000</f>
        <v>9.6974158432234141</v>
      </c>
      <c r="K1326" s="2">
        <v>194</v>
      </c>
      <c r="L1326" s="2">
        <v>1</v>
      </c>
      <c r="M1326" s="2">
        <v>0</v>
      </c>
      <c r="N1326" s="2">
        <v>0</v>
      </c>
      <c r="O1326" s="2">
        <v>1</v>
      </c>
      <c r="P1326" s="2">
        <v>1</v>
      </c>
      <c r="Q1326" s="2">
        <v>0</v>
      </c>
      <c r="R1326"/>
      <c r="S1326"/>
    </row>
    <row r="1327" spans="1:19" x14ac:dyDescent="0.3">
      <c r="A1327">
        <v>1326</v>
      </c>
      <c r="B1327" t="s">
        <v>1342</v>
      </c>
      <c r="C1327" t="s">
        <v>27</v>
      </c>
      <c r="D1327" s="1">
        <v>298.8</v>
      </c>
      <c r="E1327" s="1">
        <v>310.10000000000002</v>
      </c>
      <c r="F1327" s="2">
        <v>1567</v>
      </c>
      <c r="G1327" s="1">
        <f>2*PI()*Predictive_Maintenance_Data[[#This Row],[Rotational speed '[rpm']]]/60</f>
        <v>164.09585627250686</v>
      </c>
      <c r="H1327" s="1">
        <v>36.799999999999997</v>
      </c>
      <c r="I1327" s="1">
        <f t="shared" si="20"/>
        <v>11.300000000000011</v>
      </c>
      <c r="J1327" s="1">
        <f>Predictive_Maintenance_Data[[#This Row],[Torque '[Nm']]]*Predictive_Maintenance_Data[[#This Row],[Angular velocity '[rad/s']]]/1000</f>
        <v>6.0387275108282523</v>
      </c>
      <c r="K1327" s="2">
        <v>197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/>
      <c r="S1327"/>
    </row>
    <row r="1328" spans="1:19" x14ac:dyDescent="0.3">
      <c r="A1328">
        <v>1327</v>
      </c>
      <c r="B1328" t="s">
        <v>1343</v>
      </c>
      <c r="C1328" t="s">
        <v>17</v>
      </c>
      <c r="D1328" s="1">
        <v>298.89999999999998</v>
      </c>
      <c r="E1328" s="1">
        <v>310.2</v>
      </c>
      <c r="F1328" s="2">
        <v>1411</v>
      </c>
      <c r="G1328" s="1">
        <f>2*PI()*Predictive_Maintenance_Data[[#This Row],[Rotational speed '[rpm']]]/60</f>
        <v>147.75957447383993</v>
      </c>
      <c r="H1328" s="1">
        <v>46.5</v>
      </c>
      <c r="I1328" s="1">
        <f t="shared" si="20"/>
        <v>11.300000000000011</v>
      </c>
      <c r="J1328" s="1">
        <f>Predictive_Maintenance_Data[[#This Row],[Torque '[Nm']]]*Predictive_Maintenance_Data[[#This Row],[Angular velocity '[rad/s']]]/1000</f>
        <v>6.8708202130335563</v>
      </c>
      <c r="K1328" s="2">
        <v>202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/>
      <c r="S1328"/>
    </row>
    <row r="1329" spans="1:19" x14ac:dyDescent="0.3">
      <c r="A1329">
        <v>1328</v>
      </c>
      <c r="B1329" t="s">
        <v>1344</v>
      </c>
      <c r="C1329" t="s">
        <v>17</v>
      </c>
      <c r="D1329" s="1">
        <v>298.8</v>
      </c>
      <c r="E1329" s="1">
        <v>310.2</v>
      </c>
      <c r="F1329" s="2">
        <v>1814</v>
      </c>
      <c r="G1329" s="1">
        <f>2*PI()*Predictive_Maintenance_Data[[#This Row],[Rotational speed '[rpm']]]/60</f>
        <v>189.96163578706282</v>
      </c>
      <c r="H1329" s="1">
        <v>26.8</v>
      </c>
      <c r="I1329" s="1">
        <f t="shared" si="20"/>
        <v>11.399999999999977</v>
      </c>
      <c r="J1329" s="1">
        <f>Predictive_Maintenance_Data[[#This Row],[Torque '[Nm']]]*Predictive_Maintenance_Data[[#This Row],[Angular velocity '[rad/s']]]/1000</f>
        <v>5.0909718390932843</v>
      </c>
      <c r="K1329" s="2">
        <v>204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/>
      <c r="S1329"/>
    </row>
    <row r="1330" spans="1:19" x14ac:dyDescent="0.3">
      <c r="A1330">
        <v>1329</v>
      </c>
      <c r="B1330" t="s">
        <v>1345</v>
      </c>
      <c r="C1330" t="s">
        <v>15</v>
      </c>
      <c r="D1330" s="1">
        <v>298.8</v>
      </c>
      <c r="E1330" s="1">
        <v>310.10000000000002</v>
      </c>
      <c r="F1330" s="2">
        <v>1719</v>
      </c>
      <c r="G1330" s="1">
        <f>2*PI()*Predictive_Maintenance_Data[[#This Row],[Rotational speed '[rpm']]]/60</f>
        <v>180.01325905069515</v>
      </c>
      <c r="H1330" s="1">
        <v>28.8</v>
      </c>
      <c r="I1330" s="1">
        <f t="shared" si="20"/>
        <v>11.300000000000011</v>
      </c>
      <c r="J1330" s="1">
        <f>Predictive_Maintenance_Data[[#This Row],[Torque '[Nm']]]*Predictive_Maintenance_Data[[#This Row],[Angular velocity '[rad/s']]]/1000</f>
        <v>5.1843818606600207</v>
      </c>
      <c r="K1330" s="2">
        <v>206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/>
      <c r="S1330"/>
    </row>
    <row r="1331" spans="1:19" x14ac:dyDescent="0.3">
      <c r="A1331">
        <v>1330</v>
      </c>
      <c r="B1331" t="s">
        <v>1346</v>
      </c>
      <c r="C1331" t="s">
        <v>27</v>
      </c>
      <c r="D1331" s="1">
        <v>298.8</v>
      </c>
      <c r="E1331" s="1">
        <v>310.2</v>
      </c>
      <c r="F1331" s="2">
        <v>1663</v>
      </c>
      <c r="G1331" s="1">
        <f>2*PI()*Predictive_Maintenance_Data[[#This Row],[Rotational speed '[rpm']]]/60</f>
        <v>174.1489527639942</v>
      </c>
      <c r="H1331" s="1">
        <v>30.4</v>
      </c>
      <c r="I1331" s="1">
        <f t="shared" si="20"/>
        <v>11.399999999999977</v>
      </c>
      <c r="J1331" s="1">
        <f>Predictive_Maintenance_Data[[#This Row],[Torque '[Nm']]]*Predictive_Maintenance_Data[[#This Row],[Angular velocity '[rad/s']]]/1000</f>
        <v>5.2941281640254241</v>
      </c>
      <c r="K1331" s="2">
        <v>209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/>
      <c r="S1331"/>
    </row>
    <row r="1332" spans="1:19" x14ac:dyDescent="0.3">
      <c r="A1332">
        <v>1331</v>
      </c>
      <c r="B1332" t="s">
        <v>1347</v>
      </c>
      <c r="C1332" t="s">
        <v>17</v>
      </c>
      <c r="D1332" s="1">
        <v>298.89999999999998</v>
      </c>
      <c r="E1332" s="1">
        <v>310.2</v>
      </c>
      <c r="F1332" s="2">
        <v>1696</v>
      </c>
      <c r="G1332" s="1">
        <f>2*PI()*Predictive_Maintenance_Data[[#This Row],[Rotational speed '[rpm']]]/60</f>
        <v>177.60470468294298</v>
      </c>
      <c r="H1332" s="1">
        <v>30.2</v>
      </c>
      <c r="I1332" s="1">
        <f t="shared" si="20"/>
        <v>11.300000000000011</v>
      </c>
      <c r="J1332" s="1">
        <f>Predictive_Maintenance_Data[[#This Row],[Torque '[Nm']]]*Predictive_Maintenance_Data[[#This Row],[Angular velocity '[rad/s']]]/1000</f>
        <v>5.3636620814248781</v>
      </c>
      <c r="K1332" s="2">
        <v>214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/>
      <c r="S1332"/>
    </row>
    <row r="1333" spans="1:19" x14ac:dyDescent="0.3">
      <c r="A1333">
        <v>1332</v>
      </c>
      <c r="B1333" t="s">
        <v>1348</v>
      </c>
      <c r="C1333" t="s">
        <v>27</v>
      </c>
      <c r="D1333" s="1">
        <v>298.89999999999998</v>
      </c>
      <c r="E1333" s="1">
        <v>310.2</v>
      </c>
      <c r="F1333" s="2">
        <v>1771</v>
      </c>
      <c r="G1333" s="1">
        <f>2*PI()*Predictive_Maintenance_Data[[#This Row],[Rotational speed '[rpm']]]/60</f>
        <v>185.45868631691746</v>
      </c>
      <c r="H1333" s="1">
        <v>26.8</v>
      </c>
      <c r="I1333" s="1">
        <f t="shared" si="20"/>
        <v>11.300000000000011</v>
      </c>
      <c r="J1333" s="1">
        <f>Predictive_Maintenance_Data[[#This Row],[Torque '[Nm']]]*Predictive_Maintenance_Data[[#This Row],[Angular velocity '[rad/s']]]/1000</f>
        <v>4.970292793293388</v>
      </c>
      <c r="K1333" s="2">
        <v>216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/>
      <c r="S1333"/>
    </row>
    <row r="1334" spans="1:19" x14ac:dyDescent="0.3">
      <c r="A1334">
        <v>1333</v>
      </c>
      <c r="B1334" t="s">
        <v>1349</v>
      </c>
      <c r="C1334" t="s">
        <v>17</v>
      </c>
      <c r="D1334" s="1">
        <v>299</v>
      </c>
      <c r="E1334" s="1">
        <v>310.3</v>
      </c>
      <c r="F1334" s="2">
        <v>1868</v>
      </c>
      <c r="G1334" s="1">
        <f>2*PI()*Predictive_Maintenance_Data[[#This Row],[Rotational speed '[rpm']]]/60</f>
        <v>195.61650256352445</v>
      </c>
      <c r="H1334" s="1">
        <v>24</v>
      </c>
      <c r="I1334" s="1">
        <f t="shared" si="20"/>
        <v>11.300000000000011</v>
      </c>
      <c r="J1334" s="1">
        <f>Predictive_Maintenance_Data[[#This Row],[Torque '[Nm']]]*Predictive_Maintenance_Data[[#This Row],[Angular velocity '[rad/s']]]/1000</f>
        <v>4.6947960615245865</v>
      </c>
      <c r="K1334" s="2">
        <v>221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/>
      <c r="S1334"/>
    </row>
    <row r="1335" spans="1:19" x14ac:dyDescent="0.3">
      <c r="A1335">
        <v>1334</v>
      </c>
      <c r="B1335" t="s">
        <v>1350</v>
      </c>
      <c r="C1335" t="s">
        <v>15</v>
      </c>
      <c r="D1335" s="1">
        <v>299</v>
      </c>
      <c r="E1335" s="1">
        <v>310.3</v>
      </c>
      <c r="F1335" s="2">
        <v>1558</v>
      </c>
      <c r="G1335" s="1">
        <f>2*PI()*Predictive_Maintenance_Data[[#This Row],[Rotational speed '[rpm']]]/60</f>
        <v>163.15337847642994</v>
      </c>
      <c r="H1335" s="1">
        <v>35.4</v>
      </c>
      <c r="I1335" s="1">
        <f t="shared" si="20"/>
        <v>11.300000000000011</v>
      </c>
      <c r="J1335" s="1">
        <f>Predictive_Maintenance_Data[[#This Row],[Torque '[Nm']]]*Predictive_Maintenance_Data[[#This Row],[Angular velocity '[rad/s']]]/1000</f>
        <v>5.7756295980656196</v>
      </c>
      <c r="K1335" s="2">
        <v>223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/>
      <c r="S1335"/>
    </row>
    <row r="1336" spans="1:19" x14ac:dyDescent="0.3">
      <c r="A1336">
        <v>1335</v>
      </c>
      <c r="B1336" t="s">
        <v>1351</v>
      </c>
      <c r="C1336" t="s">
        <v>17</v>
      </c>
      <c r="D1336" s="1">
        <v>299</v>
      </c>
      <c r="E1336" s="1">
        <v>310.39999999999998</v>
      </c>
      <c r="F1336" s="2">
        <v>1365</v>
      </c>
      <c r="G1336" s="1">
        <f>2*PI()*Predictive_Maintenance_Data[[#This Row],[Rotational speed '[rpm']]]/60</f>
        <v>142.94246573833559</v>
      </c>
      <c r="H1336" s="1">
        <v>49.1</v>
      </c>
      <c r="I1336" s="1">
        <f t="shared" si="20"/>
        <v>11.399999999999977</v>
      </c>
      <c r="J1336" s="1">
        <f>Predictive_Maintenance_Data[[#This Row],[Torque '[Nm']]]*Predictive_Maintenance_Data[[#This Row],[Angular velocity '[rad/s']]]/1000</f>
        <v>7.0184750677522771</v>
      </c>
      <c r="K1336" s="2">
        <v>226</v>
      </c>
      <c r="L1336" s="2">
        <v>1</v>
      </c>
      <c r="M1336" s="2">
        <v>0</v>
      </c>
      <c r="N1336" s="2">
        <v>0</v>
      </c>
      <c r="O1336" s="2">
        <v>0</v>
      </c>
      <c r="P1336" s="2">
        <v>1</v>
      </c>
      <c r="Q1336" s="2">
        <v>0</v>
      </c>
      <c r="R1336"/>
      <c r="S1336"/>
    </row>
    <row r="1337" spans="1:19" x14ac:dyDescent="0.3">
      <c r="A1337">
        <v>1336</v>
      </c>
      <c r="B1337" t="s">
        <v>1352</v>
      </c>
      <c r="C1337" t="s">
        <v>17</v>
      </c>
      <c r="D1337" s="1">
        <v>299</v>
      </c>
      <c r="E1337" s="1">
        <v>310.39999999999998</v>
      </c>
      <c r="F1337" s="2">
        <v>1371</v>
      </c>
      <c r="G1337" s="1">
        <f>2*PI()*Predictive_Maintenance_Data[[#This Row],[Rotational speed '[rpm']]]/60</f>
        <v>143.57078426905355</v>
      </c>
      <c r="H1337" s="1">
        <v>53.8</v>
      </c>
      <c r="I1337" s="1">
        <f t="shared" si="20"/>
        <v>11.399999999999977</v>
      </c>
      <c r="J1337" s="1">
        <f>Predictive_Maintenance_Data[[#This Row],[Torque '[Nm']]]*Predictive_Maintenance_Data[[#This Row],[Angular velocity '[rad/s']]]/1000</f>
        <v>7.7241081936750806</v>
      </c>
      <c r="K1337" s="2">
        <v>228</v>
      </c>
      <c r="L1337" s="2">
        <v>1</v>
      </c>
      <c r="M1337" s="2">
        <v>0</v>
      </c>
      <c r="N1337" s="2">
        <v>0</v>
      </c>
      <c r="O1337" s="2">
        <v>0</v>
      </c>
      <c r="P1337" s="2">
        <v>1</v>
      </c>
      <c r="Q1337" s="2">
        <v>0</v>
      </c>
      <c r="R1337"/>
      <c r="S1337"/>
    </row>
    <row r="1338" spans="1:19" x14ac:dyDescent="0.3">
      <c r="A1338">
        <v>1337</v>
      </c>
      <c r="B1338" t="s">
        <v>1353</v>
      </c>
      <c r="C1338" t="s">
        <v>17</v>
      </c>
      <c r="D1338" s="1">
        <v>298.89999999999998</v>
      </c>
      <c r="E1338" s="1">
        <v>310.3</v>
      </c>
      <c r="F1338" s="2">
        <v>1583</v>
      </c>
      <c r="G1338" s="1">
        <f>2*PI()*Predictive_Maintenance_Data[[#This Row],[Rotational speed '[rpm']]]/60</f>
        <v>165.77137235442143</v>
      </c>
      <c r="H1338" s="1">
        <v>32.6</v>
      </c>
      <c r="I1338" s="1">
        <f t="shared" si="20"/>
        <v>11.400000000000034</v>
      </c>
      <c r="J1338" s="1">
        <f>Predictive_Maintenance_Data[[#This Row],[Torque '[Nm']]]*Predictive_Maintenance_Data[[#This Row],[Angular velocity '[rad/s']]]/1000</f>
        <v>5.4041467387541386</v>
      </c>
      <c r="K1338" s="2">
        <v>230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/>
      <c r="S1338"/>
    </row>
    <row r="1339" spans="1:19" x14ac:dyDescent="0.3">
      <c r="A1339">
        <v>1338</v>
      </c>
      <c r="B1339" t="s">
        <v>1354</v>
      </c>
      <c r="C1339" t="s">
        <v>27</v>
      </c>
      <c r="D1339" s="1">
        <v>298.7</v>
      </c>
      <c r="E1339" s="1">
        <v>310.2</v>
      </c>
      <c r="F1339" s="2">
        <v>1613</v>
      </c>
      <c r="G1339" s="1">
        <f>2*PI()*Predictive_Maintenance_Data[[#This Row],[Rotational speed '[rpm']]]/60</f>
        <v>168.91296500801121</v>
      </c>
      <c r="H1339" s="1">
        <v>36</v>
      </c>
      <c r="I1339" s="1">
        <f t="shared" si="20"/>
        <v>11.5</v>
      </c>
      <c r="J1339" s="1">
        <f>Predictive_Maintenance_Data[[#This Row],[Torque '[Nm']]]*Predictive_Maintenance_Data[[#This Row],[Angular velocity '[rad/s']]]/1000</f>
        <v>6.0808667402884042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/>
      <c r="S1339"/>
    </row>
    <row r="1340" spans="1:19" x14ac:dyDescent="0.3">
      <c r="A1340">
        <v>1339</v>
      </c>
      <c r="B1340" t="s">
        <v>1355</v>
      </c>
      <c r="C1340" t="s">
        <v>17</v>
      </c>
      <c r="D1340" s="1">
        <v>298.60000000000002</v>
      </c>
      <c r="E1340" s="1">
        <v>310.10000000000002</v>
      </c>
      <c r="F1340" s="2">
        <v>1721</v>
      </c>
      <c r="G1340" s="1">
        <f>2*PI()*Predictive_Maintenance_Data[[#This Row],[Rotational speed '[rpm']]]/60</f>
        <v>180.22269856093448</v>
      </c>
      <c r="H1340" s="1">
        <v>27.2</v>
      </c>
      <c r="I1340" s="1">
        <f t="shared" si="20"/>
        <v>11.5</v>
      </c>
      <c r="J1340" s="1">
        <f>Predictive_Maintenance_Data[[#This Row],[Torque '[Nm']]]*Predictive_Maintenance_Data[[#This Row],[Angular velocity '[rad/s']]]/1000</f>
        <v>4.9020574008574176</v>
      </c>
      <c r="K1340" s="2">
        <v>5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/>
      <c r="S1340"/>
    </row>
    <row r="1341" spans="1:19" x14ac:dyDescent="0.3">
      <c r="A1341">
        <v>1340</v>
      </c>
      <c r="B1341" t="s">
        <v>1356</v>
      </c>
      <c r="C1341" t="s">
        <v>15</v>
      </c>
      <c r="D1341" s="1">
        <v>298.60000000000002</v>
      </c>
      <c r="E1341" s="1">
        <v>310.2</v>
      </c>
      <c r="F1341" s="2">
        <v>1668</v>
      </c>
      <c r="G1341" s="1">
        <f>2*PI()*Predictive_Maintenance_Data[[#This Row],[Rotational speed '[rpm']]]/60</f>
        <v>174.67255153959249</v>
      </c>
      <c r="H1341" s="1">
        <v>31.5</v>
      </c>
      <c r="I1341" s="1">
        <f t="shared" si="20"/>
        <v>11.599999999999966</v>
      </c>
      <c r="J1341" s="1">
        <f>Predictive_Maintenance_Data[[#This Row],[Torque '[Nm']]]*Predictive_Maintenance_Data[[#This Row],[Angular velocity '[rad/s']]]/1000</f>
        <v>5.5021853734971637</v>
      </c>
      <c r="K1341" s="2">
        <v>7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/>
      <c r="S1341"/>
    </row>
    <row r="1342" spans="1:19" x14ac:dyDescent="0.3">
      <c r="A1342">
        <v>1341</v>
      </c>
      <c r="B1342" t="s">
        <v>1357</v>
      </c>
      <c r="C1342" t="s">
        <v>17</v>
      </c>
      <c r="D1342" s="1">
        <v>298.60000000000002</v>
      </c>
      <c r="E1342" s="1">
        <v>310.2</v>
      </c>
      <c r="F1342" s="2">
        <v>1569</v>
      </c>
      <c r="G1342" s="1">
        <f>2*PI()*Predictive_Maintenance_Data[[#This Row],[Rotational speed '[rpm']]]/60</f>
        <v>164.30529578274619</v>
      </c>
      <c r="H1342" s="1">
        <v>36.299999999999997</v>
      </c>
      <c r="I1342" s="1">
        <f t="shared" si="20"/>
        <v>11.599999999999966</v>
      </c>
      <c r="J1342" s="1">
        <f>Predictive_Maintenance_Data[[#This Row],[Torque '[Nm']]]*Predictive_Maintenance_Data[[#This Row],[Angular velocity '[rad/s']]]/1000</f>
        <v>5.9642822369136859</v>
      </c>
      <c r="K1342" s="2">
        <v>10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/>
      <c r="S1342"/>
    </row>
    <row r="1343" spans="1:19" x14ac:dyDescent="0.3">
      <c r="A1343">
        <v>1342</v>
      </c>
      <c r="B1343" t="s">
        <v>1358</v>
      </c>
      <c r="C1343" t="s">
        <v>15</v>
      </c>
      <c r="D1343" s="1">
        <v>298.60000000000002</v>
      </c>
      <c r="E1343" s="1">
        <v>310.2</v>
      </c>
      <c r="F1343" s="2">
        <v>1328</v>
      </c>
      <c r="G1343" s="1">
        <f>2*PI()*Predictive_Maintenance_Data[[#This Row],[Rotational speed '[rpm']]]/60</f>
        <v>139.06783479890819</v>
      </c>
      <c r="H1343" s="1">
        <v>50.5</v>
      </c>
      <c r="I1343" s="1">
        <f t="shared" si="20"/>
        <v>11.599999999999966</v>
      </c>
      <c r="J1343" s="1">
        <f>Predictive_Maintenance_Data[[#This Row],[Torque '[Nm']]]*Predictive_Maintenance_Data[[#This Row],[Angular velocity '[rad/s']]]/1000</f>
        <v>7.0229256573448637</v>
      </c>
      <c r="K1343" s="2">
        <v>12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/>
      <c r="S1343"/>
    </row>
    <row r="1344" spans="1:19" x14ac:dyDescent="0.3">
      <c r="A1344">
        <v>1343</v>
      </c>
      <c r="B1344" t="s">
        <v>1359</v>
      </c>
      <c r="C1344" t="s">
        <v>15</v>
      </c>
      <c r="D1344" s="1">
        <v>298.60000000000002</v>
      </c>
      <c r="E1344" s="1">
        <v>310.10000000000002</v>
      </c>
      <c r="F1344" s="2">
        <v>1596</v>
      </c>
      <c r="G1344" s="1">
        <f>2*PI()*Predictive_Maintenance_Data[[#This Row],[Rotational speed '[rpm']]]/60</f>
        <v>167.132729170977</v>
      </c>
      <c r="H1344" s="1">
        <v>33</v>
      </c>
      <c r="I1344" s="1">
        <f t="shared" si="20"/>
        <v>11.5</v>
      </c>
      <c r="J1344" s="1">
        <f>Predictive_Maintenance_Data[[#This Row],[Torque '[Nm']]]*Predictive_Maintenance_Data[[#This Row],[Angular velocity '[rad/s']]]/1000</f>
        <v>5.5153800626422411</v>
      </c>
      <c r="K1344" s="2">
        <v>15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/>
      <c r="S1344"/>
    </row>
    <row r="1345" spans="1:19" x14ac:dyDescent="0.3">
      <c r="A1345">
        <v>1344</v>
      </c>
      <c r="B1345" t="s">
        <v>1360</v>
      </c>
      <c r="C1345" t="s">
        <v>17</v>
      </c>
      <c r="D1345" s="1">
        <v>298.5</v>
      </c>
      <c r="E1345" s="1">
        <v>310.2</v>
      </c>
      <c r="F1345" s="2">
        <v>1676</v>
      </c>
      <c r="G1345" s="1">
        <f>2*PI()*Predictive_Maintenance_Data[[#This Row],[Rotational speed '[rpm']]]/60</f>
        <v>175.51030958054977</v>
      </c>
      <c r="H1345" s="1">
        <v>32.700000000000003</v>
      </c>
      <c r="I1345" s="1">
        <f t="shared" si="20"/>
        <v>11.699999999999989</v>
      </c>
      <c r="J1345" s="1">
        <f>Predictive_Maintenance_Data[[#This Row],[Torque '[Nm']]]*Predictive_Maintenance_Data[[#This Row],[Angular velocity '[rad/s']]]/1000</f>
        <v>5.7391871232839788</v>
      </c>
      <c r="K1345" s="2">
        <v>18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/>
      <c r="S1345"/>
    </row>
    <row r="1346" spans="1:19" x14ac:dyDescent="0.3">
      <c r="A1346">
        <v>1345</v>
      </c>
      <c r="B1346" t="s">
        <v>1361</v>
      </c>
      <c r="C1346" t="s">
        <v>17</v>
      </c>
      <c r="D1346" s="1">
        <v>298.5</v>
      </c>
      <c r="E1346" s="1">
        <v>310.10000000000002</v>
      </c>
      <c r="F1346" s="2">
        <v>1809</v>
      </c>
      <c r="G1346" s="1">
        <f>2*PI()*Predictive_Maintenance_Data[[#This Row],[Rotational speed '[rpm']]]/60</f>
        <v>189.43803701146453</v>
      </c>
      <c r="H1346" s="1">
        <v>28.9</v>
      </c>
      <c r="I1346" s="1">
        <f t="shared" ref="I1346:I1409" si="21">E1346-D1346</f>
        <v>11.600000000000023</v>
      </c>
      <c r="J1346" s="1">
        <f>Predictive_Maintenance_Data[[#This Row],[Torque '[Nm']]]*Predictive_Maintenance_Data[[#This Row],[Angular velocity '[rad/s']]]/1000</f>
        <v>5.474759269631325</v>
      </c>
      <c r="K1346" s="2">
        <v>20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/>
      <c r="S1346"/>
    </row>
    <row r="1347" spans="1:19" x14ac:dyDescent="0.3">
      <c r="A1347">
        <v>1346</v>
      </c>
      <c r="B1347" t="s">
        <v>1362</v>
      </c>
      <c r="C1347" t="s">
        <v>17</v>
      </c>
      <c r="D1347" s="1">
        <v>298.5</v>
      </c>
      <c r="E1347" s="1">
        <v>310</v>
      </c>
      <c r="F1347" s="2">
        <v>1804</v>
      </c>
      <c r="G1347" s="1">
        <f>2*PI()*Predictive_Maintenance_Data[[#This Row],[Rotational speed '[rpm']]]/60</f>
        <v>188.91443823586624</v>
      </c>
      <c r="H1347" s="1">
        <v>26.1</v>
      </c>
      <c r="I1347" s="1">
        <f t="shared" si="21"/>
        <v>11.5</v>
      </c>
      <c r="J1347" s="1">
        <f>Predictive_Maintenance_Data[[#This Row],[Torque '[Nm']]]*Predictive_Maintenance_Data[[#This Row],[Angular velocity '[rad/s']]]/1000</f>
        <v>4.9306668379561085</v>
      </c>
      <c r="K1347" s="2">
        <v>22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/>
      <c r="S1347"/>
    </row>
    <row r="1348" spans="1:19" x14ac:dyDescent="0.3">
      <c r="A1348">
        <v>1347</v>
      </c>
      <c r="B1348" t="s">
        <v>1363</v>
      </c>
      <c r="C1348" t="s">
        <v>17</v>
      </c>
      <c r="D1348" s="1">
        <v>298.60000000000002</v>
      </c>
      <c r="E1348" s="1">
        <v>310.10000000000002</v>
      </c>
      <c r="F1348" s="2">
        <v>1533</v>
      </c>
      <c r="G1348" s="1">
        <f>2*PI()*Predictive_Maintenance_Data[[#This Row],[Rotational speed '[rpm']]]/60</f>
        <v>160.53538459843841</v>
      </c>
      <c r="H1348" s="1">
        <v>33.9</v>
      </c>
      <c r="I1348" s="1">
        <f t="shared" si="21"/>
        <v>11.5</v>
      </c>
      <c r="J1348" s="1">
        <f>Predictive_Maintenance_Data[[#This Row],[Torque '[Nm']]]*Predictive_Maintenance_Data[[#This Row],[Angular velocity '[rad/s']]]/1000</f>
        <v>5.4421495378870626</v>
      </c>
      <c r="K1348" s="2">
        <v>24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/>
      <c r="S1348"/>
    </row>
    <row r="1349" spans="1:19" x14ac:dyDescent="0.3">
      <c r="A1349">
        <v>1348</v>
      </c>
      <c r="B1349" t="s">
        <v>1364</v>
      </c>
      <c r="C1349" t="s">
        <v>17</v>
      </c>
      <c r="D1349" s="1">
        <v>298.7</v>
      </c>
      <c r="E1349" s="1">
        <v>310.2</v>
      </c>
      <c r="F1349" s="2">
        <v>1717</v>
      </c>
      <c r="G1349" s="1">
        <f>2*PI()*Predictive_Maintenance_Data[[#This Row],[Rotational speed '[rpm']]]/60</f>
        <v>179.80381954045581</v>
      </c>
      <c r="H1349" s="1">
        <v>27.3</v>
      </c>
      <c r="I1349" s="1">
        <f t="shared" si="21"/>
        <v>11.5</v>
      </c>
      <c r="J1349" s="1">
        <f>Predictive_Maintenance_Data[[#This Row],[Torque '[Nm']]]*Predictive_Maintenance_Data[[#This Row],[Angular velocity '[rad/s']]]/1000</f>
        <v>4.9086442734544438</v>
      </c>
      <c r="K1349" s="2">
        <v>26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/>
      <c r="S1349"/>
    </row>
    <row r="1350" spans="1:19" x14ac:dyDescent="0.3">
      <c r="A1350">
        <v>1349</v>
      </c>
      <c r="B1350" t="s">
        <v>1365</v>
      </c>
      <c r="C1350" t="s">
        <v>17</v>
      </c>
      <c r="D1350" s="1">
        <v>298.7</v>
      </c>
      <c r="E1350" s="1">
        <v>310.2</v>
      </c>
      <c r="F1350" s="2">
        <v>1363</v>
      </c>
      <c r="G1350" s="1">
        <f>2*PI()*Predictive_Maintenance_Data[[#This Row],[Rotational speed '[rpm']]]/60</f>
        <v>142.73302622809626</v>
      </c>
      <c r="H1350" s="1">
        <v>45.5</v>
      </c>
      <c r="I1350" s="1">
        <f t="shared" si="21"/>
        <v>11.5</v>
      </c>
      <c r="J1350" s="1">
        <f>Predictive_Maintenance_Data[[#This Row],[Torque '[Nm']]]*Predictive_Maintenance_Data[[#This Row],[Angular velocity '[rad/s']]]/1000</f>
        <v>6.4943526933783797</v>
      </c>
      <c r="K1350" s="2">
        <v>28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/>
      <c r="S1350"/>
    </row>
    <row r="1351" spans="1:19" x14ac:dyDescent="0.3">
      <c r="A1351">
        <v>1350</v>
      </c>
      <c r="B1351" t="s">
        <v>1366</v>
      </c>
      <c r="C1351" t="s">
        <v>17</v>
      </c>
      <c r="D1351" s="1">
        <v>298.7</v>
      </c>
      <c r="E1351" s="1">
        <v>310.2</v>
      </c>
      <c r="F1351" s="2">
        <v>1402</v>
      </c>
      <c r="G1351" s="1">
        <f>2*PI()*Predictive_Maintenance_Data[[#This Row],[Rotational speed '[rpm']]]/60</f>
        <v>146.817096677763</v>
      </c>
      <c r="H1351" s="1">
        <v>45.9</v>
      </c>
      <c r="I1351" s="1">
        <f t="shared" si="21"/>
        <v>11.5</v>
      </c>
      <c r="J1351" s="1">
        <f>Predictive_Maintenance_Data[[#This Row],[Torque '[Nm']]]*Predictive_Maintenance_Data[[#This Row],[Angular velocity '[rad/s']]]/1000</f>
        <v>6.7389047375093218</v>
      </c>
      <c r="K1351" s="2">
        <v>30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/>
      <c r="S1351"/>
    </row>
    <row r="1352" spans="1:19" x14ac:dyDescent="0.3">
      <c r="A1352">
        <v>1351</v>
      </c>
      <c r="B1352" t="s">
        <v>1367</v>
      </c>
      <c r="C1352" t="s">
        <v>17</v>
      </c>
      <c r="D1352" s="1">
        <v>298.7</v>
      </c>
      <c r="E1352" s="1">
        <v>310.2</v>
      </c>
      <c r="F1352" s="2">
        <v>1436</v>
      </c>
      <c r="G1352" s="1">
        <f>2*PI()*Predictive_Maintenance_Data[[#This Row],[Rotational speed '[rpm']]]/60</f>
        <v>150.37756835183143</v>
      </c>
      <c r="H1352" s="1">
        <v>47.5</v>
      </c>
      <c r="I1352" s="1">
        <f t="shared" si="21"/>
        <v>11.5</v>
      </c>
      <c r="J1352" s="1">
        <f>Predictive_Maintenance_Data[[#This Row],[Torque '[Nm']]]*Predictive_Maintenance_Data[[#This Row],[Angular velocity '[rad/s']]]/1000</f>
        <v>7.1429344967119937</v>
      </c>
      <c r="K1352" s="2">
        <v>32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/>
      <c r="S1352"/>
    </row>
    <row r="1353" spans="1:19" x14ac:dyDescent="0.3">
      <c r="A1353">
        <v>1352</v>
      </c>
      <c r="B1353" t="s">
        <v>1368</v>
      </c>
      <c r="C1353" t="s">
        <v>17</v>
      </c>
      <c r="D1353" s="1">
        <v>298.7</v>
      </c>
      <c r="E1353" s="1">
        <v>310.2</v>
      </c>
      <c r="F1353" s="2">
        <v>1525</v>
      </c>
      <c r="G1353" s="1">
        <f>2*PI()*Predictive_Maintenance_Data[[#This Row],[Rotational speed '[rpm']]]/60</f>
        <v>159.69762655748116</v>
      </c>
      <c r="H1353" s="1">
        <v>43.7</v>
      </c>
      <c r="I1353" s="1">
        <f t="shared" si="21"/>
        <v>11.5</v>
      </c>
      <c r="J1353" s="1">
        <f>Predictive_Maintenance_Data[[#This Row],[Torque '[Nm']]]*Predictive_Maintenance_Data[[#This Row],[Angular velocity '[rad/s']]]/1000</f>
        <v>6.978786280561927</v>
      </c>
      <c r="K1353" s="2">
        <v>34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/>
      <c r="S1353"/>
    </row>
    <row r="1354" spans="1:19" x14ac:dyDescent="0.3">
      <c r="A1354">
        <v>1353</v>
      </c>
      <c r="B1354" t="s">
        <v>1369</v>
      </c>
      <c r="C1354" t="s">
        <v>15</v>
      </c>
      <c r="D1354" s="1">
        <v>298.7</v>
      </c>
      <c r="E1354" s="1">
        <v>310.2</v>
      </c>
      <c r="F1354" s="2">
        <v>1598</v>
      </c>
      <c r="G1354" s="1">
        <f>2*PI()*Predictive_Maintenance_Data[[#This Row],[Rotational speed '[rpm']]]/60</f>
        <v>167.34216868121629</v>
      </c>
      <c r="H1354" s="1">
        <v>33.299999999999997</v>
      </c>
      <c r="I1354" s="1">
        <f t="shared" si="21"/>
        <v>11.5</v>
      </c>
      <c r="J1354" s="1">
        <f>Predictive_Maintenance_Data[[#This Row],[Torque '[Nm']]]*Predictive_Maintenance_Data[[#This Row],[Angular velocity '[rad/s']]]/1000</f>
        <v>5.5724942170845022</v>
      </c>
      <c r="K1354" s="2">
        <v>36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/>
      <c r="S1354"/>
    </row>
    <row r="1355" spans="1:19" x14ac:dyDescent="0.3">
      <c r="A1355">
        <v>1354</v>
      </c>
      <c r="B1355" t="s">
        <v>1370</v>
      </c>
      <c r="C1355" t="s">
        <v>15</v>
      </c>
      <c r="D1355" s="1">
        <v>298.60000000000002</v>
      </c>
      <c r="E1355" s="1">
        <v>310.10000000000002</v>
      </c>
      <c r="F1355" s="2">
        <v>1444</v>
      </c>
      <c r="G1355" s="1">
        <f>2*PI()*Predictive_Maintenance_Data[[#This Row],[Rotational speed '[rpm']]]/60</f>
        <v>151.21532639278868</v>
      </c>
      <c r="H1355" s="1">
        <v>48.1</v>
      </c>
      <c r="I1355" s="1">
        <f t="shared" si="21"/>
        <v>11.5</v>
      </c>
      <c r="J1355" s="1">
        <f>Predictive_Maintenance_Data[[#This Row],[Torque '[Nm']]]*Predictive_Maintenance_Data[[#This Row],[Angular velocity '[rad/s']]]/1000</f>
        <v>7.2734571994931354</v>
      </c>
      <c r="K1355" s="2">
        <v>39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/>
      <c r="S1355"/>
    </row>
    <row r="1356" spans="1:19" x14ac:dyDescent="0.3">
      <c r="A1356">
        <v>1355</v>
      </c>
      <c r="B1356" t="s">
        <v>1371</v>
      </c>
      <c r="C1356" t="s">
        <v>17</v>
      </c>
      <c r="D1356" s="1">
        <v>298.60000000000002</v>
      </c>
      <c r="E1356" s="1">
        <v>310</v>
      </c>
      <c r="F1356" s="2">
        <v>1334</v>
      </c>
      <c r="G1356" s="1">
        <f>2*PI()*Predictive_Maintenance_Data[[#This Row],[Rotational speed '[rpm']]]/60</f>
        <v>139.69615332962613</v>
      </c>
      <c r="H1356" s="1">
        <v>48</v>
      </c>
      <c r="I1356" s="1">
        <f t="shared" si="21"/>
        <v>11.399999999999977</v>
      </c>
      <c r="J1356" s="1">
        <f>Predictive_Maintenance_Data[[#This Row],[Torque '[Nm']]]*Predictive_Maintenance_Data[[#This Row],[Angular velocity '[rad/s']]]/1000</f>
        <v>6.7054153598220543</v>
      </c>
      <c r="K1356" s="2">
        <v>42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/>
      <c r="S1356"/>
    </row>
    <row r="1357" spans="1:19" x14ac:dyDescent="0.3">
      <c r="A1357">
        <v>1356</v>
      </c>
      <c r="B1357" t="s">
        <v>1372</v>
      </c>
      <c r="C1357" t="s">
        <v>15</v>
      </c>
      <c r="D1357" s="1">
        <v>298.60000000000002</v>
      </c>
      <c r="E1357" s="1">
        <v>310</v>
      </c>
      <c r="F1357" s="2">
        <v>1681</v>
      </c>
      <c r="G1357" s="1">
        <f>2*PI()*Predictive_Maintenance_Data[[#This Row],[Rotational speed '[rpm']]]/60</f>
        <v>176.03390835614806</v>
      </c>
      <c r="H1357" s="1">
        <v>35.5</v>
      </c>
      <c r="I1357" s="1">
        <f t="shared" si="21"/>
        <v>11.399999999999977</v>
      </c>
      <c r="J1357" s="1">
        <f>Predictive_Maintenance_Data[[#This Row],[Torque '[Nm']]]*Predictive_Maintenance_Data[[#This Row],[Angular velocity '[rad/s']]]/1000</f>
        <v>6.2492037466432553</v>
      </c>
      <c r="K1357" s="2">
        <v>44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/>
      <c r="S1357"/>
    </row>
    <row r="1358" spans="1:19" x14ac:dyDescent="0.3">
      <c r="A1358">
        <v>1357</v>
      </c>
      <c r="B1358" t="s">
        <v>1373</v>
      </c>
      <c r="C1358" t="s">
        <v>17</v>
      </c>
      <c r="D1358" s="1">
        <v>298.60000000000002</v>
      </c>
      <c r="E1358" s="1">
        <v>309.89999999999998</v>
      </c>
      <c r="F1358" s="2">
        <v>1593</v>
      </c>
      <c r="G1358" s="1">
        <f>2*PI()*Predictive_Maintenance_Data[[#This Row],[Rotational speed '[rpm']]]/60</f>
        <v>166.81856990561801</v>
      </c>
      <c r="H1358" s="1">
        <v>37.4</v>
      </c>
      <c r="I1358" s="1">
        <f t="shared" si="21"/>
        <v>11.299999999999955</v>
      </c>
      <c r="J1358" s="1">
        <f>Predictive_Maintenance_Data[[#This Row],[Torque '[Nm']]]*Predictive_Maintenance_Data[[#This Row],[Angular velocity '[rad/s']]]/1000</f>
        <v>6.2390145144701128</v>
      </c>
      <c r="K1358" s="2">
        <v>47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/>
      <c r="S1358"/>
    </row>
    <row r="1359" spans="1:19" x14ac:dyDescent="0.3">
      <c r="A1359">
        <v>1358</v>
      </c>
      <c r="B1359" t="s">
        <v>1374</v>
      </c>
      <c r="C1359" t="s">
        <v>17</v>
      </c>
      <c r="D1359" s="1">
        <v>298.60000000000002</v>
      </c>
      <c r="E1359" s="1">
        <v>309.89999999999998</v>
      </c>
      <c r="F1359" s="2">
        <v>1461</v>
      </c>
      <c r="G1359" s="1">
        <f>2*PI()*Predictive_Maintenance_Data[[#This Row],[Rotational speed '[rpm']]]/60</f>
        <v>152.99556222982292</v>
      </c>
      <c r="H1359" s="1">
        <v>45.7</v>
      </c>
      <c r="I1359" s="1">
        <f t="shared" si="21"/>
        <v>11.299999999999955</v>
      </c>
      <c r="J1359" s="1">
        <f>Predictive_Maintenance_Data[[#This Row],[Torque '[Nm']]]*Predictive_Maintenance_Data[[#This Row],[Angular velocity '[rad/s']]]/1000</f>
        <v>6.9918971939029078</v>
      </c>
      <c r="K1359" s="2">
        <v>49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/>
      <c r="S1359"/>
    </row>
    <row r="1360" spans="1:19" x14ac:dyDescent="0.3">
      <c r="A1360">
        <v>1359</v>
      </c>
      <c r="B1360" t="s">
        <v>1375</v>
      </c>
      <c r="C1360" t="s">
        <v>15</v>
      </c>
      <c r="D1360" s="1">
        <v>298.7</v>
      </c>
      <c r="E1360" s="1">
        <v>310.10000000000002</v>
      </c>
      <c r="F1360" s="2">
        <v>1693</v>
      </c>
      <c r="G1360" s="1">
        <f>2*PI()*Predictive_Maintenance_Data[[#This Row],[Rotational speed '[rpm']]]/60</f>
        <v>177.29054541758398</v>
      </c>
      <c r="H1360" s="1">
        <v>31.9</v>
      </c>
      <c r="I1360" s="1">
        <f t="shared" si="21"/>
        <v>11.400000000000034</v>
      </c>
      <c r="J1360" s="1">
        <f>Predictive_Maintenance_Data[[#This Row],[Torque '[Nm']]]*Predictive_Maintenance_Data[[#This Row],[Angular velocity '[rad/s']]]/1000</f>
        <v>5.6555683988209289</v>
      </c>
      <c r="K1360" s="2">
        <v>51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/>
      <c r="S1360"/>
    </row>
    <row r="1361" spans="1:19" x14ac:dyDescent="0.3">
      <c r="A1361">
        <v>1360</v>
      </c>
      <c r="B1361" t="s">
        <v>1376</v>
      </c>
      <c r="C1361" t="s">
        <v>17</v>
      </c>
      <c r="D1361" s="1">
        <v>298.7</v>
      </c>
      <c r="E1361" s="1">
        <v>310.2</v>
      </c>
      <c r="F1361" s="2">
        <v>1404</v>
      </c>
      <c r="G1361" s="1">
        <f>2*PI()*Predictive_Maintenance_Data[[#This Row],[Rotational speed '[rpm']]]/60</f>
        <v>147.02653618800232</v>
      </c>
      <c r="H1361" s="1">
        <v>50.3</v>
      </c>
      <c r="I1361" s="1">
        <f t="shared" si="21"/>
        <v>11.5</v>
      </c>
      <c r="J1361" s="1">
        <f>Predictive_Maintenance_Data[[#This Row],[Torque '[Nm']]]*Predictive_Maintenance_Data[[#This Row],[Angular velocity '[rad/s']]]/1000</f>
        <v>7.3954347702565162</v>
      </c>
      <c r="K1361" s="2">
        <v>54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/>
      <c r="S1361"/>
    </row>
    <row r="1362" spans="1:19" x14ac:dyDescent="0.3">
      <c r="A1362">
        <v>1361</v>
      </c>
      <c r="B1362" t="s">
        <v>1377</v>
      </c>
      <c r="C1362" t="s">
        <v>27</v>
      </c>
      <c r="D1362" s="1">
        <v>298.8</v>
      </c>
      <c r="E1362" s="1">
        <v>310.2</v>
      </c>
      <c r="F1362" s="2">
        <v>1707</v>
      </c>
      <c r="G1362" s="1">
        <f>2*PI()*Predictive_Maintenance_Data[[#This Row],[Rotational speed '[rpm']]]/60</f>
        <v>178.75662198925923</v>
      </c>
      <c r="H1362" s="1">
        <v>27.6</v>
      </c>
      <c r="I1362" s="1">
        <f t="shared" si="21"/>
        <v>11.399999999999977</v>
      </c>
      <c r="J1362" s="1">
        <f>Predictive_Maintenance_Data[[#This Row],[Torque '[Nm']]]*Predictive_Maintenance_Data[[#This Row],[Angular velocity '[rad/s']]]/1000</f>
        <v>4.933682766903555</v>
      </c>
      <c r="K1362" s="2">
        <v>56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/>
      <c r="S1362"/>
    </row>
    <row r="1363" spans="1:19" x14ac:dyDescent="0.3">
      <c r="A1363">
        <v>1362</v>
      </c>
      <c r="B1363" t="s">
        <v>1378</v>
      </c>
      <c r="C1363" t="s">
        <v>15</v>
      </c>
      <c r="D1363" s="1">
        <v>298.60000000000002</v>
      </c>
      <c r="E1363" s="1">
        <v>310.10000000000002</v>
      </c>
      <c r="F1363" s="2">
        <v>1458</v>
      </c>
      <c r="G1363" s="1">
        <f>2*PI()*Predictive_Maintenance_Data[[#This Row],[Rotational speed '[rpm']]]/60</f>
        <v>152.68140296446393</v>
      </c>
      <c r="H1363" s="1">
        <v>41.9</v>
      </c>
      <c r="I1363" s="1">
        <f t="shared" si="21"/>
        <v>11.5</v>
      </c>
      <c r="J1363" s="1">
        <f>Predictive_Maintenance_Data[[#This Row],[Torque '[Nm']]]*Predictive_Maintenance_Data[[#This Row],[Angular velocity '[rad/s']]]/1000</f>
        <v>6.3973507842110386</v>
      </c>
      <c r="K1363" s="2">
        <v>61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/>
      <c r="S1363"/>
    </row>
    <row r="1364" spans="1:19" x14ac:dyDescent="0.3">
      <c r="A1364">
        <v>1363</v>
      </c>
      <c r="B1364" t="s">
        <v>1379</v>
      </c>
      <c r="C1364" t="s">
        <v>17</v>
      </c>
      <c r="D1364" s="1">
        <v>298.60000000000002</v>
      </c>
      <c r="E1364" s="1">
        <v>310</v>
      </c>
      <c r="F1364" s="2">
        <v>1517</v>
      </c>
      <c r="G1364" s="1">
        <f>2*PI()*Predictive_Maintenance_Data[[#This Row],[Rotational speed '[rpm']]]/60</f>
        <v>158.85986851652387</v>
      </c>
      <c r="H1364" s="1">
        <v>41.2</v>
      </c>
      <c r="I1364" s="1">
        <f t="shared" si="21"/>
        <v>11.399999999999977</v>
      </c>
      <c r="J1364" s="1">
        <f>Predictive_Maintenance_Data[[#This Row],[Torque '[Nm']]]*Predictive_Maintenance_Data[[#This Row],[Angular velocity '[rad/s']]]/1000</f>
        <v>6.5450265828807845</v>
      </c>
      <c r="K1364" s="2">
        <v>64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/>
      <c r="S1364"/>
    </row>
    <row r="1365" spans="1:19" x14ac:dyDescent="0.3">
      <c r="A1365">
        <v>1364</v>
      </c>
      <c r="B1365" t="s">
        <v>1380</v>
      </c>
      <c r="C1365" t="s">
        <v>17</v>
      </c>
      <c r="D1365" s="1">
        <v>298.7</v>
      </c>
      <c r="E1365" s="1">
        <v>310.10000000000002</v>
      </c>
      <c r="F1365" s="2">
        <v>1433</v>
      </c>
      <c r="G1365" s="1">
        <f>2*PI()*Predictive_Maintenance_Data[[#This Row],[Rotational speed '[rpm']]]/60</f>
        <v>150.06340908647243</v>
      </c>
      <c r="H1365" s="1">
        <v>54.6</v>
      </c>
      <c r="I1365" s="1">
        <f t="shared" si="21"/>
        <v>11.400000000000034</v>
      </c>
      <c r="J1365" s="1">
        <f>Predictive_Maintenance_Data[[#This Row],[Torque '[Nm']]]*Predictive_Maintenance_Data[[#This Row],[Angular velocity '[rad/s']]]/1000</f>
        <v>8.1934621361213953</v>
      </c>
      <c r="K1365" s="2">
        <v>66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/>
      <c r="S1365"/>
    </row>
    <row r="1366" spans="1:19" x14ac:dyDescent="0.3">
      <c r="A1366">
        <v>1365</v>
      </c>
      <c r="B1366" t="s">
        <v>1381</v>
      </c>
      <c r="C1366" t="s">
        <v>17</v>
      </c>
      <c r="D1366" s="1">
        <v>298.7</v>
      </c>
      <c r="E1366" s="1">
        <v>310.2</v>
      </c>
      <c r="F1366" s="2">
        <v>1566</v>
      </c>
      <c r="G1366" s="1">
        <f>2*PI()*Predictive_Maintenance_Data[[#This Row],[Rotational speed '[rpm']]]/60</f>
        <v>163.99113651738719</v>
      </c>
      <c r="H1366" s="1">
        <v>33.1</v>
      </c>
      <c r="I1366" s="1">
        <f t="shared" si="21"/>
        <v>11.5</v>
      </c>
      <c r="J1366" s="1">
        <f>Predictive_Maintenance_Data[[#This Row],[Torque '[Nm']]]*Predictive_Maintenance_Data[[#This Row],[Angular velocity '[rad/s']]]/1000</f>
        <v>5.4281066187255167</v>
      </c>
      <c r="K1366" s="2">
        <v>68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/>
      <c r="S1366"/>
    </row>
    <row r="1367" spans="1:19" x14ac:dyDescent="0.3">
      <c r="A1367">
        <v>1366</v>
      </c>
      <c r="B1367" t="s">
        <v>1382</v>
      </c>
      <c r="C1367" t="s">
        <v>17</v>
      </c>
      <c r="D1367" s="1">
        <v>298.7</v>
      </c>
      <c r="E1367" s="1">
        <v>310.10000000000002</v>
      </c>
      <c r="F1367" s="2">
        <v>1676</v>
      </c>
      <c r="G1367" s="1">
        <f>2*PI()*Predictive_Maintenance_Data[[#This Row],[Rotational speed '[rpm']]]/60</f>
        <v>175.51030958054977</v>
      </c>
      <c r="H1367" s="1">
        <v>33.5</v>
      </c>
      <c r="I1367" s="1">
        <f t="shared" si="21"/>
        <v>11.400000000000034</v>
      </c>
      <c r="J1367" s="1">
        <f>Predictive_Maintenance_Data[[#This Row],[Torque '[Nm']]]*Predictive_Maintenance_Data[[#This Row],[Angular velocity '[rad/s']]]/1000</f>
        <v>5.879595370948417</v>
      </c>
      <c r="K1367" s="2">
        <v>70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/>
      <c r="S1367"/>
    </row>
    <row r="1368" spans="1:19" x14ac:dyDescent="0.3">
      <c r="A1368">
        <v>1367</v>
      </c>
      <c r="B1368" t="s">
        <v>1383</v>
      </c>
      <c r="C1368" t="s">
        <v>15</v>
      </c>
      <c r="D1368" s="1">
        <v>298.7</v>
      </c>
      <c r="E1368" s="1">
        <v>310.10000000000002</v>
      </c>
      <c r="F1368" s="2">
        <v>1368</v>
      </c>
      <c r="G1368" s="1">
        <f>2*PI()*Predictive_Maintenance_Data[[#This Row],[Rotational speed '[rpm']]]/60</f>
        <v>143.25662500369455</v>
      </c>
      <c r="H1368" s="1">
        <v>56.8</v>
      </c>
      <c r="I1368" s="1">
        <f t="shared" si="21"/>
        <v>11.400000000000034</v>
      </c>
      <c r="J1368" s="1">
        <f>Predictive_Maintenance_Data[[#This Row],[Torque '[Nm']]]*Predictive_Maintenance_Data[[#This Row],[Angular velocity '[rad/s']]]/1000</f>
        <v>8.1369763002098505</v>
      </c>
      <c r="K1368" s="2">
        <v>72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/>
      <c r="S1368"/>
    </row>
    <row r="1369" spans="1:19" x14ac:dyDescent="0.3">
      <c r="A1369">
        <v>1368</v>
      </c>
      <c r="B1369" t="s">
        <v>1384</v>
      </c>
      <c r="C1369" t="s">
        <v>15</v>
      </c>
      <c r="D1369" s="1">
        <v>298.8</v>
      </c>
      <c r="E1369" s="1">
        <v>310.2</v>
      </c>
      <c r="F1369" s="2">
        <v>1581</v>
      </c>
      <c r="G1369" s="1">
        <f>2*PI()*Predictive_Maintenance_Data[[#This Row],[Rotational speed '[rpm']]]/60</f>
        <v>165.56193284418211</v>
      </c>
      <c r="H1369" s="1">
        <v>37.5</v>
      </c>
      <c r="I1369" s="1">
        <f t="shared" si="21"/>
        <v>11.399999999999977</v>
      </c>
      <c r="J1369" s="1">
        <f>Predictive_Maintenance_Data[[#This Row],[Torque '[Nm']]]*Predictive_Maintenance_Data[[#This Row],[Angular velocity '[rad/s']]]/1000</f>
        <v>6.2085724816568293</v>
      </c>
      <c r="K1369" s="2">
        <v>75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/>
      <c r="S1369"/>
    </row>
    <row r="1370" spans="1:19" x14ac:dyDescent="0.3">
      <c r="A1370">
        <v>1369</v>
      </c>
      <c r="B1370" t="s">
        <v>1385</v>
      </c>
      <c r="C1370" t="s">
        <v>27</v>
      </c>
      <c r="D1370" s="1">
        <v>298.8</v>
      </c>
      <c r="E1370" s="1">
        <v>310.3</v>
      </c>
      <c r="F1370" s="2">
        <v>1708</v>
      </c>
      <c r="G1370" s="1">
        <f>2*PI()*Predictive_Maintenance_Data[[#This Row],[Rotational speed '[rpm']]]/60</f>
        <v>178.8613417443789</v>
      </c>
      <c r="H1370" s="1">
        <v>27.1</v>
      </c>
      <c r="I1370" s="1">
        <f t="shared" si="21"/>
        <v>11.5</v>
      </c>
      <c r="J1370" s="1">
        <f>Predictive_Maintenance_Data[[#This Row],[Torque '[Nm']]]*Predictive_Maintenance_Data[[#This Row],[Angular velocity '[rad/s']]]/1000</f>
        <v>4.8471423612726685</v>
      </c>
      <c r="K1370" s="2">
        <v>78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/>
      <c r="S1370"/>
    </row>
    <row r="1371" spans="1:19" x14ac:dyDescent="0.3">
      <c r="A1371">
        <v>1370</v>
      </c>
      <c r="B1371" t="s">
        <v>1386</v>
      </c>
      <c r="C1371" t="s">
        <v>15</v>
      </c>
      <c r="D1371" s="1">
        <v>298.7</v>
      </c>
      <c r="E1371" s="1">
        <v>310.3</v>
      </c>
      <c r="F1371" s="2">
        <v>1481</v>
      </c>
      <c r="G1371" s="1">
        <f>2*PI()*Predictive_Maintenance_Data[[#This Row],[Rotational speed '[rpm']]]/60</f>
        <v>155.08995733221613</v>
      </c>
      <c r="H1371" s="1">
        <v>41.5</v>
      </c>
      <c r="I1371" s="1">
        <f t="shared" si="21"/>
        <v>11.600000000000023</v>
      </c>
      <c r="J1371" s="1">
        <f>Predictive_Maintenance_Data[[#This Row],[Torque '[Nm']]]*Predictive_Maintenance_Data[[#This Row],[Angular velocity '[rad/s']]]/1000</f>
        <v>6.4362332292869695</v>
      </c>
      <c r="K1371" s="2">
        <v>83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/>
      <c r="S1371"/>
    </row>
    <row r="1372" spans="1:19" x14ac:dyDescent="0.3">
      <c r="A1372">
        <v>1371</v>
      </c>
      <c r="B1372" t="s">
        <v>1387</v>
      </c>
      <c r="C1372" t="s">
        <v>17</v>
      </c>
      <c r="D1372" s="1">
        <v>298.7</v>
      </c>
      <c r="E1372" s="1">
        <v>310.3</v>
      </c>
      <c r="F1372" s="2">
        <v>1451</v>
      </c>
      <c r="G1372" s="1">
        <f>2*PI()*Predictive_Maintenance_Data[[#This Row],[Rotational speed '[rpm']]]/60</f>
        <v>151.94836467862632</v>
      </c>
      <c r="H1372" s="1">
        <v>40</v>
      </c>
      <c r="I1372" s="1">
        <f t="shared" si="21"/>
        <v>11.600000000000023</v>
      </c>
      <c r="J1372" s="1">
        <f>Predictive_Maintenance_Data[[#This Row],[Torque '[Nm']]]*Predictive_Maintenance_Data[[#This Row],[Angular velocity '[rad/s']]]/1000</f>
        <v>6.0779345871450534</v>
      </c>
      <c r="K1372" s="2">
        <v>86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/>
      <c r="S1372"/>
    </row>
    <row r="1373" spans="1:19" x14ac:dyDescent="0.3">
      <c r="A1373">
        <v>1372</v>
      </c>
      <c r="B1373" t="s">
        <v>1388</v>
      </c>
      <c r="C1373" t="s">
        <v>15</v>
      </c>
      <c r="D1373" s="1">
        <v>298.7</v>
      </c>
      <c r="E1373" s="1">
        <v>310.3</v>
      </c>
      <c r="F1373" s="2">
        <v>1495</v>
      </c>
      <c r="G1373" s="1">
        <f>2*PI()*Predictive_Maintenance_Data[[#This Row],[Rotational speed '[rpm']]]/60</f>
        <v>156.55603390389135</v>
      </c>
      <c r="H1373" s="1">
        <v>38.700000000000003</v>
      </c>
      <c r="I1373" s="1">
        <f t="shared" si="21"/>
        <v>11.600000000000023</v>
      </c>
      <c r="J1373" s="1">
        <f>Predictive_Maintenance_Data[[#This Row],[Torque '[Nm']]]*Predictive_Maintenance_Data[[#This Row],[Angular velocity '[rad/s']]]/1000</f>
        <v>6.0587185120805955</v>
      </c>
      <c r="K1373" s="2">
        <v>88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/>
      <c r="S1373"/>
    </row>
    <row r="1374" spans="1:19" x14ac:dyDescent="0.3">
      <c r="A1374">
        <v>1373</v>
      </c>
      <c r="B1374" t="s">
        <v>1389</v>
      </c>
      <c r="C1374" t="s">
        <v>15</v>
      </c>
      <c r="D1374" s="1">
        <v>298.8</v>
      </c>
      <c r="E1374" s="1">
        <v>310.3</v>
      </c>
      <c r="F1374" s="2">
        <v>1573</v>
      </c>
      <c r="G1374" s="1">
        <f>2*PI()*Predictive_Maintenance_Data[[#This Row],[Rotational speed '[rpm']]]/60</f>
        <v>164.72417480322483</v>
      </c>
      <c r="H1374" s="1">
        <v>41.8</v>
      </c>
      <c r="I1374" s="1">
        <f t="shared" si="21"/>
        <v>11.5</v>
      </c>
      <c r="J1374" s="1">
        <f>Predictive_Maintenance_Data[[#This Row],[Torque '[Nm']]]*Predictive_Maintenance_Data[[#This Row],[Angular velocity '[rad/s']]]/1000</f>
        <v>6.885470506774797</v>
      </c>
      <c r="K1374" s="2">
        <v>91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/>
      <c r="S1374"/>
    </row>
    <row r="1375" spans="1:19" x14ac:dyDescent="0.3">
      <c r="A1375">
        <v>1374</v>
      </c>
      <c r="B1375" t="s">
        <v>1390</v>
      </c>
      <c r="C1375" t="s">
        <v>15</v>
      </c>
      <c r="D1375" s="1">
        <v>298.8</v>
      </c>
      <c r="E1375" s="1">
        <v>310.3</v>
      </c>
      <c r="F1375" s="2">
        <v>1366</v>
      </c>
      <c r="G1375" s="1">
        <f>2*PI()*Predictive_Maintenance_Data[[#This Row],[Rotational speed '[rpm']]]/60</f>
        <v>143.04718549345526</v>
      </c>
      <c r="H1375" s="1">
        <v>59</v>
      </c>
      <c r="I1375" s="1">
        <f t="shared" si="21"/>
        <v>11.5</v>
      </c>
      <c r="J1375" s="1">
        <f>Predictive_Maintenance_Data[[#This Row],[Torque '[Nm']]]*Predictive_Maintenance_Data[[#This Row],[Angular velocity '[rad/s']]]/1000</f>
        <v>8.4397839441138611</v>
      </c>
      <c r="K1375" s="2">
        <v>94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/>
      <c r="S1375"/>
    </row>
    <row r="1376" spans="1:19" x14ac:dyDescent="0.3">
      <c r="A1376">
        <v>1375</v>
      </c>
      <c r="B1376" t="s">
        <v>1391</v>
      </c>
      <c r="C1376" t="s">
        <v>17</v>
      </c>
      <c r="D1376" s="1">
        <v>298.8</v>
      </c>
      <c r="E1376" s="1">
        <v>310.3</v>
      </c>
      <c r="F1376" s="2">
        <v>1553</v>
      </c>
      <c r="G1376" s="1">
        <f>2*PI()*Predictive_Maintenance_Data[[#This Row],[Rotational speed '[rpm']]]/60</f>
        <v>162.62977970083162</v>
      </c>
      <c r="H1376" s="1">
        <v>36.799999999999997</v>
      </c>
      <c r="I1376" s="1">
        <f t="shared" si="21"/>
        <v>11.5</v>
      </c>
      <c r="J1376" s="1">
        <f>Predictive_Maintenance_Data[[#This Row],[Torque '[Nm']]]*Predictive_Maintenance_Data[[#This Row],[Angular velocity '[rad/s']]]/1000</f>
        <v>5.9847758929906032</v>
      </c>
      <c r="K1376" s="2">
        <v>97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/>
      <c r="S1376"/>
    </row>
    <row r="1377" spans="1:19" x14ac:dyDescent="0.3">
      <c r="A1377">
        <v>1376</v>
      </c>
      <c r="B1377" t="s">
        <v>1392</v>
      </c>
      <c r="C1377" t="s">
        <v>15</v>
      </c>
      <c r="D1377" s="1">
        <v>298.8</v>
      </c>
      <c r="E1377" s="1">
        <v>310.3</v>
      </c>
      <c r="F1377" s="2">
        <v>1528</v>
      </c>
      <c r="G1377" s="1">
        <f>2*PI()*Predictive_Maintenance_Data[[#This Row],[Rotational speed '[rpm']]]/60</f>
        <v>160.01178582284012</v>
      </c>
      <c r="H1377" s="1">
        <v>37.1</v>
      </c>
      <c r="I1377" s="1">
        <f t="shared" si="21"/>
        <v>11.5</v>
      </c>
      <c r="J1377" s="1">
        <f>Predictive_Maintenance_Data[[#This Row],[Torque '[Nm']]]*Predictive_Maintenance_Data[[#This Row],[Angular velocity '[rad/s']]]/1000</f>
        <v>5.9364372540273687</v>
      </c>
      <c r="K1377" s="2">
        <v>99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/>
      <c r="S1377"/>
    </row>
    <row r="1378" spans="1:19" x14ac:dyDescent="0.3">
      <c r="A1378">
        <v>1377</v>
      </c>
      <c r="B1378" t="s">
        <v>1393</v>
      </c>
      <c r="C1378" t="s">
        <v>15</v>
      </c>
      <c r="D1378" s="1">
        <v>298.8</v>
      </c>
      <c r="E1378" s="1">
        <v>310.2</v>
      </c>
      <c r="F1378" s="2">
        <v>1527</v>
      </c>
      <c r="G1378" s="1">
        <f>2*PI()*Predictive_Maintenance_Data[[#This Row],[Rotational speed '[rpm']]]/60</f>
        <v>159.90706606772045</v>
      </c>
      <c r="H1378" s="1">
        <v>31.2</v>
      </c>
      <c r="I1378" s="1">
        <f t="shared" si="21"/>
        <v>11.399999999999977</v>
      </c>
      <c r="J1378" s="1">
        <f>Predictive_Maintenance_Data[[#This Row],[Torque '[Nm']]]*Predictive_Maintenance_Data[[#This Row],[Angular velocity '[rad/s']]]/1000</f>
        <v>4.9891004613128782</v>
      </c>
      <c r="K1378" s="2">
        <v>102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/>
      <c r="S1378"/>
    </row>
    <row r="1379" spans="1:19" x14ac:dyDescent="0.3">
      <c r="A1379">
        <v>1378</v>
      </c>
      <c r="B1379" t="s">
        <v>1394</v>
      </c>
      <c r="C1379" t="s">
        <v>17</v>
      </c>
      <c r="D1379" s="1">
        <v>298.8</v>
      </c>
      <c r="E1379" s="1">
        <v>310.2</v>
      </c>
      <c r="F1379" s="2">
        <v>1461</v>
      </c>
      <c r="G1379" s="1">
        <f>2*PI()*Predictive_Maintenance_Data[[#This Row],[Rotational speed '[rpm']]]/60</f>
        <v>152.99556222982292</v>
      </c>
      <c r="H1379" s="1">
        <v>46.7</v>
      </c>
      <c r="I1379" s="1">
        <f t="shared" si="21"/>
        <v>11.399999999999977</v>
      </c>
      <c r="J1379" s="1">
        <f>Predictive_Maintenance_Data[[#This Row],[Torque '[Nm']]]*Predictive_Maintenance_Data[[#This Row],[Angular velocity '[rad/s']]]/1000</f>
        <v>7.1448927561327311</v>
      </c>
      <c r="K1379" s="2">
        <v>105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/>
      <c r="S1379"/>
    </row>
    <row r="1380" spans="1:19" x14ac:dyDescent="0.3">
      <c r="A1380">
        <v>1379</v>
      </c>
      <c r="B1380" t="s">
        <v>1395</v>
      </c>
      <c r="C1380" t="s">
        <v>27</v>
      </c>
      <c r="D1380" s="1">
        <v>298.8</v>
      </c>
      <c r="E1380" s="1">
        <v>310.2</v>
      </c>
      <c r="F1380" s="2">
        <v>1455</v>
      </c>
      <c r="G1380" s="1">
        <f>2*PI()*Predictive_Maintenance_Data[[#This Row],[Rotational speed '[rpm']]]/60</f>
        <v>152.36724369910496</v>
      </c>
      <c r="H1380" s="1">
        <v>44.9</v>
      </c>
      <c r="I1380" s="1">
        <f t="shared" si="21"/>
        <v>11.399999999999977</v>
      </c>
      <c r="J1380" s="1">
        <f>Predictive_Maintenance_Data[[#This Row],[Torque '[Nm']]]*Predictive_Maintenance_Data[[#This Row],[Angular velocity '[rad/s']]]/1000</f>
        <v>6.8412892420898128</v>
      </c>
      <c r="K1380" s="2">
        <v>107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/>
      <c r="S1380"/>
    </row>
    <row r="1381" spans="1:19" x14ac:dyDescent="0.3">
      <c r="A1381">
        <v>1380</v>
      </c>
      <c r="B1381" t="s">
        <v>1396</v>
      </c>
      <c r="C1381" t="s">
        <v>17</v>
      </c>
      <c r="D1381" s="1">
        <v>298.7</v>
      </c>
      <c r="E1381" s="1">
        <v>310.10000000000002</v>
      </c>
      <c r="F1381" s="2">
        <v>1620</v>
      </c>
      <c r="G1381" s="1">
        <f>2*PI()*Predictive_Maintenance_Data[[#This Row],[Rotational speed '[rpm']]]/60</f>
        <v>169.64600329384882</v>
      </c>
      <c r="H1381" s="1">
        <v>34.799999999999997</v>
      </c>
      <c r="I1381" s="1">
        <f t="shared" si="21"/>
        <v>11.400000000000034</v>
      </c>
      <c r="J1381" s="1">
        <f>Predictive_Maintenance_Data[[#This Row],[Torque '[Nm']]]*Predictive_Maintenance_Data[[#This Row],[Angular velocity '[rad/s']]]/1000</f>
        <v>5.9036809146259381</v>
      </c>
      <c r="K1381" s="2">
        <v>112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/>
      <c r="S1381"/>
    </row>
    <row r="1382" spans="1:19" x14ac:dyDescent="0.3">
      <c r="A1382">
        <v>1381</v>
      </c>
      <c r="B1382" t="s">
        <v>1397</v>
      </c>
      <c r="C1382" t="s">
        <v>17</v>
      </c>
      <c r="D1382" s="1">
        <v>298.7</v>
      </c>
      <c r="E1382" s="1">
        <v>310.10000000000002</v>
      </c>
      <c r="F1382" s="2">
        <v>1786</v>
      </c>
      <c r="G1382" s="1">
        <f>2*PI()*Predictive_Maintenance_Data[[#This Row],[Rotational speed '[rpm']]]/60</f>
        <v>187.02948264371236</v>
      </c>
      <c r="H1382" s="1">
        <v>27.7</v>
      </c>
      <c r="I1382" s="1">
        <f t="shared" si="21"/>
        <v>11.400000000000034</v>
      </c>
      <c r="J1382" s="1">
        <f>Predictive_Maintenance_Data[[#This Row],[Torque '[Nm']]]*Predictive_Maintenance_Data[[#This Row],[Angular velocity '[rad/s']]]/1000</f>
        <v>5.180716669230832</v>
      </c>
      <c r="K1382" s="2">
        <v>114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/>
      <c r="S1382"/>
    </row>
    <row r="1383" spans="1:19" x14ac:dyDescent="0.3">
      <c r="A1383">
        <v>1382</v>
      </c>
      <c r="B1383" t="s">
        <v>1398</v>
      </c>
      <c r="C1383" t="s">
        <v>15</v>
      </c>
      <c r="D1383" s="1">
        <v>298.8</v>
      </c>
      <c r="E1383" s="1">
        <v>310.2</v>
      </c>
      <c r="F1383" s="2">
        <v>1583</v>
      </c>
      <c r="G1383" s="1">
        <f>2*PI()*Predictive_Maintenance_Data[[#This Row],[Rotational speed '[rpm']]]/60</f>
        <v>165.77137235442143</v>
      </c>
      <c r="H1383" s="1">
        <v>35.700000000000003</v>
      </c>
      <c r="I1383" s="1">
        <f t="shared" si="21"/>
        <v>11.399999999999977</v>
      </c>
      <c r="J1383" s="1">
        <f>Predictive_Maintenance_Data[[#This Row],[Torque '[Nm']]]*Predictive_Maintenance_Data[[#This Row],[Angular velocity '[rad/s']]]/1000</f>
        <v>5.9180379930528453</v>
      </c>
      <c r="K1383" s="2">
        <v>116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/>
      <c r="S1383"/>
    </row>
    <row r="1384" spans="1:19" x14ac:dyDescent="0.3">
      <c r="A1384">
        <v>1383</v>
      </c>
      <c r="B1384" t="s">
        <v>1399</v>
      </c>
      <c r="C1384" t="s">
        <v>17</v>
      </c>
      <c r="D1384" s="1">
        <v>298.8</v>
      </c>
      <c r="E1384" s="1">
        <v>310.10000000000002</v>
      </c>
      <c r="F1384" s="2">
        <v>1653</v>
      </c>
      <c r="G1384" s="1">
        <f>2*PI()*Predictive_Maintenance_Data[[#This Row],[Rotational speed '[rpm']]]/60</f>
        <v>173.1017552127976</v>
      </c>
      <c r="H1384" s="1">
        <v>30.3</v>
      </c>
      <c r="I1384" s="1">
        <f t="shared" si="21"/>
        <v>11.300000000000011</v>
      </c>
      <c r="J1384" s="1">
        <f>Predictive_Maintenance_Data[[#This Row],[Torque '[Nm']]]*Predictive_Maintenance_Data[[#This Row],[Angular velocity '[rad/s']]]/1000</f>
        <v>5.2449831829477667</v>
      </c>
      <c r="K1384" s="2">
        <v>119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/>
      <c r="S1384"/>
    </row>
    <row r="1385" spans="1:19" x14ac:dyDescent="0.3">
      <c r="A1385">
        <v>1384</v>
      </c>
      <c r="B1385" t="s">
        <v>1400</v>
      </c>
      <c r="C1385" t="s">
        <v>15</v>
      </c>
      <c r="D1385" s="1">
        <v>298.89999999999998</v>
      </c>
      <c r="E1385" s="1">
        <v>310.2</v>
      </c>
      <c r="F1385" s="2">
        <v>1331</v>
      </c>
      <c r="G1385" s="1">
        <f>2*PI()*Predictive_Maintenance_Data[[#This Row],[Rotational speed '[rpm']]]/60</f>
        <v>139.38199406426713</v>
      </c>
      <c r="H1385" s="1">
        <v>49</v>
      </c>
      <c r="I1385" s="1">
        <f t="shared" si="21"/>
        <v>11.300000000000011</v>
      </c>
      <c r="J1385" s="1">
        <f>Predictive_Maintenance_Data[[#This Row],[Torque '[Nm']]]*Predictive_Maintenance_Data[[#This Row],[Angular velocity '[rad/s']]]/1000</f>
        <v>6.8297177091490893</v>
      </c>
      <c r="K1385" s="2">
        <v>121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/>
      <c r="S1385"/>
    </row>
    <row r="1386" spans="1:19" x14ac:dyDescent="0.3">
      <c r="A1386">
        <v>1385</v>
      </c>
      <c r="B1386" t="s">
        <v>1401</v>
      </c>
      <c r="C1386" t="s">
        <v>17</v>
      </c>
      <c r="D1386" s="1">
        <v>298.89999999999998</v>
      </c>
      <c r="E1386" s="1">
        <v>310.3</v>
      </c>
      <c r="F1386" s="2">
        <v>1484</v>
      </c>
      <c r="G1386" s="1">
        <f>2*PI()*Predictive_Maintenance_Data[[#This Row],[Rotational speed '[rpm']]]/60</f>
        <v>155.4041165975751</v>
      </c>
      <c r="H1386" s="1">
        <v>43.8</v>
      </c>
      <c r="I1386" s="1">
        <f t="shared" si="21"/>
        <v>11.400000000000034</v>
      </c>
      <c r="J1386" s="1">
        <f>Predictive_Maintenance_Data[[#This Row],[Torque '[Nm']]]*Predictive_Maintenance_Data[[#This Row],[Angular velocity '[rad/s']]]/1000</f>
        <v>6.8067003069737888</v>
      </c>
      <c r="K1386" s="2">
        <v>124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/>
      <c r="S1386"/>
    </row>
    <row r="1387" spans="1:19" x14ac:dyDescent="0.3">
      <c r="A1387">
        <v>1386</v>
      </c>
      <c r="B1387" t="s">
        <v>1402</v>
      </c>
      <c r="C1387" t="s">
        <v>15</v>
      </c>
      <c r="D1387" s="1">
        <v>298.89999999999998</v>
      </c>
      <c r="E1387" s="1">
        <v>310.2</v>
      </c>
      <c r="F1387" s="2">
        <v>1603</v>
      </c>
      <c r="G1387" s="1">
        <f>2*PI()*Predictive_Maintenance_Data[[#This Row],[Rotational speed '[rpm']]]/60</f>
        <v>167.86576745681461</v>
      </c>
      <c r="H1387" s="1">
        <v>36.1</v>
      </c>
      <c r="I1387" s="1">
        <f t="shared" si="21"/>
        <v>11.300000000000011</v>
      </c>
      <c r="J1387" s="1">
        <f>Predictive_Maintenance_Data[[#This Row],[Torque '[Nm']]]*Predictive_Maintenance_Data[[#This Row],[Angular velocity '[rad/s']]]/1000</f>
        <v>6.0599542051910076</v>
      </c>
      <c r="K1387" s="2">
        <v>126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/>
      <c r="S1387"/>
    </row>
    <row r="1388" spans="1:19" x14ac:dyDescent="0.3">
      <c r="A1388">
        <v>1387</v>
      </c>
      <c r="B1388" t="s">
        <v>1403</v>
      </c>
      <c r="C1388" t="s">
        <v>17</v>
      </c>
      <c r="D1388" s="1">
        <v>298.89999999999998</v>
      </c>
      <c r="E1388" s="1">
        <v>310.2</v>
      </c>
      <c r="F1388" s="2">
        <v>1445</v>
      </c>
      <c r="G1388" s="1">
        <f>2*PI()*Predictive_Maintenance_Data[[#This Row],[Rotational speed '[rpm']]]/60</f>
        <v>151.32004614790836</v>
      </c>
      <c r="H1388" s="1">
        <v>40</v>
      </c>
      <c r="I1388" s="1">
        <f t="shared" si="21"/>
        <v>11.300000000000011</v>
      </c>
      <c r="J1388" s="1">
        <f>Predictive_Maintenance_Data[[#This Row],[Torque '[Nm']]]*Predictive_Maintenance_Data[[#This Row],[Angular velocity '[rad/s']]]/1000</f>
        <v>6.052801845916334</v>
      </c>
      <c r="K1388" s="2">
        <v>129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/>
      <c r="S1388"/>
    </row>
    <row r="1389" spans="1:19" x14ac:dyDescent="0.3">
      <c r="A1389">
        <v>1388</v>
      </c>
      <c r="B1389" t="s">
        <v>1404</v>
      </c>
      <c r="C1389" t="s">
        <v>17</v>
      </c>
      <c r="D1389" s="1">
        <v>298.89999999999998</v>
      </c>
      <c r="E1389" s="1">
        <v>310.10000000000002</v>
      </c>
      <c r="F1389" s="2">
        <v>1823</v>
      </c>
      <c r="G1389" s="1">
        <f>2*PI()*Predictive_Maintenance_Data[[#This Row],[Rotational speed '[rpm']]]/60</f>
        <v>190.90411358313978</v>
      </c>
      <c r="H1389" s="1">
        <v>26.1</v>
      </c>
      <c r="I1389" s="1">
        <f t="shared" si="21"/>
        <v>11.200000000000045</v>
      </c>
      <c r="J1389" s="1">
        <f>Predictive_Maintenance_Data[[#This Row],[Torque '[Nm']]]*Predictive_Maintenance_Data[[#This Row],[Angular velocity '[rad/s']]]/1000</f>
        <v>4.9825973645199486</v>
      </c>
      <c r="K1389" s="2">
        <v>131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/>
      <c r="S1389"/>
    </row>
    <row r="1390" spans="1:19" x14ac:dyDescent="0.3">
      <c r="A1390">
        <v>1389</v>
      </c>
      <c r="B1390" t="s">
        <v>1405</v>
      </c>
      <c r="C1390" t="s">
        <v>27</v>
      </c>
      <c r="D1390" s="1">
        <v>298.89999999999998</v>
      </c>
      <c r="E1390" s="1">
        <v>310.10000000000002</v>
      </c>
      <c r="F1390" s="2">
        <v>1491</v>
      </c>
      <c r="G1390" s="1">
        <f>2*PI()*Predictive_Maintenance_Data[[#This Row],[Rotational speed '[rpm']]]/60</f>
        <v>156.13715488341271</v>
      </c>
      <c r="H1390" s="1">
        <v>45.3</v>
      </c>
      <c r="I1390" s="1">
        <f t="shared" si="21"/>
        <v>11.200000000000045</v>
      </c>
      <c r="J1390" s="1">
        <f>Predictive_Maintenance_Data[[#This Row],[Torque '[Nm']]]*Predictive_Maintenance_Data[[#This Row],[Angular velocity '[rad/s']]]/1000</f>
        <v>7.0730131162185952</v>
      </c>
      <c r="K1390" s="2">
        <v>133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/>
      <c r="S1390"/>
    </row>
    <row r="1391" spans="1:19" x14ac:dyDescent="0.3">
      <c r="A1391">
        <v>1390</v>
      </c>
      <c r="B1391" t="s">
        <v>1406</v>
      </c>
      <c r="C1391" t="s">
        <v>17</v>
      </c>
      <c r="D1391" s="1">
        <v>298.89999999999998</v>
      </c>
      <c r="E1391" s="1">
        <v>310.2</v>
      </c>
      <c r="F1391" s="2">
        <v>1533</v>
      </c>
      <c r="G1391" s="1">
        <f>2*PI()*Predictive_Maintenance_Data[[#This Row],[Rotational speed '[rpm']]]/60</f>
        <v>160.53538459843841</v>
      </c>
      <c r="H1391" s="1">
        <v>42.8</v>
      </c>
      <c r="I1391" s="1">
        <f t="shared" si="21"/>
        <v>11.300000000000011</v>
      </c>
      <c r="J1391" s="1">
        <f>Predictive_Maintenance_Data[[#This Row],[Torque '[Nm']]]*Predictive_Maintenance_Data[[#This Row],[Angular velocity '[rad/s']]]/1000</f>
        <v>6.8709144608131636</v>
      </c>
      <c r="K1391" s="2">
        <v>138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/>
      <c r="S1391"/>
    </row>
    <row r="1392" spans="1:19" x14ac:dyDescent="0.3">
      <c r="A1392">
        <v>1391</v>
      </c>
      <c r="B1392" t="s">
        <v>1407</v>
      </c>
      <c r="C1392" t="s">
        <v>17</v>
      </c>
      <c r="D1392" s="1">
        <v>298.89999999999998</v>
      </c>
      <c r="E1392" s="1">
        <v>310.2</v>
      </c>
      <c r="F1392" s="2">
        <v>1409</v>
      </c>
      <c r="G1392" s="1">
        <f>2*PI()*Predictive_Maintenance_Data[[#This Row],[Rotational speed '[rpm']]]/60</f>
        <v>147.55013496360061</v>
      </c>
      <c r="H1392" s="1">
        <v>54.8</v>
      </c>
      <c r="I1392" s="1">
        <f t="shared" si="21"/>
        <v>11.300000000000011</v>
      </c>
      <c r="J1392" s="1">
        <f>Predictive_Maintenance_Data[[#This Row],[Torque '[Nm']]]*Predictive_Maintenance_Data[[#This Row],[Angular velocity '[rad/s']]]/1000</f>
        <v>8.0857473960053134</v>
      </c>
      <c r="K1392" s="2">
        <v>140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/>
      <c r="S1392"/>
    </row>
    <row r="1393" spans="1:19" x14ac:dyDescent="0.3">
      <c r="A1393">
        <v>1392</v>
      </c>
      <c r="B1393" t="s">
        <v>1408</v>
      </c>
      <c r="C1393" t="s">
        <v>17</v>
      </c>
      <c r="D1393" s="1">
        <v>298.89999999999998</v>
      </c>
      <c r="E1393" s="1">
        <v>310.2</v>
      </c>
      <c r="F1393" s="2">
        <v>2737</v>
      </c>
      <c r="G1393" s="1">
        <f>2*PI()*Predictive_Maintenance_Data[[#This Row],[Rotational speed '[rpm']]]/60</f>
        <v>286.61796976250878</v>
      </c>
      <c r="H1393" s="1">
        <v>8.8000000000000007</v>
      </c>
      <c r="I1393" s="1">
        <f t="shared" si="21"/>
        <v>11.300000000000011</v>
      </c>
      <c r="J1393" s="1">
        <f>Predictive_Maintenance_Data[[#This Row],[Torque '[Nm']]]*Predictive_Maintenance_Data[[#This Row],[Angular velocity '[rad/s']]]/1000</f>
        <v>2.5222381339100775</v>
      </c>
      <c r="K1393" s="2">
        <v>142</v>
      </c>
      <c r="L1393" s="2">
        <v>1</v>
      </c>
      <c r="M1393" s="2">
        <v>0</v>
      </c>
      <c r="N1393" s="2">
        <v>0</v>
      </c>
      <c r="O1393" s="2">
        <v>1</v>
      </c>
      <c r="P1393" s="2">
        <v>0</v>
      </c>
      <c r="Q1393" s="2">
        <v>0</v>
      </c>
      <c r="R1393"/>
      <c r="S1393"/>
    </row>
    <row r="1394" spans="1:19" x14ac:dyDescent="0.3">
      <c r="A1394">
        <v>1393</v>
      </c>
      <c r="B1394" t="s">
        <v>1409</v>
      </c>
      <c r="C1394" t="s">
        <v>15</v>
      </c>
      <c r="D1394" s="1">
        <v>299</v>
      </c>
      <c r="E1394" s="1">
        <v>310.3</v>
      </c>
      <c r="F1394" s="2">
        <v>1494</v>
      </c>
      <c r="G1394" s="1">
        <f>2*PI()*Predictive_Maintenance_Data[[#This Row],[Rotational speed '[rpm']]]/60</f>
        <v>156.4513141487717</v>
      </c>
      <c r="H1394" s="1">
        <v>46.6</v>
      </c>
      <c r="I1394" s="1">
        <f t="shared" si="21"/>
        <v>11.300000000000011</v>
      </c>
      <c r="J1394" s="1">
        <f>Predictive_Maintenance_Data[[#This Row],[Torque '[Nm']]]*Predictive_Maintenance_Data[[#This Row],[Angular velocity '[rad/s']]]/1000</f>
        <v>7.2906312393327619</v>
      </c>
      <c r="K1394" s="2">
        <v>144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/>
      <c r="S1394"/>
    </row>
    <row r="1395" spans="1:19" x14ac:dyDescent="0.3">
      <c r="A1395">
        <v>1394</v>
      </c>
      <c r="B1395" t="s">
        <v>1410</v>
      </c>
      <c r="C1395" t="s">
        <v>17</v>
      </c>
      <c r="D1395" s="1">
        <v>299.10000000000002</v>
      </c>
      <c r="E1395" s="1">
        <v>310.39999999999998</v>
      </c>
      <c r="F1395" s="2">
        <v>1594</v>
      </c>
      <c r="G1395" s="1">
        <f>2*PI()*Predictive_Maintenance_Data[[#This Row],[Rotational speed '[rpm']]]/60</f>
        <v>166.92328966073768</v>
      </c>
      <c r="H1395" s="1">
        <v>33.299999999999997</v>
      </c>
      <c r="I1395" s="1">
        <f t="shared" si="21"/>
        <v>11.299999999999955</v>
      </c>
      <c r="J1395" s="1">
        <f>Predictive_Maintenance_Data[[#This Row],[Torque '[Nm']]]*Predictive_Maintenance_Data[[#This Row],[Angular velocity '[rad/s']]]/1000</f>
        <v>5.5585455457025645</v>
      </c>
      <c r="K1395" s="2">
        <v>147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/>
      <c r="S1395"/>
    </row>
    <row r="1396" spans="1:19" x14ac:dyDescent="0.3">
      <c r="A1396">
        <v>1395</v>
      </c>
      <c r="B1396" t="s">
        <v>1411</v>
      </c>
      <c r="C1396" t="s">
        <v>17</v>
      </c>
      <c r="D1396" s="1">
        <v>299.10000000000002</v>
      </c>
      <c r="E1396" s="1">
        <v>310.39999999999998</v>
      </c>
      <c r="F1396" s="2">
        <v>1527</v>
      </c>
      <c r="G1396" s="1">
        <f>2*PI()*Predictive_Maintenance_Data[[#This Row],[Rotational speed '[rpm']]]/60</f>
        <v>159.90706606772045</v>
      </c>
      <c r="H1396" s="1">
        <v>44</v>
      </c>
      <c r="I1396" s="1">
        <f t="shared" si="21"/>
        <v>11.299999999999955</v>
      </c>
      <c r="J1396" s="1">
        <f>Predictive_Maintenance_Data[[#This Row],[Torque '[Nm']]]*Predictive_Maintenance_Data[[#This Row],[Angular velocity '[rad/s']]]/1000</f>
        <v>7.0359109069796997</v>
      </c>
      <c r="K1396" s="2">
        <v>149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/>
      <c r="S1396"/>
    </row>
    <row r="1397" spans="1:19" x14ac:dyDescent="0.3">
      <c r="A1397">
        <v>1396</v>
      </c>
      <c r="B1397" t="s">
        <v>1412</v>
      </c>
      <c r="C1397" t="s">
        <v>17</v>
      </c>
      <c r="D1397" s="1">
        <v>299.10000000000002</v>
      </c>
      <c r="E1397" s="1">
        <v>310.39999999999998</v>
      </c>
      <c r="F1397" s="2">
        <v>1452</v>
      </c>
      <c r="G1397" s="1">
        <f>2*PI()*Predictive_Maintenance_Data[[#This Row],[Rotational speed '[rpm']]]/60</f>
        <v>152.05308443374599</v>
      </c>
      <c r="H1397" s="1">
        <v>39.700000000000003</v>
      </c>
      <c r="I1397" s="1">
        <f t="shared" si="21"/>
        <v>11.299999999999955</v>
      </c>
      <c r="J1397" s="1">
        <f>Predictive_Maintenance_Data[[#This Row],[Torque '[Nm']]]*Predictive_Maintenance_Data[[#This Row],[Angular velocity '[rad/s']]]/1000</f>
        <v>6.0365074520197171</v>
      </c>
      <c r="K1397" s="2">
        <v>151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/>
      <c r="S1397"/>
    </row>
    <row r="1398" spans="1:19" x14ac:dyDescent="0.3">
      <c r="A1398">
        <v>1397</v>
      </c>
      <c r="B1398" t="s">
        <v>1413</v>
      </c>
      <c r="C1398" t="s">
        <v>17</v>
      </c>
      <c r="D1398" s="1">
        <v>299</v>
      </c>
      <c r="E1398" s="1">
        <v>310.3</v>
      </c>
      <c r="F1398" s="2">
        <v>1483</v>
      </c>
      <c r="G1398" s="1">
        <f>2*PI()*Predictive_Maintenance_Data[[#This Row],[Rotational speed '[rpm']]]/60</f>
        <v>155.29939684245542</v>
      </c>
      <c r="H1398" s="1">
        <v>39.200000000000003</v>
      </c>
      <c r="I1398" s="1">
        <f t="shared" si="21"/>
        <v>11.300000000000011</v>
      </c>
      <c r="J1398" s="1">
        <f>Predictive_Maintenance_Data[[#This Row],[Torque '[Nm']]]*Predictive_Maintenance_Data[[#This Row],[Angular velocity '[rad/s']]]/1000</f>
        <v>6.0877363562242524</v>
      </c>
      <c r="K1398" s="2">
        <v>153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/>
      <c r="S1398"/>
    </row>
    <row r="1399" spans="1:19" x14ac:dyDescent="0.3">
      <c r="A1399">
        <v>1398</v>
      </c>
      <c r="B1399" t="s">
        <v>1414</v>
      </c>
      <c r="C1399" t="s">
        <v>17</v>
      </c>
      <c r="D1399" s="1">
        <v>299.10000000000002</v>
      </c>
      <c r="E1399" s="1">
        <v>310.2</v>
      </c>
      <c r="F1399" s="2">
        <v>1569</v>
      </c>
      <c r="G1399" s="1">
        <f>2*PI()*Predictive_Maintenance_Data[[#This Row],[Rotational speed '[rpm']]]/60</f>
        <v>164.30529578274619</v>
      </c>
      <c r="H1399" s="1">
        <v>38.200000000000003</v>
      </c>
      <c r="I1399" s="1">
        <f t="shared" si="21"/>
        <v>11.099999999999966</v>
      </c>
      <c r="J1399" s="1">
        <f>Predictive_Maintenance_Data[[#This Row],[Torque '[Nm']]]*Predictive_Maintenance_Data[[#This Row],[Angular velocity '[rad/s']]]/1000</f>
        <v>6.2764622989009045</v>
      </c>
      <c r="K1399" s="2">
        <v>155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/>
      <c r="S1399"/>
    </row>
    <row r="1400" spans="1:19" x14ac:dyDescent="0.3">
      <c r="A1400">
        <v>1399</v>
      </c>
      <c r="B1400" t="s">
        <v>1415</v>
      </c>
      <c r="C1400" t="s">
        <v>17</v>
      </c>
      <c r="D1400" s="1">
        <v>299.10000000000002</v>
      </c>
      <c r="E1400" s="1">
        <v>310.3</v>
      </c>
      <c r="F1400" s="2">
        <v>1472</v>
      </c>
      <c r="G1400" s="1">
        <f>2*PI()*Predictive_Maintenance_Data[[#This Row],[Rotational speed '[rpm']]]/60</f>
        <v>154.14747953613917</v>
      </c>
      <c r="H1400" s="1">
        <v>46.6</v>
      </c>
      <c r="I1400" s="1">
        <f t="shared" si="21"/>
        <v>11.199999999999989</v>
      </c>
      <c r="J1400" s="1">
        <f>Predictive_Maintenance_Data[[#This Row],[Torque '[Nm']]]*Predictive_Maintenance_Data[[#This Row],[Angular velocity '[rad/s']]]/1000</f>
        <v>7.1832725463840852</v>
      </c>
      <c r="K1400" s="2">
        <v>157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/>
      <c r="S1400"/>
    </row>
    <row r="1401" spans="1:19" x14ac:dyDescent="0.3">
      <c r="A1401">
        <v>1400</v>
      </c>
      <c r="B1401" t="s">
        <v>1416</v>
      </c>
      <c r="C1401" t="s">
        <v>17</v>
      </c>
      <c r="D1401" s="1">
        <v>299</v>
      </c>
      <c r="E1401" s="1">
        <v>310.2</v>
      </c>
      <c r="F1401" s="2">
        <v>1533</v>
      </c>
      <c r="G1401" s="1">
        <f>2*PI()*Predictive_Maintenance_Data[[#This Row],[Rotational speed '[rpm']]]/60</f>
        <v>160.53538459843841</v>
      </c>
      <c r="H1401" s="1">
        <v>43.5</v>
      </c>
      <c r="I1401" s="1">
        <f t="shared" si="21"/>
        <v>11.199999999999989</v>
      </c>
      <c r="J1401" s="1">
        <f>Predictive_Maintenance_Data[[#This Row],[Torque '[Nm']]]*Predictive_Maintenance_Data[[#This Row],[Angular velocity '[rad/s']]]/1000</f>
        <v>6.9832892300320708</v>
      </c>
      <c r="K1401" s="2">
        <v>159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/>
      <c r="S1401"/>
    </row>
    <row r="1402" spans="1:19" x14ac:dyDescent="0.3">
      <c r="A1402">
        <v>1401</v>
      </c>
      <c r="B1402" t="s">
        <v>1417</v>
      </c>
      <c r="C1402" t="s">
        <v>27</v>
      </c>
      <c r="D1402" s="1">
        <v>298.89999999999998</v>
      </c>
      <c r="E1402" s="1">
        <v>310.10000000000002</v>
      </c>
      <c r="F1402" s="2">
        <v>1366</v>
      </c>
      <c r="G1402" s="1">
        <f>2*PI()*Predictive_Maintenance_Data[[#This Row],[Rotational speed '[rpm']]]/60</f>
        <v>143.04718549345526</v>
      </c>
      <c r="H1402" s="1">
        <v>62.7</v>
      </c>
      <c r="I1402" s="1">
        <f t="shared" si="21"/>
        <v>11.200000000000045</v>
      </c>
      <c r="J1402" s="1">
        <f>Predictive_Maintenance_Data[[#This Row],[Torque '[Nm']]]*Predictive_Maintenance_Data[[#This Row],[Angular velocity '[rad/s']]]/1000</f>
        <v>8.9690585304396446</v>
      </c>
      <c r="K1402" s="2">
        <v>161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/>
      <c r="S1402"/>
    </row>
    <row r="1403" spans="1:19" x14ac:dyDescent="0.3">
      <c r="A1403">
        <v>1402</v>
      </c>
      <c r="B1403" t="s">
        <v>1418</v>
      </c>
      <c r="C1403" t="s">
        <v>27</v>
      </c>
      <c r="D1403" s="1">
        <v>298.89999999999998</v>
      </c>
      <c r="E1403" s="1">
        <v>310.2</v>
      </c>
      <c r="F1403" s="2">
        <v>1532</v>
      </c>
      <c r="G1403" s="1">
        <f>2*PI()*Predictive_Maintenance_Data[[#This Row],[Rotational speed '[rpm']]]/60</f>
        <v>160.43066484331877</v>
      </c>
      <c r="H1403" s="1">
        <v>37.700000000000003</v>
      </c>
      <c r="I1403" s="1">
        <f t="shared" si="21"/>
        <v>11.300000000000011</v>
      </c>
      <c r="J1403" s="1">
        <f>Predictive_Maintenance_Data[[#This Row],[Torque '[Nm']]]*Predictive_Maintenance_Data[[#This Row],[Angular velocity '[rad/s']]]/1000</f>
        <v>6.0482360645931177</v>
      </c>
      <c r="K1403" s="2">
        <v>166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/>
      <c r="S1403"/>
    </row>
    <row r="1404" spans="1:19" x14ac:dyDescent="0.3">
      <c r="A1404">
        <v>1403</v>
      </c>
      <c r="B1404" t="s">
        <v>1419</v>
      </c>
      <c r="C1404" t="s">
        <v>15</v>
      </c>
      <c r="D1404" s="1">
        <v>298.89999999999998</v>
      </c>
      <c r="E1404" s="1">
        <v>310.10000000000002</v>
      </c>
      <c r="F1404" s="2">
        <v>1313</v>
      </c>
      <c r="G1404" s="1">
        <f>2*PI()*Predictive_Maintenance_Data[[#This Row],[Rotational speed '[rpm']]]/60</f>
        <v>137.49703847211327</v>
      </c>
      <c r="H1404" s="1">
        <v>56.8</v>
      </c>
      <c r="I1404" s="1">
        <f t="shared" si="21"/>
        <v>11.200000000000045</v>
      </c>
      <c r="J1404" s="1">
        <f>Predictive_Maintenance_Data[[#This Row],[Torque '[Nm']]]*Predictive_Maintenance_Data[[#This Row],[Angular velocity '[rad/s']]]/1000</f>
        <v>7.8098317852160335</v>
      </c>
      <c r="K1404" s="2">
        <v>171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/>
      <c r="S1404"/>
    </row>
    <row r="1405" spans="1:19" x14ac:dyDescent="0.3">
      <c r="A1405">
        <v>1404</v>
      </c>
      <c r="B1405" t="s">
        <v>1420</v>
      </c>
      <c r="C1405" t="s">
        <v>17</v>
      </c>
      <c r="D1405" s="1">
        <v>299</v>
      </c>
      <c r="E1405" s="1">
        <v>310.2</v>
      </c>
      <c r="F1405" s="2">
        <v>1372</v>
      </c>
      <c r="G1405" s="1">
        <f>2*PI()*Predictive_Maintenance_Data[[#This Row],[Rotational speed '[rpm']]]/60</f>
        <v>143.67550402417322</v>
      </c>
      <c r="H1405" s="1">
        <v>48</v>
      </c>
      <c r="I1405" s="1">
        <f t="shared" si="21"/>
        <v>11.199999999999989</v>
      </c>
      <c r="J1405" s="1">
        <f>Predictive_Maintenance_Data[[#This Row],[Torque '[Nm']]]*Predictive_Maintenance_Data[[#This Row],[Angular velocity '[rad/s']]]/1000</f>
        <v>6.896424193160315</v>
      </c>
      <c r="K1405" s="2">
        <v>174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/>
      <c r="S1405"/>
    </row>
    <row r="1406" spans="1:19" x14ac:dyDescent="0.3">
      <c r="A1406">
        <v>1405</v>
      </c>
      <c r="B1406" t="s">
        <v>1421</v>
      </c>
      <c r="C1406" t="s">
        <v>15</v>
      </c>
      <c r="D1406" s="1">
        <v>298.89999999999998</v>
      </c>
      <c r="E1406" s="1">
        <v>310.10000000000002</v>
      </c>
      <c r="F1406" s="2">
        <v>1555</v>
      </c>
      <c r="G1406" s="1">
        <f>2*PI()*Predictive_Maintenance_Data[[#This Row],[Rotational speed '[rpm']]]/60</f>
        <v>162.83921921107094</v>
      </c>
      <c r="H1406" s="1">
        <v>40.6</v>
      </c>
      <c r="I1406" s="1">
        <f t="shared" si="21"/>
        <v>11.200000000000045</v>
      </c>
      <c r="J1406" s="1">
        <f>Predictive_Maintenance_Data[[#This Row],[Torque '[Nm']]]*Predictive_Maintenance_Data[[#This Row],[Angular velocity '[rad/s']]]/1000</f>
        <v>6.6112722999694808</v>
      </c>
      <c r="K1406" s="2">
        <v>176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/>
      <c r="S1406"/>
    </row>
    <row r="1407" spans="1:19" x14ac:dyDescent="0.3">
      <c r="A1407">
        <v>1406</v>
      </c>
      <c r="B1407" t="s">
        <v>1422</v>
      </c>
      <c r="C1407" t="s">
        <v>17</v>
      </c>
      <c r="D1407" s="1">
        <v>298.89999999999998</v>
      </c>
      <c r="E1407" s="1">
        <v>310.10000000000002</v>
      </c>
      <c r="F1407" s="2">
        <v>1394</v>
      </c>
      <c r="G1407" s="1">
        <f>2*PI()*Predictive_Maintenance_Data[[#This Row],[Rotational speed '[rpm']]]/60</f>
        <v>145.97933863680572</v>
      </c>
      <c r="H1407" s="1">
        <v>42.7</v>
      </c>
      <c r="I1407" s="1">
        <f t="shared" si="21"/>
        <v>11.200000000000045</v>
      </c>
      <c r="J1407" s="1">
        <f>Predictive_Maintenance_Data[[#This Row],[Torque '[Nm']]]*Predictive_Maintenance_Data[[#This Row],[Angular velocity '[rad/s']]]/1000</f>
        <v>6.2333177597916043</v>
      </c>
      <c r="K1407" s="2">
        <v>179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/>
      <c r="S1407"/>
    </row>
    <row r="1408" spans="1:19" x14ac:dyDescent="0.3">
      <c r="A1408">
        <v>1407</v>
      </c>
      <c r="B1408" t="s">
        <v>1423</v>
      </c>
      <c r="C1408" t="s">
        <v>17</v>
      </c>
      <c r="D1408" s="1">
        <v>298.89999999999998</v>
      </c>
      <c r="E1408" s="1">
        <v>310.10000000000002</v>
      </c>
      <c r="F1408" s="2">
        <v>1442</v>
      </c>
      <c r="G1408" s="1">
        <f>2*PI()*Predictive_Maintenance_Data[[#This Row],[Rotational speed '[rpm']]]/60</f>
        <v>151.00588688254939</v>
      </c>
      <c r="H1408" s="1">
        <v>48</v>
      </c>
      <c r="I1408" s="1">
        <f t="shared" si="21"/>
        <v>11.200000000000045</v>
      </c>
      <c r="J1408" s="1">
        <f>Predictive_Maintenance_Data[[#This Row],[Torque '[Nm']]]*Predictive_Maintenance_Data[[#This Row],[Angular velocity '[rad/s']]]/1000</f>
        <v>7.2482825703623712</v>
      </c>
      <c r="K1408" s="2">
        <v>181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/>
      <c r="S1408"/>
    </row>
    <row r="1409" spans="1:19" x14ac:dyDescent="0.3">
      <c r="A1409">
        <v>1408</v>
      </c>
      <c r="B1409" t="s">
        <v>1424</v>
      </c>
      <c r="C1409" t="s">
        <v>17</v>
      </c>
      <c r="D1409" s="1">
        <v>298.89999999999998</v>
      </c>
      <c r="E1409" s="1">
        <v>310</v>
      </c>
      <c r="F1409" s="2">
        <v>1564</v>
      </c>
      <c r="G1409" s="1">
        <f>2*PI()*Predictive_Maintenance_Data[[#This Row],[Rotational speed '[rpm']]]/60</f>
        <v>163.7816970071479</v>
      </c>
      <c r="H1409" s="1">
        <v>33.799999999999997</v>
      </c>
      <c r="I1409" s="1">
        <f t="shared" si="21"/>
        <v>11.100000000000023</v>
      </c>
      <c r="J1409" s="1">
        <f>Predictive_Maintenance_Data[[#This Row],[Torque '[Nm']]]*Predictive_Maintenance_Data[[#This Row],[Angular velocity '[rad/s']]]/1000</f>
        <v>5.5358213588415985</v>
      </c>
      <c r="K1409" s="2">
        <v>183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/>
      <c r="S1409"/>
    </row>
    <row r="1410" spans="1:19" x14ac:dyDescent="0.3">
      <c r="A1410">
        <v>1409</v>
      </c>
      <c r="B1410" t="s">
        <v>1425</v>
      </c>
      <c r="C1410" t="s">
        <v>17</v>
      </c>
      <c r="D1410" s="1">
        <v>298.89999999999998</v>
      </c>
      <c r="E1410" s="1">
        <v>310</v>
      </c>
      <c r="F1410" s="2">
        <v>1452</v>
      </c>
      <c r="G1410" s="1">
        <f>2*PI()*Predictive_Maintenance_Data[[#This Row],[Rotational speed '[rpm']]]/60</f>
        <v>152.05308443374599</v>
      </c>
      <c r="H1410" s="1">
        <v>48.9</v>
      </c>
      <c r="I1410" s="1">
        <f t="shared" ref="I1410:I1473" si="22">E1410-D1410</f>
        <v>11.100000000000023</v>
      </c>
      <c r="J1410" s="1">
        <f>Predictive_Maintenance_Data[[#This Row],[Torque '[Nm']]]*Predictive_Maintenance_Data[[#This Row],[Angular velocity '[rad/s']]]/1000</f>
        <v>7.4353958288101785</v>
      </c>
      <c r="K1410" s="2">
        <v>185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/>
      <c r="S1410"/>
    </row>
    <row r="1411" spans="1:19" x14ac:dyDescent="0.3">
      <c r="A1411">
        <v>1410</v>
      </c>
      <c r="B1411" t="s">
        <v>1426</v>
      </c>
      <c r="C1411" t="s">
        <v>17</v>
      </c>
      <c r="D1411" s="1">
        <v>298.89999999999998</v>
      </c>
      <c r="E1411" s="1">
        <v>310.10000000000002</v>
      </c>
      <c r="F1411" s="2">
        <v>1466</v>
      </c>
      <c r="G1411" s="1">
        <f>2*PI()*Predictive_Maintenance_Data[[#This Row],[Rotational speed '[rpm']]]/60</f>
        <v>153.51916100542121</v>
      </c>
      <c r="H1411" s="1">
        <v>42.5</v>
      </c>
      <c r="I1411" s="1">
        <f t="shared" si="22"/>
        <v>11.200000000000045</v>
      </c>
      <c r="J1411" s="1">
        <f>Predictive_Maintenance_Data[[#This Row],[Torque '[Nm']]]*Predictive_Maintenance_Data[[#This Row],[Angular velocity '[rad/s']]]/1000</f>
        <v>6.5245643427304012</v>
      </c>
      <c r="K1411" s="2">
        <v>187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/>
      <c r="S1411"/>
    </row>
    <row r="1412" spans="1:19" x14ac:dyDescent="0.3">
      <c r="A1412">
        <v>1411</v>
      </c>
      <c r="B1412" t="s">
        <v>1427</v>
      </c>
      <c r="C1412" t="s">
        <v>15</v>
      </c>
      <c r="D1412" s="1">
        <v>298.89999999999998</v>
      </c>
      <c r="E1412" s="1">
        <v>310.10000000000002</v>
      </c>
      <c r="F1412" s="2">
        <v>1469</v>
      </c>
      <c r="G1412" s="1">
        <f>2*PI()*Predictive_Maintenance_Data[[#This Row],[Rotational speed '[rpm']]]/60</f>
        <v>153.83332027078021</v>
      </c>
      <c r="H1412" s="1">
        <v>53.2</v>
      </c>
      <c r="I1412" s="1">
        <f t="shared" si="22"/>
        <v>11.200000000000045</v>
      </c>
      <c r="J1412" s="1">
        <f>Predictive_Maintenance_Data[[#This Row],[Torque '[Nm']]]*Predictive_Maintenance_Data[[#This Row],[Angular velocity '[rad/s']]]/1000</f>
        <v>8.1839326384055067</v>
      </c>
      <c r="K1412" s="2">
        <v>189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/>
      <c r="S1412"/>
    </row>
    <row r="1413" spans="1:19" x14ac:dyDescent="0.3">
      <c r="A1413">
        <v>1412</v>
      </c>
      <c r="B1413" t="s">
        <v>1428</v>
      </c>
      <c r="C1413" t="s">
        <v>17</v>
      </c>
      <c r="D1413" s="1">
        <v>298.89999999999998</v>
      </c>
      <c r="E1413" s="1">
        <v>310.10000000000002</v>
      </c>
      <c r="F1413" s="2">
        <v>1944</v>
      </c>
      <c r="G1413" s="1">
        <f>2*PI()*Predictive_Maintenance_Data[[#This Row],[Rotational speed '[rpm']]]/60</f>
        <v>203.57520395261861</v>
      </c>
      <c r="H1413" s="1">
        <v>23.4</v>
      </c>
      <c r="I1413" s="1">
        <f t="shared" si="22"/>
        <v>11.200000000000045</v>
      </c>
      <c r="J1413" s="1">
        <f>Predictive_Maintenance_Data[[#This Row],[Torque '[Nm']]]*Predictive_Maintenance_Data[[#This Row],[Angular velocity '[rad/s']]]/1000</f>
        <v>4.763659772491275</v>
      </c>
      <c r="K1413" s="2">
        <v>192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/>
      <c r="S1413"/>
    </row>
    <row r="1414" spans="1:19" x14ac:dyDescent="0.3">
      <c r="A1414">
        <v>1413</v>
      </c>
      <c r="B1414" t="s">
        <v>1429</v>
      </c>
      <c r="C1414" t="s">
        <v>15</v>
      </c>
      <c r="D1414" s="1">
        <v>298.8</v>
      </c>
      <c r="E1414" s="1">
        <v>309.89999999999998</v>
      </c>
      <c r="F1414" s="2">
        <v>1415</v>
      </c>
      <c r="G1414" s="1">
        <f>2*PI()*Predictive_Maintenance_Data[[#This Row],[Rotational speed '[rpm']]]/60</f>
        <v>148.17845349431857</v>
      </c>
      <c r="H1414" s="1">
        <v>53.2</v>
      </c>
      <c r="I1414" s="1">
        <f t="shared" si="22"/>
        <v>11.099999999999966</v>
      </c>
      <c r="J1414" s="1">
        <f>Predictive_Maintenance_Data[[#This Row],[Torque '[Nm']]]*Predictive_Maintenance_Data[[#This Row],[Angular velocity '[rad/s']]]/1000</f>
        <v>7.8830937258977487</v>
      </c>
      <c r="K1414" s="2">
        <v>194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/>
      <c r="S1414"/>
    </row>
    <row r="1415" spans="1:19" x14ac:dyDescent="0.3">
      <c r="A1415">
        <v>1414</v>
      </c>
      <c r="B1415" t="s">
        <v>1430</v>
      </c>
      <c r="C1415" t="s">
        <v>15</v>
      </c>
      <c r="D1415" s="1">
        <v>298.7</v>
      </c>
      <c r="E1415" s="1">
        <v>309.8</v>
      </c>
      <c r="F1415" s="2">
        <v>1528</v>
      </c>
      <c r="G1415" s="1">
        <f>2*PI()*Predictive_Maintenance_Data[[#This Row],[Rotational speed '[rpm']]]/60</f>
        <v>160.01178582284012</v>
      </c>
      <c r="H1415" s="1">
        <v>36.700000000000003</v>
      </c>
      <c r="I1415" s="1">
        <f t="shared" si="22"/>
        <v>11.100000000000023</v>
      </c>
      <c r="J1415" s="1">
        <f>Predictive_Maintenance_Data[[#This Row],[Torque '[Nm']]]*Predictive_Maintenance_Data[[#This Row],[Angular velocity '[rad/s']]]/1000</f>
        <v>5.8724325396982326</v>
      </c>
      <c r="K1415" s="2">
        <v>197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/>
      <c r="S1415"/>
    </row>
    <row r="1416" spans="1:19" x14ac:dyDescent="0.3">
      <c r="A1416">
        <v>1415</v>
      </c>
      <c r="B1416" t="s">
        <v>1431</v>
      </c>
      <c r="C1416" t="s">
        <v>15</v>
      </c>
      <c r="D1416" s="1">
        <v>298.7</v>
      </c>
      <c r="E1416" s="1">
        <v>309.8</v>
      </c>
      <c r="F1416" s="2">
        <v>1570</v>
      </c>
      <c r="G1416" s="1">
        <f>2*PI()*Predictive_Maintenance_Data[[#This Row],[Rotational speed '[rpm']]]/60</f>
        <v>164.41001553786586</v>
      </c>
      <c r="H1416" s="1">
        <v>42.1</v>
      </c>
      <c r="I1416" s="1">
        <f t="shared" si="22"/>
        <v>11.100000000000023</v>
      </c>
      <c r="J1416" s="1">
        <f>Predictive_Maintenance_Data[[#This Row],[Torque '[Nm']]]*Predictive_Maintenance_Data[[#This Row],[Angular velocity '[rad/s']]]/1000</f>
        <v>6.9216616541441525</v>
      </c>
      <c r="K1416" s="2">
        <v>200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/>
      <c r="S1416"/>
    </row>
    <row r="1417" spans="1:19" x14ac:dyDescent="0.3">
      <c r="A1417">
        <v>1416</v>
      </c>
      <c r="B1417" t="s">
        <v>1432</v>
      </c>
      <c r="C1417" t="s">
        <v>17</v>
      </c>
      <c r="D1417" s="1">
        <v>298.7</v>
      </c>
      <c r="E1417" s="1">
        <v>309.89999999999998</v>
      </c>
      <c r="F1417" s="2">
        <v>1617</v>
      </c>
      <c r="G1417" s="1">
        <f>2*PI()*Predictive_Maintenance_Data[[#This Row],[Rotational speed '[rpm']]]/60</f>
        <v>169.33184402848985</v>
      </c>
      <c r="H1417" s="1">
        <v>33</v>
      </c>
      <c r="I1417" s="1">
        <f t="shared" si="22"/>
        <v>11.199999999999989</v>
      </c>
      <c r="J1417" s="1">
        <f>Predictive_Maintenance_Data[[#This Row],[Torque '[Nm']]]*Predictive_Maintenance_Data[[#This Row],[Angular velocity '[rad/s']]]/1000</f>
        <v>5.5879508529401658</v>
      </c>
      <c r="K1417" s="2">
        <v>203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/>
      <c r="S1417"/>
    </row>
    <row r="1418" spans="1:19" x14ac:dyDescent="0.3">
      <c r="A1418">
        <v>1417</v>
      </c>
      <c r="B1418" t="s">
        <v>1433</v>
      </c>
      <c r="C1418" t="s">
        <v>15</v>
      </c>
      <c r="D1418" s="1">
        <v>298.7</v>
      </c>
      <c r="E1418" s="1">
        <v>309.89999999999998</v>
      </c>
      <c r="F1418" s="2">
        <v>2083</v>
      </c>
      <c r="G1418" s="1">
        <f>2*PI()*Predictive_Maintenance_Data[[#This Row],[Rotational speed '[rpm']]]/60</f>
        <v>218.1312499142513</v>
      </c>
      <c r="H1418" s="1">
        <v>18.2</v>
      </c>
      <c r="I1418" s="1">
        <f t="shared" si="22"/>
        <v>11.199999999999989</v>
      </c>
      <c r="J1418" s="1">
        <f>Predictive_Maintenance_Data[[#This Row],[Torque '[Nm']]]*Predictive_Maintenance_Data[[#This Row],[Angular velocity '[rad/s']]]/1000</f>
        <v>3.9699887484393734</v>
      </c>
      <c r="K1418" s="2">
        <v>205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/>
      <c r="S1418"/>
    </row>
    <row r="1419" spans="1:19" x14ac:dyDescent="0.3">
      <c r="A1419">
        <v>1418</v>
      </c>
      <c r="B1419" t="s">
        <v>1434</v>
      </c>
      <c r="C1419" t="s">
        <v>17</v>
      </c>
      <c r="D1419" s="1">
        <v>298.7</v>
      </c>
      <c r="E1419" s="1">
        <v>309.89999999999998</v>
      </c>
      <c r="F1419" s="2">
        <v>1541</v>
      </c>
      <c r="G1419" s="1">
        <f>2*PI()*Predictive_Maintenance_Data[[#This Row],[Rotational speed '[rpm']]]/60</f>
        <v>161.3731426393957</v>
      </c>
      <c r="H1419" s="1">
        <v>38.5</v>
      </c>
      <c r="I1419" s="1">
        <f t="shared" si="22"/>
        <v>11.199999999999989</v>
      </c>
      <c r="J1419" s="1">
        <f>Predictive_Maintenance_Data[[#This Row],[Torque '[Nm']]]*Predictive_Maintenance_Data[[#This Row],[Angular velocity '[rad/s']]]/1000</f>
        <v>6.2128659916167344</v>
      </c>
      <c r="K1419" s="2">
        <v>208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/>
      <c r="S1419"/>
    </row>
    <row r="1420" spans="1:19" x14ac:dyDescent="0.3">
      <c r="A1420">
        <v>1419</v>
      </c>
      <c r="B1420" t="s">
        <v>1435</v>
      </c>
      <c r="C1420" t="s">
        <v>17</v>
      </c>
      <c r="D1420" s="1">
        <v>298.8</v>
      </c>
      <c r="E1420" s="1">
        <v>309.89999999999998</v>
      </c>
      <c r="F1420" s="2">
        <v>1320</v>
      </c>
      <c r="G1420" s="1">
        <f>2*PI()*Predictive_Maintenance_Data[[#This Row],[Rotational speed '[rpm']]]/60</f>
        <v>138.23007675795088</v>
      </c>
      <c r="H1420" s="1">
        <v>47.4</v>
      </c>
      <c r="I1420" s="1">
        <f t="shared" si="22"/>
        <v>11.099999999999966</v>
      </c>
      <c r="J1420" s="1">
        <f>Predictive_Maintenance_Data[[#This Row],[Torque '[Nm']]]*Predictive_Maintenance_Data[[#This Row],[Angular velocity '[rad/s']]]/1000</f>
        <v>6.5521056383268714</v>
      </c>
      <c r="K1420" s="2">
        <v>210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/>
      <c r="S1420"/>
    </row>
    <row r="1421" spans="1:19" x14ac:dyDescent="0.3">
      <c r="A1421">
        <v>1420</v>
      </c>
      <c r="B1421" t="s">
        <v>1436</v>
      </c>
      <c r="C1421" t="s">
        <v>17</v>
      </c>
      <c r="D1421" s="1">
        <v>298.7</v>
      </c>
      <c r="E1421" s="1">
        <v>309.8</v>
      </c>
      <c r="F1421" s="2">
        <v>1354</v>
      </c>
      <c r="G1421" s="1">
        <f>2*PI()*Predictive_Maintenance_Data[[#This Row],[Rotational speed '[rpm']]]/60</f>
        <v>141.79054843201934</v>
      </c>
      <c r="H1421" s="1">
        <v>53.3</v>
      </c>
      <c r="I1421" s="1">
        <f t="shared" si="22"/>
        <v>11.100000000000023</v>
      </c>
      <c r="J1421" s="1">
        <f>Predictive_Maintenance_Data[[#This Row],[Torque '[Nm']]]*Predictive_Maintenance_Data[[#This Row],[Angular velocity '[rad/s']]]/1000</f>
        <v>7.5574362314266299</v>
      </c>
      <c r="K1421" s="2">
        <v>212</v>
      </c>
      <c r="L1421" s="2">
        <v>1</v>
      </c>
      <c r="M1421" s="2">
        <v>0</v>
      </c>
      <c r="N1421" s="2">
        <v>0</v>
      </c>
      <c r="O1421" s="2">
        <v>0</v>
      </c>
      <c r="P1421" s="2">
        <v>1</v>
      </c>
      <c r="Q1421" s="2">
        <v>0</v>
      </c>
      <c r="R1421"/>
      <c r="S1421"/>
    </row>
    <row r="1422" spans="1:19" x14ac:dyDescent="0.3">
      <c r="A1422">
        <v>1421</v>
      </c>
      <c r="B1422" t="s">
        <v>1437</v>
      </c>
      <c r="C1422" t="s">
        <v>15</v>
      </c>
      <c r="D1422" s="1">
        <v>298.8</v>
      </c>
      <c r="E1422" s="1">
        <v>309.89999999999998</v>
      </c>
      <c r="F1422" s="2">
        <v>1495</v>
      </c>
      <c r="G1422" s="1">
        <f>2*PI()*Predictive_Maintenance_Data[[#This Row],[Rotational speed '[rpm']]]/60</f>
        <v>156.55603390389135</v>
      </c>
      <c r="H1422" s="1">
        <v>35.200000000000003</v>
      </c>
      <c r="I1422" s="1">
        <f t="shared" si="22"/>
        <v>11.099999999999966</v>
      </c>
      <c r="J1422" s="1">
        <f>Predictive_Maintenance_Data[[#This Row],[Torque '[Nm']]]*Predictive_Maintenance_Data[[#This Row],[Angular velocity '[rad/s']]]/1000</f>
        <v>5.5107723934169766</v>
      </c>
      <c r="K1422" s="2">
        <v>214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/>
      <c r="S1422"/>
    </row>
    <row r="1423" spans="1:19" x14ac:dyDescent="0.3">
      <c r="A1423">
        <v>1422</v>
      </c>
      <c r="B1423" t="s">
        <v>1438</v>
      </c>
      <c r="C1423" t="s">
        <v>17</v>
      </c>
      <c r="D1423" s="1">
        <v>298.7</v>
      </c>
      <c r="E1423" s="1">
        <v>309.8</v>
      </c>
      <c r="F1423" s="2">
        <v>1589</v>
      </c>
      <c r="G1423" s="1">
        <f>2*PI()*Predictive_Maintenance_Data[[#This Row],[Rotational speed '[rpm']]]/60</f>
        <v>166.39969088513939</v>
      </c>
      <c r="H1423" s="1">
        <v>31.8</v>
      </c>
      <c r="I1423" s="1">
        <f t="shared" si="22"/>
        <v>11.100000000000023</v>
      </c>
      <c r="J1423" s="1">
        <f>Predictive_Maintenance_Data[[#This Row],[Torque '[Nm']]]*Predictive_Maintenance_Data[[#This Row],[Angular velocity '[rad/s']]]/1000</f>
        <v>5.2915101701474336</v>
      </c>
      <c r="K1423" s="2">
        <v>217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/>
      <c r="S1423"/>
    </row>
    <row r="1424" spans="1:19" x14ac:dyDescent="0.3">
      <c r="A1424">
        <v>1423</v>
      </c>
      <c r="B1424" t="s">
        <v>1439</v>
      </c>
      <c r="C1424" t="s">
        <v>17</v>
      </c>
      <c r="D1424" s="1">
        <v>298.7</v>
      </c>
      <c r="E1424" s="1">
        <v>309.8</v>
      </c>
      <c r="F1424" s="2">
        <v>1530</v>
      </c>
      <c r="G1424" s="1">
        <f>2*PI()*Predictive_Maintenance_Data[[#This Row],[Rotational speed '[rpm']]]/60</f>
        <v>160.22122533307945</v>
      </c>
      <c r="H1424" s="1">
        <v>35.5</v>
      </c>
      <c r="I1424" s="1">
        <f t="shared" si="22"/>
        <v>11.100000000000023</v>
      </c>
      <c r="J1424" s="1">
        <f>Predictive_Maintenance_Data[[#This Row],[Torque '[Nm']]]*Predictive_Maintenance_Data[[#This Row],[Angular velocity '[rad/s']]]/1000</f>
        <v>5.6878534993243202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/>
      <c r="S1424"/>
    </row>
    <row r="1425" spans="1:19" x14ac:dyDescent="0.3">
      <c r="A1425">
        <v>1424</v>
      </c>
      <c r="B1425" t="s">
        <v>1440</v>
      </c>
      <c r="C1425" t="s">
        <v>17</v>
      </c>
      <c r="D1425" s="1">
        <v>298.7</v>
      </c>
      <c r="E1425" s="1">
        <v>309.8</v>
      </c>
      <c r="F1425" s="2">
        <v>1539</v>
      </c>
      <c r="G1425" s="1">
        <f>2*PI()*Predictive_Maintenance_Data[[#This Row],[Rotational speed '[rpm']]]/60</f>
        <v>161.1637031291564</v>
      </c>
      <c r="H1425" s="1">
        <v>33.4</v>
      </c>
      <c r="I1425" s="1">
        <f t="shared" si="22"/>
        <v>11.100000000000023</v>
      </c>
      <c r="J1425" s="1">
        <f>Predictive_Maintenance_Data[[#This Row],[Torque '[Nm']]]*Predictive_Maintenance_Data[[#This Row],[Angular velocity '[rad/s']]]/1000</f>
        <v>5.3828676845138235</v>
      </c>
      <c r="K1425" s="2">
        <v>2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/>
      <c r="S1425"/>
    </row>
    <row r="1426" spans="1:19" x14ac:dyDescent="0.3">
      <c r="A1426">
        <v>1425</v>
      </c>
      <c r="B1426" t="s">
        <v>1441</v>
      </c>
      <c r="C1426" t="s">
        <v>17</v>
      </c>
      <c r="D1426" s="1">
        <v>298.7</v>
      </c>
      <c r="E1426" s="1">
        <v>309.7</v>
      </c>
      <c r="F1426" s="2">
        <v>1462</v>
      </c>
      <c r="G1426" s="1">
        <f>2*PI()*Predictive_Maintenance_Data[[#This Row],[Rotational speed '[rpm']]]/60</f>
        <v>153.1002819849426</v>
      </c>
      <c r="H1426" s="1">
        <v>46.8</v>
      </c>
      <c r="I1426" s="1">
        <f t="shared" si="22"/>
        <v>11</v>
      </c>
      <c r="J1426" s="1">
        <f>Predictive_Maintenance_Data[[#This Row],[Torque '[Nm']]]*Predictive_Maintenance_Data[[#This Row],[Angular velocity '[rad/s']]]/1000</f>
        <v>7.1650931968953131</v>
      </c>
      <c r="K1426" s="2">
        <v>4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/>
      <c r="S1426"/>
    </row>
    <row r="1427" spans="1:19" x14ac:dyDescent="0.3">
      <c r="A1427">
        <v>1426</v>
      </c>
      <c r="B1427" t="s">
        <v>1442</v>
      </c>
      <c r="C1427" t="s">
        <v>17</v>
      </c>
      <c r="D1427" s="1">
        <v>298.60000000000002</v>
      </c>
      <c r="E1427" s="1">
        <v>309.7</v>
      </c>
      <c r="F1427" s="2">
        <v>1356</v>
      </c>
      <c r="G1427" s="1">
        <f>2*PI()*Predictive_Maintenance_Data[[#This Row],[Rotational speed '[rpm']]]/60</f>
        <v>141.99998794225863</v>
      </c>
      <c r="H1427" s="1">
        <v>54</v>
      </c>
      <c r="I1427" s="1">
        <f t="shared" si="22"/>
        <v>11.099999999999966</v>
      </c>
      <c r="J1427" s="1">
        <f>Predictive_Maintenance_Data[[#This Row],[Torque '[Nm']]]*Predictive_Maintenance_Data[[#This Row],[Angular velocity '[rad/s']]]/1000</f>
        <v>7.6679993488819651</v>
      </c>
      <c r="K1427" s="2">
        <v>6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/>
      <c r="S1427"/>
    </row>
    <row r="1428" spans="1:19" x14ac:dyDescent="0.3">
      <c r="A1428">
        <v>1427</v>
      </c>
      <c r="B1428" t="s">
        <v>1443</v>
      </c>
      <c r="C1428" t="s">
        <v>15</v>
      </c>
      <c r="D1428" s="1">
        <v>298.7</v>
      </c>
      <c r="E1428" s="1">
        <v>309.7</v>
      </c>
      <c r="F1428" s="2">
        <v>1622</v>
      </c>
      <c r="G1428" s="1">
        <f>2*PI()*Predictive_Maintenance_Data[[#This Row],[Rotational speed '[rpm']]]/60</f>
        <v>169.85544280408814</v>
      </c>
      <c r="H1428" s="1">
        <v>34.6</v>
      </c>
      <c r="I1428" s="1">
        <f t="shared" si="22"/>
        <v>11</v>
      </c>
      <c r="J1428" s="1">
        <f>Predictive_Maintenance_Data[[#This Row],[Torque '[Nm']]]*Predictive_Maintenance_Data[[#This Row],[Angular velocity '[rad/s']]]/1000</f>
        <v>5.8769983210214498</v>
      </c>
      <c r="K1428" s="2">
        <v>8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/>
      <c r="S1428"/>
    </row>
    <row r="1429" spans="1:19" x14ac:dyDescent="0.3">
      <c r="A1429">
        <v>1428</v>
      </c>
      <c r="B1429" t="s">
        <v>1444</v>
      </c>
      <c r="C1429" t="s">
        <v>17</v>
      </c>
      <c r="D1429" s="1">
        <v>298.7</v>
      </c>
      <c r="E1429" s="1">
        <v>309.8</v>
      </c>
      <c r="F1429" s="2">
        <v>1394</v>
      </c>
      <c r="G1429" s="1">
        <f>2*PI()*Predictive_Maintenance_Data[[#This Row],[Rotational speed '[rpm']]]/60</f>
        <v>145.97933863680572</v>
      </c>
      <c r="H1429" s="1">
        <v>40.299999999999997</v>
      </c>
      <c r="I1429" s="1">
        <f t="shared" si="22"/>
        <v>11.100000000000023</v>
      </c>
      <c r="J1429" s="1">
        <f>Predictive_Maintenance_Data[[#This Row],[Torque '[Nm']]]*Predictive_Maintenance_Data[[#This Row],[Angular velocity '[rad/s']]]/1000</f>
        <v>5.8829673470632695</v>
      </c>
      <c r="K1429" s="2">
        <v>11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/>
      <c r="S1429"/>
    </row>
    <row r="1430" spans="1:19" x14ac:dyDescent="0.3">
      <c r="A1430">
        <v>1429</v>
      </c>
      <c r="B1430" t="s">
        <v>1445</v>
      </c>
      <c r="C1430" t="s">
        <v>17</v>
      </c>
      <c r="D1430" s="1">
        <v>298.8</v>
      </c>
      <c r="E1430" s="1">
        <v>309.89999999999998</v>
      </c>
      <c r="F1430" s="2">
        <v>1568</v>
      </c>
      <c r="G1430" s="1">
        <f>2*PI()*Predictive_Maintenance_Data[[#This Row],[Rotational speed '[rpm']]]/60</f>
        <v>164.20057602762651</v>
      </c>
      <c r="H1430" s="1">
        <v>33.700000000000003</v>
      </c>
      <c r="I1430" s="1">
        <f t="shared" si="22"/>
        <v>11.099999999999966</v>
      </c>
      <c r="J1430" s="1">
        <f>Predictive_Maintenance_Data[[#This Row],[Torque '[Nm']]]*Predictive_Maintenance_Data[[#This Row],[Angular velocity '[rad/s']]]/1000</f>
        <v>5.5335594121310141</v>
      </c>
      <c r="K1430" s="2">
        <v>13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/>
      <c r="S1430"/>
    </row>
    <row r="1431" spans="1:19" x14ac:dyDescent="0.3">
      <c r="A1431">
        <v>1430</v>
      </c>
      <c r="B1431" t="s">
        <v>1446</v>
      </c>
      <c r="C1431" t="s">
        <v>15</v>
      </c>
      <c r="D1431" s="1">
        <v>298.89999999999998</v>
      </c>
      <c r="E1431" s="1">
        <v>310</v>
      </c>
      <c r="F1431" s="2">
        <v>1456</v>
      </c>
      <c r="G1431" s="1">
        <f>2*PI()*Predictive_Maintenance_Data[[#This Row],[Rotational speed '[rpm']]]/60</f>
        <v>152.47196345422464</v>
      </c>
      <c r="H1431" s="1">
        <v>43.8</v>
      </c>
      <c r="I1431" s="1">
        <f t="shared" si="22"/>
        <v>11.100000000000023</v>
      </c>
      <c r="J1431" s="1">
        <f>Predictive_Maintenance_Data[[#This Row],[Torque '[Nm']]]*Predictive_Maintenance_Data[[#This Row],[Angular velocity '[rad/s']]]/1000</f>
        <v>6.6782719992950383</v>
      </c>
      <c r="K1431" s="2">
        <v>15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/>
      <c r="S1431"/>
    </row>
    <row r="1432" spans="1:19" x14ac:dyDescent="0.3">
      <c r="A1432">
        <v>1431</v>
      </c>
      <c r="B1432" t="s">
        <v>1447</v>
      </c>
      <c r="C1432" t="s">
        <v>17</v>
      </c>
      <c r="D1432" s="1">
        <v>298.89999999999998</v>
      </c>
      <c r="E1432" s="1">
        <v>310</v>
      </c>
      <c r="F1432" s="2">
        <v>1378</v>
      </c>
      <c r="G1432" s="1">
        <f>2*PI()*Predictive_Maintenance_Data[[#This Row],[Rotational speed '[rpm']]]/60</f>
        <v>144.30382255489116</v>
      </c>
      <c r="H1432" s="1">
        <v>49.3</v>
      </c>
      <c r="I1432" s="1">
        <f t="shared" si="22"/>
        <v>11.100000000000023</v>
      </c>
      <c r="J1432" s="1">
        <f>Predictive_Maintenance_Data[[#This Row],[Torque '[Nm']]]*Predictive_Maintenance_Data[[#This Row],[Angular velocity '[rad/s']]]/1000</f>
        <v>7.1141784519561337</v>
      </c>
      <c r="K1432" s="2">
        <v>18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/>
      <c r="S1432"/>
    </row>
    <row r="1433" spans="1:19" x14ac:dyDescent="0.3">
      <c r="A1433">
        <v>1432</v>
      </c>
      <c r="B1433" t="s">
        <v>1448</v>
      </c>
      <c r="C1433" t="s">
        <v>15</v>
      </c>
      <c r="D1433" s="1">
        <v>298.89999999999998</v>
      </c>
      <c r="E1433" s="1">
        <v>309.89999999999998</v>
      </c>
      <c r="F1433" s="2">
        <v>1404</v>
      </c>
      <c r="G1433" s="1">
        <f>2*PI()*Predictive_Maintenance_Data[[#This Row],[Rotational speed '[rpm']]]/60</f>
        <v>147.02653618800232</v>
      </c>
      <c r="H1433" s="1">
        <v>41.4</v>
      </c>
      <c r="I1433" s="1">
        <f t="shared" si="22"/>
        <v>11</v>
      </c>
      <c r="J1433" s="1">
        <f>Predictive_Maintenance_Data[[#This Row],[Torque '[Nm']]]*Predictive_Maintenance_Data[[#This Row],[Angular velocity '[rad/s']]]/1000</f>
        <v>6.0868985981832955</v>
      </c>
      <c r="K1433" s="2">
        <v>20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/>
      <c r="S1433"/>
    </row>
    <row r="1434" spans="1:19" x14ac:dyDescent="0.3">
      <c r="A1434">
        <v>1433</v>
      </c>
      <c r="B1434" t="s">
        <v>1449</v>
      </c>
      <c r="C1434" t="s">
        <v>17</v>
      </c>
      <c r="D1434" s="1">
        <v>298.8</v>
      </c>
      <c r="E1434" s="1">
        <v>309.8</v>
      </c>
      <c r="F1434" s="2">
        <v>1437</v>
      </c>
      <c r="G1434" s="1">
        <f>2*PI()*Predictive_Maintenance_Data[[#This Row],[Rotational speed '[rpm']]]/60</f>
        <v>150.4822881069511</v>
      </c>
      <c r="H1434" s="1">
        <v>42.8</v>
      </c>
      <c r="I1434" s="1">
        <f t="shared" si="22"/>
        <v>11</v>
      </c>
      <c r="J1434" s="1">
        <f>Predictive_Maintenance_Data[[#This Row],[Torque '[Nm']]]*Predictive_Maintenance_Data[[#This Row],[Angular velocity '[rad/s']]]/1000</f>
        <v>6.4406419309775069</v>
      </c>
      <c r="K1434" s="2">
        <v>23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/>
      <c r="S1434"/>
    </row>
    <row r="1435" spans="1:19" x14ac:dyDescent="0.3">
      <c r="A1435">
        <v>1434</v>
      </c>
      <c r="B1435" t="s">
        <v>1450</v>
      </c>
      <c r="C1435" t="s">
        <v>17</v>
      </c>
      <c r="D1435" s="1">
        <v>298.8</v>
      </c>
      <c r="E1435" s="1">
        <v>309.8</v>
      </c>
      <c r="F1435" s="2">
        <v>1363</v>
      </c>
      <c r="G1435" s="1">
        <f>2*PI()*Predictive_Maintenance_Data[[#This Row],[Rotational speed '[rpm']]]/60</f>
        <v>142.73302622809626</v>
      </c>
      <c r="H1435" s="1">
        <v>44</v>
      </c>
      <c r="I1435" s="1">
        <f t="shared" si="22"/>
        <v>11</v>
      </c>
      <c r="J1435" s="1">
        <f>Predictive_Maintenance_Data[[#This Row],[Torque '[Nm']]]*Predictive_Maintenance_Data[[#This Row],[Angular velocity '[rad/s']]]/1000</f>
        <v>6.2802531540362363</v>
      </c>
      <c r="K1435" s="2">
        <v>25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/>
      <c r="S1435"/>
    </row>
    <row r="1436" spans="1:19" x14ac:dyDescent="0.3">
      <c r="A1436">
        <v>1435</v>
      </c>
      <c r="B1436" t="s">
        <v>1451</v>
      </c>
      <c r="C1436" t="s">
        <v>15</v>
      </c>
      <c r="D1436" s="1">
        <v>298.8</v>
      </c>
      <c r="E1436" s="1">
        <v>309.8</v>
      </c>
      <c r="F1436" s="2">
        <v>1377</v>
      </c>
      <c r="G1436" s="1">
        <f>2*PI()*Predictive_Maintenance_Data[[#This Row],[Rotational speed '[rpm']]]/60</f>
        <v>144.19910279977151</v>
      </c>
      <c r="H1436" s="1">
        <v>49.6</v>
      </c>
      <c r="I1436" s="1">
        <f t="shared" si="22"/>
        <v>11</v>
      </c>
      <c r="J1436" s="1">
        <f>Predictive_Maintenance_Data[[#This Row],[Torque '[Nm']]]*Predictive_Maintenance_Data[[#This Row],[Angular velocity '[rad/s']]]/1000</f>
        <v>7.1522754988686676</v>
      </c>
      <c r="K1436" s="2">
        <v>27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/>
      <c r="S1436"/>
    </row>
    <row r="1437" spans="1:19" x14ac:dyDescent="0.3">
      <c r="A1437">
        <v>1436</v>
      </c>
      <c r="B1437" t="s">
        <v>1452</v>
      </c>
      <c r="C1437" t="s">
        <v>27</v>
      </c>
      <c r="D1437" s="1">
        <v>298.8</v>
      </c>
      <c r="E1437" s="1">
        <v>309.89999999999998</v>
      </c>
      <c r="F1437" s="2">
        <v>1526</v>
      </c>
      <c r="G1437" s="1">
        <f>2*PI()*Predictive_Maintenance_Data[[#This Row],[Rotational speed '[rpm']]]/60</f>
        <v>159.80234631260083</v>
      </c>
      <c r="H1437" s="1">
        <v>42.1</v>
      </c>
      <c r="I1437" s="1">
        <f t="shared" si="22"/>
        <v>11.099999999999966</v>
      </c>
      <c r="J1437" s="1">
        <f>Predictive_Maintenance_Data[[#This Row],[Torque '[Nm']]]*Predictive_Maintenance_Data[[#This Row],[Angular velocity '[rad/s']]]/1000</f>
        <v>6.7276787797604953</v>
      </c>
      <c r="K1437" s="2">
        <v>30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/>
      <c r="S1437"/>
    </row>
    <row r="1438" spans="1:19" x14ac:dyDescent="0.3">
      <c r="A1438">
        <v>1437</v>
      </c>
      <c r="B1438" t="s">
        <v>1453</v>
      </c>
      <c r="C1438" t="s">
        <v>27</v>
      </c>
      <c r="D1438" s="1">
        <v>298.8</v>
      </c>
      <c r="E1438" s="1">
        <v>309.8</v>
      </c>
      <c r="F1438" s="2">
        <v>1510</v>
      </c>
      <c r="G1438" s="1">
        <f>2*PI()*Predictive_Maintenance_Data[[#This Row],[Rotational speed '[rpm']]]/60</f>
        <v>158.12683023068624</v>
      </c>
      <c r="H1438" s="1">
        <v>44.2</v>
      </c>
      <c r="I1438" s="1">
        <f t="shared" si="22"/>
        <v>11</v>
      </c>
      <c r="J1438" s="1">
        <f>Predictive_Maintenance_Data[[#This Row],[Torque '[Nm']]]*Predictive_Maintenance_Data[[#This Row],[Angular velocity '[rad/s']]]/1000</f>
        <v>6.9892058961963324</v>
      </c>
      <c r="K1438" s="2">
        <v>35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/>
      <c r="S1438"/>
    </row>
    <row r="1439" spans="1:19" x14ac:dyDescent="0.3">
      <c r="A1439">
        <v>1438</v>
      </c>
      <c r="B1439" t="s">
        <v>1454</v>
      </c>
      <c r="C1439" t="s">
        <v>27</v>
      </c>
      <c r="D1439" s="1">
        <v>298.8</v>
      </c>
      <c r="E1439" s="1">
        <v>309.89999999999998</v>
      </c>
      <c r="F1439" s="2">
        <v>1439</v>
      </c>
      <c r="G1439" s="1">
        <f>2*PI()*Predictive_Maintenance_Data[[#This Row],[Rotational speed '[rpm']]]/60</f>
        <v>150.69172761719039</v>
      </c>
      <c r="H1439" s="1">
        <v>45.2</v>
      </c>
      <c r="I1439" s="1">
        <f t="shared" si="22"/>
        <v>11.099999999999966</v>
      </c>
      <c r="J1439" s="1">
        <f>Predictive_Maintenance_Data[[#This Row],[Torque '[Nm']]]*Predictive_Maintenance_Data[[#This Row],[Angular velocity '[rad/s']]]/1000</f>
        <v>6.8112660882970069</v>
      </c>
      <c r="K1439" s="2">
        <v>40</v>
      </c>
      <c r="L1439" s="2">
        <v>1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/>
      <c r="S1439"/>
    </row>
    <row r="1440" spans="1:19" x14ac:dyDescent="0.3">
      <c r="A1440">
        <v>1439</v>
      </c>
      <c r="B1440" t="s">
        <v>1455</v>
      </c>
      <c r="C1440" t="s">
        <v>17</v>
      </c>
      <c r="D1440" s="1">
        <v>298.8</v>
      </c>
      <c r="E1440" s="1">
        <v>309.89999999999998</v>
      </c>
      <c r="F1440" s="2">
        <v>1482</v>
      </c>
      <c r="G1440" s="1">
        <f>2*PI()*Predictive_Maintenance_Data[[#This Row],[Rotational speed '[rpm']]]/60</f>
        <v>155.1946770873358</v>
      </c>
      <c r="H1440" s="1">
        <v>39.1</v>
      </c>
      <c r="I1440" s="1">
        <f t="shared" si="22"/>
        <v>11.099999999999966</v>
      </c>
      <c r="J1440" s="1">
        <f>Predictive_Maintenance_Data[[#This Row],[Torque '[Nm']]]*Predictive_Maintenance_Data[[#This Row],[Angular velocity '[rad/s']]]/1000</f>
        <v>6.0681118741148303</v>
      </c>
      <c r="K1440" s="2">
        <v>45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/>
      <c r="S1440"/>
    </row>
    <row r="1441" spans="1:19" x14ac:dyDescent="0.3">
      <c r="A1441">
        <v>1440</v>
      </c>
      <c r="B1441" t="s">
        <v>1456</v>
      </c>
      <c r="C1441" t="s">
        <v>15</v>
      </c>
      <c r="D1441" s="1">
        <v>298.8</v>
      </c>
      <c r="E1441" s="1">
        <v>309.8</v>
      </c>
      <c r="F1441" s="2">
        <v>1534</v>
      </c>
      <c r="G1441" s="1">
        <f>2*PI()*Predictive_Maintenance_Data[[#This Row],[Rotational speed '[rpm']]]/60</f>
        <v>160.64010435355809</v>
      </c>
      <c r="H1441" s="1">
        <v>37</v>
      </c>
      <c r="I1441" s="1">
        <f t="shared" si="22"/>
        <v>11</v>
      </c>
      <c r="J1441" s="1">
        <f>Predictive_Maintenance_Data[[#This Row],[Torque '[Nm']]]*Predictive_Maintenance_Data[[#This Row],[Angular velocity '[rad/s']]]/1000</f>
        <v>5.9436838610816496</v>
      </c>
      <c r="K1441" s="2">
        <v>47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/>
      <c r="S1441"/>
    </row>
    <row r="1442" spans="1:19" x14ac:dyDescent="0.3">
      <c r="A1442">
        <v>1441</v>
      </c>
      <c r="B1442" t="s">
        <v>1457</v>
      </c>
      <c r="C1442" t="s">
        <v>15</v>
      </c>
      <c r="D1442" s="1">
        <v>298.8</v>
      </c>
      <c r="E1442" s="1">
        <v>309.89999999999998</v>
      </c>
      <c r="F1442" s="2">
        <v>1741</v>
      </c>
      <c r="G1442" s="1">
        <f>2*PI()*Predictive_Maintenance_Data[[#This Row],[Rotational speed '[rpm']]]/60</f>
        <v>182.31709366332768</v>
      </c>
      <c r="H1442" s="1">
        <v>27.7</v>
      </c>
      <c r="I1442" s="1">
        <f t="shared" si="22"/>
        <v>11.099999999999966</v>
      </c>
      <c r="J1442" s="1">
        <f>Predictive_Maintenance_Data[[#This Row],[Torque '[Nm']]]*Predictive_Maintenance_Data[[#This Row],[Angular velocity '[rad/s']]]/1000</f>
        <v>5.0501834944741768</v>
      </c>
      <c r="K1442" s="2">
        <v>50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/>
      <c r="S1442"/>
    </row>
    <row r="1443" spans="1:19" x14ac:dyDescent="0.3">
      <c r="A1443">
        <v>1442</v>
      </c>
      <c r="B1443" t="s">
        <v>1458</v>
      </c>
      <c r="C1443" t="s">
        <v>17</v>
      </c>
      <c r="D1443" s="1">
        <v>298.8</v>
      </c>
      <c r="E1443" s="1">
        <v>309.89999999999998</v>
      </c>
      <c r="F1443" s="2">
        <v>1550</v>
      </c>
      <c r="G1443" s="1">
        <f>2*PI()*Predictive_Maintenance_Data[[#This Row],[Rotational speed '[rpm']]]/60</f>
        <v>162.31562043547265</v>
      </c>
      <c r="H1443" s="1">
        <v>38.799999999999997</v>
      </c>
      <c r="I1443" s="1">
        <f t="shared" si="22"/>
        <v>11.099999999999966</v>
      </c>
      <c r="J1443" s="1">
        <f>Predictive_Maintenance_Data[[#This Row],[Torque '[Nm']]]*Predictive_Maintenance_Data[[#This Row],[Angular velocity '[rad/s']]]/1000</f>
        <v>6.2978460728963386</v>
      </c>
      <c r="K1443" s="2">
        <v>53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/>
      <c r="S1443"/>
    </row>
    <row r="1444" spans="1:19" x14ac:dyDescent="0.3">
      <c r="A1444">
        <v>1443</v>
      </c>
      <c r="B1444" t="s">
        <v>1459</v>
      </c>
      <c r="C1444" t="s">
        <v>15</v>
      </c>
      <c r="D1444" s="1">
        <v>298.8</v>
      </c>
      <c r="E1444" s="1">
        <v>310</v>
      </c>
      <c r="F1444" s="2">
        <v>1486</v>
      </c>
      <c r="G1444" s="1">
        <f>2*PI()*Predictive_Maintenance_Data[[#This Row],[Rotational speed '[rpm']]]/60</f>
        <v>155.61355610781442</v>
      </c>
      <c r="H1444" s="1">
        <v>38.5</v>
      </c>
      <c r="I1444" s="1">
        <f t="shared" si="22"/>
        <v>11.199999999999989</v>
      </c>
      <c r="J1444" s="1">
        <f>Predictive_Maintenance_Data[[#This Row],[Torque '[Nm']]]*Predictive_Maintenance_Data[[#This Row],[Angular velocity '[rad/s']]]/1000</f>
        <v>5.9911219101508548</v>
      </c>
      <c r="K1444" s="2">
        <v>55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/>
      <c r="S1444"/>
    </row>
    <row r="1445" spans="1:19" x14ac:dyDescent="0.3">
      <c r="A1445">
        <v>1444</v>
      </c>
      <c r="B1445" t="s">
        <v>1460</v>
      </c>
      <c r="C1445" t="s">
        <v>17</v>
      </c>
      <c r="D1445" s="1">
        <v>298.89999999999998</v>
      </c>
      <c r="E1445" s="1">
        <v>310.10000000000002</v>
      </c>
      <c r="F1445" s="2">
        <v>1602</v>
      </c>
      <c r="G1445" s="1">
        <f>2*PI()*Predictive_Maintenance_Data[[#This Row],[Rotational speed '[rpm']]]/60</f>
        <v>167.76104770169496</v>
      </c>
      <c r="H1445" s="1">
        <v>38.200000000000003</v>
      </c>
      <c r="I1445" s="1">
        <f t="shared" si="22"/>
        <v>11.200000000000045</v>
      </c>
      <c r="J1445" s="1">
        <f>Predictive_Maintenance_Data[[#This Row],[Torque '[Nm']]]*Predictive_Maintenance_Data[[#This Row],[Angular velocity '[rad/s']]]/1000</f>
        <v>6.408472022204748</v>
      </c>
      <c r="K1445" s="2">
        <v>58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/>
      <c r="S1445"/>
    </row>
    <row r="1446" spans="1:19" x14ac:dyDescent="0.3">
      <c r="A1446">
        <v>1445</v>
      </c>
      <c r="B1446" t="s">
        <v>1461</v>
      </c>
      <c r="C1446" t="s">
        <v>17</v>
      </c>
      <c r="D1446" s="1">
        <v>299</v>
      </c>
      <c r="E1446" s="1">
        <v>310.2</v>
      </c>
      <c r="F1446" s="2">
        <v>1477</v>
      </c>
      <c r="G1446" s="1">
        <f>2*PI()*Predictive_Maintenance_Data[[#This Row],[Rotational speed '[rpm']]]/60</f>
        <v>154.67107831173746</v>
      </c>
      <c r="H1446" s="1">
        <v>37.9</v>
      </c>
      <c r="I1446" s="1">
        <f t="shared" si="22"/>
        <v>11.199999999999989</v>
      </c>
      <c r="J1446" s="1">
        <f>Predictive_Maintenance_Data[[#This Row],[Torque '[Nm']]]*Predictive_Maintenance_Data[[#This Row],[Angular velocity '[rad/s']]]/1000</f>
        <v>5.8620338680148496</v>
      </c>
      <c r="K1446" s="2">
        <v>60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/>
      <c r="S1446"/>
    </row>
    <row r="1447" spans="1:19" x14ac:dyDescent="0.3">
      <c r="A1447">
        <v>1446</v>
      </c>
      <c r="B1447" t="s">
        <v>1462</v>
      </c>
      <c r="C1447" t="s">
        <v>17</v>
      </c>
      <c r="D1447" s="1">
        <v>299</v>
      </c>
      <c r="E1447" s="1">
        <v>310.10000000000002</v>
      </c>
      <c r="F1447" s="2">
        <v>1618</v>
      </c>
      <c r="G1447" s="1">
        <f>2*PI()*Predictive_Maintenance_Data[[#This Row],[Rotational speed '[rpm']]]/60</f>
        <v>169.4365637836095</v>
      </c>
      <c r="H1447" s="1">
        <v>29.2</v>
      </c>
      <c r="I1447" s="1">
        <f t="shared" si="22"/>
        <v>11.100000000000023</v>
      </c>
      <c r="J1447" s="1">
        <f>Predictive_Maintenance_Data[[#This Row],[Torque '[Nm']]]*Predictive_Maintenance_Data[[#This Row],[Angular velocity '[rad/s']]]/1000</f>
        <v>4.947547662481397</v>
      </c>
      <c r="K1447" s="2">
        <v>62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/>
      <c r="S1447"/>
    </row>
    <row r="1448" spans="1:19" x14ac:dyDescent="0.3">
      <c r="A1448">
        <v>1447</v>
      </c>
      <c r="B1448" t="s">
        <v>1463</v>
      </c>
      <c r="C1448" t="s">
        <v>15</v>
      </c>
      <c r="D1448" s="1">
        <v>299</v>
      </c>
      <c r="E1448" s="1">
        <v>310.2</v>
      </c>
      <c r="F1448" s="2">
        <v>1628</v>
      </c>
      <c r="G1448" s="1">
        <f>2*PI()*Predictive_Maintenance_Data[[#This Row],[Rotational speed '[rpm']]]/60</f>
        <v>170.48376133480613</v>
      </c>
      <c r="H1448" s="1">
        <v>35.799999999999997</v>
      </c>
      <c r="I1448" s="1">
        <f t="shared" si="22"/>
        <v>11.199999999999989</v>
      </c>
      <c r="J1448" s="1">
        <f>Predictive_Maintenance_Data[[#This Row],[Torque '[Nm']]]*Predictive_Maintenance_Data[[#This Row],[Angular velocity '[rad/s']]]/1000</f>
        <v>6.103318655786059</v>
      </c>
      <c r="K1448" s="2">
        <v>64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/>
      <c r="S1448"/>
    </row>
    <row r="1449" spans="1:19" x14ac:dyDescent="0.3">
      <c r="A1449">
        <v>1448</v>
      </c>
      <c r="B1449" t="s">
        <v>1464</v>
      </c>
      <c r="C1449" t="s">
        <v>15</v>
      </c>
      <c r="D1449" s="1">
        <v>299</v>
      </c>
      <c r="E1449" s="1">
        <v>310.3</v>
      </c>
      <c r="F1449" s="2">
        <v>1662</v>
      </c>
      <c r="G1449" s="1">
        <f>2*PI()*Predictive_Maintenance_Data[[#This Row],[Rotational speed '[rpm']]]/60</f>
        <v>174.04423300887453</v>
      </c>
      <c r="H1449" s="1">
        <v>33.6</v>
      </c>
      <c r="I1449" s="1">
        <f t="shared" si="22"/>
        <v>11.300000000000011</v>
      </c>
      <c r="J1449" s="1">
        <f>Predictive_Maintenance_Data[[#This Row],[Torque '[Nm']]]*Predictive_Maintenance_Data[[#This Row],[Angular velocity '[rad/s']]]/1000</f>
        <v>5.8478862290981839</v>
      </c>
      <c r="K1449" s="2">
        <v>67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/>
      <c r="S1449"/>
    </row>
    <row r="1450" spans="1:19" x14ac:dyDescent="0.3">
      <c r="A1450">
        <v>1449</v>
      </c>
      <c r="B1450" t="s">
        <v>1465</v>
      </c>
      <c r="C1450" t="s">
        <v>15</v>
      </c>
      <c r="D1450" s="1">
        <v>299</v>
      </c>
      <c r="E1450" s="1">
        <v>310.3</v>
      </c>
      <c r="F1450" s="2">
        <v>1657</v>
      </c>
      <c r="G1450" s="1">
        <f>2*PI()*Predictive_Maintenance_Data[[#This Row],[Rotational speed '[rpm']]]/60</f>
        <v>173.52063423327624</v>
      </c>
      <c r="H1450" s="1">
        <v>31</v>
      </c>
      <c r="I1450" s="1">
        <f t="shared" si="22"/>
        <v>11.300000000000011</v>
      </c>
      <c r="J1450" s="1">
        <f>Predictive_Maintenance_Data[[#This Row],[Torque '[Nm']]]*Predictive_Maintenance_Data[[#This Row],[Angular velocity '[rad/s']]]/1000</f>
        <v>5.3791396612315641</v>
      </c>
      <c r="K1450" s="2">
        <v>70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/>
      <c r="S1450"/>
    </row>
    <row r="1451" spans="1:19" x14ac:dyDescent="0.3">
      <c r="A1451">
        <v>1450</v>
      </c>
      <c r="B1451" t="s">
        <v>1466</v>
      </c>
      <c r="C1451" t="s">
        <v>27</v>
      </c>
      <c r="D1451" s="1">
        <v>299</v>
      </c>
      <c r="E1451" s="1">
        <v>310.39999999999998</v>
      </c>
      <c r="F1451" s="2">
        <v>1677</v>
      </c>
      <c r="G1451" s="1">
        <f>2*PI()*Predictive_Maintenance_Data[[#This Row],[Rotational speed '[rpm']]]/60</f>
        <v>175.61502933566945</v>
      </c>
      <c r="H1451" s="1">
        <v>30.8</v>
      </c>
      <c r="I1451" s="1">
        <f t="shared" si="22"/>
        <v>11.399999999999977</v>
      </c>
      <c r="J1451" s="1">
        <f>Predictive_Maintenance_Data[[#This Row],[Torque '[Nm']]]*Predictive_Maintenance_Data[[#This Row],[Angular velocity '[rad/s']]]/1000</f>
        <v>5.4089429035386196</v>
      </c>
      <c r="K1451" s="2">
        <v>73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/>
      <c r="S1451"/>
    </row>
    <row r="1452" spans="1:19" x14ac:dyDescent="0.3">
      <c r="A1452">
        <v>1451</v>
      </c>
      <c r="B1452" t="s">
        <v>1467</v>
      </c>
      <c r="C1452" t="s">
        <v>15</v>
      </c>
      <c r="D1452" s="1">
        <v>299</v>
      </c>
      <c r="E1452" s="1">
        <v>310.3</v>
      </c>
      <c r="F1452" s="2">
        <v>1447</v>
      </c>
      <c r="G1452" s="1">
        <f>2*PI()*Predictive_Maintenance_Data[[#This Row],[Rotational speed '[rpm']]]/60</f>
        <v>151.52948565814768</v>
      </c>
      <c r="H1452" s="1">
        <v>39.9</v>
      </c>
      <c r="I1452" s="1">
        <f t="shared" si="22"/>
        <v>11.300000000000011</v>
      </c>
      <c r="J1452" s="1">
        <f>Predictive_Maintenance_Data[[#This Row],[Torque '[Nm']]]*Predictive_Maintenance_Data[[#This Row],[Angular velocity '[rad/s']]]/1000</f>
        <v>6.0460264777600923</v>
      </c>
      <c r="K1452" s="2">
        <v>78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/>
      <c r="S1452"/>
    </row>
    <row r="1453" spans="1:19" x14ac:dyDescent="0.3">
      <c r="A1453">
        <v>1452</v>
      </c>
      <c r="B1453" t="s">
        <v>1468</v>
      </c>
      <c r="C1453" t="s">
        <v>17</v>
      </c>
      <c r="D1453" s="1">
        <v>298.89999999999998</v>
      </c>
      <c r="E1453" s="1">
        <v>310.39999999999998</v>
      </c>
      <c r="F1453" s="2">
        <v>1831</v>
      </c>
      <c r="G1453" s="1">
        <f>2*PI()*Predictive_Maintenance_Data[[#This Row],[Rotational speed '[rpm']]]/60</f>
        <v>191.74187162409706</v>
      </c>
      <c r="H1453" s="1">
        <v>25.4</v>
      </c>
      <c r="I1453" s="1">
        <f t="shared" si="22"/>
        <v>11.5</v>
      </c>
      <c r="J1453" s="1">
        <f>Predictive_Maintenance_Data[[#This Row],[Torque '[Nm']]]*Predictive_Maintenance_Data[[#This Row],[Angular velocity '[rad/s']]]/1000</f>
        <v>4.8702435392520647</v>
      </c>
      <c r="K1453" s="2">
        <v>81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/>
      <c r="S1453"/>
    </row>
    <row r="1454" spans="1:19" x14ac:dyDescent="0.3">
      <c r="A1454">
        <v>1453</v>
      </c>
      <c r="B1454" t="s">
        <v>1469</v>
      </c>
      <c r="C1454" t="s">
        <v>17</v>
      </c>
      <c r="D1454" s="1">
        <v>299</v>
      </c>
      <c r="E1454" s="1">
        <v>310.3</v>
      </c>
      <c r="F1454" s="2">
        <v>1584</v>
      </c>
      <c r="G1454" s="1">
        <f>2*PI()*Predictive_Maintenance_Data[[#This Row],[Rotational speed '[rpm']]]/60</f>
        <v>165.87609210954108</v>
      </c>
      <c r="H1454" s="1">
        <v>34.4</v>
      </c>
      <c r="I1454" s="1">
        <f t="shared" si="22"/>
        <v>11.300000000000011</v>
      </c>
      <c r="J1454" s="1">
        <f>Predictive_Maintenance_Data[[#This Row],[Torque '[Nm']]]*Predictive_Maintenance_Data[[#This Row],[Angular velocity '[rad/s']]]/1000</f>
        <v>5.7061375685682121</v>
      </c>
      <c r="K1454" s="2">
        <v>83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/>
      <c r="S1454"/>
    </row>
    <row r="1455" spans="1:19" x14ac:dyDescent="0.3">
      <c r="A1455">
        <v>1454</v>
      </c>
      <c r="B1455" t="s">
        <v>1470</v>
      </c>
      <c r="C1455" t="s">
        <v>17</v>
      </c>
      <c r="D1455" s="1">
        <v>299.10000000000002</v>
      </c>
      <c r="E1455" s="1">
        <v>310.39999999999998</v>
      </c>
      <c r="F1455" s="2">
        <v>1450</v>
      </c>
      <c r="G1455" s="1">
        <f>2*PI()*Predictive_Maintenance_Data[[#This Row],[Rotational speed '[rpm']]]/60</f>
        <v>151.84364492350667</v>
      </c>
      <c r="H1455" s="1">
        <v>40.9</v>
      </c>
      <c r="I1455" s="1">
        <f t="shared" si="22"/>
        <v>11.299999999999955</v>
      </c>
      <c r="J1455" s="1">
        <f>Predictive_Maintenance_Data[[#This Row],[Torque '[Nm']]]*Predictive_Maintenance_Data[[#This Row],[Angular velocity '[rad/s']]]/1000</f>
        <v>6.2104050773714228</v>
      </c>
      <c r="K1455" s="2">
        <v>85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/>
      <c r="S1455"/>
    </row>
    <row r="1456" spans="1:19" x14ac:dyDescent="0.3">
      <c r="A1456">
        <v>1455</v>
      </c>
      <c r="B1456" t="s">
        <v>1471</v>
      </c>
      <c r="C1456" t="s">
        <v>17</v>
      </c>
      <c r="D1456" s="1">
        <v>299.10000000000002</v>
      </c>
      <c r="E1456" s="1">
        <v>310.39999999999998</v>
      </c>
      <c r="F1456" s="2">
        <v>1428</v>
      </c>
      <c r="G1456" s="1">
        <f>2*PI()*Predictive_Maintenance_Data[[#This Row],[Rotational speed '[rpm']]]/60</f>
        <v>149.53981031087415</v>
      </c>
      <c r="H1456" s="1">
        <v>46.9</v>
      </c>
      <c r="I1456" s="1">
        <f t="shared" si="22"/>
        <v>11.299999999999955</v>
      </c>
      <c r="J1456" s="1">
        <f>Predictive_Maintenance_Data[[#This Row],[Torque '[Nm']]]*Predictive_Maintenance_Data[[#This Row],[Angular velocity '[rad/s']]]/1000</f>
        <v>7.0134171035799975</v>
      </c>
      <c r="K1456" s="2">
        <v>87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/>
      <c r="S1456"/>
    </row>
    <row r="1457" spans="1:19" x14ac:dyDescent="0.3">
      <c r="A1457">
        <v>1456</v>
      </c>
      <c r="B1457" t="s">
        <v>1472</v>
      </c>
      <c r="C1457" t="s">
        <v>17</v>
      </c>
      <c r="D1457" s="1">
        <v>299</v>
      </c>
      <c r="E1457" s="1">
        <v>310.39999999999998</v>
      </c>
      <c r="F1457" s="2">
        <v>1382</v>
      </c>
      <c r="G1457" s="1">
        <f>2*PI()*Predictive_Maintenance_Data[[#This Row],[Rotational speed '[rpm']]]/60</f>
        <v>144.7227015753698</v>
      </c>
      <c r="H1457" s="1">
        <v>53</v>
      </c>
      <c r="I1457" s="1">
        <f t="shared" si="22"/>
        <v>11.399999999999977</v>
      </c>
      <c r="J1457" s="1">
        <f>Predictive_Maintenance_Data[[#This Row],[Torque '[Nm']]]*Predictive_Maintenance_Data[[#This Row],[Angular velocity '[rad/s']]]/1000</f>
        <v>7.6703031834945996</v>
      </c>
      <c r="K1457" s="2">
        <v>89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/>
      <c r="S1457"/>
    </row>
    <row r="1458" spans="1:19" x14ac:dyDescent="0.3">
      <c r="A1458">
        <v>1457</v>
      </c>
      <c r="B1458" t="s">
        <v>1473</v>
      </c>
      <c r="C1458" t="s">
        <v>17</v>
      </c>
      <c r="D1458" s="1">
        <v>299</v>
      </c>
      <c r="E1458" s="1">
        <v>310.3</v>
      </c>
      <c r="F1458" s="2">
        <v>1501</v>
      </c>
      <c r="G1458" s="1">
        <f>2*PI()*Predictive_Maintenance_Data[[#This Row],[Rotational speed '[rpm']]]/60</f>
        <v>157.18435243460934</v>
      </c>
      <c r="H1458" s="1">
        <v>43</v>
      </c>
      <c r="I1458" s="1">
        <f t="shared" si="22"/>
        <v>11.300000000000011</v>
      </c>
      <c r="J1458" s="1">
        <f>Predictive_Maintenance_Data[[#This Row],[Torque '[Nm']]]*Predictive_Maintenance_Data[[#This Row],[Angular velocity '[rad/s']]]/1000</f>
        <v>6.7589271546882017</v>
      </c>
      <c r="K1458" s="2">
        <v>91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/>
      <c r="S1458"/>
    </row>
    <row r="1459" spans="1:19" x14ac:dyDescent="0.3">
      <c r="A1459">
        <v>1458</v>
      </c>
      <c r="B1459" t="s">
        <v>1474</v>
      </c>
      <c r="C1459" t="s">
        <v>17</v>
      </c>
      <c r="D1459" s="1">
        <v>299</v>
      </c>
      <c r="E1459" s="1">
        <v>310.3</v>
      </c>
      <c r="F1459" s="2">
        <v>1475</v>
      </c>
      <c r="G1459" s="1">
        <f>2*PI()*Predictive_Maintenance_Data[[#This Row],[Rotational speed '[rpm']]]/60</f>
        <v>154.46163880149817</v>
      </c>
      <c r="H1459" s="1">
        <v>42.4</v>
      </c>
      <c r="I1459" s="1">
        <f t="shared" si="22"/>
        <v>11.300000000000011</v>
      </c>
      <c r="J1459" s="1">
        <f>Predictive_Maintenance_Data[[#This Row],[Torque '[Nm']]]*Predictive_Maintenance_Data[[#This Row],[Angular velocity '[rad/s']]]/1000</f>
        <v>6.5491734851835215</v>
      </c>
      <c r="K1459" s="2">
        <v>93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/>
      <c r="S1459"/>
    </row>
    <row r="1460" spans="1:19" x14ac:dyDescent="0.3">
      <c r="A1460">
        <v>1459</v>
      </c>
      <c r="B1460" t="s">
        <v>1475</v>
      </c>
      <c r="C1460" t="s">
        <v>17</v>
      </c>
      <c r="D1460" s="1">
        <v>298.89999999999998</v>
      </c>
      <c r="E1460" s="1">
        <v>310.3</v>
      </c>
      <c r="F1460" s="2">
        <v>1364</v>
      </c>
      <c r="G1460" s="1">
        <f>2*PI()*Predictive_Maintenance_Data[[#This Row],[Rotational speed '[rpm']]]/60</f>
        <v>142.83774598321591</v>
      </c>
      <c r="H1460" s="1">
        <v>54</v>
      </c>
      <c r="I1460" s="1">
        <f t="shared" si="22"/>
        <v>11.400000000000034</v>
      </c>
      <c r="J1460" s="1">
        <f>Predictive_Maintenance_Data[[#This Row],[Torque '[Nm']]]*Predictive_Maintenance_Data[[#This Row],[Angular velocity '[rad/s']]]/1000</f>
        <v>7.7132382830936592</v>
      </c>
      <c r="K1460" s="2">
        <v>95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/>
      <c r="S1460"/>
    </row>
    <row r="1461" spans="1:19" x14ac:dyDescent="0.3">
      <c r="A1461">
        <v>1460</v>
      </c>
      <c r="B1461" t="s">
        <v>1476</v>
      </c>
      <c r="C1461" t="s">
        <v>17</v>
      </c>
      <c r="D1461" s="1">
        <v>299</v>
      </c>
      <c r="E1461" s="1">
        <v>310.3</v>
      </c>
      <c r="F1461" s="2">
        <v>1472</v>
      </c>
      <c r="G1461" s="1">
        <f>2*PI()*Predictive_Maintenance_Data[[#This Row],[Rotational speed '[rpm']]]/60</f>
        <v>154.14747953613917</v>
      </c>
      <c r="H1461" s="1">
        <v>36.1</v>
      </c>
      <c r="I1461" s="1">
        <f t="shared" si="22"/>
        <v>11.300000000000011</v>
      </c>
      <c r="J1461" s="1">
        <f>Predictive_Maintenance_Data[[#This Row],[Torque '[Nm']]]*Predictive_Maintenance_Data[[#This Row],[Angular velocity '[rad/s']]]/1000</f>
        <v>5.5647240112546239</v>
      </c>
      <c r="K1461" s="2">
        <v>97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/>
      <c r="S1461"/>
    </row>
    <row r="1462" spans="1:19" x14ac:dyDescent="0.3">
      <c r="A1462">
        <v>1461</v>
      </c>
      <c r="B1462" t="s">
        <v>1477</v>
      </c>
      <c r="C1462" t="s">
        <v>17</v>
      </c>
      <c r="D1462" s="1">
        <v>299</v>
      </c>
      <c r="E1462" s="1">
        <v>310.3</v>
      </c>
      <c r="F1462" s="2">
        <v>1437</v>
      </c>
      <c r="G1462" s="1">
        <f>2*PI()*Predictive_Maintenance_Data[[#This Row],[Rotational speed '[rpm']]]/60</f>
        <v>150.4822881069511</v>
      </c>
      <c r="H1462" s="1">
        <v>47.8</v>
      </c>
      <c r="I1462" s="1">
        <f t="shared" si="22"/>
        <v>11.300000000000011</v>
      </c>
      <c r="J1462" s="1">
        <f>Predictive_Maintenance_Data[[#This Row],[Torque '[Nm']]]*Predictive_Maintenance_Data[[#This Row],[Angular velocity '[rad/s']]]/1000</f>
        <v>7.1930533715122618</v>
      </c>
      <c r="K1462" s="2">
        <v>99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/>
      <c r="S1462"/>
    </row>
    <row r="1463" spans="1:19" x14ac:dyDescent="0.3">
      <c r="A1463">
        <v>1462</v>
      </c>
      <c r="B1463" t="s">
        <v>1478</v>
      </c>
      <c r="C1463" t="s">
        <v>17</v>
      </c>
      <c r="D1463" s="1">
        <v>298.89999999999998</v>
      </c>
      <c r="E1463" s="1">
        <v>310.2</v>
      </c>
      <c r="F1463" s="2">
        <v>1491</v>
      </c>
      <c r="G1463" s="1">
        <f>2*PI()*Predictive_Maintenance_Data[[#This Row],[Rotational speed '[rpm']]]/60</f>
        <v>156.13715488341271</v>
      </c>
      <c r="H1463" s="1">
        <v>45.1</v>
      </c>
      <c r="I1463" s="1">
        <f t="shared" si="22"/>
        <v>11.300000000000011</v>
      </c>
      <c r="J1463" s="1">
        <f>Predictive_Maintenance_Data[[#This Row],[Torque '[Nm']]]*Predictive_Maintenance_Data[[#This Row],[Angular velocity '[rad/s']]]/1000</f>
        <v>7.0417856852419138</v>
      </c>
      <c r="K1463" s="2">
        <v>101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/>
      <c r="S1463"/>
    </row>
    <row r="1464" spans="1:19" x14ac:dyDescent="0.3">
      <c r="A1464">
        <v>1463</v>
      </c>
      <c r="B1464" t="s">
        <v>1479</v>
      </c>
      <c r="C1464" t="s">
        <v>17</v>
      </c>
      <c r="D1464" s="1">
        <v>298.89999999999998</v>
      </c>
      <c r="E1464" s="1">
        <v>310.2</v>
      </c>
      <c r="F1464" s="2">
        <v>1706</v>
      </c>
      <c r="G1464" s="1">
        <f>2*PI()*Predictive_Maintenance_Data[[#This Row],[Rotational speed '[rpm']]]/60</f>
        <v>178.65190223413956</v>
      </c>
      <c r="H1464" s="1">
        <v>27.6</v>
      </c>
      <c r="I1464" s="1">
        <f t="shared" si="22"/>
        <v>11.300000000000011</v>
      </c>
      <c r="J1464" s="1">
        <f>Predictive_Maintenance_Data[[#This Row],[Torque '[Nm']]]*Predictive_Maintenance_Data[[#This Row],[Angular velocity '[rad/s']]]/1000</f>
        <v>4.9307925016622525</v>
      </c>
      <c r="K1464" s="2">
        <v>103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/>
      <c r="S1464"/>
    </row>
    <row r="1465" spans="1:19" x14ac:dyDescent="0.3">
      <c r="A1465">
        <v>1464</v>
      </c>
      <c r="B1465" t="s">
        <v>1480</v>
      </c>
      <c r="C1465" t="s">
        <v>17</v>
      </c>
      <c r="D1465" s="1">
        <v>298.8</v>
      </c>
      <c r="E1465" s="1">
        <v>310.10000000000002</v>
      </c>
      <c r="F1465" s="2">
        <v>1607</v>
      </c>
      <c r="G1465" s="1">
        <f>2*PI()*Predictive_Maintenance_Data[[#This Row],[Rotational speed '[rpm']]]/60</f>
        <v>168.28464647729325</v>
      </c>
      <c r="H1465" s="1">
        <v>39.5</v>
      </c>
      <c r="I1465" s="1">
        <f t="shared" si="22"/>
        <v>11.300000000000011</v>
      </c>
      <c r="J1465" s="1">
        <f>Predictive_Maintenance_Data[[#This Row],[Torque '[Nm']]]*Predictive_Maintenance_Data[[#This Row],[Angular velocity '[rad/s']]]/1000</f>
        <v>6.6472435358530841</v>
      </c>
      <c r="K1465" s="2">
        <v>105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/>
      <c r="S1465"/>
    </row>
    <row r="1466" spans="1:19" x14ac:dyDescent="0.3">
      <c r="A1466">
        <v>1465</v>
      </c>
      <c r="B1466" t="s">
        <v>1481</v>
      </c>
      <c r="C1466" t="s">
        <v>17</v>
      </c>
      <c r="D1466" s="1">
        <v>298.8</v>
      </c>
      <c r="E1466" s="1">
        <v>310</v>
      </c>
      <c r="F1466" s="2">
        <v>1412</v>
      </c>
      <c r="G1466" s="1">
        <f>2*PI()*Predictive_Maintenance_Data[[#This Row],[Rotational speed '[rpm']]]/60</f>
        <v>147.86429422895961</v>
      </c>
      <c r="H1466" s="1">
        <v>46.3</v>
      </c>
      <c r="I1466" s="1">
        <f t="shared" si="22"/>
        <v>11.199999999999989</v>
      </c>
      <c r="J1466" s="1">
        <f>Predictive_Maintenance_Data[[#This Row],[Torque '[Nm']]]*Predictive_Maintenance_Data[[#This Row],[Angular velocity '[rad/s']]]/1000</f>
        <v>6.8461168228008296</v>
      </c>
      <c r="K1466" s="2">
        <v>107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/>
      <c r="S1466"/>
    </row>
    <row r="1467" spans="1:19" x14ac:dyDescent="0.3">
      <c r="A1467">
        <v>1466</v>
      </c>
      <c r="B1467" t="s">
        <v>1482</v>
      </c>
      <c r="C1467" t="s">
        <v>17</v>
      </c>
      <c r="D1467" s="1">
        <v>298.7</v>
      </c>
      <c r="E1467" s="1">
        <v>309.8</v>
      </c>
      <c r="F1467" s="2">
        <v>1546</v>
      </c>
      <c r="G1467" s="1">
        <f>2*PI()*Predictive_Maintenance_Data[[#This Row],[Rotational speed '[rpm']]]/60</f>
        <v>161.89674141499398</v>
      </c>
      <c r="H1467" s="1">
        <v>40.9</v>
      </c>
      <c r="I1467" s="1">
        <f t="shared" si="22"/>
        <v>11.100000000000023</v>
      </c>
      <c r="J1467" s="1">
        <f>Predictive_Maintenance_Data[[#This Row],[Torque '[Nm']]]*Predictive_Maintenance_Data[[#This Row],[Angular velocity '[rad/s']]]/1000</f>
        <v>6.621576723873253</v>
      </c>
      <c r="K1467" s="2">
        <v>109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/>
      <c r="S1467"/>
    </row>
    <row r="1468" spans="1:19" x14ac:dyDescent="0.3">
      <c r="A1468">
        <v>1467</v>
      </c>
      <c r="B1468" t="s">
        <v>1483</v>
      </c>
      <c r="C1468" t="s">
        <v>17</v>
      </c>
      <c r="D1468" s="1">
        <v>298.7</v>
      </c>
      <c r="E1468" s="1">
        <v>309.8</v>
      </c>
      <c r="F1468" s="2">
        <v>1365</v>
      </c>
      <c r="G1468" s="1">
        <f>2*PI()*Predictive_Maintenance_Data[[#This Row],[Rotational speed '[rpm']]]/60</f>
        <v>142.94246573833559</v>
      </c>
      <c r="H1468" s="1">
        <v>50.5</v>
      </c>
      <c r="I1468" s="1">
        <f t="shared" si="22"/>
        <v>11.100000000000023</v>
      </c>
      <c r="J1468" s="1">
        <f>Predictive_Maintenance_Data[[#This Row],[Torque '[Nm']]]*Predictive_Maintenance_Data[[#This Row],[Angular velocity '[rad/s']]]/1000</f>
        <v>7.2185945197859471</v>
      </c>
      <c r="K1468" s="2">
        <v>111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/>
      <c r="S1468"/>
    </row>
    <row r="1469" spans="1:19" x14ac:dyDescent="0.3">
      <c r="A1469">
        <v>1468</v>
      </c>
      <c r="B1469" t="s">
        <v>1484</v>
      </c>
      <c r="C1469" t="s">
        <v>17</v>
      </c>
      <c r="D1469" s="1">
        <v>298.60000000000002</v>
      </c>
      <c r="E1469" s="1">
        <v>309.8</v>
      </c>
      <c r="F1469" s="2">
        <v>1544</v>
      </c>
      <c r="G1469" s="1">
        <f>2*PI()*Predictive_Maintenance_Data[[#This Row],[Rotational speed '[rpm']]]/60</f>
        <v>161.68730190475469</v>
      </c>
      <c r="H1469" s="1">
        <v>30.2</v>
      </c>
      <c r="I1469" s="1">
        <f t="shared" si="22"/>
        <v>11.199999999999989</v>
      </c>
      <c r="J1469" s="1">
        <f>Predictive_Maintenance_Data[[#This Row],[Torque '[Nm']]]*Predictive_Maintenance_Data[[#This Row],[Angular velocity '[rad/s']]]/1000</f>
        <v>4.8829565175235912</v>
      </c>
      <c r="K1469" s="2">
        <v>113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/>
      <c r="S1469"/>
    </row>
    <row r="1470" spans="1:19" x14ac:dyDescent="0.3">
      <c r="A1470">
        <v>1469</v>
      </c>
      <c r="B1470" t="s">
        <v>1485</v>
      </c>
      <c r="C1470" t="s">
        <v>15</v>
      </c>
      <c r="D1470" s="1">
        <v>298.60000000000002</v>
      </c>
      <c r="E1470" s="1">
        <v>309.8</v>
      </c>
      <c r="F1470" s="2">
        <v>1419</v>
      </c>
      <c r="G1470" s="1">
        <f>2*PI()*Predictive_Maintenance_Data[[#This Row],[Rotational speed '[rpm']]]/60</f>
        <v>148.59733251479722</v>
      </c>
      <c r="H1470" s="1">
        <v>44.9</v>
      </c>
      <c r="I1470" s="1">
        <f t="shared" si="22"/>
        <v>11.199999999999989</v>
      </c>
      <c r="J1470" s="1">
        <f>Predictive_Maintenance_Data[[#This Row],[Torque '[Nm']]]*Predictive_Maintenance_Data[[#This Row],[Angular velocity '[rad/s']]]/1000</f>
        <v>6.6720202299143949</v>
      </c>
      <c r="K1470" s="2">
        <v>115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/>
      <c r="S1470"/>
    </row>
    <row r="1471" spans="1:19" x14ac:dyDescent="0.3">
      <c r="A1471">
        <v>1470</v>
      </c>
      <c r="B1471" t="s">
        <v>1486</v>
      </c>
      <c r="C1471" t="s">
        <v>17</v>
      </c>
      <c r="D1471" s="1">
        <v>298.60000000000002</v>
      </c>
      <c r="E1471" s="1">
        <v>309.8</v>
      </c>
      <c r="F1471" s="2">
        <v>1497</v>
      </c>
      <c r="G1471" s="1">
        <f>2*PI()*Predictive_Maintenance_Data[[#This Row],[Rotational speed '[rpm']]]/60</f>
        <v>156.76547341413067</v>
      </c>
      <c r="H1471" s="1">
        <v>41.6</v>
      </c>
      <c r="I1471" s="1">
        <f t="shared" si="22"/>
        <v>11.199999999999989</v>
      </c>
      <c r="J1471" s="1">
        <f>Predictive_Maintenance_Data[[#This Row],[Torque '[Nm']]]*Predictive_Maintenance_Data[[#This Row],[Angular velocity '[rad/s']]]/1000</f>
        <v>6.5214436940278357</v>
      </c>
      <c r="K1471" s="2">
        <v>118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/>
      <c r="S1471"/>
    </row>
    <row r="1472" spans="1:19" x14ac:dyDescent="0.3">
      <c r="A1472">
        <v>1471</v>
      </c>
      <c r="B1472" t="s">
        <v>1487</v>
      </c>
      <c r="C1472" t="s">
        <v>17</v>
      </c>
      <c r="D1472" s="1">
        <v>298.5</v>
      </c>
      <c r="E1472" s="1">
        <v>309.7</v>
      </c>
      <c r="F1472" s="2">
        <v>1437</v>
      </c>
      <c r="G1472" s="1">
        <f>2*PI()*Predictive_Maintenance_Data[[#This Row],[Rotational speed '[rpm']]]/60</f>
        <v>150.4822881069511</v>
      </c>
      <c r="H1472" s="1">
        <v>42.6</v>
      </c>
      <c r="I1472" s="1">
        <f t="shared" si="22"/>
        <v>11.199999999999989</v>
      </c>
      <c r="J1472" s="1">
        <f>Predictive_Maintenance_Data[[#This Row],[Torque '[Nm']]]*Predictive_Maintenance_Data[[#This Row],[Angular velocity '[rad/s']]]/1000</f>
        <v>6.4105454733561169</v>
      </c>
      <c r="K1472" s="2">
        <v>120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/>
      <c r="S1472"/>
    </row>
    <row r="1473" spans="1:19" x14ac:dyDescent="0.3">
      <c r="A1473">
        <v>1472</v>
      </c>
      <c r="B1473" t="s">
        <v>1488</v>
      </c>
      <c r="C1473" t="s">
        <v>17</v>
      </c>
      <c r="D1473" s="1">
        <v>298.5</v>
      </c>
      <c r="E1473" s="1">
        <v>309.60000000000002</v>
      </c>
      <c r="F1473" s="2">
        <v>1421</v>
      </c>
      <c r="G1473" s="1">
        <f>2*PI()*Predictive_Maintenance_Data[[#This Row],[Rotational speed '[rpm']]]/60</f>
        <v>148.80677202503654</v>
      </c>
      <c r="H1473" s="1">
        <v>53.6</v>
      </c>
      <c r="I1473" s="1">
        <f t="shared" si="22"/>
        <v>11.100000000000023</v>
      </c>
      <c r="J1473" s="1">
        <f>Predictive_Maintenance_Data[[#This Row],[Torque '[Nm']]]*Predictive_Maintenance_Data[[#This Row],[Angular velocity '[rad/s']]]/1000</f>
        <v>7.9760429805419593</v>
      </c>
      <c r="K1473" s="2">
        <v>122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/>
      <c r="S1473"/>
    </row>
    <row r="1474" spans="1:19" x14ac:dyDescent="0.3">
      <c r="A1474">
        <v>1473</v>
      </c>
      <c r="B1474" t="s">
        <v>1489</v>
      </c>
      <c r="C1474" t="s">
        <v>15</v>
      </c>
      <c r="D1474" s="1">
        <v>298.5</v>
      </c>
      <c r="E1474" s="1">
        <v>309.60000000000002</v>
      </c>
      <c r="F1474" s="2">
        <v>1438</v>
      </c>
      <c r="G1474" s="1">
        <f>2*PI()*Predictive_Maintenance_Data[[#This Row],[Rotational speed '[rpm']]]/60</f>
        <v>150.58700786207075</v>
      </c>
      <c r="H1474" s="1">
        <v>44.5</v>
      </c>
      <c r="I1474" s="1">
        <f t="shared" ref="I1474:I1537" si="23">E1474-D1474</f>
        <v>11.100000000000023</v>
      </c>
      <c r="J1474" s="1">
        <f>Predictive_Maintenance_Data[[#This Row],[Torque '[Nm']]]*Predictive_Maintenance_Data[[#This Row],[Angular velocity '[rad/s']]]/1000</f>
        <v>6.7011218498621483</v>
      </c>
      <c r="K1474" s="2">
        <v>124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/>
      <c r="S1474"/>
    </row>
    <row r="1475" spans="1:19" x14ac:dyDescent="0.3">
      <c r="A1475">
        <v>1474</v>
      </c>
      <c r="B1475" t="s">
        <v>1490</v>
      </c>
      <c r="C1475" t="s">
        <v>15</v>
      </c>
      <c r="D1475" s="1">
        <v>298.5</v>
      </c>
      <c r="E1475" s="1">
        <v>309.5</v>
      </c>
      <c r="F1475" s="2">
        <v>1315</v>
      </c>
      <c r="G1475" s="1">
        <f>2*PI()*Predictive_Maintenance_Data[[#This Row],[Rotational speed '[rpm']]]/60</f>
        <v>137.7064779823526</v>
      </c>
      <c r="H1475" s="1">
        <v>48.9</v>
      </c>
      <c r="I1475" s="1">
        <f t="shared" si="23"/>
        <v>11</v>
      </c>
      <c r="J1475" s="1">
        <f>Predictive_Maintenance_Data[[#This Row],[Torque '[Nm']]]*Predictive_Maintenance_Data[[#This Row],[Angular velocity '[rad/s']]]/1000</f>
        <v>6.7338467733370413</v>
      </c>
      <c r="K1475" s="2">
        <v>127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/>
      <c r="S1475"/>
    </row>
    <row r="1476" spans="1:19" x14ac:dyDescent="0.3">
      <c r="A1476">
        <v>1475</v>
      </c>
      <c r="B1476" t="s">
        <v>1491</v>
      </c>
      <c r="C1476" t="s">
        <v>15</v>
      </c>
      <c r="D1476" s="1">
        <v>298.5</v>
      </c>
      <c r="E1476" s="1">
        <v>309.5</v>
      </c>
      <c r="F1476" s="2">
        <v>1366</v>
      </c>
      <c r="G1476" s="1">
        <f>2*PI()*Predictive_Maintenance_Data[[#This Row],[Rotational speed '[rpm']]]/60</f>
        <v>143.04718549345526</v>
      </c>
      <c r="H1476" s="1">
        <v>61.9</v>
      </c>
      <c r="I1476" s="1">
        <f t="shared" si="23"/>
        <v>11</v>
      </c>
      <c r="J1476" s="1">
        <f>Predictive_Maintenance_Data[[#This Row],[Torque '[Nm']]]*Predictive_Maintenance_Data[[#This Row],[Angular velocity '[rad/s']]]/1000</f>
        <v>8.8546207820448792</v>
      </c>
      <c r="K1476" s="2">
        <v>130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/>
      <c r="S1476"/>
    </row>
    <row r="1477" spans="1:19" x14ac:dyDescent="0.3">
      <c r="A1477">
        <v>1476</v>
      </c>
      <c r="B1477" t="s">
        <v>1492</v>
      </c>
      <c r="C1477" t="s">
        <v>15</v>
      </c>
      <c r="D1477" s="1">
        <v>298.39999999999998</v>
      </c>
      <c r="E1477" s="1">
        <v>309.5</v>
      </c>
      <c r="F1477" s="2">
        <v>1519</v>
      </c>
      <c r="G1477" s="1">
        <f>2*PI()*Predictive_Maintenance_Data[[#This Row],[Rotational speed '[rpm']]]/60</f>
        <v>159.0693080267632</v>
      </c>
      <c r="H1477" s="1">
        <v>35.4</v>
      </c>
      <c r="I1477" s="1">
        <f t="shared" si="23"/>
        <v>11.100000000000023</v>
      </c>
      <c r="J1477" s="1">
        <f>Predictive_Maintenance_Data[[#This Row],[Torque '[Nm']]]*Predictive_Maintenance_Data[[#This Row],[Angular velocity '[rad/s']]]/1000</f>
        <v>5.6310535041474168</v>
      </c>
      <c r="K1477" s="2">
        <v>133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/>
      <c r="S1477"/>
    </row>
    <row r="1478" spans="1:19" x14ac:dyDescent="0.3">
      <c r="A1478">
        <v>1477</v>
      </c>
      <c r="B1478" t="s">
        <v>1493</v>
      </c>
      <c r="C1478" t="s">
        <v>17</v>
      </c>
      <c r="D1478" s="1">
        <v>298.39999999999998</v>
      </c>
      <c r="E1478" s="1">
        <v>309.5</v>
      </c>
      <c r="F1478" s="2">
        <v>1692</v>
      </c>
      <c r="G1478" s="1">
        <f>2*PI()*Predictive_Maintenance_Data[[#This Row],[Rotational speed '[rpm']]]/60</f>
        <v>177.18582566246431</v>
      </c>
      <c r="H1478" s="1">
        <v>28.3</v>
      </c>
      <c r="I1478" s="1">
        <f t="shared" si="23"/>
        <v>11.100000000000023</v>
      </c>
      <c r="J1478" s="1">
        <f>Predictive_Maintenance_Data[[#This Row],[Torque '[Nm']]]*Predictive_Maintenance_Data[[#This Row],[Angular velocity '[rad/s']]]/1000</f>
        <v>5.0143588662477407</v>
      </c>
      <c r="K1478" s="2">
        <v>136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/>
      <c r="S1478"/>
    </row>
    <row r="1479" spans="1:19" x14ac:dyDescent="0.3">
      <c r="A1479">
        <v>1478</v>
      </c>
      <c r="B1479" t="s">
        <v>1494</v>
      </c>
      <c r="C1479" t="s">
        <v>17</v>
      </c>
      <c r="D1479" s="1">
        <v>298.3</v>
      </c>
      <c r="E1479" s="1">
        <v>309.39999999999998</v>
      </c>
      <c r="F1479" s="2">
        <v>1570</v>
      </c>
      <c r="G1479" s="1">
        <f>2*PI()*Predictive_Maintenance_Data[[#This Row],[Rotational speed '[rpm']]]/60</f>
        <v>164.41001553786586</v>
      </c>
      <c r="H1479" s="1">
        <v>35.6</v>
      </c>
      <c r="I1479" s="1">
        <f t="shared" si="23"/>
        <v>11.099999999999966</v>
      </c>
      <c r="J1479" s="1">
        <f>Predictive_Maintenance_Data[[#This Row],[Torque '[Nm']]]*Predictive_Maintenance_Data[[#This Row],[Angular velocity '[rad/s']]]/1000</f>
        <v>5.8529965531480244</v>
      </c>
      <c r="K1479" s="2">
        <v>138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/>
      <c r="S1479"/>
    </row>
    <row r="1480" spans="1:19" x14ac:dyDescent="0.3">
      <c r="A1480">
        <v>1479</v>
      </c>
      <c r="B1480" t="s">
        <v>1495</v>
      </c>
      <c r="C1480" t="s">
        <v>17</v>
      </c>
      <c r="D1480" s="1">
        <v>298.3</v>
      </c>
      <c r="E1480" s="1">
        <v>309.39999999999998</v>
      </c>
      <c r="F1480" s="2">
        <v>1568</v>
      </c>
      <c r="G1480" s="1">
        <f>2*PI()*Predictive_Maintenance_Data[[#This Row],[Rotational speed '[rpm']]]/60</f>
        <v>164.20057602762651</v>
      </c>
      <c r="H1480" s="1">
        <v>35.799999999999997</v>
      </c>
      <c r="I1480" s="1">
        <f t="shared" si="23"/>
        <v>11.099999999999966</v>
      </c>
      <c r="J1480" s="1">
        <f>Predictive_Maintenance_Data[[#This Row],[Torque '[Nm']]]*Predictive_Maintenance_Data[[#This Row],[Angular velocity '[rad/s']]]/1000</f>
        <v>5.8783806217890291</v>
      </c>
      <c r="K1480" s="2">
        <v>140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/>
      <c r="S1480"/>
    </row>
    <row r="1481" spans="1:19" x14ac:dyDescent="0.3">
      <c r="A1481">
        <v>1480</v>
      </c>
      <c r="B1481" t="s">
        <v>1496</v>
      </c>
      <c r="C1481" t="s">
        <v>17</v>
      </c>
      <c r="D1481" s="1">
        <v>298.2</v>
      </c>
      <c r="E1481" s="1">
        <v>309.3</v>
      </c>
      <c r="F1481" s="2">
        <v>1355</v>
      </c>
      <c r="G1481" s="1">
        <f>2*PI()*Predictive_Maintenance_Data[[#This Row],[Rotational speed '[rpm']]]/60</f>
        <v>141.89526818713901</v>
      </c>
      <c r="H1481" s="1">
        <v>43.8</v>
      </c>
      <c r="I1481" s="1">
        <f t="shared" si="23"/>
        <v>11.100000000000023</v>
      </c>
      <c r="J1481" s="1">
        <f>Predictive_Maintenance_Data[[#This Row],[Torque '[Nm']]]*Predictive_Maintenance_Data[[#This Row],[Angular velocity '[rad/s']]]/1000</f>
        <v>6.2150127465966882</v>
      </c>
      <c r="K1481" s="2">
        <v>142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/>
      <c r="S1481"/>
    </row>
    <row r="1482" spans="1:19" x14ac:dyDescent="0.3">
      <c r="A1482">
        <v>1481</v>
      </c>
      <c r="B1482" t="s">
        <v>1497</v>
      </c>
      <c r="C1482" t="s">
        <v>15</v>
      </c>
      <c r="D1482" s="1">
        <v>298.2</v>
      </c>
      <c r="E1482" s="1">
        <v>309.3</v>
      </c>
      <c r="F1482" s="2">
        <v>2056</v>
      </c>
      <c r="G1482" s="1">
        <f>2*PI()*Predictive_Maintenance_Data[[#This Row],[Rotational speed '[rpm']]]/60</f>
        <v>215.30381652602048</v>
      </c>
      <c r="H1482" s="1">
        <v>18.7</v>
      </c>
      <c r="I1482" s="1">
        <f t="shared" si="23"/>
        <v>11.100000000000023</v>
      </c>
      <c r="J1482" s="1">
        <f>Predictive_Maintenance_Data[[#This Row],[Torque '[Nm']]]*Predictive_Maintenance_Data[[#This Row],[Angular velocity '[rad/s']]]/1000</f>
        <v>4.0261813690365829</v>
      </c>
      <c r="K1482" s="2">
        <v>144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/>
      <c r="S1482"/>
    </row>
    <row r="1483" spans="1:19" x14ac:dyDescent="0.3">
      <c r="A1483">
        <v>1482</v>
      </c>
      <c r="B1483" t="s">
        <v>1498</v>
      </c>
      <c r="C1483" t="s">
        <v>15</v>
      </c>
      <c r="D1483" s="1">
        <v>298.2</v>
      </c>
      <c r="E1483" s="1">
        <v>309.2</v>
      </c>
      <c r="F1483" s="2">
        <v>1332</v>
      </c>
      <c r="G1483" s="1">
        <f>2*PI()*Predictive_Maintenance_Data[[#This Row],[Rotational speed '[rpm']]]/60</f>
        <v>139.48671381938681</v>
      </c>
      <c r="H1483" s="1">
        <v>60.2</v>
      </c>
      <c r="I1483" s="1">
        <f t="shared" si="23"/>
        <v>11</v>
      </c>
      <c r="J1483" s="1">
        <f>Predictive_Maintenance_Data[[#This Row],[Torque '[Nm']]]*Predictive_Maintenance_Data[[#This Row],[Angular velocity '[rad/s']]]/1000</f>
        <v>8.3971001719270859</v>
      </c>
      <c r="K1483" s="2">
        <v>147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/>
      <c r="S1483"/>
    </row>
    <row r="1484" spans="1:19" x14ac:dyDescent="0.3">
      <c r="A1484">
        <v>1483</v>
      </c>
      <c r="B1484" t="s">
        <v>1499</v>
      </c>
      <c r="C1484" t="s">
        <v>15</v>
      </c>
      <c r="D1484" s="1">
        <v>298.10000000000002</v>
      </c>
      <c r="E1484" s="1">
        <v>309.10000000000002</v>
      </c>
      <c r="F1484" s="2">
        <v>1448</v>
      </c>
      <c r="G1484" s="1">
        <f>2*PI()*Predictive_Maintenance_Data[[#This Row],[Rotational speed '[rpm']]]/60</f>
        <v>151.63420541326735</v>
      </c>
      <c r="H1484" s="1">
        <v>52.5</v>
      </c>
      <c r="I1484" s="1">
        <f t="shared" si="23"/>
        <v>11</v>
      </c>
      <c r="J1484" s="1">
        <f>Predictive_Maintenance_Data[[#This Row],[Torque '[Nm']]]*Predictive_Maintenance_Data[[#This Row],[Angular velocity '[rad/s']]]/1000</f>
        <v>7.9607957841965362</v>
      </c>
      <c r="K1484" s="2">
        <v>150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/>
      <c r="S1484"/>
    </row>
    <row r="1485" spans="1:19" x14ac:dyDescent="0.3">
      <c r="A1485">
        <v>1484</v>
      </c>
      <c r="B1485" t="s">
        <v>1500</v>
      </c>
      <c r="C1485" t="s">
        <v>17</v>
      </c>
      <c r="D1485" s="1">
        <v>298</v>
      </c>
      <c r="E1485" s="1">
        <v>308.89999999999998</v>
      </c>
      <c r="F1485" s="2">
        <v>1578</v>
      </c>
      <c r="G1485" s="1">
        <f>2*PI()*Predictive_Maintenance_Data[[#This Row],[Rotational speed '[rpm']]]/60</f>
        <v>165.24777357882311</v>
      </c>
      <c r="H1485" s="1">
        <v>35.6</v>
      </c>
      <c r="I1485" s="1">
        <f t="shared" si="23"/>
        <v>10.899999999999977</v>
      </c>
      <c r="J1485" s="1">
        <f>Predictive_Maintenance_Data[[#This Row],[Torque '[Nm']]]*Predictive_Maintenance_Data[[#This Row],[Angular velocity '[rad/s']]]/1000</f>
        <v>5.8828207394061032</v>
      </c>
      <c r="K1485" s="2">
        <v>153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/>
      <c r="S1485"/>
    </row>
    <row r="1486" spans="1:19" x14ac:dyDescent="0.3">
      <c r="A1486">
        <v>1485</v>
      </c>
      <c r="B1486" t="s">
        <v>1501</v>
      </c>
      <c r="C1486" t="s">
        <v>15</v>
      </c>
      <c r="D1486" s="1">
        <v>298</v>
      </c>
      <c r="E1486" s="1">
        <v>309</v>
      </c>
      <c r="F1486" s="2">
        <v>1562</v>
      </c>
      <c r="G1486" s="1">
        <f>2*PI()*Predictive_Maintenance_Data[[#This Row],[Rotational speed '[rpm']]]/60</f>
        <v>163.57225749690858</v>
      </c>
      <c r="H1486" s="1">
        <v>39.200000000000003</v>
      </c>
      <c r="I1486" s="1">
        <f t="shared" si="23"/>
        <v>11</v>
      </c>
      <c r="J1486" s="1">
        <f>Predictive_Maintenance_Data[[#This Row],[Torque '[Nm']]]*Predictive_Maintenance_Data[[#This Row],[Angular velocity '[rad/s']]]/1000</f>
        <v>6.412032493878816</v>
      </c>
      <c r="K1486" s="2">
        <v>155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/>
      <c r="S1486"/>
    </row>
    <row r="1487" spans="1:19" x14ac:dyDescent="0.3">
      <c r="A1487">
        <v>1486</v>
      </c>
      <c r="B1487" t="s">
        <v>1502</v>
      </c>
      <c r="C1487" t="s">
        <v>15</v>
      </c>
      <c r="D1487" s="1">
        <v>298.10000000000002</v>
      </c>
      <c r="E1487" s="1">
        <v>309</v>
      </c>
      <c r="F1487" s="2">
        <v>1976</v>
      </c>
      <c r="G1487" s="1">
        <f>2*PI()*Predictive_Maintenance_Data[[#This Row],[Rotational speed '[rpm']]]/60</f>
        <v>206.92623611644771</v>
      </c>
      <c r="H1487" s="1">
        <v>19.3</v>
      </c>
      <c r="I1487" s="1">
        <f t="shared" si="23"/>
        <v>10.899999999999977</v>
      </c>
      <c r="J1487" s="1">
        <f>Predictive_Maintenance_Data[[#This Row],[Torque '[Nm']]]*Predictive_Maintenance_Data[[#This Row],[Angular velocity '[rad/s']]]/1000</f>
        <v>3.9936763570474407</v>
      </c>
      <c r="K1487" s="2">
        <v>158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/>
      <c r="S1487"/>
    </row>
    <row r="1488" spans="1:19" x14ac:dyDescent="0.3">
      <c r="A1488">
        <v>1487</v>
      </c>
      <c r="B1488" t="s">
        <v>1503</v>
      </c>
      <c r="C1488" t="s">
        <v>15</v>
      </c>
      <c r="D1488" s="1">
        <v>298.2</v>
      </c>
      <c r="E1488" s="1">
        <v>309.2</v>
      </c>
      <c r="F1488" s="2">
        <v>1524</v>
      </c>
      <c r="G1488" s="1">
        <f>2*PI()*Predictive_Maintenance_Data[[#This Row],[Rotational speed '[rpm']]]/60</f>
        <v>159.59290680236148</v>
      </c>
      <c r="H1488" s="1">
        <v>34.6</v>
      </c>
      <c r="I1488" s="1">
        <f t="shared" si="23"/>
        <v>11</v>
      </c>
      <c r="J1488" s="1">
        <f>Predictive_Maintenance_Data[[#This Row],[Torque '[Nm']]]*Predictive_Maintenance_Data[[#This Row],[Angular velocity '[rad/s']]]/1000</f>
        <v>5.5219145753617074</v>
      </c>
      <c r="K1488" s="2">
        <v>161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/>
      <c r="S1488"/>
    </row>
    <row r="1489" spans="1:19" x14ac:dyDescent="0.3">
      <c r="A1489">
        <v>1488</v>
      </c>
      <c r="B1489" t="s">
        <v>1504</v>
      </c>
      <c r="C1489" t="s">
        <v>17</v>
      </c>
      <c r="D1489" s="1">
        <v>298.2</v>
      </c>
      <c r="E1489" s="1">
        <v>309.10000000000002</v>
      </c>
      <c r="F1489" s="2">
        <v>1429</v>
      </c>
      <c r="G1489" s="1">
        <f>2*PI()*Predictive_Maintenance_Data[[#This Row],[Rotational speed '[rpm']]]/60</f>
        <v>149.64453006599382</v>
      </c>
      <c r="H1489" s="1">
        <v>48.5</v>
      </c>
      <c r="I1489" s="1">
        <f t="shared" si="23"/>
        <v>10.900000000000034</v>
      </c>
      <c r="J1489" s="1">
        <f>Predictive_Maintenance_Data[[#This Row],[Torque '[Nm']]]*Predictive_Maintenance_Data[[#This Row],[Angular velocity '[rad/s']]]/1000</f>
        <v>7.2577597082007008</v>
      </c>
      <c r="K1489" s="2">
        <v>164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/>
      <c r="S1489"/>
    </row>
    <row r="1490" spans="1:19" x14ac:dyDescent="0.3">
      <c r="A1490">
        <v>1489</v>
      </c>
      <c r="B1490" t="s">
        <v>1505</v>
      </c>
      <c r="C1490" t="s">
        <v>17</v>
      </c>
      <c r="D1490" s="1">
        <v>298.2</v>
      </c>
      <c r="E1490" s="1">
        <v>309.10000000000002</v>
      </c>
      <c r="F1490" s="2">
        <v>1568</v>
      </c>
      <c r="G1490" s="1">
        <f>2*PI()*Predictive_Maintenance_Data[[#This Row],[Rotational speed '[rpm']]]/60</f>
        <v>164.20057602762651</v>
      </c>
      <c r="H1490" s="1">
        <v>36.299999999999997</v>
      </c>
      <c r="I1490" s="1">
        <f t="shared" si="23"/>
        <v>10.900000000000034</v>
      </c>
      <c r="J1490" s="1">
        <f>Predictive_Maintenance_Data[[#This Row],[Torque '[Nm']]]*Predictive_Maintenance_Data[[#This Row],[Angular velocity '[rad/s']]]/1000</f>
        <v>5.9604809098028415</v>
      </c>
      <c r="K1490" s="2">
        <v>166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/>
      <c r="S1490"/>
    </row>
    <row r="1491" spans="1:19" x14ac:dyDescent="0.3">
      <c r="A1491">
        <v>1490</v>
      </c>
      <c r="B1491" t="s">
        <v>1506</v>
      </c>
      <c r="C1491" t="s">
        <v>15</v>
      </c>
      <c r="D1491" s="1">
        <v>298.2</v>
      </c>
      <c r="E1491" s="1">
        <v>309</v>
      </c>
      <c r="F1491" s="2">
        <v>1723</v>
      </c>
      <c r="G1491" s="1">
        <f>2*PI()*Predictive_Maintenance_Data[[#This Row],[Rotational speed '[rpm']]]/60</f>
        <v>180.4321380711738</v>
      </c>
      <c r="H1491" s="1">
        <v>26.6</v>
      </c>
      <c r="I1491" s="1">
        <f t="shared" si="23"/>
        <v>10.800000000000011</v>
      </c>
      <c r="J1491" s="1">
        <f>Predictive_Maintenance_Data[[#This Row],[Torque '[Nm']]]*Predictive_Maintenance_Data[[#This Row],[Angular velocity '[rad/s']]]/1000</f>
        <v>4.7994948726932236</v>
      </c>
      <c r="K1491" s="2">
        <v>168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/>
      <c r="S1491"/>
    </row>
    <row r="1492" spans="1:19" x14ac:dyDescent="0.3">
      <c r="A1492">
        <v>1491</v>
      </c>
      <c r="B1492" t="s">
        <v>1507</v>
      </c>
      <c r="C1492" t="s">
        <v>17</v>
      </c>
      <c r="D1492" s="1">
        <v>298.2</v>
      </c>
      <c r="E1492" s="1">
        <v>309</v>
      </c>
      <c r="F1492" s="2">
        <v>1341</v>
      </c>
      <c r="G1492" s="1">
        <f>2*PI()*Predictive_Maintenance_Data[[#This Row],[Rotational speed '[rpm']]]/60</f>
        <v>140.42919161546376</v>
      </c>
      <c r="H1492" s="1">
        <v>43.8</v>
      </c>
      <c r="I1492" s="1">
        <f t="shared" si="23"/>
        <v>10.800000000000011</v>
      </c>
      <c r="J1492" s="1">
        <f>Predictive_Maintenance_Data[[#This Row],[Torque '[Nm']]]*Predictive_Maintenance_Data[[#This Row],[Angular velocity '[rad/s']]]/1000</f>
        <v>6.1507985927573126</v>
      </c>
      <c r="K1492" s="2">
        <v>171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/>
      <c r="S1492"/>
    </row>
    <row r="1493" spans="1:19" x14ac:dyDescent="0.3">
      <c r="A1493">
        <v>1492</v>
      </c>
      <c r="B1493" t="s">
        <v>1508</v>
      </c>
      <c r="C1493" t="s">
        <v>15</v>
      </c>
      <c r="D1493" s="1">
        <v>298.10000000000002</v>
      </c>
      <c r="E1493" s="1">
        <v>308.89999999999998</v>
      </c>
      <c r="F1493" s="2">
        <v>1353</v>
      </c>
      <c r="G1493" s="1">
        <f>2*PI()*Predictive_Maintenance_Data[[#This Row],[Rotational speed '[rpm']]]/60</f>
        <v>141.68582867689966</v>
      </c>
      <c r="H1493" s="1">
        <v>46.2</v>
      </c>
      <c r="I1493" s="1">
        <f t="shared" si="23"/>
        <v>10.799999999999955</v>
      </c>
      <c r="J1493" s="1">
        <f>Predictive_Maintenance_Data[[#This Row],[Torque '[Nm']]]*Predictive_Maintenance_Data[[#This Row],[Angular velocity '[rad/s']]]/1000</f>
        <v>6.5458852848727647</v>
      </c>
      <c r="K1493" s="2">
        <v>173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/>
      <c r="S1493"/>
    </row>
    <row r="1494" spans="1:19" x14ac:dyDescent="0.3">
      <c r="A1494">
        <v>1493</v>
      </c>
      <c r="B1494" t="s">
        <v>1509</v>
      </c>
      <c r="C1494" t="s">
        <v>15</v>
      </c>
      <c r="D1494" s="1">
        <v>298</v>
      </c>
      <c r="E1494" s="1">
        <v>308.7</v>
      </c>
      <c r="F1494" s="2">
        <v>1479</v>
      </c>
      <c r="G1494" s="1">
        <f>2*PI()*Predictive_Maintenance_Data[[#This Row],[Rotational speed '[rpm']]]/60</f>
        <v>154.88051782197681</v>
      </c>
      <c r="H1494" s="1">
        <v>58.5</v>
      </c>
      <c r="I1494" s="1">
        <f t="shared" si="23"/>
        <v>10.699999999999989</v>
      </c>
      <c r="J1494" s="1">
        <f>Predictive_Maintenance_Data[[#This Row],[Torque '[Nm']]]*Predictive_Maintenance_Data[[#This Row],[Angular velocity '[rad/s']]]/1000</f>
        <v>9.0605102925856436</v>
      </c>
      <c r="K1494" s="2">
        <v>176</v>
      </c>
      <c r="L1494" s="2">
        <v>1</v>
      </c>
      <c r="M1494" s="2">
        <v>0</v>
      </c>
      <c r="N1494" s="2">
        <v>0</v>
      </c>
      <c r="O1494" s="2">
        <v>1</v>
      </c>
      <c r="P1494" s="2">
        <v>0</v>
      </c>
      <c r="Q1494" s="2">
        <v>0</v>
      </c>
      <c r="R1494"/>
      <c r="S1494"/>
    </row>
    <row r="1495" spans="1:19" x14ac:dyDescent="0.3">
      <c r="A1495">
        <v>1494</v>
      </c>
      <c r="B1495" t="s">
        <v>1510</v>
      </c>
      <c r="C1495" t="s">
        <v>17</v>
      </c>
      <c r="D1495" s="1">
        <v>298</v>
      </c>
      <c r="E1495" s="1">
        <v>308.8</v>
      </c>
      <c r="F1495" s="2">
        <v>1496</v>
      </c>
      <c r="G1495" s="1">
        <f>2*PI()*Predictive_Maintenance_Data[[#This Row],[Rotational speed '[rpm']]]/60</f>
        <v>156.66075365901102</v>
      </c>
      <c r="H1495" s="1">
        <v>44.9</v>
      </c>
      <c r="I1495" s="1">
        <f t="shared" si="23"/>
        <v>10.800000000000011</v>
      </c>
      <c r="J1495" s="1">
        <f>Predictive_Maintenance_Data[[#This Row],[Torque '[Nm']]]*Predictive_Maintenance_Data[[#This Row],[Angular velocity '[rad/s']]]/1000</f>
        <v>7.0340678392895946</v>
      </c>
      <c r="K1495" s="2">
        <v>179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/>
      <c r="S1495"/>
    </row>
    <row r="1496" spans="1:19" x14ac:dyDescent="0.3">
      <c r="A1496">
        <v>1495</v>
      </c>
      <c r="B1496" t="s">
        <v>1511</v>
      </c>
      <c r="C1496" t="s">
        <v>15</v>
      </c>
      <c r="D1496" s="1">
        <v>298</v>
      </c>
      <c r="E1496" s="1">
        <v>308.7</v>
      </c>
      <c r="F1496" s="2">
        <v>1377</v>
      </c>
      <c r="G1496" s="1">
        <f>2*PI()*Predictive_Maintenance_Data[[#This Row],[Rotational speed '[rpm']]]/60</f>
        <v>144.19910279977151</v>
      </c>
      <c r="H1496" s="1">
        <v>48.5</v>
      </c>
      <c r="I1496" s="1">
        <f t="shared" si="23"/>
        <v>10.699999999999989</v>
      </c>
      <c r="J1496" s="1">
        <f>Predictive_Maintenance_Data[[#This Row],[Torque '[Nm']]]*Predictive_Maintenance_Data[[#This Row],[Angular velocity '[rad/s']]]/1000</f>
        <v>6.9936564857889181</v>
      </c>
      <c r="K1496" s="2">
        <v>181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/>
      <c r="S1496"/>
    </row>
    <row r="1497" spans="1:19" x14ac:dyDescent="0.3">
      <c r="A1497">
        <v>1496</v>
      </c>
      <c r="B1497" t="s">
        <v>1512</v>
      </c>
      <c r="C1497" t="s">
        <v>27</v>
      </c>
      <c r="D1497" s="1">
        <v>297.89999999999998</v>
      </c>
      <c r="E1497" s="1">
        <v>308.5</v>
      </c>
      <c r="F1497" s="2">
        <v>1383</v>
      </c>
      <c r="G1497" s="1">
        <f>2*PI()*Predictive_Maintenance_Data[[#This Row],[Rotational speed '[rpm']]]/60</f>
        <v>144.82742133048947</v>
      </c>
      <c r="H1497" s="1">
        <v>44.6</v>
      </c>
      <c r="I1497" s="1">
        <f t="shared" si="23"/>
        <v>10.600000000000023</v>
      </c>
      <c r="J1497" s="1">
        <f>Predictive_Maintenance_Data[[#This Row],[Torque '[Nm']]]*Predictive_Maintenance_Data[[#This Row],[Angular velocity '[rad/s']]]/1000</f>
        <v>6.4593029913398308</v>
      </c>
      <c r="K1497" s="2">
        <v>184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/>
      <c r="S1497"/>
    </row>
    <row r="1498" spans="1:19" x14ac:dyDescent="0.3">
      <c r="A1498">
        <v>1497</v>
      </c>
      <c r="B1498" t="s">
        <v>1513</v>
      </c>
      <c r="C1498" t="s">
        <v>17</v>
      </c>
      <c r="D1498" s="1">
        <v>298</v>
      </c>
      <c r="E1498" s="1">
        <v>308.7</v>
      </c>
      <c r="F1498" s="2">
        <v>1268</v>
      </c>
      <c r="G1498" s="1">
        <f>2*PI()*Predictive_Maintenance_Data[[#This Row],[Rotational speed '[rpm']]]/60</f>
        <v>132.7846494917286</v>
      </c>
      <c r="H1498" s="1">
        <v>69.400000000000006</v>
      </c>
      <c r="I1498" s="1">
        <f t="shared" si="23"/>
        <v>10.699999999999989</v>
      </c>
      <c r="J1498" s="1">
        <f>Predictive_Maintenance_Data[[#This Row],[Torque '[Nm']]]*Predictive_Maintenance_Data[[#This Row],[Angular velocity '[rad/s']]]/1000</f>
        <v>9.2152546747259656</v>
      </c>
      <c r="K1498" s="2">
        <v>189</v>
      </c>
      <c r="L1498" s="2">
        <v>1</v>
      </c>
      <c r="M1498" s="2">
        <v>0</v>
      </c>
      <c r="N1498" s="2">
        <v>0</v>
      </c>
      <c r="O1498" s="2">
        <v>1</v>
      </c>
      <c r="P1498" s="2">
        <v>1</v>
      </c>
      <c r="Q1498" s="2">
        <v>0</v>
      </c>
      <c r="R1498"/>
      <c r="S1498"/>
    </row>
    <row r="1499" spans="1:19" x14ac:dyDescent="0.3">
      <c r="A1499">
        <v>1498</v>
      </c>
      <c r="B1499" t="s">
        <v>1514</v>
      </c>
      <c r="C1499" t="s">
        <v>17</v>
      </c>
      <c r="D1499" s="1">
        <v>298</v>
      </c>
      <c r="E1499" s="1">
        <v>308.7</v>
      </c>
      <c r="F1499" s="2">
        <v>1629</v>
      </c>
      <c r="G1499" s="1">
        <f>2*PI()*Predictive_Maintenance_Data[[#This Row],[Rotational speed '[rpm']]]/60</f>
        <v>170.58848108992575</v>
      </c>
      <c r="H1499" s="1">
        <v>34.299999999999997</v>
      </c>
      <c r="I1499" s="1">
        <f t="shared" si="23"/>
        <v>10.699999999999989</v>
      </c>
      <c r="J1499" s="1">
        <f>Predictive_Maintenance_Data[[#This Row],[Torque '[Nm']]]*Predictive_Maintenance_Data[[#This Row],[Angular velocity '[rad/s']]]/1000</f>
        <v>5.8511849013844532</v>
      </c>
      <c r="K1499" s="2">
        <v>191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/>
      <c r="S1499"/>
    </row>
    <row r="1500" spans="1:19" x14ac:dyDescent="0.3">
      <c r="A1500">
        <v>1499</v>
      </c>
      <c r="B1500" t="s">
        <v>1515</v>
      </c>
      <c r="C1500" t="s">
        <v>17</v>
      </c>
      <c r="D1500" s="1">
        <v>298</v>
      </c>
      <c r="E1500" s="1">
        <v>308.8</v>
      </c>
      <c r="F1500" s="2">
        <v>1790</v>
      </c>
      <c r="G1500" s="1">
        <f>2*PI()*Predictive_Maintenance_Data[[#This Row],[Rotational speed '[rpm']]]/60</f>
        <v>187.448361664191</v>
      </c>
      <c r="H1500" s="1">
        <v>27.2</v>
      </c>
      <c r="I1500" s="1">
        <f t="shared" si="23"/>
        <v>10.800000000000011</v>
      </c>
      <c r="J1500" s="1">
        <f>Predictive_Maintenance_Data[[#This Row],[Torque '[Nm']]]*Predictive_Maintenance_Data[[#This Row],[Angular velocity '[rad/s']]]/1000</f>
        <v>5.0985954372659954</v>
      </c>
      <c r="K1500" s="2">
        <v>193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/>
      <c r="S1500"/>
    </row>
    <row r="1501" spans="1:19" x14ac:dyDescent="0.3">
      <c r="A1501">
        <v>1500</v>
      </c>
      <c r="B1501" t="s">
        <v>1516</v>
      </c>
      <c r="C1501" t="s">
        <v>15</v>
      </c>
      <c r="D1501" s="1">
        <v>298.10000000000002</v>
      </c>
      <c r="E1501" s="1">
        <v>308.8</v>
      </c>
      <c r="F1501" s="2">
        <v>2206</v>
      </c>
      <c r="G1501" s="1">
        <f>2*PI()*Predictive_Maintenance_Data[[#This Row],[Rotational speed '[rpm']]]/60</f>
        <v>231.01177979396945</v>
      </c>
      <c r="H1501" s="1">
        <v>16.3</v>
      </c>
      <c r="I1501" s="1">
        <f t="shared" si="23"/>
        <v>10.699999999999989</v>
      </c>
      <c r="J1501" s="1">
        <f>Predictive_Maintenance_Data[[#This Row],[Torque '[Nm']]]*Predictive_Maintenance_Data[[#This Row],[Angular velocity '[rad/s']]]/1000</f>
        <v>3.7654920106417022</v>
      </c>
      <c r="K1501" s="2">
        <v>195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/>
      <c r="S1501"/>
    </row>
    <row r="1502" spans="1:19" x14ac:dyDescent="0.3">
      <c r="A1502">
        <v>1501</v>
      </c>
      <c r="B1502" t="s">
        <v>1517</v>
      </c>
      <c r="C1502" t="s">
        <v>15</v>
      </c>
      <c r="D1502" s="1">
        <v>298</v>
      </c>
      <c r="E1502" s="1">
        <v>308.7</v>
      </c>
      <c r="F1502" s="2">
        <v>2101</v>
      </c>
      <c r="G1502" s="1">
        <f>2*PI()*Predictive_Maintenance_Data[[#This Row],[Rotational speed '[rpm']]]/60</f>
        <v>220.01620550640519</v>
      </c>
      <c r="H1502" s="1">
        <v>17.399999999999999</v>
      </c>
      <c r="I1502" s="1">
        <f t="shared" si="23"/>
        <v>10.699999999999989</v>
      </c>
      <c r="J1502" s="1">
        <f>Predictive_Maintenance_Data[[#This Row],[Torque '[Nm']]]*Predictive_Maintenance_Data[[#This Row],[Angular velocity '[rad/s']]]/1000</f>
        <v>3.8282819758114504</v>
      </c>
      <c r="K1502" s="2">
        <v>198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/>
      <c r="S1502"/>
    </row>
    <row r="1503" spans="1:19" x14ac:dyDescent="0.3">
      <c r="A1503">
        <v>1502</v>
      </c>
      <c r="B1503" t="s">
        <v>1518</v>
      </c>
      <c r="C1503" t="s">
        <v>15</v>
      </c>
      <c r="D1503" s="1">
        <v>298</v>
      </c>
      <c r="E1503" s="1">
        <v>308.7</v>
      </c>
      <c r="F1503" s="2">
        <v>1436</v>
      </c>
      <c r="G1503" s="1">
        <f>2*PI()*Predictive_Maintenance_Data[[#This Row],[Rotational speed '[rpm']]]/60</f>
        <v>150.37756835183143</v>
      </c>
      <c r="H1503" s="1">
        <v>48.2</v>
      </c>
      <c r="I1503" s="1">
        <f t="shared" si="23"/>
        <v>10.699999999999989</v>
      </c>
      <c r="J1503" s="1">
        <f>Predictive_Maintenance_Data[[#This Row],[Torque '[Nm']]]*Predictive_Maintenance_Data[[#This Row],[Angular velocity '[rad/s']]]/1000</f>
        <v>7.2481987945582746</v>
      </c>
      <c r="K1503" s="2">
        <v>201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/>
      <c r="S1503"/>
    </row>
    <row r="1504" spans="1:19" x14ac:dyDescent="0.3">
      <c r="A1504">
        <v>1503</v>
      </c>
      <c r="B1504" t="s">
        <v>1519</v>
      </c>
      <c r="C1504" t="s">
        <v>17</v>
      </c>
      <c r="D1504" s="1">
        <v>298</v>
      </c>
      <c r="E1504" s="1">
        <v>308.7</v>
      </c>
      <c r="F1504" s="2">
        <v>1462</v>
      </c>
      <c r="G1504" s="1">
        <f>2*PI()*Predictive_Maintenance_Data[[#This Row],[Rotational speed '[rpm']]]/60</f>
        <v>153.1002819849426</v>
      </c>
      <c r="H1504" s="1">
        <v>48.2</v>
      </c>
      <c r="I1504" s="1">
        <f t="shared" si="23"/>
        <v>10.699999999999989</v>
      </c>
      <c r="J1504" s="1">
        <f>Predictive_Maintenance_Data[[#This Row],[Torque '[Nm']]]*Predictive_Maintenance_Data[[#This Row],[Angular velocity '[rad/s']]]/1000</f>
        <v>7.3794335916742337</v>
      </c>
      <c r="K1504" s="2">
        <v>204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/>
      <c r="S1504"/>
    </row>
    <row r="1505" spans="1:19" x14ac:dyDescent="0.3">
      <c r="A1505">
        <v>1504</v>
      </c>
      <c r="B1505" t="s">
        <v>1520</v>
      </c>
      <c r="C1505" t="s">
        <v>17</v>
      </c>
      <c r="D1505" s="1">
        <v>298</v>
      </c>
      <c r="E1505" s="1">
        <v>308.7</v>
      </c>
      <c r="F1505" s="2">
        <v>1771</v>
      </c>
      <c r="G1505" s="1">
        <f>2*PI()*Predictive_Maintenance_Data[[#This Row],[Rotational speed '[rpm']]]/60</f>
        <v>185.45868631691746</v>
      </c>
      <c r="H1505" s="1">
        <v>26.2</v>
      </c>
      <c r="I1505" s="1">
        <f t="shared" si="23"/>
        <v>10.699999999999989</v>
      </c>
      <c r="J1505" s="1">
        <f>Predictive_Maintenance_Data[[#This Row],[Torque '[Nm']]]*Predictive_Maintenance_Data[[#This Row],[Angular velocity '[rad/s']]]/1000</f>
        <v>4.8590175815032373</v>
      </c>
      <c r="K1505" s="2">
        <v>206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/>
      <c r="S1505"/>
    </row>
    <row r="1506" spans="1:19" x14ac:dyDescent="0.3">
      <c r="A1506">
        <v>1505</v>
      </c>
      <c r="B1506" t="s">
        <v>1521</v>
      </c>
      <c r="C1506" t="s">
        <v>17</v>
      </c>
      <c r="D1506" s="1">
        <v>298</v>
      </c>
      <c r="E1506" s="1">
        <v>308.7</v>
      </c>
      <c r="F1506" s="2">
        <v>1506</v>
      </c>
      <c r="G1506" s="1">
        <f>2*PI()*Predictive_Maintenance_Data[[#This Row],[Rotational speed '[rpm']]]/60</f>
        <v>157.70795121020763</v>
      </c>
      <c r="H1506" s="1">
        <v>47</v>
      </c>
      <c r="I1506" s="1">
        <f t="shared" si="23"/>
        <v>10.699999999999989</v>
      </c>
      <c r="J1506" s="1">
        <f>Predictive_Maintenance_Data[[#This Row],[Torque '[Nm']]]*Predictive_Maintenance_Data[[#This Row],[Angular velocity '[rad/s']]]/1000</f>
        <v>7.4122737068797591</v>
      </c>
      <c r="K1506" s="2">
        <v>208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/>
      <c r="S1506"/>
    </row>
    <row r="1507" spans="1:19" x14ac:dyDescent="0.3">
      <c r="A1507">
        <v>1506</v>
      </c>
      <c r="B1507" t="s">
        <v>1522</v>
      </c>
      <c r="C1507" t="s">
        <v>17</v>
      </c>
      <c r="D1507" s="1">
        <v>298</v>
      </c>
      <c r="E1507" s="1">
        <v>308.7</v>
      </c>
      <c r="F1507" s="2">
        <v>1626</v>
      </c>
      <c r="G1507" s="1">
        <f>2*PI()*Predictive_Maintenance_Data[[#This Row],[Rotational speed '[rpm']]]/60</f>
        <v>170.27432182456678</v>
      </c>
      <c r="H1507" s="1">
        <v>36.700000000000003</v>
      </c>
      <c r="I1507" s="1">
        <f t="shared" si="23"/>
        <v>10.699999999999989</v>
      </c>
      <c r="J1507" s="1">
        <f>Predictive_Maintenance_Data[[#This Row],[Torque '[Nm']]]*Predictive_Maintenance_Data[[#This Row],[Angular velocity '[rad/s']]]/1000</f>
        <v>6.2490676109616015</v>
      </c>
      <c r="K1507" s="2">
        <v>210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/>
      <c r="S1507"/>
    </row>
    <row r="1508" spans="1:19" x14ac:dyDescent="0.3">
      <c r="A1508">
        <v>1507</v>
      </c>
      <c r="B1508" t="s">
        <v>1523</v>
      </c>
      <c r="C1508" t="s">
        <v>17</v>
      </c>
      <c r="D1508" s="1">
        <v>298</v>
      </c>
      <c r="E1508" s="1">
        <v>308.8</v>
      </c>
      <c r="F1508" s="2">
        <v>1610</v>
      </c>
      <c r="G1508" s="1">
        <f>2*PI()*Predictive_Maintenance_Data[[#This Row],[Rotational speed '[rpm']]]/60</f>
        <v>168.59880574265222</v>
      </c>
      <c r="H1508" s="1">
        <v>33.700000000000003</v>
      </c>
      <c r="I1508" s="1">
        <f t="shared" si="23"/>
        <v>10.800000000000011</v>
      </c>
      <c r="J1508" s="1">
        <f>Predictive_Maintenance_Data[[#This Row],[Torque '[Nm']]]*Predictive_Maintenance_Data[[#This Row],[Angular velocity '[rad/s']]]/1000</f>
        <v>5.6817797535273806</v>
      </c>
      <c r="K1508" s="2">
        <v>212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/>
      <c r="S1508"/>
    </row>
    <row r="1509" spans="1:19" x14ac:dyDescent="0.3">
      <c r="A1509">
        <v>1508</v>
      </c>
      <c r="B1509" t="s">
        <v>1524</v>
      </c>
      <c r="C1509" t="s">
        <v>15</v>
      </c>
      <c r="D1509" s="1">
        <v>298</v>
      </c>
      <c r="E1509" s="1">
        <v>308.60000000000002</v>
      </c>
      <c r="F1509" s="2">
        <v>1376</v>
      </c>
      <c r="G1509" s="1">
        <f>2*PI()*Predictive_Maintenance_Data[[#This Row],[Rotational speed '[rpm']]]/60</f>
        <v>144.09438304465183</v>
      </c>
      <c r="H1509" s="1">
        <v>55.7</v>
      </c>
      <c r="I1509" s="1">
        <f t="shared" si="23"/>
        <v>10.600000000000023</v>
      </c>
      <c r="J1509" s="1">
        <f>Predictive_Maintenance_Data[[#This Row],[Torque '[Nm']]]*Predictive_Maintenance_Data[[#This Row],[Angular velocity '[rad/s']]]/1000</f>
        <v>8.0260571355871075</v>
      </c>
      <c r="K1509" s="2">
        <v>214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/>
      <c r="S1509"/>
    </row>
    <row r="1510" spans="1:19" x14ac:dyDescent="0.3">
      <c r="A1510">
        <v>1509</v>
      </c>
      <c r="B1510" t="s">
        <v>1525</v>
      </c>
      <c r="C1510" t="s">
        <v>15</v>
      </c>
      <c r="D1510" s="1">
        <v>298</v>
      </c>
      <c r="E1510" s="1">
        <v>308.60000000000002</v>
      </c>
      <c r="F1510" s="2">
        <v>1507</v>
      </c>
      <c r="G1510" s="1">
        <f>2*PI()*Predictive_Maintenance_Data[[#This Row],[Rotational speed '[rpm']]]/60</f>
        <v>157.8126709653273</v>
      </c>
      <c r="H1510" s="1">
        <v>37.299999999999997</v>
      </c>
      <c r="I1510" s="1">
        <f t="shared" si="23"/>
        <v>10.600000000000023</v>
      </c>
      <c r="J1510" s="1">
        <f>Predictive_Maintenance_Data[[#This Row],[Torque '[Nm']]]*Predictive_Maintenance_Data[[#This Row],[Angular velocity '[rad/s']]]/1000</f>
        <v>5.8864126270067079</v>
      </c>
      <c r="K1510" s="2">
        <v>217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/>
      <c r="S1510"/>
    </row>
    <row r="1511" spans="1:19" x14ac:dyDescent="0.3">
      <c r="A1511">
        <v>1510</v>
      </c>
      <c r="B1511" t="s">
        <v>1526</v>
      </c>
      <c r="C1511" t="s">
        <v>17</v>
      </c>
      <c r="D1511" s="1">
        <v>298</v>
      </c>
      <c r="E1511" s="1">
        <v>308.5</v>
      </c>
      <c r="F1511" s="2">
        <v>1429</v>
      </c>
      <c r="G1511" s="1">
        <f>2*PI()*Predictive_Maintenance_Data[[#This Row],[Rotational speed '[rpm']]]/60</f>
        <v>149.64453006599382</v>
      </c>
      <c r="H1511" s="1">
        <v>37.700000000000003</v>
      </c>
      <c r="I1511" s="1">
        <f t="shared" si="23"/>
        <v>10.5</v>
      </c>
      <c r="J1511" s="1">
        <f>Predictive_Maintenance_Data[[#This Row],[Torque '[Nm']]]*Predictive_Maintenance_Data[[#This Row],[Angular velocity '[rad/s']]]/1000</f>
        <v>5.6415987834879671</v>
      </c>
      <c r="K1511" s="2">
        <v>220</v>
      </c>
      <c r="L1511" s="2">
        <v>1</v>
      </c>
      <c r="M1511" s="2">
        <v>1</v>
      </c>
      <c r="N1511" s="2">
        <v>0</v>
      </c>
      <c r="O1511" s="2">
        <v>0</v>
      </c>
      <c r="P1511" s="2">
        <v>0</v>
      </c>
      <c r="Q1511" s="2">
        <v>0</v>
      </c>
      <c r="R1511"/>
      <c r="S1511"/>
    </row>
    <row r="1512" spans="1:19" x14ac:dyDescent="0.3">
      <c r="A1512">
        <v>1511</v>
      </c>
      <c r="B1512" t="s">
        <v>1527</v>
      </c>
      <c r="C1512" t="s">
        <v>15</v>
      </c>
      <c r="D1512" s="1">
        <v>298.10000000000002</v>
      </c>
      <c r="E1512" s="1">
        <v>308.7</v>
      </c>
      <c r="F1512" s="2">
        <v>1547</v>
      </c>
      <c r="G1512" s="1">
        <f>2*PI()*Predictive_Maintenance_Data[[#This Row],[Rotational speed '[rpm']]]/60</f>
        <v>162.00146117011366</v>
      </c>
      <c r="H1512" s="1">
        <v>38.9</v>
      </c>
      <c r="I1512" s="1">
        <f t="shared" si="23"/>
        <v>10.599999999999966</v>
      </c>
      <c r="J1512" s="1">
        <f>Predictive_Maintenance_Data[[#This Row],[Torque '[Nm']]]*Predictive_Maintenance_Data[[#This Row],[Angular velocity '[rad/s']]]/1000</f>
        <v>6.3018568395174208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/>
      <c r="S1512"/>
    </row>
    <row r="1513" spans="1:19" x14ac:dyDescent="0.3">
      <c r="A1513">
        <v>1512</v>
      </c>
      <c r="B1513" t="s">
        <v>1528</v>
      </c>
      <c r="C1513" t="s">
        <v>17</v>
      </c>
      <c r="D1513" s="1">
        <v>298.10000000000002</v>
      </c>
      <c r="E1513" s="1">
        <v>308.7</v>
      </c>
      <c r="F1513" s="2">
        <v>1642</v>
      </c>
      <c r="G1513" s="1">
        <f>2*PI()*Predictive_Maintenance_Data[[#This Row],[Rotational speed '[rpm']]]/60</f>
        <v>171.94983790648132</v>
      </c>
      <c r="H1513" s="1">
        <v>30.3</v>
      </c>
      <c r="I1513" s="1">
        <f t="shared" si="23"/>
        <v>10.599999999999966</v>
      </c>
      <c r="J1513" s="1">
        <f>Predictive_Maintenance_Data[[#This Row],[Torque '[Nm']]]*Predictive_Maintenance_Data[[#This Row],[Angular velocity '[rad/s']]]/1000</f>
        <v>5.210080088566384</v>
      </c>
      <c r="K1513" s="2">
        <v>3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/>
      <c r="S1513"/>
    </row>
    <row r="1514" spans="1:19" x14ac:dyDescent="0.3">
      <c r="A1514">
        <v>1513</v>
      </c>
      <c r="B1514" t="s">
        <v>1529</v>
      </c>
      <c r="C1514" t="s">
        <v>27</v>
      </c>
      <c r="D1514" s="1">
        <v>298</v>
      </c>
      <c r="E1514" s="1">
        <v>308.7</v>
      </c>
      <c r="F1514" s="2">
        <v>1503</v>
      </c>
      <c r="G1514" s="1">
        <f>2*PI()*Predictive_Maintenance_Data[[#This Row],[Rotational speed '[rpm']]]/60</f>
        <v>157.39379194484863</v>
      </c>
      <c r="H1514" s="1">
        <v>36.299999999999997</v>
      </c>
      <c r="I1514" s="1">
        <f t="shared" si="23"/>
        <v>10.699999999999989</v>
      </c>
      <c r="J1514" s="1">
        <f>Predictive_Maintenance_Data[[#This Row],[Torque '[Nm']]]*Predictive_Maintenance_Data[[#This Row],[Angular velocity '[rad/s']]]/1000</f>
        <v>5.7133946475980046</v>
      </c>
      <c r="K1514" s="2">
        <v>5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/>
      <c r="S1514"/>
    </row>
    <row r="1515" spans="1:19" x14ac:dyDescent="0.3">
      <c r="A1515">
        <v>1514</v>
      </c>
      <c r="B1515" t="s">
        <v>1530</v>
      </c>
      <c r="C1515" t="s">
        <v>17</v>
      </c>
      <c r="D1515" s="1">
        <v>298.10000000000002</v>
      </c>
      <c r="E1515" s="1">
        <v>308.7</v>
      </c>
      <c r="F1515" s="2">
        <v>1568</v>
      </c>
      <c r="G1515" s="1">
        <f>2*PI()*Predictive_Maintenance_Data[[#This Row],[Rotational speed '[rpm']]]/60</f>
        <v>164.20057602762651</v>
      </c>
      <c r="H1515" s="1">
        <v>32.9</v>
      </c>
      <c r="I1515" s="1">
        <f t="shared" si="23"/>
        <v>10.599999999999966</v>
      </c>
      <c r="J1515" s="1">
        <f>Predictive_Maintenance_Data[[#This Row],[Torque '[Nm']]]*Predictive_Maintenance_Data[[#This Row],[Angular velocity '[rad/s']]]/1000</f>
        <v>5.4021989513089119</v>
      </c>
      <c r="K1515" s="2">
        <v>10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/>
      <c r="S1515"/>
    </row>
    <row r="1516" spans="1:19" x14ac:dyDescent="0.3">
      <c r="A1516">
        <v>1515</v>
      </c>
      <c r="B1516" t="s">
        <v>1531</v>
      </c>
      <c r="C1516" t="s">
        <v>15</v>
      </c>
      <c r="D1516" s="1">
        <v>298.10000000000002</v>
      </c>
      <c r="E1516" s="1">
        <v>308.8</v>
      </c>
      <c r="F1516" s="2">
        <v>1628</v>
      </c>
      <c r="G1516" s="1">
        <f>2*PI()*Predictive_Maintenance_Data[[#This Row],[Rotational speed '[rpm']]]/60</f>
        <v>170.48376133480613</v>
      </c>
      <c r="H1516" s="1">
        <v>37.6</v>
      </c>
      <c r="I1516" s="1">
        <f t="shared" si="23"/>
        <v>10.699999999999989</v>
      </c>
      <c r="J1516" s="1">
        <f>Predictive_Maintenance_Data[[#This Row],[Torque '[Nm']]]*Predictive_Maintenance_Data[[#This Row],[Angular velocity '[rad/s']]]/1000</f>
        <v>6.4101894261887109</v>
      </c>
      <c r="K1516" s="2">
        <v>12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/>
      <c r="S1516"/>
    </row>
    <row r="1517" spans="1:19" x14ac:dyDescent="0.3">
      <c r="A1517">
        <v>1516</v>
      </c>
      <c r="B1517" t="s">
        <v>1532</v>
      </c>
      <c r="C1517" t="s">
        <v>15</v>
      </c>
      <c r="D1517" s="1">
        <v>298.2</v>
      </c>
      <c r="E1517" s="1">
        <v>308.89999999999998</v>
      </c>
      <c r="F1517" s="2">
        <v>1614</v>
      </c>
      <c r="G1517" s="1">
        <f>2*PI()*Predictive_Maintenance_Data[[#This Row],[Rotational speed '[rpm']]]/60</f>
        <v>169.01768476313089</v>
      </c>
      <c r="H1517" s="1">
        <v>35.5</v>
      </c>
      <c r="I1517" s="1">
        <f t="shared" si="23"/>
        <v>10.699999999999989</v>
      </c>
      <c r="J1517" s="1">
        <f>Predictive_Maintenance_Data[[#This Row],[Torque '[Nm']]]*Predictive_Maintenance_Data[[#This Row],[Angular velocity '[rad/s']]]/1000</f>
        <v>6.0001278090911461</v>
      </c>
      <c r="K1517" s="2">
        <v>15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/>
      <c r="S1517"/>
    </row>
    <row r="1518" spans="1:19" x14ac:dyDescent="0.3">
      <c r="A1518">
        <v>1517</v>
      </c>
      <c r="B1518" t="s">
        <v>1533</v>
      </c>
      <c r="C1518" t="s">
        <v>17</v>
      </c>
      <c r="D1518" s="1">
        <v>298.2</v>
      </c>
      <c r="E1518" s="1">
        <v>308.89999999999998</v>
      </c>
      <c r="F1518" s="2">
        <v>1278</v>
      </c>
      <c r="G1518" s="1">
        <f>2*PI()*Predictive_Maintenance_Data[[#This Row],[Rotational speed '[rpm']]]/60</f>
        <v>133.83184704292518</v>
      </c>
      <c r="H1518" s="1">
        <v>54</v>
      </c>
      <c r="I1518" s="1">
        <f t="shared" si="23"/>
        <v>10.699999999999989</v>
      </c>
      <c r="J1518" s="1">
        <f>Predictive_Maintenance_Data[[#This Row],[Torque '[Nm']]]*Predictive_Maintenance_Data[[#This Row],[Angular velocity '[rad/s']]]/1000</f>
        <v>7.2269197403179595</v>
      </c>
      <c r="K1518" s="2">
        <v>18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/>
      <c r="S1518"/>
    </row>
    <row r="1519" spans="1:19" x14ac:dyDescent="0.3">
      <c r="A1519">
        <v>1518</v>
      </c>
      <c r="B1519" t="s">
        <v>1534</v>
      </c>
      <c r="C1519" t="s">
        <v>15</v>
      </c>
      <c r="D1519" s="1">
        <v>298.2</v>
      </c>
      <c r="E1519" s="1">
        <v>308.89999999999998</v>
      </c>
      <c r="F1519" s="2">
        <v>1408</v>
      </c>
      <c r="G1519" s="1">
        <f>2*PI()*Predictive_Maintenance_Data[[#This Row],[Rotational speed '[rpm']]]/60</f>
        <v>147.44541520848094</v>
      </c>
      <c r="H1519" s="1">
        <v>38.799999999999997</v>
      </c>
      <c r="I1519" s="1">
        <f t="shared" si="23"/>
        <v>10.699999999999989</v>
      </c>
      <c r="J1519" s="1">
        <f>Predictive_Maintenance_Data[[#This Row],[Torque '[Nm']]]*Predictive_Maintenance_Data[[#This Row],[Angular velocity '[rad/s']]]/1000</f>
        <v>5.7208821100890601</v>
      </c>
      <c r="K1519" s="2">
        <v>20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/>
      <c r="S1519"/>
    </row>
    <row r="1520" spans="1:19" x14ac:dyDescent="0.3">
      <c r="A1520">
        <v>1519</v>
      </c>
      <c r="B1520" t="s">
        <v>1535</v>
      </c>
      <c r="C1520" t="s">
        <v>27</v>
      </c>
      <c r="D1520" s="1">
        <v>298.2</v>
      </c>
      <c r="E1520" s="1">
        <v>309</v>
      </c>
      <c r="F1520" s="2">
        <v>1371</v>
      </c>
      <c r="G1520" s="1">
        <f>2*PI()*Predictive_Maintenance_Data[[#This Row],[Rotational speed '[rpm']]]/60</f>
        <v>143.57078426905355</v>
      </c>
      <c r="H1520" s="1">
        <v>55.7</v>
      </c>
      <c r="I1520" s="1">
        <f t="shared" si="23"/>
        <v>10.800000000000011</v>
      </c>
      <c r="J1520" s="1">
        <f>Predictive_Maintenance_Data[[#This Row],[Torque '[Nm']]]*Predictive_Maintenance_Data[[#This Row],[Angular velocity '[rad/s']]]/1000</f>
        <v>7.9968926837862826</v>
      </c>
      <c r="K1520" s="2">
        <v>23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/>
      <c r="S1520"/>
    </row>
    <row r="1521" spans="1:19" x14ac:dyDescent="0.3">
      <c r="A1521">
        <v>1520</v>
      </c>
      <c r="B1521" t="s">
        <v>1536</v>
      </c>
      <c r="C1521" t="s">
        <v>15</v>
      </c>
      <c r="D1521" s="1">
        <v>298.2</v>
      </c>
      <c r="E1521" s="1">
        <v>308.89999999999998</v>
      </c>
      <c r="F1521" s="2">
        <v>1512</v>
      </c>
      <c r="G1521" s="1">
        <f>2*PI()*Predictive_Maintenance_Data[[#This Row],[Rotational speed '[rpm']]]/60</f>
        <v>158.33626974092559</v>
      </c>
      <c r="H1521" s="1">
        <v>38.5</v>
      </c>
      <c r="I1521" s="1">
        <f t="shared" si="23"/>
        <v>10.699999999999989</v>
      </c>
      <c r="J1521" s="1">
        <f>Predictive_Maintenance_Data[[#This Row],[Torque '[Nm']]]*Predictive_Maintenance_Data[[#This Row],[Angular velocity '[rad/s']]]/1000</f>
        <v>6.095946385025635</v>
      </c>
      <c r="K1521" s="2">
        <v>28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/>
      <c r="S1521"/>
    </row>
    <row r="1522" spans="1:19" x14ac:dyDescent="0.3">
      <c r="A1522">
        <v>1521</v>
      </c>
      <c r="B1522" t="s">
        <v>1537</v>
      </c>
      <c r="C1522" t="s">
        <v>17</v>
      </c>
      <c r="D1522" s="1">
        <v>298.3</v>
      </c>
      <c r="E1522" s="1">
        <v>309.10000000000002</v>
      </c>
      <c r="F1522" s="2">
        <v>1472</v>
      </c>
      <c r="G1522" s="1">
        <f>2*PI()*Predictive_Maintenance_Data[[#This Row],[Rotational speed '[rpm']]]/60</f>
        <v>154.14747953613917</v>
      </c>
      <c r="H1522" s="1">
        <v>40.1</v>
      </c>
      <c r="I1522" s="1">
        <f t="shared" si="23"/>
        <v>10.800000000000011</v>
      </c>
      <c r="J1522" s="1">
        <f>Predictive_Maintenance_Data[[#This Row],[Torque '[Nm']]]*Predictive_Maintenance_Data[[#This Row],[Angular velocity '[rad/s']]]/1000</f>
        <v>6.181313929399181</v>
      </c>
      <c r="K1522" s="2">
        <v>31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/>
      <c r="S1522"/>
    </row>
    <row r="1523" spans="1:19" x14ac:dyDescent="0.3">
      <c r="A1523">
        <v>1522</v>
      </c>
      <c r="B1523" t="s">
        <v>1538</v>
      </c>
      <c r="C1523" t="s">
        <v>15</v>
      </c>
      <c r="D1523" s="1">
        <v>298.2</v>
      </c>
      <c r="E1523" s="1">
        <v>308.89999999999998</v>
      </c>
      <c r="F1523" s="2">
        <v>1585</v>
      </c>
      <c r="G1523" s="1">
        <f>2*PI()*Predictive_Maintenance_Data[[#This Row],[Rotational speed '[rpm']]]/60</f>
        <v>165.98081186466072</v>
      </c>
      <c r="H1523" s="1">
        <v>34.299999999999997</v>
      </c>
      <c r="I1523" s="1">
        <f t="shared" si="23"/>
        <v>10.699999999999989</v>
      </c>
      <c r="J1523" s="1">
        <f>Predictive_Maintenance_Data[[#This Row],[Torque '[Nm']]]*Predictive_Maintenance_Data[[#This Row],[Angular velocity '[rad/s']]]/1000</f>
        <v>5.6931418469578619</v>
      </c>
      <c r="K1523" s="2">
        <v>33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/>
      <c r="S1523"/>
    </row>
    <row r="1524" spans="1:19" x14ac:dyDescent="0.3">
      <c r="A1524">
        <v>1523</v>
      </c>
      <c r="B1524" t="s">
        <v>1539</v>
      </c>
      <c r="C1524" t="s">
        <v>27</v>
      </c>
      <c r="D1524" s="1">
        <v>298.2</v>
      </c>
      <c r="E1524" s="1">
        <v>309</v>
      </c>
      <c r="F1524" s="2">
        <v>1562</v>
      </c>
      <c r="G1524" s="1">
        <f>2*PI()*Predictive_Maintenance_Data[[#This Row],[Rotational speed '[rpm']]]/60</f>
        <v>163.57225749690858</v>
      </c>
      <c r="H1524" s="1">
        <v>37.700000000000003</v>
      </c>
      <c r="I1524" s="1">
        <f t="shared" si="23"/>
        <v>10.800000000000011</v>
      </c>
      <c r="J1524" s="1">
        <f>Predictive_Maintenance_Data[[#This Row],[Torque '[Nm']]]*Predictive_Maintenance_Data[[#This Row],[Angular velocity '[rad/s']]]/1000</f>
        <v>6.1666741076334537</v>
      </c>
      <c r="K1524" s="2">
        <v>36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/>
      <c r="S1524"/>
    </row>
    <row r="1525" spans="1:19" x14ac:dyDescent="0.3">
      <c r="A1525">
        <v>1524</v>
      </c>
      <c r="B1525" t="s">
        <v>1540</v>
      </c>
      <c r="C1525" t="s">
        <v>17</v>
      </c>
      <c r="D1525" s="1">
        <v>298.3</v>
      </c>
      <c r="E1525" s="1">
        <v>309</v>
      </c>
      <c r="F1525" s="2">
        <v>1519</v>
      </c>
      <c r="G1525" s="1">
        <f>2*PI()*Predictive_Maintenance_Data[[#This Row],[Rotational speed '[rpm']]]/60</f>
        <v>159.0693080267632</v>
      </c>
      <c r="H1525" s="1">
        <v>36.9</v>
      </c>
      <c r="I1525" s="1">
        <f t="shared" si="23"/>
        <v>10.699999999999989</v>
      </c>
      <c r="J1525" s="1">
        <f>Predictive_Maintenance_Data[[#This Row],[Torque '[Nm']]]*Predictive_Maintenance_Data[[#This Row],[Angular velocity '[rad/s']]]/1000</f>
        <v>5.8696574661875625</v>
      </c>
      <c r="K1525" s="2">
        <v>41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/>
      <c r="S1525"/>
    </row>
    <row r="1526" spans="1:19" x14ac:dyDescent="0.3">
      <c r="A1526">
        <v>1525</v>
      </c>
      <c r="B1526" t="s">
        <v>1541</v>
      </c>
      <c r="C1526" t="s">
        <v>17</v>
      </c>
      <c r="D1526" s="1">
        <v>298.2</v>
      </c>
      <c r="E1526" s="1">
        <v>309</v>
      </c>
      <c r="F1526" s="2">
        <v>1601</v>
      </c>
      <c r="G1526" s="1">
        <f>2*PI()*Predictive_Maintenance_Data[[#This Row],[Rotational speed '[rpm']]]/60</f>
        <v>167.65632794657529</v>
      </c>
      <c r="H1526" s="1">
        <v>35.799999999999997</v>
      </c>
      <c r="I1526" s="1">
        <f t="shared" si="23"/>
        <v>10.800000000000011</v>
      </c>
      <c r="J1526" s="1">
        <f>Predictive_Maintenance_Data[[#This Row],[Torque '[Nm']]]*Predictive_Maintenance_Data[[#This Row],[Angular velocity '[rad/s']]]/1000</f>
        <v>6.0020965404873952</v>
      </c>
      <c r="K1526" s="2">
        <v>43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/>
      <c r="S1526"/>
    </row>
    <row r="1527" spans="1:19" x14ac:dyDescent="0.3">
      <c r="A1527">
        <v>1526</v>
      </c>
      <c r="B1527" t="s">
        <v>1542</v>
      </c>
      <c r="C1527" t="s">
        <v>17</v>
      </c>
      <c r="D1527" s="1">
        <v>298.2</v>
      </c>
      <c r="E1527" s="1">
        <v>309</v>
      </c>
      <c r="F1527" s="2">
        <v>2449</v>
      </c>
      <c r="G1527" s="1">
        <f>2*PI()*Predictive_Maintenance_Data[[#This Row],[Rotational speed '[rpm']]]/60</f>
        <v>256.45868028804676</v>
      </c>
      <c r="H1527" s="1">
        <v>13.8</v>
      </c>
      <c r="I1527" s="1">
        <f t="shared" si="23"/>
        <v>10.800000000000011</v>
      </c>
      <c r="J1527" s="1">
        <f>Predictive_Maintenance_Data[[#This Row],[Torque '[Nm']]]*Predictive_Maintenance_Data[[#This Row],[Angular velocity '[rad/s']]]/1000</f>
        <v>3.5391297879750456</v>
      </c>
      <c r="K1527" s="2">
        <v>45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/>
      <c r="S1527"/>
    </row>
    <row r="1528" spans="1:19" x14ac:dyDescent="0.3">
      <c r="A1528">
        <v>1527</v>
      </c>
      <c r="B1528" t="s">
        <v>1543</v>
      </c>
      <c r="C1528" t="s">
        <v>17</v>
      </c>
      <c r="D1528" s="1">
        <v>298.10000000000002</v>
      </c>
      <c r="E1528" s="1">
        <v>309</v>
      </c>
      <c r="F1528" s="2">
        <v>1787</v>
      </c>
      <c r="G1528" s="1">
        <f>2*PI()*Predictive_Maintenance_Data[[#This Row],[Rotational speed '[rpm']]]/60</f>
        <v>187.134202398832</v>
      </c>
      <c r="H1528" s="1">
        <v>27.6</v>
      </c>
      <c r="I1528" s="1">
        <f t="shared" si="23"/>
        <v>10.899999999999977</v>
      </c>
      <c r="J1528" s="1">
        <f>Predictive_Maintenance_Data[[#This Row],[Torque '[Nm']]]*Predictive_Maintenance_Data[[#This Row],[Angular velocity '[rad/s']]]/1000</f>
        <v>5.1649039862077633</v>
      </c>
      <c r="K1528" s="2">
        <v>47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/>
      <c r="S1528"/>
    </row>
    <row r="1529" spans="1:19" x14ac:dyDescent="0.3">
      <c r="A1529">
        <v>1528</v>
      </c>
      <c r="B1529" t="s">
        <v>1544</v>
      </c>
      <c r="C1529" t="s">
        <v>27</v>
      </c>
      <c r="D1529" s="1">
        <v>298.10000000000002</v>
      </c>
      <c r="E1529" s="1">
        <v>309.10000000000002</v>
      </c>
      <c r="F1529" s="2">
        <v>1425</v>
      </c>
      <c r="G1529" s="1">
        <f>2*PI()*Predictive_Maintenance_Data[[#This Row],[Rotational speed '[rpm']]]/60</f>
        <v>149.22565104551515</v>
      </c>
      <c r="H1529" s="1">
        <v>44.5</v>
      </c>
      <c r="I1529" s="1">
        <f t="shared" si="23"/>
        <v>11</v>
      </c>
      <c r="J1529" s="1">
        <f>Predictive_Maintenance_Data[[#This Row],[Torque '[Nm']]]*Predictive_Maintenance_Data[[#This Row],[Angular velocity '[rad/s']]]/1000</f>
        <v>6.6405414715254238</v>
      </c>
      <c r="K1529" s="2">
        <v>49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/>
      <c r="S1529"/>
    </row>
    <row r="1530" spans="1:19" x14ac:dyDescent="0.3">
      <c r="A1530">
        <v>1529</v>
      </c>
      <c r="B1530" t="s">
        <v>1545</v>
      </c>
      <c r="C1530" t="s">
        <v>17</v>
      </c>
      <c r="D1530" s="1">
        <v>298.10000000000002</v>
      </c>
      <c r="E1530" s="1">
        <v>309</v>
      </c>
      <c r="F1530" s="2">
        <v>1559</v>
      </c>
      <c r="G1530" s="1">
        <f>2*PI()*Predictive_Maintenance_Data[[#This Row],[Rotational speed '[rpm']]]/60</f>
        <v>163.25809823154958</v>
      </c>
      <c r="H1530" s="1">
        <v>34</v>
      </c>
      <c r="I1530" s="1">
        <f t="shared" si="23"/>
        <v>10.899999999999977</v>
      </c>
      <c r="J1530" s="1">
        <f>Predictive_Maintenance_Data[[#This Row],[Torque '[Nm']]]*Predictive_Maintenance_Data[[#This Row],[Angular velocity '[rad/s']]]/1000</f>
        <v>5.5507753398726853</v>
      </c>
      <c r="K1530" s="2">
        <v>54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/>
      <c r="S1530"/>
    </row>
    <row r="1531" spans="1:19" x14ac:dyDescent="0.3">
      <c r="A1531">
        <v>1530</v>
      </c>
      <c r="B1531" t="s">
        <v>1546</v>
      </c>
      <c r="C1531" t="s">
        <v>17</v>
      </c>
      <c r="D1531" s="1">
        <v>298.10000000000002</v>
      </c>
      <c r="E1531" s="1">
        <v>309</v>
      </c>
      <c r="F1531" s="2">
        <v>1557</v>
      </c>
      <c r="G1531" s="1">
        <f>2*PI()*Predictive_Maintenance_Data[[#This Row],[Rotational speed '[rpm']]]/60</f>
        <v>163.04865872131026</v>
      </c>
      <c r="H1531" s="1">
        <v>36</v>
      </c>
      <c r="I1531" s="1">
        <f t="shared" si="23"/>
        <v>10.899999999999977</v>
      </c>
      <c r="J1531" s="1">
        <f>Predictive_Maintenance_Data[[#This Row],[Torque '[Nm']]]*Predictive_Maintenance_Data[[#This Row],[Angular velocity '[rad/s']]]/1000</f>
        <v>5.8697517139671689</v>
      </c>
      <c r="K1531" s="2">
        <v>56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/>
      <c r="S1531"/>
    </row>
    <row r="1532" spans="1:19" x14ac:dyDescent="0.3">
      <c r="A1532">
        <v>1531</v>
      </c>
      <c r="B1532" t="s">
        <v>1547</v>
      </c>
      <c r="C1532" t="s">
        <v>17</v>
      </c>
      <c r="D1532" s="1">
        <v>298.10000000000002</v>
      </c>
      <c r="E1532" s="1">
        <v>309</v>
      </c>
      <c r="F1532" s="2">
        <v>1497</v>
      </c>
      <c r="G1532" s="1">
        <f>2*PI()*Predictive_Maintenance_Data[[#This Row],[Rotational speed '[rpm']]]/60</f>
        <v>156.76547341413067</v>
      </c>
      <c r="H1532" s="1">
        <v>40.5</v>
      </c>
      <c r="I1532" s="1">
        <f t="shared" si="23"/>
        <v>10.899999999999977</v>
      </c>
      <c r="J1532" s="1">
        <f>Predictive_Maintenance_Data[[#This Row],[Torque '[Nm']]]*Predictive_Maintenance_Data[[#This Row],[Angular velocity '[rad/s']]]/1000</f>
        <v>6.3490016732722925</v>
      </c>
      <c r="K1532" s="2">
        <v>58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/>
      <c r="S1532"/>
    </row>
    <row r="1533" spans="1:19" x14ac:dyDescent="0.3">
      <c r="A1533">
        <v>1532</v>
      </c>
      <c r="B1533" t="s">
        <v>1548</v>
      </c>
      <c r="C1533" t="s">
        <v>27</v>
      </c>
      <c r="D1533" s="1">
        <v>298.10000000000002</v>
      </c>
      <c r="E1533" s="1">
        <v>309</v>
      </c>
      <c r="F1533" s="2">
        <v>1438</v>
      </c>
      <c r="G1533" s="1">
        <f>2*PI()*Predictive_Maintenance_Data[[#This Row],[Rotational speed '[rpm']]]/60</f>
        <v>150.58700786207075</v>
      </c>
      <c r="H1533" s="1">
        <v>41.4</v>
      </c>
      <c r="I1533" s="1">
        <f t="shared" si="23"/>
        <v>10.899999999999977</v>
      </c>
      <c r="J1533" s="1">
        <f>Predictive_Maintenance_Data[[#This Row],[Torque '[Nm']]]*Predictive_Maintenance_Data[[#This Row],[Angular velocity '[rad/s']]]/1000</f>
        <v>6.2343021254897284</v>
      </c>
      <c r="K1533" s="2">
        <v>60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/>
      <c r="S1533"/>
    </row>
    <row r="1534" spans="1:19" x14ac:dyDescent="0.3">
      <c r="A1534">
        <v>1533</v>
      </c>
      <c r="B1534" t="s">
        <v>1549</v>
      </c>
      <c r="C1534" t="s">
        <v>15</v>
      </c>
      <c r="D1534" s="1">
        <v>298.10000000000002</v>
      </c>
      <c r="E1534" s="1">
        <v>308.89999999999998</v>
      </c>
      <c r="F1534" s="2">
        <v>1417</v>
      </c>
      <c r="G1534" s="1">
        <f>2*PI()*Predictive_Maintenance_Data[[#This Row],[Rotational speed '[rpm']]]/60</f>
        <v>148.3878930045579</v>
      </c>
      <c r="H1534" s="1">
        <v>39.200000000000003</v>
      </c>
      <c r="I1534" s="1">
        <f t="shared" si="23"/>
        <v>10.799999999999955</v>
      </c>
      <c r="J1534" s="1">
        <f>Predictive_Maintenance_Data[[#This Row],[Torque '[Nm']]]*Predictive_Maintenance_Data[[#This Row],[Angular velocity '[rad/s']]]/1000</f>
        <v>5.8168054057786707</v>
      </c>
      <c r="K1534" s="2">
        <v>65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/>
      <c r="S1534"/>
    </row>
    <row r="1535" spans="1:19" x14ac:dyDescent="0.3">
      <c r="A1535">
        <v>1534</v>
      </c>
      <c r="B1535" t="s">
        <v>1550</v>
      </c>
      <c r="C1535" t="s">
        <v>15</v>
      </c>
      <c r="D1535" s="1">
        <v>298</v>
      </c>
      <c r="E1535" s="1">
        <v>308.89999999999998</v>
      </c>
      <c r="F1535" s="2">
        <v>1339</v>
      </c>
      <c r="G1535" s="1">
        <f>2*PI()*Predictive_Maintenance_Data[[#This Row],[Rotational speed '[rpm']]]/60</f>
        <v>140.21975210522444</v>
      </c>
      <c r="H1535" s="1">
        <v>51.4</v>
      </c>
      <c r="I1535" s="1">
        <f t="shared" si="23"/>
        <v>10.899999999999977</v>
      </c>
      <c r="J1535" s="1">
        <f>Predictive_Maintenance_Data[[#This Row],[Torque '[Nm']]]*Predictive_Maintenance_Data[[#This Row],[Angular velocity '[rad/s']]]/1000</f>
        <v>7.2072952582085366</v>
      </c>
      <c r="K1535" s="2">
        <v>68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/>
      <c r="S1535"/>
    </row>
    <row r="1536" spans="1:19" x14ac:dyDescent="0.3">
      <c r="A1536">
        <v>1535</v>
      </c>
      <c r="B1536" t="s">
        <v>1551</v>
      </c>
      <c r="C1536" t="s">
        <v>17</v>
      </c>
      <c r="D1536" s="1">
        <v>298</v>
      </c>
      <c r="E1536" s="1">
        <v>308.8</v>
      </c>
      <c r="F1536" s="2">
        <v>1757</v>
      </c>
      <c r="G1536" s="1">
        <f>2*PI()*Predictive_Maintenance_Data[[#This Row],[Rotational speed '[rpm']]]/60</f>
        <v>183.99260974524222</v>
      </c>
      <c r="H1536" s="1">
        <v>29.1</v>
      </c>
      <c r="I1536" s="1">
        <f t="shared" si="23"/>
        <v>10.800000000000011</v>
      </c>
      <c r="J1536" s="1">
        <f>Predictive_Maintenance_Data[[#This Row],[Torque '[Nm']]]*Predictive_Maintenance_Data[[#This Row],[Angular velocity '[rad/s']]]/1000</f>
        <v>5.3541849435865485</v>
      </c>
      <c r="K1536" s="2">
        <v>71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/>
      <c r="S1536"/>
    </row>
    <row r="1537" spans="1:19" x14ac:dyDescent="0.3">
      <c r="A1537">
        <v>1536</v>
      </c>
      <c r="B1537" t="s">
        <v>1552</v>
      </c>
      <c r="C1537" t="s">
        <v>17</v>
      </c>
      <c r="D1537" s="1">
        <v>298</v>
      </c>
      <c r="E1537" s="1">
        <v>308.8</v>
      </c>
      <c r="F1537" s="2">
        <v>1581</v>
      </c>
      <c r="G1537" s="1">
        <f>2*PI()*Predictive_Maintenance_Data[[#This Row],[Rotational speed '[rpm']]]/60</f>
        <v>165.56193284418211</v>
      </c>
      <c r="H1537" s="1">
        <v>36.1</v>
      </c>
      <c r="I1537" s="1">
        <f t="shared" si="23"/>
        <v>10.800000000000011</v>
      </c>
      <c r="J1537" s="1">
        <f>Predictive_Maintenance_Data[[#This Row],[Torque '[Nm']]]*Predictive_Maintenance_Data[[#This Row],[Angular velocity '[rad/s']]]/1000</f>
        <v>5.9767857756749745</v>
      </c>
      <c r="K1537" s="2">
        <v>73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/>
      <c r="S1537"/>
    </row>
    <row r="1538" spans="1:19" x14ac:dyDescent="0.3">
      <c r="A1538">
        <v>1537</v>
      </c>
      <c r="B1538" t="s">
        <v>1553</v>
      </c>
      <c r="C1538" t="s">
        <v>15</v>
      </c>
      <c r="D1538" s="1">
        <v>298.2</v>
      </c>
      <c r="E1538" s="1">
        <v>308.89999999999998</v>
      </c>
      <c r="F1538" s="2">
        <v>1326</v>
      </c>
      <c r="G1538" s="1">
        <f>2*PI()*Predictive_Maintenance_Data[[#This Row],[Rotational speed '[rpm']]]/60</f>
        <v>138.85839528866885</v>
      </c>
      <c r="H1538" s="1">
        <v>54.4</v>
      </c>
      <c r="I1538" s="1">
        <f t="shared" ref="I1538:I1601" si="24">E1538-D1538</f>
        <v>10.699999999999989</v>
      </c>
      <c r="J1538" s="1">
        <f>Predictive_Maintenance_Data[[#This Row],[Torque '[Nm']]]*Predictive_Maintenance_Data[[#This Row],[Angular velocity '[rad/s']]]/1000</f>
        <v>7.5538967037035842</v>
      </c>
      <c r="K1538" s="2">
        <v>75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/>
      <c r="S1538"/>
    </row>
    <row r="1539" spans="1:19" x14ac:dyDescent="0.3">
      <c r="A1539">
        <v>1538</v>
      </c>
      <c r="B1539" t="s">
        <v>1554</v>
      </c>
      <c r="C1539" t="s">
        <v>15</v>
      </c>
      <c r="D1539" s="1">
        <v>298.39999999999998</v>
      </c>
      <c r="E1539" s="1">
        <v>309.10000000000002</v>
      </c>
      <c r="F1539" s="2">
        <v>1467</v>
      </c>
      <c r="G1539" s="1">
        <f>2*PI()*Predictive_Maintenance_Data[[#This Row],[Rotational speed '[rpm']]]/60</f>
        <v>153.62388076054089</v>
      </c>
      <c r="H1539" s="1">
        <v>39.6</v>
      </c>
      <c r="I1539" s="1">
        <f t="shared" si="24"/>
        <v>10.700000000000045</v>
      </c>
      <c r="J1539" s="1">
        <f>Predictive_Maintenance_Data[[#This Row],[Torque '[Nm']]]*Predictive_Maintenance_Data[[#This Row],[Angular velocity '[rad/s']]]/1000</f>
        <v>6.0835056781174188</v>
      </c>
      <c r="K1539" s="2">
        <v>78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/>
      <c r="S1539"/>
    </row>
    <row r="1540" spans="1:19" x14ac:dyDescent="0.3">
      <c r="A1540">
        <v>1539</v>
      </c>
      <c r="B1540" t="s">
        <v>1555</v>
      </c>
      <c r="C1540" t="s">
        <v>17</v>
      </c>
      <c r="D1540" s="1">
        <v>298.39999999999998</v>
      </c>
      <c r="E1540" s="1">
        <v>309.10000000000002</v>
      </c>
      <c r="F1540" s="2">
        <v>1798</v>
      </c>
      <c r="G1540" s="1">
        <f>2*PI()*Predictive_Maintenance_Data[[#This Row],[Rotational speed '[rpm']]]/60</f>
        <v>188.28611970514828</v>
      </c>
      <c r="H1540" s="1">
        <v>29.6</v>
      </c>
      <c r="I1540" s="1">
        <f t="shared" si="24"/>
        <v>10.700000000000045</v>
      </c>
      <c r="J1540" s="1">
        <f>Predictive_Maintenance_Data[[#This Row],[Torque '[Nm']]]*Predictive_Maintenance_Data[[#This Row],[Angular velocity '[rad/s']]]/1000</f>
        <v>5.5732691432723893</v>
      </c>
      <c r="K1540" s="2">
        <v>81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/>
      <c r="S1540"/>
    </row>
    <row r="1541" spans="1:19" x14ac:dyDescent="0.3">
      <c r="A1541">
        <v>1540</v>
      </c>
      <c r="B1541" t="s">
        <v>1556</v>
      </c>
      <c r="C1541" t="s">
        <v>15</v>
      </c>
      <c r="D1541" s="1">
        <v>298.5</v>
      </c>
      <c r="E1541" s="1">
        <v>309.2</v>
      </c>
      <c r="F1541" s="2">
        <v>1449</v>
      </c>
      <c r="G1541" s="1">
        <f>2*PI()*Predictive_Maintenance_Data[[#This Row],[Rotational speed '[rpm']]]/60</f>
        <v>151.73892516838703</v>
      </c>
      <c r="H1541" s="1">
        <v>46.4</v>
      </c>
      <c r="I1541" s="1">
        <f t="shared" si="24"/>
        <v>10.699999999999989</v>
      </c>
      <c r="J1541" s="1">
        <f>Predictive_Maintenance_Data[[#This Row],[Torque '[Nm']]]*Predictive_Maintenance_Data[[#This Row],[Angular velocity '[rad/s']]]/1000</f>
        <v>7.0406861278131583</v>
      </c>
      <c r="K1541" s="2">
        <v>83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/>
      <c r="S1541"/>
    </row>
    <row r="1542" spans="1:19" x14ac:dyDescent="0.3">
      <c r="A1542">
        <v>1541</v>
      </c>
      <c r="B1542" t="s">
        <v>1557</v>
      </c>
      <c r="C1542" t="s">
        <v>15</v>
      </c>
      <c r="D1542" s="1">
        <v>298.39999999999998</v>
      </c>
      <c r="E1542" s="1">
        <v>309.10000000000002</v>
      </c>
      <c r="F1542" s="2">
        <v>1525</v>
      </c>
      <c r="G1542" s="1">
        <f>2*PI()*Predictive_Maintenance_Data[[#This Row],[Rotational speed '[rpm']]]/60</f>
        <v>159.69762655748116</v>
      </c>
      <c r="H1542" s="1">
        <v>39.299999999999997</v>
      </c>
      <c r="I1542" s="1">
        <f t="shared" si="24"/>
        <v>10.700000000000045</v>
      </c>
      <c r="J1542" s="1">
        <f>Predictive_Maintenance_Data[[#This Row],[Torque '[Nm']]]*Predictive_Maintenance_Data[[#This Row],[Angular velocity '[rad/s']]]/1000</f>
        <v>6.2761167237090092</v>
      </c>
      <c r="K1542" s="2">
        <v>86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/>
      <c r="S1542"/>
    </row>
    <row r="1543" spans="1:19" x14ac:dyDescent="0.3">
      <c r="A1543">
        <v>1542</v>
      </c>
      <c r="B1543" t="s">
        <v>1558</v>
      </c>
      <c r="C1543" t="s">
        <v>17</v>
      </c>
      <c r="D1543" s="1">
        <v>298.39999999999998</v>
      </c>
      <c r="E1543" s="1">
        <v>309</v>
      </c>
      <c r="F1543" s="2">
        <v>2304</v>
      </c>
      <c r="G1543" s="1">
        <f>2*PI()*Predictive_Maintenance_Data[[#This Row],[Rotational speed '[rpm']]]/60</f>
        <v>241.27431579569611</v>
      </c>
      <c r="H1543" s="1">
        <v>15.1</v>
      </c>
      <c r="I1543" s="1">
        <f t="shared" si="24"/>
        <v>10.600000000000023</v>
      </c>
      <c r="J1543" s="1">
        <f>Predictive_Maintenance_Data[[#This Row],[Torque '[Nm']]]*Predictive_Maintenance_Data[[#This Row],[Angular velocity '[rad/s']]]/1000</f>
        <v>3.6432421685150111</v>
      </c>
      <c r="K1543" s="2">
        <v>89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/>
      <c r="S1543"/>
    </row>
    <row r="1544" spans="1:19" x14ac:dyDescent="0.3">
      <c r="A1544">
        <v>1543</v>
      </c>
      <c r="B1544" t="s">
        <v>1559</v>
      </c>
      <c r="C1544" t="s">
        <v>17</v>
      </c>
      <c r="D1544" s="1">
        <v>298.3</v>
      </c>
      <c r="E1544" s="1">
        <v>308.89999999999998</v>
      </c>
      <c r="F1544" s="2">
        <v>1379</v>
      </c>
      <c r="G1544" s="1">
        <f>2*PI()*Predictive_Maintenance_Data[[#This Row],[Rotational speed '[rpm']]]/60</f>
        <v>144.40854231001083</v>
      </c>
      <c r="H1544" s="1">
        <v>54.7</v>
      </c>
      <c r="I1544" s="1">
        <f t="shared" si="24"/>
        <v>10.599999999999966</v>
      </c>
      <c r="J1544" s="1">
        <f>Predictive_Maintenance_Data[[#This Row],[Torque '[Nm']]]*Predictive_Maintenance_Data[[#This Row],[Angular velocity '[rad/s']]]/1000</f>
        <v>7.8991472643575928</v>
      </c>
      <c r="K1544" s="2">
        <v>91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/>
      <c r="S1544"/>
    </row>
    <row r="1545" spans="1:19" x14ac:dyDescent="0.3">
      <c r="A1545">
        <v>1544</v>
      </c>
      <c r="B1545" t="s">
        <v>1560</v>
      </c>
      <c r="C1545" t="s">
        <v>17</v>
      </c>
      <c r="D1545" s="1">
        <v>298.39999999999998</v>
      </c>
      <c r="E1545" s="1">
        <v>308.89999999999998</v>
      </c>
      <c r="F1545" s="2">
        <v>1628</v>
      </c>
      <c r="G1545" s="1">
        <f>2*PI()*Predictive_Maintenance_Data[[#This Row],[Rotational speed '[rpm']]]/60</f>
        <v>170.48376133480613</v>
      </c>
      <c r="H1545" s="1">
        <v>34.9</v>
      </c>
      <c r="I1545" s="1">
        <f t="shared" si="24"/>
        <v>10.5</v>
      </c>
      <c r="J1545" s="1">
        <f>Predictive_Maintenance_Data[[#This Row],[Torque '[Nm']]]*Predictive_Maintenance_Data[[#This Row],[Angular velocity '[rad/s']]]/1000</f>
        <v>5.9498832705847331</v>
      </c>
      <c r="K1545" s="2">
        <v>93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/>
      <c r="S1545"/>
    </row>
    <row r="1546" spans="1:19" x14ac:dyDescent="0.3">
      <c r="A1546">
        <v>1545</v>
      </c>
      <c r="B1546" t="s">
        <v>1561</v>
      </c>
      <c r="C1546" t="s">
        <v>17</v>
      </c>
      <c r="D1546" s="1">
        <v>298.39999999999998</v>
      </c>
      <c r="E1546" s="1">
        <v>309</v>
      </c>
      <c r="F1546" s="2">
        <v>1474</v>
      </c>
      <c r="G1546" s="1">
        <f>2*PI()*Predictive_Maintenance_Data[[#This Row],[Rotational speed '[rpm']]]/60</f>
        <v>154.35691904637852</v>
      </c>
      <c r="H1546" s="1">
        <v>52.7</v>
      </c>
      <c r="I1546" s="1">
        <f t="shared" si="24"/>
        <v>10.600000000000023</v>
      </c>
      <c r="J1546" s="1">
        <f>Predictive_Maintenance_Data[[#This Row],[Torque '[Nm']]]*Predictive_Maintenance_Data[[#This Row],[Angular velocity '[rad/s']]]/1000</f>
        <v>8.134609633744148</v>
      </c>
      <c r="K1546" s="2">
        <v>95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/>
      <c r="S1546"/>
    </row>
    <row r="1547" spans="1:19" x14ac:dyDescent="0.3">
      <c r="A1547">
        <v>1546</v>
      </c>
      <c r="B1547" t="s">
        <v>1562</v>
      </c>
      <c r="C1547" t="s">
        <v>15</v>
      </c>
      <c r="D1547" s="1">
        <v>298.39999999999998</v>
      </c>
      <c r="E1547" s="1">
        <v>309</v>
      </c>
      <c r="F1547" s="2">
        <v>1544</v>
      </c>
      <c r="G1547" s="1">
        <f>2*PI()*Predictive_Maintenance_Data[[#This Row],[Rotational speed '[rpm']]]/60</f>
        <v>161.68730190475469</v>
      </c>
      <c r="H1547" s="1">
        <v>38.799999999999997</v>
      </c>
      <c r="I1547" s="1">
        <f t="shared" si="24"/>
        <v>10.600000000000023</v>
      </c>
      <c r="J1547" s="1">
        <f>Predictive_Maintenance_Data[[#This Row],[Torque '[Nm']]]*Predictive_Maintenance_Data[[#This Row],[Angular velocity '[rad/s']]]/1000</f>
        <v>6.2734673139044821</v>
      </c>
      <c r="K1547" s="2">
        <v>97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/>
      <c r="S1547"/>
    </row>
    <row r="1548" spans="1:19" x14ac:dyDescent="0.3">
      <c r="A1548">
        <v>1547</v>
      </c>
      <c r="B1548" t="s">
        <v>1563</v>
      </c>
      <c r="C1548" t="s">
        <v>17</v>
      </c>
      <c r="D1548" s="1">
        <v>298.39999999999998</v>
      </c>
      <c r="E1548" s="1">
        <v>308.89999999999998</v>
      </c>
      <c r="F1548" s="2">
        <v>1391</v>
      </c>
      <c r="G1548" s="1">
        <f>2*PI()*Predictive_Maintenance_Data[[#This Row],[Rotational speed '[rpm']]]/60</f>
        <v>145.66517937144675</v>
      </c>
      <c r="H1548" s="1">
        <v>48.4</v>
      </c>
      <c r="I1548" s="1">
        <f t="shared" si="24"/>
        <v>10.5</v>
      </c>
      <c r="J1548" s="1">
        <f>Predictive_Maintenance_Data[[#This Row],[Torque '[Nm']]]*Predictive_Maintenance_Data[[#This Row],[Angular velocity '[rad/s']]]/1000</f>
        <v>7.0501946815780228</v>
      </c>
      <c r="K1548" s="2">
        <v>100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/>
      <c r="S1548"/>
    </row>
    <row r="1549" spans="1:19" x14ac:dyDescent="0.3">
      <c r="A1549">
        <v>1548</v>
      </c>
      <c r="B1549" t="s">
        <v>1564</v>
      </c>
      <c r="C1549" t="s">
        <v>17</v>
      </c>
      <c r="D1549" s="1">
        <v>298.3</v>
      </c>
      <c r="E1549" s="1">
        <v>308.89999999999998</v>
      </c>
      <c r="F1549" s="2">
        <v>1348</v>
      </c>
      <c r="G1549" s="1">
        <f>2*PI()*Predictive_Maintenance_Data[[#This Row],[Rotational speed '[rpm']]]/60</f>
        <v>141.16222990130137</v>
      </c>
      <c r="H1549" s="1">
        <v>55.5</v>
      </c>
      <c r="I1549" s="1">
        <f t="shared" si="24"/>
        <v>10.599999999999966</v>
      </c>
      <c r="J1549" s="1">
        <f>Predictive_Maintenance_Data[[#This Row],[Torque '[Nm']]]*Predictive_Maintenance_Data[[#This Row],[Angular velocity '[rad/s']]]/1000</f>
        <v>7.8345037595222262</v>
      </c>
      <c r="K1549" s="2">
        <v>102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/>
      <c r="S1549"/>
    </row>
    <row r="1550" spans="1:19" x14ac:dyDescent="0.3">
      <c r="A1550">
        <v>1549</v>
      </c>
      <c r="B1550" t="s">
        <v>1565</v>
      </c>
      <c r="C1550" t="s">
        <v>15</v>
      </c>
      <c r="D1550" s="1">
        <v>298.3</v>
      </c>
      <c r="E1550" s="1">
        <v>308.8</v>
      </c>
      <c r="F1550" s="2">
        <v>1349</v>
      </c>
      <c r="G1550" s="1">
        <f>2*PI()*Predictive_Maintenance_Data[[#This Row],[Rotational speed '[rpm']]]/60</f>
        <v>141.26694965642102</v>
      </c>
      <c r="H1550" s="1">
        <v>52.1</v>
      </c>
      <c r="I1550" s="1">
        <f t="shared" si="24"/>
        <v>10.5</v>
      </c>
      <c r="J1550" s="1">
        <f>Predictive_Maintenance_Data[[#This Row],[Torque '[Nm']]]*Predictive_Maintenance_Data[[#This Row],[Angular velocity '[rad/s']]]/1000</f>
        <v>7.3600080770995353</v>
      </c>
      <c r="K1550" s="2">
        <v>104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/>
      <c r="S1550"/>
    </row>
    <row r="1551" spans="1:19" x14ac:dyDescent="0.3">
      <c r="A1551">
        <v>1550</v>
      </c>
      <c r="B1551" t="s">
        <v>1566</v>
      </c>
      <c r="C1551" t="s">
        <v>17</v>
      </c>
      <c r="D1551" s="1">
        <v>298.39999999999998</v>
      </c>
      <c r="E1551" s="1">
        <v>308.89999999999998</v>
      </c>
      <c r="F1551" s="2">
        <v>1706</v>
      </c>
      <c r="G1551" s="1">
        <f>2*PI()*Predictive_Maintenance_Data[[#This Row],[Rotational speed '[rpm']]]/60</f>
        <v>178.65190223413956</v>
      </c>
      <c r="H1551" s="1">
        <v>29.5</v>
      </c>
      <c r="I1551" s="1">
        <f t="shared" si="24"/>
        <v>10.5</v>
      </c>
      <c r="J1551" s="1">
        <f>Predictive_Maintenance_Data[[#This Row],[Torque '[Nm']]]*Predictive_Maintenance_Data[[#This Row],[Angular velocity '[rad/s']]]/1000</f>
        <v>5.2702311159071167</v>
      </c>
      <c r="K1551" s="2">
        <v>107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/>
      <c r="S1551"/>
    </row>
    <row r="1552" spans="1:19" x14ac:dyDescent="0.3">
      <c r="A1552">
        <v>1551</v>
      </c>
      <c r="B1552" t="s">
        <v>1567</v>
      </c>
      <c r="C1552" t="s">
        <v>17</v>
      </c>
      <c r="D1552" s="1">
        <v>298.39999999999998</v>
      </c>
      <c r="E1552" s="1">
        <v>308.89999999999998</v>
      </c>
      <c r="F1552" s="2">
        <v>1638</v>
      </c>
      <c r="G1552" s="1">
        <f>2*PI()*Predictive_Maintenance_Data[[#This Row],[Rotational speed '[rpm']]]/60</f>
        <v>171.53095888600271</v>
      </c>
      <c r="H1552" s="1">
        <v>32.4</v>
      </c>
      <c r="I1552" s="1">
        <f t="shared" si="24"/>
        <v>10.5</v>
      </c>
      <c r="J1552" s="1">
        <f>Predictive_Maintenance_Data[[#This Row],[Torque '[Nm']]]*Predictive_Maintenance_Data[[#This Row],[Angular velocity '[rad/s']]]/1000</f>
        <v>5.5576030679064878</v>
      </c>
      <c r="K1552" s="2">
        <v>109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/>
      <c r="S1552"/>
    </row>
    <row r="1553" spans="1:19" x14ac:dyDescent="0.3">
      <c r="A1553">
        <v>1552</v>
      </c>
      <c r="B1553" t="s">
        <v>1568</v>
      </c>
      <c r="C1553" t="s">
        <v>17</v>
      </c>
      <c r="D1553" s="1">
        <v>298.39999999999998</v>
      </c>
      <c r="E1553" s="1">
        <v>308.8</v>
      </c>
      <c r="F1553" s="2">
        <v>1458</v>
      </c>
      <c r="G1553" s="1">
        <f>2*PI()*Predictive_Maintenance_Data[[#This Row],[Rotational speed '[rpm']]]/60</f>
        <v>152.68140296446393</v>
      </c>
      <c r="H1553" s="1">
        <v>40.1</v>
      </c>
      <c r="I1553" s="1">
        <f t="shared" si="24"/>
        <v>10.400000000000034</v>
      </c>
      <c r="J1553" s="1">
        <f>Predictive_Maintenance_Data[[#This Row],[Torque '[Nm']]]*Predictive_Maintenance_Data[[#This Row],[Angular velocity '[rad/s']]]/1000</f>
        <v>6.1225242588750035</v>
      </c>
      <c r="K1553" s="2">
        <v>111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/>
      <c r="S1553"/>
    </row>
    <row r="1554" spans="1:19" x14ac:dyDescent="0.3">
      <c r="A1554">
        <v>1553</v>
      </c>
      <c r="B1554" t="s">
        <v>1569</v>
      </c>
      <c r="C1554" t="s">
        <v>17</v>
      </c>
      <c r="D1554" s="1">
        <v>298.5</v>
      </c>
      <c r="E1554" s="1">
        <v>308.89999999999998</v>
      </c>
      <c r="F1554" s="2">
        <v>1781</v>
      </c>
      <c r="G1554" s="1">
        <f>2*PI()*Predictive_Maintenance_Data[[#This Row],[Rotational speed '[rpm']]]/60</f>
        <v>186.50588386811404</v>
      </c>
      <c r="H1554" s="1">
        <v>27.8</v>
      </c>
      <c r="I1554" s="1">
        <f t="shared" si="24"/>
        <v>10.399999999999977</v>
      </c>
      <c r="J1554" s="1">
        <f>Predictive_Maintenance_Data[[#This Row],[Torque '[Nm']]]*Predictive_Maintenance_Data[[#This Row],[Angular velocity '[rad/s']]]/1000</f>
        <v>5.1848635715335707</v>
      </c>
      <c r="K1554" s="2">
        <v>113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/>
      <c r="S1554"/>
    </row>
    <row r="1555" spans="1:19" x14ac:dyDescent="0.3">
      <c r="A1555">
        <v>1554</v>
      </c>
      <c r="B1555" t="s">
        <v>1570</v>
      </c>
      <c r="C1555" t="s">
        <v>17</v>
      </c>
      <c r="D1555" s="1">
        <v>298.5</v>
      </c>
      <c r="E1555" s="1">
        <v>308.8</v>
      </c>
      <c r="F1555" s="2">
        <v>1332</v>
      </c>
      <c r="G1555" s="1">
        <f>2*PI()*Predictive_Maintenance_Data[[#This Row],[Rotational speed '[rpm']]]/60</f>
        <v>139.48671381938681</v>
      </c>
      <c r="H1555" s="1">
        <v>59.1</v>
      </c>
      <c r="I1555" s="1">
        <f t="shared" si="24"/>
        <v>10.300000000000011</v>
      </c>
      <c r="J1555" s="1">
        <f>Predictive_Maintenance_Data[[#This Row],[Torque '[Nm']]]*Predictive_Maintenance_Data[[#This Row],[Angular velocity '[rad/s']]]/1000</f>
        <v>8.2436647867257591</v>
      </c>
      <c r="K1555" s="2">
        <v>115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/>
      <c r="S1555"/>
    </row>
    <row r="1556" spans="1:19" x14ac:dyDescent="0.3">
      <c r="A1556">
        <v>1555</v>
      </c>
      <c r="B1556" t="s">
        <v>1571</v>
      </c>
      <c r="C1556" t="s">
        <v>15</v>
      </c>
      <c r="D1556" s="1">
        <v>298.39999999999998</v>
      </c>
      <c r="E1556" s="1">
        <v>308.7</v>
      </c>
      <c r="F1556" s="2">
        <v>1584</v>
      </c>
      <c r="G1556" s="1">
        <f>2*PI()*Predictive_Maintenance_Data[[#This Row],[Rotational speed '[rpm']]]/60</f>
        <v>165.87609210954108</v>
      </c>
      <c r="H1556" s="1">
        <v>31.7</v>
      </c>
      <c r="I1556" s="1">
        <f t="shared" si="24"/>
        <v>10.300000000000011</v>
      </c>
      <c r="J1556" s="1">
        <f>Predictive_Maintenance_Data[[#This Row],[Torque '[Nm']]]*Predictive_Maintenance_Data[[#This Row],[Angular velocity '[rad/s']]]/1000</f>
        <v>5.2582721198724522</v>
      </c>
      <c r="K1556" s="2">
        <v>117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/>
      <c r="S1556"/>
    </row>
    <row r="1557" spans="1:19" x14ac:dyDescent="0.3">
      <c r="A1557">
        <v>1556</v>
      </c>
      <c r="B1557" t="s">
        <v>1572</v>
      </c>
      <c r="C1557" t="s">
        <v>17</v>
      </c>
      <c r="D1557" s="1">
        <v>298.39999999999998</v>
      </c>
      <c r="E1557" s="1">
        <v>308.60000000000002</v>
      </c>
      <c r="F1557" s="2">
        <v>1491</v>
      </c>
      <c r="G1557" s="1">
        <f>2*PI()*Predictive_Maintenance_Data[[#This Row],[Rotational speed '[rpm']]]/60</f>
        <v>156.13715488341271</v>
      </c>
      <c r="H1557" s="1">
        <v>42</v>
      </c>
      <c r="I1557" s="1">
        <f t="shared" si="24"/>
        <v>10.200000000000045</v>
      </c>
      <c r="J1557" s="1">
        <f>Predictive_Maintenance_Data[[#This Row],[Torque '[Nm']]]*Predictive_Maintenance_Data[[#This Row],[Angular velocity '[rad/s']]]/1000</f>
        <v>6.5577605051033334</v>
      </c>
      <c r="K1557" s="2">
        <v>120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/>
      <c r="S1557"/>
    </row>
    <row r="1558" spans="1:19" x14ac:dyDescent="0.3">
      <c r="A1558">
        <v>1557</v>
      </c>
      <c r="B1558" t="s">
        <v>1573</v>
      </c>
      <c r="C1558" t="s">
        <v>27</v>
      </c>
      <c r="D1558" s="1">
        <v>298.39999999999998</v>
      </c>
      <c r="E1558" s="1">
        <v>308.5</v>
      </c>
      <c r="F1558" s="2">
        <v>1398</v>
      </c>
      <c r="G1558" s="1">
        <f>2*PI()*Predictive_Maintenance_Data[[#This Row],[Rotational speed '[rpm']]]/60</f>
        <v>146.39821765728436</v>
      </c>
      <c r="H1558" s="1">
        <v>47.1</v>
      </c>
      <c r="I1558" s="1">
        <f t="shared" si="24"/>
        <v>10.100000000000023</v>
      </c>
      <c r="J1558" s="1">
        <f>Predictive_Maintenance_Data[[#This Row],[Torque '[Nm']]]*Predictive_Maintenance_Data[[#This Row],[Angular velocity '[rad/s']]]/1000</f>
        <v>6.8953560516580934</v>
      </c>
      <c r="K1558" s="2">
        <v>122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/>
      <c r="S1558"/>
    </row>
    <row r="1559" spans="1:19" x14ac:dyDescent="0.3">
      <c r="A1559">
        <v>1558</v>
      </c>
      <c r="B1559" t="s">
        <v>1574</v>
      </c>
      <c r="C1559" t="s">
        <v>17</v>
      </c>
      <c r="D1559" s="1">
        <v>298.3</v>
      </c>
      <c r="E1559" s="1">
        <v>308.39999999999998</v>
      </c>
      <c r="F1559" s="2">
        <v>1585</v>
      </c>
      <c r="G1559" s="1">
        <f>2*PI()*Predictive_Maintenance_Data[[#This Row],[Rotational speed '[rpm']]]/60</f>
        <v>165.98081186466072</v>
      </c>
      <c r="H1559" s="1">
        <v>30.6</v>
      </c>
      <c r="I1559" s="1">
        <f t="shared" si="24"/>
        <v>10.099999999999966</v>
      </c>
      <c r="J1559" s="1">
        <f>Predictive_Maintenance_Data[[#This Row],[Torque '[Nm']]]*Predictive_Maintenance_Data[[#This Row],[Angular velocity '[rad/s']]]/1000</f>
        <v>5.0790128430586181</v>
      </c>
      <c r="K1559" s="2">
        <v>127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/>
      <c r="S1559"/>
    </row>
    <row r="1560" spans="1:19" x14ac:dyDescent="0.3">
      <c r="A1560">
        <v>1559</v>
      </c>
      <c r="B1560" t="s">
        <v>1575</v>
      </c>
      <c r="C1560" t="s">
        <v>15</v>
      </c>
      <c r="D1560" s="1">
        <v>298.2</v>
      </c>
      <c r="E1560" s="1">
        <v>308.3</v>
      </c>
      <c r="F1560" s="2">
        <v>1476</v>
      </c>
      <c r="G1560" s="1">
        <f>2*PI()*Predictive_Maintenance_Data[[#This Row],[Rotational speed '[rpm']]]/60</f>
        <v>154.56635855661781</v>
      </c>
      <c r="H1560" s="1">
        <v>43.5</v>
      </c>
      <c r="I1560" s="1">
        <f t="shared" si="24"/>
        <v>10.100000000000023</v>
      </c>
      <c r="J1560" s="1">
        <f>Predictive_Maintenance_Data[[#This Row],[Torque '[Nm']]]*Predictive_Maintenance_Data[[#This Row],[Angular velocity '[rad/s']]]/1000</f>
        <v>6.7236365972128755</v>
      </c>
      <c r="K1560" s="2">
        <v>129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/>
      <c r="S1560"/>
    </row>
    <row r="1561" spans="1:19" x14ac:dyDescent="0.3">
      <c r="A1561">
        <v>1560</v>
      </c>
      <c r="B1561" t="s">
        <v>1576</v>
      </c>
      <c r="C1561" t="s">
        <v>17</v>
      </c>
      <c r="D1561" s="1">
        <v>298.2</v>
      </c>
      <c r="E1561" s="1">
        <v>308.3</v>
      </c>
      <c r="F1561" s="2">
        <v>1458</v>
      </c>
      <c r="G1561" s="1">
        <f>2*PI()*Predictive_Maintenance_Data[[#This Row],[Rotational speed '[rpm']]]/60</f>
        <v>152.68140296446393</v>
      </c>
      <c r="H1561" s="1">
        <v>41.8</v>
      </c>
      <c r="I1561" s="1">
        <f t="shared" si="24"/>
        <v>10.100000000000023</v>
      </c>
      <c r="J1561" s="1">
        <f>Predictive_Maintenance_Data[[#This Row],[Torque '[Nm']]]*Predictive_Maintenance_Data[[#This Row],[Angular velocity '[rad/s']]]/1000</f>
        <v>6.3820826439145923</v>
      </c>
      <c r="K1561" s="2">
        <v>132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/>
      <c r="S1561"/>
    </row>
    <row r="1562" spans="1:19" x14ac:dyDescent="0.3">
      <c r="A1562">
        <v>1561</v>
      </c>
      <c r="B1562" t="s">
        <v>1577</v>
      </c>
      <c r="C1562" t="s">
        <v>15</v>
      </c>
      <c r="D1562" s="1">
        <v>298.2</v>
      </c>
      <c r="E1562" s="1">
        <v>308.39999999999998</v>
      </c>
      <c r="F1562" s="2">
        <v>1510</v>
      </c>
      <c r="G1562" s="1">
        <f>2*PI()*Predictive_Maintenance_Data[[#This Row],[Rotational speed '[rpm']]]/60</f>
        <v>158.12683023068624</v>
      </c>
      <c r="H1562" s="1">
        <v>39.9</v>
      </c>
      <c r="I1562" s="1">
        <f t="shared" si="24"/>
        <v>10.199999999999989</v>
      </c>
      <c r="J1562" s="1">
        <f>Predictive_Maintenance_Data[[#This Row],[Torque '[Nm']]]*Predictive_Maintenance_Data[[#This Row],[Angular velocity '[rad/s']]]/1000</f>
        <v>6.3092605262043806</v>
      </c>
      <c r="K1562" s="2">
        <v>134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/>
      <c r="S1562"/>
    </row>
    <row r="1563" spans="1:19" x14ac:dyDescent="0.3">
      <c r="A1563">
        <v>1562</v>
      </c>
      <c r="B1563" t="s">
        <v>1578</v>
      </c>
      <c r="C1563" t="s">
        <v>17</v>
      </c>
      <c r="D1563" s="1">
        <v>298.2</v>
      </c>
      <c r="E1563" s="1">
        <v>308.39999999999998</v>
      </c>
      <c r="F1563" s="2">
        <v>1388</v>
      </c>
      <c r="G1563" s="1">
        <f>2*PI()*Predictive_Maintenance_Data[[#This Row],[Rotational speed '[rpm']]]/60</f>
        <v>145.35102010608776</v>
      </c>
      <c r="H1563" s="1">
        <v>53.8</v>
      </c>
      <c r="I1563" s="1">
        <f t="shared" si="24"/>
        <v>10.199999999999989</v>
      </c>
      <c r="J1563" s="1">
        <f>Predictive_Maintenance_Data[[#This Row],[Torque '[Nm']]]*Predictive_Maintenance_Data[[#This Row],[Angular velocity '[rad/s']]]/1000</f>
        <v>7.8198848817075213</v>
      </c>
      <c r="K1563" s="2">
        <v>137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/>
      <c r="S1563"/>
    </row>
    <row r="1564" spans="1:19" x14ac:dyDescent="0.3">
      <c r="A1564">
        <v>1563</v>
      </c>
      <c r="B1564" t="s">
        <v>1579</v>
      </c>
      <c r="C1564" t="s">
        <v>17</v>
      </c>
      <c r="D1564" s="1">
        <v>298.2</v>
      </c>
      <c r="E1564" s="1">
        <v>308.3</v>
      </c>
      <c r="F1564" s="2">
        <v>2216</v>
      </c>
      <c r="G1564" s="1">
        <f>2*PI()*Predictive_Maintenance_Data[[#This Row],[Rotational speed '[rpm']]]/60</f>
        <v>232.05897734516606</v>
      </c>
      <c r="H1564" s="1">
        <v>16.8</v>
      </c>
      <c r="I1564" s="1">
        <f t="shared" si="24"/>
        <v>10.100000000000023</v>
      </c>
      <c r="J1564" s="1">
        <f>Predictive_Maintenance_Data[[#This Row],[Torque '[Nm']]]*Predictive_Maintenance_Data[[#This Row],[Angular velocity '[rad/s']]]/1000</f>
        <v>3.8985908193987897</v>
      </c>
      <c r="K1564" s="2">
        <v>139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/>
      <c r="S1564"/>
    </row>
    <row r="1565" spans="1:19" x14ac:dyDescent="0.3">
      <c r="A1565">
        <v>1564</v>
      </c>
      <c r="B1565" t="s">
        <v>1580</v>
      </c>
      <c r="C1565" t="s">
        <v>17</v>
      </c>
      <c r="D1565" s="1">
        <v>298.2</v>
      </c>
      <c r="E1565" s="1">
        <v>308.3</v>
      </c>
      <c r="F1565" s="2">
        <v>1402</v>
      </c>
      <c r="G1565" s="1">
        <f>2*PI()*Predictive_Maintenance_Data[[#This Row],[Rotational speed '[rpm']]]/60</f>
        <v>146.817096677763</v>
      </c>
      <c r="H1565" s="1">
        <v>51</v>
      </c>
      <c r="I1565" s="1">
        <f t="shared" si="24"/>
        <v>10.100000000000023</v>
      </c>
      <c r="J1565" s="1">
        <f>Predictive_Maintenance_Data[[#This Row],[Torque '[Nm']]]*Predictive_Maintenance_Data[[#This Row],[Angular velocity '[rad/s']]]/1000</f>
        <v>7.4876719305659138</v>
      </c>
      <c r="K1565" s="2">
        <v>141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/>
      <c r="S1565"/>
    </row>
    <row r="1566" spans="1:19" x14ac:dyDescent="0.3">
      <c r="A1566">
        <v>1565</v>
      </c>
      <c r="B1566" t="s">
        <v>1581</v>
      </c>
      <c r="C1566" t="s">
        <v>15</v>
      </c>
      <c r="D1566" s="1">
        <v>298</v>
      </c>
      <c r="E1566" s="1">
        <v>308.2</v>
      </c>
      <c r="F1566" s="2">
        <v>2090</v>
      </c>
      <c r="G1566" s="1">
        <f>2*PI()*Predictive_Maintenance_Data[[#This Row],[Rotational speed '[rpm']]]/60</f>
        <v>218.86428820008894</v>
      </c>
      <c r="H1566" s="1">
        <v>19</v>
      </c>
      <c r="I1566" s="1">
        <f t="shared" si="24"/>
        <v>10.199999999999989</v>
      </c>
      <c r="J1566" s="1">
        <f>Predictive_Maintenance_Data[[#This Row],[Torque '[Nm']]]*Predictive_Maintenance_Data[[#This Row],[Angular velocity '[rad/s']]]/1000</f>
        <v>4.1584214758016893</v>
      </c>
      <c r="K1566" s="2">
        <v>143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/>
      <c r="S1566"/>
    </row>
    <row r="1567" spans="1:19" x14ac:dyDescent="0.3">
      <c r="A1567">
        <v>1566</v>
      </c>
      <c r="B1567" t="s">
        <v>1582</v>
      </c>
      <c r="C1567" t="s">
        <v>17</v>
      </c>
      <c r="D1567" s="1">
        <v>298</v>
      </c>
      <c r="E1567" s="1">
        <v>308.2</v>
      </c>
      <c r="F1567" s="2">
        <v>1459</v>
      </c>
      <c r="G1567" s="1">
        <f>2*PI()*Predictive_Maintenance_Data[[#This Row],[Rotational speed '[rpm']]]/60</f>
        <v>152.7861227195836</v>
      </c>
      <c r="H1567" s="1">
        <v>42.1</v>
      </c>
      <c r="I1567" s="1">
        <f t="shared" si="24"/>
        <v>10.199999999999989</v>
      </c>
      <c r="J1567" s="1">
        <f>Predictive_Maintenance_Data[[#This Row],[Torque '[Nm']]]*Predictive_Maintenance_Data[[#This Row],[Angular velocity '[rad/s']]]/1000</f>
        <v>6.4322957664944695</v>
      </c>
      <c r="K1567" s="2">
        <v>146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/>
      <c r="S1567"/>
    </row>
    <row r="1568" spans="1:19" x14ac:dyDescent="0.3">
      <c r="A1568">
        <v>1567</v>
      </c>
      <c r="B1568" t="s">
        <v>1583</v>
      </c>
      <c r="C1568" t="s">
        <v>15</v>
      </c>
      <c r="D1568" s="1">
        <v>298</v>
      </c>
      <c r="E1568" s="1">
        <v>308.10000000000002</v>
      </c>
      <c r="F1568" s="2">
        <v>1403</v>
      </c>
      <c r="G1568" s="1">
        <f>2*PI()*Predictive_Maintenance_Data[[#This Row],[Rotational speed '[rpm']]]/60</f>
        <v>146.92181643288265</v>
      </c>
      <c r="H1568" s="1">
        <v>44.8</v>
      </c>
      <c r="I1568" s="1">
        <f t="shared" si="24"/>
        <v>10.100000000000023</v>
      </c>
      <c r="J1568" s="1">
        <f>Predictive_Maintenance_Data[[#This Row],[Torque '[Nm']]]*Predictive_Maintenance_Data[[#This Row],[Angular velocity '[rad/s']]]/1000</f>
        <v>6.5820973761931425</v>
      </c>
      <c r="K1568" s="2">
        <v>148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/>
      <c r="S1568"/>
    </row>
    <row r="1569" spans="1:19" x14ac:dyDescent="0.3">
      <c r="A1569">
        <v>1568</v>
      </c>
      <c r="B1569" t="s">
        <v>1584</v>
      </c>
      <c r="C1569" t="s">
        <v>17</v>
      </c>
      <c r="D1569" s="1">
        <v>298.10000000000002</v>
      </c>
      <c r="E1569" s="1">
        <v>308.2</v>
      </c>
      <c r="F1569" s="2">
        <v>1521</v>
      </c>
      <c r="G1569" s="1">
        <f>2*PI()*Predictive_Maintenance_Data[[#This Row],[Rotational speed '[rpm']]]/60</f>
        <v>159.27874753700249</v>
      </c>
      <c r="H1569" s="1">
        <v>39.299999999999997</v>
      </c>
      <c r="I1569" s="1">
        <f t="shared" si="24"/>
        <v>10.099999999999966</v>
      </c>
      <c r="J1569" s="1">
        <f>Predictive_Maintenance_Data[[#This Row],[Torque '[Nm']]]*Predictive_Maintenance_Data[[#This Row],[Angular velocity '[rad/s']]]/1000</f>
        <v>6.2596547782041974</v>
      </c>
      <c r="K1569" s="2">
        <v>151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/>
      <c r="S1569"/>
    </row>
    <row r="1570" spans="1:19" x14ac:dyDescent="0.3">
      <c r="A1570">
        <v>1569</v>
      </c>
      <c r="B1570" t="s">
        <v>1585</v>
      </c>
      <c r="C1570" t="s">
        <v>17</v>
      </c>
      <c r="D1570" s="1">
        <v>298.2</v>
      </c>
      <c r="E1570" s="1">
        <v>308.2</v>
      </c>
      <c r="F1570" s="2">
        <v>1407</v>
      </c>
      <c r="G1570" s="1">
        <f>2*PI()*Predictive_Maintenance_Data[[#This Row],[Rotational speed '[rpm']]]/60</f>
        <v>147.34069545336129</v>
      </c>
      <c r="H1570" s="1">
        <v>47.1</v>
      </c>
      <c r="I1570" s="1">
        <f t="shared" si="24"/>
        <v>10</v>
      </c>
      <c r="J1570" s="1">
        <f>Predictive_Maintenance_Data[[#This Row],[Torque '[Nm']]]*Predictive_Maintenance_Data[[#This Row],[Angular velocity '[rad/s']]]/1000</f>
        <v>6.9397467558533172</v>
      </c>
      <c r="K1570" s="2">
        <v>153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/>
      <c r="S1570"/>
    </row>
    <row r="1571" spans="1:19" x14ac:dyDescent="0.3">
      <c r="A1571">
        <v>1570</v>
      </c>
      <c r="B1571" t="s">
        <v>1586</v>
      </c>
      <c r="C1571" t="s">
        <v>15</v>
      </c>
      <c r="D1571" s="1">
        <v>298.10000000000002</v>
      </c>
      <c r="E1571" s="1">
        <v>308.2</v>
      </c>
      <c r="F1571" s="2">
        <v>1654</v>
      </c>
      <c r="G1571" s="1">
        <f>2*PI()*Predictive_Maintenance_Data[[#This Row],[Rotational speed '[rpm']]]/60</f>
        <v>173.20647496791725</v>
      </c>
      <c r="H1571" s="1">
        <v>35.299999999999997</v>
      </c>
      <c r="I1571" s="1">
        <f t="shared" si="24"/>
        <v>10.099999999999966</v>
      </c>
      <c r="J1571" s="1">
        <f>Predictive_Maintenance_Data[[#This Row],[Torque '[Nm']]]*Predictive_Maintenance_Data[[#This Row],[Angular velocity '[rad/s']]]/1000</f>
        <v>6.1141885663674786</v>
      </c>
      <c r="K1571" s="2">
        <v>155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/>
      <c r="S1571"/>
    </row>
    <row r="1572" spans="1:19" x14ac:dyDescent="0.3">
      <c r="A1572">
        <v>1571</v>
      </c>
      <c r="B1572" t="s">
        <v>1587</v>
      </c>
      <c r="C1572" t="s">
        <v>17</v>
      </c>
      <c r="D1572" s="1">
        <v>298.2</v>
      </c>
      <c r="E1572" s="1">
        <v>308.39999999999998</v>
      </c>
      <c r="F1572" s="2">
        <v>1452</v>
      </c>
      <c r="G1572" s="1">
        <f>2*PI()*Predictive_Maintenance_Data[[#This Row],[Rotational speed '[rpm']]]/60</f>
        <v>152.05308443374599</v>
      </c>
      <c r="H1572" s="1">
        <v>43.5</v>
      </c>
      <c r="I1572" s="1">
        <f t="shared" si="24"/>
        <v>10.199999999999989</v>
      </c>
      <c r="J1572" s="1">
        <f>Predictive_Maintenance_Data[[#This Row],[Torque '[Nm']]]*Predictive_Maintenance_Data[[#This Row],[Angular velocity '[rad/s']]]/1000</f>
        <v>6.6143091728679506</v>
      </c>
      <c r="K1572" s="2">
        <v>158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/>
      <c r="S1572"/>
    </row>
    <row r="1573" spans="1:19" x14ac:dyDescent="0.3">
      <c r="A1573">
        <v>1572</v>
      </c>
      <c r="B1573" t="s">
        <v>1588</v>
      </c>
      <c r="C1573" t="s">
        <v>17</v>
      </c>
      <c r="D1573" s="1">
        <v>298.3</v>
      </c>
      <c r="E1573" s="1">
        <v>308.39999999999998</v>
      </c>
      <c r="F1573" s="2">
        <v>1528</v>
      </c>
      <c r="G1573" s="1">
        <f>2*PI()*Predictive_Maintenance_Data[[#This Row],[Rotational speed '[rpm']]]/60</f>
        <v>160.01178582284012</v>
      </c>
      <c r="H1573" s="1">
        <v>37.299999999999997</v>
      </c>
      <c r="I1573" s="1">
        <f t="shared" si="24"/>
        <v>10.099999999999966</v>
      </c>
      <c r="J1573" s="1">
        <f>Predictive_Maintenance_Data[[#This Row],[Torque '[Nm']]]*Predictive_Maintenance_Data[[#This Row],[Angular velocity '[rad/s']]]/1000</f>
        <v>5.9684396111919362</v>
      </c>
      <c r="K1573" s="2">
        <v>160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/>
      <c r="S1573"/>
    </row>
    <row r="1574" spans="1:19" x14ac:dyDescent="0.3">
      <c r="A1574">
        <v>1573</v>
      </c>
      <c r="B1574" t="s">
        <v>1589</v>
      </c>
      <c r="C1574" t="s">
        <v>17</v>
      </c>
      <c r="D1574" s="1">
        <v>298.2</v>
      </c>
      <c r="E1574" s="1">
        <v>308.3</v>
      </c>
      <c r="F1574" s="2">
        <v>1230</v>
      </c>
      <c r="G1574" s="1">
        <f>2*PI()*Predictive_Maintenance_Data[[#This Row],[Rotational speed '[rpm']]]/60</f>
        <v>128.80529879718151</v>
      </c>
      <c r="H1574" s="1">
        <v>59.6</v>
      </c>
      <c r="I1574" s="1">
        <f t="shared" si="24"/>
        <v>10.100000000000023</v>
      </c>
      <c r="J1574" s="1">
        <f>Predictive_Maintenance_Data[[#This Row],[Torque '[Nm']]]*Predictive_Maintenance_Data[[#This Row],[Angular velocity '[rad/s']]]/1000</f>
        <v>7.6767958083120185</v>
      </c>
      <c r="K1574" s="2">
        <v>162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/>
      <c r="S1574"/>
    </row>
    <row r="1575" spans="1:19" x14ac:dyDescent="0.3">
      <c r="A1575">
        <v>1574</v>
      </c>
      <c r="B1575" t="s">
        <v>1590</v>
      </c>
      <c r="C1575" t="s">
        <v>17</v>
      </c>
      <c r="D1575" s="1">
        <v>298.2</v>
      </c>
      <c r="E1575" s="1">
        <v>308.2</v>
      </c>
      <c r="F1575" s="2">
        <v>1466</v>
      </c>
      <c r="G1575" s="1">
        <f>2*PI()*Predictive_Maintenance_Data[[#This Row],[Rotational speed '[rpm']]]/60</f>
        <v>153.51916100542121</v>
      </c>
      <c r="H1575" s="1">
        <v>42.4</v>
      </c>
      <c r="I1575" s="1">
        <f t="shared" si="24"/>
        <v>10</v>
      </c>
      <c r="J1575" s="1">
        <f>Predictive_Maintenance_Data[[#This Row],[Torque '[Nm']]]*Predictive_Maintenance_Data[[#This Row],[Angular velocity '[rad/s']]]/1000</f>
        <v>6.5092124266298592</v>
      </c>
      <c r="K1575" s="2">
        <v>164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/>
      <c r="S1575"/>
    </row>
    <row r="1576" spans="1:19" x14ac:dyDescent="0.3">
      <c r="A1576">
        <v>1575</v>
      </c>
      <c r="B1576" t="s">
        <v>1591</v>
      </c>
      <c r="C1576" t="s">
        <v>17</v>
      </c>
      <c r="D1576" s="1">
        <v>298.2</v>
      </c>
      <c r="E1576" s="1">
        <v>308.2</v>
      </c>
      <c r="F1576" s="2">
        <v>1478</v>
      </c>
      <c r="G1576" s="1">
        <f>2*PI()*Predictive_Maintenance_Data[[#This Row],[Rotational speed '[rpm']]]/60</f>
        <v>154.77579806685713</v>
      </c>
      <c r="H1576" s="1">
        <v>50.1</v>
      </c>
      <c r="I1576" s="1">
        <f t="shared" si="24"/>
        <v>10</v>
      </c>
      <c r="J1576" s="1">
        <f>Predictive_Maintenance_Data[[#This Row],[Torque '[Nm']]]*Predictive_Maintenance_Data[[#This Row],[Angular velocity '[rad/s']]]/1000</f>
        <v>7.7542674831495422</v>
      </c>
      <c r="K1576" s="2">
        <v>166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/>
      <c r="S1576"/>
    </row>
    <row r="1577" spans="1:19" x14ac:dyDescent="0.3">
      <c r="A1577">
        <v>1576</v>
      </c>
      <c r="B1577" t="s">
        <v>1592</v>
      </c>
      <c r="C1577" t="s">
        <v>17</v>
      </c>
      <c r="D1577" s="1">
        <v>298.2</v>
      </c>
      <c r="E1577" s="1">
        <v>308.3</v>
      </c>
      <c r="F1577" s="2">
        <v>2057</v>
      </c>
      <c r="G1577" s="1">
        <f>2*PI()*Predictive_Maintenance_Data[[#This Row],[Rotational speed '[rpm']]]/60</f>
        <v>215.40853628114016</v>
      </c>
      <c r="H1577" s="1">
        <v>18</v>
      </c>
      <c r="I1577" s="1">
        <f t="shared" si="24"/>
        <v>10.100000000000023</v>
      </c>
      <c r="J1577" s="1">
        <f>Predictive_Maintenance_Data[[#This Row],[Torque '[Nm']]]*Predictive_Maintenance_Data[[#This Row],[Angular velocity '[rad/s']]]/1000</f>
        <v>3.8773536530605228</v>
      </c>
      <c r="K1577" s="2">
        <v>168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/>
      <c r="S1577"/>
    </row>
    <row r="1578" spans="1:19" x14ac:dyDescent="0.3">
      <c r="A1578">
        <v>1577</v>
      </c>
      <c r="B1578" t="s">
        <v>1593</v>
      </c>
      <c r="C1578" t="s">
        <v>17</v>
      </c>
      <c r="D1578" s="1">
        <v>298.3</v>
      </c>
      <c r="E1578" s="1">
        <v>308.39999999999998</v>
      </c>
      <c r="F1578" s="2">
        <v>1490</v>
      </c>
      <c r="G1578" s="1">
        <f>2*PI()*Predictive_Maintenance_Data[[#This Row],[Rotational speed '[rpm']]]/60</f>
        <v>156.03243512829306</v>
      </c>
      <c r="H1578" s="1">
        <v>41.7</v>
      </c>
      <c r="I1578" s="1">
        <f t="shared" si="24"/>
        <v>10.099999999999966</v>
      </c>
      <c r="J1578" s="1">
        <f>Predictive_Maintenance_Data[[#This Row],[Torque '[Nm']]]*Predictive_Maintenance_Data[[#This Row],[Angular velocity '[rad/s']]]/1000</f>
        <v>6.5065525448498214</v>
      </c>
      <c r="K1578" s="2">
        <v>170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/>
      <c r="S1578"/>
    </row>
    <row r="1579" spans="1:19" x14ac:dyDescent="0.3">
      <c r="A1579">
        <v>1578</v>
      </c>
      <c r="B1579" t="s">
        <v>1594</v>
      </c>
      <c r="C1579" t="s">
        <v>17</v>
      </c>
      <c r="D1579" s="1">
        <v>298.3</v>
      </c>
      <c r="E1579" s="1">
        <v>308.39999999999998</v>
      </c>
      <c r="F1579" s="2">
        <v>1484</v>
      </c>
      <c r="G1579" s="1">
        <f>2*PI()*Predictive_Maintenance_Data[[#This Row],[Rotational speed '[rpm']]]/60</f>
        <v>155.4041165975751</v>
      </c>
      <c r="H1579" s="1">
        <v>43.4</v>
      </c>
      <c r="I1579" s="1">
        <f t="shared" si="24"/>
        <v>10.099999999999966</v>
      </c>
      <c r="J1579" s="1">
        <f>Predictive_Maintenance_Data[[#This Row],[Torque '[Nm']]]*Predictive_Maintenance_Data[[#This Row],[Angular velocity '[rad/s']]]/1000</f>
        <v>6.7445386603347588</v>
      </c>
      <c r="K1579" s="2">
        <v>172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/>
      <c r="S1579"/>
    </row>
    <row r="1580" spans="1:19" x14ac:dyDescent="0.3">
      <c r="A1580">
        <v>1579</v>
      </c>
      <c r="B1580" t="s">
        <v>1595</v>
      </c>
      <c r="C1580" t="s">
        <v>17</v>
      </c>
      <c r="D1580" s="1">
        <v>298.3</v>
      </c>
      <c r="E1580" s="1">
        <v>308.39999999999998</v>
      </c>
      <c r="F1580" s="2">
        <v>1593</v>
      </c>
      <c r="G1580" s="1">
        <f>2*PI()*Predictive_Maintenance_Data[[#This Row],[Rotational speed '[rpm']]]/60</f>
        <v>166.81856990561801</v>
      </c>
      <c r="H1580" s="1">
        <v>37</v>
      </c>
      <c r="I1580" s="1">
        <f t="shared" si="24"/>
        <v>10.099999999999966</v>
      </c>
      <c r="J1580" s="1">
        <f>Predictive_Maintenance_Data[[#This Row],[Torque '[Nm']]]*Predictive_Maintenance_Data[[#This Row],[Angular velocity '[rad/s']]]/1000</f>
        <v>6.1722870865078656</v>
      </c>
      <c r="K1580" s="2">
        <v>174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/>
      <c r="S1580"/>
    </row>
    <row r="1581" spans="1:19" x14ac:dyDescent="0.3">
      <c r="A1581">
        <v>1580</v>
      </c>
      <c r="B1581" t="s">
        <v>1596</v>
      </c>
      <c r="C1581" t="s">
        <v>17</v>
      </c>
      <c r="D1581" s="1">
        <v>298.3</v>
      </c>
      <c r="E1581" s="1">
        <v>308.3</v>
      </c>
      <c r="F1581" s="2">
        <v>1444</v>
      </c>
      <c r="G1581" s="1">
        <f>2*PI()*Predictive_Maintenance_Data[[#This Row],[Rotational speed '[rpm']]]/60</f>
        <v>151.21532639278868</v>
      </c>
      <c r="H1581" s="1">
        <v>43.8</v>
      </c>
      <c r="I1581" s="1">
        <f t="shared" si="24"/>
        <v>10</v>
      </c>
      <c r="J1581" s="1">
        <f>Predictive_Maintenance_Data[[#This Row],[Torque '[Nm']]]*Predictive_Maintenance_Data[[#This Row],[Angular velocity '[rad/s']]]/1000</f>
        <v>6.6232312960041435</v>
      </c>
      <c r="K1581" s="2">
        <v>176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/>
      <c r="S1581"/>
    </row>
    <row r="1582" spans="1:19" x14ac:dyDescent="0.3">
      <c r="A1582">
        <v>1581</v>
      </c>
      <c r="B1582" t="s">
        <v>1597</v>
      </c>
      <c r="C1582" t="s">
        <v>15</v>
      </c>
      <c r="D1582" s="1">
        <v>298.3</v>
      </c>
      <c r="E1582" s="1">
        <v>308.39999999999998</v>
      </c>
      <c r="F1582" s="2">
        <v>1444</v>
      </c>
      <c r="G1582" s="1">
        <f>2*PI()*Predictive_Maintenance_Data[[#This Row],[Rotational speed '[rpm']]]/60</f>
        <v>151.21532639278868</v>
      </c>
      <c r="H1582" s="1">
        <v>47.5</v>
      </c>
      <c r="I1582" s="1">
        <f t="shared" si="24"/>
        <v>10.099999999999966</v>
      </c>
      <c r="J1582" s="1">
        <f>Predictive_Maintenance_Data[[#This Row],[Torque '[Nm']]]*Predictive_Maintenance_Data[[#This Row],[Angular velocity '[rad/s']]]/1000</f>
        <v>7.1827280036574619</v>
      </c>
      <c r="K1582" s="2">
        <v>178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/>
      <c r="S1582"/>
    </row>
    <row r="1583" spans="1:19" x14ac:dyDescent="0.3">
      <c r="A1583">
        <v>1582</v>
      </c>
      <c r="B1583" t="s">
        <v>1598</v>
      </c>
      <c r="C1583" t="s">
        <v>15</v>
      </c>
      <c r="D1583" s="1">
        <v>298.2</v>
      </c>
      <c r="E1583" s="1">
        <v>308.3</v>
      </c>
      <c r="F1583" s="2">
        <v>1560</v>
      </c>
      <c r="G1583" s="1">
        <f>2*PI()*Predictive_Maintenance_Data[[#This Row],[Rotational speed '[rpm']]]/60</f>
        <v>163.36281798666923</v>
      </c>
      <c r="H1583" s="1">
        <v>33</v>
      </c>
      <c r="I1583" s="1">
        <f t="shared" si="24"/>
        <v>10.100000000000023</v>
      </c>
      <c r="J1583" s="1">
        <f>Predictive_Maintenance_Data[[#This Row],[Torque '[Nm']]]*Predictive_Maintenance_Data[[#This Row],[Angular velocity '[rad/s']]]/1000</f>
        <v>5.3909729935600845</v>
      </c>
      <c r="K1583" s="2">
        <v>181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/>
      <c r="S1583"/>
    </row>
    <row r="1584" spans="1:19" x14ac:dyDescent="0.3">
      <c r="A1584">
        <v>1583</v>
      </c>
      <c r="B1584" t="s">
        <v>1599</v>
      </c>
      <c r="C1584" t="s">
        <v>27</v>
      </c>
      <c r="D1584" s="1">
        <v>298.10000000000002</v>
      </c>
      <c r="E1584" s="1">
        <v>308.3</v>
      </c>
      <c r="F1584" s="2">
        <v>1530</v>
      </c>
      <c r="G1584" s="1">
        <f>2*PI()*Predictive_Maintenance_Data[[#This Row],[Rotational speed '[rpm']]]/60</f>
        <v>160.22122533307945</v>
      </c>
      <c r="H1584" s="1">
        <v>42</v>
      </c>
      <c r="I1584" s="1">
        <f t="shared" si="24"/>
        <v>10.199999999999989</v>
      </c>
      <c r="J1584" s="1">
        <f>Predictive_Maintenance_Data[[#This Row],[Torque '[Nm']]]*Predictive_Maintenance_Data[[#This Row],[Angular velocity '[rad/s']]]/1000</f>
        <v>6.7292914639893366</v>
      </c>
      <c r="K1584" s="2">
        <v>184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/>
      <c r="S1584"/>
    </row>
    <row r="1585" spans="1:19" x14ac:dyDescent="0.3">
      <c r="A1585">
        <v>1584</v>
      </c>
      <c r="B1585" t="s">
        <v>1600</v>
      </c>
      <c r="C1585" t="s">
        <v>17</v>
      </c>
      <c r="D1585" s="1">
        <v>298.2</v>
      </c>
      <c r="E1585" s="1">
        <v>308.39999999999998</v>
      </c>
      <c r="F1585" s="2">
        <v>1310</v>
      </c>
      <c r="G1585" s="1">
        <f>2*PI()*Predictive_Maintenance_Data[[#This Row],[Rotational speed '[rpm']]]/60</f>
        <v>137.18287920675431</v>
      </c>
      <c r="H1585" s="1">
        <v>61</v>
      </c>
      <c r="I1585" s="1">
        <f t="shared" si="24"/>
        <v>10.199999999999989</v>
      </c>
      <c r="J1585" s="1">
        <f>Predictive_Maintenance_Data[[#This Row],[Torque '[Nm']]]*Predictive_Maintenance_Data[[#This Row],[Angular velocity '[rad/s']]]/1000</f>
        <v>8.368155631612014</v>
      </c>
      <c r="K1585" s="2">
        <v>189</v>
      </c>
      <c r="L1585" s="2">
        <v>1</v>
      </c>
      <c r="M1585" s="2">
        <v>0</v>
      </c>
      <c r="N1585" s="2">
        <v>0</v>
      </c>
      <c r="O1585" s="2">
        <v>0</v>
      </c>
      <c r="P1585" s="2">
        <v>1</v>
      </c>
      <c r="Q1585" s="2">
        <v>0</v>
      </c>
      <c r="R1585"/>
      <c r="S1585"/>
    </row>
    <row r="1586" spans="1:19" x14ac:dyDescent="0.3">
      <c r="A1586">
        <v>1585</v>
      </c>
      <c r="B1586" t="s">
        <v>1601</v>
      </c>
      <c r="C1586" t="s">
        <v>15</v>
      </c>
      <c r="D1586" s="1">
        <v>298.2</v>
      </c>
      <c r="E1586" s="1">
        <v>308.3</v>
      </c>
      <c r="F1586" s="2">
        <v>1639</v>
      </c>
      <c r="G1586" s="1">
        <f>2*PI()*Predictive_Maintenance_Data[[#This Row],[Rotational speed '[rpm']]]/60</f>
        <v>171.63567864112238</v>
      </c>
      <c r="H1586" s="1">
        <v>33.299999999999997</v>
      </c>
      <c r="I1586" s="1">
        <f t="shared" si="24"/>
        <v>10.100000000000023</v>
      </c>
      <c r="J1586" s="1">
        <f>Predictive_Maintenance_Data[[#This Row],[Torque '[Nm']]]*Predictive_Maintenance_Data[[#This Row],[Angular velocity '[rad/s']]]/1000</f>
        <v>5.7154680987493744</v>
      </c>
      <c r="K1586" s="2">
        <v>191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/>
      <c r="S1586"/>
    </row>
    <row r="1587" spans="1:19" x14ac:dyDescent="0.3">
      <c r="A1587">
        <v>1586</v>
      </c>
      <c r="B1587" t="s">
        <v>1602</v>
      </c>
      <c r="C1587" t="s">
        <v>17</v>
      </c>
      <c r="D1587" s="1">
        <v>298.2</v>
      </c>
      <c r="E1587" s="1">
        <v>308.3</v>
      </c>
      <c r="F1587" s="2">
        <v>1400</v>
      </c>
      <c r="G1587" s="1">
        <f>2*PI()*Predictive_Maintenance_Data[[#This Row],[Rotational speed '[rpm']]]/60</f>
        <v>146.60765716752366</v>
      </c>
      <c r="H1587" s="1">
        <v>48.7</v>
      </c>
      <c r="I1587" s="1">
        <f t="shared" si="24"/>
        <v>10.100000000000023</v>
      </c>
      <c r="J1587" s="1">
        <f>Predictive_Maintenance_Data[[#This Row],[Torque '[Nm']]]*Predictive_Maintenance_Data[[#This Row],[Angular velocity '[rad/s']]]/1000</f>
        <v>7.1397929040584023</v>
      </c>
      <c r="K1587" s="2">
        <v>194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/>
      <c r="S1587"/>
    </row>
    <row r="1588" spans="1:19" x14ac:dyDescent="0.3">
      <c r="A1588">
        <v>1587</v>
      </c>
      <c r="B1588" t="s">
        <v>1603</v>
      </c>
      <c r="C1588" t="s">
        <v>15</v>
      </c>
      <c r="D1588" s="1">
        <v>298.3</v>
      </c>
      <c r="E1588" s="1">
        <v>308.39999999999998</v>
      </c>
      <c r="F1588" s="2">
        <v>1486</v>
      </c>
      <c r="G1588" s="1">
        <f>2*PI()*Predictive_Maintenance_Data[[#This Row],[Rotational speed '[rpm']]]/60</f>
        <v>155.61355610781442</v>
      </c>
      <c r="H1588" s="1">
        <v>44.2</v>
      </c>
      <c r="I1588" s="1">
        <f t="shared" si="24"/>
        <v>10.099999999999966</v>
      </c>
      <c r="J1588" s="1">
        <f>Predictive_Maintenance_Data[[#This Row],[Torque '[Nm']]]*Predictive_Maintenance_Data[[#This Row],[Angular velocity '[rad/s']]]/1000</f>
        <v>6.878119179965398</v>
      </c>
      <c r="K1588" s="2">
        <v>196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/>
      <c r="S1588"/>
    </row>
    <row r="1589" spans="1:19" x14ac:dyDescent="0.3">
      <c r="A1589">
        <v>1588</v>
      </c>
      <c r="B1589" t="s">
        <v>1604</v>
      </c>
      <c r="C1589" t="s">
        <v>15</v>
      </c>
      <c r="D1589" s="1">
        <v>298.2</v>
      </c>
      <c r="E1589" s="1">
        <v>308.3</v>
      </c>
      <c r="F1589" s="2">
        <v>1448</v>
      </c>
      <c r="G1589" s="1">
        <f>2*PI()*Predictive_Maintenance_Data[[#This Row],[Rotational speed '[rpm']]]/60</f>
        <v>151.63420541326735</v>
      </c>
      <c r="H1589" s="1">
        <v>43.3</v>
      </c>
      <c r="I1589" s="1">
        <f t="shared" si="24"/>
        <v>10.100000000000023</v>
      </c>
      <c r="J1589" s="1">
        <f>Predictive_Maintenance_Data[[#This Row],[Torque '[Nm']]]*Predictive_Maintenance_Data[[#This Row],[Angular velocity '[rad/s']]]/1000</f>
        <v>6.5657610943944755</v>
      </c>
      <c r="K1589" s="2">
        <v>199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/>
      <c r="S1589"/>
    </row>
    <row r="1590" spans="1:19" x14ac:dyDescent="0.3">
      <c r="A1590">
        <v>1589</v>
      </c>
      <c r="B1590" t="s">
        <v>1605</v>
      </c>
      <c r="C1590" t="s">
        <v>17</v>
      </c>
      <c r="D1590" s="1">
        <v>298.2</v>
      </c>
      <c r="E1590" s="1">
        <v>308.3</v>
      </c>
      <c r="F1590" s="2">
        <v>1688</v>
      </c>
      <c r="G1590" s="1">
        <f>2*PI()*Predictive_Maintenance_Data[[#This Row],[Rotational speed '[rpm']]]/60</f>
        <v>176.7669466419857</v>
      </c>
      <c r="H1590" s="1">
        <v>32</v>
      </c>
      <c r="I1590" s="1">
        <f t="shared" si="24"/>
        <v>10.100000000000023</v>
      </c>
      <c r="J1590" s="1">
        <f>Predictive_Maintenance_Data[[#This Row],[Torque '[Nm']]]*Predictive_Maintenance_Data[[#This Row],[Angular velocity '[rad/s']]]/1000</f>
        <v>5.6565422925435422</v>
      </c>
      <c r="K1590" s="2">
        <v>202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/>
      <c r="S1590"/>
    </row>
    <row r="1591" spans="1:19" x14ac:dyDescent="0.3">
      <c r="A1591">
        <v>1590</v>
      </c>
      <c r="B1591" t="s">
        <v>1606</v>
      </c>
      <c r="C1591" t="s">
        <v>15</v>
      </c>
      <c r="D1591" s="1">
        <v>298.10000000000002</v>
      </c>
      <c r="E1591" s="1">
        <v>308.3</v>
      </c>
      <c r="F1591" s="2">
        <v>1453</v>
      </c>
      <c r="G1591" s="1">
        <f>2*PI()*Predictive_Maintenance_Data[[#This Row],[Rotational speed '[rpm']]]/60</f>
        <v>152.15780418886564</v>
      </c>
      <c r="H1591" s="1">
        <v>41.5</v>
      </c>
      <c r="I1591" s="1">
        <f t="shared" si="24"/>
        <v>10.199999999999989</v>
      </c>
      <c r="J1591" s="1">
        <f>Predictive_Maintenance_Data[[#This Row],[Torque '[Nm']]]*Predictive_Maintenance_Data[[#This Row],[Angular velocity '[rad/s']]]/1000</f>
        <v>6.3145488738379241</v>
      </c>
      <c r="K1591" s="2">
        <v>204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/>
      <c r="S1591"/>
    </row>
    <row r="1592" spans="1:19" x14ac:dyDescent="0.3">
      <c r="A1592">
        <v>1591</v>
      </c>
      <c r="B1592" t="s">
        <v>1607</v>
      </c>
      <c r="C1592" t="s">
        <v>17</v>
      </c>
      <c r="D1592" s="1">
        <v>298.2</v>
      </c>
      <c r="E1592" s="1">
        <v>308.39999999999998</v>
      </c>
      <c r="F1592" s="2">
        <v>1497</v>
      </c>
      <c r="G1592" s="1">
        <f>2*PI()*Predictive_Maintenance_Data[[#This Row],[Rotational speed '[rpm']]]/60</f>
        <v>156.76547341413067</v>
      </c>
      <c r="H1592" s="1">
        <v>37.700000000000003</v>
      </c>
      <c r="I1592" s="1">
        <f t="shared" si="24"/>
        <v>10.199999999999989</v>
      </c>
      <c r="J1592" s="1">
        <f>Predictive_Maintenance_Data[[#This Row],[Torque '[Nm']]]*Predictive_Maintenance_Data[[#This Row],[Angular velocity '[rad/s']]]/1000</f>
        <v>5.9100583477127264</v>
      </c>
      <c r="K1592" s="2">
        <v>207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/>
      <c r="S1592"/>
    </row>
    <row r="1593" spans="1:19" x14ac:dyDescent="0.3">
      <c r="A1593">
        <v>1592</v>
      </c>
      <c r="B1593" t="s">
        <v>1608</v>
      </c>
      <c r="C1593" t="s">
        <v>17</v>
      </c>
      <c r="D1593" s="1">
        <v>298.2</v>
      </c>
      <c r="E1593" s="1">
        <v>308.39999999999998</v>
      </c>
      <c r="F1593" s="2">
        <v>1355</v>
      </c>
      <c r="G1593" s="1">
        <f>2*PI()*Predictive_Maintenance_Data[[#This Row],[Rotational speed '[rpm']]]/60</f>
        <v>141.89526818713901</v>
      </c>
      <c r="H1593" s="1">
        <v>49.4</v>
      </c>
      <c r="I1593" s="1">
        <f t="shared" si="24"/>
        <v>10.199999999999989</v>
      </c>
      <c r="J1593" s="1">
        <f>Predictive_Maintenance_Data[[#This Row],[Torque '[Nm']]]*Predictive_Maintenance_Data[[#This Row],[Angular velocity '[rad/s']]]/1000</f>
        <v>7.0096262484446674</v>
      </c>
      <c r="K1593" s="2">
        <v>209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/>
      <c r="S1593"/>
    </row>
    <row r="1594" spans="1:19" x14ac:dyDescent="0.3">
      <c r="A1594">
        <v>1593</v>
      </c>
      <c r="B1594" t="s">
        <v>1609</v>
      </c>
      <c r="C1594" t="s">
        <v>17</v>
      </c>
      <c r="D1594" s="1">
        <v>298.10000000000002</v>
      </c>
      <c r="E1594" s="1">
        <v>308.39999999999998</v>
      </c>
      <c r="F1594" s="2">
        <v>1592</v>
      </c>
      <c r="G1594" s="1">
        <f>2*PI()*Predictive_Maintenance_Data[[#This Row],[Rotational speed '[rpm']]]/60</f>
        <v>166.71385015049836</v>
      </c>
      <c r="H1594" s="1">
        <v>38.200000000000003</v>
      </c>
      <c r="I1594" s="1">
        <f t="shared" si="24"/>
        <v>10.299999999999955</v>
      </c>
      <c r="J1594" s="1">
        <f>Predictive_Maintenance_Data[[#This Row],[Torque '[Nm']]]*Predictive_Maintenance_Data[[#This Row],[Angular velocity '[rad/s']]]/1000</f>
        <v>6.3684690757490383</v>
      </c>
      <c r="K1594" s="2">
        <v>211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/>
      <c r="S1594"/>
    </row>
    <row r="1595" spans="1:19" x14ac:dyDescent="0.3">
      <c r="A1595">
        <v>1594</v>
      </c>
      <c r="B1595" t="s">
        <v>1610</v>
      </c>
      <c r="C1595" t="s">
        <v>17</v>
      </c>
      <c r="D1595" s="1">
        <v>298</v>
      </c>
      <c r="E1595" s="1">
        <v>308.3</v>
      </c>
      <c r="F1595" s="2">
        <v>1544</v>
      </c>
      <c r="G1595" s="1">
        <f>2*PI()*Predictive_Maintenance_Data[[#This Row],[Rotational speed '[rpm']]]/60</f>
        <v>161.68730190475469</v>
      </c>
      <c r="H1595" s="1">
        <v>34.700000000000003</v>
      </c>
      <c r="I1595" s="1">
        <f t="shared" si="24"/>
        <v>10.300000000000011</v>
      </c>
      <c r="J1595" s="1">
        <f>Predictive_Maintenance_Data[[#This Row],[Torque '[Nm']]]*Predictive_Maintenance_Data[[#This Row],[Angular velocity '[rad/s']]]/1000</f>
        <v>5.6105493760949887</v>
      </c>
      <c r="K1595" s="2">
        <v>213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/>
      <c r="S1595"/>
    </row>
    <row r="1596" spans="1:19" x14ac:dyDescent="0.3">
      <c r="A1596">
        <v>1595</v>
      </c>
      <c r="B1596" t="s">
        <v>1611</v>
      </c>
      <c r="C1596" t="s">
        <v>15</v>
      </c>
      <c r="D1596" s="1">
        <v>298</v>
      </c>
      <c r="E1596" s="1">
        <v>308.2</v>
      </c>
      <c r="F1596" s="2">
        <v>1373</v>
      </c>
      <c r="G1596" s="1">
        <f>2*PI()*Predictive_Maintenance_Data[[#This Row],[Rotational speed '[rpm']]]/60</f>
        <v>143.78022377929287</v>
      </c>
      <c r="H1596" s="1">
        <v>51.2</v>
      </c>
      <c r="I1596" s="1">
        <f t="shared" si="24"/>
        <v>10.199999999999989</v>
      </c>
      <c r="J1596" s="1">
        <f>Predictive_Maintenance_Data[[#This Row],[Torque '[Nm']]]*Predictive_Maintenance_Data[[#This Row],[Angular velocity '[rad/s']]]/1000</f>
        <v>7.3615474574997952</v>
      </c>
      <c r="K1596" s="2">
        <v>215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/>
      <c r="S1596"/>
    </row>
    <row r="1597" spans="1:19" x14ac:dyDescent="0.3">
      <c r="A1597">
        <v>1596</v>
      </c>
      <c r="B1597" t="s">
        <v>1612</v>
      </c>
      <c r="C1597" t="s">
        <v>17</v>
      </c>
      <c r="D1597" s="1">
        <v>298</v>
      </c>
      <c r="E1597" s="1">
        <v>308.2</v>
      </c>
      <c r="F1597" s="2">
        <v>1365</v>
      </c>
      <c r="G1597" s="1">
        <f>2*PI()*Predictive_Maintenance_Data[[#This Row],[Rotational speed '[rpm']]]/60</f>
        <v>142.94246573833559</v>
      </c>
      <c r="H1597" s="1">
        <v>52.9</v>
      </c>
      <c r="I1597" s="1">
        <f t="shared" si="24"/>
        <v>10.199999999999989</v>
      </c>
      <c r="J1597" s="1">
        <f>Predictive_Maintenance_Data[[#This Row],[Torque '[Nm']]]*Predictive_Maintenance_Data[[#This Row],[Angular velocity '[rad/s']]]/1000</f>
        <v>7.5616564375579518</v>
      </c>
      <c r="K1597" s="2">
        <v>218</v>
      </c>
      <c r="L1597" s="2">
        <v>1</v>
      </c>
      <c r="M1597" s="2">
        <v>0</v>
      </c>
      <c r="N1597" s="2">
        <v>0</v>
      </c>
      <c r="O1597" s="2">
        <v>0</v>
      </c>
      <c r="P1597" s="2">
        <v>1</v>
      </c>
      <c r="Q1597" s="2">
        <v>0</v>
      </c>
      <c r="R1597"/>
      <c r="S1597"/>
    </row>
    <row r="1598" spans="1:19" x14ac:dyDescent="0.3">
      <c r="A1598">
        <v>1597</v>
      </c>
      <c r="B1598" t="s">
        <v>1613</v>
      </c>
      <c r="C1598" t="s">
        <v>17</v>
      </c>
      <c r="D1598" s="1">
        <v>298</v>
      </c>
      <c r="E1598" s="1">
        <v>308.10000000000002</v>
      </c>
      <c r="F1598" s="2">
        <v>1877</v>
      </c>
      <c r="G1598" s="1">
        <f>2*PI()*Predictive_Maintenance_Data[[#This Row],[Rotational speed '[rpm']]]/60</f>
        <v>196.55898035960138</v>
      </c>
      <c r="H1598" s="1">
        <v>24.3</v>
      </c>
      <c r="I1598" s="1">
        <f t="shared" si="24"/>
        <v>10.100000000000023</v>
      </c>
      <c r="J1598" s="1">
        <f>Predictive_Maintenance_Data[[#This Row],[Torque '[Nm']]]*Predictive_Maintenance_Data[[#This Row],[Angular velocity '[rad/s']]]/1000</f>
        <v>4.7763832227383141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/>
      <c r="S1598"/>
    </row>
    <row r="1599" spans="1:19" x14ac:dyDescent="0.3">
      <c r="A1599">
        <v>1598</v>
      </c>
      <c r="B1599" t="s">
        <v>1614</v>
      </c>
      <c r="C1599" t="s">
        <v>17</v>
      </c>
      <c r="D1599" s="1">
        <v>297.89999999999998</v>
      </c>
      <c r="E1599" s="1">
        <v>308.10000000000002</v>
      </c>
      <c r="F1599" s="2">
        <v>1531</v>
      </c>
      <c r="G1599" s="1">
        <f>2*PI()*Predictive_Maintenance_Data[[#This Row],[Rotational speed '[rpm']]]/60</f>
        <v>160.32594508819912</v>
      </c>
      <c r="H1599" s="1">
        <v>40.799999999999997</v>
      </c>
      <c r="I1599" s="1">
        <f t="shared" si="24"/>
        <v>10.200000000000045</v>
      </c>
      <c r="J1599" s="1">
        <f>Predictive_Maintenance_Data[[#This Row],[Torque '[Nm']]]*Predictive_Maintenance_Data[[#This Row],[Angular velocity '[rad/s']]]/1000</f>
        <v>6.5412985595985234</v>
      </c>
      <c r="K1599" s="2">
        <v>2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/>
      <c r="S1599"/>
    </row>
    <row r="1600" spans="1:19" x14ac:dyDescent="0.3">
      <c r="A1600">
        <v>1599</v>
      </c>
      <c r="B1600" t="s">
        <v>1615</v>
      </c>
      <c r="C1600" t="s">
        <v>17</v>
      </c>
      <c r="D1600" s="1">
        <v>297.89999999999998</v>
      </c>
      <c r="E1600" s="1">
        <v>308</v>
      </c>
      <c r="F1600" s="2">
        <v>1501</v>
      </c>
      <c r="G1600" s="1">
        <f>2*PI()*Predictive_Maintenance_Data[[#This Row],[Rotational speed '[rpm']]]/60</f>
        <v>157.18435243460934</v>
      </c>
      <c r="H1600" s="1">
        <v>36.700000000000003</v>
      </c>
      <c r="I1600" s="1">
        <f t="shared" si="24"/>
        <v>10.100000000000023</v>
      </c>
      <c r="J1600" s="1">
        <f>Predictive_Maintenance_Data[[#This Row],[Torque '[Nm']]]*Predictive_Maintenance_Data[[#This Row],[Angular velocity '[rad/s']]]/1000</f>
        <v>5.7686657343501633</v>
      </c>
      <c r="K1600" s="2">
        <v>4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/>
      <c r="S1600"/>
    </row>
    <row r="1601" spans="1:19" x14ac:dyDescent="0.3">
      <c r="A1601">
        <v>1600</v>
      </c>
      <c r="B1601" t="s">
        <v>1616</v>
      </c>
      <c r="C1601" t="s">
        <v>17</v>
      </c>
      <c r="D1601" s="1">
        <v>297.89999999999998</v>
      </c>
      <c r="E1601" s="1">
        <v>308</v>
      </c>
      <c r="F1601" s="2">
        <v>1490</v>
      </c>
      <c r="G1601" s="1">
        <f>2*PI()*Predictive_Maintenance_Data[[#This Row],[Rotational speed '[rpm']]]/60</f>
        <v>156.03243512829306</v>
      </c>
      <c r="H1601" s="1">
        <v>46.2</v>
      </c>
      <c r="I1601" s="1">
        <f t="shared" si="24"/>
        <v>10.100000000000023</v>
      </c>
      <c r="J1601" s="1">
        <f>Predictive_Maintenance_Data[[#This Row],[Torque '[Nm']]]*Predictive_Maintenance_Data[[#This Row],[Angular velocity '[rad/s']]]/1000</f>
        <v>7.20869850292714</v>
      </c>
      <c r="K1601" s="2">
        <v>6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/>
      <c r="S1601"/>
    </row>
    <row r="1602" spans="1:19" x14ac:dyDescent="0.3">
      <c r="A1602">
        <v>1601</v>
      </c>
      <c r="B1602" t="s">
        <v>1617</v>
      </c>
      <c r="C1602" t="s">
        <v>15</v>
      </c>
      <c r="D1602" s="1">
        <v>297.8</v>
      </c>
      <c r="E1602" s="1">
        <v>307.8</v>
      </c>
      <c r="F1602" s="2">
        <v>1543</v>
      </c>
      <c r="G1602" s="1">
        <f>2*PI()*Predictive_Maintenance_Data[[#This Row],[Rotational speed '[rpm']]]/60</f>
        <v>161.58258214963502</v>
      </c>
      <c r="H1602" s="1">
        <v>43.7</v>
      </c>
      <c r="I1602" s="1">
        <f t="shared" ref="I1602:I1665" si="25">E1602-D1602</f>
        <v>10</v>
      </c>
      <c r="J1602" s="1">
        <f>Predictive_Maintenance_Data[[#This Row],[Torque '[Nm']]]*Predictive_Maintenance_Data[[#This Row],[Angular velocity '[rad/s']]]/1000</f>
        <v>7.0611588399390506</v>
      </c>
      <c r="K1602" s="2">
        <v>8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/>
      <c r="S1602"/>
    </row>
    <row r="1603" spans="1:19" x14ac:dyDescent="0.3">
      <c r="A1603">
        <v>1602</v>
      </c>
      <c r="B1603" t="s">
        <v>1618</v>
      </c>
      <c r="C1603" t="s">
        <v>17</v>
      </c>
      <c r="D1603" s="1">
        <v>297.8</v>
      </c>
      <c r="E1603" s="1">
        <v>307.8</v>
      </c>
      <c r="F1603" s="2">
        <v>1597</v>
      </c>
      <c r="G1603" s="1">
        <f>2*PI()*Predictive_Maintenance_Data[[#This Row],[Rotational speed '[rpm']]]/60</f>
        <v>167.23744892609665</v>
      </c>
      <c r="H1603" s="1">
        <v>38.200000000000003</v>
      </c>
      <c r="I1603" s="1">
        <f t="shared" si="25"/>
        <v>10</v>
      </c>
      <c r="J1603" s="1">
        <f>Predictive_Maintenance_Data[[#This Row],[Torque '[Nm']]]*Predictive_Maintenance_Data[[#This Row],[Angular velocity '[rad/s']]]/1000</f>
        <v>6.3884705489768923</v>
      </c>
      <c r="K1603" s="2">
        <v>11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/>
      <c r="S1603"/>
    </row>
    <row r="1604" spans="1:19" x14ac:dyDescent="0.3">
      <c r="A1604">
        <v>1603</v>
      </c>
      <c r="B1604" t="s">
        <v>1619</v>
      </c>
      <c r="C1604" t="s">
        <v>27</v>
      </c>
      <c r="D1604" s="1">
        <v>297.8</v>
      </c>
      <c r="E1604" s="1">
        <v>307.89999999999998</v>
      </c>
      <c r="F1604" s="2">
        <v>1600</v>
      </c>
      <c r="G1604" s="1">
        <f>2*PI()*Predictive_Maintenance_Data[[#This Row],[Rotational speed '[rpm']]]/60</f>
        <v>167.55160819145564</v>
      </c>
      <c r="H1604" s="1">
        <v>33.5</v>
      </c>
      <c r="I1604" s="1">
        <f t="shared" si="25"/>
        <v>10.099999999999966</v>
      </c>
      <c r="J1604" s="1">
        <f>Predictive_Maintenance_Data[[#This Row],[Torque '[Nm']]]*Predictive_Maintenance_Data[[#This Row],[Angular velocity '[rad/s']]]/1000</f>
        <v>5.6129788744137636</v>
      </c>
      <c r="K1604" s="2">
        <v>13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/>
      <c r="S1604"/>
    </row>
    <row r="1605" spans="1:19" x14ac:dyDescent="0.3">
      <c r="A1605">
        <v>1604</v>
      </c>
      <c r="B1605" t="s">
        <v>1620</v>
      </c>
      <c r="C1605" t="s">
        <v>15</v>
      </c>
      <c r="D1605" s="1">
        <v>297.8</v>
      </c>
      <c r="E1605" s="1">
        <v>307.8</v>
      </c>
      <c r="F1605" s="2">
        <v>1622</v>
      </c>
      <c r="G1605" s="1">
        <f>2*PI()*Predictive_Maintenance_Data[[#This Row],[Rotational speed '[rpm']]]/60</f>
        <v>169.85544280408814</v>
      </c>
      <c r="H1605" s="1">
        <v>32.1</v>
      </c>
      <c r="I1605" s="1">
        <f t="shared" si="25"/>
        <v>10</v>
      </c>
      <c r="J1605" s="1">
        <f>Predictive_Maintenance_Data[[#This Row],[Torque '[Nm']]]*Predictive_Maintenance_Data[[#This Row],[Angular velocity '[rad/s']]]/1000</f>
        <v>5.4523597140112301</v>
      </c>
      <c r="K1605" s="2">
        <v>18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/>
      <c r="S1605"/>
    </row>
    <row r="1606" spans="1:19" x14ac:dyDescent="0.3">
      <c r="A1606">
        <v>1605</v>
      </c>
      <c r="B1606" t="s">
        <v>1621</v>
      </c>
      <c r="C1606" t="s">
        <v>17</v>
      </c>
      <c r="D1606" s="1">
        <v>297.8</v>
      </c>
      <c r="E1606" s="1">
        <v>307.8</v>
      </c>
      <c r="F1606" s="2">
        <v>1452</v>
      </c>
      <c r="G1606" s="1">
        <f>2*PI()*Predictive_Maintenance_Data[[#This Row],[Rotational speed '[rpm']]]/60</f>
        <v>152.05308443374599</v>
      </c>
      <c r="H1606" s="1">
        <v>39.799999999999997</v>
      </c>
      <c r="I1606" s="1">
        <f t="shared" si="25"/>
        <v>10</v>
      </c>
      <c r="J1606" s="1">
        <f>Predictive_Maintenance_Data[[#This Row],[Torque '[Nm']]]*Predictive_Maintenance_Data[[#This Row],[Angular velocity '[rad/s']]]/1000</f>
        <v>6.0517127604630909</v>
      </c>
      <c r="K1606" s="2">
        <v>21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/>
      <c r="S1606"/>
    </row>
    <row r="1607" spans="1:19" x14ac:dyDescent="0.3">
      <c r="A1607">
        <v>1606</v>
      </c>
      <c r="B1607" t="s">
        <v>1622</v>
      </c>
      <c r="C1607" t="s">
        <v>17</v>
      </c>
      <c r="D1607" s="1">
        <v>297.8</v>
      </c>
      <c r="E1607" s="1">
        <v>307.8</v>
      </c>
      <c r="F1607" s="2">
        <v>1396</v>
      </c>
      <c r="G1607" s="1">
        <f>2*PI()*Predictive_Maintenance_Data[[#This Row],[Rotational speed '[rpm']]]/60</f>
        <v>146.18877814704504</v>
      </c>
      <c r="H1607" s="1">
        <v>42.5</v>
      </c>
      <c r="I1607" s="1">
        <f t="shared" si="25"/>
        <v>10</v>
      </c>
      <c r="J1607" s="1">
        <f>Predictive_Maintenance_Data[[#This Row],[Torque '[Nm']]]*Predictive_Maintenance_Data[[#This Row],[Angular velocity '[rad/s']]]/1000</f>
        <v>6.2130230712494141</v>
      </c>
      <c r="K1607" s="2">
        <v>23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/>
      <c r="S1607"/>
    </row>
    <row r="1608" spans="1:19" x14ac:dyDescent="0.3">
      <c r="A1608">
        <v>1607</v>
      </c>
      <c r="B1608" t="s">
        <v>1623</v>
      </c>
      <c r="C1608" t="s">
        <v>17</v>
      </c>
      <c r="D1608" s="1">
        <v>297.8</v>
      </c>
      <c r="E1608" s="1">
        <v>307.7</v>
      </c>
      <c r="F1608" s="2">
        <v>1505</v>
      </c>
      <c r="G1608" s="1">
        <f>2*PI()*Predictive_Maintenance_Data[[#This Row],[Rotational speed '[rpm']]]/60</f>
        <v>157.60323145508795</v>
      </c>
      <c r="H1608" s="1">
        <v>39.700000000000003</v>
      </c>
      <c r="I1608" s="1">
        <f t="shared" si="25"/>
        <v>9.8999999999999773</v>
      </c>
      <c r="J1608" s="1">
        <f>Predictive_Maintenance_Data[[#This Row],[Torque '[Nm']]]*Predictive_Maintenance_Data[[#This Row],[Angular velocity '[rad/s']]]/1000</f>
        <v>6.2568482887669923</v>
      </c>
      <c r="K1608" s="2">
        <v>25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/>
      <c r="S1608"/>
    </row>
    <row r="1609" spans="1:19" x14ac:dyDescent="0.3">
      <c r="A1609">
        <v>1608</v>
      </c>
      <c r="B1609" t="s">
        <v>1624</v>
      </c>
      <c r="C1609" t="s">
        <v>17</v>
      </c>
      <c r="D1609" s="1">
        <v>297.8</v>
      </c>
      <c r="E1609" s="1">
        <v>307.8</v>
      </c>
      <c r="F1609" s="2">
        <v>1412</v>
      </c>
      <c r="G1609" s="1">
        <f>2*PI()*Predictive_Maintenance_Data[[#This Row],[Rotational speed '[rpm']]]/60</f>
        <v>147.86429422895961</v>
      </c>
      <c r="H1609" s="1">
        <v>48.3</v>
      </c>
      <c r="I1609" s="1">
        <f t="shared" si="25"/>
        <v>10</v>
      </c>
      <c r="J1609" s="1">
        <f>Predictive_Maintenance_Data[[#This Row],[Torque '[Nm']]]*Predictive_Maintenance_Data[[#This Row],[Angular velocity '[rad/s']]]/1000</f>
        <v>7.1418454112587488</v>
      </c>
      <c r="K1609" s="2">
        <v>27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/>
      <c r="S1609"/>
    </row>
    <row r="1610" spans="1:19" x14ac:dyDescent="0.3">
      <c r="A1610">
        <v>1609</v>
      </c>
      <c r="B1610" t="s">
        <v>1625</v>
      </c>
      <c r="C1610" t="s">
        <v>17</v>
      </c>
      <c r="D1610" s="1">
        <v>297.8</v>
      </c>
      <c r="E1610" s="1">
        <v>307.7</v>
      </c>
      <c r="F1610" s="2">
        <v>1393</v>
      </c>
      <c r="G1610" s="1">
        <f>2*PI()*Predictive_Maintenance_Data[[#This Row],[Rotational speed '[rpm']]]/60</f>
        <v>145.87461888168608</v>
      </c>
      <c r="H1610" s="1">
        <v>38</v>
      </c>
      <c r="I1610" s="1">
        <f t="shared" si="25"/>
        <v>9.8999999999999773</v>
      </c>
      <c r="J1610" s="1">
        <f>Predictive_Maintenance_Data[[#This Row],[Torque '[Nm']]]*Predictive_Maintenance_Data[[#This Row],[Angular velocity '[rad/s']]]/1000</f>
        <v>5.5432355175040708</v>
      </c>
      <c r="K1610" s="2">
        <v>29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/>
      <c r="S1610"/>
    </row>
    <row r="1611" spans="1:19" x14ac:dyDescent="0.3">
      <c r="A1611">
        <v>1610</v>
      </c>
      <c r="B1611" t="s">
        <v>1626</v>
      </c>
      <c r="C1611" t="s">
        <v>17</v>
      </c>
      <c r="D1611" s="1">
        <v>297.7</v>
      </c>
      <c r="E1611" s="1">
        <v>307.7</v>
      </c>
      <c r="F1611" s="2">
        <v>1581</v>
      </c>
      <c r="G1611" s="1">
        <f>2*PI()*Predictive_Maintenance_Data[[#This Row],[Rotational speed '[rpm']]]/60</f>
        <v>165.56193284418211</v>
      </c>
      <c r="H1611" s="1">
        <v>34.9</v>
      </c>
      <c r="I1611" s="1">
        <f t="shared" si="25"/>
        <v>10</v>
      </c>
      <c r="J1611" s="1">
        <f>Predictive_Maintenance_Data[[#This Row],[Torque '[Nm']]]*Predictive_Maintenance_Data[[#This Row],[Angular velocity '[rad/s']]]/1000</f>
        <v>5.7781114562619553</v>
      </c>
      <c r="K1611" s="2">
        <v>31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/>
      <c r="S1611"/>
    </row>
    <row r="1612" spans="1:19" x14ac:dyDescent="0.3">
      <c r="A1612">
        <v>1611</v>
      </c>
      <c r="B1612" t="s">
        <v>1627</v>
      </c>
      <c r="C1612" t="s">
        <v>17</v>
      </c>
      <c r="D1612" s="1">
        <v>297.8</v>
      </c>
      <c r="E1612" s="1">
        <v>307.8</v>
      </c>
      <c r="F1612" s="2">
        <v>1573</v>
      </c>
      <c r="G1612" s="1">
        <f>2*PI()*Predictive_Maintenance_Data[[#This Row],[Rotational speed '[rpm']]]/60</f>
        <v>164.72417480322483</v>
      </c>
      <c r="H1612" s="1">
        <v>37.9</v>
      </c>
      <c r="I1612" s="1">
        <f t="shared" si="25"/>
        <v>10</v>
      </c>
      <c r="J1612" s="1">
        <f>Predictive_Maintenance_Data[[#This Row],[Torque '[Nm']]]*Predictive_Maintenance_Data[[#This Row],[Angular velocity '[rad/s']]]/1000</f>
        <v>6.243046225042221</v>
      </c>
      <c r="K1612" s="2">
        <v>33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/>
      <c r="S1612"/>
    </row>
    <row r="1613" spans="1:19" x14ac:dyDescent="0.3">
      <c r="A1613">
        <v>1612</v>
      </c>
      <c r="B1613" t="s">
        <v>1628</v>
      </c>
      <c r="C1613" t="s">
        <v>15</v>
      </c>
      <c r="D1613" s="1">
        <v>297.8</v>
      </c>
      <c r="E1613" s="1">
        <v>307.89999999999998</v>
      </c>
      <c r="F1613" s="2">
        <v>1726</v>
      </c>
      <c r="G1613" s="1">
        <f>2*PI()*Predictive_Maintenance_Data[[#This Row],[Rotational speed '[rpm']]]/60</f>
        <v>180.74629733653276</v>
      </c>
      <c r="H1613" s="1">
        <v>27.3</v>
      </c>
      <c r="I1613" s="1">
        <f t="shared" si="25"/>
        <v>10.099999999999966</v>
      </c>
      <c r="J1613" s="1">
        <f>Predictive_Maintenance_Data[[#This Row],[Torque '[Nm']]]*Predictive_Maintenance_Data[[#This Row],[Angular velocity '[rad/s']]]/1000</f>
        <v>4.9343739172873446</v>
      </c>
      <c r="K1613" s="2">
        <v>35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/>
      <c r="S1613"/>
    </row>
    <row r="1614" spans="1:19" x14ac:dyDescent="0.3">
      <c r="A1614">
        <v>1613</v>
      </c>
      <c r="B1614" t="s">
        <v>1629</v>
      </c>
      <c r="C1614" t="s">
        <v>15</v>
      </c>
      <c r="D1614" s="1">
        <v>297.89999999999998</v>
      </c>
      <c r="E1614" s="1">
        <v>307.89999999999998</v>
      </c>
      <c r="F1614" s="2">
        <v>1540</v>
      </c>
      <c r="G1614" s="1">
        <f>2*PI()*Predictive_Maintenance_Data[[#This Row],[Rotational speed '[rpm']]]/60</f>
        <v>161.26842288427605</v>
      </c>
      <c r="H1614" s="1">
        <v>39.799999999999997</v>
      </c>
      <c r="I1614" s="1">
        <f t="shared" si="25"/>
        <v>10</v>
      </c>
      <c r="J1614" s="1">
        <f>Predictive_Maintenance_Data[[#This Row],[Torque '[Nm']]]*Predictive_Maintenance_Data[[#This Row],[Angular velocity '[rad/s']]]/1000</f>
        <v>6.4184832307941857</v>
      </c>
      <c r="K1614" s="2">
        <v>38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/>
      <c r="S1614"/>
    </row>
    <row r="1615" spans="1:19" x14ac:dyDescent="0.3">
      <c r="A1615">
        <v>1614</v>
      </c>
      <c r="B1615" t="s">
        <v>1630</v>
      </c>
      <c r="C1615" t="s">
        <v>17</v>
      </c>
      <c r="D1615" s="1">
        <v>297.89999999999998</v>
      </c>
      <c r="E1615" s="1">
        <v>308</v>
      </c>
      <c r="F1615" s="2">
        <v>1296</v>
      </c>
      <c r="G1615" s="1">
        <f>2*PI()*Predictive_Maintenance_Data[[#This Row],[Rotational speed '[rpm']]]/60</f>
        <v>135.71680263507906</v>
      </c>
      <c r="H1615" s="1">
        <v>62.9</v>
      </c>
      <c r="I1615" s="1">
        <f t="shared" si="25"/>
        <v>10.100000000000023</v>
      </c>
      <c r="J1615" s="1">
        <f>Predictive_Maintenance_Data[[#This Row],[Torque '[Nm']]]*Predictive_Maintenance_Data[[#This Row],[Angular velocity '[rad/s']]]/1000</f>
        <v>8.5365868857464715</v>
      </c>
      <c r="K1615" s="2">
        <v>41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/>
      <c r="S1615"/>
    </row>
    <row r="1616" spans="1:19" x14ac:dyDescent="0.3">
      <c r="A1616">
        <v>1615</v>
      </c>
      <c r="B1616" t="s">
        <v>1631</v>
      </c>
      <c r="C1616" t="s">
        <v>15</v>
      </c>
      <c r="D1616" s="1">
        <v>297.8</v>
      </c>
      <c r="E1616" s="1">
        <v>307.89999999999998</v>
      </c>
      <c r="F1616" s="2">
        <v>1802</v>
      </c>
      <c r="G1616" s="1">
        <f>2*PI()*Predictive_Maintenance_Data[[#This Row],[Rotational speed '[rpm']]]/60</f>
        <v>188.70499872562689</v>
      </c>
      <c r="H1616" s="1">
        <v>25.8</v>
      </c>
      <c r="I1616" s="1">
        <f t="shared" si="25"/>
        <v>10.099999999999966</v>
      </c>
      <c r="J1616" s="1">
        <f>Predictive_Maintenance_Data[[#This Row],[Torque '[Nm']]]*Predictive_Maintenance_Data[[#This Row],[Angular velocity '[rad/s']]]/1000</f>
        <v>4.8685889671211742</v>
      </c>
      <c r="K1616" s="2">
        <v>43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/>
      <c r="S1616"/>
    </row>
    <row r="1617" spans="1:19" x14ac:dyDescent="0.3">
      <c r="A1617">
        <v>1616</v>
      </c>
      <c r="B1617" t="s">
        <v>1632</v>
      </c>
      <c r="C1617" t="s">
        <v>17</v>
      </c>
      <c r="D1617" s="1">
        <v>297.8</v>
      </c>
      <c r="E1617" s="1">
        <v>307.89999999999998</v>
      </c>
      <c r="F1617" s="2">
        <v>1447</v>
      </c>
      <c r="G1617" s="1">
        <f>2*PI()*Predictive_Maintenance_Data[[#This Row],[Rotational speed '[rpm']]]/60</f>
        <v>151.52948565814768</v>
      </c>
      <c r="H1617" s="1">
        <v>48.6</v>
      </c>
      <c r="I1617" s="1">
        <f t="shared" si="25"/>
        <v>10.099999999999966</v>
      </c>
      <c r="J1617" s="1">
        <f>Predictive_Maintenance_Data[[#This Row],[Torque '[Nm']]]*Predictive_Maintenance_Data[[#This Row],[Angular velocity '[rad/s']]]/1000</f>
        <v>7.364333002985977</v>
      </c>
      <c r="K1617" s="2">
        <v>46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/>
      <c r="S1617"/>
    </row>
    <row r="1618" spans="1:19" x14ac:dyDescent="0.3">
      <c r="A1618">
        <v>1617</v>
      </c>
      <c r="B1618" t="s">
        <v>1633</v>
      </c>
      <c r="C1618" t="s">
        <v>27</v>
      </c>
      <c r="D1618" s="1">
        <v>297.8</v>
      </c>
      <c r="E1618" s="1">
        <v>307.8</v>
      </c>
      <c r="F1618" s="2">
        <v>1662</v>
      </c>
      <c r="G1618" s="1">
        <f>2*PI()*Predictive_Maintenance_Data[[#This Row],[Rotational speed '[rpm']]]/60</f>
        <v>174.04423300887453</v>
      </c>
      <c r="H1618" s="1">
        <v>30.7</v>
      </c>
      <c r="I1618" s="1">
        <f t="shared" si="25"/>
        <v>10</v>
      </c>
      <c r="J1618" s="1">
        <f>Predictive_Maintenance_Data[[#This Row],[Torque '[Nm']]]*Predictive_Maintenance_Data[[#This Row],[Angular velocity '[rad/s']]]/1000</f>
        <v>5.3431579533724483</v>
      </c>
      <c r="K1618" s="2">
        <v>48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/>
      <c r="S1618"/>
    </row>
    <row r="1619" spans="1:19" x14ac:dyDescent="0.3">
      <c r="A1619">
        <v>1618</v>
      </c>
      <c r="B1619" t="s">
        <v>1634</v>
      </c>
      <c r="C1619" t="s">
        <v>17</v>
      </c>
      <c r="D1619" s="1">
        <v>297.8</v>
      </c>
      <c r="E1619" s="1">
        <v>307.8</v>
      </c>
      <c r="F1619" s="2">
        <v>1563</v>
      </c>
      <c r="G1619" s="1">
        <f>2*PI()*Predictive_Maintenance_Data[[#This Row],[Rotational speed '[rpm']]]/60</f>
        <v>163.67697725202822</v>
      </c>
      <c r="H1619" s="1">
        <v>34.299999999999997</v>
      </c>
      <c r="I1619" s="1">
        <f t="shared" si="25"/>
        <v>10</v>
      </c>
      <c r="J1619" s="1">
        <f>Predictive_Maintenance_Data[[#This Row],[Torque '[Nm']]]*Predictive_Maintenance_Data[[#This Row],[Angular velocity '[rad/s']]]/1000</f>
        <v>5.6141203197445675</v>
      </c>
      <c r="K1619" s="2">
        <v>53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/>
      <c r="S1619"/>
    </row>
    <row r="1620" spans="1:19" x14ac:dyDescent="0.3">
      <c r="A1620">
        <v>1619</v>
      </c>
      <c r="B1620" t="s">
        <v>1635</v>
      </c>
      <c r="C1620" t="s">
        <v>17</v>
      </c>
      <c r="D1620" s="1">
        <v>297.89999999999998</v>
      </c>
      <c r="E1620" s="1">
        <v>307.8</v>
      </c>
      <c r="F1620" s="2">
        <v>1286</v>
      </c>
      <c r="G1620" s="1">
        <f>2*PI()*Predictive_Maintenance_Data[[#This Row],[Rotational speed '[rpm']]]/60</f>
        <v>134.66960508388246</v>
      </c>
      <c r="H1620" s="1">
        <v>59.5</v>
      </c>
      <c r="I1620" s="1">
        <f t="shared" si="25"/>
        <v>9.9000000000000341</v>
      </c>
      <c r="J1620" s="1">
        <f>Predictive_Maintenance_Data[[#This Row],[Torque '[Nm']]]*Predictive_Maintenance_Data[[#This Row],[Angular velocity '[rad/s']]]/1000</f>
        <v>8.0128415024910069</v>
      </c>
      <c r="K1620" s="2">
        <v>55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/>
      <c r="S1620"/>
    </row>
    <row r="1621" spans="1:19" x14ac:dyDescent="0.3">
      <c r="A1621">
        <v>1620</v>
      </c>
      <c r="B1621" t="s">
        <v>1636</v>
      </c>
      <c r="C1621" t="s">
        <v>17</v>
      </c>
      <c r="D1621" s="1">
        <v>297.89999999999998</v>
      </c>
      <c r="E1621" s="1">
        <v>307.7</v>
      </c>
      <c r="F1621" s="2">
        <v>1590</v>
      </c>
      <c r="G1621" s="1">
        <f>2*PI()*Predictive_Maintenance_Data[[#This Row],[Rotational speed '[rpm']]]/60</f>
        <v>166.50441064025901</v>
      </c>
      <c r="H1621" s="1">
        <v>34.6</v>
      </c>
      <c r="I1621" s="1">
        <f t="shared" si="25"/>
        <v>9.8000000000000114</v>
      </c>
      <c r="J1621" s="1">
        <f>Predictive_Maintenance_Data[[#This Row],[Torque '[Nm']]]*Predictive_Maintenance_Data[[#This Row],[Angular velocity '[rad/s']]]/1000</f>
        <v>5.7610526081529621</v>
      </c>
      <c r="K1621" s="2">
        <v>57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/>
      <c r="S1621"/>
    </row>
    <row r="1622" spans="1:19" x14ac:dyDescent="0.3">
      <c r="A1622">
        <v>1621</v>
      </c>
      <c r="B1622" t="s">
        <v>1637</v>
      </c>
      <c r="C1622" t="s">
        <v>17</v>
      </c>
      <c r="D1622" s="1">
        <v>297.89999999999998</v>
      </c>
      <c r="E1622" s="1">
        <v>307.7</v>
      </c>
      <c r="F1622" s="2">
        <v>1492</v>
      </c>
      <c r="G1622" s="1">
        <f>2*PI()*Predictive_Maintenance_Data[[#This Row],[Rotational speed '[rpm']]]/60</f>
        <v>156.24187463853238</v>
      </c>
      <c r="H1622" s="1">
        <v>43.7</v>
      </c>
      <c r="I1622" s="1">
        <f t="shared" si="25"/>
        <v>9.8000000000000114</v>
      </c>
      <c r="J1622" s="1">
        <f>Predictive_Maintenance_Data[[#This Row],[Torque '[Nm']]]*Predictive_Maintenance_Data[[#This Row],[Angular velocity '[rad/s']]]/1000</f>
        <v>6.8277699217038652</v>
      </c>
      <c r="K1622" s="2">
        <v>59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/>
      <c r="S1622"/>
    </row>
    <row r="1623" spans="1:19" x14ac:dyDescent="0.3">
      <c r="A1623">
        <v>1622</v>
      </c>
      <c r="B1623" t="s">
        <v>1638</v>
      </c>
      <c r="C1623" t="s">
        <v>17</v>
      </c>
      <c r="D1623" s="1">
        <v>297.7</v>
      </c>
      <c r="E1623" s="1">
        <v>307.60000000000002</v>
      </c>
      <c r="F1623" s="2">
        <v>1844</v>
      </c>
      <c r="G1623" s="1">
        <f>2*PI()*Predictive_Maintenance_Data[[#This Row],[Rotational speed '[rpm']]]/60</f>
        <v>193.1032284406526</v>
      </c>
      <c r="H1623" s="1">
        <v>21.9</v>
      </c>
      <c r="I1623" s="1">
        <f t="shared" si="25"/>
        <v>9.9000000000000341</v>
      </c>
      <c r="J1623" s="1">
        <f>Predictive_Maintenance_Data[[#This Row],[Torque '[Nm']]]*Predictive_Maintenance_Data[[#This Row],[Angular velocity '[rad/s']]]/1000</f>
        <v>4.2289607028502916</v>
      </c>
      <c r="K1623" s="2">
        <v>61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/>
      <c r="S1623"/>
    </row>
    <row r="1624" spans="1:19" x14ac:dyDescent="0.3">
      <c r="A1624">
        <v>1623</v>
      </c>
      <c r="B1624" t="s">
        <v>1639</v>
      </c>
      <c r="C1624" t="s">
        <v>27</v>
      </c>
      <c r="D1624" s="1">
        <v>297.7</v>
      </c>
      <c r="E1624" s="1">
        <v>307.60000000000002</v>
      </c>
      <c r="F1624" s="2">
        <v>1538</v>
      </c>
      <c r="G1624" s="1">
        <f>2*PI()*Predictive_Maintenance_Data[[#This Row],[Rotational speed '[rpm']]]/60</f>
        <v>161.05898337403673</v>
      </c>
      <c r="H1624" s="1">
        <v>38.299999999999997</v>
      </c>
      <c r="I1624" s="1">
        <f t="shared" si="25"/>
        <v>9.9000000000000341</v>
      </c>
      <c r="J1624" s="1">
        <f>Predictive_Maintenance_Data[[#This Row],[Torque '[Nm']]]*Predictive_Maintenance_Data[[#This Row],[Angular velocity '[rad/s']]]/1000</f>
        <v>6.1685590632256062</v>
      </c>
      <c r="K1624" s="2">
        <v>63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/>
      <c r="S1624"/>
    </row>
    <row r="1625" spans="1:19" x14ac:dyDescent="0.3">
      <c r="A1625">
        <v>1624</v>
      </c>
      <c r="B1625" t="s">
        <v>1640</v>
      </c>
      <c r="C1625" t="s">
        <v>17</v>
      </c>
      <c r="D1625" s="1">
        <v>297.7</v>
      </c>
      <c r="E1625" s="1">
        <v>307.60000000000002</v>
      </c>
      <c r="F1625" s="2">
        <v>1921</v>
      </c>
      <c r="G1625" s="1">
        <f>2*PI()*Predictive_Maintenance_Data[[#This Row],[Rotational speed '[rpm']]]/60</f>
        <v>201.16664958486641</v>
      </c>
      <c r="H1625" s="1">
        <v>22.9</v>
      </c>
      <c r="I1625" s="1">
        <f t="shared" si="25"/>
        <v>9.9000000000000341</v>
      </c>
      <c r="J1625" s="1">
        <f>Predictive_Maintenance_Data[[#This Row],[Torque '[Nm']]]*Predictive_Maintenance_Data[[#This Row],[Angular velocity '[rad/s']]]/1000</f>
        <v>4.606716275493441</v>
      </c>
      <c r="K1625" s="2">
        <v>68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/>
      <c r="S1625"/>
    </row>
    <row r="1626" spans="1:19" x14ac:dyDescent="0.3">
      <c r="A1626">
        <v>1625</v>
      </c>
      <c r="B1626" t="s">
        <v>1641</v>
      </c>
      <c r="C1626" t="s">
        <v>15</v>
      </c>
      <c r="D1626" s="1">
        <v>297.8</v>
      </c>
      <c r="E1626" s="1">
        <v>307.8</v>
      </c>
      <c r="F1626" s="2">
        <v>1310</v>
      </c>
      <c r="G1626" s="1">
        <f>2*PI()*Predictive_Maintenance_Data[[#This Row],[Rotational speed '[rpm']]]/60</f>
        <v>137.18287920675431</v>
      </c>
      <c r="H1626" s="1">
        <v>57.9</v>
      </c>
      <c r="I1626" s="1">
        <f t="shared" si="25"/>
        <v>10</v>
      </c>
      <c r="J1626" s="1">
        <f>Predictive_Maintenance_Data[[#This Row],[Torque '[Nm']]]*Predictive_Maintenance_Data[[#This Row],[Angular velocity '[rad/s']]]/1000</f>
        <v>7.9428887060710744</v>
      </c>
      <c r="K1626" s="2">
        <v>70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/>
      <c r="S1626"/>
    </row>
    <row r="1627" spans="1:19" x14ac:dyDescent="0.3">
      <c r="A1627">
        <v>1626</v>
      </c>
      <c r="B1627" t="s">
        <v>1642</v>
      </c>
      <c r="C1627" t="s">
        <v>17</v>
      </c>
      <c r="D1627" s="1">
        <v>297.89999999999998</v>
      </c>
      <c r="E1627" s="1">
        <v>307.8</v>
      </c>
      <c r="F1627" s="2">
        <v>1365</v>
      </c>
      <c r="G1627" s="1">
        <f>2*PI()*Predictive_Maintenance_Data[[#This Row],[Rotational speed '[rpm']]]/60</f>
        <v>142.94246573833559</v>
      </c>
      <c r="H1627" s="1">
        <v>46.9</v>
      </c>
      <c r="I1627" s="1">
        <f t="shared" si="25"/>
        <v>9.9000000000000341</v>
      </c>
      <c r="J1627" s="1">
        <f>Predictive_Maintenance_Data[[#This Row],[Torque '[Nm']]]*Predictive_Maintenance_Data[[#This Row],[Angular velocity '[rad/s']]]/1000</f>
        <v>6.7040016431279392</v>
      </c>
      <c r="K1627" s="2">
        <v>73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/>
      <c r="S1627"/>
    </row>
    <row r="1628" spans="1:19" x14ac:dyDescent="0.3">
      <c r="A1628">
        <v>1627</v>
      </c>
      <c r="B1628" t="s">
        <v>1643</v>
      </c>
      <c r="C1628" t="s">
        <v>15</v>
      </c>
      <c r="D1628" s="1">
        <v>297.89999999999998</v>
      </c>
      <c r="E1628" s="1">
        <v>307.8</v>
      </c>
      <c r="F1628" s="2">
        <v>1303</v>
      </c>
      <c r="G1628" s="1">
        <f>2*PI()*Predictive_Maintenance_Data[[#This Row],[Rotational speed '[rpm']]]/60</f>
        <v>136.44984092091667</v>
      </c>
      <c r="H1628" s="1">
        <v>59.3</v>
      </c>
      <c r="I1628" s="1">
        <f t="shared" si="25"/>
        <v>9.9000000000000341</v>
      </c>
      <c r="J1628" s="1">
        <f>Predictive_Maintenance_Data[[#This Row],[Torque '[Nm']]]*Predictive_Maintenance_Data[[#This Row],[Angular velocity '[rad/s']]]/1000</f>
        <v>8.0914755666103577</v>
      </c>
      <c r="K1628" s="2">
        <v>75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/>
      <c r="S1628"/>
    </row>
    <row r="1629" spans="1:19" x14ac:dyDescent="0.3">
      <c r="A1629">
        <v>1628</v>
      </c>
      <c r="B1629" t="s">
        <v>1644</v>
      </c>
      <c r="C1629" t="s">
        <v>17</v>
      </c>
      <c r="D1629" s="1">
        <v>297.89999999999998</v>
      </c>
      <c r="E1629" s="1">
        <v>307.8</v>
      </c>
      <c r="F1629" s="2">
        <v>1499</v>
      </c>
      <c r="G1629" s="1">
        <f>2*PI()*Predictive_Maintenance_Data[[#This Row],[Rotational speed '[rpm']]]/60</f>
        <v>156.97491292436999</v>
      </c>
      <c r="H1629" s="1">
        <v>37.5</v>
      </c>
      <c r="I1629" s="1">
        <f t="shared" si="25"/>
        <v>9.9000000000000341</v>
      </c>
      <c r="J1629" s="1">
        <f>Predictive_Maintenance_Data[[#This Row],[Torque '[Nm']]]*Predictive_Maintenance_Data[[#This Row],[Angular velocity '[rad/s']]]/1000</f>
        <v>5.8865592346638742</v>
      </c>
      <c r="K1629" s="2">
        <v>78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/>
      <c r="S1629"/>
    </row>
    <row r="1630" spans="1:19" x14ac:dyDescent="0.3">
      <c r="A1630">
        <v>1629</v>
      </c>
      <c r="B1630" t="s">
        <v>1645</v>
      </c>
      <c r="C1630" t="s">
        <v>17</v>
      </c>
      <c r="D1630" s="1">
        <v>297.89999999999998</v>
      </c>
      <c r="E1630" s="1">
        <v>307.8</v>
      </c>
      <c r="F1630" s="2">
        <v>1451</v>
      </c>
      <c r="G1630" s="1">
        <f>2*PI()*Predictive_Maintenance_Data[[#This Row],[Rotational speed '[rpm']]]/60</f>
        <v>151.94836467862632</v>
      </c>
      <c r="H1630" s="1">
        <v>38.200000000000003</v>
      </c>
      <c r="I1630" s="1">
        <f t="shared" si="25"/>
        <v>9.9000000000000341</v>
      </c>
      <c r="J1630" s="1">
        <f>Predictive_Maintenance_Data[[#This Row],[Torque '[Nm']]]*Predictive_Maintenance_Data[[#This Row],[Angular velocity '[rad/s']]]/1000</f>
        <v>5.804427530723526</v>
      </c>
      <c r="K1630" s="2">
        <v>80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/>
      <c r="S1630"/>
    </row>
    <row r="1631" spans="1:19" x14ac:dyDescent="0.3">
      <c r="A1631">
        <v>1630</v>
      </c>
      <c r="B1631" t="s">
        <v>1646</v>
      </c>
      <c r="C1631" t="s">
        <v>15</v>
      </c>
      <c r="D1631" s="1">
        <v>297.89999999999998</v>
      </c>
      <c r="E1631" s="1">
        <v>307.89999999999998</v>
      </c>
      <c r="F1631" s="2">
        <v>1336</v>
      </c>
      <c r="G1631" s="1">
        <f>2*PI()*Predictive_Maintenance_Data[[#This Row],[Rotational speed '[rpm']]]/60</f>
        <v>139.90559283986548</v>
      </c>
      <c r="H1631" s="1">
        <v>54.4</v>
      </c>
      <c r="I1631" s="1">
        <f t="shared" si="25"/>
        <v>10</v>
      </c>
      <c r="J1631" s="1">
        <f>Predictive_Maintenance_Data[[#This Row],[Torque '[Nm']]]*Predictive_Maintenance_Data[[#This Row],[Angular velocity '[rad/s']]]/1000</f>
        <v>7.6108642504886816</v>
      </c>
      <c r="K1631" s="2">
        <v>82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/>
      <c r="S1631"/>
    </row>
    <row r="1632" spans="1:19" x14ac:dyDescent="0.3">
      <c r="A1632">
        <v>1631</v>
      </c>
      <c r="B1632" t="s">
        <v>1647</v>
      </c>
      <c r="C1632" t="s">
        <v>17</v>
      </c>
      <c r="D1632" s="1">
        <v>297.89999999999998</v>
      </c>
      <c r="E1632" s="1">
        <v>307.89999999999998</v>
      </c>
      <c r="F1632" s="2">
        <v>1412</v>
      </c>
      <c r="G1632" s="1">
        <f>2*PI()*Predictive_Maintenance_Data[[#This Row],[Rotational speed '[rpm']]]/60</f>
        <v>147.86429422895961</v>
      </c>
      <c r="H1632" s="1">
        <v>44.5</v>
      </c>
      <c r="I1632" s="1">
        <f t="shared" si="25"/>
        <v>10</v>
      </c>
      <c r="J1632" s="1">
        <f>Predictive_Maintenance_Data[[#This Row],[Torque '[Nm']]]*Predictive_Maintenance_Data[[#This Row],[Angular velocity '[rad/s']]]/1000</f>
        <v>6.5799610931887029</v>
      </c>
      <c r="K1632" s="2">
        <v>85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/>
      <c r="S1632"/>
    </row>
    <row r="1633" spans="1:19" x14ac:dyDescent="0.3">
      <c r="A1633">
        <v>1632</v>
      </c>
      <c r="B1633" t="s">
        <v>1648</v>
      </c>
      <c r="C1633" t="s">
        <v>17</v>
      </c>
      <c r="D1633" s="1">
        <v>298</v>
      </c>
      <c r="E1633" s="1">
        <v>308</v>
      </c>
      <c r="F1633" s="2">
        <v>1433</v>
      </c>
      <c r="G1633" s="1">
        <f>2*PI()*Predictive_Maintenance_Data[[#This Row],[Rotational speed '[rpm']]]/60</f>
        <v>150.06340908647243</v>
      </c>
      <c r="H1633" s="1">
        <v>39.200000000000003</v>
      </c>
      <c r="I1633" s="1">
        <f t="shared" si="25"/>
        <v>10</v>
      </c>
      <c r="J1633" s="1">
        <f>Predictive_Maintenance_Data[[#This Row],[Torque '[Nm']]]*Predictive_Maintenance_Data[[#This Row],[Angular velocity '[rad/s']]]/1000</f>
        <v>5.8824856361897204</v>
      </c>
      <c r="K1633" s="2">
        <v>87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/>
      <c r="S1633"/>
    </row>
    <row r="1634" spans="1:19" x14ac:dyDescent="0.3">
      <c r="A1634">
        <v>1633</v>
      </c>
      <c r="B1634" t="s">
        <v>1649</v>
      </c>
      <c r="C1634" t="s">
        <v>17</v>
      </c>
      <c r="D1634" s="1">
        <v>297.89999999999998</v>
      </c>
      <c r="E1634" s="1">
        <v>307.89999999999998</v>
      </c>
      <c r="F1634" s="2">
        <v>1426</v>
      </c>
      <c r="G1634" s="1">
        <f>2*PI()*Predictive_Maintenance_Data[[#This Row],[Rotational speed '[rpm']]]/60</f>
        <v>149.33037080063482</v>
      </c>
      <c r="H1634" s="1">
        <v>43.6</v>
      </c>
      <c r="I1634" s="1">
        <f t="shared" si="25"/>
        <v>10</v>
      </c>
      <c r="J1634" s="1">
        <f>Predictive_Maintenance_Data[[#This Row],[Torque '[Nm']]]*Predictive_Maintenance_Data[[#This Row],[Angular velocity '[rad/s']]]/1000</f>
        <v>6.5108041669076782</v>
      </c>
      <c r="K1634" s="2">
        <v>89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/>
      <c r="S1634"/>
    </row>
    <row r="1635" spans="1:19" x14ac:dyDescent="0.3">
      <c r="A1635">
        <v>1634</v>
      </c>
      <c r="B1635" t="s">
        <v>1650</v>
      </c>
      <c r="C1635" t="s">
        <v>17</v>
      </c>
      <c r="D1635" s="1">
        <v>297.89999999999998</v>
      </c>
      <c r="E1635" s="1">
        <v>307.89999999999998</v>
      </c>
      <c r="F1635" s="2">
        <v>1476</v>
      </c>
      <c r="G1635" s="1">
        <f>2*PI()*Predictive_Maintenance_Data[[#This Row],[Rotational speed '[rpm']]]/60</f>
        <v>154.56635855661781</v>
      </c>
      <c r="H1635" s="1">
        <v>45.2</v>
      </c>
      <c r="I1635" s="1">
        <f t="shared" si="25"/>
        <v>10</v>
      </c>
      <c r="J1635" s="1">
        <f>Predictive_Maintenance_Data[[#This Row],[Torque '[Nm']]]*Predictive_Maintenance_Data[[#This Row],[Angular velocity '[rad/s']]]/1000</f>
        <v>6.9863994067591255</v>
      </c>
      <c r="K1635" s="2">
        <v>91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/>
      <c r="S1635"/>
    </row>
    <row r="1636" spans="1:19" x14ac:dyDescent="0.3">
      <c r="A1636">
        <v>1635</v>
      </c>
      <c r="B1636" t="s">
        <v>1651</v>
      </c>
      <c r="C1636" t="s">
        <v>27</v>
      </c>
      <c r="D1636" s="1">
        <v>297.89999999999998</v>
      </c>
      <c r="E1636" s="1">
        <v>307.89999999999998</v>
      </c>
      <c r="F1636" s="2">
        <v>1406</v>
      </c>
      <c r="G1636" s="1">
        <f>2*PI()*Predictive_Maintenance_Data[[#This Row],[Rotational speed '[rpm']]]/60</f>
        <v>147.23597569824162</v>
      </c>
      <c r="H1636" s="1">
        <v>58.5</v>
      </c>
      <c r="I1636" s="1">
        <f t="shared" si="25"/>
        <v>10</v>
      </c>
      <c r="J1636" s="1">
        <f>Predictive_Maintenance_Data[[#This Row],[Torque '[Nm']]]*Predictive_Maintenance_Data[[#This Row],[Angular velocity '[rad/s']]]/1000</f>
        <v>8.6133045783471349</v>
      </c>
      <c r="K1636" s="2">
        <v>93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/>
      <c r="S1636"/>
    </row>
    <row r="1637" spans="1:19" x14ac:dyDescent="0.3">
      <c r="A1637">
        <v>1636</v>
      </c>
      <c r="B1637" t="s">
        <v>1652</v>
      </c>
      <c r="C1637" t="s">
        <v>17</v>
      </c>
      <c r="D1637" s="1">
        <v>297.8</v>
      </c>
      <c r="E1637" s="1">
        <v>307.8</v>
      </c>
      <c r="F1637" s="2">
        <v>1383</v>
      </c>
      <c r="G1637" s="1">
        <f>2*PI()*Predictive_Maintenance_Data[[#This Row],[Rotational speed '[rpm']]]/60</f>
        <v>144.82742133048947</v>
      </c>
      <c r="H1637" s="1">
        <v>56.5</v>
      </c>
      <c r="I1637" s="1">
        <f t="shared" si="25"/>
        <v>10</v>
      </c>
      <c r="J1637" s="1">
        <f>Predictive_Maintenance_Data[[#This Row],[Torque '[Nm']]]*Predictive_Maintenance_Data[[#This Row],[Angular velocity '[rad/s']]]/1000</f>
        <v>8.1827493051726545</v>
      </c>
      <c r="K1637" s="2">
        <v>98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/>
      <c r="S1637"/>
    </row>
    <row r="1638" spans="1:19" x14ac:dyDescent="0.3">
      <c r="A1638">
        <v>1637</v>
      </c>
      <c r="B1638" t="s">
        <v>1653</v>
      </c>
      <c r="C1638" t="s">
        <v>17</v>
      </c>
      <c r="D1638" s="1">
        <v>297.89999999999998</v>
      </c>
      <c r="E1638" s="1">
        <v>307.8</v>
      </c>
      <c r="F1638" s="2">
        <v>1505</v>
      </c>
      <c r="G1638" s="1">
        <f>2*PI()*Predictive_Maintenance_Data[[#This Row],[Rotational speed '[rpm']]]/60</f>
        <v>157.60323145508795</v>
      </c>
      <c r="H1638" s="1">
        <v>37.299999999999997</v>
      </c>
      <c r="I1638" s="1">
        <f t="shared" si="25"/>
        <v>9.9000000000000341</v>
      </c>
      <c r="J1638" s="1">
        <f>Predictive_Maintenance_Data[[#This Row],[Torque '[Nm']]]*Predictive_Maintenance_Data[[#This Row],[Angular velocity '[rad/s']]]/1000</f>
        <v>5.8786005332747804</v>
      </c>
      <c r="K1638" s="2">
        <v>100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/>
      <c r="S1638"/>
    </row>
    <row r="1639" spans="1:19" x14ac:dyDescent="0.3">
      <c r="A1639">
        <v>1638</v>
      </c>
      <c r="B1639" t="s">
        <v>1654</v>
      </c>
      <c r="C1639" t="s">
        <v>17</v>
      </c>
      <c r="D1639" s="1">
        <v>297.89999999999998</v>
      </c>
      <c r="E1639" s="1">
        <v>307.8</v>
      </c>
      <c r="F1639" s="2">
        <v>1665</v>
      </c>
      <c r="G1639" s="1">
        <f>2*PI()*Predictive_Maintenance_Data[[#This Row],[Rotational speed '[rpm']]]/60</f>
        <v>174.35839227423352</v>
      </c>
      <c r="H1639" s="1">
        <v>33.9</v>
      </c>
      <c r="I1639" s="1">
        <f t="shared" si="25"/>
        <v>9.9000000000000341</v>
      </c>
      <c r="J1639" s="1">
        <f>Predictive_Maintenance_Data[[#This Row],[Torque '[Nm']]]*Predictive_Maintenance_Data[[#This Row],[Angular velocity '[rad/s']]]/1000</f>
        <v>5.910749498096517</v>
      </c>
      <c r="K1639" s="2">
        <v>102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/>
      <c r="S1639"/>
    </row>
    <row r="1640" spans="1:19" x14ac:dyDescent="0.3">
      <c r="A1640">
        <v>1639</v>
      </c>
      <c r="B1640" t="s">
        <v>1655</v>
      </c>
      <c r="C1640" t="s">
        <v>17</v>
      </c>
      <c r="D1640" s="1">
        <v>297.89999999999998</v>
      </c>
      <c r="E1640" s="1">
        <v>307.8</v>
      </c>
      <c r="F1640" s="2">
        <v>1397</v>
      </c>
      <c r="G1640" s="1">
        <f>2*PI()*Predictive_Maintenance_Data[[#This Row],[Rotational speed '[rpm']]]/60</f>
        <v>146.29349790216469</v>
      </c>
      <c r="H1640" s="1">
        <v>45</v>
      </c>
      <c r="I1640" s="1">
        <f t="shared" si="25"/>
        <v>9.9000000000000341</v>
      </c>
      <c r="J1640" s="1">
        <f>Predictive_Maintenance_Data[[#This Row],[Torque '[Nm']]]*Predictive_Maintenance_Data[[#This Row],[Angular velocity '[rad/s']]]/1000</f>
        <v>6.5832074055974106</v>
      </c>
      <c r="K1640" s="2">
        <v>104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/>
      <c r="S1640"/>
    </row>
    <row r="1641" spans="1:19" x14ac:dyDescent="0.3">
      <c r="A1641">
        <v>1640</v>
      </c>
      <c r="B1641" t="s">
        <v>1656</v>
      </c>
      <c r="C1641" t="s">
        <v>15</v>
      </c>
      <c r="D1641" s="1">
        <v>297.89999999999998</v>
      </c>
      <c r="E1641" s="1">
        <v>307.8</v>
      </c>
      <c r="F1641" s="2">
        <v>1450</v>
      </c>
      <c r="G1641" s="1">
        <f>2*PI()*Predictive_Maintenance_Data[[#This Row],[Rotational speed '[rpm']]]/60</f>
        <v>151.84364492350667</v>
      </c>
      <c r="H1641" s="1">
        <v>43.5</v>
      </c>
      <c r="I1641" s="1">
        <f t="shared" si="25"/>
        <v>9.9000000000000341</v>
      </c>
      <c r="J1641" s="1">
        <f>Predictive_Maintenance_Data[[#This Row],[Torque '[Nm']]]*Predictive_Maintenance_Data[[#This Row],[Angular velocity '[rad/s']]]/1000</f>
        <v>6.6051985541725395</v>
      </c>
      <c r="K1641" s="2">
        <v>106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/>
      <c r="S1641"/>
    </row>
    <row r="1642" spans="1:19" x14ac:dyDescent="0.3">
      <c r="A1642">
        <v>1641</v>
      </c>
      <c r="B1642" t="s">
        <v>1657</v>
      </c>
      <c r="C1642" t="s">
        <v>17</v>
      </c>
      <c r="D1642" s="1">
        <v>298</v>
      </c>
      <c r="E1642" s="1">
        <v>307.8</v>
      </c>
      <c r="F1642" s="2">
        <v>1567</v>
      </c>
      <c r="G1642" s="1">
        <f>2*PI()*Predictive_Maintenance_Data[[#This Row],[Rotational speed '[rpm']]]/60</f>
        <v>164.09585627250686</v>
      </c>
      <c r="H1642" s="1">
        <v>36.4</v>
      </c>
      <c r="I1642" s="1">
        <f t="shared" si="25"/>
        <v>9.8000000000000114</v>
      </c>
      <c r="J1642" s="1">
        <f>Predictive_Maintenance_Data[[#This Row],[Torque '[Nm']]]*Predictive_Maintenance_Data[[#This Row],[Angular velocity '[rad/s']]]/1000</f>
        <v>5.9730891683192491</v>
      </c>
      <c r="K1642" s="2">
        <v>109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/>
      <c r="S1642"/>
    </row>
    <row r="1643" spans="1:19" x14ac:dyDescent="0.3">
      <c r="A1643">
        <v>1642</v>
      </c>
      <c r="B1643" t="s">
        <v>1658</v>
      </c>
      <c r="C1643" t="s">
        <v>15</v>
      </c>
      <c r="D1643" s="1">
        <v>298</v>
      </c>
      <c r="E1643" s="1">
        <v>308</v>
      </c>
      <c r="F1643" s="2">
        <v>1555</v>
      </c>
      <c r="G1643" s="1">
        <f>2*PI()*Predictive_Maintenance_Data[[#This Row],[Rotational speed '[rpm']]]/60</f>
        <v>162.83921921107094</v>
      </c>
      <c r="H1643" s="1">
        <v>37</v>
      </c>
      <c r="I1643" s="1">
        <f t="shared" si="25"/>
        <v>10</v>
      </c>
      <c r="J1643" s="1">
        <f>Predictive_Maintenance_Data[[#This Row],[Torque '[Nm']]]*Predictive_Maintenance_Data[[#This Row],[Angular velocity '[rad/s']]]/1000</f>
        <v>6.025051110809625</v>
      </c>
      <c r="K1643" s="2">
        <v>111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/>
      <c r="S1643"/>
    </row>
    <row r="1644" spans="1:19" x14ac:dyDescent="0.3">
      <c r="A1644">
        <v>1643</v>
      </c>
      <c r="B1644" t="s">
        <v>1659</v>
      </c>
      <c r="C1644" t="s">
        <v>27</v>
      </c>
      <c r="D1644" s="1">
        <v>298</v>
      </c>
      <c r="E1644" s="1">
        <v>307.8</v>
      </c>
      <c r="F1644" s="2">
        <v>1588</v>
      </c>
      <c r="G1644" s="1">
        <f>2*PI()*Predictive_Maintenance_Data[[#This Row],[Rotational speed '[rpm']]]/60</f>
        <v>166.29497113001972</v>
      </c>
      <c r="H1644" s="1">
        <v>35.4</v>
      </c>
      <c r="I1644" s="1">
        <f t="shared" si="25"/>
        <v>9.8000000000000114</v>
      </c>
      <c r="J1644" s="1">
        <f>Predictive_Maintenance_Data[[#This Row],[Torque '[Nm']]]*Predictive_Maintenance_Data[[#This Row],[Angular velocity '[rad/s']]]/1000</f>
        <v>5.8868419780026979</v>
      </c>
      <c r="K1644" s="2">
        <v>114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/>
      <c r="S1644"/>
    </row>
    <row r="1645" spans="1:19" x14ac:dyDescent="0.3">
      <c r="A1645">
        <v>1644</v>
      </c>
      <c r="B1645" t="s">
        <v>1660</v>
      </c>
      <c r="C1645" t="s">
        <v>17</v>
      </c>
      <c r="D1645" s="1">
        <v>298</v>
      </c>
      <c r="E1645" s="1">
        <v>307.8</v>
      </c>
      <c r="F1645" s="2">
        <v>1453</v>
      </c>
      <c r="G1645" s="1">
        <f>2*PI()*Predictive_Maintenance_Data[[#This Row],[Rotational speed '[rpm']]]/60</f>
        <v>152.15780418886564</v>
      </c>
      <c r="H1645" s="1">
        <v>37.700000000000003</v>
      </c>
      <c r="I1645" s="1">
        <f t="shared" si="25"/>
        <v>9.8000000000000114</v>
      </c>
      <c r="J1645" s="1">
        <f>Predictive_Maintenance_Data[[#This Row],[Torque '[Nm']]]*Predictive_Maintenance_Data[[#This Row],[Angular velocity '[rad/s']]]/1000</f>
        <v>5.7363492179202344</v>
      </c>
      <c r="K1645" s="2">
        <v>119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/>
      <c r="S1645"/>
    </row>
    <row r="1646" spans="1:19" x14ac:dyDescent="0.3">
      <c r="A1646">
        <v>1645</v>
      </c>
      <c r="B1646" t="s">
        <v>1661</v>
      </c>
      <c r="C1646" t="s">
        <v>17</v>
      </c>
      <c r="D1646" s="1">
        <v>298</v>
      </c>
      <c r="E1646" s="1">
        <v>307.8</v>
      </c>
      <c r="F1646" s="2">
        <v>1622</v>
      </c>
      <c r="G1646" s="1">
        <f>2*PI()*Predictive_Maintenance_Data[[#This Row],[Rotational speed '[rpm']]]/60</f>
        <v>169.85544280408814</v>
      </c>
      <c r="H1646" s="1">
        <v>33.299999999999997</v>
      </c>
      <c r="I1646" s="1">
        <f t="shared" si="25"/>
        <v>9.8000000000000114</v>
      </c>
      <c r="J1646" s="1">
        <f>Predictive_Maintenance_Data[[#This Row],[Torque '[Nm']]]*Predictive_Maintenance_Data[[#This Row],[Angular velocity '[rad/s']]]/1000</f>
        <v>5.6561862453761353</v>
      </c>
      <c r="K1646" s="2">
        <v>121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/>
      <c r="S1646"/>
    </row>
    <row r="1647" spans="1:19" x14ac:dyDescent="0.3">
      <c r="A1647">
        <v>1646</v>
      </c>
      <c r="B1647" t="s">
        <v>1662</v>
      </c>
      <c r="C1647" t="s">
        <v>17</v>
      </c>
      <c r="D1647" s="1">
        <v>297.89999999999998</v>
      </c>
      <c r="E1647" s="1">
        <v>307.8</v>
      </c>
      <c r="F1647" s="2">
        <v>1538</v>
      </c>
      <c r="G1647" s="1">
        <f>2*PI()*Predictive_Maintenance_Data[[#This Row],[Rotational speed '[rpm']]]/60</f>
        <v>161.05898337403673</v>
      </c>
      <c r="H1647" s="1">
        <v>38.5</v>
      </c>
      <c r="I1647" s="1">
        <f t="shared" si="25"/>
        <v>9.9000000000000341</v>
      </c>
      <c r="J1647" s="1">
        <f>Predictive_Maintenance_Data[[#This Row],[Torque '[Nm']]]*Predictive_Maintenance_Data[[#This Row],[Angular velocity '[rad/s']]]/1000</f>
        <v>6.2007708599004134</v>
      </c>
      <c r="K1647" s="2">
        <v>123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/>
      <c r="S1647"/>
    </row>
    <row r="1648" spans="1:19" x14ac:dyDescent="0.3">
      <c r="A1648">
        <v>1647</v>
      </c>
      <c r="B1648" t="s">
        <v>1663</v>
      </c>
      <c r="C1648" t="s">
        <v>15</v>
      </c>
      <c r="D1648" s="1">
        <v>297.89999999999998</v>
      </c>
      <c r="E1648" s="1">
        <v>307.7</v>
      </c>
      <c r="F1648" s="2">
        <v>1527</v>
      </c>
      <c r="G1648" s="1">
        <f>2*PI()*Predictive_Maintenance_Data[[#This Row],[Rotational speed '[rpm']]]/60</f>
        <v>159.90706606772045</v>
      </c>
      <c r="H1648" s="1">
        <v>42.8</v>
      </c>
      <c r="I1648" s="1">
        <f t="shared" si="25"/>
        <v>9.8000000000000114</v>
      </c>
      <c r="J1648" s="1">
        <f>Predictive_Maintenance_Data[[#This Row],[Torque '[Nm']]]*Predictive_Maintenance_Data[[#This Row],[Angular velocity '[rad/s']]]/1000</f>
        <v>6.8440224276984347</v>
      </c>
      <c r="K1648" s="2">
        <v>125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/>
      <c r="S1648"/>
    </row>
    <row r="1649" spans="1:19" x14ac:dyDescent="0.3">
      <c r="A1649">
        <v>1648</v>
      </c>
      <c r="B1649" t="s">
        <v>1664</v>
      </c>
      <c r="C1649" t="s">
        <v>17</v>
      </c>
      <c r="D1649" s="1">
        <v>297.8</v>
      </c>
      <c r="E1649" s="1">
        <v>307.8</v>
      </c>
      <c r="F1649" s="2">
        <v>1761</v>
      </c>
      <c r="G1649" s="1">
        <f>2*PI()*Predictive_Maintenance_Data[[#This Row],[Rotational speed '[rpm']]]/60</f>
        <v>184.41148876572086</v>
      </c>
      <c r="H1649" s="1">
        <v>28.9</v>
      </c>
      <c r="I1649" s="1">
        <f t="shared" si="25"/>
        <v>10</v>
      </c>
      <c r="J1649" s="1">
        <f>Predictive_Maintenance_Data[[#This Row],[Torque '[Nm']]]*Predictive_Maintenance_Data[[#This Row],[Angular velocity '[rad/s']]]/1000</f>
        <v>5.3294920253293334</v>
      </c>
      <c r="K1649" s="2">
        <v>128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/>
      <c r="S1649"/>
    </row>
    <row r="1650" spans="1:19" x14ac:dyDescent="0.3">
      <c r="A1650">
        <v>1649</v>
      </c>
      <c r="B1650" t="s">
        <v>1665</v>
      </c>
      <c r="C1650" t="s">
        <v>17</v>
      </c>
      <c r="D1650" s="1">
        <v>297.89999999999998</v>
      </c>
      <c r="E1650" s="1">
        <v>307.8</v>
      </c>
      <c r="F1650" s="2">
        <v>1373</v>
      </c>
      <c r="G1650" s="1">
        <f>2*PI()*Predictive_Maintenance_Data[[#This Row],[Rotational speed '[rpm']]]/60</f>
        <v>143.78022377929287</v>
      </c>
      <c r="H1650" s="1">
        <v>50.2</v>
      </c>
      <c r="I1650" s="1">
        <f t="shared" si="25"/>
        <v>9.9000000000000341</v>
      </c>
      <c r="J1650" s="1">
        <f>Predictive_Maintenance_Data[[#This Row],[Torque '[Nm']]]*Predictive_Maintenance_Data[[#This Row],[Angular velocity '[rad/s']]]/1000</f>
        <v>7.2177672337205019</v>
      </c>
      <c r="K1650" s="2">
        <v>130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/>
      <c r="S1650"/>
    </row>
    <row r="1651" spans="1:19" x14ac:dyDescent="0.3">
      <c r="A1651">
        <v>1650</v>
      </c>
      <c r="B1651" t="s">
        <v>1666</v>
      </c>
      <c r="C1651" t="s">
        <v>27</v>
      </c>
      <c r="D1651" s="1">
        <v>298</v>
      </c>
      <c r="E1651" s="1">
        <v>307.89999999999998</v>
      </c>
      <c r="F1651" s="2">
        <v>1482</v>
      </c>
      <c r="G1651" s="1">
        <f>2*PI()*Predictive_Maintenance_Data[[#This Row],[Rotational speed '[rpm']]]/60</f>
        <v>155.1946770873358</v>
      </c>
      <c r="H1651" s="1">
        <v>37.799999999999997</v>
      </c>
      <c r="I1651" s="1">
        <f t="shared" si="25"/>
        <v>9.8999999999999773</v>
      </c>
      <c r="J1651" s="1">
        <f>Predictive_Maintenance_Data[[#This Row],[Torque '[Nm']]]*Predictive_Maintenance_Data[[#This Row],[Angular velocity '[rad/s']]]/1000</f>
        <v>5.8663587939012931</v>
      </c>
      <c r="K1651" s="2">
        <v>132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/>
      <c r="S1651"/>
    </row>
    <row r="1652" spans="1:19" x14ac:dyDescent="0.3">
      <c r="A1652">
        <v>1651</v>
      </c>
      <c r="B1652" t="s">
        <v>1667</v>
      </c>
      <c r="C1652" t="s">
        <v>15</v>
      </c>
      <c r="D1652" s="1">
        <v>298</v>
      </c>
      <c r="E1652" s="1">
        <v>307.89999999999998</v>
      </c>
      <c r="F1652" s="2">
        <v>1417</v>
      </c>
      <c r="G1652" s="1">
        <f>2*PI()*Predictive_Maintenance_Data[[#This Row],[Rotational speed '[rpm']]]/60</f>
        <v>148.3878930045579</v>
      </c>
      <c r="H1652" s="1">
        <v>51</v>
      </c>
      <c r="I1652" s="1">
        <f t="shared" si="25"/>
        <v>9.8999999999999773</v>
      </c>
      <c r="J1652" s="1">
        <f>Predictive_Maintenance_Data[[#This Row],[Torque '[Nm']]]*Predictive_Maintenance_Data[[#This Row],[Angular velocity '[rad/s']]]/1000</f>
        <v>7.5677825432324521</v>
      </c>
      <c r="K1652" s="2">
        <v>137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/>
      <c r="S1652"/>
    </row>
    <row r="1653" spans="1:19" x14ac:dyDescent="0.3">
      <c r="A1653">
        <v>1652</v>
      </c>
      <c r="B1653" t="s">
        <v>1668</v>
      </c>
      <c r="C1653" t="s">
        <v>17</v>
      </c>
      <c r="D1653" s="1">
        <v>298</v>
      </c>
      <c r="E1653" s="1">
        <v>307.8</v>
      </c>
      <c r="F1653" s="2">
        <v>1414</v>
      </c>
      <c r="G1653" s="1">
        <f>2*PI()*Predictive_Maintenance_Data[[#This Row],[Rotational speed '[rpm']]]/60</f>
        <v>148.0737337391989</v>
      </c>
      <c r="H1653" s="1">
        <v>51.7</v>
      </c>
      <c r="I1653" s="1">
        <f t="shared" si="25"/>
        <v>9.8000000000000114</v>
      </c>
      <c r="J1653" s="1">
        <f>Predictive_Maintenance_Data[[#This Row],[Torque '[Nm']]]*Predictive_Maintenance_Data[[#This Row],[Angular velocity '[rad/s']]]/1000</f>
        <v>7.6554120343165835</v>
      </c>
      <c r="K1653" s="2">
        <v>140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/>
      <c r="S1653"/>
    </row>
    <row r="1654" spans="1:19" x14ac:dyDescent="0.3">
      <c r="A1654">
        <v>1653</v>
      </c>
      <c r="B1654" t="s">
        <v>1669</v>
      </c>
      <c r="C1654" t="s">
        <v>27</v>
      </c>
      <c r="D1654" s="1">
        <v>297.89999999999998</v>
      </c>
      <c r="E1654" s="1">
        <v>307.8</v>
      </c>
      <c r="F1654" s="2">
        <v>1635</v>
      </c>
      <c r="G1654" s="1">
        <f>2*PI()*Predictive_Maintenance_Data[[#This Row],[Rotational speed '[rpm']]]/60</f>
        <v>171.21679962064371</v>
      </c>
      <c r="H1654" s="1">
        <v>34</v>
      </c>
      <c r="I1654" s="1">
        <f t="shared" si="25"/>
        <v>9.9000000000000341</v>
      </c>
      <c r="J1654" s="1">
        <f>Predictive_Maintenance_Data[[#This Row],[Torque '[Nm']]]*Predictive_Maintenance_Data[[#This Row],[Angular velocity '[rad/s']]]/1000</f>
        <v>5.8213711871018861</v>
      </c>
      <c r="K1654" s="2">
        <v>142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/>
      <c r="S1654"/>
    </row>
    <row r="1655" spans="1:19" x14ac:dyDescent="0.3">
      <c r="A1655">
        <v>1654</v>
      </c>
      <c r="B1655" t="s">
        <v>1670</v>
      </c>
      <c r="C1655" t="s">
        <v>17</v>
      </c>
      <c r="D1655" s="1">
        <v>298</v>
      </c>
      <c r="E1655" s="1">
        <v>307.8</v>
      </c>
      <c r="F1655" s="2">
        <v>1386</v>
      </c>
      <c r="G1655" s="1">
        <f>2*PI()*Predictive_Maintenance_Data[[#This Row],[Rotational speed '[rpm']]]/60</f>
        <v>145.14158059584844</v>
      </c>
      <c r="H1655" s="1">
        <v>57.3</v>
      </c>
      <c r="I1655" s="1">
        <f t="shared" si="25"/>
        <v>9.8000000000000114</v>
      </c>
      <c r="J1655" s="1">
        <f>Predictive_Maintenance_Data[[#This Row],[Torque '[Nm']]]*Predictive_Maintenance_Data[[#This Row],[Angular velocity '[rad/s']]]/1000</f>
        <v>8.3166125681421139</v>
      </c>
      <c r="K1655" s="2">
        <v>147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/>
      <c r="S1655"/>
    </row>
    <row r="1656" spans="1:19" x14ac:dyDescent="0.3">
      <c r="A1656">
        <v>1655</v>
      </c>
      <c r="B1656" t="s">
        <v>1671</v>
      </c>
      <c r="C1656" t="s">
        <v>17</v>
      </c>
      <c r="D1656" s="1">
        <v>298.2</v>
      </c>
      <c r="E1656" s="1">
        <v>308.10000000000002</v>
      </c>
      <c r="F1656" s="2">
        <v>1379</v>
      </c>
      <c r="G1656" s="1">
        <f>2*PI()*Predictive_Maintenance_Data[[#This Row],[Rotational speed '[rpm']]]/60</f>
        <v>144.40854231001083</v>
      </c>
      <c r="H1656" s="1">
        <v>62.3</v>
      </c>
      <c r="I1656" s="1">
        <f t="shared" si="25"/>
        <v>9.9000000000000341</v>
      </c>
      <c r="J1656" s="1">
        <f>Predictive_Maintenance_Data[[#This Row],[Torque '[Nm']]]*Predictive_Maintenance_Data[[#This Row],[Angular velocity '[rad/s']]]/1000</f>
        <v>8.996652185913673</v>
      </c>
      <c r="K1656" s="2">
        <v>149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/>
      <c r="S1656"/>
    </row>
    <row r="1657" spans="1:19" x14ac:dyDescent="0.3">
      <c r="A1657">
        <v>1656</v>
      </c>
      <c r="B1657" t="s">
        <v>1672</v>
      </c>
      <c r="C1657" t="s">
        <v>15</v>
      </c>
      <c r="D1657" s="1">
        <v>298.2</v>
      </c>
      <c r="E1657" s="1">
        <v>308</v>
      </c>
      <c r="F1657" s="2">
        <v>1577</v>
      </c>
      <c r="G1657" s="1">
        <f>2*PI()*Predictive_Maintenance_Data[[#This Row],[Rotational speed '[rpm']]]/60</f>
        <v>165.14305382370347</v>
      </c>
      <c r="H1657" s="1">
        <v>35.9</v>
      </c>
      <c r="I1657" s="1">
        <f t="shared" si="25"/>
        <v>9.8000000000000114</v>
      </c>
      <c r="J1657" s="1">
        <f>Predictive_Maintenance_Data[[#This Row],[Torque '[Nm']]]*Predictive_Maintenance_Data[[#This Row],[Angular velocity '[rad/s']]]/1000</f>
        <v>5.9286356322709546</v>
      </c>
      <c r="K1657" s="2">
        <v>151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/>
      <c r="S1657"/>
    </row>
    <row r="1658" spans="1:19" x14ac:dyDescent="0.3">
      <c r="A1658">
        <v>1657</v>
      </c>
      <c r="B1658" t="s">
        <v>1673</v>
      </c>
      <c r="C1658" t="s">
        <v>17</v>
      </c>
      <c r="D1658" s="1">
        <v>298.2</v>
      </c>
      <c r="E1658" s="1">
        <v>308.10000000000002</v>
      </c>
      <c r="F1658" s="2">
        <v>1532</v>
      </c>
      <c r="G1658" s="1">
        <f>2*PI()*Predictive_Maintenance_Data[[#This Row],[Rotational speed '[rpm']]]/60</f>
        <v>160.43066484331877</v>
      </c>
      <c r="H1658" s="1">
        <v>42.5</v>
      </c>
      <c r="I1658" s="1">
        <f t="shared" si="25"/>
        <v>9.9000000000000341</v>
      </c>
      <c r="J1658" s="1">
        <f>Predictive_Maintenance_Data[[#This Row],[Torque '[Nm']]]*Predictive_Maintenance_Data[[#This Row],[Angular velocity '[rad/s']]]/1000</f>
        <v>6.8183032558410481</v>
      </c>
      <c r="K1658" s="2">
        <v>154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/>
      <c r="S1658"/>
    </row>
    <row r="1659" spans="1:19" x14ac:dyDescent="0.3">
      <c r="A1659">
        <v>1658</v>
      </c>
      <c r="B1659" t="s">
        <v>1674</v>
      </c>
      <c r="C1659" t="s">
        <v>15</v>
      </c>
      <c r="D1659" s="1">
        <v>298.10000000000002</v>
      </c>
      <c r="E1659" s="1">
        <v>308</v>
      </c>
      <c r="F1659" s="2">
        <v>1374</v>
      </c>
      <c r="G1659" s="1">
        <f>2*PI()*Predictive_Maintenance_Data[[#This Row],[Rotational speed '[rpm']]]/60</f>
        <v>143.88494353441254</v>
      </c>
      <c r="H1659" s="1">
        <v>48.8</v>
      </c>
      <c r="I1659" s="1">
        <f t="shared" si="25"/>
        <v>9.8999999999999773</v>
      </c>
      <c r="J1659" s="1">
        <f>Predictive_Maintenance_Data[[#This Row],[Torque '[Nm']]]*Predictive_Maintenance_Data[[#This Row],[Angular velocity '[rad/s']]]/1000</f>
        <v>7.0215852444793319</v>
      </c>
      <c r="K1659" s="2">
        <v>156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/>
      <c r="S1659"/>
    </row>
    <row r="1660" spans="1:19" x14ac:dyDescent="0.3">
      <c r="A1660">
        <v>1659</v>
      </c>
      <c r="B1660" t="s">
        <v>1675</v>
      </c>
      <c r="C1660" t="s">
        <v>27</v>
      </c>
      <c r="D1660" s="1">
        <v>298.10000000000002</v>
      </c>
      <c r="E1660" s="1">
        <v>308</v>
      </c>
      <c r="F1660" s="2">
        <v>1570</v>
      </c>
      <c r="G1660" s="1">
        <f>2*PI()*Predictive_Maintenance_Data[[#This Row],[Rotational speed '[rpm']]]/60</f>
        <v>164.41001553786586</v>
      </c>
      <c r="H1660" s="1">
        <v>35.299999999999997</v>
      </c>
      <c r="I1660" s="1">
        <f t="shared" si="25"/>
        <v>9.8999999999999773</v>
      </c>
      <c r="J1660" s="1">
        <f>Predictive_Maintenance_Data[[#This Row],[Torque '[Nm']]]*Predictive_Maintenance_Data[[#This Row],[Angular velocity '[rad/s']]]/1000</f>
        <v>5.8036735484866639</v>
      </c>
      <c r="K1660" s="2">
        <v>159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/>
      <c r="S1660"/>
    </row>
    <row r="1661" spans="1:19" x14ac:dyDescent="0.3">
      <c r="A1661">
        <v>1660</v>
      </c>
      <c r="B1661" t="s">
        <v>1676</v>
      </c>
      <c r="C1661" t="s">
        <v>17</v>
      </c>
      <c r="D1661" s="1">
        <v>298.10000000000002</v>
      </c>
      <c r="E1661" s="1">
        <v>308</v>
      </c>
      <c r="F1661" s="2">
        <v>1697</v>
      </c>
      <c r="G1661" s="1">
        <f>2*PI()*Predictive_Maintenance_Data[[#This Row],[Rotational speed '[rpm']]]/60</f>
        <v>177.70942443806265</v>
      </c>
      <c r="H1661" s="1">
        <v>31</v>
      </c>
      <c r="I1661" s="1">
        <f t="shared" si="25"/>
        <v>9.8999999999999773</v>
      </c>
      <c r="J1661" s="1">
        <f>Predictive_Maintenance_Data[[#This Row],[Torque '[Nm']]]*Predictive_Maintenance_Data[[#This Row],[Angular velocity '[rad/s']]]/1000</f>
        <v>5.508992157579943</v>
      </c>
      <c r="K1661" s="2">
        <v>164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/>
      <c r="S1661"/>
    </row>
    <row r="1662" spans="1:19" x14ac:dyDescent="0.3">
      <c r="A1662">
        <v>1661</v>
      </c>
      <c r="B1662" t="s">
        <v>1677</v>
      </c>
      <c r="C1662" t="s">
        <v>17</v>
      </c>
      <c r="D1662" s="1">
        <v>298.2</v>
      </c>
      <c r="E1662" s="1">
        <v>308</v>
      </c>
      <c r="F1662" s="2">
        <v>1499</v>
      </c>
      <c r="G1662" s="1">
        <f>2*PI()*Predictive_Maintenance_Data[[#This Row],[Rotational speed '[rpm']]]/60</f>
        <v>156.97491292436999</v>
      </c>
      <c r="H1662" s="1">
        <v>44.1</v>
      </c>
      <c r="I1662" s="1">
        <f t="shared" si="25"/>
        <v>9.8000000000000114</v>
      </c>
      <c r="J1662" s="1">
        <f>Predictive_Maintenance_Data[[#This Row],[Torque '[Nm']]]*Predictive_Maintenance_Data[[#This Row],[Angular velocity '[rad/s']]]/1000</f>
        <v>6.9225936599647167</v>
      </c>
      <c r="K1662" s="2">
        <v>166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/>
      <c r="S1662"/>
    </row>
    <row r="1663" spans="1:19" x14ac:dyDescent="0.3">
      <c r="A1663">
        <v>1662</v>
      </c>
      <c r="B1663" t="s">
        <v>1678</v>
      </c>
      <c r="C1663" t="s">
        <v>15</v>
      </c>
      <c r="D1663" s="1">
        <v>298.2</v>
      </c>
      <c r="E1663" s="1">
        <v>308</v>
      </c>
      <c r="F1663" s="2">
        <v>1411</v>
      </c>
      <c r="G1663" s="1">
        <f>2*PI()*Predictive_Maintenance_Data[[#This Row],[Rotational speed '[rpm']]]/60</f>
        <v>147.75957447383993</v>
      </c>
      <c r="H1663" s="1">
        <v>47.2</v>
      </c>
      <c r="I1663" s="1">
        <f t="shared" si="25"/>
        <v>9.8000000000000114</v>
      </c>
      <c r="J1663" s="1">
        <f>Predictive_Maintenance_Data[[#This Row],[Torque '[Nm']]]*Predictive_Maintenance_Data[[#This Row],[Angular velocity '[rad/s']]]/1000</f>
        <v>6.9742519151652447</v>
      </c>
      <c r="K1663" s="2">
        <v>168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/>
      <c r="S1663"/>
    </row>
    <row r="1664" spans="1:19" x14ac:dyDescent="0.3">
      <c r="A1664">
        <v>1663</v>
      </c>
      <c r="B1664" t="s">
        <v>1679</v>
      </c>
      <c r="C1664" t="s">
        <v>27</v>
      </c>
      <c r="D1664" s="1">
        <v>298.2</v>
      </c>
      <c r="E1664" s="1">
        <v>307.89999999999998</v>
      </c>
      <c r="F1664" s="2">
        <v>1462</v>
      </c>
      <c r="G1664" s="1">
        <f>2*PI()*Predictive_Maintenance_Data[[#This Row],[Rotational speed '[rpm']]]/60</f>
        <v>153.1002819849426</v>
      </c>
      <c r="H1664" s="1">
        <v>45.5</v>
      </c>
      <c r="I1664" s="1">
        <f t="shared" si="25"/>
        <v>9.6999999999999886</v>
      </c>
      <c r="J1664" s="1">
        <f>Predictive_Maintenance_Data[[#This Row],[Torque '[Nm']]]*Predictive_Maintenance_Data[[#This Row],[Angular velocity '[rad/s']]]/1000</f>
        <v>6.9660628303148879</v>
      </c>
      <c r="K1664" s="2">
        <v>171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/>
      <c r="S1664"/>
    </row>
    <row r="1665" spans="1:19" x14ac:dyDescent="0.3">
      <c r="A1665">
        <v>1664</v>
      </c>
      <c r="B1665" t="s">
        <v>1680</v>
      </c>
      <c r="C1665" t="s">
        <v>15</v>
      </c>
      <c r="D1665" s="1">
        <v>298.10000000000002</v>
      </c>
      <c r="E1665" s="1">
        <v>307.89999999999998</v>
      </c>
      <c r="F1665" s="2">
        <v>1759</v>
      </c>
      <c r="G1665" s="1">
        <f>2*PI()*Predictive_Maintenance_Data[[#This Row],[Rotational speed '[rpm']]]/60</f>
        <v>184.20204925548154</v>
      </c>
      <c r="H1665" s="1">
        <v>28.6</v>
      </c>
      <c r="I1665" s="1">
        <f t="shared" si="25"/>
        <v>9.7999999999999545</v>
      </c>
      <c r="J1665" s="1">
        <f>Predictive_Maintenance_Data[[#This Row],[Torque '[Nm']]]*Predictive_Maintenance_Data[[#This Row],[Angular velocity '[rad/s']]]/1000</f>
        <v>5.2681786087067719</v>
      </c>
      <c r="K1665" s="2">
        <v>176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/>
      <c r="S1665"/>
    </row>
    <row r="1666" spans="1:19" x14ac:dyDescent="0.3">
      <c r="A1666">
        <v>1665</v>
      </c>
      <c r="B1666" t="s">
        <v>1681</v>
      </c>
      <c r="C1666" t="s">
        <v>17</v>
      </c>
      <c r="D1666" s="1">
        <v>298.2</v>
      </c>
      <c r="E1666" s="1">
        <v>308</v>
      </c>
      <c r="F1666" s="2">
        <v>1535</v>
      </c>
      <c r="G1666" s="1">
        <f>2*PI()*Predictive_Maintenance_Data[[#This Row],[Rotational speed '[rpm']]]/60</f>
        <v>160.74482410867773</v>
      </c>
      <c r="H1666" s="1">
        <v>38</v>
      </c>
      <c r="I1666" s="1">
        <f t="shared" ref="I1666:I1729" si="26">E1666-D1666</f>
        <v>9.8000000000000114</v>
      </c>
      <c r="J1666" s="1">
        <f>Predictive_Maintenance_Data[[#This Row],[Torque '[Nm']]]*Predictive_Maintenance_Data[[#This Row],[Angular velocity '[rad/s']]]/1000</f>
        <v>6.1083033161297537</v>
      </c>
      <c r="K1666" s="2">
        <v>179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/>
      <c r="S1666"/>
    </row>
    <row r="1667" spans="1:19" x14ac:dyDescent="0.3">
      <c r="A1667">
        <v>1666</v>
      </c>
      <c r="B1667" t="s">
        <v>1682</v>
      </c>
      <c r="C1667" t="s">
        <v>27</v>
      </c>
      <c r="D1667" s="1">
        <v>298.2</v>
      </c>
      <c r="E1667" s="1">
        <v>307.89999999999998</v>
      </c>
      <c r="F1667" s="2">
        <v>1491</v>
      </c>
      <c r="G1667" s="1">
        <f>2*PI()*Predictive_Maintenance_Data[[#This Row],[Rotational speed '[rpm']]]/60</f>
        <v>156.13715488341271</v>
      </c>
      <c r="H1667" s="1">
        <v>39.700000000000003</v>
      </c>
      <c r="I1667" s="1">
        <f t="shared" si="26"/>
        <v>9.6999999999999886</v>
      </c>
      <c r="J1667" s="1">
        <f>Predictive_Maintenance_Data[[#This Row],[Torque '[Nm']]]*Predictive_Maintenance_Data[[#This Row],[Angular velocity '[rad/s']]]/1000</f>
        <v>6.1986450488714846</v>
      </c>
      <c r="K1667" s="2">
        <v>181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/>
      <c r="S1667"/>
    </row>
    <row r="1668" spans="1:19" x14ac:dyDescent="0.3">
      <c r="A1668">
        <v>1667</v>
      </c>
      <c r="B1668" t="s">
        <v>1683</v>
      </c>
      <c r="C1668" t="s">
        <v>17</v>
      </c>
      <c r="D1668" s="1">
        <v>298.2</v>
      </c>
      <c r="E1668" s="1">
        <v>307.89999999999998</v>
      </c>
      <c r="F1668" s="2">
        <v>1551</v>
      </c>
      <c r="G1668" s="1">
        <f>2*PI()*Predictive_Maintenance_Data[[#This Row],[Rotational speed '[rpm']]]/60</f>
        <v>162.42034019059233</v>
      </c>
      <c r="H1668" s="1">
        <v>36</v>
      </c>
      <c r="I1668" s="1">
        <f t="shared" si="26"/>
        <v>9.6999999999999886</v>
      </c>
      <c r="J1668" s="1">
        <f>Predictive_Maintenance_Data[[#This Row],[Torque '[Nm']]]*Predictive_Maintenance_Data[[#This Row],[Angular velocity '[rad/s']]]/1000</f>
        <v>5.8471322468613236</v>
      </c>
      <c r="K1668" s="2">
        <v>186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/>
      <c r="S1668"/>
    </row>
    <row r="1669" spans="1:19" x14ac:dyDescent="0.3">
      <c r="A1669">
        <v>1668</v>
      </c>
      <c r="B1669" t="s">
        <v>1684</v>
      </c>
      <c r="C1669" t="s">
        <v>17</v>
      </c>
      <c r="D1669" s="1">
        <v>298.2</v>
      </c>
      <c r="E1669" s="1">
        <v>307.89999999999998</v>
      </c>
      <c r="F1669" s="2">
        <v>1769</v>
      </c>
      <c r="G1669" s="1">
        <f>2*PI()*Predictive_Maintenance_Data[[#This Row],[Rotational speed '[rpm']]]/60</f>
        <v>185.24924680667812</v>
      </c>
      <c r="H1669" s="1">
        <v>27.2</v>
      </c>
      <c r="I1669" s="1">
        <f t="shared" si="26"/>
        <v>9.6999999999999886</v>
      </c>
      <c r="J1669" s="1">
        <f>Predictive_Maintenance_Data[[#This Row],[Torque '[Nm']]]*Predictive_Maintenance_Data[[#This Row],[Angular velocity '[rad/s']]]/1000</f>
        <v>5.0387795131416446</v>
      </c>
      <c r="K1669" s="2">
        <v>188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/>
      <c r="S1669"/>
    </row>
    <row r="1670" spans="1:19" x14ac:dyDescent="0.3">
      <c r="A1670">
        <v>1669</v>
      </c>
      <c r="B1670" t="s">
        <v>1685</v>
      </c>
      <c r="C1670" t="s">
        <v>17</v>
      </c>
      <c r="D1670" s="1">
        <v>298.2</v>
      </c>
      <c r="E1670" s="1">
        <v>307.89999999999998</v>
      </c>
      <c r="F1670" s="2">
        <v>1551</v>
      </c>
      <c r="G1670" s="1">
        <f>2*PI()*Predictive_Maintenance_Data[[#This Row],[Rotational speed '[rpm']]]/60</f>
        <v>162.42034019059233</v>
      </c>
      <c r="H1670" s="1">
        <v>34.1</v>
      </c>
      <c r="I1670" s="1">
        <f t="shared" si="26"/>
        <v>9.6999999999999886</v>
      </c>
      <c r="J1670" s="1">
        <f>Predictive_Maintenance_Data[[#This Row],[Torque '[Nm']]]*Predictive_Maintenance_Data[[#This Row],[Angular velocity '[rad/s']]]/1000</f>
        <v>5.538533600499199</v>
      </c>
      <c r="K1670" s="2">
        <v>190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/>
      <c r="S1670"/>
    </row>
    <row r="1671" spans="1:19" x14ac:dyDescent="0.3">
      <c r="A1671">
        <v>1670</v>
      </c>
      <c r="B1671" t="s">
        <v>1686</v>
      </c>
      <c r="C1671" t="s">
        <v>17</v>
      </c>
      <c r="D1671" s="1">
        <v>298.2</v>
      </c>
      <c r="E1671" s="1">
        <v>307.89999999999998</v>
      </c>
      <c r="F1671" s="2">
        <v>1544</v>
      </c>
      <c r="G1671" s="1">
        <f>2*PI()*Predictive_Maintenance_Data[[#This Row],[Rotational speed '[rpm']]]/60</f>
        <v>161.68730190475469</v>
      </c>
      <c r="H1671" s="1">
        <v>31.4</v>
      </c>
      <c r="I1671" s="1">
        <f t="shared" si="26"/>
        <v>9.6999999999999886</v>
      </c>
      <c r="J1671" s="1">
        <f>Predictive_Maintenance_Data[[#This Row],[Torque '[Nm']]]*Predictive_Maintenance_Data[[#This Row],[Angular velocity '[rad/s']]]/1000</f>
        <v>5.0769812798092975</v>
      </c>
      <c r="K1671" s="2">
        <v>192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/>
      <c r="S1671"/>
    </row>
    <row r="1672" spans="1:19" x14ac:dyDescent="0.3">
      <c r="A1672">
        <v>1671</v>
      </c>
      <c r="B1672" t="s">
        <v>1687</v>
      </c>
      <c r="C1672" t="s">
        <v>17</v>
      </c>
      <c r="D1672" s="1">
        <v>298.2</v>
      </c>
      <c r="E1672" s="1">
        <v>307.8</v>
      </c>
      <c r="F1672" s="2">
        <v>1528</v>
      </c>
      <c r="G1672" s="1">
        <f>2*PI()*Predictive_Maintenance_Data[[#This Row],[Rotational speed '[rpm']]]/60</f>
        <v>160.01178582284012</v>
      </c>
      <c r="H1672" s="1">
        <v>31.1</v>
      </c>
      <c r="I1672" s="1">
        <f t="shared" si="26"/>
        <v>9.6000000000000227</v>
      </c>
      <c r="J1672" s="1">
        <f>Predictive_Maintenance_Data[[#This Row],[Torque '[Nm']]]*Predictive_Maintenance_Data[[#This Row],[Angular velocity '[rad/s']]]/1000</f>
        <v>4.9763665390903276</v>
      </c>
      <c r="K1672" s="2">
        <v>194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/>
      <c r="S1672"/>
    </row>
    <row r="1673" spans="1:19" x14ac:dyDescent="0.3">
      <c r="A1673">
        <v>1672</v>
      </c>
      <c r="B1673" t="s">
        <v>1688</v>
      </c>
      <c r="C1673" t="s">
        <v>17</v>
      </c>
      <c r="D1673" s="1">
        <v>298.10000000000002</v>
      </c>
      <c r="E1673" s="1">
        <v>307.89999999999998</v>
      </c>
      <c r="F1673" s="2">
        <v>1614</v>
      </c>
      <c r="G1673" s="1">
        <f>2*PI()*Predictive_Maintenance_Data[[#This Row],[Rotational speed '[rpm']]]/60</f>
        <v>169.01768476313089</v>
      </c>
      <c r="H1673" s="1">
        <v>35.799999999999997</v>
      </c>
      <c r="I1673" s="1">
        <f t="shared" si="26"/>
        <v>9.7999999999999545</v>
      </c>
      <c r="J1673" s="1">
        <f>Predictive_Maintenance_Data[[#This Row],[Torque '[Nm']]]*Predictive_Maintenance_Data[[#This Row],[Angular velocity '[rad/s']]]/1000</f>
        <v>6.0508331145200858</v>
      </c>
      <c r="K1673" s="2">
        <v>196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/>
      <c r="S1673"/>
    </row>
    <row r="1674" spans="1:19" x14ac:dyDescent="0.3">
      <c r="A1674">
        <v>1673</v>
      </c>
      <c r="B1674" t="s">
        <v>1689</v>
      </c>
      <c r="C1674" t="s">
        <v>17</v>
      </c>
      <c r="D1674" s="1">
        <v>298.10000000000002</v>
      </c>
      <c r="E1674" s="1">
        <v>307.8</v>
      </c>
      <c r="F1674" s="2">
        <v>1432</v>
      </c>
      <c r="G1674" s="1">
        <f>2*PI()*Predictive_Maintenance_Data[[#This Row],[Rotational speed '[rpm']]]/60</f>
        <v>149.95868933135279</v>
      </c>
      <c r="H1674" s="1">
        <v>49.8</v>
      </c>
      <c r="I1674" s="1">
        <f t="shared" si="26"/>
        <v>9.6999999999999886</v>
      </c>
      <c r="J1674" s="1">
        <f>Predictive_Maintenance_Data[[#This Row],[Torque '[Nm']]]*Predictive_Maintenance_Data[[#This Row],[Angular velocity '[rad/s']]]/1000</f>
        <v>7.4679427287013684</v>
      </c>
      <c r="K1674" s="2">
        <v>198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/>
      <c r="S1674"/>
    </row>
    <row r="1675" spans="1:19" x14ac:dyDescent="0.3">
      <c r="A1675">
        <v>1674</v>
      </c>
      <c r="B1675" t="s">
        <v>1690</v>
      </c>
      <c r="C1675" t="s">
        <v>15</v>
      </c>
      <c r="D1675" s="1">
        <v>298.10000000000002</v>
      </c>
      <c r="E1675" s="1">
        <v>307.8</v>
      </c>
      <c r="F1675" s="2">
        <v>1384</v>
      </c>
      <c r="G1675" s="1">
        <f>2*PI()*Predictive_Maintenance_Data[[#This Row],[Rotational speed '[rpm']]]/60</f>
        <v>144.93214108560912</v>
      </c>
      <c r="H1675" s="1">
        <v>43.7</v>
      </c>
      <c r="I1675" s="1">
        <f t="shared" si="26"/>
        <v>9.6999999999999886</v>
      </c>
      <c r="J1675" s="1">
        <f>Predictive_Maintenance_Data[[#This Row],[Torque '[Nm']]]*Predictive_Maintenance_Data[[#This Row],[Angular velocity '[rad/s']]]/1000</f>
        <v>6.3335345654411181</v>
      </c>
      <c r="K1675" s="2">
        <v>200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/>
      <c r="S1675"/>
    </row>
    <row r="1676" spans="1:19" x14ac:dyDescent="0.3">
      <c r="A1676">
        <v>1675</v>
      </c>
      <c r="B1676" t="s">
        <v>1691</v>
      </c>
      <c r="C1676" t="s">
        <v>17</v>
      </c>
      <c r="D1676" s="1">
        <v>298.10000000000002</v>
      </c>
      <c r="E1676" s="1">
        <v>307.8</v>
      </c>
      <c r="F1676" s="2">
        <v>1540</v>
      </c>
      <c r="G1676" s="1">
        <f>2*PI()*Predictive_Maintenance_Data[[#This Row],[Rotational speed '[rpm']]]/60</f>
        <v>161.26842288427605</v>
      </c>
      <c r="H1676" s="1">
        <v>37.799999999999997</v>
      </c>
      <c r="I1676" s="1">
        <f t="shared" si="26"/>
        <v>9.6999999999999886</v>
      </c>
      <c r="J1676" s="1">
        <f>Predictive_Maintenance_Data[[#This Row],[Torque '[Nm']]]*Predictive_Maintenance_Data[[#This Row],[Angular velocity '[rad/s']]]/1000</f>
        <v>6.0959463850256341</v>
      </c>
      <c r="K1676" s="2">
        <v>203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/>
      <c r="S1676"/>
    </row>
    <row r="1677" spans="1:19" x14ac:dyDescent="0.3">
      <c r="A1677">
        <v>1676</v>
      </c>
      <c r="B1677" t="s">
        <v>1692</v>
      </c>
      <c r="C1677" t="s">
        <v>17</v>
      </c>
      <c r="D1677" s="1">
        <v>298</v>
      </c>
      <c r="E1677" s="1">
        <v>307.7</v>
      </c>
      <c r="F1677" s="2">
        <v>1407</v>
      </c>
      <c r="G1677" s="1">
        <f>2*PI()*Predictive_Maintenance_Data[[#This Row],[Rotational speed '[rpm']]]/60</f>
        <v>147.34069545336129</v>
      </c>
      <c r="H1677" s="1">
        <v>43.9</v>
      </c>
      <c r="I1677" s="1">
        <f t="shared" si="26"/>
        <v>9.6999999999999886</v>
      </c>
      <c r="J1677" s="1">
        <f>Predictive_Maintenance_Data[[#This Row],[Torque '[Nm']]]*Predictive_Maintenance_Data[[#This Row],[Angular velocity '[rad/s']]]/1000</f>
        <v>6.4682565304025603</v>
      </c>
      <c r="K1677" s="2">
        <v>205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/>
      <c r="S1677"/>
    </row>
    <row r="1678" spans="1:19" x14ac:dyDescent="0.3">
      <c r="A1678">
        <v>1677</v>
      </c>
      <c r="B1678" t="s">
        <v>1693</v>
      </c>
      <c r="C1678" t="s">
        <v>27</v>
      </c>
      <c r="D1678" s="1">
        <v>297.89999999999998</v>
      </c>
      <c r="E1678" s="1">
        <v>307.60000000000002</v>
      </c>
      <c r="F1678" s="2">
        <v>1418</v>
      </c>
      <c r="G1678" s="1">
        <f>2*PI()*Predictive_Maintenance_Data[[#This Row],[Rotational speed '[rpm']]]/60</f>
        <v>148.49261275967757</v>
      </c>
      <c r="H1678" s="1">
        <v>43</v>
      </c>
      <c r="I1678" s="1">
        <f t="shared" si="26"/>
        <v>9.7000000000000455</v>
      </c>
      <c r="J1678" s="1">
        <f>Predictive_Maintenance_Data[[#This Row],[Torque '[Nm']]]*Predictive_Maintenance_Data[[#This Row],[Angular velocity '[rad/s']]]/1000</f>
        <v>6.3851823486661354</v>
      </c>
      <c r="K1678" s="2">
        <v>207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/>
      <c r="S1678"/>
    </row>
    <row r="1679" spans="1:19" x14ac:dyDescent="0.3">
      <c r="A1679">
        <v>1678</v>
      </c>
      <c r="B1679" t="s">
        <v>1694</v>
      </c>
      <c r="C1679" t="s">
        <v>15</v>
      </c>
      <c r="D1679" s="1">
        <v>297.89999999999998</v>
      </c>
      <c r="E1679" s="1">
        <v>307.5</v>
      </c>
      <c r="F1679" s="2">
        <v>1647</v>
      </c>
      <c r="G1679" s="1">
        <f>2*PI()*Predictive_Maintenance_Data[[#This Row],[Rotational speed '[rpm']]]/60</f>
        <v>172.47343668207967</v>
      </c>
      <c r="H1679" s="1">
        <v>30.8</v>
      </c>
      <c r="I1679" s="1">
        <f t="shared" si="26"/>
        <v>9.6000000000000227</v>
      </c>
      <c r="J1679" s="1">
        <f>Predictive_Maintenance_Data[[#This Row],[Torque '[Nm']]]*Predictive_Maintenance_Data[[#This Row],[Angular velocity '[rad/s']]]/1000</f>
        <v>5.312181849808054</v>
      </c>
      <c r="K1679" s="2">
        <v>212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/>
      <c r="S1679"/>
    </row>
    <row r="1680" spans="1:19" x14ac:dyDescent="0.3">
      <c r="A1680">
        <v>1679</v>
      </c>
      <c r="B1680" t="s">
        <v>1695</v>
      </c>
      <c r="C1680" t="s">
        <v>17</v>
      </c>
      <c r="D1680" s="1">
        <v>298</v>
      </c>
      <c r="E1680" s="1">
        <v>307.5</v>
      </c>
      <c r="F1680" s="2">
        <v>1644</v>
      </c>
      <c r="G1680" s="1">
        <f>2*PI()*Predictive_Maintenance_Data[[#This Row],[Rotational speed '[rpm']]]/60</f>
        <v>172.15927741672067</v>
      </c>
      <c r="H1680" s="1">
        <v>32.799999999999997</v>
      </c>
      <c r="I1680" s="1">
        <f t="shared" si="26"/>
        <v>9.5</v>
      </c>
      <c r="J1680" s="1">
        <f>Predictive_Maintenance_Data[[#This Row],[Torque '[Nm']]]*Predictive_Maintenance_Data[[#This Row],[Angular velocity '[rad/s']]]/1000</f>
        <v>5.6468242992684372</v>
      </c>
      <c r="K1680" s="2">
        <v>215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/>
      <c r="S1680"/>
    </row>
    <row r="1681" spans="1:19" x14ac:dyDescent="0.3">
      <c r="A1681">
        <v>1680</v>
      </c>
      <c r="B1681" t="s">
        <v>1696</v>
      </c>
      <c r="C1681" t="s">
        <v>17</v>
      </c>
      <c r="D1681" s="1">
        <v>298</v>
      </c>
      <c r="E1681" s="1">
        <v>307.5</v>
      </c>
      <c r="F1681" s="2">
        <v>1792</v>
      </c>
      <c r="G1681" s="1">
        <f>2*PI()*Predictive_Maintenance_Data[[#This Row],[Rotational speed '[rpm']]]/60</f>
        <v>187.65780117443032</v>
      </c>
      <c r="H1681" s="1">
        <v>27.9</v>
      </c>
      <c r="I1681" s="1">
        <f t="shared" si="26"/>
        <v>9.5</v>
      </c>
      <c r="J1681" s="1">
        <f>Predictive_Maintenance_Data[[#This Row],[Torque '[Nm']]]*Predictive_Maintenance_Data[[#This Row],[Angular velocity '[rad/s']]]/1000</f>
        <v>5.2356526527666052</v>
      </c>
      <c r="K1681" s="2">
        <v>217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/>
      <c r="S1681"/>
    </row>
    <row r="1682" spans="1:19" x14ac:dyDescent="0.3">
      <c r="A1682">
        <v>1681</v>
      </c>
      <c r="B1682" t="s">
        <v>1697</v>
      </c>
      <c r="C1682" t="s">
        <v>15</v>
      </c>
      <c r="D1682" s="1">
        <v>297.89999999999998</v>
      </c>
      <c r="E1682" s="1">
        <v>307.39999999999998</v>
      </c>
      <c r="F1682" s="2">
        <v>1610</v>
      </c>
      <c r="G1682" s="1">
        <f>2*PI()*Predictive_Maintenance_Data[[#This Row],[Rotational speed '[rpm']]]/60</f>
        <v>168.59880574265222</v>
      </c>
      <c r="H1682" s="1">
        <v>34.6</v>
      </c>
      <c r="I1682" s="1">
        <f t="shared" si="26"/>
        <v>9.5</v>
      </c>
      <c r="J1682" s="1">
        <f>Predictive_Maintenance_Data[[#This Row],[Torque '[Nm']]]*Predictive_Maintenance_Data[[#This Row],[Angular velocity '[rad/s']]]/1000</f>
        <v>5.8335186786957669</v>
      </c>
      <c r="K1682" s="2">
        <v>219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/>
      <c r="S1682"/>
    </row>
    <row r="1683" spans="1:19" x14ac:dyDescent="0.3">
      <c r="A1683">
        <v>1682</v>
      </c>
      <c r="B1683" t="s">
        <v>1698</v>
      </c>
      <c r="C1683" t="s">
        <v>15</v>
      </c>
      <c r="D1683" s="1">
        <v>297.8</v>
      </c>
      <c r="E1683" s="1">
        <v>307.3</v>
      </c>
      <c r="F1683" s="2">
        <v>1804</v>
      </c>
      <c r="G1683" s="1">
        <f>2*PI()*Predictive_Maintenance_Data[[#This Row],[Rotational speed '[rpm']]]/60</f>
        <v>188.91443823586624</v>
      </c>
      <c r="H1683" s="1">
        <v>26</v>
      </c>
      <c r="I1683" s="1">
        <f t="shared" si="26"/>
        <v>9.5</v>
      </c>
      <c r="J1683" s="1">
        <f>Predictive_Maintenance_Data[[#This Row],[Torque '[Nm']]]*Predictive_Maintenance_Data[[#This Row],[Angular velocity '[rad/s']]]/1000</f>
        <v>4.9117753941325226</v>
      </c>
      <c r="K1683" s="2">
        <v>222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/>
      <c r="S1683"/>
    </row>
    <row r="1684" spans="1:19" x14ac:dyDescent="0.3">
      <c r="A1684">
        <v>1683</v>
      </c>
      <c r="B1684" t="s">
        <v>1699</v>
      </c>
      <c r="C1684" t="s">
        <v>27</v>
      </c>
      <c r="D1684" s="1">
        <v>297.89999999999998</v>
      </c>
      <c r="E1684" s="1">
        <v>307.39999999999998</v>
      </c>
      <c r="F1684" s="2">
        <v>1604</v>
      </c>
      <c r="G1684" s="1">
        <f>2*PI()*Predictive_Maintenance_Data[[#This Row],[Rotational speed '[rpm']]]/60</f>
        <v>167.97048721193426</v>
      </c>
      <c r="H1684" s="1">
        <v>36.1</v>
      </c>
      <c r="I1684" s="1">
        <f t="shared" si="26"/>
        <v>9.5</v>
      </c>
      <c r="J1684" s="1">
        <f>Predictive_Maintenance_Data[[#This Row],[Torque '[Nm']]]*Predictive_Maintenance_Data[[#This Row],[Angular velocity '[rad/s']]]/1000</f>
        <v>6.0637345883508269</v>
      </c>
      <c r="K1684" s="2">
        <v>225</v>
      </c>
      <c r="L1684" s="2">
        <v>1</v>
      </c>
      <c r="M1684" s="2">
        <v>1</v>
      </c>
      <c r="N1684" s="2">
        <v>0</v>
      </c>
      <c r="O1684" s="2">
        <v>0</v>
      </c>
      <c r="P1684" s="2">
        <v>0</v>
      </c>
      <c r="Q1684" s="2">
        <v>0</v>
      </c>
      <c r="R1684"/>
      <c r="S1684"/>
    </row>
    <row r="1685" spans="1:19" x14ac:dyDescent="0.3">
      <c r="A1685">
        <v>1684</v>
      </c>
      <c r="B1685" t="s">
        <v>1700</v>
      </c>
      <c r="C1685" t="s">
        <v>15</v>
      </c>
      <c r="D1685" s="1">
        <v>297.89999999999998</v>
      </c>
      <c r="E1685" s="1">
        <v>307.39999999999998</v>
      </c>
      <c r="F1685" s="2">
        <v>1403</v>
      </c>
      <c r="G1685" s="1">
        <f>2*PI()*Predictive_Maintenance_Data[[#This Row],[Rotational speed '[rpm']]]/60</f>
        <v>146.92181643288265</v>
      </c>
      <c r="H1685" s="1">
        <v>52.8</v>
      </c>
      <c r="I1685" s="1">
        <f t="shared" si="26"/>
        <v>9.5</v>
      </c>
      <c r="J1685" s="1">
        <f>Predictive_Maintenance_Data[[#This Row],[Torque '[Nm']]]*Predictive_Maintenance_Data[[#This Row],[Angular velocity '[rad/s']]]/1000</f>
        <v>7.7574719076562033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/>
      <c r="S1685"/>
    </row>
    <row r="1686" spans="1:19" x14ac:dyDescent="0.3">
      <c r="A1686">
        <v>1685</v>
      </c>
      <c r="B1686" t="s">
        <v>1701</v>
      </c>
      <c r="C1686" t="s">
        <v>17</v>
      </c>
      <c r="D1686" s="1">
        <v>297.8</v>
      </c>
      <c r="E1686" s="1">
        <v>307.3</v>
      </c>
      <c r="F1686" s="2">
        <v>1438</v>
      </c>
      <c r="G1686" s="1">
        <f>2*PI()*Predictive_Maintenance_Data[[#This Row],[Rotational speed '[rpm']]]/60</f>
        <v>150.58700786207075</v>
      </c>
      <c r="H1686" s="1">
        <v>44.5</v>
      </c>
      <c r="I1686" s="1">
        <f t="shared" si="26"/>
        <v>9.5</v>
      </c>
      <c r="J1686" s="1">
        <f>Predictive_Maintenance_Data[[#This Row],[Torque '[Nm']]]*Predictive_Maintenance_Data[[#This Row],[Angular velocity '[rad/s']]]/1000</f>
        <v>6.7011218498621483</v>
      </c>
      <c r="K1686" s="2">
        <v>3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/>
      <c r="S1686"/>
    </row>
    <row r="1687" spans="1:19" x14ac:dyDescent="0.3">
      <c r="A1687">
        <v>1686</v>
      </c>
      <c r="B1687" t="s">
        <v>1702</v>
      </c>
      <c r="C1687" t="s">
        <v>17</v>
      </c>
      <c r="D1687" s="1">
        <v>297.89999999999998</v>
      </c>
      <c r="E1687" s="1">
        <v>307.3</v>
      </c>
      <c r="F1687" s="2">
        <v>1824</v>
      </c>
      <c r="G1687" s="1">
        <f>2*PI()*Predictive_Maintenance_Data[[#This Row],[Rotational speed '[rpm']]]/60</f>
        <v>191.00883333825942</v>
      </c>
      <c r="H1687" s="1">
        <v>26.3</v>
      </c>
      <c r="I1687" s="1">
        <f t="shared" si="26"/>
        <v>9.4000000000000341</v>
      </c>
      <c r="J1687" s="1">
        <f>Predictive_Maintenance_Data[[#This Row],[Torque '[Nm']]]*Predictive_Maintenance_Data[[#This Row],[Angular velocity '[rad/s']]]/1000</f>
        <v>5.0235323167962234</v>
      </c>
      <c r="K1687" s="2">
        <v>5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/>
      <c r="S1687"/>
    </row>
    <row r="1688" spans="1:19" x14ac:dyDescent="0.3">
      <c r="A1688">
        <v>1687</v>
      </c>
      <c r="B1688" t="s">
        <v>1703</v>
      </c>
      <c r="C1688" t="s">
        <v>27</v>
      </c>
      <c r="D1688" s="1">
        <v>297.89999999999998</v>
      </c>
      <c r="E1688" s="1">
        <v>307.3</v>
      </c>
      <c r="F1688" s="2">
        <v>1663</v>
      </c>
      <c r="G1688" s="1">
        <f>2*PI()*Predictive_Maintenance_Data[[#This Row],[Rotational speed '[rpm']]]/60</f>
        <v>174.1489527639942</v>
      </c>
      <c r="H1688" s="1">
        <v>28.7</v>
      </c>
      <c r="I1688" s="1">
        <f t="shared" si="26"/>
        <v>9.4000000000000341</v>
      </c>
      <c r="J1688" s="1">
        <f>Predictive_Maintenance_Data[[#This Row],[Torque '[Nm']]]*Predictive_Maintenance_Data[[#This Row],[Angular velocity '[rad/s']]]/1000</f>
        <v>4.9980749443266328</v>
      </c>
      <c r="K1688" s="2">
        <v>7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/>
      <c r="S1688"/>
    </row>
    <row r="1689" spans="1:19" x14ac:dyDescent="0.3">
      <c r="A1689">
        <v>1688</v>
      </c>
      <c r="B1689" t="s">
        <v>1704</v>
      </c>
      <c r="C1689" t="s">
        <v>17</v>
      </c>
      <c r="D1689" s="1">
        <v>297.89999999999998</v>
      </c>
      <c r="E1689" s="1">
        <v>307.3</v>
      </c>
      <c r="F1689" s="2">
        <v>1502</v>
      </c>
      <c r="G1689" s="1">
        <f>2*PI()*Predictive_Maintenance_Data[[#This Row],[Rotational speed '[rpm']]]/60</f>
        <v>157.28907218972896</v>
      </c>
      <c r="H1689" s="1">
        <v>36.700000000000003</v>
      </c>
      <c r="I1689" s="1">
        <f t="shared" si="26"/>
        <v>9.4000000000000341</v>
      </c>
      <c r="J1689" s="1">
        <f>Predictive_Maintenance_Data[[#This Row],[Torque '[Nm']]]*Predictive_Maintenance_Data[[#This Row],[Angular velocity '[rad/s']]]/1000</f>
        <v>5.7725089493630533</v>
      </c>
      <c r="K1689" s="2">
        <v>12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/>
      <c r="S1689"/>
    </row>
    <row r="1690" spans="1:19" x14ac:dyDescent="0.3">
      <c r="A1690">
        <v>1689</v>
      </c>
      <c r="B1690" t="s">
        <v>1705</v>
      </c>
      <c r="C1690" t="s">
        <v>17</v>
      </c>
      <c r="D1690" s="1">
        <v>297.89999999999998</v>
      </c>
      <c r="E1690" s="1">
        <v>307.39999999999998</v>
      </c>
      <c r="F1690" s="2">
        <v>1606</v>
      </c>
      <c r="G1690" s="1">
        <f>2*PI()*Predictive_Maintenance_Data[[#This Row],[Rotational speed '[rpm']]]/60</f>
        <v>168.1799267221736</v>
      </c>
      <c r="H1690" s="1">
        <v>35.5</v>
      </c>
      <c r="I1690" s="1">
        <f t="shared" si="26"/>
        <v>9.5</v>
      </c>
      <c r="J1690" s="1">
        <f>Predictive_Maintenance_Data[[#This Row],[Torque '[Nm']]]*Predictive_Maintenance_Data[[#This Row],[Angular velocity '[rad/s']]]/1000</f>
        <v>5.9703873986371629</v>
      </c>
      <c r="K1690" s="2">
        <v>14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/>
      <c r="S1690"/>
    </row>
    <row r="1691" spans="1:19" x14ac:dyDescent="0.3">
      <c r="A1691">
        <v>1690</v>
      </c>
      <c r="B1691" t="s">
        <v>1706</v>
      </c>
      <c r="C1691" t="s">
        <v>17</v>
      </c>
      <c r="D1691" s="1">
        <v>297.89999999999998</v>
      </c>
      <c r="E1691" s="1">
        <v>307.5</v>
      </c>
      <c r="F1691" s="2">
        <v>1561</v>
      </c>
      <c r="G1691" s="1">
        <f>2*PI()*Predictive_Maintenance_Data[[#This Row],[Rotational speed '[rpm']]]/60</f>
        <v>163.4675377417889</v>
      </c>
      <c r="H1691" s="1">
        <v>37.700000000000003</v>
      </c>
      <c r="I1691" s="1">
        <f t="shared" si="26"/>
        <v>9.6000000000000227</v>
      </c>
      <c r="J1691" s="1">
        <f>Predictive_Maintenance_Data[[#This Row],[Torque '[Nm']]]*Predictive_Maintenance_Data[[#This Row],[Angular velocity '[rad/s']]]/1000</f>
        <v>6.1627261728654421</v>
      </c>
      <c r="K1691" s="2">
        <v>16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/>
      <c r="S1691"/>
    </row>
    <row r="1692" spans="1:19" x14ac:dyDescent="0.3">
      <c r="A1692">
        <v>1691</v>
      </c>
      <c r="B1692" t="s">
        <v>1707</v>
      </c>
      <c r="C1692" t="s">
        <v>15</v>
      </c>
      <c r="D1692" s="1">
        <v>297.89999999999998</v>
      </c>
      <c r="E1692" s="1">
        <v>307.39999999999998</v>
      </c>
      <c r="F1692" s="2">
        <v>1435</v>
      </c>
      <c r="G1692" s="1">
        <f>2*PI()*Predictive_Maintenance_Data[[#This Row],[Rotational speed '[rpm']]]/60</f>
        <v>150.27284859671178</v>
      </c>
      <c r="H1692" s="1">
        <v>42.9</v>
      </c>
      <c r="I1692" s="1">
        <f t="shared" si="26"/>
        <v>9.5</v>
      </c>
      <c r="J1692" s="1">
        <f>Predictive_Maintenance_Data[[#This Row],[Torque '[Nm']]]*Predictive_Maintenance_Data[[#This Row],[Angular velocity '[rad/s']]]/1000</f>
        <v>6.4467052047989357</v>
      </c>
      <c r="K1692" s="2">
        <v>18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/>
      <c r="S1692"/>
    </row>
    <row r="1693" spans="1:19" x14ac:dyDescent="0.3">
      <c r="A1693">
        <v>1692</v>
      </c>
      <c r="B1693" t="s">
        <v>1708</v>
      </c>
      <c r="C1693" t="s">
        <v>17</v>
      </c>
      <c r="D1693" s="1">
        <v>297.89999999999998</v>
      </c>
      <c r="E1693" s="1">
        <v>307.5</v>
      </c>
      <c r="F1693" s="2">
        <v>1602</v>
      </c>
      <c r="G1693" s="1">
        <f>2*PI()*Predictive_Maintenance_Data[[#This Row],[Rotational speed '[rpm']]]/60</f>
        <v>167.76104770169496</v>
      </c>
      <c r="H1693" s="1">
        <v>38.299999999999997</v>
      </c>
      <c r="I1693" s="1">
        <f t="shared" si="26"/>
        <v>9.6000000000000227</v>
      </c>
      <c r="J1693" s="1">
        <f>Predictive_Maintenance_Data[[#This Row],[Torque '[Nm']]]*Predictive_Maintenance_Data[[#This Row],[Angular velocity '[rad/s']]]/1000</f>
        <v>6.4252481269749167</v>
      </c>
      <c r="K1693" s="2">
        <v>21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/>
      <c r="S1693"/>
    </row>
    <row r="1694" spans="1:19" x14ac:dyDescent="0.3">
      <c r="A1694">
        <v>1693</v>
      </c>
      <c r="B1694" t="s">
        <v>1709</v>
      </c>
      <c r="C1694" t="s">
        <v>15</v>
      </c>
      <c r="D1694" s="1">
        <v>298.10000000000002</v>
      </c>
      <c r="E1694" s="1">
        <v>307.60000000000002</v>
      </c>
      <c r="F1694" s="2">
        <v>1764</v>
      </c>
      <c r="G1694" s="1">
        <f>2*PI()*Predictive_Maintenance_Data[[#This Row],[Rotational speed '[rpm']]]/60</f>
        <v>184.72564803107983</v>
      </c>
      <c r="H1694" s="1">
        <v>27.7</v>
      </c>
      <c r="I1694" s="1">
        <f t="shared" si="26"/>
        <v>9.5</v>
      </c>
      <c r="J1694" s="1">
        <f>Predictive_Maintenance_Data[[#This Row],[Torque '[Nm']]]*Predictive_Maintenance_Data[[#This Row],[Angular velocity '[rad/s']]]/1000</f>
        <v>5.1169004504609115</v>
      </c>
      <c r="K1694" s="2">
        <v>23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/>
      <c r="S1694"/>
    </row>
    <row r="1695" spans="1:19" x14ac:dyDescent="0.3">
      <c r="A1695">
        <v>1694</v>
      </c>
      <c r="B1695" t="s">
        <v>1710</v>
      </c>
      <c r="C1695" t="s">
        <v>27</v>
      </c>
      <c r="D1695" s="1">
        <v>298</v>
      </c>
      <c r="E1695" s="1">
        <v>307.5</v>
      </c>
      <c r="F1695" s="2">
        <v>1683</v>
      </c>
      <c r="G1695" s="1">
        <f>2*PI()*Predictive_Maintenance_Data[[#This Row],[Rotational speed '[rpm']]]/60</f>
        <v>176.24334786638741</v>
      </c>
      <c r="H1695" s="1">
        <v>27.8</v>
      </c>
      <c r="I1695" s="1">
        <f t="shared" si="26"/>
        <v>9.5</v>
      </c>
      <c r="J1695" s="1">
        <f>Predictive_Maintenance_Data[[#This Row],[Torque '[Nm']]]*Predictive_Maintenance_Data[[#This Row],[Angular velocity '[rad/s']]]/1000</f>
        <v>4.8995650706855702</v>
      </c>
      <c r="K1695" s="2">
        <v>26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/>
      <c r="S1695"/>
    </row>
    <row r="1696" spans="1:19" x14ac:dyDescent="0.3">
      <c r="A1696">
        <v>1695</v>
      </c>
      <c r="B1696" t="s">
        <v>1711</v>
      </c>
      <c r="C1696" t="s">
        <v>17</v>
      </c>
      <c r="D1696" s="1">
        <v>298</v>
      </c>
      <c r="E1696" s="1">
        <v>307.5</v>
      </c>
      <c r="F1696" s="2">
        <v>1618</v>
      </c>
      <c r="G1696" s="1">
        <f>2*PI()*Predictive_Maintenance_Data[[#This Row],[Rotational speed '[rpm']]]/60</f>
        <v>169.4365637836095</v>
      </c>
      <c r="H1696" s="1">
        <v>35.200000000000003</v>
      </c>
      <c r="I1696" s="1">
        <f t="shared" si="26"/>
        <v>9.5</v>
      </c>
      <c r="J1696" s="1">
        <f>Predictive_Maintenance_Data[[#This Row],[Torque '[Nm']]]*Predictive_Maintenance_Data[[#This Row],[Angular velocity '[rad/s']]]/1000</f>
        <v>5.9641670451830553</v>
      </c>
      <c r="K1696" s="2">
        <v>31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/>
      <c r="S1696"/>
    </row>
    <row r="1697" spans="1:19" x14ac:dyDescent="0.3">
      <c r="A1697">
        <v>1696</v>
      </c>
      <c r="B1697" t="s">
        <v>1712</v>
      </c>
      <c r="C1697" t="s">
        <v>17</v>
      </c>
      <c r="D1697" s="1">
        <v>298</v>
      </c>
      <c r="E1697" s="1">
        <v>307.60000000000002</v>
      </c>
      <c r="F1697" s="2">
        <v>1509</v>
      </c>
      <c r="G1697" s="1">
        <f>2*PI()*Predictive_Maintenance_Data[[#This Row],[Rotational speed '[rpm']]]/60</f>
        <v>158.02211047556659</v>
      </c>
      <c r="H1697" s="1">
        <v>41.6</v>
      </c>
      <c r="I1697" s="1">
        <f t="shared" si="26"/>
        <v>9.6000000000000227</v>
      </c>
      <c r="J1697" s="1">
        <f>Predictive_Maintenance_Data[[#This Row],[Torque '[Nm']]]*Predictive_Maintenance_Data[[#This Row],[Angular velocity '[rad/s']]]/1000</f>
        <v>6.5737197957835702</v>
      </c>
      <c r="K1697" s="2">
        <v>33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/>
      <c r="S1697"/>
    </row>
    <row r="1698" spans="1:19" x14ac:dyDescent="0.3">
      <c r="A1698">
        <v>1697</v>
      </c>
      <c r="B1698" t="s">
        <v>1713</v>
      </c>
      <c r="C1698" t="s">
        <v>17</v>
      </c>
      <c r="D1698" s="1">
        <v>297.89999999999998</v>
      </c>
      <c r="E1698" s="1">
        <v>307.60000000000002</v>
      </c>
      <c r="F1698" s="2">
        <v>1550</v>
      </c>
      <c r="G1698" s="1">
        <f>2*PI()*Predictive_Maintenance_Data[[#This Row],[Rotational speed '[rpm']]]/60</f>
        <v>162.31562043547265</v>
      </c>
      <c r="H1698" s="1">
        <v>39</v>
      </c>
      <c r="I1698" s="1">
        <f t="shared" si="26"/>
        <v>9.7000000000000455</v>
      </c>
      <c r="J1698" s="1">
        <f>Predictive_Maintenance_Data[[#This Row],[Torque '[Nm']]]*Predictive_Maintenance_Data[[#This Row],[Angular velocity '[rad/s']]]/1000</f>
        <v>6.3303091969834329</v>
      </c>
      <c r="K1698" s="2">
        <v>35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/>
      <c r="S1698"/>
    </row>
    <row r="1699" spans="1:19" x14ac:dyDescent="0.3">
      <c r="A1699">
        <v>1698</v>
      </c>
      <c r="B1699" t="s">
        <v>1714</v>
      </c>
      <c r="C1699" t="s">
        <v>15</v>
      </c>
      <c r="D1699" s="1">
        <v>297.89999999999998</v>
      </c>
      <c r="E1699" s="1">
        <v>307.60000000000002</v>
      </c>
      <c r="F1699" s="2">
        <v>1519</v>
      </c>
      <c r="G1699" s="1">
        <f>2*PI()*Predictive_Maintenance_Data[[#This Row],[Rotational speed '[rpm']]]/60</f>
        <v>159.0693080267632</v>
      </c>
      <c r="H1699" s="1">
        <v>44</v>
      </c>
      <c r="I1699" s="1">
        <f t="shared" si="26"/>
        <v>9.7000000000000455</v>
      </c>
      <c r="J1699" s="1">
        <f>Predictive_Maintenance_Data[[#This Row],[Torque '[Nm']]]*Predictive_Maintenance_Data[[#This Row],[Angular velocity '[rad/s']]]/1000</f>
        <v>6.9990495531775805</v>
      </c>
      <c r="K1699" s="2">
        <v>37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/>
      <c r="S1699"/>
    </row>
    <row r="1700" spans="1:19" x14ac:dyDescent="0.3">
      <c r="A1700">
        <v>1699</v>
      </c>
      <c r="B1700" t="s">
        <v>1715</v>
      </c>
      <c r="C1700" t="s">
        <v>17</v>
      </c>
      <c r="D1700" s="1">
        <v>297.89999999999998</v>
      </c>
      <c r="E1700" s="1">
        <v>307.60000000000002</v>
      </c>
      <c r="F1700" s="2">
        <v>1481</v>
      </c>
      <c r="G1700" s="1">
        <f>2*PI()*Predictive_Maintenance_Data[[#This Row],[Rotational speed '[rpm']]]/60</f>
        <v>155.08995733221613</v>
      </c>
      <c r="H1700" s="1">
        <v>38</v>
      </c>
      <c r="I1700" s="1">
        <f t="shared" si="26"/>
        <v>9.7000000000000455</v>
      </c>
      <c r="J1700" s="1">
        <f>Predictive_Maintenance_Data[[#This Row],[Torque '[Nm']]]*Predictive_Maintenance_Data[[#This Row],[Angular velocity '[rad/s']]]/1000</f>
        <v>5.8934183786242125</v>
      </c>
      <c r="K1700" s="2">
        <v>40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/>
      <c r="S1700"/>
    </row>
    <row r="1701" spans="1:19" x14ac:dyDescent="0.3">
      <c r="A1701">
        <v>1700</v>
      </c>
      <c r="B1701" t="s">
        <v>1716</v>
      </c>
      <c r="C1701" t="s">
        <v>17</v>
      </c>
      <c r="D1701" s="1">
        <v>298.10000000000002</v>
      </c>
      <c r="E1701" s="1">
        <v>307.7</v>
      </c>
      <c r="F1701" s="2">
        <v>1289</v>
      </c>
      <c r="G1701" s="1">
        <f>2*PI()*Predictive_Maintenance_Data[[#This Row],[Rotational speed '[rpm']]]/60</f>
        <v>134.98376434924143</v>
      </c>
      <c r="H1701" s="1">
        <v>48.3</v>
      </c>
      <c r="I1701" s="1">
        <f t="shared" si="26"/>
        <v>9.5999999999999659</v>
      </c>
      <c r="J1701" s="1">
        <f>Predictive_Maintenance_Data[[#This Row],[Torque '[Nm']]]*Predictive_Maintenance_Data[[#This Row],[Angular velocity '[rad/s']]]/1000</f>
        <v>6.5197158180683612</v>
      </c>
      <c r="K1701" s="2">
        <v>42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/>
      <c r="S1701"/>
    </row>
    <row r="1702" spans="1:19" x14ac:dyDescent="0.3">
      <c r="A1702">
        <v>1701</v>
      </c>
      <c r="B1702" t="s">
        <v>1717</v>
      </c>
      <c r="C1702" t="s">
        <v>15</v>
      </c>
      <c r="D1702" s="1">
        <v>298</v>
      </c>
      <c r="E1702" s="1">
        <v>307.60000000000002</v>
      </c>
      <c r="F1702" s="2">
        <v>1844</v>
      </c>
      <c r="G1702" s="1">
        <f>2*PI()*Predictive_Maintenance_Data[[#This Row],[Rotational speed '[rpm']]]/60</f>
        <v>193.1032284406526</v>
      </c>
      <c r="H1702" s="1">
        <v>23.8</v>
      </c>
      <c r="I1702" s="1">
        <f t="shared" si="26"/>
        <v>9.6000000000000227</v>
      </c>
      <c r="J1702" s="1">
        <f>Predictive_Maintenance_Data[[#This Row],[Torque '[Nm']]]*Predictive_Maintenance_Data[[#This Row],[Angular velocity '[rad/s']]]/1000</f>
        <v>4.5958568368875321</v>
      </c>
      <c r="K1702" s="2">
        <v>44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/>
      <c r="S1702"/>
    </row>
    <row r="1703" spans="1:19" x14ac:dyDescent="0.3">
      <c r="A1703">
        <v>1702</v>
      </c>
      <c r="B1703" t="s">
        <v>1718</v>
      </c>
      <c r="C1703" t="s">
        <v>17</v>
      </c>
      <c r="D1703" s="1">
        <v>298</v>
      </c>
      <c r="E1703" s="1">
        <v>307.7</v>
      </c>
      <c r="F1703" s="2">
        <v>1479</v>
      </c>
      <c r="G1703" s="1">
        <f>2*PI()*Predictive_Maintenance_Data[[#This Row],[Rotational speed '[rpm']]]/60</f>
        <v>154.88051782197681</v>
      </c>
      <c r="H1703" s="1">
        <v>42.5</v>
      </c>
      <c r="I1703" s="1">
        <f t="shared" si="26"/>
        <v>9.6999999999999886</v>
      </c>
      <c r="J1703" s="1">
        <f>Predictive_Maintenance_Data[[#This Row],[Torque '[Nm']]]*Predictive_Maintenance_Data[[#This Row],[Angular velocity '[rad/s']]]/1000</f>
        <v>6.5824220074340145</v>
      </c>
      <c r="K1703" s="2">
        <v>47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/>
      <c r="S1703"/>
    </row>
    <row r="1704" spans="1:19" x14ac:dyDescent="0.3">
      <c r="A1704">
        <v>1703</v>
      </c>
      <c r="B1704" t="s">
        <v>1719</v>
      </c>
      <c r="C1704" t="s">
        <v>17</v>
      </c>
      <c r="D1704" s="1">
        <v>298</v>
      </c>
      <c r="E1704" s="1">
        <v>307.7</v>
      </c>
      <c r="F1704" s="2">
        <v>1430</v>
      </c>
      <c r="G1704" s="1">
        <f>2*PI()*Predictive_Maintenance_Data[[#This Row],[Rotational speed '[rpm']]]/60</f>
        <v>149.74924982111349</v>
      </c>
      <c r="H1704" s="1">
        <v>47.3</v>
      </c>
      <c r="I1704" s="1">
        <f t="shared" si="26"/>
        <v>9.6999999999999886</v>
      </c>
      <c r="J1704" s="1">
        <f>Predictive_Maintenance_Data[[#This Row],[Torque '[Nm']]]*Predictive_Maintenance_Data[[#This Row],[Angular velocity '[rad/s']]]/1000</f>
        <v>7.0831395165386679</v>
      </c>
      <c r="K1704" s="2">
        <v>49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/>
      <c r="S1704"/>
    </row>
    <row r="1705" spans="1:19" x14ac:dyDescent="0.3">
      <c r="A1705">
        <v>1704</v>
      </c>
      <c r="B1705" t="s">
        <v>1720</v>
      </c>
      <c r="C1705" t="s">
        <v>15</v>
      </c>
      <c r="D1705" s="1">
        <v>298.10000000000002</v>
      </c>
      <c r="E1705" s="1">
        <v>307.8</v>
      </c>
      <c r="F1705" s="2">
        <v>1636</v>
      </c>
      <c r="G1705" s="1">
        <f>2*PI()*Predictive_Maintenance_Data[[#This Row],[Rotational speed '[rpm']]]/60</f>
        <v>171.32151937576339</v>
      </c>
      <c r="H1705" s="1">
        <v>36.700000000000003</v>
      </c>
      <c r="I1705" s="1">
        <f t="shared" si="26"/>
        <v>9.6999999999999886</v>
      </c>
      <c r="J1705" s="1">
        <f>Predictive_Maintenance_Data[[#This Row],[Torque '[Nm']]]*Predictive_Maintenance_Data[[#This Row],[Angular velocity '[rad/s']]]/1000</f>
        <v>6.2874997610905163</v>
      </c>
      <c r="K1705" s="2">
        <v>51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/>
      <c r="S1705"/>
    </row>
    <row r="1706" spans="1:19" x14ac:dyDescent="0.3">
      <c r="A1706">
        <v>1705</v>
      </c>
      <c r="B1706" t="s">
        <v>1721</v>
      </c>
      <c r="C1706" t="s">
        <v>15</v>
      </c>
      <c r="D1706" s="1">
        <v>298.10000000000002</v>
      </c>
      <c r="E1706" s="1">
        <v>307.8</v>
      </c>
      <c r="F1706" s="2">
        <v>1503</v>
      </c>
      <c r="G1706" s="1">
        <f>2*PI()*Predictive_Maintenance_Data[[#This Row],[Rotational speed '[rpm']]]/60</f>
        <v>157.39379194484863</v>
      </c>
      <c r="H1706" s="1">
        <v>44.7</v>
      </c>
      <c r="I1706" s="1">
        <f t="shared" si="26"/>
        <v>9.6999999999999886</v>
      </c>
      <c r="J1706" s="1">
        <f>Predictive_Maintenance_Data[[#This Row],[Torque '[Nm']]]*Predictive_Maintenance_Data[[#This Row],[Angular velocity '[rad/s']]]/1000</f>
        <v>7.0355024999347346</v>
      </c>
      <c r="K1706" s="2">
        <v>54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/>
      <c r="S1706"/>
    </row>
    <row r="1707" spans="1:19" x14ac:dyDescent="0.3">
      <c r="A1707">
        <v>1706</v>
      </c>
      <c r="B1707" t="s">
        <v>1722</v>
      </c>
      <c r="C1707" t="s">
        <v>15</v>
      </c>
      <c r="D1707" s="1">
        <v>298.10000000000002</v>
      </c>
      <c r="E1707" s="1">
        <v>307.8</v>
      </c>
      <c r="F1707" s="2">
        <v>1608</v>
      </c>
      <c r="G1707" s="1">
        <f>2*PI()*Predictive_Maintenance_Data[[#This Row],[Rotational speed '[rpm']]]/60</f>
        <v>168.38936623241293</v>
      </c>
      <c r="H1707" s="1">
        <v>32.6</v>
      </c>
      <c r="I1707" s="1">
        <f t="shared" si="26"/>
        <v>9.6999999999999886</v>
      </c>
      <c r="J1707" s="1">
        <f>Predictive_Maintenance_Data[[#This Row],[Torque '[Nm']]]*Predictive_Maintenance_Data[[#This Row],[Angular velocity '[rad/s']]]/1000</f>
        <v>5.4894933391766614</v>
      </c>
      <c r="K1707" s="2">
        <v>57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/>
      <c r="S1707"/>
    </row>
    <row r="1708" spans="1:19" x14ac:dyDescent="0.3">
      <c r="A1708">
        <v>1707</v>
      </c>
      <c r="B1708" t="s">
        <v>1723</v>
      </c>
      <c r="C1708" t="s">
        <v>17</v>
      </c>
      <c r="D1708" s="1">
        <v>298.2</v>
      </c>
      <c r="E1708" s="1">
        <v>307.8</v>
      </c>
      <c r="F1708" s="2">
        <v>1521</v>
      </c>
      <c r="G1708" s="1">
        <f>2*PI()*Predictive_Maintenance_Data[[#This Row],[Rotational speed '[rpm']]]/60</f>
        <v>159.27874753700249</v>
      </c>
      <c r="H1708" s="1">
        <v>42.9</v>
      </c>
      <c r="I1708" s="1">
        <f t="shared" si="26"/>
        <v>9.6000000000000227</v>
      </c>
      <c r="J1708" s="1">
        <f>Predictive_Maintenance_Data[[#This Row],[Torque '[Nm']]]*Predictive_Maintenance_Data[[#This Row],[Angular velocity '[rad/s']]]/1000</f>
        <v>6.833058269337406</v>
      </c>
      <c r="K1708" s="2">
        <v>60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/>
      <c r="S1708"/>
    </row>
    <row r="1709" spans="1:19" x14ac:dyDescent="0.3">
      <c r="A1709">
        <v>1708</v>
      </c>
      <c r="B1709" t="s">
        <v>1724</v>
      </c>
      <c r="C1709" t="s">
        <v>17</v>
      </c>
      <c r="D1709" s="1">
        <v>298.2</v>
      </c>
      <c r="E1709" s="1">
        <v>307.8</v>
      </c>
      <c r="F1709" s="2">
        <v>1439</v>
      </c>
      <c r="G1709" s="1">
        <f>2*PI()*Predictive_Maintenance_Data[[#This Row],[Rotational speed '[rpm']]]/60</f>
        <v>150.69172761719039</v>
      </c>
      <c r="H1709" s="1">
        <v>41.6</v>
      </c>
      <c r="I1709" s="1">
        <f t="shared" si="26"/>
        <v>9.6000000000000227</v>
      </c>
      <c r="J1709" s="1">
        <f>Predictive_Maintenance_Data[[#This Row],[Torque '[Nm']]]*Predictive_Maintenance_Data[[#This Row],[Angular velocity '[rad/s']]]/1000</f>
        <v>6.2687758688751209</v>
      </c>
      <c r="K1709" s="2">
        <v>62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/>
      <c r="S1709"/>
    </row>
    <row r="1710" spans="1:19" x14ac:dyDescent="0.3">
      <c r="A1710">
        <v>1709</v>
      </c>
      <c r="B1710" t="s">
        <v>1725</v>
      </c>
      <c r="C1710" t="s">
        <v>17</v>
      </c>
      <c r="D1710" s="1">
        <v>298.2</v>
      </c>
      <c r="E1710" s="1">
        <v>307.8</v>
      </c>
      <c r="F1710" s="2">
        <v>1627</v>
      </c>
      <c r="G1710" s="1">
        <f>2*PI()*Predictive_Maintenance_Data[[#This Row],[Rotational speed '[rpm']]]/60</f>
        <v>170.37904157968646</v>
      </c>
      <c r="H1710" s="1">
        <v>31.5</v>
      </c>
      <c r="I1710" s="1">
        <f t="shared" si="26"/>
        <v>9.6000000000000227</v>
      </c>
      <c r="J1710" s="1">
        <f>Predictive_Maintenance_Data[[#This Row],[Torque '[Nm']]]*Predictive_Maintenance_Data[[#This Row],[Angular velocity '[rad/s']]]/1000</f>
        <v>5.3669398097601233</v>
      </c>
      <c r="K1710" s="2">
        <v>64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/>
      <c r="S1710"/>
    </row>
    <row r="1711" spans="1:19" x14ac:dyDescent="0.3">
      <c r="A1711">
        <v>1710</v>
      </c>
      <c r="B1711" t="s">
        <v>1726</v>
      </c>
      <c r="C1711" t="s">
        <v>17</v>
      </c>
      <c r="D1711" s="1">
        <v>298.2</v>
      </c>
      <c r="E1711" s="1">
        <v>307.8</v>
      </c>
      <c r="F1711" s="2">
        <v>1749</v>
      </c>
      <c r="G1711" s="1">
        <f>2*PI()*Predictive_Maintenance_Data[[#This Row],[Rotational speed '[rpm']]]/60</f>
        <v>183.15485170428494</v>
      </c>
      <c r="H1711" s="1">
        <v>26.1</v>
      </c>
      <c r="I1711" s="1">
        <f t="shared" si="26"/>
        <v>9.6000000000000227</v>
      </c>
      <c r="J1711" s="1">
        <f>Predictive_Maintenance_Data[[#This Row],[Torque '[Nm']]]*Predictive_Maintenance_Data[[#This Row],[Angular velocity '[rad/s']]]/1000</f>
        <v>4.7803416294818373</v>
      </c>
      <c r="K1711" s="2">
        <v>66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/>
      <c r="S1711"/>
    </row>
    <row r="1712" spans="1:19" x14ac:dyDescent="0.3">
      <c r="A1712">
        <v>1711</v>
      </c>
      <c r="B1712" t="s">
        <v>1727</v>
      </c>
      <c r="C1712" t="s">
        <v>17</v>
      </c>
      <c r="D1712" s="1">
        <v>298.2</v>
      </c>
      <c r="E1712" s="1">
        <v>307.8</v>
      </c>
      <c r="F1712" s="2">
        <v>1530</v>
      </c>
      <c r="G1712" s="1">
        <f>2*PI()*Predictive_Maintenance_Data[[#This Row],[Rotational speed '[rpm']]]/60</f>
        <v>160.22122533307945</v>
      </c>
      <c r="H1712" s="1">
        <v>35.9</v>
      </c>
      <c r="I1712" s="1">
        <f t="shared" si="26"/>
        <v>9.6000000000000227</v>
      </c>
      <c r="J1712" s="1">
        <f>Predictive_Maintenance_Data[[#This Row],[Torque '[Nm']]]*Predictive_Maintenance_Data[[#This Row],[Angular velocity '[rad/s']]]/1000</f>
        <v>5.7519419894575519</v>
      </c>
      <c r="K1712" s="2">
        <v>68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/>
      <c r="S1712"/>
    </row>
    <row r="1713" spans="1:19" x14ac:dyDescent="0.3">
      <c r="A1713">
        <v>1712</v>
      </c>
      <c r="B1713" t="s">
        <v>1728</v>
      </c>
      <c r="C1713" t="s">
        <v>17</v>
      </c>
      <c r="D1713" s="1">
        <v>298.2</v>
      </c>
      <c r="E1713" s="1">
        <v>307.8</v>
      </c>
      <c r="F1713" s="2">
        <v>1355</v>
      </c>
      <c r="G1713" s="1">
        <f>2*PI()*Predictive_Maintenance_Data[[#This Row],[Rotational speed '[rpm']]]/60</f>
        <v>141.89526818713901</v>
      </c>
      <c r="H1713" s="1">
        <v>51.3</v>
      </c>
      <c r="I1713" s="1">
        <f t="shared" si="26"/>
        <v>9.6000000000000227</v>
      </c>
      <c r="J1713" s="1">
        <f>Predictive_Maintenance_Data[[#This Row],[Torque '[Nm']]]*Predictive_Maintenance_Data[[#This Row],[Angular velocity '[rad/s']]]/1000</f>
        <v>7.2792272580002306</v>
      </c>
      <c r="K1713" s="2">
        <v>70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/>
      <c r="S1713"/>
    </row>
    <row r="1714" spans="1:19" x14ac:dyDescent="0.3">
      <c r="A1714">
        <v>1713</v>
      </c>
      <c r="B1714" t="s">
        <v>1729</v>
      </c>
      <c r="C1714" t="s">
        <v>17</v>
      </c>
      <c r="D1714" s="1">
        <v>298.3</v>
      </c>
      <c r="E1714" s="1">
        <v>307.89999999999998</v>
      </c>
      <c r="F1714" s="2">
        <v>1551</v>
      </c>
      <c r="G1714" s="1">
        <f>2*PI()*Predictive_Maintenance_Data[[#This Row],[Rotational speed '[rpm']]]/60</f>
        <v>162.42034019059233</v>
      </c>
      <c r="H1714" s="1">
        <v>33.799999999999997</v>
      </c>
      <c r="I1714" s="1">
        <f t="shared" si="26"/>
        <v>9.5999999999999659</v>
      </c>
      <c r="J1714" s="1">
        <f>Predictive_Maintenance_Data[[#This Row],[Torque '[Nm']]]*Predictive_Maintenance_Data[[#This Row],[Angular velocity '[rad/s']]]/1000</f>
        <v>5.48980749844202</v>
      </c>
      <c r="K1714" s="2">
        <v>72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/>
      <c r="S1714"/>
    </row>
    <row r="1715" spans="1:19" x14ac:dyDescent="0.3">
      <c r="A1715">
        <v>1714</v>
      </c>
      <c r="B1715" t="s">
        <v>1730</v>
      </c>
      <c r="C1715" t="s">
        <v>17</v>
      </c>
      <c r="D1715" s="1">
        <v>298.2</v>
      </c>
      <c r="E1715" s="1">
        <v>307.8</v>
      </c>
      <c r="F1715" s="2">
        <v>1515</v>
      </c>
      <c r="G1715" s="1">
        <f>2*PI()*Predictive_Maintenance_Data[[#This Row],[Rotational speed '[rpm']]]/60</f>
        <v>158.65042900628455</v>
      </c>
      <c r="H1715" s="1">
        <v>46.7</v>
      </c>
      <c r="I1715" s="1">
        <f t="shared" si="26"/>
        <v>9.6000000000000227</v>
      </c>
      <c r="J1715" s="1">
        <f>Predictive_Maintenance_Data[[#This Row],[Torque '[Nm']]]*Predictive_Maintenance_Data[[#This Row],[Angular velocity '[rad/s']]]/1000</f>
        <v>7.4089750345934888</v>
      </c>
      <c r="K1715" s="2">
        <v>74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/>
      <c r="S1715"/>
    </row>
    <row r="1716" spans="1:19" x14ac:dyDescent="0.3">
      <c r="A1716">
        <v>1715</v>
      </c>
      <c r="B1716" t="s">
        <v>1731</v>
      </c>
      <c r="C1716" t="s">
        <v>17</v>
      </c>
      <c r="D1716" s="1">
        <v>298.2</v>
      </c>
      <c r="E1716" s="1">
        <v>307.8</v>
      </c>
      <c r="F1716" s="2">
        <v>1388</v>
      </c>
      <c r="G1716" s="1">
        <f>2*PI()*Predictive_Maintenance_Data[[#This Row],[Rotational speed '[rpm']]]/60</f>
        <v>145.35102010608776</v>
      </c>
      <c r="H1716" s="1">
        <v>48.6</v>
      </c>
      <c r="I1716" s="1">
        <f t="shared" si="26"/>
        <v>9.6000000000000227</v>
      </c>
      <c r="J1716" s="1">
        <f>Predictive_Maintenance_Data[[#This Row],[Torque '[Nm']]]*Predictive_Maintenance_Data[[#This Row],[Angular velocity '[rad/s']]]/1000</f>
        <v>7.0640595771558656</v>
      </c>
      <c r="K1716" s="2">
        <v>76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/>
      <c r="S1716"/>
    </row>
    <row r="1717" spans="1:19" x14ac:dyDescent="0.3">
      <c r="A1717">
        <v>1716</v>
      </c>
      <c r="B1717" t="s">
        <v>1732</v>
      </c>
      <c r="C1717" t="s">
        <v>17</v>
      </c>
      <c r="D1717" s="1">
        <v>298.2</v>
      </c>
      <c r="E1717" s="1">
        <v>307.8</v>
      </c>
      <c r="F1717" s="2">
        <v>1585</v>
      </c>
      <c r="G1717" s="1">
        <f>2*PI()*Predictive_Maintenance_Data[[#This Row],[Rotational speed '[rpm']]]/60</f>
        <v>165.98081186466072</v>
      </c>
      <c r="H1717" s="1">
        <v>34.6</v>
      </c>
      <c r="I1717" s="1">
        <f t="shared" si="26"/>
        <v>9.6000000000000227</v>
      </c>
      <c r="J1717" s="1">
        <f>Predictive_Maintenance_Data[[#This Row],[Torque '[Nm']]]*Predictive_Maintenance_Data[[#This Row],[Angular velocity '[rad/s']]]/1000</f>
        <v>5.7429360905172615</v>
      </c>
      <c r="K1717" s="2">
        <v>78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/>
      <c r="S1717"/>
    </row>
    <row r="1718" spans="1:19" x14ac:dyDescent="0.3">
      <c r="A1718">
        <v>1717</v>
      </c>
      <c r="B1718" t="s">
        <v>1733</v>
      </c>
      <c r="C1718" t="s">
        <v>17</v>
      </c>
      <c r="D1718" s="1">
        <v>298.10000000000002</v>
      </c>
      <c r="E1718" s="1">
        <v>307.7</v>
      </c>
      <c r="F1718" s="2">
        <v>1523</v>
      </c>
      <c r="G1718" s="1">
        <f>2*PI()*Predictive_Maintenance_Data[[#This Row],[Rotational speed '[rpm']]]/60</f>
        <v>159.48818704724184</v>
      </c>
      <c r="H1718" s="1">
        <v>37.700000000000003</v>
      </c>
      <c r="I1718" s="1">
        <f t="shared" si="26"/>
        <v>9.5999999999999659</v>
      </c>
      <c r="J1718" s="1">
        <f>Predictive_Maintenance_Data[[#This Row],[Torque '[Nm']]]*Predictive_Maintenance_Data[[#This Row],[Angular velocity '[rad/s']]]/1000</f>
        <v>6.0127046516810179</v>
      </c>
      <c r="K1718" s="2">
        <v>80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/>
      <c r="S1718"/>
    </row>
    <row r="1719" spans="1:19" x14ac:dyDescent="0.3">
      <c r="A1719">
        <v>1718</v>
      </c>
      <c r="B1719" t="s">
        <v>1734</v>
      </c>
      <c r="C1719" t="s">
        <v>17</v>
      </c>
      <c r="D1719" s="1">
        <v>298.2</v>
      </c>
      <c r="E1719" s="1">
        <v>307.60000000000002</v>
      </c>
      <c r="F1719" s="2">
        <v>1369</v>
      </c>
      <c r="G1719" s="1">
        <f>2*PI()*Predictive_Maintenance_Data[[#This Row],[Rotational speed '[rpm']]]/60</f>
        <v>143.36134475881423</v>
      </c>
      <c r="H1719" s="1">
        <v>54.5</v>
      </c>
      <c r="I1719" s="1">
        <f t="shared" si="26"/>
        <v>9.4000000000000341</v>
      </c>
      <c r="J1719" s="1">
        <f>Predictive_Maintenance_Data[[#This Row],[Torque '[Nm']]]*Predictive_Maintenance_Data[[#This Row],[Angular velocity '[rad/s']]]/1000</f>
        <v>7.8131932893553762</v>
      </c>
      <c r="K1719" s="2">
        <v>82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/>
      <c r="S1719"/>
    </row>
    <row r="1720" spans="1:19" x14ac:dyDescent="0.3">
      <c r="A1720">
        <v>1719</v>
      </c>
      <c r="B1720" t="s">
        <v>1735</v>
      </c>
      <c r="C1720" t="s">
        <v>15</v>
      </c>
      <c r="D1720" s="1">
        <v>298.2</v>
      </c>
      <c r="E1720" s="1">
        <v>307.7</v>
      </c>
      <c r="F1720" s="2">
        <v>1681</v>
      </c>
      <c r="G1720" s="1">
        <f>2*PI()*Predictive_Maintenance_Data[[#This Row],[Rotational speed '[rpm']]]/60</f>
        <v>176.03390835614806</v>
      </c>
      <c r="H1720" s="1">
        <v>31</v>
      </c>
      <c r="I1720" s="1">
        <f t="shared" si="26"/>
        <v>9.5</v>
      </c>
      <c r="J1720" s="1">
        <f>Predictive_Maintenance_Data[[#This Row],[Torque '[Nm']]]*Predictive_Maintenance_Data[[#This Row],[Angular velocity '[rad/s']]]/1000</f>
        <v>5.4570511590405895</v>
      </c>
      <c r="K1720" s="2">
        <v>84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/>
      <c r="S1720"/>
    </row>
    <row r="1721" spans="1:19" x14ac:dyDescent="0.3">
      <c r="A1721">
        <v>1720</v>
      </c>
      <c r="B1721" t="s">
        <v>1736</v>
      </c>
      <c r="C1721" t="s">
        <v>17</v>
      </c>
      <c r="D1721" s="1">
        <v>298.2</v>
      </c>
      <c r="E1721" s="1">
        <v>307.7</v>
      </c>
      <c r="F1721" s="2">
        <v>1503</v>
      </c>
      <c r="G1721" s="1">
        <f>2*PI()*Predictive_Maintenance_Data[[#This Row],[Rotational speed '[rpm']]]/60</f>
        <v>157.39379194484863</v>
      </c>
      <c r="H1721" s="1">
        <v>38.299999999999997</v>
      </c>
      <c r="I1721" s="1">
        <f t="shared" si="26"/>
        <v>9.5</v>
      </c>
      <c r="J1721" s="1">
        <f>Predictive_Maintenance_Data[[#This Row],[Torque '[Nm']]]*Predictive_Maintenance_Data[[#This Row],[Angular velocity '[rad/s']]]/1000</f>
        <v>6.028182231487702</v>
      </c>
      <c r="K1721" s="2">
        <v>87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/>
      <c r="S1721"/>
    </row>
    <row r="1722" spans="1:19" x14ac:dyDescent="0.3">
      <c r="A1722">
        <v>1721</v>
      </c>
      <c r="B1722" t="s">
        <v>1737</v>
      </c>
      <c r="C1722" t="s">
        <v>17</v>
      </c>
      <c r="D1722" s="1">
        <v>298.2</v>
      </c>
      <c r="E1722" s="1">
        <v>307.7</v>
      </c>
      <c r="F1722" s="2">
        <v>1459</v>
      </c>
      <c r="G1722" s="1">
        <f>2*PI()*Predictive_Maintenance_Data[[#This Row],[Rotational speed '[rpm']]]/60</f>
        <v>152.7861227195836</v>
      </c>
      <c r="H1722" s="1">
        <v>44.5</v>
      </c>
      <c r="I1722" s="1">
        <f t="shared" si="26"/>
        <v>9.5</v>
      </c>
      <c r="J1722" s="1">
        <f>Predictive_Maintenance_Data[[#This Row],[Torque '[Nm']]]*Predictive_Maintenance_Data[[#This Row],[Angular velocity '[rad/s']]]/1000</f>
        <v>6.7989824610214704</v>
      </c>
      <c r="K1722" s="2">
        <v>89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/>
      <c r="S1722"/>
    </row>
    <row r="1723" spans="1:19" x14ac:dyDescent="0.3">
      <c r="A1723">
        <v>1722</v>
      </c>
      <c r="B1723" t="s">
        <v>1738</v>
      </c>
      <c r="C1723" t="s">
        <v>17</v>
      </c>
      <c r="D1723" s="1">
        <v>298.2</v>
      </c>
      <c r="E1723" s="1">
        <v>307.7</v>
      </c>
      <c r="F1723" s="2">
        <v>1688</v>
      </c>
      <c r="G1723" s="1">
        <f>2*PI()*Predictive_Maintenance_Data[[#This Row],[Rotational speed '[rpm']]]/60</f>
        <v>176.7669466419857</v>
      </c>
      <c r="H1723" s="1">
        <v>32.4</v>
      </c>
      <c r="I1723" s="1">
        <f t="shared" si="26"/>
        <v>9.5</v>
      </c>
      <c r="J1723" s="1">
        <f>Predictive_Maintenance_Data[[#This Row],[Torque '[Nm']]]*Predictive_Maintenance_Data[[#This Row],[Angular velocity '[rad/s']]]/1000</f>
        <v>5.7272490712003368</v>
      </c>
      <c r="K1723" s="2">
        <v>91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/>
      <c r="S1723"/>
    </row>
    <row r="1724" spans="1:19" x14ac:dyDescent="0.3">
      <c r="A1724">
        <v>1723</v>
      </c>
      <c r="B1724" t="s">
        <v>1739</v>
      </c>
      <c r="C1724" t="s">
        <v>15</v>
      </c>
      <c r="D1724" s="1">
        <v>298.2</v>
      </c>
      <c r="E1724" s="1">
        <v>307.7</v>
      </c>
      <c r="F1724" s="2">
        <v>1952</v>
      </c>
      <c r="G1724" s="1">
        <f>2*PI()*Predictive_Maintenance_Data[[#This Row],[Rotational speed '[rpm']]]/60</f>
        <v>204.41296199357586</v>
      </c>
      <c r="H1724" s="1">
        <v>21.6</v>
      </c>
      <c r="I1724" s="1">
        <f t="shared" si="26"/>
        <v>9.5</v>
      </c>
      <c r="J1724" s="1">
        <f>Predictive_Maintenance_Data[[#This Row],[Torque '[Nm']]]*Predictive_Maintenance_Data[[#This Row],[Angular velocity '[rad/s']]]/1000</f>
        <v>4.4153199790612385</v>
      </c>
      <c r="K1724" s="2">
        <v>93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/>
      <c r="S1724"/>
    </row>
    <row r="1725" spans="1:19" x14ac:dyDescent="0.3">
      <c r="A1725">
        <v>1724</v>
      </c>
      <c r="B1725" t="s">
        <v>1740</v>
      </c>
      <c r="C1725" t="s">
        <v>17</v>
      </c>
      <c r="D1725" s="1">
        <v>298.2</v>
      </c>
      <c r="E1725" s="1">
        <v>307.8</v>
      </c>
      <c r="F1725" s="2">
        <v>2029</v>
      </c>
      <c r="G1725" s="1">
        <f>2*PI()*Predictive_Maintenance_Data[[#This Row],[Rotational speed '[rpm']]]/60</f>
        <v>212.47638313778967</v>
      </c>
      <c r="H1725" s="1">
        <v>19.899999999999999</v>
      </c>
      <c r="I1725" s="1">
        <f t="shared" si="26"/>
        <v>9.6000000000000227</v>
      </c>
      <c r="J1725" s="1">
        <f>Predictive_Maintenance_Data[[#This Row],[Torque '[Nm']]]*Predictive_Maintenance_Data[[#This Row],[Angular velocity '[rad/s']]]/1000</f>
        <v>4.2282800244420145</v>
      </c>
      <c r="K1725" s="2">
        <v>96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/>
      <c r="S1725"/>
    </row>
    <row r="1726" spans="1:19" x14ac:dyDescent="0.3">
      <c r="A1726">
        <v>1725</v>
      </c>
      <c r="B1726" t="s">
        <v>1741</v>
      </c>
      <c r="C1726" t="s">
        <v>15</v>
      </c>
      <c r="D1726" s="1">
        <v>298.3</v>
      </c>
      <c r="E1726" s="1">
        <v>307.8</v>
      </c>
      <c r="F1726" s="2">
        <v>1457</v>
      </c>
      <c r="G1726" s="1">
        <f>2*PI()*Predictive_Maintenance_Data[[#This Row],[Rotational speed '[rpm']]]/60</f>
        <v>152.57668320934428</v>
      </c>
      <c r="H1726" s="1">
        <v>52.5</v>
      </c>
      <c r="I1726" s="1">
        <f t="shared" si="26"/>
        <v>9.5</v>
      </c>
      <c r="J1726" s="1">
        <f>Predictive_Maintenance_Data[[#This Row],[Torque '[Nm']]]*Predictive_Maintenance_Data[[#This Row],[Angular velocity '[rad/s']]]/1000</f>
        <v>8.0102758684905755</v>
      </c>
      <c r="K1726" s="2">
        <v>98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/>
      <c r="S1726"/>
    </row>
    <row r="1727" spans="1:19" x14ac:dyDescent="0.3">
      <c r="A1727">
        <v>1726</v>
      </c>
      <c r="B1727" t="s">
        <v>1742</v>
      </c>
      <c r="C1727" t="s">
        <v>15</v>
      </c>
      <c r="D1727" s="1">
        <v>298.3</v>
      </c>
      <c r="E1727" s="1">
        <v>307.8</v>
      </c>
      <c r="F1727" s="2">
        <v>1392</v>
      </c>
      <c r="G1727" s="1">
        <f>2*PI()*Predictive_Maintenance_Data[[#This Row],[Rotational speed '[rpm']]]/60</f>
        <v>145.7698991265664</v>
      </c>
      <c r="H1727" s="1">
        <v>50.4</v>
      </c>
      <c r="I1727" s="1">
        <f t="shared" si="26"/>
        <v>9.5</v>
      </c>
      <c r="J1727" s="1">
        <f>Predictive_Maintenance_Data[[#This Row],[Torque '[Nm']]]*Predictive_Maintenance_Data[[#This Row],[Angular velocity '[rad/s']]]/1000</f>
        <v>7.3468029159789463</v>
      </c>
      <c r="K1727" s="2">
        <v>101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/>
      <c r="S1727"/>
    </row>
    <row r="1728" spans="1:19" x14ac:dyDescent="0.3">
      <c r="A1728">
        <v>1727</v>
      </c>
      <c r="B1728" t="s">
        <v>1743</v>
      </c>
      <c r="C1728" t="s">
        <v>17</v>
      </c>
      <c r="D1728" s="1">
        <v>298.3</v>
      </c>
      <c r="E1728" s="1">
        <v>307.8</v>
      </c>
      <c r="F1728" s="2">
        <v>1906</v>
      </c>
      <c r="G1728" s="1">
        <f>2*PI()*Predictive_Maintenance_Data[[#This Row],[Rotational speed '[rpm']]]/60</f>
        <v>199.59585325807154</v>
      </c>
      <c r="H1728" s="1">
        <v>22.1</v>
      </c>
      <c r="I1728" s="1">
        <f t="shared" si="26"/>
        <v>9.5</v>
      </c>
      <c r="J1728" s="1">
        <f>Predictive_Maintenance_Data[[#This Row],[Torque '[Nm']]]*Predictive_Maintenance_Data[[#This Row],[Angular velocity '[rad/s']]]/1000</f>
        <v>4.4110683570033817</v>
      </c>
      <c r="K1728" s="2">
        <v>104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/>
      <c r="S1728"/>
    </row>
    <row r="1729" spans="1:19" x14ac:dyDescent="0.3">
      <c r="A1729">
        <v>1728</v>
      </c>
      <c r="B1729" t="s">
        <v>1744</v>
      </c>
      <c r="C1729" t="s">
        <v>15</v>
      </c>
      <c r="D1729" s="1">
        <v>298.3</v>
      </c>
      <c r="E1729" s="1">
        <v>307.7</v>
      </c>
      <c r="F1729" s="2">
        <v>1602</v>
      </c>
      <c r="G1729" s="1">
        <f>2*PI()*Predictive_Maintenance_Data[[#This Row],[Rotational speed '[rpm']]]/60</f>
        <v>167.76104770169496</v>
      </c>
      <c r="H1729" s="1">
        <v>33.4</v>
      </c>
      <c r="I1729" s="1">
        <f t="shared" si="26"/>
        <v>9.3999999999999773</v>
      </c>
      <c r="J1729" s="1">
        <f>Predictive_Maintenance_Data[[#This Row],[Torque '[Nm']]]*Predictive_Maintenance_Data[[#This Row],[Angular velocity '[rad/s']]]/1000</f>
        <v>5.6032189932366121</v>
      </c>
      <c r="K1729" s="2">
        <v>106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/>
      <c r="S1729"/>
    </row>
    <row r="1730" spans="1:19" x14ac:dyDescent="0.3">
      <c r="A1730">
        <v>1729</v>
      </c>
      <c r="B1730" t="s">
        <v>1745</v>
      </c>
      <c r="C1730" t="s">
        <v>17</v>
      </c>
      <c r="D1730" s="1">
        <v>298.3</v>
      </c>
      <c r="E1730" s="1">
        <v>307.7</v>
      </c>
      <c r="F1730" s="2">
        <v>1465</v>
      </c>
      <c r="G1730" s="1">
        <f>2*PI()*Predictive_Maintenance_Data[[#This Row],[Rotational speed '[rpm']]]/60</f>
        <v>153.41444125030156</v>
      </c>
      <c r="H1730" s="1">
        <v>49.4</v>
      </c>
      <c r="I1730" s="1">
        <f t="shared" ref="I1730:I1793" si="27">E1730-D1730</f>
        <v>9.3999999999999773</v>
      </c>
      <c r="J1730" s="1">
        <f>Predictive_Maintenance_Data[[#This Row],[Torque '[Nm']]]*Predictive_Maintenance_Data[[#This Row],[Angular velocity '[rad/s']]]/1000</f>
        <v>7.5786733977648977</v>
      </c>
      <c r="K1730" s="2">
        <v>109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/>
      <c r="S1730"/>
    </row>
    <row r="1731" spans="1:19" x14ac:dyDescent="0.3">
      <c r="A1731">
        <v>1730</v>
      </c>
      <c r="B1731" t="s">
        <v>1746</v>
      </c>
      <c r="C1731" t="s">
        <v>15</v>
      </c>
      <c r="D1731" s="1">
        <v>298.3</v>
      </c>
      <c r="E1731" s="1">
        <v>307.7</v>
      </c>
      <c r="F1731" s="2">
        <v>1439</v>
      </c>
      <c r="G1731" s="1">
        <f>2*PI()*Predictive_Maintenance_Data[[#This Row],[Rotational speed '[rpm']]]/60</f>
        <v>150.69172761719039</v>
      </c>
      <c r="H1731" s="1">
        <v>43.8</v>
      </c>
      <c r="I1731" s="1">
        <f t="shared" si="27"/>
        <v>9.3999999999999773</v>
      </c>
      <c r="J1731" s="1">
        <f>Predictive_Maintenance_Data[[#This Row],[Torque '[Nm']]]*Predictive_Maintenance_Data[[#This Row],[Angular velocity '[rad/s']]]/1000</f>
        <v>6.6002976696329387</v>
      </c>
      <c r="K1731" s="2">
        <v>111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/>
      <c r="S1731"/>
    </row>
    <row r="1732" spans="1:19" x14ac:dyDescent="0.3">
      <c r="A1732">
        <v>1731</v>
      </c>
      <c r="B1732" t="s">
        <v>1747</v>
      </c>
      <c r="C1732" t="s">
        <v>15</v>
      </c>
      <c r="D1732" s="1">
        <v>298.3</v>
      </c>
      <c r="E1732" s="1">
        <v>307.8</v>
      </c>
      <c r="F1732" s="2">
        <v>1330</v>
      </c>
      <c r="G1732" s="1">
        <f>2*PI()*Predictive_Maintenance_Data[[#This Row],[Rotational speed '[rpm']]]/60</f>
        <v>139.27727430914749</v>
      </c>
      <c r="H1732" s="1">
        <v>55.4</v>
      </c>
      <c r="I1732" s="1">
        <f t="shared" si="27"/>
        <v>9.5</v>
      </c>
      <c r="J1732" s="1">
        <f>Predictive_Maintenance_Data[[#This Row],[Torque '[Nm']]]*Predictive_Maintenance_Data[[#This Row],[Angular velocity '[rad/s']]]/1000</f>
        <v>7.7159609967267704</v>
      </c>
      <c r="K1732" s="2">
        <v>114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/>
      <c r="S1732"/>
    </row>
    <row r="1733" spans="1:19" x14ac:dyDescent="0.3">
      <c r="A1733">
        <v>1732</v>
      </c>
      <c r="B1733" t="s">
        <v>1748</v>
      </c>
      <c r="C1733" t="s">
        <v>15</v>
      </c>
      <c r="D1733" s="1">
        <v>298.3</v>
      </c>
      <c r="E1733" s="1">
        <v>307.89999999999998</v>
      </c>
      <c r="F1733" s="2">
        <v>1485</v>
      </c>
      <c r="G1733" s="1">
        <f>2*PI()*Predictive_Maintenance_Data[[#This Row],[Rotational speed '[rpm']]]/60</f>
        <v>155.50883635269477</v>
      </c>
      <c r="H1733" s="1">
        <v>42</v>
      </c>
      <c r="I1733" s="1">
        <f t="shared" si="27"/>
        <v>9.5999999999999659</v>
      </c>
      <c r="J1733" s="1">
        <f>Predictive_Maintenance_Data[[#This Row],[Torque '[Nm']]]*Predictive_Maintenance_Data[[#This Row],[Angular velocity '[rad/s']]]/1000</f>
        <v>6.5313711268131804</v>
      </c>
      <c r="K1733" s="2">
        <v>117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/>
      <c r="S1733"/>
    </row>
    <row r="1734" spans="1:19" x14ac:dyDescent="0.3">
      <c r="A1734">
        <v>1733</v>
      </c>
      <c r="B1734" t="s">
        <v>1749</v>
      </c>
      <c r="C1734" t="s">
        <v>27</v>
      </c>
      <c r="D1734" s="1">
        <v>298.39999999999998</v>
      </c>
      <c r="E1734" s="1">
        <v>307.89999999999998</v>
      </c>
      <c r="F1734" s="2">
        <v>1700</v>
      </c>
      <c r="G1734" s="1">
        <f>2*PI()*Predictive_Maintenance_Data[[#This Row],[Rotational speed '[rpm']]]/60</f>
        <v>178.02358370342159</v>
      </c>
      <c r="H1734" s="1">
        <v>28.2</v>
      </c>
      <c r="I1734" s="1">
        <f t="shared" si="27"/>
        <v>9.5</v>
      </c>
      <c r="J1734" s="1">
        <f>Predictive_Maintenance_Data[[#This Row],[Torque '[Nm']]]*Predictive_Maintenance_Data[[#This Row],[Angular velocity '[rad/s']]]/1000</f>
        <v>5.0202650604364889</v>
      </c>
      <c r="K1734" s="2">
        <v>120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/>
      <c r="S1734"/>
    </row>
    <row r="1735" spans="1:19" x14ac:dyDescent="0.3">
      <c r="A1735">
        <v>1734</v>
      </c>
      <c r="B1735" t="s">
        <v>1750</v>
      </c>
      <c r="C1735" t="s">
        <v>17</v>
      </c>
      <c r="D1735" s="1">
        <v>298.39999999999998</v>
      </c>
      <c r="E1735" s="1">
        <v>308</v>
      </c>
      <c r="F1735" s="2">
        <v>1515</v>
      </c>
      <c r="G1735" s="1">
        <f>2*PI()*Predictive_Maintenance_Data[[#This Row],[Rotational speed '[rpm']]]/60</f>
        <v>158.65042900628455</v>
      </c>
      <c r="H1735" s="1">
        <v>42.8</v>
      </c>
      <c r="I1735" s="1">
        <f t="shared" si="27"/>
        <v>9.6000000000000227</v>
      </c>
      <c r="J1735" s="1">
        <f>Predictive_Maintenance_Data[[#This Row],[Torque '[Nm']]]*Predictive_Maintenance_Data[[#This Row],[Angular velocity '[rad/s']]]/1000</f>
        <v>6.7902383614689787</v>
      </c>
      <c r="K1735" s="2">
        <v>125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/>
      <c r="S1735"/>
    </row>
    <row r="1736" spans="1:19" x14ac:dyDescent="0.3">
      <c r="A1736">
        <v>1735</v>
      </c>
      <c r="B1736" t="s">
        <v>1751</v>
      </c>
      <c r="C1736" t="s">
        <v>15</v>
      </c>
      <c r="D1736" s="1">
        <v>298.5</v>
      </c>
      <c r="E1736" s="1">
        <v>308.10000000000002</v>
      </c>
      <c r="F1736" s="2">
        <v>1501</v>
      </c>
      <c r="G1736" s="1">
        <f>2*PI()*Predictive_Maintenance_Data[[#This Row],[Rotational speed '[rpm']]]/60</f>
        <v>157.18435243460934</v>
      </c>
      <c r="H1736" s="1">
        <v>39.200000000000003</v>
      </c>
      <c r="I1736" s="1">
        <f t="shared" si="27"/>
        <v>9.6000000000000227</v>
      </c>
      <c r="J1736" s="1">
        <f>Predictive_Maintenance_Data[[#This Row],[Torque '[Nm']]]*Predictive_Maintenance_Data[[#This Row],[Angular velocity '[rad/s']]]/1000</f>
        <v>6.1616266154366865</v>
      </c>
      <c r="K1736" s="2">
        <v>127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/>
      <c r="S1736"/>
    </row>
    <row r="1737" spans="1:19" x14ac:dyDescent="0.3">
      <c r="A1737">
        <v>1736</v>
      </c>
      <c r="B1737" t="s">
        <v>1752</v>
      </c>
      <c r="C1737" t="s">
        <v>17</v>
      </c>
      <c r="D1737" s="1">
        <v>298.39999999999998</v>
      </c>
      <c r="E1737" s="1">
        <v>308</v>
      </c>
      <c r="F1737" s="2">
        <v>1380</v>
      </c>
      <c r="G1737" s="1">
        <f>2*PI()*Predictive_Maintenance_Data[[#This Row],[Rotational speed '[rpm']]]/60</f>
        <v>144.5132620651305</v>
      </c>
      <c r="H1737" s="1">
        <v>47.6</v>
      </c>
      <c r="I1737" s="1">
        <f t="shared" si="27"/>
        <v>9.6000000000000227</v>
      </c>
      <c r="J1737" s="1">
        <f>Predictive_Maintenance_Data[[#This Row],[Torque '[Nm']]]*Predictive_Maintenance_Data[[#This Row],[Angular velocity '[rad/s']]]/1000</f>
        <v>6.8788312743002127</v>
      </c>
      <c r="K1737" s="2">
        <v>130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/>
      <c r="S1737"/>
    </row>
    <row r="1738" spans="1:19" x14ac:dyDescent="0.3">
      <c r="A1738">
        <v>1737</v>
      </c>
      <c r="B1738" t="s">
        <v>1753</v>
      </c>
      <c r="C1738" t="s">
        <v>17</v>
      </c>
      <c r="D1738" s="1">
        <v>298.39999999999998</v>
      </c>
      <c r="E1738" s="1">
        <v>307.89999999999998</v>
      </c>
      <c r="F1738" s="2">
        <v>1544</v>
      </c>
      <c r="G1738" s="1">
        <f>2*PI()*Predictive_Maintenance_Data[[#This Row],[Rotational speed '[rpm']]]/60</f>
        <v>161.68730190475469</v>
      </c>
      <c r="H1738" s="1">
        <v>35.9</v>
      </c>
      <c r="I1738" s="1">
        <f t="shared" si="27"/>
        <v>9.5</v>
      </c>
      <c r="J1738" s="1">
        <f>Predictive_Maintenance_Data[[#This Row],[Torque '[Nm']]]*Predictive_Maintenance_Data[[#This Row],[Angular velocity '[rad/s']]]/1000</f>
        <v>5.8045741383806932</v>
      </c>
      <c r="K1738" s="2">
        <v>132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/>
      <c r="S1738"/>
    </row>
    <row r="1739" spans="1:19" x14ac:dyDescent="0.3">
      <c r="A1739">
        <v>1738</v>
      </c>
      <c r="B1739" t="s">
        <v>1754</v>
      </c>
      <c r="C1739" t="s">
        <v>17</v>
      </c>
      <c r="D1739" s="1">
        <v>298.39999999999998</v>
      </c>
      <c r="E1739" s="1">
        <v>307.89999999999998</v>
      </c>
      <c r="F1739" s="2">
        <v>1743</v>
      </c>
      <c r="G1739" s="1">
        <f>2*PI()*Predictive_Maintenance_Data[[#This Row],[Rotational speed '[rpm']]]/60</f>
        <v>182.52653317356697</v>
      </c>
      <c r="H1739" s="1">
        <v>27.3</v>
      </c>
      <c r="I1739" s="1">
        <f t="shared" si="27"/>
        <v>9.5</v>
      </c>
      <c r="J1739" s="1">
        <f>Predictive_Maintenance_Data[[#This Row],[Torque '[Nm']]]*Predictive_Maintenance_Data[[#This Row],[Angular velocity '[rad/s']]]/1000</f>
        <v>4.9829743556383779</v>
      </c>
      <c r="K1739" s="2">
        <v>134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/>
      <c r="S1739"/>
    </row>
    <row r="1740" spans="1:19" x14ac:dyDescent="0.3">
      <c r="A1740">
        <v>1739</v>
      </c>
      <c r="B1740" t="s">
        <v>1755</v>
      </c>
      <c r="C1740" t="s">
        <v>27</v>
      </c>
      <c r="D1740" s="1">
        <v>298.39999999999998</v>
      </c>
      <c r="E1740" s="1">
        <v>307.89999999999998</v>
      </c>
      <c r="F1740" s="2">
        <v>1948</v>
      </c>
      <c r="G1740" s="1">
        <f>2*PI()*Predictive_Maintenance_Data[[#This Row],[Rotational speed '[rpm']]]/60</f>
        <v>203.99408297309722</v>
      </c>
      <c r="H1740" s="1">
        <v>21.4</v>
      </c>
      <c r="I1740" s="1">
        <f t="shared" si="27"/>
        <v>9.5</v>
      </c>
      <c r="J1740" s="1">
        <f>Predictive_Maintenance_Data[[#This Row],[Torque '[Nm']]]*Predictive_Maintenance_Data[[#This Row],[Angular velocity '[rad/s']]]/1000</f>
        <v>4.3654733756242807</v>
      </c>
      <c r="K1740" s="2">
        <v>136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/>
      <c r="S1740"/>
    </row>
    <row r="1741" spans="1:19" x14ac:dyDescent="0.3">
      <c r="A1741">
        <v>1740</v>
      </c>
      <c r="B1741" t="s">
        <v>1756</v>
      </c>
      <c r="C1741" t="s">
        <v>27</v>
      </c>
      <c r="D1741" s="1">
        <v>298.5</v>
      </c>
      <c r="E1741" s="1">
        <v>307.89999999999998</v>
      </c>
      <c r="F1741" s="2">
        <v>1260</v>
      </c>
      <c r="G1741" s="1">
        <f>2*PI()*Predictive_Maintenance_Data[[#This Row],[Rotational speed '[rpm']]]/60</f>
        <v>131.94689145077132</v>
      </c>
      <c r="H1741" s="1">
        <v>54.2</v>
      </c>
      <c r="I1741" s="1">
        <f t="shared" si="27"/>
        <v>9.3999999999999773</v>
      </c>
      <c r="J1741" s="1">
        <f>Predictive_Maintenance_Data[[#This Row],[Torque '[Nm']]]*Predictive_Maintenance_Data[[#This Row],[Angular velocity '[rad/s']]]/1000</f>
        <v>7.1515215166318056</v>
      </c>
      <c r="K1741" s="2">
        <v>141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/>
      <c r="S1741"/>
    </row>
    <row r="1742" spans="1:19" x14ac:dyDescent="0.3">
      <c r="A1742">
        <v>1741</v>
      </c>
      <c r="B1742" t="s">
        <v>1757</v>
      </c>
      <c r="C1742" t="s">
        <v>15</v>
      </c>
      <c r="D1742" s="1">
        <v>298.5</v>
      </c>
      <c r="E1742" s="1">
        <v>307.89999999999998</v>
      </c>
      <c r="F1742" s="2">
        <v>1640</v>
      </c>
      <c r="G1742" s="1">
        <f>2*PI()*Predictive_Maintenance_Data[[#This Row],[Rotational speed '[rpm']]]/60</f>
        <v>171.74039839624203</v>
      </c>
      <c r="H1742" s="1">
        <v>33.1</v>
      </c>
      <c r="I1742" s="1">
        <f t="shared" si="27"/>
        <v>9.3999999999999773</v>
      </c>
      <c r="J1742" s="1">
        <f>Predictive_Maintenance_Data[[#This Row],[Torque '[Nm']]]*Predictive_Maintenance_Data[[#This Row],[Angular velocity '[rad/s']]]/1000</f>
        <v>5.6846071869156116</v>
      </c>
      <c r="K1742" s="2">
        <v>146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/>
      <c r="S1742"/>
    </row>
    <row r="1743" spans="1:19" x14ac:dyDescent="0.3">
      <c r="A1743">
        <v>1742</v>
      </c>
      <c r="B1743" t="s">
        <v>1758</v>
      </c>
      <c r="C1743" t="s">
        <v>15</v>
      </c>
      <c r="D1743" s="1">
        <v>298.5</v>
      </c>
      <c r="E1743" s="1">
        <v>308</v>
      </c>
      <c r="F1743" s="2">
        <v>1363</v>
      </c>
      <c r="G1743" s="1">
        <f>2*PI()*Predictive_Maintenance_Data[[#This Row],[Rotational speed '[rpm']]]/60</f>
        <v>142.73302622809626</v>
      </c>
      <c r="H1743" s="1">
        <v>49.2</v>
      </c>
      <c r="I1743" s="1">
        <f t="shared" si="27"/>
        <v>9.5</v>
      </c>
      <c r="J1743" s="1">
        <f>Predictive_Maintenance_Data[[#This Row],[Torque '[Nm']]]*Predictive_Maintenance_Data[[#This Row],[Angular velocity '[rad/s']]]/1000</f>
        <v>7.022464890422337</v>
      </c>
      <c r="K1743" s="2">
        <v>149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/>
      <c r="S1743"/>
    </row>
    <row r="1744" spans="1:19" x14ac:dyDescent="0.3">
      <c r="A1744">
        <v>1743</v>
      </c>
      <c r="B1744" t="s">
        <v>1759</v>
      </c>
      <c r="C1744" t="s">
        <v>17</v>
      </c>
      <c r="D1744" s="1">
        <v>298.5</v>
      </c>
      <c r="E1744" s="1">
        <v>308</v>
      </c>
      <c r="F1744" s="2">
        <v>1379</v>
      </c>
      <c r="G1744" s="1">
        <f>2*PI()*Predictive_Maintenance_Data[[#This Row],[Rotational speed '[rpm']]]/60</f>
        <v>144.40854231001083</v>
      </c>
      <c r="H1744" s="1">
        <v>49.6</v>
      </c>
      <c r="I1744" s="1">
        <f t="shared" si="27"/>
        <v>9.5</v>
      </c>
      <c r="J1744" s="1">
        <f>Predictive_Maintenance_Data[[#This Row],[Torque '[Nm']]]*Predictive_Maintenance_Data[[#This Row],[Angular velocity '[rad/s']]]/1000</f>
        <v>7.1626636985765373</v>
      </c>
      <c r="K1744" s="2">
        <v>152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/>
      <c r="S1744"/>
    </row>
    <row r="1745" spans="1:19" x14ac:dyDescent="0.3">
      <c r="A1745">
        <v>1744</v>
      </c>
      <c r="B1745" t="s">
        <v>1760</v>
      </c>
      <c r="C1745" t="s">
        <v>15</v>
      </c>
      <c r="D1745" s="1">
        <v>298.5</v>
      </c>
      <c r="E1745" s="1">
        <v>308</v>
      </c>
      <c r="F1745" s="2">
        <v>1713</v>
      </c>
      <c r="G1745" s="1">
        <f>2*PI()*Predictive_Maintenance_Data[[#This Row],[Rotational speed '[rpm']]]/60</f>
        <v>179.38494051997719</v>
      </c>
      <c r="H1745" s="1">
        <v>25.8</v>
      </c>
      <c r="I1745" s="1">
        <f t="shared" si="27"/>
        <v>9.5</v>
      </c>
      <c r="J1745" s="1">
        <f>Predictive_Maintenance_Data[[#This Row],[Torque '[Nm']]]*Predictive_Maintenance_Data[[#This Row],[Angular velocity '[rad/s']]]/1000</f>
        <v>4.6281314654154118</v>
      </c>
      <c r="K1745" s="2">
        <v>154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/>
      <c r="S1745"/>
    </row>
    <row r="1746" spans="1:19" x14ac:dyDescent="0.3">
      <c r="A1746">
        <v>1745</v>
      </c>
      <c r="B1746" t="s">
        <v>1761</v>
      </c>
      <c r="C1746" t="s">
        <v>15</v>
      </c>
      <c r="D1746" s="1">
        <v>298.5</v>
      </c>
      <c r="E1746" s="1">
        <v>308</v>
      </c>
      <c r="F1746" s="2">
        <v>1461</v>
      </c>
      <c r="G1746" s="1">
        <f>2*PI()*Predictive_Maintenance_Data[[#This Row],[Rotational speed '[rpm']]]/60</f>
        <v>152.99556222982292</v>
      </c>
      <c r="H1746" s="1">
        <v>51.9</v>
      </c>
      <c r="I1746" s="1">
        <f t="shared" si="27"/>
        <v>9.5</v>
      </c>
      <c r="J1746" s="1">
        <f>Predictive_Maintenance_Data[[#This Row],[Torque '[Nm']]]*Predictive_Maintenance_Data[[#This Row],[Angular velocity '[rad/s']]]/1000</f>
        <v>7.9404696797278094</v>
      </c>
      <c r="K1746" s="2">
        <v>157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/>
      <c r="S1746"/>
    </row>
    <row r="1747" spans="1:19" x14ac:dyDescent="0.3">
      <c r="A1747">
        <v>1746</v>
      </c>
      <c r="B1747" t="s">
        <v>1762</v>
      </c>
      <c r="C1747" t="s">
        <v>17</v>
      </c>
      <c r="D1747" s="1">
        <v>298.5</v>
      </c>
      <c r="E1747" s="1">
        <v>308</v>
      </c>
      <c r="F1747" s="2">
        <v>1624</v>
      </c>
      <c r="G1747" s="1">
        <f>2*PI()*Predictive_Maintenance_Data[[#This Row],[Rotational speed '[rpm']]]/60</f>
        <v>170.06488231432746</v>
      </c>
      <c r="H1747" s="1">
        <v>29.8</v>
      </c>
      <c r="I1747" s="1">
        <f t="shared" si="27"/>
        <v>9.5</v>
      </c>
      <c r="J1747" s="1">
        <f>Predictive_Maintenance_Data[[#This Row],[Torque '[Nm']]]*Predictive_Maintenance_Data[[#This Row],[Angular velocity '[rad/s']]]/1000</f>
        <v>5.0679334929669588</v>
      </c>
      <c r="K1747" s="2">
        <v>160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/>
      <c r="S1747"/>
    </row>
    <row r="1748" spans="1:19" x14ac:dyDescent="0.3">
      <c r="A1748">
        <v>1747</v>
      </c>
      <c r="B1748" t="s">
        <v>1763</v>
      </c>
      <c r="C1748" t="s">
        <v>17</v>
      </c>
      <c r="D1748" s="1">
        <v>298.39999999999998</v>
      </c>
      <c r="E1748" s="1">
        <v>308</v>
      </c>
      <c r="F1748" s="2">
        <v>1526</v>
      </c>
      <c r="G1748" s="1">
        <f>2*PI()*Predictive_Maintenance_Data[[#This Row],[Rotational speed '[rpm']]]/60</f>
        <v>159.80234631260083</v>
      </c>
      <c r="H1748" s="1">
        <v>41.1</v>
      </c>
      <c r="I1748" s="1">
        <f t="shared" si="27"/>
        <v>9.6000000000000227</v>
      </c>
      <c r="J1748" s="1">
        <f>Predictive_Maintenance_Data[[#This Row],[Torque '[Nm']]]*Predictive_Maintenance_Data[[#This Row],[Angular velocity '[rad/s']]]/1000</f>
        <v>6.5678764334478945</v>
      </c>
      <c r="K1748" s="2">
        <v>162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/>
      <c r="S1748"/>
    </row>
    <row r="1749" spans="1:19" x14ac:dyDescent="0.3">
      <c r="A1749">
        <v>1748</v>
      </c>
      <c r="B1749" t="s">
        <v>1764</v>
      </c>
      <c r="C1749" t="s">
        <v>17</v>
      </c>
      <c r="D1749" s="1">
        <v>298.39999999999998</v>
      </c>
      <c r="E1749" s="1">
        <v>307.89999999999998</v>
      </c>
      <c r="F1749" s="2">
        <v>2381</v>
      </c>
      <c r="G1749" s="1">
        <f>2*PI()*Predictive_Maintenance_Data[[#This Row],[Rotational speed '[rpm']]]/60</f>
        <v>249.33773693990992</v>
      </c>
      <c r="H1749" s="1">
        <v>14.2</v>
      </c>
      <c r="I1749" s="1">
        <f t="shared" si="27"/>
        <v>9.5</v>
      </c>
      <c r="J1749" s="1">
        <f>Predictive_Maintenance_Data[[#This Row],[Torque '[Nm']]]*Predictive_Maintenance_Data[[#This Row],[Angular velocity '[rad/s']]]/1000</f>
        <v>3.5405958645467206</v>
      </c>
      <c r="K1749" s="2">
        <v>164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/>
      <c r="S1749"/>
    </row>
    <row r="1750" spans="1:19" x14ac:dyDescent="0.3">
      <c r="A1750">
        <v>1749</v>
      </c>
      <c r="B1750" t="s">
        <v>1765</v>
      </c>
      <c r="C1750" t="s">
        <v>27</v>
      </c>
      <c r="D1750" s="1">
        <v>298.39999999999998</v>
      </c>
      <c r="E1750" s="1">
        <v>307.7</v>
      </c>
      <c r="F1750" s="2">
        <v>1626</v>
      </c>
      <c r="G1750" s="1">
        <f>2*PI()*Predictive_Maintenance_Data[[#This Row],[Rotational speed '[rpm']]]/60</f>
        <v>170.27432182456678</v>
      </c>
      <c r="H1750" s="1">
        <v>31.1</v>
      </c>
      <c r="I1750" s="1">
        <f t="shared" si="27"/>
        <v>9.3000000000000114</v>
      </c>
      <c r="J1750" s="1">
        <f>Predictive_Maintenance_Data[[#This Row],[Torque '[Nm']]]*Predictive_Maintenance_Data[[#This Row],[Angular velocity '[rad/s']]]/1000</f>
        <v>5.2955314087440275</v>
      </c>
      <c r="K1750" s="2">
        <v>166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1</v>
      </c>
      <c r="R1750"/>
      <c r="S1750"/>
    </row>
    <row r="1751" spans="1:19" x14ac:dyDescent="0.3">
      <c r="A1751">
        <v>1750</v>
      </c>
      <c r="B1751" t="s">
        <v>1766</v>
      </c>
      <c r="C1751" t="s">
        <v>17</v>
      </c>
      <c r="D1751" s="1">
        <v>298.3</v>
      </c>
      <c r="E1751" s="1">
        <v>307.7</v>
      </c>
      <c r="F1751" s="2">
        <v>1576</v>
      </c>
      <c r="G1751" s="1">
        <f>2*PI()*Predictive_Maintenance_Data[[#This Row],[Rotational speed '[rpm']]]/60</f>
        <v>165.03833406858379</v>
      </c>
      <c r="H1751" s="1">
        <v>33.799999999999997</v>
      </c>
      <c r="I1751" s="1">
        <f t="shared" si="27"/>
        <v>9.3999999999999773</v>
      </c>
      <c r="J1751" s="1">
        <f>Predictive_Maintenance_Data[[#This Row],[Torque '[Nm']]]*Predictive_Maintenance_Data[[#This Row],[Angular velocity '[rad/s']]]/1000</f>
        <v>5.5782956915181323</v>
      </c>
      <c r="K1751" s="2">
        <v>171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/>
      <c r="S1751"/>
    </row>
    <row r="1752" spans="1:19" x14ac:dyDescent="0.3">
      <c r="A1752">
        <v>1751</v>
      </c>
      <c r="B1752" t="s">
        <v>1767</v>
      </c>
      <c r="C1752" t="s">
        <v>15</v>
      </c>
      <c r="D1752" s="1">
        <v>298.39999999999998</v>
      </c>
      <c r="E1752" s="1">
        <v>307.8</v>
      </c>
      <c r="F1752" s="2">
        <v>1617</v>
      </c>
      <c r="G1752" s="1">
        <f>2*PI()*Predictive_Maintenance_Data[[#This Row],[Rotational speed '[rpm']]]/60</f>
        <v>169.33184402848985</v>
      </c>
      <c r="H1752" s="1">
        <v>31.6</v>
      </c>
      <c r="I1752" s="1">
        <f t="shared" si="27"/>
        <v>9.4000000000000341</v>
      </c>
      <c r="J1752" s="1">
        <f>Predictive_Maintenance_Data[[#This Row],[Torque '[Nm']]]*Predictive_Maintenance_Data[[#This Row],[Angular velocity '[rad/s']]]/1000</f>
        <v>5.3508862713002801</v>
      </c>
      <c r="K1752" s="2">
        <v>173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/>
      <c r="S1752"/>
    </row>
    <row r="1753" spans="1:19" x14ac:dyDescent="0.3">
      <c r="A1753">
        <v>1752</v>
      </c>
      <c r="B1753" t="s">
        <v>1768</v>
      </c>
      <c r="C1753" t="s">
        <v>17</v>
      </c>
      <c r="D1753" s="1">
        <v>298.3</v>
      </c>
      <c r="E1753" s="1">
        <v>307.60000000000002</v>
      </c>
      <c r="F1753" s="2">
        <v>1942</v>
      </c>
      <c r="G1753" s="1">
        <f>2*PI()*Predictive_Maintenance_Data[[#This Row],[Rotational speed '[rpm']]]/60</f>
        <v>203.36576444237929</v>
      </c>
      <c r="H1753" s="1">
        <v>20.6</v>
      </c>
      <c r="I1753" s="1">
        <f t="shared" si="27"/>
        <v>9.3000000000000114</v>
      </c>
      <c r="J1753" s="1">
        <f>Predictive_Maintenance_Data[[#This Row],[Torque '[Nm']]]*Predictive_Maintenance_Data[[#This Row],[Angular velocity '[rad/s']]]/1000</f>
        <v>4.1893347475130138</v>
      </c>
      <c r="K1753" s="2">
        <v>176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/>
      <c r="S1753"/>
    </row>
    <row r="1754" spans="1:19" x14ac:dyDescent="0.3">
      <c r="A1754">
        <v>1753</v>
      </c>
      <c r="B1754" t="s">
        <v>1769</v>
      </c>
      <c r="C1754" t="s">
        <v>17</v>
      </c>
      <c r="D1754" s="1">
        <v>298.2</v>
      </c>
      <c r="E1754" s="1">
        <v>307.60000000000002</v>
      </c>
      <c r="F1754" s="2">
        <v>1492</v>
      </c>
      <c r="G1754" s="1">
        <f>2*PI()*Predictive_Maintenance_Data[[#This Row],[Rotational speed '[rpm']]]/60</f>
        <v>156.24187463853238</v>
      </c>
      <c r="H1754" s="1">
        <v>37.200000000000003</v>
      </c>
      <c r="I1754" s="1">
        <f t="shared" si="27"/>
        <v>9.4000000000000341</v>
      </c>
      <c r="J1754" s="1">
        <f>Predictive_Maintenance_Data[[#This Row],[Torque '[Nm']]]*Predictive_Maintenance_Data[[#This Row],[Angular velocity '[rad/s']]]/1000</f>
        <v>5.8121977365534052</v>
      </c>
      <c r="K1754" s="2">
        <v>178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/>
      <c r="S1754"/>
    </row>
    <row r="1755" spans="1:19" x14ac:dyDescent="0.3">
      <c r="A1755">
        <v>1754</v>
      </c>
      <c r="B1755" t="s">
        <v>1770</v>
      </c>
      <c r="C1755" t="s">
        <v>17</v>
      </c>
      <c r="D1755" s="1">
        <v>298.2</v>
      </c>
      <c r="E1755" s="1">
        <v>307.5</v>
      </c>
      <c r="F1755" s="2">
        <v>1470</v>
      </c>
      <c r="G1755" s="1">
        <f>2*PI()*Predictive_Maintenance_Data[[#This Row],[Rotational speed '[rpm']]]/60</f>
        <v>153.93804002589985</v>
      </c>
      <c r="H1755" s="1">
        <v>51.3</v>
      </c>
      <c r="I1755" s="1">
        <f t="shared" si="27"/>
        <v>9.3000000000000114</v>
      </c>
      <c r="J1755" s="1">
        <f>Predictive_Maintenance_Data[[#This Row],[Torque '[Nm']]]*Predictive_Maintenance_Data[[#This Row],[Angular velocity '[rad/s']]]/1000</f>
        <v>7.8970214533286613</v>
      </c>
      <c r="K1755" s="2">
        <v>180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/>
      <c r="S1755"/>
    </row>
    <row r="1756" spans="1:19" x14ac:dyDescent="0.3">
      <c r="A1756">
        <v>1755</v>
      </c>
      <c r="B1756" t="s">
        <v>1771</v>
      </c>
      <c r="C1756" t="s">
        <v>15</v>
      </c>
      <c r="D1756" s="1">
        <v>298</v>
      </c>
      <c r="E1756" s="1">
        <v>307.39999999999998</v>
      </c>
      <c r="F1756" s="2">
        <v>1463</v>
      </c>
      <c r="G1756" s="1">
        <f>2*PI()*Predictive_Maintenance_Data[[#This Row],[Rotational speed '[rpm']]]/60</f>
        <v>153.20500174006227</v>
      </c>
      <c r="H1756" s="1">
        <v>46.5</v>
      </c>
      <c r="I1756" s="1">
        <f t="shared" si="27"/>
        <v>9.3999999999999773</v>
      </c>
      <c r="J1756" s="1">
        <f>Predictive_Maintenance_Data[[#This Row],[Torque '[Nm']]]*Predictive_Maintenance_Data[[#This Row],[Angular velocity '[rad/s']]]/1000</f>
        <v>7.1240325809128953</v>
      </c>
      <c r="K1756" s="2">
        <v>182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/>
      <c r="S1756"/>
    </row>
    <row r="1757" spans="1:19" x14ac:dyDescent="0.3">
      <c r="A1757">
        <v>1756</v>
      </c>
      <c r="B1757" t="s">
        <v>1772</v>
      </c>
      <c r="C1757" t="s">
        <v>17</v>
      </c>
      <c r="D1757" s="1">
        <v>298</v>
      </c>
      <c r="E1757" s="1">
        <v>307.3</v>
      </c>
      <c r="F1757" s="2">
        <v>1424</v>
      </c>
      <c r="G1757" s="1">
        <f>2*PI()*Predictive_Maintenance_Data[[#This Row],[Rotational speed '[rpm']]]/60</f>
        <v>149.12093129039553</v>
      </c>
      <c r="H1757" s="1">
        <v>46.5</v>
      </c>
      <c r="I1757" s="1">
        <f t="shared" si="27"/>
        <v>9.3000000000000114</v>
      </c>
      <c r="J1757" s="1">
        <f>Predictive_Maintenance_Data[[#This Row],[Torque '[Nm']]]*Predictive_Maintenance_Data[[#This Row],[Angular velocity '[rad/s']]]/1000</f>
        <v>6.9341233050033928</v>
      </c>
      <c r="K1757" s="2">
        <v>185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/>
      <c r="S1757"/>
    </row>
    <row r="1758" spans="1:19" x14ac:dyDescent="0.3">
      <c r="A1758">
        <v>1757</v>
      </c>
      <c r="B1758" t="s">
        <v>1773</v>
      </c>
      <c r="C1758" t="s">
        <v>15</v>
      </c>
      <c r="D1758" s="1">
        <v>298.10000000000002</v>
      </c>
      <c r="E1758" s="1">
        <v>307.39999999999998</v>
      </c>
      <c r="F1758" s="2">
        <v>1363</v>
      </c>
      <c r="G1758" s="1">
        <f>2*PI()*Predictive_Maintenance_Data[[#This Row],[Rotational speed '[rpm']]]/60</f>
        <v>142.73302622809626</v>
      </c>
      <c r="H1758" s="1">
        <v>60.1</v>
      </c>
      <c r="I1758" s="1">
        <f t="shared" si="27"/>
        <v>9.2999999999999545</v>
      </c>
      <c r="J1758" s="1">
        <f>Predictive_Maintenance_Data[[#This Row],[Torque '[Nm']]]*Predictive_Maintenance_Data[[#This Row],[Angular velocity '[rad/s']]]/1000</f>
        <v>8.578254876308586</v>
      </c>
      <c r="K1758" s="2">
        <v>187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/>
      <c r="S1758"/>
    </row>
    <row r="1759" spans="1:19" x14ac:dyDescent="0.3">
      <c r="A1759">
        <v>1758</v>
      </c>
      <c r="B1759" t="s">
        <v>1774</v>
      </c>
      <c r="C1759" t="s">
        <v>15</v>
      </c>
      <c r="D1759" s="1">
        <v>298.10000000000002</v>
      </c>
      <c r="E1759" s="1">
        <v>307.39999999999998</v>
      </c>
      <c r="F1759" s="2">
        <v>1335</v>
      </c>
      <c r="G1759" s="1">
        <f>2*PI()*Predictive_Maintenance_Data[[#This Row],[Rotational speed '[rpm']]]/60</f>
        <v>139.8008730847458</v>
      </c>
      <c r="H1759" s="1">
        <v>56.2</v>
      </c>
      <c r="I1759" s="1">
        <f t="shared" si="27"/>
        <v>9.2999999999999545</v>
      </c>
      <c r="J1759" s="1">
        <f>Predictive_Maintenance_Data[[#This Row],[Torque '[Nm']]]*Predictive_Maintenance_Data[[#This Row],[Angular velocity '[rad/s']]]/1000</f>
        <v>7.8568090673627147</v>
      </c>
      <c r="K1759" s="2">
        <v>190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/>
      <c r="S1759"/>
    </row>
    <row r="1760" spans="1:19" x14ac:dyDescent="0.3">
      <c r="A1760">
        <v>1759</v>
      </c>
      <c r="B1760" t="s">
        <v>1775</v>
      </c>
      <c r="C1760" t="s">
        <v>17</v>
      </c>
      <c r="D1760" s="1">
        <v>298.10000000000002</v>
      </c>
      <c r="E1760" s="1">
        <v>307.39999999999998</v>
      </c>
      <c r="F1760" s="2">
        <v>1608</v>
      </c>
      <c r="G1760" s="1">
        <f>2*PI()*Predictive_Maintenance_Data[[#This Row],[Rotational speed '[rpm']]]/60</f>
        <v>168.38936623241293</v>
      </c>
      <c r="H1760" s="1">
        <v>33.9</v>
      </c>
      <c r="I1760" s="1">
        <f t="shared" si="27"/>
        <v>9.2999999999999545</v>
      </c>
      <c r="J1760" s="1">
        <f>Predictive_Maintenance_Data[[#This Row],[Torque '[Nm']]]*Predictive_Maintenance_Data[[#This Row],[Angular velocity '[rad/s']]]/1000</f>
        <v>5.7083995152787974</v>
      </c>
      <c r="K1760" s="2">
        <v>193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/>
      <c r="S1760"/>
    </row>
    <row r="1761" spans="1:19" x14ac:dyDescent="0.3">
      <c r="A1761">
        <v>1760</v>
      </c>
      <c r="B1761" t="s">
        <v>1776</v>
      </c>
      <c r="C1761" t="s">
        <v>27</v>
      </c>
      <c r="D1761" s="1">
        <v>298</v>
      </c>
      <c r="E1761" s="1">
        <v>307.39999999999998</v>
      </c>
      <c r="F1761" s="2">
        <v>1606</v>
      </c>
      <c r="G1761" s="1">
        <f>2*PI()*Predictive_Maintenance_Data[[#This Row],[Rotational speed '[rpm']]]/60</f>
        <v>168.1799267221736</v>
      </c>
      <c r="H1761" s="1">
        <v>35.200000000000003</v>
      </c>
      <c r="I1761" s="1">
        <f t="shared" si="27"/>
        <v>9.3999999999999773</v>
      </c>
      <c r="J1761" s="1">
        <f>Predictive_Maintenance_Data[[#This Row],[Torque '[Nm']]]*Predictive_Maintenance_Data[[#This Row],[Angular velocity '[rad/s']]]/1000</f>
        <v>5.9199334206205112</v>
      </c>
      <c r="K1761" s="2">
        <v>195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/>
      <c r="S1761"/>
    </row>
    <row r="1762" spans="1:19" x14ac:dyDescent="0.3">
      <c r="A1762">
        <v>1761</v>
      </c>
      <c r="B1762" t="s">
        <v>1777</v>
      </c>
      <c r="C1762" t="s">
        <v>17</v>
      </c>
      <c r="D1762" s="1">
        <v>298.10000000000002</v>
      </c>
      <c r="E1762" s="1">
        <v>307.5</v>
      </c>
      <c r="F1762" s="2">
        <v>1684</v>
      </c>
      <c r="G1762" s="1">
        <f>2*PI()*Predictive_Maintenance_Data[[#This Row],[Rotational speed '[rpm']]]/60</f>
        <v>176.34806762150706</v>
      </c>
      <c r="H1762" s="1">
        <v>33.1</v>
      </c>
      <c r="I1762" s="1">
        <f t="shared" si="27"/>
        <v>9.3999999999999773</v>
      </c>
      <c r="J1762" s="1">
        <f>Predictive_Maintenance_Data[[#This Row],[Torque '[Nm']]]*Predictive_Maintenance_Data[[#This Row],[Angular velocity '[rad/s']]]/1000</f>
        <v>5.8371210382718832</v>
      </c>
      <c r="K1762" s="2">
        <v>200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/>
      <c r="S1762"/>
    </row>
    <row r="1763" spans="1:19" x14ac:dyDescent="0.3">
      <c r="A1763">
        <v>1762</v>
      </c>
      <c r="B1763" t="s">
        <v>1778</v>
      </c>
      <c r="C1763" t="s">
        <v>17</v>
      </c>
      <c r="D1763" s="1">
        <v>298.10000000000002</v>
      </c>
      <c r="E1763" s="1">
        <v>307.60000000000002</v>
      </c>
      <c r="F1763" s="2">
        <v>1950</v>
      </c>
      <c r="G1763" s="1">
        <f>2*PI()*Predictive_Maintenance_Data[[#This Row],[Rotational speed '[rpm']]]/60</f>
        <v>204.20352248333657</v>
      </c>
      <c r="H1763" s="1">
        <v>20.3</v>
      </c>
      <c r="I1763" s="1">
        <f t="shared" si="27"/>
        <v>9.5</v>
      </c>
      <c r="J1763" s="1">
        <f>Predictive_Maintenance_Data[[#This Row],[Torque '[Nm']]]*Predictive_Maintenance_Data[[#This Row],[Angular velocity '[rad/s']]]/1000</f>
        <v>4.1453315064117326</v>
      </c>
      <c r="K1763" s="2">
        <v>202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/>
      <c r="S1763"/>
    </row>
    <row r="1764" spans="1:19" x14ac:dyDescent="0.3">
      <c r="A1764">
        <v>1763</v>
      </c>
      <c r="B1764" t="s">
        <v>1779</v>
      </c>
      <c r="C1764" t="s">
        <v>27</v>
      </c>
      <c r="D1764" s="1">
        <v>298.2</v>
      </c>
      <c r="E1764" s="1">
        <v>307.60000000000002</v>
      </c>
      <c r="F1764" s="2">
        <v>1460</v>
      </c>
      <c r="G1764" s="1">
        <f>2*PI()*Predictive_Maintenance_Data[[#This Row],[Rotational speed '[rpm']]]/60</f>
        <v>152.89084247470328</v>
      </c>
      <c r="H1764" s="1">
        <v>48.6</v>
      </c>
      <c r="I1764" s="1">
        <f t="shared" si="27"/>
        <v>9.4000000000000341</v>
      </c>
      <c r="J1764" s="1">
        <f>Predictive_Maintenance_Data[[#This Row],[Torque '[Nm']]]*Predictive_Maintenance_Data[[#This Row],[Angular velocity '[rad/s']]]/1000</f>
        <v>7.4304949442705794</v>
      </c>
      <c r="K1764" s="2">
        <v>204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/>
      <c r="S1764"/>
    </row>
    <row r="1765" spans="1:19" x14ac:dyDescent="0.3">
      <c r="A1765">
        <v>1764</v>
      </c>
      <c r="B1765" t="s">
        <v>1780</v>
      </c>
      <c r="C1765" t="s">
        <v>17</v>
      </c>
      <c r="D1765" s="1">
        <v>298.2</v>
      </c>
      <c r="E1765" s="1">
        <v>307.60000000000002</v>
      </c>
      <c r="F1765" s="2">
        <v>1511</v>
      </c>
      <c r="G1765" s="1">
        <f>2*PI()*Predictive_Maintenance_Data[[#This Row],[Rotational speed '[rpm']]]/60</f>
        <v>158.23154998580591</v>
      </c>
      <c r="H1765" s="1">
        <v>31</v>
      </c>
      <c r="I1765" s="1">
        <f t="shared" si="27"/>
        <v>9.4000000000000341</v>
      </c>
      <c r="J1765" s="1">
        <f>Predictive_Maintenance_Data[[#This Row],[Torque '[Nm']]]*Predictive_Maintenance_Data[[#This Row],[Angular velocity '[rad/s']]]/1000</f>
        <v>4.905178049559983</v>
      </c>
      <c r="K1765" s="2">
        <v>209</v>
      </c>
      <c r="L1765" s="2">
        <v>1</v>
      </c>
      <c r="M1765" s="2">
        <v>1</v>
      </c>
      <c r="N1765" s="2">
        <v>0</v>
      </c>
      <c r="O1765" s="2">
        <v>0</v>
      </c>
      <c r="P1765" s="2">
        <v>0</v>
      </c>
      <c r="Q1765" s="2">
        <v>0</v>
      </c>
      <c r="R1765"/>
      <c r="S1765"/>
    </row>
    <row r="1766" spans="1:19" x14ac:dyDescent="0.3">
      <c r="A1766">
        <v>1765</v>
      </c>
      <c r="B1766" t="s">
        <v>1781</v>
      </c>
      <c r="C1766" t="s">
        <v>27</v>
      </c>
      <c r="D1766" s="1">
        <v>298.2</v>
      </c>
      <c r="E1766" s="1">
        <v>307.60000000000002</v>
      </c>
      <c r="F1766" s="2">
        <v>1318</v>
      </c>
      <c r="G1766" s="1">
        <f>2*PI()*Predictive_Maintenance_Data[[#This Row],[Rotational speed '[rpm']]]/60</f>
        <v>138.02063724771156</v>
      </c>
      <c r="H1766" s="1">
        <v>55.7</v>
      </c>
      <c r="I1766" s="1">
        <f t="shared" si="27"/>
        <v>9.4000000000000341</v>
      </c>
      <c r="J1766" s="1">
        <f>Predictive_Maintenance_Data[[#This Row],[Torque '[Nm']]]*Predictive_Maintenance_Data[[#This Row],[Angular velocity '[rad/s']]]/1000</f>
        <v>7.6877494946975347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/>
      <c r="S1766"/>
    </row>
    <row r="1767" spans="1:19" x14ac:dyDescent="0.3">
      <c r="A1767">
        <v>1766</v>
      </c>
      <c r="B1767" t="s">
        <v>1782</v>
      </c>
      <c r="C1767" t="s">
        <v>17</v>
      </c>
      <c r="D1767" s="1">
        <v>298.2</v>
      </c>
      <c r="E1767" s="1">
        <v>307.60000000000002</v>
      </c>
      <c r="F1767" s="2">
        <v>1368</v>
      </c>
      <c r="G1767" s="1">
        <f>2*PI()*Predictive_Maintenance_Data[[#This Row],[Rotational speed '[rpm']]]/60</f>
        <v>143.25662500369455</v>
      </c>
      <c r="H1767" s="1">
        <v>51.8</v>
      </c>
      <c r="I1767" s="1">
        <f t="shared" si="27"/>
        <v>9.4000000000000341</v>
      </c>
      <c r="J1767" s="1">
        <f>Predictive_Maintenance_Data[[#This Row],[Torque '[Nm']]]*Predictive_Maintenance_Data[[#This Row],[Angular velocity '[rad/s']]]/1000</f>
        <v>7.4206931751913769</v>
      </c>
      <c r="K1767" s="2">
        <v>5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/>
      <c r="S1767"/>
    </row>
    <row r="1768" spans="1:19" x14ac:dyDescent="0.3">
      <c r="A1768">
        <v>1767</v>
      </c>
      <c r="B1768" t="s">
        <v>1783</v>
      </c>
      <c r="C1768" t="s">
        <v>15</v>
      </c>
      <c r="D1768" s="1">
        <v>298.3</v>
      </c>
      <c r="E1768" s="1">
        <v>307.7</v>
      </c>
      <c r="F1768" s="2">
        <v>1717</v>
      </c>
      <c r="G1768" s="1">
        <f>2*PI()*Predictive_Maintenance_Data[[#This Row],[Rotational speed '[rpm']]]/60</f>
        <v>179.80381954045581</v>
      </c>
      <c r="H1768" s="1">
        <v>27.1</v>
      </c>
      <c r="I1768" s="1">
        <f t="shared" si="27"/>
        <v>9.3999999999999773</v>
      </c>
      <c r="J1768" s="1">
        <f>Predictive_Maintenance_Data[[#This Row],[Torque '[Nm']]]*Predictive_Maintenance_Data[[#This Row],[Angular velocity '[rad/s']]]/1000</f>
        <v>4.872683509546353</v>
      </c>
      <c r="K1768" s="2">
        <v>7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/>
      <c r="S1768"/>
    </row>
    <row r="1769" spans="1:19" x14ac:dyDescent="0.3">
      <c r="A1769">
        <v>1768</v>
      </c>
      <c r="B1769" t="s">
        <v>1784</v>
      </c>
      <c r="C1769" t="s">
        <v>15</v>
      </c>
      <c r="D1769" s="1">
        <v>298.3</v>
      </c>
      <c r="E1769" s="1">
        <v>307.7</v>
      </c>
      <c r="F1769" s="2">
        <v>1520</v>
      </c>
      <c r="G1769" s="1">
        <f>2*PI()*Predictive_Maintenance_Data[[#This Row],[Rotational speed '[rpm']]]/60</f>
        <v>159.17402778188287</v>
      </c>
      <c r="H1769" s="1">
        <v>41.4</v>
      </c>
      <c r="I1769" s="1">
        <f t="shared" si="27"/>
        <v>9.3999999999999773</v>
      </c>
      <c r="J1769" s="1">
        <f>Predictive_Maintenance_Data[[#This Row],[Torque '[Nm']]]*Predictive_Maintenance_Data[[#This Row],[Angular velocity '[rad/s']]]/1000</f>
        <v>6.5898047501699502</v>
      </c>
      <c r="K1769" s="2">
        <v>10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/>
      <c r="S1769"/>
    </row>
    <row r="1770" spans="1:19" x14ac:dyDescent="0.3">
      <c r="A1770">
        <v>1769</v>
      </c>
      <c r="B1770" t="s">
        <v>1785</v>
      </c>
      <c r="C1770" t="s">
        <v>15</v>
      </c>
      <c r="D1770" s="1">
        <v>298.3</v>
      </c>
      <c r="E1770" s="1">
        <v>307.8</v>
      </c>
      <c r="F1770" s="2">
        <v>1485</v>
      </c>
      <c r="G1770" s="1">
        <f>2*PI()*Predictive_Maintenance_Data[[#This Row],[Rotational speed '[rpm']]]/60</f>
        <v>155.50883635269477</v>
      </c>
      <c r="H1770" s="1">
        <v>42</v>
      </c>
      <c r="I1770" s="1">
        <f t="shared" si="27"/>
        <v>9.5</v>
      </c>
      <c r="J1770" s="1">
        <f>Predictive_Maintenance_Data[[#This Row],[Torque '[Nm']]]*Predictive_Maintenance_Data[[#This Row],[Angular velocity '[rad/s']]]/1000</f>
        <v>6.5313711268131804</v>
      </c>
      <c r="K1770" s="2">
        <v>13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/>
      <c r="S1770"/>
    </row>
    <row r="1771" spans="1:19" x14ac:dyDescent="0.3">
      <c r="A1771">
        <v>1770</v>
      </c>
      <c r="B1771" t="s">
        <v>1786</v>
      </c>
      <c r="C1771" t="s">
        <v>17</v>
      </c>
      <c r="D1771" s="1">
        <v>298.39999999999998</v>
      </c>
      <c r="E1771" s="1">
        <v>307.89999999999998</v>
      </c>
      <c r="F1771" s="2">
        <v>1981</v>
      </c>
      <c r="G1771" s="1">
        <f>2*PI()*Predictive_Maintenance_Data[[#This Row],[Rotational speed '[rpm']]]/60</f>
        <v>207.449834892046</v>
      </c>
      <c r="H1771" s="1">
        <v>23.2</v>
      </c>
      <c r="I1771" s="1">
        <f t="shared" si="27"/>
        <v>9.5</v>
      </c>
      <c r="J1771" s="1">
        <f>Predictive_Maintenance_Data[[#This Row],[Torque '[Nm']]]*Predictive_Maintenance_Data[[#This Row],[Angular velocity '[rad/s']]]/1000</f>
        <v>4.8128361694954673</v>
      </c>
      <c r="K1771" s="2">
        <v>16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/>
      <c r="S1771"/>
    </row>
    <row r="1772" spans="1:19" x14ac:dyDescent="0.3">
      <c r="A1772">
        <v>1771</v>
      </c>
      <c r="B1772" t="s">
        <v>1787</v>
      </c>
      <c r="C1772" t="s">
        <v>27</v>
      </c>
      <c r="D1772" s="1">
        <v>298.39999999999998</v>
      </c>
      <c r="E1772" s="1">
        <v>307.89999999999998</v>
      </c>
      <c r="F1772" s="2">
        <v>1605</v>
      </c>
      <c r="G1772" s="1">
        <f>2*PI()*Predictive_Maintenance_Data[[#This Row],[Rotational speed '[rpm']]]/60</f>
        <v>168.07520696705393</v>
      </c>
      <c r="H1772" s="1">
        <v>31</v>
      </c>
      <c r="I1772" s="1">
        <f t="shared" si="27"/>
        <v>9.5</v>
      </c>
      <c r="J1772" s="1">
        <f>Predictive_Maintenance_Data[[#This Row],[Torque '[Nm']]]*Predictive_Maintenance_Data[[#This Row],[Angular velocity '[rad/s']]]/1000</f>
        <v>5.2103314159786711</v>
      </c>
      <c r="K1772" s="2">
        <v>18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/>
      <c r="S1772"/>
    </row>
    <row r="1773" spans="1:19" x14ac:dyDescent="0.3">
      <c r="A1773">
        <v>1772</v>
      </c>
      <c r="B1773" t="s">
        <v>1788</v>
      </c>
      <c r="C1773" t="s">
        <v>17</v>
      </c>
      <c r="D1773" s="1">
        <v>298.39999999999998</v>
      </c>
      <c r="E1773" s="1">
        <v>307.89999999999998</v>
      </c>
      <c r="F1773" s="2">
        <v>1446</v>
      </c>
      <c r="G1773" s="1">
        <f>2*PI()*Predictive_Maintenance_Data[[#This Row],[Rotational speed '[rpm']]]/60</f>
        <v>151.42476590302803</v>
      </c>
      <c r="H1773" s="1">
        <v>45.3</v>
      </c>
      <c r="I1773" s="1">
        <f t="shared" si="27"/>
        <v>9.5</v>
      </c>
      <c r="J1773" s="1">
        <f>Predictive_Maintenance_Data[[#This Row],[Torque '[Nm']]]*Predictive_Maintenance_Data[[#This Row],[Angular velocity '[rad/s']]]/1000</f>
        <v>6.859541895407169</v>
      </c>
      <c r="K1773" s="2">
        <v>23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/>
      <c r="S1773"/>
    </row>
    <row r="1774" spans="1:19" x14ac:dyDescent="0.3">
      <c r="A1774">
        <v>1773</v>
      </c>
      <c r="B1774" t="s">
        <v>1789</v>
      </c>
      <c r="C1774" t="s">
        <v>17</v>
      </c>
      <c r="D1774" s="1">
        <v>298.39999999999998</v>
      </c>
      <c r="E1774" s="1">
        <v>308</v>
      </c>
      <c r="F1774" s="2">
        <v>1508</v>
      </c>
      <c r="G1774" s="1">
        <f>2*PI()*Predictive_Maintenance_Data[[#This Row],[Rotational speed '[rpm']]]/60</f>
        <v>157.91739072044692</v>
      </c>
      <c r="H1774" s="1">
        <v>47.9</v>
      </c>
      <c r="I1774" s="1">
        <f t="shared" si="27"/>
        <v>9.6000000000000227</v>
      </c>
      <c r="J1774" s="1">
        <f>Predictive_Maintenance_Data[[#This Row],[Torque '[Nm']]]*Predictive_Maintenance_Data[[#This Row],[Angular velocity '[rad/s']]]/1000</f>
        <v>7.5642430155094074</v>
      </c>
      <c r="K1774" s="2">
        <v>25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/>
      <c r="S1774"/>
    </row>
    <row r="1775" spans="1:19" x14ac:dyDescent="0.3">
      <c r="A1775">
        <v>1774</v>
      </c>
      <c r="B1775" t="s">
        <v>1790</v>
      </c>
      <c r="C1775" t="s">
        <v>17</v>
      </c>
      <c r="D1775" s="1">
        <v>298.5</v>
      </c>
      <c r="E1775" s="1">
        <v>308</v>
      </c>
      <c r="F1775" s="2">
        <v>1384</v>
      </c>
      <c r="G1775" s="1">
        <f>2*PI()*Predictive_Maintenance_Data[[#This Row],[Rotational speed '[rpm']]]/60</f>
        <v>144.93214108560912</v>
      </c>
      <c r="H1775" s="1">
        <v>59.5</v>
      </c>
      <c r="I1775" s="1">
        <f t="shared" si="27"/>
        <v>9.5</v>
      </c>
      <c r="J1775" s="1">
        <f>Predictive_Maintenance_Data[[#This Row],[Torque '[Nm']]]*Predictive_Maintenance_Data[[#This Row],[Angular velocity '[rad/s']]]/1000</f>
        <v>8.6234623945937425</v>
      </c>
      <c r="K1775" s="2">
        <v>27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/>
      <c r="S1775"/>
    </row>
    <row r="1776" spans="1:19" x14ac:dyDescent="0.3">
      <c r="A1776">
        <v>1775</v>
      </c>
      <c r="B1776" t="s">
        <v>1791</v>
      </c>
      <c r="C1776" t="s">
        <v>15</v>
      </c>
      <c r="D1776" s="1">
        <v>298.5</v>
      </c>
      <c r="E1776" s="1">
        <v>308</v>
      </c>
      <c r="F1776" s="2">
        <v>1519</v>
      </c>
      <c r="G1776" s="1">
        <f>2*PI()*Predictive_Maintenance_Data[[#This Row],[Rotational speed '[rpm']]]/60</f>
        <v>159.0693080267632</v>
      </c>
      <c r="H1776" s="1">
        <v>37.299999999999997</v>
      </c>
      <c r="I1776" s="1">
        <f t="shared" si="27"/>
        <v>9.5</v>
      </c>
      <c r="J1776" s="1">
        <f>Predictive_Maintenance_Data[[#This Row],[Torque '[Nm']]]*Predictive_Maintenance_Data[[#This Row],[Angular velocity '[rad/s']]]/1000</f>
        <v>5.9332851893982674</v>
      </c>
      <c r="K1776" s="2">
        <v>29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/>
      <c r="S1776"/>
    </row>
    <row r="1777" spans="1:19" x14ac:dyDescent="0.3">
      <c r="A1777">
        <v>1776</v>
      </c>
      <c r="B1777" t="s">
        <v>1792</v>
      </c>
      <c r="C1777" t="s">
        <v>17</v>
      </c>
      <c r="D1777" s="1">
        <v>298.5</v>
      </c>
      <c r="E1777" s="1">
        <v>308</v>
      </c>
      <c r="F1777" s="2">
        <v>1404</v>
      </c>
      <c r="G1777" s="1">
        <f>2*PI()*Predictive_Maintenance_Data[[#This Row],[Rotational speed '[rpm']]]/60</f>
        <v>147.02653618800232</v>
      </c>
      <c r="H1777" s="1">
        <v>48.1</v>
      </c>
      <c r="I1777" s="1">
        <f t="shared" si="27"/>
        <v>9.5</v>
      </c>
      <c r="J1777" s="1">
        <f>Predictive_Maintenance_Data[[#This Row],[Torque '[Nm']]]*Predictive_Maintenance_Data[[#This Row],[Angular velocity '[rad/s']]]/1000</f>
        <v>7.0719763906429112</v>
      </c>
      <c r="K1777" s="2">
        <v>32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/>
      <c r="S1777"/>
    </row>
    <row r="1778" spans="1:19" x14ac:dyDescent="0.3">
      <c r="A1778">
        <v>1777</v>
      </c>
      <c r="B1778" t="s">
        <v>1793</v>
      </c>
      <c r="C1778" t="s">
        <v>17</v>
      </c>
      <c r="D1778" s="1">
        <v>298.5</v>
      </c>
      <c r="E1778" s="1">
        <v>308.10000000000002</v>
      </c>
      <c r="F1778" s="2">
        <v>1564</v>
      </c>
      <c r="G1778" s="1">
        <f>2*PI()*Predictive_Maintenance_Data[[#This Row],[Rotational speed '[rpm']]]/60</f>
        <v>163.7816970071479</v>
      </c>
      <c r="H1778" s="1">
        <v>31.1</v>
      </c>
      <c r="I1778" s="1">
        <f t="shared" si="27"/>
        <v>9.6000000000000227</v>
      </c>
      <c r="J1778" s="1">
        <f>Predictive_Maintenance_Data[[#This Row],[Torque '[Nm']]]*Predictive_Maintenance_Data[[#This Row],[Angular velocity '[rad/s']]]/1000</f>
        <v>5.0936107769222998</v>
      </c>
      <c r="K1778" s="2">
        <v>34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/>
      <c r="S1778"/>
    </row>
    <row r="1779" spans="1:19" x14ac:dyDescent="0.3">
      <c r="A1779">
        <v>1778</v>
      </c>
      <c r="B1779" t="s">
        <v>1794</v>
      </c>
      <c r="C1779" t="s">
        <v>27</v>
      </c>
      <c r="D1779" s="1">
        <v>298.60000000000002</v>
      </c>
      <c r="E1779" s="1">
        <v>308.2</v>
      </c>
      <c r="F1779" s="2">
        <v>1555</v>
      </c>
      <c r="G1779" s="1">
        <f>2*PI()*Predictive_Maintenance_Data[[#This Row],[Rotational speed '[rpm']]]/60</f>
        <v>162.83921921107094</v>
      </c>
      <c r="H1779" s="1">
        <v>36.799999999999997</v>
      </c>
      <c r="I1779" s="1">
        <f t="shared" si="27"/>
        <v>9.5999999999999659</v>
      </c>
      <c r="J1779" s="1">
        <f>Predictive_Maintenance_Data[[#This Row],[Torque '[Nm']]]*Predictive_Maintenance_Data[[#This Row],[Angular velocity '[rad/s']]]/1000</f>
        <v>5.99248326696741</v>
      </c>
      <c r="K1779" s="2">
        <v>36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/>
      <c r="S1779"/>
    </row>
    <row r="1780" spans="1:19" x14ac:dyDescent="0.3">
      <c r="A1780">
        <v>1779</v>
      </c>
      <c r="B1780" t="s">
        <v>1795</v>
      </c>
      <c r="C1780" t="s">
        <v>17</v>
      </c>
      <c r="D1780" s="1">
        <v>298.60000000000002</v>
      </c>
      <c r="E1780" s="1">
        <v>308.2</v>
      </c>
      <c r="F1780" s="2">
        <v>1325</v>
      </c>
      <c r="G1780" s="1">
        <f>2*PI()*Predictive_Maintenance_Data[[#This Row],[Rotational speed '[rpm']]]/60</f>
        <v>138.7536755335492</v>
      </c>
      <c r="H1780" s="1">
        <v>54</v>
      </c>
      <c r="I1780" s="1">
        <f t="shared" si="27"/>
        <v>9.5999999999999659</v>
      </c>
      <c r="J1780" s="1">
        <f>Predictive_Maintenance_Data[[#This Row],[Torque '[Nm']]]*Predictive_Maintenance_Data[[#This Row],[Angular velocity '[rad/s']]]/1000</f>
        <v>7.4926984788116568</v>
      </c>
      <c r="K1780" s="2">
        <v>41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/>
      <c r="S1780"/>
    </row>
    <row r="1781" spans="1:19" x14ac:dyDescent="0.3">
      <c r="A1781">
        <v>1780</v>
      </c>
      <c r="B1781" t="s">
        <v>1796</v>
      </c>
      <c r="C1781" t="s">
        <v>15</v>
      </c>
      <c r="D1781" s="1">
        <v>298.60000000000002</v>
      </c>
      <c r="E1781" s="1">
        <v>308.2</v>
      </c>
      <c r="F1781" s="2">
        <v>1488</v>
      </c>
      <c r="G1781" s="1">
        <f>2*PI()*Predictive_Maintenance_Data[[#This Row],[Rotational speed '[rpm']]]/60</f>
        <v>155.82299561805374</v>
      </c>
      <c r="H1781" s="1">
        <v>44</v>
      </c>
      <c r="I1781" s="1">
        <f t="shared" si="27"/>
        <v>9.5999999999999659</v>
      </c>
      <c r="J1781" s="1">
        <f>Predictive_Maintenance_Data[[#This Row],[Torque '[Nm']]]*Predictive_Maintenance_Data[[#This Row],[Angular velocity '[rad/s']]]/1000</f>
        <v>6.8562118071943638</v>
      </c>
      <c r="K1781" s="2">
        <v>43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/>
      <c r="S1781"/>
    </row>
    <row r="1782" spans="1:19" x14ac:dyDescent="0.3">
      <c r="A1782">
        <v>1781</v>
      </c>
      <c r="B1782" t="s">
        <v>1797</v>
      </c>
      <c r="C1782" t="s">
        <v>17</v>
      </c>
      <c r="D1782" s="1">
        <v>298.5</v>
      </c>
      <c r="E1782" s="1">
        <v>308.2</v>
      </c>
      <c r="F1782" s="2">
        <v>1595</v>
      </c>
      <c r="G1782" s="1">
        <f>2*PI()*Predictive_Maintenance_Data[[#This Row],[Rotational speed '[rpm']]]/60</f>
        <v>167.02800941585735</v>
      </c>
      <c r="H1782" s="1">
        <v>32.299999999999997</v>
      </c>
      <c r="I1782" s="1">
        <f t="shared" si="27"/>
        <v>9.6999999999999886</v>
      </c>
      <c r="J1782" s="1">
        <f>Predictive_Maintenance_Data[[#This Row],[Torque '[Nm']]]*Predictive_Maintenance_Data[[#This Row],[Angular velocity '[rad/s']]]/1000</f>
        <v>5.3950047041321927</v>
      </c>
      <c r="K1782" s="2">
        <v>46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/>
      <c r="S1782"/>
    </row>
    <row r="1783" spans="1:19" x14ac:dyDescent="0.3">
      <c r="A1783">
        <v>1782</v>
      </c>
      <c r="B1783" t="s">
        <v>1798</v>
      </c>
      <c r="C1783" t="s">
        <v>17</v>
      </c>
      <c r="D1783" s="1">
        <v>298.5</v>
      </c>
      <c r="E1783" s="1">
        <v>308.10000000000002</v>
      </c>
      <c r="F1783" s="2">
        <v>1662</v>
      </c>
      <c r="G1783" s="1">
        <f>2*PI()*Predictive_Maintenance_Data[[#This Row],[Rotational speed '[rpm']]]/60</f>
        <v>174.04423300887453</v>
      </c>
      <c r="H1783" s="1">
        <v>28.6</v>
      </c>
      <c r="I1783" s="1">
        <f t="shared" si="27"/>
        <v>9.6000000000000227</v>
      </c>
      <c r="J1783" s="1">
        <f>Predictive_Maintenance_Data[[#This Row],[Torque '[Nm']]]*Predictive_Maintenance_Data[[#This Row],[Angular velocity '[rad/s']]]/1000</f>
        <v>4.977665064053812</v>
      </c>
      <c r="K1783" s="2">
        <v>48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/>
      <c r="S1783"/>
    </row>
    <row r="1784" spans="1:19" x14ac:dyDescent="0.3">
      <c r="A1784">
        <v>1783</v>
      </c>
      <c r="B1784" t="s">
        <v>1799</v>
      </c>
      <c r="C1784" t="s">
        <v>17</v>
      </c>
      <c r="D1784" s="1">
        <v>298.39999999999998</v>
      </c>
      <c r="E1784" s="1">
        <v>308</v>
      </c>
      <c r="F1784" s="2">
        <v>1571</v>
      </c>
      <c r="G1784" s="1">
        <f>2*PI()*Predictive_Maintenance_Data[[#This Row],[Rotational speed '[rpm']]]/60</f>
        <v>164.51473529298548</v>
      </c>
      <c r="H1784" s="1">
        <v>37.4</v>
      </c>
      <c r="I1784" s="1">
        <f t="shared" si="27"/>
        <v>9.6000000000000227</v>
      </c>
      <c r="J1784" s="1">
        <f>Predictive_Maintenance_Data[[#This Row],[Torque '[Nm']]]*Predictive_Maintenance_Data[[#This Row],[Angular velocity '[rad/s']]]/1000</f>
        <v>6.1528510999576564</v>
      </c>
      <c r="K1784" s="2">
        <v>50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/>
      <c r="S1784"/>
    </row>
    <row r="1785" spans="1:19" x14ac:dyDescent="0.3">
      <c r="A1785">
        <v>1784</v>
      </c>
      <c r="B1785" t="s">
        <v>1800</v>
      </c>
      <c r="C1785" t="s">
        <v>27</v>
      </c>
      <c r="D1785" s="1">
        <v>298.3</v>
      </c>
      <c r="E1785" s="1">
        <v>308</v>
      </c>
      <c r="F1785" s="2">
        <v>1553</v>
      </c>
      <c r="G1785" s="1">
        <f>2*PI()*Predictive_Maintenance_Data[[#This Row],[Rotational speed '[rpm']]]/60</f>
        <v>162.62977970083162</v>
      </c>
      <c r="H1785" s="1">
        <v>41</v>
      </c>
      <c r="I1785" s="1">
        <f t="shared" si="27"/>
        <v>9.6999999999999886</v>
      </c>
      <c r="J1785" s="1">
        <f>Predictive_Maintenance_Data[[#This Row],[Torque '[Nm']]]*Predictive_Maintenance_Data[[#This Row],[Angular velocity '[rad/s']]]/1000</f>
        <v>6.6678209677340963</v>
      </c>
      <c r="K1785" s="2">
        <v>52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/>
      <c r="S1785"/>
    </row>
    <row r="1786" spans="1:19" x14ac:dyDescent="0.3">
      <c r="A1786">
        <v>1785</v>
      </c>
      <c r="B1786" t="s">
        <v>1801</v>
      </c>
      <c r="C1786" t="s">
        <v>17</v>
      </c>
      <c r="D1786" s="1">
        <v>298.3</v>
      </c>
      <c r="E1786" s="1">
        <v>308</v>
      </c>
      <c r="F1786" s="2">
        <v>2886</v>
      </c>
      <c r="G1786" s="1">
        <f>2*PI()*Predictive_Maintenance_Data[[#This Row],[Rotational speed '[rpm']]]/60</f>
        <v>302.22121327533813</v>
      </c>
      <c r="H1786" s="1">
        <v>3.8</v>
      </c>
      <c r="I1786" s="1">
        <f t="shared" si="27"/>
        <v>9.6999999999999886</v>
      </c>
      <c r="J1786" s="1">
        <f>Predictive_Maintenance_Data[[#This Row],[Torque '[Nm']]]*Predictive_Maintenance_Data[[#This Row],[Angular velocity '[rad/s']]]/1000</f>
        <v>1.1484406104462848</v>
      </c>
      <c r="K1786" s="2">
        <v>57</v>
      </c>
      <c r="L1786" s="2">
        <v>1</v>
      </c>
      <c r="M1786" s="2">
        <v>0</v>
      </c>
      <c r="N1786" s="2">
        <v>0</v>
      </c>
      <c r="O1786" s="2">
        <v>1</v>
      </c>
      <c r="P1786" s="2">
        <v>0</v>
      </c>
      <c r="Q1786" s="2">
        <v>0</v>
      </c>
      <c r="R1786"/>
      <c r="S1786"/>
    </row>
    <row r="1787" spans="1:19" x14ac:dyDescent="0.3">
      <c r="A1787">
        <v>1786</v>
      </c>
      <c r="B1787" t="s">
        <v>1802</v>
      </c>
      <c r="C1787" t="s">
        <v>17</v>
      </c>
      <c r="D1787" s="1">
        <v>298.2</v>
      </c>
      <c r="E1787" s="1">
        <v>308</v>
      </c>
      <c r="F1787" s="2">
        <v>1538</v>
      </c>
      <c r="G1787" s="1">
        <f>2*PI()*Predictive_Maintenance_Data[[#This Row],[Rotational speed '[rpm']]]/60</f>
        <v>161.05898337403673</v>
      </c>
      <c r="H1787" s="1">
        <v>38.200000000000003</v>
      </c>
      <c r="I1787" s="1">
        <f t="shared" si="27"/>
        <v>9.8000000000000114</v>
      </c>
      <c r="J1787" s="1">
        <f>Predictive_Maintenance_Data[[#This Row],[Torque '[Nm']]]*Predictive_Maintenance_Data[[#This Row],[Angular velocity '[rad/s']]]/1000</f>
        <v>6.1524531648882039</v>
      </c>
      <c r="K1787" s="2">
        <v>59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/>
      <c r="S1787"/>
    </row>
    <row r="1788" spans="1:19" x14ac:dyDescent="0.3">
      <c r="A1788">
        <v>1787</v>
      </c>
      <c r="B1788" t="s">
        <v>1803</v>
      </c>
      <c r="C1788" t="s">
        <v>17</v>
      </c>
      <c r="D1788" s="1">
        <v>298.39999999999998</v>
      </c>
      <c r="E1788" s="1">
        <v>308.2</v>
      </c>
      <c r="F1788" s="2">
        <v>1618</v>
      </c>
      <c r="G1788" s="1">
        <f>2*PI()*Predictive_Maintenance_Data[[#This Row],[Rotational speed '[rpm']]]/60</f>
        <v>169.4365637836095</v>
      </c>
      <c r="H1788" s="1">
        <v>33</v>
      </c>
      <c r="I1788" s="1">
        <f t="shared" si="27"/>
        <v>9.8000000000000114</v>
      </c>
      <c r="J1788" s="1">
        <f>Predictive_Maintenance_Data[[#This Row],[Torque '[Nm']]]*Predictive_Maintenance_Data[[#This Row],[Angular velocity '[rad/s']]]/1000</f>
        <v>5.591406604859114</v>
      </c>
      <c r="K1788" s="2">
        <v>61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/>
      <c r="S1788"/>
    </row>
    <row r="1789" spans="1:19" x14ac:dyDescent="0.3">
      <c r="A1789">
        <v>1788</v>
      </c>
      <c r="B1789" t="s">
        <v>1804</v>
      </c>
      <c r="C1789" t="s">
        <v>17</v>
      </c>
      <c r="D1789" s="1">
        <v>298.39999999999998</v>
      </c>
      <c r="E1789" s="1">
        <v>308.2</v>
      </c>
      <c r="F1789" s="2">
        <v>1364</v>
      </c>
      <c r="G1789" s="1">
        <f>2*PI()*Predictive_Maintenance_Data[[#This Row],[Rotational speed '[rpm']]]/60</f>
        <v>142.83774598321591</v>
      </c>
      <c r="H1789" s="1">
        <v>45.9</v>
      </c>
      <c r="I1789" s="1">
        <f t="shared" si="27"/>
        <v>9.8000000000000114</v>
      </c>
      <c r="J1789" s="1">
        <f>Predictive_Maintenance_Data[[#This Row],[Torque '[Nm']]]*Predictive_Maintenance_Data[[#This Row],[Angular velocity '[rad/s']]]/1000</f>
        <v>6.5562525406296102</v>
      </c>
      <c r="K1789" s="2">
        <v>63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/>
      <c r="S1789"/>
    </row>
    <row r="1790" spans="1:19" x14ac:dyDescent="0.3">
      <c r="A1790">
        <v>1789</v>
      </c>
      <c r="B1790" t="s">
        <v>1805</v>
      </c>
      <c r="C1790" t="s">
        <v>17</v>
      </c>
      <c r="D1790" s="1">
        <v>298.3</v>
      </c>
      <c r="E1790" s="1">
        <v>308</v>
      </c>
      <c r="F1790" s="2">
        <v>1442</v>
      </c>
      <c r="G1790" s="1">
        <f>2*PI()*Predictive_Maintenance_Data[[#This Row],[Rotational speed '[rpm']]]/60</f>
        <v>151.00588688254939</v>
      </c>
      <c r="H1790" s="1">
        <v>47.3</v>
      </c>
      <c r="I1790" s="1">
        <f t="shared" si="27"/>
        <v>9.6999999999999886</v>
      </c>
      <c r="J1790" s="1">
        <f>Predictive_Maintenance_Data[[#This Row],[Torque '[Nm']]]*Predictive_Maintenance_Data[[#This Row],[Angular velocity '[rad/s']]]/1000</f>
        <v>7.1425784495445859</v>
      </c>
      <c r="K1790" s="2">
        <v>65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/>
      <c r="S1790"/>
    </row>
    <row r="1791" spans="1:19" x14ac:dyDescent="0.3">
      <c r="A1791">
        <v>1790</v>
      </c>
      <c r="B1791" t="s">
        <v>1806</v>
      </c>
      <c r="C1791" t="s">
        <v>17</v>
      </c>
      <c r="D1791" s="1">
        <v>298.2</v>
      </c>
      <c r="E1791" s="1">
        <v>307.89999999999998</v>
      </c>
      <c r="F1791" s="2">
        <v>1313</v>
      </c>
      <c r="G1791" s="1">
        <f>2*PI()*Predictive_Maintenance_Data[[#This Row],[Rotational speed '[rpm']]]/60</f>
        <v>137.49703847211327</v>
      </c>
      <c r="H1791" s="1">
        <v>67.3</v>
      </c>
      <c r="I1791" s="1">
        <f t="shared" si="27"/>
        <v>9.6999999999999886</v>
      </c>
      <c r="J1791" s="1">
        <f>Predictive_Maintenance_Data[[#This Row],[Torque '[Nm']]]*Predictive_Maintenance_Data[[#This Row],[Angular velocity '[rad/s']]]/1000</f>
        <v>9.253550689173224</v>
      </c>
      <c r="K1791" s="2">
        <v>67</v>
      </c>
      <c r="L1791" s="2">
        <v>1</v>
      </c>
      <c r="M1791" s="2">
        <v>0</v>
      </c>
      <c r="N1791" s="2">
        <v>0</v>
      </c>
      <c r="O1791" s="2">
        <v>1</v>
      </c>
      <c r="P1791" s="2">
        <v>0</v>
      </c>
      <c r="Q1791" s="2">
        <v>0</v>
      </c>
      <c r="R1791"/>
      <c r="S1791"/>
    </row>
    <row r="1792" spans="1:19" x14ac:dyDescent="0.3">
      <c r="A1792">
        <v>1791</v>
      </c>
      <c r="B1792" t="s">
        <v>1807</v>
      </c>
      <c r="C1792" t="s">
        <v>17</v>
      </c>
      <c r="D1792" s="1">
        <v>298.2</v>
      </c>
      <c r="E1792" s="1">
        <v>307.89999999999998</v>
      </c>
      <c r="F1792" s="2">
        <v>1847</v>
      </c>
      <c r="G1792" s="1">
        <f>2*PI()*Predictive_Maintenance_Data[[#This Row],[Rotational speed '[rpm']]]/60</f>
        <v>193.4173877060116</v>
      </c>
      <c r="H1792" s="1">
        <v>23.6</v>
      </c>
      <c r="I1792" s="1">
        <f t="shared" si="27"/>
        <v>9.6999999999999886</v>
      </c>
      <c r="J1792" s="1">
        <f>Predictive_Maintenance_Data[[#This Row],[Torque '[Nm']]]*Predictive_Maintenance_Data[[#This Row],[Angular velocity '[rad/s']]]/1000</f>
        <v>4.564650349861874</v>
      </c>
      <c r="K1792" s="2">
        <v>69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/>
      <c r="S1792"/>
    </row>
    <row r="1793" spans="1:19" x14ac:dyDescent="0.3">
      <c r="A1793">
        <v>1792</v>
      </c>
      <c r="B1793" t="s">
        <v>1808</v>
      </c>
      <c r="C1793" t="s">
        <v>17</v>
      </c>
      <c r="D1793" s="1">
        <v>298.10000000000002</v>
      </c>
      <c r="E1793" s="1">
        <v>307.8</v>
      </c>
      <c r="F1793" s="2">
        <v>1524</v>
      </c>
      <c r="G1793" s="1">
        <f>2*PI()*Predictive_Maintenance_Data[[#This Row],[Rotational speed '[rpm']]]/60</f>
        <v>159.59290680236148</v>
      </c>
      <c r="H1793" s="1">
        <v>40.799999999999997</v>
      </c>
      <c r="I1793" s="1">
        <f t="shared" si="27"/>
        <v>9.6999999999999886</v>
      </c>
      <c r="J1793" s="1">
        <f>Predictive_Maintenance_Data[[#This Row],[Torque '[Nm']]]*Predictive_Maintenance_Data[[#This Row],[Angular velocity '[rad/s']]]/1000</f>
        <v>6.511390597536348</v>
      </c>
      <c r="K1793" s="2">
        <v>71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/>
      <c r="S1793"/>
    </row>
    <row r="1794" spans="1:19" x14ac:dyDescent="0.3">
      <c r="A1794">
        <v>1793</v>
      </c>
      <c r="B1794" t="s">
        <v>1809</v>
      </c>
      <c r="C1794" t="s">
        <v>15</v>
      </c>
      <c r="D1794" s="1">
        <v>298.10000000000002</v>
      </c>
      <c r="E1794" s="1">
        <v>307.7</v>
      </c>
      <c r="F1794" s="2">
        <v>1445</v>
      </c>
      <c r="G1794" s="1">
        <f>2*PI()*Predictive_Maintenance_Data[[#This Row],[Rotational speed '[rpm']]]/60</f>
        <v>151.32004614790836</v>
      </c>
      <c r="H1794" s="1">
        <v>48</v>
      </c>
      <c r="I1794" s="1">
        <f t="shared" ref="I1794:I1857" si="28">E1794-D1794</f>
        <v>9.5999999999999659</v>
      </c>
      <c r="J1794" s="1">
        <f>Predictive_Maintenance_Data[[#This Row],[Torque '[Nm']]]*Predictive_Maintenance_Data[[#This Row],[Angular velocity '[rad/s']]]/1000</f>
        <v>7.263362215099602</v>
      </c>
      <c r="K1794" s="2">
        <v>73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/>
      <c r="S1794"/>
    </row>
    <row r="1795" spans="1:19" x14ac:dyDescent="0.3">
      <c r="A1795">
        <v>1794</v>
      </c>
      <c r="B1795" t="s">
        <v>1810</v>
      </c>
      <c r="C1795" t="s">
        <v>17</v>
      </c>
      <c r="D1795" s="1">
        <v>298.10000000000002</v>
      </c>
      <c r="E1795" s="1">
        <v>307.8</v>
      </c>
      <c r="F1795" s="2">
        <v>1761</v>
      </c>
      <c r="G1795" s="1">
        <f>2*PI()*Predictive_Maintenance_Data[[#This Row],[Rotational speed '[rpm']]]/60</f>
        <v>184.41148876572086</v>
      </c>
      <c r="H1795" s="1">
        <v>28.2</v>
      </c>
      <c r="I1795" s="1">
        <f t="shared" si="28"/>
        <v>9.6999999999999886</v>
      </c>
      <c r="J1795" s="1">
        <f>Predictive_Maintenance_Data[[#This Row],[Torque '[Nm']]]*Predictive_Maintenance_Data[[#This Row],[Angular velocity '[rad/s']]]/1000</f>
        <v>5.2004039831933282</v>
      </c>
      <c r="K1795" s="2">
        <v>76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/>
      <c r="S1795"/>
    </row>
    <row r="1796" spans="1:19" x14ac:dyDescent="0.3">
      <c r="A1796">
        <v>1795</v>
      </c>
      <c r="B1796" t="s">
        <v>1811</v>
      </c>
      <c r="C1796" t="s">
        <v>15</v>
      </c>
      <c r="D1796" s="1">
        <v>298.10000000000002</v>
      </c>
      <c r="E1796" s="1">
        <v>307.8</v>
      </c>
      <c r="F1796" s="2">
        <v>1514</v>
      </c>
      <c r="G1796" s="1">
        <f>2*PI()*Predictive_Maintenance_Data[[#This Row],[Rotational speed '[rpm']]]/60</f>
        <v>158.54570925116488</v>
      </c>
      <c r="H1796" s="1">
        <v>43.5</v>
      </c>
      <c r="I1796" s="1">
        <f t="shared" si="28"/>
        <v>9.6999999999999886</v>
      </c>
      <c r="J1796" s="1">
        <f>Predictive_Maintenance_Data[[#This Row],[Torque '[Nm']]]*Predictive_Maintenance_Data[[#This Row],[Angular velocity '[rad/s']]]/1000</f>
        <v>6.8967383524256718</v>
      </c>
      <c r="K1796" s="2">
        <v>78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/>
      <c r="S1796"/>
    </row>
    <row r="1797" spans="1:19" x14ac:dyDescent="0.3">
      <c r="A1797">
        <v>1796</v>
      </c>
      <c r="B1797" t="s">
        <v>1812</v>
      </c>
      <c r="C1797" t="s">
        <v>15</v>
      </c>
      <c r="D1797" s="1">
        <v>298.10000000000002</v>
      </c>
      <c r="E1797" s="1">
        <v>307.7</v>
      </c>
      <c r="F1797" s="2">
        <v>1498</v>
      </c>
      <c r="G1797" s="1">
        <f>2*PI()*Predictive_Maintenance_Data[[#This Row],[Rotational speed '[rpm']]]/60</f>
        <v>156.87019316925034</v>
      </c>
      <c r="H1797" s="1">
        <v>38.299999999999997</v>
      </c>
      <c r="I1797" s="1">
        <f t="shared" si="28"/>
        <v>9.5999999999999659</v>
      </c>
      <c r="J1797" s="1">
        <f>Predictive_Maintenance_Data[[#This Row],[Torque '[Nm']]]*Predictive_Maintenance_Data[[#This Row],[Angular velocity '[rad/s']]]/1000</f>
        <v>6.0081283983822882</v>
      </c>
      <c r="K1797" s="2">
        <v>81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/>
      <c r="S1797"/>
    </row>
    <row r="1798" spans="1:19" x14ac:dyDescent="0.3">
      <c r="A1798">
        <v>1797</v>
      </c>
      <c r="B1798" t="s">
        <v>1813</v>
      </c>
      <c r="C1798" t="s">
        <v>27</v>
      </c>
      <c r="D1798" s="1">
        <v>298.10000000000002</v>
      </c>
      <c r="E1798" s="1">
        <v>307.60000000000002</v>
      </c>
      <c r="F1798" s="2">
        <v>1542</v>
      </c>
      <c r="G1798" s="1">
        <f>2*PI()*Predictive_Maintenance_Data[[#This Row],[Rotational speed '[rpm']]]/60</f>
        <v>161.47786239451537</v>
      </c>
      <c r="H1798" s="1">
        <v>37.1</v>
      </c>
      <c r="I1798" s="1">
        <f t="shared" si="28"/>
        <v>9.5</v>
      </c>
      <c r="J1798" s="1">
        <f>Predictive_Maintenance_Data[[#This Row],[Torque '[Nm']]]*Predictive_Maintenance_Data[[#This Row],[Angular velocity '[rad/s']]]/1000</f>
        <v>5.9908286948365204</v>
      </c>
      <c r="K1798" s="2">
        <v>84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/>
      <c r="S1798"/>
    </row>
    <row r="1799" spans="1:19" x14ac:dyDescent="0.3">
      <c r="A1799">
        <v>1798</v>
      </c>
      <c r="B1799" t="s">
        <v>1814</v>
      </c>
      <c r="C1799" t="s">
        <v>15</v>
      </c>
      <c r="D1799" s="1">
        <v>298</v>
      </c>
      <c r="E1799" s="1">
        <v>307.60000000000002</v>
      </c>
      <c r="F1799" s="2">
        <v>1508</v>
      </c>
      <c r="G1799" s="1">
        <f>2*PI()*Predictive_Maintenance_Data[[#This Row],[Rotational speed '[rpm']]]/60</f>
        <v>157.91739072044692</v>
      </c>
      <c r="H1799" s="1">
        <v>41.8</v>
      </c>
      <c r="I1799" s="1">
        <f t="shared" si="28"/>
        <v>9.6000000000000227</v>
      </c>
      <c r="J1799" s="1">
        <f>Predictive_Maintenance_Data[[#This Row],[Torque '[Nm']]]*Predictive_Maintenance_Data[[#This Row],[Angular velocity '[rad/s']]]/1000</f>
        <v>6.600946932114681</v>
      </c>
      <c r="K1799" s="2">
        <v>89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/>
      <c r="S1799"/>
    </row>
    <row r="1800" spans="1:19" x14ac:dyDescent="0.3">
      <c r="A1800">
        <v>1799</v>
      </c>
      <c r="B1800" t="s">
        <v>1815</v>
      </c>
      <c r="C1800" t="s">
        <v>15</v>
      </c>
      <c r="D1800" s="1">
        <v>298</v>
      </c>
      <c r="E1800" s="1">
        <v>307.5</v>
      </c>
      <c r="F1800" s="2">
        <v>1431</v>
      </c>
      <c r="G1800" s="1">
        <f>2*PI()*Predictive_Maintenance_Data[[#This Row],[Rotational speed '[rpm']]]/60</f>
        <v>149.85396957623314</v>
      </c>
      <c r="H1800" s="1">
        <v>52.9</v>
      </c>
      <c r="I1800" s="1">
        <f t="shared" si="28"/>
        <v>9.5</v>
      </c>
      <c r="J1800" s="1">
        <f>Predictive_Maintenance_Data[[#This Row],[Torque '[Nm']]]*Predictive_Maintenance_Data[[#This Row],[Angular velocity '[rad/s']]]/1000</f>
        <v>7.9272749905827329</v>
      </c>
      <c r="K1800" s="2">
        <v>92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/>
      <c r="S1800"/>
    </row>
    <row r="1801" spans="1:19" x14ac:dyDescent="0.3">
      <c r="A1801">
        <v>1800</v>
      </c>
      <c r="B1801" t="s">
        <v>1816</v>
      </c>
      <c r="C1801" t="s">
        <v>15</v>
      </c>
      <c r="D1801" s="1">
        <v>298</v>
      </c>
      <c r="E1801" s="1">
        <v>307.5</v>
      </c>
      <c r="F1801" s="2">
        <v>1427</v>
      </c>
      <c r="G1801" s="1">
        <f>2*PI()*Predictive_Maintenance_Data[[#This Row],[Rotational speed '[rpm']]]/60</f>
        <v>149.4350905557545</v>
      </c>
      <c r="H1801" s="1">
        <v>45.1</v>
      </c>
      <c r="I1801" s="1">
        <f t="shared" si="28"/>
        <v>9.5</v>
      </c>
      <c r="J1801" s="1">
        <f>Predictive_Maintenance_Data[[#This Row],[Torque '[Nm']]]*Predictive_Maintenance_Data[[#This Row],[Angular velocity '[rad/s']]]/1000</f>
        <v>6.7395225840645283</v>
      </c>
      <c r="K1801" s="2">
        <v>95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/>
      <c r="S1801"/>
    </row>
    <row r="1802" spans="1:19" x14ac:dyDescent="0.3">
      <c r="A1802">
        <v>1801</v>
      </c>
      <c r="B1802" t="s">
        <v>1817</v>
      </c>
      <c r="C1802" t="s">
        <v>15</v>
      </c>
      <c r="D1802" s="1">
        <v>298</v>
      </c>
      <c r="E1802" s="1">
        <v>307.5</v>
      </c>
      <c r="F1802" s="2">
        <v>1524</v>
      </c>
      <c r="G1802" s="1">
        <f>2*PI()*Predictive_Maintenance_Data[[#This Row],[Rotational speed '[rpm']]]/60</f>
        <v>159.59290680236148</v>
      </c>
      <c r="H1802" s="1">
        <v>36.299999999999997</v>
      </c>
      <c r="I1802" s="1">
        <f t="shared" si="28"/>
        <v>9.5</v>
      </c>
      <c r="J1802" s="1">
        <f>Predictive_Maintenance_Data[[#This Row],[Torque '[Nm']]]*Predictive_Maintenance_Data[[#This Row],[Angular velocity '[rad/s']]]/1000</f>
        <v>5.7932225169257219</v>
      </c>
      <c r="K1802" s="2">
        <v>98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/>
      <c r="S1802"/>
    </row>
    <row r="1803" spans="1:19" x14ac:dyDescent="0.3">
      <c r="A1803">
        <v>1802</v>
      </c>
      <c r="B1803" t="s">
        <v>1818</v>
      </c>
      <c r="C1803" t="s">
        <v>15</v>
      </c>
      <c r="D1803" s="1">
        <v>298</v>
      </c>
      <c r="E1803" s="1">
        <v>307.5</v>
      </c>
      <c r="F1803" s="2">
        <v>1427</v>
      </c>
      <c r="G1803" s="1">
        <f>2*PI()*Predictive_Maintenance_Data[[#This Row],[Rotational speed '[rpm']]]/60</f>
        <v>149.4350905557545</v>
      </c>
      <c r="H1803" s="1">
        <v>43.6</v>
      </c>
      <c r="I1803" s="1">
        <f t="shared" si="28"/>
        <v>9.5</v>
      </c>
      <c r="J1803" s="1">
        <f>Predictive_Maintenance_Data[[#This Row],[Torque '[Nm']]]*Predictive_Maintenance_Data[[#This Row],[Angular velocity '[rad/s']]]/1000</f>
        <v>6.5153699482308962</v>
      </c>
      <c r="K1803" s="2">
        <v>101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/>
      <c r="S1803"/>
    </row>
    <row r="1804" spans="1:19" x14ac:dyDescent="0.3">
      <c r="A1804">
        <v>1803</v>
      </c>
      <c r="B1804" t="s">
        <v>1819</v>
      </c>
      <c r="C1804" t="s">
        <v>27</v>
      </c>
      <c r="D1804" s="1">
        <v>298.10000000000002</v>
      </c>
      <c r="E1804" s="1">
        <v>307.60000000000002</v>
      </c>
      <c r="F1804" s="2">
        <v>1496</v>
      </c>
      <c r="G1804" s="1">
        <f>2*PI()*Predictive_Maintenance_Data[[#This Row],[Rotational speed '[rpm']]]/60</f>
        <v>156.66075365901102</v>
      </c>
      <c r="H1804" s="1">
        <v>44.1</v>
      </c>
      <c r="I1804" s="1">
        <f t="shared" si="28"/>
        <v>9.5</v>
      </c>
      <c r="J1804" s="1">
        <f>Predictive_Maintenance_Data[[#This Row],[Torque '[Nm']]]*Predictive_Maintenance_Data[[#This Row],[Angular velocity '[rad/s']]]/1000</f>
        <v>6.9087392363623863</v>
      </c>
      <c r="K1804" s="2">
        <v>104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/>
      <c r="S1804"/>
    </row>
    <row r="1805" spans="1:19" x14ac:dyDescent="0.3">
      <c r="A1805">
        <v>1804</v>
      </c>
      <c r="B1805" t="s">
        <v>1820</v>
      </c>
      <c r="C1805" t="s">
        <v>17</v>
      </c>
      <c r="D1805" s="1">
        <v>298.10000000000002</v>
      </c>
      <c r="E1805" s="1">
        <v>307.7</v>
      </c>
      <c r="F1805" s="2">
        <v>1388</v>
      </c>
      <c r="G1805" s="1">
        <f>2*PI()*Predictive_Maintenance_Data[[#This Row],[Rotational speed '[rpm']]]/60</f>
        <v>145.35102010608776</v>
      </c>
      <c r="H1805" s="1">
        <v>40.299999999999997</v>
      </c>
      <c r="I1805" s="1">
        <f t="shared" si="28"/>
        <v>9.5999999999999659</v>
      </c>
      <c r="J1805" s="1">
        <f>Predictive_Maintenance_Data[[#This Row],[Torque '[Nm']]]*Predictive_Maintenance_Data[[#This Row],[Angular velocity '[rad/s']]]/1000</f>
        <v>5.8576461102753363</v>
      </c>
      <c r="K1805" s="2">
        <v>109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/>
      <c r="S1805"/>
    </row>
    <row r="1806" spans="1:19" x14ac:dyDescent="0.3">
      <c r="A1806">
        <v>1805</v>
      </c>
      <c r="B1806" t="s">
        <v>1821</v>
      </c>
      <c r="C1806" t="s">
        <v>17</v>
      </c>
      <c r="D1806" s="1">
        <v>298.10000000000002</v>
      </c>
      <c r="E1806" s="1">
        <v>307.7</v>
      </c>
      <c r="F1806" s="2">
        <v>1495</v>
      </c>
      <c r="G1806" s="1">
        <f>2*PI()*Predictive_Maintenance_Data[[#This Row],[Rotational speed '[rpm']]]/60</f>
        <v>156.55603390389135</v>
      </c>
      <c r="H1806" s="1">
        <v>48.1</v>
      </c>
      <c r="I1806" s="1">
        <f t="shared" si="28"/>
        <v>9.5999999999999659</v>
      </c>
      <c r="J1806" s="1">
        <f>Predictive_Maintenance_Data[[#This Row],[Torque '[Nm']]]*Predictive_Maintenance_Data[[#This Row],[Angular velocity '[rad/s']]]/1000</f>
        <v>7.5303452307771739</v>
      </c>
      <c r="K1806" s="2">
        <v>111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/>
      <c r="S1806"/>
    </row>
    <row r="1807" spans="1:19" x14ac:dyDescent="0.3">
      <c r="A1807">
        <v>1806</v>
      </c>
      <c r="B1807" t="s">
        <v>1822</v>
      </c>
      <c r="C1807" t="s">
        <v>27</v>
      </c>
      <c r="D1807" s="1">
        <v>298.10000000000002</v>
      </c>
      <c r="E1807" s="1">
        <v>307.7</v>
      </c>
      <c r="F1807" s="2">
        <v>1376</v>
      </c>
      <c r="G1807" s="1">
        <f>2*PI()*Predictive_Maintenance_Data[[#This Row],[Rotational speed '[rpm']]]/60</f>
        <v>144.09438304465183</v>
      </c>
      <c r="H1807" s="1">
        <v>56.2</v>
      </c>
      <c r="I1807" s="1">
        <f t="shared" si="28"/>
        <v>9.5999999999999659</v>
      </c>
      <c r="J1807" s="1">
        <f>Predictive_Maintenance_Data[[#This Row],[Torque '[Nm']]]*Predictive_Maintenance_Data[[#This Row],[Angular velocity '[rad/s']]]/1000</f>
        <v>8.098104327109434</v>
      </c>
      <c r="K1807" s="2">
        <v>113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/>
      <c r="S1807"/>
    </row>
    <row r="1808" spans="1:19" x14ac:dyDescent="0.3">
      <c r="A1808">
        <v>1807</v>
      </c>
      <c r="B1808" t="s">
        <v>1823</v>
      </c>
      <c r="C1808" t="s">
        <v>27</v>
      </c>
      <c r="D1808" s="1">
        <v>298</v>
      </c>
      <c r="E1808" s="1">
        <v>307.60000000000002</v>
      </c>
      <c r="F1808" s="2">
        <v>1593</v>
      </c>
      <c r="G1808" s="1">
        <f>2*PI()*Predictive_Maintenance_Data[[#This Row],[Rotational speed '[rpm']]]/60</f>
        <v>166.81856990561801</v>
      </c>
      <c r="H1808" s="1">
        <v>32.200000000000003</v>
      </c>
      <c r="I1808" s="1">
        <f t="shared" si="28"/>
        <v>9.6000000000000227</v>
      </c>
      <c r="J1808" s="1">
        <f>Predictive_Maintenance_Data[[#This Row],[Torque '[Nm']]]*Predictive_Maintenance_Data[[#This Row],[Angular velocity '[rad/s']]]/1000</f>
        <v>5.3715579509609004</v>
      </c>
      <c r="K1808" s="2">
        <v>118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/>
      <c r="S1808"/>
    </row>
    <row r="1809" spans="1:19" x14ac:dyDescent="0.3">
      <c r="A1809">
        <v>1808</v>
      </c>
      <c r="B1809" t="s">
        <v>1824</v>
      </c>
      <c r="C1809" t="s">
        <v>17</v>
      </c>
      <c r="D1809" s="1">
        <v>298</v>
      </c>
      <c r="E1809" s="1">
        <v>307.60000000000002</v>
      </c>
      <c r="F1809" s="2">
        <v>1654</v>
      </c>
      <c r="G1809" s="1">
        <f>2*PI()*Predictive_Maintenance_Data[[#This Row],[Rotational speed '[rpm']]]/60</f>
        <v>173.20647496791725</v>
      </c>
      <c r="H1809" s="1">
        <v>28.9</v>
      </c>
      <c r="I1809" s="1">
        <f t="shared" si="28"/>
        <v>9.6000000000000227</v>
      </c>
      <c r="J1809" s="1">
        <f>Predictive_Maintenance_Data[[#This Row],[Torque '[Nm']]]*Predictive_Maintenance_Data[[#This Row],[Angular velocity '[rad/s']]]/1000</f>
        <v>5.0056671265728081</v>
      </c>
      <c r="K1809" s="2">
        <v>123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/>
      <c r="S1809"/>
    </row>
    <row r="1810" spans="1:19" x14ac:dyDescent="0.3">
      <c r="A1810">
        <v>1809</v>
      </c>
      <c r="B1810" t="s">
        <v>1825</v>
      </c>
      <c r="C1810" t="s">
        <v>17</v>
      </c>
      <c r="D1810" s="1">
        <v>298.10000000000002</v>
      </c>
      <c r="E1810" s="1">
        <v>307.7</v>
      </c>
      <c r="F1810" s="2">
        <v>2567</v>
      </c>
      <c r="G1810" s="1">
        <f>2*PI()*Predictive_Maintenance_Data[[#This Row],[Rotational speed '[rpm']]]/60</f>
        <v>268.8156113921666</v>
      </c>
      <c r="H1810" s="1">
        <v>12.8</v>
      </c>
      <c r="I1810" s="1">
        <f t="shared" si="28"/>
        <v>9.5999999999999659</v>
      </c>
      <c r="J1810" s="1">
        <f>Predictive_Maintenance_Data[[#This Row],[Torque '[Nm']]]*Predictive_Maintenance_Data[[#This Row],[Angular velocity '[rad/s']]]/1000</f>
        <v>3.4408398258197326</v>
      </c>
      <c r="K1810" s="2">
        <v>125</v>
      </c>
      <c r="L1810" s="2">
        <v>1</v>
      </c>
      <c r="M1810" s="2">
        <v>0</v>
      </c>
      <c r="N1810" s="2">
        <v>0</v>
      </c>
      <c r="O1810" s="2">
        <v>1</v>
      </c>
      <c r="P1810" s="2">
        <v>0</v>
      </c>
      <c r="Q1810" s="2">
        <v>0</v>
      </c>
      <c r="R1810"/>
      <c r="S1810"/>
    </row>
    <row r="1811" spans="1:19" x14ac:dyDescent="0.3">
      <c r="A1811">
        <v>1810</v>
      </c>
      <c r="B1811" t="s">
        <v>1826</v>
      </c>
      <c r="C1811" t="s">
        <v>17</v>
      </c>
      <c r="D1811" s="1">
        <v>298.10000000000002</v>
      </c>
      <c r="E1811" s="1">
        <v>307.7</v>
      </c>
      <c r="F1811" s="2">
        <v>1767</v>
      </c>
      <c r="G1811" s="1">
        <f>2*PI()*Predictive_Maintenance_Data[[#This Row],[Rotational speed '[rpm']]]/60</f>
        <v>185.03980729643882</v>
      </c>
      <c r="H1811" s="1">
        <v>27</v>
      </c>
      <c r="I1811" s="1">
        <f t="shared" si="28"/>
        <v>9.5999999999999659</v>
      </c>
      <c r="J1811" s="1">
        <f>Predictive_Maintenance_Data[[#This Row],[Torque '[Nm']]]*Predictive_Maintenance_Data[[#This Row],[Angular velocity '[rad/s']]]/1000</f>
        <v>4.9960747970038479</v>
      </c>
      <c r="K1811" s="2">
        <v>127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/>
      <c r="S1811"/>
    </row>
    <row r="1812" spans="1:19" x14ac:dyDescent="0.3">
      <c r="A1812">
        <v>1811</v>
      </c>
      <c r="B1812" t="s">
        <v>1827</v>
      </c>
      <c r="C1812" t="s">
        <v>17</v>
      </c>
      <c r="D1812" s="1">
        <v>298.10000000000002</v>
      </c>
      <c r="E1812" s="1">
        <v>307.60000000000002</v>
      </c>
      <c r="F1812" s="2">
        <v>1364</v>
      </c>
      <c r="G1812" s="1">
        <f>2*PI()*Predictive_Maintenance_Data[[#This Row],[Rotational speed '[rpm']]]/60</f>
        <v>142.83774598321591</v>
      </c>
      <c r="H1812" s="1">
        <v>53.8</v>
      </c>
      <c r="I1812" s="1">
        <f t="shared" si="28"/>
        <v>9.5</v>
      </c>
      <c r="J1812" s="1">
        <f>Predictive_Maintenance_Data[[#This Row],[Torque '[Nm']]]*Predictive_Maintenance_Data[[#This Row],[Angular velocity '[rad/s']]]/1000</f>
        <v>7.6846707338970157</v>
      </c>
      <c r="K1812" s="2">
        <v>129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/>
      <c r="S1812"/>
    </row>
    <row r="1813" spans="1:19" x14ac:dyDescent="0.3">
      <c r="A1813">
        <v>1812</v>
      </c>
      <c r="B1813" t="s">
        <v>1828</v>
      </c>
      <c r="C1813" t="s">
        <v>15</v>
      </c>
      <c r="D1813" s="1">
        <v>298.10000000000002</v>
      </c>
      <c r="E1813" s="1">
        <v>307.8</v>
      </c>
      <c r="F1813" s="2">
        <v>1569</v>
      </c>
      <c r="G1813" s="1">
        <f>2*PI()*Predictive_Maintenance_Data[[#This Row],[Rotational speed '[rpm']]]/60</f>
        <v>164.30529578274619</v>
      </c>
      <c r="H1813" s="1">
        <v>31.2</v>
      </c>
      <c r="I1813" s="1">
        <f t="shared" si="28"/>
        <v>9.6999999999999886</v>
      </c>
      <c r="J1813" s="1">
        <f>Predictive_Maintenance_Data[[#This Row],[Torque '[Nm']]]*Predictive_Maintenance_Data[[#This Row],[Angular velocity '[rad/s']]]/1000</f>
        <v>5.1263252284216803</v>
      </c>
      <c r="K1813" s="2">
        <v>131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/>
      <c r="S1813"/>
    </row>
    <row r="1814" spans="1:19" x14ac:dyDescent="0.3">
      <c r="A1814">
        <v>1813</v>
      </c>
      <c r="B1814" t="s">
        <v>1829</v>
      </c>
      <c r="C1814" t="s">
        <v>17</v>
      </c>
      <c r="D1814" s="1">
        <v>298.2</v>
      </c>
      <c r="E1814" s="1">
        <v>307.8</v>
      </c>
      <c r="F1814" s="2">
        <v>1476</v>
      </c>
      <c r="G1814" s="1">
        <f>2*PI()*Predictive_Maintenance_Data[[#This Row],[Rotational speed '[rpm']]]/60</f>
        <v>154.56635855661781</v>
      </c>
      <c r="H1814" s="1">
        <v>36.799999999999997</v>
      </c>
      <c r="I1814" s="1">
        <f t="shared" si="28"/>
        <v>9.6000000000000227</v>
      </c>
      <c r="J1814" s="1">
        <f>Predictive_Maintenance_Data[[#This Row],[Torque '[Nm']]]*Predictive_Maintenance_Data[[#This Row],[Angular velocity '[rad/s']]]/1000</f>
        <v>5.6880419948835348</v>
      </c>
      <c r="K1814" s="2">
        <v>134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/>
      <c r="S1814"/>
    </row>
    <row r="1815" spans="1:19" x14ac:dyDescent="0.3">
      <c r="A1815">
        <v>1814</v>
      </c>
      <c r="B1815" t="s">
        <v>1830</v>
      </c>
      <c r="C1815" t="s">
        <v>17</v>
      </c>
      <c r="D1815" s="1">
        <v>298.10000000000002</v>
      </c>
      <c r="E1815" s="1">
        <v>307.7</v>
      </c>
      <c r="F1815" s="2">
        <v>1479</v>
      </c>
      <c r="G1815" s="1">
        <f>2*PI()*Predictive_Maintenance_Data[[#This Row],[Rotational speed '[rpm']]]/60</f>
        <v>154.88051782197681</v>
      </c>
      <c r="H1815" s="1">
        <v>45</v>
      </c>
      <c r="I1815" s="1">
        <f t="shared" si="28"/>
        <v>9.5999999999999659</v>
      </c>
      <c r="J1815" s="1">
        <f>Predictive_Maintenance_Data[[#This Row],[Torque '[Nm']]]*Predictive_Maintenance_Data[[#This Row],[Angular velocity '[rad/s']]]/1000</f>
        <v>6.9696233019889569</v>
      </c>
      <c r="K1815" s="2">
        <v>136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/>
      <c r="S1815"/>
    </row>
    <row r="1816" spans="1:19" x14ac:dyDescent="0.3">
      <c r="A1816">
        <v>1815</v>
      </c>
      <c r="B1816" t="s">
        <v>1831</v>
      </c>
      <c r="C1816" t="s">
        <v>17</v>
      </c>
      <c r="D1816" s="1">
        <v>298.10000000000002</v>
      </c>
      <c r="E1816" s="1">
        <v>307.7</v>
      </c>
      <c r="F1816" s="2">
        <v>1650</v>
      </c>
      <c r="G1816" s="1">
        <f>2*PI()*Predictive_Maintenance_Data[[#This Row],[Rotational speed '[rpm']]]/60</f>
        <v>172.78759594743863</v>
      </c>
      <c r="H1816" s="1">
        <v>34.1</v>
      </c>
      <c r="I1816" s="1">
        <f t="shared" si="28"/>
        <v>9.5999999999999659</v>
      </c>
      <c r="J1816" s="1">
        <f>Predictive_Maintenance_Data[[#This Row],[Torque '[Nm']]]*Predictive_Maintenance_Data[[#This Row],[Angular velocity '[rad/s']]]/1000</f>
        <v>5.8920570218076573</v>
      </c>
      <c r="K1816" s="2">
        <v>138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/>
      <c r="S1816"/>
    </row>
    <row r="1817" spans="1:19" x14ac:dyDescent="0.3">
      <c r="A1817">
        <v>1816</v>
      </c>
      <c r="B1817" t="s">
        <v>1832</v>
      </c>
      <c r="C1817" t="s">
        <v>15</v>
      </c>
      <c r="D1817" s="1">
        <v>298.10000000000002</v>
      </c>
      <c r="E1817" s="1">
        <v>307.60000000000002</v>
      </c>
      <c r="F1817" s="2">
        <v>1565</v>
      </c>
      <c r="G1817" s="1">
        <f>2*PI()*Predictive_Maintenance_Data[[#This Row],[Rotational speed '[rpm']]]/60</f>
        <v>163.88641676226752</v>
      </c>
      <c r="H1817" s="1">
        <v>36.299999999999997</v>
      </c>
      <c r="I1817" s="1">
        <f t="shared" si="28"/>
        <v>9.5</v>
      </c>
      <c r="J1817" s="1">
        <f>Predictive_Maintenance_Data[[#This Row],[Torque '[Nm']]]*Predictive_Maintenance_Data[[#This Row],[Angular velocity '[rad/s']]]/1000</f>
        <v>5.9490769284703102</v>
      </c>
      <c r="K1817" s="2">
        <v>140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/>
      <c r="S1817"/>
    </row>
    <row r="1818" spans="1:19" x14ac:dyDescent="0.3">
      <c r="A1818">
        <v>1817</v>
      </c>
      <c r="B1818" t="s">
        <v>1833</v>
      </c>
      <c r="C1818" t="s">
        <v>17</v>
      </c>
      <c r="D1818" s="1">
        <v>298.10000000000002</v>
      </c>
      <c r="E1818" s="1">
        <v>307.60000000000002</v>
      </c>
      <c r="F1818" s="2">
        <v>1460</v>
      </c>
      <c r="G1818" s="1">
        <f>2*PI()*Predictive_Maintenance_Data[[#This Row],[Rotational speed '[rpm']]]/60</f>
        <v>152.89084247470328</v>
      </c>
      <c r="H1818" s="1">
        <v>46.5</v>
      </c>
      <c r="I1818" s="1">
        <f t="shared" si="28"/>
        <v>9.5</v>
      </c>
      <c r="J1818" s="1">
        <f>Predictive_Maintenance_Data[[#This Row],[Torque '[Nm']]]*Predictive_Maintenance_Data[[#This Row],[Angular velocity '[rad/s']]]/1000</f>
        <v>7.1094241750737019</v>
      </c>
      <c r="K1818" s="2">
        <v>143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/>
      <c r="S1818"/>
    </row>
    <row r="1819" spans="1:19" x14ac:dyDescent="0.3">
      <c r="A1819">
        <v>1818</v>
      </c>
      <c r="B1819" t="s">
        <v>1834</v>
      </c>
      <c r="C1819" t="s">
        <v>17</v>
      </c>
      <c r="D1819" s="1">
        <v>298.10000000000002</v>
      </c>
      <c r="E1819" s="1">
        <v>307.7</v>
      </c>
      <c r="F1819" s="2">
        <v>1664</v>
      </c>
      <c r="G1819" s="1">
        <f>2*PI()*Predictive_Maintenance_Data[[#This Row],[Rotational speed '[rpm']]]/60</f>
        <v>174.25367251911388</v>
      </c>
      <c r="H1819" s="1">
        <v>27.6</v>
      </c>
      <c r="I1819" s="1">
        <f t="shared" si="28"/>
        <v>9.5999999999999659</v>
      </c>
      <c r="J1819" s="1">
        <f>Predictive_Maintenance_Data[[#This Row],[Torque '[Nm']]]*Predictive_Maintenance_Data[[#This Row],[Angular velocity '[rad/s']]]/1000</f>
        <v>4.8094013615275433</v>
      </c>
      <c r="K1819" s="2">
        <v>145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/>
      <c r="S1819"/>
    </row>
    <row r="1820" spans="1:19" x14ac:dyDescent="0.3">
      <c r="A1820">
        <v>1819</v>
      </c>
      <c r="B1820" t="s">
        <v>1835</v>
      </c>
      <c r="C1820" t="s">
        <v>15</v>
      </c>
      <c r="D1820" s="1">
        <v>298.10000000000002</v>
      </c>
      <c r="E1820" s="1">
        <v>307.7</v>
      </c>
      <c r="F1820" s="2">
        <v>1435</v>
      </c>
      <c r="G1820" s="1">
        <f>2*PI()*Predictive_Maintenance_Data[[#This Row],[Rotational speed '[rpm']]]/60</f>
        <v>150.27284859671178</v>
      </c>
      <c r="H1820" s="1">
        <v>40.9</v>
      </c>
      <c r="I1820" s="1">
        <f t="shared" si="28"/>
        <v>9.5999999999999659</v>
      </c>
      <c r="J1820" s="1">
        <f>Predictive_Maintenance_Data[[#This Row],[Torque '[Nm']]]*Predictive_Maintenance_Data[[#This Row],[Angular velocity '[rad/s']]]/1000</f>
        <v>6.1461595076055122</v>
      </c>
      <c r="K1820" s="2">
        <v>147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/>
      <c r="S1820"/>
    </row>
    <row r="1821" spans="1:19" x14ac:dyDescent="0.3">
      <c r="A1821">
        <v>1820</v>
      </c>
      <c r="B1821" t="s">
        <v>1836</v>
      </c>
      <c r="C1821" t="s">
        <v>15</v>
      </c>
      <c r="D1821" s="1">
        <v>298.10000000000002</v>
      </c>
      <c r="E1821" s="1">
        <v>307.60000000000002</v>
      </c>
      <c r="F1821" s="2">
        <v>2066</v>
      </c>
      <c r="G1821" s="1">
        <f>2*PI()*Predictive_Maintenance_Data[[#This Row],[Rotational speed '[rpm']]]/60</f>
        <v>216.35101407721706</v>
      </c>
      <c r="H1821" s="1">
        <v>19.2</v>
      </c>
      <c r="I1821" s="1">
        <f t="shared" si="28"/>
        <v>9.5</v>
      </c>
      <c r="J1821" s="1">
        <f>Predictive_Maintenance_Data[[#This Row],[Torque '[Nm']]]*Predictive_Maintenance_Data[[#This Row],[Angular velocity '[rad/s']]]/1000</f>
        <v>4.1539394702825678</v>
      </c>
      <c r="K1821" s="2">
        <v>150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/>
      <c r="S1821"/>
    </row>
    <row r="1822" spans="1:19" x14ac:dyDescent="0.3">
      <c r="A1822">
        <v>1821</v>
      </c>
      <c r="B1822" t="s">
        <v>1837</v>
      </c>
      <c r="C1822" t="s">
        <v>17</v>
      </c>
      <c r="D1822" s="1">
        <v>298.10000000000002</v>
      </c>
      <c r="E1822" s="1">
        <v>307.5</v>
      </c>
      <c r="F1822" s="2">
        <v>1493</v>
      </c>
      <c r="G1822" s="1">
        <f>2*PI()*Predictive_Maintenance_Data[[#This Row],[Rotational speed '[rpm']]]/60</f>
        <v>156.34659439365205</v>
      </c>
      <c r="H1822" s="1">
        <v>43.7</v>
      </c>
      <c r="I1822" s="1">
        <f t="shared" si="28"/>
        <v>9.3999999999999773</v>
      </c>
      <c r="J1822" s="1">
        <f>Predictive_Maintenance_Data[[#This Row],[Torque '[Nm']]]*Predictive_Maintenance_Data[[#This Row],[Angular velocity '[rad/s']]]/1000</f>
        <v>6.8323461750025958</v>
      </c>
      <c r="K1822" s="2">
        <v>153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/>
      <c r="S1822"/>
    </row>
    <row r="1823" spans="1:19" x14ac:dyDescent="0.3">
      <c r="A1823">
        <v>1822</v>
      </c>
      <c r="B1823" t="s">
        <v>1838</v>
      </c>
      <c r="C1823" t="s">
        <v>17</v>
      </c>
      <c r="D1823" s="1">
        <v>298.10000000000002</v>
      </c>
      <c r="E1823" s="1">
        <v>307.60000000000002</v>
      </c>
      <c r="F1823" s="2">
        <v>1354</v>
      </c>
      <c r="G1823" s="1">
        <f>2*PI()*Predictive_Maintenance_Data[[#This Row],[Rotational speed '[rpm']]]/60</f>
        <v>141.79054843201934</v>
      </c>
      <c r="H1823" s="1">
        <v>43.3</v>
      </c>
      <c r="I1823" s="1">
        <f t="shared" si="28"/>
        <v>9.5</v>
      </c>
      <c r="J1823" s="1">
        <f>Predictive_Maintenance_Data[[#This Row],[Torque '[Nm']]]*Predictive_Maintenance_Data[[#This Row],[Angular velocity '[rad/s']]]/1000</f>
        <v>6.1395307471064369</v>
      </c>
      <c r="K1823" s="2">
        <v>155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/>
      <c r="S1823"/>
    </row>
    <row r="1824" spans="1:19" x14ac:dyDescent="0.3">
      <c r="A1824">
        <v>1823</v>
      </c>
      <c r="B1824" t="s">
        <v>1839</v>
      </c>
      <c r="C1824" t="s">
        <v>17</v>
      </c>
      <c r="D1824" s="1">
        <v>298.10000000000002</v>
      </c>
      <c r="E1824" s="1">
        <v>307.60000000000002</v>
      </c>
      <c r="F1824" s="2">
        <v>1488</v>
      </c>
      <c r="G1824" s="1">
        <f>2*PI()*Predictive_Maintenance_Data[[#This Row],[Rotational speed '[rpm']]]/60</f>
        <v>155.82299561805374</v>
      </c>
      <c r="H1824" s="1">
        <v>39.4</v>
      </c>
      <c r="I1824" s="1">
        <f t="shared" si="28"/>
        <v>9.5</v>
      </c>
      <c r="J1824" s="1">
        <f>Predictive_Maintenance_Data[[#This Row],[Torque '[Nm']]]*Predictive_Maintenance_Data[[#This Row],[Angular velocity '[rad/s']]]/1000</f>
        <v>6.139426027351317</v>
      </c>
      <c r="K1824" s="2">
        <v>157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/>
      <c r="S1824"/>
    </row>
    <row r="1825" spans="1:19" x14ac:dyDescent="0.3">
      <c r="A1825">
        <v>1824</v>
      </c>
      <c r="B1825" t="s">
        <v>1840</v>
      </c>
      <c r="C1825" t="s">
        <v>17</v>
      </c>
      <c r="D1825" s="1">
        <v>298.10000000000002</v>
      </c>
      <c r="E1825" s="1">
        <v>307.7</v>
      </c>
      <c r="F1825" s="2">
        <v>1414</v>
      </c>
      <c r="G1825" s="1">
        <f>2*PI()*Predictive_Maintenance_Data[[#This Row],[Rotational speed '[rpm']]]/60</f>
        <v>148.0737337391989</v>
      </c>
      <c r="H1825" s="1">
        <v>48.7</v>
      </c>
      <c r="I1825" s="1">
        <f t="shared" si="28"/>
        <v>9.5999999999999659</v>
      </c>
      <c r="J1825" s="1">
        <f>Predictive_Maintenance_Data[[#This Row],[Torque '[Nm']]]*Predictive_Maintenance_Data[[#This Row],[Angular velocity '[rad/s']]]/1000</f>
        <v>7.2111908330989873</v>
      </c>
      <c r="K1825" s="2">
        <v>159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/>
      <c r="S1825"/>
    </row>
    <row r="1826" spans="1:19" x14ac:dyDescent="0.3">
      <c r="A1826">
        <v>1825</v>
      </c>
      <c r="B1826" t="s">
        <v>1841</v>
      </c>
      <c r="C1826" t="s">
        <v>17</v>
      </c>
      <c r="D1826" s="1">
        <v>298.10000000000002</v>
      </c>
      <c r="E1826" s="1">
        <v>307.5</v>
      </c>
      <c r="F1826" s="2">
        <v>1391</v>
      </c>
      <c r="G1826" s="1">
        <f>2*PI()*Predictive_Maintenance_Data[[#This Row],[Rotational speed '[rpm']]]/60</f>
        <v>145.66517937144675</v>
      </c>
      <c r="H1826" s="1">
        <v>57.4</v>
      </c>
      <c r="I1826" s="1">
        <f t="shared" si="28"/>
        <v>9.3999999999999773</v>
      </c>
      <c r="J1826" s="1">
        <f>Predictive_Maintenance_Data[[#This Row],[Torque '[Nm']]]*Predictive_Maintenance_Data[[#This Row],[Angular velocity '[rad/s']]]/1000</f>
        <v>8.3611812959210443</v>
      </c>
      <c r="K1826" s="2">
        <v>161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/>
      <c r="S1826"/>
    </row>
    <row r="1827" spans="1:19" x14ac:dyDescent="0.3">
      <c r="A1827">
        <v>1826</v>
      </c>
      <c r="B1827" t="s">
        <v>1842</v>
      </c>
      <c r="C1827" t="s">
        <v>15</v>
      </c>
      <c r="D1827" s="1">
        <v>298</v>
      </c>
      <c r="E1827" s="1">
        <v>307.5</v>
      </c>
      <c r="F1827" s="2">
        <v>1784</v>
      </c>
      <c r="G1827" s="1">
        <f>2*PI()*Predictive_Maintenance_Data[[#This Row],[Rotational speed '[rpm']]]/60</f>
        <v>186.82004313347304</v>
      </c>
      <c r="H1827" s="1">
        <v>27.8</v>
      </c>
      <c r="I1827" s="1">
        <f t="shared" si="28"/>
        <v>9.5</v>
      </c>
      <c r="J1827" s="1">
        <f>Predictive_Maintenance_Data[[#This Row],[Torque '[Nm']]]*Predictive_Maintenance_Data[[#This Row],[Angular velocity '[rad/s']]]/1000</f>
        <v>5.1935971991105507</v>
      </c>
      <c r="K1827" s="2">
        <v>163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/>
      <c r="S1827"/>
    </row>
    <row r="1828" spans="1:19" x14ac:dyDescent="0.3">
      <c r="A1828">
        <v>1827</v>
      </c>
      <c r="B1828" t="s">
        <v>1843</v>
      </c>
      <c r="C1828" t="s">
        <v>27</v>
      </c>
      <c r="D1828" s="1">
        <v>297.8</v>
      </c>
      <c r="E1828" s="1">
        <v>307.3</v>
      </c>
      <c r="F1828" s="2">
        <v>1516</v>
      </c>
      <c r="G1828" s="1">
        <f>2*PI()*Predictive_Maintenance_Data[[#This Row],[Rotational speed '[rpm']]]/60</f>
        <v>158.7551487614042</v>
      </c>
      <c r="H1828" s="1">
        <v>40.1</v>
      </c>
      <c r="I1828" s="1">
        <f t="shared" si="28"/>
        <v>9.5</v>
      </c>
      <c r="J1828" s="1">
        <f>Predictive_Maintenance_Data[[#This Row],[Torque '[Nm']]]*Predictive_Maintenance_Data[[#This Row],[Angular velocity '[rad/s']]]/1000</f>
        <v>6.366081465332309</v>
      </c>
      <c r="K1828" s="2">
        <v>166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/>
      <c r="S1828"/>
    </row>
    <row r="1829" spans="1:19" x14ac:dyDescent="0.3">
      <c r="A1829">
        <v>1828</v>
      </c>
      <c r="B1829" t="s">
        <v>1844</v>
      </c>
      <c r="C1829" t="s">
        <v>15</v>
      </c>
      <c r="D1829" s="1">
        <v>297.89999999999998</v>
      </c>
      <c r="E1829" s="1">
        <v>307.3</v>
      </c>
      <c r="F1829" s="2">
        <v>1420</v>
      </c>
      <c r="G1829" s="1">
        <f>2*PI()*Predictive_Maintenance_Data[[#This Row],[Rotational speed '[rpm']]]/60</f>
        <v>148.70205226991686</v>
      </c>
      <c r="H1829" s="1">
        <v>47.8</v>
      </c>
      <c r="I1829" s="1">
        <f t="shared" si="28"/>
        <v>9.4000000000000341</v>
      </c>
      <c r="J1829" s="1">
        <f>Predictive_Maintenance_Data[[#This Row],[Torque '[Nm']]]*Predictive_Maintenance_Data[[#This Row],[Angular velocity '[rad/s']]]/1000</f>
        <v>7.1079580985020261</v>
      </c>
      <c r="K1829" s="2">
        <v>171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/>
      <c r="S1829"/>
    </row>
    <row r="1830" spans="1:19" x14ac:dyDescent="0.3">
      <c r="A1830">
        <v>1829</v>
      </c>
      <c r="B1830" t="s">
        <v>1845</v>
      </c>
      <c r="C1830" t="s">
        <v>17</v>
      </c>
      <c r="D1830" s="1">
        <v>297.8</v>
      </c>
      <c r="E1830" s="1">
        <v>307.2</v>
      </c>
      <c r="F1830" s="2">
        <v>1351</v>
      </c>
      <c r="G1830" s="1">
        <f>2*PI()*Predictive_Maintenance_Data[[#This Row],[Rotational speed '[rpm']]]/60</f>
        <v>141.47638916666034</v>
      </c>
      <c r="H1830" s="1">
        <v>56.3</v>
      </c>
      <c r="I1830" s="1">
        <f t="shared" si="28"/>
        <v>9.3999999999999773</v>
      </c>
      <c r="J1830" s="1">
        <f>Predictive_Maintenance_Data[[#This Row],[Torque '[Nm']]]*Predictive_Maintenance_Data[[#This Row],[Angular velocity '[rad/s']]]/1000</f>
        <v>7.9651207100829771</v>
      </c>
      <c r="K1830" s="2">
        <v>174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/>
      <c r="S1830"/>
    </row>
    <row r="1831" spans="1:19" x14ac:dyDescent="0.3">
      <c r="A1831">
        <v>1830</v>
      </c>
      <c r="B1831" t="s">
        <v>1846</v>
      </c>
      <c r="C1831" t="s">
        <v>17</v>
      </c>
      <c r="D1831" s="1">
        <v>297.8</v>
      </c>
      <c r="E1831" s="1">
        <v>307.2</v>
      </c>
      <c r="F1831" s="2">
        <v>1880</v>
      </c>
      <c r="G1831" s="1">
        <f>2*PI()*Predictive_Maintenance_Data[[#This Row],[Rotational speed '[rpm']]]/60</f>
        <v>196.87313962496037</v>
      </c>
      <c r="H1831" s="1">
        <v>23</v>
      </c>
      <c r="I1831" s="1">
        <f t="shared" si="28"/>
        <v>9.3999999999999773</v>
      </c>
      <c r="J1831" s="1">
        <f>Predictive_Maintenance_Data[[#This Row],[Torque '[Nm']]]*Predictive_Maintenance_Data[[#This Row],[Angular velocity '[rad/s']]]/1000</f>
        <v>4.5280822113740884</v>
      </c>
      <c r="K1831" s="2">
        <v>176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/>
      <c r="S1831"/>
    </row>
    <row r="1832" spans="1:19" x14ac:dyDescent="0.3">
      <c r="A1832">
        <v>1831</v>
      </c>
      <c r="B1832" t="s">
        <v>1847</v>
      </c>
      <c r="C1832" t="s">
        <v>17</v>
      </c>
      <c r="D1832" s="1">
        <v>297.8</v>
      </c>
      <c r="E1832" s="1">
        <v>307.3</v>
      </c>
      <c r="F1832" s="2">
        <v>1859</v>
      </c>
      <c r="G1832" s="1">
        <f>2*PI()*Predictive_Maintenance_Data[[#This Row],[Rotational speed '[rpm']]]/60</f>
        <v>194.67402476744752</v>
      </c>
      <c r="H1832" s="1">
        <v>24</v>
      </c>
      <c r="I1832" s="1">
        <f t="shared" si="28"/>
        <v>9.5</v>
      </c>
      <c r="J1832" s="1">
        <f>Predictive_Maintenance_Data[[#This Row],[Torque '[Nm']]]*Predictive_Maintenance_Data[[#This Row],[Angular velocity '[rad/s']]]/1000</f>
        <v>4.6721765944187412</v>
      </c>
      <c r="K1832" s="2">
        <v>178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/>
      <c r="S1832"/>
    </row>
    <row r="1833" spans="1:19" x14ac:dyDescent="0.3">
      <c r="A1833">
        <v>1832</v>
      </c>
      <c r="B1833" t="s">
        <v>1848</v>
      </c>
      <c r="C1833" t="s">
        <v>15</v>
      </c>
      <c r="D1833" s="1">
        <v>297.8</v>
      </c>
      <c r="E1833" s="1">
        <v>307.3</v>
      </c>
      <c r="F1833" s="2">
        <v>1315</v>
      </c>
      <c r="G1833" s="1">
        <f>2*PI()*Predictive_Maintenance_Data[[#This Row],[Rotational speed '[rpm']]]/60</f>
        <v>137.7064779823526</v>
      </c>
      <c r="H1833" s="1">
        <v>54</v>
      </c>
      <c r="I1833" s="1">
        <f t="shared" si="28"/>
        <v>9.5</v>
      </c>
      <c r="J1833" s="1">
        <f>Predictive_Maintenance_Data[[#This Row],[Torque '[Nm']]]*Predictive_Maintenance_Data[[#This Row],[Angular velocity '[rad/s']]]/1000</f>
        <v>7.4361498110470405</v>
      </c>
      <c r="K1833" s="2">
        <v>180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/>
      <c r="S1833"/>
    </row>
    <row r="1834" spans="1:19" x14ac:dyDescent="0.3">
      <c r="A1834">
        <v>1833</v>
      </c>
      <c r="B1834" t="s">
        <v>1849</v>
      </c>
      <c r="C1834" t="s">
        <v>15</v>
      </c>
      <c r="D1834" s="1">
        <v>297.8</v>
      </c>
      <c r="E1834" s="1">
        <v>307.39999999999998</v>
      </c>
      <c r="F1834" s="2">
        <v>1330</v>
      </c>
      <c r="G1834" s="1">
        <f>2*PI()*Predictive_Maintenance_Data[[#This Row],[Rotational speed '[rpm']]]/60</f>
        <v>139.27727430914749</v>
      </c>
      <c r="H1834" s="1">
        <v>51.7</v>
      </c>
      <c r="I1834" s="1">
        <f t="shared" si="28"/>
        <v>9.5999999999999659</v>
      </c>
      <c r="J1834" s="1">
        <f>Predictive_Maintenance_Data[[#This Row],[Torque '[Nm']]]*Predictive_Maintenance_Data[[#This Row],[Angular velocity '[rad/s']]]/1000</f>
        <v>7.2006350817829254</v>
      </c>
      <c r="K1834" s="2">
        <v>183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/>
      <c r="S1834"/>
    </row>
    <row r="1835" spans="1:19" x14ac:dyDescent="0.3">
      <c r="A1835">
        <v>1834</v>
      </c>
      <c r="B1835" t="s">
        <v>1850</v>
      </c>
      <c r="C1835" t="s">
        <v>17</v>
      </c>
      <c r="D1835" s="1">
        <v>297.8</v>
      </c>
      <c r="E1835" s="1">
        <v>307.3</v>
      </c>
      <c r="F1835" s="2">
        <v>1327</v>
      </c>
      <c r="G1835" s="1">
        <f>2*PI()*Predictive_Maintenance_Data[[#This Row],[Rotational speed '[rpm']]]/60</f>
        <v>138.96311504378852</v>
      </c>
      <c r="H1835" s="1">
        <v>61</v>
      </c>
      <c r="I1835" s="1">
        <f t="shared" si="28"/>
        <v>9.5</v>
      </c>
      <c r="J1835" s="1">
        <f>Predictive_Maintenance_Data[[#This Row],[Torque '[Nm']]]*Predictive_Maintenance_Data[[#This Row],[Angular velocity '[rad/s']]]/1000</f>
        <v>8.4767500176710993</v>
      </c>
      <c r="K1835" s="2">
        <v>186</v>
      </c>
      <c r="L1835" s="2">
        <v>1</v>
      </c>
      <c r="M1835" s="2">
        <v>0</v>
      </c>
      <c r="N1835" s="2">
        <v>0</v>
      </c>
      <c r="O1835" s="2">
        <v>0</v>
      </c>
      <c r="P1835" s="2">
        <v>1</v>
      </c>
      <c r="Q1835" s="2">
        <v>0</v>
      </c>
      <c r="R1835"/>
      <c r="S1835"/>
    </row>
    <row r="1836" spans="1:19" x14ac:dyDescent="0.3">
      <c r="A1836">
        <v>1835</v>
      </c>
      <c r="B1836" t="s">
        <v>1851</v>
      </c>
      <c r="C1836" t="s">
        <v>17</v>
      </c>
      <c r="D1836" s="1">
        <v>297.8</v>
      </c>
      <c r="E1836" s="1">
        <v>307.2</v>
      </c>
      <c r="F1836" s="2">
        <v>1498</v>
      </c>
      <c r="G1836" s="1">
        <f>2*PI()*Predictive_Maintenance_Data[[#This Row],[Rotational speed '[rpm']]]/60</f>
        <v>156.87019316925034</v>
      </c>
      <c r="H1836" s="1">
        <v>38.1</v>
      </c>
      <c r="I1836" s="1">
        <f t="shared" si="28"/>
        <v>9.3999999999999773</v>
      </c>
      <c r="J1836" s="1">
        <f>Predictive_Maintenance_Data[[#This Row],[Torque '[Nm']]]*Predictive_Maintenance_Data[[#This Row],[Angular velocity '[rad/s']]]/1000</f>
        <v>5.9767543597484378</v>
      </c>
      <c r="K1836" s="2">
        <v>188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/>
      <c r="S1836"/>
    </row>
    <row r="1837" spans="1:19" x14ac:dyDescent="0.3">
      <c r="A1837">
        <v>1836</v>
      </c>
      <c r="B1837" t="s">
        <v>1852</v>
      </c>
      <c r="C1837" t="s">
        <v>27</v>
      </c>
      <c r="D1837" s="1">
        <v>297.8</v>
      </c>
      <c r="E1837" s="1">
        <v>307.3</v>
      </c>
      <c r="F1837" s="2">
        <v>1555</v>
      </c>
      <c r="G1837" s="1">
        <f>2*PI()*Predictive_Maintenance_Data[[#This Row],[Rotational speed '[rpm']]]/60</f>
        <v>162.83921921107094</v>
      </c>
      <c r="H1837" s="1">
        <v>35.799999999999997</v>
      </c>
      <c r="I1837" s="1">
        <f t="shared" si="28"/>
        <v>9.5</v>
      </c>
      <c r="J1837" s="1">
        <f>Predictive_Maintenance_Data[[#This Row],[Torque '[Nm']]]*Predictive_Maintenance_Data[[#This Row],[Angular velocity '[rad/s']]]/1000</f>
        <v>5.8296440477563394</v>
      </c>
      <c r="K1837" s="2">
        <v>190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/>
      <c r="S1837"/>
    </row>
    <row r="1838" spans="1:19" x14ac:dyDescent="0.3">
      <c r="A1838">
        <v>1837</v>
      </c>
      <c r="B1838" t="s">
        <v>1853</v>
      </c>
      <c r="C1838" t="s">
        <v>17</v>
      </c>
      <c r="D1838" s="1">
        <v>297.7</v>
      </c>
      <c r="E1838" s="1">
        <v>307.2</v>
      </c>
      <c r="F1838" s="2">
        <v>1518</v>
      </c>
      <c r="G1838" s="1">
        <f>2*PI()*Predictive_Maintenance_Data[[#This Row],[Rotational speed '[rpm']]]/60</f>
        <v>158.96458827164355</v>
      </c>
      <c r="H1838" s="1">
        <v>35.799999999999997</v>
      </c>
      <c r="I1838" s="1">
        <f t="shared" si="28"/>
        <v>9.5</v>
      </c>
      <c r="J1838" s="1">
        <f>Predictive_Maintenance_Data[[#This Row],[Torque '[Nm']]]*Predictive_Maintenance_Data[[#This Row],[Angular velocity '[rad/s']]]/1000</f>
        <v>5.6909322601248382</v>
      </c>
      <c r="K1838" s="2">
        <v>195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/>
      <c r="S1838"/>
    </row>
    <row r="1839" spans="1:19" x14ac:dyDescent="0.3">
      <c r="A1839">
        <v>1838</v>
      </c>
      <c r="B1839" t="s">
        <v>1854</v>
      </c>
      <c r="C1839" t="s">
        <v>17</v>
      </c>
      <c r="D1839" s="1">
        <v>297.7</v>
      </c>
      <c r="E1839" s="1">
        <v>307.2</v>
      </c>
      <c r="F1839" s="2">
        <v>1392</v>
      </c>
      <c r="G1839" s="1">
        <f>2*PI()*Predictive_Maintenance_Data[[#This Row],[Rotational speed '[rpm']]]/60</f>
        <v>145.7698991265664</v>
      </c>
      <c r="H1839" s="1">
        <v>43</v>
      </c>
      <c r="I1839" s="1">
        <f t="shared" si="28"/>
        <v>9.5</v>
      </c>
      <c r="J1839" s="1">
        <f>Predictive_Maintenance_Data[[#This Row],[Torque '[Nm']]]*Predictive_Maintenance_Data[[#This Row],[Angular velocity '[rad/s']]]/1000</f>
        <v>6.2681056624423555</v>
      </c>
      <c r="K1839" s="2">
        <v>197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/>
      <c r="S1839"/>
    </row>
    <row r="1840" spans="1:19" x14ac:dyDescent="0.3">
      <c r="A1840">
        <v>1839</v>
      </c>
      <c r="B1840" t="s">
        <v>1855</v>
      </c>
      <c r="C1840" t="s">
        <v>15</v>
      </c>
      <c r="D1840" s="1">
        <v>297.8</v>
      </c>
      <c r="E1840" s="1">
        <v>307.2</v>
      </c>
      <c r="F1840" s="2">
        <v>1456</v>
      </c>
      <c r="G1840" s="1">
        <f>2*PI()*Predictive_Maintenance_Data[[#This Row],[Rotational speed '[rpm']]]/60</f>
        <v>152.47196345422464</v>
      </c>
      <c r="H1840" s="1">
        <v>39.6</v>
      </c>
      <c r="I1840" s="1">
        <f t="shared" si="28"/>
        <v>9.3999999999999773</v>
      </c>
      <c r="J1840" s="1">
        <f>Predictive_Maintenance_Data[[#This Row],[Torque '[Nm']]]*Predictive_Maintenance_Data[[#This Row],[Angular velocity '[rad/s']]]/1000</f>
        <v>6.0378897527872963</v>
      </c>
      <c r="K1840" s="2">
        <v>199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/>
      <c r="S1840"/>
    </row>
    <row r="1841" spans="1:19" x14ac:dyDescent="0.3">
      <c r="A1841">
        <v>1840</v>
      </c>
      <c r="B1841" t="s">
        <v>1856</v>
      </c>
      <c r="C1841" t="s">
        <v>17</v>
      </c>
      <c r="D1841" s="1">
        <v>297.7</v>
      </c>
      <c r="E1841" s="1">
        <v>307.10000000000002</v>
      </c>
      <c r="F1841" s="2">
        <v>1715</v>
      </c>
      <c r="G1841" s="1">
        <f>2*PI()*Predictive_Maintenance_Data[[#This Row],[Rotational speed '[rpm']]]/60</f>
        <v>179.59438003021651</v>
      </c>
      <c r="H1841" s="1">
        <v>30.2</v>
      </c>
      <c r="I1841" s="1">
        <f t="shared" si="28"/>
        <v>9.4000000000000341</v>
      </c>
      <c r="J1841" s="1">
        <f>Predictive_Maintenance_Data[[#This Row],[Torque '[Nm']]]*Predictive_Maintenance_Data[[#This Row],[Angular velocity '[rad/s']]]/1000</f>
        <v>5.4237502769125383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/>
      <c r="S1841"/>
    </row>
    <row r="1842" spans="1:19" x14ac:dyDescent="0.3">
      <c r="A1842">
        <v>1841</v>
      </c>
      <c r="B1842" t="s">
        <v>1857</v>
      </c>
      <c r="C1842" t="s">
        <v>15</v>
      </c>
      <c r="D1842" s="1">
        <v>297.7</v>
      </c>
      <c r="E1842" s="1">
        <v>307.2</v>
      </c>
      <c r="F1842" s="2">
        <v>1405</v>
      </c>
      <c r="G1842" s="1">
        <f>2*PI()*Predictive_Maintenance_Data[[#This Row],[Rotational speed '[rpm']]]/60</f>
        <v>147.131255943122</v>
      </c>
      <c r="H1842" s="1">
        <v>43.7</v>
      </c>
      <c r="I1842" s="1">
        <f t="shared" si="28"/>
        <v>9.5</v>
      </c>
      <c r="J1842" s="1">
        <f>Predictive_Maintenance_Data[[#This Row],[Torque '[Nm']]]*Predictive_Maintenance_Data[[#This Row],[Angular velocity '[rad/s']]]/1000</f>
        <v>6.4296358847144317</v>
      </c>
      <c r="K1842" s="2">
        <v>2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/>
      <c r="S1842"/>
    </row>
    <row r="1843" spans="1:19" x14ac:dyDescent="0.3">
      <c r="A1843">
        <v>1842</v>
      </c>
      <c r="B1843" t="s">
        <v>1858</v>
      </c>
      <c r="C1843" t="s">
        <v>17</v>
      </c>
      <c r="D1843" s="1">
        <v>297.7</v>
      </c>
      <c r="E1843" s="1">
        <v>307.2</v>
      </c>
      <c r="F1843" s="2">
        <v>1668</v>
      </c>
      <c r="G1843" s="1">
        <f>2*PI()*Predictive_Maintenance_Data[[#This Row],[Rotational speed '[rpm']]]/60</f>
        <v>174.67255153959249</v>
      </c>
      <c r="H1843" s="1">
        <v>37.799999999999997</v>
      </c>
      <c r="I1843" s="1">
        <f t="shared" si="28"/>
        <v>9.5</v>
      </c>
      <c r="J1843" s="1">
        <f>Predictive_Maintenance_Data[[#This Row],[Torque '[Nm']]]*Predictive_Maintenance_Data[[#This Row],[Angular velocity '[rad/s']]]/1000</f>
        <v>6.6026224481965956</v>
      </c>
      <c r="K1843" s="2">
        <v>5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/>
      <c r="S1843"/>
    </row>
    <row r="1844" spans="1:19" x14ac:dyDescent="0.3">
      <c r="A1844">
        <v>1843</v>
      </c>
      <c r="B1844" t="s">
        <v>1859</v>
      </c>
      <c r="C1844" t="s">
        <v>27</v>
      </c>
      <c r="D1844" s="1">
        <v>297.7</v>
      </c>
      <c r="E1844" s="1">
        <v>307.10000000000002</v>
      </c>
      <c r="F1844" s="2">
        <v>1855</v>
      </c>
      <c r="G1844" s="1">
        <f>2*PI()*Predictive_Maintenance_Data[[#This Row],[Rotational speed '[rpm']]]/60</f>
        <v>194.25514574696888</v>
      </c>
      <c r="H1844" s="1">
        <v>22.5</v>
      </c>
      <c r="I1844" s="1">
        <f t="shared" si="28"/>
        <v>9.4000000000000341</v>
      </c>
      <c r="J1844" s="1">
        <f>Predictive_Maintenance_Data[[#This Row],[Torque '[Nm']]]*Predictive_Maintenance_Data[[#This Row],[Angular velocity '[rad/s']]]/1000</f>
        <v>4.3707407793067992</v>
      </c>
      <c r="K1844" s="2">
        <v>7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/>
      <c r="S1844"/>
    </row>
    <row r="1845" spans="1:19" x14ac:dyDescent="0.3">
      <c r="A1845">
        <v>1844</v>
      </c>
      <c r="B1845" t="s">
        <v>1860</v>
      </c>
      <c r="C1845" t="s">
        <v>17</v>
      </c>
      <c r="D1845" s="1">
        <v>297.60000000000002</v>
      </c>
      <c r="E1845" s="1">
        <v>307.10000000000002</v>
      </c>
      <c r="F1845" s="2">
        <v>1496</v>
      </c>
      <c r="G1845" s="1">
        <f>2*PI()*Predictive_Maintenance_Data[[#This Row],[Rotational speed '[rpm']]]/60</f>
        <v>156.66075365901102</v>
      </c>
      <c r="H1845" s="1">
        <v>39.200000000000003</v>
      </c>
      <c r="I1845" s="1">
        <f t="shared" si="28"/>
        <v>9.5</v>
      </c>
      <c r="J1845" s="1">
        <f>Predictive_Maintenance_Data[[#This Row],[Torque '[Nm']]]*Predictive_Maintenance_Data[[#This Row],[Angular velocity '[rad/s']]]/1000</f>
        <v>6.1411015434332317</v>
      </c>
      <c r="K1845" s="2">
        <v>12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/>
      <c r="S1845"/>
    </row>
    <row r="1846" spans="1:19" x14ac:dyDescent="0.3">
      <c r="A1846">
        <v>1845</v>
      </c>
      <c r="B1846" t="s">
        <v>1861</v>
      </c>
      <c r="C1846" t="s">
        <v>15</v>
      </c>
      <c r="D1846" s="1">
        <v>297.60000000000002</v>
      </c>
      <c r="E1846" s="1">
        <v>307.10000000000002</v>
      </c>
      <c r="F1846" s="2">
        <v>1471</v>
      </c>
      <c r="G1846" s="1">
        <f>2*PI()*Predictive_Maintenance_Data[[#This Row],[Rotational speed '[rpm']]]/60</f>
        <v>154.04275978101953</v>
      </c>
      <c r="H1846" s="1">
        <v>44.9</v>
      </c>
      <c r="I1846" s="1">
        <f t="shared" si="28"/>
        <v>9.5</v>
      </c>
      <c r="J1846" s="1">
        <f>Predictive_Maintenance_Data[[#This Row],[Torque '[Nm']]]*Predictive_Maintenance_Data[[#This Row],[Angular velocity '[rad/s']]]/1000</f>
        <v>6.9165199141677771</v>
      </c>
      <c r="K1846" s="2">
        <v>14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/>
      <c r="S1846"/>
    </row>
    <row r="1847" spans="1:19" x14ac:dyDescent="0.3">
      <c r="A1847">
        <v>1846</v>
      </c>
      <c r="B1847" t="s">
        <v>1862</v>
      </c>
      <c r="C1847" t="s">
        <v>17</v>
      </c>
      <c r="D1847" s="1">
        <v>297.7</v>
      </c>
      <c r="E1847" s="1">
        <v>307.2</v>
      </c>
      <c r="F1847" s="2">
        <v>1444</v>
      </c>
      <c r="G1847" s="1">
        <f>2*PI()*Predictive_Maintenance_Data[[#This Row],[Rotational speed '[rpm']]]/60</f>
        <v>151.21532639278868</v>
      </c>
      <c r="H1847" s="1">
        <v>40</v>
      </c>
      <c r="I1847" s="1">
        <f t="shared" si="28"/>
        <v>9.5</v>
      </c>
      <c r="J1847" s="1">
        <f>Predictive_Maintenance_Data[[#This Row],[Torque '[Nm']]]*Predictive_Maintenance_Data[[#This Row],[Angular velocity '[rad/s']]]/1000</f>
        <v>6.0486130557115478</v>
      </c>
      <c r="K1847" s="2">
        <v>17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/>
      <c r="S1847"/>
    </row>
    <row r="1848" spans="1:19" x14ac:dyDescent="0.3">
      <c r="A1848">
        <v>1847</v>
      </c>
      <c r="B1848" t="s">
        <v>1863</v>
      </c>
      <c r="C1848" t="s">
        <v>27</v>
      </c>
      <c r="D1848" s="1">
        <v>297.7</v>
      </c>
      <c r="E1848" s="1">
        <v>307.3</v>
      </c>
      <c r="F1848" s="2">
        <v>1514</v>
      </c>
      <c r="G1848" s="1">
        <f>2*PI()*Predictive_Maintenance_Data[[#This Row],[Rotational speed '[rpm']]]/60</f>
        <v>158.54570925116488</v>
      </c>
      <c r="H1848" s="1">
        <v>38.6</v>
      </c>
      <c r="I1848" s="1">
        <f t="shared" si="28"/>
        <v>9.6000000000000227</v>
      </c>
      <c r="J1848" s="1">
        <f>Predictive_Maintenance_Data[[#This Row],[Torque '[Nm']]]*Predictive_Maintenance_Data[[#This Row],[Angular velocity '[rad/s']]]/1000</f>
        <v>6.1198643770949648</v>
      </c>
      <c r="K1848" s="2">
        <v>19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/>
      <c r="S1848"/>
    </row>
    <row r="1849" spans="1:19" x14ac:dyDescent="0.3">
      <c r="A1849">
        <v>1848</v>
      </c>
      <c r="B1849" t="s">
        <v>1864</v>
      </c>
      <c r="C1849" t="s">
        <v>17</v>
      </c>
      <c r="D1849" s="1">
        <v>297.8</v>
      </c>
      <c r="E1849" s="1">
        <v>307.3</v>
      </c>
      <c r="F1849" s="2">
        <v>1412</v>
      </c>
      <c r="G1849" s="1">
        <f>2*PI()*Predictive_Maintenance_Data[[#This Row],[Rotational speed '[rpm']]]/60</f>
        <v>147.86429422895961</v>
      </c>
      <c r="H1849" s="1">
        <v>50.7</v>
      </c>
      <c r="I1849" s="1">
        <f t="shared" si="28"/>
        <v>9.5</v>
      </c>
      <c r="J1849" s="1">
        <f>Predictive_Maintenance_Data[[#This Row],[Torque '[Nm']]]*Predictive_Maintenance_Data[[#This Row],[Angular velocity '[rad/s']]]/1000</f>
        <v>7.4967197174082525</v>
      </c>
      <c r="K1849" s="2">
        <v>24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/>
      <c r="S1849"/>
    </row>
    <row r="1850" spans="1:19" x14ac:dyDescent="0.3">
      <c r="A1850">
        <v>1849</v>
      </c>
      <c r="B1850" t="s">
        <v>1865</v>
      </c>
      <c r="C1850" t="s">
        <v>27</v>
      </c>
      <c r="D1850" s="1">
        <v>297.7</v>
      </c>
      <c r="E1850" s="1">
        <v>307.2</v>
      </c>
      <c r="F1850" s="2">
        <v>1429</v>
      </c>
      <c r="G1850" s="1">
        <f>2*PI()*Predictive_Maintenance_Data[[#This Row],[Rotational speed '[rpm']]]/60</f>
        <v>149.64453006599382</v>
      </c>
      <c r="H1850" s="1">
        <v>44.1</v>
      </c>
      <c r="I1850" s="1">
        <f t="shared" si="28"/>
        <v>9.5</v>
      </c>
      <c r="J1850" s="1">
        <f>Predictive_Maintenance_Data[[#This Row],[Torque '[Nm']]]*Predictive_Maintenance_Data[[#This Row],[Angular velocity '[rad/s']]]/1000</f>
        <v>6.599323775910328</v>
      </c>
      <c r="K1850" s="2">
        <v>26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/>
      <c r="S1850"/>
    </row>
    <row r="1851" spans="1:19" x14ac:dyDescent="0.3">
      <c r="A1851">
        <v>1850</v>
      </c>
      <c r="B1851" t="s">
        <v>1866</v>
      </c>
      <c r="C1851" t="s">
        <v>17</v>
      </c>
      <c r="D1851" s="1">
        <v>297.7</v>
      </c>
      <c r="E1851" s="1">
        <v>307.2</v>
      </c>
      <c r="F1851" s="2">
        <v>1668</v>
      </c>
      <c r="G1851" s="1">
        <f>2*PI()*Predictive_Maintenance_Data[[#This Row],[Rotational speed '[rpm']]]/60</f>
        <v>174.67255153959249</v>
      </c>
      <c r="H1851" s="1">
        <v>32.700000000000003</v>
      </c>
      <c r="I1851" s="1">
        <f t="shared" si="28"/>
        <v>9.5</v>
      </c>
      <c r="J1851" s="1">
        <f>Predictive_Maintenance_Data[[#This Row],[Torque '[Nm']]]*Predictive_Maintenance_Data[[#This Row],[Angular velocity '[rad/s']]]/1000</f>
        <v>5.711792435344675</v>
      </c>
      <c r="K1851" s="2">
        <v>31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/>
      <c r="S1851"/>
    </row>
    <row r="1852" spans="1:19" x14ac:dyDescent="0.3">
      <c r="A1852">
        <v>1851</v>
      </c>
      <c r="B1852" t="s">
        <v>1867</v>
      </c>
      <c r="C1852" t="s">
        <v>15</v>
      </c>
      <c r="D1852" s="1">
        <v>297.7</v>
      </c>
      <c r="E1852" s="1">
        <v>307.2</v>
      </c>
      <c r="F1852" s="2">
        <v>1372</v>
      </c>
      <c r="G1852" s="1">
        <f>2*PI()*Predictive_Maintenance_Data[[#This Row],[Rotational speed '[rpm']]]/60</f>
        <v>143.67550402417322</v>
      </c>
      <c r="H1852" s="1">
        <v>52.8</v>
      </c>
      <c r="I1852" s="1">
        <f t="shared" si="28"/>
        <v>9.5</v>
      </c>
      <c r="J1852" s="1">
        <f>Predictive_Maintenance_Data[[#This Row],[Torque '[Nm']]]*Predictive_Maintenance_Data[[#This Row],[Angular velocity '[rad/s']]]/1000</f>
        <v>7.5860666124763458</v>
      </c>
      <c r="K1852" s="2">
        <v>33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/>
      <c r="S1852"/>
    </row>
    <row r="1853" spans="1:19" x14ac:dyDescent="0.3">
      <c r="A1853">
        <v>1852</v>
      </c>
      <c r="B1853" t="s">
        <v>1868</v>
      </c>
      <c r="C1853" t="s">
        <v>15</v>
      </c>
      <c r="D1853" s="1">
        <v>297.7</v>
      </c>
      <c r="E1853" s="1">
        <v>307.3</v>
      </c>
      <c r="F1853" s="2">
        <v>1365</v>
      </c>
      <c r="G1853" s="1">
        <f>2*PI()*Predictive_Maintenance_Data[[#This Row],[Rotational speed '[rpm']]]/60</f>
        <v>142.94246573833559</v>
      </c>
      <c r="H1853" s="1">
        <v>49.2</v>
      </c>
      <c r="I1853" s="1">
        <f t="shared" si="28"/>
        <v>9.6000000000000227</v>
      </c>
      <c r="J1853" s="1">
        <f>Predictive_Maintenance_Data[[#This Row],[Torque '[Nm']]]*Predictive_Maintenance_Data[[#This Row],[Angular velocity '[rad/s']]]/1000</f>
        <v>7.032769314326111</v>
      </c>
      <c r="K1853" s="2">
        <v>36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/>
      <c r="S1853"/>
    </row>
    <row r="1854" spans="1:19" x14ac:dyDescent="0.3">
      <c r="A1854">
        <v>1853</v>
      </c>
      <c r="B1854" t="s">
        <v>1869</v>
      </c>
      <c r="C1854" t="s">
        <v>15</v>
      </c>
      <c r="D1854" s="1">
        <v>297.60000000000002</v>
      </c>
      <c r="E1854" s="1">
        <v>307.10000000000002</v>
      </c>
      <c r="F1854" s="2">
        <v>1526</v>
      </c>
      <c r="G1854" s="1">
        <f>2*PI()*Predictive_Maintenance_Data[[#This Row],[Rotational speed '[rpm']]]/60</f>
        <v>159.80234631260083</v>
      </c>
      <c r="H1854" s="1">
        <v>39.1</v>
      </c>
      <c r="I1854" s="1">
        <f t="shared" si="28"/>
        <v>9.5</v>
      </c>
      <c r="J1854" s="1">
        <f>Predictive_Maintenance_Data[[#This Row],[Torque '[Nm']]]*Predictive_Maintenance_Data[[#This Row],[Angular velocity '[rad/s']]]/1000</f>
        <v>6.2482717408226929</v>
      </c>
      <c r="K1854" s="2">
        <v>39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/>
      <c r="S1854"/>
    </row>
    <row r="1855" spans="1:19" x14ac:dyDescent="0.3">
      <c r="A1855">
        <v>1854</v>
      </c>
      <c r="B1855" t="s">
        <v>1870</v>
      </c>
      <c r="C1855" t="s">
        <v>17</v>
      </c>
      <c r="D1855" s="1">
        <v>297.60000000000002</v>
      </c>
      <c r="E1855" s="1">
        <v>307.2</v>
      </c>
      <c r="F1855" s="2">
        <v>1486</v>
      </c>
      <c r="G1855" s="1">
        <f>2*PI()*Predictive_Maintenance_Data[[#This Row],[Rotational speed '[rpm']]]/60</f>
        <v>155.61355610781442</v>
      </c>
      <c r="H1855" s="1">
        <v>40.6</v>
      </c>
      <c r="I1855" s="1">
        <f t="shared" si="28"/>
        <v>9.5999999999999659</v>
      </c>
      <c r="J1855" s="1">
        <f>Predictive_Maintenance_Data[[#This Row],[Torque '[Nm']]]*Predictive_Maintenance_Data[[#This Row],[Angular velocity '[rad/s']]]/1000</f>
        <v>6.3179103779772658</v>
      </c>
      <c r="K1855" s="2">
        <v>42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/>
      <c r="S1855"/>
    </row>
    <row r="1856" spans="1:19" x14ac:dyDescent="0.3">
      <c r="A1856">
        <v>1855</v>
      </c>
      <c r="B1856" t="s">
        <v>1871</v>
      </c>
      <c r="C1856" t="s">
        <v>15</v>
      </c>
      <c r="D1856" s="1">
        <v>297.60000000000002</v>
      </c>
      <c r="E1856" s="1">
        <v>307.2</v>
      </c>
      <c r="F1856" s="2">
        <v>1470</v>
      </c>
      <c r="G1856" s="1">
        <f>2*PI()*Predictive_Maintenance_Data[[#This Row],[Rotational speed '[rpm']]]/60</f>
        <v>153.93804002589985</v>
      </c>
      <c r="H1856" s="1">
        <v>42.6</v>
      </c>
      <c r="I1856" s="1">
        <f t="shared" si="28"/>
        <v>9.5999999999999659</v>
      </c>
      <c r="J1856" s="1">
        <f>Predictive_Maintenance_Data[[#This Row],[Torque '[Nm']]]*Predictive_Maintenance_Data[[#This Row],[Angular velocity '[rad/s']]]/1000</f>
        <v>6.5577605051033343</v>
      </c>
      <c r="K1856" s="2">
        <v>44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/>
      <c r="S1856"/>
    </row>
    <row r="1857" spans="1:19" x14ac:dyDescent="0.3">
      <c r="A1857">
        <v>1856</v>
      </c>
      <c r="B1857" t="s">
        <v>1872</v>
      </c>
      <c r="C1857" t="s">
        <v>27</v>
      </c>
      <c r="D1857" s="1">
        <v>297.7</v>
      </c>
      <c r="E1857" s="1">
        <v>307.3</v>
      </c>
      <c r="F1857" s="2">
        <v>1249</v>
      </c>
      <c r="G1857" s="1">
        <f>2*PI()*Predictive_Maintenance_Data[[#This Row],[Rotational speed '[rpm']]]/60</f>
        <v>130.79497414445507</v>
      </c>
      <c r="H1857" s="1">
        <v>62.8</v>
      </c>
      <c r="I1857" s="1">
        <f t="shared" si="28"/>
        <v>9.6000000000000227</v>
      </c>
      <c r="J1857" s="1">
        <f>Predictive_Maintenance_Data[[#This Row],[Torque '[Nm']]]*Predictive_Maintenance_Data[[#This Row],[Angular velocity '[rad/s']]]/1000</f>
        <v>8.2139243762717786</v>
      </c>
      <c r="K1857" s="2">
        <v>47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/>
      <c r="S1857"/>
    </row>
    <row r="1858" spans="1:19" x14ac:dyDescent="0.3">
      <c r="A1858">
        <v>1857</v>
      </c>
      <c r="B1858" t="s">
        <v>1873</v>
      </c>
      <c r="C1858" t="s">
        <v>15</v>
      </c>
      <c r="D1858" s="1">
        <v>297.8</v>
      </c>
      <c r="E1858" s="1">
        <v>307.39999999999998</v>
      </c>
      <c r="F1858" s="2">
        <v>1752</v>
      </c>
      <c r="G1858" s="1">
        <f>2*PI()*Predictive_Maintenance_Data[[#This Row],[Rotational speed '[rpm']]]/60</f>
        <v>183.46901096964393</v>
      </c>
      <c r="H1858" s="1">
        <v>26.1</v>
      </c>
      <c r="I1858" s="1">
        <f t="shared" ref="I1858:I1921" si="29">E1858-D1858</f>
        <v>9.5999999999999659</v>
      </c>
      <c r="J1858" s="1">
        <f>Predictive_Maintenance_Data[[#This Row],[Torque '[Nm']]]*Predictive_Maintenance_Data[[#This Row],[Angular velocity '[rad/s']]]/1000</f>
        <v>4.7885411863077074</v>
      </c>
      <c r="K1858" s="2">
        <v>52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/>
      <c r="S1858"/>
    </row>
    <row r="1859" spans="1:19" x14ac:dyDescent="0.3">
      <c r="A1859">
        <v>1858</v>
      </c>
      <c r="B1859" t="s">
        <v>1874</v>
      </c>
      <c r="C1859" t="s">
        <v>17</v>
      </c>
      <c r="D1859" s="1">
        <v>297.7</v>
      </c>
      <c r="E1859" s="1">
        <v>307.39999999999998</v>
      </c>
      <c r="F1859" s="2">
        <v>1643</v>
      </c>
      <c r="G1859" s="1">
        <f>2*PI()*Predictive_Maintenance_Data[[#This Row],[Rotational speed '[rpm']]]/60</f>
        <v>172.054557661601</v>
      </c>
      <c r="H1859" s="1">
        <v>36.5</v>
      </c>
      <c r="I1859" s="1">
        <f t="shared" si="29"/>
        <v>9.6999999999999886</v>
      </c>
      <c r="J1859" s="1">
        <f>Predictive_Maintenance_Data[[#This Row],[Torque '[Nm']]]*Predictive_Maintenance_Data[[#This Row],[Angular velocity '[rad/s']]]/1000</f>
        <v>6.2799913546484367</v>
      </c>
      <c r="K1859" s="2">
        <v>55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/>
      <c r="S1859"/>
    </row>
    <row r="1860" spans="1:19" x14ac:dyDescent="0.3">
      <c r="A1860">
        <v>1859</v>
      </c>
      <c r="B1860" t="s">
        <v>1875</v>
      </c>
      <c r="C1860" t="s">
        <v>15</v>
      </c>
      <c r="D1860" s="1">
        <v>297.8</v>
      </c>
      <c r="E1860" s="1">
        <v>307.39999999999998</v>
      </c>
      <c r="F1860" s="2">
        <v>1488</v>
      </c>
      <c r="G1860" s="1">
        <f>2*PI()*Predictive_Maintenance_Data[[#This Row],[Rotational speed '[rpm']]]/60</f>
        <v>155.82299561805374</v>
      </c>
      <c r="H1860" s="1">
        <v>36.1</v>
      </c>
      <c r="I1860" s="1">
        <f t="shared" si="29"/>
        <v>9.5999999999999659</v>
      </c>
      <c r="J1860" s="1">
        <f>Predictive_Maintenance_Data[[#This Row],[Torque '[Nm']]]*Predictive_Maintenance_Data[[#This Row],[Angular velocity '[rad/s']]]/1000</f>
        <v>5.6252101418117402</v>
      </c>
      <c r="K1860" s="2">
        <v>57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/>
      <c r="S1860"/>
    </row>
    <row r="1861" spans="1:19" x14ac:dyDescent="0.3">
      <c r="A1861">
        <v>1860</v>
      </c>
      <c r="B1861" t="s">
        <v>1876</v>
      </c>
      <c r="C1861" t="s">
        <v>17</v>
      </c>
      <c r="D1861" s="1">
        <v>297.8</v>
      </c>
      <c r="E1861" s="1">
        <v>307.39999999999998</v>
      </c>
      <c r="F1861" s="2">
        <v>1355</v>
      </c>
      <c r="G1861" s="1">
        <f>2*PI()*Predictive_Maintenance_Data[[#This Row],[Rotational speed '[rpm']]]/60</f>
        <v>141.89526818713901</v>
      </c>
      <c r="H1861" s="1">
        <v>45.8</v>
      </c>
      <c r="I1861" s="1">
        <f t="shared" si="29"/>
        <v>9.5999999999999659</v>
      </c>
      <c r="J1861" s="1">
        <f>Predictive_Maintenance_Data[[#This Row],[Torque '[Nm']]]*Predictive_Maintenance_Data[[#This Row],[Angular velocity '[rad/s']]]/1000</f>
        <v>6.4988032829709663</v>
      </c>
      <c r="K1861" s="2">
        <v>60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/>
      <c r="S1861"/>
    </row>
    <row r="1862" spans="1:19" x14ac:dyDescent="0.3">
      <c r="A1862">
        <v>1861</v>
      </c>
      <c r="B1862" t="s">
        <v>1877</v>
      </c>
      <c r="C1862" t="s">
        <v>17</v>
      </c>
      <c r="D1862" s="1">
        <v>297.8</v>
      </c>
      <c r="E1862" s="1">
        <v>307.60000000000002</v>
      </c>
      <c r="F1862" s="2">
        <v>1607</v>
      </c>
      <c r="G1862" s="1">
        <f>2*PI()*Predictive_Maintenance_Data[[#This Row],[Rotational speed '[rpm']]]/60</f>
        <v>168.28464647729325</v>
      </c>
      <c r="H1862" s="1">
        <v>30.3</v>
      </c>
      <c r="I1862" s="1">
        <f t="shared" si="29"/>
        <v>9.8000000000000114</v>
      </c>
      <c r="J1862" s="1">
        <f>Predictive_Maintenance_Data[[#This Row],[Torque '[Nm']]]*Predictive_Maintenance_Data[[#This Row],[Angular velocity '[rad/s']]]/1000</f>
        <v>5.0990247882619864</v>
      </c>
      <c r="K1862" s="2">
        <v>62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/>
      <c r="S1862"/>
    </row>
    <row r="1863" spans="1:19" x14ac:dyDescent="0.3">
      <c r="A1863">
        <v>1862</v>
      </c>
      <c r="B1863" t="s">
        <v>1878</v>
      </c>
      <c r="C1863" t="s">
        <v>15</v>
      </c>
      <c r="D1863" s="1">
        <v>297.89999999999998</v>
      </c>
      <c r="E1863" s="1">
        <v>307.60000000000002</v>
      </c>
      <c r="F1863" s="2">
        <v>1609</v>
      </c>
      <c r="G1863" s="1">
        <f>2*PI()*Predictive_Maintenance_Data[[#This Row],[Rotational speed '[rpm']]]/60</f>
        <v>168.49408598753254</v>
      </c>
      <c r="H1863" s="1">
        <v>30.3</v>
      </c>
      <c r="I1863" s="1">
        <f t="shared" si="29"/>
        <v>9.7000000000000455</v>
      </c>
      <c r="J1863" s="1">
        <f>Predictive_Maintenance_Data[[#This Row],[Torque '[Nm']]]*Predictive_Maintenance_Data[[#This Row],[Angular velocity '[rad/s']]]/1000</f>
        <v>5.1053708054222362</v>
      </c>
      <c r="K1863" s="2">
        <v>64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/>
      <c r="S1863"/>
    </row>
    <row r="1864" spans="1:19" x14ac:dyDescent="0.3">
      <c r="A1864">
        <v>1863</v>
      </c>
      <c r="B1864" t="s">
        <v>1879</v>
      </c>
      <c r="C1864" t="s">
        <v>17</v>
      </c>
      <c r="D1864" s="1">
        <v>297.89999999999998</v>
      </c>
      <c r="E1864" s="1">
        <v>307.7</v>
      </c>
      <c r="F1864" s="2">
        <v>1517</v>
      </c>
      <c r="G1864" s="1">
        <f>2*PI()*Predictive_Maintenance_Data[[#This Row],[Rotational speed '[rpm']]]/60</f>
        <v>158.85986851652387</v>
      </c>
      <c r="H1864" s="1">
        <v>44.4</v>
      </c>
      <c r="I1864" s="1">
        <f t="shared" si="29"/>
        <v>9.8000000000000114</v>
      </c>
      <c r="J1864" s="1">
        <f>Predictive_Maintenance_Data[[#This Row],[Torque '[Nm']]]*Predictive_Maintenance_Data[[#This Row],[Angular velocity '[rad/s']]]/1000</f>
        <v>7.0533781621336606</v>
      </c>
      <c r="K1864" s="2">
        <v>67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/>
      <c r="S1864"/>
    </row>
    <row r="1865" spans="1:19" x14ac:dyDescent="0.3">
      <c r="A1865">
        <v>1864</v>
      </c>
      <c r="B1865" t="s">
        <v>1880</v>
      </c>
      <c r="C1865" t="s">
        <v>15</v>
      </c>
      <c r="D1865" s="1">
        <v>297.89999999999998</v>
      </c>
      <c r="E1865" s="1">
        <v>307.7</v>
      </c>
      <c r="F1865" s="2">
        <v>1517</v>
      </c>
      <c r="G1865" s="1">
        <f>2*PI()*Predictive_Maintenance_Data[[#This Row],[Rotational speed '[rpm']]]/60</f>
        <v>158.85986851652387</v>
      </c>
      <c r="H1865" s="1">
        <v>39.5</v>
      </c>
      <c r="I1865" s="1">
        <f t="shared" si="29"/>
        <v>9.8000000000000114</v>
      </c>
      <c r="J1865" s="1">
        <f>Predictive_Maintenance_Data[[#This Row],[Torque '[Nm']]]*Predictive_Maintenance_Data[[#This Row],[Angular velocity '[rad/s']]]/1000</f>
        <v>6.2749648064026937</v>
      </c>
      <c r="K1865" s="2">
        <v>69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/>
      <c r="S1865"/>
    </row>
    <row r="1866" spans="1:19" x14ac:dyDescent="0.3">
      <c r="A1866">
        <v>1865</v>
      </c>
      <c r="B1866" t="s">
        <v>1881</v>
      </c>
      <c r="C1866" t="s">
        <v>17</v>
      </c>
      <c r="D1866" s="1">
        <v>297.89999999999998</v>
      </c>
      <c r="E1866" s="1">
        <v>307.7</v>
      </c>
      <c r="F1866" s="2">
        <v>1546</v>
      </c>
      <c r="G1866" s="1">
        <f>2*PI()*Predictive_Maintenance_Data[[#This Row],[Rotational speed '[rpm']]]/60</f>
        <v>161.89674141499398</v>
      </c>
      <c r="H1866" s="1">
        <v>37.6</v>
      </c>
      <c r="I1866" s="1">
        <f t="shared" si="29"/>
        <v>9.8000000000000114</v>
      </c>
      <c r="J1866" s="1">
        <f>Predictive_Maintenance_Data[[#This Row],[Torque '[Nm']]]*Predictive_Maintenance_Data[[#This Row],[Angular velocity '[rad/s']]]/1000</f>
        <v>6.0873174772037739</v>
      </c>
      <c r="K1866" s="2">
        <v>72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/>
      <c r="S1866"/>
    </row>
    <row r="1867" spans="1:19" x14ac:dyDescent="0.3">
      <c r="A1867">
        <v>1866</v>
      </c>
      <c r="B1867" t="s">
        <v>1882</v>
      </c>
      <c r="C1867" t="s">
        <v>17</v>
      </c>
      <c r="D1867" s="1">
        <v>297.89999999999998</v>
      </c>
      <c r="E1867" s="1">
        <v>307.7</v>
      </c>
      <c r="F1867" s="2">
        <v>1567</v>
      </c>
      <c r="G1867" s="1">
        <f>2*PI()*Predictive_Maintenance_Data[[#This Row],[Rotational speed '[rpm']]]/60</f>
        <v>164.09585627250686</v>
      </c>
      <c r="H1867" s="1">
        <v>34.700000000000003</v>
      </c>
      <c r="I1867" s="1">
        <f t="shared" si="29"/>
        <v>9.8000000000000114</v>
      </c>
      <c r="J1867" s="1">
        <f>Predictive_Maintenance_Data[[#This Row],[Torque '[Nm']]]*Predictive_Maintenance_Data[[#This Row],[Angular velocity '[rad/s']]]/1000</f>
        <v>5.6941262126559886</v>
      </c>
      <c r="K1867" s="2">
        <v>74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/>
      <c r="S1867"/>
    </row>
    <row r="1868" spans="1:19" x14ac:dyDescent="0.3">
      <c r="A1868">
        <v>1867</v>
      </c>
      <c r="B1868" t="s">
        <v>1883</v>
      </c>
      <c r="C1868" t="s">
        <v>15</v>
      </c>
      <c r="D1868" s="1">
        <v>298.10000000000002</v>
      </c>
      <c r="E1868" s="1">
        <v>307.89999999999998</v>
      </c>
      <c r="F1868" s="2">
        <v>1662</v>
      </c>
      <c r="G1868" s="1">
        <f>2*PI()*Predictive_Maintenance_Data[[#This Row],[Rotational speed '[rpm']]]/60</f>
        <v>174.04423300887453</v>
      </c>
      <c r="H1868" s="1">
        <v>28.9</v>
      </c>
      <c r="I1868" s="1">
        <f t="shared" si="29"/>
        <v>9.7999999999999545</v>
      </c>
      <c r="J1868" s="1">
        <f>Predictive_Maintenance_Data[[#This Row],[Torque '[Nm']]]*Predictive_Maintenance_Data[[#This Row],[Angular velocity '[rad/s']]]/1000</f>
        <v>5.0298783339564732</v>
      </c>
      <c r="K1868" s="2">
        <v>76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/>
      <c r="S1868"/>
    </row>
    <row r="1869" spans="1:19" x14ac:dyDescent="0.3">
      <c r="A1869">
        <v>1868</v>
      </c>
      <c r="B1869" t="s">
        <v>1884</v>
      </c>
      <c r="C1869" t="s">
        <v>17</v>
      </c>
      <c r="D1869" s="1">
        <v>298.10000000000002</v>
      </c>
      <c r="E1869" s="1">
        <v>307.89999999999998</v>
      </c>
      <c r="F1869" s="2">
        <v>1502</v>
      </c>
      <c r="G1869" s="1">
        <f>2*PI()*Predictive_Maintenance_Data[[#This Row],[Rotational speed '[rpm']]]/60</f>
        <v>157.28907218972896</v>
      </c>
      <c r="H1869" s="1">
        <v>41.8</v>
      </c>
      <c r="I1869" s="1">
        <f t="shared" si="29"/>
        <v>9.7999999999999545</v>
      </c>
      <c r="J1869" s="1">
        <f>Predictive_Maintenance_Data[[#This Row],[Torque '[Nm']]]*Predictive_Maintenance_Data[[#This Row],[Angular velocity '[rad/s']]]/1000</f>
        <v>6.5746832175306702</v>
      </c>
      <c r="K1869" s="2">
        <v>79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/>
      <c r="S1869"/>
    </row>
    <row r="1870" spans="1:19" x14ac:dyDescent="0.3">
      <c r="A1870">
        <v>1869</v>
      </c>
      <c r="B1870" t="s">
        <v>1885</v>
      </c>
      <c r="C1870" t="s">
        <v>17</v>
      </c>
      <c r="D1870" s="1">
        <v>298.3</v>
      </c>
      <c r="E1870" s="1">
        <v>308</v>
      </c>
      <c r="F1870" s="2">
        <v>1361</v>
      </c>
      <c r="G1870" s="1">
        <f>2*PI()*Predictive_Maintenance_Data[[#This Row],[Rotational speed '[rpm']]]/60</f>
        <v>142.52358671785697</v>
      </c>
      <c r="H1870" s="1">
        <v>56.9</v>
      </c>
      <c r="I1870" s="1">
        <f t="shared" si="29"/>
        <v>9.6999999999999886</v>
      </c>
      <c r="J1870" s="1">
        <f>Predictive_Maintenance_Data[[#This Row],[Torque '[Nm']]]*Predictive_Maintenance_Data[[#This Row],[Angular velocity '[rad/s']]]/1000</f>
        <v>8.1095920842460618</v>
      </c>
      <c r="K1870" s="2">
        <v>81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/>
      <c r="S1870"/>
    </row>
    <row r="1871" spans="1:19" x14ac:dyDescent="0.3">
      <c r="A1871">
        <v>1870</v>
      </c>
      <c r="B1871" t="s">
        <v>1886</v>
      </c>
      <c r="C1871" t="s">
        <v>15</v>
      </c>
      <c r="D1871" s="1">
        <v>298.3</v>
      </c>
      <c r="E1871" s="1">
        <v>308.10000000000002</v>
      </c>
      <c r="F1871" s="2">
        <v>1630</v>
      </c>
      <c r="G1871" s="1">
        <f>2*PI()*Predictive_Maintenance_Data[[#This Row],[Rotational speed '[rpm']]]/60</f>
        <v>170.69320084504542</v>
      </c>
      <c r="H1871" s="1">
        <v>32.700000000000003</v>
      </c>
      <c r="I1871" s="1">
        <f t="shared" si="29"/>
        <v>9.8000000000000114</v>
      </c>
      <c r="J1871" s="1">
        <f>Predictive_Maintenance_Data[[#This Row],[Torque '[Nm']]]*Predictive_Maintenance_Data[[#This Row],[Angular velocity '[rad/s']]]/1000</f>
        <v>5.5816676676329866</v>
      </c>
      <c r="K1871" s="2">
        <v>83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/>
      <c r="S1871"/>
    </row>
    <row r="1872" spans="1:19" x14ac:dyDescent="0.3">
      <c r="A1872">
        <v>1871</v>
      </c>
      <c r="B1872" t="s">
        <v>1887</v>
      </c>
      <c r="C1872" t="s">
        <v>17</v>
      </c>
      <c r="D1872" s="1">
        <v>298.3</v>
      </c>
      <c r="E1872" s="1">
        <v>308</v>
      </c>
      <c r="F1872" s="2">
        <v>1486</v>
      </c>
      <c r="G1872" s="1">
        <f>2*PI()*Predictive_Maintenance_Data[[#This Row],[Rotational speed '[rpm']]]/60</f>
        <v>155.61355610781442</v>
      </c>
      <c r="H1872" s="1">
        <v>42.3</v>
      </c>
      <c r="I1872" s="1">
        <f t="shared" si="29"/>
        <v>9.6999999999999886</v>
      </c>
      <c r="J1872" s="1">
        <f>Predictive_Maintenance_Data[[#This Row],[Torque '[Nm']]]*Predictive_Maintenance_Data[[#This Row],[Angular velocity '[rad/s']]]/1000</f>
        <v>6.5824534233605494</v>
      </c>
      <c r="K1872" s="2">
        <v>86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/>
      <c r="S1872"/>
    </row>
    <row r="1873" spans="1:19" x14ac:dyDescent="0.3">
      <c r="A1873">
        <v>1872</v>
      </c>
      <c r="B1873" t="s">
        <v>1888</v>
      </c>
      <c r="C1873" t="s">
        <v>17</v>
      </c>
      <c r="D1873" s="1">
        <v>298.3</v>
      </c>
      <c r="E1873" s="1">
        <v>308.10000000000002</v>
      </c>
      <c r="F1873" s="2">
        <v>1840</v>
      </c>
      <c r="G1873" s="1">
        <f>2*PI()*Predictive_Maintenance_Data[[#This Row],[Rotational speed '[rpm']]]/60</f>
        <v>192.68434942017399</v>
      </c>
      <c r="H1873" s="1">
        <v>21.5</v>
      </c>
      <c r="I1873" s="1">
        <f t="shared" si="29"/>
        <v>9.8000000000000114</v>
      </c>
      <c r="J1873" s="1">
        <f>Predictive_Maintenance_Data[[#This Row],[Torque '[Nm']]]*Predictive_Maintenance_Data[[#This Row],[Angular velocity '[rad/s']]]/1000</f>
        <v>4.1427135125337404</v>
      </c>
      <c r="K1873" s="2">
        <v>88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/>
      <c r="S1873"/>
    </row>
    <row r="1874" spans="1:19" x14ac:dyDescent="0.3">
      <c r="A1874">
        <v>1873</v>
      </c>
      <c r="B1874" t="s">
        <v>1889</v>
      </c>
      <c r="C1874" t="s">
        <v>17</v>
      </c>
      <c r="D1874" s="1">
        <v>298.3</v>
      </c>
      <c r="E1874" s="1">
        <v>308.10000000000002</v>
      </c>
      <c r="F1874" s="2">
        <v>1326</v>
      </c>
      <c r="G1874" s="1">
        <f>2*PI()*Predictive_Maintenance_Data[[#This Row],[Rotational speed '[rpm']]]/60</f>
        <v>138.85839528866885</v>
      </c>
      <c r="H1874" s="1">
        <v>58.4</v>
      </c>
      <c r="I1874" s="1">
        <f t="shared" si="29"/>
        <v>9.8000000000000114</v>
      </c>
      <c r="J1874" s="1">
        <f>Predictive_Maintenance_Data[[#This Row],[Torque '[Nm']]]*Predictive_Maintenance_Data[[#This Row],[Angular velocity '[rad/s']]]/1000</f>
        <v>8.1093302848582614</v>
      </c>
      <c r="K1874" s="2">
        <v>90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/>
      <c r="S1874"/>
    </row>
    <row r="1875" spans="1:19" x14ac:dyDescent="0.3">
      <c r="A1875">
        <v>1874</v>
      </c>
      <c r="B1875" t="s">
        <v>1890</v>
      </c>
      <c r="C1875" t="s">
        <v>17</v>
      </c>
      <c r="D1875" s="1">
        <v>298.39999999999998</v>
      </c>
      <c r="E1875" s="1">
        <v>308.10000000000002</v>
      </c>
      <c r="F1875" s="2">
        <v>1367</v>
      </c>
      <c r="G1875" s="1">
        <f>2*PI()*Predictive_Maintenance_Data[[#This Row],[Rotational speed '[rpm']]]/60</f>
        <v>143.15190524857491</v>
      </c>
      <c r="H1875" s="1">
        <v>57.8</v>
      </c>
      <c r="I1875" s="1">
        <f t="shared" si="29"/>
        <v>9.7000000000000455</v>
      </c>
      <c r="J1875" s="1">
        <f>Predictive_Maintenance_Data[[#This Row],[Torque '[Nm']]]*Predictive_Maintenance_Data[[#This Row],[Angular velocity '[rad/s']]]/1000</f>
        <v>8.2741801233676284</v>
      </c>
      <c r="K1875" s="2">
        <v>92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/>
      <c r="S1875"/>
    </row>
    <row r="1876" spans="1:19" x14ac:dyDescent="0.3">
      <c r="A1876">
        <v>1875</v>
      </c>
      <c r="B1876" t="s">
        <v>1891</v>
      </c>
      <c r="C1876" t="s">
        <v>17</v>
      </c>
      <c r="D1876" s="1">
        <v>298.39999999999998</v>
      </c>
      <c r="E1876" s="1">
        <v>308.10000000000002</v>
      </c>
      <c r="F1876" s="2">
        <v>1598</v>
      </c>
      <c r="G1876" s="1">
        <f>2*PI()*Predictive_Maintenance_Data[[#This Row],[Rotational speed '[rpm']]]/60</f>
        <v>167.34216868121629</v>
      </c>
      <c r="H1876" s="1">
        <v>32.700000000000003</v>
      </c>
      <c r="I1876" s="1">
        <f t="shared" si="29"/>
        <v>9.7000000000000455</v>
      </c>
      <c r="J1876" s="1">
        <f>Predictive_Maintenance_Data[[#This Row],[Torque '[Nm']]]*Predictive_Maintenance_Data[[#This Row],[Angular velocity '[rad/s']]]/1000</f>
        <v>5.4720889158757737</v>
      </c>
      <c r="K1876" s="2">
        <v>94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/>
      <c r="S1876"/>
    </row>
    <row r="1877" spans="1:19" x14ac:dyDescent="0.3">
      <c r="A1877">
        <v>1876</v>
      </c>
      <c r="B1877" t="s">
        <v>1892</v>
      </c>
      <c r="C1877" t="s">
        <v>17</v>
      </c>
      <c r="D1877" s="1">
        <v>298.3</v>
      </c>
      <c r="E1877" s="1">
        <v>308</v>
      </c>
      <c r="F1877" s="2">
        <v>1363</v>
      </c>
      <c r="G1877" s="1">
        <f>2*PI()*Predictive_Maintenance_Data[[#This Row],[Rotational speed '[rpm']]]/60</f>
        <v>142.73302622809626</v>
      </c>
      <c r="H1877" s="1">
        <v>50.1</v>
      </c>
      <c r="I1877" s="1">
        <f t="shared" si="29"/>
        <v>9.6999999999999886</v>
      </c>
      <c r="J1877" s="1">
        <f>Predictive_Maintenance_Data[[#This Row],[Torque '[Nm']]]*Predictive_Maintenance_Data[[#This Row],[Angular velocity '[rad/s']]]/1000</f>
        <v>7.1509246140276224</v>
      </c>
      <c r="K1877" s="2">
        <v>96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/>
      <c r="S1877"/>
    </row>
    <row r="1878" spans="1:19" x14ac:dyDescent="0.3">
      <c r="A1878">
        <v>1877</v>
      </c>
      <c r="B1878" t="s">
        <v>1893</v>
      </c>
      <c r="C1878" t="s">
        <v>17</v>
      </c>
      <c r="D1878" s="1">
        <v>298.3</v>
      </c>
      <c r="E1878" s="1">
        <v>308</v>
      </c>
      <c r="F1878" s="2">
        <v>1242</v>
      </c>
      <c r="G1878" s="1">
        <f>2*PI()*Predictive_Maintenance_Data[[#This Row],[Rotational speed '[rpm']]]/60</f>
        <v>130.06193585861743</v>
      </c>
      <c r="H1878" s="1">
        <v>62</v>
      </c>
      <c r="I1878" s="1">
        <f t="shared" si="29"/>
        <v>9.6999999999999886</v>
      </c>
      <c r="J1878" s="1">
        <f>Predictive_Maintenance_Data[[#This Row],[Torque '[Nm']]]*Predictive_Maintenance_Data[[#This Row],[Angular velocity '[rad/s']]]/1000</f>
        <v>8.0638400232342811</v>
      </c>
      <c r="K1878" s="2">
        <v>98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/>
      <c r="S1878"/>
    </row>
    <row r="1879" spans="1:19" x14ac:dyDescent="0.3">
      <c r="A1879">
        <v>1878</v>
      </c>
      <c r="B1879" t="s">
        <v>1894</v>
      </c>
      <c r="C1879" t="s">
        <v>15</v>
      </c>
      <c r="D1879" s="1">
        <v>298.2</v>
      </c>
      <c r="E1879" s="1">
        <v>307.8</v>
      </c>
      <c r="F1879" s="2">
        <v>1566</v>
      </c>
      <c r="G1879" s="1">
        <f>2*PI()*Predictive_Maintenance_Data[[#This Row],[Rotational speed '[rpm']]]/60</f>
        <v>163.99113651738719</v>
      </c>
      <c r="H1879" s="1">
        <v>33.799999999999997</v>
      </c>
      <c r="I1879" s="1">
        <f t="shared" si="29"/>
        <v>9.6000000000000227</v>
      </c>
      <c r="J1879" s="1">
        <f>Predictive_Maintenance_Data[[#This Row],[Torque '[Nm']]]*Predictive_Maintenance_Data[[#This Row],[Angular velocity '[rad/s']]]/1000</f>
        <v>5.5429004142876863</v>
      </c>
      <c r="K1879" s="2">
        <v>100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/>
      <c r="S1879"/>
    </row>
    <row r="1880" spans="1:19" x14ac:dyDescent="0.3">
      <c r="A1880">
        <v>1879</v>
      </c>
      <c r="B1880" t="s">
        <v>1895</v>
      </c>
      <c r="C1880" t="s">
        <v>15</v>
      </c>
      <c r="D1880" s="1">
        <v>298.10000000000002</v>
      </c>
      <c r="E1880" s="1">
        <v>307.7</v>
      </c>
      <c r="F1880" s="2">
        <v>1424</v>
      </c>
      <c r="G1880" s="1">
        <f>2*PI()*Predictive_Maintenance_Data[[#This Row],[Rotational speed '[rpm']]]/60</f>
        <v>149.12093129039553</v>
      </c>
      <c r="H1880" s="1">
        <v>47.7</v>
      </c>
      <c r="I1880" s="1">
        <f t="shared" si="29"/>
        <v>9.5999999999999659</v>
      </c>
      <c r="J1880" s="1">
        <f>Predictive_Maintenance_Data[[#This Row],[Torque '[Nm']]]*Predictive_Maintenance_Data[[#This Row],[Angular velocity '[rad/s']]]/1000</f>
        <v>7.1130684225518674</v>
      </c>
      <c r="K1880" s="2">
        <v>103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/>
      <c r="S1880"/>
    </row>
    <row r="1881" spans="1:19" x14ac:dyDescent="0.3">
      <c r="A1881">
        <v>1880</v>
      </c>
      <c r="B1881" t="s">
        <v>1896</v>
      </c>
      <c r="C1881" t="s">
        <v>15</v>
      </c>
      <c r="D1881" s="1">
        <v>298.2</v>
      </c>
      <c r="E1881" s="1">
        <v>307.7</v>
      </c>
      <c r="F1881" s="2">
        <v>1608</v>
      </c>
      <c r="G1881" s="1">
        <f>2*PI()*Predictive_Maintenance_Data[[#This Row],[Rotational speed '[rpm']]]/60</f>
        <v>168.38936623241293</v>
      </c>
      <c r="H1881" s="1">
        <v>33.799999999999997</v>
      </c>
      <c r="I1881" s="1">
        <f t="shared" si="29"/>
        <v>9.5</v>
      </c>
      <c r="J1881" s="1">
        <f>Predictive_Maintenance_Data[[#This Row],[Torque '[Nm']]]*Predictive_Maintenance_Data[[#This Row],[Angular velocity '[rad/s']]]/1000</f>
        <v>5.6915605786555563</v>
      </c>
      <c r="K1881" s="2">
        <v>106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/>
      <c r="S1881"/>
    </row>
    <row r="1882" spans="1:19" x14ac:dyDescent="0.3">
      <c r="A1882">
        <v>1881</v>
      </c>
      <c r="B1882" t="s">
        <v>1897</v>
      </c>
      <c r="C1882" t="s">
        <v>17</v>
      </c>
      <c r="D1882" s="1">
        <v>298.10000000000002</v>
      </c>
      <c r="E1882" s="1">
        <v>307.7</v>
      </c>
      <c r="F1882" s="2">
        <v>1705</v>
      </c>
      <c r="G1882" s="1">
        <f>2*PI()*Predictive_Maintenance_Data[[#This Row],[Rotational speed '[rpm']]]/60</f>
        <v>178.54718247901991</v>
      </c>
      <c r="H1882" s="1">
        <v>29.1</v>
      </c>
      <c r="I1882" s="1">
        <f t="shared" si="29"/>
        <v>9.5999999999999659</v>
      </c>
      <c r="J1882" s="1">
        <f>Predictive_Maintenance_Data[[#This Row],[Torque '[Nm']]]*Predictive_Maintenance_Data[[#This Row],[Angular velocity '[rad/s']]]/1000</f>
        <v>5.1957230101394796</v>
      </c>
      <c r="K1882" s="2">
        <v>109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/>
      <c r="S1882"/>
    </row>
    <row r="1883" spans="1:19" x14ac:dyDescent="0.3">
      <c r="A1883">
        <v>1882</v>
      </c>
      <c r="B1883" t="s">
        <v>1898</v>
      </c>
      <c r="C1883" t="s">
        <v>17</v>
      </c>
      <c r="D1883" s="1">
        <v>298</v>
      </c>
      <c r="E1883" s="1">
        <v>307.60000000000002</v>
      </c>
      <c r="F1883" s="2">
        <v>1548</v>
      </c>
      <c r="G1883" s="1">
        <f>2*PI()*Predictive_Maintenance_Data[[#This Row],[Rotational speed '[rpm']]]/60</f>
        <v>162.10618092523333</v>
      </c>
      <c r="H1883" s="1">
        <v>45.8</v>
      </c>
      <c r="I1883" s="1">
        <f t="shared" si="29"/>
        <v>9.6000000000000227</v>
      </c>
      <c r="J1883" s="1">
        <f>Predictive_Maintenance_Data[[#This Row],[Torque '[Nm']]]*Predictive_Maintenance_Data[[#This Row],[Angular velocity '[rad/s']]]/1000</f>
        <v>7.4244630863756864</v>
      </c>
      <c r="K1883" s="2">
        <v>111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/>
      <c r="S1883"/>
    </row>
    <row r="1884" spans="1:19" x14ac:dyDescent="0.3">
      <c r="A1884">
        <v>1883</v>
      </c>
      <c r="B1884" t="s">
        <v>1899</v>
      </c>
      <c r="C1884" t="s">
        <v>15</v>
      </c>
      <c r="D1884" s="1">
        <v>298</v>
      </c>
      <c r="E1884" s="1">
        <v>307.60000000000002</v>
      </c>
      <c r="F1884" s="2">
        <v>1581</v>
      </c>
      <c r="G1884" s="1">
        <f>2*PI()*Predictive_Maintenance_Data[[#This Row],[Rotational speed '[rpm']]]/60</f>
        <v>165.56193284418211</v>
      </c>
      <c r="H1884" s="1">
        <v>43.4</v>
      </c>
      <c r="I1884" s="1">
        <f t="shared" si="29"/>
        <v>9.6000000000000227</v>
      </c>
      <c r="J1884" s="1">
        <f>Predictive_Maintenance_Data[[#This Row],[Torque '[Nm']]]*Predictive_Maintenance_Data[[#This Row],[Angular velocity '[rad/s']]]/1000</f>
        <v>7.1853878854375033</v>
      </c>
      <c r="K1884" s="2">
        <v>113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/>
      <c r="S1884"/>
    </row>
    <row r="1885" spans="1:19" x14ac:dyDescent="0.3">
      <c r="A1885">
        <v>1884</v>
      </c>
      <c r="B1885" t="s">
        <v>1900</v>
      </c>
      <c r="C1885" t="s">
        <v>15</v>
      </c>
      <c r="D1885" s="1">
        <v>298</v>
      </c>
      <c r="E1885" s="1">
        <v>307.60000000000002</v>
      </c>
      <c r="F1885" s="2">
        <v>1472</v>
      </c>
      <c r="G1885" s="1">
        <f>2*PI()*Predictive_Maintenance_Data[[#This Row],[Rotational speed '[rpm']]]/60</f>
        <v>154.14747953613917</v>
      </c>
      <c r="H1885" s="1">
        <v>46.7</v>
      </c>
      <c r="I1885" s="1">
        <f t="shared" si="29"/>
        <v>9.6000000000000227</v>
      </c>
      <c r="J1885" s="1">
        <f>Predictive_Maintenance_Data[[#This Row],[Torque '[Nm']]]*Predictive_Maintenance_Data[[#This Row],[Angular velocity '[rad/s']]]/1000</f>
        <v>7.1986872943377005</v>
      </c>
      <c r="K1885" s="2">
        <v>116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/>
      <c r="S1885"/>
    </row>
    <row r="1886" spans="1:19" x14ac:dyDescent="0.3">
      <c r="A1886">
        <v>1885</v>
      </c>
      <c r="B1886" t="s">
        <v>1901</v>
      </c>
      <c r="C1886" t="s">
        <v>15</v>
      </c>
      <c r="D1886" s="1">
        <v>298</v>
      </c>
      <c r="E1886" s="1">
        <v>307.60000000000002</v>
      </c>
      <c r="F1886" s="2">
        <v>1792</v>
      </c>
      <c r="G1886" s="1">
        <f>2*PI()*Predictive_Maintenance_Data[[#This Row],[Rotational speed '[rpm']]]/60</f>
        <v>187.65780117443032</v>
      </c>
      <c r="H1886" s="1">
        <v>26</v>
      </c>
      <c r="I1886" s="1">
        <f t="shared" si="29"/>
        <v>9.6000000000000227</v>
      </c>
      <c r="J1886" s="1">
        <f>Predictive_Maintenance_Data[[#This Row],[Torque '[Nm']]]*Predictive_Maintenance_Data[[#This Row],[Angular velocity '[rad/s']]]/1000</f>
        <v>4.8791028305351887</v>
      </c>
      <c r="K1886" s="2">
        <v>119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/>
      <c r="S1886"/>
    </row>
    <row r="1887" spans="1:19" x14ac:dyDescent="0.3">
      <c r="A1887">
        <v>1886</v>
      </c>
      <c r="B1887" t="s">
        <v>1902</v>
      </c>
      <c r="C1887" t="s">
        <v>17</v>
      </c>
      <c r="D1887" s="1">
        <v>298</v>
      </c>
      <c r="E1887" s="1">
        <v>307.60000000000002</v>
      </c>
      <c r="F1887" s="2">
        <v>1683</v>
      </c>
      <c r="G1887" s="1">
        <f>2*PI()*Predictive_Maintenance_Data[[#This Row],[Rotational speed '[rpm']]]/60</f>
        <v>176.24334786638741</v>
      </c>
      <c r="H1887" s="1">
        <v>32.799999999999997</v>
      </c>
      <c r="I1887" s="1">
        <f t="shared" si="29"/>
        <v>9.6000000000000227</v>
      </c>
      <c r="J1887" s="1">
        <f>Predictive_Maintenance_Data[[#This Row],[Torque '[Nm']]]*Predictive_Maintenance_Data[[#This Row],[Angular velocity '[rad/s']]]/1000</f>
        <v>5.7807818100175066</v>
      </c>
      <c r="K1887" s="2">
        <v>122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/>
      <c r="S1887"/>
    </row>
    <row r="1888" spans="1:19" x14ac:dyDescent="0.3">
      <c r="A1888">
        <v>1887</v>
      </c>
      <c r="B1888" t="s">
        <v>1903</v>
      </c>
      <c r="C1888" t="s">
        <v>17</v>
      </c>
      <c r="D1888" s="1">
        <v>297.89999999999998</v>
      </c>
      <c r="E1888" s="1">
        <v>307.60000000000002</v>
      </c>
      <c r="F1888" s="2">
        <v>1503</v>
      </c>
      <c r="G1888" s="1">
        <f>2*PI()*Predictive_Maintenance_Data[[#This Row],[Rotational speed '[rpm']]]/60</f>
        <v>157.39379194484863</v>
      </c>
      <c r="H1888" s="1">
        <v>40.700000000000003</v>
      </c>
      <c r="I1888" s="1">
        <f t="shared" si="29"/>
        <v>9.7000000000000455</v>
      </c>
      <c r="J1888" s="1">
        <f>Predictive_Maintenance_Data[[#This Row],[Torque '[Nm']]]*Predictive_Maintenance_Data[[#This Row],[Angular velocity '[rad/s']]]/1000</f>
        <v>6.4059273321553398</v>
      </c>
      <c r="K1888" s="2">
        <v>124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/>
      <c r="S1888"/>
    </row>
    <row r="1889" spans="1:19" x14ac:dyDescent="0.3">
      <c r="A1889">
        <v>1888</v>
      </c>
      <c r="B1889" t="s">
        <v>1904</v>
      </c>
      <c r="C1889" t="s">
        <v>15</v>
      </c>
      <c r="D1889" s="1">
        <v>297.89999999999998</v>
      </c>
      <c r="E1889" s="1">
        <v>307.5</v>
      </c>
      <c r="F1889" s="2">
        <v>1642</v>
      </c>
      <c r="G1889" s="1">
        <f>2*PI()*Predictive_Maintenance_Data[[#This Row],[Rotational speed '[rpm']]]/60</f>
        <v>171.94983790648132</v>
      </c>
      <c r="H1889" s="1">
        <v>32.4</v>
      </c>
      <c r="I1889" s="1">
        <f t="shared" si="29"/>
        <v>9.6000000000000227</v>
      </c>
      <c r="J1889" s="1">
        <f>Predictive_Maintenance_Data[[#This Row],[Torque '[Nm']]]*Predictive_Maintenance_Data[[#This Row],[Angular velocity '[rad/s']]]/1000</f>
        <v>5.5711747481699954</v>
      </c>
      <c r="K1889" s="2">
        <v>126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/>
      <c r="S1889"/>
    </row>
    <row r="1890" spans="1:19" x14ac:dyDescent="0.3">
      <c r="A1890">
        <v>1889</v>
      </c>
      <c r="B1890" t="s">
        <v>1905</v>
      </c>
      <c r="C1890" t="s">
        <v>15</v>
      </c>
      <c r="D1890" s="1">
        <v>297.8</v>
      </c>
      <c r="E1890" s="1">
        <v>307.39999999999998</v>
      </c>
      <c r="F1890" s="2">
        <v>1902</v>
      </c>
      <c r="G1890" s="1">
        <f>2*PI()*Predictive_Maintenance_Data[[#This Row],[Rotational speed '[rpm']]]/60</f>
        <v>199.17697423759287</v>
      </c>
      <c r="H1890" s="1">
        <v>24.3</v>
      </c>
      <c r="I1890" s="1">
        <f t="shared" si="29"/>
        <v>9.5999999999999659</v>
      </c>
      <c r="J1890" s="1">
        <f>Predictive_Maintenance_Data[[#This Row],[Torque '[Nm']]]*Predictive_Maintenance_Data[[#This Row],[Angular velocity '[rad/s']]]/1000</f>
        <v>4.8400004739735065</v>
      </c>
      <c r="K1890" s="2">
        <v>129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/>
      <c r="S1890"/>
    </row>
    <row r="1891" spans="1:19" x14ac:dyDescent="0.3">
      <c r="A1891">
        <v>1890</v>
      </c>
      <c r="B1891" t="s">
        <v>1906</v>
      </c>
      <c r="C1891" t="s">
        <v>27</v>
      </c>
      <c r="D1891" s="1">
        <v>297.7</v>
      </c>
      <c r="E1891" s="1">
        <v>307.39999999999998</v>
      </c>
      <c r="F1891" s="2">
        <v>1432</v>
      </c>
      <c r="G1891" s="1">
        <f>2*PI()*Predictive_Maintenance_Data[[#This Row],[Rotational speed '[rpm']]]/60</f>
        <v>149.95868933135279</v>
      </c>
      <c r="H1891" s="1">
        <v>40.200000000000003</v>
      </c>
      <c r="I1891" s="1">
        <f t="shared" si="29"/>
        <v>9.6999999999999886</v>
      </c>
      <c r="J1891" s="1">
        <f>Predictive_Maintenance_Data[[#This Row],[Torque '[Nm']]]*Predictive_Maintenance_Data[[#This Row],[Angular velocity '[rad/s']]]/1000</f>
        <v>6.0283393111203827</v>
      </c>
      <c r="K1891" s="2">
        <v>132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/>
      <c r="S1891"/>
    </row>
    <row r="1892" spans="1:19" x14ac:dyDescent="0.3">
      <c r="A1892">
        <v>1891</v>
      </c>
      <c r="B1892" t="s">
        <v>1907</v>
      </c>
      <c r="C1892" t="s">
        <v>17</v>
      </c>
      <c r="D1892" s="1">
        <v>297.8</v>
      </c>
      <c r="E1892" s="1">
        <v>307.39999999999998</v>
      </c>
      <c r="F1892" s="2">
        <v>1512</v>
      </c>
      <c r="G1892" s="1">
        <f>2*PI()*Predictive_Maintenance_Data[[#This Row],[Rotational speed '[rpm']]]/60</f>
        <v>158.33626974092559</v>
      </c>
      <c r="H1892" s="1">
        <v>40.799999999999997</v>
      </c>
      <c r="I1892" s="1">
        <f t="shared" si="29"/>
        <v>9.5999999999999659</v>
      </c>
      <c r="J1892" s="1">
        <f>Predictive_Maintenance_Data[[#This Row],[Torque '[Nm']]]*Predictive_Maintenance_Data[[#This Row],[Angular velocity '[rad/s']]]/1000</f>
        <v>6.4601198054297635</v>
      </c>
      <c r="K1892" s="2">
        <v>137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/>
      <c r="S1892"/>
    </row>
    <row r="1893" spans="1:19" x14ac:dyDescent="0.3">
      <c r="A1893">
        <v>1892</v>
      </c>
      <c r="B1893" t="s">
        <v>1908</v>
      </c>
      <c r="C1893" t="s">
        <v>17</v>
      </c>
      <c r="D1893" s="1">
        <v>297.7</v>
      </c>
      <c r="E1893" s="1">
        <v>307.39999999999998</v>
      </c>
      <c r="F1893" s="2">
        <v>1764</v>
      </c>
      <c r="G1893" s="1">
        <f>2*PI()*Predictive_Maintenance_Data[[#This Row],[Rotational speed '[rpm']]]/60</f>
        <v>184.72564803107983</v>
      </c>
      <c r="H1893" s="1">
        <v>29</v>
      </c>
      <c r="I1893" s="1">
        <f t="shared" si="29"/>
        <v>9.6999999999999886</v>
      </c>
      <c r="J1893" s="1">
        <f>Predictive_Maintenance_Data[[#This Row],[Torque '[Nm']]]*Predictive_Maintenance_Data[[#This Row],[Angular velocity '[rad/s']]]/1000</f>
        <v>5.3570437929013153</v>
      </c>
      <c r="K1893" s="2">
        <v>139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/>
      <c r="S1893"/>
    </row>
    <row r="1894" spans="1:19" x14ac:dyDescent="0.3">
      <c r="A1894">
        <v>1893</v>
      </c>
      <c r="B1894" t="s">
        <v>1909</v>
      </c>
      <c r="C1894" t="s">
        <v>15</v>
      </c>
      <c r="D1894" s="1">
        <v>297.8</v>
      </c>
      <c r="E1894" s="1">
        <v>307.39999999999998</v>
      </c>
      <c r="F1894" s="2">
        <v>1438</v>
      </c>
      <c r="G1894" s="1">
        <f>2*PI()*Predictive_Maintenance_Data[[#This Row],[Rotational speed '[rpm']]]/60</f>
        <v>150.58700786207075</v>
      </c>
      <c r="H1894" s="1">
        <v>43.6</v>
      </c>
      <c r="I1894" s="1">
        <f t="shared" si="29"/>
        <v>9.5999999999999659</v>
      </c>
      <c r="J1894" s="1">
        <f>Predictive_Maintenance_Data[[#This Row],[Torque '[Nm']]]*Predictive_Maintenance_Data[[#This Row],[Angular velocity '[rad/s']]]/1000</f>
        <v>6.565593542786285</v>
      </c>
      <c r="K1894" s="2">
        <v>141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/>
      <c r="S1894"/>
    </row>
    <row r="1895" spans="1:19" x14ac:dyDescent="0.3">
      <c r="A1895">
        <v>1894</v>
      </c>
      <c r="B1895" t="s">
        <v>1910</v>
      </c>
      <c r="C1895" t="s">
        <v>17</v>
      </c>
      <c r="D1895" s="1">
        <v>297.8</v>
      </c>
      <c r="E1895" s="1">
        <v>307.5</v>
      </c>
      <c r="F1895" s="2">
        <v>1631</v>
      </c>
      <c r="G1895" s="1">
        <f>2*PI()*Predictive_Maintenance_Data[[#This Row],[Rotational speed '[rpm']]]/60</f>
        <v>170.79792060016507</v>
      </c>
      <c r="H1895" s="1">
        <v>29.9</v>
      </c>
      <c r="I1895" s="1">
        <f t="shared" si="29"/>
        <v>9.6999999999999886</v>
      </c>
      <c r="J1895" s="1">
        <f>Predictive_Maintenance_Data[[#This Row],[Torque '[Nm']]]*Predictive_Maintenance_Data[[#This Row],[Angular velocity '[rad/s']]]/1000</f>
        <v>5.1068578259449353</v>
      </c>
      <c r="K1895" s="2">
        <v>144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/>
      <c r="S1895"/>
    </row>
    <row r="1896" spans="1:19" x14ac:dyDescent="0.3">
      <c r="A1896">
        <v>1895</v>
      </c>
      <c r="B1896" t="s">
        <v>1911</v>
      </c>
      <c r="C1896" t="s">
        <v>27</v>
      </c>
      <c r="D1896" s="1">
        <v>297.89999999999998</v>
      </c>
      <c r="E1896" s="1">
        <v>307.5</v>
      </c>
      <c r="F1896" s="2">
        <v>1880</v>
      </c>
      <c r="G1896" s="1">
        <f>2*PI()*Predictive_Maintenance_Data[[#This Row],[Rotational speed '[rpm']]]/60</f>
        <v>196.87313962496037</v>
      </c>
      <c r="H1896" s="1">
        <v>23.3</v>
      </c>
      <c r="I1896" s="1">
        <f t="shared" si="29"/>
        <v>9.6000000000000227</v>
      </c>
      <c r="J1896" s="1">
        <f>Predictive_Maintenance_Data[[#This Row],[Torque '[Nm']]]*Predictive_Maintenance_Data[[#This Row],[Angular velocity '[rad/s']]]/1000</f>
        <v>4.5871441532615771</v>
      </c>
      <c r="K1896" s="2">
        <v>146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/>
      <c r="S1896"/>
    </row>
    <row r="1897" spans="1:19" x14ac:dyDescent="0.3">
      <c r="A1897">
        <v>1896</v>
      </c>
      <c r="B1897" t="s">
        <v>1912</v>
      </c>
      <c r="C1897" t="s">
        <v>17</v>
      </c>
      <c r="D1897" s="1">
        <v>297.89999999999998</v>
      </c>
      <c r="E1897" s="1">
        <v>307.60000000000002</v>
      </c>
      <c r="F1897" s="2">
        <v>1344</v>
      </c>
      <c r="G1897" s="1">
        <f>2*PI()*Predictive_Maintenance_Data[[#This Row],[Rotational speed '[rpm']]]/60</f>
        <v>140.74335088082273</v>
      </c>
      <c r="H1897" s="1">
        <v>54.3</v>
      </c>
      <c r="I1897" s="1">
        <f t="shared" si="29"/>
        <v>9.7000000000000455</v>
      </c>
      <c r="J1897" s="1">
        <f>Predictive_Maintenance_Data[[#This Row],[Torque '[Nm']]]*Predictive_Maintenance_Data[[#This Row],[Angular velocity '[rad/s']]]/1000</f>
        <v>7.6423639528286742</v>
      </c>
      <c r="K1897" s="2">
        <v>151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/>
      <c r="S1897"/>
    </row>
    <row r="1898" spans="1:19" x14ac:dyDescent="0.3">
      <c r="A1898">
        <v>1897</v>
      </c>
      <c r="B1898" t="s">
        <v>1913</v>
      </c>
      <c r="C1898" t="s">
        <v>17</v>
      </c>
      <c r="D1898" s="1">
        <v>297.89999999999998</v>
      </c>
      <c r="E1898" s="1">
        <v>307.5</v>
      </c>
      <c r="F1898" s="2">
        <v>1574</v>
      </c>
      <c r="G1898" s="1">
        <f>2*PI()*Predictive_Maintenance_Data[[#This Row],[Rotational speed '[rpm']]]/60</f>
        <v>164.82889455834447</v>
      </c>
      <c r="H1898" s="1">
        <v>35.799999999999997</v>
      </c>
      <c r="I1898" s="1">
        <f t="shared" si="29"/>
        <v>9.6000000000000227</v>
      </c>
      <c r="J1898" s="1">
        <f>Predictive_Maintenance_Data[[#This Row],[Torque '[Nm']]]*Predictive_Maintenance_Data[[#This Row],[Angular velocity '[rad/s']]]/1000</f>
        <v>5.9008744251887322</v>
      </c>
      <c r="K1898" s="2">
        <v>153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/>
      <c r="S1898"/>
    </row>
    <row r="1899" spans="1:19" x14ac:dyDescent="0.3">
      <c r="A1899">
        <v>1898</v>
      </c>
      <c r="B1899" t="s">
        <v>1914</v>
      </c>
      <c r="C1899" t="s">
        <v>17</v>
      </c>
      <c r="D1899" s="1">
        <v>297.8</v>
      </c>
      <c r="E1899" s="1">
        <v>307.39999999999998</v>
      </c>
      <c r="F1899" s="2">
        <v>1418</v>
      </c>
      <c r="G1899" s="1">
        <f>2*PI()*Predictive_Maintenance_Data[[#This Row],[Rotational speed '[rpm']]]/60</f>
        <v>148.49261275967757</v>
      </c>
      <c r="H1899" s="1">
        <v>41.2</v>
      </c>
      <c r="I1899" s="1">
        <f t="shared" si="29"/>
        <v>9.5999999999999659</v>
      </c>
      <c r="J1899" s="1">
        <f>Predictive_Maintenance_Data[[#This Row],[Torque '[Nm']]]*Predictive_Maintenance_Data[[#This Row],[Angular velocity '[rad/s']]]/1000</f>
        <v>6.1178956456987166</v>
      </c>
      <c r="K1899" s="2">
        <v>155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/>
      <c r="S1899"/>
    </row>
    <row r="1900" spans="1:19" x14ac:dyDescent="0.3">
      <c r="A1900">
        <v>1899</v>
      </c>
      <c r="B1900" t="s">
        <v>1915</v>
      </c>
      <c r="C1900" t="s">
        <v>17</v>
      </c>
      <c r="D1900" s="1">
        <v>297.8</v>
      </c>
      <c r="E1900" s="1">
        <v>307.5</v>
      </c>
      <c r="F1900" s="2">
        <v>1372</v>
      </c>
      <c r="G1900" s="1">
        <f>2*PI()*Predictive_Maintenance_Data[[#This Row],[Rotational speed '[rpm']]]/60</f>
        <v>143.67550402417322</v>
      </c>
      <c r="H1900" s="1">
        <v>54.1</v>
      </c>
      <c r="I1900" s="1">
        <f t="shared" si="29"/>
        <v>9.6999999999999886</v>
      </c>
      <c r="J1900" s="1">
        <f>Predictive_Maintenance_Data[[#This Row],[Torque '[Nm']]]*Predictive_Maintenance_Data[[#This Row],[Angular velocity '[rad/s']]]/1000</f>
        <v>7.7728447677077712</v>
      </c>
      <c r="K1900" s="2">
        <v>157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/>
      <c r="S1900"/>
    </row>
    <row r="1901" spans="1:19" x14ac:dyDescent="0.3">
      <c r="A1901">
        <v>1900</v>
      </c>
      <c r="B1901" t="s">
        <v>1916</v>
      </c>
      <c r="C1901" t="s">
        <v>17</v>
      </c>
      <c r="D1901" s="1">
        <v>297.8</v>
      </c>
      <c r="E1901" s="1">
        <v>307.5</v>
      </c>
      <c r="F1901" s="2">
        <v>1388</v>
      </c>
      <c r="G1901" s="1">
        <f>2*PI()*Predictive_Maintenance_Data[[#This Row],[Rotational speed '[rpm']]]/60</f>
        <v>145.35102010608776</v>
      </c>
      <c r="H1901" s="1">
        <v>40</v>
      </c>
      <c r="I1901" s="1">
        <f t="shared" si="29"/>
        <v>9.6999999999999886</v>
      </c>
      <c r="J1901" s="1">
        <f>Predictive_Maintenance_Data[[#This Row],[Torque '[Nm']]]*Predictive_Maintenance_Data[[#This Row],[Angular velocity '[rad/s']]]/1000</f>
        <v>5.8140408042435103</v>
      </c>
      <c r="K1901" s="2">
        <v>159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/>
      <c r="S1901"/>
    </row>
    <row r="1902" spans="1:19" x14ac:dyDescent="0.3">
      <c r="A1902">
        <v>1901</v>
      </c>
      <c r="B1902" t="s">
        <v>1917</v>
      </c>
      <c r="C1902" t="s">
        <v>27</v>
      </c>
      <c r="D1902" s="1">
        <v>297.89999999999998</v>
      </c>
      <c r="E1902" s="1">
        <v>307.60000000000002</v>
      </c>
      <c r="F1902" s="2">
        <v>1493</v>
      </c>
      <c r="G1902" s="1">
        <f>2*PI()*Predictive_Maintenance_Data[[#This Row],[Rotational speed '[rpm']]]/60</f>
        <v>156.34659439365205</v>
      </c>
      <c r="H1902" s="1">
        <v>36</v>
      </c>
      <c r="I1902" s="1">
        <f t="shared" si="29"/>
        <v>9.7000000000000455</v>
      </c>
      <c r="J1902" s="1">
        <f>Predictive_Maintenance_Data[[#This Row],[Torque '[Nm']]]*Predictive_Maintenance_Data[[#This Row],[Angular velocity '[rad/s']]]/1000</f>
        <v>5.6284773981714746</v>
      </c>
      <c r="K1902" s="2">
        <v>161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/>
      <c r="S1902"/>
    </row>
    <row r="1903" spans="1:19" x14ac:dyDescent="0.3">
      <c r="A1903">
        <v>1902</v>
      </c>
      <c r="B1903" t="s">
        <v>1918</v>
      </c>
      <c r="C1903" t="s">
        <v>15</v>
      </c>
      <c r="D1903" s="1">
        <v>297.89999999999998</v>
      </c>
      <c r="E1903" s="1">
        <v>307.60000000000002</v>
      </c>
      <c r="F1903" s="2">
        <v>1505</v>
      </c>
      <c r="G1903" s="1">
        <f>2*PI()*Predictive_Maintenance_Data[[#This Row],[Rotational speed '[rpm']]]/60</f>
        <v>157.60323145508795</v>
      </c>
      <c r="H1903" s="1">
        <v>40.1</v>
      </c>
      <c r="I1903" s="1">
        <f t="shared" si="29"/>
        <v>9.7000000000000455</v>
      </c>
      <c r="J1903" s="1">
        <f>Predictive_Maintenance_Data[[#This Row],[Torque '[Nm']]]*Predictive_Maintenance_Data[[#This Row],[Angular velocity '[rad/s']]]/1000</f>
        <v>6.3198895813490275</v>
      </c>
      <c r="K1903" s="2">
        <v>166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/>
      <c r="S1903"/>
    </row>
    <row r="1904" spans="1:19" x14ac:dyDescent="0.3">
      <c r="A1904">
        <v>1903</v>
      </c>
      <c r="B1904" t="s">
        <v>1919</v>
      </c>
      <c r="C1904" t="s">
        <v>17</v>
      </c>
      <c r="D1904" s="1">
        <v>298</v>
      </c>
      <c r="E1904" s="1">
        <v>307.60000000000002</v>
      </c>
      <c r="F1904" s="2">
        <v>1694</v>
      </c>
      <c r="G1904" s="1">
        <f>2*PI()*Predictive_Maintenance_Data[[#This Row],[Rotational speed '[rpm']]]/60</f>
        <v>177.39526517270366</v>
      </c>
      <c r="H1904" s="1">
        <v>29.1</v>
      </c>
      <c r="I1904" s="1">
        <f t="shared" si="29"/>
        <v>9.6000000000000227</v>
      </c>
      <c r="J1904" s="1">
        <f>Predictive_Maintenance_Data[[#This Row],[Torque '[Nm']]]*Predictive_Maintenance_Data[[#This Row],[Angular velocity '[rad/s']]]/1000</f>
        <v>5.1622022165256771</v>
      </c>
      <c r="K1904" s="2">
        <v>169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/>
      <c r="S1904"/>
    </row>
    <row r="1905" spans="1:19" x14ac:dyDescent="0.3">
      <c r="A1905">
        <v>1904</v>
      </c>
      <c r="B1905" t="s">
        <v>1920</v>
      </c>
      <c r="C1905" t="s">
        <v>17</v>
      </c>
      <c r="D1905" s="1">
        <v>297.89999999999998</v>
      </c>
      <c r="E1905" s="1">
        <v>307.60000000000002</v>
      </c>
      <c r="F1905" s="2">
        <v>1968</v>
      </c>
      <c r="G1905" s="1">
        <f>2*PI()*Predictive_Maintenance_Data[[#This Row],[Rotational speed '[rpm']]]/60</f>
        <v>206.08847807549043</v>
      </c>
      <c r="H1905" s="1">
        <v>20.399999999999999</v>
      </c>
      <c r="I1905" s="1">
        <f t="shared" si="29"/>
        <v>9.7000000000000455</v>
      </c>
      <c r="J1905" s="1">
        <f>Predictive_Maintenance_Data[[#This Row],[Torque '[Nm']]]*Predictive_Maintenance_Data[[#This Row],[Angular velocity '[rad/s']]]/1000</f>
        <v>4.2042049527400041</v>
      </c>
      <c r="K1905" s="2">
        <v>171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/>
      <c r="S1905"/>
    </row>
    <row r="1906" spans="1:19" x14ac:dyDescent="0.3">
      <c r="A1906">
        <v>1905</v>
      </c>
      <c r="B1906" t="s">
        <v>1921</v>
      </c>
      <c r="C1906" t="s">
        <v>15</v>
      </c>
      <c r="D1906" s="1">
        <v>298</v>
      </c>
      <c r="E1906" s="1">
        <v>307.60000000000002</v>
      </c>
      <c r="F1906" s="2">
        <v>1569</v>
      </c>
      <c r="G1906" s="1">
        <f>2*PI()*Predictive_Maintenance_Data[[#This Row],[Rotational speed '[rpm']]]/60</f>
        <v>164.30529578274619</v>
      </c>
      <c r="H1906" s="1">
        <v>35.6</v>
      </c>
      <c r="I1906" s="1">
        <f t="shared" si="29"/>
        <v>9.6000000000000227</v>
      </c>
      <c r="J1906" s="1">
        <f>Predictive_Maintenance_Data[[#This Row],[Torque '[Nm']]]*Predictive_Maintenance_Data[[#This Row],[Angular velocity '[rad/s']]]/1000</f>
        <v>5.8492685298657641</v>
      </c>
      <c r="K1906" s="2">
        <v>173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/>
      <c r="S1906"/>
    </row>
    <row r="1907" spans="1:19" x14ac:dyDescent="0.3">
      <c r="A1907">
        <v>1906</v>
      </c>
      <c r="B1907" t="s">
        <v>1922</v>
      </c>
      <c r="C1907" t="s">
        <v>17</v>
      </c>
      <c r="D1907" s="1">
        <v>297.89999999999998</v>
      </c>
      <c r="E1907" s="1">
        <v>307.60000000000002</v>
      </c>
      <c r="F1907" s="2">
        <v>1687</v>
      </c>
      <c r="G1907" s="1">
        <f>2*PI()*Predictive_Maintenance_Data[[#This Row],[Rotational speed '[rpm']]]/60</f>
        <v>176.66222688686602</v>
      </c>
      <c r="H1907" s="1">
        <v>29.1</v>
      </c>
      <c r="I1907" s="1">
        <f t="shared" si="29"/>
        <v>9.7000000000000455</v>
      </c>
      <c r="J1907" s="1">
        <f>Predictive_Maintenance_Data[[#This Row],[Torque '[Nm']]]*Predictive_Maintenance_Data[[#This Row],[Angular velocity '[rad/s']]]/1000</f>
        <v>5.1408708024078011</v>
      </c>
      <c r="K1907" s="2">
        <v>176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/>
      <c r="S1907"/>
    </row>
    <row r="1908" spans="1:19" x14ac:dyDescent="0.3">
      <c r="A1908">
        <v>1907</v>
      </c>
      <c r="B1908" t="s">
        <v>1923</v>
      </c>
      <c r="C1908" t="s">
        <v>17</v>
      </c>
      <c r="D1908" s="1">
        <v>297.89999999999998</v>
      </c>
      <c r="E1908" s="1">
        <v>307.60000000000002</v>
      </c>
      <c r="F1908" s="2">
        <v>1430</v>
      </c>
      <c r="G1908" s="1">
        <f>2*PI()*Predictive_Maintenance_Data[[#This Row],[Rotational speed '[rpm']]]/60</f>
        <v>149.74924982111349</v>
      </c>
      <c r="H1908" s="1">
        <v>52.4</v>
      </c>
      <c r="I1908" s="1">
        <f t="shared" si="29"/>
        <v>9.7000000000000455</v>
      </c>
      <c r="J1908" s="1">
        <f>Predictive_Maintenance_Data[[#This Row],[Torque '[Nm']]]*Predictive_Maintenance_Data[[#This Row],[Angular velocity '[rad/s']]]/1000</f>
        <v>7.8468606906263467</v>
      </c>
      <c r="K1908" s="2">
        <v>178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/>
      <c r="S1908"/>
    </row>
    <row r="1909" spans="1:19" x14ac:dyDescent="0.3">
      <c r="A1909">
        <v>1908</v>
      </c>
      <c r="B1909" t="s">
        <v>1924</v>
      </c>
      <c r="C1909" t="s">
        <v>17</v>
      </c>
      <c r="D1909" s="1">
        <v>297.89999999999998</v>
      </c>
      <c r="E1909" s="1">
        <v>307.60000000000002</v>
      </c>
      <c r="F1909" s="2">
        <v>1504</v>
      </c>
      <c r="G1909" s="1">
        <f>2*PI()*Predictive_Maintenance_Data[[#This Row],[Rotational speed '[rpm']]]/60</f>
        <v>157.4985116999683</v>
      </c>
      <c r="H1909" s="1">
        <v>42.4</v>
      </c>
      <c r="I1909" s="1">
        <f t="shared" si="29"/>
        <v>9.7000000000000455</v>
      </c>
      <c r="J1909" s="1">
        <f>Predictive_Maintenance_Data[[#This Row],[Torque '[Nm']]]*Predictive_Maintenance_Data[[#This Row],[Angular velocity '[rad/s']]]/1000</f>
        <v>6.6779368960786556</v>
      </c>
      <c r="K1909" s="2">
        <v>180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/>
      <c r="S1909"/>
    </row>
    <row r="1910" spans="1:19" x14ac:dyDescent="0.3">
      <c r="A1910">
        <v>1909</v>
      </c>
      <c r="B1910" t="s">
        <v>1925</v>
      </c>
      <c r="C1910" t="s">
        <v>17</v>
      </c>
      <c r="D1910" s="1">
        <v>297.89999999999998</v>
      </c>
      <c r="E1910" s="1">
        <v>307.60000000000002</v>
      </c>
      <c r="F1910" s="2">
        <v>1977</v>
      </c>
      <c r="G1910" s="1">
        <f>2*PI()*Predictive_Maintenance_Data[[#This Row],[Rotational speed '[rpm']]]/60</f>
        <v>207.03095587156739</v>
      </c>
      <c r="H1910" s="1">
        <v>20.2</v>
      </c>
      <c r="I1910" s="1">
        <f t="shared" si="29"/>
        <v>9.7000000000000455</v>
      </c>
      <c r="J1910" s="1">
        <f>Predictive_Maintenance_Data[[#This Row],[Torque '[Nm']]]*Predictive_Maintenance_Data[[#This Row],[Angular velocity '[rad/s']]]/1000</f>
        <v>4.1820253086056614</v>
      </c>
      <c r="K1910" s="2">
        <v>182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/>
      <c r="S1910"/>
    </row>
    <row r="1911" spans="1:19" x14ac:dyDescent="0.3">
      <c r="A1911">
        <v>1910</v>
      </c>
      <c r="B1911" t="s">
        <v>1926</v>
      </c>
      <c r="C1911" t="s">
        <v>17</v>
      </c>
      <c r="D1911" s="1">
        <v>298</v>
      </c>
      <c r="E1911" s="1">
        <v>307.7</v>
      </c>
      <c r="F1911" s="2">
        <v>1435</v>
      </c>
      <c r="G1911" s="1">
        <f>2*PI()*Predictive_Maintenance_Data[[#This Row],[Rotational speed '[rpm']]]/60</f>
        <v>150.27284859671178</v>
      </c>
      <c r="H1911" s="1">
        <v>45.6</v>
      </c>
      <c r="I1911" s="1">
        <f t="shared" si="29"/>
        <v>9.6999999999999886</v>
      </c>
      <c r="J1911" s="1">
        <f>Predictive_Maintenance_Data[[#This Row],[Torque '[Nm']]]*Predictive_Maintenance_Data[[#This Row],[Angular velocity '[rad/s']]]/1000</f>
        <v>6.852441896010057</v>
      </c>
      <c r="K1911" s="2">
        <v>184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/>
      <c r="S1911"/>
    </row>
    <row r="1912" spans="1:19" x14ac:dyDescent="0.3">
      <c r="A1912">
        <v>1911</v>
      </c>
      <c r="B1912" t="s">
        <v>1927</v>
      </c>
      <c r="C1912" t="s">
        <v>27</v>
      </c>
      <c r="D1912" s="1">
        <v>298</v>
      </c>
      <c r="E1912" s="1">
        <v>307.7</v>
      </c>
      <c r="F1912" s="2">
        <v>1547</v>
      </c>
      <c r="G1912" s="1">
        <f>2*PI()*Predictive_Maintenance_Data[[#This Row],[Rotational speed '[rpm']]]/60</f>
        <v>162.00146117011366</v>
      </c>
      <c r="H1912" s="1">
        <v>36.799999999999997</v>
      </c>
      <c r="I1912" s="1">
        <f t="shared" si="29"/>
        <v>9.6999999999999886</v>
      </c>
      <c r="J1912" s="1">
        <f>Predictive_Maintenance_Data[[#This Row],[Torque '[Nm']]]*Predictive_Maintenance_Data[[#This Row],[Angular velocity '[rad/s']]]/1000</f>
        <v>5.961653771060182</v>
      </c>
      <c r="K1912" s="2">
        <v>186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/>
      <c r="S1912"/>
    </row>
    <row r="1913" spans="1:19" x14ac:dyDescent="0.3">
      <c r="A1913">
        <v>1912</v>
      </c>
      <c r="B1913" t="s">
        <v>1928</v>
      </c>
      <c r="C1913" t="s">
        <v>15</v>
      </c>
      <c r="D1913" s="1">
        <v>298.10000000000002</v>
      </c>
      <c r="E1913" s="1">
        <v>307.8</v>
      </c>
      <c r="F1913" s="2">
        <v>1316</v>
      </c>
      <c r="G1913" s="1">
        <f>2*PI()*Predictive_Maintenance_Data[[#This Row],[Rotational speed '[rpm']]]/60</f>
        <v>137.81119773747227</v>
      </c>
      <c r="H1913" s="1">
        <v>57.2</v>
      </c>
      <c r="I1913" s="1">
        <f t="shared" si="29"/>
        <v>9.6999999999999886</v>
      </c>
      <c r="J1913" s="1">
        <f>Predictive_Maintenance_Data[[#This Row],[Torque '[Nm']]]*Predictive_Maintenance_Data[[#This Row],[Angular velocity '[rad/s']]]/1000</f>
        <v>7.8828005105834142</v>
      </c>
      <c r="K1913" s="2">
        <v>191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/>
      <c r="S1913"/>
    </row>
    <row r="1914" spans="1:19" x14ac:dyDescent="0.3">
      <c r="A1914">
        <v>1913</v>
      </c>
      <c r="B1914" t="s">
        <v>1929</v>
      </c>
      <c r="C1914" t="s">
        <v>15</v>
      </c>
      <c r="D1914" s="1">
        <v>298</v>
      </c>
      <c r="E1914" s="1">
        <v>307.7</v>
      </c>
      <c r="F1914" s="2">
        <v>1621</v>
      </c>
      <c r="G1914" s="1">
        <f>2*PI()*Predictive_Maintenance_Data[[#This Row],[Rotational speed '[rpm']]]/60</f>
        <v>169.7507230489685</v>
      </c>
      <c r="H1914" s="1">
        <v>34.9</v>
      </c>
      <c r="I1914" s="1">
        <f t="shared" si="29"/>
        <v>9.6999999999999886</v>
      </c>
      <c r="J1914" s="1">
        <f>Predictive_Maintenance_Data[[#This Row],[Torque '[Nm']]]*Predictive_Maintenance_Data[[#This Row],[Angular velocity '[rad/s']]]/1000</f>
        <v>5.9243002344090003</v>
      </c>
      <c r="K1914" s="2">
        <v>194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/>
      <c r="S1914"/>
    </row>
    <row r="1915" spans="1:19" x14ac:dyDescent="0.3">
      <c r="A1915">
        <v>1914</v>
      </c>
      <c r="B1915" t="s">
        <v>1930</v>
      </c>
      <c r="C1915" t="s">
        <v>15</v>
      </c>
      <c r="D1915" s="1">
        <v>298</v>
      </c>
      <c r="E1915" s="1">
        <v>307.8</v>
      </c>
      <c r="F1915" s="2">
        <v>1492</v>
      </c>
      <c r="G1915" s="1">
        <f>2*PI()*Predictive_Maintenance_Data[[#This Row],[Rotational speed '[rpm']]]/60</f>
        <v>156.24187463853238</v>
      </c>
      <c r="H1915" s="1">
        <v>40.200000000000003</v>
      </c>
      <c r="I1915" s="1">
        <f t="shared" si="29"/>
        <v>9.8000000000000114</v>
      </c>
      <c r="J1915" s="1">
        <f>Predictive_Maintenance_Data[[#This Row],[Torque '[Nm']]]*Predictive_Maintenance_Data[[#This Row],[Angular velocity '[rad/s']]]/1000</f>
        <v>6.2809233604690027</v>
      </c>
      <c r="K1915" s="2">
        <v>197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/>
      <c r="S1915"/>
    </row>
    <row r="1916" spans="1:19" x14ac:dyDescent="0.3">
      <c r="A1916">
        <v>1915</v>
      </c>
      <c r="B1916" t="s">
        <v>1931</v>
      </c>
      <c r="C1916" t="s">
        <v>17</v>
      </c>
      <c r="D1916" s="1">
        <v>298</v>
      </c>
      <c r="E1916" s="1">
        <v>307.7</v>
      </c>
      <c r="F1916" s="2">
        <v>1643</v>
      </c>
      <c r="G1916" s="1">
        <f>2*PI()*Predictive_Maintenance_Data[[#This Row],[Rotational speed '[rpm']]]/60</f>
        <v>172.054557661601</v>
      </c>
      <c r="H1916" s="1">
        <v>32.299999999999997</v>
      </c>
      <c r="I1916" s="1">
        <f t="shared" si="29"/>
        <v>9.6999999999999886</v>
      </c>
      <c r="J1916" s="1">
        <f>Predictive_Maintenance_Data[[#This Row],[Torque '[Nm']]]*Predictive_Maintenance_Data[[#This Row],[Angular velocity '[rad/s']]]/1000</f>
        <v>5.5573622124697115</v>
      </c>
      <c r="K1916" s="2">
        <v>200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/>
      <c r="S1916"/>
    </row>
    <row r="1917" spans="1:19" x14ac:dyDescent="0.3">
      <c r="A1917">
        <v>1916</v>
      </c>
      <c r="B1917" t="s">
        <v>1932</v>
      </c>
      <c r="C1917" t="s">
        <v>17</v>
      </c>
      <c r="D1917" s="1">
        <v>298</v>
      </c>
      <c r="E1917" s="1">
        <v>307.7</v>
      </c>
      <c r="F1917" s="2">
        <v>1492</v>
      </c>
      <c r="G1917" s="1">
        <f>2*PI()*Predictive_Maintenance_Data[[#This Row],[Rotational speed '[rpm']]]/60</f>
        <v>156.24187463853238</v>
      </c>
      <c r="H1917" s="1">
        <v>38.700000000000003</v>
      </c>
      <c r="I1917" s="1">
        <f t="shared" si="29"/>
        <v>9.6999999999999886</v>
      </c>
      <c r="J1917" s="1">
        <f>Predictive_Maintenance_Data[[#This Row],[Torque '[Nm']]]*Predictive_Maintenance_Data[[#This Row],[Angular velocity '[rad/s']]]/1000</f>
        <v>6.0465605485112039</v>
      </c>
      <c r="K1917" s="2">
        <v>202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/>
      <c r="S1917"/>
    </row>
    <row r="1918" spans="1:19" x14ac:dyDescent="0.3">
      <c r="A1918">
        <v>1917</v>
      </c>
      <c r="B1918" t="s">
        <v>1933</v>
      </c>
      <c r="C1918" t="s">
        <v>17</v>
      </c>
      <c r="D1918" s="1">
        <v>298</v>
      </c>
      <c r="E1918" s="1">
        <v>307.7</v>
      </c>
      <c r="F1918" s="2">
        <v>1387</v>
      </c>
      <c r="G1918" s="1">
        <f>2*PI()*Predictive_Maintenance_Data[[#This Row],[Rotational speed '[rpm']]]/60</f>
        <v>145.24630035096808</v>
      </c>
      <c r="H1918" s="1">
        <v>50.8</v>
      </c>
      <c r="I1918" s="1">
        <f t="shared" si="29"/>
        <v>9.6999999999999886</v>
      </c>
      <c r="J1918" s="1">
        <f>Predictive_Maintenance_Data[[#This Row],[Torque '[Nm']]]*Predictive_Maintenance_Data[[#This Row],[Angular velocity '[rad/s']]]/1000</f>
        <v>7.3785120578291776</v>
      </c>
      <c r="K1918" s="2">
        <v>204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/>
      <c r="S1918"/>
    </row>
    <row r="1919" spans="1:19" x14ac:dyDescent="0.3">
      <c r="A1919">
        <v>1918</v>
      </c>
      <c r="B1919" t="s">
        <v>1934</v>
      </c>
      <c r="C1919" t="s">
        <v>15</v>
      </c>
      <c r="D1919" s="1">
        <v>298.10000000000002</v>
      </c>
      <c r="E1919" s="1">
        <v>307.89999999999998</v>
      </c>
      <c r="F1919" s="2">
        <v>1463</v>
      </c>
      <c r="G1919" s="1">
        <f>2*PI()*Predictive_Maintenance_Data[[#This Row],[Rotational speed '[rpm']]]/60</f>
        <v>153.20500174006227</v>
      </c>
      <c r="H1919" s="1">
        <v>47.3</v>
      </c>
      <c r="I1919" s="1">
        <f t="shared" si="29"/>
        <v>9.7999999999999545</v>
      </c>
      <c r="J1919" s="1">
        <f>Predictive_Maintenance_Data[[#This Row],[Torque '[Nm']]]*Predictive_Maintenance_Data[[#This Row],[Angular velocity '[rad/s']]]/1000</f>
        <v>7.246596582304945</v>
      </c>
      <c r="K1919" s="2">
        <v>206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/>
      <c r="S1919"/>
    </row>
    <row r="1920" spans="1:19" x14ac:dyDescent="0.3">
      <c r="A1920">
        <v>1919</v>
      </c>
      <c r="B1920" t="s">
        <v>1935</v>
      </c>
      <c r="C1920" t="s">
        <v>15</v>
      </c>
      <c r="D1920" s="1">
        <v>298.10000000000002</v>
      </c>
      <c r="E1920" s="1">
        <v>307.89999999999998</v>
      </c>
      <c r="F1920" s="2">
        <v>1496</v>
      </c>
      <c r="G1920" s="1">
        <f>2*PI()*Predictive_Maintenance_Data[[#This Row],[Rotational speed '[rpm']]]/60</f>
        <v>156.66075365901102</v>
      </c>
      <c r="H1920" s="1">
        <v>40</v>
      </c>
      <c r="I1920" s="1">
        <f t="shared" si="29"/>
        <v>9.7999999999999545</v>
      </c>
      <c r="J1920" s="1">
        <f>Predictive_Maintenance_Data[[#This Row],[Torque '[Nm']]]*Predictive_Maintenance_Data[[#This Row],[Angular velocity '[rad/s']]]/1000</f>
        <v>6.2664301463604408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/>
      <c r="S1920"/>
    </row>
    <row r="1921" spans="1:19" x14ac:dyDescent="0.3">
      <c r="A1921">
        <v>1920</v>
      </c>
      <c r="B1921" t="s">
        <v>1936</v>
      </c>
      <c r="C1921" t="s">
        <v>17</v>
      </c>
      <c r="D1921" s="1">
        <v>298.2</v>
      </c>
      <c r="E1921" s="1">
        <v>308</v>
      </c>
      <c r="F1921" s="2">
        <v>1658</v>
      </c>
      <c r="G1921" s="1">
        <f>2*PI()*Predictive_Maintenance_Data[[#This Row],[Rotational speed '[rpm']]]/60</f>
        <v>173.62535398839591</v>
      </c>
      <c r="H1921" s="1">
        <v>30</v>
      </c>
      <c r="I1921" s="1">
        <f t="shared" si="29"/>
        <v>9.8000000000000114</v>
      </c>
      <c r="J1921" s="1">
        <f>Predictive_Maintenance_Data[[#This Row],[Torque '[Nm']]]*Predictive_Maintenance_Data[[#This Row],[Angular velocity '[rad/s']]]/1000</f>
        <v>5.2087606196518772</v>
      </c>
      <c r="K1921" s="2">
        <v>3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/>
      <c r="S1921"/>
    </row>
    <row r="1922" spans="1:19" x14ac:dyDescent="0.3">
      <c r="A1922">
        <v>1921</v>
      </c>
      <c r="B1922" t="s">
        <v>1937</v>
      </c>
      <c r="C1922" t="s">
        <v>17</v>
      </c>
      <c r="D1922" s="1">
        <v>298.10000000000002</v>
      </c>
      <c r="E1922" s="1">
        <v>307.89999999999998</v>
      </c>
      <c r="F1922" s="2">
        <v>2161</v>
      </c>
      <c r="G1922" s="1">
        <f>2*PI()*Predictive_Maintenance_Data[[#This Row],[Rotational speed '[rpm']]]/60</f>
        <v>226.29939081358478</v>
      </c>
      <c r="H1922" s="1">
        <v>17.5</v>
      </c>
      <c r="I1922" s="1">
        <f t="shared" ref="I1922:I1985" si="30">E1922-D1922</f>
        <v>9.7999999999999545</v>
      </c>
      <c r="J1922" s="1">
        <f>Predictive_Maintenance_Data[[#This Row],[Torque '[Nm']]]*Predictive_Maintenance_Data[[#This Row],[Angular velocity '[rad/s']]]/1000</f>
        <v>3.9602393392377335</v>
      </c>
      <c r="K1922" s="2">
        <v>5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/>
      <c r="S1922"/>
    </row>
    <row r="1923" spans="1:19" x14ac:dyDescent="0.3">
      <c r="A1923">
        <v>1922</v>
      </c>
      <c r="B1923" t="s">
        <v>1938</v>
      </c>
      <c r="C1923" t="s">
        <v>17</v>
      </c>
      <c r="D1923" s="1">
        <v>298.10000000000002</v>
      </c>
      <c r="E1923" s="1">
        <v>307.89999999999998</v>
      </c>
      <c r="F1923" s="2">
        <v>1665</v>
      </c>
      <c r="G1923" s="1">
        <f>2*PI()*Predictive_Maintenance_Data[[#This Row],[Rotational speed '[rpm']]]/60</f>
        <v>174.35839227423352</v>
      </c>
      <c r="H1923" s="1">
        <v>32</v>
      </c>
      <c r="I1923" s="1">
        <f t="shared" si="30"/>
        <v>9.7999999999999545</v>
      </c>
      <c r="J1923" s="1">
        <f>Predictive_Maintenance_Data[[#This Row],[Torque '[Nm']]]*Predictive_Maintenance_Data[[#This Row],[Angular velocity '[rad/s']]]/1000</f>
        <v>5.5794685527754728</v>
      </c>
      <c r="K1923" s="2">
        <v>7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/>
      <c r="S1923"/>
    </row>
    <row r="1924" spans="1:19" x14ac:dyDescent="0.3">
      <c r="A1924">
        <v>1923</v>
      </c>
      <c r="B1924" t="s">
        <v>1939</v>
      </c>
      <c r="C1924" t="s">
        <v>17</v>
      </c>
      <c r="D1924" s="1">
        <v>298</v>
      </c>
      <c r="E1924" s="1">
        <v>307.8</v>
      </c>
      <c r="F1924" s="2">
        <v>1716</v>
      </c>
      <c r="G1924" s="1">
        <f>2*PI()*Predictive_Maintenance_Data[[#This Row],[Rotational speed '[rpm']]]/60</f>
        <v>179.69909978533619</v>
      </c>
      <c r="H1924" s="1">
        <v>26.6</v>
      </c>
      <c r="I1924" s="1">
        <f t="shared" si="30"/>
        <v>9.8000000000000114</v>
      </c>
      <c r="J1924" s="1">
        <f>Predictive_Maintenance_Data[[#This Row],[Torque '[Nm']]]*Predictive_Maintenance_Data[[#This Row],[Angular velocity '[rad/s']]]/1000</f>
        <v>4.7799960542899429</v>
      </c>
      <c r="K1924" s="2">
        <v>9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/>
      <c r="S1924"/>
    </row>
    <row r="1925" spans="1:19" x14ac:dyDescent="0.3">
      <c r="A1925">
        <v>1924</v>
      </c>
      <c r="B1925" t="s">
        <v>1940</v>
      </c>
      <c r="C1925" t="s">
        <v>17</v>
      </c>
      <c r="D1925" s="1">
        <v>298</v>
      </c>
      <c r="E1925" s="1">
        <v>307.7</v>
      </c>
      <c r="F1925" s="2">
        <v>1529</v>
      </c>
      <c r="G1925" s="1">
        <f>2*PI()*Predictive_Maintenance_Data[[#This Row],[Rotational speed '[rpm']]]/60</f>
        <v>160.1165055779598</v>
      </c>
      <c r="H1925" s="1">
        <v>34.1</v>
      </c>
      <c r="I1925" s="1">
        <f t="shared" si="30"/>
        <v>9.6999999999999886</v>
      </c>
      <c r="J1925" s="1">
        <f>Predictive_Maintenance_Data[[#This Row],[Torque '[Nm']]]*Predictive_Maintenance_Data[[#This Row],[Angular velocity '[rad/s']]]/1000</f>
        <v>5.4599728402084295</v>
      </c>
      <c r="K1925" s="2">
        <v>11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/>
      <c r="S1925"/>
    </row>
    <row r="1926" spans="1:19" x14ac:dyDescent="0.3">
      <c r="A1926">
        <v>1925</v>
      </c>
      <c r="B1926" t="s">
        <v>1941</v>
      </c>
      <c r="C1926" t="s">
        <v>17</v>
      </c>
      <c r="D1926" s="1">
        <v>297.89999999999998</v>
      </c>
      <c r="E1926" s="1">
        <v>307.7</v>
      </c>
      <c r="F1926" s="2">
        <v>1353</v>
      </c>
      <c r="G1926" s="1">
        <f>2*PI()*Predictive_Maintenance_Data[[#This Row],[Rotational speed '[rpm']]]/60</f>
        <v>141.68582867689966</v>
      </c>
      <c r="H1926" s="1">
        <v>50.7</v>
      </c>
      <c r="I1926" s="1">
        <f t="shared" si="30"/>
        <v>9.8000000000000114</v>
      </c>
      <c r="J1926" s="1">
        <f>Predictive_Maintenance_Data[[#This Row],[Torque '[Nm']]]*Predictive_Maintenance_Data[[#This Row],[Angular velocity '[rad/s']]]/1000</f>
        <v>7.1834715139188132</v>
      </c>
      <c r="K1926" s="2">
        <v>13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/>
      <c r="S1926"/>
    </row>
    <row r="1927" spans="1:19" x14ac:dyDescent="0.3">
      <c r="A1927">
        <v>1926</v>
      </c>
      <c r="B1927" t="s">
        <v>1942</v>
      </c>
      <c r="C1927" t="s">
        <v>17</v>
      </c>
      <c r="D1927" s="1">
        <v>297.89999999999998</v>
      </c>
      <c r="E1927" s="1">
        <v>307.7</v>
      </c>
      <c r="F1927" s="2">
        <v>1537</v>
      </c>
      <c r="G1927" s="1">
        <f>2*PI()*Predictive_Maintenance_Data[[#This Row],[Rotational speed '[rpm']]]/60</f>
        <v>160.95426361891708</v>
      </c>
      <c r="H1927" s="1">
        <v>37.700000000000003</v>
      </c>
      <c r="I1927" s="1">
        <f t="shared" si="30"/>
        <v>9.8000000000000114</v>
      </c>
      <c r="J1927" s="1">
        <f>Predictive_Maintenance_Data[[#This Row],[Torque '[Nm']]]*Predictive_Maintenance_Data[[#This Row],[Angular velocity '[rad/s']]]/1000</f>
        <v>6.0679757384331738</v>
      </c>
      <c r="K1927" s="2">
        <v>15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/>
      <c r="S1927"/>
    </row>
    <row r="1928" spans="1:19" x14ac:dyDescent="0.3">
      <c r="A1928">
        <v>1927</v>
      </c>
      <c r="B1928" t="s">
        <v>1943</v>
      </c>
      <c r="C1928" t="s">
        <v>17</v>
      </c>
      <c r="D1928" s="1">
        <v>298</v>
      </c>
      <c r="E1928" s="1">
        <v>307.7</v>
      </c>
      <c r="F1928" s="2">
        <v>1606</v>
      </c>
      <c r="G1928" s="1">
        <f>2*PI()*Predictive_Maintenance_Data[[#This Row],[Rotational speed '[rpm']]]/60</f>
        <v>168.1799267221736</v>
      </c>
      <c r="H1928" s="1">
        <v>30.8</v>
      </c>
      <c r="I1928" s="1">
        <f t="shared" si="30"/>
        <v>9.6999999999999886</v>
      </c>
      <c r="J1928" s="1">
        <f>Predictive_Maintenance_Data[[#This Row],[Torque '[Nm']]]*Predictive_Maintenance_Data[[#This Row],[Angular velocity '[rad/s']]]/1000</f>
        <v>5.1799417430429475</v>
      </c>
      <c r="K1928" s="2">
        <v>17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/>
      <c r="S1928"/>
    </row>
    <row r="1929" spans="1:19" x14ac:dyDescent="0.3">
      <c r="A1929">
        <v>1928</v>
      </c>
      <c r="B1929" t="s">
        <v>1944</v>
      </c>
      <c r="C1929" t="s">
        <v>27</v>
      </c>
      <c r="D1929" s="1">
        <v>298</v>
      </c>
      <c r="E1929" s="1">
        <v>307.8</v>
      </c>
      <c r="F1929" s="2">
        <v>1314</v>
      </c>
      <c r="G1929" s="1">
        <f>2*PI()*Predictive_Maintenance_Data[[#This Row],[Rotational speed '[rpm']]]/60</f>
        <v>137.60175822723295</v>
      </c>
      <c r="H1929" s="1">
        <v>47.8</v>
      </c>
      <c r="I1929" s="1">
        <f t="shared" si="30"/>
        <v>9.8000000000000114</v>
      </c>
      <c r="J1929" s="1">
        <f>Predictive_Maintenance_Data[[#This Row],[Torque '[Nm']]]*Predictive_Maintenance_Data[[#This Row],[Angular velocity '[rad/s']]]/1000</f>
        <v>6.5773640432617348</v>
      </c>
      <c r="K1929" s="2">
        <v>19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/>
      <c r="S1929"/>
    </row>
    <row r="1930" spans="1:19" x14ac:dyDescent="0.3">
      <c r="A1930">
        <v>1929</v>
      </c>
      <c r="B1930" t="s">
        <v>1945</v>
      </c>
      <c r="C1930" t="s">
        <v>17</v>
      </c>
      <c r="D1930" s="1">
        <v>298</v>
      </c>
      <c r="E1930" s="1">
        <v>307.8</v>
      </c>
      <c r="F1930" s="2">
        <v>1623</v>
      </c>
      <c r="G1930" s="1">
        <f>2*PI()*Predictive_Maintenance_Data[[#This Row],[Rotational speed '[rpm']]]/60</f>
        <v>169.96016255920779</v>
      </c>
      <c r="H1930" s="1">
        <v>29.9</v>
      </c>
      <c r="I1930" s="1">
        <f t="shared" si="30"/>
        <v>9.8000000000000114</v>
      </c>
      <c r="J1930" s="1">
        <f>Predictive_Maintenance_Data[[#This Row],[Torque '[Nm']]]*Predictive_Maintenance_Data[[#This Row],[Angular velocity '[rad/s']]]/1000</f>
        <v>5.0818088605203133</v>
      </c>
      <c r="K1930" s="2">
        <v>24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/>
      <c r="S1930"/>
    </row>
    <row r="1931" spans="1:19" x14ac:dyDescent="0.3">
      <c r="A1931">
        <v>1930</v>
      </c>
      <c r="B1931" t="s">
        <v>1946</v>
      </c>
      <c r="C1931" t="s">
        <v>15</v>
      </c>
      <c r="D1931" s="1">
        <v>298</v>
      </c>
      <c r="E1931" s="1">
        <v>307.8</v>
      </c>
      <c r="F1931" s="2">
        <v>1483</v>
      </c>
      <c r="G1931" s="1">
        <f>2*PI()*Predictive_Maintenance_Data[[#This Row],[Rotational speed '[rpm']]]/60</f>
        <v>155.29939684245542</v>
      </c>
      <c r="H1931" s="1">
        <v>50.9</v>
      </c>
      <c r="I1931" s="1">
        <f t="shared" si="30"/>
        <v>9.8000000000000114</v>
      </c>
      <c r="J1931" s="1">
        <f>Predictive_Maintenance_Data[[#This Row],[Torque '[Nm']]]*Predictive_Maintenance_Data[[#This Row],[Angular velocity '[rad/s']]]/1000</f>
        <v>7.9047392992809806</v>
      </c>
      <c r="K1931" s="2">
        <v>26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/>
      <c r="S1931"/>
    </row>
    <row r="1932" spans="1:19" x14ac:dyDescent="0.3">
      <c r="A1932">
        <v>1931</v>
      </c>
      <c r="B1932" t="s">
        <v>1947</v>
      </c>
      <c r="C1932" t="s">
        <v>15</v>
      </c>
      <c r="D1932" s="1">
        <v>298.10000000000002</v>
      </c>
      <c r="E1932" s="1">
        <v>307.89999999999998</v>
      </c>
      <c r="F1932" s="2">
        <v>1569</v>
      </c>
      <c r="G1932" s="1">
        <f>2*PI()*Predictive_Maintenance_Data[[#This Row],[Rotational speed '[rpm']]]/60</f>
        <v>164.30529578274619</v>
      </c>
      <c r="H1932" s="1">
        <v>37</v>
      </c>
      <c r="I1932" s="1">
        <f t="shared" si="30"/>
        <v>9.7999999999999545</v>
      </c>
      <c r="J1932" s="1">
        <f>Predictive_Maintenance_Data[[#This Row],[Torque '[Nm']]]*Predictive_Maintenance_Data[[#This Row],[Angular velocity '[rad/s']]]/1000</f>
        <v>6.0792959439616086</v>
      </c>
      <c r="K1932" s="2">
        <v>29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/>
      <c r="S1932"/>
    </row>
    <row r="1933" spans="1:19" x14ac:dyDescent="0.3">
      <c r="A1933">
        <v>1932</v>
      </c>
      <c r="B1933" t="s">
        <v>1948</v>
      </c>
      <c r="C1933" t="s">
        <v>15</v>
      </c>
      <c r="D1933" s="1">
        <v>298.2</v>
      </c>
      <c r="E1933" s="1">
        <v>308</v>
      </c>
      <c r="F1933" s="2">
        <v>1969</v>
      </c>
      <c r="G1933" s="1">
        <f>2*PI()*Predictive_Maintenance_Data[[#This Row],[Rotational speed '[rpm']]]/60</f>
        <v>206.1931978306101</v>
      </c>
      <c r="H1933" s="1">
        <v>21.7</v>
      </c>
      <c r="I1933" s="1">
        <f t="shared" si="30"/>
        <v>9.8000000000000114</v>
      </c>
      <c r="J1933" s="1">
        <f>Predictive_Maintenance_Data[[#This Row],[Torque '[Nm']]]*Predictive_Maintenance_Data[[#This Row],[Angular velocity '[rad/s']]]/1000</f>
        <v>4.4743923929242388</v>
      </c>
      <c r="K1933" s="2">
        <v>32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/>
      <c r="S1933"/>
    </row>
    <row r="1934" spans="1:19" x14ac:dyDescent="0.3">
      <c r="A1934">
        <v>1933</v>
      </c>
      <c r="B1934" t="s">
        <v>1949</v>
      </c>
      <c r="C1934" t="s">
        <v>15</v>
      </c>
      <c r="D1934" s="1">
        <v>298.10000000000002</v>
      </c>
      <c r="E1934" s="1">
        <v>308</v>
      </c>
      <c r="F1934" s="2">
        <v>1686</v>
      </c>
      <c r="G1934" s="1">
        <f>2*PI()*Predictive_Maintenance_Data[[#This Row],[Rotational speed '[rpm']]]/60</f>
        <v>176.55750713174638</v>
      </c>
      <c r="H1934" s="1">
        <v>29.3</v>
      </c>
      <c r="I1934" s="1">
        <f t="shared" si="30"/>
        <v>9.8999999999999773</v>
      </c>
      <c r="J1934" s="1">
        <f>Predictive_Maintenance_Data[[#This Row],[Torque '[Nm']]]*Predictive_Maintenance_Data[[#This Row],[Angular velocity '[rad/s']]]/1000</f>
        <v>5.1731349589601683</v>
      </c>
      <c r="K1934" s="2">
        <v>35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/>
      <c r="S1934"/>
    </row>
    <row r="1935" spans="1:19" x14ac:dyDescent="0.3">
      <c r="A1935">
        <v>1934</v>
      </c>
      <c r="B1935" t="s">
        <v>1950</v>
      </c>
      <c r="C1935" t="s">
        <v>17</v>
      </c>
      <c r="D1935" s="1">
        <v>298.10000000000002</v>
      </c>
      <c r="E1935" s="1">
        <v>308</v>
      </c>
      <c r="F1935" s="2">
        <v>1638</v>
      </c>
      <c r="G1935" s="1">
        <f>2*PI()*Predictive_Maintenance_Data[[#This Row],[Rotational speed '[rpm']]]/60</f>
        <v>171.53095888600271</v>
      </c>
      <c r="H1935" s="1">
        <v>35.1</v>
      </c>
      <c r="I1935" s="1">
        <f t="shared" si="30"/>
        <v>9.8999999999999773</v>
      </c>
      <c r="J1935" s="1">
        <f>Predictive_Maintenance_Data[[#This Row],[Torque '[Nm']]]*Predictive_Maintenance_Data[[#This Row],[Angular velocity '[rad/s']]]/1000</f>
        <v>6.0207366568986957</v>
      </c>
      <c r="K1935" s="2">
        <v>38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/>
      <c r="S1935"/>
    </row>
    <row r="1936" spans="1:19" x14ac:dyDescent="0.3">
      <c r="A1936">
        <v>1935</v>
      </c>
      <c r="B1936" t="s">
        <v>1951</v>
      </c>
      <c r="C1936" t="s">
        <v>17</v>
      </c>
      <c r="D1936" s="1">
        <v>298.10000000000002</v>
      </c>
      <c r="E1936" s="1">
        <v>307.89999999999998</v>
      </c>
      <c r="F1936" s="2">
        <v>1698</v>
      </c>
      <c r="G1936" s="1">
        <f>2*PI()*Predictive_Maintenance_Data[[#This Row],[Rotational speed '[rpm']]]/60</f>
        <v>177.81414419318227</v>
      </c>
      <c r="H1936" s="1">
        <v>33.299999999999997</v>
      </c>
      <c r="I1936" s="1">
        <f t="shared" si="30"/>
        <v>9.7999999999999545</v>
      </c>
      <c r="J1936" s="1">
        <f>Predictive_Maintenance_Data[[#This Row],[Torque '[Nm']]]*Predictive_Maintenance_Data[[#This Row],[Angular velocity '[rad/s']]]/1000</f>
        <v>5.9212110016329689</v>
      </c>
      <c r="K1936" s="2">
        <v>40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/>
      <c r="S1936"/>
    </row>
    <row r="1937" spans="1:19" x14ac:dyDescent="0.3">
      <c r="A1937">
        <v>1936</v>
      </c>
      <c r="B1937" t="s">
        <v>1952</v>
      </c>
      <c r="C1937" t="s">
        <v>15</v>
      </c>
      <c r="D1937" s="1">
        <v>298.10000000000002</v>
      </c>
      <c r="E1937" s="1">
        <v>307.89999999999998</v>
      </c>
      <c r="F1937" s="2">
        <v>1377</v>
      </c>
      <c r="G1937" s="1">
        <f>2*PI()*Predictive_Maintenance_Data[[#This Row],[Rotational speed '[rpm']]]/60</f>
        <v>144.19910279977151</v>
      </c>
      <c r="H1937" s="1">
        <v>55.1</v>
      </c>
      <c r="I1937" s="1">
        <f t="shared" si="30"/>
        <v>9.7999999999999545</v>
      </c>
      <c r="J1937" s="1">
        <f>Predictive_Maintenance_Data[[#This Row],[Torque '[Nm']]]*Predictive_Maintenance_Data[[#This Row],[Angular velocity '[rad/s']]]/1000</f>
        <v>7.9453705642674102</v>
      </c>
      <c r="K1937" s="2">
        <v>42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/>
      <c r="S1937"/>
    </row>
    <row r="1938" spans="1:19" x14ac:dyDescent="0.3">
      <c r="A1938">
        <v>1937</v>
      </c>
      <c r="B1938" t="s">
        <v>1953</v>
      </c>
      <c r="C1938" t="s">
        <v>15</v>
      </c>
      <c r="D1938" s="1">
        <v>298.10000000000002</v>
      </c>
      <c r="E1938" s="1">
        <v>308</v>
      </c>
      <c r="F1938" s="2">
        <v>2129</v>
      </c>
      <c r="G1938" s="1">
        <f>2*PI()*Predictive_Maintenance_Data[[#This Row],[Rotational speed '[rpm']]]/60</f>
        <v>222.94835864975568</v>
      </c>
      <c r="H1938" s="1">
        <v>18.399999999999999</v>
      </c>
      <c r="I1938" s="1">
        <f t="shared" si="30"/>
        <v>9.8999999999999773</v>
      </c>
      <c r="J1938" s="1">
        <f>Predictive_Maintenance_Data[[#This Row],[Torque '[Nm']]]*Predictive_Maintenance_Data[[#This Row],[Angular velocity '[rad/s']]]/1000</f>
        <v>4.102249799155504</v>
      </c>
      <c r="K1938" s="2">
        <v>45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/>
      <c r="S1938"/>
    </row>
    <row r="1939" spans="1:19" x14ac:dyDescent="0.3">
      <c r="A1939">
        <v>1938</v>
      </c>
      <c r="B1939" t="s">
        <v>1954</v>
      </c>
      <c r="C1939" t="s">
        <v>17</v>
      </c>
      <c r="D1939" s="1">
        <v>298.2</v>
      </c>
      <c r="E1939" s="1">
        <v>308</v>
      </c>
      <c r="F1939" s="2">
        <v>1411</v>
      </c>
      <c r="G1939" s="1">
        <f>2*PI()*Predictive_Maintenance_Data[[#This Row],[Rotational speed '[rpm']]]/60</f>
        <v>147.75957447383993</v>
      </c>
      <c r="H1939" s="1">
        <v>42.4</v>
      </c>
      <c r="I1939" s="1">
        <f t="shared" si="30"/>
        <v>9.8000000000000114</v>
      </c>
      <c r="J1939" s="1">
        <f>Predictive_Maintenance_Data[[#This Row],[Torque '[Nm']]]*Predictive_Maintenance_Data[[#This Row],[Angular velocity '[rad/s']]]/1000</f>
        <v>6.2650059576908133</v>
      </c>
      <c r="K1939" s="2">
        <v>48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/>
      <c r="S1939"/>
    </row>
    <row r="1940" spans="1:19" x14ac:dyDescent="0.3">
      <c r="A1940">
        <v>1939</v>
      </c>
      <c r="B1940" t="s">
        <v>1955</v>
      </c>
      <c r="C1940" t="s">
        <v>17</v>
      </c>
      <c r="D1940" s="1">
        <v>298.10000000000002</v>
      </c>
      <c r="E1940" s="1">
        <v>307.89999999999998</v>
      </c>
      <c r="F1940" s="2">
        <v>1517</v>
      </c>
      <c r="G1940" s="1">
        <f>2*PI()*Predictive_Maintenance_Data[[#This Row],[Rotational speed '[rpm']]]/60</f>
        <v>158.85986851652387</v>
      </c>
      <c r="H1940" s="1">
        <v>40.799999999999997</v>
      </c>
      <c r="I1940" s="1">
        <f t="shared" si="30"/>
        <v>9.7999999999999545</v>
      </c>
      <c r="J1940" s="1">
        <f>Predictive_Maintenance_Data[[#This Row],[Torque '[Nm']]]*Predictive_Maintenance_Data[[#This Row],[Angular velocity '[rad/s']]]/1000</f>
        <v>6.4814826354741735</v>
      </c>
      <c r="K1940" s="2">
        <v>50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/>
      <c r="S1940"/>
    </row>
    <row r="1941" spans="1:19" x14ac:dyDescent="0.3">
      <c r="A1941">
        <v>1940</v>
      </c>
      <c r="B1941" t="s">
        <v>1956</v>
      </c>
      <c r="C1941" t="s">
        <v>15</v>
      </c>
      <c r="D1941" s="1">
        <v>298.10000000000002</v>
      </c>
      <c r="E1941" s="1">
        <v>307.89999999999998</v>
      </c>
      <c r="F1941" s="2">
        <v>1303</v>
      </c>
      <c r="G1941" s="1">
        <f>2*PI()*Predictive_Maintenance_Data[[#This Row],[Rotational speed '[rpm']]]/60</f>
        <v>136.44984092091667</v>
      </c>
      <c r="H1941" s="1">
        <v>53.9</v>
      </c>
      <c r="I1941" s="1">
        <f t="shared" si="30"/>
        <v>9.7999999999999545</v>
      </c>
      <c r="J1941" s="1">
        <f>Predictive_Maintenance_Data[[#This Row],[Torque '[Nm']]]*Predictive_Maintenance_Data[[#This Row],[Angular velocity '[rad/s']]]/1000</f>
        <v>7.3546464256374087</v>
      </c>
      <c r="K1941" s="2">
        <v>52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/>
      <c r="S1941"/>
    </row>
    <row r="1942" spans="1:19" x14ac:dyDescent="0.3">
      <c r="A1942">
        <v>1941</v>
      </c>
      <c r="B1942" t="s">
        <v>1957</v>
      </c>
      <c r="C1942" t="s">
        <v>17</v>
      </c>
      <c r="D1942" s="1">
        <v>298.10000000000002</v>
      </c>
      <c r="E1942" s="1">
        <v>307.89999999999998</v>
      </c>
      <c r="F1942" s="2">
        <v>1578</v>
      </c>
      <c r="G1942" s="1">
        <f>2*PI()*Predictive_Maintenance_Data[[#This Row],[Rotational speed '[rpm']]]/60</f>
        <v>165.24777357882311</v>
      </c>
      <c r="H1942" s="1">
        <v>35.6</v>
      </c>
      <c r="I1942" s="1">
        <f t="shared" si="30"/>
        <v>9.7999999999999545</v>
      </c>
      <c r="J1942" s="1">
        <f>Predictive_Maintenance_Data[[#This Row],[Torque '[Nm']]]*Predictive_Maintenance_Data[[#This Row],[Angular velocity '[rad/s']]]/1000</f>
        <v>5.8828207394061032</v>
      </c>
      <c r="K1942" s="2">
        <v>55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/>
      <c r="S1942"/>
    </row>
    <row r="1943" spans="1:19" x14ac:dyDescent="0.3">
      <c r="A1943">
        <v>1942</v>
      </c>
      <c r="B1943" t="s">
        <v>1958</v>
      </c>
      <c r="C1943" t="s">
        <v>17</v>
      </c>
      <c r="D1943" s="1">
        <v>298.10000000000002</v>
      </c>
      <c r="E1943" s="1">
        <v>307.89999999999998</v>
      </c>
      <c r="F1943" s="2">
        <v>1425</v>
      </c>
      <c r="G1943" s="1">
        <f>2*PI()*Predictive_Maintenance_Data[[#This Row],[Rotational speed '[rpm']]]/60</f>
        <v>149.22565104551515</v>
      </c>
      <c r="H1943" s="1">
        <v>58.2</v>
      </c>
      <c r="I1943" s="1">
        <f t="shared" si="30"/>
        <v>9.7999999999999545</v>
      </c>
      <c r="J1943" s="1">
        <f>Predictive_Maintenance_Data[[#This Row],[Torque '[Nm']]]*Predictive_Maintenance_Data[[#This Row],[Angular velocity '[rad/s']]]/1000</f>
        <v>8.684932890848982</v>
      </c>
      <c r="K1943" s="2">
        <v>57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/>
      <c r="S1943"/>
    </row>
    <row r="1944" spans="1:19" x14ac:dyDescent="0.3">
      <c r="A1944">
        <v>1943</v>
      </c>
      <c r="B1944" t="s">
        <v>1959</v>
      </c>
      <c r="C1944" t="s">
        <v>17</v>
      </c>
      <c r="D1944" s="1">
        <v>298.10000000000002</v>
      </c>
      <c r="E1944" s="1">
        <v>308</v>
      </c>
      <c r="F1944" s="2">
        <v>1456</v>
      </c>
      <c r="G1944" s="1">
        <f>2*PI()*Predictive_Maintenance_Data[[#This Row],[Rotational speed '[rpm']]]/60</f>
        <v>152.47196345422464</v>
      </c>
      <c r="H1944" s="1">
        <v>42.4</v>
      </c>
      <c r="I1944" s="1">
        <f t="shared" si="30"/>
        <v>9.8999999999999773</v>
      </c>
      <c r="J1944" s="1">
        <f>Predictive_Maintenance_Data[[#This Row],[Torque '[Nm']]]*Predictive_Maintenance_Data[[#This Row],[Angular velocity '[rad/s']]]/1000</f>
        <v>6.4648112504591246</v>
      </c>
      <c r="K1944" s="2">
        <v>59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/>
      <c r="S1944"/>
    </row>
    <row r="1945" spans="1:19" x14ac:dyDescent="0.3">
      <c r="A1945">
        <v>1944</v>
      </c>
      <c r="B1945" t="s">
        <v>1960</v>
      </c>
      <c r="C1945" t="s">
        <v>17</v>
      </c>
      <c r="D1945" s="1">
        <v>298.10000000000002</v>
      </c>
      <c r="E1945" s="1">
        <v>308</v>
      </c>
      <c r="F1945" s="2">
        <v>1704</v>
      </c>
      <c r="G1945" s="1">
        <f>2*PI()*Predictive_Maintenance_Data[[#This Row],[Rotational speed '[rpm']]]/60</f>
        <v>178.44246272390026</v>
      </c>
      <c r="H1945" s="1">
        <v>30.9</v>
      </c>
      <c r="I1945" s="1">
        <f t="shared" si="30"/>
        <v>9.8999999999999773</v>
      </c>
      <c r="J1945" s="1">
        <f>Predictive_Maintenance_Data[[#This Row],[Torque '[Nm']]]*Predictive_Maintenance_Data[[#This Row],[Angular velocity '[rad/s']]]/1000</f>
        <v>5.5138720981685179</v>
      </c>
      <c r="K1945" s="2">
        <v>61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/>
      <c r="S1945"/>
    </row>
    <row r="1946" spans="1:19" x14ac:dyDescent="0.3">
      <c r="A1946">
        <v>1945</v>
      </c>
      <c r="B1946" t="s">
        <v>1961</v>
      </c>
      <c r="C1946" t="s">
        <v>17</v>
      </c>
      <c r="D1946" s="1">
        <v>298.10000000000002</v>
      </c>
      <c r="E1946" s="1">
        <v>308.10000000000002</v>
      </c>
      <c r="F1946" s="2">
        <v>1791</v>
      </c>
      <c r="G1946" s="1">
        <f>2*PI()*Predictive_Maintenance_Data[[#This Row],[Rotational speed '[rpm']]]/60</f>
        <v>187.55308141931064</v>
      </c>
      <c r="H1946" s="1">
        <v>27.3</v>
      </c>
      <c r="I1946" s="1">
        <f t="shared" si="30"/>
        <v>10</v>
      </c>
      <c r="J1946" s="1">
        <f>Predictive_Maintenance_Data[[#This Row],[Torque '[Nm']]]*Predictive_Maintenance_Data[[#This Row],[Angular velocity '[rad/s']]]/1000</f>
        <v>5.1201991227471808</v>
      </c>
      <c r="K1946" s="2">
        <v>63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/>
      <c r="S1946"/>
    </row>
    <row r="1947" spans="1:19" x14ac:dyDescent="0.3">
      <c r="A1947">
        <v>1946</v>
      </c>
      <c r="B1947" t="s">
        <v>1962</v>
      </c>
      <c r="C1947" t="s">
        <v>17</v>
      </c>
      <c r="D1947" s="1">
        <v>298.10000000000002</v>
      </c>
      <c r="E1947" s="1">
        <v>308.10000000000002</v>
      </c>
      <c r="F1947" s="2">
        <v>1616</v>
      </c>
      <c r="G1947" s="1">
        <f>2*PI()*Predictive_Maintenance_Data[[#This Row],[Rotational speed '[rpm']]]/60</f>
        <v>169.22712427337018</v>
      </c>
      <c r="H1947" s="1">
        <v>32.799999999999997</v>
      </c>
      <c r="I1947" s="1">
        <f t="shared" si="30"/>
        <v>10</v>
      </c>
      <c r="J1947" s="1">
        <f>Predictive_Maintenance_Data[[#This Row],[Torque '[Nm']]]*Predictive_Maintenance_Data[[#This Row],[Angular velocity '[rad/s']]]/1000</f>
        <v>5.5506496761665414</v>
      </c>
      <c r="K1947" s="2">
        <v>65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/>
      <c r="S1947"/>
    </row>
    <row r="1948" spans="1:19" x14ac:dyDescent="0.3">
      <c r="A1948">
        <v>1947</v>
      </c>
      <c r="B1948" t="s">
        <v>1963</v>
      </c>
      <c r="C1948" t="s">
        <v>17</v>
      </c>
      <c r="D1948" s="1">
        <v>298.2</v>
      </c>
      <c r="E1948" s="1">
        <v>308.10000000000002</v>
      </c>
      <c r="F1948" s="2">
        <v>1622</v>
      </c>
      <c r="G1948" s="1">
        <f>2*PI()*Predictive_Maintenance_Data[[#This Row],[Rotational speed '[rpm']]]/60</f>
        <v>169.85544280408814</v>
      </c>
      <c r="H1948" s="1">
        <v>34.9</v>
      </c>
      <c r="I1948" s="1">
        <f t="shared" si="30"/>
        <v>9.9000000000000341</v>
      </c>
      <c r="J1948" s="1">
        <f>Predictive_Maintenance_Data[[#This Row],[Torque '[Nm']]]*Predictive_Maintenance_Data[[#This Row],[Angular velocity '[rad/s']]]/1000</f>
        <v>5.9279549538626757</v>
      </c>
      <c r="K1948" s="2">
        <v>67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/>
      <c r="S1948"/>
    </row>
    <row r="1949" spans="1:19" x14ac:dyDescent="0.3">
      <c r="A1949">
        <v>1948</v>
      </c>
      <c r="B1949" t="s">
        <v>1964</v>
      </c>
      <c r="C1949" t="s">
        <v>17</v>
      </c>
      <c r="D1949" s="1">
        <v>298.2</v>
      </c>
      <c r="E1949" s="1">
        <v>308.10000000000002</v>
      </c>
      <c r="F1949" s="2">
        <v>1462</v>
      </c>
      <c r="G1949" s="1">
        <f>2*PI()*Predictive_Maintenance_Data[[#This Row],[Rotational speed '[rpm']]]/60</f>
        <v>153.1002819849426</v>
      </c>
      <c r="H1949" s="1">
        <v>49.9</v>
      </c>
      <c r="I1949" s="1">
        <f t="shared" si="30"/>
        <v>9.9000000000000341</v>
      </c>
      <c r="J1949" s="1">
        <f>Predictive_Maintenance_Data[[#This Row],[Torque '[Nm']]]*Predictive_Maintenance_Data[[#This Row],[Angular velocity '[rad/s']]]/1000</f>
        <v>7.6397040710486355</v>
      </c>
      <c r="K1949" s="2">
        <v>69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/>
      <c r="S1949"/>
    </row>
    <row r="1950" spans="1:19" x14ac:dyDescent="0.3">
      <c r="A1950">
        <v>1949</v>
      </c>
      <c r="B1950" t="s">
        <v>1965</v>
      </c>
      <c r="C1950" t="s">
        <v>17</v>
      </c>
      <c r="D1950" s="1">
        <v>298.10000000000002</v>
      </c>
      <c r="E1950" s="1">
        <v>308.10000000000002</v>
      </c>
      <c r="F1950" s="2">
        <v>1410</v>
      </c>
      <c r="G1950" s="1">
        <f>2*PI()*Predictive_Maintenance_Data[[#This Row],[Rotational speed '[rpm']]]/60</f>
        <v>147.65485471872029</v>
      </c>
      <c r="H1950" s="1">
        <v>45.8</v>
      </c>
      <c r="I1950" s="1">
        <f t="shared" si="30"/>
        <v>10</v>
      </c>
      <c r="J1950" s="1">
        <f>Predictive_Maintenance_Data[[#This Row],[Torque '[Nm']]]*Predictive_Maintenance_Data[[#This Row],[Angular velocity '[rad/s']]]/1000</f>
        <v>6.7625923461173887</v>
      </c>
      <c r="K1950" s="2">
        <v>71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/>
      <c r="S1950"/>
    </row>
    <row r="1951" spans="1:19" x14ac:dyDescent="0.3">
      <c r="A1951">
        <v>1950</v>
      </c>
      <c r="B1951" t="s">
        <v>1966</v>
      </c>
      <c r="C1951" t="s">
        <v>15</v>
      </c>
      <c r="D1951" s="1">
        <v>298.10000000000002</v>
      </c>
      <c r="E1951" s="1">
        <v>308</v>
      </c>
      <c r="F1951" s="2">
        <v>1543</v>
      </c>
      <c r="G1951" s="1">
        <f>2*PI()*Predictive_Maintenance_Data[[#This Row],[Rotational speed '[rpm']]]/60</f>
        <v>161.58258214963502</v>
      </c>
      <c r="H1951" s="1">
        <v>41.9</v>
      </c>
      <c r="I1951" s="1">
        <f t="shared" si="30"/>
        <v>9.8999999999999773</v>
      </c>
      <c r="J1951" s="1">
        <f>Predictive_Maintenance_Data[[#This Row],[Torque '[Nm']]]*Predictive_Maintenance_Data[[#This Row],[Angular velocity '[rad/s']]]/1000</f>
        <v>6.7703101920697071</v>
      </c>
      <c r="K1951" s="2">
        <v>73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/>
      <c r="S1951"/>
    </row>
    <row r="1952" spans="1:19" x14ac:dyDescent="0.3">
      <c r="A1952">
        <v>1951</v>
      </c>
      <c r="B1952" t="s">
        <v>1967</v>
      </c>
      <c r="C1952" t="s">
        <v>15</v>
      </c>
      <c r="D1952" s="1">
        <v>298</v>
      </c>
      <c r="E1952" s="1">
        <v>307.89999999999998</v>
      </c>
      <c r="F1952" s="2">
        <v>1479</v>
      </c>
      <c r="G1952" s="1">
        <f>2*PI()*Predictive_Maintenance_Data[[#This Row],[Rotational speed '[rpm']]]/60</f>
        <v>154.88051782197681</v>
      </c>
      <c r="H1952" s="1">
        <v>47.6</v>
      </c>
      <c r="I1952" s="1">
        <f t="shared" si="30"/>
        <v>9.8999999999999773</v>
      </c>
      <c r="J1952" s="1">
        <f>Predictive_Maintenance_Data[[#This Row],[Torque '[Nm']]]*Predictive_Maintenance_Data[[#This Row],[Angular velocity '[rad/s']]]/1000</f>
        <v>7.3723126483260968</v>
      </c>
      <c r="K1952" s="2">
        <v>76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/>
      <c r="S1952"/>
    </row>
    <row r="1953" spans="1:19" x14ac:dyDescent="0.3">
      <c r="A1953">
        <v>1952</v>
      </c>
      <c r="B1953" t="s">
        <v>1968</v>
      </c>
      <c r="C1953" t="s">
        <v>17</v>
      </c>
      <c r="D1953" s="1">
        <v>298</v>
      </c>
      <c r="E1953" s="1">
        <v>307.8</v>
      </c>
      <c r="F1953" s="2">
        <v>1839</v>
      </c>
      <c r="G1953" s="1">
        <f>2*PI()*Predictive_Maintenance_Data[[#This Row],[Rotational speed '[rpm']]]/60</f>
        <v>192.57962966505431</v>
      </c>
      <c r="H1953" s="1">
        <v>22.7</v>
      </c>
      <c r="I1953" s="1">
        <f t="shared" si="30"/>
        <v>9.8000000000000114</v>
      </c>
      <c r="J1953" s="1">
        <f>Predictive_Maintenance_Data[[#This Row],[Torque '[Nm']]]*Predictive_Maintenance_Data[[#This Row],[Angular velocity '[rad/s']]]/1000</f>
        <v>4.3715575933967328</v>
      </c>
      <c r="K1953" s="2">
        <v>79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/>
      <c r="S1953"/>
    </row>
    <row r="1954" spans="1:19" x14ac:dyDescent="0.3">
      <c r="A1954">
        <v>1953</v>
      </c>
      <c r="B1954" t="s">
        <v>1969</v>
      </c>
      <c r="C1954" t="s">
        <v>17</v>
      </c>
      <c r="D1954" s="1">
        <v>298</v>
      </c>
      <c r="E1954" s="1">
        <v>307.8</v>
      </c>
      <c r="F1954" s="2">
        <v>1266</v>
      </c>
      <c r="G1954" s="1">
        <f>2*PI()*Predictive_Maintenance_Data[[#This Row],[Rotational speed '[rpm']]]/60</f>
        <v>132.57520998148928</v>
      </c>
      <c r="H1954" s="1">
        <v>60.5</v>
      </c>
      <c r="I1954" s="1">
        <f t="shared" si="30"/>
        <v>9.8000000000000114</v>
      </c>
      <c r="J1954" s="1">
        <f>Predictive_Maintenance_Data[[#This Row],[Torque '[Nm']]]*Predictive_Maintenance_Data[[#This Row],[Angular velocity '[rad/s']]]/1000</f>
        <v>8.0208002038801016</v>
      </c>
      <c r="K1954" s="2">
        <v>81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/>
      <c r="S1954"/>
    </row>
    <row r="1955" spans="1:19" x14ac:dyDescent="0.3">
      <c r="A1955">
        <v>1954</v>
      </c>
      <c r="B1955" t="s">
        <v>1970</v>
      </c>
      <c r="C1955" t="s">
        <v>17</v>
      </c>
      <c r="D1955" s="1">
        <v>297.89999999999998</v>
      </c>
      <c r="E1955" s="1">
        <v>307.7</v>
      </c>
      <c r="F1955" s="2">
        <v>1593</v>
      </c>
      <c r="G1955" s="1">
        <f>2*PI()*Predictive_Maintenance_Data[[#This Row],[Rotational speed '[rpm']]]/60</f>
        <v>166.81856990561801</v>
      </c>
      <c r="H1955" s="1">
        <v>34.9</v>
      </c>
      <c r="I1955" s="1">
        <f t="shared" si="30"/>
        <v>9.8000000000000114</v>
      </c>
      <c r="J1955" s="1">
        <f>Predictive_Maintenance_Data[[#This Row],[Torque '[Nm']]]*Predictive_Maintenance_Data[[#This Row],[Angular velocity '[rad/s']]]/1000</f>
        <v>5.8219680897060684</v>
      </c>
      <c r="K1955" s="2">
        <v>83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/>
      <c r="S1955"/>
    </row>
    <row r="1956" spans="1:19" x14ac:dyDescent="0.3">
      <c r="A1956">
        <v>1955</v>
      </c>
      <c r="B1956" t="s">
        <v>1971</v>
      </c>
      <c r="C1956" t="s">
        <v>17</v>
      </c>
      <c r="D1956" s="1">
        <v>297.89999999999998</v>
      </c>
      <c r="E1956" s="1">
        <v>307.8</v>
      </c>
      <c r="F1956" s="2">
        <v>1459</v>
      </c>
      <c r="G1956" s="1">
        <f>2*PI()*Predictive_Maintenance_Data[[#This Row],[Rotational speed '[rpm']]]/60</f>
        <v>152.7861227195836</v>
      </c>
      <c r="H1956" s="1">
        <v>46.9</v>
      </c>
      <c r="I1956" s="1">
        <f t="shared" si="30"/>
        <v>9.9000000000000341</v>
      </c>
      <c r="J1956" s="1">
        <f>Predictive_Maintenance_Data[[#This Row],[Torque '[Nm']]]*Predictive_Maintenance_Data[[#This Row],[Angular velocity '[rad/s']]]/1000</f>
        <v>7.1656691555484704</v>
      </c>
      <c r="K1956" s="2">
        <v>85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/>
      <c r="S1956"/>
    </row>
    <row r="1957" spans="1:19" x14ac:dyDescent="0.3">
      <c r="A1957">
        <v>1956</v>
      </c>
      <c r="B1957" t="s">
        <v>1972</v>
      </c>
      <c r="C1957" t="s">
        <v>17</v>
      </c>
      <c r="D1957" s="1">
        <v>297.89999999999998</v>
      </c>
      <c r="E1957" s="1">
        <v>307.7</v>
      </c>
      <c r="F1957" s="2">
        <v>1308</v>
      </c>
      <c r="G1957" s="1">
        <f>2*PI()*Predictive_Maintenance_Data[[#This Row],[Rotational speed '[rpm']]]/60</f>
        <v>136.97343969651499</v>
      </c>
      <c r="H1957" s="1">
        <v>55.2</v>
      </c>
      <c r="I1957" s="1">
        <f t="shared" si="30"/>
        <v>9.8000000000000114</v>
      </c>
      <c r="J1957" s="1">
        <f>Predictive_Maintenance_Data[[#This Row],[Torque '[Nm']]]*Predictive_Maintenance_Data[[#This Row],[Angular velocity '[rad/s']]]/1000</f>
        <v>7.5609338712476273</v>
      </c>
      <c r="K1957" s="2">
        <v>87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/>
      <c r="S1957"/>
    </row>
    <row r="1958" spans="1:19" x14ac:dyDescent="0.3">
      <c r="A1958">
        <v>1957</v>
      </c>
      <c r="B1958" t="s">
        <v>1973</v>
      </c>
      <c r="C1958" t="s">
        <v>15</v>
      </c>
      <c r="D1958" s="1">
        <v>297.89999999999998</v>
      </c>
      <c r="E1958" s="1">
        <v>307.7</v>
      </c>
      <c r="F1958" s="2">
        <v>1364</v>
      </c>
      <c r="G1958" s="1">
        <f>2*PI()*Predictive_Maintenance_Data[[#This Row],[Rotational speed '[rpm']]]/60</f>
        <v>142.83774598321591</v>
      </c>
      <c r="H1958" s="1">
        <v>46.8</v>
      </c>
      <c r="I1958" s="1">
        <f t="shared" si="30"/>
        <v>9.8000000000000114</v>
      </c>
      <c r="J1958" s="1">
        <f>Predictive_Maintenance_Data[[#This Row],[Torque '[Nm']]]*Predictive_Maintenance_Data[[#This Row],[Angular velocity '[rad/s']]]/1000</f>
        <v>6.6848065120145037</v>
      </c>
      <c r="K1958" s="2">
        <v>89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/>
      <c r="S1958"/>
    </row>
    <row r="1959" spans="1:19" x14ac:dyDescent="0.3">
      <c r="A1959">
        <v>1958</v>
      </c>
      <c r="B1959" t="s">
        <v>1974</v>
      </c>
      <c r="C1959" t="s">
        <v>27</v>
      </c>
      <c r="D1959" s="1">
        <v>297.89999999999998</v>
      </c>
      <c r="E1959" s="1">
        <v>307.7</v>
      </c>
      <c r="F1959" s="2">
        <v>1618</v>
      </c>
      <c r="G1959" s="1">
        <f>2*PI()*Predictive_Maintenance_Data[[#This Row],[Rotational speed '[rpm']]]/60</f>
        <v>169.4365637836095</v>
      </c>
      <c r="H1959" s="1">
        <v>35.9</v>
      </c>
      <c r="I1959" s="1">
        <f t="shared" si="30"/>
        <v>9.8000000000000114</v>
      </c>
      <c r="J1959" s="1">
        <f>Predictive_Maintenance_Data[[#This Row],[Torque '[Nm']]]*Predictive_Maintenance_Data[[#This Row],[Angular velocity '[rad/s']]]/1000</f>
        <v>6.0827726398315809</v>
      </c>
      <c r="K1959" s="2">
        <v>92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/>
      <c r="S1959"/>
    </row>
    <row r="1960" spans="1:19" x14ac:dyDescent="0.3">
      <c r="A1960">
        <v>1959</v>
      </c>
      <c r="B1960" t="s">
        <v>1975</v>
      </c>
      <c r="C1960" t="s">
        <v>27</v>
      </c>
      <c r="D1960" s="1">
        <v>297.89999999999998</v>
      </c>
      <c r="E1960" s="1">
        <v>307.7</v>
      </c>
      <c r="F1960" s="2">
        <v>1464</v>
      </c>
      <c r="G1960" s="1">
        <f>2*PI()*Predictive_Maintenance_Data[[#This Row],[Rotational speed '[rpm']]]/60</f>
        <v>153.30972149518189</v>
      </c>
      <c r="H1960" s="1">
        <v>43.2</v>
      </c>
      <c r="I1960" s="1">
        <f t="shared" si="30"/>
        <v>9.8000000000000114</v>
      </c>
      <c r="J1960" s="1">
        <f>Predictive_Maintenance_Data[[#This Row],[Torque '[Nm']]]*Predictive_Maintenance_Data[[#This Row],[Angular velocity '[rad/s']]]/1000</f>
        <v>6.6229799685918582</v>
      </c>
      <c r="K1960" s="2">
        <v>97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/>
      <c r="S1960"/>
    </row>
    <row r="1961" spans="1:19" x14ac:dyDescent="0.3">
      <c r="A1961">
        <v>1960</v>
      </c>
      <c r="B1961" t="s">
        <v>1976</v>
      </c>
      <c r="C1961" t="s">
        <v>15</v>
      </c>
      <c r="D1961" s="1">
        <v>297.8</v>
      </c>
      <c r="E1961" s="1">
        <v>307.60000000000002</v>
      </c>
      <c r="F1961" s="2">
        <v>1352</v>
      </c>
      <c r="G1961" s="1">
        <f>2*PI()*Predictive_Maintenance_Data[[#This Row],[Rotational speed '[rpm']]]/60</f>
        <v>141.58110892178001</v>
      </c>
      <c r="H1961" s="1">
        <v>49.4</v>
      </c>
      <c r="I1961" s="1">
        <f t="shared" si="30"/>
        <v>9.8000000000000114</v>
      </c>
      <c r="J1961" s="1">
        <f>Predictive_Maintenance_Data[[#This Row],[Torque '[Nm']]]*Predictive_Maintenance_Data[[#This Row],[Angular velocity '[rad/s']]]/1000</f>
        <v>6.9941067807359323</v>
      </c>
      <c r="K1961" s="2">
        <v>102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/>
      <c r="S1961"/>
    </row>
    <row r="1962" spans="1:19" x14ac:dyDescent="0.3">
      <c r="A1962">
        <v>1961</v>
      </c>
      <c r="B1962" t="s">
        <v>1977</v>
      </c>
      <c r="C1962" t="s">
        <v>17</v>
      </c>
      <c r="D1962" s="1">
        <v>297.8</v>
      </c>
      <c r="E1962" s="1">
        <v>307.60000000000002</v>
      </c>
      <c r="F1962" s="2">
        <v>1446</v>
      </c>
      <c r="G1962" s="1">
        <f>2*PI()*Predictive_Maintenance_Data[[#This Row],[Rotational speed '[rpm']]]/60</f>
        <v>151.42476590302803</v>
      </c>
      <c r="H1962" s="1">
        <v>51.4</v>
      </c>
      <c r="I1962" s="1">
        <f t="shared" si="30"/>
        <v>9.8000000000000114</v>
      </c>
      <c r="J1962" s="1">
        <f>Predictive_Maintenance_Data[[#This Row],[Torque '[Nm']]]*Predictive_Maintenance_Data[[#This Row],[Angular velocity '[rad/s']]]/1000</f>
        <v>7.7832329674156409</v>
      </c>
      <c r="K1962" s="2">
        <v>105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/>
      <c r="S1962"/>
    </row>
    <row r="1963" spans="1:19" x14ac:dyDescent="0.3">
      <c r="A1963">
        <v>1962</v>
      </c>
      <c r="B1963" t="s">
        <v>1978</v>
      </c>
      <c r="C1963" t="s">
        <v>17</v>
      </c>
      <c r="D1963" s="1">
        <v>297.8</v>
      </c>
      <c r="E1963" s="1">
        <v>307.5</v>
      </c>
      <c r="F1963" s="2">
        <v>1448</v>
      </c>
      <c r="G1963" s="1">
        <f>2*PI()*Predictive_Maintenance_Data[[#This Row],[Rotational speed '[rpm']]]/60</f>
        <v>151.63420541326735</v>
      </c>
      <c r="H1963" s="1">
        <v>51.2</v>
      </c>
      <c r="I1963" s="1">
        <f t="shared" si="30"/>
        <v>9.6999999999999886</v>
      </c>
      <c r="J1963" s="1">
        <f>Predictive_Maintenance_Data[[#This Row],[Torque '[Nm']]]*Predictive_Maintenance_Data[[#This Row],[Angular velocity '[rad/s']]]/1000</f>
        <v>7.7636713171592895</v>
      </c>
      <c r="K1963" s="2">
        <v>107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/>
      <c r="S1963"/>
    </row>
    <row r="1964" spans="1:19" x14ac:dyDescent="0.3">
      <c r="A1964">
        <v>1963</v>
      </c>
      <c r="B1964" t="s">
        <v>1979</v>
      </c>
      <c r="C1964" t="s">
        <v>17</v>
      </c>
      <c r="D1964" s="1">
        <v>297.8</v>
      </c>
      <c r="E1964" s="1">
        <v>307.5</v>
      </c>
      <c r="F1964" s="2">
        <v>1391</v>
      </c>
      <c r="G1964" s="1">
        <f>2*PI()*Predictive_Maintenance_Data[[#This Row],[Rotational speed '[rpm']]]/60</f>
        <v>145.66517937144675</v>
      </c>
      <c r="H1964" s="1">
        <v>48.6</v>
      </c>
      <c r="I1964" s="1">
        <f t="shared" si="30"/>
        <v>9.6999999999999886</v>
      </c>
      <c r="J1964" s="1">
        <f>Predictive_Maintenance_Data[[#This Row],[Torque '[Nm']]]*Predictive_Maintenance_Data[[#This Row],[Angular velocity '[rad/s']]]/1000</f>
        <v>7.0793277174523128</v>
      </c>
      <c r="K1964" s="2">
        <v>109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/>
      <c r="S1964"/>
    </row>
    <row r="1965" spans="1:19" x14ac:dyDescent="0.3">
      <c r="A1965">
        <v>1964</v>
      </c>
      <c r="B1965" t="s">
        <v>1980</v>
      </c>
      <c r="C1965" t="s">
        <v>17</v>
      </c>
      <c r="D1965" s="1">
        <v>297.7</v>
      </c>
      <c r="E1965" s="1">
        <v>307.5</v>
      </c>
      <c r="F1965" s="2">
        <v>1379</v>
      </c>
      <c r="G1965" s="1">
        <f>2*PI()*Predictive_Maintenance_Data[[#This Row],[Rotational speed '[rpm']]]/60</f>
        <v>144.40854231001083</v>
      </c>
      <c r="H1965" s="1">
        <v>43.3</v>
      </c>
      <c r="I1965" s="1">
        <f t="shared" si="30"/>
        <v>9.8000000000000114</v>
      </c>
      <c r="J1965" s="1">
        <f>Predictive_Maintenance_Data[[#This Row],[Torque '[Nm']]]*Predictive_Maintenance_Data[[#This Row],[Angular velocity '[rad/s']]]/1000</f>
        <v>6.2528898820234682</v>
      </c>
      <c r="K1965" s="2">
        <v>111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/>
      <c r="S1965"/>
    </row>
    <row r="1966" spans="1:19" x14ac:dyDescent="0.3">
      <c r="A1966">
        <v>1965</v>
      </c>
      <c r="B1966" t="s">
        <v>1981</v>
      </c>
      <c r="C1966" t="s">
        <v>15</v>
      </c>
      <c r="D1966" s="1">
        <v>297.8</v>
      </c>
      <c r="E1966" s="1">
        <v>307.5</v>
      </c>
      <c r="F1966" s="2">
        <v>1405</v>
      </c>
      <c r="G1966" s="1">
        <f>2*PI()*Predictive_Maintenance_Data[[#This Row],[Rotational speed '[rpm']]]/60</f>
        <v>147.131255943122</v>
      </c>
      <c r="H1966" s="1">
        <v>46.9</v>
      </c>
      <c r="I1966" s="1">
        <f t="shared" si="30"/>
        <v>9.6999999999999886</v>
      </c>
      <c r="J1966" s="1">
        <f>Predictive_Maintenance_Data[[#This Row],[Torque '[Nm']]]*Predictive_Maintenance_Data[[#This Row],[Angular velocity '[rad/s']]]/1000</f>
        <v>6.9004559037324213</v>
      </c>
      <c r="K1966" s="2">
        <v>113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/>
      <c r="S1966"/>
    </row>
    <row r="1967" spans="1:19" x14ac:dyDescent="0.3">
      <c r="A1967">
        <v>1966</v>
      </c>
      <c r="B1967" t="s">
        <v>1982</v>
      </c>
      <c r="C1967" t="s">
        <v>17</v>
      </c>
      <c r="D1967" s="1">
        <v>297.8</v>
      </c>
      <c r="E1967" s="1">
        <v>307.5</v>
      </c>
      <c r="F1967" s="2">
        <v>1581</v>
      </c>
      <c r="G1967" s="1">
        <f>2*PI()*Predictive_Maintenance_Data[[#This Row],[Rotational speed '[rpm']]]/60</f>
        <v>165.56193284418211</v>
      </c>
      <c r="H1967" s="1">
        <v>33.1</v>
      </c>
      <c r="I1967" s="1">
        <f t="shared" si="30"/>
        <v>9.6999999999999886</v>
      </c>
      <c r="J1967" s="1">
        <f>Predictive_Maintenance_Data[[#This Row],[Torque '[Nm']]]*Predictive_Maintenance_Data[[#This Row],[Angular velocity '[rad/s']]]/1000</f>
        <v>5.4800999771424275</v>
      </c>
      <c r="K1967" s="2">
        <v>116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/>
      <c r="S1967"/>
    </row>
    <row r="1968" spans="1:19" x14ac:dyDescent="0.3">
      <c r="A1968">
        <v>1967</v>
      </c>
      <c r="B1968" t="s">
        <v>1983</v>
      </c>
      <c r="C1968" t="s">
        <v>17</v>
      </c>
      <c r="D1968" s="1">
        <v>297.89999999999998</v>
      </c>
      <c r="E1968" s="1">
        <v>307.60000000000002</v>
      </c>
      <c r="F1968" s="2">
        <v>1515</v>
      </c>
      <c r="G1968" s="1">
        <f>2*PI()*Predictive_Maintenance_Data[[#This Row],[Rotational speed '[rpm']]]/60</f>
        <v>158.65042900628455</v>
      </c>
      <c r="H1968" s="1">
        <v>40.5</v>
      </c>
      <c r="I1968" s="1">
        <f t="shared" si="30"/>
        <v>9.7000000000000455</v>
      </c>
      <c r="J1968" s="1">
        <f>Predictive_Maintenance_Data[[#This Row],[Torque '[Nm']]]*Predictive_Maintenance_Data[[#This Row],[Angular velocity '[rad/s']]]/1000</f>
        <v>6.4253423747545249</v>
      </c>
      <c r="K1968" s="2">
        <v>118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/>
      <c r="S1968"/>
    </row>
    <row r="1969" spans="1:19" x14ac:dyDescent="0.3">
      <c r="A1969">
        <v>1968</v>
      </c>
      <c r="B1969" t="s">
        <v>1984</v>
      </c>
      <c r="C1969" t="s">
        <v>17</v>
      </c>
      <c r="D1969" s="1">
        <v>297.89999999999998</v>
      </c>
      <c r="E1969" s="1">
        <v>307.60000000000002</v>
      </c>
      <c r="F1969" s="2">
        <v>1589</v>
      </c>
      <c r="G1969" s="1">
        <f>2*PI()*Predictive_Maintenance_Data[[#This Row],[Rotational speed '[rpm']]]/60</f>
        <v>166.39969088513939</v>
      </c>
      <c r="H1969" s="1">
        <v>37.799999999999997</v>
      </c>
      <c r="I1969" s="1">
        <f t="shared" si="30"/>
        <v>9.7000000000000455</v>
      </c>
      <c r="J1969" s="1">
        <f>Predictive_Maintenance_Data[[#This Row],[Torque '[Nm']]]*Predictive_Maintenance_Data[[#This Row],[Angular velocity '[rad/s']]]/1000</f>
        <v>6.2899083154582689</v>
      </c>
      <c r="K1969" s="2">
        <v>120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/>
      <c r="S1969"/>
    </row>
    <row r="1970" spans="1:19" x14ac:dyDescent="0.3">
      <c r="A1970">
        <v>1969</v>
      </c>
      <c r="B1970" t="s">
        <v>1985</v>
      </c>
      <c r="C1970" t="s">
        <v>17</v>
      </c>
      <c r="D1970" s="1">
        <v>298</v>
      </c>
      <c r="E1970" s="1">
        <v>307.60000000000002</v>
      </c>
      <c r="F1970" s="2">
        <v>1281</v>
      </c>
      <c r="G1970" s="1">
        <f>2*PI()*Predictive_Maintenance_Data[[#This Row],[Rotational speed '[rpm']]]/60</f>
        <v>134.14600630828417</v>
      </c>
      <c r="H1970" s="1">
        <v>50.8</v>
      </c>
      <c r="I1970" s="1">
        <f t="shared" si="30"/>
        <v>9.6000000000000227</v>
      </c>
      <c r="J1970" s="1">
        <f>Predictive_Maintenance_Data[[#This Row],[Torque '[Nm']]]*Predictive_Maintenance_Data[[#This Row],[Angular velocity '[rad/s']]]/1000</f>
        <v>6.8146171204608352</v>
      </c>
      <c r="K1970" s="2">
        <v>122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/>
      <c r="S1970"/>
    </row>
    <row r="1971" spans="1:19" x14ac:dyDescent="0.3">
      <c r="A1971">
        <v>1970</v>
      </c>
      <c r="B1971" t="s">
        <v>1986</v>
      </c>
      <c r="C1971" t="s">
        <v>27</v>
      </c>
      <c r="D1971" s="1">
        <v>297.8</v>
      </c>
      <c r="E1971" s="1">
        <v>307.5</v>
      </c>
      <c r="F1971" s="2">
        <v>1631</v>
      </c>
      <c r="G1971" s="1">
        <f>2*PI()*Predictive_Maintenance_Data[[#This Row],[Rotational speed '[rpm']]]/60</f>
        <v>170.79792060016507</v>
      </c>
      <c r="H1971" s="1">
        <v>31.3</v>
      </c>
      <c r="I1971" s="1">
        <f t="shared" si="30"/>
        <v>9.6999999999999886</v>
      </c>
      <c r="J1971" s="1">
        <f>Predictive_Maintenance_Data[[#This Row],[Torque '[Nm']]]*Predictive_Maintenance_Data[[#This Row],[Angular velocity '[rad/s']]]/1000</f>
        <v>5.3459749147851667</v>
      </c>
      <c r="K1971" s="2">
        <v>124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/>
      <c r="S1971"/>
    </row>
    <row r="1972" spans="1:19" x14ac:dyDescent="0.3">
      <c r="A1972">
        <v>1971</v>
      </c>
      <c r="B1972" t="s">
        <v>1987</v>
      </c>
      <c r="C1972" t="s">
        <v>15</v>
      </c>
      <c r="D1972" s="1">
        <v>297.89999999999998</v>
      </c>
      <c r="E1972" s="1">
        <v>307.60000000000002</v>
      </c>
      <c r="F1972" s="2">
        <v>1202</v>
      </c>
      <c r="G1972" s="1">
        <f>2*PI()*Predictive_Maintenance_Data[[#This Row],[Rotational speed '[rpm']]]/60</f>
        <v>125.87314565383105</v>
      </c>
      <c r="H1972" s="1">
        <v>67</v>
      </c>
      <c r="I1972" s="1">
        <f t="shared" si="30"/>
        <v>9.7000000000000455</v>
      </c>
      <c r="J1972" s="1">
        <f>Predictive_Maintenance_Data[[#This Row],[Torque '[Nm']]]*Predictive_Maintenance_Data[[#This Row],[Angular velocity '[rad/s']]]/1000</f>
        <v>8.4335007588066802</v>
      </c>
      <c r="K1972" s="2">
        <v>129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/>
      <c r="S1972"/>
    </row>
    <row r="1973" spans="1:19" x14ac:dyDescent="0.3">
      <c r="A1973">
        <v>1972</v>
      </c>
      <c r="B1973" t="s">
        <v>1988</v>
      </c>
      <c r="C1973" t="s">
        <v>17</v>
      </c>
      <c r="D1973" s="1">
        <v>297.89999999999998</v>
      </c>
      <c r="E1973" s="1">
        <v>307.60000000000002</v>
      </c>
      <c r="F1973" s="2">
        <v>1298</v>
      </c>
      <c r="G1973" s="1">
        <f>2*PI()*Predictive_Maintenance_Data[[#This Row],[Rotational speed '[rpm']]]/60</f>
        <v>135.92624214531838</v>
      </c>
      <c r="H1973" s="1">
        <v>52.7</v>
      </c>
      <c r="I1973" s="1">
        <f t="shared" si="30"/>
        <v>9.7000000000000455</v>
      </c>
      <c r="J1973" s="1">
        <f>Predictive_Maintenance_Data[[#This Row],[Torque '[Nm']]]*Predictive_Maintenance_Data[[#This Row],[Angular velocity '[rad/s']]]/1000</f>
        <v>7.1633129610582795</v>
      </c>
      <c r="K1973" s="2">
        <v>132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/>
      <c r="S1973"/>
    </row>
    <row r="1974" spans="1:19" x14ac:dyDescent="0.3">
      <c r="A1974">
        <v>1973</v>
      </c>
      <c r="B1974" t="s">
        <v>1989</v>
      </c>
      <c r="C1974" t="s">
        <v>17</v>
      </c>
      <c r="D1974" s="1">
        <v>297.89999999999998</v>
      </c>
      <c r="E1974" s="1">
        <v>307.60000000000002</v>
      </c>
      <c r="F1974" s="2">
        <v>1612</v>
      </c>
      <c r="G1974" s="1">
        <f>2*PI()*Predictive_Maintenance_Data[[#This Row],[Rotational speed '[rpm']]]/60</f>
        <v>168.80824525289154</v>
      </c>
      <c r="H1974" s="1">
        <v>30.7</v>
      </c>
      <c r="I1974" s="1">
        <f t="shared" si="30"/>
        <v>9.7000000000000455</v>
      </c>
      <c r="J1974" s="1">
        <f>Predictive_Maintenance_Data[[#This Row],[Torque '[Nm']]]*Predictive_Maintenance_Data[[#This Row],[Angular velocity '[rad/s']]]/1000</f>
        <v>5.1824131292637707</v>
      </c>
      <c r="K1974" s="2">
        <v>134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/>
      <c r="S1974"/>
    </row>
    <row r="1975" spans="1:19" x14ac:dyDescent="0.3">
      <c r="A1975">
        <v>1974</v>
      </c>
      <c r="B1975" t="s">
        <v>1990</v>
      </c>
      <c r="C1975" t="s">
        <v>17</v>
      </c>
      <c r="D1975" s="1">
        <v>297.89999999999998</v>
      </c>
      <c r="E1975" s="1">
        <v>307.60000000000002</v>
      </c>
      <c r="F1975" s="2">
        <v>1747</v>
      </c>
      <c r="G1975" s="1">
        <f>2*PI()*Predictive_Maintenance_Data[[#This Row],[Rotational speed '[rpm']]]/60</f>
        <v>182.94541219404562</v>
      </c>
      <c r="H1975" s="1">
        <v>25.3</v>
      </c>
      <c r="I1975" s="1">
        <f t="shared" si="30"/>
        <v>9.7000000000000455</v>
      </c>
      <c r="J1975" s="1">
        <f>Predictive_Maintenance_Data[[#This Row],[Torque '[Nm']]]*Predictive_Maintenance_Data[[#This Row],[Angular velocity '[rad/s']]]/1000</f>
        <v>4.6285189285093535</v>
      </c>
      <c r="K1975" s="2">
        <v>136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/>
      <c r="S1975"/>
    </row>
    <row r="1976" spans="1:19" x14ac:dyDescent="0.3">
      <c r="A1976">
        <v>1975</v>
      </c>
      <c r="B1976" t="s">
        <v>1991</v>
      </c>
      <c r="C1976" t="s">
        <v>17</v>
      </c>
      <c r="D1976" s="1">
        <v>298</v>
      </c>
      <c r="E1976" s="1">
        <v>307.60000000000002</v>
      </c>
      <c r="F1976" s="2">
        <v>1450</v>
      </c>
      <c r="G1976" s="1">
        <f>2*PI()*Predictive_Maintenance_Data[[#This Row],[Rotational speed '[rpm']]]/60</f>
        <v>151.84364492350667</v>
      </c>
      <c r="H1976" s="1">
        <v>48.7</v>
      </c>
      <c r="I1976" s="1">
        <f t="shared" si="30"/>
        <v>9.6000000000000227</v>
      </c>
      <c r="J1976" s="1">
        <f>Predictive_Maintenance_Data[[#This Row],[Torque '[Nm']]]*Predictive_Maintenance_Data[[#This Row],[Angular velocity '[rad/s']]]/1000</f>
        <v>7.3947855077747757</v>
      </c>
      <c r="K1976" s="2">
        <v>138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/>
      <c r="S1976"/>
    </row>
    <row r="1977" spans="1:19" x14ac:dyDescent="0.3">
      <c r="A1977">
        <v>1976</v>
      </c>
      <c r="B1977" t="s">
        <v>1992</v>
      </c>
      <c r="C1977" t="s">
        <v>17</v>
      </c>
      <c r="D1977" s="1">
        <v>298</v>
      </c>
      <c r="E1977" s="1">
        <v>307.7</v>
      </c>
      <c r="F1977" s="2">
        <v>1422</v>
      </c>
      <c r="G1977" s="1">
        <f>2*PI()*Predictive_Maintenance_Data[[#This Row],[Rotational speed '[rpm']]]/60</f>
        <v>148.91149178015618</v>
      </c>
      <c r="H1977" s="1">
        <v>45.6</v>
      </c>
      <c r="I1977" s="1">
        <f t="shared" si="30"/>
        <v>9.6999999999999886</v>
      </c>
      <c r="J1977" s="1">
        <f>Predictive_Maintenance_Data[[#This Row],[Torque '[Nm']]]*Predictive_Maintenance_Data[[#This Row],[Angular velocity '[rad/s']]]/1000</f>
        <v>6.7903640251751218</v>
      </c>
      <c r="K1977" s="2">
        <v>140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/>
      <c r="S1977"/>
    </row>
    <row r="1978" spans="1:19" x14ac:dyDescent="0.3">
      <c r="A1978">
        <v>1977</v>
      </c>
      <c r="B1978" t="s">
        <v>1993</v>
      </c>
      <c r="C1978" t="s">
        <v>15</v>
      </c>
      <c r="D1978" s="1">
        <v>298.10000000000002</v>
      </c>
      <c r="E1978" s="1">
        <v>307.7</v>
      </c>
      <c r="F1978" s="2">
        <v>1419</v>
      </c>
      <c r="G1978" s="1">
        <f>2*PI()*Predictive_Maintenance_Data[[#This Row],[Rotational speed '[rpm']]]/60</f>
        <v>148.59733251479722</v>
      </c>
      <c r="H1978" s="1">
        <v>47.4</v>
      </c>
      <c r="I1978" s="1">
        <f t="shared" si="30"/>
        <v>9.5999999999999659</v>
      </c>
      <c r="J1978" s="1">
        <f>Predictive_Maintenance_Data[[#This Row],[Torque '[Nm']]]*Predictive_Maintenance_Data[[#This Row],[Angular velocity '[rad/s']]]/1000</f>
        <v>7.0435135612013884</v>
      </c>
      <c r="K1978" s="2">
        <v>142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/>
      <c r="S1978"/>
    </row>
    <row r="1979" spans="1:19" x14ac:dyDescent="0.3">
      <c r="A1979">
        <v>1978</v>
      </c>
      <c r="B1979" t="s">
        <v>1994</v>
      </c>
      <c r="C1979" t="s">
        <v>15</v>
      </c>
      <c r="D1979" s="1">
        <v>298.10000000000002</v>
      </c>
      <c r="E1979" s="1">
        <v>307.7</v>
      </c>
      <c r="F1979" s="2">
        <v>1633</v>
      </c>
      <c r="G1979" s="1">
        <f>2*PI()*Predictive_Maintenance_Data[[#This Row],[Rotational speed '[rpm']]]/60</f>
        <v>171.00736011040442</v>
      </c>
      <c r="H1979" s="1">
        <v>30.7</v>
      </c>
      <c r="I1979" s="1">
        <f t="shared" si="30"/>
        <v>9.5999999999999659</v>
      </c>
      <c r="J1979" s="1">
        <f>Predictive_Maintenance_Data[[#This Row],[Torque '[Nm']]]*Predictive_Maintenance_Data[[#This Row],[Angular velocity '[rad/s']]]/1000</f>
        <v>5.2499259553894158</v>
      </c>
      <c r="K1979" s="2">
        <v>145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/>
      <c r="S1979"/>
    </row>
    <row r="1980" spans="1:19" x14ac:dyDescent="0.3">
      <c r="A1980">
        <v>1979</v>
      </c>
      <c r="B1980" t="s">
        <v>1995</v>
      </c>
      <c r="C1980" t="s">
        <v>17</v>
      </c>
      <c r="D1980" s="1">
        <v>298</v>
      </c>
      <c r="E1980" s="1">
        <v>307.7</v>
      </c>
      <c r="F1980" s="2">
        <v>1442</v>
      </c>
      <c r="G1980" s="1">
        <f>2*PI()*Predictive_Maintenance_Data[[#This Row],[Rotational speed '[rpm']]]/60</f>
        <v>151.00588688254939</v>
      </c>
      <c r="H1980" s="1">
        <v>43.6</v>
      </c>
      <c r="I1980" s="1">
        <f t="shared" si="30"/>
        <v>9.6999999999999886</v>
      </c>
      <c r="J1980" s="1">
        <f>Predictive_Maintenance_Data[[#This Row],[Torque '[Nm']]]*Predictive_Maintenance_Data[[#This Row],[Angular velocity '[rad/s']]]/1000</f>
        <v>6.5838566680791537</v>
      </c>
      <c r="K1980" s="2">
        <v>148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/>
      <c r="S1980"/>
    </row>
    <row r="1981" spans="1:19" x14ac:dyDescent="0.3">
      <c r="A1981">
        <v>1980</v>
      </c>
      <c r="B1981" t="s">
        <v>1996</v>
      </c>
      <c r="C1981" t="s">
        <v>27</v>
      </c>
      <c r="D1981" s="1">
        <v>298</v>
      </c>
      <c r="E1981" s="1">
        <v>307.60000000000002</v>
      </c>
      <c r="F1981" s="2">
        <v>1420</v>
      </c>
      <c r="G1981" s="1">
        <f>2*PI()*Predictive_Maintenance_Data[[#This Row],[Rotational speed '[rpm']]]/60</f>
        <v>148.70205226991686</v>
      </c>
      <c r="H1981" s="1">
        <v>45.8</v>
      </c>
      <c r="I1981" s="1">
        <f t="shared" si="30"/>
        <v>9.6000000000000227</v>
      </c>
      <c r="J1981" s="1">
        <f>Predictive_Maintenance_Data[[#This Row],[Torque '[Nm']]]*Predictive_Maintenance_Data[[#This Row],[Angular velocity '[rad/s']]]/1000</f>
        <v>6.8105539939621922</v>
      </c>
      <c r="K1981" s="2">
        <v>150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/>
      <c r="S1981"/>
    </row>
    <row r="1982" spans="1:19" x14ac:dyDescent="0.3">
      <c r="A1982">
        <v>1981</v>
      </c>
      <c r="B1982" t="s">
        <v>1997</v>
      </c>
      <c r="C1982" t="s">
        <v>15</v>
      </c>
      <c r="D1982" s="1">
        <v>298</v>
      </c>
      <c r="E1982" s="1">
        <v>307.60000000000002</v>
      </c>
      <c r="F1982" s="2">
        <v>1301</v>
      </c>
      <c r="G1982" s="1">
        <f>2*PI()*Predictive_Maintenance_Data[[#This Row],[Rotational speed '[rpm']]]/60</f>
        <v>136.24040141067738</v>
      </c>
      <c r="H1982" s="1">
        <v>58.5</v>
      </c>
      <c r="I1982" s="1">
        <f t="shared" si="30"/>
        <v>9.6000000000000227</v>
      </c>
      <c r="J1982" s="1">
        <f>Predictive_Maintenance_Data[[#This Row],[Torque '[Nm']]]*Predictive_Maintenance_Data[[#This Row],[Angular velocity '[rad/s']]]/1000</f>
        <v>7.970063482524627</v>
      </c>
      <c r="K1982" s="2">
        <v>155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/>
      <c r="S1982"/>
    </row>
    <row r="1983" spans="1:19" x14ac:dyDescent="0.3">
      <c r="A1983">
        <v>1982</v>
      </c>
      <c r="B1983" t="s">
        <v>1998</v>
      </c>
      <c r="C1983" t="s">
        <v>17</v>
      </c>
      <c r="D1983" s="1">
        <v>298</v>
      </c>
      <c r="E1983" s="1">
        <v>307.60000000000002</v>
      </c>
      <c r="F1983" s="2">
        <v>1385</v>
      </c>
      <c r="G1983" s="1">
        <f>2*PI()*Predictive_Maintenance_Data[[#This Row],[Rotational speed '[rpm']]]/60</f>
        <v>145.03686084072879</v>
      </c>
      <c r="H1983" s="1">
        <v>45</v>
      </c>
      <c r="I1983" s="1">
        <f t="shared" si="30"/>
        <v>9.6000000000000227</v>
      </c>
      <c r="J1983" s="1">
        <f>Predictive_Maintenance_Data[[#This Row],[Torque '[Nm']]]*Predictive_Maintenance_Data[[#This Row],[Angular velocity '[rad/s']]]/1000</f>
        <v>6.526658737832796</v>
      </c>
      <c r="K1983" s="2">
        <v>158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/>
      <c r="S1983"/>
    </row>
    <row r="1984" spans="1:19" x14ac:dyDescent="0.3">
      <c r="A1984">
        <v>1983</v>
      </c>
      <c r="B1984" t="s">
        <v>1999</v>
      </c>
      <c r="C1984" t="s">
        <v>15</v>
      </c>
      <c r="D1984" s="1">
        <v>298</v>
      </c>
      <c r="E1984" s="1">
        <v>307.7</v>
      </c>
      <c r="F1984" s="2">
        <v>1487</v>
      </c>
      <c r="G1984" s="1">
        <f>2*PI()*Predictive_Maintenance_Data[[#This Row],[Rotational speed '[rpm']]]/60</f>
        <v>155.71827586293409</v>
      </c>
      <c r="H1984" s="1">
        <v>41.3</v>
      </c>
      <c r="I1984" s="1">
        <f t="shared" si="30"/>
        <v>9.6999999999999886</v>
      </c>
      <c r="J1984" s="1">
        <f>Predictive_Maintenance_Data[[#This Row],[Torque '[Nm']]]*Predictive_Maintenance_Data[[#This Row],[Angular velocity '[rad/s']]]/1000</f>
        <v>6.4311647931391773</v>
      </c>
      <c r="K1984" s="2">
        <v>160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/>
      <c r="S1984"/>
    </row>
    <row r="1985" spans="1:19" x14ac:dyDescent="0.3">
      <c r="A1985">
        <v>1984</v>
      </c>
      <c r="B1985" t="s">
        <v>2000</v>
      </c>
      <c r="C1985" t="s">
        <v>15</v>
      </c>
      <c r="D1985" s="1">
        <v>298</v>
      </c>
      <c r="E1985" s="1">
        <v>307.60000000000002</v>
      </c>
      <c r="F1985" s="2">
        <v>1459</v>
      </c>
      <c r="G1985" s="1">
        <f>2*PI()*Predictive_Maintenance_Data[[#This Row],[Rotational speed '[rpm']]]/60</f>
        <v>152.7861227195836</v>
      </c>
      <c r="H1985" s="1">
        <v>44.4</v>
      </c>
      <c r="I1985" s="1">
        <f t="shared" si="30"/>
        <v>9.6000000000000227</v>
      </c>
      <c r="J1985" s="1">
        <f>Predictive_Maintenance_Data[[#This Row],[Torque '[Nm']]]*Predictive_Maintenance_Data[[#This Row],[Angular velocity '[rad/s']]]/1000</f>
        <v>6.7837038487495116</v>
      </c>
      <c r="K1985" s="2">
        <v>163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/>
      <c r="S1985"/>
    </row>
    <row r="1986" spans="1:19" x14ac:dyDescent="0.3">
      <c r="A1986">
        <v>1985</v>
      </c>
      <c r="B1986" t="s">
        <v>2001</v>
      </c>
      <c r="C1986" t="s">
        <v>15</v>
      </c>
      <c r="D1986" s="1">
        <v>298</v>
      </c>
      <c r="E1986" s="1">
        <v>307.5</v>
      </c>
      <c r="F1986" s="2">
        <v>1387</v>
      </c>
      <c r="G1986" s="1">
        <f>2*PI()*Predictive_Maintenance_Data[[#This Row],[Rotational speed '[rpm']]]/60</f>
        <v>145.24630035096808</v>
      </c>
      <c r="H1986" s="1">
        <v>45.5</v>
      </c>
      <c r="I1986" s="1">
        <f t="shared" ref="I1986:I2049" si="31">E1986-D1986</f>
        <v>9.5</v>
      </c>
      <c r="J1986" s="1">
        <f>Predictive_Maintenance_Data[[#This Row],[Torque '[Nm']]]*Predictive_Maintenance_Data[[#This Row],[Angular velocity '[rad/s']]]/1000</f>
        <v>6.6087066659690485</v>
      </c>
      <c r="K1986" s="2">
        <v>166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/>
      <c r="S1986"/>
    </row>
    <row r="1987" spans="1:19" x14ac:dyDescent="0.3">
      <c r="A1987">
        <v>1986</v>
      </c>
      <c r="B1987" t="s">
        <v>2002</v>
      </c>
      <c r="C1987" t="s">
        <v>17</v>
      </c>
      <c r="D1987" s="1">
        <v>298.10000000000002</v>
      </c>
      <c r="E1987" s="1">
        <v>307.7</v>
      </c>
      <c r="F1987" s="2">
        <v>1537</v>
      </c>
      <c r="G1987" s="1">
        <f>2*PI()*Predictive_Maintenance_Data[[#This Row],[Rotational speed '[rpm']]]/60</f>
        <v>160.95426361891708</v>
      </c>
      <c r="H1987" s="1">
        <v>40.799999999999997</v>
      </c>
      <c r="I1987" s="1">
        <f t="shared" si="31"/>
        <v>9.5999999999999659</v>
      </c>
      <c r="J1987" s="1">
        <f>Predictive_Maintenance_Data[[#This Row],[Torque '[Nm']]]*Predictive_Maintenance_Data[[#This Row],[Angular velocity '[rad/s']]]/1000</f>
        <v>6.566933955651816</v>
      </c>
      <c r="K1987" s="2">
        <v>169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/>
      <c r="S1987"/>
    </row>
    <row r="1988" spans="1:19" x14ac:dyDescent="0.3">
      <c r="A1988">
        <v>1987</v>
      </c>
      <c r="B1988" t="s">
        <v>2003</v>
      </c>
      <c r="C1988" t="s">
        <v>17</v>
      </c>
      <c r="D1988" s="1">
        <v>298.10000000000002</v>
      </c>
      <c r="E1988" s="1">
        <v>307.60000000000002</v>
      </c>
      <c r="F1988" s="2">
        <v>1498</v>
      </c>
      <c r="G1988" s="1">
        <f>2*PI()*Predictive_Maintenance_Data[[#This Row],[Rotational speed '[rpm']]]/60</f>
        <v>156.87019316925034</v>
      </c>
      <c r="H1988" s="1">
        <v>42.9</v>
      </c>
      <c r="I1988" s="1">
        <f t="shared" si="31"/>
        <v>9.5</v>
      </c>
      <c r="J1988" s="1">
        <f>Predictive_Maintenance_Data[[#This Row],[Torque '[Nm']]]*Predictive_Maintenance_Data[[#This Row],[Angular velocity '[rad/s']]]/1000</f>
        <v>6.7297312869608392</v>
      </c>
      <c r="K1988" s="2">
        <v>171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/>
      <c r="S1988"/>
    </row>
    <row r="1989" spans="1:19" x14ac:dyDescent="0.3">
      <c r="A1989">
        <v>1988</v>
      </c>
      <c r="B1989" t="s">
        <v>2004</v>
      </c>
      <c r="C1989" t="s">
        <v>15</v>
      </c>
      <c r="D1989" s="1">
        <v>298.2</v>
      </c>
      <c r="E1989" s="1">
        <v>307.8</v>
      </c>
      <c r="F1989" s="2">
        <v>1599</v>
      </c>
      <c r="G1989" s="1">
        <f>2*PI()*Predictive_Maintenance_Data[[#This Row],[Rotational speed '[rpm']]]/60</f>
        <v>167.44688843633597</v>
      </c>
      <c r="H1989" s="1">
        <v>31.2</v>
      </c>
      <c r="I1989" s="1">
        <f t="shared" si="31"/>
        <v>9.6000000000000227</v>
      </c>
      <c r="J1989" s="1">
        <f>Predictive_Maintenance_Data[[#This Row],[Torque '[Nm']]]*Predictive_Maintenance_Data[[#This Row],[Angular velocity '[rad/s']]]/1000</f>
        <v>5.2243429192136821</v>
      </c>
      <c r="K1989" s="2">
        <v>173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/>
      <c r="S1989"/>
    </row>
    <row r="1990" spans="1:19" x14ac:dyDescent="0.3">
      <c r="A1990">
        <v>1989</v>
      </c>
      <c r="B1990" t="s">
        <v>2005</v>
      </c>
      <c r="C1990" t="s">
        <v>27</v>
      </c>
      <c r="D1990" s="1">
        <v>298.3</v>
      </c>
      <c r="E1990" s="1">
        <v>307.89999999999998</v>
      </c>
      <c r="F1990" s="2">
        <v>1420</v>
      </c>
      <c r="G1990" s="1">
        <f>2*PI()*Predictive_Maintenance_Data[[#This Row],[Rotational speed '[rpm']]]/60</f>
        <v>148.70205226991686</v>
      </c>
      <c r="H1990" s="1">
        <v>39.200000000000003</v>
      </c>
      <c r="I1990" s="1">
        <f t="shared" si="31"/>
        <v>9.5999999999999659</v>
      </c>
      <c r="J1990" s="1">
        <f>Predictive_Maintenance_Data[[#This Row],[Torque '[Nm']]]*Predictive_Maintenance_Data[[#This Row],[Angular velocity '[rad/s']]]/1000</f>
        <v>5.8291204489807411</v>
      </c>
      <c r="K1990" s="2">
        <v>176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/>
      <c r="S1990"/>
    </row>
    <row r="1991" spans="1:19" x14ac:dyDescent="0.3">
      <c r="A1991">
        <v>1990</v>
      </c>
      <c r="B1991" t="s">
        <v>2006</v>
      </c>
      <c r="C1991" t="s">
        <v>17</v>
      </c>
      <c r="D1991" s="1">
        <v>298.2</v>
      </c>
      <c r="E1991" s="1">
        <v>307.89999999999998</v>
      </c>
      <c r="F1991" s="2">
        <v>1785</v>
      </c>
      <c r="G1991" s="1">
        <f>2*PI()*Predictive_Maintenance_Data[[#This Row],[Rotational speed '[rpm']]]/60</f>
        <v>186.92476288859271</v>
      </c>
      <c r="H1991" s="1">
        <v>23.4</v>
      </c>
      <c r="I1991" s="1">
        <f t="shared" si="31"/>
        <v>9.6999999999999886</v>
      </c>
      <c r="J1991" s="1">
        <f>Predictive_Maintenance_Data[[#This Row],[Torque '[Nm']]]*Predictive_Maintenance_Data[[#This Row],[Angular velocity '[rad/s']]]/1000</f>
        <v>4.3740394515930694</v>
      </c>
      <c r="K1991" s="2">
        <v>181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/>
      <c r="S1991"/>
    </row>
    <row r="1992" spans="1:19" x14ac:dyDescent="0.3">
      <c r="A1992">
        <v>1991</v>
      </c>
      <c r="B1992" t="s">
        <v>2007</v>
      </c>
      <c r="C1992" t="s">
        <v>17</v>
      </c>
      <c r="D1992" s="1">
        <v>298.2</v>
      </c>
      <c r="E1992" s="1">
        <v>307.8</v>
      </c>
      <c r="F1992" s="2">
        <v>1423</v>
      </c>
      <c r="G1992" s="1">
        <f>2*PI()*Predictive_Maintenance_Data[[#This Row],[Rotational speed '[rpm']]]/60</f>
        <v>149.01621153527586</v>
      </c>
      <c r="H1992" s="1">
        <v>48.1</v>
      </c>
      <c r="I1992" s="1">
        <f t="shared" si="31"/>
        <v>9.6000000000000227</v>
      </c>
      <c r="J1992" s="1">
        <f>Predictive_Maintenance_Data[[#This Row],[Torque '[Nm']]]*Predictive_Maintenance_Data[[#This Row],[Angular velocity '[rad/s']]]/1000</f>
        <v>7.1676797748467687</v>
      </c>
      <c r="K1992" s="2">
        <v>183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/>
      <c r="S1992"/>
    </row>
    <row r="1993" spans="1:19" x14ac:dyDescent="0.3">
      <c r="A1993">
        <v>1992</v>
      </c>
      <c r="B1993" t="s">
        <v>2008</v>
      </c>
      <c r="C1993" t="s">
        <v>15</v>
      </c>
      <c r="D1993" s="1">
        <v>298.2</v>
      </c>
      <c r="E1993" s="1">
        <v>307.8</v>
      </c>
      <c r="F1993" s="2">
        <v>1583</v>
      </c>
      <c r="G1993" s="1">
        <f>2*PI()*Predictive_Maintenance_Data[[#This Row],[Rotational speed '[rpm']]]/60</f>
        <v>165.77137235442143</v>
      </c>
      <c r="H1993" s="1">
        <v>36.6</v>
      </c>
      <c r="I1993" s="1">
        <f t="shared" si="31"/>
        <v>9.6000000000000227</v>
      </c>
      <c r="J1993" s="1">
        <f>Predictive_Maintenance_Data[[#This Row],[Torque '[Nm']]]*Predictive_Maintenance_Data[[#This Row],[Angular velocity '[rad/s']]]/1000</f>
        <v>6.0672322281718243</v>
      </c>
      <c r="K1993" s="2">
        <v>185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/>
      <c r="S1993"/>
    </row>
    <row r="1994" spans="1:19" x14ac:dyDescent="0.3">
      <c r="A1994">
        <v>1993</v>
      </c>
      <c r="B1994" t="s">
        <v>2009</v>
      </c>
      <c r="C1994" t="s">
        <v>17</v>
      </c>
      <c r="D1994" s="1">
        <v>298.2</v>
      </c>
      <c r="E1994" s="1">
        <v>307.8</v>
      </c>
      <c r="F1994" s="2">
        <v>1375</v>
      </c>
      <c r="G1994" s="1">
        <f>2*PI()*Predictive_Maintenance_Data[[#This Row],[Rotational speed '[rpm']]]/60</f>
        <v>143.98966328953216</v>
      </c>
      <c r="H1994" s="1">
        <v>46.6</v>
      </c>
      <c r="I1994" s="1">
        <f t="shared" si="31"/>
        <v>9.6000000000000227</v>
      </c>
      <c r="J1994" s="1">
        <f>Predictive_Maintenance_Data[[#This Row],[Torque '[Nm']]]*Predictive_Maintenance_Data[[#This Row],[Angular velocity '[rad/s']]]/1000</f>
        <v>6.7099183092921981</v>
      </c>
      <c r="K1994" s="2">
        <v>188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/>
      <c r="S1994"/>
    </row>
    <row r="1995" spans="1:19" x14ac:dyDescent="0.3">
      <c r="A1995">
        <v>1994</v>
      </c>
      <c r="B1995" t="s">
        <v>2010</v>
      </c>
      <c r="C1995" t="s">
        <v>15</v>
      </c>
      <c r="D1995" s="1">
        <v>298.3</v>
      </c>
      <c r="E1995" s="1">
        <v>308</v>
      </c>
      <c r="F1995" s="2">
        <v>1463</v>
      </c>
      <c r="G1995" s="1">
        <f>2*PI()*Predictive_Maintenance_Data[[#This Row],[Rotational speed '[rpm']]]/60</f>
        <v>153.20500174006227</v>
      </c>
      <c r="H1995" s="1">
        <v>42.5</v>
      </c>
      <c r="I1995" s="1">
        <f t="shared" si="31"/>
        <v>9.6999999999999886</v>
      </c>
      <c r="J1995" s="1">
        <f>Predictive_Maintenance_Data[[#This Row],[Torque '[Nm']]]*Predictive_Maintenance_Data[[#This Row],[Angular velocity '[rad/s']]]/1000</f>
        <v>6.5112125739526467</v>
      </c>
      <c r="K1995" s="2">
        <v>190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/>
      <c r="S1995"/>
    </row>
    <row r="1996" spans="1:19" x14ac:dyDescent="0.3">
      <c r="A1996">
        <v>1995</v>
      </c>
      <c r="B1996" t="s">
        <v>2011</v>
      </c>
      <c r="C1996" t="s">
        <v>15</v>
      </c>
      <c r="D1996" s="1">
        <v>298.2</v>
      </c>
      <c r="E1996" s="1">
        <v>307.89999999999998</v>
      </c>
      <c r="F1996" s="2">
        <v>1403</v>
      </c>
      <c r="G1996" s="1">
        <f>2*PI()*Predictive_Maintenance_Data[[#This Row],[Rotational speed '[rpm']]]/60</f>
        <v>146.92181643288265</v>
      </c>
      <c r="H1996" s="1">
        <v>45.1</v>
      </c>
      <c r="I1996" s="1">
        <f t="shared" si="31"/>
        <v>9.6999999999999886</v>
      </c>
      <c r="J1996" s="1">
        <f>Predictive_Maintenance_Data[[#This Row],[Torque '[Nm']]]*Predictive_Maintenance_Data[[#This Row],[Angular velocity '[rad/s']]]/1000</f>
        <v>6.6261739211230077</v>
      </c>
      <c r="K1996" s="2">
        <v>193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/>
      <c r="S1996"/>
    </row>
    <row r="1997" spans="1:19" x14ac:dyDescent="0.3">
      <c r="A1997">
        <v>1996</v>
      </c>
      <c r="B1997" t="s">
        <v>2012</v>
      </c>
      <c r="C1997" t="s">
        <v>17</v>
      </c>
      <c r="D1997" s="1">
        <v>298.3</v>
      </c>
      <c r="E1997" s="1">
        <v>308</v>
      </c>
      <c r="F1997" s="2">
        <v>1451</v>
      </c>
      <c r="G1997" s="1">
        <f>2*PI()*Predictive_Maintenance_Data[[#This Row],[Rotational speed '[rpm']]]/60</f>
        <v>151.94836467862632</v>
      </c>
      <c r="H1997" s="1">
        <v>47.1</v>
      </c>
      <c r="I1997" s="1">
        <f t="shared" si="31"/>
        <v>9.6999999999999886</v>
      </c>
      <c r="J1997" s="1">
        <f>Predictive_Maintenance_Data[[#This Row],[Torque '[Nm']]]*Predictive_Maintenance_Data[[#This Row],[Angular velocity '[rad/s']]]/1000</f>
        <v>7.1567679763632999</v>
      </c>
      <c r="K1997" s="2">
        <v>196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/>
      <c r="S1997"/>
    </row>
    <row r="1998" spans="1:19" x14ac:dyDescent="0.3">
      <c r="A1998">
        <v>1997</v>
      </c>
      <c r="B1998" t="s">
        <v>2013</v>
      </c>
      <c r="C1998" t="s">
        <v>15</v>
      </c>
      <c r="D1998" s="1">
        <v>298.39999999999998</v>
      </c>
      <c r="E1998" s="1">
        <v>308</v>
      </c>
      <c r="F1998" s="2">
        <v>1416</v>
      </c>
      <c r="G1998" s="1">
        <f>2*PI()*Predictive_Maintenance_Data[[#This Row],[Rotational speed '[rpm']]]/60</f>
        <v>148.28317324943825</v>
      </c>
      <c r="H1998" s="1">
        <v>38.200000000000003</v>
      </c>
      <c r="I1998" s="1">
        <f t="shared" si="31"/>
        <v>9.6000000000000227</v>
      </c>
      <c r="J1998" s="1">
        <f>Predictive_Maintenance_Data[[#This Row],[Torque '[Nm']]]*Predictive_Maintenance_Data[[#This Row],[Angular velocity '[rad/s']]]/1000</f>
        <v>5.6644172181285413</v>
      </c>
      <c r="K1998" s="2">
        <v>198</v>
      </c>
      <c r="L1998" s="2">
        <v>1</v>
      </c>
      <c r="M1998" s="2">
        <v>1</v>
      </c>
      <c r="N1998" s="2">
        <v>0</v>
      </c>
      <c r="O1998" s="2">
        <v>0</v>
      </c>
      <c r="P1998" s="2">
        <v>0</v>
      </c>
      <c r="Q1998" s="2">
        <v>0</v>
      </c>
      <c r="R1998"/>
      <c r="S1998"/>
    </row>
    <row r="1999" spans="1:19" x14ac:dyDescent="0.3">
      <c r="A1999">
        <v>1998</v>
      </c>
      <c r="B1999" t="s">
        <v>2014</v>
      </c>
      <c r="C1999" t="s">
        <v>17</v>
      </c>
      <c r="D1999" s="1">
        <v>298.3</v>
      </c>
      <c r="E1999" s="1">
        <v>308.10000000000002</v>
      </c>
      <c r="F1999" s="2">
        <v>1672</v>
      </c>
      <c r="G1999" s="1">
        <f>2*PI()*Predictive_Maintenance_Data[[#This Row],[Rotational speed '[rpm']]]/60</f>
        <v>175.09143056007116</v>
      </c>
      <c r="H1999" s="1">
        <v>41.3</v>
      </c>
      <c r="I1999" s="1">
        <f t="shared" si="31"/>
        <v>9.8000000000000114</v>
      </c>
      <c r="J1999" s="1">
        <f>Predictive_Maintenance_Data[[#This Row],[Torque '[Nm']]]*Predictive_Maintenance_Data[[#This Row],[Angular velocity '[rad/s']]]/1000</f>
        <v>7.2312760821309388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/>
      <c r="S1999"/>
    </row>
    <row r="2000" spans="1:19" x14ac:dyDescent="0.3">
      <c r="A2000">
        <v>1999</v>
      </c>
      <c r="B2000" t="s">
        <v>2015</v>
      </c>
      <c r="C2000" t="s">
        <v>27</v>
      </c>
      <c r="D2000" s="1">
        <v>298.3</v>
      </c>
      <c r="E2000" s="1">
        <v>308</v>
      </c>
      <c r="F2000" s="2">
        <v>1637</v>
      </c>
      <c r="G2000" s="1">
        <f>2*PI()*Predictive_Maintenance_Data[[#This Row],[Rotational speed '[rpm']]]/60</f>
        <v>171.42623913088303</v>
      </c>
      <c r="H2000" s="1">
        <v>30.8</v>
      </c>
      <c r="I2000" s="1">
        <f t="shared" si="31"/>
        <v>9.6999999999999886</v>
      </c>
      <c r="J2000" s="1">
        <f>Predictive_Maintenance_Data[[#This Row],[Torque '[Nm']]]*Predictive_Maintenance_Data[[#This Row],[Angular velocity '[rad/s']]]/1000</f>
        <v>5.2799281652311976</v>
      </c>
      <c r="K2000" s="2">
        <v>2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/>
      <c r="S2000"/>
    </row>
    <row r="2001" spans="1:19" x14ac:dyDescent="0.3">
      <c r="A2001">
        <v>2000</v>
      </c>
      <c r="B2001" t="s">
        <v>2016</v>
      </c>
      <c r="C2001" t="s">
        <v>17</v>
      </c>
      <c r="D2001" s="1">
        <v>298.39999999999998</v>
      </c>
      <c r="E2001" s="1">
        <v>308</v>
      </c>
      <c r="F2001" s="2">
        <v>1540</v>
      </c>
      <c r="G2001" s="1">
        <f>2*PI()*Predictive_Maintenance_Data[[#This Row],[Rotational speed '[rpm']]]/60</f>
        <v>161.26842288427605</v>
      </c>
      <c r="H2001" s="1">
        <v>37.799999999999997</v>
      </c>
      <c r="I2001" s="1">
        <f t="shared" si="31"/>
        <v>9.6000000000000227</v>
      </c>
      <c r="J2001" s="1">
        <f>Predictive_Maintenance_Data[[#This Row],[Torque '[Nm']]]*Predictive_Maintenance_Data[[#This Row],[Angular velocity '[rad/s']]]/1000</f>
        <v>6.0959463850256341</v>
      </c>
      <c r="K2001" s="2">
        <v>7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/>
      <c r="S2001"/>
    </row>
    <row r="2002" spans="1:19" x14ac:dyDescent="0.3">
      <c r="A2002">
        <v>2001</v>
      </c>
      <c r="B2002" t="s">
        <v>2017</v>
      </c>
      <c r="C2002" t="s">
        <v>17</v>
      </c>
      <c r="D2002" s="1">
        <v>298.39999999999998</v>
      </c>
      <c r="E2002" s="1">
        <v>308.10000000000002</v>
      </c>
      <c r="F2002" s="2">
        <v>1279</v>
      </c>
      <c r="G2002" s="1">
        <f>2*PI()*Predictive_Maintenance_Data[[#This Row],[Rotational speed '[rpm']]]/60</f>
        <v>133.93656679804485</v>
      </c>
      <c r="H2002" s="1">
        <v>53.1</v>
      </c>
      <c r="I2002" s="1">
        <f t="shared" si="31"/>
        <v>9.7000000000000455</v>
      </c>
      <c r="J2002" s="1">
        <f>Predictive_Maintenance_Data[[#This Row],[Torque '[Nm']]]*Predictive_Maintenance_Data[[#This Row],[Angular velocity '[rad/s']]]/1000</f>
        <v>7.1120316969761816</v>
      </c>
      <c r="K2002" s="2">
        <v>9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/>
      <c r="S2002"/>
    </row>
    <row r="2003" spans="1:19" x14ac:dyDescent="0.3">
      <c r="A2003">
        <v>2002</v>
      </c>
      <c r="B2003" t="s">
        <v>2018</v>
      </c>
      <c r="C2003" t="s">
        <v>17</v>
      </c>
      <c r="D2003" s="1">
        <v>298.39999999999998</v>
      </c>
      <c r="E2003" s="1">
        <v>308.2</v>
      </c>
      <c r="F2003" s="2">
        <v>1604</v>
      </c>
      <c r="G2003" s="1">
        <f>2*PI()*Predictive_Maintenance_Data[[#This Row],[Rotational speed '[rpm']]]/60</f>
        <v>167.97048721193426</v>
      </c>
      <c r="H2003" s="1">
        <v>34.9</v>
      </c>
      <c r="I2003" s="1">
        <f t="shared" si="31"/>
        <v>9.8000000000000114</v>
      </c>
      <c r="J2003" s="1">
        <f>Predictive_Maintenance_Data[[#This Row],[Torque '[Nm']]]*Predictive_Maintenance_Data[[#This Row],[Angular velocity '[rad/s']]]/1000</f>
        <v>5.8621700036965052</v>
      </c>
      <c r="K2003" s="2">
        <v>11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/>
      <c r="S2003"/>
    </row>
    <row r="2004" spans="1:19" x14ac:dyDescent="0.3">
      <c r="A2004">
        <v>2003</v>
      </c>
      <c r="B2004" t="s">
        <v>2019</v>
      </c>
      <c r="C2004" t="s">
        <v>17</v>
      </c>
      <c r="D2004" s="1">
        <v>298.5</v>
      </c>
      <c r="E2004" s="1">
        <v>308.2</v>
      </c>
      <c r="F2004" s="2">
        <v>1654</v>
      </c>
      <c r="G2004" s="1">
        <f>2*PI()*Predictive_Maintenance_Data[[#This Row],[Rotational speed '[rpm']]]/60</f>
        <v>173.20647496791725</v>
      </c>
      <c r="H2004" s="1">
        <v>27.1</v>
      </c>
      <c r="I2004" s="1">
        <f t="shared" si="31"/>
        <v>9.6999999999999886</v>
      </c>
      <c r="J2004" s="1">
        <f>Predictive_Maintenance_Data[[#This Row],[Torque '[Nm']]]*Predictive_Maintenance_Data[[#This Row],[Angular velocity '[rad/s']]]/1000</f>
        <v>4.6938954716305581</v>
      </c>
      <c r="K2004" s="2">
        <v>13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/>
      <c r="S2004"/>
    </row>
    <row r="2005" spans="1:19" x14ac:dyDescent="0.3">
      <c r="A2005">
        <v>2004</v>
      </c>
      <c r="B2005" t="s">
        <v>2020</v>
      </c>
      <c r="C2005" t="s">
        <v>15</v>
      </c>
      <c r="D2005" s="1">
        <v>298.5</v>
      </c>
      <c r="E2005" s="1">
        <v>308.2</v>
      </c>
      <c r="F2005" s="2">
        <v>1564</v>
      </c>
      <c r="G2005" s="1">
        <f>2*PI()*Predictive_Maintenance_Data[[#This Row],[Rotational speed '[rpm']]]/60</f>
        <v>163.7816970071479</v>
      </c>
      <c r="H2005" s="1">
        <v>37.5</v>
      </c>
      <c r="I2005" s="1">
        <f t="shared" si="31"/>
        <v>9.6999999999999886</v>
      </c>
      <c r="J2005" s="1">
        <f>Predictive_Maintenance_Data[[#This Row],[Torque '[Nm']]]*Predictive_Maintenance_Data[[#This Row],[Angular velocity '[rad/s']]]/1000</f>
        <v>6.1418136377680455</v>
      </c>
      <c r="K2005" s="2">
        <v>15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/>
      <c r="S2005"/>
    </row>
    <row r="2006" spans="1:19" x14ac:dyDescent="0.3">
      <c r="A2006">
        <v>2005</v>
      </c>
      <c r="B2006" t="s">
        <v>2021</v>
      </c>
      <c r="C2006" t="s">
        <v>17</v>
      </c>
      <c r="D2006" s="1">
        <v>298.5</v>
      </c>
      <c r="E2006" s="1">
        <v>308.2</v>
      </c>
      <c r="F2006" s="2">
        <v>1451</v>
      </c>
      <c r="G2006" s="1">
        <f>2*PI()*Predictive_Maintenance_Data[[#This Row],[Rotational speed '[rpm']]]/60</f>
        <v>151.94836467862632</v>
      </c>
      <c r="H2006" s="1">
        <v>47.5</v>
      </c>
      <c r="I2006" s="1">
        <f t="shared" si="31"/>
        <v>9.6999999999999886</v>
      </c>
      <c r="J2006" s="1">
        <f>Predictive_Maintenance_Data[[#This Row],[Torque '[Nm']]]*Predictive_Maintenance_Data[[#This Row],[Angular velocity '[rad/s']]]/1000</f>
        <v>7.2175473222347497</v>
      </c>
      <c r="K2006" s="2">
        <v>18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/>
      <c r="S2006"/>
    </row>
    <row r="2007" spans="1:19" x14ac:dyDescent="0.3">
      <c r="A2007">
        <v>2006</v>
      </c>
      <c r="B2007" t="s">
        <v>2022</v>
      </c>
      <c r="C2007" t="s">
        <v>17</v>
      </c>
      <c r="D2007" s="1">
        <v>298.5</v>
      </c>
      <c r="E2007" s="1">
        <v>308.3</v>
      </c>
      <c r="F2007" s="2">
        <v>1504</v>
      </c>
      <c r="G2007" s="1">
        <f>2*PI()*Predictive_Maintenance_Data[[#This Row],[Rotational speed '[rpm']]]/60</f>
        <v>157.4985116999683</v>
      </c>
      <c r="H2007" s="1">
        <v>38</v>
      </c>
      <c r="I2007" s="1">
        <f t="shared" si="31"/>
        <v>9.8000000000000114</v>
      </c>
      <c r="J2007" s="1">
        <f>Predictive_Maintenance_Data[[#This Row],[Torque '[Nm']]]*Predictive_Maintenance_Data[[#This Row],[Angular velocity '[rad/s']]]/1000</f>
        <v>5.9849434445987955</v>
      </c>
      <c r="K2007" s="2">
        <v>20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/>
      <c r="S2007"/>
    </row>
    <row r="2008" spans="1:19" x14ac:dyDescent="0.3">
      <c r="A2008">
        <v>2007</v>
      </c>
      <c r="B2008" t="s">
        <v>2023</v>
      </c>
      <c r="C2008" t="s">
        <v>15</v>
      </c>
      <c r="D2008" s="1">
        <v>298.5</v>
      </c>
      <c r="E2008" s="1">
        <v>308.3</v>
      </c>
      <c r="F2008" s="2">
        <v>1381</v>
      </c>
      <c r="G2008" s="1">
        <f>2*PI()*Predictive_Maintenance_Data[[#This Row],[Rotational speed '[rpm']]]/60</f>
        <v>144.61798182025012</v>
      </c>
      <c r="H2008" s="1">
        <v>50.5</v>
      </c>
      <c r="I2008" s="1">
        <f t="shared" si="31"/>
        <v>9.8000000000000114</v>
      </c>
      <c r="J2008" s="1">
        <f>Predictive_Maintenance_Data[[#This Row],[Torque '[Nm']]]*Predictive_Maintenance_Data[[#This Row],[Angular velocity '[rad/s']]]/1000</f>
        <v>7.303208081922631</v>
      </c>
      <c r="K2008" s="2">
        <v>22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/>
      <c r="S2008"/>
    </row>
    <row r="2009" spans="1:19" x14ac:dyDescent="0.3">
      <c r="A2009">
        <v>2008</v>
      </c>
      <c r="B2009" t="s">
        <v>2024</v>
      </c>
      <c r="C2009" t="s">
        <v>17</v>
      </c>
      <c r="D2009" s="1">
        <v>298.60000000000002</v>
      </c>
      <c r="E2009" s="1">
        <v>308.39999999999998</v>
      </c>
      <c r="F2009" s="2">
        <v>1562</v>
      </c>
      <c r="G2009" s="1">
        <f>2*PI()*Predictive_Maintenance_Data[[#This Row],[Rotational speed '[rpm']]]/60</f>
        <v>163.57225749690858</v>
      </c>
      <c r="H2009" s="1">
        <v>34.4</v>
      </c>
      <c r="I2009" s="1">
        <f t="shared" si="31"/>
        <v>9.7999999999999545</v>
      </c>
      <c r="J2009" s="1">
        <f>Predictive_Maintenance_Data[[#This Row],[Torque '[Nm']]]*Predictive_Maintenance_Data[[#This Row],[Angular velocity '[rad/s']]]/1000</f>
        <v>5.6268856578936548</v>
      </c>
      <c r="K2009" s="2">
        <v>25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/>
      <c r="S2009"/>
    </row>
    <row r="2010" spans="1:19" x14ac:dyDescent="0.3">
      <c r="A2010">
        <v>2009</v>
      </c>
      <c r="B2010" t="s">
        <v>2025</v>
      </c>
      <c r="C2010" t="s">
        <v>17</v>
      </c>
      <c r="D2010" s="1">
        <v>298.5</v>
      </c>
      <c r="E2010" s="1">
        <v>308.3</v>
      </c>
      <c r="F2010" s="2">
        <v>1811</v>
      </c>
      <c r="G2010" s="1">
        <f>2*PI()*Predictive_Maintenance_Data[[#This Row],[Rotational speed '[rpm']]]/60</f>
        <v>189.64747652170385</v>
      </c>
      <c r="H2010" s="1">
        <v>24.7</v>
      </c>
      <c r="I2010" s="1">
        <f t="shared" si="31"/>
        <v>9.8000000000000114</v>
      </c>
      <c r="J2010" s="1">
        <f>Predictive_Maintenance_Data[[#This Row],[Torque '[Nm']]]*Predictive_Maintenance_Data[[#This Row],[Angular velocity '[rad/s']]]/1000</f>
        <v>4.6842926700860854</v>
      </c>
      <c r="K2010" s="2">
        <v>27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/>
      <c r="S2010"/>
    </row>
    <row r="2011" spans="1:19" x14ac:dyDescent="0.3">
      <c r="A2011">
        <v>2010</v>
      </c>
      <c r="B2011" t="s">
        <v>2026</v>
      </c>
      <c r="C2011" t="s">
        <v>15</v>
      </c>
      <c r="D2011" s="1">
        <v>298.60000000000002</v>
      </c>
      <c r="E2011" s="1">
        <v>308.3</v>
      </c>
      <c r="F2011" s="2">
        <v>1717</v>
      </c>
      <c r="G2011" s="1">
        <f>2*PI()*Predictive_Maintenance_Data[[#This Row],[Rotational speed '[rpm']]]/60</f>
        <v>179.80381954045581</v>
      </c>
      <c r="H2011" s="1">
        <v>28.7</v>
      </c>
      <c r="I2011" s="1">
        <f t="shared" si="31"/>
        <v>9.6999999999999886</v>
      </c>
      <c r="J2011" s="1">
        <f>Predictive_Maintenance_Data[[#This Row],[Torque '[Nm']]]*Predictive_Maintenance_Data[[#This Row],[Angular velocity '[rad/s']]]/1000</f>
        <v>5.160369620811081</v>
      </c>
      <c r="K2011" s="2">
        <v>29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/>
      <c r="S2011"/>
    </row>
    <row r="2012" spans="1:19" x14ac:dyDescent="0.3">
      <c r="A2012">
        <v>2011</v>
      </c>
      <c r="B2012" t="s">
        <v>2027</v>
      </c>
      <c r="C2012" t="s">
        <v>17</v>
      </c>
      <c r="D2012" s="1">
        <v>298.60000000000002</v>
      </c>
      <c r="E2012" s="1">
        <v>308.3</v>
      </c>
      <c r="F2012" s="2">
        <v>1278</v>
      </c>
      <c r="G2012" s="1">
        <f>2*PI()*Predictive_Maintenance_Data[[#This Row],[Rotational speed '[rpm']]]/60</f>
        <v>133.83184704292518</v>
      </c>
      <c r="H2012" s="1">
        <v>60.5</v>
      </c>
      <c r="I2012" s="1">
        <f t="shared" si="31"/>
        <v>9.6999999999999886</v>
      </c>
      <c r="J2012" s="1">
        <f>Predictive_Maintenance_Data[[#This Row],[Torque '[Nm']]]*Predictive_Maintenance_Data[[#This Row],[Angular velocity '[rad/s']]]/1000</f>
        <v>8.0968267460969727</v>
      </c>
      <c r="K2012" s="2">
        <v>32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/>
      <c r="S2012"/>
    </row>
    <row r="2013" spans="1:19" x14ac:dyDescent="0.3">
      <c r="A2013">
        <v>2012</v>
      </c>
      <c r="B2013" t="s">
        <v>2028</v>
      </c>
      <c r="C2013" t="s">
        <v>17</v>
      </c>
      <c r="D2013" s="1">
        <v>298.7</v>
      </c>
      <c r="E2013" s="1">
        <v>308.5</v>
      </c>
      <c r="F2013" s="2">
        <v>1616</v>
      </c>
      <c r="G2013" s="1">
        <f>2*PI()*Predictive_Maintenance_Data[[#This Row],[Rotational speed '[rpm']]]/60</f>
        <v>169.22712427337018</v>
      </c>
      <c r="H2013" s="1">
        <v>30.2</v>
      </c>
      <c r="I2013" s="1">
        <f t="shared" si="31"/>
        <v>9.8000000000000114</v>
      </c>
      <c r="J2013" s="1">
        <f>Predictive_Maintenance_Data[[#This Row],[Torque '[Nm']]]*Predictive_Maintenance_Data[[#This Row],[Angular velocity '[rad/s']]]/1000</f>
        <v>5.1106591530557788</v>
      </c>
      <c r="K2013" s="2">
        <v>34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/>
      <c r="S2013"/>
    </row>
    <row r="2014" spans="1:19" x14ac:dyDescent="0.3">
      <c r="A2014">
        <v>2013</v>
      </c>
      <c r="B2014" t="s">
        <v>2029</v>
      </c>
      <c r="C2014" t="s">
        <v>17</v>
      </c>
      <c r="D2014" s="1">
        <v>298.60000000000002</v>
      </c>
      <c r="E2014" s="1">
        <v>308.39999999999998</v>
      </c>
      <c r="F2014" s="2">
        <v>1397</v>
      </c>
      <c r="G2014" s="1">
        <f>2*PI()*Predictive_Maintenance_Data[[#This Row],[Rotational speed '[rpm']]]/60</f>
        <v>146.29349790216469</v>
      </c>
      <c r="H2014" s="1">
        <v>46.4</v>
      </c>
      <c r="I2014" s="1">
        <f t="shared" si="31"/>
        <v>9.7999999999999545</v>
      </c>
      <c r="J2014" s="1">
        <f>Predictive_Maintenance_Data[[#This Row],[Torque '[Nm']]]*Predictive_Maintenance_Data[[#This Row],[Angular velocity '[rad/s']]]/1000</f>
        <v>6.7880183026604408</v>
      </c>
      <c r="K2014" s="2">
        <v>36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/>
      <c r="S2014"/>
    </row>
    <row r="2015" spans="1:19" x14ac:dyDescent="0.3">
      <c r="A2015">
        <v>2014</v>
      </c>
      <c r="B2015" t="s">
        <v>2030</v>
      </c>
      <c r="C2015" t="s">
        <v>17</v>
      </c>
      <c r="D2015" s="1">
        <v>298.60000000000002</v>
      </c>
      <c r="E2015" s="1">
        <v>308.39999999999998</v>
      </c>
      <c r="F2015" s="2">
        <v>1485</v>
      </c>
      <c r="G2015" s="1">
        <f>2*PI()*Predictive_Maintenance_Data[[#This Row],[Rotational speed '[rpm']]]/60</f>
        <v>155.50883635269477</v>
      </c>
      <c r="H2015" s="1">
        <v>42.9</v>
      </c>
      <c r="I2015" s="1">
        <f t="shared" si="31"/>
        <v>9.7999999999999545</v>
      </c>
      <c r="J2015" s="1">
        <f>Predictive_Maintenance_Data[[#This Row],[Torque '[Nm']]]*Predictive_Maintenance_Data[[#This Row],[Angular velocity '[rad/s']]]/1000</f>
        <v>6.6713290795306053</v>
      </c>
      <c r="K2015" s="2">
        <v>38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/>
      <c r="S2015"/>
    </row>
    <row r="2016" spans="1:19" x14ac:dyDescent="0.3">
      <c r="A2016">
        <v>2015</v>
      </c>
      <c r="B2016" t="s">
        <v>2031</v>
      </c>
      <c r="C2016" t="s">
        <v>17</v>
      </c>
      <c r="D2016" s="1">
        <v>298.60000000000002</v>
      </c>
      <c r="E2016" s="1">
        <v>308.39999999999998</v>
      </c>
      <c r="F2016" s="2">
        <v>1310</v>
      </c>
      <c r="G2016" s="1">
        <f>2*PI()*Predictive_Maintenance_Data[[#This Row],[Rotational speed '[rpm']]]/60</f>
        <v>137.18287920675431</v>
      </c>
      <c r="H2016" s="1">
        <v>59.7</v>
      </c>
      <c r="I2016" s="1">
        <f t="shared" si="31"/>
        <v>9.7999999999999545</v>
      </c>
      <c r="J2016" s="1">
        <f>Predictive_Maintenance_Data[[#This Row],[Torque '[Nm']]]*Predictive_Maintenance_Data[[#This Row],[Angular velocity '[rad/s']]]/1000</f>
        <v>8.1898178886432316</v>
      </c>
      <c r="K2016" s="2">
        <v>40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/>
      <c r="S2016"/>
    </row>
    <row r="2017" spans="1:19" x14ac:dyDescent="0.3">
      <c r="A2017">
        <v>2016</v>
      </c>
      <c r="B2017" t="s">
        <v>2032</v>
      </c>
      <c r="C2017" t="s">
        <v>17</v>
      </c>
      <c r="D2017" s="1">
        <v>298.5</v>
      </c>
      <c r="E2017" s="1">
        <v>308.2</v>
      </c>
      <c r="F2017" s="2">
        <v>1301</v>
      </c>
      <c r="G2017" s="1">
        <f>2*PI()*Predictive_Maintenance_Data[[#This Row],[Rotational speed '[rpm']]]/60</f>
        <v>136.24040141067738</v>
      </c>
      <c r="H2017" s="1">
        <v>66.3</v>
      </c>
      <c r="I2017" s="1">
        <f t="shared" si="31"/>
        <v>9.6999999999999886</v>
      </c>
      <c r="J2017" s="1">
        <f>Predictive_Maintenance_Data[[#This Row],[Torque '[Nm']]]*Predictive_Maintenance_Data[[#This Row],[Angular velocity '[rad/s']]]/1000</f>
        <v>9.0327386135279095</v>
      </c>
      <c r="K2017" s="2">
        <v>42</v>
      </c>
      <c r="L2017" s="2">
        <v>1</v>
      </c>
      <c r="M2017" s="2">
        <v>0</v>
      </c>
      <c r="N2017" s="2">
        <v>0</v>
      </c>
      <c r="O2017" s="2">
        <v>1</v>
      </c>
      <c r="P2017" s="2">
        <v>0</v>
      </c>
      <c r="Q2017" s="2">
        <v>0</v>
      </c>
      <c r="R2017"/>
      <c r="S2017"/>
    </row>
    <row r="2018" spans="1:19" x14ac:dyDescent="0.3">
      <c r="A2018">
        <v>2017</v>
      </c>
      <c r="B2018" t="s">
        <v>2033</v>
      </c>
      <c r="C2018" t="s">
        <v>17</v>
      </c>
      <c r="D2018" s="1">
        <v>298.5</v>
      </c>
      <c r="E2018" s="1">
        <v>308.3</v>
      </c>
      <c r="F2018" s="2">
        <v>1458</v>
      </c>
      <c r="G2018" s="1">
        <f>2*PI()*Predictive_Maintenance_Data[[#This Row],[Rotational speed '[rpm']]]/60</f>
        <v>152.68140296446393</v>
      </c>
      <c r="H2018" s="1">
        <v>44</v>
      </c>
      <c r="I2018" s="1">
        <f t="shared" si="31"/>
        <v>9.8000000000000114</v>
      </c>
      <c r="J2018" s="1">
        <f>Predictive_Maintenance_Data[[#This Row],[Torque '[Nm']]]*Predictive_Maintenance_Data[[#This Row],[Angular velocity '[rad/s']]]/1000</f>
        <v>6.7179817304364136</v>
      </c>
      <c r="K2018" s="2">
        <v>44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/>
      <c r="S2018"/>
    </row>
    <row r="2019" spans="1:19" x14ac:dyDescent="0.3">
      <c r="A2019">
        <v>2018</v>
      </c>
      <c r="B2019" t="s">
        <v>2034</v>
      </c>
      <c r="C2019" t="s">
        <v>17</v>
      </c>
      <c r="D2019" s="1">
        <v>298.7</v>
      </c>
      <c r="E2019" s="1">
        <v>308.5</v>
      </c>
      <c r="F2019" s="2">
        <v>1483</v>
      </c>
      <c r="G2019" s="1">
        <f>2*PI()*Predictive_Maintenance_Data[[#This Row],[Rotational speed '[rpm']]]/60</f>
        <v>155.29939684245542</v>
      </c>
      <c r="H2019" s="1">
        <v>42.5</v>
      </c>
      <c r="I2019" s="1">
        <f t="shared" si="31"/>
        <v>9.8000000000000114</v>
      </c>
      <c r="J2019" s="1">
        <f>Predictive_Maintenance_Data[[#This Row],[Torque '[Nm']]]*Predictive_Maintenance_Data[[#This Row],[Angular velocity '[rad/s']]]/1000</f>
        <v>6.6002243658043556</v>
      </c>
      <c r="K2019" s="2">
        <v>46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/>
      <c r="S2019"/>
    </row>
    <row r="2020" spans="1:19" x14ac:dyDescent="0.3">
      <c r="A2020">
        <v>2019</v>
      </c>
      <c r="B2020" t="s">
        <v>2035</v>
      </c>
      <c r="C2020" t="s">
        <v>17</v>
      </c>
      <c r="D2020" s="1">
        <v>298.7</v>
      </c>
      <c r="E2020" s="1">
        <v>308.5</v>
      </c>
      <c r="F2020" s="2">
        <v>1375</v>
      </c>
      <c r="G2020" s="1">
        <f>2*PI()*Predictive_Maintenance_Data[[#This Row],[Rotational speed '[rpm']]]/60</f>
        <v>143.98966328953216</v>
      </c>
      <c r="H2020" s="1">
        <v>46.4</v>
      </c>
      <c r="I2020" s="1">
        <f t="shared" si="31"/>
        <v>9.8000000000000114</v>
      </c>
      <c r="J2020" s="1">
        <f>Predictive_Maintenance_Data[[#This Row],[Torque '[Nm']]]*Predictive_Maintenance_Data[[#This Row],[Angular velocity '[rad/s']]]/1000</f>
        <v>6.6811203766342926</v>
      </c>
      <c r="K2020" s="2">
        <v>48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/>
      <c r="S2020"/>
    </row>
    <row r="2021" spans="1:19" x14ac:dyDescent="0.3">
      <c r="A2021">
        <v>2020</v>
      </c>
      <c r="B2021" t="s">
        <v>2036</v>
      </c>
      <c r="C2021" t="s">
        <v>15</v>
      </c>
      <c r="D2021" s="1">
        <v>298.7</v>
      </c>
      <c r="E2021" s="1">
        <v>308.5</v>
      </c>
      <c r="F2021" s="2">
        <v>1660</v>
      </c>
      <c r="G2021" s="1">
        <f>2*PI()*Predictive_Maintenance_Data[[#This Row],[Rotational speed '[rpm']]]/60</f>
        <v>173.83479349863521</v>
      </c>
      <c r="H2021" s="1">
        <v>27</v>
      </c>
      <c r="I2021" s="1">
        <f t="shared" si="31"/>
        <v>9.8000000000000114</v>
      </c>
      <c r="J2021" s="1">
        <f>Predictive_Maintenance_Data[[#This Row],[Torque '[Nm']]]*Predictive_Maintenance_Data[[#This Row],[Angular velocity '[rad/s']]]/1000</f>
        <v>4.6935394244631503</v>
      </c>
      <c r="K2021" s="2">
        <v>50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/>
      <c r="S2021"/>
    </row>
    <row r="2022" spans="1:19" x14ac:dyDescent="0.3">
      <c r="A2022">
        <v>2021</v>
      </c>
      <c r="B2022" t="s">
        <v>2037</v>
      </c>
      <c r="C2022" t="s">
        <v>27</v>
      </c>
      <c r="D2022" s="1">
        <v>298.7</v>
      </c>
      <c r="E2022" s="1">
        <v>308.39999999999998</v>
      </c>
      <c r="F2022" s="2">
        <v>1560</v>
      </c>
      <c r="G2022" s="1">
        <f>2*PI()*Predictive_Maintenance_Data[[#This Row],[Rotational speed '[rpm']]]/60</f>
        <v>163.36281798666923</v>
      </c>
      <c r="H2022" s="1">
        <v>33.299999999999997</v>
      </c>
      <c r="I2022" s="1">
        <f t="shared" si="31"/>
        <v>9.6999999999999886</v>
      </c>
      <c r="J2022" s="1">
        <f>Predictive_Maintenance_Data[[#This Row],[Torque '[Nm']]]*Predictive_Maintenance_Data[[#This Row],[Angular velocity '[rad/s']]]/1000</f>
        <v>5.4399818389560854</v>
      </c>
      <c r="K2022" s="2">
        <v>53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/>
      <c r="S2022"/>
    </row>
    <row r="2023" spans="1:19" x14ac:dyDescent="0.3">
      <c r="A2023">
        <v>2022</v>
      </c>
      <c r="B2023" t="s">
        <v>2038</v>
      </c>
      <c r="C2023" t="s">
        <v>17</v>
      </c>
      <c r="D2023" s="1">
        <v>298.7</v>
      </c>
      <c r="E2023" s="1">
        <v>308.5</v>
      </c>
      <c r="F2023" s="2">
        <v>1480</v>
      </c>
      <c r="G2023" s="1">
        <f>2*PI()*Predictive_Maintenance_Data[[#This Row],[Rotational speed '[rpm']]]/60</f>
        <v>154.98523757709646</v>
      </c>
      <c r="H2023" s="1">
        <v>42.2</v>
      </c>
      <c r="I2023" s="1">
        <f t="shared" si="31"/>
        <v>9.8000000000000114</v>
      </c>
      <c r="J2023" s="1">
        <f>Predictive_Maintenance_Data[[#This Row],[Torque '[Nm']]]*Predictive_Maintenance_Data[[#This Row],[Angular velocity '[rad/s']]]/1000</f>
        <v>6.5403770257534708</v>
      </c>
      <c r="K2023" s="2">
        <v>58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/>
      <c r="S2023"/>
    </row>
    <row r="2024" spans="1:19" x14ac:dyDescent="0.3">
      <c r="A2024">
        <v>2023</v>
      </c>
      <c r="B2024" t="s">
        <v>2039</v>
      </c>
      <c r="C2024" t="s">
        <v>17</v>
      </c>
      <c r="D2024" s="1">
        <v>298.7</v>
      </c>
      <c r="E2024" s="1">
        <v>308.39999999999998</v>
      </c>
      <c r="F2024" s="2">
        <v>1373</v>
      </c>
      <c r="G2024" s="1">
        <f>2*PI()*Predictive_Maintenance_Data[[#This Row],[Rotational speed '[rpm']]]/60</f>
        <v>143.78022377929287</v>
      </c>
      <c r="H2024" s="1">
        <v>46.9</v>
      </c>
      <c r="I2024" s="1">
        <f t="shared" si="31"/>
        <v>9.6999999999999886</v>
      </c>
      <c r="J2024" s="1">
        <f>Predictive_Maintenance_Data[[#This Row],[Torque '[Nm']]]*Predictive_Maintenance_Data[[#This Row],[Angular velocity '[rad/s']]]/1000</f>
        <v>6.743292495248836</v>
      </c>
      <c r="K2024" s="2">
        <v>60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/>
      <c r="S2024"/>
    </row>
    <row r="2025" spans="1:19" x14ac:dyDescent="0.3">
      <c r="A2025">
        <v>2024</v>
      </c>
      <c r="B2025" t="s">
        <v>2040</v>
      </c>
      <c r="C2025" t="s">
        <v>17</v>
      </c>
      <c r="D2025" s="1">
        <v>298.7</v>
      </c>
      <c r="E2025" s="1">
        <v>308.5</v>
      </c>
      <c r="F2025" s="2">
        <v>1444</v>
      </c>
      <c r="G2025" s="1">
        <f>2*PI()*Predictive_Maintenance_Data[[#This Row],[Rotational speed '[rpm']]]/60</f>
        <v>151.21532639278868</v>
      </c>
      <c r="H2025" s="1">
        <v>54.2</v>
      </c>
      <c r="I2025" s="1">
        <f t="shared" si="31"/>
        <v>9.8000000000000114</v>
      </c>
      <c r="J2025" s="1">
        <f>Predictive_Maintenance_Data[[#This Row],[Torque '[Nm']]]*Predictive_Maintenance_Data[[#This Row],[Angular velocity '[rad/s']]]/1000</f>
        <v>8.1958706904891478</v>
      </c>
      <c r="K2025" s="2">
        <v>62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/>
      <c r="S2025"/>
    </row>
    <row r="2026" spans="1:19" x14ac:dyDescent="0.3">
      <c r="A2026">
        <v>2025</v>
      </c>
      <c r="B2026" t="s">
        <v>2041</v>
      </c>
      <c r="C2026" t="s">
        <v>15</v>
      </c>
      <c r="D2026" s="1">
        <v>298.7</v>
      </c>
      <c r="E2026" s="1">
        <v>308.60000000000002</v>
      </c>
      <c r="F2026" s="2">
        <v>1722</v>
      </c>
      <c r="G2026" s="1">
        <f>2*PI()*Predictive_Maintenance_Data[[#This Row],[Rotational speed '[rpm']]]/60</f>
        <v>180.32741831605412</v>
      </c>
      <c r="H2026" s="1">
        <v>24.7</v>
      </c>
      <c r="I2026" s="1">
        <f t="shared" si="31"/>
        <v>9.9000000000000341</v>
      </c>
      <c r="J2026" s="1">
        <f>Predictive_Maintenance_Data[[#This Row],[Torque '[Nm']]]*Predictive_Maintenance_Data[[#This Row],[Angular velocity '[rad/s']]]/1000</f>
        <v>4.454087232406537</v>
      </c>
      <c r="K2026" s="2">
        <v>64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/>
      <c r="S2026"/>
    </row>
    <row r="2027" spans="1:19" x14ac:dyDescent="0.3">
      <c r="A2027">
        <v>2026</v>
      </c>
      <c r="B2027" t="s">
        <v>2042</v>
      </c>
      <c r="C2027" t="s">
        <v>17</v>
      </c>
      <c r="D2027" s="1">
        <v>298.7</v>
      </c>
      <c r="E2027" s="1">
        <v>308.5</v>
      </c>
      <c r="F2027" s="2">
        <v>1469</v>
      </c>
      <c r="G2027" s="1">
        <f>2*PI()*Predictive_Maintenance_Data[[#This Row],[Rotational speed '[rpm']]]/60</f>
        <v>153.83332027078021</v>
      </c>
      <c r="H2027" s="1">
        <v>39.9</v>
      </c>
      <c r="I2027" s="1">
        <f t="shared" si="31"/>
        <v>9.8000000000000114</v>
      </c>
      <c r="J2027" s="1">
        <f>Predictive_Maintenance_Data[[#This Row],[Torque '[Nm']]]*Predictive_Maintenance_Data[[#This Row],[Angular velocity '[rad/s']]]/1000</f>
        <v>6.1379494788041304</v>
      </c>
      <c r="K2027" s="2">
        <v>67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/>
      <c r="S2027"/>
    </row>
    <row r="2028" spans="1:19" x14ac:dyDescent="0.3">
      <c r="A2028">
        <v>2027</v>
      </c>
      <c r="B2028" t="s">
        <v>2043</v>
      </c>
      <c r="C2028" t="s">
        <v>15</v>
      </c>
      <c r="D2028" s="1">
        <v>298.7</v>
      </c>
      <c r="E2028" s="1">
        <v>308.5</v>
      </c>
      <c r="F2028" s="2">
        <v>1360</v>
      </c>
      <c r="G2028" s="1">
        <f>2*PI()*Predictive_Maintenance_Data[[#This Row],[Rotational speed '[rpm']]]/60</f>
        <v>142.4188669627373</v>
      </c>
      <c r="H2028" s="1">
        <v>52.9</v>
      </c>
      <c r="I2028" s="1">
        <f t="shared" si="31"/>
        <v>9.8000000000000114</v>
      </c>
      <c r="J2028" s="1">
        <f>Predictive_Maintenance_Data[[#This Row],[Torque '[Nm']]]*Predictive_Maintenance_Data[[#This Row],[Angular velocity '[rad/s']]]/1000</f>
        <v>7.5339580623288027</v>
      </c>
      <c r="K2028" s="2">
        <v>69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/>
      <c r="S2028"/>
    </row>
    <row r="2029" spans="1:19" x14ac:dyDescent="0.3">
      <c r="A2029">
        <v>2028</v>
      </c>
      <c r="B2029" t="s">
        <v>2044</v>
      </c>
      <c r="C2029" t="s">
        <v>17</v>
      </c>
      <c r="D2029" s="1">
        <v>298.7</v>
      </c>
      <c r="E2029" s="1">
        <v>308.39999999999998</v>
      </c>
      <c r="F2029" s="2">
        <v>1750</v>
      </c>
      <c r="G2029" s="1">
        <f>2*PI()*Predictive_Maintenance_Data[[#This Row],[Rotational speed '[rpm']]]/60</f>
        <v>183.25957145940458</v>
      </c>
      <c r="H2029" s="1">
        <v>25.8</v>
      </c>
      <c r="I2029" s="1">
        <f t="shared" si="31"/>
        <v>9.6999999999999886</v>
      </c>
      <c r="J2029" s="1">
        <f>Predictive_Maintenance_Data[[#This Row],[Torque '[Nm']]]*Predictive_Maintenance_Data[[#This Row],[Angular velocity '[rad/s']]]/1000</f>
        <v>4.7280969436526386</v>
      </c>
      <c r="K2029" s="2">
        <v>72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/>
      <c r="S2029"/>
    </row>
    <row r="2030" spans="1:19" x14ac:dyDescent="0.3">
      <c r="A2030">
        <v>2029</v>
      </c>
      <c r="B2030" t="s">
        <v>2045</v>
      </c>
      <c r="C2030" t="s">
        <v>15</v>
      </c>
      <c r="D2030" s="1">
        <v>298.7</v>
      </c>
      <c r="E2030" s="1">
        <v>308.3</v>
      </c>
      <c r="F2030" s="2">
        <v>1349</v>
      </c>
      <c r="G2030" s="1">
        <f>2*PI()*Predictive_Maintenance_Data[[#This Row],[Rotational speed '[rpm']]]/60</f>
        <v>141.26694965642102</v>
      </c>
      <c r="H2030" s="1">
        <v>46.6</v>
      </c>
      <c r="I2030" s="1">
        <f t="shared" si="31"/>
        <v>9.6000000000000227</v>
      </c>
      <c r="J2030" s="1">
        <f>Predictive_Maintenance_Data[[#This Row],[Torque '[Nm']]]*Predictive_Maintenance_Data[[#This Row],[Angular velocity '[rad/s']]]/1000</f>
        <v>6.5830398539892192</v>
      </c>
      <c r="K2030" s="2">
        <v>74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/>
      <c r="S2030"/>
    </row>
    <row r="2031" spans="1:19" x14ac:dyDescent="0.3">
      <c r="A2031">
        <v>2030</v>
      </c>
      <c r="B2031" t="s">
        <v>2046</v>
      </c>
      <c r="C2031" t="s">
        <v>17</v>
      </c>
      <c r="D2031" s="1">
        <v>298.7</v>
      </c>
      <c r="E2031" s="1">
        <v>308.5</v>
      </c>
      <c r="F2031" s="2">
        <v>1668</v>
      </c>
      <c r="G2031" s="1">
        <f>2*PI()*Predictive_Maintenance_Data[[#This Row],[Rotational speed '[rpm']]]/60</f>
        <v>174.67255153959249</v>
      </c>
      <c r="H2031" s="1">
        <v>35.200000000000003</v>
      </c>
      <c r="I2031" s="1">
        <f t="shared" si="31"/>
        <v>9.8000000000000114</v>
      </c>
      <c r="J2031" s="1">
        <f>Predictive_Maintenance_Data[[#This Row],[Torque '[Nm']]]*Predictive_Maintenance_Data[[#This Row],[Angular velocity '[rad/s']]]/1000</f>
        <v>6.1484738141936557</v>
      </c>
      <c r="K2031" s="2">
        <v>77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/>
      <c r="S2031"/>
    </row>
    <row r="2032" spans="1:19" x14ac:dyDescent="0.3">
      <c r="A2032">
        <v>2031</v>
      </c>
      <c r="B2032" t="s">
        <v>2047</v>
      </c>
      <c r="C2032" t="s">
        <v>17</v>
      </c>
      <c r="D2032" s="1">
        <v>298.89999999999998</v>
      </c>
      <c r="E2032" s="1">
        <v>308.60000000000002</v>
      </c>
      <c r="F2032" s="2">
        <v>1400</v>
      </c>
      <c r="G2032" s="1">
        <f>2*PI()*Predictive_Maintenance_Data[[#This Row],[Rotational speed '[rpm']]]/60</f>
        <v>146.60765716752366</v>
      </c>
      <c r="H2032" s="1">
        <v>49.5</v>
      </c>
      <c r="I2032" s="1">
        <f t="shared" si="31"/>
        <v>9.7000000000000455</v>
      </c>
      <c r="J2032" s="1">
        <f>Predictive_Maintenance_Data[[#This Row],[Torque '[Nm']]]*Predictive_Maintenance_Data[[#This Row],[Angular velocity '[rad/s']]]/1000</f>
        <v>7.257079029792421</v>
      </c>
      <c r="K2032" s="2">
        <v>79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/>
      <c r="S2032"/>
    </row>
    <row r="2033" spans="1:19" x14ac:dyDescent="0.3">
      <c r="A2033">
        <v>2032</v>
      </c>
      <c r="B2033" t="s">
        <v>2048</v>
      </c>
      <c r="C2033" t="s">
        <v>17</v>
      </c>
      <c r="D2033" s="1">
        <v>298.8</v>
      </c>
      <c r="E2033" s="1">
        <v>308.60000000000002</v>
      </c>
      <c r="F2033" s="2">
        <v>1331</v>
      </c>
      <c r="G2033" s="1">
        <f>2*PI()*Predictive_Maintenance_Data[[#This Row],[Rotational speed '[rpm']]]/60</f>
        <v>139.38199406426713</v>
      </c>
      <c r="H2033" s="1">
        <v>62.8</v>
      </c>
      <c r="I2033" s="1">
        <f t="shared" si="31"/>
        <v>9.8000000000000114</v>
      </c>
      <c r="J2033" s="1">
        <f>Predictive_Maintenance_Data[[#This Row],[Torque '[Nm']]]*Predictive_Maintenance_Data[[#This Row],[Angular velocity '[rad/s']]]/1000</f>
        <v>8.7531892272359766</v>
      </c>
      <c r="K2033" s="2">
        <v>81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/>
      <c r="S2033"/>
    </row>
    <row r="2034" spans="1:19" x14ac:dyDescent="0.3">
      <c r="A2034">
        <v>2033</v>
      </c>
      <c r="B2034" t="s">
        <v>2049</v>
      </c>
      <c r="C2034" t="s">
        <v>17</v>
      </c>
      <c r="D2034" s="1">
        <v>298.8</v>
      </c>
      <c r="E2034" s="1">
        <v>308.5</v>
      </c>
      <c r="F2034" s="2">
        <v>1444</v>
      </c>
      <c r="G2034" s="1">
        <f>2*PI()*Predictive_Maintenance_Data[[#This Row],[Rotational speed '[rpm']]]/60</f>
        <v>151.21532639278868</v>
      </c>
      <c r="H2034" s="1">
        <v>42.2</v>
      </c>
      <c r="I2034" s="1">
        <f t="shared" si="31"/>
        <v>9.6999999999999886</v>
      </c>
      <c r="J2034" s="1">
        <f>Predictive_Maintenance_Data[[#This Row],[Torque '[Nm']]]*Predictive_Maintenance_Data[[#This Row],[Angular velocity '[rad/s']]]/1000</f>
        <v>6.3812867737756829</v>
      </c>
      <c r="K2034" s="2">
        <v>83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/>
      <c r="S2034"/>
    </row>
    <row r="2035" spans="1:19" x14ac:dyDescent="0.3">
      <c r="A2035">
        <v>2034</v>
      </c>
      <c r="B2035" t="s">
        <v>2050</v>
      </c>
      <c r="C2035" t="s">
        <v>27</v>
      </c>
      <c r="D2035" s="1">
        <v>298.8</v>
      </c>
      <c r="E2035" s="1">
        <v>308.5</v>
      </c>
      <c r="F2035" s="2">
        <v>1359</v>
      </c>
      <c r="G2035" s="1">
        <f>2*PI()*Predictive_Maintenance_Data[[#This Row],[Rotational speed '[rpm']]]/60</f>
        <v>142.31414720761762</v>
      </c>
      <c r="H2035" s="1">
        <v>47.6</v>
      </c>
      <c r="I2035" s="1">
        <f t="shared" si="31"/>
        <v>9.6999999999999886</v>
      </c>
      <c r="J2035" s="1">
        <f>Predictive_Maintenance_Data[[#This Row],[Torque '[Nm']]]*Predictive_Maintenance_Data[[#This Row],[Angular velocity '[rad/s']]]/1000</f>
        <v>6.7741534070825988</v>
      </c>
      <c r="K2035" s="2">
        <v>85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/>
      <c r="S2035"/>
    </row>
    <row r="2036" spans="1:19" x14ac:dyDescent="0.3">
      <c r="A2036">
        <v>2035</v>
      </c>
      <c r="B2036" t="s">
        <v>2051</v>
      </c>
      <c r="C2036" t="s">
        <v>15</v>
      </c>
      <c r="D2036" s="1">
        <v>298.8</v>
      </c>
      <c r="E2036" s="1">
        <v>308.5</v>
      </c>
      <c r="F2036" s="2">
        <v>1425</v>
      </c>
      <c r="G2036" s="1">
        <f>2*PI()*Predictive_Maintenance_Data[[#This Row],[Rotational speed '[rpm']]]/60</f>
        <v>149.22565104551515</v>
      </c>
      <c r="H2036" s="1">
        <v>47.4</v>
      </c>
      <c r="I2036" s="1">
        <f t="shared" si="31"/>
        <v>9.6999999999999886</v>
      </c>
      <c r="J2036" s="1">
        <f>Predictive_Maintenance_Data[[#This Row],[Torque '[Nm']]]*Predictive_Maintenance_Data[[#This Row],[Angular velocity '[rad/s']]]/1000</f>
        <v>7.073295859557418</v>
      </c>
      <c r="K2036" s="2">
        <v>90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/>
      <c r="S2036"/>
    </row>
    <row r="2037" spans="1:19" x14ac:dyDescent="0.3">
      <c r="A2037">
        <v>2036</v>
      </c>
      <c r="B2037" t="s">
        <v>2052</v>
      </c>
      <c r="C2037" t="s">
        <v>15</v>
      </c>
      <c r="D2037" s="1">
        <v>298.89999999999998</v>
      </c>
      <c r="E2037" s="1">
        <v>308.60000000000002</v>
      </c>
      <c r="F2037" s="2">
        <v>1469</v>
      </c>
      <c r="G2037" s="1">
        <f>2*PI()*Predictive_Maintenance_Data[[#This Row],[Rotational speed '[rpm']]]/60</f>
        <v>153.83332027078021</v>
      </c>
      <c r="H2037" s="1">
        <v>34.200000000000003</v>
      </c>
      <c r="I2037" s="1">
        <f t="shared" si="31"/>
        <v>9.7000000000000455</v>
      </c>
      <c r="J2037" s="1">
        <f>Predictive_Maintenance_Data[[#This Row],[Torque '[Nm']]]*Predictive_Maintenance_Data[[#This Row],[Angular velocity '[rad/s']]]/1000</f>
        <v>5.2610995532606832</v>
      </c>
      <c r="K2037" s="2">
        <v>93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/>
      <c r="S2037"/>
    </row>
    <row r="2038" spans="1:19" x14ac:dyDescent="0.3">
      <c r="A2038">
        <v>2037</v>
      </c>
      <c r="B2038" t="s">
        <v>2053</v>
      </c>
      <c r="C2038" t="s">
        <v>17</v>
      </c>
      <c r="D2038" s="1">
        <v>299</v>
      </c>
      <c r="E2038" s="1">
        <v>308.7</v>
      </c>
      <c r="F2038" s="2">
        <v>1892</v>
      </c>
      <c r="G2038" s="1">
        <f>2*PI()*Predictive_Maintenance_Data[[#This Row],[Rotational speed '[rpm']]]/60</f>
        <v>198.1297766863963</v>
      </c>
      <c r="H2038" s="1">
        <v>22.8</v>
      </c>
      <c r="I2038" s="1">
        <f t="shared" si="31"/>
        <v>9.6999999999999886</v>
      </c>
      <c r="J2038" s="1">
        <f>Predictive_Maintenance_Data[[#This Row],[Torque '[Nm']]]*Predictive_Maintenance_Data[[#This Row],[Angular velocity '[rad/s']]]/1000</f>
        <v>4.5173589084498351</v>
      </c>
      <c r="K2038" s="2">
        <v>96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/>
      <c r="S2038"/>
    </row>
    <row r="2039" spans="1:19" x14ac:dyDescent="0.3">
      <c r="A2039">
        <v>2038</v>
      </c>
      <c r="B2039" t="s">
        <v>2054</v>
      </c>
      <c r="C2039" t="s">
        <v>27</v>
      </c>
      <c r="D2039" s="1">
        <v>299</v>
      </c>
      <c r="E2039" s="1">
        <v>308.7</v>
      </c>
      <c r="F2039" s="2">
        <v>1940</v>
      </c>
      <c r="G2039" s="1">
        <f>2*PI()*Predictive_Maintenance_Data[[#This Row],[Rotational speed '[rpm']]]/60</f>
        <v>203.15632493213994</v>
      </c>
      <c r="H2039" s="1">
        <v>19.899999999999999</v>
      </c>
      <c r="I2039" s="1">
        <f t="shared" si="31"/>
        <v>9.6999999999999886</v>
      </c>
      <c r="J2039" s="1">
        <f>Predictive_Maintenance_Data[[#This Row],[Torque '[Nm']]]*Predictive_Maintenance_Data[[#This Row],[Angular velocity '[rad/s']]]/1000</f>
        <v>4.0428108661495843</v>
      </c>
      <c r="K2039" s="2">
        <v>98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/>
      <c r="S2039"/>
    </row>
    <row r="2040" spans="1:19" x14ac:dyDescent="0.3">
      <c r="A2040">
        <v>2039</v>
      </c>
      <c r="B2040" t="s">
        <v>2055</v>
      </c>
      <c r="C2040" t="s">
        <v>17</v>
      </c>
      <c r="D2040" s="1">
        <v>299</v>
      </c>
      <c r="E2040" s="1">
        <v>308.8</v>
      </c>
      <c r="F2040" s="2">
        <v>1405</v>
      </c>
      <c r="G2040" s="1">
        <f>2*PI()*Predictive_Maintenance_Data[[#This Row],[Rotational speed '[rpm']]]/60</f>
        <v>147.131255943122</v>
      </c>
      <c r="H2040" s="1">
        <v>55.2</v>
      </c>
      <c r="I2040" s="1">
        <f t="shared" si="31"/>
        <v>9.8000000000000114</v>
      </c>
      <c r="J2040" s="1">
        <f>Predictive_Maintenance_Data[[#This Row],[Torque '[Nm']]]*Predictive_Maintenance_Data[[#This Row],[Angular velocity '[rad/s']]]/1000</f>
        <v>8.1216453280603353</v>
      </c>
      <c r="K2040" s="2">
        <v>103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/>
      <c r="S2040"/>
    </row>
    <row r="2041" spans="1:19" x14ac:dyDescent="0.3">
      <c r="A2041">
        <v>2040</v>
      </c>
      <c r="B2041" t="s">
        <v>2056</v>
      </c>
      <c r="C2041" t="s">
        <v>15</v>
      </c>
      <c r="D2041" s="1">
        <v>299</v>
      </c>
      <c r="E2041" s="1">
        <v>308.89999999999998</v>
      </c>
      <c r="F2041" s="2">
        <v>1449</v>
      </c>
      <c r="G2041" s="1">
        <f>2*PI()*Predictive_Maintenance_Data[[#This Row],[Rotational speed '[rpm']]]/60</f>
        <v>151.73892516838703</v>
      </c>
      <c r="H2041" s="1">
        <v>39.6</v>
      </c>
      <c r="I2041" s="1">
        <f t="shared" si="31"/>
        <v>9.8999999999999773</v>
      </c>
      <c r="J2041" s="1">
        <f>Predictive_Maintenance_Data[[#This Row],[Torque '[Nm']]]*Predictive_Maintenance_Data[[#This Row],[Angular velocity '[rad/s']]]/1000</f>
        <v>6.008861436668127</v>
      </c>
      <c r="K2041" s="2">
        <v>105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/>
      <c r="S2041"/>
    </row>
    <row r="2042" spans="1:19" x14ac:dyDescent="0.3">
      <c r="A2042">
        <v>2041</v>
      </c>
      <c r="B2042" t="s">
        <v>2057</v>
      </c>
      <c r="C2042" t="s">
        <v>17</v>
      </c>
      <c r="D2042" s="1">
        <v>299.10000000000002</v>
      </c>
      <c r="E2042" s="1">
        <v>308.89999999999998</v>
      </c>
      <c r="F2042" s="2">
        <v>1686</v>
      </c>
      <c r="G2042" s="1">
        <f>2*PI()*Predictive_Maintenance_Data[[#This Row],[Rotational speed '[rpm']]]/60</f>
        <v>176.55750713174638</v>
      </c>
      <c r="H2042" s="1">
        <v>29.6</v>
      </c>
      <c r="I2042" s="1">
        <f t="shared" si="31"/>
        <v>9.7999999999999545</v>
      </c>
      <c r="J2042" s="1">
        <f>Predictive_Maintenance_Data[[#This Row],[Torque '[Nm']]]*Predictive_Maintenance_Data[[#This Row],[Angular velocity '[rad/s']]]/1000</f>
        <v>5.2261022110996924</v>
      </c>
      <c r="K2042" s="2">
        <v>108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/>
      <c r="S2042"/>
    </row>
    <row r="2043" spans="1:19" x14ac:dyDescent="0.3">
      <c r="A2043">
        <v>2042</v>
      </c>
      <c r="B2043" t="s">
        <v>2058</v>
      </c>
      <c r="C2043" t="s">
        <v>17</v>
      </c>
      <c r="D2043" s="1">
        <v>299.10000000000002</v>
      </c>
      <c r="E2043" s="1">
        <v>308.89999999999998</v>
      </c>
      <c r="F2043" s="2">
        <v>1680</v>
      </c>
      <c r="G2043" s="1">
        <f>2*PI()*Predictive_Maintenance_Data[[#This Row],[Rotational speed '[rpm']]]/60</f>
        <v>175.92918860102841</v>
      </c>
      <c r="H2043" s="1">
        <v>27.2</v>
      </c>
      <c r="I2043" s="1">
        <f t="shared" si="31"/>
        <v>9.7999999999999545</v>
      </c>
      <c r="J2043" s="1">
        <f>Predictive_Maintenance_Data[[#This Row],[Torque '[Nm']]]*Predictive_Maintenance_Data[[#This Row],[Angular velocity '[rad/s']]]/1000</f>
        <v>4.785273929947973</v>
      </c>
      <c r="K2043" s="2">
        <v>110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/>
      <c r="S2043"/>
    </row>
    <row r="2044" spans="1:19" x14ac:dyDescent="0.3">
      <c r="A2044">
        <v>2043</v>
      </c>
      <c r="B2044" t="s">
        <v>2059</v>
      </c>
      <c r="C2044" t="s">
        <v>15</v>
      </c>
      <c r="D2044" s="1">
        <v>299.10000000000002</v>
      </c>
      <c r="E2044" s="1">
        <v>308.89999999999998</v>
      </c>
      <c r="F2044" s="2">
        <v>1397</v>
      </c>
      <c r="G2044" s="1">
        <f>2*PI()*Predictive_Maintenance_Data[[#This Row],[Rotational speed '[rpm']]]/60</f>
        <v>146.29349790216469</v>
      </c>
      <c r="H2044" s="1">
        <v>52.4</v>
      </c>
      <c r="I2044" s="1">
        <f t="shared" si="31"/>
        <v>9.7999999999999545</v>
      </c>
      <c r="J2044" s="1">
        <f>Predictive_Maintenance_Data[[#This Row],[Torque '[Nm']]]*Predictive_Maintenance_Data[[#This Row],[Angular velocity '[rad/s']]]/1000</f>
        <v>7.665779290073429</v>
      </c>
      <c r="K2044" s="2">
        <v>112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/>
      <c r="S2044"/>
    </row>
    <row r="2045" spans="1:19" x14ac:dyDescent="0.3">
      <c r="A2045">
        <v>2044</v>
      </c>
      <c r="B2045" t="s">
        <v>2060</v>
      </c>
      <c r="C2045" t="s">
        <v>15</v>
      </c>
      <c r="D2045" s="1">
        <v>299.2</v>
      </c>
      <c r="E2045" s="1">
        <v>309</v>
      </c>
      <c r="F2045" s="2">
        <v>1597</v>
      </c>
      <c r="G2045" s="1">
        <f>2*PI()*Predictive_Maintenance_Data[[#This Row],[Rotational speed '[rpm']]]/60</f>
        <v>167.23744892609665</v>
      </c>
      <c r="H2045" s="1">
        <v>30.3</v>
      </c>
      <c r="I2045" s="1">
        <f t="shared" si="31"/>
        <v>9.8000000000000114</v>
      </c>
      <c r="J2045" s="1">
        <f>Predictive_Maintenance_Data[[#This Row],[Torque '[Nm']]]*Predictive_Maintenance_Data[[#This Row],[Angular velocity '[rad/s']]]/1000</f>
        <v>5.0672947024607282</v>
      </c>
      <c r="K2045" s="2">
        <v>115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/>
      <c r="S2045"/>
    </row>
    <row r="2046" spans="1:19" x14ac:dyDescent="0.3">
      <c r="A2046">
        <v>2045</v>
      </c>
      <c r="B2046" t="s">
        <v>2061</v>
      </c>
      <c r="C2046" t="s">
        <v>17</v>
      </c>
      <c r="D2046" s="1">
        <v>299.3</v>
      </c>
      <c r="E2046" s="1">
        <v>309.10000000000002</v>
      </c>
      <c r="F2046" s="2">
        <v>1470</v>
      </c>
      <c r="G2046" s="1">
        <f>2*PI()*Predictive_Maintenance_Data[[#This Row],[Rotational speed '[rpm']]]/60</f>
        <v>153.93804002589985</v>
      </c>
      <c r="H2046" s="1">
        <v>41.1</v>
      </c>
      <c r="I2046" s="1">
        <f t="shared" si="31"/>
        <v>9.8000000000000114</v>
      </c>
      <c r="J2046" s="1">
        <f>Predictive_Maintenance_Data[[#This Row],[Torque '[Nm']]]*Predictive_Maintenance_Data[[#This Row],[Angular velocity '[rad/s']]]/1000</f>
        <v>6.3268534450644838</v>
      </c>
      <c r="K2046" s="2">
        <v>118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/>
      <c r="S2046"/>
    </row>
    <row r="2047" spans="1:19" x14ac:dyDescent="0.3">
      <c r="A2047">
        <v>2046</v>
      </c>
      <c r="B2047" t="s">
        <v>2062</v>
      </c>
      <c r="C2047" t="s">
        <v>15</v>
      </c>
      <c r="D2047" s="1">
        <v>299.3</v>
      </c>
      <c r="E2047" s="1">
        <v>309.10000000000002</v>
      </c>
      <c r="F2047" s="2">
        <v>1703</v>
      </c>
      <c r="G2047" s="1">
        <f>2*PI()*Predictive_Maintenance_Data[[#This Row],[Rotational speed '[rpm']]]/60</f>
        <v>178.33774296878059</v>
      </c>
      <c r="H2047" s="1">
        <v>31.3</v>
      </c>
      <c r="I2047" s="1">
        <f t="shared" si="31"/>
        <v>9.8000000000000114</v>
      </c>
      <c r="J2047" s="1">
        <f>Predictive_Maintenance_Data[[#This Row],[Torque '[Nm']]]*Predictive_Maintenance_Data[[#This Row],[Angular velocity '[rad/s']]]/1000</f>
        <v>5.5819713549228327</v>
      </c>
      <c r="K2047" s="2">
        <v>120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/>
      <c r="S2047"/>
    </row>
    <row r="2048" spans="1:19" x14ac:dyDescent="0.3">
      <c r="A2048">
        <v>2047</v>
      </c>
      <c r="B2048" t="s">
        <v>2063</v>
      </c>
      <c r="C2048" t="s">
        <v>17</v>
      </c>
      <c r="D2048" s="1">
        <v>299.3</v>
      </c>
      <c r="E2048" s="1">
        <v>309.10000000000002</v>
      </c>
      <c r="F2048" s="2">
        <v>1388</v>
      </c>
      <c r="G2048" s="1">
        <f>2*PI()*Predictive_Maintenance_Data[[#This Row],[Rotational speed '[rpm']]]/60</f>
        <v>145.35102010608776</v>
      </c>
      <c r="H2048" s="1">
        <v>45.5</v>
      </c>
      <c r="I2048" s="1">
        <f t="shared" si="31"/>
        <v>9.8000000000000114</v>
      </c>
      <c r="J2048" s="1">
        <f>Predictive_Maintenance_Data[[#This Row],[Torque '[Nm']]]*Predictive_Maintenance_Data[[#This Row],[Angular velocity '[rad/s']]]/1000</f>
        <v>6.6134714148269929</v>
      </c>
      <c r="K2048" s="2">
        <v>123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/>
      <c r="S2048"/>
    </row>
    <row r="2049" spans="1:19" x14ac:dyDescent="0.3">
      <c r="A2049">
        <v>2048</v>
      </c>
      <c r="B2049" t="s">
        <v>2064</v>
      </c>
      <c r="C2049" t="s">
        <v>17</v>
      </c>
      <c r="D2049" s="1">
        <v>299.3</v>
      </c>
      <c r="E2049" s="1">
        <v>309.2</v>
      </c>
      <c r="F2049" s="2">
        <v>1775</v>
      </c>
      <c r="G2049" s="1">
        <f>2*PI()*Predictive_Maintenance_Data[[#This Row],[Rotational speed '[rpm']]]/60</f>
        <v>185.87756533739608</v>
      </c>
      <c r="H2049" s="1">
        <v>24.2</v>
      </c>
      <c r="I2049" s="1">
        <f t="shared" si="31"/>
        <v>9.8999999999999773</v>
      </c>
      <c r="J2049" s="1">
        <f>Predictive_Maintenance_Data[[#This Row],[Torque '[Nm']]]*Predictive_Maintenance_Data[[#This Row],[Angular velocity '[rad/s']]]/1000</f>
        <v>4.4982370811649854</v>
      </c>
      <c r="K2049" s="2">
        <v>125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/>
      <c r="S2049"/>
    </row>
    <row r="2050" spans="1:19" x14ac:dyDescent="0.3">
      <c r="A2050">
        <v>2049</v>
      </c>
      <c r="B2050" t="s">
        <v>2065</v>
      </c>
      <c r="C2050" t="s">
        <v>17</v>
      </c>
      <c r="D2050" s="1">
        <v>299.3</v>
      </c>
      <c r="E2050" s="1">
        <v>309.2</v>
      </c>
      <c r="F2050" s="2">
        <v>1465</v>
      </c>
      <c r="G2050" s="1">
        <f>2*PI()*Predictive_Maintenance_Data[[#This Row],[Rotational speed '[rpm']]]/60</f>
        <v>153.41444125030156</v>
      </c>
      <c r="H2050" s="1">
        <v>41.5</v>
      </c>
      <c r="I2050" s="1">
        <f t="shared" ref="I2050:I2113" si="32">E2050-D2050</f>
        <v>9.8999999999999773</v>
      </c>
      <c r="J2050" s="1">
        <f>Predictive_Maintenance_Data[[#This Row],[Torque '[Nm']]]*Predictive_Maintenance_Data[[#This Row],[Angular velocity '[rad/s']]]/1000</f>
        <v>6.3666993118875155</v>
      </c>
      <c r="K2050" s="2">
        <v>127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/>
      <c r="S2050"/>
    </row>
    <row r="2051" spans="1:19" x14ac:dyDescent="0.3">
      <c r="A2051">
        <v>2050</v>
      </c>
      <c r="B2051" t="s">
        <v>2066</v>
      </c>
      <c r="C2051" t="s">
        <v>15</v>
      </c>
      <c r="D2051" s="1">
        <v>299.3</v>
      </c>
      <c r="E2051" s="1">
        <v>309.2</v>
      </c>
      <c r="F2051" s="2">
        <v>1586</v>
      </c>
      <c r="G2051" s="1">
        <f>2*PI()*Predictive_Maintenance_Data[[#This Row],[Rotational speed '[rpm']]]/60</f>
        <v>166.0855316197804</v>
      </c>
      <c r="H2051" s="1">
        <v>37.9</v>
      </c>
      <c r="I2051" s="1">
        <f t="shared" si="32"/>
        <v>9.8999999999999773</v>
      </c>
      <c r="J2051" s="1">
        <f>Predictive_Maintenance_Data[[#This Row],[Torque '[Nm']]]*Predictive_Maintenance_Data[[#This Row],[Angular velocity '[rad/s']]]/1000</f>
        <v>6.2946416483896765</v>
      </c>
      <c r="K2051" s="2">
        <v>129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/>
      <c r="S2051"/>
    </row>
    <row r="2052" spans="1:19" x14ac:dyDescent="0.3">
      <c r="A2052">
        <v>2051</v>
      </c>
      <c r="B2052" t="s">
        <v>2067</v>
      </c>
      <c r="C2052" t="s">
        <v>15</v>
      </c>
      <c r="D2052" s="1">
        <v>299.5</v>
      </c>
      <c r="E2052" s="1">
        <v>309.3</v>
      </c>
      <c r="F2052" s="2">
        <v>1675</v>
      </c>
      <c r="G2052" s="1">
        <f>2*PI()*Predictive_Maintenance_Data[[#This Row],[Rotational speed '[rpm']]]/60</f>
        <v>175.40558982543013</v>
      </c>
      <c r="H2052" s="1">
        <v>29.2</v>
      </c>
      <c r="I2052" s="1">
        <f t="shared" si="32"/>
        <v>9.8000000000000114</v>
      </c>
      <c r="J2052" s="1">
        <f>Predictive_Maintenance_Data[[#This Row],[Torque '[Nm']]]*Predictive_Maintenance_Data[[#This Row],[Angular velocity '[rad/s']]]/1000</f>
        <v>5.1218432229025597</v>
      </c>
      <c r="K2052" s="2">
        <v>132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/>
      <c r="S2052"/>
    </row>
    <row r="2053" spans="1:19" x14ac:dyDescent="0.3">
      <c r="A2053">
        <v>2052</v>
      </c>
      <c r="B2053" t="s">
        <v>2068</v>
      </c>
      <c r="C2053" t="s">
        <v>15</v>
      </c>
      <c r="D2053" s="1">
        <v>299.39999999999998</v>
      </c>
      <c r="E2053" s="1">
        <v>309.2</v>
      </c>
      <c r="F2053" s="2">
        <v>1470</v>
      </c>
      <c r="G2053" s="1">
        <f>2*PI()*Predictive_Maintenance_Data[[#This Row],[Rotational speed '[rpm']]]/60</f>
        <v>153.93804002589985</v>
      </c>
      <c r="H2053" s="1">
        <v>44.4</v>
      </c>
      <c r="I2053" s="1">
        <f t="shared" si="32"/>
        <v>9.8000000000000114</v>
      </c>
      <c r="J2053" s="1">
        <f>Predictive_Maintenance_Data[[#This Row],[Torque '[Nm']]]*Predictive_Maintenance_Data[[#This Row],[Angular velocity '[rad/s']]]/1000</f>
        <v>6.8348489771499539</v>
      </c>
      <c r="K2053" s="2">
        <v>135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/>
      <c r="S2053"/>
    </row>
    <row r="2054" spans="1:19" x14ac:dyDescent="0.3">
      <c r="A2054">
        <v>2053</v>
      </c>
      <c r="B2054" t="s">
        <v>2069</v>
      </c>
      <c r="C2054" t="s">
        <v>17</v>
      </c>
      <c r="D2054" s="1">
        <v>299.5</v>
      </c>
      <c r="E2054" s="1">
        <v>309.3</v>
      </c>
      <c r="F2054" s="2">
        <v>1477</v>
      </c>
      <c r="G2054" s="1">
        <f>2*PI()*Predictive_Maintenance_Data[[#This Row],[Rotational speed '[rpm']]]/60</f>
        <v>154.67107831173746</v>
      </c>
      <c r="H2054" s="1">
        <v>40.4</v>
      </c>
      <c r="I2054" s="1">
        <f t="shared" si="32"/>
        <v>9.8000000000000114</v>
      </c>
      <c r="J2054" s="1">
        <f>Predictive_Maintenance_Data[[#This Row],[Torque '[Nm']]]*Predictive_Maintenance_Data[[#This Row],[Angular velocity '[rad/s']]]/1000</f>
        <v>6.2487115637941937</v>
      </c>
      <c r="K2054" s="2">
        <v>138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/>
      <c r="S2054"/>
    </row>
    <row r="2055" spans="1:19" x14ac:dyDescent="0.3">
      <c r="A2055">
        <v>2054</v>
      </c>
      <c r="B2055" t="s">
        <v>2070</v>
      </c>
      <c r="C2055" t="s">
        <v>17</v>
      </c>
      <c r="D2055" s="1">
        <v>299.5</v>
      </c>
      <c r="E2055" s="1">
        <v>309.3</v>
      </c>
      <c r="F2055" s="2">
        <v>1382</v>
      </c>
      <c r="G2055" s="1">
        <f>2*PI()*Predictive_Maintenance_Data[[#This Row],[Rotational speed '[rpm']]]/60</f>
        <v>144.7227015753698</v>
      </c>
      <c r="H2055" s="1">
        <v>61</v>
      </c>
      <c r="I2055" s="1">
        <f t="shared" si="32"/>
        <v>9.8000000000000114</v>
      </c>
      <c r="J2055" s="1">
        <f>Predictive_Maintenance_Data[[#This Row],[Torque '[Nm']]]*Predictive_Maintenance_Data[[#This Row],[Angular velocity '[rad/s']]]/1000</f>
        <v>8.8280847960975564</v>
      </c>
      <c r="K2055" s="2">
        <v>140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/>
      <c r="S2055"/>
    </row>
    <row r="2056" spans="1:19" x14ac:dyDescent="0.3">
      <c r="A2056">
        <v>2055</v>
      </c>
      <c r="B2056" t="s">
        <v>2071</v>
      </c>
      <c r="C2056" t="s">
        <v>15</v>
      </c>
      <c r="D2056" s="1">
        <v>299.60000000000002</v>
      </c>
      <c r="E2056" s="1">
        <v>309.39999999999998</v>
      </c>
      <c r="F2056" s="2">
        <v>1605</v>
      </c>
      <c r="G2056" s="1">
        <f>2*PI()*Predictive_Maintenance_Data[[#This Row],[Rotational speed '[rpm']]]/60</f>
        <v>168.07520696705393</v>
      </c>
      <c r="H2056" s="1">
        <v>29.8</v>
      </c>
      <c r="I2056" s="1">
        <f t="shared" si="32"/>
        <v>9.7999999999999545</v>
      </c>
      <c r="J2056" s="1">
        <f>Predictive_Maintenance_Data[[#This Row],[Torque '[Nm']]]*Predictive_Maintenance_Data[[#This Row],[Angular velocity '[rad/s']]]/1000</f>
        <v>5.0086411676182072</v>
      </c>
      <c r="K2056" s="2">
        <v>142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/>
      <c r="S2056"/>
    </row>
    <row r="2057" spans="1:19" x14ac:dyDescent="0.3">
      <c r="A2057">
        <v>2056</v>
      </c>
      <c r="B2057" t="s">
        <v>2072</v>
      </c>
      <c r="C2057" t="s">
        <v>17</v>
      </c>
      <c r="D2057" s="1">
        <v>299.60000000000002</v>
      </c>
      <c r="E2057" s="1">
        <v>309.39999999999998</v>
      </c>
      <c r="F2057" s="2">
        <v>1643</v>
      </c>
      <c r="G2057" s="1">
        <f>2*PI()*Predictive_Maintenance_Data[[#This Row],[Rotational speed '[rpm']]]/60</f>
        <v>172.054557661601</v>
      </c>
      <c r="H2057" s="1">
        <v>32.9</v>
      </c>
      <c r="I2057" s="1">
        <f t="shared" si="32"/>
        <v>9.7999999999999545</v>
      </c>
      <c r="J2057" s="1">
        <f>Predictive_Maintenance_Data[[#This Row],[Torque '[Nm']]]*Predictive_Maintenance_Data[[#This Row],[Angular velocity '[rad/s']]]/1000</f>
        <v>5.6605949470666728</v>
      </c>
      <c r="K2057" s="2">
        <v>145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/>
      <c r="S2057"/>
    </row>
    <row r="2058" spans="1:19" x14ac:dyDescent="0.3">
      <c r="A2058">
        <v>2057</v>
      </c>
      <c r="B2058" t="s">
        <v>2073</v>
      </c>
      <c r="C2058" t="s">
        <v>17</v>
      </c>
      <c r="D2058" s="1">
        <v>299.5</v>
      </c>
      <c r="E2058" s="1">
        <v>309.3</v>
      </c>
      <c r="F2058" s="2">
        <v>1333</v>
      </c>
      <c r="G2058" s="1">
        <f>2*PI()*Predictive_Maintenance_Data[[#This Row],[Rotational speed '[rpm']]]/60</f>
        <v>139.59143357450648</v>
      </c>
      <c r="H2058" s="1">
        <v>54.1</v>
      </c>
      <c r="I2058" s="1">
        <f t="shared" si="32"/>
        <v>9.8000000000000114</v>
      </c>
      <c r="J2058" s="1">
        <f>Predictive_Maintenance_Data[[#This Row],[Torque '[Nm']]]*Predictive_Maintenance_Data[[#This Row],[Angular velocity '[rad/s']]]/1000</f>
        <v>7.5518965563808003</v>
      </c>
      <c r="K2058" s="2">
        <v>147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/>
      <c r="S2058"/>
    </row>
    <row r="2059" spans="1:19" x14ac:dyDescent="0.3">
      <c r="A2059">
        <v>2058</v>
      </c>
      <c r="B2059" t="s">
        <v>2074</v>
      </c>
      <c r="C2059" t="s">
        <v>17</v>
      </c>
      <c r="D2059" s="1">
        <v>299.5</v>
      </c>
      <c r="E2059" s="1">
        <v>309.3</v>
      </c>
      <c r="F2059" s="2">
        <v>1520</v>
      </c>
      <c r="G2059" s="1">
        <f>2*PI()*Predictive_Maintenance_Data[[#This Row],[Rotational speed '[rpm']]]/60</f>
        <v>159.17402778188287</v>
      </c>
      <c r="H2059" s="1">
        <v>42.3</v>
      </c>
      <c r="I2059" s="1">
        <f t="shared" si="32"/>
        <v>9.8000000000000114</v>
      </c>
      <c r="J2059" s="1">
        <f>Predictive_Maintenance_Data[[#This Row],[Torque '[Nm']]]*Predictive_Maintenance_Data[[#This Row],[Angular velocity '[rad/s']]]/1000</f>
        <v>6.7330613751736443</v>
      </c>
      <c r="K2059" s="2">
        <v>149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/>
      <c r="S2059"/>
    </row>
    <row r="2060" spans="1:19" x14ac:dyDescent="0.3">
      <c r="A2060">
        <v>2059</v>
      </c>
      <c r="B2060" t="s">
        <v>2075</v>
      </c>
      <c r="C2060" t="s">
        <v>15</v>
      </c>
      <c r="D2060" s="1">
        <v>299.5</v>
      </c>
      <c r="E2060" s="1">
        <v>309.3</v>
      </c>
      <c r="F2060" s="2">
        <v>1902</v>
      </c>
      <c r="G2060" s="1">
        <f>2*PI()*Predictive_Maintenance_Data[[#This Row],[Rotational speed '[rpm']]]/60</f>
        <v>199.17697423759287</v>
      </c>
      <c r="H2060" s="1">
        <v>24</v>
      </c>
      <c r="I2060" s="1">
        <f t="shared" si="32"/>
        <v>9.8000000000000114</v>
      </c>
      <c r="J2060" s="1">
        <f>Predictive_Maintenance_Data[[#This Row],[Torque '[Nm']]]*Predictive_Maintenance_Data[[#This Row],[Angular velocity '[rad/s']]]/1000</f>
        <v>4.7802473817022291</v>
      </c>
      <c r="K2060" s="2">
        <v>151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/>
      <c r="S2060"/>
    </row>
    <row r="2061" spans="1:19" x14ac:dyDescent="0.3">
      <c r="A2061">
        <v>2060</v>
      </c>
      <c r="B2061" t="s">
        <v>2076</v>
      </c>
      <c r="C2061" t="s">
        <v>27</v>
      </c>
      <c r="D2061" s="1">
        <v>299.5</v>
      </c>
      <c r="E2061" s="1">
        <v>309.39999999999998</v>
      </c>
      <c r="F2061" s="2">
        <v>1386</v>
      </c>
      <c r="G2061" s="1">
        <f>2*PI()*Predictive_Maintenance_Data[[#This Row],[Rotational speed '[rpm']]]/60</f>
        <v>145.14158059584844</v>
      </c>
      <c r="H2061" s="1">
        <v>44.4</v>
      </c>
      <c r="I2061" s="1">
        <f t="shared" si="32"/>
        <v>9.8999999999999773</v>
      </c>
      <c r="J2061" s="1">
        <f>Predictive_Maintenance_Data[[#This Row],[Torque '[Nm']]]*Predictive_Maintenance_Data[[#This Row],[Angular velocity '[rad/s']]]/1000</f>
        <v>6.4442861784556706</v>
      </c>
      <c r="K2061" s="2">
        <v>154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/>
      <c r="S2061"/>
    </row>
    <row r="2062" spans="1:19" x14ac:dyDescent="0.3">
      <c r="A2062">
        <v>2061</v>
      </c>
      <c r="B2062" t="s">
        <v>2077</v>
      </c>
      <c r="C2062" t="s">
        <v>17</v>
      </c>
      <c r="D2062" s="1">
        <v>299.60000000000002</v>
      </c>
      <c r="E2062" s="1">
        <v>309.5</v>
      </c>
      <c r="F2062" s="2">
        <v>1803</v>
      </c>
      <c r="G2062" s="1">
        <f>2*PI()*Predictive_Maintenance_Data[[#This Row],[Rotational speed '[rpm']]]/60</f>
        <v>188.80971848074657</v>
      </c>
      <c r="H2062" s="1">
        <v>27.7</v>
      </c>
      <c r="I2062" s="1">
        <f t="shared" si="32"/>
        <v>9.8999999999999773</v>
      </c>
      <c r="J2062" s="1">
        <f>Predictive_Maintenance_Data[[#This Row],[Torque '[Nm']]]*Predictive_Maintenance_Data[[#This Row],[Angular velocity '[rad/s']]]/1000</f>
        <v>5.2300292019166799</v>
      </c>
      <c r="K2062" s="2">
        <v>159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/>
      <c r="S2062"/>
    </row>
    <row r="2063" spans="1:19" x14ac:dyDescent="0.3">
      <c r="A2063">
        <v>2062</v>
      </c>
      <c r="B2063" t="s">
        <v>2078</v>
      </c>
      <c r="C2063" t="s">
        <v>17</v>
      </c>
      <c r="D2063" s="1">
        <v>299.7</v>
      </c>
      <c r="E2063" s="1">
        <v>309.60000000000002</v>
      </c>
      <c r="F2063" s="2">
        <v>1359</v>
      </c>
      <c r="G2063" s="1">
        <f>2*PI()*Predictive_Maintenance_Data[[#This Row],[Rotational speed '[rpm']]]/60</f>
        <v>142.31414720761762</v>
      </c>
      <c r="H2063" s="1">
        <v>50.7</v>
      </c>
      <c r="I2063" s="1">
        <f t="shared" si="32"/>
        <v>9.9000000000000341</v>
      </c>
      <c r="J2063" s="1">
        <f>Predictive_Maintenance_Data[[#This Row],[Torque '[Nm']]]*Predictive_Maintenance_Data[[#This Row],[Angular velocity '[rad/s']]]/1000</f>
        <v>7.2153272634262136</v>
      </c>
      <c r="K2063" s="2">
        <v>161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/>
      <c r="S2063"/>
    </row>
    <row r="2064" spans="1:19" x14ac:dyDescent="0.3">
      <c r="A2064">
        <v>2063</v>
      </c>
      <c r="B2064" t="s">
        <v>2079</v>
      </c>
      <c r="C2064" t="s">
        <v>15</v>
      </c>
      <c r="D2064" s="1">
        <v>299.7</v>
      </c>
      <c r="E2064" s="1">
        <v>309.60000000000002</v>
      </c>
      <c r="F2064" s="2">
        <v>1477</v>
      </c>
      <c r="G2064" s="1">
        <f>2*PI()*Predictive_Maintenance_Data[[#This Row],[Rotational speed '[rpm']]]/60</f>
        <v>154.67107831173746</v>
      </c>
      <c r="H2064" s="1">
        <v>42.7</v>
      </c>
      <c r="I2064" s="1">
        <f t="shared" si="32"/>
        <v>9.9000000000000341</v>
      </c>
      <c r="J2064" s="1">
        <f>Predictive_Maintenance_Data[[#This Row],[Torque '[Nm']]]*Predictive_Maintenance_Data[[#This Row],[Angular velocity '[rad/s']]]/1000</f>
        <v>6.60445504391119</v>
      </c>
      <c r="K2064" s="2">
        <v>163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/>
      <c r="S2064"/>
    </row>
    <row r="2065" spans="1:19" x14ac:dyDescent="0.3">
      <c r="A2065">
        <v>2064</v>
      </c>
      <c r="B2065" t="s">
        <v>2080</v>
      </c>
      <c r="C2065" t="s">
        <v>17</v>
      </c>
      <c r="D2065" s="1">
        <v>299.7</v>
      </c>
      <c r="E2065" s="1">
        <v>309.60000000000002</v>
      </c>
      <c r="F2065" s="2">
        <v>1321</v>
      </c>
      <c r="G2065" s="1">
        <f>2*PI()*Predictive_Maintenance_Data[[#This Row],[Rotational speed '[rpm']]]/60</f>
        <v>138.33479651307056</v>
      </c>
      <c r="H2065" s="1">
        <v>53.4</v>
      </c>
      <c r="I2065" s="1">
        <f t="shared" si="32"/>
        <v>9.9000000000000341</v>
      </c>
      <c r="J2065" s="1">
        <f>Predictive_Maintenance_Data[[#This Row],[Torque '[Nm']]]*Predictive_Maintenance_Data[[#This Row],[Angular velocity '[rad/s']]]/1000</f>
        <v>7.3870781337979681</v>
      </c>
      <c r="K2065" s="2">
        <v>166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/>
      <c r="S2065"/>
    </row>
    <row r="2066" spans="1:19" x14ac:dyDescent="0.3">
      <c r="A2066">
        <v>2065</v>
      </c>
      <c r="B2066" t="s">
        <v>2081</v>
      </c>
      <c r="C2066" t="s">
        <v>17</v>
      </c>
      <c r="D2066" s="1">
        <v>299.60000000000002</v>
      </c>
      <c r="E2066" s="1">
        <v>309.5</v>
      </c>
      <c r="F2066" s="2">
        <v>1453</v>
      </c>
      <c r="G2066" s="1">
        <f>2*PI()*Predictive_Maintenance_Data[[#This Row],[Rotational speed '[rpm']]]/60</f>
        <v>152.15780418886564</v>
      </c>
      <c r="H2066" s="1">
        <v>41.4</v>
      </c>
      <c r="I2066" s="1">
        <f t="shared" si="32"/>
        <v>9.8999999999999773</v>
      </c>
      <c r="J2066" s="1">
        <f>Predictive_Maintenance_Data[[#This Row],[Torque '[Nm']]]*Predictive_Maintenance_Data[[#This Row],[Angular velocity '[rad/s']]]/1000</f>
        <v>6.2993330934190368</v>
      </c>
      <c r="K2066" s="2">
        <v>168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/>
      <c r="S2066"/>
    </row>
    <row r="2067" spans="1:19" x14ac:dyDescent="0.3">
      <c r="A2067">
        <v>2066</v>
      </c>
      <c r="B2067" t="s">
        <v>2082</v>
      </c>
      <c r="C2067" t="s">
        <v>17</v>
      </c>
      <c r="D2067" s="1">
        <v>299.7</v>
      </c>
      <c r="E2067" s="1">
        <v>309.60000000000002</v>
      </c>
      <c r="F2067" s="2">
        <v>1419</v>
      </c>
      <c r="G2067" s="1">
        <f>2*PI()*Predictive_Maintenance_Data[[#This Row],[Rotational speed '[rpm']]]/60</f>
        <v>148.59733251479722</v>
      </c>
      <c r="H2067" s="1">
        <v>45.1</v>
      </c>
      <c r="I2067" s="1">
        <f t="shared" si="32"/>
        <v>9.9000000000000341</v>
      </c>
      <c r="J2067" s="1">
        <f>Predictive_Maintenance_Data[[#This Row],[Torque '[Nm']]]*Predictive_Maintenance_Data[[#This Row],[Angular velocity '[rad/s']]]/1000</f>
        <v>6.7017396964173548</v>
      </c>
      <c r="K2067" s="2">
        <v>170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/>
      <c r="S2067"/>
    </row>
    <row r="2068" spans="1:19" x14ac:dyDescent="0.3">
      <c r="A2068">
        <v>2067</v>
      </c>
      <c r="B2068" t="s">
        <v>2083</v>
      </c>
      <c r="C2068" t="s">
        <v>17</v>
      </c>
      <c r="D2068" s="1">
        <v>299.7</v>
      </c>
      <c r="E2068" s="1">
        <v>309.60000000000002</v>
      </c>
      <c r="F2068" s="2">
        <v>1512</v>
      </c>
      <c r="G2068" s="1">
        <f>2*PI()*Predictive_Maintenance_Data[[#This Row],[Rotational speed '[rpm']]]/60</f>
        <v>158.33626974092559</v>
      </c>
      <c r="H2068" s="1">
        <v>36.200000000000003</v>
      </c>
      <c r="I2068" s="1">
        <f t="shared" si="32"/>
        <v>9.9000000000000341</v>
      </c>
      <c r="J2068" s="1">
        <f>Predictive_Maintenance_Data[[#This Row],[Torque '[Nm']]]*Predictive_Maintenance_Data[[#This Row],[Angular velocity '[rad/s']]]/1000</f>
        <v>5.7317729646215065</v>
      </c>
      <c r="K2068" s="2">
        <v>172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/>
      <c r="S2068"/>
    </row>
    <row r="2069" spans="1:19" x14ac:dyDescent="0.3">
      <c r="A2069">
        <v>2068</v>
      </c>
      <c r="B2069" t="s">
        <v>2084</v>
      </c>
      <c r="C2069" t="s">
        <v>17</v>
      </c>
      <c r="D2069" s="1">
        <v>299.7</v>
      </c>
      <c r="E2069" s="1">
        <v>309.60000000000002</v>
      </c>
      <c r="F2069" s="2">
        <v>1553</v>
      </c>
      <c r="G2069" s="1">
        <f>2*PI()*Predictive_Maintenance_Data[[#This Row],[Rotational speed '[rpm']]]/60</f>
        <v>162.62977970083162</v>
      </c>
      <c r="H2069" s="1">
        <v>36.799999999999997</v>
      </c>
      <c r="I2069" s="1">
        <f t="shared" si="32"/>
        <v>9.9000000000000341</v>
      </c>
      <c r="J2069" s="1">
        <f>Predictive_Maintenance_Data[[#This Row],[Torque '[Nm']]]*Predictive_Maintenance_Data[[#This Row],[Angular velocity '[rad/s']]]/1000</f>
        <v>5.9847758929906032</v>
      </c>
      <c r="K2069" s="2">
        <v>174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/>
      <c r="S2069"/>
    </row>
    <row r="2070" spans="1:19" x14ac:dyDescent="0.3">
      <c r="A2070">
        <v>2069</v>
      </c>
      <c r="B2070" t="s">
        <v>2085</v>
      </c>
      <c r="C2070" t="s">
        <v>15</v>
      </c>
      <c r="D2070" s="1">
        <v>299.7</v>
      </c>
      <c r="E2070" s="1">
        <v>309.60000000000002</v>
      </c>
      <c r="F2070" s="2">
        <v>1534</v>
      </c>
      <c r="G2070" s="1">
        <f>2*PI()*Predictive_Maintenance_Data[[#This Row],[Rotational speed '[rpm']]]/60</f>
        <v>160.64010435355809</v>
      </c>
      <c r="H2070" s="1">
        <v>39.1</v>
      </c>
      <c r="I2070" s="1">
        <f t="shared" si="32"/>
        <v>9.9000000000000341</v>
      </c>
      <c r="J2070" s="1">
        <f>Predictive_Maintenance_Data[[#This Row],[Torque '[Nm']]]*Predictive_Maintenance_Data[[#This Row],[Angular velocity '[rad/s']]]/1000</f>
        <v>6.2810280802241216</v>
      </c>
      <c r="K2070" s="2">
        <v>176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/>
      <c r="S2070"/>
    </row>
    <row r="2071" spans="1:19" x14ac:dyDescent="0.3">
      <c r="A2071">
        <v>2070</v>
      </c>
      <c r="B2071" t="s">
        <v>2086</v>
      </c>
      <c r="C2071" t="s">
        <v>27</v>
      </c>
      <c r="D2071" s="1">
        <v>299.7</v>
      </c>
      <c r="E2071" s="1">
        <v>309.60000000000002</v>
      </c>
      <c r="F2071" s="2">
        <v>1553</v>
      </c>
      <c r="G2071" s="1">
        <f>2*PI()*Predictive_Maintenance_Data[[#This Row],[Rotational speed '[rpm']]]/60</f>
        <v>162.62977970083162</v>
      </c>
      <c r="H2071" s="1">
        <v>41</v>
      </c>
      <c r="I2071" s="1">
        <f t="shared" si="32"/>
        <v>9.9000000000000341</v>
      </c>
      <c r="J2071" s="1">
        <f>Predictive_Maintenance_Data[[#This Row],[Torque '[Nm']]]*Predictive_Maintenance_Data[[#This Row],[Angular velocity '[rad/s']]]/1000</f>
        <v>6.6678209677340963</v>
      </c>
      <c r="K2071" s="2">
        <v>179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/>
      <c r="S2071"/>
    </row>
    <row r="2072" spans="1:19" x14ac:dyDescent="0.3">
      <c r="A2072">
        <v>2071</v>
      </c>
      <c r="B2072" t="s">
        <v>2087</v>
      </c>
      <c r="C2072" t="s">
        <v>17</v>
      </c>
      <c r="D2072" s="1">
        <v>299.7</v>
      </c>
      <c r="E2072" s="1">
        <v>309.5</v>
      </c>
      <c r="F2072" s="2">
        <v>1352</v>
      </c>
      <c r="G2072" s="1">
        <f>2*PI()*Predictive_Maintenance_Data[[#This Row],[Rotational speed '[rpm']]]/60</f>
        <v>141.58110892178001</v>
      </c>
      <c r="H2072" s="1">
        <v>49.7</v>
      </c>
      <c r="I2072" s="1">
        <f t="shared" si="32"/>
        <v>9.8000000000000114</v>
      </c>
      <c r="J2072" s="1">
        <f>Predictive_Maintenance_Data[[#This Row],[Torque '[Nm']]]*Predictive_Maintenance_Data[[#This Row],[Angular velocity '[rad/s']]]/1000</f>
        <v>7.0365811134124669</v>
      </c>
      <c r="K2072" s="2">
        <v>184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/>
      <c r="S2072"/>
    </row>
    <row r="2073" spans="1:19" x14ac:dyDescent="0.3">
      <c r="A2073">
        <v>2072</v>
      </c>
      <c r="B2073" t="s">
        <v>2088</v>
      </c>
      <c r="C2073" t="s">
        <v>15</v>
      </c>
      <c r="D2073" s="1">
        <v>299.7</v>
      </c>
      <c r="E2073" s="1">
        <v>309.60000000000002</v>
      </c>
      <c r="F2073" s="2">
        <v>1313</v>
      </c>
      <c r="G2073" s="1">
        <f>2*PI()*Predictive_Maintenance_Data[[#This Row],[Rotational speed '[rpm']]]/60</f>
        <v>137.49703847211327</v>
      </c>
      <c r="H2073" s="1">
        <v>60</v>
      </c>
      <c r="I2073" s="1">
        <f t="shared" si="32"/>
        <v>9.9000000000000341</v>
      </c>
      <c r="J2073" s="1">
        <f>Predictive_Maintenance_Data[[#This Row],[Torque '[Nm']]]*Predictive_Maintenance_Data[[#This Row],[Angular velocity '[rad/s']]]/1000</f>
        <v>8.249822308326797</v>
      </c>
      <c r="K2073" s="2">
        <v>186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/>
      <c r="S2073"/>
    </row>
    <row r="2074" spans="1:19" x14ac:dyDescent="0.3">
      <c r="A2074">
        <v>2073</v>
      </c>
      <c r="B2074" t="s">
        <v>2089</v>
      </c>
      <c r="C2074" t="s">
        <v>17</v>
      </c>
      <c r="D2074" s="1">
        <v>299.60000000000002</v>
      </c>
      <c r="E2074" s="1">
        <v>309.5</v>
      </c>
      <c r="F2074" s="2">
        <v>1570</v>
      </c>
      <c r="G2074" s="1">
        <f>2*PI()*Predictive_Maintenance_Data[[#This Row],[Rotational speed '[rpm']]]/60</f>
        <v>164.41001553786586</v>
      </c>
      <c r="H2074" s="1">
        <v>35.5</v>
      </c>
      <c r="I2074" s="1">
        <f t="shared" si="32"/>
        <v>9.8999999999999773</v>
      </c>
      <c r="J2074" s="1">
        <f>Predictive_Maintenance_Data[[#This Row],[Torque '[Nm']]]*Predictive_Maintenance_Data[[#This Row],[Angular velocity '[rad/s']]]/1000</f>
        <v>5.8365555515942376</v>
      </c>
      <c r="K2074" s="2">
        <v>189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1</v>
      </c>
      <c r="R2074"/>
      <c r="S2074"/>
    </row>
    <row r="2075" spans="1:19" x14ac:dyDescent="0.3">
      <c r="A2075">
        <v>2074</v>
      </c>
      <c r="B2075" t="s">
        <v>2090</v>
      </c>
      <c r="C2075" t="s">
        <v>17</v>
      </c>
      <c r="D2075" s="1">
        <v>299.60000000000002</v>
      </c>
      <c r="E2075" s="1">
        <v>309.39999999999998</v>
      </c>
      <c r="F2075" s="2">
        <v>1677</v>
      </c>
      <c r="G2075" s="1">
        <f>2*PI()*Predictive_Maintenance_Data[[#This Row],[Rotational speed '[rpm']]]/60</f>
        <v>175.61502933566945</v>
      </c>
      <c r="H2075" s="1">
        <v>31.1</v>
      </c>
      <c r="I2075" s="1">
        <f t="shared" si="32"/>
        <v>9.7999999999999545</v>
      </c>
      <c r="J2075" s="1">
        <f>Predictive_Maintenance_Data[[#This Row],[Torque '[Nm']]]*Predictive_Maintenance_Data[[#This Row],[Angular velocity '[rad/s']]]/1000</f>
        <v>5.46162741233932</v>
      </c>
      <c r="K2075" s="2">
        <v>191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/>
      <c r="S2075"/>
    </row>
    <row r="2076" spans="1:19" x14ac:dyDescent="0.3">
      <c r="A2076">
        <v>2075</v>
      </c>
      <c r="B2076" t="s">
        <v>2091</v>
      </c>
      <c r="C2076" t="s">
        <v>17</v>
      </c>
      <c r="D2076" s="1">
        <v>299.5</v>
      </c>
      <c r="E2076" s="1">
        <v>309.39999999999998</v>
      </c>
      <c r="F2076" s="2">
        <v>1602</v>
      </c>
      <c r="G2076" s="1">
        <f>2*PI()*Predictive_Maintenance_Data[[#This Row],[Rotational speed '[rpm']]]/60</f>
        <v>167.76104770169496</v>
      </c>
      <c r="H2076" s="1">
        <v>31.5</v>
      </c>
      <c r="I2076" s="1">
        <f t="shared" si="32"/>
        <v>9.8999999999999773</v>
      </c>
      <c r="J2076" s="1">
        <f>Predictive_Maintenance_Data[[#This Row],[Torque '[Nm']]]*Predictive_Maintenance_Data[[#This Row],[Angular velocity '[rad/s']]]/1000</f>
        <v>5.2844730026033915</v>
      </c>
      <c r="K2076" s="2">
        <v>193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/>
      <c r="S2076"/>
    </row>
    <row r="2077" spans="1:19" x14ac:dyDescent="0.3">
      <c r="A2077">
        <v>2076</v>
      </c>
      <c r="B2077" t="s">
        <v>2092</v>
      </c>
      <c r="C2077" t="s">
        <v>17</v>
      </c>
      <c r="D2077" s="1">
        <v>299.5</v>
      </c>
      <c r="E2077" s="1">
        <v>309.39999999999998</v>
      </c>
      <c r="F2077" s="2">
        <v>1390</v>
      </c>
      <c r="G2077" s="1">
        <f>2*PI()*Predictive_Maintenance_Data[[#This Row],[Rotational speed '[rpm']]]/60</f>
        <v>145.56045961632708</v>
      </c>
      <c r="H2077" s="1">
        <v>58.8</v>
      </c>
      <c r="I2077" s="1">
        <f t="shared" si="32"/>
        <v>9.8999999999999773</v>
      </c>
      <c r="J2077" s="1">
        <f>Predictive_Maintenance_Data[[#This Row],[Torque '[Nm']]]*Predictive_Maintenance_Data[[#This Row],[Angular velocity '[rad/s']]]/1000</f>
        <v>8.5589550254400315</v>
      </c>
      <c r="K2077" s="2">
        <v>195</v>
      </c>
      <c r="L2077" s="2">
        <v>1</v>
      </c>
      <c r="M2077" s="2">
        <v>0</v>
      </c>
      <c r="N2077" s="2">
        <v>0</v>
      </c>
      <c r="O2077" s="2">
        <v>0</v>
      </c>
      <c r="P2077" s="2">
        <v>1</v>
      </c>
      <c r="Q2077" s="2">
        <v>0</v>
      </c>
      <c r="R2077"/>
      <c r="S2077"/>
    </row>
    <row r="2078" spans="1:19" x14ac:dyDescent="0.3">
      <c r="A2078">
        <v>2077</v>
      </c>
      <c r="B2078" t="s">
        <v>2093</v>
      </c>
      <c r="C2078" t="s">
        <v>17</v>
      </c>
      <c r="D2078" s="1">
        <v>299.39999999999998</v>
      </c>
      <c r="E2078" s="1">
        <v>309.3</v>
      </c>
      <c r="F2078" s="2">
        <v>1544</v>
      </c>
      <c r="G2078" s="1">
        <f>2*PI()*Predictive_Maintenance_Data[[#This Row],[Rotational speed '[rpm']]]/60</f>
        <v>161.68730190475469</v>
      </c>
      <c r="H2078" s="1">
        <v>36</v>
      </c>
      <c r="I2078" s="1">
        <f t="shared" si="32"/>
        <v>9.9000000000000341</v>
      </c>
      <c r="J2078" s="1">
        <f>Predictive_Maintenance_Data[[#This Row],[Torque '[Nm']]]*Predictive_Maintenance_Data[[#This Row],[Angular velocity '[rad/s']]]/1000</f>
        <v>5.8207428685711697</v>
      </c>
      <c r="K2078" s="2">
        <v>197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/>
      <c r="S2078"/>
    </row>
    <row r="2079" spans="1:19" x14ac:dyDescent="0.3">
      <c r="A2079">
        <v>2078</v>
      </c>
      <c r="B2079" t="s">
        <v>2094</v>
      </c>
      <c r="C2079" t="s">
        <v>17</v>
      </c>
      <c r="D2079" s="1">
        <v>299.39999999999998</v>
      </c>
      <c r="E2079" s="1">
        <v>309.39999999999998</v>
      </c>
      <c r="F2079" s="2">
        <v>1701</v>
      </c>
      <c r="G2079" s="1">
        <f>2*PI()*Predictive_Maintenance_Data[[#This Row],[Rotational speed '[rpm']]]/60</f>
        <v>178.12830345854127</v>
      </c>
      <c r="H2079" s="1">
        <v>31.2</v>
      </c>
      <c r="I2079" s="1">
        <f t="shared" si="32"/>
        <v>10</v>
      </c>
      <c r="J2079" s="1">
        <f>Predictive_Maintenance_Data[[#This Row],[Torque '[Nm']]]*Predictive_Maintenance_Data[[#This Row],[Angular velocity '[rad/s']]]/1000</f>
        <v>5.5576030679064869</v>
      </c>
      <c r="K2079" s="2">
        <v>199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/>
      <c r="S2079"/>
    </row>
    <row r="2080" spans="1:19" x14ac:dyDescent="0.3">
      <c r="A2080">
        <v>2079</v>
      </c>
      <c r="B2080" t="s">
        <v>2095</v>
      </c>
      <c r="C2080" t="s">
        <v>15</v>
      </c>
      <c r="D2080" s="1">
        <v>299.39999999999998</v>
      </c>
      <c r="E2080" s="1">
        <v>309.3</v>
      </c>
      <c r="F2080" s="2">
        <v>1692</v>
      </c>
      <c r="G2080" s="1">
        <f>2*PI()*Predictive_Maintenance_Data[[#This Row],[Rotational speed '[rpm']]]/60</f>
        <v>177.18582566246431</v>
      </c>
      <c r="H2080" s="1">
        <v>28.4</v>
      </c>
      <c r="I2080" s="1">
        <f t="shared" si="32"/>
        <v>9.9000000000000341</v>
      </c>
      <c r="J2080" s="1">
        <f>Predictive_Maintenance_Data[[#This Row],[Torque '[Nm']]]*Predictive_Maintenance_Data[[#This Row],[Angular velocity '[rad/s']]]/1000</f>
        <v>5.0320774488139861</v>
      </c>
      <c r="K2080" s="2">
        <v>201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/>
      <c r="S2080"/>
    </row>
    <row r="2081" spans="1:19" x14ac:dyDescent="0.3">
      <c r="A2081">
        <v>2080</v>
      </c>
      <c r="B2081" t="s">
        <v>2096</v>
      </c>
      <c r="C2081" t="s">
        <v>15</v>
      </c>
      <c r="D2081" s="1">
        <v>299.3</v>
      </c>
      <c r="E2081" s="1">
        <v>309.3</v>
      </c>
      <c r="F2081" s="2">
        <v>1523</v>
      </c>
      <c r="G2081" s="1">
        <f>2*PI()*Predictive_Maintenance_Data[[#This Row],[Rotational speed '[rpm']]]/60</f>
        <v>159.48818704724184</v>
      </c>
      <c r="H2081" s="1">
        <v>37.9</v>
      </c>
      <c r="I2081" s="1">
        <f t="shared" si="32"/>
        <v>10</v>
      </c>
      <c r="J2081" s="1">
        <f>Predictive_Maintenance_Data[[#This Row],[Torque '[Nm']]]*Predictive_Maintenance_Data[[#This Row],[Angular velocity '[rad/s']]]/1000</f>
        <v>6.0446022890904647</v>
      </c>
      <c r="K2081" s="2">
        <v>204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/>
      <c r="S2081"/>
    </row>
    <row r="2082" spans="1:19" x14ac:dyDescent="0.3">
      <c r="A2082">
        <v>2081</v>
      </c>
      <c r="B2082" t="s">
        <v>2097</v>
      </c>
      <c r="C2082" t="s">
        <v>17</v>
      </c>
      <c r="D2082" s="1">
        <v>299.3</v>
      </c>
      <c r="E2082" s="1">
        <v>309.2</v>
      </c>
      <c r="F2082" s="2">
        <v>2280</v>
      </c>
      <c r="G2082" s="1">
        <f>2*PI()*Predictive_Maintenance_Data[[#This Row],[Rotational speed '[rpm']]]/60</f>
        <v>238.76104167282429</v>
      </c>
      <c r="H2082" s="1">
        <v>15.4</v>
      </c>
      <c r="I2082" s="1">
        <f t="shared" si="32"/>
        <v>9.8999999999999773</v>
      </c>
      <c r="J2082" s="1">
        <f>Predictive_Maintenance_Data[[#This Row],[Torque '[Nm']]]*Predictive_Maintenance_Data[[#This Row],[Angular velocity '[rad/s']]]/1000</f>
        <v>3.6769200417614942</v>
      </c>
      <c r="K2082" s="2">
        <v>207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/>
      <c r="S2082"/>
    </row>
    <row r="2083" spans="1:19" x14ac:dyDescent="0.3">
      <c r="A2083">
        <v>2082</v>
      </c>
      <c r="B2083" t="s">
        <v>2098</v>
      </c>
      <c r="C2083" t="s">
        <v>15</v>
      </c>
      <c r="D2083" s="1">
        <v>299.39999999999998</v>
      </c>
      <c r="E2083" s="1">
        <v>309.3</v>
      </c>
      <c r="F2083" s="2">
        <v>1485</v>
      </c>
      <c r="G2083" s="1">
        <f>2*PI()*Predictive_Maintenance_Data[[#This Row],[Rotational speed '[rpm']]]/60</f>
        <v>155.50883635269477</v>
      </c>
      <c r="H2083" s="1">
        <v>47.1</v>
      </c>
      <c r="I2083" s="1">
        <f t="shared" si="32"/>
        <v>9.9000000000000341</v>
      </c>
      <c r="J2083" s="1">
        <f>Predictive_Maintenance_Data[[#This Row],[Torque '[Nm']]]*Predictive_Maintenance_Data[[#This Row],[Angular velocity '[rad/s']]]/1000</f>
        <v>7.3244661922119239</v>
      </c>
      <c r="K2083" s="2">
        <v>209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/>
      <c r="S2083"/>
    </row>
    <row r="2084" spans="1:19" x14ac:dyDescent="0.3">
      <c r="A2084">
        <v>2083</v>
      </c>
      <c r="B2084" t="s">
        <v>2099</v>
      </c>
      <c r="C2084" t="s">
        <v>27</v>
      </c>
      <c r="D2084" s="1">
        <v>299.39999999999998</v>
      </c>
      <c r="E2084" s="1">
        <v>309.2</v>
      </c>
      <c r="F2084" s="2">
        <v>1513</v>
      </c>
      <c r="G2084" s="1">
        <f>2*PI()*Predictive_Maintenance_Data[[#This Row],[Rotational speed '[rpm']]]/60</f>
        <v>158.44098949604523</v>
      </c>
      <c r="H2084" s="1">
        <v>36.1</v>
      </c>
      <c r="I2084" s="1">
        <f t="shared" si="32"/>
        <v>9.8000000000000114</v>
      </c>
      <c r="J2084" s="1">
        <f>Predictive_Maintenance_Data[[#This Row],[Torque '[Nm']]]*Predictive_Maintenance_Data[[#This Row],[Angular velocity '[rad/s']]]/1000</f>
        <v>5.719719720807233</v>
      </c>
      <c r="K2084" s="2">
        <v>212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/>
      <c r="S2084"/>
    </row>
    <row r="2085" spans="1:19" x14ac:dyDescent="0.3">
      <c r="A2085">
        <v>2084</v>
      </c>
      <c r="B2085" t="s">
        <v>2100</v>
      </c>
      <c r="C2085" t="s">
        <v>27</v>
      </c>
      <c r="D2085" s="1">
        <v>299.39999999999998</v>
      </c>
      <c r="E2085" s="1">
        <v>309.3</v>
      </c>
      <c r="F2085" s="2">
        <v>1743</v>
      </c>
      <c r="G2085" s="1">
        <f>2*PI()*Predictive_Maintenance_Data[[#This Row],[Rotational speed '[rpm']]]/60</f>
        <v>182.52653317356697</v>
      </c>
      <c r="H2085" s="1">
        <v>28.2</v>
      </c>
      <c r="I2085" s="1">
        <f t="shared" si="32"/>
        <v>9.9000000000000341</v>
      </c>
      <c r="J2085" s="1">
        <f>Predictive_Maintenance_Data[[#This Row],[Torque '[Nm']]]*Predictive_Maintenance_Data[[#This Row],[Angular velocity '[rad/s']]]/1000</f>
        <v>5.1472482354945885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/>
      <c r="S2085"/>
    </row>
    <row r="2086" spans="1:19" x14ac:dyDescent="0.3">
      <c r="A2086">
        <v>2085</v>
      </c>
      <c r="B2086" t="s">
        <v>2101</v>
      </c>
      <c r="C2086" t="s">
        <v>17</v>
      </c>
      <c r="D2086" s="1">
        <v>299.5</v>
      </c>
      <c r="E2086" s="1">
        <v>309.3</v>
      </c>
      <c r="F2086" s="2">
        <v>1442</v>
      </c>
      <c r="G2086" s="1">
        <f>2*PI()*Predictive_Maintenance_Data[[#This Row],[Rotational speed '[rpm']]]/60</f>
        <v>151.00588688254939</v>
      </c>
      <c r="H2086" s="1">
        <v>46.2</v>
      </c>
      <c r="I2086" s="1">
        <f t="shared" si="32"/>
        <v>9.8000000000000114</v>
      </c>
      <c r="J2086" s="1">
        <f>Predictive_Maintenance_Data[[#This Row],[Torque '[Nm']]]*Predictive_Maintenance_Data[[#This Row],[Angular velocity '[rad/s']]]/1000</f>
        <v>6.9764719739737817</v>
      </c>
      <c r="K2086" s="2">
        <v>5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/>
      <c r="S2086"/>
    </row>
    <row r="2087" spans="1:19" x14ac:dyDescent="0.3">
      <c r="A2087">
        <v>2086</v>
      </c>
      <c r="B2087" t="s">
        <v>2102</v>
      </c>
      <c r="C2087" t="s">
        <v>17</v>
      </c>
      <c r="D2087" s="1">
        <v>299.5</v>
      </c>
      <c r="E2087" s="1">
        <v>309.3</v>
      </c>
      <c r="F2087" s="2">
        <v>1462</v>
      </c>
      <c r="G2087" s="1">
        <f>2*PI()*Predictive_Maintenance_Data[[#This Row],[Rotational speed '[rpm']]]/60</f>
        <v>153.1002819849426</v>
      </c>
      <c r="H2087" s="1">
        <v>46.7</v>
      </c>
      <c r="I2087" s="1">
        <f t="shared" si="32"/>
        <v>9.8000000000000114</v>
      </c>
      <c r="J2087" s="1">
        <f>Predictive_Maintenance_Data[[#This Row],[Torque '[Nm']]]*Predictive_Maintenance_Data[[#This Row],[Angular velocity '[rad/s']]]/1000</f>
        <v>7.1497831686968194</v>
      </c>
      <c r="K2087" s="2">
        <v>7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/>
      <c r="S2087"/>
    </row>
    <row r="2088" spans="1:19" x14ac:dyDescent="0.3">
      <c r="A2088">
        <v>2087</v>
      </c>
      <c r="B2088" t="s">
        <v>2103</v>
      </c>
      <c r="C2088" t="s">
        <v>27</v>
      </c>
      <c r="D2088" s="1">
        <v>299.39999999999998</v>
      </c>
      <c r="E2088" s="1">
        <v>309.3</v>
      </c>
      <c r="F2088" s="2">
        <v>1439</v>
      </c>
      <c r="G2088" s="1">
        <f>2*PI()*Predictive_Maintenance_Data[[#This Row],[Rotational speed '[rpm']]]/60</f>
        <v>150.69172761719039</v>
      </c>
      <c r="H2088" s="1">
        <v>49.7</v>
      </c>
      <c r="I2088" s="1">
        <f t="shared" si="32"/>
        <v>9.9000000000000341</v>
      </c>
      <c r="J2088" s="1">
        <f>Predictive_Maintenance_Data[[#This Row],[Torque '[Nm']]]*Predictive_Maintenance_Data[[#This Row],[Angular velocity '[rad/s']]]/1000</f>
        <v>7.4893788625743625</v>
      </c>
      <c r="K2088" s="2">
        <v>9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/>
      <c r="S2088"/>
    </row>
    <row r="2089" spans="1:19" x14ac:dyDescent="0.3">
      <c r="A2089">
        <v>2088</v>
      </c>
      <c r="B2089" t="s">
        <v>2104</v>
      </c>
      <c r="C2089" t="s">
        <v>17</v>
      </c>
      <c r="D2089" s="1">
        <v>299.5</v>
      </c>
      <c r="E2089" s="1">
        <v>309.3</v>
      </c>
      <c r="F2089" s="2">
        <v>1577</v>
      </c>
      <c r="G2089" s="1">
        <f>2*PI()*Predictive_Maintenance_Data[[#This Row],[Rotational speed '[rpm']]]/60</f>
        <v>165.14305382370347</v>
      </c>
      <c r="H2089" s="1">
        <v>36.6</v>
      </c>
      <c r="I2089" s="1">
        <f t="shared" si="32"/>
        <v>9.8000000000000114</v>
      </c>
      <c r="J2089" s="1">
        <f>Predictive_Maintenance_Data[[#This Row],[Torque '[Nm']]]*Predictive_Maintenance_Data[[#This Row],[Angular velocity '[rad/s']]]/1000</f>
        <v>6.0442357699475471</v>
      </c>
      <c r="K2089" s="2">
        <v>14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/>
      <c r="S2089"/>
    </row>
    <row r="2090" spans="1:19" x14ac:dyDescent="0.3">
      <c r="A2090">
        <v>2089</v>
      </c>
      <c r="B2090" t="s">
        <v>2105</v>
      </c>
      <c r="C2090" t="s">
        <v>17</v>
      </c>
      <c r="D2090" s="1">
        <v>299.60000000000002</v>
      </c>
      <c r="E2090" s="1">
        <v>309.39999999999998</v>
      </c>
      <c r="F2090" s="2">
        <v>1331</v>
      </c>
      <c r="G2090" s="1">
        <f>2*PI()*Predictive_Maintenance_Data[[#This Row],[Rotational speed '[rpm']]]/60</f>
        <v>139.38199406426713</v>
      </c>
      <c r="H2090" s="1">
        <v>46.4</v>
      </c>
      <c r="I2090" s="1">
        <f t="shared" si="32"/>
        <v>9.7999999999999545</v>
      </c>
      <c r="J2090" s="1">
        <f>Predictive_Maintenance_Data[[#This Row],[Torque '[Nm']]]*Predictive_Maintenance_Data[[#This Row],[Angular velocity '[rad/s']]]/1000</f>
        <v>6.4673245245819944</v>
      </c>
      <c r="K2090" s="2">
        <v>16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/>
      <c r="S2090"/>
    </row>
    <row r="2091" spans="1:19" x14ac:dyDescent="0.3">
      <c r="A2091">
        <v>2090</v>
      </c>
      <c r="B2091" t="s">
        <v>2106</v>
      </c>
      <c r="C2091" t="s">
        <v>17</v>
      </c>
      <c r="D2091" s="1">
        <v>299.5</v>
      </c>
      <c r="E2091" s="1">
        <v>309.3</v>
      </c>
      <c r="F2091" s="2">
        <v>1941</v>
      </c>
      <c r="G2091" s="1">
        <f>2*PI()*Predictive_Maintenance_Data[[#This Row],[Rotational speed '[rpm']]]/60</f>
        <v>203.26104468725961</v>
      </c>
      <c r="H2091" s="1">
        <v>22.5</v>
      </c>
      <c r="I2091" s="1">
        <f t="shared" si="32"/>
        <v>9.8000000000000114</v>
      </c>
      <c r="J2091" s="1">
        <f>Predictive_Maintenance_Data[[#This Row],[Torque '[Nm']]]*Predictive_Maintenance_Data[[#This Row],[Angular velocity '[rad/s']]]/1000</f>
        <v>4.5733735054633415</v>
      </c>
      <c r="K2091" s="2">
        <v>18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/>
      <c r="S2091"/>
    </row>
    <row r="2092" spans="1:19" x14ac:dyDescent="0.3">
      <c r="A2092">
        <v>2091</v>
      </c>
      <c r="B2092" t="s">
        <v>2107</v>
      </c>
      <c r="C2092" t="s">
        <v>17</v>
      </c>
      <c r="D2092" s="1">
        <v>299.5</v>
      </c>
      <c r="E2092" s="1">
        <v>309.2</v>
      </c>
      <c r="F2092" s="2">
        <v>1393</v>
      </c>
      <c r="G2092" s="1">
        <f>2*PI()*Predictive_Maintenance_Data[[#This Row],[Rotational speed '[rpm']]]/60</f>
        <v>145.87461888168608</v>
      </c>
      <c r="H2092" s="1">
        <v>47.3</v>
      </c>
      <c r="I2092" s="1">
        <f t="shared" si="32"/>
        <v>9.6999999999999886</v>
      </c>
      <c r="J2092" s="1">
        <f>Predictive_Maintenance_Data[[#This Row],[Torque '[Nm']]]*Predictive_Maintenance_Data[[#This Row],[Angular velocity '[rad/s']]]/1000</f>
        <v>6.8998694731037515</v>
      </c>
      <c r="K2092" s="2">
        <v>20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/>
      <c r="S2092"/>
    </row>
    <row r="2093" spans="1:19" x14ac:dyDescent="0.3">
      <c r="A2093">
        <v>2092</v>
      </c>
      <c r="B2093" t="s">
        <v>2108</v>
      </c>
      <c r="C2093" t="s">
        <v>17</v>
      </c>
      <c r="D2093" s="1">
        <v>299.39999999999998</v>
      </c>
      <c r="E2093" s="1">
        <v>309.2</v>
      </c>
      <c r="F2093" s="2">
        <v>1433</v>
      </c>
      <c r="G2093" s="1">
        <f>2*PI()*Predictive_Maintenance_Data[[#This Row],[Rotational speed '[rpm']]]/60</f>
        <v>150.06340908647243</v>
      </c>
      <c r="H2093" s="1">
        <v>42.1</v>
      </c>
      <c r="I2093" s="1">
        <f t="shared" si="32"/>
        <v>9.8000000000000114</v>
      </c>
      <c r="J2093" s="1">
        <f>Predictive_Maintenance_Data[[#This Row],[Torque '[Nm']]]*Predictive_Maintenance_Data[[#This Row],[Angular velocity '[rad/s']]]/1000</f>
        <v>6.3176695225404895</v>
      </c>
      <c r="K2093" s="2">
        <v>22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/>
      <c r="S2093"/>
    </row>
    <row r="2094" spans="1:19" x14ac:dyDescent="0.3">
      <c r="A2094">
        <v>2093</v>
      </c>
      <c r="B2094" t="s">
        <v>2109</v>
      </c>
      <c r="C2094" t="s">
        <v>17</v>
      </c>
      <c r="D2094" s="1">
        <v>299.39999999999998</v>
      </c>
      <c r="E2094" s="1">
        <v>309.2</v>
      </c>
      <c r="F2094" s="2">
        <v>1444</v>
      </c>
      <c r="G2094" s="1">
        <f>2*PI()*Predictive_Maintenance_Data[[#This Row],[Rotational speed '[rpm']]]/60</f>
        <v>151.21532639278868</v>
      </c>
      <c r="H2094" s="1">
        <v>48.2</v>
      </c>
      <c r="I2094" s="1">
        <f t="shared" si="32"/>
        <v>9.8000000000000114</v>
      </c>
      <c r="J2094" s="1">
        <f>Predictive_Maintenance_Data[[#This Row],[Torque '[Nm']]]*Predictive_Maintenance_Data[[#This Row],[Angular velocity '[rad/s']]]/1000</f>
        <v>7.2885787321324154</v>
      </c>
      <c r="K2094" s="2">
        <v>24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/>
      <c r="S2094"/>
    </row>
    <row r="2095" spans="1:19" x14ac:dyDescent="0.3">
      <c r="A2095">
        <v>2094</v>
      </c>
      <c r="B2095" t="s">
        <v>2110</v>
      </c>
      <c r="C2095" t="s">
        <v>17</v>
      </c>
      <c r="D2095" s="1">
        <v>299.39999999999998</v>
      </c>
      <c r="E2095" s="1">
        <v>309.2</v>
      </c>
      <c r="F2095" s="2">
        <v>1564</v>
      </c>
      <c r="G2095" s="1">
        <f>2*PI()*Predictive_Maintenance_Data[[#This Row],[Rotational speed '[rpm']]]/60</f>
        <v>163.7816970071479</v>
      </c>
      <c r="H2095" s="1">
        <v>39</v>
      </c>
      <c r="I2095" s="1">
        <f t="shared" si="32"/>
        <v>9.8000000000000114</v>
      </c>
      <c r="J2095" s="1">
        <f>Predictive_Maintenance_Data[[#This Row],[Torque '[Nm']]]*Predictive_Maintenance_Data[[#This Row],[Angular velocity '[rad/s']]]/1000</f>
        <v>6.3874861832787682</v>
      </c>
      <c r="K2095" s="2">
        <v>26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/>
      <c r="S2095"/>
    </row>
    <row r="2096" spans="1:19" x14ac:dyDescent="0.3">
      <c r="A2096">
        <v>2095</v>
      </c>
      <c r="B2096" t="s">
        <v>2111</v>
      </c>
      <c r="C2096" t="s">
        <v>17</v>
      </c>
      <c r="D2096" s="1">
        <v>299.39999999999998</v>
      </c>
      <c r="E2096" s="1">
        <v>309.3</v>
      </c>
      <c r="F2096" s="2">
        <v>1377</v>
      </c>
      <c r="G2096" s="1">
        <f>2*PI()*Predictive_Maintenance_Data[[#This Row],[Rotational speed '[rpm']]]/60</f>
        <v>144.19910279977151</v>
      </c>
      <c r="H2096" s="1">
        <v>43.6</v>
      </c>
      <c r="I2096" s="1">
        <f t="shared" si="32"/>
        <v>9.9000000000000341</v>
      </c>
      <c r="J2096" s="1">
        <f>Predictive_Maintenance_Data[[#This Row],[Torque '[Nm']]]*Predictive_Maintenance_Data[[#This Row],[Angular velocity '[rad/s']]]/1000</f>
        <v>6.2870808820700379</v>
      </c>
      <c r="K2096" s="2">
        <v>28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/>
      <c r="S2096"/>
    </row>
    <row r="2097" spans="1:19" x14ac:dyDescent="0.3">
      <c r="A2097">
        <v>2096</v>
      </c>
      <c r="B2097" t="s">
        <v>2112</v>
      </c>
      <c r="C2097" t="s">
        <v>17</v>
      </c>
      <c r="D2097" s="1">
        <v>299.39999999999998</v>
      </c>
      <c r="E2097" s="1">
        <v>309.3</v>
      </c>
      <c r="F2097" s="2">
        <v>1525</v>
      </c>
      <c r="G2097" s="1">
        <f>2*PI()*Predictive_Maintenance_Data[[#This Row],[Rotational speed '[rpm']]]/60</f>
        <v>159.69762655748116</v>
      </c>
      <c r="H2097" s="1">
        <v>41.5</v>
      </c>
      <c r="I2097" s="1">
        <f t="shared" si="32"/>
        <v>9.9000000000000341</v>
      </c>
      <c r="J2097" s="1">
        <f>Predictive_Maintenance_Data[[#This Row],[Torque '[Nm']]]*Predictive_Maintenance_Data[[#This Row],[Angular velocity '[rad/s']]]/1000</f>
        <v>6.6274515021354681</v>
      </c>
      <c r="K2097" s="2">
        <v>30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/>
      <c r="S2097"/>
    </row>
    <row r="2098" spans="1:19" x14ac:dyDescent="0.3">
      <c r="A2098">
        <v>2097</v>
      </c>
      <c r="B2098" t="s">
        <v>2113</v>
      </c>
      <c r="C2098" t="s">
        <v>15</v>
      </c>
      <c r="D2098" s="1">
        <v>299.5</v>
      </c>
      <c r="E2098" s="1">
        <v>309.39999999999998</v>
      </c>
      <c r="F2098" s="2">
        <v>1387</v>
      </c>
      <c r="G2098" s="1">
        <f>2*PI()*Predictive_Maintenance_Data[[#This Row],[Rotational speed '[rpm']]]/60</f>
        <v>145.24630035096808</v>
      </c>
      <c r="H2098" s="1">
        <v>56.2</v>
      </c>
      <c r="I2098" s="1">
        <f t="shared" si="32"/>
        <v>9.8999999999999773</v>
      </c>
      <c r="J2098" s="1">
        <f>Predictive_Maintenance_Data[[#This Row],[Torque '[Nm']]]*Predictive_Maintenance_Data[[#This Row],[Angular velocity '[rad/s']]]/1000</f>
        <v>8.1628420797244079</v>
      </c>
      <c r="K2098" s="2">
        <v>32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/>
      <c r="S2098"/>
    </row>
    <row r="2099" spans="1:19" x14ac:dyDescent="0.3">
      <c r="A2099">
        <v>2098</v>
      </c>
      <c r="B2099" t="s">
        <v>2114</v>
      </c>
      <c r="C2099" t="s">
        <v>15</v>
      </c>
      <c r="D2099" s="1">
        <v>299.39999999999998</v>
      </c>
      <c r="E2099" s="1">
        <v>309.39999999999998</v>
      </c>
      <c r="F2099" s="2">
        <v>1326</v>
      </c>
      <c r="G2099" s="1">
        <f>2*PI()*Predictive_Maintenance_Data[[#This Row],[Rotational speed '[rpm']]]/60</f>
        <v>138.85839528866885</v>
      </c>
      <c r="H2099" s="1">
        <v>47.5</v>
      </c>
      <c r="I2099" s="1">
        <f t="shared" si="32"/>
        <v>10</v>
      </c>
      <c r="J2099" s="1">
        <f>Predictive_Maintenance_Data[[#This Row],[Torque '[Nm']]]*Predictive_Maintenance_Data[[#This Row],[Angular velocity '[rad/s']]]/1000</f>
        <v>6.5957737762117707</v>
      </c>
      <c r="K2099" s="2">
        <v>35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/>
      <c r="S2099"/>
    </row>
    <row r="2100" spans="1:19" x14ac:dyDescent="0.3">
      <c r="A2100">
        <v>2099</v>
      </c>
      <c r="B2100" t="s">
        <v>2115</v>
      </c>
      <c r="C2100" t="s">
        <v>17</v>
      </c>
      <c r="D2100" s="1">
        <v>299.39999999999998</v>
      </c>
      <c r="E2100" s="1">
        <v>309.3</v>
      </c>
      <c r="F2100" s="2">
        <v>1401</v>
      </c>
      <c r="G2100" s="1">
        <f>2*PI()*Predictive_Maintenance_Data[[#This Row],[Rotational speed '[rpm']]]/60</f>
        <v>146.71237692264333</v>
      </c>
      <c r="H2100" s="1">
        <v>59</v>
      </c>
      <c r="I2100" s="1">
        <f t="shared" si="32"/>
        <v>9.9000000000000341</v>
      </c>
      <c r="J2100" s="1">
        <f>Predictive_Maintenance_Data[[#This Row],[Torque '[Nm']]]*Predictive_Maintenance_Data[[#This Row],[Angular velocity '[rad/s']]]/1000</f>
        <v>8.6560302384359566</v>
      </c>
      <c r="K2100" s="2">
        <v>38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/>
      <c r="S2100"/>
    </row>
    <row r="2101" spans="1:19" x14ac:dyDescent="0.3">
      <c r="A2101">
        <v>2100</v>
      </c>
      <c r="B2101" t="s">
        <v>2116</v>
      </c>
      <c r="C2101" t="s">
        <v>17</v>
      </c>
      <c r="D2101" s="1">
        <v>299.39999999999998</v>
      </c>
      <c r="E2101" s="1">
        <v>309.3</v>
      </c>
      <c r="F2101" s="2">
        <v>1596</v>
      </c>
      <c r="G2101" s="1">
        <f>2*PI()*Predictive_Maintenance_Data[[#This Row],[Rotational speed '[rpm']]]/60</f>
        <v>167.132729170977</v>
      </c>
      <c r="H2101" s="1">
        <v>31.8</v>
      </c>
      <c r="I2101" s="1">
        <f t="shared" si="32"/>
        <v>9.9000000000000341</v>
      </c>
      <c r="J2101" s="1">
        <f>Predictive_Maintenance_Data[[#This Row],[Torque '[Nm']]]*Predictive_Maintenance_Data[[#This Row],[Angular velocity '[rad/s']]]/1000</f>
        <v>5.3148207876370686</v>
      </c>
      <c r="K2101" s="2">
        <v>40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/>
      <c r="S2101"/>
    </row>
    <row r="2102" spans="1:19" x14ac:dyDescent="0.3">
      <c r="A2102">
        <v>2101</v>
      </c>
      <c r="B2102" t="s">
        <v>2117</v>
      </c>
      <c r="C2102" t="s">
        <v>15</v>
      </c>
      <c r="D2102" s="1">
        <v>299.3</v>
      </c>
      <c r="E2102" s="1">
        <v>309.3</v>
      </c>
      <c r="F2102" s="2">
        <v>1471</v>
      </c>
      <c r="G2102" s="1">
        <f>2*PI()*Predictive_Maintenance_Data[[#This Row],[Rotational speed '[rpm']]]/60</f>
        <v>154.04275978101953</v>
      </c>
      <c r="H2102" s="1">
        <v>46</v>
      </c>
      <c r="I2102" s="1">
        <f t="shared" si="32"/>
        <v>10</v>
      </c>
      <c r="J2102" s="1">
        <f>Predictive_Maintenance_Data[[#This Row],[Torque '[Nm']]]*Predictive_Maintenance_Data[[#This Row],[Angular velocity '[rad/s']]]/1000</f>
        <v>7.085966949926898</v>
      </c>
      <c r="K2102" s="2">
        <v>42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/>
      <c r="S2102"/>
    </row>
    <row r="2103" spans="1:19" x14ac:dyDescent="0.3">
      <c r="A2103">
        <v>2102</v>
      </c>
      <c r="B2103" t="s">
        <v>2118</v>
      </c>
      <c r="C2103" t="s">
        <v>17</v>
      </c>
      <c r="D2103" s="1">
        <v>299.3</v>
      </c>
      <c r="E2103" s="1">
        <v>309.3</v>
      </c>
      <c r="F2103" s="2">
        <v>1528</v>
      </c>
      <c r="G2103" s="1">
        <f>2*PI()*Predictive_Maintenance_Data[[#This Row],[Rotational speed '[rpm']]]/60</f>
        <v>160.01178582284012</v>
      </c>
      <c r="H2103" s="1">
        <v>37.799999999999997</v>
      </c>
      <c r="I2103" s="1">
        <f t="shared" si="32"/>
        <v>10</v>
      </c>
      <c r="J2103" s="1">
        <f>Predictive_Maintenance_Data[[#This Row],[Torque '[Nm']]]*Predictive_Maintenance_Data[[#This Row],[Angular velocity '[rad/s']]]/1000</f>
        <v>6.0484455041033565</v>
      </c>
      <c r="K2103" s="2">
        <v>45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/>
      <c r="S2103"/>
    </row>
    <row r="2104" spans="1:19" x14ac:dyDescent="0.3">
      <c r="A2104">
        <v>2103</v>
      </c>
      <c r="B2104" t="s">
        <v>2119</v>
      </c>
      <c r="C2104" t="s">
        <v>17</v>
      </c>
      <c r="D2104" s="1">
        <v>299.3</v>
      </c>
      <c r="E2104" s="1">
        <v>309.3</v>
      </c>
      <c r="F2104" s="2">
        <v>1325</v>
      </c>
      <c r="G2104" s="1">
        <f>2*PI()*Predictive_Maintenance_Data[[#This Row],[Rotational speed '[rpm']]]/60</f>
        <v>138.7536755335492</v>
      </c>
      <c r="H2104" s="1">
        <v>62</v>
      </c>
      <c r="I2104" s="1">
        <f t="shared" si="32"/>
        <v>10</v>
      </c>
      <c r="J2104" s="1">
        <f>Predictive_Maintenance_Data[[#This Row],[Torque '[Nm']]]*Predictive_Maintenance_Data[[#This Row],[Angular velocity '[rad/s']]]/1000</f>
        <v>8.6027278830800498</v>
      </c>
      <c r="K2104" s="2">
        <v>47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/>
      <c r="S2104"/>
    </row>
    <row r="2105" spans="1:19" x14ac:dyDescent="0.3">
      <c r="A2105">
        <v>2104</v>
      </c>
      <c r="B2105" t="s">
        <v>2120</v>
      </c>
      <c r="C2105" t="s">
        <v>15</v>
      </c>
      <c r="D2105" s="1">
        <v>299.3</v>
      </c>
      <c r="E2105" s="1">
        <v>309.10000000000002</v>
      </c>
      <c r="F2105" s="2">
        <v>1376</v>
      </c>
      <c r="G2105" s="1">
        <f>2*PI()*Predictive_Maintenance_Data[[#This Row],[Rotational speed '[rpm']]]/60</f>
        <v>144.09438304465183</v>
      </c>
      <c r="H2105" s="1">
        <v>46.7</v>
      </c>
      <c r="I2105" s="1">
        <f t="shared" si="32"/>
        <v>9.8000000000000114</v>
      </c>
      <c r="J2105" s="1">
        <f>Predictive_Maintenance_Data[[#This Row],[Torque '[Nm']]]*Predictive_Maintenance_Data[[#This Row],[Angular velocity '[rad/s']]]/1000</f>
        <v>6.729207688185241</v>
      </c>
      <c r="K2105" s="2">
        <v>49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/>
      <c r="S2105"/>
    </row>
    <row r="2106" spans="1:19" x14ac:dyDescent="0.3">
      <c r="A2106">
        <v>2105</v>
      </c>
      <c r="B2106" t="s">
        <v>2121</v>
      </c>
      <c r="C2106" t="s">
        <v>15</v>
      </c>
      <c r="D2106" s="1">
        <v>299.3</v>
      </c>
      <c r="E2106" s="1">
        <v>309.10000000000002</v>
      </c>
      <c r="F2106" s="2">
        <v>1600</v>
      </c>
      <c r="G2106" s="1">
        <f>2*PI()*Predictive_Maintenance_Data[[#This Row],[Rotational speed '[rpm']]]/60</f>
        <v>167.55160819145564</v>
      </c>
      <c r="H2106" s="1">
        <v>35.299999999999997</v>
      </c>
      <c r="I2106" s="1">
        <f t="shared" si="32"/>
        <v>9.8000000000000114</v>
      </c>
      <c r="J2106" s="1">
        <f>Predictive_Maintenance_Data[[#This Row],[Torque '[Nm']]]*Predictive_Maintenance_Data[[#This Row],[Angular velocity '[rad/s']]]/1000</f>
        <v>5.9145717691583837</v>
      </c>
      <c r="K2106" s="2">
        <v>52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/>
      <c r="S2106"/>
    </row>
    <row r="2107" spans="1:19" x14ac:dyDescent="0.3">
      <c r="A2107">
        <v>2106</v>
      </c>
      <c r="B2107" t="s">
        <v>2122</v>
      </c>
      <c r="C2107" t="s">
        <v>17</v>
      </c>
      <c r="D2107" s="1">
        <v>299.3</v>
      </c>
      <c r="E2107" s="1">
        <v>309.10000000000002</v>
      </c>
      <c r="F2107" s="2">
        <v>1495</v>
      </c>
      <c r="G2107" s="1">
        <f>2*PI()*Predictive_Maintenance_Data[[#This Row],[Rotational speed '[rpm']]]/60</f>
        <v>156.55603390389135</v>
      </c>
      <c r="H2107" s="1">
        <v>44</v>
      </c>
      <c r="I2107" s="1">
        <f t="shared" si="32"/>
        <v>9.8000000000000114</v>
      </c>
      <c r="J2107" s="1">
        <f>Predictive_Maintenance_Data[[#This Row],[Torque '[Nm']]]*Predictive_Maintenance_Data[[#This Row],[Angular velocity '[rad/s']]]/1000</f>
        <v>6.8884654917712194</v>
      </c>
      <c r="K2107" s="2">
        <v>55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/>
      <c r="S2107"/>
    </row>
    <row r="2108" spans="1:19" x14ac:dyDescent="0.3">
      <c r="A2108">
        <v>2107</v>
      </c>
      <c r="B2108" t="s">
        <v>2123</v>
      </c>
      <c r="C2108" t="s">
        <v>17</v>
      </c>
      <c r="D2108" s="1">
        <v>299.39999999999998</v>
      </c>
      <c r="E2108" s="1">
        <v>309.10000000000002</v>
      </c>
      <c r="F2108" s="2">
        <v>1645</v>
      </c>
      <c r="G2108" s="1">
        <f>2*PI()*Predictive_Maintenance_Data[[#This Row],[Rotational speed '[rpm']]]/60</f>
        <v>172.26399717184032</v>
      </c>
      <c r="H2108" s="1">
        <v>28.6</v>
      </c>
      <c r="I2108" s="1">
        <f t="shared" si="32"/>
        <v>9.7000000000000455</v>
      </c>
      <c r="J2108" s="1">
        <f>Predictive_Maintenance_Data[[#This Row],[Torque '[Nm']]]*Predictive_Maintenance_Data[[#This Row],[Angular velocity '[rad/s']]]/1000</f>
        <v>4.9267503191146336</v>
      </c>
      <c r="K2108" s="2">
        <v>57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/>
      <c r="S2108"/>
    </row>
    <row r="2109" spans="1:19" x14ac:dyDescent="0.3">
      <c r="A2109">
        <v>2108</v>
      </c>
      <c r="B2109" t="s">
        <v>2124</v>
      </c>
      <c r="C2109" t="s">
        <v>15</v>
      </c>
      <c r="D2109" s="1">
        <v>299.39999999999998</v>
      </c>
      <c r="E2109" s="1">
        <v>309.10000000000002</v>
      </c>
      <c r="F2109" s="2">
        <v>1417</v>
      </c>
      <c r="G2109" s="1">
        <f>2*PI()*Predictive_Maintenance_Data[[#This Row],[Rotational speed '[rpm']]]/60</f>
        <v>148.3878930045579</v>
      </c>
      <c r="H2109" s="1">
        <v>47.3</v>
      </c>
      <c r="I2109" s="1">
        <f t="shared" si="32"/>
        <v>9.7000000000000455</v>
      </c>
      <c r="J2109" s="1">
        <f>Predictive_Maintenance_Data[[#This Row],[Torque '[Nm']]]*Predictive_Maintenance_Data[[#This Row],[Angular velocity '[rad/s']]]/1000</f>
        <v>7.0187473391155883</v>
      </c>
      <c r="K2109" s="2">
        <v>59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/>
      <c r="S2109"/>
    </row>
    <row r="2110" spans="1:19" x14ac:dyDescent="0.3">
      <c r="A2110">
        <v>2109</v>
      </c>
      <c r="B2110" t="s">
        <v>2125</v>
      </c>
      <c r="C2110" t="s">
        <v>27</v>
      </c>
      <c r="D2110" s="1">
        <v>299.39999999999998</v>
      </c>
      <c r="E2110" s="1">
        <v>309</v>
      </c>
      <c r="F2110" s="2">
        <v>1415</v>
      </c>
      <c r="G2110" s="1">
        <f>2*PI()*Predictive_Maintenance_Data[[#This Row],[Rotational speed '[rpm']]]/60</f>
        <v>148.17845349431857</v>
      </c>
      <c r="H2110" s="1">
        <v>51.7</v>
      </c>
      <c r="I2110" s="1">
        <f t="shared" si="32"/>
        <v>9.6000000000000227</v>
      </c>
      <c r="J2110" s="1">
        <f>Predictive_Maintenance_Data[[#This Row],[Torque '[Nm']]]*Predictive_Maintenance_Data[[#This Row],[Angular velocity '[rad/s']]]/1000</f>
        <v>7.6608260456562709</v>
      </c>
      <c r="K2110" s="2">
        <v>62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/>
      <c r="S2110"/>
    </row>
    <row r="2111" spans="1:19" x14ac:dyDescent="0.3">
      <c r="A2111">
        <v>2110</v>
      </c>
      <c r="B2111" t="s">
        <v>2126</v>
      </c>
      <c r="C2111" t="s">
        <v>15</v>
      </c>
      <c r="D2111" s="1">
        <v>299.3</v>
      </c>
      <c r="E2111" s="1">
        <v>309</v>
      </c>
      <c r="F2111" s="2">
        <v>1496</v>
      </c>
      <c r="G2111" s="1">
        <f>2*PI()*Predictive_Maintenance_Data[[#This Row],[Rotational speed '[rpm']]]/60</f>
        <v>156.66075365901102</v>
      </c>
      <c r="H2111" s="1">
        <v>43.4</v>
      </c>
      <c r="I2111" s="1">
        <f t="shared" si="32"/>
        <v>9.6999999999999886</v>
      </c>
      <c r="J2111" s="1">
        <f>Predictive_Maintenance_Data[[#This Row],[Torque '[Nm']]]*Predictive_Maintenance_Data[[#This Row],[Angular velocity '[rad/s']]]/1000</f>
        <v>6.7990767088010777</v>
      </c>
      <c r="K2111" s="2">
        <v>67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/>
      <c r="S2111"/>
    </row>
    <row r="2112" spans="1:19" x14ac:dyDescent="0.3">
      <c r="A2112">
        <v>2111</v>
      </c>
      <c r="B2112" t="s">
        <v>2127</v>
      </c>
      <c r="C2112" t="s">
        <v>27</v>
      </c>
      <c r="D2112" s="1">
        <v>299.3</v>
      </c>
      <c r="E2112" s="1">
        <v>309</v>
      </c>
      <c r="F2112" s="2">
        <v>1508</v>
      </c>
      <c r="G2112" s="1">
        <f>2*PI()*Predictive_Maintenance_Data[[#This Row],[Rotational speed '[rpm']]]/60</f>
        <v>157.91739072044692</v>
      </c>
      <c r="H2112" s="1">
        <v>35</v>
      </c>
      <c r="I2112" s="1">
        <f t="shared" si="32"/>
        <v>9.6999999999999886</v>
      </c>
      <c r="J2112" s="1">
        <f>Predictive_Maintenance_Data[[#This Row],[Torque '[Nm']]]*Predictive_Maintenance_Data[[#This Row],[Angular velocity '[rad/s']]]/1000</f>
        <v>5.5271086752156426</v>
      </c>
      <c r="K2112" s="2">
        <v>70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/>
      <c r="S2112"/>
    </row>
    <row r="2113" spans="1:19" x14ac:dyDescent="0.3">
      <c r="A2113">
        <v>2112</v>
      </c>
      <c r="B2113" t="s">
        <v>2128</v>
      </c>
      <c r="C2113" t="s">
        <v>17</v>
      </c>
      <c r="D2113" s="1">
        <v>299.39999999999998</v>
      </c>
      <c r="E2113" s="1">
        <v>309</v>
      </c>
      <c r="F2113" s="2">
        <v>1436</v>
      </c>
      <c r="G2113" s="1">
        <f>2*PI()*Predictive_Maintenance_Data[[#This Row],[Rotational speed '[rpm']]]/60</f>
        <v>150.37756835183143</v>
      </c>
      <c r="H2113" s="1">
        <v>47.9</v>
      </c>
      <c r="I2113" s="1">
        <f t="shared" si="32"/>
        <v>9.6000000000000227</v>
      </c>
      <c r="J2113" s="1">
        <f>Predictive_Maintenance_Data[[#This Row],[Torque '[Nm']]]*Predictive_Maintenance_Data[[#This Row],[Angular velocity '[rad/s']]]/1000</f>
        <v>7.2030855240527254</v>
      </c>
      <c r="K2113" s="2">
        <v>75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/>
      <c r="S2113"/>
    </row>
    <row r="2114" spans="1:19" x14ac:dyDescent="0.3">
      <c r="A2114">
        <v>2113</v>
      </c>
      <c r="B2114" t="s">
        <v>2129</v>
      </c>
      <c r="C2114" t="s">
        <v>17</v>
      </c>
      <c r="D2114" s="1">
        <v>299.5</v>
      </c>
      <c r="E2114" s="1">
        <v>309.10000000000002</v>
      </c>
      <c r="F2114" s="2">
        <v>1852</v>
      </c>
      <c r="G2114" s="1">
        <f>2*PI()*Predictive_Maintenance_Data[[#This Row],[Rotational speed '[rpm']]]/60</f>
        <v>193.94098648160988</v>
      </c>
      <c r="H2114" s="1">
        <v>22.6</v>
      </c>
      <c r="I2114" s="1">
        <f t="shared" ref="I2114:I2177" si="33">E2114-D2114</f>
        <v>9.6000000000000227</v>
      </c>
      <c r="J2114" s="1">
        <f>Predictive_Maintenance_Data[[#This Row],[Torque '[Nm']]]*Predictive_Maintenance_Data[[#This Row],[Angular velocity '[rad/s']]]/1000</f>
        <v>4.383066294484383</v>
      </c>
      <c r="K2114" s="2">
        <v>77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/>
      <c r="S2114"/>
    </row>
    <row r="2115" spans="1:19" x14ac:dyDescent="0.3">
      <c r="A2115">
        <v>2114</v>
      </c>
      <c r="B2115" t="s">
        <v>2130</v>
      </c>
      <c r="C2115" t="s">
        <v>17</v>
      </c>
      <c r="D2115" s="1">
        <v>299.5</v>
      </c>
      <c r="E2115" s="1">
        <v>309.10000000000002</v>
      </c>
      <c r="F2115" s="2">
        <v>1863</v>
      </c>
      <c r="G2115" s="1">
        <f>2*PI()*Predictive_Maintenance_Data[[#This Row],[Rotational speed '[rpm']]]/60</f>
        <v>195.09290378792613</v>
      </c>
      <c r="H2115" s="1">
        <v>22.5</v>
      </c>
      <c r="I2115" s="1">
        <f t="shared" si="33"/>
        <v>9.6000000000000227</v>
      </c>
      <c r="J2115" s="1">
        <f>Predictive_Maintenance_Data[[#This Row],[Torque '[Nm']]]*Predictive_Maintenance_Data[[#This Row],[Angular velocity '[rad/s']]]/1000</f>
        <v>4.3895903352283376</v>
      </c>
      <c r="K2115" s="2">
        <v>79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/>
      <c r="S2115"/>
    </row>
    <row r="2116" spans="1:19" x14ac:dyDescent="0.3">
      <c r="A2116">
        <v>2115</v>
      </c>
      <c r="B2116" t="s">
        <v>2131</v>
      </c>
      <c r="C2116" t="s">
        <v>27</v>
      </c>
      <c r="D2116" s="1">
        <v>299.39999999999998</v>
      </c>
      <c r="E2116" s="1">
        <v>309.10000000000002</v>
      </c>
      <c r="F2116" s="2">
        <v>1373</v>
      </c>
      <c r="G2116" s="1">
        <f>2*PI()*Predictive_Maintenance_Data[[#This Row],[Rotational speed '[rpm']]]/60</f>
        <v>143.78022377929287</v>
      </c>
      <c r="H2116" s="1">
        <v>44.1</v>
      </c>
      <c r="I2116" s="1">
        <f t="shared" si="33"/>
        <v>9.7000000000000455</v>
      </c>
      <c r="J2116" s="1">
        <f>Predictive_Maintenance_Data[[#This Row],[Torque '[Nm']]]*Predictive_Maintenance_Data[[#This Row],[Angular velocity '[rad/s']]]/1000</f>
        <v>6.3407078686668159</v>
      </c>
      <c r="K2116" s="2">
        <v>81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/>
      <c r="S2116"/>
    </row>
    <row r="2117" spans="1:19" x14ac:dyDescent="0.3">
      <c r="A2117">
        <v>2116</v>
      </c>
      <c r="B2117" t="s">
        <v>2132</v>
      </c>
      <c r="C2117" t="s">
        <v>17</v>
      </c>
      <c r="D2117" s="1">
        <v>299.39999999999998</v>
      </c>
      <c r="E2117" s="1">
        <v>309</v>
      </c>
      <c r="F2117" s="2">
        <v>1404</v>
      </c>
      <c r="G2117" s="1">
        <f>2*PI()*Predictive_Maintenance_Data[[#This Row],[Rotational speed '[rpm']]]/60</f>
        <v>147.02653618800232</v>
      </c>
      <c r="H2117" s="1">
        <v>47.3</v>
      </c>
      <c r="I2117" s="1">
        <f t="shared" si="33"/>
        <v>9.6000000000000227</v>
      </c>
      <c r="J2117" s="1">
        <f>Predictive_Maintenance_Data[[#This Row],[Torque '[Nm']]]*Predictive_Maintenance_Data[[#This Row],[Angular velocity '[rad/s']]]/1000</f>
        <v>6.9543551616925097</v>
      </c>
      <c r="K2117" s="2">
        <v>86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/>
      <c r="S2117"/>
    </row>
    <row r="2118" spans="1:19" x14ac:dyDescent="0.3">
      <c r="A2118">
        <v>2117</v>
      </c>
      <c r="B2118" t="s">
        <v>2133</v>
      </c>
      <c r="C2118" t="s">
        <v>15</v>
      </c>
      <c r="D2118" s="1">
        <v>299.39999999999998</v>
      </c>
      <c r="E2118" s="1">
        <v>309</v>
      </c>
      <c r="F2118" s="2">
        <v>1381</v>
      </c>
      <c r="G2118" s="1">
        <f>2*PI()*Predictive_Maintenance_Data[[#This Row],[Rotational speed '[rpm']]]/60</f>
        <v>144.61798182025012</v>
      </c>
      <c r="H2118" s="1">
        <v>44.9</v>
      </c>
      <c r="I2118" s="1">
        <f t="shared" si="33"/>
        <v>9.6000000000000227</v>
      </c>
      <c r="J2118" s="1">
        <f>Predictive_Maintenance_Data[[#This Row],[Torque '[Nm']]]*Predictive_Maintenance_Data[[#This Row],[Angular velocity '[rad/s']]]/1000</f>
        <v>6.4933473837292306</v>
      </c>
      <c r="K2118" s="2">
        <v>88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/>
      <c r="S2118"/>
    </row>
    <row r="2119" spans="1:19" x14ac:dyDescent="0.3">
      <c r="A2119">
        <v>2118</v>
      </c>
      <c r="B2119" t="s">
        <v>2134</v>
      </c>
      <c r="C2119" t="s">
        <v>27</v>
      </c>
      <c r="D2119" s="1">
        <v>299.39999999999998</v>
      </c>
      <c r="E2119" s="1">
        <v>308.89999999999998</v>
      </c>
      <c r="F2119" s="2">
        <v>1762</v>
      </c>
      <c r="G2119" s="1">
        <f>2*PI()*Predictive_Maintenance_Data[[#This Row],[Rotational speed '[rpm']]]/60</f>
        <v>184.51620852084051</v>
      </c>
      <c r="H2119" s="1">
        <v>29.3</v>
      </c>
      <c r="I2119" s="1">
        <f t="shared" si="33"/>
        <v>9.5</v>
      </c>
      <c r="J2119" s="1">
        <f>Predictive_Maintenance_Data[[#This Row],[Torque '[Nm']]]*Predictive_Maintenance_Data[[#This Row],[Angular velocity '[rad/s']]]/1000</f>
        <v>5.4063249096606265</v>
      </c>
      <c r="K2119" s="2">
        <v>91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/>
      <c r="S2119"/>
    </row>
    <row r="2120" spans="1:19" x14ac:dyDescent="0.3">
      <c r="A2120">
        <v>2119</v>
      </c>
      <c r="B2120" t="s">
        <v>2135</v>
      </c>
      <c r="C2120" t="s">
        <v>27</v>
      </c>
      <c r="D2120" s="1">
        <v>299.3</v>
      </c>
      <c r="E2120" s="1">
        <v>308.89999999999998</v>
      </c>
      <c r="F2120" s="2">
        <v>1429</v>
      </c>
      <c r="G2120" s="1">
        <f>2*PI()*Predictive_Maintenance_Data[[#This Row],[Rotational speed '[rpm']]]/60</f>
        <v>149.64453006599382</v>
      </c>
      <c r="H2120" s="1">
        <v>43</v>
      </c>
      <c r="I2120" s="1">
        <f t="shared" si="33"/>
        <v>9.5999999999999659</v>
      </c>
      <c r="J2120" s="1">
        <f>Predictive_Maintenance_Data[[#This Row],[Torque '[Nm']]]*Predictive_Maintenance_Data[[#This Row],[Angular velocity '[rad/s']]]/1000</f>
        <v>6.4347147928377346</v>
      </c>
      <c r="K2120" s="2">
        <v>96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/>
      <c r="S2120"/>
    </row>
    <row r="2121" spans="1:19" x14ac:dyDescent="0.3">
      <c r="A2121">
        <v>2120</v>
      </c>
      <c r="B2121" t="s">
        <v>2136</v>
      </c>
      <c r="C2121" t="s">
        <v>15</v>
      </c>
      <c r="D2121" s="1">
        <v>299.3</v>
      </c>
      <c r="E2121" s="1">
        <v>308.89999999999998</v>
      </c>
      <c r="F2121" s="2">
        <v>1858</v>
      </c>
      <c r="G2121" s="1">
        <f>2*PI()*Predictive_Maintenance_Data[[#This Row],[Rotational speed '[rpm']]]/60</f>
        <v>194.56930501232785</v>
      </c>
      <c r="H2121" s="1">
        <v>24.7</v>
      </c>
      <c r="I2121" s="1">
        <f t="shared" si="33"/>
        <v>9.5999999999999659</v>
      </c>
      <c r="J2121" s="1">
        <f>Predictive_Maintenance_Data[[#This Row],[Torque '[Nm']]]*Predictive_Maintenance_Data[[#This Row],[Angular velocity '[rad/s']]]/1000</f>
        <v>4.8058618338044976</v>
      </c>
      <c r="K2121" s="2">
        <v>101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/>
      <c r="S2121"/>
    </row>
    <row r="2122" spans="1:19" x14ac:dyDescent="0.3">
      <c r="A2122">
        <v>2121</v>
      </c>
      <c r="B2122" t="s">
        <v>2137</v>
      </c>
      <c r="C2122" t="s">
        <v>27</v>
      </c>
      <c r="D2122" s="1">
        <v>299.2</v>
      </c>
      <c r="E2122" s="1">
        <v>308.8</v>
      </c>
      <c r="F2122" s="2">
        <v>1908</v>
      </c>
      <c r="G2122" s="1">
        <f>2*PI()*Predictive_Maintenance_Data[[#This Row],[Rotational speed '[rpm']]]/60</f>
        <v>199.80529276831084</v>
      </c>
      <c r="H2122" s="1">
        <v>21.3</v>
      </c>
      <c r="I2122" s="1">
        <f t="shared" si="33"/>
        <v>9.6000000000000227</v>
      </c>
      <c r="J2122" s="1">
        <f>Predictive_Maintenance_Data[[#This Row],[Torque '[Nm']]]*Predictive_Maintenance_Data[[#This Row],[Angular velocity '[rad/s']]]/1000</f>
        <v>4.2558527359650205</v>
      </c>
      <c r="K2122" s="2">
        <v>104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/>
      <c r="S2122"/>
    </row>
    <row r="2123" spans="1:19" x14ac:dyDescent="0.3">
      <c r="A2123">
        <v>2122</v>
      </c>
      <c r="B2123" t="s">
        <v>2138</v>
      </c>
      <c r="C2123" t="s">
        <v>15</v>
      </c>
      <c r="D2123" s="1">
        <v>299.2</v>
      </c>
      <c r="E2123" s="1">
        <v>308.8</v>
      </c>
      <c r="F2123" s="2">
        <v>1503</v>
      </c>
      <c r="G2123" s="1">
        <f>2*PI()*Predictive_Maintenance_Data[[#This Row],[Rotational speed '[rpm']]]/60</f>
        <v>157.39379194484863</v>
      </c>
      <c r="H2123" s="1">
        <v>37.4</v>
      </c>
      <c r="I2123" s="1">
        <f t="shared" si="33"/>
        <v>9.6000000000000227</v>
      </c>
      <c r="J2123" s="1">
        <f>Predictive_Maintenance_Data[[#This Row],[Torque '[Nm']]]*Predictive_Maintenance_Data[[#This Row],[Angular velocity '[rad/s']]]/1000</f>
        <v>5.8865278187373384</v>
      </c>
      <c r="K2123" s="2">
        <v>109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/>
      <c r="S2123"/>
    </row>
    <row r="2124" spans="1:19" x14ac:dyDescent="0.3">
      <c r="A2124">
        <v>2123</v>
      </c>
      <c r="B2124" t="s">
        <v>2139</v>
      </c>
      <c r="C2124" t="s">
        <v>15</v>
      </c>
      <c r="D2124" s="1">
        <v>299.2</v>
      </c>
      <c r="E2124" s="1">
        <v>308.8</v>
      </c>
      <c r="F2124" s="2">
        <v>1523</v>
      </c>
      <c r="G2124" s="1">
        <f>2*PI()*Predictive_Maintenance_Data[[#This Row],[Rotational speed '[rpm']]]/60</f>
        <v>159.48818704724184</v>
      </c>
      <c r="H2124" s="1">
        <v>38.9</v>
      </c>
      <c r="I2124" s="1">
        <f t="shared" si="33"/>
        <v>9.6000000000000227</v>
      </c>
      <c r="J2124" s="1">
        <f>Predictive_Maintenance_Data[[#This Row],[Torque '[Nm']]]*Predictive_Maintenance_Data[[#This Row],[Angular velocity '[rad/s']]]/1000</f>
        <v>6.2040904761377069</v>
      </c>
      <c r="K2124" s="2">
        <v>112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/>
      <c r="S2124"/>
    </row>
    <row r="2125" spans="1:19" x14ac:dyDescent="0.3">
      <c r="A2125">
        <v>2124</v>
      </c>
      <c r="B2125" t="s">
        <v>2140</v>
      </c>
      <c r="C2125" t="s">
        <v>17</v>
      </c>
      <c r="D2125" s="1">
        <v>299.3</v>
      </c>
      <c r="E2125" s="1">
        <v>309</v>
      </c>
      <c r="F2125" s="2">
        <v>1491</v>
      </c>
      <c r="G2125" s="1">
        <f>2*PI()*Predictive_Maintenance_Data[[#This Row],[Rotational speed '[rpm']]]/60</f>
        <v>156.13715488341271</v>
      </c>
      <c r="H2125" s="1">
        <v>38.4</v>
      </c>
      <c r="I2125" s="1">
        <f t="shared" si="33"/>
        <v>9.6999999999999886</v>
      </c>
      <c r="J2125" s="1">
        <f>Predictive_Maintenance_Data[[#This Row],[Torque '[Nm']]]*Predictive_Maintenance_Data[[#This Row],[Angular velocity '[rad/s']]]/1000</f>
        <v>5.9956667475230478</v>
      </c>
      <c r="K2125" s="2">
        <v>115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/>
      <c r="S2125"/>
    </row>
    <row r="2126" spans="1:19" x14ac:dyDescent="0.3">
      <c r="A2126">
        <v>2125</v>
      </c>
      <c r="B2126" t="s">
        <v>2141</v>
      </c>
      <c r="C2126" t="s">
        <v>17</v>
      </c>
      <c r="D2126" s="1">
        <v>299.2</v>
      </c>
      <c r="E2126" s="1">
        <v>308.89999999999998</v>
      </c>
      <c r="F2126" s="2">
        <v>1430</v>
      </c>
      <c r="G2126" s="1">
        <f>2*PI()*Predictive_Maintenance_Data[[#This Row],[Rotational speed '[rpm']]]/60</f>
        <v>149.74924982111349</v>
      </c>
      <c r="H2126" s="1">
        <v>39.1</v>
      </c>
      <c r="I2126" s="1">
        <f t="shared" si="33"/>
        <v>9.6999999999999886</v>
      </c>
      <c r="J2126" s="1">
        <f>Predictive_Maintenance_Data[[#This Row],[Torque '[Nm']]]*Predictive_Maintenance_Data[[#This Row],[Angular velocity '[rad/s']]]/1000</f>
        <v>5.8551956680055381</v>
      </c>
      <c r="K2126" s="2">
        <v>117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/>
      <c r="S2126"/>
    </row>
    <row r="2127" spans="1:19" x14ac:dyDescent="0.3">
      <c r="A2127">
        <v>2126</v>
      </c>
      <c r="B2127" t="s">
        <v>2142</v>
      </c>
      <c r="C2127" t="s">
        <v>17</v>
      </c>
      <c r="D2127" s="1">
        <v>299.3</v>
      </c>
      <c r="E2127" s="1">
        <v>308.89999999999998</v>
      </c>
      <c r="F2127" s="2">
        <v>1258</v>
      </c>
      <c r="G2127" s="1">
        <f>2*PI()*Predictive_Maintenance_Data[[#This Row],[Rotational speed '[rpm']]]/60</f>
        <v>131.737451940532</v>
      </c>
      <c r="H2127" s="1">
        <v>69.400000000000006</v>
      </c>
      <c r="I2127" s="1">
        <f t="shared" si="33"/>
        <v>9.5999999999999659</v>
      </c>
      <c r="J2127" s="1">
        <f>Predictive_Maintenance_Data[[#This Row],[Torque '[Nm']]]*Predictive_Maintenance_Data[[#This Row],[Angular velocity '[rad/s']]]/1000</f>
        <v>9.142579164672922</v>
      </c>
      <c r="K2127" s="2">
        <v>119</v>
      </c>
      <c r="L2127" s="2">
        <v>1</v>
      </c>
      <c r="M2127" s="2">
        <v>0</v>
      </c>
      <c r="N2127" s="2">
        <v>0</v>
      </c>
      <c r="O2127" s="2">
        <v>1</v>
      </c>
      <c r="P2127" s="2">
        <v>0</v>
      </c>
      <c r="Q2127" s="2">
        <v>0</v>
      </c>
      <c r="R2127"/>
      <c r="S2127"/>
    </row>
    <row r="2128" spans="1:19" x14ac:dyDescent="0.3">
      <c r="A2128">
        <v>2127</v>
      </c>
      <c r="B2128" t="s">
        <v>2143</v>
      </c>
      <c r="C2128" t="s">
        <v>17</v>
      </c>
      <c r="D2128" s="1">
        <v>299.3</v>
      </c>
      <c r="E2128" s="1">
        <v>309</v>
      </c>
      <c r="F2128" s="2">
        <v>1449</v>
      </c>
      <c r="G2128" s="1">
        <f>2*PI()*Predictive_Maintenance_Data[[#This Row],[Rotational speed '[rpm']]]/60</f>
        <v>151.73892516838703</v>
      </c>
      <c r="H2128" s="1">
        <v>46.5</v>
      </c>
      <c r="I2128" s="1">
        <f t="shared" si="33"/>
        <v>9.6999999999999886</v>
      </c>
      <c r="J2128" s="1">
        <f>Predictive_Maintenance_Data[[#This Row],[Torque '[Nm']]]*Predictive_Maintenance_Data[[#This Row],[Angular velocity '[rad/s']]]/1000</f>
        <v>7.0558600203299964</v>
      </c>
      <c r="K2128" s="2">
        <v>121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/>
      <c r="S2128"/>
    </row>
    <row r="2129" spans="1:19" x14ac:dyDescent="0.3">
      <c r="A2129">
        <v>2128</v>
      </c>
      <c r="B2129" t="s">
        <v>2144</v>
      </c>
      <c r="C2129" t="s">
        <v>27</v>
      </c>
      <c r="D2129" s="1">
        <v>299.3</v>
      </c>
      <c r="E2129" s="1">
        <v>309</v>
      </c>
      <c r="F2129" s="2">
        <v>1425</v>
      </c>
      <c r="G2129" s="1">
        <f>2*PI()*Predictive_Maintenance_Data[[#This Row],[Rotational speed '[rpm']]]/60</f>
        <v>149.22565104551515</v>
      </c>
      <c r="H2129" s="1">
        <v>40.6</v>
      </c>
      <c r="I2129" s="1">
        <f t="shared" si="33"/>
        <v>9.6999999999999886</v>
      </c>
      <c r="J2129" s="1">
        <f>Predictive_Maintenance_Data[[#This Row],[Torque '[Nm']]]*Predictive_Maintenance_Data[[#This Row],[Angular velocity '[rad/s']]]/1000</f>
        <v>6.0585614324479158</v>
      </c>
      <c r="K2129" s="2">
        <v>123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/>
      <c r="S2129"/>
    </row>
    <row r="2130" spans="1:19" x14ac:dyDescent="0.3">
      <c r="A2130">
        <v>2129</v>
      </c>
      <c r="B2130" t="s">
        <v>2145</v>
      </c>
      <c r="C2130" t="s">
        <v>17</v>
      </c>
      <c r="D2130" s="1">
        <v>299.39999999999998</v>
      </c>
      <c r="E2130" s="1">
        <v>309</v>
      </c>
      <c r="F2130" s="2">
        <v>1800</v>
      </c>
      <c r="G2130" s="1">
        <f>2*PI()*Predictive_Maintenance_Data[[#This Row],[Rotational speed '[rpm']]]/60</f>
        <v>188.49555921538757</v>
      </c>
      <c r="H2130" s="1">
        <v>24.3</v>
      </c>
      <c r="I2130" s="1">
        <f t="shared" si="33"/>
        <v>9.6000000000000227</v>
      </c>
      <c r="J2130" s="1">
        <f>Predictive_Maintenance_Data[[#This Row],[Torque '[Nm']]]*Predictive_Maintenance_Data[[#This Row],[Angular velocity '[rad/s']]]/1000</f>
        <v>4.5804420889339177</v>
      </c>
      <c r="K2130" s="2">
        <v>128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/>
      <c r="S2130"/>
    </row>
    <row r="2131" spans="1:19" x14ac:dyDescent="0.3">
      <c r="A2131">
        <v>2130</v>
      </c>
      <c r="B2131" t="s">
        <v>2146</v>
      </c>
      <c r="C2131" t="s">
        <v>27</v>
      </c>
      <c r="D2131" s="1">
        <v>299.39999999999998</v>
      </c>
      <c r="E2131" s="1">
        <v>309</v>
      </c>
      <c r="F2131" s="2">
        <v>1607</v>
      </c>
      <c r="G2131" s="1">
        <f>2*PI()*Predictive_Maintenance_Data[[#This Row],[Rotational speed '[rpm']]]/60</f>
        <v>168.28464647729325</v>
      </c>
      <c r="H2131" s="1">
        <v>33.700000000000003</v>
      </c>
      <c r="I2131" s="1">
        <f t="shared" si="33"/>
        <v>9.6000000000000227</v>
      </c>
      <c r="J2131" s="1">
        <f>Predictive_Maintenance_Data[[#This Row],[Torque '[Nm']]]*Predictive_Maintenance_Data[[#This Row],[Angular velocity '[rad/s']]]/1000</f>
        <v>5.671192586284783</v>
      </c>
      <c r="K2131" s="2">
        <v>130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/>
      <c r="S2131"/>
    </row>
    <row r="2132" spans="1:19" x14ac:dyDescent="0.3">
      <c r="A2132">
        <v>2131</v>
      </c>
      <c r="B2132" t="s">
        <v>2147</v>
      </c>
      <c r="C2132" t="s">
        <v>17</v>
      </c>
      <c r="D2132" s="1">
        <v>299.39999999999998</v>
      </c>
      <c r="E2132" s="1">
        <v>309</v>
      </c>
      <c r="F2132" s="2">
        <v>1391</v>
      </c>
      <c r="G2132" s="1">
        <f>2*PI()*Predictive_Maintenance_Data[[#This Row],[Rotational speed '[rpm']]]/60</f>
        <v>145.66517937144675</v>
      </c>
      <c r="H2132" s="1">
        <v>58.2</v>
      </c>
      <c r="I2132" s="1">
        <f t="shared" si="33"/>
        <v>9.6000000000000227</v>
      </c>
      <c r="J2132" s="1">
        <f>Predictive_Maintenance_Data[[#This Row],[Torque '[Nm']]]*Predictive_Maintenance_Data[[#This Row],[Angular velocity '[rad/s']]]/1000</f>
        <v>8.477713439418201</v>
      </c>
      <c r="K2132" s="2">
        <v>135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/>
      <c r="S2132"/>
    </row>
    <row r="2133" spans="1:19" x14ac:dyDescent="0.3">
      <c r="A2133">
        <v>2132</v>
      </c>
      <c r="B2133" t="s">
        <v>2148</v>
      </c>
      <c r="C2133" t="s">
        <v>17</v>
      </c>
      <c r="D2133" s="1">
        <v>299.39999999999998</v>
      </c>
      <c r="E2133" s="1">
        <v>309.10000000000002</v>
      </c>
      <c r="F2133" s="2">
        <v>1432</v>
      </c>
      <c r="G2133" s="1">
        <f>2*PI()*Predictive_Maintenance_Data[[#This Row],[Rotational speed '[rpm']]]/60</f>
        <v>149.95868933135279</v>
      </c>
      <c r="H2133" s="1">
        <v>45.4</v>
      </c>
      <c r="I2133" s="1">
        <f t="shared" si="33"/>
        <v>9.7000000000000455</v>
      </c>
      <c r="J2133" s="1">
        <f>Predictive_Maintenance_Data[[#This Row],[Torque '[Nm']]]*Predictive_Maintenance_Data[[#This Row],[Angular velocity '[rad/s']]]/1000</f>
        <v>6.8081244956434164</v>
      </c>
      <c r="K2133" s="2">
        <v>137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/>
      <c r="S2133"/>
    </row>
    <row r="2134" spans="1:19" x14ac:dyDescent="0.3">
      <c r="A2134">
        <v>2133</v>
      </c>
      <c r="B2134" t="s">
        <v>2149</v>
      </c>
      <c r="C2134" t="s">
        <v>17</v>
      </c>
      <c r="D2134" s="1">
        <v>299.39999999999998</v>
      </c>
      <c r="E2134" s="1">
        <v>309</v>
      </c>
      <c r="F2134" s="2">
        <v>1660</v>
      </c>
      <c r="G2134" s="1">
        <f>2*PI()*Predictive_Maintenance_Data[[#This Row],[Rotational speed '[rpm']]]/60</f>
        <v>173.83479349863521</v>
      </c>
      <c r="H2134" s="1">
        <v>28.4</v>
      </c>
      <c r="I2134" s="1">
        <f t="shared" si="33"/>
        <v>9.6000000000000227</v>
      </c>
      <c r="J2134" s="1">
        <f>Predictive_Maintenance_Data[[#This Row],[Torque '[Nm']]]*Predictive_Maintenance_Data[[#This Row],[Angular velocity '[rad/s']]]/1000</f>
        <v>4.9369081353612403</v>
      </c>
      <c r="K2134" s="2">
        <v>139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/>
      <c r="S2134"/>
    </row>
    <row r="2135" spans="1:19" x14ac:dyDescent="0.3">
      <c r="A2135">
        <v>2134</v>
      </c>
      <c r="B2135" t="s">
        <v>2150</v>
      </c>
      <c r="C2135" t="s">
        <v>27</v>
      </c>
      <c r="D2135" s="1">
        <v>299.3</v>
      </c>
      <c r="E2135" s="1">
        <v>309</v>
      </c>
      <c r="F2135" s="2">
        <v>1732</v>
      </c>
      <c r="G2135" s="1">
        <f>2*PI()*Predictive_Maintenance_Data[[#This Row],[Rotational speed '[rpm']]]/60</f>
        <v>181.37461586725072</v>
      </c>
      <c r="H2135" s="1">
        <v>29.7</v>
      </c>
      <c r="I2135" s="1">
        <f t="shared" si="33"/>
        <v>9.6999999999999886</v>
      </c>
      <c r="J2135" s="1">
        <f>Predictive_Maintenance_Data[[#This Row],[Torque '[Nm']]]*Predictive_Maintenance_Data[[#This Row],[Angular velocity '[rad/s']]]/1000</f>
        <v>5.3868260912573458</v>
      </c>
      <c r="K2135" s="2">
        <v>141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/>
      <c r="S2135"/>
    </row>
    <row r="2136" spans="1:19" x14ac:dyDescent="0.3">
      <c r="A2136">
        <v>2135</v>
      </c>
      <c r="B2136" t="s">
        <v>2151</v>
      </c>
      <c r="C2136" t="s">
        <v>17</v>
      </c>
      <c r="D2136" s="1">
        <v>299.3</v>
      </c>
      <c r="E2136" s="1">
        <v>309</v>
      </c>
      <c r="F2136" s="2">
        <v>1473</v>
      </c>
      <c r="G2136" s="1">
        <f>2*PI()*Predictive_Maintenance_Data[[#This Row],[Rotational speed '[rpm']]]/60</f>
        <v>154.25219929125885</v>
      </c>
      <c r="H2136" s="1">
        <v>46.3</v>
      </c>
      <c r="I2136" s="1">
        <f t="shared" si="33"/>
        <v>9.6999999999999886</v>
      </c>
      <c r="J2136" s="1">
        <f>Predictive_Maintenance_Data[[#This Row],[Torque '[Nm']]]*Predictive_Maintenance_Data[[#This Row],[Angular velocity '[rad/s']]]/1000</f>
        <v>7.1418768271852837</v>
      </c>
      <c r="K2136" s="2">
        <v>146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/>
      <c r="S2136"/>
    </row>
    <row r="2137" spans="1:19" x14ac:dyDescent="0.3">
      <c r="A2137">
        <v>2136</v>
      </c>
      <c r="B2137" t="s">
        <v>2152</v>
      </c>
      <c r="C2137" t="s">
        <v>17</v>
      </c>
      <c r="D2137" s="1">
        <v>299.3</v>
      </c>
      <c r="E2137" s="1">
        <v>309</v>
      </c>
      <c r="F2137" s="2">
        <v>1511</v>
      </c>
      <c r="G2137" s="1">
        <f>2*PI()*Predictive_Maintenance_Data[[#This Row],[Rotational speed '[rpm']]]/60</f>
        <v>158.23154998580591</v>
      </c>
      <c r="H2137" s="1">
        <v>47.8</v>
      </c>
      <c r="I2137" s="1">
        <f t="shared" si="33"/>
        <v>9.6999999999999886</v>
      </c>
      <c r="J2137" s="1">
        <f>Predictive_Maintenance_Data[[#This Row],[Torque '[Nm']]]*Predictive_Maintenance_Data[[#This Row],[Angular velocity '[rad/s']]]/1000</f>
        <v>7.563468089321522</v>
      </c>
      <c r="K2137" s="2">
        <v>148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/>
      <c r="S2137"/>
    </row>
    <row r="2138" spans="1:19" x14ac:dyDescent="0.3">
      <c r="A2138">
        <v>2137</v>
      </c>
      <c r="B2138" t="s">
        <v>2153</v>
      </c>
      <c r="C2138" t="s">
        <v>17</v>
      </c>
      <c r="D2138" s="1">
        <v>299.2</v>
      </c>
      <c r="E2138" s="1">
        <v>308.89999999999998</v>
      </c>
      <c r="F2138" s="2">
        <v>1588</v>
      </c>
      <c r="G2138" s="1">
        <f>2*PI()*Predictive_Maintenance_Data[[#This Row],[Rotational speed '[rpm']]]/60</f>
        <v>166.29497113001972</v>
      </c>
      <c r="H2138" s="1">
        <v>41.5</v>
      </c>
      <c r="I2138" s="1">
        <f t="shared" si="33"/>
        <v>9.6999999999999886</v>
      </c>
      <c r="J2138" s="1">
        <f>Predictive_Maintenance_Data[[#This Row],[Torque '[Nm']]]*Predictive_Maintenance_Data[[#This Row],[Angular velocity '[rad/s']]]/1000</f>
        <v>6.9012413018958183</v>
      </c>
      <c r="K2138" s="2">
        <v>150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/>
      <c r="S2138"/>
    </row>
    <row r="2139" spans="1:19" x14ac:dyDescent="0.3">
      <c r="A2139">
        <v>2138</v>
      </c>
      <c r="B2139" t="s">
        <v>2154</v>
      </c>
      <c r="C2139" t="s">
        <v>17</v>
      </c>
      <c r="D2139" s="1">
        <v>299.3</v>
      </c>
      <c r="E2139" s="1">
        <v>308.89999999999998</v>
      </c>
      <c r="F2139" s="2">
        <v>1623</v>
      </c>
      <c r="G2139" s="1">
        <f>2*PI()*Predictive_Maintenance_Data[[#This Row],[Rotational speed '[rpm']]]/60</f>
        <v>169.96016255920779</v>
      </c>
      <c r="H2139" s="1">
        <v>31.1</v>
      </c>
      <c r="I2139" s="1">
        <f t="shared" si="33"/>
        <v>9.5999999999999659</v>
      </c>
      <c r="J2139" s="1">
        <f>Predictive_Maintenance_Data[[#This Row],[Torque '[Nm']]]*Predictive_Maintenance_Data[[#This Row],[Angular velocity '[rad/s']]]/1000</f>
        <v>5.2857610555913626</v>
      </c>
      <c r="K2139" s="2">
        <v>152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/>
      <c r="S2139"/>
    </row>
    <row r="2140" spans="1:19" x14ac:dyDescent="0.3">
      <c r="A2140">
        <v>2139</v>
      </c>
      <c r="B2140" t="s">
        <v>2155</v>
      </c>
      <c r="C2140" t="s">
        <v>17</v>
      </c>
      <c r="D2140" s="1">
        <v>299.3</v>
      </c>
      <c r="E2140" s="1">
        <v>309</v>
      </c>
      <c r="F2140" s="2">
        <v>1734</v>
      </c>
      <c r="G2140" s="1">
        <f>2*PI()*Predictive_Maintenance_Data[[#This Row],[Rotational speed '[rpm']]]/60</f>
        <v>181.58405537749005</v>
      </c>
      <c r="H2140" s="1">
        <v>30.6</v>
      </c>
      <c r="I2140" s="1">
        <f t="shared" si="33"/>
        <v>9.6999999999999886</v>
      </c>
      <c r="J2140" s="1">
        <f>Predictive_Maintenance_Data[[#This Row],[Torque '[Nm']]]*Predictive_Maintenance_Data[[#This Row],[Angular velocity '[rad/s']]]/1000</f>
        <v>5.5564720945511956</v>
      </c>
      <c r="K2140" s="2">
        <v>154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/>
      <c r="S2140"/>
    </row>
    <row r="2141" spans="1:19" x14ac:dyDescent="0.3">
      <c r="A2141">
        <v>2140</v>
      </c>
      <c r="B2141" t="s">
        <v>2156</v>
      </c>
      <c r="C2141" t="s">
        <v>17</v>
      </c>
      <c r="D2141" s="1">
        <v>299.3</v>
      </c>
      <c r="E2141" s="1">
        <v>309</v>
      </c>
      <c r="F2141" s="2">
        <v>1415</v>
      </c>
      <c r="G2141" s="1">
        <f>2*PI()*Predictive_Maintenance_Data[[#This Row],[Rotational speed '[rpm']]]/60</f>
        <v>148.17845349431857</v>
      </c>
      <c r="H2141" s="1">
        <v>47.6</v>
      </c>
      <c r="I2141" s="1">
        <f t="shared" si="33"/>
        <v>9.6999999999999886</v>
      </c>
      <c r="J2141" s="1">
        <f>Predictive_Maintenance_Data[[#This Row],[Torque '[Nm']]]*Predictive_Maintenance_Data[[#This Row],[Angular velocity '[rad/s']]]/1000</f>
        <v>7.0532943863295641</v>
      </c>
      <c r="K2141" s="2">
        <v>156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/>
      <c r="S2141"/>
    </row>
    <row r="2142" spans="1:19" x14ac:dyDescent="0.3">
      <c r="A2142">
        <v>2141</v>
      </c>
      <c r="B2142" t="s">
        <v>2157</v>
      </c>
      <c r="C2142" t="s">
        <v>17</v>
      </c>
      <c r="D2142" s="1">
        <v>299.3</v>
      </c>
      <c r="E2142" s="1">
        <v>309</v>
      </c>
      <c r="F2142" s="2">
        <v>1419</v>
      </c>
      <c r="G2142" s="1">
        <f>2*PI()*Predictive_Maintenance_Data[[#This Row],[Rotational speed '[rpm']]]/60</f>
        <v>148.59733251479722</v>
      </c>
      <c r="H2142" s="1">
        <v>46.6</v>
      </c>
      <c r="I2142" s="1">
        <f t="shared" si="33"/>
        <v>9.6999999999999886</v>
      </c>
      <c r="J2142" s="1">
        <f>Predictive_Maintenance_Data[[#This Row],[Torque '[Nm']]]*Predictive_Maintenance_Data[[#This Row],[Angular velocity '[rad/s']]]/1000</f>
        <v>6.9246356951895507</v>
      </c>
      <c r="K2142" s="2">
        <v>158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/>
      <c r="S2142"/>
    </row>
    <row r="2143" spans="1:19" x14ac:dyDescent="0.3">
      <c r="A2143">
        <v>2142</v>
      </c>
      <c r="B2143" t="s">
        <v>2158</v>
      </c>
      <c r="C2143" t="s">
        <v>15</v>
      </c>
      <c r="D2143" s="1">
        <v>299.3</v>
      </c>
      <c r="E2143" s="1">
        <v>308.89999999999998</v>
      </c>
      <c r="F2143" s="2">
        <v>1577</v>
      </c>
      <c r="G2143" s="1">
        <f>2*PI()*Predictive_Maintenance_Data[[#This Row],[Rotational speed '[rpm']]]/60</f>
        <v>165.14305382370347</v>
      </c>
      <c r="H2143" s="1">
        <v>34.9</v>
      </c>
      <c r="I2143" s="1">
        <f t="shared" si="33"/>
        <v>9.5999999999999659</v>
      </c>
      <c r="J2143" s="1">
        <f>Predictive_Maintenance_Data[[#This Row],[Torque '[Nm']]]*Predictive_Maintenance_Data[[#This Row],[Angular velocity '[rad/s']]]/1000</f>
        <v>5.7634925784472504</v>
      </c>
      <c r="K2143" s="2">
        <v>160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/>
      <c r="S2143"/>
    </row>
    <row r="2144" spans="1:19" x14ac:dyDescent="0.3">
      <c r="A2144">
        <v>2143</v>
      </c>
      <c r="B2144" t="s">
        <v>2159</v>
      </c>
      <c r="C2144" t="s">
        <v>17</v>
      </c>
      <c r="D2144" s="1">
        <v>299.3</v>
      </c>
      <c r="E2144" s="1">
        <v>308.89999999999998</v>
      </c>
      <c r="F2144" s="2">
        <v>1376</v>
      </c>
      <c r="G2144" s="1">
        <f>2*PI()*Predictive_Maintenance_Data[[#This Row],[Rotational speed '[rpm']]]/60</f>
        <v>144.09438304465183</v>
      </c>
      <c r="H2144" s="1">
        <v>60.3</v>
      </c>
      <c r="I2144" s="1">
        <f t="shared" si="33"/>
        <v>9.5999999999999659</v>
      </c>
      <c r="J2144" s="1">
        <f>Predictive_Maintenance_Data[[#This Row],[Torque '[Nm']]]*Predictive_Maintenance_Data[[#This Row],[Angular velocity '[rad/s']]]/1000</f>
        <v>8.6888912975925052</v>
      </c>
      <c r="K2144" s="2">
        <v>163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/>
      <c r="S2144"/>
    </row>
    <row r="2145" spans="1:19" x14ac:dyDescent="0.3">
      <c r="A2145">
        <v>2144</v>
      </c>
      <c r="B2145" t="s">
        <v>2160</v>
      </c>
      <c r="C2145" t="s">
        <v>15</v>
      </c>
      <c r="D2145" s="1">
        <v>299.3</v>
      </c>
      <c r="E2145" s="1">
        <v>308.8</v>
      </c>
      <c r="F2145" s="2">
        <v>1442</v>
      </c>
      <c r="G2145" s="1">
        <f>2*PI()*Predictive_Maintenance_Data[[#This Row],[Rotational speed '[rpm']]]/60</f>
        <v>151.00588688254939</v>
      </c>
      <c r="H2145" s="1">
        <v>49</v>
      </c>
      <c r="I2145" s="1">
        <f t="shared" si="33"/>
        <v>9.5</v>
      </c>
      <c r="J2145" s="1">
        <f>Predictive_Maintenance_Data[[#This Row],[Torque '[Nm']]]*Predictive_Maintenance_Data[[#This Row],[Angular velocity '[rad/s']]]/1000</f>
        <v>7.3992884572449205</v>
      </c>
      <c r="K2145" s="2">
        <v>165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/>
      <c r="S2145"/>
    </row>
    <row r="2146" spans="1:19" x14ac:dyDescent="0.3">
      <c r="A2146">
        <v>2145</v>
      </c>
      <c r="B2146" t="s">
        <v>2161</v>
      </c>
      <c r="C2146" t="s">
        <v>17</v>
      </c>
      <c r="D2146" s="1">
        <v>299.39999999999998</v>
      </c>
      <c r="E2146" s="1">
        <v>308.89999999999998</v>
      </c>
      <c r="F2146" s="2">
        <v>1451</v>
      </c>
      <c r="G2146" s="1">
        <f>2*PI()*Predictive_Maintenance_Data[[#This Row],[Rotational speed '[rpm']]]/60</f>
        <v>151.94836467862632</v>
      </c>
      <c r="H2146" s="1">
        <v>40.5</v>
      </c>
      <c r="I2146" s="1">
        <f t="shared" si="33"/>
        <v>9.5</v>
      </c>
      <c r="J2146" s="1">
        <f>Predictive_Maintenance_Data[[#This Row],[Torque '[Nm']]]*Predictive_Maintenance_Data[[#This Row],[Angular velocity '[rad/s']]]/1000</f>
        <v>6.1539087694843655</v>
      </c>
      <c r="K2146" s="2">
        <v>168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/>
      <c r="S2146"/>
    </row>
    <row r="2147" spans="1:19" x14ac:dyDescent="0.3">
      <c r="A2147">
        <v>2146</v>
      </c>
      <c r="B2147" t="s">
        <v>2162</v>
      </c>
      <c r="C2147" t="s">
        <v>17</v>
      </c>
      <c r="D2147" s="1">
        <v>299.3</v>
      </c>
      <c r="E2147" s="1">
        <v>308.8</v>
      </c>
      <c r="F2147" s="2">
        <v>1550</v>
      </c>
      <c r="G2147" s="1">
        <f>2*PI()*Predictive_Maintenance_Data[[#This Row],[Rotational speed '[rpm']]]/60</f>
        <v>162.31562043547265</v>
      </c>
      <c r="H2147" s="1">
        <v>45.8</v>
      </c>
      <c r="I2147" s="1">
        <f t="shared" si="33"/>
        <v>9.5</v>
      </c>
      <c r="J2147" s="1">
        <f>Predictive_Maintenance_Data[[#This Row],[Torque '[Nm']]]*Predictive_Maintenance_Data[[#This Row],[Angular velocity '[rad/s']]]/1000</f>
        <v>7.4340554159446475</v>
      </c>
      <c r="K2147" s="2">
        <v>170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/>
      <c r="S2147"/>
    </row>
    <row r="2148" spans="1:19" x14ac:dyDescent="0.3">
      <c r="A2148">
        <v>2147</v>
      </c>
      <c r="B2148" t="s">
        <v>2163</v>
      </c>
      <c r="C2148" t="s">
        <v>17</v>
      </c>
      <c r="D2148" s="1">
        <v>299.3</v>
      </c>
      <c r="E2148" s="1">
        <v>308.8</v>
      </c>
      <c r="F2148" s="2">
        <v>1647</v>
      </c>
      <c r="G2148" s="1">
        <f>2*PI()*Predictive_Maintenance_Data[[#This Row],[Rotational speed '[rpm']]]/60</f>
        <v>172.47343668207967</v>
      </c>
      <c r="H2148" s="1">
        <v>32.9</v>
      </c>
      <c r="I2148" s="1">
        <f t="shared" si="33"/>
        <v>9.5</v>
      </c>
      <c r="J2148" s="1">
        <f>Predictive_Maintenance_Data[[#This Row],[Torque '[Nm']]]*Predictive_Maintenance_Data[[#This Row],[Angular velocity '[rad/s']]]/1000</f>
        <v>5.6743760668404208</v>
      </c>
      <c r="K2148" s="2">
        <v>172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/>
      <c r="S2148"/>
    </row>
    <row r="2149" spans="1:19" x14ac:dyDescent="0.3">
      <c r="A2149">
        <v>2148</v>
      </c>
      <c r="B2149" t="s">
        <v>2164</v>
      </c>
      <c r="C2149" t="s">
        <v>17</v>
      </c>
      <c r="D2149" s="1">
        <v>299.39999999999998</v>
      </c>
      <c r="E2149" s="1">
        <v>308.89999999999998</v>
      </c>
      <c r="F2149" s="2">
        <v>1550</v>
      </c>
      <c r="G2149" s="1">
        <f>2*PI()*Predictive_Maintenance_Data[[#This Row],[Rotational speed '[rpm']]]/60</f>
        <v>162.31562043547265</v>
      </c>
      <c r="H2149" s="1">
        <v>33.700000000000003</v>
      </c>
      <c r="I2149" s="1">
        <f t="shared" si="33"/>
        <v>9.5</v>
      </c>
      <c r="J2149" s="1">
        <f>Predictive_Maintenance_Data[[#This Row],[Torque '[Nm']]]*Predictive_Maintenance_Data[[#This Row],[Angular velocity '[rad/s']]]/1000</f>
        <v>5.470036408675429</v>
      </c>
      <c r="K2149" s="2">
        <v>174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/>
      <c r="S2149"/>
    </row>
    <row r="2150" spans="1:19" x14ac:dyDescent="0.3">
      <c r="A2150">
        <v>2149</v>
      </c>
      <c r="B2150" t="s">
        <v>2165</v>
      </c>
      <c r="C2150" t="s">
        <v>17</v>
      </c>
      <c r="D2150" s="1">
        <v>299.39999999999998</v>
      </c>
      <c r="E2150" s="1">
        <v>308.89999999999998</v>
      </c>
      <c r="F2150" s="2">
        <v>1583</v>
      </c>
      <c r="G2150" s="1">
        <f>2*PI()*Predictive_Maintenance_Data[[#This Row],[Rotational speed '[rpm']]]/60</f>
        <v>165.77137235442143</v>
      </c>
      <c r="H2150" s="1">
        <v>34.1</v>
      </c>
      <c r="I2150" s="1">
        <f t="shared" si="33"/>
        <v>9.5</v>
      </c>
      <c r="J2150" s="1">
        <f>Predictive_Maintenance_Data[[#This Row],[Torque '[Nm']]]*Predictive_Maintenance_Data[[#This Row],[Angular velocity '[rad/s']]]/1000</f>
        <v>5.6528037972857712</v>
      </c>
      <c r="K2150" s="2">
        <v>176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/>
      <c r="S2150"/>
    </row>
    <row r="2151" spans="1:19" x14ac:dyDescent="0.3">
      <c r="A2151">
        <v>2150</v>
      </c>
      <c r="B2151" t="s">
        <v>2166</v>
      </c>
      <c r="C2151" t="s">
        <v>17</v>
      </c>
      <c r="D2151" s="1">
        <v>299.39999999999998</v>
      </c>
      <c r="E2151" s="1">
        <v>309</v>
      </c>
      <c r="F2151" s="2">
        <v>1613</v>
      </c>
      <c r="G2151" s="1">
        <f>2*PI()*Predictive_Maintenance_Data[[#This Row],[Rotational speed '[rpm']]]/60</f>
        <v>168.91296500801121</v>
      </c>
      <c r="H2151" s="1">
        <v>32.200000000000003</v>
      </c>
      <c r="I2151" s="1">
        <f t="shared" si="33"/>
        <v>9.6000000000000227</v>
      </c>
      <c r="J2151" s="1">
        <f>Predictive_Maintenance_Data[[#This Row],[Torque '[Nm']]]*Predictive_Maintenance_Data[[#This Row],[Angular velocity '[rad/s']]]/1000</f>
        <v>5.4389974732579613</v>
      </c>
      <c r="K2151" s="2">
        <v>178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/>
      <c r="S2151"/>
    </row>
    <row r="2152" spans="1:19" x14ac:dyDescent="0.3">
      <c r="A2152">
        <v>2151</v>
      </c>
      <c r="B2152" t="s">
        <v>2167</v>
      </c>
      <c r="C2152" t="s">
        <v>27</v>
      </c>
      <c r="D2152" s="1">
        <v>299.3</v>
      </c>
      <c r="E2152" s="1">
        <v>308.8</v>
      </c>
      <c r="F2152" s="2">
        <v>1636</v>
      </c>
      <c r="G2152" s="1">
        <f>2*PI()*Predictive_Maintenance_Data[[#This Row],[Rotational speed '[rpm']]]/60</f>
        <v>171.32151937576339</v>
      </c>
      <c r="H2152" s="1">
        <v>35.5</v>
      </c>
      <c r="I2152" s="1">
        <f t="shared" si="33"/>
        <v>9.5</v>
      </c>
      <c r="J2152" s="1">
        <f>Predictive_Maintenance_Data[[#This Row],[Torque '[Nm']]]*Predictive_Maintenance_Data[[#This Row],[Angular velocity '[rad/s']]]/1000</f>
        <v>6.0819139378395999</v>
      </c>
      <c r="K2152" s="2">
        <v>180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/>
      <c r="S2152"/>
    </row>
    <row r="2153" spans="1:19" x14ac:dyDescent="0.3">
      <c r="A2153">
        <v>2152</v>
      </c>
      <c r="B2153" t="s">
        <v>2168</v>
      </c>
      <c r="C2153" t="s">
        <v>15</v>
      </c>
      <c r="D2153" s="1">
        <v>299.3</v>
      </c>
      <c r="E2153" s="1">
        <v>308.7</v>
      </c>
      <c r="F2153" s="2">
        <v>1289</v>
      </c>
      <c r="G2153" s="1">
        <f>2*PI()*Predictive_Maintenance_Data[[#This Row],[Rotational speed '[rpm']]]/60</f>
        <v>134.98376434924143</v>
      </c>
      <c r="H2153" s="1">
        <v>51.5</v>
      </c>
      <c r="I2153" s="1">
        <f t="shared" si="33"/>
        <v>9.3999999999999773</v>
      </c>
      <c r="J2153" s="1">
        <f>Predictive_Maintenance_Data[[#This Row],[Torque '[Nm']]]*Predictive_Maintenance_Data[[#This Row],[Angular velocity '[rad/s']]]/1000</f>
        <v>6.9516638639859343</v>
      </c>
      <c r="K2153" s="2">
        <v>185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/>
      <c r="S2153"/>
    </row>
    <row r="2154" spans="1:19" x14ac:dyDescent="0.3">
      <c r="A2154">
        <v>2153</v>
      </c>
      <c r="B2154" t="s">
        <v>2169</v>
      </c>
      <c r="C2154" t="s">
        <v>15</v>
      </c>
      <c r="D2154" s="1">
        <v>299.3</v>
      </c>
      <c r="E2154" s="1">
        <v>308.8</v>
      </c>
      <c r="F2154" s="2">
        <v>1648</v>
      </c>
      <c r="G2154" s="1">
        <f>2*PI()*Predictive_Maintenance_Data[[#This Row],[Rotational speed '[rpm']]]/60</f>
        <v>172.57815643719928</v>
      </c>
      <c r="H2154" s="1">
        <v>28.4</v>
      </c>
      <c r="I2154" s="1">
        <f t="shared" si="33"/>
        <v>9.5</v>
      </c>
      <c r="J2154" s="1">
        <f>Predictive_Maintenance_Data[[#This Row],[Torque '[Nm']]]*Predictive_Maintenance_Data[[#This Row],[Angular velocity '[rad/s']]]/1000</f>
        <v>4.9012196428164598</v>
      </c>
      <c r="K2154" s="2">
        <v>188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/>
      <c r="S2154"/>
    </row>
    <row r="2155" spans="1:19" x14ac:dyDescent="0.3">
      <c r="A2155">
        <v>2154</v>
      </c>
      <c r="B2155" t="s">
        <v>2170</v>
      </c>
      <c r="C2155" t="s">
        <v>27</v>
      </c>
      <c r="D2155" s="1">
        <v>299.3</v>
      </c>
      <c r="E2155" s="1">
        <v>308.8</v>
      </c>
      <c r="F2155" s="2">
        <v>1397</v>
      </c>
      <c r="G2155" s="1">
        <f>2*PI()*Predictive_Maintenance_Data[[#This Row],[Rotational speed '[rpm']]]/60</f>
        <v>146.29349790216469</v>
      </c>
      <c r="H2155" s="1">
        <v>45.4</v>
      </c>
      <c r="I2155" s="1">
        <f t="shared" si="33"/>
        <v>9.5</v>
      </c>
      <c r="J2155" s="1">
        <f>Predictive_Maintenance_Data[[#This Row],[Torque '[Nm']]]*Predictive_Maintenance_Data[[#This Row],[Angular velocity '[rad/s']]]/1000</f>
        <v>6.6417248047582769</v>
      </c>
      <c r="K2155" s="2">
        <v>191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/>
      <c r="S2155"/>
    </row>
    <row r="2156" spans="1:19" x14ac:dyDescent="0.3">
      <c r="A2156">
        <v>2155</v>
      </c>
      <c r="B2156" t="s">
        <v>2171</v>
      </c>
      <c r="C2156" t="s">
        <v>15</v>
      </c>
      <c r="D2156" s="1">
        <v>299.3</v>
      </c>
      <c r="E2156" s="1">
        <v>308.89999999999998</v>
      </c>
      <c r="F2156" s="2">
        <v>1767</v>
      </c>
      <c r="G2156" s="1">
        <f>2*PI()*Predictive_Maintenance_Data[[#This Row],[Rotational speed '[rpm']]]/60</f>
        <v>185.03980729643882</v>
      </c>
      <c r="H2156" s="1">
        <v>24.8</v>
      </c>
      <c r="I2156" s="1">
        <f t="shared" si="33"/>
        <v>9.5999999999999659</v>
      </c>
      <c r="J2156" s="1">
        <f>Predictive_Maintenance_Data[[#This Row],[Torque '[Nm']]]*Predictive_Maintenance_Data[[#This Row],[Angular velocity '[rad/s']]]/1000</f>
        <v>4.5889872209516822</v>
      </c>
      <c r="K2156" s="2">
        <v>196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/>
      <c r="S2156"/>
    </row>
    <row r="2157" spans="1:19" x14ac:dyDescent="0.3">
      <c r="A2157">
        <v>2156</v>
      </c>
      <c r="B2157" t="s">
        <v>2172</v>
      </c>
      <c r="C2157" t="s">
        <v>17</v>
      </c>
      <c r="D2157" s="1">
        <v>299.3</v>
      </c>
      <c r="E2157" s="1">
        <v>308.8</v>
      </c>
      <c r="F2157" s="2">
        <v>1341</v>
      </c>
      <c r="G2157" s="1">
        <f>2*PI()*Predictive_Maintenance_Data[[#This Row],[Rotational speed '[rpm']]]/60</f>
        <v>140.42919161546376</v>
      </c>
      <c r="H2157" s="1">
        <v>47.7</v>
      </c>
      <c r="I2157" s="1">
        <f t="shared" si="33"/>
        <v>9.5</v>
      </c>
      <c r="J2157" s="1">
        <f>Predictive_Maintenance_Data[[#This Row],[Torque '[Nm']]]*Predictive_Maintenance_Data[[#This Row],[Angular velocity '[rad/s']]]/1000</f>
        <v>6.6984724400576221</v>
      </c>
      <c r="K2157" s="2">
        <v>199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/>
      <c r="S2157"/>
    </row>
    <row r="2158" spans="1:19" x14ac:dyDescent="0.3">
      <c r="A2158">
        <v>2157</v>
      </c>
      <c r="B2158" t="s">
        <v>2173</v>
      </c>
      <c r="C2158" t="s">
        <v>15</v>
      </c>
      <c r="D2158" s="1">
        <v>299.39999999999998</v>
      </c>
      <c r="E2158" s="1">
        <v>308.89999999999998</v>
      </c>
      <c r="F2158" s="2">
        <v>1457</v>
      </c>
      <c r="G2158" s="1">
        <f>2*PI()*Predictive_Maintenance_Data[[#This Row],[Rotational speed '[rpm']]]/60</f>
        <v>152.57668320934428</v>
      </c>
      <c r="H2158" s="1">
        <v>41.5</v>
      </c>
      <c r="I2158" s="1">
        <f t="shared" si="33"/>
        <v>9.5</v>
      </c>
      <c r="J2158" s="1">
        <f>Predictive_Maintenance_Data[[#This Row],[Torque '[Nm']]]*Predictive_Maintenance_Data[[#This Row],[Angular velocity '[rad/s']]]/1000</f>
        <v>6.3319323531877885</v>
      </c>
      <c r="K2158" s="2">
        <v>201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/>
      <c r="S2158"/>
    </row>
    <row r="2159" spans="1:19" x14ac:dyDescent="0.3">
      <c r="A2159">
        <v>2158</v>
      </c>
      <c r="B2159" t="s">
        <v>2174</v>
      </c>
      <c r="C2159" t="s">
        <v>15</v>
      </c>
      <c r="D2159" s="1">
        <v>299.39999999999998</v>
      </c>
      <c r="E2159" s="1">
        <v>309</v>
      </c>
      <c r="F2159" s="2">
        <v>1939</v>
      </c>
      <c r="G2159" s="1">
        <f>2*PI()*Predictive_Maintenance_Data[[#This Row],[Rotational speed '[rpm']]]/60</f>
        <v>203.05160517702032</v>
      </c>
      <c r="H2159" s="1">
        <v>19.8</v>
      </c>
      <c r="I2159" s="1">
        <f t="shared" si="33"/>
        <v>9.6000000000000227</v>
      </c>
      <c r="J2159" s="1">
        <f>Predictive_Maintenance_Data[[#This Row],[Torque '[Nm']]]*Predictive_Maintenance_Data[[#This Row],[Angular velocity '[rad/s']]]/1000</f>
        <v>4.0204217825050019</v>
      </c>
      <c r="K2159" s="2">
        <v>204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/>
      <c r="S2159"/>
    </row>
    <row r="2160" spans="1:19" x14ac:dyDescent="0.3">
      <c r="A2160">
        <v>2159</v>
      </c>
      <c r="B2160" t="s">
        <v>2175</v>
      </c>
      <c r="C2160" t="s">
        <v>15</v>
      </c>
      <c r="D2160" s="1">
        <v>299.5</v>
      </c>
      <c r="E2160" s="1">
        <v>309</v>
      </c>
      <c r="F2160" s="2">
        <v>1399</v>
      </c>
      <c r="G2160" s="1">
        <f>2*PI()*Predictive_Maintenance_Data[[#This Row],[Rotational speed '[rpm']]]/60</f>
        <v>146.50293741240404</v>
      </c>
      <c r="H2160" s="1">
        <v>49.7</v>
      </c>
      <c r="I2160" s="1">
        <f t="shared" si="33"/>
        <v>9.5</v>
      </c>
      <c r="J2160" s="1">
        <f>Predictive_Maintenance_Data[[#This Row],[Torque '[Nm']]]*Predictive_Maintenance_Data[[#This Row],[Angular velocity '[rad/s']]]/1000</f>
        <v>7.2811959893964815</v>
      </c>
      <c r="K2160" s="2">
        <v>207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/>
      <c r="S2160"/>
    </row>
    <row r="2161" spans="1:19" x14ac:dyDescent="0.3">
      <c r="A2161">
        <v>2160</v>
      </c>
      <c r="B2161" t="s">
        <v>2176</v>
      </c>
      <c r="C2161" t="s">
        <v>15</v>
      </c>
      <c r="D2161" s="1">
        <v>299.5</v>
      </c>
      <c r="E2161" s="1">
        <v>309</v>
      </c>
      <c r="F2161" s="2">
        <v>1602</v>
      </c>
      <c r="G2161" s="1">
        <f>2*PI()*Predictive_Maintenance_Data[[#This Row],[Rotational speed '[rpm']]]/60</f>
        <v>167.76104770169496</v>
      </c>
      <c r="H2161" s="1">
        <v>31.3</v>
      </c>
      <c r="I2161" s="1">
        <f t="shared" si="33"/>
        <v>9.5</v>
      </c>
      <c r="J2161" s="1">
        <f>Predictive_Maintenance_Data[[#This Row],[Torque '[Nm']]]*Predictive_Maintenance_Data[[#This Row],[Angular velocity '[rad/s']]]/1000</f>
        <v>5.2509207930630524</v>
      </c>
      <c r="K2161" s="2">
        <v>210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/>
      <c r="S2161"/>
    </row>
    <row r="2162" spans="1:19" x14ac:dyDescent="0.3">
      <c r="A2162">
        <v>2161</v>
      </c>
      <c r="B2162" t="s">
        <v>2177</v>
      </c>
      <c r="C2162" t="s">
        <v>17</v>
      </c>
      <c r="D2162" s="1">
        <v>299.39999999999998</v>
      </c>
      <c r="E2162" s="1">
        <v>309</v>
      </c>
      <c r="F2162" s="2">
        <v>1507</v>
      </c>
      <c r="G2162" s="1">
        <f>2*PI()*Predictive_Maintenance_Data[[#This Row],[Rotational speed '[rpm']]]/60</f>
        <v>157.8126709653273</v>
      </c>
      <c r="H2162" s="1">
        <v>41</v>
      </c>
      <c r="I2162" s="1">
        <f t="shared" si="33"/>
        <v>9.6000000000000227</v>
      </c>
      <c r="J2162" s="1">
        <f>Predictive_Maintenance_Data[[#This Row],[Torque '[Nm']]]*Predictive_Maintenance_Data[[#This Row],[Angular velocity '[rad/s']]]/1000</f>
        <v>6.4703195095784194</v>
      </c>
      <c r="K2162" s="2">
        <v>213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/>
      <c r="S2162"/>
    </row>
    <row r="2163" spans="1:19" x14ac:dyDescent="0.3">
      <c r="A2163">
        <v>2162</v>
      </c>
      <c r="B2163" t="s">
        <v>2178</v>
      </c>
      <c r="C2163" t="s">
        <v>17</v>
      </c>
      <c r="D2163" s="1">
        <v>299.39999999999998</v>
      </c>
      <c r="E2163" s="1">
        <v>309.10000000000002</v>
      </c>
      <c r="F2163" s="2">
        <v>1464</v>
      </c>
      <c r="G2163" s="1">
        <f>2*PI()*Predictive_Maintenance_Data[[#This Row],[Rotational speed '[rpm']]]/60</f>
        <v>153.30972149518189</v>
      </c>
      <c r="H2163" s="1">
        <v>40.5</v>
      </c>
      <c r="I2163" s="1">
        <f t="shared" si="33"/>
        <v>9.7000000000000455</v>
      </c>
      <c r="J2163" s="1">
        <f>Predictive_Maintenance_Data[[#This Row],[Torque '[Nm']]]*Predictive_Maintenance_Data[[#This Row],[Angular velocity '[rad/s']]]/1000</f>
        <v>6.2090437205548668</v>
      </c>
      <c r="K2163" s="2">
        <v>215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/>
      <c r="S2163"/>
    </row>
    <row r="2164" spans="1:19" x14ac:dyDescent="0.3">
      <c r="A2164">
        <v>2163</v>
      </c>
      <c r="B2164" t="s">
        <v>2179</v>
      </c>
      <c r="C2164" t="s">
        <v>17</v>
      </c>
      <c r="D2164" s="1">
        <v>299.5</v>
      </c>
      <c r="E2164" s="1">
        <v>309.10000000000002</v>
      </c>
      <c r="F2164" s="2">
        <v>1336</v>
      </c>
      <c r="G2164" s="1">
        <f>2*PI()*Predictive_Maintenance_Data[[#This Row],[Rotational speed '[rpm']]]/60</f>
        <v>139.90559283986548</v>
      </c>
      <c r="H2164" s="1">
        <v>42.1</v>
      </c>
      <c r="I2164" s="1">
        <f t="shared" si="33"/>
        <v>9.6000000000000227</v>
      </c>
      <c r="J2164" s="1">
        <f>Predictive_Maintenance_Data[[#This Row],[Torque '[Nm']]]*Predictive_Maintenance_Data[[#This Row],[Angular velocity '[rad/s']]]/1000</f>
        <v>5.8900254585583367</v>
      </c>
      <c r="K2164" s="2">
        <v>217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/>
      <c r="S2164"/>
    </row>
    <row r="2165" spans="1:19" x14ac:dyDescent="0.3">
      <c r="A2165">
        <v>2164</v>
      </c>
      <c r="B2165" t="s">
        <v>2180</v>
      </c>
      <c r="C2165" t="s">
        <v>17</v>
      </c>
      <c r="D2165" s="1">
        <v>299.60000000000002</v>
      </c>
      <c r="E2165" s="1">
        <v>309.2</v>
      </c>
      <c r="F2165" s="2">
        <v>1422</v>
      </c>
      <c r="G2165" s="1">
        <f>2*PI()*Predictive_Maintenance_Data[[#This Row],[Rotational speed '[rpm']]]/60</f>
        <v>148.91149178015618</v>
      </c>
      <c r="H2165" s="1">
        <v>39.799999999999997</v>
      </c>
      <c r="I2165" s="1">
        <f t="shared" si="33"/>
        <v>9.5999999999999659</v>
      </c>
      <c r="J2165" s="1">
        <f>Predictive_Maintenance_Data[[#This Row],[Torque '[Nm']]]*Predictive_Maintenance_Data[[#This Row],[Angular velocity '[rad/s']]]/1000</f>
        <v>5.9266773728502153</v>
      </c>
      <c r="K2165" s="2">
        <v>219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/>
      <c r="S2165"/>
    </row>
    <row r="2166" spans="1:19" x14ac:dyDescent="0.3">
      <c r="A2166">
        <v>2165</v>
      </c>
      <c r="B2166" t="s">
        <v>2181</v>
      </c>
      <c r="C2166" t="s">
        <v>17</v>
      </c>
      <c r="D2166" s="1">
        <v>299.60000000000002</v>
      </c>
      <c r="E2166" s="1">
        <v>309.2</v>
      </c>
      <c r="F2166" s="2">
        <v>1540</v>
      </c>
      <c r="G2166" s="1">
        <f>2*PI()*Predictive_Maintenance_Data[[#This Row],[Rotational speed '[rpm']]]/60</f>
        <v>161.26842288427605</v>
      </c>
      <c r="H2166" s="1">
        <v>36.700000000000003</v>
      </c>
      <c r="I2166" s="1">
        <f t="shared" si="33"/>
        <v>9.5999999999999659</v>
      </c>
      <c r="J2166" s="1">
        <f>Predictive_Maintenance_Data[[#This Row],[Torque '[Nm']]]*Predictive_Maintenance_Data[[#This Row],[Angular velocity '[rad/s']]]/1000</f>
        <v>5.918551119852931</v>
      </c>
      <c r="K2166" s="2">
        <v>221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/>
      <c r="S2166"/>
    </row>
    <row r="2167" spans="1:19" x14ac:dyDescent="0.3">
      <c r="A2167">
        <v>2166</v>
      </c>
      <c r="B2167" t="s">
        <v>2182</v>
      </c>
      <c r="C2167" t="s">
        <v>17</v>
      </c>
      <c r="D2167" s="1">
        <v>299.5</v>
      </c>
      <c r="E2167" s="1">
        <v>309.10000000000002</v>
      </c>
      <c r="F2167" s="2">
        <v>1476</v>
      </c>
      <c r="G2167" s="1">
        <f>2*PI()*Predictive_Maintenance_Data[[#This Row],[Rotational speed '[rpm']]]/60</f>
        <v>154.56635855661781</v>
      </c>
      <c r="H2167" s="1">
        <v>47.8</v>
      </c>
      <c r="I2167" s="1">
        <f t="shared" si="33"/>
        <v>9.6000000000000227</v>
      </c>
      <c r="J2167" s="1">
        <f>Predictive_Maintenance_Data[[#This Row],[Torque '[Nm']]]*Predictive_Maintenance_Data[[#This Row],[Angular velocity '[rad/s']]]/1000</f>
        <v>7.3882719390063309</v>
      </c>
      <c r="K2167" s="2">
        <v>223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/>
      <c r="S2167"/>
    </row>
    <row r="2168" spans="1:19" x14ac:dyDescent="0.3">
      <c r="A2168">
        <v>2167</v>
      </c>
      <c r="B2168" t="s">
        <v>2183</v>
      </c>
      <c r="C2168" t="s">
        <v>15</v>
      </c>
      <c r="D2168" s="1">
        <v>299.60000000000002</v>
      </c>
      <c r="E2168" s="1">
        <v>309.2</v>
      </c>
      <c r="F2168" s="2">
        <v>1867</v>
      </c>
      <c r="G2168" s="1">
        <f>2*PI()*Predictive_Maintenance_Data[[#This Row],[Rotational speed '[rpm']]]/60</f>
        <v>195.5117828084048</v>
      </c>
      <c r="H2168" s="1">
        <v>23.4</v>
      </c>
      <c r="I2168" s="1">
        <f t="shared" si="33"/>
        <v>9.5999999999999659</v>
      </c>
      <c r="J2168" s="1">
        <f>Predictive_Maintenance_Data[[#This Row],[Torque '[Nm']]]*Predictive_Maintenance_Data[[#This Row],[Angular velocity '[rad/s']]]/1000</f>
        <v>4.5749757177166721</v>
      </c>
      <c r="K2168" s="2">
        <v>225</v>
      </c>
      <c r="L2168" s="2">
        <v>1</v>
      </c>
      <c r="M2168" s="2">
        <v>1</v>
      </c>
      <c r="N2168" s="2">
        <v>0</v>
      </c>
      <c r="O2168" s="2">
        <v>0</v>
      </c>
      <c r="P2168" s="2">
        <v>0</v>
      </c>
      <c r="Q2168" s="2">
        <v>0</v>
      </c>
      <c r="R2168"/>
      <c r="S2168"/>
    </row>
    <row r="2169" spans="1:19" x14ac:dyDescent="0.3">
      <c r="A2169">
        <v>2168</v>
      </c>
      <c r="B2169" t="s">
        <v>2184</v>
      </c>
      <c r="C2169" t="s">
        <v>27</v>
      </c>
      <c r="D2169" s="1">
        <v>299.60000000000002</v>
      </c>
      <c r="E2169" s="1">
        <v>309.10000000000002</v>
      </c>
      <c r="F2169" s="2">
        <v>1588</v>
      </c>
      <c r="G2169" s="1">
        <f>2*PI()*Predictive_Maintenance_Data[[#This Row],[Rotational speed '[rpm']]]/60</f>
        <v>166.29497113001972</v>
      </c>
      <c r="H2169" s="1">
        <v>41.3</v>
      </c>
      <c r="I2169" s="1">
        <f t="shared" si="33"/>
        <v>9.5</v>
      </c>
      <c r="J2169" s="1">
        <f>Predictive_Maintenance_Data[[#This Row],[Torque '[Nm']]]*Predictive_Maintenance_Data[[#This Row],[Angular velocity '[rad/s']]]/1000</f>
        <v>6.8679823076698137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/>
      <c r="S2169"/>
    </row>
    <row r="2170" spans="1:19" x14ac:dyDescent="0.3">
      <c r="A2170">
        <v>2169</v>
      </c>
      <c r="B2170" t="s">
        <v>2185</v>
      </c>
      <c r="C2170" t="s">
        <v>15</v>
      </c>
      <c r="D2170" s="1">
        <v>299.5</v>
      </c>
      <c r="E2170" s="1">
        <v>309.10000000000002</v>
      </c>
      <c r="F2170" s="2">
        <v>1420</v>
      </c>
      <c r="G2170" s="1">
        <f>2*PI()*Predictive_Maintenance_Data[[#This Row],[Rotational speed '[rpm']]]/60</f>
        <v>148.70205226991686</v>
      </c>
      <c r="H2170" s="1">
        <v>49.5</v>
      </c>
      <c r="I2170" s="1">
        <f t="shared" si="33"/>
        <v>9.6000000000000227</v>
      </c>
      <c r="J2170" s="1">
        <f>Predictive_Maintenance_Data[[#This Row],[Torque '[Nm']]]*Predictive_Maintenance_Data[[#This Row],[Angular velocity '[rad/s']]]/1000</f>
        <v>7.3607515873608849</v>
      </c>
      <c r="K2170" s="2">
        <v>5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/>
      <c r="S2170"/>
    </row>
    <row r="2171" spans="1:19" x14ac:dyDescent="0.3">
      <c r="A2171">
        <v>2170</v>
      </c>
      <c r="B2171" t="s">
        <v>2186</v>
      </c>
      <c r="C2171" t="s">
        <v>17</v>
      </c>
      <c r="D2171" s="1">
        <v>299.5</v>
      </c>
      <c r="E2171" s="1">
        <v>309.10000000000002</v>
      </c>
      <c r="F2171" s="2">
        <v>1415</v>
      </c>
      <c r="G2171" s="1">
        <f>2*PI()*Predictive_Maintenance_Data[[#This Row],[Rotational speed '[rpm']]]/60</f>
        <v>148.17845349431857</v>
      </c>
      <c r="H2171" s="1">
        <v>49.2</v>
      </c>
      <c r="I2171" s="1">
        <f t="shared" si="33"/>
        <v>9.6000000000000227</v>
      </c>
      <c r="J2171" s="1">
        <f>Predictive_Maintenance_Data[[#This Row],[Torque '[Nm']]]*Predictive_Maintenance_Data[[#This Row],[Angular velocity '[rad/s']]]/1000</f>
        <v>7.290379911920474</v>
      </c>
      <c r="K2171" s="2">
        <v>8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/>
      <c r="S2171"/>
    </row>
    <row r="2172" spans="1:19" x14ac:dyDescent="0.3">
      <c r="A2172">
        <v>2171</v>
      </c>
      <c r="B2172" t="s">
        <v>2187</v>
      </c>
      <c r="C2172" t="s">
        <v>15</v>
      </c>
      <c r="D2172" s="1">
        <v>299.39999999999998</v>
      </c>
      <c r="E2172" s="1">
        <v>309.10000000000002</v>
      </c>
      <c r="F2172" s="2">
        <v>1500</v>
      </c>
      <c r="G2172" s="1">
        <f>2*PI()*Predictive_Maintenance_Data[[#This Row],[Rotational speed '[rpm']]]/60</f>
        <v>157.07963267948966</v>
      </c>
      <c r="H2172" s="1">
        <v>43.3</v>
      </c>
      <c r="I2172" s="1">
        <f t="shared" si="33"/>
        <v>9.7000000000000455</v>
      </c>
      <c r="J2172" s="1">
        <f>Predictive_Maintenance_Data[[#This Row],[Torque '[Nm']]]*Predictive_Maintenance_Data[[#This Row],[Angular velocity '[rad/s']]]/1000</f>
        <v>6.8015480950219018</v>
      </c>
      <c r="K2172" s="2">
        <v>10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/>
      <c r="S2172"/>
    </row>
    <row r="2173" spans="1:19" x14ac:dyDescent="0.3">
      <c r="A2173">
        <v>2172</v>
      </c>
      <c r="B2173" t="s">
        <v>2188</v>
      </c>
      <c r="C2173" t="s">
        <v>17</v>
      </c>
      <c r="D2173" s="1">
        <v>299.5</v>
      </c>
      <c r="E2173" s="1">
        <v>309.10000000000002</v>
      </c>
      <c r="F2173" s="2">
        <v>1502</v>
      </c>
      <c r="G2173" s="1">
        <f>2*PI()*Predictive_Maintenance_Data[[#This Row],[Rotational speed '[rpm']]]/60</f>
        <v>157.28907218972896</v>
      </c>
      <c r="H2173" s="1">
        <v>44.6</v>
      </c>
      <c r="I2173" s="1">
        <f t="shared" si="33"/>
        <v>9.6000000000000227</v>
      </c>
      <c r="J2173" s="1">
        <f>Predictive_Maintenance_Data[[#This Row],[Torque '[Nm']]]*Predictive_Maintenance_Data[[#This Row],[Angular velocity '[rad/s']]]/1000</f>
        <v>7.0150926196619121</v>
      </c>
      <c r="K2173" s="2">
        <v>13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/>
      <c r="S2173"/>
    </row>
    <row r="2174" spans="1:19" x14ac:dyDescent="0.3">
      <c r="A2174">
        <v>2173</v>
      </c>
      <c r="B2174" t="s">
        <v>2189</v>
      </c>
      <c r="C2174" t="s">
        <v>17</v>
      </c>
      <c r="D2174" s="1">
        <v>299.5</v>
      </c>
      <c r="E2174" s="1">
        <v>309.2</v>
      </c>
      <c r="F2174" s="2">
        <v>1816</v>
      </c>
      <c r="G2174" s="1">
        <f>2*PI()*Predictive_Maintenance_Data[[#This Row],[Rotational speed '[rpm']]]/60</f>
        <v>190.17107529730214</v>
      </c>
      <c r="H2174" s="1">
        <v>23</v>
      </c>
      <c r="I2174" s="1">
        <f t="shared" si="33"/>
        <v>9.6999999999999886</v>
      </c>
      <c r="J2174" s="1">
        <f>Predictive_Maintenance_Data[[#This Row],[Torque '[Nm']]]*Predictive_Maintenance_Data[[#This Row],[Angular velocity '[rad/s']]]/1000</f>
        <v>4.3739347318379496</v>
      </c>
      <c r="K2174" s="2">
        <v>15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/>
      <c r="S2174"/>
    </row>
    <row r="2175" spans="1:19" x14ac:dyDescent="0.3">
      <c r="A2175">
        <v>2174</v>
      </c>
      <c r="B2175" t="s">
        <v>2190</v>
      </c>
      <c r="C2175" t="s">
        <v>15</v>
      </c>
      <c r="D2175" s="1">
        <v>299.5</v>
      </c>
      <c r="E2175" s="1">
        <v>309.2</v>
      </c>
      <c r="F2175" s="2">
        <v>1495</v>
      </c>
      <c r="G2175" s="1">
        <f>2*PI()*Predictive_Maintenance_Data[[#This Row],[Rotational speed '[rpm']]]/60</f>
        <v>156.55603390389135</v>
      </c>
      <c r="H2175" s="1">
        <v>41.6</v>
      </c>
      <c r="I2175" s="1">
        <f t="shared" si="33"/>
        <v>9.6999999999999886</v>
      </c>
      <c r="J2175" s="1">
        <f>Predictive_Maintenance_Data[[#This Row],[Torque '[Nm']]]*Predictive_Maintenance_Data[[#This Row],[Angular velocity '[rad/s']]]/1000</f>
        <v>6.5127310104018807</v>
      </c>
      <c r="K2175" s="2">
        <v>17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/>
      <c r="S2175"/>
    </row>
    <row r="2176" spans="1:19" x14ac:dyDescent="0.3">
      <c r="A2176">
        <v>2175</v>
      </c>
      <c r="B2176" t="s">
        <v>2191</v>
      </c>
      <c r="C2176" t="s">
        <v>17</v>
      </c>
      <c r="D2176" s="1">
        <v>299.60000000000002</v>
      </c>
      <c r="E2176" s="1">
        <v>309.2</v>
      </c>
      <c r="F2176" s="2">
        <v>1572</v>
      </c>
      <c r="G2176" s="1">
        <f>2*PI()*Predictive_Maintenance_Data[[#This Row],[Rotational speed '[rpm']]]/60</f>
        <v>164.61945504810515</v>
      </c>
      <c r="H2176" s="1">
        <v>33.4</v>
      </c>
      <c r="I2176" s="1">
        <f t="shared" si="33"/>
        <v>9.5999999999999659</v>
      </c>
      <c r="J2176" s="1">
        <f>Predictive_Maintenance_Data[[#This Row],[Torque '[Nm']]]*Predictive_Maintenance_Data[[#This Row],[Angular velocity '[rad/s']]]/1000</f>
        <v>5.4982897986067121</v>
      </c>
      <c r="K2176" s="2">
        <v>20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/>
      <c r="S2176"/>
    </row>
    <row r="2177" spans="1:19" x14ac:dyDescent="0.3">
      <c r="A2177">
        <v>2176</v>
      </c>
      <c r="B2177" t="s">
        <v>2192</v>
      </c>
      <c r="C2177" t="s">
        <v>15</v>
      </c>
      <c r="D2177" s="1">
        <v>299.5</v>
      </c>
      <c r="E2177" s="1">
        <v>309.2</v>
      </c>
      <c r="F2177" s="2">
        <v>1590</v>
      </c>
      <c r="G2177" s="1">
        <f>2*PI()*Predictive_Maintenance_Data[[#This Row],[Rotational speed '[rpm']]]/60</f>
        <v>166.50441064025901</v>
      </c>
      <c r="H2177" s="1">
        <v>35.9</v>
      </c>
      <c r="I2177" s="1">
        <f t="shared" si="33"/>
        <v>9.6999999999999886</v>
      </c>
      <c r="J2177" s="1">
        <f>Predictive_Maintenance_Data[[#This Row],[Torque '[Nm']]]*Predictive_Maintenance_Data[[#This Row],[Angular velocity '[rad/s']]]/1000</f>
        <v>5.9775083419852981</v>
      </c>
      <c r="K2177" s="2">
        <v>22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/>
      <c r="S2177"/>
    </row>
    <row r="2178" spans="1:19" x14ac:dyDescent="0.3">
      <c r="A2178">
        <v>2177</v>
      </c>
      <c r="B2178" t="s">
        <v>2193</v>
      </c>
      <c r="C2178" t="s">
        <v>15</v>
      </c>
      <c r="D2178" s="1">
        <v>299.60000000000002</v>
      </c>
      <c r="E2178" s="1">
        <v>309.3</v>
      </c>
      <c r="F2178" s="2">
        <v>1387</v>
      </c>
      <c r="G2178" s="1">
        <f>2*PI()*Predictive_Maintenance_Data[[#This Row],[Rotational speed '[rpm']]]/60</f>
        <v>145.24630035096808</v>
      </c>
      <c r="H2178" s="1">
        <v>48.3</v>
      </c>
      <c r="I2178" s="1">
        <f t="shared" ref="I2178:I2241" si="34">E2178-D2178</f>
        <v>9.6999999999999886</v>
      </c>
      <c r="J2178" s="1">
        <f>Predictive_Maintenance_Data[[#This Row],[Torque '[Nm']]]*Predictive_Maintenance_Data[[#This Row],[Angular velocity '[rad/s']]]/1000</f>
        <v>7.0153963069517573</v>
      </c>
      <c r="K2178" s="2">
        <v>25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/>
      <c r="S2178"/>
    </row>
    <row r="2179" spans="1:19" x14ac:dyDescent="0.3">
      <c r="A2179">
        <v>2178</v>
      </c>
      <c r="B2179" t="s">
        <v>2194</v>
      </c>
      <c r="C2179" t="s">
        <v>15</v>
      </c>
      <c r="D2179" s="1">
        <v>299.60000000000002</v>
      </c>
      <c r="E2179" s="1">
        <v>309.2</v>
      </c>
      <c r="F2179" s="2">
        <v>1393</v>
      </c>
      <c r="G2179" s="1">
        <f>2*PI()*Predictive_Maintenance_Data[[#This Row],[Rotational speed '[rpm']]]/60</f>
        <v>145.87461888168608</v>
      </c>
      <c r="H2179" s="1">
        <v>47.7</v>
      </c>
      <c r="I2179" s="1">
        <f t="shared" si="34"/>
        <v>9.5999999999999659</v>
      </c>
      <c r="J2179" s="1">
        <f>Predictive_Maintenance_Data[[#This Row],[Torque '[Nm']]]*Predictive_Maintenance_Data[[#This Row],[Angular velocity '[rad/s']]]/1000</f>
        <v>6.9582193206564265</v>
      </c>
      <c r="K2179" s="2">
        <v>28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/>
      <c r="S2179"/>
    </row>
    <row r="2180" spans="1:19" x14ac:dyDescent="0.3">
      <c r="A2180">
        <v>2179</v>
      </c>
      <c r="B2180" t="s">
        <v>2195</v>
      </c>
      <c r="C2180" t="s">
        <v>17</v>
      </c>
      <c r="D2180" s="1">
        <v>299.60000000000002</v>
      </c>
      <c r="E2180" s="1">
        <v>309.2</v>
      </c>
      <c r="F2180" s="2">
        <v>1602</v>
      </c>
      <c r="G2180" s="1">
        <f>2*PI()*Predictive_Maintenance_Data[[#This Row],[Rotational speed '[rpm']]]/60</f>
        <v>167.76104770169496</v>
      </c>
      <c r="H2180" s="1">
        <v>37.299999999999997</v>
      </c>
      <c r="I2180" s="1">
        <f t="shared" si="34"/>
        <v>9.5999999999999659</v>
      </c>
      <c r="J2180" s="1">
        <f>Predictive_Maintenance_Data[[#This Row],[Torque '[Nm']]]*Predictive_Maintenance_Data[[#This Row],[Angular velocity '[rad/s']]]/1000</f>
        <v>6.257487079273222</v>
      </c>
      <c r="K2180" s="2">
        <v>31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/>
      <c r="S2180"/>
    </row>
    <row r="2181" spans="1:19" x14ac:dyDescent="0.3">
      <c r="A2181">
        <v>2180</v>
      </c>
      <c r="B2181" t="s">
        <v>2196</v>
      </c>
      <c r="C2181" t="s">
        <v>17</v>
      </c>
      <c r="D2181" s="1">
        <v>299.60000000000002</v>
      </c>
      <c r="E2181" s="1">
        <v>309.2</v>
      </c>
      <c r="F2181" s="2">
        <v>1601</v>
      </c>
      <c r="G2181" s="1">
        <f>2*PI()*Predictive_Maintenance_Data[[#This Row],[Rotational speed '[rpm']]]/60</f>
        <v>167.65632794657529</v>
      </c>
      <c r="H2181" s="1">
        <v>33.299999999999997</v>
      </c>
      <c r="I2181" s="1">
        <f t="shared" si="34"/>
        <v>9.5999999999999659</v>
      </c>
      <c r="J2181" s="1">
        <f>Predictive_Maintenance_Data[[#This Row],[Torque '[Nm']]]*Predictive_Maintenance_Data[[#This Row],[Angular velocity '[rad/s']]]/1000</f>
        <v>5.5829557206209568</v>
      </c>
      <c r="K2181" s="2">
        <v>33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/>
      <c r="S2181"/>
    </row>
    <row r="2182" spans="1:19" x14ac:dyDescent="0.3">
      <c r="A2182">
        <v>2181</v>
      </c>
      <c r="B2182" t="s">
        <v>2197</v>
      </c>
      <c r="C2182" t="s">
        <v>27</v>
      </c>
      <c r="D2182" s="1">
        <v>299.60000000000002</v>
      </c>
      <c r="E2182" s="1">
        <v>309.2</v>
      </c>
      <c r="F2182" s="2">
        <v>1597</v>
      </c>
      <c r="G2182" s="1">
        <f>2*PI()*Predictive_Maintenance_Data[[#This Row],[Rotational speed '[rpm']]]/60</f>
        <v>167.23744892609665</v>
      </c>
      <c r="H2182" s="1">
        <v>36.299999999999997</v>
      </c>
      <c r="I2182" s="1">
        <f t="shared" si="34"/>
        <v>9.5999999999999659</v>
      </c>
      <c r="J2182" s="1">
        <f>Predictive_Maintenance_Data[[#This Row],[Torque '[Nm']]]*Predictive_Maintenance_Data[[#This Row],[Angular velocity '[rad/s']]]/1000</f>
        <v>6.0707193960173083</v>
      </c>
      <c r="K2182" s="2">
        <v>35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/>
      <c r="S2182"/>
    </row>
    <row r="2183" spans="1:19" x14ac:dyDescent="0.3">
      <c r="A2183">
        <v>2182</v>
      </c>
      <c r="B2183" t="s">
        <v>2198</v>
      </c>
      <c r="C2183" t="s">
        <v>27</v>
      </c>
      <c r="D2183" s="1">
        <v>299.5</v>
      </c>
      <c r="E2183" s="1">
        <v>309.10000000000002</v>
      </c>
      <c r="F2183" s="2">
        <v>1548</v>
      </c>
      <c r="G2183" s="1">
        <f>2*PI()*Predictive_Maintenance_Data[[#This Row],[Rotational speed '[rpm']]]/60</f>
        <v>162.10618092523333</v>
      </c>
      <c r="H2183" s="1">
        <v>44.3</v>
      </c>
      <c r="I2183" s="1">
        <f t="shared" si="34"/>
        <v>9.6000000000000227</v>
      </c>
      <c r="J2183" s="1">
        <f>Predictive_Maintenance_Data[[#This Row],[Torque '[Nm']]]*Predictive_Maintenance_Data[[#This Row],[Angular velocity '[rad/s']]]/1000</f>
        <v>7.1813038149878361</v>
      </c>
      <c r="K2183" s="2">
        <v>40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/>
      <c r="S2183"/>
    </row>
    <row r="2184" spans="1:19" x14ac:dyDescent="0.3">
      <c r="A2184">
        <v>2183</v>
      </c>
      <c r="B2184" t="s">
        <v>2199</v>
      </c>
      <c r="C2184" t="s">
        <v>15</v>
      </c>
      <c r="D2184" s="1">
        <v>299.5</v>
      </c>
      <c r="E2184" s="1">
        <v>309.2</v>
      </c>
      <c r="F2184" s="2">
        <v>1314</v>
      </c>
      <c r="G2184" s="1">
        <f>2*PI()*Predictive_Maintenance_Data[[#This Row],[Rotational speed '[rpm']]]/60</f>
        <v>137.60175822723295</v>
      </c>
      <c r="H2184" s="1">
        <v>61.8</v>
      </c>
      <c r="I2184" s="1">
        <f t="shared" si="34"/>
        <v>9.6999999999999886</v>
      </c>
      <c r="J2184" s="1">
        <f>Predictive_Maintenance_Data[[#This Row],[Torque '[Nm']]]*Predictive_Maintenance_Data[[#This Row],[Angular velocity '[rad/s']]]/1000</f>
        <v>8.5037886584429963</v>
      </c>
      <c r="K2184" s="2">
        <v>45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/>
      <c r="S2184"/>
    </row>
    <row r="2185" spans="1:19" x14ac:dyDescent="0.3">
      <c r="A2185">
        <v>2184</v>
      </c>
      <c r="B2185" t="s">
        <v>2200</v>
      </c>
      <c r="C2185" t="s">
        <v>15</v>
      </c>
      <c r="D2185" s="1">
        <v>299.60000000000002</v>
      </c>
      <c r="E2185" s="1">
        <v>309.3</v>
      </c>
      <c r="F2185" s="2">
        <v>1577</v>
      </c>
      <c r="G2185" s="1">
        <f>2*PI()*Predictive_Maintenance_Data[[#This Row],[Rotational speed '[rpm']]]/60</f>
        <v>165.14305382370347</v>
      </c>
      <c r="H2185" s="1">
        <v>39.799999999999997</v>
      </c>
      <c r="I2185" s="1">
        <f t="shared" si="34"/>
        <v>9.6999999999999886</v>
      </c>
      <c r="J2185" s="1">
        <f>Predictive_Maintenance_Data[[#This Row],[Torque '[Nm']]]*Predictive_Maintenance_Data[[#This Row],[Angular velocity '[rad/s']]]/1000</f>
        <v>6.5726935421833979</v>
      </c>
      <c r="K2185" s="2">
        <v>48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/>
      <c r="S2185"/>
    </row>
    <row r="2186" spans="1:19" x14ac:dyDescent="0.3">
      <c r="A2186">
        <v>2185</v>
      </c>
      <c r="B2186" t="s">
        <v>2201</v>
      </c>
      <c r="C2186" t="s">
        <v>17</v>
      </c>
      <c r="D2186" s="1">
        <v>299.8</v>
      </c>
      <c r="E2186" s="1">
        <v>309.39999999999998</v>
      </c>
      <c r="F2186" s="2">
        <v>1475</v>
      </c>
      <c r="G2186" s="1">
        <f>2*PI()*Predictive_Maintenance_Data[[#This Row],[Rotational speed '[rpm']]]/60</f>
        <v>154.46163880149817</v>
      </c>
      <c r="H2186" s="1">
        <v>43.4</v>
      </c>
      <c r="I2186" s="1">
        <f t="shared" si="34"/>
        <v>9.5999999999999659</v>
      </c>
      <c r="J2186" s="1">
        <f>Predictive_Maintenance_Data[[#This Row],[Torque '[Nm']]]*Predictive_Maintenance_Data[[#This Row],[Angular velocity '[rad/s']]]/1000</f>
        <v>6.7036351239850198</v>
      </c>
      <c r="K2186" s="2">
        <v>51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/>
      <c r="S2186"/>
    </row>
    <row r="2187" spans="1:19" x14ac:dyDescent="0.3">
      <c r="A2187">
        <v>2186</v>
      </c>
      <c r="B2187" t="s">
        <v>2202</v>
      </c>
      <c r="C2187" t="s">
        <v>17</v>
      </c>
      <c r="D2187" s="1">
        <v>299.8</v>
      </c>
      <c r="E2187" s="1">
        <v>309.39999999999998</v>
      </c>
      <c r="F2187" s="2">
        <v>1630</v>
      </c>
      <c r="G2187" s="1">
        <f>2*PI()*Predictive_Maintenance_Data[[#This Row],[Rotational speed '[rpm']]]/60</f>
        <v>170.69320084504542</v>
      </c>
      <c r="H2187" s="1">
        <v>32.4</v>
      </c>
      <c r="I2187" s="1">
        <f t="shared" si="34"/>
        <v>9.5999999999999659</v>
      </c>
      <c r="J2187" s="1">
        <f>Predictive_Maintenance_Data[[#This Row],[Torque '[Nm']]]*Predictive_Maintenance_Data[[#This Row],[Angular velocity '[rad/s']]]/1000</f>
        <v>5.530459707379471</v>
      </c>
      <c r="K2187" s="2">
        <v>53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/>
      <c r="S2187"/>
    </row>
    <row r="2188" spans="1:19" x14ac:dyDescent="0.3">
      <c r="A2188">
        <v>2187</v>
      </c>
      <c r="B2188" t="s">
        <v>2203</v>
      </c>
      <c r="C2188" t="s">
        <v>17</v>
      </c>
      <c r="D2188" s="1">
        <v>299.7</v>
      </c>
      <c r="E2188" s="1">
        <v>309.39999999999998</v>
      </c>
      <c r="F2188" s="2">
        <v>1445</v>
      </c>
      <c r="G2188" s="1">
        <f>2*PI()*Predictive_Maintenance_Data[[#This Row],[Rotational speed '[rpm']]]/60</f>
        <v>151.32004614790836</v>
      </c>
      <c r="H2188" s="1">
        <v>42.9</v>
      </c>
      <c r="I2188" s="1">
        <f t="shared" si="34"/>
        <v>9.6999999999999886</v>
      </c>
      <c r="J2188" s="1">
        <f>Predictive_Maintenance_Data[[#This Row],[Torque '[Nm']]]*Predictive_Maintenance_Data[[#This Row],[Angular velocity '[rad/s']]]/1000</f>
        <v>6.4916299797452686</v>
      </c>
      <c r="K2188" s="2">
        <v>55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/>
      <c r="S2188"/>
    </row>
    <row r="2189" spans="1:19" x14ac:dyDescent="0.3">
      <c r="A2189">
        <v>2188</v>
      </c>
      <c r="B2189" t="s">
        <v>2204</v>
      </c>
      <c r="C2189" t="s">
        <v>15</v>
      </c>
      <c r="D2189" s="1">
        <v>299.8</v>
      </c>
      <c r="E2189" s="1">
        <v>309.39999999999998</v>
      </c>
      <c r="F2189" s="2">
        <v>1439</v>
      </c>
      <c r="G2189" s="1">
        <f>2*PI()*Predictive_Maintenance_Data[[#This Row],[Rotational speed '[rpm']]]/60</f>
        <v>150.69172761719039</v>
      </c>
      <c r="H2189" s="1">
        <v>47.4</v>
      </c>
      <c r="I2189" s="1">
        <f t="shared" si="34"/>
        <v>9.5999999999999659</v>
      </c>
      <c r="J2189" s="1">
        <f>Predictive_Maintenance_Data[[#This Row],[Torque '[Nm']]]*Predictive_Maintenance_Data[[#This Row],[Angular velocity '[rad/s']]]/1000</f>
        <v>7.1427878890548246</v>
      </c>
      <c r="K2189" s="2">
        <v>57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/>
      <c r="S2189"/>
    </row>
    <row r="2190" spans="1:19" x14ac:dyDescent="0.3">
      <c r="A2190">
        <v>2189</v>
      </c>
      <c r="B2190" t="s">
        <v>2205</v>
      </c>
      <c r="C2190" t="s">
        <v>17</v>
      </c>
      <c r="D2190" s="1">
        <v>299.7</v>
      </c>
      <c r="E2190" s="1">
        <v>309.3</v>
      </c>
      <c r="F2190" s="2">
        <v>1420</v>
      </c>
      <c r="G2190" s="1">
        <f>2*PI()*Predictive_Maintenance_Data[[#This Row],[Rotational speed '[rpm']]]/60</f>
        <v>148.70205226991686</v>
      </c>
      <c r="H2190" s="1">
        <v>44.1</v>
      </c>
      <c r="I2190" s="1">
        <f t="shared" si="34"/>
        <v>9.6000000000000227</v>
      </c>
      <c r="J2190" s="1">
        <f>Predictive_Maintenance_Data[[#This Row],[Torque '[Nm']]]*Predictive_Maintenance_Data[[#This Row],[Angular velocity '[rad/s']]]/1000</f>
        <v>6.5577605051033343</v>
      </c>
      <c r="K2190" s="2">
        <v>60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/>
      <c r="S2190"/>
    </row>
    <row r="2191" spans="1:19" x14ac:dyDescent="0.3">
      <c r="A2191">
        <v>2190</v>
      </c>
      <c r="B2191" t="s">
        <v>2206</v>
      </c>
      <c r="C2191" t="s">
        <v>27</v>
      </c>
      <c r="D2191" s="1">
        <v>299.7</v>
      </c>
      <c r="E2191" s="1">
        <v>309.2</v>
      </c>
      <c r="F2191" s="2">
        <v>1554</v>
      </c>
      <c r="G2191" s="1">
        <f>2*PI()*Predictive_Maintenance_Data[[#This Row],[Rotational speed '[rpm']]]/60</f>
        <v>162.73449945595127</v>
      </c>
      <c r="H2191" s="1">
        <v>41.6</v>
      </c>
      <c r="I2191" s="1">
        <f t="shared" si="34"/>
        <v>9.5</v>
      </c>
      <c r="J2191" s="1">
        <f>Predictive_Maintenance_Data[[#This Row],[Torque '[Nm']]]*Predictive_Maintenance_Data[[#This Row],[Angular velocity '[rad/s']]]/1000</f>
        <v>6.769755177367573</v>
      </c>
      <c r="K2191" s="2">
        <v>62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/>
      <c r="S2191"/>
    </row>
    <row r="2192" spans="1:19" x14ac:dyDescent="0.3">
      <c r="A2192">
        <v>2191</v>
      </c>
      <c r="B2192" t="s">
        <v>2207</v>
      </c>
      <c r="C2192" t="s">
        <v>15</v>
      </c>
      <c r="D2192" s="1">
        <v>299.60000000000002</v>
      </c>
      <c r="E2192" s="1">
        <v>309.10000000000002</v>
      </c>
      <c r="F2192" s="2">
        <v>1471</v>
      </c>
      <c r="G2192" s="1">
        <f>2*PI()*Predictive_Maintenance_Data[[#This Row],[Rotational speed '[rpm']]]/60</f>
        <v>154.04275978101953</v>
      </c>
      <c r="H2192" s="1">
        <v>44.3</v>
      </c>
      <c r="I2192" s="1">
        <f t="shared" si="34"/>
        <v>9.5</v>
      </c>
      <c r="J2192" s="1">
        <f>Predictive_Maintenance_Data[[#This Row],[Torque '[Nm']]]*Predictive_Maintenance_Data[[#This Row],[Angular velocity '[rad/s']]]/1000</f>
        <v>6.8240942582991648</v>
      </c>
      <c r="K2192" s="2">
        <v>67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/>
      <c r="S2192"/>
    </row>
    <row r="2193" spans="1:19" x14ac:dyDescent="0.3">
      <c r="A2193">
        <v>2192</v>
      </c>
      <c r="B2193" t="s">
        <v>2208</v>
      </c>
      <c r="C2193" t="s">
        <v>17</v>
      </c>
      <c r="D2193" s="1">
        <v>299.60000000000002</v>
      </c>
      <c r="E2193" s="1">
        <v>309</v>
      </c>
      <c r="F2193" s="2">
        <v>1648</v>
      </c>
      <c r="G2193" s="1">
        <f>2*PI()*Predictive_Maintenance_Data[[#This Row],[Rotational speed '[rpm']]]/60</f>
        <v>172.57815643719928</v>
      </c>
      <c r="H2193" s="1">
        <v>33.6</v>
      </c>
      <c r="I2193" s="1">
        <f t="shared" si="34"/>
        <v>9.3999999999999773</v>
      </c>
      <c r="J2193" s="1">
        <f>Predictive_Maintenance_Data[[#This Row],[Torque '[Nm']]]*Predictive_Maintenance_Data[[#This Row],[Angular velocity '[rad/s']]]/1000</f>
        <v>5.7986260562898959</v>
      </c>
      <c r="K2193" s="2">
        <v>70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/>
      <c r="S2193"/>
    </row>
    <row r="2194" spans="1:19" x14ac:dyDescent="0.3">
      <c r="A2194">
        <v>2193</v>
      </c>
      <c r="B2194" t="s">
        <v>2209</v>
      </c>
      <c r="C2194" t="s">
        <v>17</v>
      </c>
      <c r="D2194" s="1">
        <v>299.60000000000002</v>
      </c>
      <c r="E2194" s="1">
        <v>309</v>
      </c>
      <c r="F2194" s="2">
        <v>1472</v>
      </c>
      <c r="G2194" s="1">
        <f>2*PI()*Predictive_Maintenance_Data[[#This Row],[Rotational speed '[rpm']]]/60</f>
        <v>154.14747953613917</v>
      </c>
      <c r="H2194" s="1">
        <v>48.8</v>
      </c>
      <c r="I2194" s="1">
        <f t="shared" si="34"/>
        <v>9.3999999999999773</v>
      </c>
      <c r="J2194" s="1">
        <f>Predictive_Maintenance_Data[[#This Row],[Torque '[Nm']]]*Predictive_Maintenance_Data[[#This Row],[Angular velocity '[rad/s']]]/1000</f>
        <v>7.5223970013635908</v>
      </c>
      <c r="K2194" s="2">
        <v>72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/>
      <c r="S2194"/>
    </row>
    <row r="2195" spans="1:19" x14ac:dyDescent="0.3">
      <c r="A2195">
        <v>2194</v>
      </c>
      <c r="B2195" t="s">
        <v>2210</v>
      </c>
      <c r="C2195" t="s">
        <v>15</v>
      </c>
      <c r="D2195" s="1">
        <v>299.5</v>
      </c>
      <c r="E2195" s="1">
        <v>308.89999999999998</v>
      </c>
      <c r="F2195" s="2">
        <v>1448</v>
      </c>
      <c r="G2195" s="1">
        <f>2*PI()*Predictive_Maintenance_Data[[#This Row],[Rotational speed '[rpm']]]/60</f>
        <v>151.63420541326735</v>
      </c>
      <c r="H2195" s="1">
        <v>42.9</v>
      </c>
      <c r="I2195" s="1">
        <f t="shared" si="34"/>
        <v>9.3999999999999773</v>
      </c>
      <c r="J2195" s="1">
        <f>Predictive_Maintenance_Data[[#This Row],[Torque '[Nm']]]*Predictive_Maintenance_Data[[#This Row],[Angular velocity '[rad/s']]]/1000</f>
        <v>6.5051074122291697</v>
      </c>
      <c r="K2195" s="2">
        <v>74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/>
      <c r="S2195"/>
    </row>
    <row r="2196" spans="1:19" x14ac:dyDescent="0.3">
      <c r="A2196">
        <v>2195</v>
      </c>
      <c r="B2196" t="s">
        <v>2211</v>
      </c>
      <c r="C2196" t="s">
        <v>15</v>
      </c>
      <c r="D2196" s="1">
        <v>299.60000000000002</v>
      </c>
      <c r="E2196" s="1">
        <v>308.89999999999998</v>
      </c>
      <c r="F2196" s="2">
        <v>1568</v>
      </c>
      <c r="G2196" s="1">
        <f>2*PI()*Predictive_Maintenance_Data[[#This Row],[Rotational speed '[rpm']]]/60</f>
        <v>164.20057602762651</v>
      </c>
      <c r="H2196" s="1">
        <v>35.299999999999997</v>
      </c>
      <c r="I2196" s="1">
        <f t="shared" si="34"/>
        <v>9.2999999999999545</v>
      </c>
      <c r="J2196" s="1">
        <f>Predictive_Maintenance_Data[[#This Row],[Torque '[Nm']]]*Predictive_Maintenance_Data[[#This Row],[Angular velocity '[rad/s']]]/1000</f>
        <v>5.7962803337752158</v>
      </c>
      <c r="K2196" s="2">
        <v>77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/>
      <c r="S2196"/>
    </row>
    <row r="2197" spans="1:19" x14ac:dyDescent="0.3">
      <c r="A2197">
        <v>2196</v>
      </c>
      <c r="B2197" t="s">
        <v>2212</v>
      </c>
      <c r="C2197" t="s">
        <v>17</v>
      </c>
      <c r="D2197" s="1">
        <v>299.60000000000002</v>
      </c>
      <c r="E2197" s="1">
        <v>308.89999999999998</v>
      </c>
      <c r="F2197" s="2">
        <v>1613</v>
      </c>
      <c r="G2197" s="1">
        <f>2*PI()*Predictive_Maintenance_Data[[#This Row],[Rotational speed '[rpm']]]/60</f>
        <v>168.91296500801121</v>
      </c>
      <c r="H2197" s="1">
        <v>30.8</v>
      </c>
      <c r="I2197" s="1">
        <f t="shared" si="34"/>
        <v>9.2999999999999545</v>
      </c>
      <c r="J2197" s="1">
        <f>Predictive_Maintenance_Data[[#This Row],[Torque '[Nm']]]*Predictive_Maintenance_Data[[#This Row],[Angular velocity '[rad/s']]]/1000</f>
        <v>5.2025193222467454</v>
      </c>
      <c r="K2197" s="2">
        <v>80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/>
      <c r="S2197"/>
    </row>
    <row r="2198" spans="1:19" x14ac:dyDescent="0.3">
      <c r="A2198">
        <v>2197</v>
      </c>
      <c r="B2198" t="s">
        <v>2213</v>
      </c>
      <c r="C2198" t="s">
        <v>15</v>
      </c>
      <c r="D2198" s="1">
        <v>299.7</v>
      </c>
      <c r="E2198" s="1">
        <v>308.89999999999998</v>
      </c>
      <c r="F2198" s="2">
        <v>1551</v>
      </c>
      <c r="G2198" s="1">
        <f>2*PI()*Predictive_Maintenance_Data[[#This Row],[Rotational speed '[rpm']]]/60</f>
        <v>162.42034019059233</v>
      </c>
      <c r="H2198" s="1">
        <v>35.4</v>
      </c>
      <c r="I2198" s="1">
        <f t="shared" si="34"/>
        <v>9.1999999999999886</v>
      </c>
      <c r="J2198" s="1">
        <f>Predictive_Maintenance_Data[[#This Row],[Torque '[Nm']]]*Predictive_Maintenance_Data[[#This Row],[Angular velocity '[rad/s']]]/1000</f>
        <v>5.7496800427469683</v>
      </c>
      <c r="K2198" s="2">
        <v>82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/>
      <c r="S2198"/>
    </row>
    <row r="2199" spans="1:19" x14ac:dyDescent="0.3">
      <c r="A2199">
        <v>2198</v>
      </c>
      <c r="B2199" t="s">
        <v>2214</v>
      </c>
      <c r="C2199" t="s">
        <v>17</v>
      </c>
      <c r="D2199" s="1">
        <v>299.7</v>
      </c>
      <c r="E2199" s="1">
        <v>309</v>
      </c>
      <c r="F2199" s="2">
        <v>1412</v>
      </c>
      <c r="G2199" s="1">
        <f>2*PI()*Predictive_Maintenance_Data[[#This Row],[Rotational speed '[rpm']]]/60</f>
        <v>147.86429422895961</v>
      </c>
      <c r="H2199" s="1">
        <v>49.2</v>
      </c>
      <c r="I2199" s="1">
        <f t="shared" si="34"/>
        <v>9.3000000000000114</v>
      </c>
      <c r="J2199" s="1">
        <f>Predictive_Maintenance_Data[[#This Row],[Torque '[Nm']]]*Predictive_Maintenance_Data[[#This Row],[Angular velocity '[rad/s']]]/1000</f>
        <v>7.274923276064813</v>
      </c>
      <c r="K2199" s="2">
        <v>85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/>
      <c r="S2199"/>
    </row>
    <row r="2200" spans="1:19" x14ac:dyDescent="0.3">
      <c r="A2200">
        <v>2199</v>
      </c>
      <c r="B2200" t="s">
        <v>2215</v>
      </c>
      <c r="C2200" t="s">
        <v>15</v>
      </c>
      <c r="D2200" s="1">
        <v>299.7</v>
      </c>
      <c r="E2200" s="1">
        <v>308.89999999999998</v>
      </c>
      <c r="F2200" s="2">
        <v>1478</v>
      </c>
      <c r="G2200" s="1">
        <f>2*PI()*Predictive_Maintenance_Data[[#This Row],[Rotational speed '[rpm']]]/60</f>
        <v>154.77579806685713</v>
      </c>
      <c r="H2200" s="1">
        <v>41</v>
      </c>
      <c r="I2200" s="1">
        <f t="shared" si="34"/>
        <v>9.1999999999999886</v>
      </c>
      <c r="J2200" s="1">
        <f>Predictive_Maintenance_Data[[#This Row],[Torque '[Nm']]]*Predictive_Maintenance_Data[[#This Row],[Angular velocity '[rad/s']]]/1000</f>
        <v>6.3458077207411421</v>
      </c>
      <c r="K2200" s="2">
        <v>87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/>
      <c r="S2200"/>
    </row>
    <row r="2201" spans="1:19" x14ac:dyDescent="0.3">
      <c r="A2201">
        <v>2200</v>
      </c>
      <c r="B2201" t="s">
        <v>2216</v>
      </c>
      <c r="C2201" t="s">
        <v>15</v>
      </c>
      <c r="D2201" s="1">
        <v>299.8</v>
      </c>
      <c r="E2201" s="1">
        <v>309.10000000000002</v>
      </c>
      <c r="F2201" s="2">
        <v>1268</v>
      </c>
      <c r="G2201" s="1">
        <f>2*PI()*Predictive_Maintenance_Data[[#This Row],[Rotational speed '[rpm']]]/60</f>
        <v>132.7846494917286</v>
      </c>
      <c r="H2201" s="1">
        <v>58</v>
      </c>
      <c r="I2201" s="1">
        <f t="shared" si="34"/>
        <v>9.3000000000000114</v>
      </c>
      <c r="J2201" s="1">
        <f>Predictive_Maintenance_Data[[#This Row],[Torque '[Nm']]]*Predictive_Maintenance_Data[[#This Row],[Angular velocity '[rad/s']]]/1000</f>
        <v>7.7015096705202586</v>
      </c>
      <c r="K2201" s="2">
        <v>90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/>
      <c r="S2201"/>
    </row>
    <row r="2202" spans="1:19" x14ac:dyDescent="0.3">
      <c r="A2202">
        <v>2201</v>
      </c>
      <c r="B2202" t="s">
        <v>2217</v>
      </c>
      <c r="C2202" t="s">
        <v>17</v>
      </c>
      <c r="D2202" s="1">
        <v>299.8</v>
      </c>
      <c r="E2202" s="1">
        <v>309.10000000000002</v>
      </c>
      <c r="F2202" s="2">
        <v>1546</v>
      </c>
      <c r="G2202" s="1">
        <f>2*PI()*Predictive_Maintenance_Data[[#This Row],[Rotational speed '[rpm']]]/60</f>
        <v>161.89674141499398</v>
      </c>
      <c r="H2202" s="1">
        <v>35.6</v>
      </c>
      <c r="I2202" s="1">
        <f t="shared" si="34"/>
        <v>9.3000000000000114</v>
      </c>
      <c r="J2202" s="1">
        <f>Predictive_Maintenance_Data[[#This Row],[Torque '[Nm']]]*Predictive_Maintenance_Data[[#This Row],[Angular velocity '[rad/s']]]/1000</f>
        <v>5.7635239943737862</v>
      </c>
      <c r="K2202" s="2">
        <v>93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/>
      <c r="S2202"/>
    </row>
    <row r="2203" spans="1:19" x14ac:dyDescent="0.3">
      <c r="A2203">
        <v>2202</v>
      </c>
      <c r="B2203" t="s">
        <v>2218</v>
      </c>
      <c r="C2203" t="s">
        <v>17</v>
      </c>
      <c r="D2203" s="1">
        <v>299.8</v>
      </c>
      <c r="E2203" s="1">
        <v>309</v>
      </c>
      <c r="F2203" s="2">
        <v>1567</v>
      </c>
      <c r="G2203" s="1">
        <f>2*PI()*Predictive_Maintenance_Data[[#This Row],[Rotational speed '[rpm']]]/60</f>
        <v>164.09585627250686</v>
      </c>
      <c r="H2203" s="1">
        <v>36.1</v>
      </c>
      <c r="I2203" s="1">
        <f t="shared" si="34"/>
        <v>9.1999999999999886</v>
      </c>
      <c r="J2203" s="1">
        <f>Predictive_Maintenance_Data[[#This Row],[Torque '[Nm']]]*Predictive_Maintenance_Data[[#This Row],[Angular velocity '[rad/s']]]/1000</f>
        <v>5.9238604114374986</v>
      </c>
      <c r="K2203" s="2">
        <v>95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/>
      <c r="S2203"/>
    </row>
    <row r="2204" spans="1:19" x14ac:dyDescent="0.3">
      <c r="A2204">
        <v>2203</v>
      </c>
      <c r="B2204" t="s">
        <v>2219</v>
      </c>
      <c r="C2204" t="s">
        <v>15</v>
      </c>
      <c r="D2204" s="1">
        <v>299.89999999999998</v>
      </c>
      <c r="E2204" s="1">
        <v>309.2</v>
      </c>
      <c r="F2204" s="2">
        <v>1548</v>
      </c>
      <c r="G2204" s="1">
        <f>2*PI()*Predictive_Maintenance_Data[[#This Row],[Rotational speed '[rpm']]]/60</f>
        <v>162.10618092523333</v>
      </c>
      <c r="H2204" s="1">
        <v>35.700000000000003</v>
      </c>
      <c r="I2204" s="1">
        <f t="shared" si="34"/>
        <v>9.3000000000000114</v>
      </c>
      <c r="J2204" s="1">
        <f>Predictive_Maintenance_Data[[#This Row],[Torque '[Nm']]]*Predictive_Maintenance_Data[[#This Row],[Angular velocity '[rad/s']]]/1000</f>
        <v>5.7871906590308306</v>
      </c>
      <c r="K2204" s="2">
        <v>97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/>
      <c r="S2204"/>
    </row>
    <row r="2205" spans="1:19" x14ac:dyDescent="0.3">
      <c r="A2205">
        <v>2204</v>
      </c>
      <c r="B2205" t="s">
        <v>2220</v>
      </c>
      <c r="C2205" t="s">
        <v>17</v>
      </c>
      <c r="D2205" s="1">
        <v>299.8</v>
      </c>
      <c r="E2205" s="1">
        <v>309</v>
      </c>
      <c r="F2205" s="2">
        <v>1614</v>
      </c>
      <c r="G2205" s="1">
        <f>2*PI()*Predictive_Maintenance_Data[[#This Row],[Rotational speed '[rpm']]]/60</f>
        <v>169.01768476313089</v>
      </c>
      <c r="H2205" s="1">
        <v>30.8</v>
      </c>
      <c r="I2205" s="1">
        <f t="shared" si="34"/>
        <v>9.1999999999999886</v>
      </c>
      <c r="J2205" s="1">
        <f>Predictive_Maintenance_Data[[#This Row],[Torque '[Nm']]]*Predictive_Maintenance_Data[[#This Row],[Angular velocity '[rad/s']]]/1000</f>
        <v>5.2057446907044316</v>
      </c>
      <c r="K2205" s="2">
        <v>100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/>
      <c r="S2205"/>
    </row>
    <row r="2206" spans="1:19" x14ac:dyDescent="0.3">
      <c r="A2206">
        <v>2205</v>
      </c>
      <c r="B2206" t="s">
        <v>2221</v>
      </c>
      <c r="C2206" t="s">
        <v>15</v>
      </c>
      <c r="D2206" s="1">
        <v>299.7</v>
      </c>
      <c r="E2206" s="1">
        <v>309.10000000000002</v>
      </c>
      <c r="F2206" s="2">
        <v>1352</v>
      </c>
      <c r="G2206" s="1">
        <f>2*PI()*Predictive_Maintenance_Data[[#This Row],[Rotational speed '[rpm']]]/60</f>
        <v>141.58110892178001</v>
      </c>
      <c r="H2206" s="1">
        <v>46.1</v>
      </c>
      <c r="I2206" s="1">
        <f t="shared" si="34"/>
        <v>9.4000000000000341</v>
      </c>
      <c r="J2206" s="1">
        <f>Predictive_Maintenance_Data[[#This Row],[Torque '[Nm']]]*Predictive_Maintenance_Data[[#This Row],[Angular velocity '[rad/s']]]/1000</f>
        <v>6.526889121294059</v>
      </c>
      <c r="K2206" s="2">
        <v>102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/>
      <c r="S2206"/>
    </row>
    <row r="2207" spans="1:19" x14ac:dyDescent="0.3">
      <c r="A2207">
        <v>2206</v>
      </c>
      <c r="B2207" t="s">
        <v>2222</v>
      </c>
      <c r="C2207" t="s">
        <v>17</v>
      </c>
      <c r="D2207" s="1">
        <v>299.89999999999998</v>
      </c>
      <c r="E2207" s="1">
        <v>309.2</v>
      </c>
      <c r="F2207" s="2">
        <v>1624</v>
      </c>
      <c r="G2207" s="1">
        <f>2*PI()*Predictive_Maintenance_Data[[#This Row],[Rotational speed '[rpm']]]/60</f>
        <v>170.06488231432746</v>
      </c>
      <c r="H2207" s="1">
        <v>34.6</v>
      </c>
      <c r="I2207" s="1">
        <f t="shared" si="34"/>
        <v>9.3000000000000114</v>
      </c>
      <c r="J2207" s="1">
        <f>Predictive_Maintenance_Data[[#This Row],[Torque '[Nm']]]*Predictive_Maintenance_Data[[#This Row],[Angular velocity '[rad/s']]]/1000</f>
        <v>5.8842449280757299</v>
      </c>
      <c r="K2207" s="2">
        <v>105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/>
      <c r="S2207"/>
    </row>
    <row r="2208" spans="1:19" x14ac:dyDescent="0.3">
      <c r="A2208">
        <v>2207</v>
      </c>
      <c r="B2208" t="s">
        <v>2223</v>
      </c>
      <c r="C2208" t="s">
        <v>17</v>
      </c>
      <c r="D2208" s="1">
        <v>299.89999999999998</v>
      </c>
      <c r="E2208" s="1">
        <v>309.2</v>
      </c>
      <c r="F2208" s="2">
        <v>1436</v>
      </c>
      <c r="G2208" s="1">
        <f>2*PI()*Predictive_Maintenance_Data[[#This Row],[Rotational speed '[rpm']]]/60</f>
        <v>150.37756835183143</v>
      </c>
      <c r="H2208" s="1">
        <v>52</v>
      </c>
      <c r="I2208" s="1">
        <f t="shared" si="34"/>
        <v>9.3000000000000114</v>
      </c>
      <c r="J2208" s="1">
        <f>Predictive_Maintenance_Data[[#This Row],[Torque '[Nm']]]*Predictive_Maintenance_Data[[#This Row],[Angular velocity '[rad/s']]]/1000</f>
        <v>7.8196335542952351</v>
      </c>
      <c r="K2208" s="2">
        <v>107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/>
      <c r="S2208"/>
    </row>
    <row r="2209" spans="1:19" x14ac:dyDescent="0.3">
      <c r="A2209">
        <v>2208</v>
      </c>
      <c r="B2209" t="s">
        <v>2224</v>
      </c>
      <c r="C2209" t="s">
        <v>17</v>
      </c>
      <c r="D2209" s="1">
        <v>299.8</v>
      </c>
      <c r="E2209" s="1">
        <v>309.2</v>
      </c>
      <c r="F2209" s="2">
        <v>1591</v>
      </c>
      <c r="G2209" s="1">
        <f>2*PI()*Predictive_Maintenance_Data[[#This Row],[Rotational speed '[rpm']]]/60</f>
        <v>166.60913039537868</v>
      </c>
      <c r="H2209" s="1">
        <v>37.5</v>
      </c>
      <c r="I2209" s="1">
        <f t="shared" si="34"/>
        <v>9.3999999999999773</v>
      </c>
      <c r="J2209" s="1">
        <f>Predictive_Maintenance_Data[[#This Row],[Torque '[Nm']]]*Predictive_Maintenance_Data[[#This Row],[Angular velocity '[rad/s']]]/1000</f>
        <v>6.247842389826701</v>
      </c>
      <c r="K2209" s="2">
        <v>109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/>
      <c r="S2209"/>
    </row>
    <row r="2210" spans="1:19" x14ac:dyDescent="0.3">
      <c r="A2210">
        <v>2209</v>
      </c>
      <c r="B2210" t="s">
        <v>2225</v>
      </c>
      <c r="C2210" t="s">
        <v>27</v>
      </c>
      <c r="D2210" s="1">
        <v>299.8</v>
      </c>
      <c r="E2210" s="1">
        <v>309.2</v>
      </c>
      <c r="F2210" s="2">
        <v>1435</v>
      </c>
      <c r="G2210" s="1">
        <f>2*PI()*Predictive_Maintenance_Data[[#This Row],[Rotational speed '[rpm']]]/60</f>
        <v>150.27284859671178</v>
      </c>
      <c r="H2210" s="1">
        <v>42.6</v>
      </c>
      <c r="I2210" s="1">
        <f t="shared" si="34"/>
        <v>9.3999999999999773</v>
      </c>
      <c r="J2210" s="1">
        <f>Predictive_Maintenance_Data[[#This Row],[Torque '[Nm']]]*Predictive_Maintenance_Data[[#This Row],[Angular velocity '[rad/s']]]/1000</f>
        <v>6.4016233502199222</v>
      </c>
      <c r="K2210" s="2">
        <v>111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/>
      <c r="S2210"/>
    </row>
    <row r="2211" spans="1:19" x14ac:dyDescent="0.3">
      <c r="A2211">
        <v>2210</v>
      </c>
      <c r="B2211" t="s">
        <v>2226</v>
      </c>
      <c r="C2211" t="s">
        <v>17</v>
      </c>
      <c r="D2211" s="1">
        <v>299.8</v>
      </c>
      <c r="E2211" s="1">
        <v>309.3</v>
      </c>
      <c r="F2211" s="2">
        <v>1386</v>
      </c>
      <c r="G2211" s="1">
        <f>2*PI()*Predictive_Maintenance_Data[[#This Row],[Rotational speed '[rpm']]]/60</f>
        <v>145.14158059584844</v>
      </c>
      <c r="H2211" s="1">
        <v>49.4</v>
      </c>
      <c r="I2211" s="1">
        <f t="shared" si="34"/>
        <v>9.5</v>
      </c>
      <c r="J2211" s="1">
        <f>Predictive_Maintenance_Data[[#This Row],[Torque '[Nm']]]*Predictive_Maintenance_Data[[#This Row],[Angular velocity '[rad/s']]]/1000</f>
        <v>7.169994081434913</v>
      </c>
      <c r="K2211" s="2">
        <v>116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/>
      <c r="S2211"/>
    </row>
    <row r="2212" spans="1:19" x14ac:dyDescent="0.3">
      <c r="A2212">
        <v>2211</v>
      </c>
      <c r="B2212" t="s">
        <v>2227</v>
      </c>
      <c r="C2212" t="s">
        <v>17</v>
      </c>
      <c r="D2212" s="1">
        <v>299.7</v>
      </c>
      <c r="E2212" s="1">
        <v>309.2</v>
      </c>
      <c r="F2212" s="2">
        <v>1401</v>
      </c>
      <c r="G2212" s="1">
        <f>2*PI()*Predictive_Maintenance_Data[[#This Row],[Rotational speed '[rpm']]]/60</f>
        <v>146.71237692264333</v>
      </c>
      <c r="H2212" s="1">
        <v>54.1</v>
      </c>
      <c r="I2212" s="1">
        <f t="shared" si="34"/>
        <v>9.5</v>
      </c>
      <c r="J2212" s="1">
        <f>Predictive_Maintenance_Data[[#This Row],[Torque '[Nm']]]*Predictive_Maintenance_Data[[#This Row],[Angular velocity '[rad/s']]]/1000</f>
        <v>7.9371395915150043</v>
      </c>
      <c r="K2212" s="2">
        <v>118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/>
      <c r="S2212"/>
    </row>
    <row r="2213" spans="1:19" x14ac:dyDescent="0.3">
      <c r="A2213">
        <v>2212</v>
      </c>
      <c r="B2213" t="s">
        <v>2228</v>
      </c>
      <c r="C2213" t="s">
        <v>15</v>
      </c>
      <c r="D2213" s="1">
        <v>299.60000000000002</v>
      </c>
      <c r="E2213" s="1">
        <v>309</v>
      </c>
      <c r="F2213" s="2">
        <v>1245</v>
      </c>
      <c r="G2213" s="1">
        <f>2*PI()*Predictive_Maintenance_Data[[#This Row],[Rotational speed '[rpm']]]/60</f>
        <v>130.3760951239764</v>
      </c>
      <c r="H2213" s="1">
        <v>64</v>
      </c>
      <c r="I2213" s="1">
        <f t="shared" si="34"/>
        <v>9.3999999999999773</v>
      </c>
      <c r="J2213" s="1">
        <f>Predictive_Maintenance_Data[[#This Row],[Torque '[Nm']]]*Predictive_Maintenance_Data[[#This Row],[Angular velocity '[rad/s']]]/1000</f>
        <v>8.3440700879344902</v>
      </c>
      <c r="K2213" s="2">
        <v>120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/>
      <c r="S2213"/>
    </row>
    <row r="2214" spans="1:19" x14ac:dyDescent="0.3">
      <c r="A2214">
        <v>2213</v>
      </c>
      <c r="B2214" t="s">
        <v>2229</v>
      </c>
      <c r="C2214" t="s">
        <v>17</v>
      </c>
      <c r="D2214" s="1">
        <v>299.7</v>
      </c>
      <c r="E2214" s="1">
        <v>309.10000000000002</v>
      </c>
      <c r="F2214" s="2">
        <v>1475</v>
      </c>
      <c r="G2214" s="1">
        <f>2*PI()*Predictive_Maintenance_Data[[#This Row],[Rotational speed '[rpm']]]/60</f>
        <v>154.46163880149817</v>
      </c>
      <c r="H2214" s="1">
        <v>40</v>
      </c>
      <c r="I2214" s="1">
        <f t="shared" si="34"/>
        <v>9.4000000000000341</v>
      </c>
      <c r="J2214" s="1">
        <f>Predictive_Maintenance_Data[[#This Row],[Torque '[Nm']]]*Predictive_Maintenance_Data[[#This Row],[Angular velocity '[rad/s']]]/1000</f>
        <v>6.1784655520599259</v>
      </c>
      <c r="K2214" s="2">
        <v>123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/>
      <c r="S2214"/>
    </row>
    <row r="2215" spans="1:19" x14ac:dyDescent="0.3">
      <c r="A2215">
        <v>2214</v>
      </c>
      <c r="B2215" t="s">
        <v>2230</v>
      </c>
      <c r="C2215" t="s">
        <v>17</v>
      </c>
      <c r="D2215" s="1">
        <v>299.7</v>
      </c>
      <c r="E2215" s="1">
        <v>309.10000000000002</v>
      </c>
      <c r="F2215" s="2">
        <v>1473</v>
      </c>
      <c r="G2215" s="1">
        <f>2*PI()*Predictive_Maintenance_Data[[#This Row],[Rotational speed '[rpm']]]/60</f>
        <v>154.25219929125885</v>
      </c>
      <c r="H2215" s="1">
        <v>39.4</v>
      </c>
      <c r="I2215" s="1">
        <f t="shared" si="34"/>
        <v>9.4000000000000341</v>
      </c>
      <c r="J2215" s="1">
        <f>Predictive_Maintenance_Data[[#This Row],[Torque '[Nm']]]*Predictive_Maintenance_Data[[#This Row],[Angular velocity '[rad/s']]]/1000</f>
        <v>6.0775366520755991</v>
      </c>
      <c r="K2215" s="2">
        <v>125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/>
      <c r="S2215"/>
    </row>
    <row r="2216" spans="1:19" x14ac:dyDescent="0.3">
      <c r="A2216">
        <v>2215</v>
      </c>
      <c r="B2216" t="s">
        <v>2231</v>
      </c>
      <c r="C2216" t="s">
        <v>27</v>
      </c>
      <c r="D2216" s="1">
        <v>299.7</v>
      </c>
      <c r="E2216" s="1">
        <v>309.2</v>
      </c>
      <c r="F2216" s="2">
        <v>1355</v>
      </c>
      <c r="G2216" s="1">
        <f>2*PI()*Predictive_Maintenance_Data[[#This Row],[Rotational speed '[rpm']]]/60</f>
        <v>141.89526818713901</v>
      </c>
      <c r="H2216" s="1">
        <v>44.8</v>
      </c>
      <c r="I2216" s="1">
        <f t="shared" si="34"/>
        <v>9.5</v>
      </c>
      <c r="J2216" s="1">
        <f>Predictive_Maintenance_Data[[#This Row],[Torque '[Nm']]]*Predictive_Maintenance_Data[[#This Row],[Angular velocity '[rad/s']]]/1000</f>
        <v>6.3569080147838273</v>
      </c>
      <c r="K2216" s="2">
        <v>127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/>
      <c r="S2216"/>
    </row>
    <row r="2217" spans="1:19" x14ac:dyDescent="0.3">
      <c r="A2217">
        <v>2216</v>
      </c>
      <c r="B2217" t="s">
        <v>2232</v>
      </c>
      <c r="C2217" t="s">
        <v>27</v>
      </c>
      <c r="D2217" s="1">
        <v>299.7</v>
      </c>
      <c r="E2217" s="1">
        <v>309.2</v>
      </c>
      <c r="F2217" s="2">
        <v>1468</v>
      </c>
      <c r="G2217" s="1">
        <f>2*PI()*Predictive_Maintenance_Data[[#This Row],[Rotational speed '[rpm']]]/60</f>
        <v>153.72860051566056</v>
      </c>
      <c r="H2217" s="1">
        <v>49.6</v>
      </c>
      <c r="I2217" s="1">
        <f t="shared" si="34"/>
        <v>9.5</v>
      </c>
      <c r="J2217" s="1">
        <f>Predictive_Maintenance_Data[[#This Row],[Torque '[Nm']]]*Predictive_Maintenance_Data[[#This Row],[Angular velocity '[rad/s']]]/1000</f>
        <v>7.6249385855767642</v>
      </c>
      <c r="K2217" s="2">
        <v>132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/>
      <c r="S2217"/>
    </row>
    <row r="2218" spans="1:19" x14ac:dyDescent="0.3">
      <c r="A2218">
        <v>2217</v>
      </c>
      <c r="B2218" t="s">
        <v>2233</v>
      </c>
      <c r="C2218" t="s">
        <v>17</v>
      </c>
      <c r="D2218" s="1">
        <v>299.7</v>
      </c>
      <c r="E2218" s="1">
        <v>309.2</v>
      </c>
      <c r="F2218" s="2">
        <v>1645</v>
      </c>
      <c r="G2218" s="1">
        <f>2*PI()*Predictive_Maintenance_Data[[#This Row],[Rotational speed '[rpm']]]/60</f>
        <v>172.26399717184032</v>
      </c>
      <c r="H2218" s="1">
        <v>30.8</v>
      </c>
      <c r="I2218" s="1">
        <f t="shared" si="34"/>
        <v>9.5</v>
      </c>
      <c r="J2218" s="1">
        <f>Predictive_Maintenance_Data[[#This Row],[Torque '[Nm']]]*Predictive_Maintenance_Data[[#This Row],[Angular velocity '[rad/s']]]/1000</f>
        <v>5.3057311128926825</v>
      </c>
      <c r="K2218" s="2">
        <v>137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/>
      <c r="S2218"/>
    </row>
    <row r="2219" spans="1:19" x14ac:dyDescent="0.3">
      <c r="A2219">
        <v>2218</v>
      </c>
      <c r="B2219" t="s">
        <v>2234</v>
      </c>
      <c r="C2219" t="s">
        <v>17</v>
      </c>
      <c r="D2219" s="1">
        <v>299.7</v>
      </c>
      <c r="E2219" s="1">
        <v>309.10000000000002</v>
      </c>
      <c r="F2219" s="2">
        <v>1347</v>
      </c>
      <c r="G2219" s="1">
        <f>2*PI()*Predictive_Maintenance_Data[[#This Row],[Rotational speed '[rpm']]]/60</f>
        <v>141.05751014618173</v>
      </c>
      <c r="H2219" s="1">
        <v>55.3</v>
      </c>
      <c r="I2219" s="1">
        <f t="shared" si="34"/>
        <v>9.4000000000000341</v>
      </c>
      <c r="J2219" s="1">
        <f>Predictive_Maintenance_Data[[#This Row],[Torque '[Nm']]]*Predictive_Maintenance_Data[[#This Row],[Angular velocity '[rad/s']]]/1000</f>
        <v>7.8004803110838496</v>
      </c>
      <c r="K2219" s="2">
        <v>139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/>
      <c r="S2219"/>
    </row>
    <row r="2220" spans="1:19" x14ac:dyDescent="0.3">
      <c r="A2220">
        <v>2219</v>
      </c>
      <c r="B2220" t="s">
        <v>2235</v>
      </c>
      <c r="C2220" t="s">
        <v>17</v>
      </c>
      <c r="D2220" s="1">
        <v>299.7</v>
      </c>
      <c r="E2220" s="1">
        <v>309.10000000000002</v>
      </c>
      <c r="F2220" s="2">
        <v>1713</v>
      </c>
      <c r="G2220" s="1">
        <f>2*PI()*Predictive_Maintenance_Data[[#This Row],[Rotational speed '[rpm']]]/60</f>
        <v>179.38494051997719</v>
      </c>
      <c r="H2220" s="1">
        <v>33.5</v>
      </c>
      <c r="I2220" s="1">
        <f t="shared" si="34"/>
        <v>9.4000000000000341</v>
      </c>
      <c r="J2220" s="1">
        <f>Predictive_Maintenance_Data[[#This Row],[Torque '[Nm']]]*Predictive_Maintenance_Data[[#This Row],[Angular velocity '[rad/s']]]/1000</f>
        <v>6.009395507419236</v>
      </c>
      <c r="K2220" s="2">
        <v>141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/>
      <c r="S2220"/>
    </row>
    <row r="2221" spans="1:19" x14ac:dyDescent="0.3">
      <c r="A2221">
        <v>2220</v>
      </c>
      <c r="B2221" t="s">
        <v>2236</v>
      </c>
      <c r="C2221" t="s">
        <v>15</v>
      </c>
      <c r="D2221" s="1">
        <v>299.60000000000002</v>
      </c>
      <c r="E2221" s="1">
        <v>309.10000000000002</v>
      </c>
      <c r="F2221" s="2">
        <v>1435</v>
      </c>
      <c r="G2221" s="1">
        <f>2*PI()*Predictive_Maintenance_Data[[#This Row],[Rotational speed '[rpm']]]/60</f>
        <v>150.27284859671178</v>
      </c>
      <c r="H2221" s="1">
        <v>48.4</v>
      </c>
      <c r="I2221" s="1">
        <f t="shared" si="34"/>
        <v>9.5</v>
      </c>
      <c r="J2221" s="1">
        <f>Predictive_Maintenance_Data[[#This Row],[Torque '[Nm']]]*Predictive_Maintenance_Data[[#This Row],[Angular velocity '[rad/s']]]/1000</f>
        <v>7.2732058720808501</v>
      </c>
      <c r="K2221" s="2">
        <v>143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/>
      <c r="S2221"/>
    </row>
    <row r="2222" spans="1:19" x14ac:dyDescent="0.3">
      <c r="A2222">
        <v>2221</v>
      </c>
      <c r="B2222" t="s">
        <v>2237</v>
      </c>
      <c r="C2222" t="s">
        <v>15</v>
      </c>
      <c r="D2222" s="1">
        <v>299.60000000000002</v>
      </c>
      <c r="E2222" s="1">
        <v>309</v>
      </c>
      <c r="F2222" s="2">
        <v>1736</v>
      </c>
      <c r="G2222" s="1">
        <f>2*PI()*Predictive_Maintenance_Data[[#This Row],[Rotational speed '[rpm']]]/60</f>
        <v>181.79349488772934</v>
      </c>
      <c r="H2222" s="1">
        <v>26.1</v>
      </c>
      <c r="I2222" s="1">
        <f t="shared" si="34"/>
        <v>9.3999999999999773</v>
      </c>
      <c r="J2222" s="1">
        <f>Predictive_Maintenance_Data[[#This Row],[Torque '[Nm']]]*Predictive_Maintenance_Data[[#This Row],[Angular velocity '[rad/s']]]/1000</f>
        <v>4.7448102165697357</v>
      </c>
      <c r="K2222" s="2">
        <v>146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/>
      <c r="S2222"/>
    </row>
    <row r="2223" spans="1:19" x14ac:dyDescent="0.3">
      <c r="A2223">
        <v>2222</v>
      </c>
      <c r="B2223" t="s">
        <v>2238</v>
      </c>
      <c r="C2223" t="s">
        <v>17</v>
      </c>
      <c r="D2223" s="1">
        <v>299.60000000000002</v>
      </c>
      <c r="E2223" s="1">
        <v>309</v>
      </c>
      <c r="F2223" s="2">
        <v>1372</v>
      </c>
      <c r="G2223" s="1">
        <f>2*PI()*Predictive_Maintenance_Data[[#This Row],[Rotational speed '[rpm']]]/60</f>
        <v>143.67550402417322</v>
      </c>
      <c r="H2223" s="1">
        <v>60.4</v>
      </c>
      <c r="I2223" s="1">
        <f t="shared" si="34"/>
        <v>9.3999999999999773</v>
      </c>
      <c r="J2223" s="1">
        <f>Predictive_Maintenance_Data[[#This Row],[Torque '[Nm']]]*Predictive_Maintenance_Data[[#This Row],[Angular velocity '[rad/s']]]/1000</f>
        <v>8.6780004430600624</v>
      </c>
      <c r="K2223" s="2">
        <v>149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/>
      <c r="S2223"/>
    </row>
    <row r="2224" spans="1:19" x14ac:dyDescent="0.3">
      <c r="A2224">
        <v>2223</v>
      </c>
      <c r="B2224" t="s">
        <v>2239</v>
      </c>
      <c r="C2224" t="s">
        <v>17</v>
      </c>
      <c r="D2224" s="1">
        <v>299.7</v>
      </c>
      <c r="E2224" s="1">
        <v>309</v>
      </c>
      <c r="F2224" s="2">
        <v>1605</v>
      </c>
      <c r="G2224" s="1">
        <f>2*PI()*Predictive_Maintenance_Data[[#This Row],[Rotational speed '[rpm']]]/60</f>
        <v>168.07520696705393</v>
      </c>
      <c r="H2224" s="1">
        <v>33</v>
      </c>
      <c r="I2224" s="1">
        <f t="shared" si="34"/>
        <v>9.3000000000000114</v>
      </c>
      <c r="J2224" s="1">
        <f>Predictive_Maintenance_Data[[#This Row],[Torque '[Nm']]]*Predictive_Maintenance_Data[[#This Row],[Angular velocity '[rad/s']]]/1000</f>
        <v>5.5464818299127803</v>
      </c>
      <c r="K2224" s="2">
        <v>151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/>
      <c r="S2224"/>
    </row>
    <row r="2225" spans="1:19" x14ac:dyDescent="0.3">
      <c r="A2225">
        <v>2224</v>
      </c>
      <c r="B2225" t="s">
        <v>2240</v>
      </c>
      <c r="C2225" t="s">
        <v>17</v>
      </c>
      <c r="D2225" s="1">
        <v>299.60000000000002</v>
      </c>
      <c r="E2225" s="1">
        <v>309</v>
      </c>
      <c r="F2225" s="2">
        <v>1413</v>
      </c>
      <c r="G2225" s="1">
        <f>2*PI()*Predictive_Maintenance_Data[[#This Row],[Rotational speed '[rpm']]]/60</f>
        <v>147.96901398407925</v>
      </c>
      <c r="H2225" s="1">
        <v>48.5</v>
      </c>
      <c r="I2225" s="1">
        <f t="shared" si="34"/>
        <v>9.3999999999999773</v>
      </c>
      <c r="J2225" s="1">
        <f>Predictive_Maintenance_Data[[#This Row],[Torque '[Nm']]]*Predictive_Maintenance_Data[[#This Row],[Angular velocity '[rad/s']]]/1000</f>
        <v>7.1764971782278435</v>
      </c>
      <c r="K2225" s="2">
        <v>153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/>
      <c r="S2225"/>
    </row>
    <row r="2226" spans="1:19" x14ac:dyDescent="0.3">
      <c r="A2226">
        <v>2225</v>
      </c>
      <c r="B2226" t="s">
        <v>2241</v>
      </c>
      <c r="C2226" t="s">
        <v>15</v>
      </c>
      <c r="D2226" s="1">
        <v>299.7</v>
      </c>
      <c r="E2226" s="1">
        <v>309</v>
      </c>
      <c r="F2226" s="2">
        <v>1645</v>
      </c>
      <c r="G2226" s="1">
        <f>2*PI()*Predictive_Maintenance_Data[[#This Row],[Rotational speed '[rpm']]]/60</f>
        <v>172.26399717184032</v>
      </c>
      <c r="H2226" s="1">
        <v>31.9</v>
      </c>
      <c r="I2226" s="1">
        <f t="shared" si="34"/>
        <v>9.3000000000000114</v>
      </c>
      <c r="J2226" s="1">
        <f>Predictive_Maintenance_Data[[#This Row],[Torque '[Nm']]]*Predictive_Maintenance_Data[[#This Row],[Angular velocity '[rad/s']]]/1000</f>
        <v>5.4952215097817065</v>
      </c>
      <c r="K2226" s="2">
        <v>155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/>
      <c r="S2226"/>
    </row>
    <row r="2227" spans="1:19" x14ac:dyDescent="0.3">
      <c r="A2227">
        <v>2226</v>
      </c>
      <c r="B2227" t="s">
        <v>2242</v>
      </c>
      <c r="C2227" t="s">
        <v>15</v>
      </c>
      <c r="D2227" s="1">
        <v>299.7</v>
      </c>
      <c r="E2227" s="1">
        <v>309</v>
      </c>
      <c r="F2227" s="2">
        <v>1465</v>
      </c>
      <c r="G2227" s="1">
        <f>2*PI()*Predictive_Maintenance_Data[[#This Row],[Rotational speed '[rpm']]]/60</f>
        <v>153.41444125030156</v>
      </c>
      <c r="H2227" s="1">
        <v>49</v>
      </c>
      <c r="I2227" s="1">
        <f t="shared" si="34"/>
        <v>9.3000000000000114</v>
      </c>
      <c r="J2227" s="1">
        <f>Predictive_Maintenance_Data[[#This Row],[Torque '[Nm']]]*Predictive_Maintenance_Data[[#This Row],[Angular velocity '[rad/s']]]/1000</f>
        <v>7.5173076212647763</v>
      </c>
      <c r="K2227" s="2">
        <v>158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/>
      <c r="S2227"/>
    </row>
    <row r="2228" spans="1:19" x14ac:dyDescent="0.3">
      <c r="A2228">
        <v>2227</v>
      </c>
      <c r="B2228" t="s">
        <v>2243</v>
      </c>
      <c r="C2228" t="s">
        <v>15</v>
      </c>
      <c r="D2228" s="1">
        <v>299.60000000000002</v>
      </c>
      <c r="E2228" s="1">
        <v>308.89999999999998</v>
      </c>
      <c r="F2228" s="2">
        <v>1685</v>
      </c>
      <c r="G2228" s="1">
        <f>2*PI()*Predictive_Maintenance_Data[[#This Row],[Rotational speed '[rpm']]]/60</f>
        <v>176.45278737662673</v>
      </c>
      <c r="H2228" s="1">
        <v>27.8</v>
      </c>
      <c r="I2228" s="1">
        <f t="shared" si="34"/>
        <v>9.2999999999999545</v>
      </c>
      <c r="J2228" s="1">
        <f>Predictive_Maintenance_Data[[#This Row],[Torque '[Nm']]]*Predictive_Maintenance_Data[[#This Row],[Angular velocity '[rad/s']]]/1000</f>
        <v>4.9053874890702236</v>
      </c>
      <c r="K2228" s="2">
        <v>161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/>
      <c r="S2228"/>
    </row>
    <row r="2229" spans="1:19" x14ac:dyDescent="0.3">
      <c r="A2229">
        <v>2228</v>
      </c>
      <c r="B2229" t="s">
        <v>2244</v>
      </c>
      <c r="C2229" t="s">
        <v>17</v>
      </c>
      <c r="D2229" s="1">
        <v>299.5</v>
      </c>
      <c r="E2229" s="1">
        <v>308.8</v>
      </c>
      <c r="F2229" s="2">
        <v>1965</v>
      </c>
      <c r="G2229" s="1">
        <f>2*PI()*Predictive_Maintenance_Data[[#This Row],[Rotational speed '[rpm']]]/60</f>
        <v>205.77431881013143</v>
      </c>
      <c r="H2229" s="1">
        <v>20.399999999999999</v>
      </c>
      <c r="I2229" s="1">
        <f t="shared" si="34"/>
        <v>9.3000000000000114</v>
      </c>
      <c r="J2229" s="1">
        <f>Predictive_Maintenance_Data[[#This Row],[Torque '[Nm']]]*Predictive_Maintenance_Data[[#This Row],[Angular velocity '[rad/s']]]/1000</f>
        <v>4.1977961037266818</v>
      </c>
      <c r="K2229" s="2">
        <v>164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/>
      <c r="S2229"/>
    </row>
    <row r="2230" spans="1:19" x14ac:dyDescent="0.3">
      <c r="A2230">
        <v>2229</v>
      </c>
      <c r="B2230" t="s">
        <v>2245</v>
      </c>
      <c r="C2230" t="s">
        <v>27</v>
      </c>
      <c r="D2230" s="1">
        <v>299.39999999999998</v>
      </c>
      <c r="E2230" s="1">
        <v>308.60000000000002</v>
      </c>
      <c r="F2230" s="2">
        <v>1542</v>
      </c>
      <c r="G2230" s="1">
        <f>2*PI()*Predictive_Maintenance_Data[[#This Row],[Rotational speed '[rpm']]]/60</f>
        <v>161.47786239451537</v>
      </c>
      <c r="H2230" s="1">
        <v>41.8</v>
      </c>
      <c r="I2230" s="1">
        <f t="shared" si="34"/>
        <v>9.2000000000000455</v>
      </c>
      <c r="J2230" s="1">
        <f>Predictive_Maintenance_Data[[#This Row],[Torque '[Nm']]]*Predictive_Maintenance_Data[[#This Row],[Angular velocity '[rad/s']]]/1000</f>
        <v>6.7497746480907415</v>
      </c>
      <c r="K2230" s="2">
        <v>166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/>
      <c r="S2230"/>
    </row>
    <row r="2231" spans="1:19" x14ac:dyDescent="0.3">
      <c r="A2231">
        <v>2230</v>
      </c>
      <c r="B2231" t="s">
        <v>2246</v>
      </c>
      <c r="C2231" t="s">
        <v>17</v>
      </c>
      <c r="D2231" s="1">
        <v>299.39999999999998</v>
      </c>
      <c r="E2231" s="1">
        <v>308.7</v>
      </c>
      <c r="F2231" s="2">
        <v>1681</v>
      </c>
      <c r="G2231" s="1">
        <f>2*PI()*Predictive_Maintenance_Data[[#This Row],[Rotational speed '[rpm']]]/60</f>
        <v>176.03390835614806</v>
      </c>
      <c r="H2231" s="1">
        <v>30.8</v>
      </c>
      <c r="I2231" s="1">
        <f t="shared" si="34"/>
        <v>9.3000000000000114</v>
      </c>
      <c r="J2231" s="1">
        <f>Predictive_Maintenance_Data[[#This Row],[Torque '[Nm']]]*Predictive_Maintenance_Data[[#This Row],[Angular velocity '[rad/s']]]/1000</f>
        <v>5.4218443773693608</v>
      </c>
      <c r="K2231" s="2">
        <v>171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/>
      <c r="S2231"/>
    </row>
    <row r="2232" spans="1:19" x14ac:dyDescent="0.3">
      <c r="A2232">
        <v>2231</v>
      </c>
      <c r="B2232" t="s">
        <v>2247</v>
      </c>
      <c r="C2232" t="s">
        <v>17</v>
      </c>
      <c r="D2232" s="1">
        <v>299.5</v>
      </c>
      <c r="E2232" s="1">
        <v>308.7</v>
      </c>
      <c r="F2232" s="2">
        <v>1446</v>
      </c>
      <c r="G2232" s="1">
        <f>2*PI()*Predictive_Maintenance_Data[[#This Row],[Rotational speed '[rpm']]]/60</f>
        <v>151.42476590302803</v>
      </c>
      <c r="H2232" s="1">
        <v>45.7</v>
      </c>
      <c r="I2232" s="1">
        <f t="shared" si="34"/>
        <v>9.1999999999999886</v>
      </c>
      <c r="J2232" s="1">
        <f>Predictive_Maintenance_Data[[#This Row],[Torque '[Nm']]]*Predictive_Maintenance_Data[[#This Row],[Angular velocity '[rad/s']]]/1000</f>
        <v>6.9201118017683809</v>
      </c>
      <c r="K2232" s="2">
        <v>173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/>
      <c r="S2232"/>
    </row>
    <row r="2233" spans="1:19" x14ac:dyDescent="0.3">
      <c r="A2233">
        <v>2232</v>
      </c>
      <c r="B2233" t="s">
        <v>2248</v>
      </c>
      <c r="C2233" t="s">
        <v>17</v>
      </c>
      <c r="D2233" s="1">
        <v>299.39999999999998</v>
      </c>
      <c r="E2233" s="1">
        <v>308.60000000000002</v>
      </c>
      <c r="F2233" s="2">
        <v>1415</v>
      </c>
      <c r="G2233" s="1">
        <f>2*PI()*Predictive_Maintenance_Data[[#This Row],[Rotational speed '[rpm']]]/60</f>
        <v>148.17845349431857</v>
      </c>
      <c r="H2233" s="1">
        <v>56.4</v>
      </c>
      <c r="I2233" s="1">
        <f t="shared" si="34"/>
        <v>9.2000000000000455</v>
      </c>
      <c r="J2233" s="1">
        <f>Predictive_Maintenance_Data[[#This Row],[Torque '[Nm']]]*Predictive_Maintenance_Data[[#This Row],[Angular velocity '[rad/s']]]/1000</f>
        <v>8.3572647770795658</v>
      </c>
      <c r="K2233" s="2">
        <v>175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/>
      <c r="S2233"/>
    </row>
    <row r="2234" spans="1:19" x14ac:dyDescent="0.3">
      <c r="A2234">
        <v>2233</v>
      </c>
      <c r="B2234" t="s">
        <v>2249</v>
      </c>
      <c r="C2234" t="s">
        <v>17</v>
      </c>
      <c r="D2234" s="1">
        <v>299.5</v>
      </c>
      <c r="E2234" s="1">
        <v>308.60000000000002</v>
      </c>
      <c r="F2234" s="2">
        <v>1672</v>
      </c>
      <c r="G2234" s="1">
        <f>2*PI()*Predictive_Maintenance_Data[[#This Row],[Rotational speed '[rpm']]]/60</f>
        <v>175.09143056007116</v>
      </c>
      <c r="H2234" s="1">
        <v>30.5</v>
      </c>
      <c r="I2234" s="1">
        <f t="shared" si="34"/>
        <v>9.1000000000000227</v>
      </c>
      <c r="J2234" s="1">
        <f>Predictive_Maintenance_Data[[#This Row],[Torque '[Nm']]]*Predictive_Maintenance_Data[[#This Row],[Angular velocity '[rad/s']]]/1000</f>
        <v>5.3402886320821707</v>
      </c>
      <c r="K2234" s="2">
        <v>177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/>
      <c r="S2234"/>
    </row>
    <row r="2235" spans="1:19" x14ac:dyDescent="0.3">
      <c r="A2235">
        <v>2234</v>
      </c>
      <c r="B2235" t="s">
        <v>2250</v>
      </c>
      <c r="C2235" t="s">
        <v>17</v>
      </c>
      <c r="D2235" s="1">
        <v>299.5</v>
      </c>
      <c r="E2235" s="1">
        <v>308.7</v>
      </c>
      <c r="F2235" s="2">
        <v>2549</v>
      </c>
      <c r="G2235" s="1">
        <f>2*PI()*Predictive_Maintenance_Data[[#This Row],[Rotational speed '[rpm']]]/60</f>
        <v>266.93065580001274</v>
      </c>
      <c r="H2235" s="1">
        <v>13</v>
      </c>
      <c r="I2235" s="1">
        <f t="shared" si="34"/>
        <v>9.1999999999999886</v>
      </c>
      <c r="J2235" s="1">
        <f>Predictive_Maintenance_Data[[#This Row],[Torque '[Nm']]]*Predictive_Maintenance_Data[[#This Row],[Angular velocity '[rad/s']]]/1000</f>
        <v>3.4700985254001657</v>
      </c>
      <c r="K2235" s="2">
        <v>179</v>
      </c>
      <c r="L2235" s="2">
        <v>1</v>
      </c>
      <c r="M2235" s="2">
        <v>0</v>
      </c>
      <c r="N2235" s="2">
        <v>0</v>
      </c>
      <c r="O2235" s="2">
        <v>1</v>
      </c>
      <c r="P2235" s="2">
        <v>0</v>
      </c>
      <c r="Q2235" s="2">
        <v>0</v>
      </c>
      <c r="R2235"/>
      <c r="S2235"/>
    </row>
    <row r="2236" spans="1:19" x14ac:dyDescent="0.3">
      <c r="A2236">
        <v>2235</v>
      </c>
      <c r="B2236" t="s">
        <v>2251</v>
      </c>
      <c r="C2236" t="s">
        <v>17</v>
      </c>
      <c r="D2236" s="1">
        <v>299.39999999999998</v>
      </c>
      <c r="E2236" s="1">
        <v>308.60000000000002</v>
      </c>
      <c r="F2236" s="2">
        <v>1492</v>
      </c>
      <c r="G2236" s="1">
        <f>2*PI()*Predictive_Maintenance_Data[[#This Row],[Rotational speed '[rpm']]]/60</f>
        <v>156.24187463853238</v>
      </c>
      <c r="H2236" s="1">
        <v>40.5</v>
      </c>
      <c r="I2236" s="1">
        <f t="shared" si="34"/>
        <v>9.2000000000000455</v>
      </c>
      <c r="J2236" s="1">
        <f>Predictive_Maintenance_Data[[#This Row],[Torque '[Nm']]]*Predictive_Maintenance_Data[[#This Row],[Angular velocity '[rad/s']]]/1000</f>
        <v>6.3277959228605614</v>
      </c>
      <c r="K2236" s="2">
        <v>181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/>
      <c r="S2236"/>
    </row>
    <row r="2237" spans="1:19" x14ac:dyDescent="0.3">
      <c r="A2237">
        <v>2236</v>
      </c>
      <c r="B2237" t="s">
        <v>2252</v>
      </c>
      <c r="C2237" t="s">
        <v>15</v>
      </c>
      <c r="D2237" s="1">
        <v>299.39999999999998</v>
      </c>
      <c r="E2237" s="1">
        <v>308.60000000000002</v>
      </c>
      <c r="F2237" s="2">
        <v>1455</v>
      </c>
      <c r="G2237" s="1">
        <f>2*PI()*Predictive_Maintenance_Data[[#This Row],[Rotational speed '[rpm']]]/60</f>
        <v>152.36724369910496</v>
      </c>
      <c r="H2237" s="1">
        <v>42.7</v>
      </c>
      <c r="I2237" s="1">
        <f t="shared" si="34"/>
        <v>9.2000000000000455</v>
      </c>
      <c r="J2237" s="1">
        <f>Predictive_Maintenance_Data[[#This Row],[Torque '[Nm']]]*Predictive_Maintenance_Data[[#This Row],[Angular velocity '[rad/s']]]/1000</f>
        <v>6.5060813059517821</v>
      </c>
      <c r="K2237" s="2">
        <v>183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/>
      <c r="S2237"/>
    </row>
    <row r="2238" spans="1:19" x14ac:dyDescent="0.3">
      <c r="A2238">
        <v>2237</v>
      </c>
      <c r="B2238" t="s">
        <v>2253</v>
      </c>
      <c r="C2238" t="s">
        <v>15</v>
      </c>
      <c r="D2238" s="1">
        <v>299.3</v>
      </c>
      <c r="E2238" s="1">
        <v>308.5</v>
      </c>
      <c r="F2238" s="2">
        <v>1422</v>
      </c>
      <c r="G2238" s="1">
        <f>2*PI()*Predictive_Maintenance_Data[[#This Row],[Rotational speed '[rpm']]]/60</f>
        <v>148.91149178015618</v>
      </c>
      <c r="H2238" s="1">
        <v>43.1</v>
      </c>
      <c r="I2238" s="1">
        <f t="shared" si="34"/>
        <v>9.1999999999999886</v>
      </c>
      <c r="J2238" s="1">
        <f>Predictive_Maintenance_Data[[#This Row],[Torque '[Nm']]]*Predictive_Maintenance_Data[[#This Row],[Angular velocity '[rad/s']]]/1000</f>
        <v>6.4180852957247314</v>
      </c>
      <c r="K2238" s="2">
        <v>186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/>
      <c r="S2238"/>
    </row>
    <row r="2239" spans="1:19" x14ac:dyDescent="0.3">
      <c r="A2239">
        <v>2238</v>
      </c>
      <c r="B2239" t="s">
        <v>2254</v>
      </c>
      <c r="C2239" t="s">
        <v>17</v>
      </c>
      <c r="D2239" s="1">
        <v>299.3</v>
      </c>
      <c r="E2239" s="1">
        <v>308.60000000000002</v>
      </c>
      <c r="F2239" s="2">
        <v>1403</v>
      </c>
      <c r="G2239" s="1">
        <f>2*PI()*Predictive_Maintenance_Data[[#This Row],[Rotational speed '[rpm']]]/60</f>
        <v>146.92181643288265</v>
      </c>
      <c r="H2239" s="1">
        <v>50.6</v>
      </c>
      <c r="I2239" s="1">
        <f t="shared" si="34"/>
        <v>9.3000000000000114</v>
      </c>
      <c r="J2239" s="1">
        <f>Predictive_Maintenance_Data[[#This Row],[Torque '[Nm']]]*Predictive_Maintenance_Data[[#This Row],[Angular velocity '[rad/s']]]/1000</f>
        <v>7.4342439115038621</v>
      </c>
      <c r="K2239" s="2">
        <v>189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/>
      <c r="S2239"/>
    </row>
    <row r="2240" spans="1:19" x14ac:dyDescent="0.3">
      <c r="A2240">
        <v>2239</v>
      </c>
      <c r="B2240" t="s">
        <v>2255</v>
      </c>
      <c r="C2240" t="s">
        <v>17</v>
      </c>
      <c r="D2240" s="1">
        <v>299.3</v>
      </c>
      <c r="E2240" s="1">
        <v>308.60000000000002</v>
      </c>
      <c r="F2240" s="2">
        <v>1474</v>
      </c>
      <c r="G2240" s="1">
        <f>2*PI()*Predictive_Maintenance_Data[[#This Row],[Rotational speed '[rpm']]]/60</f>
        <v>154.35691904637852</v>
      </c>
      <c r="H2240" s="1">
        <v>49.6</v>
      </c>
      <c r="I2240" s="1">
        <f t="shared" si="34"/>
        <v>9.3000000000000114</v>
      </c>
      <c r="J2240" s="1">
        <f>Predictive_Maintenance_Data[[#This Row],[Torque '[Nm']]]*Predictive_Maintenance_Data[[#This Row],[Angular velocity '[rad/s']]]/1000</f>
        <v>7.6561031847003749</v>
      </c>
      <c r="K2240" s="2">
        <v>191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/>
      <c r="S2240"/>
    </row>
    <row r="2241" spans="1:19" x14ac:dyDescent="0.3">
      <c r="A2241">
        <v>2240</v>
      </c>
      <c r="B2241" t="s">
        <v>2256</v>
      </c>
      <c r="C2241" t="s">
        <v>17</v>
      </c>
      <c r="D2241" s="1">
        <v>299.2</v>
      </c>
      <c r="E2241" s="1">
        <v>308.60000000000002</v>
      </c>
      <c r="F2241" s="2">
        <v>1381</v>
      </c>
      <c r="G2241" s="1">
        <f>2*PI()*Predictive_Maintenance_Data[[#This Row],[Rotational speed '[rpm']]]/60</f>
        <v>144.61798182025012</v>
      </c>
      <c r="H2241" s="1">
        <v>50</v>
      </c>
      <c r="I2241" s="1">
        <f t="shared" si="34"/>
        <v>9.4000000000000341</v>
      </c>
      <c r="J2241" s="1">
        <f>Predictive_Maintenance_Data[[#This Row],[Torque '[Nm']]]*Predictive_Maintenance_Data[[#This Row],[Angular velocity '[rad/s']]]/1000</f>
        <v>7.2308990910125059</v>
      </c>
      <c r="K2241" s="2">
        <v>193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/>
      <c r="S2241"/>
    </row>
    <row r="2242" spans="1:19" x14ac:dyDescent="0.3">
      <c r="A2242">
        <v>2241</v>
      </c>
      <c r="B2242" t="s">
        <v>2257</v>
      </c>
      <c r="C2242" t="s">
        <v>17</v>
      </c>
      <c r="D2242" s="1">
        <v>299.2</v>
      </c>
      <c r="E2242" s="1">
        <v>308.5</v>
      </c>
      <c r="F2242" s="2">
        <v>1457</v>
      </c>
      <c r="G2242" s="1">
        <f>2*PI()*Predictive_Maintenance_Data[[#This Row],[Rotational speed '[rpm']]]/60</f>
        <v>152.57668320934428</v>
      </c>
      <c r="H2242" s="1">
        <v>44.7</v>
      </c>
      <c r="I2242" s="1">
        <f t="shared" ref="I2242:I2305" si="35">E2242-D2242</f>
        <v>9.3000000000000114</v>
      </c>
      <c r="J2242" s="1">
        <f>Predictive_Maintenance_Data[[#This Row],[Torque '[Nm']]]*Predictive_Maintenance_Data[[#This Row],[Angular velocity '[rad/s']]]/1000</f>
        <v>6.8201777394576899</v>
      </c>
      <c r="K2242" s="2">
        <v>195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/>
      <c r="S2242"/>
    </row>
    <row r="2243" spans="1:19" x14ac:dyDescent="0.3">
      <c r="A2243">
        <v>2242</v>
      </c>
      <c r="B2243" t="s">
        <v>2258</v>
      </c>
      <c r="C2243" t="s">
        <v>17</v>
      </c>
      <c r="D2243" s="1">
        <v>299.2</v>
      </c>
      <c r="E2243" s="1">
        <v>308.39999999999998</v>
      </c>
      <c r="F2243" s="2">
        <v>1711</v>
      </c>
      <c r="G2243" s="1">
        <f>2*PI()*Predictive_Maintenance_Data[[#This Row],[Rotational speed '[rpm']]]/60</f>
        <v>179.17550100973784</v>
      </c>
      <c r="H2243" s="1">
        <v>28.9</v>
      </c>
      <c r="I2243" s="1">
        <f t="shared" si="35"/>
        <v>9.1999999999999886</v>
      </c>
      <c r="J2243" s="1">
        <f>Predictive_Maintenance_Data[[#This Row],[Torque '[Nm']]]*Predictive_Maintenance_Data[[#This Row],[Angular velocity '[rad/s']]]/1000</f>
        <v>5.1781719791814229</v>
      </c>
      <c r="K2243" s="2">
        <v>197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/>
      <c r="S2243"/>
    </row>
    <row r="2244" spans="1:19" x14ac:dyDescent="0.3">
      <c r="A2244">
        <v>2243</v>
      </c>
      <c r="B2244" t="s">
        <v>2259</v>
      </c>
      <c r="C2244" t="s">
        <v>17</v>
      </c>
      <c r="D2244" s="1">
        <v>299.2</v>
      </c>
      <c r="E2244" s="1">
        <v>308.39999999999998</v>
      </c>
      <c r="F2244" s="2">
        <v>1667</v>
      </c>
      <c r="G2244" s="1">
        <f>2*PI()*Predictive_Maintenance_Data[[#This Row],[Rotational speed '[rpm']]]/60</f>
        <v>174.56783178447282</v>
      </c>
      <c r="H2244" s="1">
        <v>29</v>
      </c>
      <c r="I2244" s="1">
        <f t="shared" si="35"/>
        <v>9.1999999999999886</v>
      </c>
      <c r="J2244" s="1">
        <f>Predictive_Maintenance_Data[[#This Row],[Torque '[Nm']]]*Predictive_Maintenance_Data[[#This Row],[Angular velocity '[rad/s']]]/1000</f>
        <v>5.0624671217497115</v>
      </c>
      <c r="K2244" s="2">
        <v>199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/>
      <c r="S2244"/>
    </row>
    <row r="2245" spans="1:19" x14ac:dyDescent="0.3">
      <c r="A2245">
        <v>2244</v>
      </c>
      <c r="B2245" t="s">
        <v>2260</v>
      </c>
      <c r="C2245" t="s">
        <v>17</v>
      </c>
      <c r="D2245" s="1">
        <v>299.2</v>
      </c>
      <c r="E2245" s="1">
        <v>308.39999999999998</v>
      </c>
      <c r="F2245" s="2">
        <v>1465</v>
      </c>
      <c r="G2245" s="1">
        <f>2*PI()*Predictive_Maintenance_Data[[#This Row],[Rotational speed '[rpm']]]/60</f>
        <v>153.41444125030156</v>
      </c>
      <c r="H2245" s="1">
        <v>35</v>
      </c>
      <c r="I2245" s="1">
        <f t="shared" si="35"/>
        <v>9.1999999999999886</v>
      </c>
      <c r="J2245" s="1">
        <f>Predictive_Maintenance_Data[[#This Row],[Torque '[Nm']]]*Predictive_Maintenance_Data[[#This Row],[Angular velocity '[rad/s']]]/1000</f>
        <v>5.3695054437605547</v>
      </c>
      <c r="K2245" s="2">
        <v>201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/>
      <c r="S2245"/>
    </row>
    <row r="2246" spans="1:19" x14ac:dyDescent="0.3">
      <c r="A2246">
        <v>2245</v>
      </c>
      <c r="B2246" t="s">
        <v>2261</v>
      </c>
      <c r="C2246" t="s">
        <v>15</v>
      </c>
      <c r="D2246" s="1">
        <v>299.3</v>
      </c>
      <c r="E2246" s="1">
        <v>308.39999999999998</v>
      </c>
      <c r="F2246" s="2">
        <v>1542</v>
      </c>
      <c r="G2246" s="1">
        <f>2*PI()*Predictive_Maintenance_Data[[#This Row],[Rotational speed '[rpm']]]/60</f>
        <v>161.47786239451537</v>
      </c>
      <c r="H2246" s="1">
        <v>37.5</v>
      </c>
      <c r="I2246" s="1">
        <f t="shared" si="35"/>
        <v>9.0999999999999659</v>
      </c>
      <c r="J2246" s="1">
        <f>Predictive_Maintenance_Data[[#This Row],[Torque '[Nm']]]*Predictive_Maintenance_Data[[#This Row],[Angular velocity '[rad/s']]]/1000</f>
        <v>6.0554198397943262</v>
      </c>
      <c r="K2246" s="2">
        <v>203</v>
      </c>
      <c r="L2246" s="2">
        <v>1</v>
      </c>
      <c r="M2246" s="2">
        <v>1</v>
      </c>
      <c r="N2246" s="2">
        <v>0</v>
      </c>
      <c r="O2246" s="2">
        <v>0</v>
      </c>
      <c r="P2246" s="2">
        <v>0</v>
      </c>
      <c r="Q2246" s="2">
        <v>0</v>
      </c>
      <c r="R2246"/>
      <c r="S2246"/>
    </row>
    <row r="2247" spans="1:19" x14ac:dyDescent="0.3">
      <c r="A2247">
        <v>2246</v>
      </c>
      <c r="B2247" t="s">
        <v>2262</v>
      </c>
      <c r="C2247" t="s">
        <v>15</v>
      </c>
      <c r="D2247" s="1">
        <v>299.3</v>
      </c>
      <c r="E2247" s="1">
        <v>308.39999999999998</v>
      </c>
      <c r="F2247" s="2">
        <v>1438</v>
      </c>
      <c r="G2247" s="1">
        <f>2*PI()*Predictive_Maintenance_Data[[#This Row],[Rotational speed '[rpm']]]/60</f>
        <v>150.58700786207075</v>
      </c>
      <c r="H2247" s="1">
        <v>42.3</v>
      </c>
      <c r="I2247" s="1">
        <f t="shared" si="35"/>
        <v>9.0999999999999659</v>
      </c>
      <c r="J2247" s="1">
        <f>Predictive_Maintenance_Data[[#This Row],[Torque '[Nm']]]*Predictive_Maintenance_Data[[#This Row],[Angular velocity '[rad/s']]]/1000</f>
        <v>6.3698304325655926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/>
      <c r="S2247"/>
    </row>
    <row r="2248" spans="1:19" x14ac:dyDescent="0.3">
      <c r="A2248">
        <v>2247</v>
      </c>
      <c r="B2248" t="s">
        <v>2263</v>
      </c>
      <c r="C2248" t="s">
        <v>17</v>
      </c>
      <c r="D2248" s="1">
        <v>299.3</v>
      </c>
      <c r="E2248" s="1">
        <v>308.39999999999998</v>
      </c>
      <c r="F2248" s="2">
        <v>1406</v>
      </c>
      <c r="G2248" s="1">
        <f>2*PI()*Predictive_Maintenance_Data[[#This Row],[Rotational speed '[rpm']]]/60</f>
        <v>147.23597569824162</v>
      </c>
      <c r="H2248" s="1">
        <v>47.4</v>
      </c>
      <c r="I2248" s="1">
        <f t="shared" si="35"/>
        <v>9.0999999999999659</v>
      </c>
      <c r="J2248" s="1">
        <f>Predictive_Maintenance_Data[[#This Row],[Torque '[Nm']]]*Predictive_Maintenance_Data[[#This Row],[Angular velocity '[rad/s']]]/1000</f>
        <v>6.9789852480966532</v>
      </c>
      <c r="K2248" s="2">
        <v>3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/>
      <c r="S2248"/>
    </row>
    <row r="2249" spans="1:19" x14ac:dyDescent="0.3">
      <c r="A2249">
        <v>2248</v>
      </c>
      <c r="B2249" t="s">
        <v>2264</v>
      </c>
      <c r="C2249" t="s">
        <v>15</v>
      </c>
      <c r="D2249" s="1">
        <v>299.2</v>
      </c>
      <c r="E2249" s="1">
        <v>308.39999999999998</v>
      </c>
      <c r="F2249" s="2">
        <v>1396</v>
      </c>
      <c r="G2249" s="1">
        <f>2*PI()*Predictive_Maintenance_Data[[#This Row],[Rotational speed '[rpm']]]/60</f>
        <v>146.18877814704504</v>
      </c>
      <c r="H2249" s="1">
        <v>48.5</v>
      </c>
      <c r="I2249" s="1">
        <f t="shared" si="35"/>
        <v>9.1999999999999886</v>
      </c>
      <c r="J2249" s="1">
        <f>Predictive_Maintenance_Data[[#This Row],[Torque '[Nm']]]*Predictive_Maintenance_Data[[#This Row],[Angular velocity '[rad/s']]]/1000</f>
        <v>7.090155740131685</v>
      </c>
      <c r="K2249" s="2">
        <v>5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/>
      <c r="S2249"/>
    </row>
    <row r="2250" spans="1:19" x14ac:dyDescent="0.3">
      <c r="A2250">
        <v>2249</v>
      </c>
      <c r="B2250" t="s">
        <v>2265</v>
      </c>
      <c r="C2250" t="s">
        <v>15</v>
      </c>
      <c r="D2250" s="1">
        <v>299.3</v>
      </c>
      <c r="E2250" s="1">
        <v>308.5</v>
      </c>
      <c r="F2250" s="2">
        <v>1304</v>
      </c>
      <c r="G2250" s="1">
        <f>2*PI()*Predictive_Maintenance_Data[[#This Row],[Rotational speed '[rpm']]]/60</f>
        <v>136.55456067603635</v>
      </c>
      <c r="H2250" s="1">
        <v>60.6</v>
      </c>
      <c r="I2250" s="1">
        <f t="shared" si="35"/>
        <v>9.1999999999999886</v>
      </c>
      <c r="J2250" s="1">
        <f>Predictive_Maintenance_Data[[#This Row],[Torque '[Nm']]]*Predictive_Maintenance_Data[[#This Row],[Angular velocity '[rad/s']]]/1000</f>
        <v>8.2752063769678017</v>
      </c>
      <c r="K2250" s="2">
        <v>8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/>
      <c r="S2250"/>
    </row>
    <row r="2251" spans="1:19" x14ac:dyDescent="0.3">
      <c r="A2251">
        <v>2250</v>
      </c>
      <c r="B2251" t="s">
        <v>2266</v>
      </c>
      <c r="C2251" t="s">
        <v>17</v>
      </c>
      <c r="D2251" s="1">
        <v>299.2</v>
      </c>
      <c r="E2251" s="1">
        <v>308.5</v>
      </c>
      <c r="F2251" s="2">
        <v>1442</v>
      </c>
      <c r="G2251" s="1">
        <f>2*PI()*Predictive_Maintenance_Data[[#This Row],[Rotational speed '[rpm']]]/60</f>
        <v>151.00588688254939</v>
      </c>
      <c r="H2251" s="1">
        <v>46.5</v>
      </c>
      <c r="I2251" s="1">
        <f t="shared" si="35"/>
        <v>9.3000000000000114</v>
      </c>
      <c r="J2251" s="1">
        <f>Predictive_Maintenance_Data[[#This Row],[Torque '[Nm']]]*Predictive_Maintenance_Data[[#This Row],[Angular velocity '[rad/s']]]/1000</f>
        <v>7.0217737400385465</v>
      </c>
      <c r="K2251" s="2">
        <v>11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/>
      <c r="S2251"/>
    </row>
    <row r="2252" spans="1:19" x14ac:dyDescent="0.3">
      <c r="A2252">
        <v>2251</v>
      </c>
      <c r="B2252" t="s">
        <v>2267</v>
      </c>
      <c r="C2252" t="s">
        <v>15</v>
      </c>
      <c r="D2252" s="1">
        <v>299.2</v>
      </c>
      <c r="E2252" s="1">
        <v>308.39999999999998</v>
      </c>
      <c r="F2252" s="2">
        <v>1396</v>
      </c>
      <c r="G2252" s="1">
        <f>2*PI()*Predictive_Maintenance_Data[[#This Row],[Rotational speed '[rpm']]]/60</f>
        <v>146.18877814704504</v>
      </c>
      <c r="H2252" s="1">
        <v>48.7</v>
      </c>
      <c r="I2252" s="1">
        <f t="shared" si="35"/>
        <v>9.1999999999999886</v>
      </c>
      <c r="J2252" s="1">
        <f>Predictive_Maintenance_Data[[#This Row],[Torque '[Nm']]]*Predictive_Maintenance_Data[[#This Row],[Angular velocity '[rad/s']]]/1000</f>
        <v>7.119393495761094</v>
      </c>
      <c r="K2252" s="2">
        <v>13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/>
      <c r="S2252"/>
    </row>
    <row r="2253" spans="1:19" x14ac:dyDescent="0.3">
      <c r="A2253">
        <v>2252</v>
      </c>
      <c r="B2253" t="s">
        <v>2268</v>
      </c>
      <c r="C2253" t="s">
        <v>27</v>
      </c>
      <c r="D2253" s="1">
        <v>299.10000000000002</v>
      </c>
      <c r="E2253" s="1">
        <v>308.3</v>
      </c>
      <c r="F2253" s="2">
        <v>1424</v>
      </c>
      <c r="G2253" s="1">
        <f>2*PI()*Predictive_Maintenance_Data[[#This Row],[Rotational speed '[rpm']]]/60</f>
        <v>149.12093129039553</v>
      </c>
      <c r="H2253" s="1">
        <v>43.4</v>
      </c>
      <c r="I2253" s="1">
        <f t="shared" si="35"/>
        <v>9.1999999999999886</v>
      </c>
      <c r="J2253" s="1">
        <f>Predictive_Maintenance_Data[[#This Row],[Torque '[Nm']]]*Predictive_Maintenance_Data[[#This Row],[Angular velocity '[rad/s']]]/1000</f>
        <v>6.4718484180031659</v>
      </c>
      <c r="K2253" s="2">
        <v>16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/>
      <c r="S2253"/>
    </row>
    <row r="2254" spans="1:19" x14ac:dyDescent="0.3">
      <c r="A2254">
        <v>2253</v>
      </c>
      <c r="B2254" t="s">
        <v>2269</v>
      </c>
      <c r="C2254" t="s">
        <v>27</v>
      </c>
      <c r="D2254" s="1">
        <v>299.10000000000002</v>
      </c>
      <c r="E2254" s="1">
        <v>308.3</v>
      </c>
      <c r="F2254" s="2">
        <v>1451</v>
      </c>
      <c r="G2254" s="1">
        <f>2*PI()*Predictive_Maintenance_Data[[#This Row],[Rotational speed '[rpm']]]/60</f>
        <v>151.94836467862632</v>
      </c>
      <c r="H2254" s="1">
        <v>42.8</v>
      </c>
      <c r="I2254" s="1">
        <f t="shared" si="35"/>
        <v>9.1999999999999886</v>
      </c>
      <c r="J2254" s="1">
        <f>Predictive_Maintenance_Data[[#This Row],[Torque '[Nm']]]*Predictive_Maintenance_Data[[#This Row],[Angular velocity '[rad/s']]]/1000</f>
        <v>6.5033900082452067</v>
      </c>
      <c r="K2254" s="2">
        <v>21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/>
      <c r="S2254"/>
    </row>
    <row r="2255" spans="1:19" x14ac:dyDescent="0.3">
      <c r="A2255">
        <v>2254</v>
      </c>
      <c r="B2255" t="s">
        <v>2270</v>
      </c>
      <c r="C2255" t="s">
        <v>17</v>
      </c>
      <c r="D2255" s="1">
        <v>299.2</v>
      </c>
      <c r="E2255" s="1">
        <v>308.39999999999998</v>
      </c>
      <c r="F2255" s="2">
        <v>1386</v>
      </c>
      <c r="G2255" s="1">
        <f>2*PI()*Predictive_Maintenance_Data[[#This Row],[Rotational speed '[rpm']]]/60</f>
        <v>145.14158059584844</v>
      </c>
      <c r="H2255" s="1">
        <v>54.1</v>
      </c>
      <c r="I2255" s="1">
        <f t="shared" si="35"/>
        <v>9.1999999999999886</v>
      </c>
      <c r="J2255" s="1">
        <f>Predictive_Maintenance_Data[[#This Row],[Torque '[Nm']]]*Predictive_Maintenance_Data[[#This Row],[Angular velocity '[rad/s']]]/1000</f>
        <v>7.8521595102354</v>
      </c>
      <c r="K2255" s="2">
        <v>26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/>
      <c r="S2255"/>
    </row>
    <row r="2256" spans="1:19" x14ac:dyDescent="0.3">
      <c r="A2256">
        <v>2255</v>
      </c>
      <c r="B2256" t="s">
        <v>2271</v>
      </c>
      <c r="C2256" t="s">
        <v>17</v>
      </c>
      <c r="D2256" s="1">
        <v>299.10000000000002</v>
      </c>
      <c r="E2256" s="1">
        <v>308.3</v>
      </c>
      <c r="F2256" s="2">
        <v>1325</v>
      </c>
      <c r="G2256" s="1">
        <f>2*PI()*Predictive_Maintenance_Data[[#This Row],[Rotational speed '[rpm']]]/60</f>
        <v>138.7536755335492</v>
      </c>
      <c r="H2256" s="1">
        <v>46.9</v>
      </c>
      <c r="I2256" s="1">
        <f t="shared" si="35"/>
        <v>9.1999999999999886</v>
      </c>
      <c r="J2256" s="1">
        <f>Predictive_Maintenance_Data[[#This Row],[Torque '[Nm']]]*Predictive_Maintenance_Data[[#This Row],[Angular velocity '[rad/s']]]/1000</f>
        <v>6.507547382523458</v>
      </c>
      <c r="K2256" s="2">
        <v>28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/>
      <c r="S2256"/>
    </row>
    <row r="2257" spans="1:19" x14ac:dyDescent="0.3">
      <c r="A2257">
        <v>2256</v>
      </c>
      <c r="B2257" t="s">
        <v>2272</v>
      </c>
      <c r="C2257" t="s">
        <v>17</v>
      </c>
      <c r="D2257" s="1">
        <v>299.10000000000002</v>
      </c>
      <c r="E2257" s="1">
        <v>308.3</v>
      </c>
      <c r="F2257" s="2">
        <v>1559</v>
      </c>
      <c r="G2257" s="1">
        <f>2*PI()*Predictive_Maintenance_Data[[#This Row],[Rotational speed '[rpm']]]/60</f>
        <v>163.25809823154958</v>
      </c>
      <c r="H2257" s="1">
        <v>33.700000000000003</v>
      </c>
      <c r="I2257" s="1">
        <f t="shared" si="35"/>
        <v>9.1999999999999886</v>
      </c>
      <c r="J2257" s="1">
        <f>Predictive_Maintenance_Data[[#This Row],[Torque '[Nm']]]*Predictive_Maintenance_Data[[#This Row],[Angular velocity '[rad/s']]]/1000</f>
        <v>5.5017979104032211</v>
      </c>
      <c r="K2257" s="2">
        <v>30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/>
      <c r="S2257"/>
    </row>
    <row r="2258" spans="1:19" x14ac:dyDescent="0.3">
      <c r="A2258">
        <v>2257</v>
      </c>
      <c r="B2258" t="s">
        <v>2273</v>
      </c>
      <c r="C2258" t="s">
        <v>17</v>
      </c>
      <c r="D2258" s="1">
        <v>299.10000000000002</v>
      </c>
      <c r="E2258" s="1">
        <v>308.3</v>
      </c>
      <c r="F2258" s="2">
        <v>1489</v>
      </c>
      <c r="G2258" s="1">
        <f>2*PI()*Predictive_Maintenance_Data[[#This Row],[Rotational speed '[rpm']]]/60</f>
        <v>155.92771537317338</v>
      </c>
      <c r="H2258" s="1">
        <v>38.1</v>
      </c>
      <c r="I2258" s="1">
        <f t="shared" si="35"/>
        <v>9.1999999999999886</v>
      </c>
      <c r="J2258" s="1">
        <f>Predictive_Maintenance_Data[[#This Row],[Torque '[Nm']]]*Predictive_Maintenance_Data[[#This Row],[Angular velocity '[rad/s']]]/1000</f>
        <v>5.9408459557179061</v>
      </c>
      <c r="K2258" s="2">
        <v>32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/>
      <c r="S2258"/>
    </row>
    <row r="2259" spans="1:19" x14ac:dyDescent="0.3">
      <c r="A2259">
        <v>2258</v>
      </c>
      <c r="B2259" t="s">
        <v>2274</v>
      </c>
      <c r="C2259" t="s">
        <v>17</v>
      </c>
      <c r="D2259" s="1">
        <v>299.10000000000002</v>
      </c>
      <c r="E2259" s="1">
        <v>308.3</v>
      </c>
      <c r="F2259" s="2">
        <v>1892</v>
      </c>
      <c r="G2259" s="1">
        <f>2*PI()*Predictive_Maintenance_Data[[#This Row],[Rotational speed '[rpm']]]/60</f>
        <v>198.1297766863963</v>
      </c>
      <c r="H2259" s="1">
        <v>25.2</v>
      </c>
      <c r="I2259" s="1">
        <f t="shared" si="35"/>
        <v>9.1999999999999886</v>
      </c>
      <c r="J2259" s="1">
        <f>Predictive_Maintenance_Data[[#This Row],[Torque '[Nm']]]*Predictive_Maintenance_Data[[#This Row],[Angular velocity '[rad/s']]]/1000</f>
        <v>4.9928703724971868</v>
      </c>
      <c r="K2259" s="2">
        <v>34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/>
      <c r="S2259"/>
    </row>
    <row r="2260" spans="1:19" x14ac:dyDescent="0.3">
      <c r="A2260">
        <v>2259</v>
      </c>
      <c r="B2260" t="s">
        <v>2275</v>
      </c>
      <c r="C2260" t="s">
        <v>17</v>
      </c>
      <c r="D2260" s="1">
        <v>299.10000000000002</v>
      </c>
      <c r="E2260" s="1">
        <v>308.2</v>
      </c>
      <c r="F2260" s="2">
        <v>1319</v>
      </c>
      <c r="G2260" s="1">
        <f>2*PI()*Predictive_Maintenance_Data[[#This Row],[Rotational speed '[rpm']]]/60</f>
        <v>138.12535700283124</v>
      </c>
      <c r="H2260" s="1">
        <v>60.3</v>
      </c>
      <c r="I2260" s="1">
        <f t="shared" si="35"/>
        <v>9.0999999999999659</v>
      </c>
      <c r="J2260" s="1">
        <f>Predictive_Maintenance_Data[[#This Row],[Torque '[Nm']]]*Predictive_Maintenance_Data[[#This Row],[Angular velocity '[rad/s']]]/1000</f>
        <v>8.3289590272707237</v>
      </c>
      <c r="K2260" s="2">
        <v>36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/>
      <c r="S2260"/>
    </row>
    <row r="2261" spans="1:19" x14ac:dyDescent="0.3">
      <c r="A2261">
        <v>2260</v>
      </c>
      <c r="B2261" t="s">
        <v>2276</v>
      </c>
      <c r="C2261" t="s">
        <v>17</v>
      </c>
      <c r="D2261" s="1">
        <v>299.10000000000002</v>
      </c>
      <c r="E2261" s="1">
        <v>308.3</v>
      </c>
      <c r="F2261" s="2">
        <v>1431</v>
      </c>
      <c r="G2261" s="1">
        <f>2*PI()*Predictive_Maintenance_Data[[#This Row],[Rotational speed '[rpm']]]/60</f>
        <v>149.85396957623314</v>
      </c>
      <c r="H2261" s="1">
        <v>52.3</v>
      </c>
      <c r="I2261" s="1">
        <f t="shared" si="35"/>
        <v>9.1999999999999886</v>
      </c>
      <c r="J2261" s="1">
        <f>Predictive_Maintenance_Data[[#This Row],[Torque '[Nm']]]*Predictive_Maintenance_Data[[#This Row],[Angular velocity '[rad/s']]]/1000</f>
        <v>7.837362608836993</v>
      </c>
      <c r="K2261" s="2">
        <v>38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/>
      <c r="S2261"/>
    </row>
    <row r="2262" spans="1:19" x14ac:dyDescent="0.3">
      <c r="A2262">
        <v>2261</v>
      </c>
      <c r="B2262" t="s">
        <v>2277</v>
      </c>
      <c r="C2262" t="s">
        <v>27</v>
      </c>
      <c r="D2262" s="1">
        <v>299.10000000000002</v>
      </c>
      <c r="E2262" s="1">
        <v>308.3</v>
      </c>
      <c r="F2262" s="2">
        <v>1521</v>
      </c>
      <c r="G2262" s="1">
        <f>2*PI()*Predictive_Maintenance_Data[[#This Row],[Rotational speed '[rpm']]]/60</f>
        <v>159.27874753700249</v>
      </c>
      <c r="H2262" s="1">
        <v>36.5</v>
      </c>
      <c r="I2262" s="1">
        <f t="shared" si="35"/>
        <v>9.1999999999999886</v>
      </c>
      <c r="J2262" s="1">
        <f>Predictive_Maintenance_Data[[#This Row],[Torque '[Nm']]]*Predictive_Maintenance_Data[[#This Row],[Angular velocity '[rad/s']]]/1000</f>
        <v>5.8136742851005909</v>
      </c>
      <c r="K2262" s="2">
        <v>40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/>
      <c r="S2262"/>
    </row>
    <row r="2263" spans="1:19" x14ac:dyDescent="0.3">
      <c r="A2263">
        <v>2262</v>
      </c>
      <c r="B2263" t="s">
        <v>2278</v>
      </c>
      <c r="C2263" t="s">
        <v>15</v>
      </c>
      <c r="D2263" s="1">
        <v>299.10000000000002</v>
      </c>
      <c r="E2263" s="1">
        <v>308.2</v>
      </c>
      <c r="F2263" s="2">
        <v>1435</v>
      </c>
      <c r="G2263" s="1">
        <f>2*PI()*Predictive_Maintenance_Data[[#This Row],[Rotational speed '[rpm']]]/60</f>
        <v>150.27284859671178</v>
      </c>
      <c r="H2263" s="1">
        <v>45.2</v>
      </c>
      <c r="I2263" s="1">
        <f t="shared" si="35"/>
        <v>9.0999999999999659</v>
      </c>
      <c r="J2263" s="1">
        <f>Predictive_Maintenance_Data[[#This Row],[Torque '[Nm']]]*Predictive_Maintenance_Data[[#This Row],[Angular velocity '[rad/s']]]/1000</f>
        <v>6.7923327565713727</v>
      </c>
      <c r="K2263" s="2">
        <v>45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/>
      <c r="S2263"/>
    </row>
    <row r="2264" spans="1:19" x14ac:dyDescent="0.3">
      <c r="A2264">
        <v>2263</v>
      </c>
      <c r="B2264" t="s">
        <v>2279</v>
      </c>
      <c r="C2264" t="s">
        <v>17</v>
      </c>
      <c r="D2264" s="1">
        <v>299.10000000000002</v>
      </c>
      <c r="E2264" s="1">
        <v>308.3</v>
      </c>
      <c r="F2264" s="2">
        <v>1533</v>
      </c>
      <c r="G2264" s="1">
        <f>2*PI()*Predictive_Maintenance_Data[[#This Row],[Rotational speed '[rpm']]]/60</f>
        <v>160.53538459843841</v>
      </c>
      <c r="H2264" s="1">
        <v>42.4</v>
      </c>
      <c r="I2264" s="1">
        <f t="shared" si="35"/>
        <v>9.1999999999999886</v>
      </c>
      <c r="J2264" s="1">
        <f>Predictive_Maintenance_Data[[#This Row],[Torque '[Nm']]]*Predictive_Maintenance_Data[[#This Row],[Angular velocity '[rad/s']]]/1000</f>
        <v>6.8067003069737888</v>
      </c>
      <c r="K2264" s="2">
        <v>48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/>
      <c r="S2264"/>
    </row>
    <row r="2265" spans="1:19" x14ac:dyDescent="0.3">
      <c r="A2265">
        <v>2264</v>
      </c>
      <c r="B2265" t="s">
        <v>2280</v>
      </c>
      <c r="C2265" t="s">
        <v>15</v>
      </c>
      <c r="D2265" s="1">
        <v>299.2</v>
      </c>
      <c r="E2265" s="1">
        <v>308.39999999999998</v>
      </c>
      <c r="F2265" s="2">
        <v>1529</v>
      </c>
      <c r="G2265" s="1">
        <f>2*PI()*Predictive_Maintenance_Data[[#This Row],[Rotational speed '[rpm']]]/60</f>
        <v>160.1165055779598</v>
      </c>
      <c r="H2265" s="1">
        <v>43</v>
      </c>
      <c r="I2265" s="1">
        <f t="shared" si="35"/>
        <v>9.1999999999999886</v>
      </c>
      <c r="J2265" s="1">
        <f>Predictive_Maintenance_Data[[#This Row],[Torque '[Nm']]]*Predictive_Maintenance_Data[[#This Row],[Angular velocity '[rad/s']]]/1000</f>
        <v>6.8850097398522712</v>
      </c>
      <c r="K2265" s="2">
        <v>50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/>
      <c r="S2265"/>
    </row>
    <row r="2266" spans="1:19" x14ac:dyDescent="0.3">
      <c r="A2266">
        <v>2265</v>
      </c>
      <c r="B2266" t="s">
        <v>2281</v>
      </c>
      <c r="C2266" t="s">
        <v>15</v>
      </c>
      <c r="D2266" s="1">
        <v>299.2</v>
      </c>
      <c r="E2266" s="1">
        <v>308.39999999999998</v>
      </c>
      <c r="F2266" s="2">
        <v>1415</v>
      </c>
      <c r="G2266" s="1">
        <f>2*PI()*Predictive_Maintenance_Data[[#This Row],[Rotational speed '[rpm']]]/60</f>
        <v>148.17845349431857</v>
      </c>
      <c r="H2266" s="1">
        <v>43.5</v>
      </c>
      <c r="I2266" s="1">
        <f t="shared" si="35"/>
        <v>9.1999999999999886</v>
      </c>
      <c r="J2266" s="1">
        <f>Predictive_Maintenance_Data[[#This Row],[Torque '[Nm']]]*Predictive_Maintenance_Data[[#This Row],[Angular velocity '[rad/s']]]/1000</f>
        <v>6.4457627270028581</v>
      </c>
      <c r="K2266" s="2">
        <v>53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/>
      <c r="S2266"/>
    </row>
    <row r="2267" spans="1:19" x14ac:dyDescent="0.3">
      <c r="A2267">
        <v>2266</v>
      </c>
      <c r="B2267" t="s">
        <v>2282</v>
      </c>
      <c r="C2267" t="s">
        <v>15</v>
      </c>
      <c r="D2267" s="1">
        <v>299.2</v>
      </c>
      <c r="E2267" s="1">
        <v>308.39999999999998</v>
      </c>
      <c r="F2267" s="2">
        <v>1330</v>
      </c>
      <c r="G2267" s="1">
        <f>2*PI()*Predictive_Maintenance_Data[[#This Row],[Rotational speed '[rpm']]]/60</f>
        <v>139.27727430914749</v>
      </c>
      <c r="H2267" s="1">
        <v>51.2</v>
      </c>
      <c r="I2267" s="1">
        <f t="shared" si="35"/>
        <v>9.1999999999999886</v>
      </c>
      <c r="J2267" s="1">
        <f>Predictive_Maintenance_Data[[#This Row],[Torque '[Nm']]]*Predictive_Maintenance_Data[[#This Row],[Angular velocity '[rad/s']]]/1000</f>
        <v>7.1309964446283525</v>
      </c>
      <c r="K2267" s="2">
        <v>56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/>
      <c r="S2267"/>
    </row>
    <row r="2268" spans="1:19" x14ac:dyDescent="0.3">
      <c r="A2268">
        <v>2267</v>
      </c>
      <c r="B2268" t="s">
        <v>2283</v>
      </c>
      <c r="C2268" t="s">
        <v>17</v>
      </c>
      <c r="D2268" s="1">
        <v>299.2</v>
      </c>
      <c r="E2268" s="1">
        <v>308.5</v>
      </c>
      <c r="F2268" s="2">
        <v>1381</v>
      </c>
      <c r="G2268" s="1">
        <f>2*PI()*Predictive_Maintenance_Data[[#This Row],[Rotational speed '[rpm']]]/60</f>
        <v>144.61798182025012</v>
      </c>
      <c r="H2268" s="1">
        <v>60.6</v>
      </c>
      <c r="I2268" s="1">
        <f t="shared" si="35"/>
        <v>9.3000000000000114</v>
      </c>
      <c r="J2268" s="1">
        <f>Predictive_Maintenance_Data[[#This Row],[Torque '[Nm']]]*Predictive_Maintenance_Data[[#This Row],[Angular velocity '[rad/s']]]/1000</f>
        <v>8.7638496983071583</v>
      </c>
      <c r="K2268" s="2">
        <v>59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/>
      <c r="S2268"/>
    </row>
    <row r="2269" spans="1:19" x14ac:dyDescent="0.3">
      <c r="A2269">
        <v>2268</v>
      </c>
      <c r="B2269" t="s">
        <v>2284</v>
      </c>
      <c r="C2269" t="s">
        <v>17</v>
      </c>
      <c r="D2269" s="1">
        <v>299.2</v>
      </c>
      <c r="E2269" s="1">
        <v>308.5</v>
      </c>
      <c r="F2269" s="2">
        <v>1370</v>
      </c>
      <c r="G2269" s="1">
        <f>2*PI()*Predictive_Maintenance_Data[[#This Row],[Rotational speed '[rpm']]]/60</f>
        <v>143.46606451393387</v>
      </c>
      <c r="H2269" s="1">
        <v>52.4</v>
      </c>
      <c r="I2269" s="1">
        <f t="shared" si="35"/>
        <v>9.3000000000000114</v>
      </c>
      <c r="J2269" s="1">
        <f>Predictive_Maintenance_Data[[#This Row],[Torque '[Nm']]]*Predictive_Maintenance_Data[[#This Row],[Angular velocity '[rad/s']]]/1000</f>
        <v>7.5176217805301349</v>
      </c>
      <c r="K2269" s="2">
        <v>61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/>
      <c r="S2269"/>
    </row>
    <row r="2270" spans="1:19" x14ac:dyDescent="0.3">
      <c r="A2270">
        <v>2269</v>
      </c>
      <c r="B2270" t="s">
        <v>2285</v>
      </c>
      <c r="C2270" t="s">
        <v>17</v>
      </c>
      <c r="D2270" s="1">
        <v>299.2</v>
      </c>
      <c r="E2270" s="1">
        <v>308.5</v>
      </c>
      <c r="F2270" s="2">
        <v>1438</v>
      </c>
      <c r="G2270" s="1">
        <f>2*PI()*Predictive_Maintenance_Data[[#This Row],[Rotational speed '[rpm']]]/60</f>
        <v>150.58700786207075</v>
      </c>
      <c r="H2270" s="1">
        <v>46.6</v>
      </c>
      <c r="I2270" s="1">
        <f t="shared" si="35"/>
        <v>9.3000000000000114</v>
      </c>
      <c r="J2270" s="1">
        <f>Predictive_Maintenance_Data[[#This Row],[Torque '[Nm']]]*Predictive_Maintenance_Data[[#This Row],[Angular velocity '[rad/s']]]/1000</f>
        <v>7.0173545663724974</v>
      </c>
      <c r="K2270" s="2">
        <v>63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/>
      <c r="S2270"/>
    </row>
    <row r="2271" spans="1:19" x14ac:dyDescent="0.3">
      <c r="A2271">
        <v>2270</v>
      </c>
      <c r="B2271" t="s">
        <v>2286</v>
      </c>
      <c r="C2271" t="s">
        <v>17</v>
      </c>
      <c r="D2271" s="1">
        <v>299.3</v>
      </c>
      <c r="E2271" s="1">
        <v>308.60000000000002</v>
      </c>
      <c r="F2271" s="2">
        <v>1314</v>
      </c>
      <c r="G2271" s="1">
        <f>2*PI()*Predictive_Maintenance_Data[[#This Row],[Rotational speed '[rpm']]]/60</f>
        <v>137.60175822723295</v>
      </c>
      <c r="H2271" s="1">
        <v>48.2</v>
      </c>
      <c r="I2271" s="1">
        <f t="shared" si="35"/>
        <v>9.3000000000000114</v>
      </c>
      <c r="J2271" s="1">
        <f>Predictive_Maintenance_Data[[#This Row],[Torque '[Nm']]]*Predictive_Maintenance_Data[[#This Row],[Angular velocity '[rad/s']]]/1000</f>
        <v>6.6324047465526279</v>
      </c>
      <c r="K2271" s="2">
        <v>65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/>
      <c r="S2271"/>
    </row>
    <row r="2272" spans="1:19" x14ac:dyDescent="0.3">
      <c r="A2272">
        <v>2271</v>
      </c>
      <c r="B2272" t="s">
        <v>2287</v>
      </c>
      <c r="C2272" t="s">
        <v>17</v>
      </c>
      <c r="D2272" s="1">
        <v>299.3</v>
      </c>
      <c r="E2272" s="1">
        <v>308.60000000000002</v>
      </c>
      <c r="F2272" s="2">
        <v>1437</v>
      </c>
      <c r="G2272" s="1">
        <f>2*PI()*Predictive_Maintenance_Data[[#This Row],[Rotational speed '[rpm']]]/60</f>
        <v>150.4822881069511</v>
      </c>
      <c r="H2272" s="1">
        <v>48.1</v>
      </c>
      <c r="I2272" s="1">
        <f t="shared" si="35"/>
        <v>9.3000000000000114</v>
      </c>
      <c r="J2272" s="1">
        <f>Predictive_Maintenance_Data[[#This Row],[Torque '[Nm']]]*Predictive_Maintenance_Data[[#This Row],[Angular velocity '[rad/s']]]/1000</f>
        <v>7.2381980579443477</v>
      </c>
      <c r="K2272" s="2">
        <v>67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/>
      <c r="S2272"/>
    </row>
    <row r="2273" spans="1:19" x14ac:dyDescent="0.3">
      <c r="A2273">
        <v>2272</v>
      </c>
      <c r="B2273" t="s">
        <v>2288</v>
      </c>
      <c r="C2273" t="s">
        <v>17</v>
      </c>
      <c r="D2273" s="1">
        <v>299.2</v>
      </c>
      <c r="E2273" s="1">
        <v>308.5</v>
      </c>
      <c r="F2273" s="2">
        <v>1821</v>
      </c>
      <c r="G2273" s="1">
        <f>2*PI()*Predictive_Maintenance_Data[[#This Row],[Rotational speed '[rpm']]]/60</f>
        <v>190.69467407290043</v>
      </c>
      <c r="H2273" s="1">
        <v>26.1</v>
      </c>
      <c r="I2273" s="1">
        <f t="shared" si="35"/>
        <v>9.3000000000000114</v>
      </c>
      <c r="J2273" s="1">
        <f>Predictive_Maintenance_Data[[#This Row],[Torque '[Nm']]]*Predictive_Maintenance_Data[[#This Row],[Angular velocity '[rad/s']]]/1000</f>
        <v>4.9771309933027013</v>
      </c>
      <c r="K2273" s="2">
        <v>69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/>
      <c r="S2273"/>
    </row>
    <row r="2274" spans="1:19" x14ac:dyDescent="0.3">
      <c r="A2274">
        <v>2273</v>
      </c>
      <c r="B2274" t="s">
        <v>2289</v>
      </c>
      <c r="C2274" t="s">
        <v>15</v>
      </c>
      <c r="D2274" s="1">
        <v>299.3</v>
      </c>
      <c r="E2274" s="1">
        <v>308.60000000000002</v>
      </c>
      <c r="F2274" s="2">
        <v>1448</v>
      </c>
      <c r="G2274" s="1">
        <f>2*PI()*Predictive_Maintenance_Data[[#This Row],[Rotational speed '[rpm']]]/60</f>
        <v>151.63420541326735</v>
      </c>
      <c r="H2274" s="1">
        <v>52.1</v>
      </c>
      <c r="I2274" s="1">
        <f t="shared" si="35"/>
        <v>9.3000000000000114</v>
      </c>
      <c r="J2274" s="1">
        <f>Predictive_Maintenance_Data[[#This Row],[Torque '[Nm']]]*Predictive_Maintenance_Data[[#This Row],[Angular velocity '[rad/s']]]/1000</f>
        <v>7.9001421020312295</v>
      </c>
      <c r="K2274" s="2">
        <v>71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/>
      <c r="S2274"/>
    </row>
    <row r="2275" spans="1:19" x14ac:dyDescent="0.3">
      <c r="A2275">
        <v>2274</v>
      </c>
      <c r="B2275" t="s">
        <v>2290</v>
      </c>
      <c r="C2275" t="s">
        <v>17</v>
      </c>
      <c r="D2275" s="1">
        <v>299.3</v>
      </c>
      <c r="E2275" s="1">
        <v>308.5</v>
      </c>
      <c r="F2275" s="2">
        <v>1589</v>
      </c>
      <c r="G2275" s="1">
        <f>2*PI()*Predictive_Maintenance_Data[[#This Row],[Rotational speed '[rpm']]]/60</f>
        <v>166.39969088513939</v>
      </c>
      <c r="H2275" s="1">
        <v>32.700000000000003</v>
      </c>
      <c r="I2275" s="1">
        <f t="shared" si="35"/>
        <v>9.1999999999999886</v>
      </c>
      <c r="J2275" s="1">
        <f>Predictive_Maintenance_Data[[#This Row],[Torque '[Nm']]]*Predictive_Maintenance_Data[[#This Row],[Angular velocity '[rad/s']]]/1000</f>
        <v>5.4412698919440592</v>
      </c>
      <c r="K2275" s="2">
        <v>74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/>
      <c r="S2275"/>
    </row>
    <row r="2276" spans="1:19" x14ac:dyDescent="0.3">
      <c r="A2276">
        <v>2275</v>
      </c>
      <c r="B2276" t="s">
        <v>2291</v>
      </c>
      <c r="C2276" t="s">
        <v>17</v>
      </c>
      <c r="D2276" s="1">
        <v>299.3</v>
      </c>
      <c r="E2276" s="1">
        <v>308.60000000000002</v>
      </c>
      <c r="F2276" s="2">
        <v>1520</v>
      </c>
      <c r="G2276" s="1">
        <f>2*PI()*Predictive_Maintenance_Data[[#This Row],[Rotational speed '[rpm']]]/60</f>
        <v>159.17402778188287</v>
      </c>
      <c r="H2276" s="1">
        <v>33.700000000000003</v>
      </c>
      <c r="I2276" s="1">
        <f t="shared" si="35"/>
        <v>9.3000000000000114</v>
      </c>
      <c r="J2276" s="1">
        <f>Predictive_Maintenance_Data[[#This Row],[Torque '[Nm']]]*Predictive_Maintenance_Data[[#This Row],[Angular velocity '[rad/s']]]/1000</f>
        <v>5.3641647362494531</v>
      </c>
      <c r="K2276" s="2">
        <v>76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/>
      <c r="S2276"/>
    </row>
    <row r="2277" spans="1:19" x14ac:dyDescent="0.3">
      <c r="A2277">
        <v>2276</v>
      </c>
      <c r="B2277" t="s">
        <v>2292</v>
      </c>
      <c r="C2277" t="s">
        <v>17</v>
      </c>
      <c r="D2277" s="1">
        <v>299.3</v>
      </c>
      <c r="E2277" s="1">
        <v>308.60000000000002</v>
      </c>
      <c r="F2277" s="2">
        <v>1605</v>
      </c>
      <c r="G2277" s="1">
        <f>2*PI()*Predictive_Maintenance_Data[[#This Row],[Rotational speed '[rpm']]]/60</f>
        <v>168.07520696705393</v>
      </c>
      <c r="H2277" s="1">
        <v>37</v>
      </c>
      <c r="I2277" s="1">
        <f t="shared" si="35"/>
        <v>9.3000000000000114</v>
      </c>
      <c r="J2277" s="1">
        <f>Predictive_Maintenance_Data[[#This Row],[Torque '[Nm']]]*Predictive_Maintenance_Data[[#This Row],[Angular velocity '[rad/s']]]/1000</f>
        <v>6.2187826577809959</v>
      </c>
      <c r="K2277" s="2">
        <v>78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/>
      <c r="S2277"/>
    </row>
    <row r="2278" spans="1:19" x14ac:dyDescent="0.3">
      <c r="A2278">
        <v>2277</v>
      </c>
      <c r="B2278" t="s">
        <v>2293</v>
      </c>
      <c r="C2278" t="s">
        <v>17</v>
      </c>
      <c r="D2278" s="1">
        <v>299.3</v>
      </c>
      <c r="E2278" s="1">
        <v>308.7</v>
      </c>
      <c r="F2278" s="2">
        <v>1393</v>
      </c>
      <c r="G2278" s="1">
        <f>2*PI()*Predictive_Maintenance_Data[[#This Row],[Rotational speed '[rpm']]]/60</f>
        <v>145.87461888168608</v>
      </c>
      <c r="H2278" s="1">
        <v>54.2</v>
      </c>
      <c r="I2278" s="1">
        <f t="shared" si="35"/>
        <v>9.3999999999999773</v>
      </c>
      <c r="J2278" s="1">
        <f>Predictive_Maintenance_Data[[#This Row],[Torque '[Nm']]]*Predictive_Maintenance_Data[[#This Row],[Angular velocity '[rad/s']]]/1000</f>
        <v>7.9064043433873854</v>
      </c>
      <c r="K2278" s="2">
        <v>80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/>
      <c r="S2278"/>
    </row>
    <row r="2279" spans="1:19" x14ac:dyDescent="0.3">
      <c r="A2279">
        <v>2278</v>
      </c>
      <c r="B2279" t="s">
        <v>2294</v>
      </c>
      <c r="C2279" t="s">
        <v>27</v>
      </c>
      <c r="D2279" s="1">
        <v>299.3</v>
      </c>
      <c r="E2279" s="1">
        <v>308.7</v>
      </c>
      <c r="F2279" s="2">
        <v>1408</v>
      </c>
      <c r="G2279" s="1">
        <f>2*PI()*Predictive_Maintenance_Data[[#This Row],[Rotational speed '[rpm']]]/60</f>
        <v>147.44541520848094</v>
      </c>
      <c r="H2279" s="1">
        <v>44.4</v>
      </c>
      <c r="I2279" s="1">
        <f t="shared" si="35"/>
        <v>9.3999999999999773</v>
      </c>
      <c r="J2279" s="1">
        <f>Predictive_Maintenance_Data[[#This Row],[Torque '[Nm']]]*Predictive_Maintenance_Data[[#This Row],[Angular velocity '[rad/s']]]/1000</f>
        <v>6.5465764352565534</v>
      </c>
      <c r="K2279" s="2">
        <v>82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/>
      <c r="S2279"/>
    </row>
    <row r="2280" spans="1:19" x14ac:dyDescent="0.3">
      <c r="A2280">
        <v>2279</v>
      </c>
      <c r="B2280" t="s">
        <v>2295</v>
      </c>
      <c r="C2280" t="s">
        <v>15</v>
      </c>
      <c r="D2280" s="1">
        <v>299.3</v>
      </c>
      <c r="E2280" s="1">
        <v>308.7</v>
      </c>
      <c r="F2280" s="2">
        <v>1459</v>
      </c>
      <c r="G2280" s="1">
        <f>2*PI()*Predictive_Maintenance_Data[[#This Row],[Rotational speed '[rpm']]]/60</f>
        <v>152.7861227195836</v>
      </c>
      <c r="H2280" s="1">
        <v>35.6</v>
      </c>
      <c r="I2280" s="1">
        <f t="shared" si="35"/>
        <v>9.3999999999999773</v>
      </c>
      <c r="J2280" s="1">
        <f>Predictive_Maintenance_Data[[#This Row],[Torque '[Nm']]]*Predictive_Maintenance_Data[[#This Row],[Angular velocity '[rad/s']]]/1000</f>
        <v>5.439185968817176</v>
      </c>
      <c r="K2280" s="2">
        <v>87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/>
      <c r="S2280"/>
    </row>
    <row r="2281" spans="1:19" x14ac:dyDescent="0.3">
      <c r="A2281">
        <v>2280</v>
      </c>
      <c r="B2281" t="s">
        <v>2296</v>
      </c>
      <c r="C2281" t="s">
        <v>17</v>
      </c>
      <c r="D2281" s="1">
        <v>299.39999999999998</v>
      </c>
      <c r="E2281" s="1">
        <v>308.7</v>
      </c>
      <c r="F2281" s="2">
        <v>1525</v>
      </c>
      <c r="G2281" s="1">
        <f>2*PI()*Predictive_Maintenance_Data[[#This Row],[Rotational speed '[rpm']]]/60</f>
        <v>159.69762655748116</v>
      </c>
      <c r="H2281" s="1">
        <v>39</v>
      </c>
      <c r="I2281" s="1">
        <f t="shared" si="35"/>
        <v>9.3000000000000114</v>
      </c>
      <c r="J2281" s="1">
        <f>Predictive_Maintenance_Data[[#This Row],[Torque '[Nm']]]*Predictive_Maintenance_Data[[#This Row],[Angular velocity '[rad/s']]]/1000</f>
        <v>6.2282074357417647</v>
      </c>
      <c r="K2281" s="2">
        <v>90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/>
      <c r="S2281"/>
    </row>
    <row r="2282" spans="1:19" x14ac:dyDescent="0.3">
      <c r="A2282">
        <v>2281</v>
      </c>
      <c r="B2282" t="s">
        <v>2297</v>
      </c>
      <c r="C2282" t="s">
        <v>17</v>
      </c>
      <c r="D2282" s="1">
        <v>299.39999999999998</v>
      </c>
      <c r="E2282" s="1">
        <v>308.8</v>
      </c>
      <c r="F2282" s="2">
        <v>1390</v>
      </c>
      <c r="G2282" s="1">
        <f>2*PI()*Predictive_Maintenance_Data[[#This Row],[Rotational speed '[rpm']]]/60</f>
        <v>145.56045961632708</v>
      </c>
      <c r="H2282" s="1">
        <v>57</v>
      </c>
      <c r="I2282" s="1">
        <f t="shared" si="35"/>
        <v>9.4000000000000341</v>
      </c>
      <c r="J2282" s="1">
        <f>Predictive_Maintenance_Data[[#This Row],[Torque '[Nm']]]*Predictive_Maintenance_Data[[#This Row],[Angular velocity '[rad/s']]]/1000</f>
        <v>8.2969461981306427</v>
      </c>
      <c r="K2282" s="2">
        <v>92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/>
      <c r="S2282"/>
    </row>
    <row r="2283" spans="1:19" x14ac:dyDescent="0.3">
      <c r="A2283">
        <v>2282</v>
      </c>
      <c r="B2283" t="s">
        <v>2298</v>
      </c>
      <c r="C2283" t="s">
        <v>17</v>
      </c>
      <c r="D2283" s="1">
        <v>299.3</v>
      </c>
      <c r="E2283" s="1">
        <v>308.7</v>
      </c>
      <c r="F2283" s="2">
        <v>1536</v>
      </c>
      <c r="G2283" s="1">
        <f>2*PI()*Predictive_Maintenance_Data[[#This Row],[Rotational speed '[rpm']]]/60</f>
        <v>160.84954386379741</v>
      </c>
      <c r="H2283" s="1">
        <v>38.9</v>
      </c>
      <c r="I2283" s="1">
        <f t="shared" si="35"/>
        <v>9.3999999999999773</v>
      </c>
      <c r="J2283" s="1">
        <f>Predictive_Maintenance_Data[[#This Row],[Torque '[Nm']]]*Predictive_Maintenance_Data[[#This Row],[Angular velocity '[rad/s']]]/1000</f>
        <v>6.2570472563017194</v>
      </c>
      <c r="K2283" s="2">
        <v>94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/>
      <c r="S2283"/>
    </row>
    <row r="2284" spans="1:19" x14ac:dyDescent="0.3">
      <c r="A2284">
        <v>2283</v>
      </c>
      <c r="B2284" t="s">
        <v>2299</v>
      </c>
      <c r="C2284" t="s">
        <v>17</v>
      </c>
      <c r="D2284" s="1">
        <v>299.39999999999998</v>
      </c>
      <c r="E2284" s="1">
        <v>308.7</v>
      </c>
      <c r="F2284" s="2">
        <v>1459</v>
      </c>
      <c r="G2284" s="1">
        <f>2*PI()*Predictive_Maintenance_Data[[#This Row],[Rotational speed '[rpm']]]/60</f>
        <v>152.7861227195836</v>
      </c>
      <c r="H2284" s="1">
        <v>47.6</v>
      </c>
      <c r="I2284" s="1">
        <f t="shared" si="35"/>
        <v>9.3000000000000114</v>
      </c>
      <c r="J2284" s="1">
        <f>Predictive_Maintenance_Data[[#This Row],[Torque '[Nm']]]*Predictive_Maintenance_Data[[#This Row],[Angular velocity '[rad/s']]]/1000</f>
        <v>7.2726194414521794</v>
      </c>
      <c r="K2284" s="2">
        <v>96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/>
      <c r="S2284"/>
    </row>
    <row r="2285" spans="1:19" x14ac:dyDescent="0.3">
      <c r="A2285">
        <v>2284</v>
      </c>
      <c r="B2285" t="s">
        <v>2300</v>
      </c>
      <c r="C2285" t="s">
        <v>17</v>
      </c>
      <c r="D2285" s="1">
        <v>299.2</v>
      </c>
      <c r="E2285" s="1">
        <v>308.5</v>
      </c>
      <c r="F2285" s="2">
        <v>1387</v>
      </c>
      <c r="G2285" s="1">
        <f>2*PI()*Predictive_Maintenance_Data[[#This Row],[Rotational speed '[rpm']]]/60</f>
        <v>145.24630035096808</v>
      </c>
      <c r="H2285" s="1">
        <v>51.1</v>
      </c>
      <c r="I2285" s="1">
        <f t="shared" si="35"/>
        <v>9.3000000000000114</v>
      </c>
      <c r="J2285" s="1">
        <f>Predictive_Maintenance_Data[[#This Row],[Torque '[Nm']]]*Predictive_Maintenance_Data[[#This Row],[Angular velocity '[rad/s']]]/1000</f>
        <v>7.4220859479344687</v>
      </c>
      <c r="K2285" s="2">
        <v>98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/>
      <c r="S2285"/>
    </row>
    <row r="2286" spans="1:19" x14ac:dyDescent="0.3">
      <c r="A2286">
        <v>2285</v>
      </c>
      <c r="B2286" t="s">
        <v>2301</v>
      </c>
      <c r="C2286" t="s">
        <v>17</v>
      </c>
      <c r="D2286" s="1">
        <v>299.2</v>
      </c>
      <c r="E2286" s="1">
        <v>308.5</v>
      </c>
      <c r="F2286" s="2">
        <v>1378</v>
      </c>
      <c r="G2286" s="1">
        <f>2*PI()*Predictive_Maintenance_Data[[#This Row],[Rotational speed '[rpm']]]/60</f>
        <v>144.30382255489116</v>
      </c>
      <c r="H2286" s="1">
        <v>53.4</v>
      </c>
      <c r="I2286" s="1">
        <f t="shared" si="35"/>
        <v>9.3000000000000114</v>
      </c>
      <c r="J2286" s="1">
        <f>Predictive_Maintenance_Data[[#This Row],[Torque '[Nm']]]*Predictive_Maintenance_Data[[#This Row],[Angular velocity '[rad/s']]]/1000</f>
        <v>7.7058241244311878</v>
      </c>
      <c r="K2286" s="2">
        <v>100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/>
      <c r="S2286"/>
    </row>
    <row r="2287" spans="1:19" x14ac:dyDescent="0.3">
      <c r="A2287">
        <v>2286</v>
      </c>
      <c r="B2287" t="s">
        <v>2302</v>
      </c>
      <c r="C2287" t="s">
        <v>17</v>
      </c>
      <c r="D2287" s="1">
        <v>299.39999999999998</v>
      </c>
      <c r="E2287" s="1">
        <v>308.7</v>
      </c>
      <c r="F2287" s="2">
        <v>1381</v>
      </c>
      <c r="G2287" s="1">
        <f>2*PI()*Predictive_Maintenance_Data[[#This Row],[Rotational speed '[rpm']]]/60</f>
        <v>144.61798182025012</v>
      </c>
      <c r="H2287" s="1">
        <v>56.7</v>
      </c>
      <c r="I2287" s="1">
        <f t="shared" si="35"/>
        <v>9.3000000000000114</v>
      </c>
      <c r="J2287" s="1">
        <f>Predictive_Maintenance_Data[[#This Row],[Torque '[Nm']]]*Predictive_Maintenance_Data[[#This Row],[Angular velocity '[rad/s']]]/1000</f>
        <v>8.1998395692081836</v>
      </c>
      <c r="K2287" s="2">
        <v>102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/>
      <c r="S2287"/>
    </row>
    <row r="2288" spans="1:19" x14ac:dyDescent="0.3">
      <c r="A2288">
        <v>2287</v>
      </c>
      <c r="B2288" t="s">
        <v>2303</v>
      </c>
      <c r="C2288" t="s">
        <v>15</v>
      </c>
      <c r="D2288" s="1">
        <v>299.39999999999998</v>
      </c>
      <c r="E2288" s="1">
        <v>308.7</v>
      </c>
      <c r="F2288" s="2">
        <v>1289</v>
      </c>
      <c r="G2288" s="1">
        <f>2*PI()*Predictive_Maintenance_Data[[#This Row],[Rotational speed '[rpm']]]/60</f>
        <v>134.98376434924143</v>
      </c>
      <c r="H2288" s="1">
        <v>60.5</v>
      </c>
      <c r="I2288" s="1">
        <f t="shared" si="35"/>
        <v>9.3000000000000114</v>
      </c>
      <c r="J2288" s="1">
        <f>Predictive_Maintenance_Data[[#This Row],[Torque '[Nm']]]*Predictive_Maintenance_Data[[#This Row],[Angular velocity '[rad/s']]]/1000</f>
        <v>8.1665177431291056</v>
      </c>
      <c r="K2288" s="2">
        <v>104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/>
      <c r="S2288"/>
    </row>
    <row r="2289" spans="1:19" x14ac:dyDescent="0.3">
      <c r="A2289">
        <v>2288</v>
      </c>
      <c r="B2289" t="s">
        <v>2304</v>
      </c>
      <c r="C2289" t="s">
        <v>17</v>
      </c>
      <c r="D2289" s="1">
        <v>299.39999999999998</v>
      </c>
      <c r="E2289" s="1">
        <v>308.60000000000002</v>
      </c>
      <c r="F2289" s="2">
        <v>1746</v>
      </c>
      <c r="G2289" s="1">
        <f>2*PI()*Predictive_Maintenance_Data[[#This Row],[Rotational speed '[rpm']]]/60</f>
        <v>182.84069243892597</v>
      </c>
      <c r="H2289" s="1">
        <v>26.8</v>
      </c>
      <c r="I2289" s="1">
        <f t="shared" si="35"/>
        <v>9.2000000000000455</v>
      </c>
      <c r="J2289" s="1">
        <f>Predictive_Maintenance_Data[[#This Row],[Torque '[Nm']]]*Predictive_Maintenance_Data[[#This Row],[Angular velocity '[rad/s']]]/1000</f>
        <v>4.9001305573632159</v>
      </c>
      <c r="K2289" s="2">
        <v>107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/>
      <c r="S2289"/>
    </row>
    <row r="2290" spans="1:19" x14ac:dyDescent="0.3">
      <c r="A2290">
        <v>2289</v>
      </c>
      <c r="B2290" t="s">
        <v>2305</v>
      </c>
      <c r="C2290" t="s">
        <v>15</v>
      </c>
      <c r="D2290" s="1">
        <v>299.39999999999998</v>
      </c>
      <c r="E2290" s="1">
        <v>308.60000000000002</v>
      </c>
      <c r="F2290" s="2">
        <v>1541</v>
      </c>
      <c r="G2290" s="1">
        <f>2*PI()*Predictive_Maintenance_Data[[#This Row],[Rotational speed '[rpm']]]/60</f>
        <v>161.3731426393957</v>
      </c>
      <c r="H2290" s="1">
        <v>39.1</v>
      </c>
      <c r="I2290" s="1">
        <f t="shared" si="35"/>
        <v>9.2000000000000455</v>
      </c>
      <c r="J2290" s="1">
        <f>Predictive_Maintenance_Data[[#This Row],[Torque '[Nm']]]*Predictive_Maintenance_Data[[#This Row],[Angular velocity '[rad/s']]]/1000</f>
        <v>6.3096898772003716</v>
      </c>
      <c r="K2290" s="2">
        <v>109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/>
      <c r="S2290"/>
    </row>
    <row r="2291" spans="1:19" x14ac:dyDescent="0.3">
      <c r="A2291">
        <v>2290</v>
      </c>
      <c r="B2291" t="s">
        <v>2306</v>
      </c>
      <c r="C2291" t="s">
        <v>17</v>
      </c>
      <c r="D2291" s="1">
        <v>299.39999999999998</v>
      </c>
      <c r="E2291" s="1">
        <v>308.7</v>
      </c>
      <c r="F2291" s="2">
        <v>1504</v>
      </c>
      <c r="G2291" s="1">
        <f>2*PI()*Predictive_Maintenance_Data[[#This Row],[Rotational speed '[rpm']]]/60</f>
        <v>157.4985116999683</v>
      </c>
      <c r="H2291" s="1">
        <v>37.799999999999997</v>
      </c>
      <c r="I2291" s="1">
        <f t="shared" si="35"/>
        <v>9.3000000000000114</v>
      </c>
      <c r="J2291" s="1">
        <f>Predictive_Maintenance_Data[[#This Row],[Torque '[Nm']]]*Predictive_Maintenance_Data[[#This Row],[Angular velocity '[rad/s']]]/1000</f>
        <v>5.953443742258802</v>
      </c>
      <c r="K2291" s="2">
        <v>112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/>
      <c r="S2291"/>
    </row>
    <row r="2292" spans="1:19" x14ac:dyDescent="0.3">
      <c r="A2292">
        <v>2291</v>
      </c>
      <c r="B2292" t="s">
        <v>2307</v>
      </c>
      <c r="C2292" t="s">
        <v>15</v>
      </c>
      <c r="D2292" s="1">
        <v>299.5</v>
      </c>
      <c r="E2292" s="1">
        <v>308.7</v>
      </c>
      <c r="F2292" s="2">
        <v>1321</v>
      </c>
      <c r="G2292" s="1">
        <f>2*PI()*Predictive_Maintenance_Data[[#This Row],[Rotational speed '[rpm']]]/60</f>
        <v>138.33479651307056</v>
      </c>
      <c r="H2292" s="1">
        <v>51.9</v>
      </c>
      <c r="I2292" s="1">
        <f t="shared" si="35"/>
        <v>9.1999999999999886</v>
      </c>
      <c r="J2292" s="1">
        <f>Predictive_Maintenance_Data[[#This Row],[Torque '[Nm']]]*Predictive_Maintenance_Data[[#This Row],[Angular velocity '[rad/s']]]/1000</f>
        <v>7.1795759390283616</v>
      </c>
      <c r="K2292" s="2">
        <v>114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/>
      <c r="S2292"/>
    </row>
    <row r="2293" spans="1:19" x14ac:dyDescent="0.3">
      <c r="A2293">
        <v>2292</v>
      </c>
      <c r="B2293" t="s">
        <v>2308</v>
      </c>
      <c r="C2293" t="s">
        <v>15</v>
      </c>
      <c r="D2293" s="1">
        <v>299.5</v>
      </c>
      <c r="E2293" s="1">
        <v>308.8</v>
      </c>
      <c r="F2293" s="2">
        <v>1886</v>
      </c>
      <c r="G2293" s="1">
        <f>2*PI()*Predictive_Maintenance_Data[[#This Row],[Rotational speed '[rpm']]]/60</f>
        <v>197.50145815567834</v>
      </c>
      <c r="H2293" s="1">
        <v>20.9</v>
      </c>
      <c r="I2293" s="1">
        <f t="shared" si="35"/>
        <v>9.3000000000000114</v>
      </c>
      <c r="J2293" s="1">
        <f>Predictive_Maintenance_Data[[#This Row],[Torque '[Nm']]]*Predictive_Maintenance_Data[[#This Row],[Angular velocity '[rad/s']]]/1000</f>
        <v>4.1277804754536778</v>
      </c>
      <c r="K2293" s="2">
        <v>117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/>
      <c r="S2293"/>
    </row>
    <row r="2294" spans="1:19" x14ac:dyDescent="0.3">
      <c r="A2294">
        <v>2293</v>
      </c>
      <c r="B2294" t="s">
        <v>2309</v>
      </c>
      <c r="C2294" t="s">
        <v>17</v>
      </c>
      <c r="D2294" s="1">
        <v>299.60000000000002</v>
      </c>
      <c r="E2294" s="1">
        <v>308.89999999999998</v>
      </c>
      <c r="F2294" s="2">
        <v>1422</v>
      </c>
      <c r="G2294" s="1">
        <f>2*PI()*Predictive_Maintenance_Data[[#This Row],[Rotational speed '[rpm']]]/60</f>
        <v>148.91149178015618</v>
      </c>
      <c r="H2294" s="1">
        <v>53.2</v>
      </c>
      <c r="I2294" s="1">
        <f t="shared" si="35"/>
        <v>9.2999999999999545</v>
      </c>
      <c r="J2294" s="1">
        <f>Predictive_Maintenance_Data[[#This Row],[Torque '[Nm']]]*Predictive_Maintenance_Data[[#This Row],[Angular velocity '[rad/s']]]/1000</f>
        <v>7.9220913627043092</v>
      </c>
      <c r="K2294" s="2">
        <v>120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/>
      <c r="S2294"/>
    </row>
    <row r="2295" spans="1:19" x14ac:dyDescent="0.3">
      <c r="A2295">
        <v>2294</v>
      </c>
      <c r="B2295" t="s">
        <v>2310</v>
      </c>
      <c r="C2295" t="s">
        <v>17</v>
      </c>
      <c r="D2295" s="1">
        <v>299.5</v>
      </c>
      <c r="E2295" s="1">
        <v>308.89999999999998</v>
      </c>
      <c r="F2295" s="2">
        <v>1520</v>
      </c>
      <c r="G2295" s="1">
        <f>2*PI()*Predictive_Maintenance_Data[[#This Row],[Rotational speed '[rpm']]]/60</f>
        <v>159.17402778188287</v>
      </c>
      <c r="H2295" s="1">
        <v>38.299999999999997</v>
      </c>
      <c r="I2295" s="1">
        <f t="shared" si="35"/>
        <v>9.3999999999999773</v>
      </c>
      <c r="J2295" s="1">
        <f>Predictive_Maintenance_Data[[#This Row],[Torque '[Nm']]]*Predictive_Maintenance_Data[[#This Row],[Angular velocity '[rad/s']]]/1000</f>
        <v>6.0963652640461135</v>
      </c>
      <c r="K2295" s="2">
        <v>122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/>
      <c r="S2295"/>
    </row>
    <row r="2296" spans="1:19" x14ac:dyDescent="0.3">
      <c r="A2296">
        <v>2295</v>
      </c>
      <c r="B2296" t="s">
        <v>2311</v>
      </c>
      <c r="C2296" t="s">
        <v>17</v>
      </c>
      <c r="D2296" s="1">
        <v>299.39999999999998</v>
      </c>
      <c r="E2296" s="1">
        <v>308.8</v>
      </c>
      <c r="F2296" s="2">
        <v>1627</v>
      </c>
      <c r="G2296" s="1">
        <f>2*PI()*Predictive_Maintenance_Data[[#This Row],[Rotational speed '[rpm']]]/60</f>
        <v>170.37904157968646</v>
      </c>
      <c r="H2296" s="1">
        <v>32.6</v>
      </c>
      <c r="I2296" s="1">
        <f t="shared" si="35"/>
        <v>9.4000000000000341</v>
      </c>
      <c r="J2296" s="1">
        <f>Predictive_Maintenance_Data[[#This Row],[Torque '[Nm']]]*Predictive_Maintenance_Data[[#This Row],[Angular velocity '[rad/s']]]/1000</f>
        <v>5.5543567554977793</v>
      </c>
      <c r="K2296" s="2">
        <v>124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/>
      <c r="S2296"/>
    </row>
    <row r="2297" spans="1:19" x14ac:dyDescent="0.3">
      <c r="A2297">
        <v>2296</v>
      </c>
      <c r="B2297" t="s">
        <v>2312</v>
      </c>
      <c r="C2297" t="s">
        <v>17</v>
      </c>
      <c r="D2297" s="1">
        <v>299.39999999999998</v>
      </c>
      <c r="E2297" s="1">
        <v>308.7</v>
      </c>
      <c r="F2297" s="2">
        <v>1512</v>
      </c>
      <c r="G2297" s="1">
        <f>2*PI()*Predictive_Maintenance_Data[[#This Row],[Rotational speed '[rpm']]]/60</f>
        <v>158.33626974092559</v>
      </c>
      <c r="H2297" s="1">
        <v>37.200000000000003</v>
      </c>
      <c r="I2297" s="1">
        <f t="shared" si="35"/>
        <v>9.3000000000000114</v>
      </c>
      <c r="J2297" s="1">
        <f>Predictive_Maintenance_Data[[#This Row],[Torque '[Nm']]]*Predictive_Maintenance_Data[[#This Row],[Angular velocity '[rad/s']]]/1000</f>
        <v>5.8901092343624324</v>
      </c>
      <c r="K2297" s="2">
        <v>126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/>
      <c r="S2297"/>
    </row>
    <row r="2298" spans="1:19" x14ac:dyDescent="0.3">
      <c r="A2298">
        <v>2297</v>
      </c>
      <c r="B2298" t="s">
        <v>2313</v>
      </c>
      <c r="C2298" t="s">
        <v>17</v>
      </c>
      <c r="D2298" s="1">
        <v>299.39999999999998</v>
      </c>
      <c r="E2298" s="1">
        <v>308.7</v>
      </c>
      <c r="F2298" s="2">
        <v>1553</v>
      </c>
      <c r="G2298" s="1">
        <f>2*PI()*Predictive_Maintenance_Data[[#This Row],[Rotational speed '[rpm']]]/60</f>
        <v>162.62977970083162</v>
      </c>
      <c r="H2298" s="1">
        <v>42.7</v>
      </c>
      <c r="I2298" s="1">
        <f t="shared" si="35"/>
        <v>9.3000000000000114</v>
      </c>
      <c r="J2298" s="1">
        <f>Predictive_Maintenance_Data[[#This Row],[Torque '[Nm']]]*Predictive_Maintenance_Data[[#This Row],[Angular velocity '[rad/s']]]/1000</f>
        <v>6.9442915932255111</v>
      </c>
      <c r="K2298" s="2">
        <v>128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/>
      <c r="S2298"/>
    </row>
    <row r="2299" spans="1:19" x14ac:dyDescent="0.3">
      <c r="A2299">
        <v>2298</v>
      </c>
      <c r="B2299" t="s">
        <v>2314</v>
      </c>
      <c r="C2299" t="s">
        <v>17</v>
      </c>
      <c r="D2299" s="1">
        <v>299.3</v>
      </c>
      <c r="E2299" s="1">
        <v>308.7</v>
      </c>
      <c r="F2299" s="2">
        <v>1802</v>
      </c>
      <c r="G2299" s="1">
        <f>2*PI()*Predictive_Maintenance_Data[[#This Row],[Rotational speed '[rpm']]]/60</f>
        <v>188.70499872562689</v>
      </c>
      <c r="H2299" s="1">
        <v>26</v>
      </c>
      <c r="I2299" s="1">
        <f t="shared" si="35"/>
        <v>9.3999999999999773</v>
      </c>
      <c r="J2299" s="1">
        <f>Predictive_Maintenance_Data[[#This Row],[Torque '[Nm']]]*Predictive_Maintenance_Data[[#This Row],[Angular velocity '[rad/s']]]/1000</f>
        <v>4.9063299668662994</v>
      </c>
      <c r="K2299" s="2">
        <v>130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/>
      <c r="S2299"/>
    </row>
    <row r="2300" spans="1:19" x14ac:dyDescent="0.3">
      <c r="A2300">
        <v>2299</v>
      </c>
      <c r="B2300" t="s">
        <v>2315</v>
      </c>
      <c r="C2300" t="s">
        <v>17</v>
      </c>
      <c r="D2300" s="1">
        <v>299.3</v>
      </c>
      <c r="E2300" s="1">
        <v>308.60000000000002</v>
      </c>
      <c r="F2300" s="2">
        <v>1482</v>
      </c>
      <c r="G2300" s="1">
        <f>2*PI()*Predictive_Maintenance_Data[[#This Row],[Rotational speed '[rpm']]]/60</f>
        <v>155.1946770873358</v>
      </c>
      <c r="H2300" s="1">
        <v>37.6</v>
      </c>
      <c r="I2300" s="1">
        <f t="shared" si="35"/>
        <v>9.3000000000000114</v>
      </c>
      <c r="J2300" s="1">
        <f>Predictive_Maintenance_Data[[#This Row],[Torque '[Nm']]]*Predictive_Maintenance_Data[[#This Row],[Angular velocity '[rad/s']]]/1000</f>
        <v>5.8353198584838264</v>
      </c>
      <c r="K2300" s="2">
        <v>132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/>
      <c r="S2300"/>
    </row>
    <row r="2301" spans="1:19" x14ac:dyDescent="0.3">
      <c r="A2301">
        <v>2300</v>
      </c>
      <c r="B2301" t="s">
        <v>2316</v>
      </c>
      <c r="C2301" t="s">
        <v>17</v>
      </c>
      <c r="D2301" s="1">
        <v>299.39999999999998</v>
      </c>
      <c r="E2301" s="1">
        <v>308.7</v>
      </c>
      <c r="F2301" s="2">
        <v>1446</v>
      </c>
      <c r="G2301" s="1">
        <f>2*PI()*Predictive_Maintenance_Data[[#This Row],[Rotational speed '[rpm']]]/60</f>
        <v>151.42476590302803</v>
      </c>
      <c r="H2301" s="1">
        <v>62.9</v>
      </c>
      <c r="I2301" s="1">
        <f t="shared" si="35"/>
        <v>9.3000000000000114</v>
      </c>
      <c r="J2301" s="1">
        <f>Predictive_Maintenance_Data[[#This Row],[Torque '[Nm']]]*Predictive_Maintenance_Data[[#This Row],[Angular velocity '[rad/s']]]/1000</f>
        <v>9.5246177753004631</v>
      </c>
      <c r="K2301" s="2">
        <v>134</v>
      </c>
      <c r="L2301" s="2">
        <v>1</v>
      </c>
      <c r="M2301" s="2">
        <v>0</v>
      </c>
      <c r="N2301" s="2">
        <v>0</v>
      </c>
      <c r="O2301" s="2">
        <v>1</v>
      </c>
      <c r="P2301" s="2">
        <v>0</v>
      </c>
      <c r="Q2301" s="2">
        <v>0</v>
      </c>
      <c r="R2301"/>
      <c r="S2301"/>
    </row>
    <row r="2302" spans="1:19" x14ac:dyDescent="0.3">
      <c r="A2302">
        <v>2301</v>
      </c>
      <c r="B2302" t="s">
        <v>2317</v>
      </c>
      <c r="C2302" t="s">
        <v>17</v>
      </c>
      <c r="D2302" s="1">
        <v>299.3</v>
      </c>
      <c r="E2302" s="1">
        <v>308.60000000000002</v>
      </c>
      <c r="F2302" s="2">
        <v>1371</v>
      </c>
      <c r="G2302" s="1">
        <f>2*PI()*Predictive_Maintenance_Data[[#This Row],[Rotational speed '[rpm']]]/60</f>
        <v>143.57078426905355</v>
      </c>
      <c r="H2302" s="1">
        <v>50.5</v>
      </c>
      <c r="I2302" s="1">
        <f t="shared" si="35"/>
        <v>9.3000000000000114</v>
      </c>
      <c r="J2302" s="1">
        <f>Predictive_Maintenance_Data[[#This Row],[Torque '[Nm']]]*Predictive_Maintenance_Data[[#This Row],[Angular velocity '[rad/s']]]/1000</f>
        <v>7.2503246055872044</v>
      </c>
      <c r="K2302" s="2">
        <v>136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/>
      <c r="S2302"/>
    </row>
    <row r="2303" spans="1:19" x14ac:dyDescent="0.3">
      <c r="A2303">
        <v>2302</v>
      </c>
      <c r="B2303" t="s">
        <v>2318</v>
      </c>
      <c r="C2303" t="s">
        <v>15</v>
      </c>
      <c r="D2303" s="1">
        <v>299.2</v>
      </c>
      <c r="E2303" s="1">
        <v>308.60000000000002</v>
      </c>
      <c r="F2303" s="2">
        <v>1586</v>
      </c>
      <c r="G2303" s="1">
        <f>2*PI()*Predictive_Maintenance_Data[[#This Row],[Rotational speed '[rpm']]]/60</f>
        <v>166.0855316197804</v>
      </c>
      <c r="H2303" s="1">
        <v>35.700000000000003</v>
      </c>
      <c r="I2303" s="1">
        <f t="shared" si="35"/>
        <v>9.4000000000000341</v>
      </c>
      <c r="J2303" s="1">
        <f>Predictive_Maintenance_Data[[#This Row],[Torque '[Nm']]]*Predictive_Maintenance_Data[[#This Row],[Angular velocity '[rad/s']]]/1000</f>
        <v>5.9292534788261611</v>
      </c>
      <c r="K2303" s="2">
        <v>138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/>
      <c r="S2303"/>
    </row>
    <row r="2304" spans="1:19" x14ac:dyDescent="0.3">
      <c r="A2304">
        <v>2303</v>
      </c>
      <c r="B2304" t="s">
        <v>2319</v>
      </c>
      <c r="C2304" t="s">
        <v>17</v>
      </c>
      <c r="D2304" s="1">
        <v>299.2</v>
      </c>
      <c r="E2304" s="1">
        <v>308.5</v>
      </c>
      <c r="F2304" s="2">
        <v>1515</v>
      </c>
      <c r="G2304" s="1">
        <f>2*PI()*Predictive_Maintenance_Data[[#This Row],[Rotational speed '[rpm']]]/60</f>
        <v>158.65042900628455</v>
      </c>
      <c r="H2304" s="1">
        <v>39.799999999999997</v>
      </c>
      <c r="I2304" s="1">
        <f t="shared" si="35"/>
        <v>9.3000000000000114</v>
      </c>
      <c r="J2304" s="1">
        <f>Predictive_Maintenance_Data[[#This Row],[Torque '[Nm']]]*Predictive_Maintenance_Data[[#This Row],[Angular velocity '[rad/s']]]/1000</f>
        <v>6.3142870744501254</v>
      </c>
      <c r="K2304" s="2">
        <v>141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/>
      <c r="S2304"/>
    </row>
    <row r="2305" spans="1:19" x14ac:dyDescent="0.3">
      <c r="A2305">
        <v>2304</v>
      </c>
      <c r="B2305" t="s">
        <v>2320</v>
      </c>
      <c r="C2305" t="s">
        <v>17</v>
      </c>
      <c r="D2305" s="1">
        <v>299.2</v>
      </c>
      <c r="E2305" s="1">
        <v>308.5</v>
      </c>
      <c r="F2305" s="2">
        <v>1374</v>
      </c>
      <c r="G2305" s="1">
        <f>2*PI()*Predictive_Maintenance_Data[[#This Row],[Rotational speed '[rpm']]]/60</f>
        <v>143.88494353441254</v>
      </c>
      <c r="H2305" s="1">
        <v>53.6</v>
      </c>
      <c r="I2305" s="1">
        <f t="shared" si="35"/>
        <v>9.3000000000000114</v>
      </c>
      <c r="J2305" s="1">
        <f>Predictive_Maintenance_Data[[#This Row],[Torque '[Nm']]]*Predictive_Maintenance_Data[[#This Row],[Angular velocity '[rad/s']]]/1000</f>
        <v>7.7122329734445119</v>
      </c>
      <c r="K2305" s="2">
        <v>143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/>
      <c r="S2305"/>
    </row>
    <row r="2306" spans="1:19" x14ac:dyDescent="0.3">
      <c r="A2306">
        <v>2305</v>
      </c>
      <c r="B2306" t="s">
        <v>2321</v>
      </c>
      <c r="C2306" t="s">
        <v>17</v>
      </c>
      <c r="D2306" s="1">
        <v>299.10000000000002</v>
      </c>
      <c r="E2306" s="1">
        <v>308.5</v>
      </c>
      <c r="F2306" s="2">
        <v>1455</v>
      </c>
      <c r="G2306" s="1">
        <f>2*PI()*Predictive_Maintenance_Data[[#This Row],[Rotational speed '[rpm']]]/60</f>
        <v>152.36724369910496</v>
      </c>
      <c r="H2306" s="1">
        <v>39.799999999999997</v>
      </c>
      <c r="I2306" s="1">
        <f t="shared" ref="I2306:I2369" si="36">E2306-D2306</f>
        <v>9.3999999999999773</v>
      </c>
      <c r="J2306" s="1">
        <f>Predictive_Maintenance_Data[[#This Row],[Torque '[Nm']]]*Predictive_Maintenance_Data[[#This Row],[Angular velocity '[rad/s']]]/1000</f>
        <v>6.0642162992243769</v>
      </c>
      <c r="K2306" s="2">
        <v>145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/>
      <c r="S2306"/>
    </row>
    <row r="2307" spans="1:19" x14ac:dyDescent="0.3">
      <c r="A2307">
        <v>2306</v>
      </c>
      <c r="B2307" t="s">
        <v>2322</v>
      </c>
      <c r="C2307" t="s">
        <v>27</v>
      </c>
      <c r="D2307" s="1">
        <v>299.2</v>
      </c>
      <c r="E2307" s="1">
        <v>308.5</v>
      </c>
      <c r="F2307" s="2">
        <v>1342</v>
      </c>
      <c r="G2307" s="1">
        <f>2*PI()*Predictive_Maintenance_Data[[#This Row],[Rotational speed '[rpm']]]/60</f>
        <v>140.53391137058341</v>
      </c>
      <c r="H2307" s="1">
        <v>47.5</v>
      </c>
      <c r="I2307" s="1">
        <f t="shared" si="36"/>
        <v>9.3000000000000114</v>
      </c>
      <c r="J2307" s="1">
        <f>Predictive_Maintenance_Data[[#This Row],[Torque '[Nm']]]*Predictive_Maintenance_Data[[#This Row],[Angular velocity '[rad/s']]]/1000</f>
        <v>6.6753607901027117</v>
      </c>
      <c r="K2307" s="2">
        <v>147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/>
      <c r="S2307"/>
    </row>
    <row r="2308" spans="1:19" x14ac:dyDescent="0.3">
      <c r="A2308">
        <v>2307</v>
      </c>
      <c r="B2308" t="s">
        <v>2323</v>
      </c>
      <c r="C2308" t="s">
        <v>17</v>
      </c>
      <c r="D2308" s="1">
        <v>299.10000000000002</v>
      </c>
      <c r="E2308" s="1">
        <v>308.60000000000002</v>
      </c>
      <c r="F2308" s="2">
        <v>1260</v>
      </c>
      <c r="G2308" s="1">
        <f>2*PI()*Predictive_Maintenance_Data[[#This Row],[Rotational speed '[rpm']]]/60</f>
        <v>131.94689145077132</v>
      </c>
      <c r="H2308" s="1">
        <v>57.8</v>
      </c>
      <c r="I2308" s="1">
        <f t="shared" si="36"/>
        <v>9.5</v>
      </c>
      <c r="J2308" s="1">
        <f>Predictive_Maintenance_Data[[#This Row],[Torque '[Nm']]]*Predictive_Maintenance_Data[[#This Row],[Angular velocity '[rad/s']]]/1000</f>
        <v>7.6265303258545822</v>
      </c>
      <c r="K2308" s="2">
        <v>152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/>
      <c r="S2308"/>
    </row>
    <row r="2309" spans="1:19" x14ac:dyDescent="0.3">
      <c r="A2309">
        <v>2308</v>
      </c>
      <c r="B2309" t="s">
        <v>2324</v>
      </c>
      <c r="C2309" t="s">
        <v>27</v>
      </c>
      <c r="D2309" s="1">
        <v>299</v>
      </c>
      <c r="E2309" s="1">
        <v>308.5</v>
      </c>
      <c r="F2309" s="2">
        <v>1623</v>
      </c>
      <c r="G2309" s="1">
        <f>2*PI()*Predictive_Maintenance_Data[[#This Row],[Rotational speed '[rpm']]]/60</f>
        <v>169.96016255920779</v>
      </c>
      <c r="H2309" s="1">
        <v>33.5</v>
      </c>
      <c r="I2309" s="1">
        <f t="shared" si="36"/>
        <v>9.5</v>
      </c>
      <c r="J2309" s="1">
        <f>Predictive_Maintenance_Data[[#This Row],[Torque '[Nm']]]*Predictive_Maintenance_Data[[#This Row],[Angular velocity '[rad/s']]]/1000</f>
        <v>5.693665445733461</v>
      </c>
      <c r="K2309" s="2">
        <v>154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/>
      <c r="S2309"/>
    </row>
    <row r="2310" spans="1:19" x14ac:dyDescent="0.3">
      <c r="A2310">
        <v>2309</v>
      </c>
      <c r="B2310" t="s">
        <v>2325</v>
      </c>
      <c r="C2310" t="s">
        <v>17</v>
      </c>
      <c r="D2310" s="1">
        <v>299.10000000000002</v>
      </c>
      <c r="E2310" s="1">
        <v>308.5</v>
      </c>
      <c r="F2310" s="2">
        <v>1371</v>
      </c>
      <c r="G2310" s="1">
        <f>2*PI()*Predictive_Maintenance_Data[[#This Row],[Rotational speed '[rpm']]]/60</f>
        <v>143.57078426905355</v>
      </c>
      <c r="H2310" s="1">
        <v>55.5</v>
      </c>
      <c r="I2310" s="1">
        <f t="shared" si="36"/>
        <v>9.3999999999999773</v>
      </c>
      <c r="J2310" s="1">
        <f>Predictive_Maintenance_Data[[#This Row],[Torque '[Nm']]]*Predictive_Maintenance_Data[[#This Row],[Angular velocity '[rad/s']]]/1000</f>
        <v>7.9681785269324719</v>
      </c>
      <c r="K2310" s="2">
        <v>159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/>
      <c r="S2310"/>
    </row>
    <row r="2311" spans="1:19" x14ac:dyDescent="0.3">
      <c r="A2311">
        <v>2310</v>
      </c>
      <c r="B2311" t="s">
        <v>2326</v>
      </c>
      <c r="C2311" t="s">
        <v>17</v>
      </c>
      <c r="D2311" s="1">
        <v>299.10000000000002</v>
      </c>
      <c r="E2311" s="1">
        <v>308.60000000000002</v>
      </c>
      <c r="F2311" s="2">
        <v>1611</v>
      </c>
      <c r="G2311" s="1">
        <f>2*PI()*Predictive_Maintenance_Data[[#This Row],[Rotational speed '[rpm']]]/60</f>
        <v>168.70352549777189</v>
      </c>
      <c r="H2311" s="1">
        <v>31.4</v>
      </c>
      <c r="I2311" s="1">
        <f t="shared" si="36"/>
        <v>9.5</v>
      </c>
      <c r="J2311" s="1">
        <f>Predictive_Maintenance_Data[[#This Row],[Torque '[Nm']]]*Predictive_Maintenance_Data[[#This Row],[Angular velocity '[rad/s']]]/1000</f>
        <v>5.2972907006300378</v>
      </c>
      <c r="K2311" s="2">
        <v>161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/>
      <c r="S2311"/>
    </row>
    <row r="2312" spans="1:19" x14ac:dyDescent="0.3">
      <c r="A2312">
        <v>2311</v>
      </c>
      <c r="B2312" t="s">
        <v>2327</v>
      </c>
      <c r="C2312" t="s">
        <v>15</v>
      </c>
      <c r="D2312" s="1">
        <v>299</v>
      </c>
      <c r="E2312" s="1">
        <v>308.39999999999998</v>
      </c>
      <c r="F2312" s="2">
        <v>1535</v>
      </c>
      <c r="G2312" s="1">
        <f>2*PI()*Predictive_Maintenance_Data[[#This Row],[Rotational speed '[rpm']]]/60</f>
        <v>160.74482410867773</v>
      </c>
      <c r="H2312" s="1">
        <v>47.5</v>
      </c>
      <c r="I2312" s="1">
        <f t="shared" si="36"/>
        <v>9.3999999999999773</v>
      </c>
      <c r="J2312" s="1">
        <f>Predictive_Maintenance_Data[[#This Row],[Torque '[Nm']]]*Predictive_Maintenance_Data[[#This Row],[Angular velocity '[rad/s']]]/1000</f>
        <v>7.635379145162192</v>
      </c>
      <c r="K2312" s="2">
        <v>163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/>
      <c r="S2312"/>
    </row>
    <row r="2313" spans="1:19" x14ac:dyDescent="0.3">
      <c r="A2313">
        <v>2312</v>
      </c>
      <c r="B2313" t="s">
        <v>2328</v>
      </c>
      <c r="C2313" t="s">
        <v>15</v>
      </c>
      <c r="D2313" s="1">
        <v>299.10000000000002</v>
      </c>
      <c r="E2313" s="1">
        <v>308.60000000000002</v>
      </c>
      <c r="F2313" s="2">
        <v>1491</v>
      </c>
      <c r="G2313" s="1">
        <f>2*PI()*Predictive_Maintenance_Data[[#This Row],[Rotational speed '[rpm']]]/60</f>
        <v>156.13715488341271</v>
      </c>
      <c r="H2313" s="1">
        <v>38.5</v>
      </c>
      <c r="I2313" s="1">
        <f t="shared" si="36"/>
        <v>9.5</v>
      </c>
      <c r="J2313" s="1">
        <f>Predictive_Maintenance_Data[[#This Row],[Torque '[Nm']]]*Predictive_Maintenance_Data[[#This Row],[Angular velocity '[rad/s']]]/1000</f>
        <v>6.0112804630113885</v>
      </c>
      <c r="K2313" s="2">
        <v>166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/>
      <c r="S2313"/>
    </row>
    <row r="2314" spans="1:19" x14ac:dyDescent="0.3">
      <c r="A2314">
        <v>2313</v>
      </c>
      <c r="B2314" t="s">
        <v>2329</v>
      </c>
      <c r="C2314" t="s">
        <v>15</v>
      </c>
      <c r="D2314" s="1">
        <v>299.10000000000002</v>
      </c>
      <c r="E2314" s="1">
        <v>308.60000000000002</v>
      </c>
      <c r="F2314" s="2">
        <v>1441</v>
      </c>
      <c r="G2314" s="1">
        <f>2*PI()*Predictive_Maintenance_Data[[#This Row],[Rotational speed '[rpm']]]/60</f>
        <v>150.90116712742974</v>
      </c>
      <c r="H2314" s="1">
        <v>36.200000000000003</v>
      </c>
      <c r="I2314" s="1">
        <f t="shared" si="36"/>
        <v>9.5</v>
      </c>
      <c r="J2314" s="1">
        <f>Predictive_Maintenance_Data[[#This Row],[Torque '[Nm']]]*Predictive_Maintenance_Data[[#This Row],[Angular velocity '[rad/s']]]/1000</f>
        <v>5.4626222500129566</v>
      </c>
      <c r="K2314" s="2">
        <v>169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/>
      <c r="S2314"/>
    </row>
    <row r="2315" spans="1:19" x14ac:dyDescent="0.3">
      <c r="A2315">
        <v>2314</v>
      </c>
      <c r="B2315" t="s">
        <v>2330</v>
      </c>
      <c r="C2315" t="s">
        <v>15</v>
      </c>
      <c r="D2315" s="1">
        <v>299.10000000000002</v>
      </c>
      <c r="E2315" s="1">
        <v>308.8</v>
      </c>
      <c r="F2315" s="2">
        <v>1725</v>
      </c>
      <c r="G2315" s="1">
        <f>2*PI()*Predictive_Maintenance_Data[[#This Row],[Rotational speed '[rpm']]]/60</f>
        <v>180.64157758141309</v>
      </c>
      <c r="H2315" s="1">
        <v>26.6</v>
      </c>
      <c r="I2315" s="1">
        <f t="shared" si="36"/>
        <v>9.6999999999999886</v>
      </c>
      <c r="J2315" s="1">
        <f>Predictive_Maintenance_Data[[#This Row],[Torque '[Nm']]]*Predictive_Maintenance_Data[[#This Row],[Angular velocity '[rad/s']]]/1000</f>
        <v>4.8050659636655881</v>
      </c>
      <c r="K2315" s="2">
        <v>172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/>
      <c r="S2315"/>
    </row>
    <row r="2316" spans="1:19" x14ac:dyDescent="0.3">
      <c r="A2316">
        <v>2315</v>
      </c>
      <c r="B2316" t="s">
        <v>2331</v>
      </c>
      <c r="C2316" t="s">
        <v>17</v>
      </c>
      <c r="D2316" s="1">
        <v>299.2</v>
      </c>
      <c r="E2316" s="1">
        <v>308.89999999999998</v>
      </c>
      <c r="F2316" s="2">
        <v>1368</v>
      </c>
      <c r="G2316" s="1">
        <f>2*PI()*Predictive_Maintenance_Data[[#This Row],[Rotational speed '[rpm']]]/60</f>
        <v>143.25662500369455</v>
      </c>
      <c r="H2316" s="1">
        <v>47.2</v>
      </c>
      <c r="I2316" s="1">
        <f t="shared" si="36"/>
        <v>9.6999999999999886</v>
      </c>
      <c r="J2316" s="1">
        <f>Predictive_Maintenance_Data[[#This Row],[Torque '[Nm']]]*Predictive_Maintenance_Data[[#This Row],[Angular velocity '[rad/s']]]/1000</f>
        <v>6.7617127001743826</v>
      </c>
      <c r="K2316" s="2">
        <v>175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/>
      <c r="S2316"/>
    </row>
    <row r="2317" spans="1:19" x14ac:dyDescent="0.3">
      <c r="A2317">
        <v>2316</v>
      </c>
      <c r="B2317" t="s">
        <v>2332</v>
      </c>
      <c r="C2317" t="s">
        <v>17</v>
      </c>
      <c r="D2317" s="1">
        <v>299.2</v>
      </c>
      <c r="E2317" s="1">
        <v>308.89999999999998</v>
      </c>
      <c r="F2317" s="2">
        <v>1526</v>
      </c>
      <c r="G2317" s="1">
        <f>2*PI()*Predictive_Maintenance_Data[[#This Row],[Rotational speed '[rpm']]]/60</f>
        <v>159.80234631260083</v>
      </c>
      <c r="H2317" s="1">
        <v>37.9</v>
      </c>
      <c r="I2317" s="1">
        <f t="shared" si="36"/>
        <v>9.6999999999999886</v>
      </c>
      <c r="J2317" s="1">
        <f>Predictive_Maintenance_Data[[#This Row],[Torque '[Nm']]]*Predictive_Maintenance_Data[[#This Row],[Angular velocity '[rad/s']]]/1000</f>
        <v>6.056508925247571</v>
      </c>
      <c r="K2317" s="2">
        <v>177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/>
      <c r="S2317"/>
    </row>
    <row r="2318" spans="1:19" x14ac:dyDescent="0.3">
      <c r="A2318">
        <v>2317</v>
      </c>
      <c r="B2318" t="s">
        <v>2333</v>
      </c>
      <c r="C2318" t="s">
        <v>17</v>
      </c>
      <c r="D2318" s="1">
        <v>299.2</v>
      </c>
      <c r="E2318" s="1">
        <v>308.8</v>
      </c>
      <c r="F2318" s="2">
        <v>1542</v>
      </c>
      <c r="G2318" s="1">
        <f>2*PI()*Predictive_Maintenance_Data[[#This Row],[Rotational speed '[rpm']]]/60</f>
        <v>161.47786239451537</v>
      </c>
      <c r="H2318" s="1">
        <v>39.200000000000003</v>
      </c>
      <c r="I2318" s="1">
        <f t="shared" si="36"/>
        <v>9.6000000000000227</v>
      </c>
      <c r="J2318" s="1">
        <f>Predictive_Maintenance_Data[[#This Row],[Torque '[Nm']]]*Predictive_Maintenance_Data[[#This Row],[Angular velocity '[rad/s']]]/1000</f>
        <v>6.3299322058650036</v>
      </c>
      <c r="K2318" s="2">
        <v>179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/>
      <c r="S2318"/>
    </row>
    <row r="2319" spans="1:19" x14ac:dyDescent="0.3">
      <c r="A2319">
        <v>2318</v>
      </c>
      <c r="B2319" t="s">
        <v>2334</v>
      </c>
      <c r="C2319" t="s">
        <v>17</v>
      </c>
      <c r="D2319" s="1">
        <v>299.2</v>
      </c>
      <c r="E2319" s="1">
        <v>308.8</v>
      </c>
      <c r="F2319" s="2">
        <v>1605</v>
      </c>
      <c r="G2319" s="1">
        <f>2*PI()*Predictive_Maintenance_Data[[#This Row],[Rotational speed '[rpm']]]/60</f>
        <v>168.07520696705393</v>
      </c>
      <c r="H2319" s="1">
        <v>31.1</v>
      </c>
      <c r="I2319" s="1">
        <f t="shared" si="36"/>
        <v>9.6000000000000227</v>
      </c>
      <c r="J2319" s="1">
        <f>Predictive_Maintenance_Data[[#This Row],[Torque '[Nm']]]*Predictive_Maintenance_Data[[#This Row],[Angular velocity '[rad/s']]]/1000</f>
        <v>5.2271389366753773</v>
      </c>
      <c r="K2319" s="2">
        <v>181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/>
      <c r="S2319"/>
    </row>
    <row r="2320" spans="1:19" x14ac:dyDescent="0.3">
      <c r="A2320">
        <v>2319</v>
      </c>
      <c r="B2320" t="s">
        <v>2335</v>
      </c>
      <c r="C2320" t="s">
        <v>17</v>
      </c>
      <c r="D2320" s="1">
        <v>299.2</v>
      </c>
      <c r="E2320" s="1">
        <v>308.8</v>
      </c>
      <c r="F2320" s="2">
        <v>1405</v>
      </c>
      <c r="G2320" s="1">
        <f>2*PI()*Predictive_Maintenance_Data[[#This Row],[Rotational speed '[rpm']]]/60</f>
        <v>147.131255943122</v>
      </c>
      <c r="H2320" s="1">
        <v>51.4</v>
      </c>
      <c r="I2320" s="1">
        <f t="shared" si="36"/>
        <v>9.6000000000000227</v>
      </c>
      <c r="J2320" s="1">
        <f>Predictive_Maintenance_Data[[#This Row],[Torque '[Nm']]]*Predictive_Maintenance_Data[[#This Row],[Angular velocity '[rad/s']]]/1000</f>
        <v>7.5625465554764704</v>
      </c>
      <c r="K2320" s="2">
        <v>183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/>
      <c r="S2320"/>
    </row>
    <row r="2321" spans="1:19" x14ac:dyDescent="0.3">
      <c r="A2321">
        <v>2320</v>
      </c>
      <c r="B2321" t="s">
        <v>2336</v>
      </c>
      <c r="C2321" t="s">
        <v>15</v>
      </c>
      <c r="D2321" s="1">
        <v>299.2</v>
      </c>
      <c r="E2321" s="1">
        <v>308.8</v>
      </c>
      <c r="F2321" s="2">
        <v>1700</v>
      </c>
      <c r="G2321" s="1">
        <f>2*PI()*Predictive_Maintenance_Data[[#This Row],[Rotational speed '[rpm']]]/60</f>
        <v>178.02358370342159</v>
      </c>
      <c r="H2321" s="1">
        <v>33.5</v>
      </c>
      <c r="I2321" s="1">
        <f t="shared" si="36"/>
        <v>9.6000000000000227</v>
      </c>
      <c r="J2321" s="1">
        <f>Predictive_Maintenance_Data[[#This Row],[Torque '[Nm']]]*Predictive_Maintenance_Data[[#This Row],[Angular velocity '[rad/s']]]/1000</f>
        <v>5.9637900540646234</v>
      </c>
      <c r="K2321" s="2">
        <v>185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/>
      <c r="S2321"/>
    </row>
    <row r="2322" spans="1:19" x14ac:dyDescent="0.3">
      <c r="A2322">
        <v>2321</v>
      </c>
      <c r="B2322" t="s">
        <v>2337</v>
      </c>
      <c r="C2322" t="s">
        <v>27</v>
      </c>
      <c r="D2322" s="1">
        <v>299.2</v>
      </c>
      <c r="E2322" s="1">
        <v>308.8</v>
      </c>
      <c r="F2322" s="2">
        <v>1440</v>
      </c>
      <c r="G2322" s="1">
        <f>2*PI()*Predictive_Maintenance_Data[[#This Row],[Rotational speed '[rpm']]]/60</f>
        <v>150.79644737231007</v>
      </c>
      <c r="H2322" s="1">
        <v>39.1</v>
      </c>
      <c r="I2322" s="1">
        <f t="shared" si="36"/>
        <v>9.6000000000000227</v>
      </c>
      <c r="J2322" s="1">
        <f>Predictive_Maintenance_Data[[#This Row],[Torque '[Nm']]]*Predictive_Maintenance_Data[[#This Row],[Angular velocity '[rad/s']]]/1000</f>
        <v>5.8961410922573245</v>
      </c>
      <c r="K2322" s="2">
        <v>188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/>
      <c r="S2322"/>
    </row>
    <row r="2323" spans="1:19" x14ac:dyDescent="0.3">
      <c r="A2323">
        <v>2322</v>
      </c>
      <c r="B2323" t="s">
        <v>2338</v>
      </c>
      <c r="C2323" t="s">
        <v>15</v>
      </c>
      <c r="D2323" s="1">
        <v>299.2</v>
      </c>
      <c r="E2323" s="1">
        <v>308.8</v>
      </c>
      <c r="F2323" s="2">
        <v>1314</v>
      </c>
      <c r="G2323" s="1">
        <f>2*PI()*Predictive_Maintenance_Data[[#This Row],[Rotational speed '[rpm']]]/60</f>
        <v>137.60175822723295</v>
      </c>
      <c r="H2323" s="1">
        <v>52.5</v>
      </c>
      <c r="I2323" s="1">
        <f t="shared" si="36"/>
        <v>9.6000000000000227</v>
      </c>
      <c r="J2323" s="1">
        <f>Predictive_Maintenance_Data[[#This Row],[Torque '[Nm']]]*Predictive_Maintenance_Data[[#This Row],[Angular velocity '[rad/s']]]/1000</f>
        <v>7.2240923069297294</v>
      </c>
      <c r="K2323" s="2">
        <v>193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/>
      <c r="S2323"/>
    </row>
    <row r="2324" spans="1:19" x14ac:dyDescent="0.3">
      <c r="A2324">
        <v>2323</v>
      </c>
      <c r="B2324" t="s">
        <v>2339</v>
      </c>
      <c r="C2324" t="s">
        <v>17</v>
      </c>
      <c r="D2324" s="1">
        <v>299.2</v>
      </c>
      <c r="E2324" s="1">
        <v>308.7</v>
      </c>
      <c r="F2324" s="2">
        <v>1514</v>
      </c>
      <c r="G2324" s="1">
        <f>2*PI()*Predictive_Maintenance_Data[[#This Row],[Rotational speed '[rpm']]]/60</f>
        <v>158.54570925116488</v>
      </c>
      <c r="H2324" s="1">
        <v>41.9</v>
      </c>
      <c r="I2324" s="1">
        <f t="shared" si="36"/>
        <v>9.5</v>
      </c>
      <c r="J2324" s="1">
        <f>Predictive_Maintenance_Data[[#This Row],[Torque '[Nm']]]*Predictive_Maintenance_Data[[#This Row],[Angular velocity '[rad/s']]]/1000</f>
        <v>6.6430652176238079</v>
      </c>
      <c r="K2324" s="2">
        <v>196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/>
      <c r="S2324"/>
    </row>
    <row r="2325" spans="1:19" x14ac:dyDescent="0.3">
      <c r="A2325">
        <v>2324</v>
      </c>
      <c r="B2325" t="s">
        <v>2340</v>
      </c>
      <c r="C2325" t="s">
        <v>15</v>
      </c>
      <c r="D2325" s="1">
        <v>299.2</v>
      </c>
      <c r="E2325" s="1">
        <v>308.7</v>
      </c>
      <c r="F2325" s="2">
        <v>1401</v>
      </c>
      <c r="G2325" s="1">
        <f>2*PI()*Predictive_Maintenance_Data[[#This Row],[Rotational speed '[rpm']]]/60</f>
        <v>146.71237692264333</v>
      </c>
      <c r="H2325" s="1">
        <v>47</v>
      </c>
      <c r="I2325" s="1">
        <f t="shared" si="36"/>
        <v>9.5</v>
      </c>
      <c r="J2325" s="1">
        <f>Predictive_Maintenance_Data[[#This Row],[Torque '[Nm']]]*Predictive_Maintenance_Data[[#This Row],[Angular velocity '[rad/s']]]/1000</f>
        <v>6.8954817153642365</v>
      </c>
      <c r="K2325" s="2">
        <v>198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/>
      <c r="S2325"/>
    </row>
    <row r="2326" spans="1:19" x14ac:dyDescent="0.3">
      <c r="A2326">
        <v>2325</v>
      </c>
      <c r="B2326" t="s">
        <v>2341</v>
      </c>
      <c r="C2326" t="s">
        <v>17</v>
      </c>
      <c r="D2326" s="1">
        <v>299.3</v>
      </c>
      <c r="E2326" s="1">
        <v>308.8</v>
      </c>
      <c r="F2326" s="2">
        <v>1636</v>
      </c>
      <c r="G2326" s="1">
        <f>2*PI()*Predictive_Maintenance_Data[[#This Row],[Rotational speed '[rpm']]]/60</f>
        <v>171.32151937576339</v>
      </c>
      <c r="H2326" s="1">
        <v>29.9</v>
      </c>
      <c r="I2326" s="1">
        <f t="shared" si="36"/>
        <v>9.5</v>
      </c>
      <c r="J2326" s="1">
        <f>Predictive_Maintenance_Data[[#This Row],[Torque '[Nm']]]*Predictive_Maintenance_Data[[#This Row],[Angular velocity '[rad/s']]]/1000</f>
        <v>5.1225134293353252</v>
      </c>
      <c r="K2326" s="2">
        <v>201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/>
      <c r="S2326"/>
    </row>
    <row r="2327" spans="1:19" x14ac:dyDescent="0.3">
      <c r="A2327">
        <v>2326</v>
      </c>
      <c r="B2327" t="s">
        <v>2342</v>
      </c>
      <c r="C2327" t="s">
        <v>17</v>
      </c>
      <c r="D2327" s="1">
        <v>299.3</v>
      </c>
      <c r="E2327" s="1">
        <v>308.8</v>
      </c>
      <c r="F2327" s="2">
        <v>1603</v>
      </c>
      <c r="G2327" s="1">
        <f>2*PI()*Predictive_Maintenance_Data[[#This Row],[Rotational speed '[rpm']]]/60</f>
        <v>167.86576745681461</v>
      </c>
      <c r="H2327" s="1">
        <v>33.9</v>
      </c>
      <c r="I2327" s="1">
        <f t="shared" si="36"/>
        <v>9.5</v>
      </c>
      <c r="J2327" s="1">
        <f>Predictive_Maintenance_Data[[#This Row],[Torque '[Nm']]]*Predictive_Maintenance_Data[[#This Row],[Angular velocity '[rad/s']]]/1000</f>
        <v>5.6906495167860145</v>
      </c>
      <c r="K2327" s="2">
        <v>203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/>
      <c r="S2327"/>
    </row>
    <row r="2328" spans="1:19" x14ac:dyDescent="0.3">
      <c r="A2328">
        <v>2327</v>
      </c>
      <c r="B2328" t="s">
        <v>2343</v>
      </c>
      <c r="C2328" t="s">
        <v>15</v>
      </c>
      <c r="D2328" s="1">
        <v>299.39999999999998</v>
      </c>
      <c r="E2328" s="1">
        <v>308.7</v>
      </c>
      <c r="F2328" s="2">
        <v>1487</v>
      </c>
      <c r="G2328" s="1">
        <f>2*PI()*Predictive_Maintenance_Data[[#This Row],[Rotational speed '[rpm']]]/60</f>
        <v>155.71827586293409</v>
      </c>
      <c r="H2328" s="1">
        <v>52.6</v>
      </c>
      <c r="I2328" s="1">
        <f t="shared" si="36"/>
        <v>9.3000000000000114</v>
      </c>
      <c r="J2328" s="1">
        <f>Predictive_Maintenance_Data[[#This Row],[Torque '[Nm']]]*Predictive_Maintenance_Data[[#This Row],[Angular velocity '[rad/s']]]/1000</f>
        <v>8.1907813103903333</v>
      </c>
      <c r="K2328" s="2">
        <v>205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/>
      <c r="S2328"/>
    </row>
    <row r="2329" spans="1:19" x14ac:dyDescent="0.3">
      <c r="A2329">
        <v>2328</v>
      </c>
      <c r="B2329" t="s">
        <v>2344</v>
      </c>
      <c r="C2329" t="s">
        <v>15</v>
      </c>
      <c r="D2329" s="1">
        <v>299.3</v>
      </c>
      <c r="E2329" s="1">
        <v>308.7</v>
      </c>
      <c r="F2329" s="2">
        <v>1420</v>
      </c>
      <c r="G2329" s="1">
        <f>2*PI()*Predictive_Maintenance_Data[[#This Row],[Rotational speed '[rpm']]]/60</f>
        <v>148.70205226991686</v>
      </c>
      <c r="H2329" s="1">
        <v>50.3</v>
      </c>
      <c r="I2329" s="1">
        <f t="shared" si="36"/>
        <v>9.3999999999999773</v>
      </c>
      <c r="J2329" s="1">
        <f>Predictive_Maintenance_Data[[#This Row],[Torque '[Nm']]]*Predictive_Maintenance_Data[[#This Row],[Angular velocity '[rad/s']]]/1000</f>
        <v>7.4797132291768174</v>
      </c>
      <c r="K2329" s="2">
        <v>208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/>
      <c r="S2329"/>
    </row>
    <row r="2330" spans="1:19" x14ac:dyDescent="0.3">
      <c r="A2330">
        <v>2329</v>
      </c>
      <c r="B2330" t="s">
        <v>2345</v>
      </c>
      <c r="C2330" t="s">
        <v>17</v>
      </c>
      <c r="D2330" s="1">
        <v>299.3</v>
      </c>
      <c r="E2330" s="1">
        <v>308.7</v>
      </c>
      <c r="F2330" s="2">
        <v>1579</v>
      </c>
      <c r="G2330" s="1">
        <f>2*PI()*Predictive_Maintenance_Data[[#This Row],[Rotational speed '[rpm']]]/60</f>
        <v>165.35249333394276</v>
      </c>
      <c r="H2330" s="1">
        <v>36.299999999999997</v>
      </c>
      <c r="I2330" s="1">
        <f t="shared" si="36"/>
        <v>9.3999999999999773</v>
      </c>
      <c r="J2330" s="1">
        <f>Predictive_Maintenance_Data[[#This Row],[Torque '[Nm']]]*Predictive_Maintenance_Data[[#This Row],[Angular velocity '[rad/s']]]/1000</f>
        <v>6.0022955080221214</v>
      </c>
      <c r="K2330" s="2">
        <v>211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/>
      <c r="S2330"/>
    </row>
    <row r="2331" spans="1:19" x14ac:dyDescent="0.3">
      <c r="A2331">
        <v>2330</v>
      </c>
      <c r="B2331" t="s">
        <v>2346</v>
      </c>
      <c r="C2331" t="s">
        <v>17</v>
      </c>
      <c r="D2331" s="1">
        <v>299.3</v>
      </c>
      <c r="E2331" s="1">
        <v>308.7</v>
      </c>
      <c r="F2331" s="2">
        <v>1484</v>
      </c>
      <c r="G2331" s="1">
        <f>2*PI()*Predictive_Maintenance_Data[[#This Row],[Rotational speed '[rpm']]]/60</f>
        <v>155.4041165975751</v>
      </c>
      <c r="H2331" s="1">
        <v>40.5</v>
      </c>
      <c r="I2331" s="1">
        <f t="shared" si="36"/>
        <v>9.3999999999999773</v>
      </c>
      <c r="J2331" s="1">
        <f>Predictive_Maintenance_Data[[#This Row],[Torque '[Nm']]]*Predictive_Maintenance_Data[[#This Row],[Angular velocity '[rad/s']]]/1000</f>
        <v>6.2938667222017912</v>
      </c>
      <c r="K2331" s="2">
        <v>213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/>
      <c r="S2331"/>
    </row>
    <row r="2332" spans="1:19" x14ac:dyDescent="0.3">
      <c r="A2332">
        <v>2331</v>
      </c>
      <c r="B2332" t="s">
        <v>2347</v>
      </c>
      <c r="C2332" t="s">
        <v>15</v>
      </c>
      <c r="D2332" s="1">
        <v>299.3</v>
      </c>
      <c r="E2332" s="1">
        <v>308.7</v>
      </c>
      <c r="F2332" s="2">
        <v>1390</v>
      </c>
      <c r="G2332" s="1">
        <f>2*PI()*Predictive_Maintenance_Data[[#This Row],[Rotational speed '[rpm']]]/60</f>
        <v>145.56045961632708</v>
      </c>
      <c r="H2332" s="1">
        <v>49.3</v>
      </c>
      <c r="I2332" s="1">
        <f t="shared" si="36"/>
        <v>9.3999999999999773</v>
      </c>
      <c r="J2332" s="1">
        <f>Predictive_Maintenance_Data[[#This Row],[Torque '[Nm']]]*Predictive_Maintenance_Data[[#This Row],[Angular velocity '[rad/s']]]/1000</f>
        <v>7.1761306590849241</v>
      </c>
      <c r="K2332" s="2">
        <v>215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/>
      <c r="S2332"/>
    </row>
    <row r="2333" spans="1:19" x14ac:dyDescent="0.3">
      <c r="A2333">
        <v>2332</v>
      </c>
      <c r="B2333" t="s">
        <v>2348</v>
      </c>
      <c r="C2333" t="s">
        <v>17</v>
      </c>
      <c r="D2333" s="1">
        <v>299.3</v>
      </c>
      <c r="E2333" s="1">
        <v>308.60000000000002</v>
      </c>
      <c r="F2333" s="2">
        <v>1384</v>
      </c>
      <c r="G2333" s="1">
        <f>2*PI()*Predictive_Maintenance_Data[[#This Row],[Rotational speed '[rpm']]]/60</f>
        <v>144.93214108560912</v>
      </c>
      <c r="H2333" s="1">
        <v>53.6</v>
      </c>
      <c r="I2333" s="1">
        <f t="shared" si="36"/>
        <v>9.3000000000000114</v>
      </c>
      <c r="J2333" s="1">
        <f>Predictive_Maintenance_Data[[#This Row],[Torque '[Nm']]]*Predictive_Maintenance_Data[[#This Row],[Angular velocity '[rad/s']]]/1000</f>
        <v>7.7683627621886489</v>
      </c>
      <c r="K2333" s="2">
        <v>218</v>
      </c>
      <c r="L2333" s="2">
        <v>1</v>
      </c>
      <c r="M2333" s="2">
        <v>0</v>
      </c>
      <c r="N2333" s="2">
        <v>0</v>
      </c>
      <c r="O2333" s="2">
        <v>0</v>
      </c>
      <c r="P2333" s="2">
        <v>1</v>
      </c>
      <c r="Q2333" s="2">
        <v>0</v>
      </c>
      <c r="R2333"/>
      <c r="S2333"/>
    </row>
    <row r="2334" spans="1:19" x14ac:dyDescent="0.3">
      <c r="A2334">
        <v>2333</v>
      </c>
      <c r="B2334" t="s">
        <v>2349</v>
      </c>
      <c r="C2334" t="s">
        <v>17</v>
      </c>
      <c r="D2334" s="1">
        <v>299.2</v>
      </c>
      <c r="E2334" s="1">
        <v>308.5</v>
      </c>
      <c r="F2334" s="2">
        <v>1378</v>
      </c>
      <c r="G2334" s="1">
        <f>2*PI()*Predictive_Maintenance_Data[[#This Row],[Rotational speed '[rpm']]]/60</f>
        <v>144.30382255489116</v>
      </c>
      <c r="H2334" s="1">
        <v>50.4</v>
      </c>
      <c r="I2334" s="1">
        <f t="shared" si="36"/>
        <v>9.3000000000000114</v>
      </c>
      <c r="J2334" s="1">
        <f>Predictive_Maintenance_Data[[#This Row],[Torque '[Nm']]]*Predictive_Maintenance_Data[[#This Row],[Angular velocity '[rad/s']]]/1000</f>
        <v>7.2729126567665148</v>
      </c>
      <c r="K2334" s="2">
        <v>220</v>
      </c>
      <c r="L2334" s="2">
        <v>1</v>
      </c>
      <c r="M2334" s="2">
        <v>0</v>
      </c>
      <c r="N2334" s="2">
        <v>0</v>
      </c>
      <c r="O2334" s="2">
        <v>0</v>
      </c>
      <c r="P2334" s="2">
        <v>1</v>
      </c>
      <c r="Q2334" s="2">
        <v>0</v>
      </c>
      <c r="R2334"/>
      <c r="S2334"/>
    </row>
    <row r="2335" spans="1:19" x14ac:dyDescent="0.3">
      <c r="A2335">
        <v>2334</v>
      </c>
      <c r="B2335" t="s">
        <v>2350</v>
      </c>
      <c r="C2335" t="s">
        <v>17</v>
      </c>
      <c r="D2335" s="1">
        <v>299.2</v>
      </c>
      <c r="E2335" s="1">
        <v>308.5</v>
      </c>
      <c r="F2335" s="2">
        <v>1445</v>
      </c>
      <c r="G2335" s="1">
        <f>2*PI()*Predictive_Maintenance_Data[[#This Row],[Rotational speed '[rpm']]]/60</f>
        <v>151.32004614790836</v>
      </c>
      <c r="H2335" s="1">
        <v>45.2</v>
      </c>
      <c r="I2335" s="1">
        <f t="shared" si="36"/>
        <v>9.3000000000000114</v>
      </c>
      <c r="J2335" s="1">
        <f>Predictive_Maintenance_Data[[#This Row],[Torque '[Nm']]]*Predictive_Maintenance_Data[[#This Row],[Angular velocity '[rad/s']]]/1000</f>
        <v>6.8396660858854581</v>
      </c>
      <c r="K2335" s="2">
        <v>222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/>
      <c r="S2335"/>
    </row>
    <row r="2336" spans="1:19" x14ac:dyDescent="0.3">
      <c r="A2336">
        <v>2335</v>
      </c>
      <c r="B2336" t="s">
        <v>2351</v>
      </c>
      <c r="C2336" t="s">
        <v>17</v>
      </c>
      <c r="D2336" s="1">
        <v>299.2</v>
      </c>
      <c r="E2336" s="1">
        <v>308.39999999999998</v>
      </c>
      <c r="F2336" s="2">
        <v>1445</v>
      </c>
      <c r="G2336" s="1">
        <f>2*PI()*Predictive_Maintenance_Data[[#This Row],[Rotational speed '[rpm']]]/60</f>
        <v>151.32004614790836</v>
      </c>
      <c r="H2336" s="1">
        <v>43.5</v>
      </c>
      <c r="I2336" s="1">
        <f t="shared" si="36"/>
        <v>9.1999999999999886</v>
      </c>
      <c r="J2336" s="1">
        <f>Predictive_Maintenance_Data[[#This Row],[Torque '[Nm']]]*Predictive_Maintenance_Data[[#This Row],[Angular velocity '[rad/s']]]/1000</f>
        <v>6.5824220074340136</v>
      </c>
      <c r="K2336" s="2">
        <v>224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/>
      <c r="S2336"/>
    </row>
    <row r="2337" spans="1:19" x14ac:dyDescent="0.3">
      <c r="A2337">
        <v>2336</v>
      </c>
      <c r="B2337" t="s">
        <v>2352</v>
      </c>
      <c r="C2337" t="s">
        <v>17</v>
      </c>
      <c r="D2337" s="1">
        <v>299.2</v>
      </c>
      <c r="E2337" s="1">
        <v>308.39999999999998</v>
      </c>
      <c r="F2337" s="2">
        <v>1509</v>
      </c>
      <c r="G2337" s="1">
        <f>2*PI()*Predictive_Maintenance_Data[[#This Row],[Rotational speed '[rpm']]]/60</f>
        <v>158.02211047556659</v>
      </c>
      <c r="H2337" s="1">
        <v>39.4</v>
      </c>
      <c r="I2337" s="1">
        <f t="shared" si="36"/>
        <v>9.1999999999999886</v>
      </c>
      <c r="J2337" s="1">
        <f>Predictive_Maintenance_Data[[#This Row],[Torque '[Nm']]]*Predictive_Maintenance_Data[[#This Row],[Angular velocity '[rad/s']]]/1000</f>
        <v>6.2260711527373234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/>
      <c r="S2337"/>
    </row>
    <row r="2338" spans="1:19" x14ac:dyDescent="0.3">
      <c r="A2338">
        <v>2337</v>
      </c>
      <c r="B2338" t="s">
        <v>2353</v>
      </c>
      <c r="C2338" t="s">
        <v>17</v>
      </c>
      <c r="D2338" s="1">
        <v>299.2</v>
      </c>
      <c r="E2338" s="1">
        <v>308.39999999999998</v>
      </c>
      <c r="F2338" s="2">
        <v>1434</v>
      </c>
      <c r="G2338" s="1">
        <f>2*PI()*Predictive_Maintenance_Data[[#This Row],[Rotational speed '[rpm']]]/60</f>
        <v>150.16812884159211</v>
      </c>
      <c r="H2338" s="1">
        <v>46.8</v>
      </c>
      <c r="I2338" s="1">
        <f t="shared" si="36"/>
        <v>9.1999999999999886</v>
      </c>
      <c r="J2338" s="1">
        <f>Predictive_Maintenance_Data[[#This Row],[Torque '[Nm']]]*Predictive_Maintenance_Data[[#This Row],[Angular velocity '[rad/s']]]/1000</f>
        <v>7.0278684297865102</v>
      </c>
      <c r="K2338" s="2">
        <v>2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/>
      <c r="S2338"/>
    </row>
    <row r="2339" spans="1:19" x14ac:dyDescent="0.3">
      <c r="A2339">
        <v>2338</v>
      </c>
      <c r="B2339" t="s">
        <v>2354</v>
      </c>
      <c r="C2339" t="s">
        <v>17</v>
      </c>
      <c r="D2339" s="1">
        <v>299.2</v>
      </c>
      <c r="E2339" s="1">
        <v>308.39999999999998</v>
      </c>
      <c r="F2339" s="2">
        <v>1877</v>
      </c>
      <c r="G2339" s="1">
        <f>2*PI()*Predictive_Maintenance_Data[[#This Row],[Rotational speed '[rpm']]]/60</f>
        <v>196.55898035960138</v>
      </c>
      <c r="H2339" s="1">
        <v>23.9</v>
      </c>
      <c r="I2339" s="1">
        <f t="shared" si="36"/>
        <v>9.1999999999999886</v>
      </c>
      <c r="J2339" s="1">
        <f>Predictive_Maintenance_Data[[#This Row],[Torque '[Nm']]]*Predictive_Maintenance_Data[[#This Row],[Angular velocity '[rad/s']]]/1000</f>
        <v>4.6977596305944722</v>
      </c>
      <c r="K2339" s="2">
        <v>4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/>
      <c r="S2339"/>
    </row>
    <row r="2340" spans="1:19" x14ac:dyDescent="0.3">
      <c r="A2340">
        <v>2339</v>
      </c>
      <c r="B2340" t="s">
        <v>2355</v>
      </c>
      <c r="C2340" t="s">
        <v>17</v>
      </c>
      <c r="D2340" s="1">
        <v>299.3</v>
      </c>
      <c r="E2340" s="1">
        <v>308.3</v>
      </c>
      <c r="F2340" s="2">
        <v>1651</v>
      </c>
      <c r="G2340" s="1">
        <f>2*PI()*Predictive_Maintenance_Data[[#This Row],[Rotational speed '[rpm']]]/60</f>
        <v>172.89231570255828</v>
      </c>
      <c r="H2340" s="1">
        <v>28</v>
      </c>
      <c r="I2340" s="1">
        <f t="shared" si="36"/>
        <v>9</v>
      </c>
      <c r="J2340" s="1">
        <f>Predictive_Maintenance_Data[[#This Row],[Torque '[Nm']]]*Predictive_Maintenance_Data[[#This Row],[Angular velocity '[rad/s']]]/1000</f>
        <v>4.8409848396716315</v>
      </c>
      <c r="K2340" s="2">
        <v>6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/>
      <c r="S2340"/>
    </row>
    <row r="2341" spans="1:19" x14ac:dyDescent="0.3">
      <c r="A2341">
        <v>2340</v>
      </c>
      <c r="B2341" t="s">
        <v>2356</v>
      </c>
      <c r="C2341" t="s">
        <v>17</v>
      </c>
      <c r="D2341" s="1">
        <v>299.2</v>
      </c>
      <c r="E2341" s="1">
        <v>308.2</v>
      </c>
      <c r="F2341" s="2">
        <v>1466</v>
      </c>
      <c r="G2341" s="1">
        <f>2*PI()*Predictive_Maintenance_Data[[#This Row],[Rotational speed '[rpm']]]/60</f>
        <v>153.51916100542121</v>
      </c>
      <c r="H2341" s="1">
        <v>41.3</v>
      </c>
      <c r="I2341" s="1">
        <f t="shared" si="36"/>
        <v>9</v>
      </c>
      <c r="J2341" s="1">
        <f>Predictive_Maintenance_Data[[#This Row],[Torque '[Nm']]]*Predictive_Maintenance_Data[[#This Row],[Angular velocity '[rad/s']]]/1000</f>
        <v>6.3403413495238956</v>
      </c>
      <c r="K2341" s="2">
        <v>8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/>
      <c r="S2341"/>
    </row>
    <row r="2342" spans="1:19" x14ac:dyDescent="0.3">
      <c r="A2342">
        <v>2341</v>
      </c>
      <c r="B2342" t="s">
        <v>2357</v>
      </c>
      <c r="C2342" t="s">
        <v>17</v>
      </c>
      <c r="D2342" s="1">
        <v>299.10000000000002</v>
      </c>
      <c r="E2342" s="1">
        <v>308.10000000000002</v>
      </c>
      <c r="F2342" s="2">
        <v>1479</v>
      </c>
      <c r="G2342" s="1">
        <f>2*PI()*Predictive_Maintenance_Data[[#This Row],[Rotational speed '[rpm']]]/60</f>
        <v>154.88051782197681</v>
      </c>
      <c r="H2342" s="1">
        <v>40.700000000000003</v>
      </c>
      <c r="I2342" s="1">
        <f t="shared" si="36"/>
        <v>9</v>
      </c>
      <c r="J2342" s="1">
        <f>Predictive_Maintenance_Data[[#This Row],[Torque '[Nm']]]*Predictive_Maintenance_Data[[#This Row],[Angular velocity '[rad/s']]]/1000</f>
        <v>6.3036370753544571</v>
      </c>
      <c r="K2342" s="2">
        <v>10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/>
      <c r="S2342"/>
    </row>
    <row r="2343" spans="1:19" x14ac:dyDescent="0.3">
      <c r="A2343">
        <v>2342</v>
      </c>
      <c r="B2343" t="s">
        <v>2358</v>
      </c>
      <c r="C2343" t="s">
        <v>17</v>
      </c>
      <c r="D2343" s="1">
        <v>299.10000000000002</v>
      </c>
      <c r="E2343" s="1">
        <v>308.2</v>
      </c>
      <c r="F2343" s="2">
        <v>1409</v>
      </c>
      <c r="G2343" s="1">
        <f>2*PI()*Predictive_Maintenance_Data[[#This Row],[Rotational speed '[rpm']]]/60</f>
        <v>147.55013496360061</v>
      </c>
      <c r="H2343" s="1">
        <v>46.4</v>
      </c>
      <c r="I2343" s="1">
        <f t="shared" si="36"/>
        <v>9.0999999999999659</v>
      </c>
      <c r="J2343" s="1">
        <f>Predictive_Maintenance_Data[[#This Row],[Torque '[Nm']]]*Predictive_Maintenance_Data[[#This Row],[Angular velocity '[rad/s']]]/1000</f>
        <v>6.8463262623110683</v>
      </c>
      <c r="K2343" s="2">
        <v>12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/>
      <c r="S2343"/>
    </row>
    <row r="2344" spans="1:19" x14ac:dyDescent="0.3">
      <c r="A2344">
        <v>2343</v>
      </c>
      <c r="B2344" t="s">
        <v>2359</v>
      </c>
      <c r="C2344" t="s">
        <v>15</v>
      </c>
      <c r="D2344" s="1">
        <v>299.2</v>
      </c>
      <c r="E2344" s="1">
        <v>308.2</v>
      </c>
      <c r="F2344" s="2">
        <v>1674</v>
      </c>
      <c r="G2344" s="1">
        <f>2*PI()*Predictive_Maintenance_Data[[#This Row],[Rotational speed '[rpm']]]/60</f>
        <v>175.30087007031045</v>
      </c>
      <c r="H2344" s="1">
        <v>28.2</v>
      </c>
      <c r="I2344" s="1">
        <f t="shared" si="36"/>
        <v>9</v>
      </c>
      <c r="J2344" s="1">
        <f>Predictive_Maintenance_Data[[#This Row],[Torque '[Nm']]]*Predictive_Maintenance_Data[[#This Row],[Angular velocity '[rad/s']]]/1000</f>
        <v>4.9434845359827548</v>
      </c>
      <c r="K2344" s="2">
        <v>14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/>
      <c r="S2344"/>
    </row>
    <row r="2345" spans="1:19" x14ac:dyDescent="0.3">
      <c r="A2345">
        <v>2344</v>
      </c>
      <c r="B2345" t="s">
        <v>2360</v>
      </c>
      <c r="C2345" t="s">
        <v>17</v>
      </c>
      <c r="D2345" s="1">
        <v>299.10000000000002</v>
      </c>
      <c r="E2345" s="1">
        <v>308.3</v>
      </c>
      <c r="F2345" s="2">
        <v>1305</v>
      </c>
      <c r="G2345" s="1">
        <f>2*PI()*Predictive_Maintenance_Data[[#This Row],[Rotational speed '[rpm']]]/60</f>
        <v>136.65928043115599</v>
      </c>
      <c r="H2345" s="1">
        <v>61.4</v>
      </c>
      <c r="I2345" s="1">
        <f t="shared" si="36"/>
        <v>9.1999999999999886</v>
      </c>
      <c r="J2345" s="1">
        <f>Predictive_Maintenance_Data[[#This Row],[Torque '[Nm']]]*Predictive_Maintenance_Data[[#This Row],[Angular velocity '[rad/s']]]/1000</f>
        <v>8.3908798184729783</v>
      </c>
      <c r="K2345" s="2">
        <v>17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/>
      <c r="S2345"/>
    </row>
    <row r="2346" spans="1:19" x14ac:dyDescent="0.3">
      <c r="A2346">
        <v>2345</v>
      </c>
      <c r="B2346" t="s">
        <v>2361</v>
      </c>
      <c r="C2346" t="s">
        <v>15</v>
      </c>
      <c r="D2346" s="1">
        <v>299.2</v>
      </c>
      <c r="E2346" s="1">
        <v>308.3</v>
      </c>
      <c r="F2346" s="2">
        <v>1755</v>
      </c>
      <c r="G2346" s="1">
        <f>2*PI()*Predictive_Maintenance_Data[[#This Row],[Rotational speed '[rpm']]]/60</f>
        <v>183.78317023500287</v>
      </c>
      <c r="H2346" s="1">
        <v>26.4</v>
      </c>
      <c r="I2346" s="1">
        <f t="shared" si="36"/>
        <v>9.1000000000000227</v>
      </c>
      <c r="J2346" s="1">
        <f>Predictive_Maintenance_Data[[#This Row],[Torque '[Nm']]]*Predictive_Maintenance_Data[[#This Row],[Angular velocity '[rad/s']]]/1000</f>
        <v>4.8518756942040753</v>
      </c>
      <c r="K2346" s="2">
        <v>19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/>
      <c r="S2346"/>
    </row>
    <row r="2347" spans="1:19" x14ac:dyDescent="0.3">
      <c r="A2347">
        <v>2346</v>
      </c>
      <c r="B2347" t="s">
        <v>2362</v>
      </c>
      <c r="C2347" t="s">
        <v>17</v>
      </c>
      <c r="D2347" s="1">
        <v>299.2</v>
      </c>
      <c r="E2347" s="1">
        <v>308.39999999999998</v>
      </c>
      <c r="F2347" s="2">
        <v>1475</v>
      </c>
      <c r="G2347" s="1">
        <f>2*PI()*Predictive_Maintenance_Data[[#This Row],[Rotational speed '[rpm']]]/60</f>
        <v>154.46163880149817</v>
      </c>
      <c r="H2347" s="1">
        <v>38.700000000000003</v>
      </c>
      <c r="I2347" s="1">
        <f t="shared" si="36"/>
        <v>9.1999999999999886</v>
      </c>
      <c r="J2347" s="1">
        <f>Predictive_Maintenance_Data[[#This Row],[Torque '[Nm']]]*Predictive_Maintenance_Data[[#This Row],[Angular velocity '[rad/s']]]/1000</f>
        <v>5.9776654216179796</v>
      </c>
      <c r="K2347" s="2">
        <v>22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/>
      <c r="S2347"/>
    </row>
    <row r="2348" spans="1:19" x14ac:dyDescent="0.3">
      <c r="A2348">
        <v>2347</v>
      </c>
      <c r="B2348" t="s">
        <v>2363</v>
      </c>
      <c r="C2348" t="s">
        <v>17</v>
      </c>
      <c r="D2348" s="1">
        <v>299.2</v>
      </c>
      <c r="E2348" s="1">
        <v>308.39999999999998</v>
      </c>
      <c r="F2348" s="2">
        <v>1402</v>
      </c>
      <c r="G2348" s="1">
        <f>2*PI()*Predictive_Maintenance_Data[[#This Row],[Rotational speed '[rpm']]]/60</f>
        <v>146.817096677763</v>
      </c>
      <c r="H2348" s="1">
        <v>47.7</v>
      </c>
      <c r="I2348" s="1">
        <f t="shared" si="36"/>
        <v>9.1999999999999886</v>
      </c>
      <c r="J2348" s="1">
        <f>Predictive_Maintenance_Data[[#This Row],[Torque '[Nm']]]*Predictive_Maintenance_Data[[#This Row],[Angular velocity '[rad/s']]]/1000</f>
        <v>7.0031755115292951</v>
      </c>
      <c r="K2348" s="2">
        <v>24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/>
      <c r="S2348"/>
    </row>
    <row r="2349" spans="1:19" x14ac:dyDescent="0.3">
      <c r="A2349">
        <v>2348</v>
      </c>
      <c r="B2349" t="s">
        <v>2364</v>
      </c>
      <c r="C2349" t="s">
        <v>17</v>
      </c>
      <c r="D2349" s="1">
        <v>299.2</v>
      </c>
      <c r="E2349" s="1">
        <v>308.3</v>
      </c>
      <c r="F2349" s="2">
        <v>1410</v>
      </c>
      <c r="G2349" s="1">
        <f>2*PI()*Predictive_Maintenance_Data[[#This Row],[Rotational speed '[rpm']]]/60</f>
        <v>147.65485471872029</v>
      </c>
      <c r="H2349" s="1">
        <v>43</v>
      </c>
      <c r="I2349" s="1">
        <f t="shared" si="36"/>
        <v>9.1000000000000227</v>
      </c>
      <c r="J2349" s="1">
        <f>Predictive_Maintenance_Data[[#This Row],[Torque '[Nm']]]*Predictive_Maintenance_Data[[#This Row],[Angular velocity '[rad/s']]]/1000</f>
        <v>6.3491587529049722</v>
      </c>
      <c r="K2349" s="2">
        <v>26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/>
      <c r="S2349"/>
    </row>
    <row r="2350" spans="1:19" x14ac:dyDescent="0.3">
      <c r="A2350">
        <v>2349</v>
      </c>
      <c r="B2350" t="s">
        <v>2365</v>
      </c>
      <c r="C2350" t="s">
        <v>17</v>
      </c>
      <c r="D2350" s="1">
        <v>299.2</v>
      </c>
      <c r="E2350" s="1">
        <v>308.39999999999998</v>
      </c>
      <c r="F2350" s="2">
        <v>1436</v>
      </c>
      <c r="G2350" s="1">
        <f>2*PI()*Predictive_Maintenance_Data[[#This Row],[Rotational speed '[rpm']]]/60</f>
        <v>150.37756835183143</v>
      </c>
      <c r="H2350" s="1">
        <v>41.8</v>
      </c>
      <c r="I2350" s="1">
        <f t="shared" si="36"/>
        <v>9.1999999999999886</v>
      </c>
      <c r="J2350" s="1">
        <f>Predictive_Maintenance_Data[[#This Row],[Torque '[Nm']]]*Predictive_Maintenance_Data[[#This Row],[Angular velocity '[rad/s']]]/1000</f>
        <v>6.2857823571065534</v>
      </c>
      <c r="K2350" s="2">
        <v>28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/>
      <c r="S2350"/>
    </row>
    <row r="2351" spans="1:19" x14ac:dyDescent="0.3">
      <c r="A2351">
        <v>2350</v>
      </c>
      <c r="B2351" t="s">
        <v>2366</v>
      </c>
      <c r="C2351" t="s">
        <v>15</v>
      </c>
      <c r="D2351" s="1">
        <v>299.3</v>
      </c>
      <c r="E2351" s="1">
        <v>308.5</v>
      </c>
      <c r="F2351" s="2">
        <v>1386</v>
      </c>
      <c r="G2351" s="1">
        <f>2*PI()*Predictive_Maintenance_Data[[#This Row],[Rotational speed '[rpm']]]/60</f>
        <v>145.14158059584844</v>
      </c>
      <c r="H2351" s="1">
        <v>42.2</v>
      </c>
      <c r="I2351" s="1">
        <f t="shared" si="36"/>
        <v>9.1999999999999886</v>
      </c>
      <c r="J2351" s="1">
        <f>Predictive_Maintenance_Data[[#This Row],[Torque '[Nm']]]*Predictive_Maintenance_Data[[#This Row],[Angular velocity '[rad/s']]]/1000</f>
        <v>6.1249747011448044</v>
      </c>
      <c r="K2351" s="2">
        <v>30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/>
      <c r="S2351"/>
    </row>
    <row r="2352" spans="1:19" x14ac:dyDescent="0.3">
      <c r="A2352">
        <v>2351</v>
      </c>
      <c r="B2352" t="s">
        <v>2367</v>
      </c>
      <c r="C2352" t="s">
        <v>17</v>
      </c>
      <c r="D2352" s="1">
        <v>299.3</v>
      </c>
      <c r="E2352" s="1">
        <v>308.60000000000002</v>
      </c>
      <c r="F2352" s="2">
        <v>1744</v>
      </c>
      <c r="G2352" s="1">
        <f>2*PI()*Predictive_Maintenance_Data[[#This Row],[Rotational speed '[rpm']]]/60</f>
        <v>182.63125292868662</v>
      </c>
      <c r="H2352" s="1">
        <v>26.4</v>
      </c>
      <c r="I2352" s="1">
        <f t="shared" si="36"/>
        <v>9.3000000000000114</v>
      </c>
      <c r="J2352" s="1">
        <f>Predictive_Maintenance_Data[[#This Row],[Torque '[Nm']]]*Predictive_Maintenance_Data[[#This Row],[Angular velocity '[rad/s']]]/1000</f>
        <v>4.8214650773173258</v>
      </c>
      <c r="K2352" s="2">
        <v>33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/>
      <c r="S2352"/>
    </row>
    <row r="2353" spans="1:19" x14ac:dyDescent="0.3">
      <c r="A2353">
        <v>2352</v>
      </c>
      <c r="B2353" t="s">
        <v>2368</v>
      </c>
      <c r="C2353" t="s">
        <v>17</v>
      </c>
      <c r="D2353" s="1">
        <v>299.2</v>
      </c>
      <c r="E2353" s="1">
        <v>308.39999999999998</v>
      </c>
      <c r="F2353" s="2">
        <v>1393</v>
      </c>
      <c r="G2353" s="1">
        <f>2*PI()*Predictive_Maintenance_Data[[#This Row],[Rotational speed '[rpm']]]/60</f>
        <v>145.87461888168608</v>
      </c>
      <c r="H2353" s="1">
        <v>48.4</v>
      </c>
      <c r="I2353" s="1">
        <f t="shared" si="36"/>
        <v>9.1999999999999886</v>
      </c>
      <c r="J2353" s="1">
        <f>Predictive_Maintenance_Data[[#This Row],[Torque '[Nm']]]*Predictive_Maintenance_Data[[#This Row],[Angular velocity '[rad/s']]]/1000</f>
        <v>7.0603315538736062</v>
      </c>
      <c r="K2353" s="2">
        <v>35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/>
      <c r="S2353"/>
    </row>
    <row r="2354" spans="1:19" x14ac:dyDescent="0.3">
      <c r="A2354">
        <v>2353</v>
      </c>
      <c r="B2354" t="s">
        <v>2369</v>
      </c>
      <c r="C2354" t="s">
        <v>15</v>
      </c>
      <c r="D2354" s="1">
        <v>299.3</v>
      </c>
      <c r="E2354" s="1">
        <v>308.5</v>
      </c>
      <c r="F2354" s="2">
        <v>1422</v>
      </c>
      <c r="G2354" s="1">
        <f>2*PI()*Predictive_Maintenance_Data[[#This Row],[Rotational speed '[rpm']]]/60</f>
        <v>148.91149178015618</v>
      </c>
      <c r="H2354" s="1">
        <v>45.4</v>
      </c>
      <c r="I2354" s="1">
        <f t="shared" si="36"/>
        <v>9.1999999999999886</v>
      </c>
      <c r="J2354" s="1">
        <f>Predictive_Maintenance_Data[[#This Row],[Torque '[Nm']]]*Predictive_Maintenance_Data[[#This Row],[Angular velocity '[rad/s']]]/1000</f>
        <v>6.7605817268190904</v>
      </c>
      <c r="K2354" s="2">
        <v>37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/>
      <c r="S2354"/>
    </row>
    <row r="2355" spans="1:19" x14ac:dyDescent="0.3">
      <c r="A2355">
        <v>2354</v>
      </c>
      <c r="B2355" t="s">
        <v>2370</v>
      </c>
      <c r="C2355" t="s">
        <v>17</v>
      </c>
      <c r="D2355" s="1">
        <v>299.2</v>
      </c>
      <c r="E2355" s="1">
        <v>308.39999999999998</v>
      </c>
      <c r="F2355" s="2">
        <v>1841</v>
      </c>
      <c r="G2355" s="1">
        <f>2*PI()*Predictive_Maintenance_Data[[#This Row],[Rotational speed '[rpm']]]/60</f>
        <v>192.78906917529363</v>
      </c>
      <c r="H2355" s="1">
        <v>22.8</v>
      </c>
      <c r="I2355" s="1">
        <f t="shared" si="36"/>
        <v>9.1999999999999886</v>
      </c>
      <c r="J2355" s="1">
        <f>Predictive_Maintenance_Data[[#This Row],[Torque '[Nm']]]*Predictive_Maintenance_Data[[#This Row],[Angular velocity '[rad/s']]]/1000</f>
        <v>4.3955907771966949</v>
      </c>
      <c r="K2355" s="2">
        <v>40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/>
      <c r="S2355"/>
    </row>
    <row r="2356" spans="1:19" x14ac:dyDescent="0.3">
      <c r="A2356">
        <v>2355</v>
      </c>
      <c r="B2356" t="s">
        <v>2371</v>
      </c>
      <c r="C2356" t="s">
        <v>17</v>
      </c>
      <c r="D2356" s="1">
        <v>299.3</v>
      </c>
      <c r="E2356" s="1">
        <v>308.60000000000002</v>
      </c>
      <c r="F2356" s="2">
        <v>1433</v>
      </c>
      <c r="G2356" s="1">
        <f>2*PI()*Predictive_Maintenance_Data[[#This Row],[Rotational speed '[rpm']]]/60</f>
        <v>150.06340908647243</v>
      </c>
      <c r="H2356" s="1">
        <v>37.700000000000003</v>
      </c>
      <c r="I2356" s="1">
        <f t="shared" si="36"/>
        <v>9.3000000000000114</v>
      </c>
      <c r="J2356" s="1">
        <f>Predictive_Maintenance_Data[[#This Row],[Torque '[Nm']]]*Predictive_Maintenance_Data[[#This Row],[Angular velocity '[rad/s']]]/1000</f>
        <v>5.6573905225600107</v>
      </c>
      <c r="K2356" s="2">
        <v>42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/>
      <c r="S2356"/>
    </row>
    <row r="2357" spans="1:19" x14ac:dyDescent="0.3">
      <c r="A2357">
        <v>2356</v>
      </c>
      <c r="B2357" t="s">
        <v>2372</v>
      </c>
      <c r="C2357" t="s">
        <v>15</v>
      </c>
      <c r="D2357" s="1">
        <v>299.3</v>
      </c>
      <c r="E2357" s="1">
        <v>308.5</v>
      </c>
      <c r="F2357" s="2">
        <v>1305</v>
      </c>
      <c r="G2357" s="1">
        <f>2*PI()*Predictive_Maintenance_Data[[#This Row],[Rotational speed '[rpm']]]/60</f>
        <v>136.65928043115599</v>
      </c>
      <c r="H2357" s="1">
        <v>60.6</v>
      </c>
      <c r="I2357" s="1">
        <f t="shared" si="36"/>
        <v>9.1999999999999886</v>
      </c>
      <c r="J2357" s="1">
        <f>Predictive_Maintenance_Data[[#This Row],[Torque '[Nm']]]*Predictive_Maintenance_Data[[#This Row],[Angular velocity '[rad/s']]]/1000</f>
        <v>8.2815523941280542</v>
      </c>
      <c r="K2357" s="2">
        <v>44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/>
      <c r="S2357"/>
    </row>
    <row r="2358" spans="1:19" x14ac:dyDescent="0.3">
      <c r="A2358">
        <v>2357</v>
      </c>
      <c r="B2358" t="s">
        <v>2373</v>
      </c>
      <c r="C2358" t="s">
        <v>27</v>
      </c>
      <c r="D2358" s="1">
        <v>299.3</v>
      </c>
      <c r="E2358" s="1">
        <v>308.60000000000002</v>
      </c>
      <c r="F2358" s="2">
        <v>1498</v>
      </c>
      <c r="G2358" s="1">
        <f>2*PI()*Predictive_Maintenance_Data[[#This Row],[Rotational speed '[rpm']]]/60</f>
        <v>156.87019316925034</v>
      </c>
      <c r="H2358" s="1">
        <v>39.5</v>
      </c>
      <c r="I2358" s="1">
        <f t="shared" si="36"/>
        <v>9.3000000000000114</v>
      </c>
      <c r="J2358" s="1">
        <f>Predictive_Maintenance_Data[[#This Row],[Torque '[Nm']]]*Predictive_Maintenance_Data[[#This Row],[Angular velocity '[rad/s']]]/1000</f>
        <v>6.1963726301853885</v>
      </c>
      <c r="K2358" s="2">
        <v>47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/>
      <c r="S2358"/>
    </row>
    <row r="2359" spans="1:19" x14ac:dyDescent="0.3">
      <c r="A2359">
        <v>2358</v>
      </c>
      <c r="B2359" t="s">
        <v>2374</v>
      </c>
      <c r="C2359" t="s">
        <v>17</v>
      </c>
      <c r="D2359" s="1">
        <v>299.3</v>
      </c>
      <c r="E2359" s="1">
        <v>308.5</v>
      </c>
      <c r="F2359" s="2">
        <v>1772</v>
      </c>
      <c r="G2359" s="1">
        <f>2*PI()*Predictive_Maintenance_Data[[#This Row],[Rotational speed '[rpm']]]/60</f>
        <v>185.56340607203711</v>
      </c>
      <c r="H2359" s="1">
        <v>26.1</v>
      </c>
      <c r="I2359" s="1">
        <f t="shared" si="36"/>
        <v>9.1999999999999886</v>
      </c>
      <c r="J2359" s="1">
        <f>Predictive_Maintenance_Data[[#This Row],[Torque '[Nm']]]*Predictive_Maintenance_Data[[#This Row],[Angular velocity '[rad/s']]]/1000</f>
        <v>4.8432048984801686</v>
      </c>
      <c r="K2359" s="2">
        <v>52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/>
      <c r="S2359"/>
    </row>
    <row r="2360" spans="1:19" x14ac:dyDescent="0.3">
      <c r="A2360">
        <v>2359</v>
      </c>
      <c r="B2360" t="s">
        <v>2375</v>
      </c>
      <c r="C2360" t="s">
        <v>15</v>
      </c>
      <c r="D2360" s="1">
        <v>299.2</v>
      </c>
      <c r="E2360" s="1">
        <v>308.39999999999998</v>
      </c>
      <c r="F2360" s="2">
        <v>1381</v>
      </c>
      <c r="G2360" s="1">
        <f>2*PI()*Predictive_Maintenance_Data[[#This Row],[Rotational speed '[rpm']]]/60</f>
        <v>144.61798182025012</v>
      </c>
      <c r="H2360" s="1">
        <v>42.5</v>
      </c>
      <c r="I2360" s="1">
        <f t="shared" si="36"/>
        <v>9.1999999999999886</v>
      </c>
      <c r="J2360" s="1">
        <f>Predictive_Maintenance_Data[[#This Row],[Torque '[Nm']]]*Predictive_Maintenance_Data[[#This Row],[Angular velocity '[rad/s']]]/1000</f>
        <v>6.1462642273606294</v>
      </c>
      <c r="K2360" s="2">
        <v>54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/>
      <c r="S2360"/>
    </row>
    <row r="2361" spans="1:19" x14ac:dyDescent="0.3">
      <c r="A2361">
        <v>2360</v>
      </c>
      <c r="B2361" t="s">
        <v>2376</v>
      </c>
      <c r="C2361" t="s">
        <v>17</v>
      </c>
      <c r="D2361" s="1">
        <v>299.3</v>
      </c>
      <c r="E2361" s="1">
        <v>308.5</v>
      </c>
      <c r="F2361" s="2">
        <v>1413</v>
      </c>
      <c r="G2361" s="1">
        <f>2*PI()*Predictive_Maintenance_Data[[#This Row],[Rotational speed '[rpm']]]/60</f>
        <v>147.96901398407925</v>
      </c>
      <c r="H2361" s="1">
        <v>38.5</v>
      </c>
      <c r="I2361" s="1">
        <f t="shared" si="36"/>
        <v>9.1999999999999886</v>
      </c>
      <c r="J2361" s="1">
        <f>Predictive_Maintenance_Data[[#This Row],[Torque '[Nm']]]*Predictive_Maintenance_Data[[#This Row],[Angular velocity '[rad/s']]]/1000</f>
        <v>5.6968070383870506</v>
      </c>
      <c r="K2361" s="2">
        <v>57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/>
      <c r="S2361"/>
    </row>
    <row r="2362" spans="1:19" x14ac:dyDescent="0.3">
      <c r="A2362">
        <v>2361</v>
      </c>
      <c r="B2362" t="s">
        <v>2377</v>
      </c>
      <c r="C2362" t="s">
        <v>27</v>
      </c>
      <c r="D2362" s="1">
        <v>299.2</v>
      </c>
      <c r="E2362" s="1">
        <v>308.39999999999998</v>
      </c>
      <c r="F2362" s="2">
        <v>1388</v>
      </c>
      <c r="G2362" s="1">
        <f>2*PI()*Predictive_Maintenance_Data[[#This Row],[Rotational speed '[rpm']]]/60</f>
        <v>145.35102010608776</v>
      </c>
      <c r="H2362" s="1">
        <v>53.2</v>
      </c>
      <c r="I2362" s="1">
        <f t="shared" si="36"/>
        <v>9.1999999999999886</v>
      </c>
      <c r="J2362" s="1">
        <f>Predictive_Maintenance_Data[[#This Row],[Torque '[Nm']]]*Predictive_Maintenance_Data[[#This Row],[Angular velocity '[rad/s']]]/1000</f>
        <v>7.7326742696438693</v>
      </c>
      <c r="K2362" s="2">
        <v>59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/>
      <c r="S2362"/>
    </row>
    <row r="2363" spans="1:19" x14ac:dyDescent="0.3">
      <c r="A2363">
        <v>2362</v>
      </c>
      <c r="B2363" t="s">
        <v>2378</v>
      </c>
      <c r="C2363" t="s">
        <v>15</v>
      </c>
      <c r="D2363" s="1">
        <v>299.2</v>
      </c>
      <c r="E2363" s="1">
        <v>308.60000000000002</v>
      </c>
      <c r="F2363" s="2">
        <v>1631</v>
      </c>
      <c r="G2363" s="1">
        <f>2*PI()*Predictive_Maintenance_Data[[#This Row],[Rotational speed '[rpm']]]/60</f>
        <v>170.79792060016507</v>
      </c>
      <c r="H2363" s="1">
        <v>35.4</v>
      </c>
      <c r="I2363" s="1">
        <f t="shared" si="36"/>
        <v>9.4000000000000341</v>
      </c>
      <c r="J2363" s="1">
        <f>Predictive_Maintenance_Data[[#This Row],[Torque '[Nm']]]*Predictive_Maintenance_Data[[#This Row],[Angular velocity '[rad/s']]]/1000</f>
        <v>6.0462463892458436</v>
      </c>
      <c r="K2363" s="2">
        <v>64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/>
      <c r="S2363"/>
    </row>
    <row r="2364" spans="1:19" x14ac:dyDescent="0.3">
      <c r="A2364">
        <v>2363</v>
      </c>
      <c r="B2364" t="s">
        <v>2379</v>
      </c>
      <c r="C2364" t="s">
        <v>27</v>
      </c>
      <c r="D2364" s="1">
        <v>299.3</v>
      </c>
      <c r="E2364" s="1">
        <v>308.60000000000002</v>
      </c>
      <c r="F2364" s="2">
        <v>1520</v>
      </c>
      <c r="G2364" s="1">
        <f>2*PI()*Predictive_Maintenance_Data[[#This Row],[Rotational speed '[rpm']]]/60</f>
        <v>159.17402778188287</v>
      </c>
      <c r="H2364" s="1">
        <v>41.4</v>
      </c>
      <c r="I2364" s="1">
        <f t="shared" si="36"/>
        <v>9.3000000000000114</v>
      </c>
      <c r="J2364" s="1">
        <f>Predictive_Maintenance_Data[[#This Row],[Torque '[Nm']]]*Predictive_Maintenance_Data[[#This Row],[Angular velocity '[rad/s']]]/1000</f>
        <v>6.5898047501699502</v>
      </c>
      <c r="K2364" s="2">
        <v>67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/>
      <c r="S2364"/>
    </row>
    <row r="2365" spans="1:19" x14ac:dyDescent="0.3">
      <c r="A2365">
        <v>2364</v>
      </c>
      <c r="B2365" t="s">
        <v>2380</v>
      </c>
      <c r="C2365" t="s">
        <v>17</v>
      </c>
      <c r="D2365" s="1">
        <v>299.3</v>
      </c>
      <c r="E2365" s="1">
        <v>308.5</v>
      </c>
      <c r="F2365" s="2">
        <v>1510</v>
      </c>
      <c r="G2365" s="1">
        <f>2*PI()*Predictive_Maintenance_Data[[#This Row],[Rotational speed '[rpm']]]/60</f>
        <v>158.12683023068624</v>
      </c>
      <c r="H2365" s="1">
        <v>45.4</v>
      </c>
      <c r="I2365" s="1">
        <f t="shared" si="36"/>
        <v>9.1999999999999886</v>
      </c>
      <c r="J2365" s="1">
        <f>Predictive_Maintenance_Data[[#This Row],[Torque '[Nm']]]*Predictive_Maintenance_Data[[#This Row],[Angular velocity '[rad/s']]]/1000</f>
        <v>7.1789580924731551</v>
      </c>
      <c r="K2365" s="2">
        <v>72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/>
      <c r="S2365"/>
    </row>
    <row r="2366" spans="1:19" x14ac:dyDescent="0.3">
      <c r="A2366">
        <v>2365</v>
      </c>
      <c r="B2366" t="s">
        <v>2381</v>
      </c>
      <c r="C2366" t="s">
        <v>17</v>
      </c>
      <c r="D2366" s="1">
        <v>299.2</v>
      </c>
      <c r="E2366" s="1">
        <v>308.5</v>
      </c>
      <c r="F2366" s="2">
        <v>1366</v>
      </c>
      <c r="G2366" s="1">
        <f>2*PI()*Predictive_Maintenance_Data[[#This Row],[Rotational speed '[rpm']]]/60</f>
        <v>143.04718549345526</v>
      </c>
      <c r="H2366" s="1">
        <v>49.7</v>
      </c>
      <c r="I2366" s="1">
        <f t="shared" si="36"/>
        <v>9.3000000000000114</v>
      </c>
      <c r="J2366" s="1">
        <f>Predictive_Maintenance_Data[[#This Row],[Torque '[Nm']]]*Predictive_Maintenance_Data[[#This Row],[Angular velocity '[rad/s']]]/1000</f>
        <v>7.1094451190247261</v>
      </c>
      <c r="K2366" s="2">
        <v>74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/>
      <c r="S2366"/>
    </row>
    <row r="2367" spans="1:19" x14ac:dyDescent="0.3">
      <c r="A2367">
        <v>2366</v>
      </c>
      <c r="B2367" t="s">
        <v>2382</v>
      </c>
      <c r="C2367" t="s">
        <v>17</v>
      </c>
      <c r="D2367" s="1">
        <v>299.39999999999998</v>
      </c>
      <c r="E2367" s="1">
        <v>308.5</v>
      </c>
      <c r="F2367" s="2">
        <v>1845</v>
      </c>
      <c r="G2367" s="1">
        <f>2*PI()*Predictive_Maintenance_Data[[#This Row],[Rotational speed '[rpm']]]/60</f>
        <v>193.20794819577227</v>
      </c>
      <c r="H2367" s="1">
        <v>22.9</v>
      </c>
      <c r="I2367" s="1">
        <f t="shared" si="36"/>
        <v>9.1000000000000227</v>
      </c>
      <c r="J2367" s="1">
        <f>Predictive_Maintenance_Data[[#This Row],[Torque '[Nm']]]*Predictive_Maintenance_Data[[#This Row],[Angular velocity '[rad/s']]]/1000</f>
        <v>4.4244620136831845</v>
      </c>
      <c r="K2367" s="2">
        <v>76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/>
      <c r="S2367"/>
    </row>
    <row r="2368" spans="1:19" x14ac:dyDescent="0.3">
      <c r="A2368">
        <v>2367</v>
      </c>
      <c r="B2368" t="s">
        <v>2383</v>
      </c>
      <c r="C2368" t="s">
        <v>17</v>
      </c>
      <c r="D2368" s="1">
        <v>299.3</v>
      </c>
      <c r="E2368" s="1">
        <v>308.5</v>
      </c>
      <c r="F2368" s="2">
        <v>1485</v>
      </c>
      <c r="G2368" s="1">
        <f>2*PI()*Predictive_Maintenance_Data[[#This Row],[Rotational speed '[rpm']]]/60</f>
        <v>155.50883635269477</v>
      </c>
      <c r="H2368" s="1">
        <v>44.7</v>
      </c>
      <c r="I2368" s="1">
        <f t="shared" si="36"/>
        <v>9.1999999999999886</v>
      </c>
      <c r="J2368" s="1">
        <f>Predictive_Maintenance_Data[[#This Row],[Torque '[Nm']]]*Predictive_Maintenance_Data[[#This Row],[Angular velocity '[rad/s']]]/1000</f>
        <v>6.9512449849654567</v>
      </c>
      <c r="K2368" s="2">
        <v>78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/>
      <c r="S2368"/>
    </row>
    <row r="2369" spans="1:19" x14ac:dyDescent="0.3">
      <c r="A2369">
        <v>2368</v>
      </c>
      <c r="B2369" t="s">
        <v>2384</v>
      </c>
      <c r="C2369" t="s">
        <v>15</v>
      </c>
      <c r="D2369" s="1">
        <v>299.3</v>
      </c>
      <c r="E2369" s="1">
        <v>308.5</v>
      </c>
      <c r="F2369" s="2">
        <v>1496</v>
      </c>
      <c r="G2369" s="1">
        <f>2*PI()*Predictive_Maintenance_Data[[#This Row],[Rotational speed '[rpm']]]/60</f>
        <v>156.66075365901102</v>
      </c>
      <c r="H2369" s="1">
        <v>39.4</v>
      </c>
      <c r="I2369" s="1">
        <f t="shared" si="36"/>
        <v>9.1999999999999886</v>
      </c>
      <c r="J2369" s="1">
        <f>Predictive_Maintenance_Data[[#This Row],[Torque '[Nm']]]*Predictive_Maintenance_Data[[#This Row],[Angular velocity '[rad/s']]]/1000</f>
        <v>6.1724336941650346</v>
      </c>
      <c r="K2369" s="2">
        <v>80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/>
      <c r="S2369"/>
    </row>
    <row r="2370" spans="1:19" x14ac:dyDescent="0.3">
      <c r="A2370">
        <v>2369</v>
      </c>
      <c r="B2370" t="s">
        <v>2385</v>
      </c>
      <c r="C2370" t="s">
        <v>15</v>
      </c>
      <c r="D2370" s="1">
        <v>299.3</v>
      </c>
      <c r="E2370" s="1">
        <v>308.39999999999998</v>
      </c>
      <c r="F2370" s="2">
        <v>1468</v>
      </c>
      <c r="G2370" s="1">
        <f>2*PI()*Predictive_Maintenance_Data[[#This Row],[Rotational speed '[rpm']]]/60</f>
        <v>153.72860051566056</v>
      </c>
      <c r="H2370" s="1">
        <v>42.2</v>
      </c>
      <c r="I2370" s="1">
        <f t="shared" ref="I2370:I2433" si="37">E2370-D2370</f>
        <v>9.0999999999999659</v>
      </c>
      <c r="J2370" s="1">
        <f>Predictive_Maintenance_Data[[#This Row],[Torque '[Nm']]]*Predictive_Maintenance_Data[[#This Row],[Angular velocity '[rad/s']]]/1000</f>
        <v>6.487346941760876</v>
      </c>
      <c r="K2370" s="2">
        <v>83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/>
      <c r="S2370"/>
    </row>
    <row r="2371" spans="1:19" x14ac:dyDescent="0.3">
      <c r="A2371">
        <v>2370</v>
      </c>
      <c r="B2371" t="s">
        <v>2386</v>
      </c>
      <c r="C2371" t="s">
        <v>15</v>
      </c>
      <c r="D2371" s="1">
        <v>299.2</v>
      </c>
      <c r="E2371" s="1">
        <v>308.39999999999998</v>
      </c>
      <c r="F2371" s="2">
        <v>1856</v>
      </c>
      <c r="G2371" s="1">
        <f>2*PI()*Predictive_Maintenance_Data[[#This Row],[Rotational speed '[rpm']]]/60</f>
        <v>194.35986550208855</v>
      </c>
      <c r="H2371" s="1">
        <v>22.7</v>
      </c>
      <c r="I2371" s="1">
        <f t="shared" si="37"/>
        <v>9.1999999999999886</v>
      </c>
      <c r="J2371" s="1">
        <f>Predictive_Maintenance_Data[[#This Row],[Torque '[Nm']]]*Predictive_Maintenance_Data[[#This Row],[Angular velocity '[rad/s']]]/1000</f>
        <v>4.4119689468974101</v>
      </c>
      <c r="K2371" s="2">
        <v>86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/>
      <c r="S2371"/>
    </row>
    <row r="2372" spans="1:19" x14ac:dyDescent="0.3">
      <c r="A2372">
        <v>2371</v>
      </c>
      <c r="B2372" t="s">
        <v>2387</v>
      </c>
      <c r="C2372" t="s">
        <v>17</v>
      </c>
      <c r="D2372" s="1">
        <v>299.2</v>
      </c>
      <c r="E2372" s="1">
        <v>308.39999999999998</v>
      </c>
      <c r="F2372" s="2">
        <v>1620</v>
      </c>
      <c r="G2372" s="1">
        <f>2*PI()*Predictive_Maintenance_Data[[#This Row],[Rotational speed '[rpm']]]/60</f>
        <v>169.64600329384882</v>
      </c>
      <c r="H2372" s="1">
        <v>34.1</v>
      </c>
      <c r="I2372" s="1">
        <f t="shared" si="37"/>
        <v>9.1999999999999886</v>
      </c>
      <c r="J2372" s="1">
        <f>Predictive_Maintenance_Data[[#This Row],[Torque '[Nm']]]*Predictive_Maintenance_Data[[#This Row],[Angular velocity '[rad/s']]]/1000</f>
        <v>5.7849287123202444</v>
      </c>
      <c r="K2372" s="2">
        <v>89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/>
      <c r="S2372"/>
    </row>
    <row r="2373" spans="1:19" x14ac:dyDescent="0.3">
      <c r="A2373">
        <v>2372</v>
      </c>
      <c r="B2373" t="s">
        <v>2388</v>
      </c>
      <c r="C2373" t="s">
        <v>17</v>
      </c>
      <c r="D2373" s="1">
        <v>299.3</v>
      </c>
      <c r="E2373" s="1">
        <v>308.5</v>
      </c>
      <c r="F2373" s="2">
        <v>1409</v>
      </c>
      <c r="G2373" s="1">
        <f>2*PI()*Predictive_Maintenance_Data[[#This Row],[Rotational speed '[rpm']]]/60</f>
        <v>147.55013496360061</v>
      </c>
      <c r="H2373" s="1">
        <v>44.8</v>
      </c>
      <c r="I2373" s="1">
        <f t="shared" si="37"/>
        <v>9.1999999999999886</v>
      </c>
      <c r="J2373" s="1">
        <f>Predictive_Maintenance_Data[[#This Row],[Torque '[Nm']]]*Predictive_Maintenance_Data[[#This Row],[Angular velocity '[rad/s']]]/1000</f>
        <v>6.6102460463693067</v>
      </c>
      <c r="K2373" s="2">
        <v>91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/>
      <c r="S2373"/>
    </row>
    <row r="2374" spans="1:19" x14ac:dyDescent="0.3">
      <c r="A2374">
        <v>2373</v>
      </c>
      <c r="B2374" t="s">
        <v>2389</v>
      </c>
      <c r="C2374" t="s">
        <v>15</v>
      </c>
      <c r="D2374" s="1">
        <v>299.3</v>
      </c>
      <c r="E2374" s="1">
        <v>308.5</v>
      </c>
      <c r="F2374" s="2">
        <v>1404</v>
      </c>
      <c r="G2374" s="1">
        <f>2*PI()*Predictive_Maintenance_Data[[#This Row],[Rotational speed '[rpm']]]/60</f>
        <v>147.02653618800232</v>
      </c>
      <c r="H2374" s="1">
        <v>49.4</v>
      </c>
      <c r="I2374" s="1">
        <f t="shared" si="37"/>
        <v>9.1999999999999886</v>
      </c>
      <c r="J2374" s="1">
        <f>Predictive_Maintenance_Data[[#This Row],[Torque '[Nm']]]*Predictive_Maintenance_Data[[#This Row],[Angular velocity '[rad/s']]]/1000</f>
        <v>7.2631108876873149</v>
      </c>
      <c r="K2374" s="2">
        <v>93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/>
      <c r="S2374"/>
    </row>
    <row r="2375" spans="1:19" x14ac:dyDescent="0.3">
      <c r="A2375">
        <v>2374</v>
      </c>
      <c r="B2375" t="s">
        <v>2390</v>
      </c>
      <c r="C2375" t="s">
        <v>17</v>
      </c>
      <c r="D2375" s="1">
        <v>299.2</v>
      </c>
      <c r="E2375" s="1">
        <v>308.39999999999998</v>
      </c>
      <c r="F2375" s="2">
        <v>1350</v>
      </c>
      <c r="G2375" s="1">
        <f>2*PI()*Predictive_Maintenance_Data[[#This Row],[Rotational speed '[rpm']]]/60</f>
        <v>141.37166941154069</v>
      </c>
      <c r="H2375" s="1">
        <v>51.3</v>
      </c>
      <c r="I2375" s="1">
        <f t="shared" si="37"/>
        <v>9.1999999999999886</v>
      </c>
      <c r="J2375" s="1">
        <f>Predictive_Maintenance_Data[[#This Row],[Torque '[Nm']]]*Predictive_Maintenance_Data[[#This Row],[Angular velocity '[rad/s']]]/1000</f>
        <v>7.2523666408120366</v>
      </c>
      <c r="K2375" s="2">
        <v>96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/>
      <c r="S2375"/>
    </row>
    <row r="2376" spans="1:19" x14ac:dyDescent="0.3">
      <c r="A2376">
        <v>2375</v>
      </c>
      <c r="B2376" t="s">
        <v>2391</v>
      </c>
      <c r="C2376" t="s">
        <v>15</v>
      </c>
      <c r="D2376" s="1">
        <v>299.2</v>
      </c>
      <c r="E2376" s="1">
        <v>308.39999999999998</v>
      </c>
      <c r="F2376" s="2">
        <v>1538</v>
      </c>
      <c r="G2376" s="1">
        <f>2*PI()*Predictive_Maintenance_Data[[#This Row],[Rotational speed '[rpm']]]/60</f>
        <v>161.05898337403673</v>
      </c>
      <c r="H2376" s="1">
        <v>38</v>
      </c>
      <c r="I2376" s="1">
        <f t="shared" si="37"/>
        <v>9.1999999999999886</v>
      </c>
      <c r="J2376" s="1">
        <f>Predictive_Maintenance_Data[[#This Row],[Torque '[Nm']]]*Predictive_Maintenance_Data[[#This Row],[Angular velocity '[rad/s']]]/1000</f>
        <v>6.1202413682133958</v>
      </c>
      <c r="K2376" s="2">
        <v>98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/>
      <c r="S2376"/>
    </row>
    <row r="2377" spans="1:19" x14ac:dyDescent="0.3">
      <c r="A2377">
        <v>2376</v>
      </c>
      <c r="B2377" t="s">
        <v>2392</v>
      </c>
      <c r="C2377" t="s">
        <v>15</v>
      </c>
      <c r="D2377" s="1">
        <v>299.2</v>
      </c>
      <c r="E2377" s="1">
        <v>308.39999999999998</v>
      </c>
      <c r="F2377" s="2">
        <v>1476</v>
      </c>
      <c r="G2377" s="1">
        <f>2*PI()*Predictive_Maintenance_Data[[#This Row],[Rotational speed '[rpm']]]/60</f>
        <v>154.56635855661781</v>
      </c>
      <c r="H2377" s="1">
        <v>32.700000000000003</v>
      </c>
      <c r="I2377" s="1">
        <f t="shared" si="37"/>
        <v>9.1999999999999886</v>
      </c>
      <c r="J2377" s="1">
        <f>Predictive_Maintenance_Data[[#This Row],[Torque '[Nm']]]*Predictive_Maintenance_Data[[#This Row],[Angular velocity '[rad/s']]]/1000</f>
        <v>5.0543199248014021</v>
      </c>
      <c r="K2377" s="2">
        <v>101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/>
      <c r="S2377"/>
    </row>
    <row r="2378" spans="1:19" x14ac:dyDescent="0.3">
      <c r="A2378">
        <v>2377</v>
      </c>
      <c r="B2378" t="s">
        <v>2393</v>
      </c>
      <c r="C2378" t="s">
        <v>15</v>
      </c>
      <c r="D2378" s="1">
        <v>299.2</v>
      </c>
      <c r="E2378" s="1">
        <v>308.3</v>
      </c>
      <c r="F2378" s="2">
        <v>1364</v>
      </c>
      <c r="G2378" s="1">
        <f>2*PI()*Predictive_Maintenance_Data[[#This Row],[Rotational speed '[rpm']]]/60</f>
        <v>142.83774598321591</v>
      </c>
      <c r="H2378" s="1">
        <v>51.8</v>
      </c>
      <c r="I2378" s="1">
        <f t="shared" si="37"/>
        <v>9.1000000000000227</v>
      </c>
      <c r="J2378" s="1">
        <f>Predictive_Maintenance_Data[[#This Row],[Torque '[Nm']]]*Predictive_Maintenance_Data[[#This Row],[Angular velocity '[rad/s']]]/1000</f>
        <v>7.3989952419305833</v>
      </c>
      <c r="K2378" s="2">
        <v>104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/>
      <c r="S2378"/>
    </row>
    <row r="2379" spans="1:19" x14ac:dyDescent="0.3">
      <c r="A2379">
        <v>2378</v>
      </c>
      <c r="B2379" t="s">
        <v>2394</v>
      </c>
      <c r="C2379" t="s">
        <v>15</v>
      </c>
      <c r="D2379" s="1">
        <v>299.2</v>
      </c>
      <c r="E2379" s="1">
        <v>308.3</v>
      </c>
      <c r="F2379" s="2">
        <v>1582</v>
      </c>
      <c r="G2379" s="1">
        <f>2*PI()*Predictive_Maintenance_Data[[#This Row],[Rotational speed '[rpm']]]/60</f>
        <v>165.66665259930176</v>
      </c>
      <c r="H2379" s="1">
        <v>45.5</v>
      </c>
      <c r="I2379" s="1">
        <f t="shared" si="37"/>
        <v>9.1000000000000227</v>
      </c>
      <c r="J2379" s="1">
        <f>Predictive_Maintenance_Data[[#This Row],[Torque '[Nm']]]*Predictive_Maintenance_Data[[#This Row],[Angular velocity '[rad/s']]]/1000</f>
        <v>7.5378326932682302</v>
      </c>
      <c r="K2379" s="2">
        <v>107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/>
      <c r="S2379"/>
    </row>
    <row r="2380" spans="1:19" x14ac:dyDescent="0.3">
      <c r="A2380">
        <v>2379</v>
      </c>
      <c r="B2380" t="s">
        <v>2395</v>
      </c>
      <c r="C2380" t="s">
        <v>17</v>
      </c>
      <c r="D2380" s="1">
        <v>299.10000000000002</v>
      </c>
      <c r="E2380" s="1">
        <v>308.2</v>
      </c>
      <c r="F2380" s="2">
        <v>1348</v>
      </c>
      <c r="G2380" s="1">
        <f>2*PI()*Predictive_Maintenance_Data[[#This Row],[Rotational speed '[rpm']]]/60</f>
        <v>141.16222990130137</v>
      </c>
      <c r="H2380" s="1">
        <v>56.1</v>
      </c>
      <c r="I2380" s="1">
        <f t="shared" si="37"/>
        <v>9.0999999999999659</v>
      </c>
      <c r="J2380" s="1">
        <f>Predictive_Maintenance_Data[[#This Row],[Torque '[Nm']]]*Predictive_Maintenance_Data[[#This Row],[Angular velocity '[rad/s']]]/1000</f>
        <v>7.9192010974630076</v>
      </c>
      <c r="K2380" s="2">
        <v>110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/>
      <c r="S2380"/>
    </row>
    <row r="2381" spans="1:19" x14ac:dyDescent="0.3">
      <c r="A2381">
        <v>2380</v>
      </c>
      <c r="B2381" t="s">
        <v>2396</v>
      </c>
      <c r="C2381" t="s">
        <v>27</v>
      </c>
      <c r="D2381" s="1">
        <v>299.10000000000002</v>
      </c>
      <c r="E2381" s="1">
        <v>308.2</v>
      </c>
      <c r="F2381" s="2">
        <v>1450</v>
      </c>
      <c r="G2381" s="1">
        <f>2*PI()*Predictive_Maintenance_Data[[#This Row],[Rotational speed '[rpm']]]/60</f>
        <v>151.84364492350667</v>
      </c>
      <c r="H2381" s="1">
        <v>46.1</v>
      </c>
      <c r="I2381" s="1">
        <f t="shared" si="37"/>
        <v>9.0999999999999659</v>
      </c>
      <c r="J2381" s="1">
        <f>Predictive_Maintenance_Data[[#This Row],[Torque '[Nm']]]*Predictive_Maintenance_Data[[#This Row],[Angular velocity '[rad/s']]]/1000</f>
        <v>6.9999920309736581</v>
      </c>
      <c r="K2381" s="2">
        <v>112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/>
      <c r="S2381"/>
    </row>
    <row r="2382" spans="1:19" x14ac:dyDescent="0.3">
      <c r="A2382">
        <v>2381</v>
      </c>
      <c r="B2382" t="s">
        <v>2397</v>
      </c>
      <c r="C2382" t="s">
        <v>17</v>
      </c>
      <c r="D2382" s="1">
        <v>299</v>
      </c>
      <c r="E2382" s="1">
        <v>308.10000000000002</v>
      </c>
      <c r="F2382" s="2">
        <v>1242</v>
      </c>
      <c r="G2382" s="1">
        <f>2*PI()*Predictive_Maintenance_Data[[#This Row],[Rotational speed '[rpm']]]/60</f>
        <v>130.06193585861743</v>
      </c>
      <c r="H2382" s="1">
        <v>60.9</v>
      </c>
      <c r="I2382" s="1">
        <f t="shared" si="37"/>
        <v>9.1000000000000227</v>
      </c>
      <c r="J2382" s="1">
        <f>Predictive_Maintenance_Data[[#This Row],[Torque '[Nm']]]*Predictive_Maintenance_Data[[#This Row],[Angular velocity '[rad/s']]]/1000</f>
        <v>7.9207718937898015</v>
      </c>
      <c r="K2382" s="2">
        <v>117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/>
      <c r="S2382"/>
    </row>
    <row r="2383" spans="1:19" x14ac:dyDescent="0.3">
      <c r="A2383">
        <v>2382</v>
      </c>
      <c r="B2383" t="s">
        <v>2398</v>
      </c>
      <c r="C2383" t="s">
        <v>17</v>
      </c>
      <c r="D2383" s="1">
        <v>299.10000000000002</v>
      </c>
      <c r="E2383" s="1">
        <v>308.2</v>
      </c>
      <c r="F2383" s="2">
        <v>1493</v>
      </c>
      <c r="G2383" s="1">
        <f>2*PI()*Predictive_Maintenance_Data[[#This Row],[Rotational speed '[rpm']]]/60</f>
        <v>156.34659439365205</v>
      </c>
      <c r="H2383" s="1">
        <v>34.9</v>
      </c>
      <c r="I2383" s="1">
        <f t="shared" si="37"/>
        <v>9.0999999999999659</v>
      </c>
      <c r="J2383" s="1">
        <f>Predictive_Maintenance_Data[[#This Row],[Torque '[Nm']]]*Predictive_Maintenance_Data[[#This Row],[Angular velocity '[rad/s']]]/1000</f>
        <v>5.4564961443384563</v>
      </c>
      <c r="K2383" s="2">
        <v>119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/>
      <c r="S2383"/>
    </row>
    <row r="2384" spans="1:19" x14ac:dyDescent="0.3">
      <c r="A2384">
        <v>2383</v>
      </c>
      <c r="B2384" t="s">
        <v>2399</v>
      </c>
      <c r="C2384" t="s">
        <v>17</v>
      </c>
      <c r="D2384" s="1">
        <v>299.10000000000002</v>
      </c>
      <c r="E2384" s="1">
        <v>308.3</v>
      </c>
      <c r="F2384" s="2">
        <v>1601</v>
      </c>
      <c r="G2384" s="1">
        <f>2*PI()*Predictive_Maintenance_Data[[#This Row],[Rotational speed '[rpm']]]/60</f>
        <v>167.65632794657529</v>
      </c>
      <c r="H2384" s="1">
        <v>31.4</v>
      </c>
      <c r="I2384" s="1">
        <f t="shared" si="37"/>
        <v>9.1999999999999886</v>
      </c>
      <c r="J2384" s="1">
        <f>Predictive_Maintenance_Data[[#This Row],[Torque '[Nm']]]*Predictive_Maintenance_Data[[#This Row],[Angular velocity '[rad/s']]]/1000</f>
        <v>5.2644086975224633</v>
      </c>
      <c r="K2384" s="2">
        <v>121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/>
      <c r="S2384"/>
    </row>
    <row r="2385" spans="1:19" x14ac:dyDescent="0.3">
      <c r="A2385">
        <v>2384</v>
      </c>
      <c r="B2385" t="s">
        <v>2400</v>
      </c>
      <c r="C2385" t="s">
        <v>17</v>
      </c>
      <c r="D2385" s="1">
        <v>299.10000000000002</v>
      </c>
      <c r="E2385" s="1">
        <v>308.2</v>
      </c>
      <c r="F2385" s="2">
        <v>1568</v>
      </c>
      <c r="G2385" s="1">
        <f>2*PI()*Predictive_Maintenance_Data[[#This Row],[Rotational speed '[rpm']]]/60</f>
        <v>164.20057602762651</v>
      </c>
      <c r="H2385" s="1">
        <v>33.299999999999997</v>
      </c>
      <c r="I2385" s="1">
        <f t="shared" si="37"/>
        <v>9.0999999999999659</v>
      </c>
      <c r="J2385" s="1">
        <f>Predictive_Maintenance_Data[[#This Row],[Torque '[Nm']]]*Predictive_Maintenance_Data[[#This Row],[Angular velocity '[rad/s']]]/1000</f>
        <v>5.4678791817199626</v>
      </c>
      <c r="K2385" s="2">
        <v>123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/>
      <c r="S2385"/>
    </row>
    <row r="2386" spans="1:19" x14ac:dyDescent="0.3">
      <c r="A2386">
        <v>2385</v>
      </c>
      <c r="B2386" t="s">
        <v>2401</v>
      </c>
      <c r="C2386" t="s">
        <v>15</v>
      </c>
      <c r="D2386" s="1">
        <v>299.10000000000002</v>
      </c>
      <c r="E2386" s="1">
        <v>308.3</v>
      </c>
      <c r="F2386" s="2">
        <v>1506</v>
      </c>
      <c r="G2386" s="1">
        <f>2*PI()*Predictive_Maintenance_Data[[#This Row],[Rotational speed '[rpm']]]/60</f>
        <v>157.70795121020763</v>
      </c>
      <c r="H2386" s="1">
        <v>38</v>
      </c>
      <c r="I2386" s="1">
        <f t="shared" si="37"/>
        <v>9.1999999999999886</v>
      </c>
      <c r="J2386" s="1">
        <f>Predictive_Maintenance_Data[[#This Row],[Torque '[Nm']]]*Predictive_Maintenance_Data[[#This Row],[Angular velocity '[rad/s']]]/1000</f>
        <v>5.9929021459878893</v>
      </c>
      <c r="K2386" s="2">
        <v>125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/>
      <c r="S2386"/>
    </row>
    <row r="2387" spans="1:19" x14ac:dyDescent="0.3">
      <c r="A2387">
        <v>2386</v>
      </c>
      <c r="B2387" t="s">
        <v>2402</v>
      </c>
      <c r="C2387" t="s">
        <v>17</v>
      </c>
      <c r="D2387" s="1">
        <v>299.10000000000002</v>
      </c>
      <c r="E2387" s="1">
        <v>308.3</v>
      </c>
      <c r="F2387" s="2">
        <v>1524</v>
      </c>
      <c r="G2387" s="1">
        <f>2*PI()*Predictive_Maintenance_Data[[#This Row],[Rotational speed '[rpm']]]/60</f>
        <v>159.59290680236148</v>
      </c>
      <c r="H2387" s="1">
        <v>34.1</v>
      </c>
      <c r="I2387" s="1">
        <f t="shared" si="37"/>
        <v>9.1999999999999886</v>
      </c>
      <c r="J2387" s="1">
        <f>Predictive_Maintenance_Data[[#This Row],[Torque '[Nm']]]*Predictive_Maintenance_Data[[#This Row],[Angular velocity '[rad/s']]]/1000</f>
        <v>5.4421181219605268</v>
      </c>
      <c r="K2387" s="2">
        <v>128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/>
      <c r="S2387"/>
    </row>
    <row r="2388" spans="1:19" x14ac:dyDescent="0.3">
      <c r="A2388">
        <v>2387</v>
      </c>
      <c r="B2388" t="s">
        <v>2403</v>
      </c>
      <c r="C2388" t="s">
        <v>17</v>
      </c>
      <c r="D2388" s="1">
        <v>299.10000000000002</v>
      </c>
      <c r="E2388" s="1">
        <v>308.39999999999998</v>
      </c>
      <c r="F2388" s="2">
        <v>1543</v>
      </c>
      <c r="G2388" s="1">
        <f>2*PI()*Predictive_Maintenance_Data[[#This Row],[Rotational speed '[rpm']]]/60</f>
        <v>161.58258214963502</v>
      </c>
      <c r="H2388" s="1">
        <v>37.9</v>
      </c>
      <c r="I2388" s="1">
        <f t="shared" si="37"/>
        <v>9.2999999999999545</v>
      </c>
      <c r="J2388" s="1">
        <f>Predictive_Maintenance_Data[[#This Row],[Torque '[Nm']]]*Predictive_Maintenance_Data[[#This Row],[Angular velocity '[rad/s']]]/1000</f>
        <v>6.1239798634711669</v>
      </c>
      <c r="K2388" s="2">
        <v>130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/>
      <c r="S2388"/>
    </row>
    <row r="2389" spans="1:19" x14ac:dyDescent="0.3">
      <c r="A2389">
        <v>2388</v>
      </c>
      <c r="B2389" t="s">
        <v>2404</v>
      </c>
      <c r="C2389" t="s">
        <v>15</v>
      </c>
      <c r="D2389" s="1">
        <v>299.2</v>
      </c>
      <c r="E2389" s="1">
        <v>308.5</v>
      </c>
      <c r="F2389" s="2">
        <v>1474</v>
      </c>
      <c r="G2389" s="1">
        <f>2*PI()*Predictive_Maintenance_Data[[#This Row],[Rotational speed '[rpm']]]/60</f>
        <v>154.35691904637852</v>
      </c>
      <c r="H2389" s="1">
        <v>47.2</v>
      </c>
      <c r="I2389" s="1">
        <f t="shared" si="37"/>
        <v>9.3000000000000114</v>
      </c>
      <c r="J2389" s="1">
        <f>Predictive_Maintenance_Data[[#This Row],[Torque '[Nm']]]*Predictive_Maintenance_Data[[#This Row],[Angular velocity '[rad/s']]]/1000</f>
        <v>7.2856465789890663</v>
      </c>
      <c r="K2389" s="2">
        <v>132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/>
      <c r="S2389"/>
    </row>
    <row r="2390" spans="1:19" x14ac:dyDescent="0.3">
      <c r="A2390">
        <v>2389</v>
      </c>
      <c r="B2390" t="s">
        <v>2405</v>
      </c>
      <c r="C2390" t="s">
        <v>15</v>
      </c>
      <c r="D2390" s="1">
        <v>299.2</v>
      </c>
      <c r="E2390" s="1">
        <v>308.5</v>
      </c>
      <c r="F2390" s="2">
        <v>1526</v>
      </c>
      <c r="G2390" s="1">
        <f>2*PI()*Predictive_Maintenance_Data[[#This Row],[Rotational speed '[rpm']]]/60</f>
        <v>159.80234631260083</v>
      </c>
      <c r="H2390" s="1">
        <v>37.299999999999997</v>
      </c>
      <c r="I2390" s="1">
        <f t="shared" si="37"/>
        <v>9.3000000000000114</v>
      </c>
      <c r="J2390" s="1">
        <f>Predictive_Maintenance_Data[[#This Row],[Torque '[Nm']]]*Predictive_Maintenance_Data[[#This Row],[Angular velocity '[rad/s']]]/1000</f>
        <v>5.9606275174600105</v>
      </c>
      <c r="K2390" s="2">
        <v>135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/>
      <c r="S2390"/>
    </row>
    <row r="2391" spans="1:19" x14ac:dyDescent="0.3">
      <c r="A2391">
        <v>2390</v>
      </c>
      <c r="B2391" t="s">
        <v>2406</v>
      </c>
      <c r="C2391" t="s">
        <v>17</v>
      </c>
      <c r="D2391" s="1">
        <v>299.2</v>
      </c>
      <c r="E2391" s="1">
        <v>308.5</v>
      </c>
      <c r="F2391" s="2">
        <v>1867</v>
      </c>
      <c r="G2391" s="1">
        <f>2*PI()*Predictive_Maintenance_Data[[#This Row],[Rotational speed '[rpm']]]/60</f>
        <v>195.5117828084048</v>
      </c>
      <c r="H2391" s="1">
        <v>27</v>
      </c>
      <c r="I2391" s="1">
        <f t="shared" si="37"/>
        <v>9.3000000000000114</v>
      </c>
      <c r="J2391" s="1">
        <f>Predictive_Maintenance_Data[[#This Row],[Torque '[Nm']]]*Predictive_Maintenance_Data[[#This Row],[Angular velocity '[rad/s']]]/1000</f>
        <v>5.2788181358269295</v>
      </c>
      <c r="K2391" s="2">
        <v>138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/>
      <c r="S2391"/>
    </row>
    <row r="2392" spans="1:19" x14ac:dyDescent="0.3">
      <c r="A2392">
        <v>2391</v>
      </c>
      <c r="B2392" t="s">
        <v>2407</v>
      </c>
      <c r="C2392" t="s">
        <v>17</v>
      </c>
      <c r="D2392" s="1">
        <v>299.2</v>
      </c>
      <c r="E2392" s="1">
        <v>308.5</v>
      </c>
      <c r="F2392" s="2">
        <v>1487</v>
      </c>
      <c r="G2392" s="1">
        <f>2*PI()*Predictive_Maintenance_Data[[#This Row],[Rotational speed '[rpm']]]/60</f>
        <v>155.71827586293409</v>
      </c>
      <c r="H2392" s="1">
        <v>41.2</v>
      </c>
      <c r="I2392" s="1">
        <f t="shared" si="37"/>
        <v>9.3000000000000114</v>
      </c>
      <c r="J2392" s="1">
        <f>Predictive_Maintenance_Data[[#This Row],[Torque '[Nm']]]*Predictive_Maintenance_Data[[#This Row],[Angular velocity '[rad/s']]]/1000</f>
        <v>6.4155929655528849</v>
      </c>
      <c r="K2392" s="2">
        <v>140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/>
      <c r="S2392"/>
    </row>
    <row r="2393" spans="1:19" x14ac:dyDescent="0.3">
      <c r="A2393">
        <v>2392</v>
      </c>
      <c r="B2393" t="s">
        <v>2408</v>
      </c>
      <c r="C2393" t="s">
        <v>17</v>
      </c>
      <c r="D2393" s="1">
        <v>299.2</v>
      </c>
      <c r="E2393" s="1">
        <v>308.39999999999998</v>
      </c>
      <c r="F2393" s="2">
        <v>1580</v>
      </c>
      <c r="G2393" s="1">
        <f>2*PI()*Predictive_Maintenance_Data[[#This Row],[Rotational speed '[rpm']]]/60</f>
        <v>165.45721308906244</v>
      </c>
      <c r="H2393" s="1">
        <v>32.6</v>
      </c>
      <c r="I2393" s="1">
        <f t="shared" si="37"/>
        <v>9.1999999999999886</v>
      </c>
      <c r="J2393" s="1">
        <f>Predictive_Maintenance_Data[[#This Row],[Torque '[Nm']]]*Predictive_Maintenance_Data[[#This Row],[Angular velocity '[rad/s']]]/1000</f>
        <v>5.3939051467034362</v>
      </c>
      <c r="K2393" s="2">
        <v>142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/>
      <c r="S2393"/>
    </row>
    <row r="2394" spans="1:19" x14ac:dyDescent="0.3">
      <c r="A2394">
        <v>2393</v>
      </c>
      <c r="B2394" t="s">
        <v>2409</v>
      </c>
      <c r="C2394" t="s">
        <v>17</v>
      </c>
      <c r="D2394" s="1">
        <v>299.2</v>
      </c>
      <c r="E2394" s="1">
        <v>308.5</v>
      </c>
      <c r="F2394" s="2">
        <v>1340</v>
      </c>
      <c r="G2394" s="1">
        <f>2*PI()*Predictive_Maintenance_Data[[#This Row],[Rotational speed '[rpm']]]/60</f>
        <v>140.32447186034409</v>
      </c>
      <c r="H2394" s="1">
        <v>50</v>
      </c>
      <c r="I2394" s="1">
        <f t="shared" si="37"/>
        <v>9.3000000000000114</v>
      </c>
      <c r="J2394" s="1">
        <f>Predictive_Maintenance_Data[[#This Row],[Torque '[Nm']]]*Predictive_Maintenance_Data[[#This Row],[Angular velocity '[rad/s']]]/1000</f>
        <v>7.0162235930172043</v>
      </c>
      <c r="K2394" s="2">
        <v>144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/>
      <c r="S2394"/>
    </row>
    <row r="2395" spans="1:19" x14ac:dyDescent="0.3">
      <c r="A2395">
        <v>2394</v>
      </c>
      <c r="B2395" t="s">
        <v>2410</v>
      </c>
      <c r="C2395" t="s">
        <v>17</v>
      </c>
      <c r="D2395" s="1">
        <v>299.2</v>
      </c>
      <c r="E2395" s="1">
        <v>308.5</v>
      </c>
      <c r="F2395" s="2">
        <v>1544</v>
      </c>
      <c r="G2395" s="1">
        <f>2*PI()*Predictive_Maintenance_Data[[#This Row],[Rotational speed '[rpm']]]/60</f>
        <v>161.68730190475469</v>
      </c>
      <c r="H2395" s="1">
        <v>41.6</v>
      </c>
      <c r="I2395" s="1">
        <f t="shared" si="37"/>
        <v>9.3000000000000114</v>
      </c>
      <c r="J2395" s="1">
        <f>Predictive_Maintenance_Data[[#This Row],[Torque '[Nm']]]*Predictive_Maintenance_Data[[#This Row],[Angular velocity '[rad/s']]]/1000</f>
        <v>6.7261917592377953</v>
      </c>
      <c r="K2395" s="2">
        <v>146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/>
      <c r="S2395"/>
    </row>
    <row r="2396" spans="1:19" x14ac:dyDescent="0.3">
      <c r="A2396">
        <v>2395</v>
      </c>
      <c r="B2396" t="s">
        <v>2411</v>
      </c>
      <c r="C2396" t="s">
        <v>17</v>
      </c>
      <c r="D2396" s="1">
        <v>299.2</v>
      </c>
      <c r="E2396" s="1">
        <v>308.5</v>
      </c>
      <c r="F2396" s="2">
        <v>1488</v>
      </c>
      <c r="G2396" s="1">
        <f>2*PI()*Predictive_Maintenance_Data[[#This Row],[Rotational speed '[rpm']]]/60</f>
        <v>155.82299561805374</v>
      </c>
      <c r="H2396" s="1">
        <v>40.299999999999997</v>
      </c>
      <c r="I2396" s="1">
        <f t="shared" si="37"/>
        <v>9.3000000000000114</v>
      </c>
      <c r="J2396" s="1">
        <f>Predictive_Maintenance_Data[[#This Row],[Torque '[Nm']]]*Predictive_Maintenance_Data[[#This Row],[Angular velocity '[rad/s']]]/1000</f>
        <v>6.2796667234075647</v>
      </c>
      <c r="K2396" s="2">
        <v>148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/>
      <c r="S2396"/>
    </row>
    <row r="2397" spans="1:19" x14ac:dyDescent="0.3">
      <c r="A2397">
        <v>2396</v>
      </c>
      <c r="B2397" t="s">
        <v>2412</v>
      </c>
      <c r="C2397" t="s">
        <v>15</v>
      </c>
      <c r="D2397" s="1">
        <v>299.2</v>
      </c>
      <c r="E2397" s="1">
        <v>308.5</v>
      </c>
      <c r="F2397" s="2">
        <v>1742</v>
      </c>
      <c r="G2397" s="1">
        <f>2*PI()*Predictive_Maintenance_Data[[#This Row],[Rotational speed '[rpm']]]/60</f>
        <v>182.42181341844733</v>
      </c>
      <c r="H2397" s="1">
        <v>28.9</v>
      </c>
      <c r="I2397" s="1">
        <f t="shared" si="37"/>
        <v>9.3000000000000114</v>
      </c>
      <c r="J2397" s="1">
        <f>Predictive_Maintenance_Data[[#This Row],[Torque '[Nm']]]*Predictive_Maintenance_Data[[#This Row],[Angular velocity '[rad/s']]]/1000</f>
        <v>5.2719904077931279</v>
      </c>
      <c r="K2397" s="2">
        <v>150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/>
      <c r="S2397"/>
    </row>
    <row r="2398" spans="1:19" x14ac:dyDescent="0.3">
      <c r="A2398">
        <v>2397</v>
      </c>
      <c r="B2398" t="s">
        <v>2413</v>
      </c>
      <c r="C2398" t="s">
        <v>15</v>
      </c>
      <c r="D2398" s="1">
        <v>299.10000000000002</v>
      </c>
      <c r="E2398" s="1">
        <v>308.5</v>
      </c>
      <c r="F2398" s="2">
        <v>1592</v>
      </c>
      <c r="G2398" s="1">
        <f>2*PI()*Predictive_Maintenance_Data[[#This Row],[Rotational speed '[rpm']]]/60</f>
        <v>166.71385015049836</v>
      </c>
      <c r="H2398" s="1">
        <v>34.200000000000003</v>
      </c>
      <c r="I2398" s="1">
        <f t="shared" si="37"/>
        <v>9.3999999999999773</v>
      </c>
      <c r="J2398" s="1">
        <f>Predictive_Maintenance_Data[[#This Row],[Torque '[Nm']]]*Predictive_Maintenance_Data[[#This Row],[Angular velocity '[rad/s']]]/1000</f>
        <v>5.7016136751470441</v>
      </c>
      <c r="K2398" s="2">
        <v>153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/>
      <c r="S2398"/>
    </row>
    <row r="2399" spans="1:19" x14ac:dyDescent="0.3">
      <c r="A2399">
        <v>2398</v>
      </c>
      <c r="B2399" t="s">
        <v>2414</v>
      </c>
      <c r="C2399" t="s">
        <v>17</v>
      </c>
      <c r="D2399" s="1">
        <v>299.2</v>
      </c>
      <c r="E2399" s="1">
        <v>308.60000000000002</v>
      </c>
      <c r="F2399" s="2">
        <v>1582</v>
      </c>
      <c r="G2399" s="1">
        <f>2*PI()*Predictive_Maintenance_Data[[#This Row],[Rotational speed '[rpm']]]/60</f>
        <v>165.66665259930176</v>
      </c>
      <c r="H2399" s="1">
        <v>38.799999999999997</v>
      </c>
      <c r="I2399" s="1">
        <f t="shared" si="37"/>
        <v>9.4000000000000341</v>
      </c>
      <c r="J2399" s="1">
        <f>Predictive_Maintenance_Data[[#This Row],[Torque '[Nm']]]*Predictive_Maintenance_Data[[#This Row],[Angular velocity '[rad/s']]]/1000</f>
        <v>6.4278661208529071</v>
      </c>
      <c r="K2399" s="2">
        <v>156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/>
      <c r="S2399"/>
    </row>
    <row r="2400" spans="1:19" x14ac:dyDescent="0.3">
      <c r="A2400">
        <v>2399</v>
      </c>
      <c r="B2400" t="s">
        <v>2415</v>
      </c>
      <c r="C2400" t="s">
        <v>17</v>
      </c>
      <c r="D2400" s="1">
        <v>299.2</v>
      </c>
      <c r="E2400" s="1">
        <v>308.5</v>
      </c>
      <c r="F2400" s="2">
        <v>1490</v>
      </c>
      <c r="G2400" s="1">
        <f>2*PI()*Predictive_Maintenance_Data[[#This Row],[Rotational speed '[rpm']]]/60</f>
        <v>156.03243512829306</v>
      </c>
      <c r="H2400" s="1">
        <v>43.2</v>
      </c>
      <c r="I2400" s="1">
        <f t="shared" si="37"/>
        <v>9.3000000000000114</v>
      </c>
      <c r="J2400" s="1">
        <f>Predictive_Maintenance_Data[[#This Row],[Torque '[Nm']]]*Predictive_Maintenance_Data[[#This Row],[Angular velocity '[rad/s']]]/1000</f>
        <v>6.7406011975422606</v>
      </c>
      <c r="K2400" s="2">
        <v>158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/>
      <c r="S2400"/>
    </row>
    <row r="2401" spans="1:19" x14ac:dyDescent="0.3">
      <c r="A2401">
        <v>2400</v>
      </c>
      <c r="B2401" t="s">
        <v>2416</v>
      </c>
      <c r="C2401" t="s">
        <v>15</v>
      </c>
      <c r="D2401" s="1">
        <v>299.2</v>
      </c>
      <c r="E2401" s="1">
        <v>308.5</v>
      </c>
      <c r="F2401" s="2">
        <v>1594</v>
      </c>
      <c r="G2401" s="1">
        <f>2*PI()*Predictive_Maintenance_Data[[#This Row],[Rotational speed '[rpm']]]/60</f>
        <v>166.92328966073768</v>
      </c>
      <c r="H2401" s="1">
        <v>35.799999999999997</v>
      </c>
      <c r="I2401" s="1">
        <f t="shared" si="37"/>
        <v>9.3000000000000114</v>
      </c>
      <c r="J2401" s="1">
        <f>Predictive_Maintenance_Data[[#This Row],[Torque '[Nm']]]*Predictive_Maintenance_Data[[#This Row],[Angular velocity '[rad/s']]]/1000</f>
        <v>5.9758537698544085</v>
      </c>
      <c r="K2401" s="2">
        <v>160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/>
      <c r="S2401"/>
    </row>
    <row r="2402" spans="1:19" x14ac:dyDescent="0.3">
      <c r="A2402">
        <v>2401</v>
      </c>
      <c r="B2402" t="s">
        <v>2417</v>
      </c>
      <c r="C2402" t="s">
        <v>27</v>
      </c>
      <c r="D2402" s="1">
        <v>299.2</v>
      </c>
      <c r="E2402" s="1">
        <v>308.60000000000002</v>
      </c>
      <c r="F2402" s="2">
        <v>1462</v>
      </c>
      <c r="G2402" s="1">
        <f>2*PI()*Predictive_Maintenance_Data[[#This Row],[Rotational speed '[rpm']]]/60</f>
        <v>153.1002819849426</v>
      </c>
      <c r="H2402" s="1">
        <v>55</v>
      </c>
      <c r="I2402" s="1">
        <f t="shared" si="37"/>
        <v>9.4000000000000341</v>
      </c>
      <c r="J2402" s="1">
        <f>Predictive_Maintenance_Data[[#This Row],[Torque '[Nm']]]*Predictive_Maintenance_Data[[#This Row],[Angular velocity '[rad/s']]]/1000</f>
        <v>8.4205155091718424</v>
      </c>
      <c r="K2402" s="2">
        <v>163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/>
      <c r="S2402"/>
    </row>
    <row r="2403" spans="1:19" x14ac:dyDescent="0.3">
      <c r="A2403">
        <v>2402</v>
      </c>
      <c r="B2403" t="s">
        <v>2418</v>
      </c>
      <c r="C2403" t="s">
        <v>15</v>
      </c>
      <c r="D2403" s="1">
        <v>299.2</v>
      </c>
      <c r="E2403" s="1">
        <v>308.60000000000002</v>
      </c>
      <c r="F2403" s="2">
        <v>1367</v>
      </c>
      <c r="G2403" s="1">
        <f>2*PI()*Predictive_Maintenance_Data[[#This Row],[Rotational speed '[rpm']]]/60</f>
        <v>143.15190524857491</v>
      </c>
      <c r="H2403" s="1">
        <v>47.6</v>
      </c>
      <c r="I2403" s="1">
        <f t="shared" si="37"/>
        <v>9.4000000000000341</v>
      </c>
      <c r="J2403" s="1">
        <f>Predictive_Maintenance_Data[[#This Row],[Torque '[Nm']]]*Predictive_Maintenance_Data[[#This Row],[Angular velocity '[rad/s']]]/1000</f>
        <v>6.8140306898321663</v>
      </c>
      <c r="K2403" s="2">
        <v>168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/>
      <c r="S2403"/>
    </row>
    <row r="2404" spans="1:19" x14ac:dyDescent="0.3">
      <c r="A2404">
        <v>2403</v>
      </c>
      <c r="B2404" t="s">
        <v>2419</v>
      </c>
      <c r="C2404" t="s">
        <v>17</v>
      </c>
      <c r="D2404" s="1">
        <v>299.2</v>
      </c>
      <c r="E2404" s="1">
        <v>308.7</v>
      </c>
      <c r="F2404" s="2">
        <v>1325</v>
      </c>
      <c r="G2404" s="1">
        <f>2*PI()*Predictive_Maintenance_Data[[#This Row],[Rotational speed '[rpm']]]/60</f>
        <v>138.7536755335492</v>
      </c>
      <c r="H2404" s="1">
        <v>51</v>
      </c>
      <c r="I2404" s="1">
        <f t="shared" si="37"/>
        <v>9.5</v>
      </c>
      <c r="J2404" s="1">
        <f>Predictive_Maintenance_Data[[#This Row],[Torque '[Nm']]]*Predictive_Maintenance_Data[[#This Row],[Angular velocity '[rad/s']]]/1000</f>
        <v>7.0764374522110094</v>
      </c>
      <c r="K2404" s="2">
        <v>171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/>
      <c r="S2404"/>
    </row>
    <row r="2405" spans="1:19" x14ac:dyDescent="0.3">
      <c r="A2405">
        <v>2404</v>
      </c>
      <c r="B2405" t="s">
        <v>2420</v>
      </c>
      <c r="C2405" t="s">
        <v>27</v>
      </c>
      <c r="D2405" s="1">
        <v>299.2</v>
      </c>
      <c r="E2405" s="1">
        <v>308.7</v>
      </c>
      <c r="F2405" s="2">
        <v>1448</v>
      </c>
      <c r="G2405" s="1">
        <f>2*PI()*Predictive_Maintenance_Data[[#This Row],[Rotational speed '[rpm']]]/60</f>
        <v>151.63420541326735</v>
      </c>
      <c r="H2405" s="1">
        <v>51.4</v>
      </c>
      <c r="I2405" s="1">
        <f t="shared" si="37"/>
        <v>9.5</v>
      </c>
      <c r="J2405" s="1">
        <f>Predictive_Maintenance_Data[[#This Row],[Torque '[Nm']]]*Predictive_Maintenance_Data[[#This Row],[Angular velocity '[rad/s']]]/1000</f>
        <v>7.7939981582419415</v>
      </c>
      <c r="K2405" s="2">
        <v>173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/>
      <c r="S2405"/>
    </row>
    <row r="2406" spans="1:19" x14ac:dyDescent="0.3">
      <c r="A2406">
        <v>2405</v>
      </c>
      <c r="B2406" t="s">
        <v>2421</v>
      </c>
      <c r="C2406" t="s">
        <v>15</v>
      </c>
      <c r="D2406" s="1">
        <v>299.10000000000002</v>
      </c>
      <c r="E2406" s="1">
        <v>308.7</v>
      </c>
      <c r="F2406" s="2">
        <v>2008</v>
      </c>
      <c r="G2406" s="1">
        <f>2*PI()*Predictive_Maintenance_Data[[#This Row],[Rotational speed '[rpm']]]/60</f>
        <v>210.27726828027684</v>
      </c>
      <c r="H2406" s="1">
        <v>20.3</v>
      </c>
      <c r="I2406" s="1">
        <f t="shared" si="37"/>
        <v>9.5999999999999659</v>
      </c>
      <c r="J2406" s="1">
        <f>Predictive_Maintenance_Data[[#This Row],[Torque '[Nm']]]*Predictive_Maintenance_Data[[#This Row],[Angular velocity '[rad/s']]]/1000</f>
        <v>4.2686285460896194</v>
      </c>
      <c r="K2406" s="2">
        <v>178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/>
      <c r="S2406"/>
    </row>
    <row r="2407" spans="1:19" x14ac:dyDescent="0.3">
      <c r="A2407">
        <v>2406</v>
      </c>
      <c r="B2407" t="s">
        <v>2422</v>
      </c>
      <c r="C2407" t="s">
        <v>17</v>
      </c>
      <c r="D2407" s="1">
        <v>299.10000000000002</v>
      </c>
      <c r="E2407" s="1">
        <v>308.7</v>
      </c>
      <c r="F2407" s="2">
        <v>1498</v>
      </c>
      <c r="G2407" s="1">
        <f>2*PI()*Predictive_Maintenance_Data[[#This Row],[Rotational speed '[rpm']]]/60</f>
        <v>156.87019316925034</v>
      </c>
      <c r="H2407" s="1">
        <v>38.9</v>
      </c>
      <c r="I2407" s="1">
        <f t="shared" si="37"/>
        <v>9.5999999999999659</v>
      </c>
      <c r="J2407" s="1">
        <f>Predictive_Maintenance_Data[[#This Row],[Torque '[Nm']]]*Predictive_Maintenance_Data[[#This Row],[Angular velocity '[rad/s']]]/1000</f>
        <v>6.1022505142838384</v>
      </c>
      <c r="K2407" s="2">
        <v>181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/>
      <c r="S2407"/>
    </row>
    <row r="2408" spans="1:19" x14ac:dyDescent="0.3">
      <c r="A2408">
        <v>2407</v>
      </c>
      <c r="B2408" t="s">
        <v>2423</v>
      </c>
      <c r="C2408" t="s">
        <v>17</v>
      </c>
      <c r="D2408" s="1">
        <v>299.10000000000002</v>
      </c>
      <c r="E2408" s="1">
        <v>308.60000000000002</v>
      </c>
      <c r="F2408" s="2">
        <v>1437</v>
      </c>
      <c r="G2408" s="1">
        <f>2*PI()*Predictive_Maintenance_Data[[#This Row],[Rotational speed '[rpm']]]/60</f>
        <v>150.4822881069511</v>
      </c>
      <c r="H2408" s="1">
        <v>41.6</v>
      </c>
      <c r="I2408" s="1">
        <f t="shared" si="37"/>
        <v>9.5</v>
      </c>
      <c r="J2408" s="1">
        <f>Predictive_Maintenance_Data[[#This Row],[Torque '[Nm']]]*Predictive_Maintenance_Data[[#This Row],[Angular velocity '[rad/s']]]/1000</f>
        <v>6.2600631852491659</v>
      </c>
      <c r="K2408" s="2">
        <v>183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/>
      <c r="S2408"/>
    </row>
    <row r="2409" spans="1:19" x14ac:dyDescent="0.3">
      <c r="A2409">
        <v>2408</v>
      </c>
      <c r="B2409" t="s">
        <v>2424</v>
      </c>
      <c r="C2409" t="s">
        <v>15</v>
      </c>
      <c r="D2409" s="1">
        <v>299.10000000000002</v>
      </c>
      <c r="E2409" s="1">
        <v>308.60000000000002</v>
      </c>
      <c r="F2409" s="2">
        <v>1499</v>
      </c>
      <c r="G2409" s="1">
        <f>2*PI()*Predictive_Maintenance_Data[[#This Row],[Rotational speed '[rpm']]]/60</f>
        <v>156.97491292436999</v>
      </c>
      <c r="H2409" s="1">
        <v>45.1</v>
      </c>
      <c r="I2409" s="1">
        <f t="shared" si="37"/>
        <v>9.5</v>
      </c>
      <c r="J2409" s="1">
        <f>Predictive_Maintenance_Data[[#This Row],[Torque '[Nm']]]*Predictive_Maintenance_Data[[#This Row],[Angular velocity '[rad/s']]]/1000</f>
        <v>7.0795685728890865</v>
      </c>
      <c r="K2409" s="2">
        <v>185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/>
      <c r="S2409"/>
    </row>
    <row r="2410" spans="1:19" x14ac:dyDescent="0.3">
      <c r="A2410">
        <v>2409</v>
      </c>
      <c r="B2410" t="s">
        <v>2425</v>
      </c>
      <c r="C2410" t="s">
        <v>17</v>
      </c>
      <c r="D2410" s="1">
        <v>299</v>
      </c>
      <c r="E2410" s="1">
        <v>308.39999999999998</v>
      </c>
      <c r="F2410" s="2">
        <v>1356</v>
      </c>
      <c r="G2410" s="1">
        <f>2*PI()*Predictive_Maintenance_Data[[#This Row],[Rotational speed '[rpm']]]/60</f>
        <v>141.99998794225863</v>
      </c>
      <c r="H2410" s="1">
        <v>52.6</v>
      </c>
      <c r="I2410" s="1">
        <f t="shared" si="37"/>
        <v>9.3999999999999773</v>
      </c>
      <c r="J2410" s="1">
        <f>Predictive_Maintenance_Data[[#This Row],[Torque '[Nm']]]*Predictive_Maintenance_Data[[#This Row],[Angular velocity '[rad/s']]]/1000</f>
        <v>7.4691993657628037</v>
      </c>
      <c r="K2410" s="2">
        <v>188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/>
      <c r="S2410"/>
    </row>
    <row r="2411" spans="1:19" x14ac:dyDescent="0.3">
      <c r="A2411">
        <v>2410</v>
      </c>
      <c r="B2411" t="s">
        <v>2426</v>
      </c>
      <c r="C2411" t="s">
        <v>17</v>
      </c>
      <c r="D2411" s="1">
        <v>299.10000000000002</v>
      </c>
      <c r="E2411" s="1">
        <v>308.5</v>
      </c>
      <c r="F2411" s="2">
        <v>1539</v>
      </c>
      <c r="G2411" s="1">
        <f>2*PI()*Predictive_Maintenance_Data[[#This Row],[Rotational speed '[rpm']]]/60</f>
        <v>161.1637031291564</v>
      </c>
      <c r="H2411" s="1">
        <v>46.8</v>
      </c>
      <c r="I2411" s="1">
        <f t="shared" si="37"/>
        <v>9.3999999999999773</v>
      </c>
      <c r="J2411" s="1">
        <f>Predictive_Maintenance_Data[[#This Row],[Torque '[Nm']]]*Predictive_Maintenance_Data[[#This Row],[Angular velocity '[rad/s']]]/1000</f>
        <v>7.542461306444519</v>
      </c>
      <c r="K2411" s="2">
        <v>190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/>
      <c r="S2411"/>
    </row>
    <row r="2412" spans="1:19" x14ac:dyDescent="0.3">
      <c r="A2412">
        <v>2411</v>
      </c>
      <c r="B2412" t="s">
        <v>2427</v>
      </c>
      <c r="C2412" t="s">
        <v>17</v>
      </c>
      <c r="D2412" s="1">
        <v>299.10000000000002</v>
      </c>
      <c r="E2412" s="1">
        <v>308.5</v>
      </c>
      <c r="F2412" s="2">
        <v>1689</v>
      </c>
      <c r="G2412" s="1">
        <f>2*PI()*Predictive_Maintenance_Data[[#This Row],[Rotational speed '[rpm']]]/60</f>
        <v>176.87166639710534</v>
      </c>
      <c r="H2412" s="1">
        <v>32.1</v>
      </c>
      <c r="I2412" s="1">
        <f t="shared" si="37"/>
        <v>9.3999999999999773</v>
      </c>
      <c r="J2412" s="1">
        <f>Predictive_Maintenance_Data[[#This Row],[Torque '[Nm']]]*Predictive_Maintenance_Data[[#This Row],[Angular velocity '[rad/s']]]/1000</f>
        <v>5.677580491347082</v>
      </c>
      <c r="K2412" s="2">
        <v>192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/>
      <c r="S2412"/>
    </row>
    <row r="2413" spans="1:19" x14ac:dyDescent="0.3">
      <c r="A2413">
        <v>2412</v>
      </c>
      <c r="B2413" t="s">
        <v>2428</v>
      </c>
      <c r="C2413" t="s">
        <v>17</v>
      </c>
      <c r="D2413" s="1">
        <v>299</v>
      </c>
      <c r="E2413" s="1">
        <v>308.5</v>
      </c>
      <c r="F2413" s="2">
        <v>1559</v>
      </c>
      <c r="G2413" s="1">
        <f>2*PI()*Predictive_Maintenance_Data[[#This Row],[Rotational speed '[rpm']]]/60</f>
        <v>163.25809823154958</v>
      </c>
      <c r="H2413" s="1">
        <v>38.1</v>
      </c>
      <c r="I2413" s="1">
        <f t="shared" si="37"/>
        <v>9.5</v>
      </c>
      <c r="J2413" s="1">
        <f>Predictive_Maintenance_Data[[#This Row],[Torque '[Nm']]]*Predictive_Maintenance_Data[[#This Row],[Angular velocity '[rad/s']]]/1000</f>
        <v>6.2201335426220394</v>
      </c>
      <c r="K2413" s="2">
        <v>194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/>
      <c r="S2413"/>
    </row>
    <row r="2414" spans="1:19" x14ac:dyDescent="0.3">
      <c r="A2414">
        <v>2413</v>
      </c>
      <c r="B2414" t="s">
        <v>2429</v>
      </c>
      <c r="C2414" t="s">
        <v>17</v>
      </c>
      <c r="D2414" s="1">
        <v>299.10000000000002</v>
      </c>
      <c r="E2414" s="1">
        <v>308.60000000000002</v>
      </c>
      <c r="F2414" s="2">
        <v>1408</v>
      </c>
      <c r="G2414" s="1">
        <f>2*PI()*Predictive_Maintenance_Data[[#This Row],[Rotational speed '[rpm']]]/60</f>
        <v>147.44541520848094</v>
      </c>
      <c r="H2414" s="1">
        <v>46.7</v>
      </c>
      <c r="I2414" s="1">
        <f t="shared" si="37"/>
        <v>9.5</v>
      </c>
      <c r="J2414" s="1">
        <f>Predictive_Maintenance_Data[[#This Row],[Torque '[Nm']]]*Predictive_Maintenance_Data[[#This Row],[Angular velocity '[rad/s']]]/1000</f>
        <v>6.8857008902360599</v>
      </c>
      <c r="K2414" s="2">
        <v>196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/>
      <c r="S2414"/>
    </row>
    <row r="2415" spans="1:19" x14ac:dyDescent="0.3">
      <c r="A2415">
        <v>2414</v>
      </c>
      <c r="B2415" t="s">
        <v>2430</v>
      </c>
      <c r="C2415" t="s">
        <v>17</v>
      </c>
      <c r="D2415" s="1">
        <v>299</v>
      </c>
      <c r="E2415" s="1">
        <v>308.5</v>
      </c>
      <c r="F2415" s="2">
        <v>1886</v>
      </c>
      <c r="G2415" s="1">
        <f>2*PI()*Predictive_Maintenance_Data[[#This Row],[Rotational speed '[rpm']]]/60</f>
        <v>197.50145815567834</v>
      </c>
      <c r="H2415" s="1">
        <v>23</v>
      </c>
      <c r="I2415" s="1">
        <f t="shared" si="37"/>
        <v>9.5</v>
      </c>
      <c r="J2415" s="1">
        <f>Predictive_Maintenance_Data[[#This Row],[Torque '[Nm']]]*Predictive_Maintenance_Data[[#This Row],[Angular velocity '[rad/s']]]/1000</f>
        <v>4.542533537580602</v>
      </c>
      <c r="K2415" s="2">
        <v>198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/>
      <c r="S2415"/>
    </row>
    <row r="2416" spans="1:19" x14ac:dyDescent="0.3">
      <c r="A2416">
        <v>2415</v>
      </c>
      <c r="B2416" t="s">
        <v>2431</v>
      </c>
      <c r="C2416" t="s">
        <v>17</v>
      </c>
      <c r="D2416" s="1">
        <v>299.10000000000002</v>
      </c>
      <c r="E2416" s="1">
        <v>308.5</v>
      </c>
      <c r="F2416" s="2">
        <v>1415</v>
      </c>
      <c r="G2416" s="1">
        <f>2*PI()*Predictive_Maintenance_Data[[#This Row],[Rotational speed '[rpm']]]/60</f>
        <v>148.17845349431857</v>
      </c>
      <c r="H2416" s="1">
        <v>43.4</v>
      </c>
      <c r="I2416" s="1">
        <f t="shared" si="37"/>
        <v>9.3999999999999773</v>
      </c>
      <c r="J2416" s="1">
        <f>Predictive_Maintenance_Data[[#This Row],[Torque '[Nm']]]*Predictive_Maintenance_Data[[#This Row],[Angular velocity '[rad/s']]]/1000</f>
        <v>6.430944881653426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/>
      <c r="S2416"/>
    </row>
    <row r="2417" spans="1:19" x14ac:dyDescent="0.3">
      <c r="A2417">
        <v>2416</v>
      </c>
      <c r="B2417" t="s">
        <v>2432</v>
      </c>
      <c r="C2417" t="s">
        <v>15</v>
      </c>
      <c r="D2417" s="1">
        <v>299.10000000000002</v>
      </c>
      <c r="E2417" s="1">
        <v>308.5</v>
      </c>
      <c r="F2417" s="2">
        <v>1587</v>
      </c>
      <c r="G2417" s="1">
        <f>2*PI()*Predictive_Maintenance_Data[[#This Row],[Rotational speed '[rpm']]]/60</f>
        <v>166.19025137490004</v>
      </c>
      <c r="H2417" s="1">
        <v>35.6</v>
      </c>
      <c r="I2417" s="1">
        <f t="shared" si="37"/>
        <v>9.3999999999999773</v>
      </c>
      <c r="J2417" s="1">
        <f>Predictive_Maintenance_Data[[#This Row],[Torque '[Nm']]]*Predictive_Maintenance_Data[[#This Row],[Angular velocity '[rad/s']]]/1000</f>
        <v>5.9163729489464423</v>
      </c>
      <c r="K2417" s="2">
        <v>2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/>
      <c r="S2417"/>
    </row>
    <row r="2418" spans="1:19" x14ac:dyDescent="0.3">
      <c r="A2418">
        <v>2417</v>
      </c>
      <c r="B2418" t="s">
        <v>2433</v>
      </c>
      <c r="C2418" t="s">
        <v>17</v>
      </c>
      <c r="D2418" s="1">
        <v>299</v>
      </c>
      <c r="E2418" s="1">
        <v>308.39999999999998</v>
      </c>
      <c r="F2418" s="2">
        <v>1571</v>
      </c>
      <c r="G2418" s="1">
        <f>2*PI()*Predictive_Maintenance_Data[[#This Row],[Rotational speed '[rpm']]]/60</f>
        <v>164.51473529298548</v>
      </c>
      <c r="H2418" s="1">
        <v>38.6</v>
      </c>
      <c r="I2418" s="1">
        <f t="shared" si="37"/>
        <v>9.3999999999999773</v>
      </c>
      <c r="J2418" s="1">
        <f>Predictive_Maintenance_Data[[#This Row],[Torque '[Nm']]]*Predictive_Maintenance_Data[[#This Row],[Angular velocity '[rad/s']]]/1000</f>
        <v>6.3502687823092403</v>
      </c>
      <c r="K2418" s="2">
        <v>5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/>
      <c r="S2418"/>
    </row>
    <row r="2419" spans="1:19" x14ac:dyDescent="0.3">
      <c r="A2419">
        <v>2418</v>
      </c>
      <c r="B2419" t="s">
        <v>2434</v>
      </c>
      <c r="C2419" t="s">
        <v>17</v>
      </c>
      <c r="D2419" s="1">
        <v>298.89999999999998</v>
      </c>
      <c r="E2419" s="1">
        <v>308.3</v>
      </c>
      <c r="F2419" s="2">
        <v>1576</v>
      </c>
      <c r="G2419" s="1">
        <f>2*PI()*Predictive_Maintenance_Data[[#This Row],[Rotational speed '[rpm']]]/60</f>
        <v>165.03833406858379</v>
      </c>
      <c r="H2419" s="1">
        <v>36.6</v>
      </c>
      <c r="I2419" s="1">
        <f t="shared" si="37"/>
        <v>9.4000000000000341</v>
      </c>
      <c r="J2419" s="1">
        <f>Predictive_Maintenance_Data[[#This Row],[Torque '[Nm']]]*Predictive_Maintenance_Data[[#This Row],[Angular velocity '[rad/s']]]/1000</f>
        <v>6.040403026910167</v>
      </c>
      <c r="K2419" s="2">
        <v>7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/>
      <c r="S2419"/>
    </row>
    <row r="2420" spans="1:19" x14ac:dyDescent="0.3">
      <c r="A2420">
        <v>2419</v>
      </c>
      <c r="B2420" t="s">
        <v>2435</v>
      </c>
      <c r="C2420" t="s">
        <v>17</v>
      </c>
      <c r="D2420" s="1">
        <v>298.89999999999998</v>
      </c>
      <c r="E2420" s="1">
        <v>308.3</v>
      </c>
      <c r="F2420" s="2">
        <v>1660</v>
      </c>
      <c r="G2420" s="1">
        <f>2*PI()*Predictive_Maintenance_Data[[#This Row],[Rotational speed '[rpm']]]/60</f>
        <v>173.83479349863521</v>
      </c>
      <c r="H2420" s="1">
        <v>34.4</v>
      </c>
      <c r="I2420" s="1">
        <f t="shared" si="37"/>
        <v>9.4000000000000341</v>
      </c>
      <c r="J2420" s="1">
        <f>Predictive_Maintenance_Data[[#This Row],[Torque '[Nm']]]*Predictive_Maintenance_Data[[#This Row],[Angular velocity '[rad/s']]]/1000</f>
        <v>5.9799168963530507</v>
      </c>
      <c r="K2420" s="2">
        <v>9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/>
      <c r="S2420"/>
    </row>
    <row r="2421" spans="1:19" x14ac:dyDescent="0.3">
      <c r="A2421">
        <v>2420</v>
      </c>
      <c r="B2421" t="s">
        <v>2436</v>
      </c>
      <c r="C2421" t="s">
        <v>15</v>
      </c>
      <c r="D2421" s="1">
        <v>298.89999999999998</v>
      </c>
      <c r="E2421" s="1">
        <v>308.2</v>
      </c>
      <c r="F2421" s="2">
        <v>1328</v>
      </c>
      <c r="G2421" s="1">
        <f>2*PI()*Predictive_Maintenance_Data[[#This Row],[Rotational speed '[rpm']]]/60</f>
        <v>139.06783479890819</v>
      </c>
      <c r="H2421" s="1">
        <v>49.2</v>
      </c>
      <c r="I2421" s="1">
        <f t="shared" si="37"/>
        <v>9.3000000000000114</v>
      </c>
      <c r="J2421" s="1">
        <f>Predictive_Maintenance_Data[[#This Row],[Torque '[Nm']]]*Predictive_Maintenance_Data[[#This Row],[Angular velocity '[rad/s']]]/1000</f>
        <v>6.842137472106284</v>
      </c>
      <c r="K2421" s="2">
        <v>11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/>
      <c r="S2421"/>
    </row>
    <row r="2422" spans="1:19" x14ac:dyDescent="0.3">
      <c r="A2422">
        <v>2421</v>
      </c>
      <c r="B2422" t="s">
        <v>2437</v>
      </c>
      <c r="C2422" t="s">
        <v>27</v>
      </c>
      <c r="D2422" s="1">
        <v>298.8</v>
      </c>
      <c r="E2422" s="1">
        <v>308.2</v>
      </c>
      <c r="F2422" s="2">
        <v>1450</v>
      </c>
      <c r="G2422" s="1">
        <f>2*PI()*Predictive_Maintenance_Data[[#This Row],[Rotational speed '[rpm']]]/60</f>
        <v>151.84364492350667</v>
      </c>
      <c r="H2422" s="1">
        <v>44.7</v>
      </c>
      <c r="I2422" s="1">
        <f t="shared" si="37"/>
        <v>9.3999999999999773</v>
      </c>
      <c r="J2422" s="1">
        <f>Predictive_Maintenance_Data[[#This Row],[Torque '[Nm']]]*Predictive_Maintenance_Data[[#This Row],[Angular velocity '[rad/s']]]/1000</f>
        <v>6.7874109280807486</v>
      </c>
      <c r="K2422" s="2">
        <v>14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/>
      <c r="S2422"/>
    </row>
    <row r="2423" spans="1:19" x14ac:dyDescent="0.3">
      <c r="A2423">
        <v>2422</v>
      </c>
      <c r="B2423" t="s">
        <v>2438</v>
      </c>
      <c r="C2423" t="s">
        <v>17</v>
      </c>
      <c r="D2423" s="1">
        <v>298.89999999999998</v>
      </c>
      <c r="E2423" s="1">
        <v>308.2</v>
      </c>
      <c r="F2423" s="2">
        <v>2384</v>
      </c>
      <c r="G2423" s="1">
        <f>2*PI()*Predictive_Maintenance_Data[[#This Row],[Rotational speed '[rpm']]]/60</f>
        <v>249.65189620526888</v>
      </c>
      <c r="H2423" s="1">
        <v>15</v>
      </c>
      <c r="I2423" s="1">
        <f t="shared" si="37"/>
        <v>9.3000000000000114</v>
      </c>
      <c r="J2423" s="1">
        <f>Predictive_Maintenance_Data[[#This Row],[Torque '[Nm']]]*Predictive_Maintenance_Data[[#This Row],[Angular velocity '[rad/s']]]/1000</f>
        <v>3.7447784430790336</v>
      </c>
      <c r="K2423" s="2">
        <v>19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/>
      <c r="S2423"/>
    </row>
    <row r="2424" spans="1:19" x14ac:dyDescent="0.3">
      <c r="A2424">
        <v>2423</v>
      </c>
      <c r="B2424" t="s">
        <v>2439</v>
      </c>
      <c r="C2424" t="s">
        <v>17</v>
      </c>
      <c r="D2424" s="1">
        <v>298.8</v>
      </c>
      <c r="E2424" s="1">
        <v>308.2</v>
      </c>
      <c r="F2424" s="2">
        <v>1443</v>
      </c>
      <c r="G2424" s="1">
        <f>2*PI()*Predictive_Maintenance_Data[[#This Row],[Rotational speed '[rpm']]]/60</f>
        <v>151.11060663766906</v>
      </c>
      <c r="H2424" s="1">
        <v>53.4</v>
      </c>
      <c r="I2424" s="1">
        <f t="shared" si="37"/>
        <v>9.3999999999999773</v>
      </c>
      <c r="J2424" s="1">
        <f>Predictive_Maintenance_Data[[#This Row],[Torque '[Nm']]]*Predictive_Maintenance_Data[[#This Row],[Angular velocity '[rad/s']]]/1000</f>
        <v>8.0693063944515284</v>
      </c>
      <c r="K2424" s="2">
        <v>21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/>
      <c r="S2424"/>
    </row>
    <row r="2425" spans="1:19" x14ac:dyDescent="0.3">
      <c r="A2425">
        <v>2424</v>
      </c>
      <c r="B2425" t="s">
        <v>2440</v>
      </c>
      <c r="C2425" t="s">
        <v>15</v>
      </c>
      <c r="D2425" s="1">
        <v>298.89999999999998</v>
      </c>
      <c r="E2425" s="1">
        <v>308.2</v>
      </c>
      <c r="F2425" s="2">
        <v>2022</v>
      </c>
      <c r="G2425" s="1">
        <f>2*PI()*Predictive_Maintenance_Data[[#This Row],[Rotational speed '[rpm']]]/60</f>
        <v>211.74334485195203</v>
      </c>
      <c r="H2425" s="1">
        <v>20</v>
      </c>
      <c r="I2425" s="1">
        <f t="shared" si="37"/>
        <v>9.3000000000000114</v>
      </c>
      <c r="J2425" s="1">
        <f>Predictive_Maintenance_Data[[#This Row],[Torque '[Nm']]]*Predictive_Maintenance_Data[[#This Row],[Angular velocity '[rad/s']]]/1000</f>
        <v>4.2348668970390406</v>
      </c>
      <c r="K2425" s="2">
        <v>23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/>
      <c r="S2425"/>
    </row>
    <row r="2426" spans="1:19" x14ac:dyDescent="0.3">
      <c r="A2426">
        <v>2425</v>
      </c>
      <c r="B2426" t="s">
        <v>2441</v>
      </c>
      <c r="C2426" t="s">
        <v>17</v>
      </c>
      <c r="D2426" s="1">
        <v>298.89999999999998</v>
      </c>
      <c r="E2426" s="1">
        <v>308.2</v>
      </c>
      <c r="F2426" s="2">
        <v>1828</v>
      </c>
      <c r="G2426" s="1">
        <f>2*PI()*Predictive_Maintenance_Data[[#This Row],[Rotational speed '[rpm']]]/60</f>
        <v>191.42771235873806</v>
      </c>
      <c r="H2426" s="1">
        <v>23.8</v>
      </c>
      <c r="I2426" s="1">
        <f t="shared" si="37"/>
        <v>9.3000000000000114</v>
      </c>
      <c r="J2426" s="1">
        <f>Predictive_Maintenance_Data[[#This Row],[Torque '[Nm']]]*Predictive_Maintenance_Data[[#This Row],[Angular velocity '[rad/s']]]/1000</f>
        <v>4.5559795541379664</v>
      </c>
      <c r="K2426" s="2">
        <v>26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/>
      <c r="S2426"/>
    </row>
    <row r="2427" spans="1:19" x14ac:dyDescent="0.3">
      <c r="A2427">
        <v>2426</v>
      </c>
      <c r="B2427" t="s">
        <v>2442</v>
      </c>
      <c r="C2427" t="s">
        <v>17</v>
      </c>
      <c r="D2427" s="1">
        <v>298.8</v>
      </c>
      <c r="E2427" s="1">
        <v>308.10000000000002</v>
      </c>
      <c r="F2427" s="2">
        <v>1472</v>
      </c>
      <c r="G2427" s="1">
        <f>2*PI()*Predictive_Maintenance_Data[[#This Row],[Rotational speed '[rpm']]]/60</f>
        <v>154.14747953613917</v>
      </c>
      <c r="H2427" s="1">
        <v>53.5</v>
      </c>
      <c r="I2427" s="1">
        <f t="shared" si="37"/>
        <v>9.3000000000000114</v>
      </c>
      <c r="J2427" s="1">
        <f>Predictive_Maintenance_Data[[#This Row],[Torque '[Nm']]]*Predictive_Maintenance_Data[[#This Row],[Angular velocity '[rad/s']]]/1000</f>
        <v>8.2468901551834453</v>
      </c>
      <c r="K2427" s="2">
        <v>28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/>
      <c r="S2427"/>
    </row>
    <row r="2428" spans="1:19" x14ac:dyDescent="0.3">
      <c r="A2428">
        <v>2427</v>
      </c>
      <c r="B2428" t="s">
        <v>2443</v>
      </c>
      <c r="C2428" t="s">
        <v>15</v>
      </c>
      <c r="D2428" s="1">
        <v>298.89999999999998</v>
      </c>
      <c r="E2428" s="1">
        <v>308.2</v>
      </c>
      <c r="F2428" s="2">
        <v>1372</v>
      </c>
      <c r="G2428" s="1">
        <f>2*PI()*Predictive_Maintenance_Data[[#This Row],[Rotational speed '[rpm']]]/60</f>
        <v>143.67550402417322</v>
      </c>
      <c r="H2428" s="1">
        <v>63.6</v>
      </c>
      <c r="I2428" s="1">
        <f t="shared" si="37"/>
        <v>9.3000000000000114</v>
      </c>
      <c r="J2428" s="1">
        <f>Predictive_Maintenance_Data[[#This Row],[Torque '[Nm']]]*Predictive_Maintenance_Data[[#This Row],[Angular velocity '[rad/s']]]/1000</f>
        <v>9.1377620559374169</v>
      </c>
      <c r="K2428" s="2">
        <v>30</v>
      </c>
      <c r="L2428" s="2">
        <v>1</v>
      </c>
      <c r="M2428" s="2">
        <v>0</v>
      </c>
      <c r="N2428" s="2">
        <v>0</v>
      </c>
      <c r="O2428" s="2">
        <v>1</v>
      </c>
      <c r="P2428" s="2">
        <v>0</v>
      </c>
      <c r="Q2428" s="2">
        <v>0</v>
      </c>
      <c r="R2428"/>
      <c r="S2428"/>
    </row>
    <row r="2429" spans="1:19" x14ac:dyDescent="0.3">
      <c r="A2429">
        <v>2428</v>
      </c>
      <c r="B2429" t="s">
        <v>2444</v>
      </c>
      <c r="C2429" t="s">
        <v>17</v>
      </c>
      <c r="D2429" s="1">
        <v>298.89999999999998</v>
      </c>
      <c r="E2429" s="1">
        <v>308.3</v>
      </c>
      <c r="F2429" s="2">
        <v>1855</v>
      </c>
      <c r="G2429" s="1">
        <f>2*PI()*Predictive_Maintenance_Data[[#This Row],[Rotational speed '[rpm']]]/60</f>
        <v>194.25514574696888</v>
      </c>
      <c r="H2429" s="1">
        <v>23.8</v>
      </c>
      <c r="I2429" s="1">
        <f t="shared" si="37"/>
        <v>9.4000000000000341</v>
      </c>
      <c r="J2429" s="1">
        <f>Predictive_Maintenance_Data[[#This Row],[Torque '[Nm']]]*Predictive_Maintenance_Data[[#This Row],[Angular velocity '[rad/s']]]/1000</f>
        <v>4.6232724687778592</v>
      </c>
      <c r="K2429" s="2">
        <v>33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/>
      <c r="S2429"/>
    </row>
    <row r="2430" spans="1:19" x14ac:dyDescent="0.3">
      <c r="A2430">
        <v>2429</v>
      </c>
      <c r="B2430" t="s">
        <v>2445</v>
      </c>
      <c r="C2430" t="s">
        <v>15</v>
      </c>
      <c r="D2430" s="1">
        <v>299</v>
      </c>
      <c r="E2430" s="1">
        <v>308.3</v>
      </c>
      <c r="F2430" s="2">
        <v>1377</v>
      </c>
      <c r="G2430" s="1">
        <f>2*PI()*Predictive_Maintenance_Data[[#This Row],[Rotational speed '[rpm']]]/60</f>
        <v>144.19910279977151</v>
      </c>
      <c r="H2430" s="1">
        <v>47.2</v>
      </c>
      <c r="I2430" s="1">
        <f t="shared" si="37"/>
        <v>9.3000000000000114</v>
      </c>
      <c r="J2430" s="1">
        <f>Predictive_Maintenance_Data[[#This Row],[Torque '[Nm']]]*Predictive_Maintenance_Data[[#This Row],[Angular velocity '[rad/s']]]/1000</f>
        <v>6.8061976521492165</v>
      </c>
      <c r="K2430" s="2">
        <v>35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/>
      <c r="S2430"/>
    </row>
    <row r="2431" spans="1:19" x14ac:dyDescent="0.3">
      <c r="A2431">
        <v>2430</v>
      </c>
      <c r="B2431" t="s">
        <v>2446</v>
      </c>
      <c r="C2431" t="s">
        <v>17</v>
      </c>
      <c r="D2431" s="1">
        <v>298.89999999999998</v>
      </c>
      <c r="E2431" s="1">
        <v>308.3</v>
      </c>
      <c r="F2431" s="2">
        <v>1432</v>
      </c>
      <c r="G2431" s="1">
        <f>2*PI()*Predictive_Maintenance_Data[[#This Row],[Rotational speed '[rpm']]]/60</f>
        <v>149.95868933135279</v>
      </c>
      <c r="H2431" s="1">
        <v>48.9</v>
      </c>
      <c r="I2431" s="1">
        <f t="shared" si="37"/>
        <v>9.4000000000000341</v>
      </c>
      <c r="J2431" s="1">
        <f>Predictive_Maintenance_Data[[#This Row],[Torque '[Nm']]]*Predictive_Maintenance_Data[[#This Row],[Angular velocity '[rad/s']]]/1000</f>
        <v>7.3329799083031508</v>
      </c>
      <c r="K2431" s="2">
        <v>38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/>
      <c r="S2431"/>
    </row>
    <row r="2432" spans="1:19" x14ac:dyDescent="0.3">
      <c r="A2432">
        <v>2431</v>
      </c>
      <c r="B2432" t="s">
        <v>2447</v>
      </c>
      <c r="C2432" t="s">
        <v>15</v>
      </c>
      <c r="D2432" s="1">
        <v>298.89999999999998</v>
      </c>
      <c r="E2432" s="1">
        <v>308.2</v>
      </c>
      <c r="F2432" s="2">
        <v>1335</v>
      </c>
      <c r="G2432" s="1">
        <f>2*PI()*Predictive_Maintenance_Data[[#This Row],[Rotational speed '[rpm']]]/60</f>
        <v>139.8008730847458</v>
      </c>
      <c r="H2432" s="1">
        <v>47.8</v>
      </c>
      <c r="I2432" s="1">
        <f t="shared" si="37"/>
        <v>9.3000000000000114</v>
      </c>
      <c r="J2432" s="1">
        <f>Predictive_Maintenance_Data[[#This Row],[Torque '[Nm']]]*Predictive_Maintenance_Data[[#This Row],[Angular velocity '[rad/s']]]/1000</f>
        <v>6.6824817334508486</v>
      </c>
      <c r="K2432" s="2">
        <v>40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/>
      <c r="S2432"/>
    </row>
    <row r="2433" spans="1:19" x14ac:dyDescent="0.3">
      <c r="A2433">
        <v>2432</v>
      </c>
      <c r="B2433" t="s">
        <v>2448</v>
      </c>
      <c r="C2433" t="s">
        <v>15</v>
      </c>
      <c r="D2433" s="1">
        <v>298.89999999999998</v>
      </c>
      <c r="E2433" s="1">
        <v>308.2</v>
      </c>
      <c r="F2433" s="2">
        <v>1411</v>
      </c>
      <c r="G2433" s="1">
        <f>2*PI()*Predictive_Maintenance_Data[[#This Row],[Rotational speed '[rpm']]]/60</f>
        <v>147.75957447383993</v>
      </c>
      <c r="H2433" s="1">
        <v>51.3</v>
      </c>
      <c r="I2433" s="1">
        <f t="shared" si="37"/>
        <v>9.3000000000000114</v>
      </c>
      <c r="J2433" s="1">
        <f>Predictive_Maintenance_Data[[#This Row],[Torque '[Nm']]]*Predictive_Maintenance_Data[[#This Row],[Angular velocity '[rad/s']]]/1000</f>
        <v>7.5800661705079886</v>
      </c>
      <c r="K2433" s="2">
        <v>43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/>
      <c r="S2433"/>
    </row>
    <row r="2434" spans="1:19" x14ac:dyDescent="0.3">
      <c r="A2434">
        <v>2433</v>
      </c>
      <c r="B2434" t="s">
        <v>2449</v>
      </c>
      <c r="C2434" t="s">
        <v>17</v>
      </c>
      <c r="D2434" s="1">
        <v>298.89999999999998</v>
      </c>
      <c r="E2434" s="1">
        <v>308.2</v>
      </c>
      <c r="F2434" s="2">
        <v>1510</v>
      </c>
      <c r="G2434" s="1">
        <f>2*PI()*Predictive_Maintenance_Data[[#This Row],[Rotational speed '[rpm']]]/60</f>
        <v>158.12683023068624</v>
      </c>
      <c r="H2434" s="1">
        <v>43.5</v>
      </c>
      <c r="I2434" s="1">
        <f t="shared" ref="I2434:I2497" si="38">E2434-D2434</f>
        <v>9.3000000000000114</v>
      </c>
      <c r="J2434" s="1">
        <f>Predictive_Maintenance_Data[[#This Row],[Torque '[Nm']]]*Predictive_Maintenance_Data[[#This Row],[Angular velocity '[rad/s']]]/1000</f>
        <v>6.8785171150348514</v>
      </c>
      <c r="K2434" s="2">
        <v>46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/>
      <c r="S2434"/>
    </row>
    <row r="2435" spans="1:19" x14ac:dyDescent="0.3">
      <c r="A2435">
        <v>2434</v>
      </c>
      <c r="B2435" t="s">
        <v>2450</v>
      </c>
      <c r="C2435" t="s">
        <v>17</v>
      </c>
      <c r="D2435" s="1">
        <v>299</v>
      </c>
      <c r="E2435" s="1">
        <v>308.3</v>
      </c>
      <c r="F2435" s="2">
        <v>1441</v>
      </c>
      <c r="G2435" s="1">
        <f>2*PI()*Predictive_Maintenance_Data[[#This Row],[Rotational speed '[rpm']]]/60</f>
        <v>150.90116712742974</v>
      </c>
      <c r="H2435" s="1">
        <v>44</v>
      </c>
      <c r="I2435" s="1">
        <f t="shared" si="38"/>
        <v>9.3000000000000114</v>
      </c>
      <c r="J2435" s="1">
        <f>Predictive_Maintenance_Data[[#This Row],[Torque '[Nm']]]*Predictive_Maintenance_Data[[#This Row],[Angular velocity '[rad/s']]]/1000</f>
        <v>6.6396513536069088</v>
      </c>
      <c r="K2435" s="2">
        <v>48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/>
      <c r="S2435"/>
    </row>
    <row r="2436" spans="1:19" x14ac:dyDescent="0.3">
      <c r="A2436">
        <v>2435</v>
      </c>
      <c r="B2436" t="s">
        <v>2451</v>
      </c>
      <c r="C2436" t="s">
        <v>15</v>
      </c>
      <c r="D2436" s="1">
        <v>299</v>
      </c>
      <c r="E2436" s="1">
        <v>308.2</v>
      </c>
      <c r="F2436" s="2">
        <v>1358</v>
      </c>
      <c r="G2436" s="1">
        <f>2*PI()*Predictive_Maintenance_Data[[#This Row],[Rotational speed '[rpm']]]/60</f>
        <v>142.20942745249798</v>
      </c>
      <c r="H2436" s="1">
        <v>42.7</v>
      </c>
      <c r="I2436" s="1">
        <f t="shared" si="38"/>
        <v>9.1999999999999886</v>
      </c>
      <c r="J2436" s="1">
        <f>Predictive_Maintenance_Data[[#This Row],[Torque '[Nm']]]*Predictive_Maintenance_Data[[#This Row],[Angular velocity '[rad/s']]]/1000</f>
        <v>6.0723425522216639</v>
      </c>
      <c r="K2436" s="2">
        <v>50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/>
      <c r="S2436"/>
    </row>
    <row r="2437" spans="1:19" x14ac:dyDescent="0.3">
      <c r="A2437">
        <v>2436</v>
      </c>
      <c r="B2437" t="s">
        <v>2452</v>
      </c>
      <c r="C2437" t="s">
        <v>17</v>
      </c>
      <c r="D2437" s="1">
        <v>298.89999999999998</v>
      </c>
      <c r="E2437" s="1">
        <v>308.2</v>
      </c>
      <c r="F2437" s="2">
        <v>1686</v>
      </c>
      <c r="G2437" s="1">
        <f>2*PI()*Predictive_Maintenance_Data[[#This Row],[Rotational speed '[rpm']]]/60</f>
        <v>176.55750713174638</v>
      </c>
      <c r="H2437" s="1">
        <v>30.4</v>
      </c>
      <c r="I2437" s="1">
        <f t="shared" si="38"/>
        <v>9.3000000000000114</v>
      </c>
      <c r="J2437" s="1">
        <f>Predictive_Maintenance_Data[[#This Row],[Torque '[Nm']]]*Predictive_Maintenance_Data[[#This Row],[Angular velocity '[rad/s']]]/1000</f>
        <v>5.3673482168050892</v>
      </c>
      <c r="K2437" s="2">
        <v>53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/>
      <c r="S2437"/>
    </row>
    <row r="2438" spans="1:19" x14ac:dyDescent="0.3">
      <c r="A2438">
        <v>2437</v>
      </c>
      <c r="B2438" t="s">
        <v>2453</v>
      </c>
      <c r="C2438" t="s">
        <v>27</v>
      </c>
      <c r="D2438" s="1">
        <v>299</v>
      </c>
      <c r="E2438" s="1">
        <v>308.2</v>
      </c>
      <c r="F2438" s="2">
        <v>1662</v>
      </c>
      <c r="G2438" s="1">
        <f>2*PI()*Predictive_Maintenance_Data[[#This Row],[Rotational speed '[rpm']]]/60</f>
        <v>174.04423300887453</v>
      </c>
      <c r="H2438" s="1">
        <v>30.4</v>
      </c>
      <c r="I2438" s="1">
        <f t="shared" si="38"/>
        <v>9.1999999999999886</v>
      </c>
      <c r="J2438" s="1">
        <f>Predictive_Maintenance_Data[[#This Row],[Torque '[Nm']]]*Predictive_Maintenance_Data[[#This Row],[Angular velocity '[rad/s']]]/1000</f>
        <v>5.2909446834697853</v>
      </c>
      <c r="K2438" s="2">
        <v>55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/>
      <c r="S2438"/>
    </row>
    <row r="2439" spans="1:19" x14ac:dyDescent="0.3">
      <c r="A2439">
        <v>2438</v>
      </c>
      <c r="B2439" t="s">
        <v>2454</v>
      </c>
      <c r="C2439" t="s">
        <v>17</v>
      </c>
      <c r="D2439" s="1">
        <v>299.10000000000002</v>
      </c>
      <c r="E2439" s="1">
        <v>308.3</v>
      </c>
      <c r="F2439" s="2">
        <v>1426</v>
      </c>
      <c r="G2439" s="1">
        <f>2*PI()*Predictive_Maintenance_Data[[#This Row],[Rotational speed '[rpm']]]/60</f>
        <v>149.33037080063482</v>
      </c>
      <c r="H2439" s="1">
        <v>40.1</v>
      </c>
      <c r="I2439" s="1">
        <f t="shared" si="38"/>
        <v>9.1999999999999886</v>
      </c>
      <c r="J2439" s="1">
        <f>Predictive_Maintenance_Data[[#This Row],[Torque '[Nm']]]*Predictive_Maintenance_Data[[#This Row],[Angular velocity '[rad/s']]]/1000</f>
        <v>5.9881478691054566</v>
      </c>
      <c r="K2439" s="2">
        <v>60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/>
      <c r="S2439"/>
    </row>
    <row r="2440" spans="1:19" x14ac:dyDescent="0.3">
      <c r="A2440">
        <v>2439</v>
      </c>
      <c r="B2440" t="s">
        <v>2455</v>
      </c>
      <c r="C2440" t="s">
        <v>15</v>
      </c>
      <c r="D2440" s="1">
        <v>299.10000000000002</v>
      </c>
      <c r="E2440" s="1">
        <v>308.39999999999998</v>
      </c>
      <c r="F2440" s="2">
        <v>1330</v>
      </c>
      <c r="G2440" s="1">
        <f>2*PI()*Predictive_Maintenance_Data[[#This Row],[Rotational speed '[rpm']]]/60</f>
        <v>139.27727430914749</v>
      </c>
      <c r="H2440" s="1">
        <v>53.6</v>
      </c>
      <c r="I2440" s="1">
        <f t="shared" si="38"/>
        <v>9.2999999999999545</v>
      </c>
      <c r="J2440" s="1">
        <f>Predictive_Maintenance_Data[[#This Row],[Torque '[Nm']]]*Predictive_Maintenance_Data[[#This Row],[Angular velocity '[rad/s']]]/1000</f>
        <v>7.4652619029703056</v>
      </c>
      <c r="K2440" s="2">
        <v>62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/>
      <c r="S2440"/>
    </row>
    <row r="2441" spans="1:19" x14ac:dyDescent="0.3">
      <c r="A2441">
        <v>2440</v>
      </c>
      <c r="B2441" t="s">
        <v>2456</v>
      </c>
      <c r="C2441" t="s">
        <v>17</v>
      </c>
      <c r="D2441" s="1">
        <v>299.10000000000002</v>
      </c>
      <c r="E2441" s="1">
        <v>308.39999999999998</v>
      </c>
      <c r="F2441" s="2">
        <v>1693</v>
      </c>
      <c r="G2441" s="1">
        <f>2*PI()*Predictive_Maintenance_Data[[#This Row],[Rotational speed '[rpm']]]/60</f>
        <v>177.29054541758398</v>
      </c>
      <c r="H2441" s="1">
        <v>31.6</v>
      </c>
      <c r="I2441" s="1">
        <f t="shared" si="38"/>
        <v>9.2999999999999545</v>
      </c>
      <c r="J2441" s="1">
        <f>Predictive_Maintenance_Data[[#This Row],[Torque '[Nm']]]*Predictive_Maintenance_Data[[#This Row],[Angular velocity '[rad/s']]]/1000</f>
        <v>5.6023812351956543</v>
      </c>
      <c r="K2441" s="2">
        <v>65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/>
      <c r="S2441"/>
    </row>
    <row r="2442" spans="1:19" x14ac:dyDescent="0.3">
      <c r="A2442">
        <v>2441</v>
      </c>
      <c r="B2442" t="s">
        <v>2457</v>
      </c>
      <c r="C2442" t="s">
        <v>17</v>
      </c>
      <c r="D2442" s="1">
        <v>299.10000000000002</v>
      </c>
      <c r="E2442" s="1">
        <v>308.39999999999998</v>
      </c>
      <c r="F2442" s="2">
        <v>1426</v>
      </c>
      <c r="G2442" s="1">
        <f>2*PI()*Predictive_Maintenance_Data[[#This Row],[Rotational speed '[rpm']]]/60</f>
        <v>149.33037080063482</v>
      </c>
      <c r="H2442" s="1">
        <v>47.9</v>
      </c>
      <c r="I2442" s="1">
        <f t="shared" si="38"/>
        <v>9.2999999999999545</v>
      </c>
      <c r="J2442" s="1">
        <f>Predictive_Maintenance_Data[[#This Row],[Torque '[Nm']]]*Predictive_Maintenance_Data[[#This Row],[Angular velocity '[rad/s']]]/1000</f>
        <v>7.1529247613504072</v>
      </c>
      <c r="K2442" s="2">
        <v>67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/>
      <c r="S2442"/>
    </row>
    <row r="2443" spans="1:19" x14ac:dyDescent="0.3">
      <c r="A2443">
        <v>2442</v>
      </c>
      <c r="B2443" t="s">
        <v>2458</v>
      </c>
      <c r="C2443" t="s">
        <v>17</v>
      </c>
      <c r="D2443" s="1">
        <v>299.10000000000002</v>
      </c>
      <c r="E2443" s="1">
        <v>308.5</v>
      </c>
      <c r="F2443" s="2">
        <v>1676</v>
      </c>
      <c r="G2443" s="1">
        <f>2*PI()*Predictive_Maintenance_Data[[#This Row],[Rotational speed '[rpm']]]/60</f>
        <v>175.51030958054977</v>
      </c>
      <c r="H2443" s="1">
        <v>31</v>
      </c>
      <c r="I2443" s="1">
        <f t="shared" si="38"/>
        <v>9.3999999999999773</v>
      </c>
      <c r="J2443" s="1">
        <f>Predictive_Maintenance_Data[[#This Row],[Torque '[Nm']]]*Predictive_Maintenance_Data[[#This Row],[Angular velocity '[rad/s']]]/1000</f>
        <v>5.4408195969970432</v>
      </c>
      <c r="K2443" s="2">
        <v>69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/>
      <c r="S2443"/>
    </row>
    <row r="2444" spans="1:19" x14ac:dyDescent="0.3">
      <c r="A2444">
        <v>2443</v>
      </c>
      <c r="B2444" t="s">
        <v>2459</v>
      </c>
      <c r="C2444" t="s">
        <v>15</v>
      </c>
      <c r="D2444" s="1">
        <v>299.10000000000002</v>
      </c>
      <c r="E2444" s="1">
        <v>308.39999999999998</v>
      </c>
      <c r="F2444" s="2">
        <v>1332</v>
      </c>
      <c r="G2444" s="1">
        <f>2*PI()*Predictive_Maintenance_Data[[#This Row],[Rotational speed '[rpm']]]/60</f>
        <v>139.48671381938681</v>
      </c>
      <c r="H2444" s="1">
        <v>51.7</v>
      </c>
      <c r="I2444" s="1">
        <f t="shared" si="38"/>
        <v>9.2999999999999545</v>
      </c>
      <c r="J2444" s="1">
        <f>Predictive_Maintenance_Data[[#This Row],[Torque '[Nm']]]*Predictive_Maintenance_Data[[#This Row],[Angular velocity '[rad/s']]]/1000</f>
        <v>7.2114631044622985</v>
      </c>
      <c r="K2444" s="2">
        <v>71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/>
      <c r="S2444"/>
    </row>
    <row r="2445" spans="1:19" x14ac:dyDescent="0.3">
      <c r="A2445">
        <v>2444</v>
      </c>
      <c r="B2445" t="s">
        <v>2460</v>
      </c>
      <c r="C2445" t="s">
        <v>17</v>
      </c>
      <c r="D2445" s="1">
        <v>299.10000000000002</v>
      </c>
      <c r="E2445" s="1">
        <v>308.5</v>
      </c>
      <c r="F2445" s="2">
        <v>1647</v>
      </c>
      <c r="G2445" s="1">
        <f>2*PI()*Predictive_Maintenance_Data[[#This Row],[Rotational speed '[rpm']]]/60</f>
        <v>172.47343668207967</v>
      </c>
      <c r="H2445" s="1">
        <v>35</v>
      </c>
      <c r="I2445" s="1">
        <f t="shared" si="38"/>
        <v>9.3999999999999773</v>
      </c>
      <c r="J2445" s="1">
        <f>Predictive_Maintenance_Data[[#This Row],[Torque '[Nm']]]*Predictive_Maintenance_Data[[#This Row],[Angular velocity '[rad/s']]]/1000</f>
        <v>6.0365702838727886</v>
      </c>
      <c r="K2445" s="2">
        <v>74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/>
      <c r="S2445"/>
    </row>
    <row r="2446" spans="1:19" x14ac:dyDescent="0.3">
      <c r="A2446">
        <v>2445</v>
      </c>
      <c r="B2446" t="s">
        <v>2461</v>
      </c>
      <c r="C2446" t="s">
        <v>17</v>
      </c>
      <c r="D2446" s="1">
        <v>299.2</v>
      </c>
      <c r="E2446" s="1">
        <v>308.60000000000002</v>
      </c>
      <c r="F2446" s="2">
        <v>1267</v>
      </c>
      <c r="G2446" s="1">
        <f>2*PI()*Predictive_Maintenance_Data[[#This Row],[Rotational speed '[rpm']]]/60</f>
        <v>132.67992973660893</v>
      </c>
      <c r="H2446" s="1">
        <v>68.2</v>
      </c>
      <c r="I2446" s="1">
        <f t="shared" si="38"/>
        <v>9.4000000000000341</v>
      </c>
      <c r="J2446" s="1">
        <f>Predictive_Maintenance_Data[[#This Row],[Torque '[Nm']]]*Predictive_Maintenance_Data[[#This Row],[Angular velocity '[rad/s']]]/1000</f>
        <v>9.0487712080367295</v>
      </c>
      <c r="K2446" s="2">
        <v>76</v>
      </c>
      <c r="L2446" s="2">
        <v>1</v>
      </c>
      <c r="M2446" s="2">
        <v>0</v>
      </c>
      <c r="N2446" s="2">
        <v>0</v>
      </c>
      <c r="O2446" s="2">
        <v>1</v>
      </c>
      <c r="P2446" s="2">
        <v>0</v>
      </c>
      <c r="Q2446" s="2">
        <v>0</v>
      </c>
      <c r="R2446"/>
      <c r="S2446"/>
    </row>
    <row r="2447" spans="1:19" x14ac:dyDescent="0.3">
      <c r="A2447">
        <v>2446</v>
      </c>
      <c r="B2447" t="s">
        <v>2462</v>
      </c>
      <c r="C2447" t="s">
        <v>27</v>
      </c>
      <c r="D2447" s="1">
        <v>299.2</v>
      </c>
      <c r="E2447" s="1">
        <v>308.7</v>
      </c>
      <c r="F2447" s="2">
        <v>1375</v>
      </c>
      <c r="G2447" s="1">
        <f>2*PI()*Predictive_Maintenance_Data[[#This Row],[Rotational speed '[rpm']]]/60</f>
        <v>143.98966328953216</v>
      </c>
      <c r="H2447" s="1">
        <v>55.1</v>
      </c>
      <c r="I2447" s="1">
        <f t="shared" si="38"/>
        <v>9.5</v>
      </c>
      <c r="J2447" s="1">
        <f>Predictive_Maintenance_Data[[#This Row],[Torque '[Nm']]]*Predictive_Maintenance_Data[[#This Row],[Angular velocity '[rad/s']]]/1000</f>
        <v>7.9338304472532215</v>
      </c>
      <c r="K2447" s="2">
        <v>78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/>
      <c r="S2447"/>
    </row>
    <row r="2448" spans="1:19" x14ac:dyDescent="0.3">
      <c r="A2448">
        <v>2447</v>
      </c>
      <c r="B2448" t="s">
        <v>2463</v>
      </c>
      <c r="C2448" t="s">
        <v>17</v>
      </c>
      <c r="D2448" s="1">
        <v>299.3</v>
      </c>
      <c r="E2448" s="1">
        <v>308.60000000000002</v>
      </c>
      <c r="F2448" s="2">
        <v>1422</v>
      </c>
      <c r="G2448" s="1">
        <f>2*PI()*Predictive_Maintenance_Data[[#This Row],[Rotational speed '[rpm']]]/60</f>
        <v>148.91149178015618</v>
      </c>
      <c r="H2448" s="1">
        <v>48.9</v>
      </c>
      <c r="I2448" s="1">
        <f t="shared" si="38"/>
        <v>9.3000000000000114</v>
      </c>
      <c r="J2448" s="1">
        <f>Predictive_Maintenance_Data[[#This Row],[Torque '[Nm']]]*Predictive_Maintenance_Data[[#This Row],[Angular velocity '[rad/s']]]/1000</f>
        <v>7.281771948049637</v>
      </c>
      <c r="K2448" s="2">
        <v>83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/>
      <c r="S2448"/>
    </row>
    <row r="2449" spans="1:19" x14ac:dyDescent="0.3">
      <c r="A2449">
        <v>2448</v>
      </c>
      <c r="B2449" t="s">
        <v>2464</v>
      </c>
      <c r="C2449" t="s">
        <v>17</v>
      </c>
      <c r="D2449" s="1">
        <v>299.3</v>
      </c>
      <c r="E2449" s="1">
        <v>308.7</v>
      </c>
      <c r="F2449" s="2">
        <v>1408</v>
      </c>
      <c r="G2449" s="1">
        <f>2*PI()*Predictive_Maintenance_Data[[#This Row],[Rotational speed '[rpm']]]/60</f>
        <v>147.44541520848094</v>
      </c>
      <c r="H2449" s="1">
        <v>48.7</v>
      </c>
      <c r="I2449" s="1">
        <f t="shared" si="38"/>
        <v>9.3999999999999773</v>
      </c>
      <c r="J2449" s="1">
        <f>Predictive_Maintenance_Data[[#This Row],[Torque '[Nm']]]*Predictive_Maintenance_Data[[#This Row],[Angular velocity '[rad/s']]]/1000</f>
        <v>7.1805917206530223</v>
      </c>
      <c r="K2449" s="2">
        <v>85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/>
      <c r="S2449"/>
    </row>
    <row r="2450" spans="1:19" x14ac:dyDescent="0.3">
      <c r="A2450">
        <v>2449</v>
      </c>
      <c r="B2450" t="s">
        <v>2465</v>
      </c>
      <c r="C2450" t="s">
        <v>17</v>
      </c>
      <c r="D2450" s="1">
        <v>299.39999999999998</v>
      </c>
      <c r="E2450" s="1">
        <v>308.89999999999998</v>
      </c>
      <c r="F2450" s="2">
        <v>1440</v>
      </c>
      <c r="G2450" s="1">
        <f>2*PI()*Predictive_Maintenance_Data[[#This Row],[Rotational speed '[rpm']]]/60</f>
        <v>150.79644737231007</v>
      </c>
      <c r="H2450" s="1">
        <v>42.5</v>
      </c>
      <c r="I2450" s="1">
        <f t="shared" si="38"/>
        <v>9.5</v>
      </c>
      <c r="J2450" s="1">
        <f>Predictive_Maintenance_Data[[#This Row],[Torque '[Nm']]]*Predictive_Maintenance_Data[[#This Row],[Angular velocity '[rad/s']]]/1000</f>
        <v>6.4088490133231781</v>
      </c>
      <c r="K2450" s="2">
        <v>87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/>
      <c r="S2450"/>
    </row>
    <row r="2451" spans="1:19" x14ac:dyDescent="0.3">
      <c r="A2451">
        <v>2450</v>
      </c>
      <c r="B2451" t="s">
        <v>2466</v>
      </c>
      <c r="C2451" t="s">
        <v>17</v>
      </c>
      <c r="D2451" s="1">
        <v>299.3</v>
      </c>
      <c r="E2451" s="1">
        <v>308.8</v>
      </c>
      <c r="F2451" s="2">
        <v>1772</v>
      </c>
      <c r="G2451" s="1">
        <f>2*PI()*Predictive_Maintenance_Data[[#This Row],[Rotational speed '[rpm']]]/60</f>
        <v>185.56340607203711</v>
      </c>
      <c r="H2451" s="1">
        <v>25.2</v>
      </c>
      <c r="I2451" s="1">
        <f t="shared" si="38"/>
        <v>9.5</v>
      </c>
      <c r="J2451" s="1">
        <f>Predictive_Maintenance_Data[[#This Row],[Torque '[Nm']]]*Predictive_Maintenance_Data[[#This Row],[Angular velocity '[rad/s']]]/1000</f>
        <v>4.6761978330153351</v>
      </c>
      <c r="K2451" s="2">
        <v>89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/>
      <c r="S2451"/>
    </row>
    <row r="2452" spans="1:19" x14ac:dyDescent="0.3">
      <c r="A2452">
        <v>2451</v>
      </c>
      <c r="B2452" t="s">
        <v>2467</v>
      </c>
      <c r="C2452" t="s">
        <v>17</v>
      </c>
      <c r="D2452" s="1">
        <v>299.2</v>
      </c>
      <c r="E2452" s="1">
        <v>308.7</v>
      </c>
      <c r="F2452" s="2">
        <v>1492</v>
      </c>
      <c r="G2452" s="1">
        <f>2*PI()*Predictive_Maintenance_Data[[#This Row],[Rotational speed '[rpm']]]/60</f>
        <v>156.24187463853238</v>
      </c>
      <c r="H2452" s="1">
        <v>37.799999999999997</v>
      </c>
      <c r="I2452" s="1">
        <f t="shared" si="38"/>
        <v>9.5</v>
      </c>
      <c r="J2452" s="1">
        <f>Predictive_Maintenance_Data[[#This Row],[Torque '[Nm']]]*Predictive_Maintenance_Data[[#This Row],[Angular velocity '[rad/s']]]/1000</f>
        <v>5.9059428613365235</v>
      </c>
      <c r="K2452" s="2">
        <v>91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/>
      <c r="S2452"/>
    </row>
    <row r="2453" spans="1:19" x14ac:dyDescent="0.3">
      <c r="A2453">
        <v>2452</v>
      </c>
      <c r="B2453" t="s">
        <v>2468</v>
      </c>
      <c r="C2453" t="s">
        <v>17</v>
      </c>
      <c r="D2453" s="1">
        <v>299.2</v>
      </c>
      <c r="E2453" s="1">
        <v>308.7</v>
      </c>
      <c r="F2453" s="2">
        <v>1650</v>
      </c>
      <c r="G2453" s="1">
        <f>2*PI()*Predictive_Maintenance_Data[[#This Row],[Rotational speed '[rpm']]]/60</f>
        <v>172.78759594743863</v>
      </c>
      <c r="H2453" s="1">
        <v>30.5</v>
      </c>
      <c r="I2453" s="1">
        <f t="shared" si="38"/>
        <v>9.5</v>
      </c>
      <c r="J2453" s="1">
        <f>Predictive_Maintenance_Data[[#This Row],[Torque '[Nm']]]*Predictive_Maintenance_Data[[#This Row],[Angular velocity '[rad/s']]]/1000</f>
        <v>5.2700216763968779</v>
      </c>
      <c r="K2453" s="2">
        <v>93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/>
      <c r="S2453"/>
    </row>
    <row r="2454" spans="1:19" x14ac:dyDescent="0.3">
      <c r="A2454">
        <v>2453</v>
      </c>
      <c r="B2454" t="s">
        <v>2469</v>
      </c>
      <c r="C2454" t="s">
        <v>15</v>
      </c>
      <c r="D2454" s="1">
        <v>299.10000000000002</v>
      </c>
      <c r="E2454" s="1">
        <v>308.60000000000002</v>
      </c>
      <c r="F2454" s="2">
        <v>2329</v>
      </c>
      <c r="G2454" s="1">
        <f>2*PI()*Predictive_Maintenance_Data[[#This Row],[Rotational speed '[rpm']]]/60</f>
        <v>243.89230967368761</v>
      </c>
      <c r="H2454" s="1">
        <v>14.6</v>
      </c>
      <c r="I2454" s="1">
        <f t="shared" si="38"/>
        <v>9.5</v>
      </c>
      <c r="J2454" s="1">
        <f>Predictive_Maintenance_Data[[#This Row],[Torque '[Nm']]]*Predictive_Maintenance_Data[[#This Row],[Angular velocity '[rad/s']]]/1000</f>
        <v>3.5608277212358388</v>
      </c>
      <c r="K2454" s="2">
        <v>95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/>
      <c r="S2454"/>
    </row>
    <row r="2455" spans="1:19" x14ac:dyDescent="0.3">
      <c r="A2455">
        <v>2454</v>
      </c>
      <c r="B2455" t="s">
        <v>2470</v>
      </c>
      <c r="C2455" t="s">
        <v>17</v>
      </c>
      <c r="D2455" s="1">
        <v>299</v>
      </c>
      <c r="E2455" s="1">
        <v>308.60000000000002</v>
      </c>
      <c r="F2455" s="2">
        <v>1648</v>
      </c>
      <c r="G2455" s="1">
        <f>2*PI()*Predictive_Maintenance_Data[[#This Row],[Rotational speed '[rpm']]]/60</f>
        <v>172.57815643719928</v>
      </c>
      <c r="H2455" s="1">
        <v>30.8</v>
      </c>
      <c r="I2455" s="1">
        <f t="shared" si="38"/>
        <v>9.6000000000000227</v>
      </c>
      <c r="J2455" s="1">
        <f>Predictive_Maintenance_Data[[#This Row],[Torque '[Nm']]]*Predictive_Maintenance_Data[[#This Row],[Angular velocity '[rad/s']]]/1000</f>
        <v>5.3154072182657384</v>
      </c>
      <c r="K2455" s="2">
        <v>98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/>
      <c r="S2455"/>
    </row>
    <row r="2456" spans="1:19" x14ac:dyDescent="0.3">
      <c r="A2456">
        <v>2455</v>
      </c>
      <c r="B2456" t="s">
        <v>2471</v>
      </c>
      <c r="C2456" t="s">
        <v>17</v>
      </c>
      <c r="D2456" s="1">
        <v>299</v>
      </c>
      <c r="E2456" s="1">
        <v>308.60000000000002</v>
      </c>
      <c r="F2456" s="2">
        <v>1653</v>
      </c>
      <c r="G2456" s="1">
        <f>2*PI()*Predictive_Maintenance_Data[[#This Row],[Rotational speed '[rpm']]]/60</f>
        <v>173.1017552127976</v>
      </c>
      <c r="H2456" s="1">
        <v>31.7</v>
      </c>
      <c r="I2456" s="1">
        <f t="shared" si="38"/>
        <v>9.6000000000000227</v>
      </c>
      <c r="J2456" s="1">
        <f>Predictive_Maintenance_Data[[#This Row],[Torque '[Nm']]]*Predictive_Maintenance_Data[[#This Row],[Angular velocity '[rad/s']]]/1000</f>
        <v>5.4873256402456834</v>
      </c>
      <c r="K2456" s="2">
        <v>100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/>
      <c r="S2456"/>
    </row>
    <row r="2457" spans="1:19" x14ac:dyDescent="0.3">
      <c r="A2457">
        <v>2456</v>
      </c>
      <c r="B2457" t="s">
        <v>2472</v>
      </c>
      <c r="C2457" t="s">
        <v>17</v>
      </c>
      <c r="D2457" s="1">
        <v>299</v>
      </c>
      <c r="E2457" s="1">
        <v>308.60000000000002</v>
      </c>
      <c r="F2457" s="2">
        <v>1946</v>
      </c>
      <c r="G2457" s="1">
        <f>2*PI()*Predictive_Maintenance_Data[[#This Row],[Rotational speed '[rpm']]]/60</f>
        <v>203.7846434628579</v>
      </c>
      <c r="H2457" s="1">
        <v>22.3</v>
      </c>
      <c r="I2457" s="1">
        <f t="shared" si="38"/>
        <v>9.6000000000000227</v>
      </c>
      <c r="J2457" s="1">
        <f>Predictive_Maintenance_Data[[#This Row],[Torque '[Nm']]]*Predictive_Maintenance_Data[[#This Row],[Angular velocity '[rad/s']]]/1000</f>
        <v>4.5443975492217312</v>
      </c>
      <c r="K2457" s="2">
        <v>102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/>
      <c r="S2457"/>
    </row>
    <row r="2458" spans="1:19" x14ac:dyDescent="0.3">
      <c r="A2458">
        <v>2457</v>
      </c>
      <c r="B2458" t="s">
        <v>2473</v>
      </c>
      <c r="C2458" t="s">
        <v>17</v>
      </c>
      <c r="D2458" s="1">
        <v>299.10000000000002</v>
      </c>
      <c r="E2458" s="1">
        <v>308.60000000000002</v>
      </c>
      <c r="F2458" s="2">
        <v>1555</v>
      </c>
      <c r="G2458" s="1">
        <f>2*PI()*Predictive_Maintenance_Data[[#This Row],[Rotational speed '[rpm']]]/60</f>
        <v>162.83921921107094</v>
      </c>
      <c r="H2458" s="1">
        <v>36.6</v>
      </c>
      <c r="I2458" s="1">
        <f t="shared" si="38"/>
        <v>9.5</v>
      </c>
      <c r="J2458" s="1">
        <f>Predictive_Maintenance_Data[[#This Row],[Torque '[Nm']]]*Predictive_Maintenance_Data[[#This Row],[Angular velocity '[rad/s']]]/1000</f>
        <v>5.9599154231251967</v>
      </c>
      <c r="K2458" s="2">
        <v>104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/>
      <c r="S2458"/>
    </row>
    <row r="2459" spans="1:19" x14ac:dyDescent="0.3">
      <c r="A2459">
        <v>2458</v>
      </c>
      <c r="B2459" t="s">
        <v>2474</v>
      </c>
      <c r="C2459" t="s">
        <v>17</v>
      </c>
      <c r="D2459" s="1">
        <v>299</v>
      </c>
      <c r="E2459" s="1">
        <v>308.60000000000002</v>
      </c>
      <c r="F2459" s="2">
        <v>1661</v>
      </c>
      <c r="G2459" s="1">
        <f>2*PI()*Predictive_Maintenance_Data[[#This Row],[Rotational speed '[rpm']]]/60</f>
        <v>173.93951325375488</v>
      </c>
      <c r="H2459" s="1">
        <v>32.200000000000003</v>
      </c>
      <c r="I2459" s="1">
        <f t="shared" si="38"/>
        <v>9.6000000000000227</v>
      </c>
      <c r="J2459" s="1">
        <f>Predictive_Maintenance_Data[[#This Row],[Torque '[Nm']]]*Predictive_Maintenance_Data[[#This Row],[Angular velocity '[rad/s']]]/1000</f>
        <v>5.6008523267709078</v>
      </c>
      <c r="K2459" s="2">
        <v>106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/>
      <c r="S2459"/>
    </row>
    <row r="2460" spans="1:19" x14ac:dyDescent="0.3">
      <c r="A2460">
        <v>2459</v>
      </c>
      <c r="B2460" t="s">
        <v>2475</v>
      </c>
      <c r="C2460" t="s">
        <v>17</v>
      </c>
      <c r="D2460" s="1">
        <v>299</v>
      </c>
      <c r="E2460" s="1">
        <v>308.60000000000002</v>
      </c>
      <c r="F2460" s="2">
        <v>1434</v>
      </c>
      <c r="G2460" s="1">
        <f>2*PI()*Predictive_Maintenance_Data[[#This Row],[Rotational speed '[rpm']]]/60</f>
        <v>150.16812884159211</v>
      </c>
      <c r="H2460" s="1">
        <v>45.9</v>
      </c>
      <c r="I2460" s="1">
        <f t="shared" si="38"/>
        <v>9.6000000000000227</v>
      </c>
      <c r="J2460" s="1">
        <f>Predictive_Maintenance_Data[[#This Row],[Torque '[Nm']]]*Predictive_Maintenance_Data[[#This Row],[Angular velocity '[rad/s']]]/1000</f>
        <v>6.8927171138290779</v>
      </c>
      <c r="K2460" s="2">
        <v>108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/>
      <c r="S2460"/>
    </row>
    <row r="2461" spans="1:19" x14ac:dyDescent="0.3">
      <c r="A2461">
        <v>2460</v>
      </c>
      <c r="B2461" t="s">
        <v>2476</v>
      </c>
      <c r="C2461" t="s">
        <v>17</v>
      </c>
      <c r="D2461" s="1">
        <v>299</v>
      </c>
      <c r="E2461" s="1">
        <v>308.60000000000002</v>
      </c>
      <c r="F2461" s="2">
        <v>1297</v>
      </c>
      <c r="G2461" s="1">
        <f>2*PI()*Predictive_Maintenance_Data[[#This Row],[Rotational speed '[rpm']]]/60</f>
        <v>135.82152239019874</v>
      </c>
      <c r="H2461" s="1">
        <v>54.2</v>
      </c>
      <c r="I2461" s="1">
        <f t="shared" si="38"/>
        <v>9.6000000000000227</v>
      </c>
      <c r="J2461" s="1">
        <f>Predictive_Maintenance_Data[[#This Row],[Torque '[Nm']]]*Predictive_Maintenance_Data[[#This Row],[Angular velocity '[rad/s']]]/1000</f>
        <v>7.361526513548772</v>
      </c>
      <c r="K2461" s="2">
        <v>110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/>
      <c r="S2461"/>
    </row>
    <row r="2462" spans="1:19" x14ac:dyDescent="0.3">
      <c r="A2462">
        <v>2461</v>
      </c>
      <c r="B2462" t="s">
        <v>2477</v>
      </c>
      <c r="C2462" t="s">
        <v>17</v>
      </c>
      <c r="D2462" s="1">
        <v>299</v>
      </c>
      <c r="E2462" s="1">
        <v>308.60000000000002</v>
      </c>
      <c r="F2462" s="2">
        <v>1466</v>
      </c>
      <c r="G2462" s="1">
        <f>2*PI()*Predictive_Maintenance_Data[[#This Row],[Rotational speed '[rpm']]]/60</f>
        <v>153.51916100542121</v>
      </c>
      <c r="H2462" s="1">
        <v>46.4</v>
      </c>
      <c r="I2462" s="1">
        <f t="shared" si="38"/>
        <v>9.6000000000000227</v>
      </c>
      <c r="J2462" s="1">
        <f>Predictive_Maintenance_Data[[#This Row],[Torque '[Nm']]]*Predictive_Maintenance_Data[[#This Row],[Angular velocity '[rad/s']]]/1000</f>
        <v>7.1232890706515439</v>
      </c>
      <c r="K2462" s="2">
        <v>112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/>
      <c r="S2462"/>
    </row>
    <row r="2463" spans="1:19" x14ac:dyDescent="0.3">
      <c r="A2463">
        <v>2462</v>
      </c>
      <c r="B2463" t="s">
        <v>2478</v>
      </c>
      <c r="C2463" t="s">
        <v>15</v>
      </c>
      <c r="D2463" s="1">
        <v>298.89999999999998</v>
      </c>
      <c r="E2463" s="1">
        <v>308.60000000000002</v>
      </c>
      <c r="F2463" s="2">
        <v>1517</v>
      </c>
      <c r="G2463" s="1">
        <f>2*PI()*Predictive_Maintenance_Data[[#This Row],[Rotational speed '[rpm']]]/60</f>
        <v>158.85986851652387</v>
      </c>
      <c r="H2463" s="1">
        <v>39.799999999999997</v>
      </c>
      <c r="I2463" s="1">
        <f t="shared" si="38"/>
        <v>9.7000000000000455</v>
      </c>
      <c r="J2463" s="1">
        <f>Predictive_Maintenance_Data[[#This Row],[Torque '[Nm']]]*Predictive_Maintenance_Data[[#This Row],[Angular velocity '[rad/s']]]/1000</f>
        <v>6.3226227669576502</v>
      </c>
      <c r="K2463" s="2">
        <v>114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/>
      <c r="S2463"/>
    </row>
    <row r="2464" spans="1:19" x14ac:dyDescent="0.3">
      <c r="A2464">
        <v>2463</v>
      </c>
      <c r="B2464" t="s">
        <v>2479</v>
      </c>
      <c r="C2464" t="s">
        <v>17</v>
      </c>
      <c r="D2464" s="1">
        <v>298.89999999999998</v>
      </c>
      <c r="E2464" s="1">
        <v>308.5</v>
      </c>
      <c r="F2464" s="2">
        <v>1742</v>
      </c>
      <c r="G2464" s="1">
        <f>2*PI()*Predictive_Maintenance_Data[[#This Row],[Rotational speed '[rpm']]]/60</f>
        <v>182.42181341844733</v>
      </c>
      <c r="H2464" s="1">
        <v>34.5</v>
      </c>
      <c r="I2464" s="1">
        <f t="shared" si="38"/>
        <v>9.6000000000000227</v>
      </c>
      <c r="J2464" s="1">
        <f>Predictive_Maintenance_Data[[#This Row],[Torque '[Nm']]]*Predictive_Maintenance_Data[[#This Row],[Angular velocity '[rad/s']]]/1000</f>
        <v>6.2935525629364326</v>
      </c>
      <c r="K2464" s="2">
        <v>117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/>
      <c r="S2464"/>
    </row>
    <row r="2465" spans="1:19" x14ac:dyDescent="0.3">
      <c r="A2465">
        <v>2464</v>
      </c>
      <c r="B2465" t="s">
        <v>2480</v>
      </c>
      <c r="C2465" t="s">
        <v>17</v>
      </c>
      <c r="D2465" s="1">
        <v>298.89999999999998</v>
      </c>
      <c r="E2465" s="1">
        <v>308.5</v>
      </c>
      <c r="F2465" s="2">
        <v>1580</v>
      </c>
      <c r="G2465" s="1">
        <f>2*PI()*Predictive_Maintenance_Data[[#This Row],[Rotational speed '[rpm']]]/60</f>
        <v>165.45721308906244</v>
      </c>
      <c r="H2465" s="1">
        <v>39.1</v>
      </c>
      <c r="I2465" s="1">
        <f t="shared" si="38"/>
        <v>9.6000000000000227</v>
      </c>
      <c r="J2465" s="1">
        <f>Predictive_Maintenance_Data[[#This Row],[Torque '[Nm']]]*Predictive_Maintenance_Data[[#This Row],[Angular velocity '[rad/s']]]/1000</f>
        <v>6.4693770317823418</v>
      </c>
      <c r="K2465" s="2">
        <v>119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/>
      <c r="S2465"/>
    </row>
    <row r="2466" spans="1:19" x14ac:dyDescent="0.3">
      <c r="A2466">
        <v>2465</v>
      </c>
      <c r="B2466" t="s">
        <v>2481</v>
      </c>
      <c r="C2466" t="s">
        <v>15</v>
      </c>
      <c r="D2466" s="1">
        <v>298.89999999999998</v>
      </c>
      <c r="E2466" s="1">
        <v>308.5</v>
      </c>
      <c r="F2466" s="2">
        <v>1534</v>
      </c>
      <c r="G2466" s="1">
        <f>2*PI()*Predictive_Maintenance_Data[[#This Row],[Rotational speed '[rpm']]]/60</f>
        <v>160.64010435355809</v>
      </c>
      <c r="H2466" s="1">
        <v>42.9</v>
      </c>
      <c r="I2466" s="1">
        <f t="shared" si="38"/>
        <v>9.6000000000000227</v>
      </c>
      <c r="J2466" s="1">
        <f>Predictive_Maintenance_Data[[#This Row],[Torque '[Nm']]]*Predictive_Maintenance_Data[[#This Row],[Angular velocity '[rad/s']]]/1000</f>
        <v>6.8914604767676417</v>
      </c>
      <c r="K2466" s="2">
        <v>121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/>
      <c r="S2466"/>
    </row>
    <row r="2467" spans="1:19" x14ac:dyDescent="0.3">
      <c r="A2467">
        <v>2466</v>
      </c>
      <c r="B2467" t="s">
        <v>2482</v>
      </c>
      <c r="C2467" t="s">
        <v>17</v>
      </c>
      <c r="D2467" s="1">
        <v>298.89999999999998</v>
      </c>
      <c r="E2467" s="1">
        <v>308.60000000000002</v>
      </c>
      <c r="F2467" s="2">
        <v>1481</v>
      </c>
      <c r="G2467" s="1">
        <f>2*PI()*Predictive_Maintenance_Data[[#This Row],[Rotational speed '[rpm']]]/60</f>
        <v>155.08995733221613</v>
      </c>
      <c r="H2467" s="1">
        <v>40.700000000000003</v>
      </c>
      <c r="I2467" s="1">
        <f t="shared" si="38"/>
        <v>9.7000000000000455</v>
      </c>
      <c r="J2467" s="1">
        <f>Predictive_Maintenance_Data[[#This Row],[Torque '[Nm']]]*Predictive_Maintenance_Data[[#This Row],[Angular velocity '[rad/s']]]/1000</f>
        <v>6.3121612634211965</v>
      </c>
      <c r="K2467" s="2">
        <v>124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/>
      <c r="S2467"/>
    </row>
    <row r="2468" spans="1:19" x14ac:dyDescent="0.3">
      <c r="A2468">
        <v>2467</v>
      </c>
      <c r="B2468" t="s">
        <v>2483</v>
      </c>
      <c r="C2468" t="s">
        <v>17</v>
      </c>
      <c r="D2468" s="1">
        <v>299</v>
      </c>
      <c r="E2468" s="1">
        <v>308.60000000000002</v>
      </c>
      <c r="F2468" s="2">
        <v>1429</v>
      </c>
      <c r="G2468" s="1">
        <f>2*PI()*Predictive_Maintenance_Data[[#This Row],[Rotational speed '[rpm']]]/60</f>
        <v>149.64453006599382</v>
      </c>
      <c r="H2468" s="1">
        <v>37.700000000000003</v>
      </c>
      <c r="I2468" s="1">
        <f t="shared" si="38"/>
        <v>9.6000000000000227</v>
      </c>
      <c r="J2468" s="1">
        <f>Predictive_Maintenance_Data[[#This Row],[Torque '[Nm']]]*Predictive_Maintenance_Data[[#This Row],[Angular velocity '[rad/s']]]/1000</f>
        <v>5.6415987834879671</v>
      </c>
      <c r="K2468" s="2">
        <v>126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/>
      <c r="S2468"/>
    </row>
    <row r="2469" spans="1:19" x14ac:dyDescent="0.3">
      <c r="A2469">
        <v>2468</v>
      </c>
      <c r="B2469" t="s">
        <v>2484</v>
      </c>
      <c r="C2469" t="s">
        <v>15</v>
      </c>
      <c r="D2469" s="1">
        <v>298.89999999999998</v>
      </c>
      <c r="E2469" s="1">
        <v>308.60000000000002</v>
      </c>
      <c r="F2469" s="2">
        <v>1574</v>
      </c>
      <c r="G2469" s="1">
        <f>2*PI()*Predictive_Maintenance_Data[[#This Row],[Rotational speed '[rpm']]]/60</f>
        <v>164.82889455834447</v>
      </c>
      <c r="H2469" s="1">
        <v>33.5</v>
      </c>
      <c r="I2469" s="1">
        <f t="shared" si="38"/>
        <v>9.7000000000000455</v>
      </c>
      <c r="J2469" s="1">
        <f>Predictive_Maintenance_Data[[#This Row],[Torque '[Nm']]]*Predictive_Maintenance_Data[[#This Row],[Angular velocity '[rad/s']]]/1000</f>
        <v>5.5217679677045401</v>
      </c>
      <c r="K2469" s="2">
        <v>128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/>
      <c r="S2469"/>
    </row>
    <row r="2470" spans="1:19" x14ac:dyDescent="0.3">
      <c r="A2470">
        <v>2469</v>
      </c>
      <c r="B2470" t="s">
        <v>2485</v>
      </c>
      <c r="C2470" t="s">
        <v>15</v>
      </c>
      <c r="D2470" s="1">
        <v>298.89999999999998</v>
      </c>
      <c r="E2470" s="1">
        <v>308.60000000000002</v>
      </c>
      <c r="F2470" s="2">
        <v>1524</v>
      </c>
      <c r="G2470" s="1">
        <f>2*PI()*Predictive_Maintenance_Data[[#This Row],[Rotational speed '[rpm']]]/60</f>
        <v>159.59290680236148</v>
      </c>
      <c r="H2470" s="1">
        <v>40.4</v>
      </c>
      <c r="I2470" s="1">
        <f t="shared" si="38"/>
        <v>9.7000000000000455</v>
      </c>
      <c r="J2470" s="1">
        <f>Predictive_Maintenance_Data[[#This Row],[Torque '[Nm']]]*Predictive_Maintenance_Data[[#This Row],[Angular velocity '[rad/s']]]/1000</f>
        <v>6.4475534348154033</v>
      </c>
      <c r="K2470" s="2">
        <v>131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/>
      <c r="S2470"/>
    </row>
    <row r="2471" spans="1:19" x14ac:dyDescent="0.3">
      <c r="A2471">
        <v>2470</v>
      </c>
      <c r="B2471" t="s">
        <v>2486</v>
      </c>
      <c r="C2471" t="s">
        <v>17</v>
      </c>
      <c r="D2471" s="1">
        <v>299</v>
      </c>
      <c r="E2471" s="1">
        <v>308.7</v>
      </c>
      <c r="F2471" s="2">
        <v>1507</v>
      </c>
      <c r="G2471" s="1">
        <f>2*PI()*Predictive_Maintenance_Data[[#This Row],[Rotational speed '[rpm']]]/60</f>
        <v>157.8126709653273</v>
      </c>
      <c r="H2471" s="1">
        <v>37.5</v>
      </c>
      <c r="I2471" s="1">
        <f t="shared" si="38"/>
        <v>9.6999999999999886</v>
      </c>
      <c r="J2471" s="1">
        <f>Predictive_Maintenance_Data[[#This Row],[Torque '[Nm']]]*Predictive_Maintenance_Data[[#This Row],[Angular velocity '[rad/s']]]/1000</f>
        <v>5.9179751611997737</v>
      </c>
      <c r="K2471" s="2">
        <v>134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/>
      <c r="S2471"/>
    </row>
    <row r="2472" spans="1:19" x14ac:dyDescent="0.3">
      <c r="A2472">
        <v>2471</v>
      </c>
      <c r="B2472" t="s">
        <v>2487</v>
      </c>
      <c r="C2472" t="s">
        <v>17</v>
      </c>
      <c r="D2472" s="1">
        <v>298.89999999999998</v>
      </c>
      <c r="E2472" s="1">
        <v>308.5</v>
      </c>
      <c r="F2472" s="2">
        <v>1467</v>
      </c>
      <c r="G2472" s="1">
        <f>2*PI()*Predictive_Maintenance_Data[[#This Row],[Rotational speed '[rpm']]]/60</f>
        <v>153.62388076054089</v>
      </c>
      <c r="H2472" s="1">
        <v>44.7</v>
      </c>
      <c r="I2472" s="1">
        <f t="shared" si="38"/>
        <v>9.6000000000000227</v>
      </c>
      <c r="J2472" s="1">
        <f>Predictive_Maintenance_Data[[#This Row],[Torque '[Nm']]]*Predictive_Maintenance_Data[[#This Row],[Angular velocity '[rad/s']]]/1000</f>
        <v>6.8669874699961779</v>
      </c>
      <c r="K2472" s="2">
        <v>136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/>
      <c r="S2472"/>
    </row>
    <row r="2473" spans="1:19" x14ac:dyDescent="0.3">
      <c r="A2473">
        <v>2472</v>
      </c>
      <c r="B2473" t="s">
        <v>2488</v>
      </c>
      <c r="C2473" t="s">
        <v>17</v>
      </c>
      <c r="D2473" s="1">
        <v>298.89999999999998</v>
      </c>
      <c r="E2473" s="1">
        <v>308.39999999999998</v>
      </c>
      <c r="F2473" s="2">
        <v>1301</v>
      </c>
      <c r="G2473" s="1">
        <f>2*PI()*Predictive_Maintenance_Data[[#This Row],[Rotational speed '[rpm']]]/60</f>
        <v>136.24040141067738</v>
      </c>
      <c r="H2473" s="1">
        <v>51.1</v>
      </c>
      <c r="I2473" s="1">
        <f t="shared" si="38"/>
        <v>9.5</v>
      </c>
      <c r="J2473" s="1">
        <f>Predictive_Maintenance_Data[[#This Row],[Torque '[Nm']]]*Predictive_Maintenance_Data[[#This Row],[Angular velocity '[rad/s']]]/1000</f>
        <v>6.9618845120856143</v>
      </c>
      <c r="K2473" s="2">
        <v>138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/>
      <c r="S2473"/>
    </row>
    <row r="2474" spans="1:19" x14ac:dyDescent="0.3">
      <c r="A2474">
        <v>2473</v>
      </c>
      <c r="B2474" t="s">
        <v>2489</v>
      </c>
      <c r="C2474" t="s">
        <v>17</v>
      </c>
      <c r="D2474" s="1">
        <v>298.89999999999998</v>
      </c>
      <c r="E2474" s="1">
        <v>308.5</v>
      </c>
      <c r="F2474" s="2">
        <v>1429</v>
      </c>
      <c r="G2474" s="1">
        <f>2*PI()*Predictive_Maintenance_Data[[#This Row],[Rotational speed '[rpm']]]/60</f>
        <v>149.64453006599382</v>
      </c>
      <c r="H2474" s="1">
        <v>55.1</v>
      </c>
      <c r="I2474" s="1">
        <f t="shared" si="38"/>
        <v>9.6000000000000227</v>
      </c>
      <c r="J2474" s="1">
        <f>Predictive_Maintenance_Data[[#This Row],[Torque '[Nm']]]*Predictive_Maintenance_Data[[#This Row],[Angular velocity '[rad/s']]]/1000</f>
        <v>8.2454136066362587</v>
      </c>
      <c r="K2474" s="2">
        <v>140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/>
      <c r="S2474"/>
    </row>
    <row r="2475" spans="1:19" x14ac:dyDescent="0.3">
      <c r="A2475">
        <v>2474</v>
      </c>
      <c r="B2475" t="s">
        <v>2490</v>
      </c>
      <c r="C2475" t="s">
        <v>15</v>
      </c>
      <c r="D2475" s="1">
        <v>298.89999999999998</v>
      </c>
      <c r="E2475" s="1">
        <v>308.5</v>
      </c>
      <c r="F2475" s="2">
        <v>1555</v>
      </c>
      <c r="G2475" s="1">
        <f>2*PI()*Predictive_Maintenance_Data[[#This Row],[Rotational speed '[rpm']]]/60</f>
        <v>162.83921921107094</v>
      </c>
      <c r="H2475" s="1">
        <v>37.6</v>
      </c>
      <c r="I2475" s="1">
        <f t="shared" si="38"/>
        <v>9.6000000000000227</v>
      </c>
      <c r="J2475" s="1">
        <f>Predictive_Maintenance_Data[[#This Row],[Torque '[Nm']]]*Predictive_Maintenance_Data[[#This Row],[Angular velocity '[rad/s']]]/1000</f>
        <v>6.1227546423362673</v>
      </c>
      <c r="K2475" s="2">
        <v>142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/>
      <c r="S2475"/>
    </row>
    <row r="2476" spans="1:19" x14ac:dyDescent="0.3">
      <c r="A2476">
        <v>2475</v>
      </c>
      <c r="B2476" t="s">
        <v>2491</v>
      </c>
      <c r="C2476" t="s">
        <v>17</v>
      </c>
      <c r="D2476" s="1">
        <v>298.89999999999998</v>
      </c>
      <c r="E2476" s="1">
        <v>308.5</v>
      </c>
      <c r="F2476" s="2">
        <v>1503</v>
      </c>
      <c r="G2476" s="1">
        <f>2*PI()*Predictive_Maintenance_Data[[#This Row],[Rotational speed '[rpm']]]/60</f>
        <v>157.39379194484863</v>
      </c>
      <c r="H2476" s="1">
        <v>40.6</v>
      </c>
      <c r="I2476" s="1">
        <f t="shared" si="38"/>
        <v>9.6000000000000227</v>
      </c>
      <c r="J2476" s="1">
        <f>Predictive_Maintenance_Data[[#This Row],[Torque '[Nm']]]*Predictive_Maintenance_Data[[#This Row],[Angular velocity '[rad/s']]]/1000</f>
        <v>6.3901879529608552</v>
      </c>
      <c r="K2476" s="2">
        <v>145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/>
      <c r="S2476"/>
    </row>
    <row r="2477" spans="1:19" x14ac:dyDescent="0.3">
      <c r="A2477">
        <v>2476</v>
      </c>
      <c r="B2477" t="s">
        <v>2492</v>
      </c>
      <c r="C2477" t="s">
        <v>17</v>
      </c>
      <c r="D2477" s="1">
        <v>298.89999999999998</v>
      </c>
      <c r="E2477" s="1">
        <v>308.5</v>
      </c>
      <c r="F2477" s="2">
        <v>1459</v>
      </c>
      <c r="G2477" s="1">
        <f>2*PI()*Predictive_Maintenance_Data[[#This Row],[Rotational speed '[rpm']]]/60</f>
        <v>152.7861227195836</v>
      </c>
      <c r="H2477" s="1">
        <v>43.1</v>
      </c>
      <c r="I2477" s="1">
        <f t="shared" si="38"/>
        <v>9.6000000000000227</v>
      </c>
      <c r="J2477" s="1">
        <f>Predictive_Maintenance_Data[[#This Row],[Torque '[Nm']]]*Predictive_Maintenance_Data[[#This Row],[Angular velocity '[rad/s']]]/1000</f>
        <v>6.5850818892140532</v>
      </c>
      <c r="K2477" s="2">
        <v>147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/>
      <c r="S2477"/>
    </row>
    <row r="2478" spans="1:19" x14ac:dyDescent="0.3">
      <c r="A2478">
        <v>2477</v>
      </c>
      <c r="B2478" t="s">
        <v>2493</v>
      </c>
      <c r="C2478" t="s">
        <v>27</v>
      </c>
      <c r="D2478" s="1">
        <v>298.89999999999998</v>
      </c>
      <c r="E2478" s="1">
        <v>308.39999999999998</v>
      </c>
      <c r="F2478" s="2">
        <v>1449</v>
      </c>
      <c r="G2478" s="1">
        <f>2*PI()*Predictive_Maintenance_Data[[#This Row],[Rotational speed '[rpm']]]/60</f>
        <v>151.73892516838703</v>
      </c>
      <c r="H2478" s="1">
        <v>42.4</v>
      </c>
      <c r="I2478" s="1">
        <f t="shared" si="38"/>
        <v>9.5</v>
      </c>
      <c r="J2478" s="1">
        <f>Predictive_Maintenance_Data[[#This Row],[Torque '[Nm']]]*Predictive_Maintenance_Data[[#This Row],[Angular velocity '[rad/s']]]/1000</f>
        <v>6.4337304271396096</v>
      </c>
      <c r="K2478" s="2">
        <v>149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/>
      <c r="S2478"/>
    </row>
    <row r="2479" spans="1:19" x14ac:dyDescent="0.3">
      <c r="A2479">
        <v>2478</v>
      </c>
      <c r="B2479" t="s">
        <v>2494</v>
      </c>
      <c r="C2479" t="s">
        <v>17</v>
      </c>
      <c r="D2479" s="1">
        <v>298.89999999999998</v>
      </c>
      <c r="E2479" s="1">
        <v>308.5</v>
      </c>
      <c r="F2479" s="2">
        <v>1387</v>
      </c>
      <c r="G2479" s="1">
        <f>2*PI()*Predictive_Maintenance_Data[[#This Row],[Rotational speed '[rpm']]]/60</f>
        <v>145.24630035096808</v>
      </c>
      <c r="H2479" s="1">
        <v>57.3</v>
      </c>
      <c r="I2479" s="1">
        <f t="shared" si="38"/>
        <v>9.6000000000000227</v>
      </c>
      <c r="J2479" s="1">
        <f>Predictive_Maintenance_Data[[#This Row],[Torque '[Nm']]]*Predictive_Maintenance_Data[[#This Row],[Angular velocity '[rad/s']]]/1000</f>
        <v>8.3226130101104694</v>
      </c>
      <c r="K2479" s="2">
        <v>154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/>
      <c r="S2479"/>
    </row>
    <row r="2480" spans="1:19" x14ac:dyDescent="0.3">
      <c r="A2480">
        <v>2479</v>
      </c>
      <c r="B2480" t="s">
        <v>2495</v>
      </c>
      <c r="C2480" t="s">
        <v>15</v>
      </c>
      <c r="D2480" s="1">
        <v>298.89999999999998</v>
      </c>
      <c r="E2480" s="1">
        <v>308.5</v>
      </c>
      <c r="F2480" s="2">
        <v>1456</v>
      </c>
      <c r="G2480" s="1">
        <f>2*PI()*Predictive_Maintenance_Data[[#This Row],[Rotational speed '[rpm']]]/60</f>
        <v>152.47196345422464</v>
      </c>
      <c r="H2480" s="1">
        <v>50</v>
      </c>
      <c r="I2480" s="1">
        <f t="shared" si="38"/>
        <v>9.6000000000000227</v>
      </c>
      <c r="J2480" s="1">
        <f>Predictive_Maintenance_Data[[#This Row],[Torque '[Nm']]]*Predictive_Maintenance_Data[[#This Row],[Angular velocity '[rad/s']]]/1000</f>
        <v>7.6235981727112323</v>
      </c>
      <c r="K2480" s="2">
        <v>156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/>
      <c r="S2480"/>
    </row>
    <row r="2481" spans="1:19" x14ac:dyDescent="0.3">
      <c r="A2481">
        <v>2480</v>
      </c>
      <c r="B2481" t="s">
        <v>2496</v>
      </c>
      <c r="C2481" t="s">
        <v>17</v>
      </c>
      <c r="D2481" s="1">
        <v>299</v>
      </c>
      <c r="E2481" s="1">
        <v>308.5</v>
      </c>
      <c r="F2481" s="2">
        <v>1604</v>
      </c>
      <c r="G2481" s="1">
        <f>2*PI()*Predictive_Maintenance_Data[[#This Row],[Rotational speed '[rpm']]]/60</f>
        <v>167.97048721193426</v>
      </c>
      <c r="H2481" s="1">
        <v>34.700000000000003</v>
      </c>
      <c r="I2481" s="1">
        <f t="shared" si="38"/>
        <v>9.5</v>
      </c>
      <c r="J2481" s="1">
        <f>Predictive_Maintenance_Data[[#This Row],[Torque '[Nm']]]*Predictive_Maintenance_Data[[#This Row],[Angular velocity '[rad/s']]]/1000</f>
        <v>5.8285759062541196</v>
      </c>
      <c r="K2481" s="2">
        <v>159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/>
      <c r="S2481"/>
    </row>
    <row r="2482" spans="1:19" x14ac:dyDescent="0.3">
      <c r="A2482">
        <v>2481</v>
      </c>
      <c r="B2482" t="s">
        <v>2497</v>
      </c>
      <c r="C2482" t="s">
        <v>17</v>
      </c>
      <c r="D2482" s="1">
        <v>299</v>
      </c>
      <c r="E2482" s="1">
        <v>308.60000000000002</v>
      </c>
      <c r="F2482" s="2">
        <v>1734</v>
      </c>
      <c r="G2482" s="1">
        <f>2*PI()*Predictive_Maintenance_Data[[#This Row],[Rotational speed '[rpm']]]/60</f>
        <v>181.58405537749005</v>
      </c>
      <c r="H2482" s="1">
        <v>32.4</v>
      </c>
      <c r="I2482" s="1">
        <f t="shared" si="38"/>
        <v>9.6000000000000227</v>
      </c>
      <c r="J2482" s="1">
        <f>Predictive_Maintenance_Data[[#This Row],[Torque '[Nm']]]*Predictive_Maintenance_Data[[#This Row],[Angular velocity '[rad/s']]]/1000</f>
        <v>5.8833233942306773</v>
      </c>
      <c r="K2482" s="2">
        <v>161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/>
      <c r="S2482"/>
    </row>
    <row r="2483" spans="1:19" x14ac:dyDescent="0.3">
      <c r="A2483">
        <v>2482</v>
      </c>
      <c r="B2483" t="s">
        <v>2498</v>
      </c>
      <c r="C2483" t="s">
        <v>17</v>
      </c>
      <c r="D2483" s="1">
        <v>299</v>
      </c>
      <c r="E2483" s="1">
        <v>308.60000000000002</v>
      </c>
      <c r="F2483" s="2">
        <v>1378</v>
      </c>
      <c r="G2483" s="1">
        <f>2*PI()*Predictive_Maintenance_Data[[#This Row],[Rotational speed '[rpm']]]/60</f>
        <v>144.30382255489116</v>
      </c>
      <c r="H2483" s="1">
        <v>47.8</v>
      </c>
      <c r="I2483" s="1">
        <f t="shared" si="38"/>
        <v>9.6000000000000227</v>
      </c>
      <c r="J2483" s="1">
        <f>Predictive_Maintenance_Data[[#This Row],[Torque '[Nm']]]*Predictive_Maintenance_Data[[#This Row],[Angular velocity '[rad/s']]]/1000</f>
        <v>6.8977227181237968</v>
      </c>
      <c r="K2483" s="2">
        <v>163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/>
      <c r="S2483"/>
    </row>
    <row r="2484" spans="1:19" x14ac:dyDescent="0.3">
      <c r="A2484">
        <v>2483</v>
      </c>
      <c r="B2484" t="s">
        <v>2499</v>
      </c>
      <c r="C2484" t="s">
        <v>17</v>
      </c>
      <c r="D2484" s="1">
        <v>298.89999999999998</v>
      </c>
      <c r="E2484" s="1">
        <v>308.7</v>
      </c>
      <c r="F2484" s="2">
        <v>1504</v>
      </c>
      <c r="G2484" s="1">
        <f>2*PI()*Predictive_Maintenance_Data[[#This Row],[Rotational speed '[rpm']]]/60</f>
        <v>157.4985116999683</v>
      </c>
      <c r="H2484" s="1">
        <v>41.8</v>
      </c>
      <c r="I2484" s="1">
        <f t="shared" si="38"/>
        <v>9.8000000000000114</v>
      </c>
      <c r="J2484" s="1">
        <f>Predictive_Maintenance_Data[[#This Row],[Torque '[Nm']]]*Predictive_Maintenance_Data[[#This Row],[Angular velocity '[rad/s']]]/1000</f>
        <v>6.5834377890586744</v>
      </c>
      <c r="K2484" s="2">
        <v>165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/>
      <c r="S2484"/>
    </row>
    <row r="2485" spans="1:19" x14ac:dyDescent="0.3">
      <c r="A2485">
        <v>2484</v>
      </c>
      <c r="B2485" t="s">
        <v>2500</v>
      </c>
      <c r="C2485" t="s">
        <v>15</v>
      </c>
      <c r="D2485" s="1">
        <v>298.89999999999998</v>
      </c>
      <c r="E2485" s="1">
        <v>308.7</v>
      </c>
      <c r="F2485" s="2">
        <v>1402</v>
      </c>
      <c r="G2485" s="1">
        <f>2*PI()*Predictive_Maintenance_Data[[#This Row],[Rotational speed '[rpm']]]/60</f>
        <v>146.817096677763</v>
      </c>
      <c r="H2485" s="1">
        <v>49.8</v>
      </c>
      <c r="I2485" s="1">
        <f t="shared" si="38"/>
        <v>9.8000000000000114</v>
      </c>
      <c r="J2485" s="1">
        <f>Predictive_Maintenance_Data[[#This Row],[Torque '[Nm']]]*Predictive_Maintenance_Data[[#This Row],[Angular velocity '[rad/s']]]/1000</f>
        <v>7.3114914145525969</v>
      </c>
      <c r="K2485" s="2">
        <v>167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/>
      <c r="S2485"/>
    </row>
    <row r="2486" spans="1:19" x14ac:dyDescent="0.3">
      <c r="A2486">
        <v>2485</v>
      </c>
      <c r="B2486" t="s">
        <v>2501</v>
      </c>
      <c r="C2486" t="s">
        <v>27</v>
      </c>
      <c r="D2486" s="1">
        <v>298.8</v>
      </c>
      <c r="E2486" s="1">
        <v>308.60000000000002</v>
      </c>
      <c r="F2486" s="2">
        <v>1524</v>
      </c>
      <c r="G2486" s="1">
        <f>2*PI()*Predictive_Maintenance_Data[[#This Row],[Rotational speed '[rpm']]]/60</f>
        <v>159.59290680236148</v>
      </c>
      <c r="H2486" s="1">
        <v>37.700000000000003</v>
      </c>
      <c r="I2486" s="1">
        <f t="shared" si="38"/>
        <v>9.8000000000000114</v>
      </c>
      <c r="J2486" s="1">
        <f>Predictive_Maintenance_Data[[#This Row],[Torque '[Nm']]]*Predictive_Maintenance_Data[[#This Row],[Angular velocity '[rad/s']]]/1000</f>
        <v>6.0166525864490286</v>
      </c>
      <c r="K2486" s="2">
        <v>170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/>
      <c r="S2486"/>
    </row>
    <row r="2487" spans="1:19" x14ac:dyDescent="0.3">
      <c r="A2487">
        <v>2486</v>
      </c>
      <c r="B2487" t="s">
        <v>2502</v>
      </c>
      <c r="C2487" t="s">
        <v>17</v>
      </c>
      <c r="D2487" s="1">
        <v>298.8</v>
      </c>
      <c r="E2487" s="1">
        <v>308.60000000000002</v>
      </c>
      <c r="F2487" s="2">
        <v>1593</v>
      </c>
      <c r="G2487" s="1">
        <f>2*PI()*Predictive_Maintenance_Data[[#This Row],[Rotational speed '[rpm']]]/60</f>
        <v>166.81856990561801</v>
      </c>
      <c r="H2487" s="1">
        <v>35.5</v>
      </c>
      <c r="I2487" s="1">
        <f t="shared" si="38"/>
        <v>9.8000000000000114</v>
      </c>
      <c r="J2487" s="1">
        <f>Predictive_Maintenance_Data[[#This Row],[Torque '[Nm']]]*Predictive_Maintenance_Data[[#This Row],[Angular velocity '[rad/s']]]/1000</f>
        <v>5.9220592316494391</v>
      </c>
      <c r="K2487" s="2">
        <v>175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/>
      <c r="S2487"/>
    </row>
    <row r="2488" spans="1:19" x14ac:dyDescent="0.3">
      <c r="A2488">
        <v>2487</v>
      </c>
      <c r="B2488" t="s">
        <v>2503</v>
      </c>
      <c r="C2488" t="s">
        <v>15</v>
      </c>
      <c r="D2488" s="1">
        <v>298.89999999999998</v>
      </c>
      <c r="E2488" s="1">
        <v>308.7</v>
      </c>
      <c r="F2488" s="2">
        <v>1772</v>
      </c>
      <c r="G2488" s="1">
        <f>2*PI()*Predictive_Maintenance_Data[[#This Row],[Rotational speed '[rpm']]]/60</f>
        <v>185.56340607203711</v>
      </c>
      <c r="H2488" s="1">
        <v>28.4</v>
      </c>
      <c r="I2488" s="1">
        <f t="shared" si="38"/>
        <v>9.8000000000000114</v>
      </c>
      <c r="J2488" s="1">
        <f>Predictive_Maintenance_Data[[#This Row],[Torque '[Nm']]]*Predictive_Maintenance_Data[[#This Row],[Angular velocity '[rad/s']]]/1000</f>
        <v>5.2700007324458538</v>
      </c>
      <c r="K2488" s="2">
        <v>177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/>
      <c r="S2488"/>
    </row>
    <row r="2489" spans="1:19" x14ac:dyDescent="0.3">
      <c r="A2489">
        <v>2488</v>
      </c>
      <c r="B2489" t="s">
        <v>2504</v>
      </c>
      <c r="C2489" t="s">
        <v>27</v>
      </c>
      <c r="D2489" s="1">
        <v>298.89999999999998</v>
      </c>
      <c r="E2489" s="1">
        <v>308.60000000000002</v>
      </c>
      <c r="F2489" s="2">
        <v>1623</v>
      </c>
      <c r="G2489" s="1">
        <f>2*PI()*Predictive_Maintenance_Data[[#This Row],[Rotational speed '[rpm']]]/60</f>
        <v>169.96016255920779</v>
      </c>
      <c r="H2489" s="1">
        <v>31</v>
      </c>
      <c r="I2489" s="1">
        <f t="shared" si="38"/>
        <v>9.7000000000000455</v>
      </c>
      <c r="J2489" s="1">
        <f>Predictive_Maintenance_Data[[#This Row],[Torque '[Nm']]]*Predictive_Maintenance_Data[[#This Row],[Angular velocity '[rad/s']]]/1000</f>
        <v>5.2687650393354417</v>
      </c>
      <c r="K2489" s="2">
        <v>180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/>
      <c r="S2489"/>
    </row>
    <row r="2490" spans="1:19" x14ac:dyDescent="0.3">
      <c r="A2490">
        <v>2489</v>
      </c>
      <c r="B2490" t="s">
        <v>2505</v>
      </c>
      <c r="C2490" t="s">
        <v>17</v>
      </c>
      <c r="D2490" s="1">
        <v>298.89999999999998</v>
      </c>
      <c r="E2490" s="1">
        <v>308.7</v>
      </c>
      <c r="F2490" s="2">
        <v>1356</v>
      </c>
      <c r="G2490" s="1">
        <f>2*PI()*Predictive_Maintenance_Data[[#This Row],[Rotational speed '[rpm']]]/60</f>
        <v>141.99998794225863</v>
      </c>
      <c r="H2490" s="1">
        <v>50.7</v>
      </c>
      <c r="I2490" s="1">
        <f t="shared" si="38"/>
        <v>9.8000000000000114</v>
      </c>
      <c r="J2490" s="1">
        <f>Predictive_Maintenance_Data[[#This Row],[Torque '[Nm']]]*Predictive_Maintenance_Data[[#This Row],[Angular velocity '[rad/s']]]/1000</f>
        <v>7.1993993886725125</v>
      </c>
      <c r="K2490" s="2">
        <v>185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/>
      <c r="S2490"/>
    </row>
    <row r="2491" spans="1:19" x14ac:dyDescent="0.3">
      <c r="A2491">
        <v>2490</v>
      </c>
      <c r="B2491" t="s">
        <v>2506</v>
      </c>
      <c r="C2491" t="s">
        <v>27</v>
      </c>
      <c r="D2491" s="1">
        <v>298.89999999999998</v>
      </c>
      <c r="E2491" s="1">
        <v>308.7</v>
      </c>
      <c r="F2491" s="2">
        <v>1500</v>
      </c>
      <c r="G2491" s="1">
        <f>2*PI()*Predictive_Maintenance_Data[[#This Row],[Rotational speed '[rpm']]]/60</f>
        <v>157.07963267948966</v>
      </c>
      <c r="H2491" s="1">
        <v>41.6</v>
      </c>
      <c r="I2491" s="1">
        <f t="shared" si="38"/>
        <v>9.8000000000000114</v>
      </c>
      <c r="J2491" s="1">
        <f>Predictive_Maintenance_Data[[#This Row],[Torque '[Nm']]]*Predictive_Maintenance_Data[[#This Row],[Angular velocity '[rad/s']]]/1000</f>
        <v>6.53451271946677</v>
      </c>
      <c r="K2491" s="2">
        <v>187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/>
      <c r="S2491"/>
    </row>
    <row r="2492" spans="1:19" x14ac:dyDescent="0.3">
      <c r="A2492">
        <v>2491</v>
      </c>
      <c r="B2492" t="s">
        <v>2507</v>
      </c>
      <c r="C2492" t="s">
        <v>27</v>
      </c>
      <c r="D2492" s="1">
        <v>299.10000000000002</v>
      </c>
      <c r="E2492" s="1">
        <v>308.8</v>
      </c>
      <c r="F2492" s="2">
        <v>1566</v>
      </c>
      <c r="G2492" s="1">
        <f>2*PI()*Predictive_Maintenance_Data[[#This Row],[Rotational speed '[rpm']]]/60</f>
        <v>163.99113651738719</v>
      </c>
      <c r="H2492" s="1">
        <v>46.6</v>
      </c>
      <c r="I2492" s="1">
        <f t="shared" si="38"/>
        <v>9.6999999999999886</v>
      </c>
      <c r="J2492" s="1">
        <f>Predictive_Maintenance_Data[[#This Row],[Torque '[Nm']]]*Predictive_Maintenance_Data[[#This Row],[Angular velocity '[rad/s']]]/1000</f>
        <v>7.6419869617102432</v>
      </c>
      <c r="K2492" s="2">
        <v>192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/>
      <c r="S2492"/>
    </row>
    <row r="2493" spans="1:19" x14ac:dyDescent="0.3">
      <c r="A2493">
        <v>2492</v>
      </c>
      <c r="B2493" t="s">
        <v>2508</v>
      </c>
      <c r="C2493" t="s">
        <v>17</v>
      </c>
      <c r="D2493" s="1">
        <v>299.10000000000002</v>
      </c>
      <c r="E2493" s="1">
        <v>308.89999999999998</v>
      </c>
      <c r="F2493" s="2">
        <v>1445</v>
      </c>
      <c r="G2493" s="1">
        <f>2*PI()*Predictive_Maintenance_Data[[#This Row],[Rotational speed '[rpm']]]/60</f>
        <v>151.32004614790836</v>
      </c>
      <c r="H2493" s="1">
        <v>43.4</v>
      </c>
      <c r="I2493" s="1">
        <f t="shared" si="38"/>
        <v>9.7999999999999545</v>
      </c>
      <c r="J2493" s="1">
        <f>Predictive_Maintenance_Data[[#This Row],[Torque '[Nm']]]*Predictive_Maintenance_Data[[#This Row],[Angular velocity '[rad/s']]]/1000</f>
        <v>6.5672900028192229</v>
      </c>
      <c r="K2493" s="2">
        <v>197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/>
      <c r="S2493"/>
    </row>
    <row r="2494" spans="1:19" x14ac:dyDescent="0.3">
      <c r="A2494">
        <v>2493</v>
      </c>
      <c r="B2494" t="s">
        <v>2509</v>
      </c>
      <c r="C2494" t="s">
        <v>27</v>
      </c>
      <c r="D2494" s="1">
        <v>299</v>
      </c>
      <c r="E2494" s="1">
        <v>308.8</v>
      </c>
      <c r="F2494" s="2">
        <v>1382</v>
      </c>
      <c r="G2494" s="1">
        <f>2*PI()*Predictive_Maintenance_Data[[#This Row],[Rotational speed '[rpm']]]/60</f>
        <v>144.7227015753698</v>
      </c>
      <c r="H2494" s="1">
        <v>58.5</v>
      </c>
      <c r="I2494" s="1">
        <f t="shared" si="38"/>
        <v>9.8000000000000114</v>
      </c>
      <c r="J2494" s="1">
        <f>Predictive_Maintenance_Data[[#This Row],[Torque '[Nm']]]*Predictive_Maintenance_Data[[#This Row],[Angular velocity '[rad/s']]]/1000</f>
        <v>8.4662780421591322</v>
      </c>
      <c r="K2494" s="2">
        <v>199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/>
      <c r="S2494"/>
    </row>
    <row r="2495" spans="1:19" x14ac:dyDescent="0.3">
      <c r="A2495">
        <v>2494</v>
      </c>
      <c r="B2495" t="s">
        <v>2510</v>
      </c>
      <c r="C2495" t="s">
        <v>15</v>
      </c>
      <c r="D2495" s="1">
        <v>299</v>
      </c>
      <c r="E2495" s="1">
        <v>308.8</v>
      </c>
      <c r="F2495" s="2">
        <v>1418</v>
      </c>
      <c r="G2495" s="1">
        <f>2*PI()*Predictive_Maintenance_Data[[#This Row],[Rotational speed '[rpm']]]/60</f>
        <v>148.49261275967757</v>
      </c>
      <c r="H2495" s="1">
        <v>45.7</v>
      </c>
      <c r="I2495" s="1">
        <f t="shared" si="38"/>
        <v>9.8000000000000114</v>
      </c>
      <c r="J2495" s="1">
        <f>Predictive_Maintenance_Data[[#This Row],[Torque '[Nm']]]*Predictive_Maintenance_Data[[#This Row],[Angular velocity '[rad/s']]]/1000</f>
        <v>6.7861124031172659</v>
      </c>
      <c r="K2495" s="2">
        <v>204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/>
      <c r="S2495"/>
    </row>
    <row r="2496" spans="1:19" x14ac:dyDescent="0.3">
      <c r="A2496">
        <v>2495</v>
      </c>
      <c r="B2496" t="s">
        <v>2511</v>
      </c>
      <c r="C2496" t="s">
        <v>17</v>
      </c>
      <c r="D2496" s="1">
        <v>299.10000000000002</v>
      </c>
      <c r="E2496" s="1">
        <v>308.8</v>
      </c>
      <c r="F2496" s="2">
        <v>1329</v>
      </c>
      <c r="G2496" s="1">
        <f>2*PI()*Predictive_Maintenance_Data[[#This Row],[Rotational speed '[rpm']]]/60</f>
        <v>139.17255455402784</v>
      </c>
      <c r="H2496" s="1">
        <v>53.6</v>
      </c>
      <c r="I2496" s="1">
        <f t="shared" si="38"/>
        <v>9.6999999999999886</v>
      </c>
      <c r="J2496" s="1">
        <f>Predictive_Maintenance_Data[[#This Row],[Torque '[Nm']]]*Predictive_Maintenance_Data[[#This Row],[Angular velocity '[rad/s']]]/1000</f>
        <v>7.4596489240958928</v>
      </c>
      <c r="K2496" s="2">
        <v>207</v>
      </c>
      <c r="L2496" s="2">
        <v>1</v>
      </c>
      <c r="M2496" s="2">
        <v>0</v>
      </c>
      <c r="N2496" s="2">
        <v>0</v>
      </c>
      <c r="O2496" s="2">
        <v>0</v>
      </c>
      <c r="P2496" s="2">
        <v>1</v>
      </c>
      <c r="Q2496" s="2">
        <v>0</v>
      </c>
      <c r="R2496"/>
      <c r="S2496"/>
    </row>
    <row r="2497" spans="1:19" x14ac:dyDescent="0.3">
      <c r="A2497">
        <v>2496</v>
      </c>
      <c r="B2497" t="s">
        <v>2512</v>
      </c>
      <c r="C2497" t="s">
        <v>15</v>
      </c>
      <c r="D2497" s="1">
        <v>299.10000000000002</v>
      </c>
      <c r="E2497" s="1">
        <v>308.8</v>
      </c>
      <c r="F2497" s="2">
        <v>1491</v>
      </c>
      <c r="G2497" s="1">
        <f>2*PI()*Predictive_Maintenance_Data[[#This Row],[Rotational speed '[rpm']]]/60</f>
        <v>156.13715488341271</v>
      </c>
      <c r="H2497" s="1">
        <v>41</v>
      </c>
      <c r="I2497" s="1">
        <f t="shared" si="38"/>
        <v>9.6999999999999886</v>
      </c>
      <c r="J2497" s="1">
        <f>Predictive_Maintenance_Data[[#This Row],[Torque '[Nm']]]*Predictive_Maintenance_Data[[#This Row],[Angular velocity '[rad/s']]]/1000</f>
        <v>6.4016233502199213</v>
      </c>
      <c r="K2497" s="2">
        <v>209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/>
      <c r="S2497"/>
    </row>
    <row r="2498" spans="1:19" x14ac:dyDescent="0.3">
      <c r="A2498">
        <v>2497</v>
      </c>
      <c r="B2498" t="s">
        <v>2513</v>
      </c>
      <c r="C2498" t="s">
        <v>15</v>
      </c>
      <c r="D2498" s="1">
        <v>299.2</v>
      </c>
      <c r="E2498" s="1">
        <v>308.89999999999998</v>
      </c>
      <c r="F2498" s="2">
        <v>1573</v>
      </c>
      <c r="G2498" s="1">
        <f>2*PI()*Predictive_Maintenance_Data[[#This Row],[Rotational speed '[rpm']]]/60</f>
        <v>164.72417480322483</v>
      </c>
      <c r="H2498" s="1">
        <v>37.4</v>
      </c>
      <c r="I2498" s="1">
        <f t="shared" ref="I2498:I2561" si="39">E2498-D2498</f>
        <v>9.6999999999999886</v>
      </c>
      <c r="J2498" s="1">
        <f>Predictive_Maintenance_Data[[#This Row],[Torque '[Nm']]]*Predictive_Maintenance_Data[[#This Row],[Angular velocity '[rad/s']]]/1000</f>
        <v>6.1606841376406081</v>
      </c>
      <c r="K2498" s="2">
        <v>212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/>
      <c r="S2498"/>
    </row>
    <row r="2499" spans="1:19" x14ac:dyDescent="0.3">
      <c r="A2499">
        <v>2498</v>
      </c>
      <c r="B2499" t="s">
        <v>2514</v>
      </c>
      <c r="C2499" t="s">
        <v>15</v>
      </c>
      <c r="D2499" s="1">
        <v>299.2</v>
      </c>
      <c r="E2499" s="1">
        <v>308.89999999999998</v>
      </c>
      <c r="F2499" s="2">
        <v>1521</v>
      </c>
      <c r="G2499" s="1">
        <f>2*PI()*Predictive_Maintenance_Data[[#This Row],[Rotational speed '[rpm']]]/60</f>
        <v>159.27874753700249</v>
      </c>
      <c r="H2499" s="1">
        <v>42.3</v>
      </c>
      <c r="I2499" s="1">
        <f t="shared" si="39"/>
        <v>9.6999999999999886</v>
      </c>
      <c r="J2499" s="1">
        <f>Predictive_Maintenance_Data[[#This Row],[Torque '[Nm']]]*Predictive_Maintenance_Data[[#This Row],[Angular velocity '[rad/s']]]/1000</f>
        <v>6.737491020815205</v>
      </c>
      <c r="K2499" s="2">
        <v>215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/>
      <c r="S2499"/>
    </row>
    <row r="2500" spans="1:19" x14ac:dyDescent="0.3">
      <c r="A2500">
        <v>2499</v>
      </c>
      <c r="B2500" t="s">
        <v>2515</v>
      </c>
      <c r="C2500" t="s">
        <v>17</v>
      </c>
      <c r="D2500" s="1">
        <v>299.10000000000002</v>
      </c>
      <c r="E2500" s="1">
        <v>308.89999999999998</v>
      </c>
      <c r="F2500" s="2">
        <v>1467</v>
      </c>
      <c r="G2500" s="1">
        <f>2*PI()*Predictive_Maintenance_Data[[#This Row],[Rotational speed '[rpm']]]/60</f>
        <v>153.62388076054089</v>
      </c>
      <c r="H2500" s="1">
        <v>47.2</v>
      </c>
      <c r="I2500" s="1">
        <f t="shared" si="39"/>
        <v>9.7999999999999545</v>
      </c>
      <c r="J2500" s="1">
        <f>Predictive_Maintenance_Data[[#This Row],[Torque '[Nm']]]*Predictive_Maintenance_Data[[#This Row],[Angular velocity '[rad/s']]]/1000</f>
        <v>7.2510471718975307</v>
      </c>
      <c r="K2500" s="2">
        <v>218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/>
      <c r="S2500"/>
    </row>
    <row r="2501" spans="1:19" x14ac:dyDescent="0.3">
      <c r="A2501">
        <v>2500</v>
      </c>
      <c r="B2501" t="s">
        <v>2516</v>
      </c>
      <c r="C2501" t="s">
        <v>15</v>
      </c>
      <c r="D2501" s="1">
        <v>299.10000000000002</v>
      </c>
      <c r="E2501" s="1">
        <v>308.89999999999998</v>
      </c>
      <c r="F2501" s="2">
        <v>1325</v>
      </c>
      <c r="G2501" s="1">
        <f>2*PI()*Predictive_Maintenance_Data[[#This Row],[Rotational speed '[rpm']]]/60</f>
        <v>138.7536755335492</v>
      </c>
      <c r="H2501" s="1">
        <v>48.4</v>
      </c>
      <c r="I2501" s="1">
        <f t="shared" si="39"/>
        <v>9.7999999999999545</v>
      </c>
      <c r="J2501" s="1">
        <f>Predictive_Maintenance_Data[[#This Row],[Torque '[Nm']]]*Predictive_Maintenance_Data[[#This Row],[Angular velocity '[rad/s']]]/1000</f>
        <v>6.7156778958237808</v>
      </c>
      <c r="K2501" s="2">
        <v>220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/>
      <c r="S2501"/>
    </row>
    <row r="2502" spans="1:19" x14ac:dyDescent="0.3">
      <c r="A2502">
        <v>2501</v>
      </c>
      <c r="B2502" t="s">
        <v>2517</v>
      </c>
      <c r="C2502" t="s">
        <v>17</v>
      </c>
      <c r="D2502" s="1">
        <v>299.10000000000002</v>
      </c>
      <c r="E2502" s="1">
        <v>308.89999999999998</v>
      </c>
      <c r="F2502" s="2">
        <v>1617</v>
      </c>
      <c r="G2502" s="1">
        <f>2*PI()*Predictive_Maintenance_Data[[#This Row],[Rotational speed '[rpm']]]/60</f>
        <v>169.33184402848985</v>
      </c>
      <c r="H2502" s="1">
        <v>32.299999999999997</v>
      </c>
      <c r="I2502" s="1">
        <f t="shared" si="39"/>
        <v>9.7999999999999545</v>
      </c>
      <c r="J2502" s="1">
        <f>Predictive_Maintenance_Data[[#This Row],[Torque '[Nm']]]*Predictive_Maintenance_Data[[#This Row],[Angular velocity '[rad/s']]]/1000</f>
        <v>5.4694185621202216</v>
      </c>
      <c r="K2502" s="2">
        <v>223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/>
      <c r="S2502"/>
    </row>
    <row r="2503" spans="1:19" x14ac:dyDescent="0.3">
      <c r="A2503">
        <v>2502</v>
      </c>
      <c r="B2503" t="s">
        <v>2518</v>
      </c>
      <c r="C2503" t="s">
        <v>15</v>
      </c>
      <c r="D2503" s="1">
        <v>299.10000000000002</v>
      </c>
      <c r="E2503" s="1">
        <v>308.89999999999998</v>
      </c>
      <c r="F2503" s="2">
        <v>1476</v>
      </c>
      <c r="G2503" s="1">
        <f>2*PI()*Predictive_Maintenance_Data[[#This Row],[Rotational speed '[rpm']]]/60</f>
        <v>154.56635855661781</v>
      </c>
      <c r="H2503" s="1">
        <v>42.7</v>
      </c>
      <c r="I2503" s="1">
        <f t="shared" si="39"/>
        <v>9.7999999999999545</v>
      </c>
      <c r="J2503" s="1">
        <f>Predictive_Maintenance_Data[[#This Row],[Torque '[Nm']]]*Predictive_Maintenance_Data[[#This Row],[Angular velocity '[rad/s']]]/1000</f>
        <v>6.599983510367581</v>
      </c>
      <c r="K2503" s="2">
        <v>225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/>
      <c r="S2503"/>
    </row>
    <row r="2504" spans="1:19" x14ac:dyDescent="0.3">
      <c r="A2504">
        <v>2503</v>
      </c>
      <c r="B2504" t="s">
        <v>2519</v>
      </c>
      <c r="C2504" t="s">
        <v>17</v>
      </c>
      <c r="D2504" s="1">
        <v>299.2</v>
      </c>
      <c r="E2504" s="1">
        <v>309</v>
      </c>
      <c r="F2504" s="2">
        <v>1515</v>
      </c>
      <c r="G2504" s="1">
        <f>2*PI()*Predictive_Maintenance_Data[[#This Row],[Rotational speed '[rpm']]]/60</f>
        <v>158.65042900628455</v>
      </c>
      <c r="H2504" s="1">
        <v>48.9</v>
      </c>
      <c r="I2504" s="1">
        <f t="shared" si="39"/>
        <v>9.8000000000000114</v>
      </c>
      <c r="J2504" s="1">
        <f>Predictive_Maintenance_Data[[#This Row],[Torque '[Nm']]]*Predictive_Maintenance_Data[[#This Row],[Angular velocity '[rad/s']]]/1000</f>
        <v>7.758005978407315</v>
      </c>
      <c r="K2504" s="2">
        <v>228</v>
      </c>
      <c r="L2504" s="2">
        <v>1</v>
      </c>
      <c r="M2504" s="2">
        <v>0</v>
      </c>
      <c r="N2504" s="2">
        <v>0</v>
      </c>
      <c r="O2504" s="2">
        <v>0</v>
      </c>
      <c r="P2504" s="2">
        <v>1</v>
      </c>
      <c r="Q2504" s="2">
        <v>0</v>
      </c>
      <c r="R2504"/>
      <c r="S2504"/>
    </row>
    <row r="2505" spans="1:19" x14ac:dyDescent="0.3">
      <c r="A2505">
        <v>2504</v>
      </c>
      <c r="B2505" t="s">
        <v>2520</v>
      </c>
      <c r="C2505" t="s">
        <v>17</v>
      </c>
      <c r="D2505" s="1">
        <v>299.2</v>
      </c>
      <c r="E2505" s="1">
        <v>309</v>
      </c>
      <c r="F2505" s="2">
        <v>1408</v>
      </c>
      <c r="G2505" s="1">
        <f>2*PI()*Predictive_Maintenance_Data[[#This Row],[Rotational speed '[rpm']]]/60</f>
        <v>147.44541520848094</v>
      </c>
      <c r="H2505" s="1">
        <v>47.2</v>
      </c>
      <c r="I2505" s="1">
        <f t="shared" si="39"/>
        <v>9.8000000000000114</v>
      </c>
      <c r="J2505" s="1">
        <f>Predictive_Maintenance_Data[[#This Row],[Torque '[Nm']]]*Predictive_Maintenance_Data[[#This Row],[Angular velocity '[rad/s']]]/1000</f>
        <v>6.9594235978403001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/>
      <c r="S2505"/>
    </row>
    <row r="2506" spans="1:19" x14ac:dyDescent="0.3">
      <c r="A2506">
        <v>2505</v>
      </c>
      <c r="B2506" t="s">
        <v>2521</v>
      </c>
      <c r="C2506" t="s">
        <v>17</v>
      </c>
      <c r="D2506" s="1">
        <v>299.2</v>
      </c>
      <c r="E2506" s="1">
        <v>309.10000000000002</v>
      </c>
      <c r="F2506" s="2">
        <v>1468</v>
      </c>
      <c r="G2506" s="1">
        <f>2*PI()*Predictive_Maintenance_Data[[#This Row],[Rotational speed '[rpm']]]/60</f>
        <v>153.72860051566056</v>
      </c>
      <c r="H2506" s="1">
        <v>45.6</v>
      </c>
      <c r="I2506" s="1">
        <f t="shared" si="39"/>
        <v>9.9000000000000341</v>
      </c>
      <c r="J2506" s="1">
        <f>Predictive_Maintenance_Data[[#This Row],[Torque '[Nm']]]*Predictive_Maintenance_Data[[#This Row],[Angular velocity '[rad/s']]]/1000</f>
        <v>7.0100241835141217</v>
      </c>
      <c r="K2506" s="2">
        <v>2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/>
      <c r="S2506"/>
    </row>
    <row r="2507" spans="1:19" x14ac:dyDescent="0.3">
      <c r="A2507">
        <v>2506</v>
      </c>
      <c r="B2507" t="s">
        <v>2522</v>
      </c>
      <c r="C2507" t="s">
        <v>17</v>
      </c>
      <c r="D2507" s="1">
        <v>299.2</v>
      </c>
      <c r="E2507" s="1">
        <v>309.10000000000002</v>
      </c>
      <c r="F2507" s="2">
        <v>1387</v>
      </c>
      <c r="G2507" s="1">
        <f>2*PI()*Predictive_Maintenance_Data[[#This Row],[Rotational speed '[rpm']]]/60</f>
        <v>145.24630035096808</v>
      </c>
      <c r="H2507" s="1">
        <v>48.7</v>
      </c>
      <c r="I2507" s="1">
        <f t="shared" si="39"/>
        <v>9.9000000000000341</v>
      </c>
      <c r="J2507" s="1">
        <f>Predictive_Maintenance_Data[[#This Row],[Torque '[Nm']]]*Predictive_Maintenance_Data[[#This Row],[Angular velocity '[rad/s']]]/1000</f>
        <v>7.0734948270921461</v>
      </c>
      <c r="K2507" s="2">
        <v>4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/>
      <c r="S2507"/>
    </row>
    <row r="2508" spans="1:19" x14ac:dyDescent="0.3">
      <c r="A2508">
        <v>2507</v>
      </c>
      <c r="B2508" t="s">
        <v>2523</v>
      </c>
      <c r="C2508" t="s">
        <v>15</v>
      </c>
      <c r="D2508" s="1">
        <v>299.2</v>
      </c>
      <c r="E2508" s="1">
        <v>309.10000000000002</v>
      </c>
      <c r="F2508" s="2">
        <v>1503</v>
      </c>
      <c r="G2508" s="1">
        <f>2*PI()*Predictive_Maintenance_Data[[#This Row],[Rotational speed '[rpm']]]/60</f>
        <v>157.39379194484863</v>
      </c>
      <c r="H2508" s="1">
        <v>34.700000000000003</v>
      </c>
      <c r="I2508" s="1">
        <f t="shared" si="39"/>
        <v>9.9000000000000341</v>
      </c>
      <c r="J2508" s="1">
        <f>Predictive_Maintenance_Data[[#This Row],[Torque '[Nm']]]*Predictive_Maintenance_Data[[#This Row],[Angular velocity '[rad/s']]]/1000</f>
        <v>5.4615645804862476</v>
      </c>
      <c r="K2508" s="2">
        <v>6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/>
      <c r="S2508"/>
    </row>
    <row r="2509" spans="1:19" x14ac:dyDescent="0.3">
      <c r="A2509">
        <v>2508</v>
      </c>
      <c r="B2509" t="s">
        <v>2524</v>
      </c>
      <c r="C2509" t="s">
        <v>27</v>
      </c>
      <c r="D2509" s="1">
        <v>299.2</v>
      </c>
      <c r="E2509" s="1">
        <v>309.10000000000002</v>
      </c>
      <c r="F2509" s="2">
        <v>1410</v>
      </c>
      <c r="G2509" s="1">
        <f>2*PI()*Predictive_Maintenance_Data[[#This Row],[Rotational speed '[rpm']]]/60</f>
        <v>147.65485471872029</v>
      </c>
      <c r="H2509" s="1">
        <v>47.1</v>
      </c>
      <c r="I2509" s="1">
        <f t="shared" si="39"/>
        <v>9.9000000000000341</v>
      </c>
      <c r="J2509" s="1">
        <f>Predictive_Maintenance_Data[[#This Row],[Torque '[Nm']]]*Predictive_Maintenance_Data[[#This Row],[Angular velocity '[rad/s']]]/1000</f>
        <v>6.9545436572517252</v>
      </c>
      <c r="K2509" s="2">
        <v>9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/>
      <c r="S2509"/>
    </row>
    <row r="2510" spans="1:19" x14ac:dyDescent="0.3">
      <c r="A2510">
        <v>2509</v>
      </c>
      <c r="B2510" t="s">
        <v>2525</v>
      </c>
      <c r="C2510" t="s">
        <v>17</v>
      </c>
      <c r="D2510" s="1">
        <v>299</v>
      </c>
      <c r="E2510" s="1">
        <v>308.89999999999998</v>
      </c>
      <c r="F2510" s="2">
        <v>1615</v>
      </c>
      <c r="G2510" s="1">
        <f>2*PI()*Predictive_Maintenance_Data[[#This Row],[Rotational speed '[rpm']]]/60</f>
        <v>169.12240451825053</v>
      </c>
      <c r="H2510" s="1">
        <v>30.6</v>
      </c>
      <c r="I2510" s="1">
        <f t="shared" si="39"/>
        <v>9.8999999999999773</v>
      </c>
      <c r="J2510" s="1">
        <f>Predictive_Maintenance_Data[[#This Row],[Torque '[Nm']]]*Predictive_Maintenance_Data[[#This Row],[Angular velocity '[rad/s']]]/1000</f>
        <v>5.1751455782584665</v>
      </c>
      <c r="K2510" s="2">
        <v>14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/>
      <c r="S2510"/>
    </row>
    <row r="2511" spans="1:19" x14ac:dyDescent="0.3">
      <c r="A2511">
        <v>2510</v>
      </c>
      <c r="B2511" t="s">
        <v>2526</v>
      </c>
      <c r="C2511" t="s">
        <v>17</v>
      </c>
      <c r="D2511" s="1">
        <v>299</v>
      </c>
      <c r="E2511" s="1">
        <v>308.89999999999998</v>
      </c>
      <c r="F2511" s="2">
        <v>1511</v>
      </c>
      <c r="G2511" s="1">
        <f>2*PI()*Predictive_Maintenance_Data[[#This Row],[Rotational speed '[rpm']]]/60</f>
        <v>158.23154998580591</v>
      </c>
      <c r="H2511" s="1">
        <v>35.9</v>
      </c>
      <c r="I2511" s="1">
        <f t="shared" si="39"/>
        <v>9.8999999999999773</v>
      </c>
      <c r="J2511" s="1">
        <f>Predictive_Maintenance_Data[[#This Row],[Torque '[Nm']]]*Predictive_Maintenance_Data[[#This Row],[Angular velocity '[rad/s']]]/1000</f>
        <v>5.6805126444904319</v>
      </c>
      <c r="K2511" s="2">
        <v>16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/>
      <c r="S2511"/>
    </row>
    <row r="2512" spans="1:19" x14ac:dyDescent="0.3">
      <c r="A2512">
        <v>2511</v>
      </c>
      <c r="B2512" t="s">
        <v>2527</v>
      </c>
      <c r="C2512" t="s">
        <v>17</v>
      </c>
      <c r="D2512" s="1">
        <v>299.10000000000002</v>
      </c>
      <c r="E2512" s="1">
        <v>309</v>
      </c>
      <c r="F2512" s="2">
        <v>1405</v>
      </c>
      <c r="G2512" s="1">
        <f>2*PI()*Predictive_Maintenance_Data[[#This Row],[Rotational speed '[rpm']]]/60</f>
        <v>147.131255943122</v>
      </c>
      <c r="H2512" s="1">
        <v>53.8</v>
      </c>
      <c r="I2512" s="1">
        <f t="shared" si="39"/>
        <v>9.8999999999999773</v>
      </c>
      <c r="J2512" s="1">
        <f>Predictive_Maintenance_Data[[#This Row],[Torque '[Nm']]]*Predictive_Maintenance_Data[[#This Row],[Angular velocity '[rad/s']]]/1000</f>
        <v>7.9156615697399628</v>
      </c>
      <c r="K2512" s="2">
        <v>18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/>
      <c r="S2512"/>
    </row>
    <row r="2513" spans="1:19" x14ac:dyDescent="0.3">
      <c r="A2513">
        <v>2512</v>
      </c>
      <c r="B2513" t="s">
        <v>2528</v>
      </c>
      <c r="C2513" t="s">
        <v>15</v>
      </c>
      <c r="D2513" s="1">
        <v>299</v>
      </c>
      <c r="E2513" s="1">
        <v>308.89999999999998</v>
      </c>
      <c r="F2513" s="2">
        <v>1526</v>
      </c>
      <c r="G2513" s="1">
        <f>2*PI()*Predictive_Maintenance_Data[[#This Row],[Rotational speed '[rpm']]]/60</f>
        <v>159.80234631260083</v>
      </c>
      <c r="H2513" s="1">
        <v>41.1</v>
      </c>
      <c r="I2513" s="1">
        <f t="shared" si="39"/>
        <v>9.8999999999999773</v>
      </c>
      <c r="J2513" s="1">
        <f>Predictive_Maintenance_Data[[#This Row],[Torque '[Nm']]]*Predictive_Maintenance_Data[[#This Row],[Angular velocity '[rad/s']]]/1000</f>
        <v>6.5678764334478945</v>
      </c>
      <c r="K2513" s="2">
        <v>20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/>
      <c r="S2513"/>
    </row>
    <row r="2514" spans="1:19" x14ac:dyDescent="0.3">
      <c r="A2514">
        <v>2513</v>
      </c>
      <c r="B2514" t="s">
        <v>2529</v>
      </c>
      <c r="C2514" t="s">
        <v>17</v>
      </c>
      <c r="D2514" s="1">
        <v>298.89999999999998</v>
      </c>
      <c r="E2514" s="1">
        <v>308.8</v>
      </c>
      <c r="F2514" s="2">
        <v>1530</v>
      </c>
      <c r="G2514" s="1">
        <f>2*PI()*Predictive_Maintenance_Data[[#This Row],[Rotational speed '[rpm']]]/60</f>
        <v>160.22122533307945</v>
      </c>
      <c r="H2514" s="1">
        <v>38.299999999999997</v>
      </c>
      <c r="I2514" s="1">
        <f t="shared" si="39"/>
        <v>9.9000000000000341</v>
      </c>
      <c r="J2514" s="1">
        <f>Predictive_Maintenance_Data[[#This Row],[Torque '[Nm']]]*Predictive_Maintenance_Data[[#This Row],[Angular velocity '[rad/s']]]/1000</f>
        <v>6.1364729302569421</v>
      </c>
      <c r="K2514" s="2">
        <v>23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/>
      <c r="S2514"/>
    </row>
    <row r="2515" spans="1:19" x14ac:dyDescent="0.3">
      <c r="A2515">
        <v>2514</v>
      </c>
      <c r="B2515" t="s">
        <v>2530</v>
      </c>
      <c r="C2515" t="s">
        <v>17</v>
      </c>
      <c r="D2515" s="1">
        <v>299</v>
      </c>
      <c r="E2515" s="1">
        <v>308.7</v>
      </c>
      <c r="F2515" s="2">
        <v>1583</v>
      </c>
      <c r="G2515" s="1">
        <f>2*PI()*Predictive_Maintenance_Data[[#This Row],[Rotational speed '[rpm']]]/60</f>
        <v>165.77137235442143</v>
      </c>
      <c r="H2515" s="1">
        <v>32.5</v>
      </c>
      <c r="I2515" s="1">
        <f t="shared" si="39"/>
        <v>9.6999999999999886</v>
      </c>
      <c r="J2515" s="1">
        <f>Predictive_Maintenance_Data[[#This Row],[Torque '[Nm']]]*Predictive_Maintenance_Data[[#This Row],[Angular velocity '[rad/s']]]/1000</f>
        <v>5.3875696015186971</v>
      </c>
      <c r="K2515" s="2">
        <v>25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/>
      <c r="S2515"/>
    </row>
    <row r="2516" spans="1:19" x14ac:dyDescent="0.3">
      <c r="A2516">
        <v>2515</v>
      </c>
      <c r="B2516" t="s">
        <v>2531</v>
      </c>
      <c r="C2516" t="s">
        <v>17</v>
      </c>
      <c r="D2516" s="1">
        <v>298.89999999999998</v>
      </c>
      <c r="E2516" s="1">
        <v>308.60000000000002</v>
      </c>
      <c r="F2516" s="2">
        <v>2069</v>
      </c>
      <c r="G2516" s="1">
        <f>2*PI()*Predictive_Maintenance_Data[[#This Row],[Rotational speed '[rpm']]]/60</f>
        <v>216.66517334257605</v>
      </c>
      <c r="H2516" s="1">
        <v>18.7</v>
      </c>
      <c r="I2516" s="1">
        <f t="shared" si="39"/>
        <v>9.7000000000000455</v>
      </c>
      <c r="J2516" s="1">
        <f>Predictive_Maintenance_Data[[#This Row],[Torque '[Nm']]]*Predictive_Maintenance_Data[[#This Row],[Angular velocity '[rad/s']]]/1000</f>
        <v>4.0516387415061725</v>
      </c>
      <c r="K2516" s="2">
        <v>27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/>
      <c r="S2516"/>
    </row>
    <row r="2517" spans="1:19" x14ac:dyDescent="0.3">
      <c r="A2517">
        <v>2516</v>
      </c>
      <c r="B2517" t="s">
        <v>2532</v>
      </c>
      <c r="C2517" t="s">
        <v>17</v>
      </c>
      <c r="D2517" s="1">
        <v>298.8</v>
      </c>
      <c r="E2517" s="1">
        <v>308.5</v>
      </c>
      <c r="F2517" s="2">
        <v>1490</v>
      </c>
      <c r="G2517" s="1">
        <f>2*PI()*Predictive_Maintenance_Data[[#This Row],[Rotational speed '[rpm']]]/60</f>
        <v>156.03243512829306</v>
      </c>
      <c r="H2517" s="1">
        <v>35</v>
      </c>
      <c r="I2517" s="1">
        <f t="shared" si="39"/>
        <v>9.6999999999999886</v>
      </c>
      <c r="J2517" s="1">
        <f>Predictive_Maintenance_Data[[#This Row],[Torque '[Nm']]]*Predictive_Maintenance_Data[[#This Row],[Angular velocity '[rad/s']]]/1000</f>
        <v>5.4611352294902575</v>
      </c>
      <c r="K2517" s="2">
        <v>29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/>
      <c r="S2517"/>
    </row>
    <row r="2518" spans="1:19" x14ac:dyDescent="0.3">
      <c r="A2518">
        <v>2517</v>
      </c>
      <c r="B2518" t="s">
        <v>2533</v>
      </c>
      <c r="C2518" t="s">
        <v>17</v>
      </c>
      <c r="D2518" s="1">
        <v>298.8</v>
      </c>
      <c r="E2518" s="1">
        <v>308.5</v>
      </c>
      <c r="F2518" s="2">
        <v>1736</v>
      </c>
      <c r="G2518" s="1">
        <f>2*PI()*Predictive_Maintenance_Data[[#This Row],[Rotational speed '[rpm']]]/60</f>
        <v>181.79349488772934</v>
      </c>
      <c r="H2518" s="1">
        <v>29</v>
      </c>
      <c r="I2518" s="1">
        <f t="shared" si="39"/>
        <v>9.6999999999999886</v>
      </c>
      <c r="J2518" s="1">
        <f>Predictive_Maintenance_Data[[#This Row],[Torque '[Nm']]]*Predictive_Maintenance_Data[[#This Row],[Angular velocity '[rad/s']]]/1000</f>
        <v>5.2720113517441503</v>
      </c>
      <c r="K2518" s="2">
        <v>31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/>
      <c r="S2518"/>
    </row>
    <row r="2519" spans="1:19" x14ac:dyDescent="0.3">
      <c r="A2519">
        <v>2518</v>
      </c>
      <c r="B2519" t="s">
        <v>2534</v>
      </c>
      <c r="C2519" t="s">
        <v>17</v>
      </c>
      <c r="D2519" s="1">
        <v>298.8</v>
      </c>
      <c r="E2519" s="1">
        <v>308.5</v>
      </c>
      <c r="F2519" s="2">
        <v>1395</v>
      </c>
      <c r="G2519" s="1">
        <f>2*PI()*Predictive_Maintenance_Data[[#This Row],[Rotational speed '[rpm']]]/60</f>
        <v>146.08405839192537</v>
      </c>
      <c r="H2519" s="1">
        <v>44.4</v>
      </c>
      <c r="I2519" s="1">
        <f t="shared" si="39"/>
        <v>9.6999999999999886</v>
      </c>
      <c r="J2519" s="1">
        <f>Predictive_Maintenance_Data[[#This Row],[Torque '[Nm']]]*Predictive_Maintenance_Data[[#This Row],[Angular velocity '[rad/s']]]/1000</f>
        <v>6.4861321926014863</v>
      </c>
      <c r="K2519" s="2">
        <v>33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/>
      <c r="S2519"/>
    </row>
    <row r="2520" spans="1:19" x14ac:dyDescent="0.3">
      <c r="A2520">
        <v>2519</v>
      </c>
      <c r="B2520" t="s">
        <v>2535</v>
      </c>
      <c r="C2520" t="s">
        <v>15</v>
      </c>
      <c r="D2520" s="1">
        <v>298.89999999999998</v>
      </c>
      <c r="E2520" s="1">
        <v>308.60000000000002</v>
      </c>
      <c r="F2520" s="2">
        <v>1425</v>
      </c>
      <c r="G2520" s="1">
        <f>2*PI()*Predictive_Maintenance_Data[[#This Row],[Rotational speed '[rpm']]]/60</f>
        <v>149.22565104551515</v>
      </c>
      <c r="H2520" s="1">
        <v>49.6</v>
      </c>
      <c r="I2520" s="1">
        <f t="shared" si="39"/>
        <v>9.7000000000000455</v>
      </c>
      <c r="J2520" s="1">
        <f>Predictive_Maintenance_Data[[#This Row],[Torque '[Nm']]]*Predictive_Maintenance_Data[[#This Row],[Angular velocity '[rad/s']]]/1000</f>
        <v>7.4015922918575514</v>
      </c>
      <c r="K2520" s="2">
        <v>35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/>
      <c r="S2520"/>
    </row>
    <row r="2521" spans="1:19" x14ac:dyDescent="0.3">
      <c r="A2521">
        <v>2520</v>
      </c>
      <c r="B2521" t="s">
        <v>2536</v>
      </c>
      <c r="C2521" t="s">
        <v>17</v>
      </c>
      <c r="D2521" s="1">
        <v>298.8</v>
      </c>
      <c r="E2521" s="1">
        <v>308.60000000000002</v>
      </c>
      <c r="F2521" s="2">
        <v>1631</v>
      </c>
      <c r="G2521" s="1">
        <f>2*PI()*Predictive_Maintenance_Data[[#This Row],[Rotational speed '[rpm']]]/60</f>
        <v>170.79792060016507</v>
      </c>
      <c r="H2521" s="1">
        <v>32.4</v>
      </c>
      <c r="I2521" s="1">
        <f t="shared" si="39"/>
        <v>9.8000000000000114</v>
      </c>
      <c r="J2521" s="1">
        <f>Predictive_Maintenance_Data[[#This Row],[Torque '[Nm']]]*Predictive_Maintenance_Data[[#This Row],[Angular velocity '[rad/s']]]/1000</f>
        <v>5.5338526274453477</v>
      </c>
      <c r="K2521" s="2">
        <v>38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/>
      <c r="S2521"/>
    </row>
    <row r="2522" spans="1:19" x14ac:dyDescent="0.3">
      <c r="A2522">
        <v>2521</v>
      </c>
      <c r="B2522" t="s">
        <v>2537</v>
      </c>
      <c r="C2522" t="s">
        <v>17</v>
      </c>
      <c r="D2522" s="1">
        <v>298.8</v>
      </c>
      <c r="E2522" s="1">
        <v>308.60000000000002</v>
      </c>
      <c r="F2522" s="2">
        <v>1535</v>
      </c>
      <c r="G2522" s="1">
        <f>2*PI()*Predictive_Maintenance_Data[[#This Row],[Rotational speed '[rpm']]]/60</f>
        <v>160.74482410867773</v>
      </c>
      <c r="H2522" s="1">
        <v>41.2</v>
      </c>
      <c r="I2522" s="1">
        <f t="shared" si="39"/>
        <v>9.8000000000000114</v>
      </c>
      <c r="J2522" s="1">
        <f>Predictive_Maintenance_Data[[#This Row],[Torque '[Nm']]]*Predictive_Maintenance_Data[[#This Row],[Angular velocity '[rad/s']]]/1000</f>
        <v>6.6226867532775229</v>
      </c>
      <c r="K2522" s="2">
        <v>40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/>
      <c r="S2522"/>
    </row>
    <row r="2523" spans="1:19" x14ac:dyDescent="0.3">
      <c r="A2523">
        <v>2522</v>
      </c>
      <c r="B2523" t="s">
        <v>2538</v>
      </c>
      <c r="C2523" t="s">
        <v>17</v>
      </c>
      <c r="D2523" s="1">
        <v>298.8</v>
      </c>
      <c r="E2523" s="1">
        <v>308.60000000000002</v>
      </c>
      <c r="F2523" s="2">
        <v>1584</v>
      </c>
      <c r="G2523" s="1">
        <f>2*PI()*Predictive_Maintenance_Data[[#This Row],[Rotational speed '[rpm']]]/60</f>
        <v>165.87609210954108</v>
      </c>
      <c r="H2523" s="1">
        <v>34.4</v>
      </c>
      <c r="I2523" s="1">
        <f t="shared" si="39"/>
        <v>9.8000000000000114</v>
      </c>
      <c r="J2523" s="1">
        <f>Predictive_Maintenance_Data[[#This Row],[Torque '[Nm']]]*Predictive_Maintenance_Data[[#This Row],[Angular velocity '[rad/s']]]/1000</f>
        <v>5.7061375685682121</v>
      </c>
      <c r="K2523" s="2">
        <v>42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/>
      <c r="S2523"/>
    </row>
    <row r="2524" spans="1:19" x14ac:dyDescent="0.3">
      <c r="A2524">
        <v>2523</v>
      </c>
      <c r="B2524" t="s">
        <v>2539</v>
      </c>
      <c r="C2524" t="s">
        <v>15</v>
      </c>
      <c r="D2524" s="1">
        <v>298.8</v>
      </c>
      <c r="E2524" s="1">
        <v>308.7</v>
      </c>
      <c r="F2524" s="2">
        <v>1543</v>
      </c>
      <c r="G2524" s="1">
        <f>2*PI()*Predictive_Maintenance_Data[[#This Row],[Rotational speed '[rpm']]]/60</f>
        <v>161.58258214963502</v>
      </c>
      <c r="H2524" s="1">
        <v>38.200000000000003</v>
      </c>
      <c r="I2524" s="1">
        <f t="shared" si="39"/>
        <v>9.8999999999999773</v>
      </c>
      <c r="J2524" s="1">
        <f>Predictive_Maintenance_Data[[#This Row],[Torque '[Nm']]]*Predictive_Maintenance_Data[[#This Row],[Angular velocity '[rad/s']]]/1000</f>
        <v>6.1724546381160579</v>
      </c>
      <c r="K2524" s="2">
        <v>44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/>
      <c r="S2524"/>
    </row>
    <row r="2525" spans="1:19" x14ac:dyDescent="0.3">
      <c r="A2525">
        <v>2524</v>
      </c>
      <c r="B2525" t="s">
        <v>2540</v>
      </c>
      <c r="C2525" t="s">
        <v>17</v>
      </c>
      <c r="D2525" s="1">
        <v>298.8</v>
      </c>
      <c r="E2525" s="1">
        <v>308.7</v>
      </c>
      <c r="F2525" s="2">
        <v>1635</v>
      </c>
      <c r="G2525" s="1">
        <f>2*PI()*Predictive_Maintenance_Data[[#This Row],[Rotational speed '[rpm']]]/60</f>
        <v>171.21679962064371</v>
      </c>
      <c r="H2525" s="1">
        <v>35.200000000000003</v>
      </c>
      <c r="I2525" s="1">
        <f t="shared" si="39"/>
        <v>9.8999999999999773</v>
      </c>
      <c r="J2525" s="1">
        <f>Predictive_Maintenance_Data[[#This Row],[Torque '[Nm']]]*Predictive_Maintenance_Data[[#This Row],[Angular velocity '[rad/s']]]/1000</f>
        <v>6.0268313466466585</v>
      </c>
      <c r="K2525" s="2">
        <v>47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/>
      <c r="S2525"/>
    </row>
    <row r="2526" spans="1:19" x14ac:dyDescent="0.3">
      <c r="A2526">
        <v>2525</v>
      </c>
      <c r="B2526" t="s">
        <v>2541</v>
      </c>
      <c r="C2526" t="s">
        <v>15</v>
      </c>
      <c r="D2526" s="1">
        <v>298.8</v>
      </c>
      <c r="E2526" s="1">
        <v>308.7</v>
      </c>
      <c r="F2526" s="2">
        <v>1446</v>
      </c>
      <c r="G2526" s="1">
        <f>2*PI()*Predictive_Maintenance_Data[[#This Row],[Rotational speed '[rpm']]]/60</f>
        <v>151.42476590302803</v>
      </c>
      <c r="H2526" s="1">
        <v>45.5</v>
      </c>
      <c r="I2526" s="1">
        <f t="shared" si="39"/>
        <v>9.8999999999999773</v>
      </c>
      <c r="J2526" s="1">
        <f>Predictive_Maintenance_Data[[#This Row],[Torque '[Nm']]]*Predictive_Maintenance_Data[[#This Row],[Angular velocity '[rad/s']]]/1000</f>
        <v>6.8898268485877754</v>
      </c>
      <c r="K2526" s="2">
        <v>49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/>
      <c r="S2526"/>
    </row>
    <row r="2527" spans="1:19" x14ac:dyDescent="0.3">
      <c r="A2527">
        <v>2526</v>
      </c>
      <c r="B2527" t="s">
        <v>2542</v>
      </c>
      <c r="C2527" t="s">
        <v>15</v>
      </c>
      <c r="D2527" s="1">
        <v>298.8</v>
      </c>
      <c r="E2527" s="1">
        <v>308.60000000000002</v>
      </c>
      <c r="F2527" s="2">
        <v>1598</v>
      </c>
      <c r="G2527" s="1">
        <f>2*PI()*Predictive_Maintenance_Data[[#This Row],[Rotational speed '[rpm']]]/60</f>
        <v>167.34216868121629</v>
      </c>
      <c r="H2527" s="1">
        <v>35.1</v>
      </c>
      <c r="I2527" s="1">
        <f t="shared" si="39"/>
        <v>9.8000000000000114</v>
      </c>
      <c r="J2527" s="1">
        <f>Predictive_Maintenance_Data[[#This Row],[Torque '[Nm']]]*Predictive_Maintenance_Data[[#This Row],[Angular velocity '[rad/s']]]/1000</f>
        <v>5.8737101207106921</v>
      </c>
      <c r="K2527" s="2">
        <v>52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/>
      <c r="S2527"/>
    </row>
    <row r="2528" spans="1:19" x14ac:dyDescent="0.3">
      <c r="A2528">
        <v>2527</v>
      </c>
      <c r="B2528" t="s">
        <v>2543</v>
      </c>
      <c r="C2528" t="s">
        <v>17</v>
      </c>
      <c r="D2528" s="1">
        <v>298.8</v>
      </c>
      <c r="E2528" s="1">
        <v>308.60000000000002</v>
      </c>
      <c r="F2528" s="2">
        <v>1501</v>
      </c>
      <c r="G2528" s="1">
        <f>2*PI()*Predictive_Maintenance_Data[[#This Row],[Rotational speed '[rpm']]]/60</f>
        <v>157.18435243460934</v>
      </c>
      <c r="H2528" s="1">
        <v>35</v>
      </c>
      <c r="I2528" s="1">
        <f t="shared" si="39"/>
        <v>9.8000000000000114</v>
      </c>
      <c r="J2528" s="1">
        <f>Predictive_Maintenance_Data[[#This Row],[Torque '[Nm']]]*Predictive_Maintenance_Data[[#This Row],[Angular velocity '[rad/s']]]/1000</f>
        <v>5.5014523352113267</v>
      </c>
      <c r="K2528" s="2">
        <v>55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/>
      <c r="S2528"/>
    </row>
    <row r="2529" spans="1:19" x14ac:dyDescent="0.3">
      <c r="A2529">
        <v>2528</v>
      </c>
      <c r="B2529" t="s">
        <v>2544</v>
      </c>
      <c r="C2529" t="s">
        <v>17</v>
      </c>
      <c r="D2529" s="1">
        <v>298.8</v>
      </c>
      <c r="E2529" s="1">
        <v>308.5</v>
      </c>
      <c r="F2529" s="2">
        <v>1450</v>
      </c>
      <c r="G2529" s="1">
        <f>2*PI()*Predictive_Maintenance_Data[[#This Row],[Rotational speed '[rpm']]]/60</f>
        <v>151.84364492350667</v>
      </c>
      <c r="H2529" s="1">
        <v>50.8</v>
      </c>
      <c r="I2529" s="1">
        <f t="shared" si="39"/>
        <v>9.6999999999999886</v>
      </c>
      <c r="J2529" s="1">
        <f>Predictive_Maintenance_Data[[#This Row],[Torque '[Nm']]]*Predictive_Maintenance_Data[[#This Row],[Angular velocity '[rad/s']]]/1000</f>
        <v>7.7136571621141385</v>
      </c>
      <c r="K2529" s="2">
        <v>57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/>
      <c r="S2529"/>
    </row>
    <row r="2530" spans="1:19" x14ac:dyDescent="0.3">
      <c r="A2530">
        <v>2529</v>
      </c>
      <c r="B2530" t="s">
        <v>2545</v>
      </c>
      <c r="C2530" t="s">
        <v>17</v>
      </c>
      <c r="D2530" s="1">
        <v>298.8</v>
      </c>
      <c r="E2530" s="1">
        <v>308.60000000000002</v>
      </c>
      <c r="F2530" s="2">
        <v>1730</v>
      </c>
      <c r="G2530" s="1">
        <f>2*PI()*Predictive_Maintenance_Data[[#This Row],[Rotational speed '[rpm']]]/60</f>
        <v>181.1651763570114</v>
      </c>
      <c r="H2530" s="1">
        <v>25.9</v>
      </c>
      <c r="I2530" s="1">
        <f t="shared" si="39"/>
        <v>9.8000000000000114</v>
      </c>
      <c r="J2530" s="1">
        <f>Predictive_Maintenance_Data[[#This Row],[Torque '[Nm']]]*Predictive_Maintenance_Data[[#This Row],[Angular velocity '[rad/s']]]/1000</f>
        <v>4.6921780676465952</v>
      </c>
      <c r="K2530" s="2">
        <v>59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/>
      <c r="S2530"/>
    </row>
    <row r="2531" spans="1:19" x14ac:dyDescent="0.3">
      <c r="A2531">
        <v>2530</v>
      </c>
      <c r="B2531" t="s">
        <v>2546</v>
      </c>
      <c r="C2531" t="s">
        <v>15</v>
      </c>
      <c r="D2531" s="1">
        <v>298.8</v>
      </c>
      <c r="E2531" s="1">
        <v>308.60000000000002</v>
      </c>
      <c r="F2531" s="2">
        <v>1571</v>
      </c>
      <c r="G2531" s="1">
        <f>2*PI()*Predictive_Maintenance_Data[[#This Row],[Rotational speed '[rpm']]]/60</f>
        <v>164.51473529298548</v>
      </c>
      <c r="H2531" s="1">
        <v>33.700000000000003</v>
      </c>
      <c r="I2531" s="1">
        <f t="shared" si="39"/>
        <v>9.8000000000000114</v>
      </c>
      <c r="J2531" s="1">
        <f>Predictive_Maintenance_Data[[#This Row],[Torque '[Nm']]]*Predictive_Maintenance_Data[[#This Row],[Angular velocity '[rad/s']]]/1000</f>
        <v>5.5441465793736109</v>
      </c>
      <c r="K2531" s="2">
        <v>61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/>
      <c r="S2531"/>
    </row>
    <row r="2532" spans="1:19" x14ac:dyDescent="0.3">
      <c r="A2532">
        <v>2531</v>
      </c>
      <c r="B2532" t="s">
        <v>2547</v>
      </c>
      <c r="C2532" t="s">
        <v>17</v>
      </c>
      <c r="D2532" s="1">
        <v>298.89999999999998</v>
      </c>
      <c r="E2532" s="1">
        <v>308.7</v>
      </c>
      <c r="F2532" s="2">
        <v>1438</v>
      </c>
      <c r="G2532" s="1">
        <f>2*PI()*Predictive_Maintenance_Data[[#This Row],[Rotational speed '[rpm']]]/60</f>
        <v>150.58700786207075</v>
      </c>
      <c r="H2532" s="1">
        <v>51.7</v>
      </c>
      <c r="I2532" s="1">
        <f t="shared" si="39"/>
        <v>9.8000000000000114</v>
      </c>
      <c r="J2532" s="1">
        <f>Predictive_Maintenance_Data[[#This Row],[Torque '[Nm']]]*Predictive_Maintenance_Data[[#This Row],[Angular velocity '[rad/s']]]/1000</f>
        <v>7.7853483064690581</v>
      </c>
      <c r="K2532" s="2">
        <v>64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/>
      <c r="S2532"/>
    </row>
    <row r="2533" spans="1:19" x14ac:dyDescent="0.3">
      <c r="A2533">
        <v>2532</v>
      </c>
      <c r="B2533" t="s">
        <v>2548</v>
      </c>
      <c r="C2533" t="s">
        <v>15</v>
      </c>
      <c r="D2533" s="1">
        <v>298.8</v>
      </c>
      <c r="E2533" s="1">
        <v>308.5</v>
      </c>
      <c r="F2533" s="2">
        <v>1510</v>
      </c>
      <c r="G2533" s="1">
        <f>2*PI()*Predictive_Maintenance_Data[[#This Row],[Rotational speed '[rpm']]]/60</f>
        <v>158.12683023068624</v>
      </c>
      <c r="H2533" s="1">
        <v>38.700000000000003</v>
      </c>
      <c r="I2533" s="1">
        <f t="shared" si="39"/>
        <v>9.6999999999999886</v>
      </c>
      <c r="J2533" s="1">
        <f>Predictive_Maintenance_Data[[#This Row],[Torque '[Nm']]]*Predictive_Maintenance_Data[[#This Row],[Angular velocity '[rad/s']]]/1000</f>
        <v>6.1195083299275579</v>
      </c>
      <c r="K2533" s="2">
        <v>66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/>
      <c r="S2533"/>
    </row>
    <row r="2534" spans="1:19" x14ac:dyDescent="0.3">
      <c r="A2534">
        <v>2533</v>
      </c>
      <c r="B2534" t="s">
        <v>2549</v>
      </c>
      <c r="C2534" t="s">
        <v>17</v>
      </c>
      <c r="D2534" s="1">
        <v>298.89999999999998</v>
      </c>
      <c r="E2534" s="1">
        <v>308.7</v>
      </c>
      <c r="F2534" s="2">
        <v>1389</v>
      </c>
      <c r="G2534" s="1">
        <f>2*PI()*Predictive_Maintenance_Data[[#This Row],[Rotational speed '[rpm']]]/60</f>
        <v>145.45573986120741</v>
      </c>
      <c r="H2534" s="1">
        <v>44.9</v>
      </c>
      <c r="I2534" s="1">
        <f t="shared" si="39"/>
        <v>9.8000000000000114</v>
      </c>
      <c r="J2534" s="1">
        <f>Predictive_Maintenance_Data[[#This Row],[Torque '[Nm']]]*Predictive_Maintenance_Data[[#This Row],[Angular velocity '[rad/s']]]/1000</f>
        <v>6.5309627197682119</v>
      </c>
      <c r="K2534" s="2">
        <v>69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/>
      <c r="S2534"/>
    </row>
    <row r="2535" spans="1:19" x14ac:dyDescent="0.3">
      <c r="A2535">
        <v>2534</v>
      </c>
      <c r="B2535" t="s">
        <v>2550</v>
      </c>
      <c r="C2535" t="s">
        <v>17</v>
      </c>
      <c r="D2535" s="1">
        <v>298.8</v>
      </c>
      <c r="E2535" s="1">
        <v>308.7</v>
      </c>
      <c r="F2535" s="2">
        <v>1490</v>
      </c>
      <c r="G2535" s="1">
        <f>2*PI()*Predictive_Maintenance_Data[[#This Row],[Rotational speed '[rpm']]]/60</f>
        <v>156.03243512829306</v>
      </c>
      <c r="H2535" s="1">
        <v>33.6</v>
      </c>
      <c r="I2535" s="1">
        <f t="shared" si="39"/>
        <v>9.8999999999999773</v>
      </c>
      <c r="J2535" s="1">
        <f>Predictive_Maintenance_Data[[#This Row],[Torque '[Nm']]]*Predictive_Maintenance_Data[[#This Row],[Angular velocity '[rad/s']]]/1000</f>
        <v>5.2426898203106465</v>
      </c>
      <c r="K2535" s="2">
        <v>71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/>
      <c r="S2535"/>
    </row>
    <row r="2536" spans="1:19" x14ac:dyDescent="0.3">
      <c r="A2536">
        <v>2535</v>
      </c>
      <c r="B2536" t="s">
        <v>2551</v>
      </c>
      <c r="C2536" t="s">
        <v>17</v>
      </c>
      <c r="D2536" s="1">
        <v>298.89999999999998</v>
      </c>
      <c r="E2536" s="1">
        <v>308.7</v>
      </c>
      <c r="F2536" s="2">
        <v>1729</v>
      </c>
      <c r="G2536" s="1">
        <f>2*PI()*Predictive_Maintenance_Data[[#This Row],[Rotational speed '[rpm']]]/60</f>
        <v>181.06045660189176</v>
      </c>
      <c r="H2536" s="1">
        <v>26.6</v>
      </c>
      <c r="I2536" s="1">
        <f t="shared" si="39"/>
        <v>9.8000000000000114</v>
      </c>
      <c r="J2536" s="1">
        <f>Predictive_Maintenance_Data[[#This Row],[Torque '[Nm']]]*Predictive_Maintenance_Data[[#This Row],[Angular velocity '[rad/s']]]/1000</f>
        <v>4.8162081456103207</v>
      </c>
      <c r="K2536" s="2">
        <v>73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/>
      <c r="S2536"/>
    </row>
    <row r="2537" spans="1:19" x14ac:dyDescent="0.3">
      <c r="A2537">
        <v>2536</v>
      </c>
      <c r="B2537" t="s">
        <v>2552</v>
      </c>
      <c r="C2537" t="s">
        <v>17</v>
      </c>
      <c r="D2537" s="1">
        <v>299</v>
      </c>
      <c r="E2537" s="1">
        <v>308.8</v>
      </c>
      <c r="F2537" s="2">
        <v>1495</v>
      </c>
      <c r="G2537" s="1">
        <f>2*PI()*Predictive_Maintenance_Data[[#This Row],[Rotational speed '[rpm']]]/60</f>
        <v>156.55603390389135</v>
      </c>
      <c r="H2537" s="1">
        <v>38.4</v>
      </c>
      <c r="I2537" s="1">
        <f t="shared" si="39"/>
        <v>9.8000000000000114</v>
      </c>
      <c r="J2537" s="1">
        <f>Predictive_Maintenance_Data[[#This Row],[Torque '[Nm']]]*Predictive_Maintenance_Data[[#This Row],[Angular velocity '[rad/s']]]/1000</f>
        <v>6.0117517019094278</v>
      </c>
      <c r="K2537" s="2">
        <v>75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/>
      <c r="S2537"/>
    </row>
    <row r="2538" spans="1:19" x14ac:dyDescent="0.3">
      <c r="A2538">
        <v>2537</v>
      </c>
      <c r="B2538" t="s">
        <v>2553</v>
      </c>
      <c r="C2538" t="s">
        <v>17</v>
      </c>
      <c r="D2538" s="1">
        <v>298.89999999999998</v>
      </c>
      <c r="E2538" s="1">
        <v>308.8</v>
      </c>
      <c r="F2538" s="2">
        <v>1281</v>
      </c>
      <c r="G2538" s="1">
        <f>2*PI()*Predictive_Maintenance_Data[[#This Row],[Rotational speed '[rpm']]]/60</f>
        <v>134.14600630828417</v>
      </c>
      <c r="H2538" s="1">
        <v>53.9</v>
      </c>
      <c r="I2538" s="1">
        <f t="shared" si="39"/>
        <v>9.9000000000000341</v>
      </c>
      <c r="J2538" s="1">
        <f>Predictive_Maintenance_Data[[#This Row],[Torque '[Nm']]]*Predictive_Maintenance_Data[[#This Row],[Angular velocity '[rad/s']]]/1000</f>
        <v>7.2304697400165168</v>
      </c>
      <c r="K2538" s="2">
        <v>77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/>
      <c r="S2538"/>
    </row>
    <row r="2539" spans="1:19" x14ac:dyDescent="0.3">
      <c r="A2539">
        <v>2538</v>
      </c>
      <c r="B2539" t="s">
        <v>2554</v>
      </c>
      <c r="C2539" t="s">
        <v>27</v>
      </c>
      <c r="D2539" s="1">
        <v>298.89999999999998</v>
      </c>
      <c r="E2539" s="1">
        <v>308.7</v>
      </c>
      <c r="F2539" s="2">
        <v>1353</v>
      </c>
      <c r="G2539" s="1">
        <f>2*PI()*Predictive_Maintenance_Data[[#This Row],[Rotational speed '[rpm']]]/60</f>
        <v>141.68582867689966</v>
      </c>
      <c r="H2539" s="1">
        <v>48.1</v>
      </c>
      <c r="I2539" s="1">
        <f t="shared" si="39"/>
        <v>9.8000000000000114</v>
      </c>
      <c r="J2539" s="1">
        <f>Predictive_Maintenance_Data[[#This Row],[Torque '[Nm']]]*Predictive_Maintenance_Data[[#This Row],[Angular velocity '[rad/s']]]/1000</f>
        <v>6.8150883593588745</v>
      </c>
      <c r="K2539" s="2">
        <v>79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/>
      <c r="S2539"/>
    </row>
    <row r="2540" spans="1:19" x14ac:dyDescent="0.3">
      <c r="A2540">
        <v>2539</v>
      </c>
      <c r="B2540" t="s">
        <v>2555</v>
      </c>
      <c r="C2540" t="s">
        <v>17</v>
      </c>
      <c r="D2540" s="1">
        <v>299.10000000000002</v>
      </c>
      <c r="E2540" s="1">
        <v>308.8</v>
      </c>
      <c r="F2540" s="2">
        <v>1429</v>
      </c>
      <c r="G2540" s="1">
        <f>2*PI()*Predictive_Maintenance_Data[[#This Row],[Rotational speed '[rpm']]]/60</f>
        <v>149.64453006599382</v>
      </c>
      <c r="H2540" s="1">
        <v>50.1</v>
      </c>
      <c r="I2540" s="1">
        <f t="shared" si="39"/>
        <v>9.6999999999999886</v>
      </c>
      <c r="J2540" s="1">
        <f>Predictive_Maintenance_Data[[#This Row],[Torque '[Nm']]]*Predictive_Maintenance_Data[[#This Row],[Angular velocity '[rad/s']]]/1000</f>
        <v>7.4971909563062908</v>
      </c>
      <c r="K2540" s="2">
        <v>84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/>
      <c r="S2540"/>
    </row>
    <row r="2541" spans="1:19" x14ac:dyDescent="0.3">
      <c r="A2541">
        <v>2540</v>
      </c>
      <c r="B2541" t="s">
        <v>2556</v>
      </c>
      <c r="C2541" t="s">
        <v>17</v>
      </c>
      <c r="D2541" s="1">
        <v>299.10000000000002</v>
      </c>
      <c r="E2541" s="1">
        <v>308.8</v>
      </c>
      <c r="F2541" s="2">
        <v>1413</v>
      </c>
      <c r="G2541" s="1">
        <f>2*PI()*Predictive_Maintenance_Data[[#This Row],[Rotational speed '[rpm']]]/60</f>
        <v>147.96901398407925</v>
      </c>
      <c r="H2541" s="1">
        <v>42.1</v>
      </c>
      <c r="I2541" s="1">
        <f t="shared" si="39"/>
        <v>9.6999999999999886</v>
      </c>
      <c r="J2541" s="1">
        <f>Predictive_Maintenance_Data[[#This Row],[Torque '[Nm']]]*Predictive_Maintenance_Data[[#This Row],[Angular velocity '[rad/s']]]/1000</f>
        <v>6.2294954887297376</v>
      </c>
      <c r="K2541" s="2">
        <v>86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/>
      <c r="S2541"/>
    </row>
    <row r="2542" spans="1:19" x14ac:dyDescent="0.3">
      <c r="A2542">
        <v>2541</v>
      </c>
      <c r="B2542" t="s">
        <v>2557</v>
      </c>
      <c r="C2542" t="s">
        <v>17</v>
      </c>
      <c r="D2542" s="1">
        <v>299.10000000000002</v>
      </c>
      <c r="E2542" s="1">
        <v>308.8</v>
      </c>
      <c r="F2542" s="2">
        <v>1502</v>
      </c>
      <c r="G2542" s="1">
        <f>2*PI()*Predictive_Maintenance_Data[[#This Row],[Rotational speed '[rpm']]]/60</f>
        <v>157.28907218972896</v>
      </c>
      <c r="H2542" s="1">
        <v>38.299999999999997</v>
      </c>
      <c r="I2542" s="1">
        <f t="shared" si="39"/>
        <v>9.6999999999999886</v>
      </c>
      <c r="J2542" s="1">
        <f>Predictive_Maintenance_Data[[#This Row],[Torque '[Nm']]]*Predictive_Maintenance_Data[[#This Row],[Angular velocity '[rad/s']]]/1000</f>
        <v>6.024171464866618</v>
      </c>
      <c r="K2542" s="2">
        <v>88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/>
      <c r="S2542"/>
    </row>
    <row r="2543" spans="1:19" x14ac:dyDescent="0.3">
      <c r="A2543">
        <v>2542</v>
      </c>
      <c r="B2543" t="s">
        <v>2558</v>
      </c>
      <c r="C2543" t="s">
        <v>27</v>
      </c>
      <c r="D2543" s="1">
        <v>299.10000000000002</v>
      </c>
      <c r="E2543" s="1">
        <v>308.8</v>
      </c>
      <c r="F2543" s="2">
        <v>1553</v>
      </c>
      <c r="G2543" s="1">
        <f>2*PI()*Predictive_Maintenance_Data[[#This Row],[Rotational speed '[rpm']]]/60</f>
        <v>162.62977970083162</v>
      </c>
      <c r="H2543" s="1">
        <v>32.6</v>
      </c>
      <c r="I2543" s="1">
        <f t="shared" si="39"/>
        <v>9.6999999999999886</v>
      </c>
      <c r="J2543" s="1">
        <f>Predictive_Maintenance_Data[[#This Row],[Torque '[Nm']]]*Predictive_Maintenance_Data[[#This Row],[Angular velocity '[rad/s']]]/1000</f>
        <v>5.301730818247111</v>
      </c>
      <c r="K2543" s="2">
        <v>90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/>
      <c r="S2543"/>
    </row>
    <row r="2544" spans="1:19" x14ac:dyDescent="0.3">
      <c r="A2544">
        <v>2543</v>
      </c>
      <c r="B2544" t="s">
        <v>2559</v>
      </c>
      <c r="C2544" t="s">
        <v>27</v>
      </c>
      <c r="D2544" s="1">
        <v>299.2</v>
      </c>
      <c r="E2544" s="1">
        <v>308.89999999999998</v>
      </c>
      <c r="F2544" s="2">
        <v>1712</v>
      </c>
      <c r="G2544" s="1">
        <f>2*PI()*Predictive_Maintenance_Data[[#This Row],[Rotational speed '[rpm']]]/60</f>
        <v>179.28022076485752</v>
      </c>
      <c r="H2544" s="1">
        <v>26.4</v>
      </c>
      <c r="I2544" s="1">
        <f t="shared" si="39"/>
        <v>9.6999999999999886</v>
      </c>
      <c r="J2544" s="1">
        <f>Predictive_Maintenance_Data[[#This Row],[Torque '[Nm']]]*Predictive_Maintenance_Data[[#This Row],[Angular velocity '[rad/s']]]/1000</f>
        <v>4.7329978281922385</v>
      </c>
      <c r="K2544" s="2">
        <v>95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/>
      <c r="S2544"/>
    </row>
    <row r="2545" spans="1:19" x14ac:dyDescent="0.3">
      <c r="A2545">
        <v>2544</v>
      </c>
      <c r="B2545" t="s">
        <v>2560</v>
      </c>
      <c r="C2545" t="s">
        <v>17</v>
      </c>
      <c r="D2545" s="1">
        <v>299.3</v>
      </c>
      <c r="E2545" s="1">
        <v>309</v>
      </c>
      <c r="F2545" s="2">
        <v>1786</v>
      </c>
      <c r="G2545" s="1">
        <f>2*PI()*Predictive_Maintenance_Data[[#This Row],[Rotational speed '[rpm']]]/60</f>
        <v>187.02948264371236</v>
      </c>
      <c r="H2545" s="1">
        <v>23.5</v>
      </c>
      <c r="I2545" s="1">
        <f t="shared" si="39"/>
        <v>9.6999999999999886</v>
      </c>
      <c r="J2545" s="1">
        <f>Predictive_Maintenance_Data[[#This Row],[Torque '[Nm']]]*Predictive_Maintenance_Data[[#This Row],[Angular velocity '[rad/s']]]/1000</f>
        <v>4.3951928421272406</v>
      </c>
      <c r="K2545" s="2">
        <v>100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/>
      <c r="S2545"/>
    </row>
    <row r="2546" spans="1:19" x14ac:dyDescent="0.3">
      <c r="A2546">
        <v>2545</v>
      </c>
      <c r="B2546" t="s">
        <v>2561</v>
      </c>
      <c r="C2546" t="s">
        <v>17</v>
      </c>
      <c r="D2546" s="1">
        <v>299.2</v>
      </c>
      <c r="E2546" s="1">
        <v>309</v>
      </c>
      <c r="F2546" s="2">
        <v>1951</v>
      </c>
      <c r="G2546" s="1">
        <f>2*PI()*Predictive_Maintenance_Data[[#This Row],[Rotational speed '[rpm']]]/60</f>
        <v>204.30824223845622</v>
      </c>
      <c r="H2546" s="1">
        <v>21.4</v>
      </c>
      <c r="I2546" s="1">
        <f t="shared" si="39"/>
        <v>9.8000000000000114</v>
      </c>
      <c r="J2546" s="1">
        <f>Predictive_Maintenance_Data[[#This Row],[Torque '[Nm']]]*Predictive_Maintenance_Data[[#This Row],[Angular velocity '[rad/s']]]/1000</f>
        <v>4.3721963839029634</v>
      </c>
      <c r="K2546" s="2">
        <v>102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/>
      <c r="S2546"/>
    </row>
    <row r="2547" spans="1:19" x14ac:dyDescent="0.3">
      <c r="A2547">
        <v>2546</v>
      </c>
      <c r="B2547" t="s">
        <v>2562</v>
      </c>
      <c r="C2547" t="s">
        <v>15</v>
      </c>
      <c r="D2547" s="1">
        <v>299.2</v>
      </c>
      <c r="E2547" s="1">
        <v>309</v>
      </c>
      <c r="F2547" s="2">
        <v>1541</v>
      </c>
      <c r="G2547" s="1">
        <f>2*PI()*Predictive_Maintenance_Data[[#This Row],[Rotational speed '[rpm']]]/60</f>
        <v>161.3731426393957</v>
      </c>
      <c r="H2547" s="1">
        <v>36.299999999999997</v>
      </c>
      <c r="I2547" s="1">
        <f t="shared" si="39"/>
        <v>9.8000000000000114</v>
      </c>
      <c r="J2547" s="1">
        <f>Predictive_Maintenance_Data[[#This Row],[Torque '[Nm']]]*Predictive_Maintenance_Data[[#This Row],[Angular velocity '[rad/s']]]/1000</f>
        <v>5.8578450778100635</v>
      </c>
      <c r="K2547" s="2">
        <v>104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/>
      <c r="S2547"/>
    </row>
    <row r="2548" spans="1:19" x14ac:dyDescent="0.3">
      <c r="A2548">
        <v>2547</v>
      </c>
      <c r="B2548" t="s">
        <v>2563</v>
      </c>
      <c r="C2548" t="s">
        <v>17</v>
      </c>
      <c r="D2548" s="1">
        <v>299.2</v>
      </c>
      <c r="E2548" s="1">
        <v>309.10000000000002</v>
      </c>
      <c r="F2548" s="2">
        <v>1605</v>
      </c>
      <c r="G2548" s="1">
        <f>2*PI()*Predictive_Maintenance_Data[[#This Row],[Rotational speed '[rpm']]]/60</f>
        <v>168.07520696705393</v>
      </c>
      <c r="H2548" s="1">
        <v>34.299999999999997</v>
      </c>
      <c r="I2548" s="1">
        <f t="shared" si="39"/>
        <v>9.9000000000000341</v>
      </c>
      <c r="J2548" s="1">
        <f>Predictive_Maintenance_Data[[#This Row],[Torque '[Nm']]]*Predictive_Maintenance_Data[[#This Row],[Angular velocity '[rad/s']]]/1000</f>
        <v>5.7649795989699495</v>
      </c>
      <c r="K2548" s="2">
        <v>107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/>
      <c r="S2548"/>
    </row>
    <row r="2549" spans="1:19" x14ac:dyDescent="0.3">
      <c r="A2549">
        <v>2548</v>
      </c>
      <c r="B2549" t="s">
        <v>2564</v>
      </c>
      <c r="C2549" t="s">
        <v>17</v>
      </c>
      <c r="D2549" s="1">
        <v>299.2</v>
      </c>
      <c r="E2549" s="1">
        <v>309.10000000000002</v>
      </c>
      <c r="F2549" s="2">
        <v>1578</v>
      </c>
      <c r="G2549" s="1">
        <f>2*PI()*Predictive_Maintenance_Data[[#This Row],[Rotational speed '[rpm']]]/60</f>
        <v>165.24777357882311</v>
      </c>
      <c r="H2549" s="1">
        <v>38.1</v>
      </c>
      <c r="I2549" s="1">
        <f t="shared" si="39"/>
        <v>9.9000000000000341</v>
      </c>
      <c r="J2549" s="1">
        <f>Predictive_Maintenance_Data[[#This Row],[Torque '[Nm']]]*Predictive_Maintenance_Data[[#This Row],[Angular velocity '[rad/s']]]/1000</f>
        <v>6.295940173353161</v>
      </c>
      <c r="K2549" s="2">
        <v>109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/>
      <c r="S2549"/>
    </row>
    <row r="2550" spans="1:19" x14ac:dyDescent="0.3">
      <c r="A2550">
        <v>2549</v>
      </c>
      <c r="B2550" t="s">
        <v>2565</v>
      </c>
      <c r="C2550" t="s">
        <v>15</v>
      </c>
      <c r="D2550" s="1">
        <v>299.3</v>
      </c>
      <c r="E2550" s="1">
        <v>309.2</v>
      </c>
      <c r="F2550" s="2">
        <v>1440</v>
      </c>
      <c r="G2550" s="1">
        <f>2*PI()*Predictive_Maintenance_Data[[#This Row],[Rotational speed '[rpm']]]/60</f>
        <v>150.79644737231007</v>
      </c>
      <c r="H2550" s="1">
        <v>37.5</v>
      </c>
      <c r="I2550" s="1">
        <f t="shared" si="39"/>
        <v>9.8999999999999773</v>
      </c>
      <c r="J2550" s="1">
        <f>Predictive_Maintenance_Data[[#This Row],[Torque '[Nm']]]*Predictive_Maintenance_Data[[#This Row],[Angular velocity '[rad/s']]]/1000</f>
        <v>5.6548667764616276</v>
      </c>
      <c r="K2550" s="2">
        <v>111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/>
      <c r="S2550"/>
    </row>
    <row r="2551" spans="1:19" x14ac:dyDescent="0.3">
      <c r="A2551">
        <v>2550</v>
      </c>
      <c r="B2551" t="s">
        <v>2566</v>
      </c>
      <c r="C2551" t="s">
        <v>17</v>
      </c>
      <c r="D2551" s="1">
        <v>299.39999999999998</v>
      </c>
      <c r="E2551" s="1">
        <v>309.2</v>
      </c>
      <c r="F2551" s="2">
        <v>1489</v>
      </c>
      <c r="G2551" s="1">
        <f>2*PI()*Predictive_Maintenance_Data[[#This Row],[Rotational speed '[rpm']]]/60</f>
        <v>155.92771537317338</v>
      </c>
      <c r="H2551" s="1">
        <v>42.3</v>
      </c>
      <c r="I2551" s="1">
        <f t="shared" si="39"/>
        <v>9.8000000000000114</v>
      </c>
      <c r="J2551" s="1">
        <f>Predictive_Maintenance_Data[[#This Row],[Torque '[Nm']]]*Predictive_Maintenance_Data[[#This Row],[Angular velocity '[rad/s']]]/1000</f>
        <v>6.5957423602852341</v>
      </c>
      <c r="K2551" s="2">
        <v>114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/>
      <c r="S2551"/>
    </row>
    <row r="2552" spans="1:19" x14ac:dyDescent="0.3">
      <c r="A2552">
        <v>2551</v>
      </c>
      <c r="B2552" t="s">
        <v>2567</v>
      </c>
      <c r="C2552" t="s">
        <v>17</v>
      </c>
      <c r="D2552" s="1">
        <v>299.39999999999998</v>
      </c>
      <c r="E2552" s="1">
        <v>309.3</v>
      </c>
      <c r="F2552" s="2">
        <v>1366</v>
      </c>
      <c r="G2552" s="1">
        <f>2*PI()*Predictive_Maintenance_Data[[#This Row],[Rotational speed '[rpm']]]/60</f>
        <v>143.04718549345526</v>
      </c>
      <c r="H2552" s="1">
        <v>48.4</v>
      </c>
      <c r="I2552" s="1">
        <f t="shared" si="39"/>
        <v>9.9000000000000341</v>
      </c>
      <c r="J2552" s="1">
        <f>Predictive_Maintenance_Data[[#This Row],[Torque '[Nm']]]*Predictive_Maintenance_Data[[#This Row],[Angular velocity '[rad/s']]]/1000</f>
        <v>6.9234837778832343</v>
      </c>
      <c r="K2552" s="2">
        <v>116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/>
      <c r="S2552"/>
    </row>
    <row r="2553" spans="1:19" x14ac:dyDescent="0.3">
      <c r="A2553">
        <v>2552</v>
      </c>
      <c r="B2553" t="s">
        <v>2568</v>
      </c>
      <c r="C2553" t="s">
        <v>17</v>
      </c>
      <c r="D2553" s="1">
        <v>299.3</v>
      </c>
      <c r="E2553" s="1">
        <v>309.2</v>
      </c>
      <c r="F2553" s="2">
        <v>1541</v>
      </c>
      <c r="G2553" s="1">
        <f>2*PI()*Predictive_Maintenance_Data[[#This Row],[Rotational speed '[rpm']]]/60</f>
        <v>161.3731426393957</v>
      </c>
      <c r="H2553" s="1">
        <v>37.200000000000003</v>
      </c>
      <c r="I2553" s="1">
        <f t="shared" si="39"/>
        <v>9.8999999999999773</v>
      </c>
      <c r="J2553" s="1">
        <f>Predictive_Maintenance_Data[[#This Row],[Torque '[Nm']]]*Predictive_Maintenance_Data[[#This Row],[Angular velocity '[rad/s']]]/1000</f>
        <v>6.003080906185521</v>
      </c>
      <c r="K2553" s="2">
        <v>118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/>
      <c r="S2553"/>
    </row>
    <row r="2554" spans="1:19" x14ac:dyDescent="0.3">
      <c r="A2554">
        <v>2553</v>
      </c>
      <c r="B2554" t="s">
        <v>2569</v>
      </c>
      <c r="C2554" t="s">
        <v>27</v>
      </c>
      <c r="D2554" s="1">
        <v>299.3</v>
      </c>
      <c r="E2554" s="1">
        <v>309.10000000000002</v>
      </c>
      <c r="F2554" s="2">
        <v>1552</v>
      </c>
      <c r="G2554" s="1">
        <f>2*PI()*Predictive_Maintenance_Data[[#This Row],[Rotational speed '[rpm']]]/60</f>
        <v>162.52505994571194</v>
      </c>
      <c r="H2554" s="1">
        <v>40.700000000000003</v>
      </c>
      <c r="I2554" s="1">
        <f t="shared" si="39"/>
        <v>9.8000000000000114</v>
      </c>
      <c r="J2554" s="1">
        <f>Predictive_Maintenance_Data[[#This Row],[Torque '[Nm']]]*Predictive_Maintenance_Data[[#This Row],[Angular velocity '[rad/s']]]/1000</f>
        <v>6.6147699397904764</v>
      </c>
      <c r="K2554" s="2">
        <v>120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/>
      <c r="S2554"/>
    </row>
    <row r="2555" spans="1:19" x14ac:dyDescent="0.3">
      <c r="A2555">
        <v>2554</v>
      </c>
      <c r="B2555" t="s">
        <v>2570</v>
      </c>
      <c r="C2555" t="s">
        <v>17</v>
      </c>
      <c r="D2555" s="1">
        <v>299.3</v>
      </c>
      <c r="E2555" s="1">
        <v>309.10000000000002</v>
      </c>
      <c r="F2555" s="2">
        <v>1473</v>
      </c>
      <c r="G2555" s="1">
        <f>2*PI()*Predictive_Maintenance_Data[[#This Row],[Rotational speed '[rpm']]]/60</f>
        <v>154.25219929125885</v>
      </c>
      <c r="H2555" s="1">
        <v>40.299999999999997</v>
      </c>
      <c r="I2555" s="1">
        <f t="shared" si="39"/>
        <v>9.8000000000000114</v>
      </c>
      <c r="J2555" s="1">
        <f>Predictive_Maintenance_Data[[#This Row],[Torque '[Nm']]]*Predictive_Maintenance_Data[[#This Row],[Angular velocity '[rad/s']]]/1000</f>
        <v>6.2163636314377309</v>
      </c>
      <c r="K2555" s="2">
        <v>125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/>
      <c r="S2555"/>
    </row>
    <row r="2556" spans="1:19" x14ac:dyDescent="0.3">
      <c r="A2556">
        <v>2555</v>
      </c>
      <c r="B2556" t="s">
        <v>2571</v>
      </c>
      <c r="C2556" t="s">
        <v>17</v>
      </c>
      <c r="D2556" s="1">
        <v>299.3</v>
      </c>
      <c r="E2556" s="1">
        <v>309.10000000000002</v>
      </c>
      <c r="F2556" s="2">
        <v>1531</v>
      </c>
      <c r="G2556" s="1">
        <f>2*PI()*Predictive_Maintenance_Data[[#This Row],[Rotational speed '[rpm']]]/60</f>
        <v>160.32594508819912</v>
      </c>
      <c r="H2556" s="1">
        <v>37.9</v>
      </c>
      <c r="I2556" s="1">
        <f t="shared" si="39"/>
        <v>9.8000000000000114</v>
      </c>
      <c r="J2556" s="1">
        <f>Predictive_Maintenance_Data[[#This Row],[Torque '[Nm']]]*Predictive_Maintenance_Data[[#This Row],[Angular velocity '[rad/s']]]/1000</f>
        <v>6.0763533188427461</v>
      </c>
      <c r="K2556" s="2">
        <v>127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/>
      <c r="S2556"/>
    </row>
    <row r="2557" spans="1:19" x14ac:dyDescent="0.3">
      <c r="A2557">
        <v>2556</v>
      </c>
      <c r="B2557" t="s">
        <v>2572</v>
      </c>
      <c r="C2557" t="s">
        <v>17</v>
      </c>
      <c r="D2557" s="1">
        <v>299.3</v>
      </c>
      <c r="E2557" s="1">
        <v>309.2</v>
      </c>
      <c r="F2557" s="2">
        <v>1511</v>
      </c>
      <c r="G2557" s="1">
        <f>2*PI()*Predictive_Maintenance_Data[[#This Row],[Rotational speed '[rpm']]]/60</f>
        <v>158.23154998580591</v>
      </c>
      <c r="H2557" s="1">
        <v>37.200000000000003</v>
      </c>
      <c r="I2557" s="1">
        <f t="shared" si="39"/>
        <v>9.8999999999999773</v>
      </c>
      <c r="J2557" s="1">
        <f>Predictive_Maintenance_Data[[#This Row],[Torque '[Nm']]]*Predictive_Maintenance_Data[[#This Row],[Angular velocity '[rad/s']]]/1000</f>
        <v>5.8862136594719807</v>
      </c>
      <c r="K2557" s="2">
        <v>129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/>
      <c r="S2557"/>
    </row>
    <row r="2558" spans="1:19" x14ac:dyDescent="0.3">
      <c r="A2558">
        <v>2557</v>
      </c>
      <c r="B2558" t="s">
        <v>2573</v>
      </c>
      <c r="C2558" t="s">
        <v>15</v>
      </c>
      <c r="D2558" s="1">
        <v>299.3</v>
      </c>
      <c r="E2558" s="1">
        <v>309.10000000000002</v>
      </c>
      <c r="F2558" s="2">
        <v>1449</v>
      </c>
      <c r="G2558" s="1">
        <f>2*PI()*Predictive_Maintenance_Data[[#This Row],[Rotational speed '[rpm']]]/60</f>
        <v>151.73892516838703</v>
      </c>
      <c r="H2558" s="1">
        <v>47.9</v>
      </c>
      <c r="I2558" s="1">
        <f t="shared" si="39"/>
        <v>9.8000000000000114</v>
      </c>
      <c r="J2558" s="1">
        <f>Predictive_Maintenance_Data[[#This Row],[Torque '[Nm']]]*Predictive_Maintenance_Data[[#This Row],[Angular velocity '[rad/s']]]/1000</f>
        <v>7.2682945155657377</v>
      </c>
      <c r="K2558" s="2">
        <v>131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/>
      <c r="S2558"/>
    </row>
    <row r="2559" spans="1:19" x14ac:dyDescent="0.3">
      <c r="A2559">
        <v>2558</v>
      </c>
      <c r="B2559" t="s">
        <v>2574</v>
      </c>
      <c r="C2559" t="s">
        <v>15</v>
      </c>
      <c r="D2559" s="1">
        <v>299.39999999999998</v>
      </c>
      <c r="E2559" s="1">
        <v>309.10000000000002</v>
      </c>
      <c r="F2559" s="2">
        <v>1440</v>
      </c>
      <c r="G2559" s="1">
        <f>2*PI()*Predictive_Maintenance_Data[[#This Row],[Rotational speed '[rpm']]]/60</f>
        <v>150.79644737231007</v>
      </c>
      <c r="H2559" s="1">
        <v>50</v>
      </c>
      <c r="I2559" s="1">
        <f t="shared" si="39"/>
        <v>9.7000000000000455</v>
      </c>
      <c r="J2559" s="1">
        <f>Predictive_Maintenance_Data[[#This Row],[Torque '[Nm']]]*Predictive_Maintenance_Data[[#This Row],[Angular velocity '[rad/s']]]/1000</f>
        <v>7.5398223686155035</v>
      </c>
      <c r="K2559" s="2">
        <v>134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/>
      <c r="S2559"/>
    </row>
    <row r="2560" spans="1:19" x14ac:dyDescent="0.3">
      <c r="A2560">
        <v>2559</v>
      </c>
      <c r="B2560" t="s">
        <v>2575</v>
      </c>
      <c r="C2560" t="s">
        <v>15</v>
      </c>
      <c r="D2560" s="1">
        <v>299.2</v>
      </c>
      <c r="E2560" s="1">
        <v>309</v>
      </c>
      <c r="F2560" s="2">
        <v>1881</v>
      </c>
      <c r="G2560" s="1">
        <f>2*PI()*Predictive_Maintenance_Data[[#This Row],[Rotational speed '[rpm']]]/60</f>
        <v>196.97785938008005</v>
      </c>
      <c r="H2560" s="1">
        <v>23.9</v>
      </c>
      <c r="I2560" s="1">
        <f t="shared" si="39"/>
        <v>9.8000000000000114</v>
      </c>
      <c r="J2560" s="1">
        <f>Predictive_Maintenance_Data[[#This Row],[Torque '[Nm']]]*Predictive_Maintenance_Data[[#This Row],[Angular velocity '[rad/s']]]/1000</f>
        <v>4.7077708391839135</v>
      </c>
      <c r="K2560" s="2">
        <v>137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/>
      <c r="S2560"/>
    </row>
    <row r="2561" spans="1:19" x14ac:dyDescent="0.3">
      <c r="A2561">
        <v>2560</v>
      </c>
      <c r="B2561" t="s">
        <v>2576</v>
      </c>
      <c r="C2561" t="s">
        <v>17</v>
      </c>
      <c r="D2561" s="1">
        <v>299.3</v>
      </c>
      <c r="E2561" s="1">
        <v>309</v>
      </c>
      <c r="F2561" s="2">
        <v>1447</v>
      </c>
      <c r="G2561" s="1">
        <f>2*PI()*Predictive_Maintenance_Data[[#This Row],[Rotational speed '[rpm']]]/60</f>
        <v>151.52948565814768</v>
      </c>
      <c r="H2561" s="1">
        <v>50.4</v>
      </c>
      <c r="I2561" s="1">
        <f t="shared" si="39"/>
        <v>9.6999999999999886</v>
      </c>
      <c r="J2561" s="1">
        <f>Predictive_Maintenance_Data[[#This Row],[Torque '[Nm']]]*Predictive_Maintenance_Data[[#This Row],[Angular velocity '[rad/s']]]/1000</f>
        <v>7.6370860771706433</v>
      </c>
      <c r="K2561" s="2">
        <v>140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1</v>
      </c>
      <c r="R2561"/>
      <c r="S2561"/>
    </row>
    <row r="2562" spans="1:19" x14ac:dyDescent="0.3">
      <c r="A2562">
        <v>2561</v>
      </c>
      <c r="B2562" t="s">
        <v>2577</v>
      </c>
      <c r="C2562" t="s">
        <v>15</v>
      </c>
      <c r="D2562" s="1">
        <v>299.39999999999998</v>
      </c>
      <c r="E2562" s="1">
        <v>309.10000000000002</v>
      </c>
      <c r="F2562" s="2">
        <v>1326</v>
      </c>
      <c r="G2562" s="1">
        <f>2*PI()*Predictive_Maintenance_Data[[#This Row],[Rotational speed '[rpm']]]/60</f>
        <v>138.85839528866885</v>
      </c>
      <c r="H2562" s="1">
        <v>62</v>
      </c>
      <c r="I2562" s="1">
        <f t="shared" ref="I2562:I2625" si="40">E2562-D2562</f>
        <v>9.7000000000000455</v>
      </c>
      <c r="J2562" s="1">
        <f>Predictive_Maintenance_Data[[#This Row],[Torque '[Nm']]]*Predictive_Maintenance_Data[[#This Row],[Angular velocity '[rad/s']]]/1000</f>
        <v>8.6092205078974668</v>
      </c>
      <c r="K2562" s="2">
        <v>142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/>
      <c r="S2562"/>
    </row>
    <row r="2563" spans="1:19" x14ac:dyDescent="0.3">
      <c r="A2563">
        <v>2562</v>
      </c>
      <c r="B2563" t="s">
        <v>2578</v>
      </c>
      <c r="C2563" t="s">
        <v>17</v>
      </c>
      <c r="D2563" s="1">
        <v>299.39999999999998</v>
      </c>
      <c r="E2563" s="1">
        <v>309.2</v>
      </c>
      <c r="F2563" s="2">
        <v>1607</v>
      </c>
      <c r="G2563" s="1">
        <f>2*PI()*Predictive_Maintenance_Data[[#This Row],[Rotational speed '[rpm']]]/60</f>
        <v>168.28464647729325</v>
      </c>
      <c r="H2563" s="1">
        <v>31.7</v>
      </c>
      <c r="I2563" s="1">
        <f t="shared" si="40"/>
        <v>9.8000000000000114</v>
      </c>
      <c r="J2563" s="1">
        <f>Predictive_Maintenance_Data[[#This Row],[Torque '[Nm']]]*Predictive_Maintenance_Data[[#This Row],[Angular velocity '[rad/s']]]/1000</f>
        <v>5.3346232933301962</v>
      </c>
      <c r="K2563" s="2">
        <v>145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/>
      <c r="S2563"/>
    </row>
    <row r="2564" spans="1:19" x14ac:dyDescent="0.3">
      <c r="A2564">
        <v>2563</v>
      </c>
      <c r="B2564" t="s">
        <v>2579</v>
      </c>
      <c r="C2564" t="s">
        <v>17</v>
      </c>
      <c r="D2564" s="1">
        <v>299.3</v>
      </c>
      <c r="E2564" s="1">
        <v>309.10000000000002</v>
      </c>
      <c r="F2564" s="2">
        <v>1551</v>
      </c>
      <c r="G2564" s="1">
        <f>2*PI()*Predictive_Maintenance_Data[[#This Row],[Rotational speed '[rpm']]]/60</f>
        <v>162.42034019059233</v>
      </c>
      <c r="H2564" s="1">
        <v>39.1</v>
      </c>
      <c r="I2564" s="1">
        <f t="shared" si="40"/>
        <v>9.8000000000000114</v>
      </c>
      <c r="J2564" s="1">
        <f>Predictive_Maintenance_Data[[#This Row],[Torque '[Nm']]]*Predictive_Maintenance_Data[[#This Row],[Angular velocity '[rad/s']]]/1000</f>
        <v>6.3506353014521597</v>
      </c>
      <c r="K2564" s="2">
        <v>147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/>
      <c r="S2564"/>
    </row>
    <row r="2565" spans="1:19" x14ac:dyDescent="0.3">
      <c r="A2565">
        <v>2564</v>
      </c>
      <c r="B2565" t="s">
        <v>2580</v>
      </c>
      <c r="C2565" t="s">
        <v>17</v>
      </c>
      <c r="D2565" s="1">
        <v>299.3</v>
      </c>
      <c r="E2565" s="1">
        <v>309.10000000000002</v>
      </c>
      <c r="F2565" s="2">
        <v>1496</v>
      </c>
      <c r="G2565" s="1">
        <f>2*PI()*Predictive_Maintenance_Data[[#This Row],[Rotational speed '[rpm']]]/60</f>
        <v>156.66075365901102</v>
      </c>
      <c r="H2565" s="1">
        <v>37.200000000000003</v>
      </c>
      <c r="I2565" s="1">
        <f t="shared" si="40"/>
        <v>9.8000000000000114</v>
      </c>
      <c r="J2565" s="1">
        <f>Predictive_Maintenance_Data[[#This Row],[Torque '[Nm']]]*Predictive_Maintenance_Data[[#This Row],[Angular velocity '[rad/s']]]/1000</f>
        <v>5.8277800361152101</v>
      </c>
      <c r="K2565" s="2">
        <v>149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/>
      <c r="S2565"/>
    </row>
    <row r="2566" spans="1:19" x14ac:dyDescent="0.3">
      <c r="A2566">
        <v>2565</v>
      </c>
      <c r="B2566" t="s">
        <v>2581</v>
      </c>
      <c r="C2566" t="s">
        <v>17</v>
      </c>
      <c r="D2566" s="1">
        <v>299.3</v>
      </c>
      <c r="E2566" s="1">
        <v>309.10000000000002</v>
      </c>
      <c r="F2566" s="2">
        <v>1493</v>
      </c>
      <c r="G2566" s="1">
        <f>2*PI()*Predictive_Maintenance_Data[[#This Row],[Rotational speed '[rpm']]]/60</f>
        <v>156.34659439365205</v>
      </c>
      <c r="H2566" s="1">
        <v>38</v>
      </c>
      <c r="I2566" s="1">
        <f t="shared" si="40"/>
        <v>9.8000000000000114</v>
      </c>
      <c r="J2566" s="1">
        <f>Predictive_Maintenance_Data[[#This Row],[Torque '[Nm']]]*Predictive_Maintenance_Data[[#This Row],[Angular velocity '[rad/s']]]/1000</f>
        <v>5.9411705869587781</v>
      </c>
      <c r="K2566" s="2">
        <v>151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/>
      <c r="S2566"/>
    </row>
    <row r="2567" spans="1:19" x14ac:dyDescent="0.3">
      <c r="A2567">
        <v>2566</v>
      </c>
      <c r="B2567" t="s">
        <v>2582</v>
      </c>
      <c r="C2567" t="s">
        <v>17</v>
      </c>
      <c r="D2567" s="1">
        <v>299.39999999999998</v>
      </c>
      <c r="E2567" s="1">
        <v>309.10000000000002</v>
      </c>
      <c r="F2567" s="2">
        <v>1304</v>
      </c>
      <c r="G2567" s="1">
        <f>2*PI()*Predictive_Maintenance_Data[[#This Row],[Rotational speed '[rpm']]]/60</f>
        <v>136.55456067603635</v>
      </c>
      <c r="H2567" s="1">
        <v>50.5</v>
      </c>
      <c r="I2567" s="1">
        <f t="shared" si="40"/>
        <v>9.7000000000000455</v>
      </c>
      <c r="J2567" s="1">
        <f>Predictive_Maintenance_Data[[#This Row],[Torque '[Nm']]]*Predictive_Maintenance_Data[[#This Row],[Angular velocity '[rad/s']]]/1000</f>
        <v>6.8960053141398356</v>
      </c>
      <c r="K2567" s="2">
        <v>153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/>
      <c r="S2567"/>
    </row>
    <row r="2568" spans="1:19" x14ac:dyDescent="0.3">
      <c r="A2568">
        <v>2567</v>
      </c>
      <c r="B2568" t="s">
        <v>2583</v>
      </c>
      <c r="C2568" t="s">
        <v>15</v>
      </c>
      <c r="D2568" s="1">
        <v>299.3</v>
      </c>
      <c r="E2568" s="1">
        <v>309</v>
      </c>
      <c r="F2568" s="2">
        <v>1420</v>
      </c>
      <c r="G2568" s="1">
        <f>2*PI()*Predictive_Maintenance_Data[[#This Row],[Rotational speed '[rpm']]]/60</f>
        <v>148.70205226991686</v>
      </c>
      <c r="H2568" s="1">
        <v>41.6</v>
      </c>
      <c r="I2568" s="1">
        <f t="shared" si="40"/>
        <v>9.6999999999999886</v>
      </c>
      <c r="J2568" s="1">
        <f>Predictive_Maintenance_Data[[#This Row],[Torque '[Nm']]]*Predictive_Maintenance_Data[[#This Row],[Angular velocity '[rad/s']]]/1000</f>
        <v>6.1860053744285413</v>
      </c>
      <c r="K2568" s="2">
        <v>155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/>
      <c r="S2568"/>
    </row>
    <row r="2569" spans="1:19" x14ac:dyDescent="0.3">
      <c r="A2569">
        <v>2568</v>
      </c>
      <c r="B2569" t="s">
        <v>2584</v>
      </c>
      <c r="C2569" t="s">
        <v>17</v>
      </c>
      <c r="D2569" s="1">
        <v>299.39999999999998</v>
      </c>
      <c r="E2569" s="1">
        <v>309.10000000000002</v>
      </c>
      <c r="F2569" s="2">
        <v>1766</v>
      </c>
      <c r="G2569" s="1">
        <f>2*PI()*Predictive_Maintenance_Data[[#This Row],[Rotational speed '[rpm']]]/60</f>
        <v>184.93508754131915</v>
      </c>
      <c r="H2569" s="1">
        <v>24.6</v>
      </c>
      <c r="I2569" s="1">
        <f t="shared" si="40"/>
        <v>9.7000000000000455</v>
      </c>
      <c r="J2569" s="1">
        <f>Predictive_Maintenance_Data[[#This Row],[Torque '[Nm']]]*Predictive_Maintenance_Data[[#This Row],[Angular velocity '[rad/s']]]/1000</f>
        <v>4.549403153516451</v>
      </c>
      <c r="K2569" s="2">
        <v>158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/>
      <c r="S2569"/>
    </row>
    <row r="2570" spans="1:19" x14ac:dyDescent="0.3">
      <c r="A2570">
        <v>2569</v>
      </c>
      <c r="B2570" t="s">
        <v>2585</v>
      </c>
      <c r="C2570" t="s">
        <v>17</v>
      </c>
      <c r="D2570" s="1">
        <v>299.60000000000002</v>
      </c>
      <c r="E2570" s="1">
        <v>309.2</v>
      </c>
      <c r="F2570" s="2">
        <v>1450</v>
      </c>
      <c r="G2570" s="1">
        <f>2*PI()*Predictive_Maintenance_Data[[#This Row],[Rotational speed '[rpm']]]/60</f>
        <v>151.84364492350667</v>
      </c>
      <c r="H2570" s="1">
        <v>43.1</v>
      </c>
      <c r="I2570" s="1">
        <f t="shared" si="40"/>
        <v>9.5999999999999659</v>
      </c>
      <c r="J2570" s="1">
        <f>Predictive_Maintenance_Data[[#This Row],[Torque '[Nm']]]*Predictive_Maintenance_Data[[#This Row],[Angular velocity '[rad/s']]]/1000</f>
        <v>6.5444610962031371</v>
      </c>
      <c r="K2570" s="2">
        <v>160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/>
      <c r="S2570"/>
    </row>
    <row r="2571" spans="1:19" x14ac:dyDescent="0.3">
      <c r="A2571">
        <v>2570</v>
      </c>
      <c r="B2571" t="s">
        <v>2586</v>
      </c>
      <c r="C2571" t="s">
        <v>27</v>
      </c>
      <c r="D2571" s="1">
        <v>299.5</v>
      </c>
      <c r="E2571" s="1">
        <v>309.2</v>
      </c>
      <c r="F2571" s="2">
        <v>1872</v>
      </c>
      <c r="G2571" s="1">
        <f>2*PI()*Predictive_Maintenance_Data[[#This Row],[Rotational speed '[rpm']]]/60</f>
        <v>196.03538158400309</v>
      </c>
      <c r="H2571" s="1">
        <v>22.6</v>
      </c>
      <c r="I2571" s="1">
        <f t="shared" si="40"/>
        <v>9.6999999999999886</v>
      </c>
      <c r="J2571" s="1">
        <f>Predictive_Maintenance_Data[[#This Row],[Torque '[Nm']]]*Predictive_Maintenance_Data[[#This Row],[Angular velocity '[rad/s']]]/1000</f>
        <v>4.4303996237984702</v>
      </c>
      <c r="K2571" s="2">
        <v>162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/>
      <c r="S2571"/>
    </row>
    <row r="2572" spans="1:19" x14ac:dyDescent="0.3">
      <c r="A2572">
        <v>2571</v>
      </c>
      <c r="B2572" t="s">
        <v>2587</v>
      </c>
      <c r="C2572" t="s">
        <v>17</v>
      </c>
      <c r="D2572" s="1">
        <v>299.60000000000002</v>
      </c>
      <c r="E2572" s="1">
        <v>309.2</v>
      </c>
      <c r="F2572" s="2">
        <v>1713</v>
      </c>
      <c r="G2572" s="1">
        <f>2*PI()*Predictive_Maintenance_Data[[#This Row],[Rotational speed '[rpm']]]/60</f>
        <v>179.38494051997719</v>
      </c>
      <c r="H2572" s="1">
        <v>26.5</v>
      </c>
      <c r="I2572" s="1">
        <f t="shared" si="40"/>
        <v>9.5999999999999659</v>
      </c>
      <c r="J2572" s="1">
        <f>Predictive_Maintenance_Data[[#This Row],[Torque '[Nm']]]*Predictive_Maintenance_Data[[#This Row],[Angular velocity '[rad/s']]]/1000</f>
        <v>4.7537009237793955</v>
      </c>
      <c r="K2572" s="2">
        <v>167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/>
      <c r="S2572"/>
    </row>
    <row r="2573" spans="1:19" x14ac:dyDescent="0.3">
      <c r="A2573">
        <v>2572</v>
      </c>
      <c r="B2573" t="s">
        <v>2588</v>
      </c>
      <c r="C2573" t="s">
        <v>15</v>
      </c>
      <c r="D2573" s="1">
        <v>299.5</v>
      </c>
      <c r="E2573" s="1">
        <v>309.2</v>
      </c>
      <c r="F2573" s="2">
        <v>1497</v>
      </c>
      <c r="G2573" s="1">
        <f>2*PI()*Predictive_Maintenance_Data[[#This Row],[Rotational speed '[rpm']]]/60</f>
        <v>156.76547341413067</v>
      </c>
      <c r="H2573" s="1">
        <v>40.9</v>
      </c>
      <c r="I2573" s="1">
        <f t="shared" si="40"/>
        <v>9.6999999999999886</v>
      </c>
      <c r="J2573" s="1">
        <f>Predictive_Maintenance_Data[[#This Row],[Torque '[Nm']]]*Predictive_Maintenance_Data[[#This Row],[Angular velocity '[rad/s']]]/1000</f>
        <v>6.411707862637944</v>
      </c>
      <c r="K2573" s="2">
        <v>169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/>
      <c r="S2573"/>
    </row>
    <row r="2574" spans="1:19" x14ac:dyDescent="0.3">
      <c r="A2574">
        <v>2573</v>
      </c>
      <c r="B2574" t="s">
        <v>2589</v>
      </c>
      <c r="C2574" t="s">
        <v>15</v>
      </c>
      <c r="D2574" s="1">
        <v>299.39999999999998</v>
      </c>
      <c r="E2574" s="1">
        <v>309.10000000000002</v>
      </c>
      <c r="F2574" s="2">
        <v>1352</v>
      </c>
      <c r="G2574" s="1">
        <f>2*PI()*Predictive_Maintenance_Data[[#This Row],[Rotational speed '[rpm']]]/60</f>
        <v>141.58110892178001</v>
      </c>
      <c r="H2574" s="1">
        <v>44.7</v>
      </c>
      <c r="I2574" s="1">
        <f t="shared" si="40"/>
        <v>9.7000000000000455</v>
      </c>
      <c r="J2574" s="1">
        <f>Predictive_Maintenance_Data[[#This Row],[Torque '[Nm']]]*Predictive_Maintenance_Data[[#This Row],[Angular velocity '[rad/s']]]/1000</f>
        <v>6.3286755688035674</v>
      </c>
      <c r="K2574" s="2">
        <v>172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/>
      <c r="S2574"/>
    </row>
    <row r="2575" spans="1:19" x14ac:dyDescent="0.3">
      <c r="A2575">
        <v>2574</v>
      </c>
      <c r="B2575" t="s">
        <v>2590</v>
      </c>
      <c r="C2575" t="s">
        <v>17</v>
      </c>
      <c r="D2575" s="1">
        <v>299.5</v>
      </c>
      <c r="E2575" s="1">
        <v>309.2</v>
      </c>
      <c r="F2575" s="2">
        <v>1499</v>
      </c>
      <c r="G2575" s="1">
        <f>2*PI()*Predictive_Maintenance_Data[[#This Row],[Rotational speed '[rpm']]]/60</f>
        <v>156.97491292436999</v>
      </c>
      <c r="H2575" s="1">
        <v>41.5</v>
      </c>
      <c r="I2575" s="1">
        <f t="shared" si="40"/>
        <v>9.6999999999999886</v>
      </c>
      <c r="J2575" s="1">
        <f>Predictive_Maintenance_Data[[#This Row],[Torque '[Nm']]]*Predictive_Maintenance_Data[[#This Row],[Angular velocity '[rad/s']]]/1000</f>
        <v>6.5144588863613544</v>
      </c>
      <c r="K2575" s="2">
        <v>175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/>
      <c r="S2575"/>
    </row>
    <row r="2576" spans="1:19" x14ac:dyDescent="0.3">
      <c r="A2576">
        <v>2575</v>
      </c>
      <c r="B2576" t="s">
        <v>2591</v>
      </c>
      <c r="C2576" t="s">
        <v>17</v>
      </c>
      <c r="D2576" s="1">
        <v>299.5</v>
      </c>
      <c r="E2576" s="1">
        <v>309.3</v>
      </c>
      <c r="F2576" s="2">
        <v>1972</v>
      </c>
      <c r="G2576" s="1">
        <f>2*PI()*Predictive_Maintenance_Data[[#This Row],[Rotational speed '[rpm']]]/60</f>
        <v>206.50735709596907</v>
      </c>
      <c r="H2576" s="1">
        <v>19.3</v>
      </c>
      <c r="I2576" s="1">
        <f t="shared" si="40"/>
        <v>9.8000000000000114</v>
      </c>
      <c r="J2576" s="1">
        <f>Predictive_Maintenance_Data[[#This Row],[Torque '[Nm']]]*Predictive_Maintenance_Data[[#This Row],[Angular velocity '[rad/s']]]/1000</f>
        <v>3.9855919919522029</v>
      </c>
      <c r="K2576" s="2">
        <v>177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/>
      <c r="S2576"/>
    </row>
    <row r="2577" spans="1:19" x14ac:dyDescent="0.3">
      <c r="A2577">
        <v>2576</v>
      </c>
      <c r="B2577" t="s">
        <v>2592</v>
      </c>
      <c r="C2577" t="s">
        <v>17</v>
      </c>
      <c r="D2577" s="1">
        <v>299.5</v>
      </c>
      <c r="E2577" s="1">
        <v>309.3</v>
      </c>
      <c r="F2577" s="2">
        <v>1422</v>
      </c>
      <c r="G2577" s="1">
        <f>2*PI()*Predictive_Maintenance_Data[[#This Row],[Rotational speed '[rpm']]]/60</f>
        <v>148.91149178015618</v>
      </c>
      <c r="H2577" s="1">
        <v>49.2</v>
      </c>
      <c r="I2577" s="1">
        <f t="shared" si="40"/>
        <v>9.8000000000000114</v>
      </c>
      <c r="J2577" s="1">
        <f>Predictive_Maintenance_Data[[#This Row],[Torque '[Nm']]]*Predictive_Maintenance_Data[[#This Row],[Angular velocity '[rad/s']]]/1000</f>
        <v>7.3264453955836846</v>
      </c>
      <c r="K2577" s="2">
        <v>179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/>
      <c r="S2577"/>
    </row>
    <row r="2578" spans="1:19" x14ac:dyDescent="0.3">
      <c r="A2578">
        <v>2577</v>
      </c>
      <c r="B2578" t="s">
        <v>2593</v>
      </c>
      <c r="C2578" t="s">
        <v>17</v>
      </c>
      <c r="D2578" s="1">
        <v>299.5</v>
      </c>
      <c r="E2578" s="1">
        <v>309.3</v>
      </c>
      <c r="F2578" s="2">
        <v>1523</v>
      </c>
      <c r="G2578" s="1">
        <f>2*PI()*Predictive_Maintenance_Data[[#This Row],[Rotational speed '[rpm']]]/60</f>
        <v>159.48818704724184</v>
      </c>
      <c r="H2578" s="1">
        <v>41.5</v>
      </c>
      <c r="I2578" s="1">
        <f t="shared" si="40"/>
        <v>9.8000000000000114</v>
      </c>
      <c r="J2578" s="1">
        <f>Predictive_Maintenance_Data[[#This Row],[Torque '[Nm']]]*Predictive_Maintenance_Data[[#This Row],[Angular velocity '[rad/s']]]/1000</f>
        <v>6.6187597624605363</v>
      </c>
      <c r="K2578" s="2">
        <v>181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/>
      <c r="S2578"/>
    </row>
    <row r="2579" spans="1:19" x14ac:dyDescent="0.3">
      <c r="A2579">
        <v>2578</v>
      </c>
      <c r="B2579" t="s">
        <v>2594</v>
      </c>
      <c r="C2579" t="s">
        <v>17</v>
      </c>
      <c r="D2579" s="1">
        <v>299.5</v>
      </c>
      <c r="E2579" s="1">
        <v>309.39999999999998</v>
      </c>
      <c r="F2579" s="2">
        <v>1563</v>
      </c>
      <c r="G2579" s="1">
        <f>2*PI()*Predictive_Maintenance_Data[[#This Row],[Rotational speed '[rpm']]]/60</f>
        <v>163.67697725202822</v>
      </c>
      <c r="H2579" s="1">
        <v>41.5</v>
      </c>
      <c r="I2579" s="1">
        <f t="shared" si="40"/>
        <v>9.8999999999999773</v>
      </c>
      <c r="J2579" s="1">
        <f>Predictive_Maintenance_Data[[#This Row],[Torque '[Nm']]]*Predictive_Maintenance_Data[[#This Row],[Angular velocity '[rad/s']]]/1000</f>
        <v>6.7925945559591714</v>
      </c>
      <c r="K2579" s="2">
        <v>183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/>
      <c r="S2579"/>
    </row>
    <row r="2580" spans="1:19" x14ac:dyDescent="0.3">
      <c r="A2580">
        <v>2579</v>
      </c>
      <c r="B2580" t="s">
        <v>2595</v>
      </c>
      <c r="C2580" t="s">
        <v>17</v>
      </c>
      <c r="D2580" s="1">
        <v>299.39999999999998</v>
      </c>
      <c r="E2580" s="1">
        <v>309.3</v>
      </c>
      <c r="F2580" s="2">
        <v>1391</v>
      </c>
      <c r="G2580" s="1">
        <f>2*PI()*Predictive_Maintenance_Data[[#This Row],[Rotational speed '[rpm']]]/60</f>
        <v>145.66517937144675</v>
      </c>
      <c r="H2580" s="1">
        <v>46.6</v>
      </c>
      <c r="I2580" s="1">
        <f t="shared" si="40"/>
        <v>9.9000000000000341</v>
      </c>
      <c r="J2580" s="1">
        <f>Predictive_Maintenance_Data[[#This Row],[Torque '[Nm']]]*Predictive_Maintenance_Data[[#This Row],[Angular velocity '[rad/s']]]/1000</f>
        <v>6.7879973587094193</v>
      </c>
      <c r="K2580" s="2">
        <v>185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/>
      <c r="S2580"/>
    </row>
    <row r="2581" spans="1:19" x14ac:dyDescent="0.3">
      <c r="A2581">
        <v>2580</v>
      </c>
      <c r="B2581" t="s">
        <v>2596</v>
      </c>
      <c r="C2581" t="s">
        <v>17</v>
      </c>
      <c r="D2581" s="1">
        <v>299.3</v>
      </c>
      <c r="E2581" s="1">
        <v>309.10000000000002</v>
      </c>
      <c r="F2581" s="2">
        <v>1795</v>
      </c>
      <c r="G2581" s="1">
        <f>2*PI()*Predictive_Maintenance_Data[[#This Row],[Rotational speed '[rpm']]]/60</f>
        <v>187.97196043978929</v>
      </c>
      <c r="H2581" s="1">
        <v>24.7</v>
      </c>
      <c r="I2581" s="1">
        <f t="shared" si="40"/>
        <v>9.8000000000000114</v>
      </c>
      <c r="J2581" s="1">
        <f>Predictive_Maintenance_Data[[#This Row],[Torque '[Nm']]]*Predictive_Maintenance_Data[[#This Row],[Angular velocity '[rad/s']]]/1000</f>
        <v>4.6429074228627947</v>
      </c>
      <c r="K2581" s="2">
        <v>187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/>
      <c r="S2581"/>
    </row>
    <row r="2582" spans="1:19" x14ac:dyDescent="0.3">
      <c r="A2582">
        <v>2581</v>
      </c>
      <c r="B2582" t="s">
        <v>2597</v>
      </c>
      <c r="C2582" t="s">
        <v>17</v>
      </c>
      <c r="D2582" s="1">
        <v>299.3</v>
      </c>
      <c r="E2582" s="1">
        <v>309.10000000000002</v>
      </c>
      <c r="F2582" s="2">
        <v>1293</v>
      </c>
      <c r="G2582" s="1">
        <f>2*PI()*Predictive_Maintenance_Data[[#This Row],[Rotational speed '[rpm']]]/60</f>
        <v>135.4026433697201</v>
      </c>
      <c r="H2582" s="1">
        <v>53.7</v>
      </c>
      <c r="I2582" s="1">
        <f t="shared" si="40"/>
        <v>9.8000000000000114</v>
      </c>
      <c r="J2582" s="1">
        <f>Predictive_Maintenance_Data[[#This Row],[Torque '[Nm']]]*Predictive_Maintenance_Data[[#This Row],[Angular velocity '[rad/s']]]/1000</f>
        <v>7.2711219489539696</v>
      </c>
      <c r="K2582" s="2">
        <v>189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/>
      <c r="S2582"/>
    </row>
    <row r="2583" spans="1:19" x14ac:dyDescent="0.3">
      <c r="A2583">
        <v>2582</v>
      </c>
      <c r="B2583" t="s">
        <v>2598</v>
      </c>
      <c r="C2583" t="s">
        <v>17</v>
      </c>
      <c r="D2583" s="1">
        <v>299.2</v>
      </c>
      <c r="E2583" s="1">
        <v>309.10000000000002</v>
      </c>
      <c r="F2583" s="2">
        <v>1345</v>
      </c>
      <c r="G2583" s="1">
        <f>2*PI()*Predictive_Maintenance_Data[[#This Row],[Rotational speed '[rpm']]]/60</f>
        <v>140.84807063594238</v>
      </c>
      <c r="H2583" s="1">
        <v>60.7</v>
      </c>
      <c r="I2583" s="1">
        <f t="shared" si="40"/>
        <v>9.9000000000000341</v>
      </c>
      <c r="J2583" s="1">
        <f>Predictive_Maintenance_Data[[#This Row],[Torque '[Nm']]]*Predictive_Maintenance_Data[[#This Row],[Angular velocity '[rad/s']]]/1000</f>
        <v>8.5494778876017019</v>
      </c>
      <c r="K2583" s="2">
        <v>191</v>
      </c>
      <c r="L2583" s="2">
        <v>1</v>
      </c>
      <c r="M2583" s="2">
        <v>0</v>
      </c>
      <c r="N2583" s="2">
        <v>0</v>
      </c>
      <c r="O2583" s="2">
        <v>0</v>
      </c>
      <c r="P2583" s="2">
        <v>1</v>
      </c>
      <c r="Q2583" s="2">
        <v>0</v>
      </c>
      <c r="R2583"/>
      <c r="S2583"/>
    </row>
    <row r="2584" spans="1:19" x14ac:dyDescent="0.3">
      <c r="A2584">
        <v>2583</v>
      </c>
      <c r="B2584" t="s">
        <v>2599</v>
      </c>
      <c r="C2584" t="s">
        <v>17</v>
      </c>
      <c r="D2584" s="1">
        <v>299.2</v>
      </c>
      <c r="E2584" s="1">
        <v>309</v>
      </c>
      <c r="F2584" s="2">
        <v>1615</v>
      </c>
      <c r="G2584" s="1">
        <f>2*PI()*Predictive_Maintenance_Data[[#This Row],[Rotational speed '[rpm']]]/60</f>
        <v>169.12240451825053</v>
      </c>
      <c r="H2584" s="1">
        <v>33.700000000000003</v>
      </c>
      <c r="I2584" s="1">
        <f t="shared" si="40"/>
        <v>9.8000000000000114</v>
      </c>
      <c r="J2584" s="1">
        <f>Predictive_Maintenance_Data[[#This Row],[Torque '[Nm']]]*Predictive_Maintenance_Data[[#This Row],[Angular velocity '[rad/s']]]/1000</f>
        <v>5.6994250322650428</v>
      </c>
      <c r="K2584" s="2">
        <v>193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/>
      <c r="S2584"/>
    </row>
    <row r="2585" spans="1:19" x14ac:dyDescent="0.3">
      <c r="A2585">
        <v>2584</v>
      </c>
      <c r="B2585" t="s">
        <v>2600</v>
      </c>
      <c r="C2585" t="s">
        <v>17</v>
      </c>
      <c r="D2585" s="1">
        <v>299.2</v>
      </c>
      <c r="E2585" s="1">
        <v>308.89999999999998</v>
      </c>
      <c r="F2585" s="2">
        <v>1342</v>
      </c>
      <c r="G2585" s="1">
        <f>2*PI()*Predictive_Maintenance_Data[[#This Row],[Rotational speed '[rpm']]]/60</f>
        <v>140.53391137058341</v>
      </c>
      <c r="H2585" s="1">
        <v>50.8</v>
      </c>
      <c r="I2585" s="1">
        <f t="shared" si="40"/>
        <v>9.6999999999999886</v>
      </c>
      <c r="J2585" s="1">
        <f>Predictive_Maintenance_Data[[#This Row],[Torque '[Nm']]]*Predictive_Maintenance_Data[[#This Row],[Angular velocity '[rad/s']]]/1000</f>
        <v>7.1391226976256368</v>
      </c>
      <c r="K2585" s="2">
        <v>195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/>
      <c r="S2585"/>
    </row>
    <row r="2586" spans="1:19" x14ac:dyDescent="0.3">
      <c r="A2586">
        <v>2585</v>
      </c>
      <c r="B2586" t="s">
        <v>2601</v>
      </c>
      <c r="C2586" t="s">
        <v>17</v>
      </c>
      <c r="D2586" s="1">
        <v>299.10000000000002</v>
      </c>
      <c r="E2586" s="1">
        <v>308.8</v>
      </c>
      <c r="F2586" s="2">
        <v>1502</v>
      </c>
      <c r="G2586" s="1">
        <f>2*PI()*Predictive_Maintenance_Data[[#This Row],[Rotational speed '[rpm']]]/60</f>
        <v>157.28907218972896</v>
      </c>
      <c r="H2586" s="1">
        <v>46.7</v>
      </c>
      <c r="I2586" s="1">
        <f t="shared" si="40"/>
        <v>9.6999999999999886</v>
      </c>
      <c r="J2586" s="1">
        <f>Predictive_Maintenance_Data[[#This Row],[Torque '[Nm']]]*Predictive_Maintenance_Data[[#This Row],[Angular velocity '[rad/s']]]/1000</f>
        <v>7.3453996712603429</v>
      </c>
      <c r="K2586" s="2">
        <v>197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/>
      <c r="S2586"/>
    </row>
    <row r="2587" spans="1:19" x14ac:dyDescent="0.3">
      <c r="A2587">
        <v>2586</v>
      </c>
      <c r="B2587" t="s">
        <v>2602</v>
      </c>
      <c r="C2587" t="s">
        <v>15</v>
      </c>
      <c r="D2587" s="1">
        <v>299</v>
      </c>
      <c r="E2587" s="1">
        <v>308.7</v>
      </c>
      <c r="F2587" s="2">
        <v>1620</v>
      </c>
      <c r="G2587" s="1">
        <f>2*PI()*Predictive_Maintenance_Data[[#This Row],[Rotational speed '[rpm']]]/60</f>
        <v>169.64600329384882</v>
      </c>
      <c r="H2587" s="1">
        <v>35.4</v>
      </c>
      <c r="I2587" s="1">
        <f t="shared" si="40"/>
        <v>9.6999999999999886</v>
      </c>
      <c r="J2587" s="1">
        <f>Predictive_Maintenance_Data[[#This Row],[Torque '[Nm']]]*Predictive_Maintenance_Data[[#This Row],[Angular velocity '[rad/s']]]/1000</f>
        <v>6.0054685166022486</v>
      </c>
      <c r="K2587" s="2">
        <v>199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/>
      <c r="S2587"/>
    </row>
    <row r="2588" spans="1:19" x14ac:dyDescent="0.3">
      <c r="A2588">
        <v>2587</v>
      </c>
      <c r="B2588" t="s">
        <v>2603</v>
      </c>
      <c r="C2588" t="s">
        <v>17</v>
      </c>
      <c r="D2588" s="1">
        <v>299</v>
      </c>
      <c r="E2588" s="1">
        <v>308.7</v>
      </c>
      <c r="F2588" s="2">
        <v>1537</v>
      </c>
      <c r="G2588" s="1">
        <f>2*PI()*Predictive_Maintenance_Data[[#This Row],[Rotational speed '[rpm']]]/60</f>
        <v>160.95426361891708</v>
      </c>
      <c r="H2588" s="1">
        <v>42.8</v>
      </c>
      <c r="I2588" s="1">
        <f t="shared" si="40"/>
        <v>9.6999999999999886</v>
      </c>
      <c r="J2588" s="1">
        <f>Predictive_Maintenance_Data[[#This Row],[Torque '[Nm']]]*Predictive_Maintenance_Data[[#This Row],[Angular velocity '[rad/s']]]/1000</f>
        <v>6.8888424828896504</v>
      </c>
      <c r="K2588" s="2">
        <v>202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/>
      <c r="S2588"/>
    </row>
    <row r="2589" spans="1:19" x14ac:dyDescent="0.3">
      <c r="A2589">
        <v>2588</v>
      </c>
      <c r="B2589" t="s">
        <v>2604</v>
      </c>
      <c r="C2589" t="s">
        <v>17</v>
      </c>
      <c r="D2589" s="1">
        <v>299</v>
      </c>
      <c r="E2589" s="1">
        <v>308.7</v>
      </c>
      <c r="F2589" s="2">
        <v>2248</v>
      </c>
      <c r="G2589" s="1">
        <f>2*PI()*Predictive_Maintenance_Data[[#This Row],[Rotational speed '[rpm']]]/60</f>
        <v>235.41000950899516</v>
      </c>
      <c r="H2589" s="1">
        <v>16.8</v>
      </c>
      <c r="I2589" s="1">
        <f t="shared" si="40"/>
        <v>9.6999999999999886</v>
      </c>
      <c r="J2589" s="1">
        <f>Predictive_Maintenance_Data[[#This Row],[Torque '[Nm']]]*Predictive_Maintenance_Data[[#This Row],[Angular velocity '[rad/s']]]/1000</f>
        <v>3.954888159751119</v>
      </c>
      <c r="K2589" s="2">
        <v>204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/>
      <c r="S2589"/>
    </row>
    <row r="2590" spans="1:19" x14ac:dyDescent="0.3">
      <c r="A2590">
        <v>2589</v>
      </c>
      <c r="B2590" t="s">
        <v>2605</v>
      </c>
      <c r="C2590" t="s">
        <v>17</v>
      </c>
      <c r="D2590" s="1">
        <v>299</v>
      </c>
      <c r="E2590" s="1">
        <v>308.7</v>
      </c>
      <c r="F2590" s="2">
        <v>1706</v>
      </c>
      <c r="G2590" s="1">
        <f>2*PI()*Predictive_Maintenance_Data[[#This Row],[Rotational speed '[rpm']]]/60</f>
        <v>178.65190223413956</v>
      </c>
      <c r="H2590" s="1">
        <v>28.6</v>
      </c>
      <c r="I2590" s="1">
        <f t="shared" si="40"/>
        <v>9.6999999999999886</v>
      </c>
      <c r="J2590" s="1">
        <f>Predictive_Maintenance_Data[[#This Row],[Torque '[Nm']]]*Predictive_Maintenance_Data[[#This Row],[Angular velocity '[rad/s']]]/1000</f>
        <v>5.1094444038963909</v>
      </c>
      <c r="K2590" s="2">
        <v>206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/>
      <c r="S2590"/>
    </row>
    <row r="2591" spans="1:19" x14ac:dyDescent="0.3">
      <c r="A2591">
        <v>2590</v>
      </c>
      <c r="B2591" t="s">
        <v>2606</v>
      </c>
      <c r="C2591" t="s">
        <v>17</v>
      </c>
      <c r="D2591" s="1">
        <v>299</v>
      </c>
      <c r="E2591" s="1">
        <v>308.7</v>
      </c>
      <c r="F2591" s="2">
        <v>2250</v>
      </c>
      <c r="G2591" s="1">
        <f>2*PI()*Predictive_Maintenance_Data[[#This Row],[Rotational speed '[rpm']]]/60</f>
        <v>235.61944901923451</v>
      </c>
      <c r="H2591" s="1">
        <v>16.600000000000001</v>
      </c>
      <c r="I2591" s="1">
        <f t="shared" si="40"/>
        <v>9.6999999999999886</v>
      </c>
      <c r="J2591" s="1">
        <f>Predictive_Maintenance_Data[[#This Row],[Torque '[Nm']]]*Predictive_Maintenance_Data[[#This Row],[Angular velocity '[rad/s']]]/1000</f>
        <v>3.911282853719293</v>
      </c>
      <c r="K2591" s="2">
        <v>208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/>
      <c r="S2591"/>
    </row>
    <row r="2592" spans="1:19" x14ac:dyDescent="0.3">
      <c r="A2592">
        <v>2591</v>
      </c>
      <c r="B2592" t="s">
        <v>2607</v>
      </c>
      <c r="C2592" t="s">
        <v>17</v>
      </c>
      <c r="D2592" s="1">
        <v>299</v>
      </c>
      <c r="E2592" s="1">
        <v>308.7</v>
      </c>
      <c r="F2592" s="2">
        <v>1396</v>
      </c>
      <c r="G2592" s="1">
        <f>2*PI()*Predictive_Maintenance_Data[[#This Row],[Rotational speed '[rpm']]]/60</f>
        <v>146.18877814704504</v>
      </c>
      <c r="H2592" s="1">
        <v>48.6</v>
      </c>
      <c r="I2592" s="1">
        <f t="shared" si="40"/>
        <v>9.6999999999999886</v>
      </c>
      <c r="J2592" s="1">
        <f>Predictive_Maintenance_Data[[#This Row],[Torque '[Nm']]]*Predictive_Maintenance_Data[[#This Row],[Angular velocity '[rad/s']]]/1000</f>
        <v>7.1047746179463891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/>
      <c r="S2592"/>
    </row>
    <row r="2593" spans="1:19" x14ac:dyDescent="0.3">
      <c r="A2593">
        <v>2592</v>
      </c>
      <c r="B2593" t="s">
        <v>2608</v>
      </c>
      <c r="C2593" t="s">
        <v>17</v>
      </c>
      <c r="D2593" s="1">
        <v>298.89999999999998</v>
      </c>
      <c r="E2593" s="1">
        <v>308.60000000000002</v>
      </c>
      <c r="F2593" s="2">
        <v>1522</v>
      </c>
      <c r="G2593" s="1">
        <f>2*PI()*Predictive_Maintenance_Data[[#This Row],[Rotational speed '[rpm']]]/60</f>
        <v>159.38346729212216</v>
      </c>
      <c r="H2593" s="1">
        <v>46.4</v>
      </c>
      <c r="I2593" s="1">
        <f t="shared" si="40"/>
        <v>9.7000000000000455</v>
      </c>
      <c r="J2593" s="1">
        <f>Predictive_Maintenance_Data[[#This Row],[Torque '[Nm']]]*Predictive_Maintenance_Data[[#This Row],[Angular velocity '[rad/s']]]/1000</f>
        <v>7.3953928823544688</v>
      </c>
      <c r="K2593" s="2">
        <v>2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/>
      <c r="S2593"/>
    </row>
    <row r="2594" spans="1:19" x14ac:dyDescent="0.3">
      <c r="A2594">
        <v>2593</v>
      </c>
      <c r="B2594" t="s">
        <v>2609</v>
      </c>
      <c r="C2594" t="s">
        <v>17</v>
      </c>
      <c r="D2594" s="1">
        <v>298.89999999999998</v>
      </c>
      <c r="E2594" s="1">
        <v>308.60000000000002</v>
      </c>
      <c r="F2594" s="2">
        <v>1539</v>
      </c>
      <c r="G2594" s="1">
        <f>2*PI()*Predictive_Maintenance_Data[[#This Row],[Rotational speed '[rpm']]]/60</f>
        <v>161.1637031291564</v>
      </c>
      <c r="H2594" s="1">
        <v>45.4</v>
      </c>
      <c r="I2594" s="1">
        <f t="shared" si="40"/>
        <v>9.7000000000000455</v>
      </c>
      <c r="J2594" s="1">
        <f>Predictive_Maintenance_Data[[#This Row],[Torque '[Nm']]]*Predictive_Maintenance_Data[[#This Row],[Angular velocity '[rad/s']]]/1000</f>
        <v>7.3168321220637011</v>
      </c>
      <c r="K2594" s="2">
        <v>4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/>
      <c r="S2594"/>
    </row>
    <row r="2595" spans="1:19" x14ac:dyDescent="0.3">
      <c r="A2595">
        <v>2594</v>
      </c>
      <c r="B2595" t="s">
        <v>2610</v>
      </c>
      <c r="C2595" t="s">
        <v>27</v>
      </c>
      <c r="D2595" s="1">
        <v>298.89999999999998</v>
      </c>
      <c r="E2595" s="1">
        <v>308.5</v>
      </c>
      <c r="F2595" s="2">
        <v>1415</v>
      </c>
      <c r="G2595" s="1">
        <f>2*PI()*Predictive_Maintenance_Data[[#This Row],[Rotational speed '[rpm']]]/60</f>
        <v>148.17845349431857</v>
      </c>
      <c r="H2595" s="1">
        <v>54</v>
      </c>
      <c r="I2595" s="1">
        <f t="shared" si="40"/>
        <v>9.6000000000000227</v>
      </c>
      <c r="J2595" s="1">
        <f>Predictive_Maintenance_Data[[#This Row],[Torque '[Nm']]]*Predictive_Maintenance_Data[[#This Row],[Angular velocity '[rad/s']]]/1000</f>
        <v>8.0016364886932028</v>
      </c>
      <c r="K2595" s="2">
        <v>6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/>
      <c r="S2595"/>
    </row>
    <row r="2596" spans="1:19" x14ac:dyDescent="0.3">
      <c r="A2596">
        <v>2595</v>
      </c>
      <c r="B2596" t="s">
        <v>2611</v>
      </c>
      <c r="C2596" t="s">
        <v>17</v>
      </c>
      <c r="D2596" s="1">
        <v>298.8</v>
      </c>
      <c r="E2596" s="1">
        <v>308.5</v>
      </c>
      <c r="F2596" s="2">
        <v>1446</v>
      </c>
      <c r="G2596" s="1">
        <f>2*PI()*Predictive_Maintenance_Data[[#This Row],[Rotational speed '[rpm']]]/60</f>
        <v>151.42476590302803</v>
      </c>
      <c r="H2596" s="1">
        <v>37</v>
      </c>
      <c r="I2596" s="1">
        <f t="shared" si="40"/>
        <v>9.6999999999999886</v>
      </c>
      <c r="J2596" s="1">
        <f>Predictive_Maintenance_Data[[#This Row],[Torque '[Nm']]]*Predictive_Maintenance_Data[[#This Row],[Angular velocity '[rad/s']]]/1000</f>
        <v>5.6027163384120371</v>
      </c>
      <c r="K2596" s="2">
        <v>11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/>
      <c r="S2596"/>
    </row>
    <row r="2597" spans="1:19" x14ac:dyDescent="0.3">
      <c r="A2597">
        <v>2596</v>
      </c>
      <c r="B2597" t="s">
        <v>2612</v>
      </c>
      <c r="C2597" t="s">
        <v>15</v>
      </c>
      <c r="D2597" s="1">
        <v>298.8</v>
      </c>
      <c r="E2597" s="1">
        <v>308.60000000000002</v>
      </c>
      <c r="F2597" s="2">
        <v>1486</v>
      </c>
      <c r="G2597" s="1">
        <f>2*PI()*Predictive_Maintenance_Data[[#This Row],[Rotational speed '[rpm']]]/60</f>
        <v>155.61355610781442</v>
      </c>
      <c r="H2597" s="1">
        <v>41.1</v>
      </c>
      <c r="I2597" s="1">
        <f t="shared" si="40"/>
        <v>9.8000000000000114</v>
      </c>
      <c r="J2597" s="1">
        <f>Predictive_Maintenance_Data[[#This Row],[Torque '[Nm']]]*Predictive_Maintenance_Data[[#This Row],[Angular velocity '[rad/s']]]/1000</f>
        <v>6.3957171560311723</v>
      </c>
      <c r="K2597" s="2">
        <v>13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/>
      <c r="S2597"/>
    </row>
    <row r="2598" spans="1:19" x14ac:dyDescent="0.3">
      <c r="A2598">
        <v>2597</v>
      </c>
      <c r="B2598" t="s">
        <v>2613</v>
      </c>
      <c r="C2598" t="s">
        <v>17</v>
      </c>
      <c r="D2598" s="1">
        <v>299</v>
      </c>
      <c r="E2598" s="1">
        <v>308.7</v>
      </c>
      <c r="F2598" s="2">
        <v>1426</v>
      </c>
      <c r="G2598" s="1">
        <f>2*PI()*Predictive_Maintenance_Data[[#This Row],[Rotational speed '[rpm']]]/60</f>
        <v>149.33037080063482</v>
      </c>
      <c r="H2598" s="1">
        <v>38.6</v>
      </c>
      <c r="I2598" s="1">
        <f t="shared" si="40"/>
        <v>9.6999999999999886</v>
      </c>
      <c r="J2598" s="1">
        <f>Predictive_Maintenance_Data[[#This Row],[Torque '[Nm']]]*Predictive_Maintenance_Data[[#This Row],[Angular velocity '[rad/s']]]/1000</f>
        <v>5.7641523129045042</v>
      </c>
      <c r="K2598" s="2">
        <v>16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/>
      <c r="S2598"/>
    </row>
    <row r="2599" spans="1:19" x14ac:dyDescent="0.3">
      <c r="A2599">
        <v>2598</v>
      </c>
      <c r="B2599" t="s">
        <v>2614</v>
      </c>
      <c r="C2599" t="s">
        <v>17</v>
      </c>
      <c r="D2599" s="1">
        <v>299</v>
      </c>
      <c r="E2599" s="1">
        <v>308.7</v>
      </c>
      <c r="F2599" s="2">
        <v>1449</v>
      </c>
      <c r="G2599" s="1">
        <f>2*PI()*Predictive_Maintenance_Data[[#This Row],[Rotational speed '[rpm']]]/60</f>
        <v>151.73892516838703</v>
      </c>
      <c r="H2599" s="1">
        <v>38.9</v>
      </c>
      <c r="I2599" s="1">
        <f t="shared" si="40"/>
        <v>9.6999999999999886</v>
      </c>
      <c r="J2599" s="1">
        <f>Predictive_Maintenance_Data[[#This Row],[Torque '[Nm']]]*Predictive_Maintenance_Data[[#This Row],[Angular velocity '[rad/s']]]/1000</f>
        <v>5.9026441890502559</v>
      </c>
      <c r="K2599" s="2">
        <v>18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/>
      <c r="S2599"/>
    </row>
    <row r="2600" spans="1:19" x14ac:dyDescent="0.3">
      <c r="A2600">
        <v>2599</v>
      </c>
      <c r="B2600" t="s">
        <v>2615</v>
      </c>
      <c r="C2600" t="s">
        <v>17</v>
      </c>
      <c r="D2600" s="1">
        <v>299.10000000000002</v>
      </c>
      <c r="E2600" s="1">
        <v>308.8</v>
      </c>
      <c r="F2600" s="2">
        <v>1320</v>
      </c>
      <c r="G2600" s="1">
        <f>2*PI()*Predictive_Maintenance_Data[[#This Row],[Rotational speed '[rpm']]]/60</f>
        <v>138.23007675795088</v>
      </c>
      <c r="H2600" s="1">
        <v>67.5</v>
      </c>
      <c r="I2600" s="1">
        <f t="shared" si="40"/>
        <v>9.6999999999999886</v>
      </c>
      <c r="J2600" s="1">
        <f>Predictive_Maintenance_Data[[#This Row],[Torque '[Nm']]]*Predictive_Maintenance_Data[[#This Row],[Angular velocity '[rad/s']]]/1000</f>
        <v>9.3305301811616843</v>
      </c>
      <c r="K2600" s="2">
        <v>20</v>
      </c>
      <c r="L2600" s="2">
        <v>1</v>
      </c>
      <c r="M2600" s="2">
        <v>0</v>
      </c>
      <c r="N2600" s="2">
        <v>0</v>
      </c>
      <c r="O2600" s="2">
        <v>1</v>
      </c>
      <c r="P2600" s="2">
        <v>0</v>
      </c>
      <c r="Q2600" s="2">
        <v>0</v>
      </c>
      <c r="R2600"/>
      <c r="S2600"/>
    </row>
    <row r="2601" spans="1:19" x14ac:dyDescent="0.3">
      <c r="A2601">
        <v>2600</v>
      </c>
      <c r="B2601" t="s">
        <v>2616</v>
      </c>
      <c r="C2601" t="s">
        <v>15</v>
      </c>
      <c r="D2601" s="1">
        <v>299.2</v>
      </c>
      <c r="E2601" s="1">
        <v>308.89999999999998</v>
      </c>
      <c r="F2601" s="2">
        <v>1447</v>
      </c>
      <c r="G2601" s="1">
        <f>2*PI()*Predictive_Maintenance_Data[[#This Row],[Rotational speed '[rpm']]]/60</f>
        <v>151.52948565814768</v>
      </c>
      <c r="H2601" s="1">
        <v>39.6</v>
      </c>
      <c r="I2601" s="1">
        <f t="shared" si="40"/>
        <v>9.6999999999999886</v>
      </c>
      <c r="J2601" s="1">
        <f>Predictive_Maintenance_Data[[#This Row],[Torque '[Nm']]]*Predictive_Maintenance_Data[[#This Row],[Angular velocity '[rad/s']]]/1000</f>
        <v>6.0005676320626478</v>
      </c>
      <c r="K2601" s="2">
        <v>22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/>
      <c r="S2601"/>
    </row>
    <row r="2602" spans="1:19" x14ac:dyDescent="0.3">
      <c r="A2602">
        <v>2601</v>
      </c>
      <c r="B2602" t="s">
        <v>2617</v>
      </c>
      <c r="C2602" t="s">
        <v>17</v>
      </c>
      <c r="D2602" s="1">
        <v>299.3</v>
      </c>
      <c r="E2602" s="1">
        <v>309</v>
      </c>
      <c r="F2602" s="2">
        <v>1422</v>
      </c>
      <c r="G2602" s="1">
        <f>2*PI()*Predictive_Maintenance_Data[[#This Row],[Rotational speed '[rpm']]]/60</f>
        <v>148.91149178015618</v>
      </c>
      <c r="H2602" s="1">
        <v>47.3</v>
      </c>
      <c r="I2602" s="1">
        <f t="shared" si="40"/>
        <v>9.6999999999999886</v>
      </c>
      <c r="J2602" s="1">
        <f>Predictive_Maintenance_Data[[#This Row],[Torque '[Nm']]]*Predictive_Maintenance_Data[[#This Row],[Angular velocity '[rad/s']]]/1000</f>
        <v>7.0435135612013875</v>
      </c>
      <c r="K2602" s="2">
        <v>25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/>
      <c r="S2602"/>
    </row>
    <row r="2603" spans="1:19" x14ac:dyDescent="0.3">
      <c r="A2603">
        <v>2602</v>
      </c>
      <c r="B2603" t="s">
        <v>2618</v>
      </c>
      <c r="C2603" t="s">
        <v>17</v>
      </c>
      <c r="D2603" s="1">
        <v>299.3</v>
      </c>
      <c r="E2603" s="1">
        <v>309.10000000000002</v>
      </c>
      <c r="F2603" s="2">
        <v>1399</v>
      </c>
      <c r="G2603" s="1">
        <f>2*PI()*Predictive_Maintenance_Data[[#This Row],[Rotational speed '[rpm']]]/60</f>
        <v>146.50293741240404</v>
      </c>
      <c r="H2603" s="1">
        <v>52.1</v>
      </c>
      <c r="I2603" s="1">
        <f t="shared" si="40"/>
        <v>9.8000000000000114</v>
      </c>
      <c r="J2603" s="1">
        <f>Predictive_Maintenance_Data[[#This Row],[Torque '[Nm']]]*Predictive_Maintenance_Data[[#This Row],[Angular velocity '[rad/s']]]/1000</f>
        <v>7.6328030391862507</v>
      </c>
      <c r="K2603" s="2">
        <v>27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/>
      <c r="S2603"/>
    </row>
    <row r="2604" spans="1:19" x14ac:dyDescent="0.3">
      <c r="A2604">
        <v>2603</v>
      </c>
      <c r="B2604" t="s">
        <v>2619</v>
      </c>
      <c r="C2604" t="s">
        <v>17</v>
      </c>
      <c r="D2604" s="1">
        <v>299.39999999999998</v>
      </c>
      <c r="E2604" s="1">
        <v>309.2</v>
      </c>
      <c r="F2604" s="2">
        <v>1427</v>
      </c>
      <c r="G2604" s="1">
        <f>2*PI()*Predictive_Maintenance_Data[[#This Row],[Rotational speed '[rpm']]]/60</f>
        <v>149.4350905557545</v>
      </c>
      <c r="H2604" s="1">
        <v>41.5</v>
      </c>
      <c r="I2604" s="1">
        <f t="shared" si="40"/>
        <v>9.8000000000000114</v>
      </c>
      <c r="J2604" s="1">
        <f>Predictive_Maintenance_Data[[#This Row],[Torque '[Nm']]]*Predictive_Maintenance_Data[[#This Row],[Angular velocity '[rad/s']]]/1000</f>
        <v>6.2015562580638113</v>
      </c>
      <c r="K2604" s="2">
        <v>29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/>
      <c r="S2604"/>
    </row>
    <row r="2605" spans="1:19" x14ac:dyDescent="0.3">
      <c r="A2605">
        <v>2604</v>
      </c>
      <c r="B2605" t="s">
        <v>2620</v>
      </c>
      <c r="C2605" t="s">
        <v>15</v>
      </c>
      <c r="D2605" s="1">
        <v>299.3</v>
      </c>
      <c r="E2605" s="1">
        <v>309.2</v>
      </c>
      <c r="F2605" s="2">
        <v>1334</v>
      </c>
      <c r="G2605" s="1">
        <f>2*PI()*Predictive_Maintenance_Data[[#This Row],[Rotational speed '[rpm']]]/60</f>
        <v>139.69615332962613</v>
      </c>
      <c r="H2605" s="1">
        <v>46.3</v>
      </c>
      <c r="I2605" s="1">
        <f t="shared" si="40"/>
        <v>9.8999999999999773</v>
      </c>
      <c r="J2605" s="1">
        <f>Predictive_Maintenance_Data[[#This Row],[Torque '[Nm']]]*Predictive_Maintenance_Data[[#This Row],[Angular velocity '[rad/s']]]/1000</f>
        <v>6.4679318991616892</v>
      </c>
      <c r="K2605" s="2">
        <v>31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/>
      <c r="S2605"/>
    </row>
    <row r="2606" spans="1:19" x14ac:dyDescent="0.3">
      <c r="A2606">
        <v>2605</v>
      </c>
      <c r="B2606" t="s">
        <v>2621</v>
      </c>
      <c r="C2606" t="s">
        <v>15</v>
      </c>
      <c r="D2606" s="1">
        <v>299.3</v>
      </c>
      <c r="E2606" s="1">
        <v>309.10000000000002</v>
      </c>
      <c r="F2606" s="2">
        <v>1385</v>
      </c>
      <c r="G2606" s="1">
        <f>2*PI()*Predictive_Maintenance_Data[[#This Row],[Rotational speed '[rpm']]]/60</f>
        <v>145.03686084072879</v>
      </c>
      <c r="H2606" s="1">
        <v>45.6</v>
      </c>
      <c r="I2606" s="1">
        <f t="shared" si="40"/>
        <v>9.8000000000000114</v>
      </c>
      <c r="J2606" s="1">
        <f>Predictive_Maintenance_Data[[#This Row],[Torque '[Nm']]]*Predictive_Maintenance_Data[[#This Row],[Angular velocity '[rad/s']]]/1000</f>
        <v>6.6136808543372334</v>
      </c>
      <c r="K2606" s="2">
        <v>34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/>
      <c r="S2606"/>
    </row>
    <row r="2607" spans="1:19" x14ac:dyDescent="0.3">
      <c r="A2607">
        <v>2606</v>
      </c>
      <c r="B2607" t="s">
        <v>2622</v>
      </c>
      <c r="C2607" t="s">
        <v>17</v>
      </c>
      <c r="D2607" s="1">
        <v>299.39999999999998</v>
      </c>
      <c r="E2607" s="1">
        <v>309.2</v>
      </c>
      <c r="F2607" s="2">
        <v>1552</v>
      </c>
      <c r="G2607" s="1">
        <f>2*PI()*Predictive_Maintenance_Data[[#This Row],[Rotational speed '[rpm']]]/60</f>
        <v>162.52505994571194</v>
      </c>
      <c r="H2607" s="1">
        <v>37.4</v>
      </c>
      <c r="I2607" s="1">
        <f t="shared" si="40"/>
        <v>9.8000000000000114</v>
      </c>
      <c r="J2607" s="1">
        <f>Predictive_Maintenance_Data[[#This Row],[Torque '[Nm']]]*Predictive_Maintenance_Data[[#This Row],[Angular velocity '[rad/s']]]/1000</f>
        <v>6.0784372419696266</v>
      </c>
      <c r="K2607" s="2">
        <v>37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/>
      <c r="S2607"/>
    </row>
    <row r="2608" spans="1:19" x14ac:dyDescent="0.3">
      <c r="A2608">
        <v>2607</v>
      </c>
      <c r="B2608" t="s">
        <v>2623</v>
      </c>
      <c r="C2608" t="s">
        <v>27</v>
      </c>
      <c r="D2608" s="1">
        <v>299.39999999999998</v>
      </c>
      <c r="E2608" s="1">
        <v>309.3</v>
      </c>
      <c r="F2608" s="2">
        <v>1534</v>
      </c>
      <c r="G2608" s="1">
        <f>2*PI()*Predictive_Maintenance_Data[[#This Row],[Rotational speed '[rpm']]]/60</f>
        <v>160.64010435355809</v>
      </c>
      <c r="H2608" s="1">
        <v>37.5</v>
      </c>
      <c r="I2608" s="1">
        <f t="shared" si="40"/>
        <v>9.9000000000000341</v>
      </c>
      <c r="J2608" s="1">
        <f>Predictive_Maintenance_Data[[#This Row],[Torque '[Nm']]]*Predictive_Maintenance_Data[[#This Row],[Angular velocity '[rad/s']]]/1000</f>
        <v>6.0240039132584275</v>
      </c>
      <c r="K2608" s="2">
        <v>39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/>
      <c r="S2608"/>
    </row>
    <row r="2609" spans="1:19" x14ac:dyDescent="0.3">
      <c r="A2609">
        <v>2608</v>
      </c>
      <c r="B2609" t="s">
        <v>2624</v>
      </c>
      <c r="C2609" t="s">
        <v>17</v>
      </c>
      <c r="D2609" s="1">
        <v>299.39999999999998</v>
      </c>
      <c r="E2609" s="1">
        <v>309.3</v>
      </c>
      <c r="F2609" s="2">
        <v>1448</v>
      </c>
      <c r="G2609" s="1">
        <f>2*PI()*Predictive_Maintenance_Data[[#This Row],[Rotational speed '[rpm']]]/60</f>
        <v>151.63420541326735</v>
      </c>
      <c r="H2609" s="1">
        <v>48.6</v>
      </c>
      <c r="I2609" s="1">
        <f t="shared" si="40"/>
        <v>9.9000000000000341</v>
      </c>
      <c r="J2609" s="1">
        <f>Predictive_Maintenance_Data[[#This Row],[Torque '[Nm']]]*Predictive_Maintenance_Data[[#This Row],[Angular velocity '[rad/s']]]/1000</f>
        <v>7.3694223830847934</v>
      </c>
      <c r="K2609" s="2">
        <v>44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/>
      <c r="S2609"/>
    </row>
    <row r="2610" spans="1:19" x14ac:dyDescent="0.3">
      <c r="A2610">
        <v>2609</v>
      </c>
      <c r="B2610" t="s">
        <v>2625</v>
      </c>
      <c r="C2610" t="s">
        <v>17</v>
      </c>
      <c r="D2610" s="1">
        <v>299.5</v>
      </c>
      <c r="E2610" s="1">
        <v>309.3</v>
      </c>
      <c r="F2610" s="2">
        <v>1409</v>
      </c>
      <c r="G2610" s="1">
        <f>2*PI()*Predictive_Maintenance_Data[[#This Row],[Rotational speed '[rpm']]]/60</f>
        <v>147.55013496360061</v>
      </c>
      <c r="H2610" s="1">
        <v>44.7</v>
      </c>
      <c r="I2610" s="1">
        <f t="shared" si="40"/>
        <v>9.8000000000000114</v>
      </c>
      <c r="J2610" s="1">
        <f>Predictive_Maintenance_Data[[#This Row],[Torque '[Nm']]]*Predictive_Maintenance_Data[[#This Row],[Angular velocity '[rad/s']]]/1000</f>
        <v>6.5954910328729479</v>
      </c>
      <c r="K2610" s="2">
        <v>46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/>
      <c r="S2610"/>
    </row>
    <row r="2611" spans="1:19" x14ac:dyDescent="0.3">
      <c r="A2611">
        <v>2610</v>
      </c>
      <c r="B2611" t="s">
        <v>2626</v>
      </c>
      <c r="C2611" t="s">
        <v>17</v>
      </c>
      <c r="D2611" s="1">
        <v>299.39999999999998</v>
      </c>
      <c r="E2611" s="1">
        <v>309.2</v>
      </c>
      <c r="F2611" s="2">
        <v>1621</v>
      </c>
      <c r="G2611" s="1">
        <f>2*PI()*Predictive_Maintenance_Data[[#This Row],[Rotational speed '[rpm']]]/60</f>
        <v>169.7507230489685</v>
      </c>
      <c r="H2611" s="1">
        <v>34.5</v>
      </c>
      <c r="I2611" s="1">
        <f t="shared" si="40"/>
        <v>9.8000000000000114</v>
      </c>
      <c r="J2611" s="1">
        <f>Predictive_Maintenance_Data[[#This Row],[Torque '[Nm']]]*Predictive_Maintenance_Data[[#This Row],[Angular velocity '[rad/s']]]/1000</f>
        <v>5.8563999451894135</v>
      </c>
      <c r="K2611" s="2">
        <v>48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/>
      <c r="S2611"/>
    </row>
    <row r="2612" spans="1:19" x14ac:dyDescent="0.3">
      <c r="A2612">
        <v>2611</v>
      </c>
      <c r="B2612" t="s">
        <v>2627</v>
      </c>
      <c r="C2612" t="s">
        <v>27</v>
      </c>
      <c r="D2612" s="1">
        <v>299.39999999999998</v>
      </c>
      <c r="E2612" s="1">
        <v>309.10000000000002</v>
      </c>
      <c r="F2612" s="2">
        <v>1547</v>
      </c>
      <c r="G2612" s="1">
        <f>2*PI()*Predictive_Maintenance_Data[[#This Row],[Rotational speed '[rpm']]]/60</f>
        <v>162.00146117011366</v>
      </c>
      <c r="H2612" s="1">
        <v>40.9</v>
      </c>
      <c r="I2612" s="1">
        <f t="shared" si="40"/>
        <v>9.7000000000000455</v>
      </c>
      <c r="J2612" s="1">
        <f>Predictive_Maintenance_Data[[#This Row],[Torque '[Nm']]]*Predictive_Maintenance_Data[[#This Row],[Angular velocity '[rad/s']]]/1000</f>
        <v>6.6258597618576482</v>
      </c>
      <c r="K2612" s="2">
        <v>50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/>
      <c r="S2612"/>
    </row>
    <row r="2613" spans="1:19" x14ac:dyDescent="0.3">
      <c r="A2613">
        <v>2612</v>
      </c>
      <c r="B2613" t="s">
        <v>2628</v>
      </c>
      <c r="C2613" t="s">
        <v>17</v>
      </c>
      <c r="D2613" s="1">
        <v>299.39999999999998</v>
      </c>
      <c r="E2613" s="1">
        <v>309.10000000000002</v>
      </c>
      <c r="F2613" s="2">
        <v>1957</v>
      </c>
      <c r="G2613" s="1">
        <f>2*PI()*Predictive_Maintenance_Data[[#This Row],[Rotational speed '[rpm']]]/60</f>
        <v>204.93656076917418</v>
      </c>
      <c r="H2613" s="1">
        <v>22.1</v>
      </c>
      <c r="I2613" s="1">
        <f t="shared" si="40"/>
        <v>9.7000000000000455</v>
      </c>
      <c r="J2613" s="1">
        <f>Predictive_Maintenance_Data[[#This Row],[Torque '[Nm']]]*Predictive_Maintenance_Data[[#This Row],[Angular velocity '[rad/s']]]/1000</f>
        <v>4.52909799299875</v>
      </c>
      <c r="K2613" s="2">
        <v>55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/>
      <c r="S2613"/>
    </row>
    <row r="2614" spans="1:19" x14ac:dyDescent="0.3">
      <c r="A2614">
        <v>2613</v>
      </c>
      <c r="B2614" t="s">
        <v>2629</v>
      </c>
      <c r="C2614" t="s">
        <v>17</v>
      </c>
      <c r="D2614" s="1">
        <v>299.39999999999998</v>
      </c>
      <c r="E2614" s="1">
        <v>309.10000000000002</v>
      </c>
      <c r="F2614" s="2">
        <v>2421</v>
      </c>
      <c r="G2614" s="1">
        <f>2*PI()*Predictive_Maintenance_Data[[#This Row],[Rotational speed '[rpm']]]/60</f>
        <v>253.5265271446963</v>
      </c>
      <c r="H2614" s="1">
        <v>14.2</v>
      </c>
      <c r="I2614" s="1">
        <f t="shared" si="40"/>
        <v>9.7000000000000455</v>
      </c>
      <c r="J2614" s="1">
        <f>Predictive_Maintenance_Data[[#This Row],[Torque '[Nm']]]*Predictive_Maintenance_Data[[#This Row],[Angular velocity '[rad/s']]]/1000</f>
        <v>3.6000766854546873</v>
      </c>
      <c r="K2614" s="2">
        <v>57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/>
      <c r="S2614"/>
    </row>
    <row r="2615" spans="1:19" x14ac:dyDescent="0.3">
      <c r="A2615">
        <v>2614</v>
      </c>
      <c r="B2615" t="s">
        <v>2630</v>
      </c>
      <c r="C2615" t="s">
        <v>15</v>
      </c>
      <c r="D2615" s="1">
        <v>299.3</v>
      </c>
      <c r="E2615" s="1">
        <v>309.10000000000002</v>
      </c>
      <c r="F2615" s="2">
        <v>1571</v>
      </c>
      <c r="G2615" s="1">
        <f>2*PI()*Predictive_Maintenance_Data[[#This Row],[Rotational speed '[rpm']]]/60</f>
        <v>164.51473529298548</v>
      </c>
      <c r="H2615" s="1">
        <v>38.299999999999997</v>
      </c>
      <c r="I2615" s="1">
        <f t="shared" si="40"/>
        <v>9.8000000000000114</v>
      </c>
      <c r="J2615" s="1">
        <f>Predictive_Maintenance_Data[[#This Row],[Torque '[Nm']]]*Predictive_Maintenance_Data[[#This Row],[Angular velocity '[rad/s']]]/1000</f>
        <v>6.3009143617213432</v>
      </c>
      <c r="K2615" s="2">
        <v>59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/>
      <c r="S2615"/>
    </row>
    <row r="2616" spans="1:19" x14ac:dyDescent="0.3">
      <c r="A2616">
        <v>2615</v>
      </c>
      <c r="B2616" t="s">
        <v>2631</v>
      </c>
      <c r="C2616" t="s">
        <v>17</v>
      </c>
      <c r="D2616" s="1">
        <v>299.3</v>
      </c>
      <c r="E2616" s="1">
        <v>309.10000000000002</v>
      </c>
      <c r="F2616" s="2">
        <v>1634</v>
      </c>
      <c r="G2616" s="1">
        <f>2*PI()*Predictive_Maintenance_Data[[#This Row],[Rotational speed '[rpm']]]/60</f>
        <v>171.11207986552407</v>
      </c>
      <c r="H2616" s="1">
        <v>36.799999999999997</v>
      </c>
      <c r="I2616" s="1">
        <f t="shared" si="40"/>
        <v>9.8000000000000114</v>
      </c>
      <c r="J2616" s="1">
        <f>Predictive_Maintenance_Data[[#This Row],[Torque '[Nm']]]*Predictive_Maintenance_Data[[#This Row],[Angular velocity '[rad/s']]]/1000</f>
        <v>6.2969245390512851</v>
      </c>
      <c r="K2616" s="2">
        <v>62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/>
      <c r="S2616"/>
    </row>
    <row r="2617" spans="1:19" x14ac:dyDescent="0.3">
      <c r="A2617">
        <v>2616</v>
      </c>
      <c r="B2617" t="s">
        <v>2632</v>
      </c>
      <c r="C2617" t="s">
        <v>17</v>
      </c>
      <c r="D2617" s="1">
        <v>299.3</v>
      </c>
      <c r="E2617" s="1">
        <v>309</v>
      </c>
      <c r="F2617" s="2">
        <v>1516</v>
      </c>
      <c r="G2617" s="1">
        <f>2*PI()*Predictive_Maintenance_Data[[#This Row],[Rotational speed '[rpm']]]/60</f>
        <v>158.7551487614042</v>
      </c>
      <c r="H2617" s="1">
        <v>38.700000000000003</v>
      </c>
      <c r="I2617" s="1">
        <f t="shared" si="40"/>
        <v>9.6999999999999886</v>
      </c>
      <c r="J2617" s="1">
        <f>Predictive_Maintenance_Data[[#This Row],[Torque '[Nm']]]*Predictive_Maintenance_Data[[#This Row],[Angular velocity '[rad/s']]]/1000</f>
        <v>6.1438242570663437</v>
      </c>
      <c r="K2617" s="2">
        <v>64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/>
      <c r="S2617"/>
    </row>
    <row r="2618" spans="1:19" x14ac:dyDescent="0.3">
      <c r="A2618">
        <v>2617</v>
      </c>
      <c r="B2618" t="s">
        <v>2633</v>
      </c>
      <c r="C2618" t="s">
        <v>17</v>
      </c>
      <c r="D2618" s="1">
        <v>299.39999999999998</v>
      </c>
      <c r="E2618" s="1">
        <v>309.10000000000002</v>
      </c>
      <c r="F2618" s="2">
        <v>1207</v>
      </c>
      <c r="G2618" s="1">
        <f>2*PI()*Predictive_Maintenance_Data[[#This Row],[Rotational speed '[rpm']]]/60</f>
        <v>126.39674442942935</v>
      </c>
      <c r="H2618" s="1">
        <v>66.5</v>
      </c>
      <c r="I2618" s="1">
        <f t="shared" si="40"/>
        <v>9.7000000000000455</v>
      </c>
      <c r="J2618" s="1">
        <f>Predictive_Maintenance_Data[[#This Row],[Torque '[Nm']]]*Predictive_Maintenance_Data[[#This Row],[Angular velocity '[rad/s']]]/1000</f>
        <v>8.4053835045570526</v>
      </c>
      <c r="K2618" s="2">
        <v>66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/>
      <c r="S2618"/>
    </row>
    <row r="2619" spans="1:19" x14ac:dyDescent="0.3">
      <c r="A2619">
        <v>2618</v>
      </c>
      <c r="B2619" t="s">
        <v>2634</v>
      </c>
      <c r="C2619" t="s">
        <v>17</v>
      </c>
      <c r="D2619" s="1">
        <v>299.39999999999998</v>
      </c>
      <c r="E2619" s="1">
        <v>309.10000000000002</v>
      </c>
      <c r="F2619" s="2">
        <v>1670</v>
      </c>
      <c r="G2619" s="1">
        <f>2*PI()*Predictive_Maintenance_Data[[#This Row],[Rotational speed '[rpm']]]/60</f>
        <v>174.88199104983181</v>
      </c>
      <c r="H2619" s="1">
        <v>35.9</v>
      </c>
      <c r="I2619" s="1">
        <f t="shared" si="40"/>
        <v>9.7000000000000455</v>
      </c>
      <c r="J2619" s="1">
        <f>Predictive_Maintenance_Data[[#This Row],[Torque '[Nm']]]*Predictive_Maintenance_Data[[#This Row],[Angular velocity '[rad/s']]]/1000</f>
        <v>6.2782634786889622</v>
      </c>
      <c r="K2619" s="2">
        <v>68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/>
      <c r="S2619"/>
    </row>
    <row r="2620" spans="1:19" x14ac:dyDescent="0.3">
      <c r="A2620">
        <v>2619</v>
      </c>
      <c r="B2620" t="s">
        <v>2635</v>
      </c>
      <c r="C2620" t="s">
        <v>15</v>
      </c>
      <c r="D2620" s="1">
        <v>299.39999999999998</v>
      </c>
      <c r="E2620" s="1">
        <v>309.10000000000002</v>
      </c>
      <c r="F2620" s="2">
        <v>1461</v>
      </c>
      <c r="G2620" s="1">
        <f>2*PI()*Predictive_Maintenance_Data[[#This Row],[Rotational speed '[rpm']]]/60</f>
        <v>152.99556222982292</v>
      </c>
      <c r="H2620" s="1">
        <v>48.6</v>
      </c>
      <c r="I2620" s="1">
        <f t="shared" si="40"/>
        <v>9.7000000000000455</v>
      </c>
      <c r="J2620" s="1">
        <f>Predictive_Maintenance_Data[[#This Row],[Torque '[Nm']]]*Predictive_Maintenance_Data[[#This Row],[Angular velocity '[rad/s']]]/1000</f>
        <v>7.435584324369394</v>
      </c>
      <c r="K2620" s="2">
        <v>70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/>
      <c r="S2620"/>
    </row>
    <row r="2621" spans="1:19" x14ac:dyDescent="0.3">
      <c r="A2621">
        <v>2620</v>
      </c>
      <c r="B2621" t="s">
        <v>2636</v>
      </c>
      <c r="C2621" t="s">
        <v>17</v>
      </c>
      <c r="D2621" s="1">
        <v>299.39999999999998</v>
      </c>
      <c r="E2621" s="1">
        <v>309.2</v>
      </c>
      <c r="F2621" s="2">
        <v>1569</v>
      </c>
      <c r="G2621" s="1">
        <f>2*PI()*Predictive_Maintenance_Data[[#This Row],[Rotational speed '[rpm']]]/60</f>
        <v>164.30529578274619</v>
      </c>
      <c r="H2621" s="1">
        <v>40.799999999999997</v>
      </c>
      <c r="I2621" s="1">
        <f t="shared" si="40"/>
        <v>9.8000000000000114</v>
      </c>
      <c r="J2621" s="1">
        <f>Predictive_Maintenance_Data[[#This Row],[Torque '[Nm']]]*Predictive_Maintenance_Data[[#This Row],[Angular velocity '[rad/s']]]/1000</f>
        <v>6.703656067936044</v>
      </c>
      <c r="K2621" s="2">
        <v>73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/>
      <c r="S2621"/>
    </row>
    <row r="2622" spans="1:19" x14ac:dyDescent="0.3">
      <c r="A2622">
        <v>2621</v>
      </c>
      <c r="B2622" t="s">
        <v>2637</v>
      </c>
      <c r="C2622" t="s">
        <v>17</v>
      </c>
      <c r="D2622" s="1">
        <v>299.39999999999998</v>
      </c>
      <c r="E2622" s="1">
        <v>309.2</v>
      </c>
      <c r="F2622" s="2">
        <v>1556</v>
      </c>
      <c r="G2622" s="1">
        <f>2*PI()*Predictive_Maintenance_Data[[#This Row],[Rotational speed '[rpm']]]/60</f>
        <v>162.94393896619061</v>
      </c>
      <c r="H2622" s="1">
        <v>35.700000000000003</v>
      </c>
      <c r="I2622" s="1">
        <f t="shared" si="40"/>
        <v>9.8000000000000114</v>
      </c>
      <c r="J2622" s="1">
        <f>Predictive_Maintenance_Data[[#This Row],[Torque '[Nm']]]*Predictive_Maintenance_Data[[#This Row],[Angular velocity '[rad/s']]]/1000</f>
        <v>5.8170986210930051</v>
      </c>
      <c r="K2622" s="2">
        <v>75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/>
      <c r="S2622"/>
    </row>
    <row r="2623" spans="1:19" x14ac:dyDescent="0.3">
      <c r="A2623">
        <v>2622</v>
      </c>
      <c r="B2623" t="s">
        <v>2638</v>
      </c>
      <c r="C2623" t="s">
        <v>15</v>
      </c>
      <c r="D2623" s="1">
        <v>299.5</v>
      </c>
      <c r="E2623" s="1">
        <v>309.3</v>
      </c>
      <c r="F2623" s="2">
        <v>1506</v>
      </c>
      <c r="G2623" s="1">
        <f>2*PI()*Predictive_Maintenance_Data[[#This Row],[Rotational speed '[rpm']]]/60</f>
        <v>157.70795121020763</v>
      </c>
      <c r="H2623" s="1">
        <v>41.5</v>
      </c>
      <c r="I2623" s="1">
        <f t="shared" si="40"/>
        <v>9.8000000000000114</v>
      </c>
      <c r="J2623" s="1">
        <f>Predictive_Maintenance_Data[[#This Row],[Torque '[Nm']]]*Predictive_Maintenance_Data[[#This Row],[Angular velocity '[rad/s']]]/1000</f>
        <v>6.5448799752236164</v>
      </c>
      <c r="K2623" s="2">
        <v>77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/>
      <c r="S2623"/>
    </row>
    <row r="2624" spans="1:19" x14ac:dyDescent="0.3">
      <c r="A2624">
        <v>2623</v>
      </c>
      <c r="B2624" t="s">
        <v>2639</v>
      </c>
      <c r="C2624" t="s">
        <v>15</v>
      </c>
      <c r="D2624" s="1">
        <v>299.60000000000002</v>
      </c>
      <c r="E2624" s="1">
        <v>309.39999999999998</v>
      </c>
      <c r="F2624" s="2">
        <v>1642</v>
      </c>
      <c r="G2624" s="1">
        <f>2*PI()*Predictive_Maintenance_Data[[#This Row],[Rotational speed '[rpm']]]/60</f>
        <v>171.94983790648132</v>
      </c>
      <c r="H2624" s="1">
        <v>30.3</v>
      </c>
      <c r="I2624" s="1">
        <f t="shared" si="40"/>
        <v>9.7999999999999545</v>
      </c>
      <c r="J2624" s="1">
        <f>Predictive_Maintenance_Data[[#This Row],[Torque '[Nm']]]*Predictive_Maintenance_Data[[#This Row],[Angular velocity '[rad/s']]]/1000</f>
        <v>5.210080088566384</v>
      </c>
      <c r="K2624" s="2">
        <v>80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/>
      <c r="S2624"/>
    </row>
    <row r="2625" spans="1:19" x14ac:dyDescent="0.3">
      <c r="A2625">
        <v>2624</v>
      </c>
      <c r="B2625" t="s">
        <v>2640</v>
      </c>
      <c r="C2625" t="s">
        <v>15</v>
      </c>
      <c r="D2625" s="1">
        <v>299.60000000000002</v>
      </c>
      <c r="E2625" s="1">
        <v>309.39999999999998</v>
      </c>
      <c r="F2625" s="2">
        <v>1283</v>
      </c>
      <c r="G2625" s="1">
        <f>2*PI()*Predictive_Maintenance_Data[[#This Row],[Rotational speed '[rpm']]]/60</f>
        <v>134.35544581852349</v>
      </c>
      <c r="H2625" s="1">
        <v>62.1</v>
      </c>
      <c r="I2625" s="1">
        <f t="shared" si="40"/>
        <v>9.7999999999999545</v>
      </c>
      <c r="J2625" s="1">
        <f>Predictive_Maintenance_Data[[#This Row],[Torque '[Nm']]]*Predictive_Maintenance_Data[[#This Row],[Angular velocity '[rad/s']]]/1000</f>
        <v>8.3434731853303088</v>
      </c>
      <c r="K2625" s="2">
        <v>83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/>
      <c r="S2625"/>
    </row>
    <row r="2626" spans="1:19" x14ac:dyDescent="0.3">
      <c r="A2626">
        <v>2625</v>
      </c>
      <c r="B2626" t="s">
        <v>2641</v>
      </c>
      <c r="C2626" t="s">
        <v>27</v>
      </c>
      <c r="D2626" s="1">
        <v>299.7</v>
      </c>
      <c r="E2626" s="1">
        <v>309.5</v>
      </c>
      <c r="F2626" s="2">
        <v>1375</v>
      </c>
      <c r="G2626" s="1">
        <f>2*PI()*Predictive_Maintenance_Data[[#This Row],[Rotational speed '[rpm']]]/60</f>
        <v>143.98966328953216</v>
      </c>
      <c r="H2626" s="1">
        <v>46.8</v>
      </c>
      <c r="I2626" s="1">
        <f t="shared" ref="I2626:I2689" si="41">E2626-D2626</f>
        <v>9.8000000000000114</v>
      </c>
      <c r="J2626" s="1">
        <f>Predictive_Maintenance_Data[[#This Row],[Torque '[Nm']]]*Predictive_Maintenance_Data[[#This Row],[Angular velocity '[rad/s']]]/1000</f>
        <v>6.7387162419501045</v>
      </c>
      <c r="K2626" s="2">
        <v>86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/>
      <c r="S2626"/>
    </row>
    <row r="2627" spans="1:19" x14ac:dyDescent="0.3">
      <c r="A2627">
        <v>2626</v>
      </c>
      <c r="B2627" t="s">
        <v>2642</v>
      </c>
      <c r="C2627" t="s">
        <v>17</v>
      </c>
      <c r="D2627" s="1">
        <v>299.7</v>
      </c>
      <c r="E2627" s="1">
        <v>309.39999999999998</v>
      </c>
      <c r="F2627" s="2">
        <v>1399</v>
      </c>
      <c r="G2627" s="1">
        <f>2*PI()*Predictive_Maintenance_Data[[#This Row],[Rotational speed '[rpm']]]/60</f>
        <v>146.50293741240404</v>
      </c>
      <c r="H2627" s="1">
        <v>39.9</v>
      </c>
      <c r="I2627" s="1">
        <f t="shared" si="41"/>
        <v>9.6999999999999886</v>
      </c>
      <c r="J2627" s="1">
        <f>Predictive_Maintenance_Data[[#This Row],[Torque '[Nm']]]*Predictive_Maintenance_Data[[#This Row],[Angular velocity '[rad/s']]]/1000</f>
        <v>5.8454672027549206</v>
      </c>
      <c r="K2627" s="2">
        <v>91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/>
      <c r="S2627"/>
    </row>
    <row r="2628" spans="1:19" x14ac:dyDescent="0.3">
      <c r="A2628">
        <v>2627</v>
      </c>
      <c r="B2628" t="s">
        <v>2643</v>
      </c>
      <c r="C2628" t="s">
        <v>17</v>
      </c>
      <c r="D2628" s="1">
        <v>299.7</v>
      </c>
      <c r="E2628" s="1">
        <v>309.39999999999998</v>
      </c>
      <c r="F2628" s="2">
        <v>1650</v>
      </c>
      <c r="G2628" s="1">
        <f>2*PI()*Predictive_Maintenance_Data[[#This Row],[Rotational speed '[rpm']]]/60</f>
        <v>172.78759594743863</v>
      </c>
      <c r="H2628" s="1">
        <v>29.8</v>
      </c>
      <c r="I2628" s="1">
        <f t="shared" si="41"/>
        <v>9.6999999999999886</v>
      </c>
      <c r="J2628" s="1">
        <f>Predictive_Maintenance_Data[[#This Row],[Torque '[Nm']]]*Predictive_Maintenance_Data[[#This Row],[Angular velocity '[rad/s']]]/1000</f>
        <v>5.1490703592336713</v>
      </c>
      <c r="K2628" s="2">
        <v>93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/>
      <c r="S2628"/>
    </row>
    <row r="2629" spans="1:19" x14ac:dyDescent="0.3">
      <c r="A2629">
        <v>2628</v>
      </c>
      <c r="B2629" t="s">
        <v>2644</v>
      </c>
      <c r="C2629" t="s">
        <v>15</v>
      </c>
      <c r="D2629" s="1">
        <v>299.8</v>
      </c>
      <c r="E2629" s="1">
        <v>309.60000000000002</v>
      </c>
      <c r="F2629" s="2">
        <v>1346</v>
      </c>
      <c r="G2629" s="1">
        <f>2*PI()*Predictive_Maintenance_Data[[#This Row],[Rotational speed '[rpm']]]/60</f>
        <v>140.95279039106205</v>
      </c>
      <c r="H2629" s="1">
        <v>53.2</v>
      </c>
      <c r="I2629" s="1">
        <f t="shared" si="41"/>
        <v>9.8000000000000114</v>
      </c>
      <c r="J2629" s="1">
        <f>Predictive_Maintenance_Data[[#This Row],[Torque '[Nm']]]*Predictive_Maintenance_Data[[#This Row],[Angular velocity '[rad/s']]]/1000</f>
        <v>7.4986884488045016</v>
      </c>
      <c r="K2629" s="2">
        <v>95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/>
      <c r="S2629"/>
    </row>
    <row r="2630" spans="1:19" x14ac:dyDescent="0.3">
      <c r="A2630">
        <v>2629</v>
      </c>
      <c r="B2630" t="s">
        <v>2645</v>
      </c>
      <c r="C2630" t="s">
        <v>27</v>
      </c>
      <c r="D2630" s="1">
        <v>299.89999999999998</v>
      </c>
      <c r="E2630" s="1">
        <v>309.60000000000002</v>
      </c>
      <c r="F2630" s="2">
        <v>1410</v>
      </c>
      <c r="G2630" s="1">
        <f>2*PI()*Predictive_Maintenance_Data[[#This Row],[Rotational speed '[rpm']]]/60</f>
        <v>147.65485471872029</v>
      </c>
      <c r="H2630" s="1">
        <v>51.2</v>
      </c>
      <c r="I2630" s="1">
        <f t="shared" si="41"/>
        <v>9.7000000000000455</v>
      </c>
      <c r="J2630" s="1">
        <f>Predictive_Maintenance_Data[[#This Row],[Torque '[Nm']]]*Predictive_Maintenance_Data[[#This Row],[Angular velocity '[rad/s']]]/1000</f>
        <v>7.559928561598479</v>
      </c>
      <c r="K2630" s="2">
        <v>98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/>
      <c r="S2630"/>
    </row>
    <row r="2631" spans="1:19" x14ac:dyDescent="0.3">
      <c r="A2631">
        <v>2630</v>
      </c>
      <c r="B2631" t="s">
        <v>2646</v>
      </c>
      <c r="C2631" t="s">
        <v>17</v>
      </c>
      <c r="D2631" s="1">
        <v>300</v>
      </c>
      <c r="E2631" s="1">
        <v>309.7</v>
      </c>
      <c r="F2631" s="2">
        <v>1586</v>
      </c>
      <c r="G2631" s="1">
        <f>2*PI()*Predictive_Maintenance_Data[[#This Row],[Rotational speed '[rpm']]]/60</f>
        <v>166.0855316197804</v>
      </c>
      <c r="H2631" s="1">
        <v>37.799999999999997</v>
      </c>
      <c r="I2631" s="1">
        <f t="shared" si="41"/>
        <v>9.6999999999999886</v>
      </c>
      <c r="J2631" s="1">
        <f>Predictive_Maintenance_Data[[#This Row],[Torque '[Nm']]]*Predictive_Maintenance_Data[[#This Row],[Angular velocity '[rad/s']]]/1000</f>
        <v>6.2780330952276984</v>
      </c>
      <c r="K2631" s="2">
        <v>103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/>
      <c r="S2631"/>
    </row>
    <row r="2632" spans="1:19" x14ac:dyDescent="0.3">
      <c r="A2632">
        <v>2631</v>
      </c>
      <c r="B2632" t="s">
        <v>2647</v>
      </c>
      <c r="C2632" t="s">
        <v>17</v>
      </c>
      <c r="D2632" s="1">
        <v>300</v>
      </c>
      <c r="E2632" s="1">
        <v>309.8</v>
      </c>
      <c r="F2632" s="2">
        <v>1372</v>
      </c>
      <c r="G2632" s="1">
        <f>2*PI()*Predictive_Maintenance_Data[[#This Row],[Rotational speed '[rpm']]]/60</f>
        <v>143.67550402417322</v>
      </c>
      <c r="H2632" s="1">
        <v>39.6</v>
      </c>
      <c r="I2632" s="1">
        <f t="shared" si="41"/>
        <v>9.8000000000000114</v>
      </c>
      <c r="J2632" s="1">
        <f>Predictive_Maintenance_Data[[#This Row],[Torque '[Nm']]]*Predictive_Maintenance_Data[[#This Row],[Angular velocity '[rad/s']]]/1000</f>
        <v>5.6895499593572598</v>
      </c>
      <c r="K2632" s="2">
        <v>105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/>
      <c r="S2632"/>
    </row>
    <row r="2633" spans="1:19" x14ac:dyDescent="0.3">
      <c r="A2633">
        <v>2632</v>
      </c>
      <c r="B2633" t="s">
        <v>2648</v>
      </c>
      <c r="C2633" t="s">
        <v>27</v>
      </c>
      <c r="D2633" s="1">
        <v>300</v>
      </c>
      <c r="E2633" s="1">
        <v>309.7</v>
      </c>
      <c r="F2633" s="2">
        <v>1529</v>
      </c>
      <c r="G2633" s="1">
        <f>2*PI()*Predictive_Maintenance_Data[[#This Row],[Rotational speed '[rpm']]]/60</f>
        <v>160.1165055779598</v>
      </c>
      <c r="H2633" s="1">
        <v>42.4</v>
      </c>
      <c r="I2633" s="1">
        <f t="shared" si="41"/>
        <v>9.6999999999999886</v>
      </c>
      <c r="J2633" s="1">
        <f>Predictive_Maintenance_Data[[#This Row],[Torque '[Nm']]]*Predictive_Maintenance_Data[[#This Row],[Angular velocity '[rad/s']]]/1000</f>
        <v>6.7889398365054952</v>
      </c>
      <c r="K2633" s="2">
        <v>107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/>
      <c r="S2633"/>
    </row>
    <row r="2634" spans="1:19" x14ac:dyDescent="0.3">
      <c r="A2634">
        <v>2633</v>
      </c>
      <c r="B2634" t="s">
        <v>2649</v>
      </c>
      <c r="C2634" t="s">
        <v>15</v>
      </c>
      <c r="D2634" s="1">
        <v>300</v>
      </c>
      <c r="E2634" s="1">
        <v>309.7</v>
      </c>
      <c r="F2634" s="2">
        <v>1652</v>
      </c>
      <c r="G2634" s="1">
        <f>2*PI()*Predictive_Maintenance_Data[[#This Row],[Rotational speed '[rpm']]]/60</f>
        <v>172.99703545767795</v>
      </c>
      <c r="H2634" s="1">
        <v>28.6</v>
      </c>
      <c r="I2634" s="1">
        <f t="shared" si="41"/>
        <v>9.6999999999999886</v>
      </c>
      <c r="J2634" s="1">
        <f>Predictive_Maintenance_Data[[#This Row],[Torque '[Nm']]]*Predictive_Maintenance_Data[[#This Row],[Angular velocity '[rad/s']]]/1000</f>
        <v>4.9477152140895893</v>
      </c>
      <c r="K2634" s="2">
        <v>112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/>
      <c r="S2634"/>
    </row>
    <row r="2635" spans="1:19" x14ac:dyDescent="0.3">
      <c r="A2635">
        <v>2634</v>
      </c>
      <c r="B2635" t="s">
        <v>2650</v>
      </c>
      <c r="C2635" t="s">
        <v>17</v>
      </c>
      <c r="D2635" s="1">
        <v>300.10000000000002</v>
      </c>
      <c r="E2635" s="1">
        <v>309.8</v>
      </c>
      <c r="F2635" s="2">
        <v>1532</v>
      </c>
      <c r="G2635" s="1">
        <f>2*PI()*Predictive_Maintenance_Data[[#This Row],[Rotational speed '[rpm']]]/60</f>
        <v>160.43066484331877</v>
      </c>
      <c r="H2635" s="1">
        <v>39.799999999999997</v>
      </c>
      <c r="I2635" s="1">
        <f t="shared" si="41"/>
        <v>9.6999999999999886</v>
      </c>
      <c r="J2635" s="1">
        <f>Predictive_Maintenance_Data[[#This Row],[Torque '[Nm']]]*Predictive_Maintenance_Data[[#This Row],[Angular velocity '[rad/s']]]/1000</f>
        <v>6.3851404607640863</v>
      </c>
      <c r="K2635" s="2">
        <v>115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/>
      <c r="S2635"/>
    </row>
    <row r="2636" spans="1:19" x14ac:dyDescent="0.3">
      <c r="A2636">
        <v>2635</v>
      </c>
      <c r="B2636" t="s">
        <v>2651</v>
      </c>
      <c r="C2636" t="s">
        <v>17</v>
      </c>
      <c r="D2636" s="1">
        <v>300</v>
      </c>
      <c r="E2636" s="1">
        <v>309.7</v>
      </c>
      <c r="F2636" s="2">
        <v>1554</v>
      </c>
      <c r="G2636" s="1">
        <f>2*PI()*Predictive_Maintenance_Data[[#This Row],[Rotational speed '[rpm']]]/60</f>
        <v>162.73449945595127</v>
      </c>
      <c r="H2636" s="1">
        <v>32</v>
      </c>
      <c r="I2636" s="1">
        <f t="shared" si="41"/>
        <v>9.6999999999999886</v>
      </c>
      <c r="J2636" s="1">
        <f>Predictive_Maintenance_Data[[#This Row],[Torque '[Nm']]]*Predictive_Maintenance_Data[[#This Row],[Angular velocity '[rad/s']]]/1000</f>
        <v>5.2075039825904401</v>
      </c>
      <c r="K2636" s="2">
        <v>117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/>
      <c r="S2636"/>
    </row>
    <row r="2637" spans="1:19" x14ac:dyDescent="0.3">
      <c r="A2637">
        <v>2636</v>
      </c>
      <c r="B2637" t="s">
        <v>2652</v>
      </c>
      <c r="C2637" t="s">
        <v>27</v>
      </c>
      <c r="D2637" s="1">
        <v>299.89999999999998</v>
      </c>
      <c r="E2637" s="1">
        <v>309.60000000000002</v>
      </c>
      <c r="F2637" s="2">
        <v>1462</v>
      </c>
      <c r="G2637" s="1">
        <f>2*PI()*Predictive_Maintenance_Data[[#This Row],[Rotational speed '[rpm']]]/60</f>
        <v>153.1002819849426</v>
      </c>
      <c r="H2637" s="1">
        <v>51</v>
      </c>
      <c r="I2637" s="1">
        <f t="shared" si="41"/>
        <v>9.7000000000000455</v>
      </c>
      <c r="J2637" s="1">
        <f>Predictive_Maintenance_Data[[#This Row],[Torque '[Nm']]]*Predictive_Maintenance_Data[[#This Row],[Angular velocity '[rad/s']]]/1000</f>
        <v>7.8081143812320724</v>
      </c>
      <c r="K2637" s="2">
        <v>119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/>
      <c r="S2637"/>
    </row>
    <row r="2638" spans="1:19" x14ac:dyDescent="0.3">
      <c r="A2638">
        <v>2637</v>
      </c>
      <c r="B2638" t="s">
        <v>2653</v>
      </c>
      <c r="C2638" t="s">
        <v>17</v>
      </c>
      <c r="D2638" s="1">
        <v>299.89999999999998</v>
      </c>
      <c r="E2638" s="1">
        <v>309.60000000000002</v>
      </c>
      <c r="F2638" s="2">
        <v>1254</v>
      </c>
      <c r="G2638" s="1">
        <f>2*PI()*Predictive_Maintenance_Data[[#This Row],[Rotational speed '[rpm']]]/60</f>
        <v>131.31857292005336</v>
      </c>
      <c r="H2638" s="1">
        <v>61.3</v>
      </c>
      <c r="I2638" s="1">
        <f t="shared" si="41"/>
        <v>9.7000000000000455</v>
      </c>
      <c r="J2638" s="1">
        <f>Predictive_Maintenance_Data[[#This Row],[Torque '[Nm']]]*Predictive_Maintenance_Data[[#This Row],[Angular velocity '[rad/s']]]/1000</f>
        <v>8.0498285199992701</v>
      </c>
      <c r="K2638" s="2">
        <v>124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/>
      <c r="S2638"/>
    </row>
    <row r="2639" spans="1:19" x14ac:dyDescent="0.3">
      <c r="A2639">
        <v>2638</v>
      </c>
      <c r="B2639" t="s">
        <v>2654</v>
      </c>
      <c r="C2639" t="s">
        <v>17</v>
      </c>
      <c r="D2639" s="1">
        <v>299.89999999999998</v>
      </c>
      <c r="E2639" s="1">
        <v>309.60000000000002</v>
      </c>
      <c r="F2639" s="2">
        <v>1294</v>
      </c>
      <c r="G2639" s="1">
        <f>2*PI()*Predictive_Maintenance_Data[[#This Row],[Rotational speed '[rpm']]]/60</f>
        <v>135.50736312483974</v>
      </c>
      <c r="H2639" s="1">
        <v>49.7</v>
      </c>
      <c r="I2639" s="1">
        <f t="shared" si="41"/>
        <v>9.7000000000000455</v>
      </c>
      <c r="J2639" s="1">
        <f>Predictive_Maintenance_Data[[#This Row],[Torque '[Nm']]]*Predictive_Maintenance_Data[[#This Row],[Angular velocity '[rad/s']]]/1000</f>
        <v>6.7347159473045357</v>
      </c>
      <c r="K2639" s="2">
        <v>126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/>
      <c r="S2639"/>
    </row>
    <row r="2640" spans="1:19" x14ac:dyDescent="0.3">
      <c r="A2640">
        <v>2639</v>
      </c>
      <c r="B2640" t="s">
        <v>2655</v>
      </c>
      <c r="C2640" t="s">
        <v>17</v>
      </c>
      <c r="D2640" s="1">
        <v>299.8</v>
      </c>
      <c r="E2640" s="1">
        <v>309.5</v>
      </c>
      <c r="F2640" s="2">
        <v>1739</v>
      </c>
      <c r="G2640" s="1">
        <f>2*PI()*Predictive_Maintenance_Data[[#This Row],[Rotational speed '[rpm']]]/60</f>
        <v>182.10765415308833</v>
      </c>
      <c r="H2640" s="1">
        <v>27.5</v>
      </c>
      <c r="I2640" s="1">
        <f t="shared" si="41"/>
        <v>9.6999999999999886</v>
      </c>
      <c r="J2640" s="1">
        <f>Predictive_Maintenance_Data[[#This Row],[Torque '[Nm']]]*Predictive_Maintenance_Data[[#This Row],[Angular velocity '[rad/s']]]/1000</f>
        <v>5.0079604892099283</v>
      </c>
      <c r="K2640" s="2">
        <v>128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/>
      <c r="S2640"/>
    </row>
    <row r="2641" spans="1:19" x14ac:dyDescent="0.3">
      <c r="A2641">
        <v>2640</v>
      </c>
      <c r="B2641" t="s">
        <v>2656</v>
      </c>
      <c r="C2641" t="s">
        <v>15</v>
      </c>
      <c r="D2641" s="1">
        <v>299.8</v>
      </c>
      <c r="E2641" s="1">
        <v>309.39999999999998</v>
      </c>
      <c r="F2641" s="2">
        <v>1412</v>
      </c>
      <c r="G2641" s="1">
        <f>2*PI()*Predictive_Maintenance_Data[[#This Row],[Rotational speed '[rpm']]]/60</f>
        <v>147.86429422895961</v>
      </c>
      <c r="H2641" s="1">
        <v>47.8</v>
      </c>
      <c r="I2641" s="1">
        <f t="shared" si="41"/>
        <v>9.5999999999999659</v>
      </c>
      <c r="J2641" s="1">
        <f>Predictive_Maintenance_Data[[#This Row],[Torque '[Nm']]]*Predictive_Maintenance_Data[[#This Row],[Angular velocity '[rad/s']]]/1000</f>
        <v>7.0679132641442681</v>
      </c>
      <c r="K2641" s="2">
        <v>130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/>
      <c r="S2641"/>
    </row>
    <row r="2642" spans="1:19" x14ac:dyDescent="0.3">
      <c r="A2642">
        <v>2641</v>
      </c>
      <c r="B2642" t="s">
        <v>2657</v>
      </c>
      <c r="C2642" t="s">
        <v>15</v>
      </c>
      <c r="D2642" s="1">
        <v>299.89999999999998</v>
      </c>
      <c r="E2642" s="1">
        <v>309.5</v>
      </c>
      <c r="F2642" s="2">
        <v>1372</v>
      </c>
      <c r="G2642" s="1">
        <f>2*PI()*Predictive_Maintenance_Data[[#This Row],[Rotational speed '[rpm']]]/60</f>
        <v>143.67550402417322</v>
      </c>
      <c r="H2642" s="1">
        <v>56.2</v>
      </c>
      <c r="I2642" s="1">
        <f t="shared" si="41"/>
        <v>9.6000000000000227</v>
      </c>
      <c r="J2642" s="1">
        <f>Predictive_Maintenance_Data[[#This Row],[Torque '[Nm']]]*Predictive_Maintenance_Data[[#This Row],[Angular velocity '[rad/s']]]/1000</f>
        <v>8.0745633261585361</v>
      </c>
      <c r="K2642" s="2">
        <v>133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/>
      <c r="S2642"/>
    </row>
    <row r="2643" spans="1:19" x14ac:dyDescent="0.3">
      <c r="A2643">
        <v>2642</v>
      </c>
      <c r="B2643" t="s">
        <v>2658</v>
      </c>
      <c r="C2643" t="s">
        <v>27</v>
      </c>
      <c r="D2643" s="1">
        <v>299.8</v>
      </c>
      <c r="E2643" s="1">
        <v>309.5</v>
      </c>
      <c r="F2643" s="2">
        <v>1420</v>
      </c>
      <c r="G2643" s="1">
        <f>2*PI()*Predictive_Maintenance_Data[[#This Row],[Rotational speed '[rpm']]]/60</f>
        <v>148.70205226991686</v>
      </c>
      <c r="H2643" s="1">
        <v>46.7</v>
      </c>
      <c r="I2643" s="1">
        <f t="shared" si="41"/>
        <v>9.6999999999999886</v>
      </c>
      <c r="J2643" s="1">
        <f>Predictive_Maintenance_Data[[#This Row],[Torque '[Nm']]]*Predictive_Maintenance_Data[[#This Row],[Angular velocity '[rad/s']]]/1000</f>
        <v>6.9443858410051176</v>
      </c>
      <c r="K2643" s="2">
        <v>136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/>
      <c r="S2643"/>
    </row>
    <row r="2644" spans="1:19" x14ac:dyDescent="0.3">
      <c r="A2644">
        <v>2643</v>
      </c>
      <c r="B2644" t="s">
        <v>2659</v>
      </c>
      <c r="C2644" t="s">
        <v>17</v>
      </c>
      <c r="D2644" s="1">
        <v>299.8</v>
      </c>
      <c r="E2644" s="1">
        <v>309.5</v>
      </c>
      <c r="F2644" s="2">
        <v>1542</v>
      </c>
      <c r="G2644" s="1">
        <f>2*PI()*Predictive_Maintenance_Data[[#This Row],[Rotational speed '[rpm']]]/60</f>
        <v>161.47786239451537</v>
      </c>
      <c r="H2644" s="1">
        <v>40.299999999999997</v>
      </c>
      <c r="I2644" s="1">
        <f t="shared" si="41"/>
        <v>9.6999999999999886</v>
      </c>
      <c r="J2644" s="1">
        <f>Predictive_Maintenance_Data[[#This Row],[Torque '[Nm']]]*Predictive_Maintenance_Data[[#This Row],[Angular velocity '[rad/s']]]/1000</f>
        <v>6.5075578544989696</v>
      </c>
      <c r="K2644" s="2">
        <v>141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/>
      <c r="S2644"/>
    </row>
    <row r="2645" spans="1:19" x14ac:dyDescent="0.3">
      <c r="A2645">
        <v>2644</v>
      </c>
      <c r="B2645" t="s">
        <v>2660</v>
      </c>
      <c r="C2645" t="s">
        <v>15</v>
      </c>
      <c r="D2645" s="1">
        <v>299.8</v>
      </c>
      <c r="E2645" s="1">
        <v>309.39999999999998</v>
      </c>
      <c r="F2645" s="2">
        <v>1401</v>
      </c>
      <c r="G2645" s="1">
        <f>2*PI()*Predictive_Maintenance_Data[[#This Row],[Rotational speed '[rpm']]]/60</f>
        <v>146.71237692264333</v>
      </c>
      <c r="H2645" s="1">
        <v>48.1</v>
      </c>
      <c r="I2645" s="1">
        <f t="shared" si="41"/>
        <v>9.5999999999999659</v>
      </c>
      <c r="J2645" s="1">
        <f>Predictive_Maintenance_Data[[#This Row],[Torque '[Nm']]]*Predictive_Maintenance_Data[[#This Row],[Angular velocity '[rad/s']]]/1000</f>
        <v>7.0568653299791437</v>
      </c>
      <c r="K2645" s="2">
        <v>143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/>
      <c r="S2645"/>
    </row>
    <row r="2646" spans="1:19" x14ac:dyDescent="0.3">
      <c r="A2646">
        <v>2645</v>
      </c>
      <c r="B2646" t="s">
        <v>2661</v>
      </c>
      <c r="C2646" t="s">
        <v>17</v>
      </c>
      <c r="D2646" s="1">
        <v>299.8</v>
      </c>
      <c r="E2646" s="1">
        <v>309.39999999999998</v>
      </c>
      <c r="F2646" s="2">
        <v>1510</v>
      </c>
      <c r="G2646" s="1">
        <f>2*PI()*Predictive_Maintenance_Data[[#This Row],[Rotational speed '[rpm']]]/60</f>
        <v>158.12683023068624</v>
      </c>
      <c r="H2646" s="1">
        <v>42.5</v>
      </c>
      <c r="I2646" s="1">
        <f t="shared" si="41"/>
        <v>9.5999999999999659</v>
      </c>
      <c r="J2646" s="1">
        <f>Predictive_Maintenance_Data[[#This Row],[Torque '[Nm']]]*Predictive_Maintenance_Data[[#This Row],[Angular velocity '[rad/s']]]/1000</f>
        <v>6.7203902848041652</v>
      </c>
      <c r="K2646" s="2">
        <v>146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/>
      <c r="S2646"/>
    </row>
    <row r="2647" spans="1:19" x14ac:dyDescent="0.3">
      <c r="A2647">
        <v>2646</v>
      </c>
      <c r="B2647" t="s">
        <v>2662</v>
      </c>
      <c r="C2647" t="s">
        <v>27</v>
      </c>
      <c r="D2647" s="1">
        <v>299.89999999999998</v>
      </c>
      <c r="E2647" s="1">
        <v>309.5</v>
      </c>
      <c r="F2647" s="2">
        <v>1547</v>
      </c>
      <c r="G2647" s="1">
        <f>2*PI()*Predictive_Maintenance_Data[[#This Row],[Rotational speed '[rpm']]]/60</f>
        <v>162.00146117011366</v>
      </c>
      <c r="H2647" s="1">
        <v>38.5</v>
      </c>
      <c r="I2647" s="1">
        <f t="shared" si="41"/>
        <v>9.6000000000000227</v>
      </c>
      <c r="J2647" s="1">
        <f>Predictive_Maintenance_Data[[#This Row],[Torque '[Nm']]]*Predictive_Maintenance_Data[[#This Row],[Angular velocity '[rad/s']]]/1000</f>
        <v>6.2370562550493762</v>
      </c>
      <c r="K2647" s="2">
        <v>148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/>
      <c r="S2647"/>
    </row>
    <row r="2648" spans="1:19" x14ac:dyDescent="0.3">
      <c r="A2648">
        <v>2647</v>
      </c>
      <c r="B2648" t="s">
        <v>2663</v>
      </c>
      <c r="C2648" t="s">
        <v>15</v>
      </c>
      <c r="D2648" s="1">
        <v>299.8</v>
      </c>
      <c r="E2648" s="1">
        <v>309.5</v>
      </c>
      <c r="F2648" s="2">
        <v>1453</v>
      </c>
      <c r="G2648" s="1">
        <f>2*PI()*Predictive_Maintenance_Data[[#This Row],[Rotational speed '[rpm']]]/60</f>
        <v>152.15780418886564</v>
      </c>
      <c r="H2648" s="1">
        <v>43.2</v>
      </c>
      <c r="I2648" s="1">
        <f t="shared" si="41"/>
        <v>9.6999999999999886</v>
      </c>
      <c r="J2648" s="1">
        <f>Predictive_Maintenance_Data[[#This Row],[Torque '[Nm']]]*Predictive_Maintenance_Data[[#This Row],[Angular velocity '[rad/s']]]/1000</f>
        <v>6.5732171409589961</v>
      </c>
      <c r="K2648" s="2">
        <v>153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/>
      <c r="S2648"/>
    </row>
    <row r="2649" spans="1:19" x14ac:dyDescent="0.3">
      <c r="A2649">
        <v>2648</v>
      </c>
      <c r="B2649" t="s">
        <v>2664</v>
      </c>
      <c r="C2649" t="s">
        <v>17</v>
      </c>
      <c r="D2649" s="1">
        <v>299.8</v>
      </c>
      <c r="E2649" s="1">
        <v>309.39999999999998</v>
      </c>
      <c r="F2649" s="2">
        <v>1408</v>
      </c>
      <c r="G2649" s="1">
        <f>2*PI()*Predictive_Maintenance_Data[[#This Row],[Rotational speed '[rpm']]]/60</f>
        <v>147.44541520848094</v>
      </c>
      <c r="H2649" s="1">
        <v>45.6</v>
      </c>
      <c r="I2649" s="1">
        <f t="shared" si="41"/>
        <v>9.5999999999999659</v>
      </c>
      <c r="J2649" s="1">
        <f>Predictive_Maintenance_Data[[#This Row],[Torque '[Nm']]]*Predictive_Maintenance_Data[[#This Row],[Angular velocity '[rad/s']]]/1000</f>
        <v>6.7235109335067307</v>
      </c>
      <c r="K2649" s="2">
        <v>156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/>
      <c r="S2649"/>
    </row>
    <row r="2650" spans="1:19" x14ac:dyDescent="0.3">
      <c r="A2650">
        <v>2649</v>
      </c>
      <c r="B2650" t="s">
        <v>2665</v>
      </c>
      <c r="C2650" t="s">
        <v>17</v>
      </c>
      <c r="D2650" s="1">
        <v>299.8</v>
      </c>
      <c r="E2650" s="1">
        <v>309.39999999999998</v>
      </c>
      <c r="F2650" s="2">
        <v>1436</v>
      </c>
      <c r="G2650" s="1">
        <f>2*PI()*Predictive_Maintenance_Data[[#This Row],[Rotational speed '[rpm']]]/60</f>
        <v>150.37756835183143</v>
      </c>
      <c r="H2650" s="1">
        <v>51.6</v>
      </c>
      <c r="I2650" s="1">
        <f t="shared" si="41"/>
        <v>9.5999999999999659</v>
      </c>
      <c r="J2650" s="1">
        <f>Predictive_Maintenance_Data[[#This Row],[Torque '[Nm']]]*Predictive_Maintenance_Data[[#This Row],[Angular velocity '[rad/s']]]/1000</f>
        <v>7.7594825269545016</v>
      </c>
      <c r="K2650" s="2">
        <v>158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/>
      <c r="S2650"/>
    </row>
    <row r="2651" spans="1:19" x14ac:dyDescent="0.3">
      <c r="A2651">
        <v>2650</v>
      </c>
      <c r="B2651" t="s">
        <v>2666</v>
      </c>
      <c r="C2651" t="s">
        <v>15</v>
      </c>
      <c r="D2651" s="1">
        <v>299.89999999999998</v>
      </c>
      <c r="E2651" s="1">
        <v>309.5</v>
      </c>
      <c r="F2651" s="2">
        <v>1582</v>
      </c>
      <c r="G2651" s="1">
        <f>2*PI()*Predictive_Maintenance_Data[[#This Row],[Rotational speed '[rpm']]]/60</f>
        <v>165.66665259930176</v>
      </c>
      <c r="H2651" s="1">
        <v>38.200000000000003</v>
      </c>
      <c r="I2651" s="1">
        <f t="shared" si="41"/>
        <v>9.6000000000000227</v>
      </c>
      <c r="J2651" s="1">
        <f>Predictive_Maintenance_Data[[#This Row],[Torque '[Nm']]]*Predictive_Maintenance_Data[[#This Row],[Angular velocity '[rad/s']]]/1000</f>
        <v>6.3284661292933277</v>
      </c>
      <c r="K2651" s="2">
        <v>160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/>
      <c r="S2651"/>
    </row>
    <row r="2652" spans="1:19" x14ac:dyDescent="0.3">
      <c r="A2652">
        <v>2651</v>
      </c>
      <c r="B2652" t="s">
        <v>2667</v>
      </c>
      <c r="C2652" t="s">
        <v>17</v>
      </c>
      <c r="D2652" s="1">
        <v>299.89999999999998</v>
      </c>
      <c r="E2652" s="1">
        <v>309.60000000000002</v>
      </c>
      <c r="F2652" s="2">
        <v>1280</v>
      </c>
      <c r="G2652" s="1">
        <f>2*PI()*Predictive_Maintenance_Data[[#This Row],[Rotational speed '[rpm']]]/60</f>
        <v>134.0412865531645</v>
      </c>
      <c r="H2652" s="1">
        <v>59.3</v>
      </c>
      <c r="I2652" s="1">
        <f t="shared" si="41"/>
        <v>9.7000000000000455</v>
      </c>
      <c r="J2652" s="1">
        <f>Predictive_Maintenance_Data[[#This Row],[Torque '[Nm']]]*Predictive_Maintenance_Data[[#This Row],[Angular velocity '[rad/s']]]/1000</f>
        <v>7.9486482926026545</v>
      </c>
      <c r="K2652" s="2">
        <v>163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/>
      <c r="S2652"/>
    </row>
    <row r="2653" spans="1:19" x14ac:dyDescent="0.3">
      <c r="A2653">
        <v>2652</v>
      </c>
      <c r="B2653" t="s">
        <v>2668</v>
      </c>
      <c r="C2653" t="s">
        <v>17</v>
      </c>
      <c r="D2653" s="1">
        <v>299.89999999999998</v>
      </c>
      <c r="E2653" s="1">
        <v>309.5</v>
      </c>
      <c r="F2653" s="2">
        <v>2008</v>
      </c>
      <c r="G2653" s="1">
        <f>2*PI()*Predictive_Maintenance_Data[[#This Row],[Rotational speed '[rpm']]]/60</f>
        <v>210.27726828027684</v>
      </c>
      <c r="H2653" s="1">
        <v>20.399999999999999</v>
      </c>
      <c r="I2653" s="1">
        <f t="shared" si="41"/>
        <v>9.6000000000000227</v>
      </c>
      <c r="J2653" s="1">
        <f>Predictive_Maintenance_Data[[#This Row],[Torque '[Nm']]]*Predictive_Maintenance_Data[[#This Row],[Angular velocity '[rad/s']]]/1000</f>
        <v>4.2896562729176475</v>
      </c>
      <c r="K2653" s="2">
        <v>165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/>
      <c r="S2653"/>
    </row>
    <row r="2654" spans="1:19" x14ac:dyDescent="0.3">
      <c r="A2654">
        <v>2653</v>
      </c>
      <c r="B2654" t="s">
        <v>2669</v>
      </c>
      <c r="C2654" t="s">
        <v>17</v>
      </c>
      <c r="D2654" s="1">
        <v>299.89999999999998</v>
      </c>
      <c r="E2654" s="1">
        <v>309.5</v>
      </c>
      <c r="F2654" s="2">
        <v>1772</v>
      </c>
      <c r="G2654" s="1">
        <f>2*PI()*Predictive_Maintenance_Data[[#This Row],[Rotational speed '[rpm']]]/60</f>
        <v>185.56340607203711</v>
      </c>
      <c r="H2654" s="1">
        <v>23.5</v>
      </c>
      <c r="I2654" s="1">
        <f t="shared" si="41"/>
        <v>9.6000000000000227</v>
      </c>
      <c r="J2654" s="1">
        <f>Predictive_Maintenance_Data[[#This Row],[Torque '[Nm']]]*Predictive_Maintenance_Data[[#This Row],[Angular velocity '[rad/s']]]/1000</f>
        <v>4.3607400426928722</v>
      </c>
      <c r="K2654" s="2">
        <v>167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/>
      <c r="S2654"/>
    </row>
    <row r="2655" spans="1:19" x14ac:dyDescent="0.3">
      <c r="A2655">
        <v>2654</v>
      </c>
      <c r="B2655" t="s">
        <v>2670</v>
      </c>
      <c r="C2655" t="s">
        <v>17</v>
      </c>
      <c r="D2655" s="1">
        <v>299.89999999999998</v>
      </c>
      <c r="E2655" s="1">
        <v>309.5</v>
      </c>
      <c r="F2655" s="2">
        <v>1779</v>
      </c>
      <c r="G2655" s="1">
        <f>2*PI()*Predictive_Maintenance_Data[[#This Row],[Rotational speed '[rpm']]]/60</f>
        <v>186.29644435787475</v>
      </c>
      <c r="H2655" s="1">
        <v>26.1</v>
      </c>
      <c r="I2655" s="1">
        <f t="shared" si="41"/>
        <v>9.6000000000000227</v>
      </c>
      <c r="J2655" s="1">
        <f>Predictive_Maintenance_Data[[#This Row],[Torque '[Nm']]]*Predictive_Maintenance_Data[[#This Row],[Angular velocity '[rad/s']]]/1000</f>
        <v>4.8623371977405316</v>
      </c>
      <c r="K2655" s="2">
        <v>169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/>
      <c r="S2655"/>
    </row>
    <row r="2656" spans="1:19" x14ac:dyDescent="0.3">
      <c r="A2656">
        <v>2655</v>
      </c>
      <c r="B2656" t="s">
        <v>2671</v>
      </c>
      <c r="C2656" t="s">
        <v>17</v>
      </c>
      <c r="D2656" s="1">
        <v>299.89999999999998</v>
      </c>
      <c r="E2656" s="1">
        <v>309.5</v>
      </c>
      <c r="F2656" s="2">
        <v>1567</v>
      </c>
      <c r="G2656" s="1">
        <f>2*PI()*Predictive_Maintenance_Data[[#This Row],[Rotational speed '[rpm']]]/60</f>
        <v>164.09585627250686</v>
      </c>
      <c r="H2656" s="1">
        <v>35.5</v>
      </c>
      <c r="I2656" s="1">
        <f t="shared" si="41"/>
        <v>9.6000000000000227</v>
      </c>
      <c r="J2656" s="1">
        <f>Predictive_Maintenance_Data[[#This Row],[Torque '[Nm']]]*Predictive_Maintenance_Data[[#This Row],[Angular velocity '[rad/s']]]/1000</f>
        <v>5.8254028976739933</v>
      </c>
      <c r="K2656" s="2">
        <v>171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/>
      <c r="S2656"/>
    </row>
    <row r="2657" spans="1:19" x14ac:dyDescent="0.3">
      <c r="A2657">
        <v>2656</v>
      </c>
      <c r="B2657" t="s">
        <v>2672</v>
      </c>
      <c r="C2657" t="s">
        <v>15</v>
      </c>
      <c r="D2657" s="1">
        <v>299.8</v>
      </c>
      <c r="E2657" s="1">
        <v>309.39999999999998</v>
      </c>
      <c r="F2657" s="2">
        <v>1751</v>
      </c>
      <c r="G2657" s="1">
        <f>2*PI()*Predictive_Maintenance_Data[[#This Row],[Rotational speed '[rpm']]]/60</f>
        <v>183.36429121452426</v>
      </c>
      <c r="H2657" s="1">
        <v>27</v>
      </c>
      <c r="I2657" s="1">
        <f t="shared" si="41"/>
        <v>9.5999999999999659</v>
      </c>
      <c r="J2657" s="1">
        <f>Predictive_Maintenance_Data[[#This Row],[Torque '[Nm']]]*Predictive_Maintenance_Data[[#This Row],[Angular velocity '[rad/s']]]/1000</f>
        <v>4.9508358627921556</v>
      </c>
      <c r="K2657" s="2">
        <v>173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/>
      <c r="S2657"/>
    </row>
    <row r="2658" spans="1:19" x14ac:dyDescent="0.3">
      <c r="A2658">
        <v>2657</v>
      </c>
      <c r="B2658" t="s">
        <v>2673</v>
      </c>
      <c r="C2658" t="s">
        <v>17</v>
      </c>
      <c r="D2658" s="1">
        <v>299.89999999999998</v>
      </c>
      <c r="E2658" s="1">
        <v>309.5</v>
      </c>
      <c r="F2658" s="2">
        <v>1349</v>
      </c>
      <c r="G2658" s="1">
        <f>2*PI()*Predictive_Maintenance_Data[[#This Row],[Rotational speed '[rpm']]]/60</f>
        <v>141.26694965642102</v>
      </c>
      <c r="H2658" s="1">
        <v>51.3</v>
      </c>
      <c r="I2658" s="1">
        <f t="shared" si="41"/>
        <v>9.6000000000000227</v>
      </c>
      <c r="J2658" s="1">
        <f>Predictive_Maintenance_Data[[#This Row],[Torque '[Nm']]]*Predictive_Maintenance_Data[[#This Row],[Angular velocity '[rad/s']]]/1000</f>
        <v>7.2469945173743984</v>
      </c>
      <c r="K2658" s="2">
        <v>176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/>
      <c r="S2658"/>
    </row>
    <row r="2659" spans="1:19" x14ac:dyDescent="0.3">
      <c r="A2659">
        <v>2658</v>
      </c>
      <c r="B2659" t="s">
        <v>2674</v>
      </c>
      <c r="C2659" t="s">
        <v>15</v>
      </c>
      <c r="D2659" s="1">
        <v>300</v>
      </c>
      <c r="E2659" s="1">
        <v>309.5</v>
      </c>
      <c r="F2659" s="2">
        <v>1425</v>
      </c>
      <c r="G2659" s="1">
        <f>2*PI()*Predictive_Maintenance_Data[[#This Row],[Rotational speed '[rpm']]]/60</f>
        <v>149.22565104551515</v>
      </c>
      <c r="H2659" s="1">
        <v>40.799999999999997</v>
      </c>
      <c r="I2659" s="1">
        <f t="shared" si="41"/>
        <v>9.5</v>
      </c>
      <c r="J2659" s="1">
        <f>Predictive_Maintenance_Data[[#This Row],[Torque '[Nm']]]*Predictive_Maintenance_Data[[#This Row],[Angular velocity '[rad/s']]]/1000</f>
        <v>6.088406562657017</v>
      </c>
      <c r="K2659" s="2">
        <v>178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/>
      <c r="S2659"/>
    </row>
    <row r="2660" spans="1:19" x14ac:dyDescent="0.3">
      <c r="A2660">
        <v>2659</v>
      </c>
      <c r="B2660" t="s">
        <v>2675</v>
      </c>
      <c r="C2660" t="s">
        <v>17</v>
      </c>
      <c r="D2660" s="1">
        <v>300</v>
      </c>
      <c r="E2660" s="1">
        <v>309.39999999999998</v>
      </c>
      <c r="F2660" s="2">
        <v>1395</v>
      </c>
      <c r="G2660" s="1">
        <f>2*PI()*Predictive_Maintenance_Data[[#This Row],[Rotational speed '[rpm']]]/60</f>
        <v>146.08405839192537</v>
      </c>
      <c r="H2660" s="1">
        <v>44.5</v>
      </c>
      <c r="I2660" s="1">
        <f t="shared" si="41"/>
        <v>9.3999999999999773</v>
      </c>
      <c r="J2660" s="1">
        <f>Predictive_Maintenance_Data[[#This Row],[Torque '[Nm']]]*Predictive_Maintenance_Data[[#This Row],[Angular velocity '[rad/s']]]/1000</f>
        <v>6.5007405984406788</v>
      </c>
      <c r="K2660" s="2">
        <v>181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/>
      <c r="S2660"/>
    </row>
    <row r="2661" spans="1:19" x14ac:dyDescent="0.3">
      <c r="A2661">
        <v>2660</v>
      </c>
      <c r="B2661" t="s">
        <v>2676</v>
      </c>
      <c r="C2661" t="s">
        <v>27</v>
      </c>
      <c r="D2661" s="1">
        <v>299.8</v>
      </c>
      <c r="E2661" s="1">
        <v>309.3</v>
      </c>
      <c r="F2661" s="2">
        <v>1595</v>
      </c>
      <c r="G2661" s="1">
        <f>2*PI()*Predictive_Maintenance_Data[[#This Row],[Rotational speed '[rpm']]]/60</f>
        <v>167.02800941585735</v>
      </c>
      <c r="H2661" s="1">
        <v>32.1</v>
      </c>
      <c r="I2661" s="1">
        <f t="shared" si="41"/>
        <v>9.5</v>
      </c>
      <c r="J2661" s="1">
        <f>Predictive_Maintenance_Data[[#This Row],[Torque '[Nm']]]*Predictive_Maintenance_Data[[#This Row],[Angular velocity '[rad/s']]]/1000</f>
        <v>5.3615991022490217</v>
      </c>
      <c r="K2661" s="2">
        <v>183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/>
      <c r="S2661"/>
    </row>
    <row r="2662" spans="1:19" x14ac:dyDescent="0.3">
      <c r="A2662">
        <v>2661</v>
      </c>
      <c r="B2662" t="s">
        <v>2677</v>
      </c>
      <c r="C2662" t="s">
        <v>17</v>
      </c>
      <c r="D2662" s="1">
        <v>299.8</v>
      </c>
      <c r="E2662" s="1">
        <v>309.3</v>
      </c>
      <c r="F2662" s="2">
        <v>1291</v>
      </c>
      <c r="G2662" s="1">
        <f>2*PI()*Predictive_Maintenance_Data[[#This Row],[Rotational speed '[rpm']]]/60</f>
        <v>135.19320385948078</v>
      </c>
      <c r="H2662" s="1">
        <v>56.4</v>
      </c>
      <c r="I2662" s="1">
        <f t="shared" si="41"/>
        <v>9.5</v>
      </c>
      <c r="J2662" s="1">
        <f>Predictive_Maintenance_Data[[#This Row],[Torque '[Nm']]]*Predictive_Maintenance_Data[[#This Row],[Angular velocity '[rad/s']]]/1000</f>
        <v>7.624896697674715</v>
      </c>
      <c r="K2662" s="2">
        <v>188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/>
      <c r="S2662"/>
    </row>
    <row r="2663" spans="1:19" x14ac:dyDescent="0.3">
      <c r="A2663">
        <v>2662</v>
      </c>
      <c r="B2663" t="s">
        <v>2678</v>
      </c>
      <c r="C2663" t="s">
        <v>15</v>
      </c>
      <c r="D2663" s="1">
        <v>299.89999999999998</v>
      </c>
      <c r="E2663" s="1">
        <v>309.39999999999998</v>
      </c>
      <c r="F2663" s="2">
        <v>1509</v>
      </c>
      <c r="G2663" s="1">
        <f>2*PI()*Predictive_Maintenance_Data[[#This Row],[Rotational speed '[rpm']]]/60</f>
        <v>158.02211047556659</v>
      </c>
      <c r="H2663" s="1">
        <v>42.8</v>
      </c>
      <c r="I2663" s="1">
        <f t="shared" si="41"/>
        <v>9.5</v>
      </c>
      <c r="J2663" s="1">
        <f>Predictive_Maintenance_Data[[#This Row],[Torque '[Nm']]]*Predictive_Maintenance_Data[[#This Row],[Angular velocity '[rad/s']]]/1000</f>
        <v>6.7633463283542499</v>
      </c>
      <c r="K2663" s="2">
        <v>190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/>
      <c r="S2663"/>
    </row>
    <row r="2664" spans="1:19" x14ac:dyDescent="0.3">
      <c r="A2664">
        <v>2663</v>
      </c>
      <c r="B2664" t="s">
        <v>2679</v>
      </c>
      <c r="C2664" t="s">
        <v>15</v>
      </c>
      <c r="D2664" s="1">
        <v>299.89999999999998</v>
      </c>
      <c r="E2664" s="1">
        <v>309.39999999999998</v>
      </c>
      <c r="F2664" s="2">
        <v>1483</v>
      </c>
      <c r="G2664" s="1">
        <f>2*PI()*Predictive_Maintenance_Data[[#This Row],[Rotational speed '[rpm']]]/60</f>
        <v>155.29939684245542</v>
      </c>
      <c r="H2664" s="1">
        <v>38.1</v>
      </c>
      <c r="I2664" s="1">
        <f t="shared" si="41"/>
        <v>9.5</v>
      </c>
      <c r="J2664" s="1">
        <f>Predictive_Maintenance_Data[[#This Row],[Torque '[Nm']]]*Predictive_Maintenance_Data[[#This Row],[Angular velocity '[rad/s']]]/1000</f>
        <v>5.9169070196975522</v>
      </c>
      <c r="K2664" s="2">
        <v>193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/>
      <c r="S2664"/>
    </row>
    <row r="2665" spans="1:19" x14ac:dyDescent="0.3">
      <c r="A2665">
        <v>2664</v>
      </c>
      <c r="B2665" t="s">
        <v>2680</v>
      </c>
      <c r="C2665" t="s">
        <v>17</v>
      </c>
      <c r="D2665" s="1">
        <v>299.89999999999998</v>
      </c>
      <c r="E2665" s="1">
        <v>309.3</v>
      </c>
      <c r="F2665" s="2">
        <v>1620</v>
      </c>
      <c r="G2665" s="1">
        <f>2*PI()*Predictive_Maintenance_Data[[#This Row],[Rotational speed '[rpm']]]/60</f>
        <v>169.64600329384882</v>
      </c>
      <c r="H2665" s="1">
        <v>31.1</v>
      </c>
      <c r="I2665" s="1">
        <f t="shared" si="41"/>
        <v>9.4000000000000341</v>
      </c>
      <c r="J2665" s="1">
        <f>Predictive_Maintenance_Data[[#This Row],[Torque '[Nm']]]*Predictive_Maintenance_Data[[#This Row],[Angular velocity '[rad/s']]]/1000</f>
        <v>5.2759907024386985</v>
      </c>
      <c r="K2665" s="2">
        <v>196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/>
      <c r="S2665"/>
    </row>
    <row r="2666" spans="1:19" x14ac:dyDescent="0.3">
      <c r="A2666">
        <v>2665</v>
      </c>
      <c r="B2666" t="s">
        <v>2681</v>
      </c>
      <c r="C2666" t="s">
        <v>15</v>
      </c>
      <c r="D2666" s="1">
        <v>299.89999999999998</v>
      </c>
      <c r="E2666" s="1">
        <v>309.39999999999998</v>
      </c>
      <c r="F2666" s="2">
        <v>1487</v>
      </c>
      <c r="G2666" s="1">
        <f>2*PI()*Predictive_Maintenance_Data[[#This Row],[Rotational speed '[rpm']]]/60</f>
        <v>155.71827586293409</v>
      </c>
      <c r="H2666" s="1">
        <v>42.2</v>
      </c>
      <c r="I2666" s="1">
        <f t="shared" si="41"/>
        <v>9.5</v>
      </c>
      <c r="J2666" s="1">
        <f>Predictive_Maintenance_Data[[#This Row],[Torque '[Nm']]]*Predictive_Maintenance_Data[[#This Row],[Angular velocity '[rad/s']]]/1000</f>
        <v>6.5713112414158195</v>
      </c>
      <c r="K2666" s="2">
        <v>198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/>
      <c r="S2666"/>
    </row>
    <row r="2667" spans="1:19" x14ac:dyDescent="0.3">
      <c r="A2667">
        <v>2666</v>
      </c>
      <c r="B2667" t="s">
        <v>2682</v>
      </c>
      <c r="C2667" t="s">
        <v>17</v>
      </c>
      <c r="D2667" s="1">
        <v>299.8</v>
      </c>
      <c r="E2667" s="1">
        <v>309.39999999999998</v>
      </c>
      <c r="F2667" s="2">
        <v>2256</v>
      </c>
      <c r="G2667" s="1">
        <f>2*PI()*Predictive_Maintenance_Data[[#This Row],[Rotational speed '[rpm']]]/60</f>
        <v>236.24776754995244</v>
      </c>
      <c r="H2667" s="1">
        <v>15.9</v>
      </c>
      <c r="I2667" s="1">
        <f t="shared" si="41"/>
        <v>9.5999999999999659</v>
      </c>
      <c r="J2667" s="1">
        <f>Predictive_Maintenance_Data[[#This Row],[Torque '[Nm']]]*Predictive_Maintenance_Data[[#This Row],[Angular velocity '[rad/s']]]/1000</f>
        <v>3.7563395040442438</v>
      </c>
      <c r="K2667" s="2">
        <v>201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/>
      <c r="S2667"/>
    </row>
    <row r="2668" spans="1:19" x14ac:dyDescent="0.3">
      <c r="A2668">
        <v>2667</v>
      </c>
      <c r="B2668" t="s">
        <v>2683</v>
      </c>
      <c r="C2668" t="s">
        <v>27</v>
      </c>
      <c r="D2668" s="1">
        <v>299.7</v>
      </c>
      <c r="E2668" s="1">
        <v>309.2</v>
      </c>
      <c r="F2668" s="2">
        <v>1691</v>
      </c>
      <c r="G2668" s="1">
        <f>2*PI()*Predictive_Maintenance_Data[[#This Row],[Rotational speed '[rpm']]]/60</f>
        <v>177.08110590734469</v>
      </c>
      <c r="H2668" s="1">
        <v>27.7</v>
      </c>
      <c r="I2668" s="1">
        <f t="shared" si="41"/>
        <v>9.5</v>
      </c>
      <c r="J2668" s="1">
        <f>Predictive_Maintenance_Data[[#This Row],[Torque '[Nm']]]*Predictive_Maintenance_Data[[#This Row],[Angular velocity '[rad/s']]]/1000</f>
        <v>4.9051466336334482</v>
      </c>
      <c r="K2668" s="2">
        <v>203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/>
      <c r="S2668"/>
    </row>
    <row r="2669" spans="1:19" x14ac:dyDescent="0.3">
      <c r="A2669">
        <v>2668</v>
      </c>
      <c r="B2669" t="s">
        <v>2684</v>
      </c>
      <c r="C2669" t="s">
        <v>15</v>
      </c>
      <c r="D2669" s="1">
        <v>299.8</v>
      </c>
      <c r="E2669" s="1">
        <v>309.3</v>
      </c>
      <c r="F2669" s="2">
        <v>1663</v>
      </c>
      <c r="G2669" s="1">
        <f>2*PI()*Predictive_Maintenance_Data[[#This Row],[Rotational speed '[rpm']]]/60</f>
        <v>174.1489527639942</v>
      </c>
      <c r="H2669" s="1">
        <v>35.200000000000003</v>
      </c>
      <c r="I2669" s="1">
        <f t="shared" si="41"/>
        <v>9.5</v>
      </c>
      <c r="J2669" s="1">
        <f>Predictive_Maintenance_Data[[#This Row],[Torque '[Nm']]]*Predictive_Maintenance_Data[[#This Row],[Angular velocity '[rad/s']]]/1000</f>
        <v>6.1300431372925965</v>
      </c>
      <c r="K2669" s="2">
        <v>208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/>
      <c r="S2669"/>
    </row>
    <row r="2670" spans="1:19" x14ac:dyDescent="0.3">
      <c r="A2670">
        <v>2669</v>
      </c>
      <c r="B2670" t="s">
        <v>2685</v>
      </c>
      <c r="C2670" t="s">
        <v>15</v>
      </c>
      <c r="D2670" s="1">
        <v>299.8</v>
      </c>
      <c r="E2670" s="1">
        <v>309.3</v>
      </c>
      <c r="F2670" s="2">
        <v>1640</v>
      </c>
      <c r="G2670" s="1">
        <f>2*PI()*Predictive_Maintenance_Data[[#This Row],[Rotational speed '[rpm']]]/60</f>
        <v>171.74039839624203</v>
      </c>
      <c r="H2670" s="1">
        <v>31.1</v>
      </c>
      <c r="I2670" s="1">
        <f t="shared" si="41"/>
        <v>9.5</v>
      </c>
      <c r="J2670" s="1">
        <f>Predictive_Maintenance_Data[[#This Row],[Torque '[Nm']]]*Predictive_Maintenance_Data[[#This Row],[Angular velocity '[rad/s']]]/1000</f>
        <v>5.3411263901231276</v>
      </c>
      <c r="K2670" s="2">
        <v>211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/>
      <c r="S2670"/>
    </row>
    <row r="2671" spans="1:19" x14ac:dyDescent="0.3">
      <c r="A2671">
        <v>2670</v>
      </c>
      <c r="B2671" t="s">
        <v>2686</v>
      </c>
      <c r="C2671" t="s">
        <v>27</v>
      </c>
      <c r="D2671" s="1">
        <v>299.7</v>
      </c>
      <c r="E2671" s="1">
        <v>309.3</v>
      </c>
      <c r="F2671" s="2">
        <v>1494</v>
      </c>
      <c r="G2671" s="1">
        <f>2*PI()*Predictive_Maintenance_Data[[#This Row],[Rotational speed '[rpm']]]/60</f>
        <v>156.4513141487717</v>
      </c>
      <c r="H2671" s="1">
        <v>37.799999999999997</v>
      </c>
      <c r="I2671" s="1">
        <f t="shared" si="41"/>
        <v>9.6000000000000227</v>
      </c>
      <c r="J2671" s="1">
        <f>Predictive_Maintenance_Data[[#This Row],[Torque '[Nm']]]*Predictive_Maintenance_Data[[#This Row],[Angular velocity '[rad/s']]]/1000</f>
        <v>5.9138596748235699</v>
      </c>
      <c r="K2671" s="2">
        <v>214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/>
      <c r="S2671"/>
    </row>
    <row r="2672" spans="1:19" x14ac:dyDescent="0.3">
      <c r="A2672">
        <v>2671</v>
      </c>
      <c r="B2672" t="s">
        <v>2687</v>
      </c>
      <c r="C2672" t="s">
        <v>17</v>
      </c>
      <c r="D2672" s="1">
        <v>299.8</v>
      </c>
      <c r="E2672" s="1">
        <v>309.39999999999998</v>
      </c>
      <c r="F2672" s="2">
        <v>1467</v>
      </c>
      <c r="G2672" s="1">
        <f>2*PI()*Predictive_Maintenance_Data[[#This Row],[Rotational speed '[rpm']]]/60</f>
        <v>153.62388076054089</v>
      </c>
      <c r="H2672" s="1">
        <v>46.2</v>
      </c>
      <c r="I2672" s="1">
        <f t="shared" si="41"/>
        <v>9.5999999999999659</v>
      </c>
      <c r="J2672" s="1">
        <f>Predictive_Maintenance_Data[[#This Row],[Torque '[Nm']]]*Predictive_Maintenance_Data[[#This Row],[Angular velocity '[rad/s']]]/1000</f>
        <v>7.0974232911369892</v>
      </c>
      <c r="K2672" s="2">
        <v>219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/>
      <c r="S2672"/>
    </row>
    <row r="2673" spans="1:19" x14ac:dyDescent="0.3">
      <c r="A2673">
        <v>2672</v>
      </c>
      <c r="B2673" t="s">
        <v>2688</v>
      </c>
      <c r="C2673" t="s">
        <v>15</v>
      </c>
      <c r="D2673" s="1">
        <v>299.7</v>
      </c>
      <c r="E2673" s="1">
        <v>309.3</v>
      </c>
      <c r="F2673" s="2">
        <v>1399</v>
      </c>
      <c r="G2673" s="1">
        <f>2*PI()*Predictive_Maintenance_Data[[#This Row],[Rotational speed '[rpm']]]/60</f>
        <v>146.50293741240404</v>
      </c>
      <c r="H2673" s="1">
        <v>41.9</v>
      </c>
      <c r="I2673" s="1">
        <f t="shared" si="41"/>
        <v>9.6000000000000227</v>
      </c>
      <c r="J2673" s="1">
        <f>Predictive_Maintenance_Data[[#This Row],[Torque '[Nm']]]*Predictive_Maintenance_Data[[#This Row],[Angular velocity '[rad/s']]]/1000</f>
        <v>6.1384730775797287</v>
      </c>
      <c r="K2673" s="2">
        <v>221</v>
      </c>
      <c r="L2673" s="2">
        <v>1</v>
      </c>
      <c r="M2673" s="2">
        <v>1</v>
      </c>
      <c r="N2673" s="2">
        <v>0</v>
      </c>
      <c r="O2673" s="2">
        <v>0</v>
      </c>
      <c r="P2673" s="2">
        <v>0</v>
      </c>
      <c r="Q2673" s="2">
        <v>0</v>
      </c>
      <c r="R2673"/>
      <c r="S2673"/>
    </row>
    <row r="2674" spans="1:19" x14ac:dyDescent="0.3">
      <c r="A2674">
        <v>2673</v>
      </c>
      <c r="B2674" t="s">
        <v>2689</v>
      </c>
      <c r="C2674" t="s">
        <v>17</v>
      </c>
      <c r="D2674" s="1">
        <v>299.7</v>
      </c>
      <c r="E2674" s="1">
        <v>309.3</v>
      </c>
      <c r="F2674" s="2">
        <v>1445</v>
      </c>
      <c r="G2674" s="1">
        <f>2*PI()*Predictive_Maintenance_Data[[#This Row],[Rotational speed '[rpm']]]/60</f>
        <v>151.32004614790836</v>
      </c>
      <c r="H2674" s="1">
        <v>42.6</v>
      </c>
      <c r="I2674" s="1">
        <f t="shared" si="41"/>
        <v>9.6000000000000227</v>
      </c>
      <c r="J2674" s="1">
        <f>Predictive_Maintenance_Data[[#This Row],[Torque '[Nm']]]*Predictive_Maintenance_Data[[#This Row],[Angular velocity '[rad/s']]]/1000</f>
        <v>6.4462339659008956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/>
      <c r="S2674"/>
    </row>
    <row r="2675" spans="1:19" x14ac:dyDescent="0.3">
      <c r="A2675">
        <v>2674</v>
      </c>
      <c r="B2675" t="s">
        <v>2690</v>
      </c>
      <c r="C2675" t="s">
        <v>17</v>
      </c>
      <c r="D2675" s="1">
        <v>299.8</v>
      </c>
      <c r="E2675" s="1">
        <v>309.39999999999998</v>
      </c>
      <c r="F2675" s="2">
        <v>1480</v>
      </c>
      <c r="G2675" s="1">
        <f>2*PI()*Predictive_Maintenance_Data[[#This Row],[Rotational speed '[rpm']]]/60</f>
        <v>154.98523757709646</v>
      </c>
      <c r="H2675" s="1">
        <v>40.9</v>
      </c>
      <c r="I2675" s="1">
        <f t="shared" si="41"/>
        <v>9.5999999999999659</v>
      </c>
      <c r="J2675" s="1">
        <f>Predictive_Maintenance_Data[[#This Row],[Torque '[Nm']]]*Predictive_Maintenance_Data[[#This Row],[Angular velocity '[rad/s']]]/1000</f>
        <v>6.3388962169032448</v>
      </c>
      <c r="K2675" s="2">
        <v>2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/>
      <c r="S2675"/>
    </row>
    <row r="2676" spans="1:19" x14ac:dyDescent="0.3">
      <c r="A2676">
        <v>2675</v>
      </c>
      <c r="B2676" t="s">
        <v>2691</v>
      </c>
      <c r="C2676" t="s">
        <v>17</v>
      </c>
      <c r="D2676" s="1">
        <v>299.7</v>
      </c>
      <c r="E2676" s="1">
        <v>309.3</v>
      </c>
      <c r="F2676" s="2">
        <v>1546</v>
      </c>
      <c r="G2676" s="1">
        <f>2*PI()*Predictive_Maintenance_Data[[#This Row],[Rotational speed '[rpm']]]/60</f>
        <v>161.89674141499398</v>
      </c>
      <c r="H2676" s="1">
        <v>37.200000000000003</v>
      </c>
      <c r="I2676" s="1">
        <f t="shared" si="41"/>
        <v>9.6000000000000227</v>
      </c>
      <c r="J2676" s="1">
        <f>Predictive_Maintenance_Data[[#This Row],[Torque '[Nm']]]*Predictive_Maintenance_Data[[#This Row],[Angular velocity '[rad/s']]]/1000</f>
        <v>6.0225587806377758</v>
      </c>
      <c r="K2676" s="2">
        <v>4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/>
      <c r="S2676"/>
    </row>
    <row r="2677" spans="1:19" x14ac:dyDescent="0.3">
      <c r="A2677">
        <v>2676</v>
      </c>
      <c r="B2677" t="s">
        <v>2692</v>
      </c>
      <c r="C2677" t="s">
        <v>17</v>
      </c>
      <c r="D2677" s="1">
        <v>299.7</v>
      </c>
      <c r="E2677" s="1">
        <v>309.3</v>
      </c>
      <c r="F2677" s="2">
        <v>1574</v>
      </c>
      <c r="G2677" s="1">
        <f>2*PI()*Predictive_Maintenance_Data[[#This Row],[Rotational speed '[rpm']]]/60</f>
        <v>164.82889455834447</v>
      </c>
      <c r="H2677" s="1">
        <v>35.799999999999997</v>
      </c>
      <c r="I2677" s="1">
        <f t="shared" si="41"/>
        <v>9.6000000000000227</v>
      </c>
      <c r="J2677" s="1">
        <f>Predictive_Maintenance_Data[[#This Row],[Torque '[Nm']]]*Predictive_Maintenance_Data[[#This Row],[Angular velocity '[rad/s']]]/1000</f>
        <v>5.9008744251887322</v>
      </c>
      <c r="K2677" s="2">
        <v>6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/>
      <c r="S2677"/>
    </row>
    <row r="2678" spans="1:19" x14ac:dyDescent="0.3">
      <c r="A2678">
        <v>2677</v>
      </c>
      <c r="B2678" t="s">
        <v>2693</v>
      </c>
      <c r="C2678" t="s">
        <v>17</v>
      </c>
      <c r="D2678" s="1">
        <v>299.7</v>
      </c>
      <c r="E2678" s="1">
        <v>309.3</v>
      </c>
      <c r="F2678" s="2">
        <v>1592</v>
      </c>
      <c r="G2678" s="1">
        <f>2*PI()*Predictive_Maintenance_Data[[#This Row],[Rotational speed '[rpm']]]/60</f>
        <v>166.71385015049836</v>
      </c>
      <c r="H2678" s="1">
        <v>34.200000000000003</v>
      </c>
      <c r="I2678" s="1">
        <f t="shared" si="41"/>
        <v>9.6000000000000227</v>
      </c>
      <c r="J2678" s="1">
        <f>Predictive_Maintenance_Data[[#This Row],[Torque '[Nm']]]*Predictive_Maintenance_Data[[#This Row],[Angular velocity '[rad/s']]]/1000</f>
        <v>5.7016136751470441</v>
      </c>
      <c r="K2678" s="2">
        <v>8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/>
      <c r="S2678"/>
    </row>
    <row r="2679" spans="1:19" x14ac:dyDescent="0.3">
      <c r="A2679">
        <v>2678</v>
      </c>
      <c r="B2679" t="s">
        <v>2694</v>
      </c>
      <c r="C2679" t="s">
        <v>17</v>
      </c>
      <c r="D2679" s="1">
        <v>299.8</v>
      </c>
      <c r="E2679" s="1">
        <v>309.5</v>
      </c>
      <c r="F2679" s="2">
        <v>1495</v>
      </c>
      <c r="G2679" s="1">
        <f>2*PI()*Predictive_Maintenance_Data[[#This Row],[Rotational speed '[rpm']]]/60</f>
        <v>156.55603390389135</v>
      </c>
      <c r="H2679" s="1">
        <v>39.6</v>
      </c>
      <c r="I2679" s="1">
        <f t="shared" si="41"/>
        <v>9.6999999999999886</v>
      </c>
      <c r="J2679" s="1">
        <f>Predictive_Maintenance_Data[[#This Row],[Torque '[Nm']]]*Predictive_Maintenance_Data[[#This Row],[Angular velocity '[rad/s']]]/1000</f>
        <v>6.1996189425940971</v>
      </c>
      <c r="K2679" s="2">
        <v>10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/>
      <c r="S2679"/>
    </row>
    <row r="2680" spans="1:19" x14ac:dyDescent="0.3">
      <c r="A2680">
        <v>2679</v>
      </c>
      <c r="B2680" t="s">
        <v>2695</v>
      </c>
      <c r="C2680" t="s">
        <v>17</v>
      </c>
      <c r="D2680" s="1">
        <v>299.8</v>
      </c>
      <c r="E2680" s="1">
        <v>309.60000000000002</v>
      </c>
      <c r="F2680" s="2">
        <v>1447</v>
      </c>
      <c r="G2680" s="1">
        <f>2*PI()*Predictive_Maintenance_Data[[#This Row],[Rotational speed '[rpm']]]/60</f>
        <v>151.52948565814768</v>
      </c>
      <c r="H2680" s="1">
        <v>43.1</v>
      </c>
      <c r="I2680" s="1">
        <f t="shared" si="41"/>
        <v>9.8000000000000114</v>
      </c>
      <c r="J2680" s="1">
        <f>Predictive_Maintenance_Data[[#This Row],[Torque '[Nm']]]*Predictive_Maintenance_Data[[#This Row],[Angular velocity '[rad/s']]]/1000</f>
        <v>6.5309208318661653</v>
      </c>
      <c r="K2680" s="2">
        <v>12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/>
      <c r="S2680"/>
    </row>
    <row r="2681" spans="1:19" x14ac:dyDescent="0.3">
      <c r="A2681">
        <v>2680</v>
      </c>
      <c r="B2681" t="s">
        <v>2696</v>
      </c>
      <c r="C2681" t="s">
        <v>17</v>
      </c>
      <c r="D2681" s="1">
        <v>299.8</v>
      </c>
      <c r="E2681" s="1">
        <v>309.5</v>
      </c>
      <c r="F2681" s="2">
        <v>1476</v>
      </c>
      <c r="G2681" s="1">
        <f>2*PI()*Predictive_Maintenance_Data[[#This Row],[Rotational speed '[rpm']]]/60</f>
        <v>154.56635855661781</v>
      </c>
      <c r="H2681" s="1">
        <v>44.4</v>
      </c>
      <c r="I2681" s="1">
        <f t="shared" si="41"/>
        <v>9.6999999999999886</v>
      </c>
      <c r="J2681" s="1">
        <f>Predictive_Maintenance_Data[[#This Row],[Torque '[Nm']]]*Predictive_Maintenance_Data[[#This Row],[Angular velocity '[rad/s']]]/1000</f>
        <v>6.862746319913831</v>
      </c>
      <c r="K2681" s="2">
        <v>14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/>
      <c r="S2681"/>
    </row>
    <row r="2682" spans="1:19" x14ac:dyDescent="0.3">
      <c r="A2682">
        <v>2681</v>
      </c>
      <c r="B2682" t="s">
        <v>2697</v>
      </c>
      <c r="C2682" t="s">
        <v>17</v>
      </c>
      <c r="D2682" s="1">
        <v>299.8</v>
      </c>
      <c r="E2682" s="1">
        <v>309.5</v>
      </c>
      <c r="F2682" s="2">
        <v>1641</v>
      </c>
      <c r="G2682" s="1">
        <f>2*PI()*Predictive_Maintenance_Data[[#This Row],[Rotational speed '[rpm']]]/60</f>
        <v>171.84511815136167</v>
      </c>
      <c r="H2682" s="1">
        <v>27.1</v>
      </c>
      <c r="I2682" s="1">
        <f t="shared" si="41"/>
        <v>9.6999999999999886</v>
      </c>
      <c r="J2682" s="1">
        <f>Predictive_Maintenance_Data[[#This Row],[Torque '[Nm']]]*Predictive_Maintenance_Data[[#This Row],[Angular velocity '[rad/s']]]/1000</f>
        <v>4.6570027019019014</v>
      </c>
      <c r="K2682" s="2">
        <v>16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/>
      <c r="S2682"/>
    </row>
    <row r="2683" spans="1:19" x14ac:dyDescent="0.3">
      <c r="A2683">
        <v>2682</v>
      </c>
      <c r="B2683" t="s">
        <v>2698</v>
      </c>
      <c r="C2683" t="s">
        <v>17</v>
      </c>
      <c r="D2683" s="1">
        <v>299.8</v>
      </c>
      <c r="E2683" s="1">
        <v>309.5</v>
      </c>
      <c r="F2683" s="2">
        <v>1545</v>
      </c>
      <c r="G2683" s="1">
        <f>2*PI()*Predictive_Maintenance_Data[[#This Row],[Rotational speed '[rpm']]]/60</f>
        <v>161.79202165987437</v>
      </c>
      <c r="H2683" s="1">
        <v>32.200000000000003</v>
      </c>
      <c r="I2683" s="1">
        <f t="shared" si="41"/>
        <v>9.6999999999999886</v>
      </c>
      <c r="J2683" s="1">
        <f>Predictive_Maintenance_Data[[#This Row],[Torque '[Nm']]]*Predictive_Maintenance_Data[[#This Row],[Angular velocity '[rad/s']]]/1000</f>
        <v>5.2097030974479548</v>
      </c>
      <c r="K2683" s="2">
        <v>18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/>
      <c r="S2683"/>
    </row>
    <row r="2684" spans="1:19" x14ac:dyDescent="0.3">
      <c r="A2684">
        <v>2683</v>
      </c>
      <c r="B2684" t="s">
        <v>2699</v>
      </c>
      <c r="C2684" t="s">
        <v>15</v>
      </c>
      <c r="D2684" s="1">
        <v>299.89999999999998</v>
      </c>
      <c r="E2684" s="1">
        <v>309.60000000000002</v>
      </c>
      <c r="F2684" s="2">
        <v>1364</v>
      </c>
      <c r="G2684" s="1">
        <f>2*PI()*Predictive_Maintenance_Data[[#This Row],[Rotational speed '[rpm']]]/60</f>
        <v>142.83774598321591</v>
      </c>
      <c r="H2684" s="1">
        <v>44.4</v>
      </c>
      <c r="I2684" s="1">
        <f t="shared" si="41"/>
        <v>9.7000000000000455</v>
      </c>
      <c r="J2684" s="1">
        <f>Predictive_Maintenance_Data[[#This Row],[Torque '[Nm']]]*Predictive_Maintenance_Data[[#This Row],[Angular velocity '[rad/s']]]/1000</f>
        <v>6.3419959216547861</v>
      </c>
      <c r="K2684" s="2">
        <v>20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/>
      <c r="S2684"/>
    </row>
    <row r="2685" spans="1:19" x14ac:dyDescent="0.3">
      <c r="A2685">
        <v>2684</v>
      </c>
      <c r="B2685" t="s">
        <v>2700</v>
      </c>
      <c r="C2685" t="s">
        <v>17</v>
      </c>
      <c r="D2685" s="1">
        <v>299.8</v>
      </c>
      <c r="E2685" s="1">
        <v>309.5</v>
      </c>
      <c r="F2685" s="2">
        <v>1590</v>
      </c>
      <c r="G2685" s="1">
        <f>2*PI()*Predictive_Maintenance_Data[[#This Row],[Rotational speed '[rpm']]]/60</f>
        <v>166.50441064025901</v>
      </c>
      <c r="H2685" s="1">
        <v>28.5</v>
      </c>
      <c r="I2685" s="1">
        <f t="shared" si="41"/>
        <v>9.6999999999999886</v>
      </c>
      <c r="J2685" s="1">
        <f>Predictive_Maintenance_Data[[#This Row],[Torque '[Nm']]]*Predictive_Maintenance_Data[[#This Row],[Angular velocity '[rad/s']]]/1000</f>
        <v>4.7453757032473813</v>
      </c>
      <c r="K2685" s="2">
        <v>23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/>
      <c r="S2685"/>
    </row>
    <row r="2686" spans="1:19" x14ac:dyDescent="0.3">
      <c r="A2686">
        <v>2685</v>
      </c>
      <c r="B2686" t="s">
        <v>2701</v>
      </c>
      <c r="C2686" t="s">
        <v>17</v>
      </c>
      <c r="D2686" s="1">
        <v>299.8</v>
      </c>
      <c r="E2686" s="1">
        <v>309.39999999999998</v>
      </c>
      <c r="F2686" s="2">
        <v>1460</v>
      </c>
      <c r="G2686" s="1">
        <f>2*PI()*Predictive_Maintenance_Data[[#This Row],[Rotational speed '[rpm']]]/60</f>
        <v>152.89084247470328</v>
      </c>
      <c r="H2686" s="1">
        <v>37.4</v>
      </c>
      <c r="I2686" s="1">
        <f t="shared" si="41"/>
        <v>9.5999999999999659</v>
      </c>
      <c r="J2686" s="1">
        <f>Predictive_Maintenance_Data[[#This Row],[Torque '[Nm']]]*Predictive_Maintenance_Data[[#This Row],[Angular velocity '[rad/s']]]/1000</f>
        <v>5.7181175085539024</v>
      </c>
      <c r="K2686" s="2">
        <v>25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/>
      <c r="S2686"/>
    </row>
    <row r="2687" spans="1:19" x14ac:dyDescent="0.3">
      <c r="A2687">
        <v>2686</v>
      </c>
      <c r="B2687" t="s">
        <v>2702</v>
      </c>
      <c r="C2687" t="s">
        <v>17</v>
      </c>
      <c r="D2687" s="1">
        <v>299.8</v>
      </c>
      <c r="E2687" s="1">
        <v>309.39999999999998</v>
      </c>
      <c r="F2687" s="2">
        <v>1609</v>
      </c>
      <c r="G2687" s="1">
        <f>2*PI()*Predictive_Maintenance_Data[[#This Row],[Rotational speed '[rpm']]]/60</f>
        <v>168.49408598753254</v>
      </c>
      <c r="H2687" s="1">
        <v>32.5</v>
      </c>
      <c r="I2687" s="1">
        <f t="shared" si="41"/>
        <v>9.5999999999999659</v>
      </c>
      <c r="J2687" s="1">
        <f>Predictive_Maintenance_Data[[#This Row],[Torque '[Nm']]]*Predictive_Maintenance_Data[[#This Row],[Angular velocity '[rad/s']]]/1000</f>
        <v>5.4760577945948077</v>
      </c>
      <c r="K2687" s="2">
        <v>27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/>
      <c r="S2687"/>
    </row>
    <row r="2688" spans="1:19" x14ac:dyDescent="0.3">
      <c r="A2688">
        <v>2687</v>
      </c>
      <c r="B2688" t="s">
        <v>2703</v>
      </c>
      <c r="C2688" t="s">
        <v>17</v>
      </c>
      <c r="D2688" s="1">
        <v>299.8</v>
      </c>
      <c r="E2688" s="1">
        <v>309.39999999999998</v>
      </c>
      <c r="F2688" s="2">
        <v>1633</v>
      </c>
      <c r="G2688" s="1">
        <f>2*PI()*Predictive_Maintenance_Data[[#This Row],[Rotational speed '[rpm']]]/60</f>
        <v>171.00736011040442</v>
      </c>
      <c r="H2688" s="1">
        <v>27.5</v>
      </c>
      <c r="I2688" s="1">
        <f t="shared" si="41"/>
        <v>9.5999999999999659</v>
      </c>
      <c r="J2688" s="1">
        <f>Predictive_Maintenance_Data[[#This Row],[Torque '[Nm']]]*Predictive_Maintenance_Data[[#This Row],[Angular velocity '[rad/s']]]/1000</f>
        <v>4.7027024030361213</v>
      </c>
      <c r="K2688" s="2">
        <v>29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/>
      <c r="S2688"/>
    </row>
    <row r="2689" spans="1:19" x14ac:dyDescent="0.3">
      <c r="A2689">
        <v>2688</v>
      </c>
      <c r="B2689" t="s">
        <v>2704</v>
      </c>
      <c r="C2689" t="s">
        <v>17</v>
      </c>
      <c r="D2689" s="1">
        <v>299.89999999999998</v>
      </c>
      <c r="E2689" s="1">
        <v>309.39999999999998</v>
      </c>
      <c r="F2689" s="2">
        <v>1348</v>
      </c>
      <c r="G2689" s="1">
        <f>2*PI()*Predictive_Maintenance_Data[[#This Row],[Rotational speed '[rpm']]]/60</f>
        <v>141.16222990130137</v>
      </c>
      <c r="H2689" s="1">
        <v>52.8</v>
      </c>
      <c r="I2689" s="1">
        <f t="shared" si="41"/>
        <v>9.5</v>
      </c>
      <c r="J2689" s="1">
        <f>Predictive_Maintenance_Data[[#This Row],[Torque '[Nm']]]*Predictive_Maintenance_Data[[#This Row],[Angular velocity '[rad/s']]]/1000</f>
        <v>7.4533657387887127</v>
      </c>
      <c r="K2689" s="2">
        <v>31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/>
      <c r="S2689"/>
    </row>
    <row r="2690" spans="1:19" x14ac:dyDescent="0.3">
      <c r="A2690">
        <v>2689</v>
      </c>
      <c r="B2690" t="s">
        <v>2705</v>
      </c>
      <c r="C2690" t="s">
        <v>17</v>
      </c>
      <c r="D2690" s="1">
        <v>299.89999999999998</v>
      </c>
      <c r="E2690" s="1">
        <v>309.39999999999998</v>
      </c>
      <c r="F2690" s="2">
        <v>1322</v>
      </c>
      <c r="G2690" s="1">
        <f>2*PI()*Predictive_Maintenance_Data[[#This Row],[Rotational speed '[rpm']]]/60</f>
        <v>138.43951626819023</v>
      </c>
      <c r="H2690" s="1">
        <v>53.9</v>
      </c>
      <c r="I2690" s="1">
        <f t="shared" ref="I2690:I2753" si="42">E2690-D2690</f>
        <v>9.5</v>
      </c>
      <c r="J2690" s="1">
        <f>Predictive_Maintenance_Data[[#This Row],[Torque '[Nm']]]*Predictive_Maintenance_Data[[#This Row],[Angular velocity '[rad/s']]]/1000</f>
        <v>7.461889926855453</v>
      </c>
      <c r="K2690" s="2">
        <v>33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/>
      <c r="S2690"/>
    </row>
    <row r="2691" spans="1:19" x14ac:dyDescent="0.3">
      <c r="A2691">
        <v>2690</v>
      </c>
      <c r="B2691" t="s">
        <v>2706</v>
      </c>
      <c r="C2691" t="s">
        <v>17</v>
      </c>
      <c r="D2691" s="1">
        <v>300</v>
      </c>
      <c r="E2691" s="1">
        <v>309.5</v>
      </c>
      <c r="F2691" s="2">
        <v>1641</v>
      </c>
      <c r="G2691" s="1">
        <f>2*PI()*Predictive_Maintenance_Data[[#This Row],[Rotational speed '[rpm']]]/60</f>
        <v>171.84511815136167</v>
      </c>
      <c r="H2691" s="1">
        <v>30.1</v>
      </c>
      <c r="I2691" s="1">
        <f t="shared" si="42"/>
        <v>9.5</v>
      </c>
      <c r="J2691" s="1">
        <f>Predictive_Maintenance_Data[[#This Row],[Torque '[Nm']]]*Predictive_Maintenance_Data[[#This Row],[Angular velocity '[rad/s']]]/1000</f>
        <v>5.1725380563559868</v>
      </c>
      <c r="K2691" s="2">
        <v>35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/>
      <c r="S2691"/>
    </row>
    <row r="2692" spans="1:19" x14ac:dyDescent="0.3">
      <c r="A2692">
        <v>2691</v>
      </c>
      <c r="B2692" t="s">
        <v>2707</v>
      </c>
      <c r="C2692" t="s">
        <v>17</v>
      </c>
      <c r="D2692" s="1">
        <v>300</v>
      </c>
      <c r="E2692" s="1">
        <v>309.5</v>
      </c>
      <c r="F2692" s="2">
        <v>1728</v>
      </c>
      <c r="G2692" s="1">
        <f>2*PI()*Predictive_Maintenance_Data[[#This Row],[Rotational speed '[rpm']]]/60</f>
        <v>180.95573684677208</v>
      </c>
      <c r="H2692" s="1">
        <v>26</v>
      </c>
      <c r="I2692" s="1">
        <f t="shared" si="42"/>
        <v>9.5</v>
      </c>
      <c r="J2692" s="1">
        <f>Predictive_Maintenance_Data[[#This Row],[Torque '[Nm']]]*Predictive_Maintenance_Data[[#This Row],[Angular velocity '[rad/s']]]/1000</f>
        <v>4.7048491580160743</v>
      </c>
      <c r="K2692" s="2">
        <v>37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/>
      <c r="S2692"/>
    </row>
    <row r="2693" spans="1:19" x14ac:dyDescent="0.3">
      <c r="A2693">
        <v>2692</v>
      </c>
      <c r="B2693" t="s">
        <v>2708</v>
      </c>
      <c r="C2693" t="s">
        <v>17</v>
      </c>
      <c r="D2693" s="1">
        <v>300</v>
      </c>
      <c r="E2693" s="1">
        <v>309.60000000000002</v>
      </c>
      <c r="F2693" s="2">
        <v>1431</v>
      </c>
      <c r="G2693" s="1">
        <f>2*PI()*Predictive_Maintenance_Data[[#This Row],[Rotational speed '[rpm']]]/60</f>
        <v>149.85396957623314</v>
      </c>
      <c r="H2693" s="1">
        <v>47.7</v>
      </c>
      <c r="I2693" s="1">
        <f t="shared" si="42"/>
        <v>9.6000000000000227</v>
      </c>
      <c r="J2693" s="1">
        <f>Predictive_Maintenance_Data[[#This Row],[Torque '[Nm']]]*Predictive_Maintenance_Data[[#This Row],[Angular velocity '[rad/s']]]/1000</f>
        <v>7.1480343487863207</v>
      </c>
      <c r="K2693" s="2">
        <v>39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/>
      <c r="S2693"/>
    </row>
    <row r="2694" spans="1:19" x14ac:dyDescent="0.3">
      <c r="A2694">
        <v>2693</v>
      </c>
      <c r="B2694" t="s">
        <v>2709</v>
      </c>
      <c r="C2694" t="s">
        <v>17</v>
      </c>
      <c r="D2694" s="1">
        <v>300.10000000000002</v>
      </c>
      <c r="E2694" s="1">
        <v>309.7</v>
      </c>
      <c r="F2694" s="2">
        <v>1641</v>
      </c>
      <c r="G2694" s="1">
        <f>2*PI()*Predictive_Maintenance_Data[[#This Row],[Rotational speed '[rpm']]]/60</f>
        <v>171.84511815136167</v>
      </c>
      <c r="H2694" s="1">
        <v>30.4</v>
      </c>
      <c r="I2694" s="1">
        <f t="shared" si="42"/>
        <v>9.5999999999999659</v>
      </c>
      <c r="J2694" s="1">
        <f>Predictive_Maintenance_Data[[#This Row],[Torque '[Nm']]]*Predictive_Maintenance_Data[[#This Row],[Angular velocity '[rad/s']]]/1000</f>
        <v>5.2240915918013942</v>
      </c>
      <c r="K2694" s="2">
        <v>41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/>
      <c r="S2694"/>
    </row>
    <row r="2695" spans="1:19" x14ac:dyDescent="0.3">
      <c r="A2695">
        <v>2694</v>
      </c>
      <c r="B2695" t="s">
        <v>2710</v>
      </c>
      <c r="C2695" t="s">
        <v>15</v>
      </c>
      <c r="D2695" s="1">
        <v>300.10000000000002</v>
      </c>
      <c r="E2695" s="1">
        <v>309.60000000000002</v>
      </c>
      <c r="F2695" s="2">
        <v>1622</v>
      </c>
      <c r="G2695" s="1">
        <f>2*PI()*Predictive_Maintenance_Data[[#This Row],[Rotational speed '[rpm']]]/60</f>
        <v>169.85544280408814</v>
      </c>
      <c r="H2695" s="1">
        <v>36.1</v>
      </c>
      <c r="I2695" s="1">
        <f t="shared" si="42"/>
        <v>9.5</v>
      </c>
      <c r="J2695" s="1">
        <f>Predictive_Maintenance_Data[[#This Row],[Torque '[Nm']]]*Predictive_Maintenance_Data[[#This Row],[Angular velocity '[rad/s']]]/1000</f>
        <v>6.1317814852275827</v>
      </c>
      <c r="K2695" s="2">
        <v>43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/>
      <c r="S2695"/>
    </row>
    <row r="2696" spans="1:19" x14ac:dyDescent="0.3">
      <c r="A2696">
        <v>2695</v>
      </c>
      <c r="B2696" t="s">
        <v>2711</v>
      </c>
      <c r="C2696" t="s">
        <v>15</v>
      </c>
      <c r="D2696" s="1">
        <v>300.10000000000002</v>
      </c>
      <c r="E2696" s="1">
        <v>309.60000000000002</v>
      </c>
      <c r="F2696" s="2">
        <v>1625</v>
      </c>
      <c r="G2696" s="1">
        <f>2*PI()*Predictive_Maintenance_Data[[#This Row],[Rotational speed '[rpm']]]/60</f>
        <v>170.16960206944714</v>
      </c>
      <c r="H2696" s="1">
        <v>38</v>
      </c>
      <c r="I2696" s="1">
        <f t="shared" si="42"/>
        <v>9.5</v>
      </c>
      <c r="J2696" s="1">
        <f>Predictive_Maintenance_Data[[#This Row],[Torque '[Nm']]]*Predictive_Maintenance_Data[[#This Row],[Angular velocity '[rad/s']]]/1000</f>
        <v>6.466444878638991</v>
      </c>
      <c r="K2696" s="2">
        <v>46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/>
      <c r="S2696"/>
    </row>
    <row r="2697" spans="1:19" x14ac:dyDescent="0.3">
      <c r="A2697">
        <v>2696</v>
      </c>
      <c r="B2697" t="s">
        <v>2712</v>
      </c>
      <c r="C2697" t="s">
        <v>17</v>
      </c>
      <c r="D2697" s="1">
        <v>300</v>
      </c>
      <c r="E2697" s="1">
        <v>309.5</v>
      </c>
      <c r="F2697" s="2">
        <v>1869</v>
      </c>
      <c r="G2697" s="1">
        <f>2*PI()*Predictive_Maintenance_Data[[#This Row],[Rotational speed '[rpm']]]/60</f>
        <v>195.72122231864412</v>
      </c>
      <c r="H2697" s="1">
        <v>22.7</v>
      </c>
      <c r="I2697" s="1">
        <f t="shared" si="42"/>
        <v>9.5</v>
      </c>
      <c r="J2697" s="1">
        <f>Predictive_Maintenance_Data[[#This Row],[Torque '[Nm']]]*Predictive_Maintenance_Data[[#This Row],[Angular velocity '[rad/s']]]/1000</f>
        <v>4.4428717466332222</v>
      </c>
      <c r="K2697" s="2">
        <v>49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/>
      <c r="S2697"/>
    </row>
    <row r="2698" spans="1:19" x14ac:dyDescent="0.3">
      <c r="A2698">
        <v>2697</v>
      </c>
      <c r="B2698" t="s">
        <v>2713</v>
      </c>
      <c r="C2698" t="s">
        <v>17</v>
      </c>
      <c r="D2698" s="1">
        <v>300</v>
      </c>
      <c r="E2698" s="1">
        <v>309.60000000000002</v>
      </c>
      <c r="F2698" s="2">
        <v>1452</v>
      </c>
      <c r="G2698" s="1">
        <f>2*PI()*Predictive_Maintenance_Data[[#This Row],[Rotational speed '[rpm']]]/60</f>
        <v>152.05308443374599</v>
      </c>
      <c r="H2698" s="1">
        <v>46</v>
      </c>
      <c r="I2698" s="1">
        <f t="shared" si="42"/>
        <v>9.6000000000000227</v>
      </c>
      <c r="J2698" s="1">
        <f>Predictive_Maintenance_Data[[#This Row],[Torque '[Nm']]]*Predictive_Maintenance_Data[[#This Row],[Angular velocity '[rad/s']]]/1000</f>
        <v>6.9944418839523159</v>
      </c>
      <c r="K2698" s="2">
        <v>51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/>
      <c r="S2698"/>
    </row>
    <row r="2699" spans="1:19" x14ac:dyDescent="0.3">
      <c r="A2699">
        <v>2698</v>
      </c>
      <c r="B2699" t="s">
        <v>2714</v>
      </c>
      <c r="C2699" t="s">
        <v>17</v>
      </c>
      <c r="D2699" s="1">
        <v>300</v>
      </c>
      <c r="E2699" s="1">
        <v>309.60000000000002</v>
      </c>
      <c r="F2699" s="2">
        <v>1618</v>
      </c>
      <c r="G2699" s="1">
        <f>2*PI()*Predictive_Maintenance_Data[[#This Row],[Rotational speed '[rpm']]]/60</f>
        <v>169.4365637836095</v>
      </c>
      <c r="H2699" s="1">
        <v>28.7</v>
      </c>
      <c r="I2699" s="1">
        <f t="shared" si="42"/>
        <v>9.6000000000000227</v>
      </c>
      <c r="J2699" s="1">
        <f>Predictive_Maintenance_Data[[#This Row],[Torque '[Nm']]]*Predictive_Maintenance_Data[[#This Row],[Angular velocity '[rad/s']]]/1000</f>
        <v>4.8628293805895932</v>
      </c>
      <c r="K2699" s="2">
        <v>53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/>
      <c r="S2699"/>
    </row>
    <row r="2700" spans="1:19" x14ac:dyDescent="0.3">
      <c r="A2700">
        <v>2699</v>
      </c>
      <c r="B2700" t="s">
        <v>2715</v>
      </c>
      <c r="C2700" t="s">
        <v>17</v>
      </c>
      <c r="D2700" s="1">
        <v>300</v>
      </c>
      <c r="E2700" s="1">
        <v>309.39999999999998</v>
      </c>
      <c r="F2700" s="2">
        <v>2010</v>
      </c>
      <c r="G2700" s="1">
        <f>2*PI()*Predictive_Maintenance_Data[[#This Row],[Rotational speed '[rpm']]]/60</f>
        <v>210.48670779051614</v>
      </c>
      <c r="H2700" s="1">
        <v>20</v>
      </c>
      <c r="I2700" s="1">
        <f t="shared" si="42"/>
        <v>9.3999999999999773</v>
      </c>
      <c r="J2700" s="1">
        <f>Predictive_Maintenance_Data[[#This Row],[Torque '[Nm']]]*Predictive_Maintenance_Data[[#This Row],[Angular velocity '[rad/s']]]/1000</f>
        <v>4.209734155810323</v>
      </c>
      <c r="K2700" s="2">
        <v>55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/>
      <c r="S2700"/>
    </row>
    <row r="2701" spans="1:19" x14ac:dyDescent="0.3">
      <c r="A2701">
        <v>2700</v>
      </c>
      <c r="B2701" t="s">
        <v>2716</v>
      </c>
      <c r="C2701" t="s">
        <v>17</v>
      </c>
      <c r="D2701" s="1">
        <v>299.89999999999998</v>
      </c>
      <c r="E2701" s="1">
        <v>309.39999999999998</v>
      </c>
      <c r="F2701" s="2">
        <v>1363</v>
      </c>
      <c r="G2701" s="1">
        <f>2*PI()*Predictive_Maintenance_Data[[#This Row],[Rotational speed '[rpm']]]/60</f>
        <v>142.73302622809626</v>
      </c>
      <c r="H2701" s="1">
        <v>60.9</v>
      </c>
      <c r="I2701" s="1">
        <f t="shared" si="42"/>
        <v>9.5</v>
      </c>
      <c r="J2701" s="1">
        <f>Predictive_Maintenance_Data[[#This Row],[Torque '[Nm']]]*Predictive_Maintenance_Data[[#This Row],[Angular velocity '[rad/s']]]/1000</f>
        <v>8.6924412972910634</v>
      </c>
      <c r="K2701" s="2">
        <v>57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/>
      <c r="S2701"/>
    </row>
    <row r="2702" spans="1:19" x14ac:dyDescent="0.3">
      <c r="A2702">
        <v>2701</v>
      </c>
      <c r="B2702" t="s">
        <v>2717</v>
      </c>
      <c r="C2702" t="s">
        <v>17</v>
      </c>
      <c r="D2702" s="1">
        <v>299.89999999999998</v>
      </c>
      <c r="E2702" s="1">
        <v>309.3</v>
      </c>
      <c r="F2702" s="2">
        <v>1473</v>
      </c>
      <c r="G2702" s="1">
        <f>2*PI()*Predictive_Maintenance_Data[[#This Row],[Rotational speed '[rpm']]]/60</f>
        <v>154.25219929125885</v>
      </c>
      <c r="H2702" s="1">
        <v>40.4</v>
      </c>
      <c r="I2702" s="1">
        <f t="shared" si="42"/>
        <v>9.4000000000000341</v>
      </c>
      <c r="J2702" s="1">
        <f>Predictive_Maintenance_Data[[#This Row],[Torque '[Nm']]]*Predictive_Maintenance_Data[[#This Row],[Angular velocity '[rad/s']]]/1000</f>
        <v>6.2317888513668569</v>
      </c>
      <c r="K2702" s="2">
        <v>59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/>
      <c r="S2702"/>
    </row>
    <row r="2703" spans="1:19" x14ac:dyDescent="0.3">
      <c r="A2703">
        <v>2702</v>
      </c>
      <c r="B2703" t="s">
        <v>2718</v>
      </c>
      <c r="C2703" t="s">
        <v>17</v>
      </c>
      <c r="D2703" s="1">
        <v>299.89999999999998</v>
      </c>
      <c r="E2703" s="1">
        <v>309.2</v>
      </c>
      <c r="F2703" s="2">
        <v>1333</v>
      </c>
      <c r="G2703" s="1">
        <f>2*PI()*Predictive_Maintenance_Data[[#This Row],[Rotational speed '[rpm']]]/60</f>
        <v>139.59143357450648</v>
      </c>
      <c r="H2703" s="1">
        <v>50.8</v>
      </c>
      <c r="I2703" s="1">
        <f t="shared" si="42"/>
        <v>9.3000000000000114</v>
      </c>
      <c r="J2703" s="1">
        <f>Predictive_Maintenance_Data[[#This Row],[Torque '[Nm']]]*Predictive_Maintenance_Data[[#This Row],[Angular velocity '[rad/s']]]/1000</f>
        <v>7.091244825584929</v>
      </c>
      <c r="K2703" s="2">
        <v>61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/>
      <c r="S2703"/>
    </row>
    <row r="2704" spans="1:19" x14ac:dyDescent="0.3">
      <c r="A2704">
        <v>2703</v>
      </c>
      <c r="B2704" t="s">
        <v>2719</v>
      </c>
      <c r="C2704" t="s">
        <v>17</v>
      </c>
      <c r="D2704" s="1">
        <v>299.8</v>
      </c>
      <c r="E2704" s="1">
        <v>309.2</v>
      </c>
      <c r="F2704" s="2">
        <v>1760</v>
      </c>
      <c r="G2704" s="1">
        <f>2*PI()*Predictive_Maintenance_Data[[#This Row],[Rotational speed '[rpm']]]/60</f>
        <v>184.30676901060122</v>
      </c>
      <c r="H2704" s="1">
        <v>25.9</v>
      </c>
      <c r="I2704" s="1">
        <f t="shared" si="42"/>
        <v>9.3999999999999773</v>
      </c>
      <c r="J2704" s="1">
        <f>Predictive_Maintenance_Data[[#This Row],[Torque '[Nm']]]*Predictive_Maintenance_Data[[#This Row],[Angular velocity '[rad/s']]]/1000</f>
        <v>4.7735453173745706</v>
      </c>
      <c r="K2704" s="2">
        <v>63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/>
      <c r="S2704"/>
    </row>
    <row r="2705" spans="1:19" x14ac:dyDescent="0.3">
      <c r="A2705">
        <v>2704</v>
      </c>
      <c r="B2705" t="s">
        <v>2720</v>
      </c>
      <c r="C2705" t="s">
        <v>15</v>
      </c>
      <c r="D2705" s="1">
        <v>299.8</v>
      </c>
      <c r="E2705" s="1">
        <v>309.2</v>
      </c>
      <c r="F2705" s="2">
        <v>1372</v>
      </c>
      <c r="G2705" s="1">
        <f>2*PI()*Predictive_Maintenance_Data[[#This Row],[Rotational speed '[rpm']]]/60</f>
        <v>143.67550402417322</v>
      </c>
      <c r="H2705" s="1">
        <v>58.2</v>
      </c>
      <c r="I2705" s="1">
        <f t="shared" si="42"/>
        <v>9.3999999999999773</v>
      </c>
      <c r="J2705" s="1">
        <f>Predictive_Maintenance_Data[[#This Row],[Torque '[Nm']]]*Predictive_Maintenance_Data[[#This Row],[Angular velocity '[rad/s']]]/1000</f>
        <v>8.3619143342068813</v>
      </c>
      <c r="K2705" s="2">
        <v>65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/>
      <c r="S2705"/>
    </row>
    <row r="2706" spans="1:19" x14ac:dyDescent="0.3">
      <c r="A2706">
        <v>2705</v>
      </c>
      <c r="B2706" t="s">
        <v>2721</v>
      </c>
      <c r="C2706" t="s">
        <v>15</v>
      </c>
      <c r="D2706" s="1">
        <v>299.7</v>
      </c>
      <c r="E2706" s="1">
        <v>309.2</v>
      </c>
      <c r="F2706" s="2">
        <v>1608</v>
      </c>
      <c r="G2706" s="1">
        <f>2*PI()*Predictive_Maintenance_Data[[#This Row],[Rotational speed '[rpm']]]/60</f>
        <v>168.38936623241293</v>
      </c>
      <c r="H2706" s="1">
        <v>34.4</v>
      </c>
      <c r="I2706" s="1">
        <f t="shared" si="42"/>
        <v>9.5</v>
      </c>
      <c r="J2706" s="1">
        <f>Predictive_Maintenance_Data[[#This Row],[Torque '[Nm']]]*Predictive_Maintenance_Data[[#This Row],[Angular velocity '[rad/s']]]/1000</f>
        <v>5.7925941983950047</v>
      </c>
      <c r="K2706" s="2">
        <v>68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/>
      <c r="S2706"/>
    </row>
    <row r="2707" spans="1:19" x14ac:dyDescent="0.3">
      <c r="A2707">
        <v>2706</v>
      </c>
      <c r="B2707" t="s">
        <v>2722</v>
      </c>
      <c r="C2707" t="s">
        <v>17</v>
      </c>
      <c r="D2707" s="1">
        <v>299.7</v>
      </c>
      <c r="E2707" s="1">
        <v>309.2</v>
      </c>
      <c r="F2707" s="2">
        <v>1326</v>
      </c>
      <c r="G2707" s="1">
        <f>2*PI()*Predictive_Maintenance_Data[[#This Row],[Rotational speed '[rpm']]]/60</f>
        <v>138.85839528866885</v>
      </c>
      <c r="H2707" s="1">
        <v>64.8</v>
      </c>
      <c r="I2707" s="1">
        <f t="shared" si="42"/>
        <v>9.5</v>
      </c>
      <c r="J2707" s="1">
        <f>Predictive_Maintenance_Data[[#This Row],[Torque '[Nm']]]*Predictive_Maintenance_Data[[#This Row],[Angular velocity '[rad/s']]]/1000</f>
        <v>8.9980240147057415</v>
      </c>
      <c r="K2707" s="2">
        <v>71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/>
      <c r="S2707"/>
    </row>
    <row r="2708" spans="1:19" x14ac:dyDescent="0.3">
      <c r="A2708">
        <v>2707</v>
      </c>
      <c r="B2708" t="s">
        <v>2723</v>
      </c>
      <c r="C2708" t="s">
        <v>15</v>
      </c>
      <c r="D2708" s="1">
        <v>299.60000000000002</v>
      </c>
      <c r="E2708" s="1">
        <v>309.10000000000002</v>
      </c>
      <c r="F2708" s="2">
        <v>1560</v>
      </c>
      <c r="G2708" s="1">
        <f>2*PI()*Predictive_Maintenance_Data[[#This Row],[Rotational speed '[rpm']]]/60</f>
        <v>163.36281798666923</v>
      </c>
      <c r="H2708" s="1">
        <v>37.1</v>
      </c>
      <c r="I2708" s="1">
        <f t="shared" si="42"/>
        <v>9.5</v>
      </c>
      <c r="J2708" s="1">
        <f>Predictive_Maintenance_Data[[#This Row],[Torque '[Nm']]]*Predictive_Maintenance_Data[[#This Row],[Angular velocity '[rad/s']]]/1000</f>
        <v>6.0607605473054278</v>
      </c>
      <c r="K2708" s="2">
        <v>73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/>
      <c r="S2708"/>
    </row>
    <row r="2709" spans="1:19" x14ac:dyDescent="0.3">
      <c r="A2709">
        <v>2708</v>
      </c>
      <c r="B2709" t="s">
        <v>2724</v>
      </c>
      <c r="C2709" t="s">
        <v>15</v>
      </c>
      <c r="D2709" s="1">
        <v>299.60000000000002</v>
      </c>
      <c r="E2709" s="1">
        <v>309</v>
      </c>
      <c r="F2709" s="2">
        <v>1539</v>
      </c>
      <c r="G2709" s="1">
        <f>2*PI()*Predictive_Maintenance_Data[[#This Row],[Rotational speed '[rpm']]]/60</f>
        <v>161.1637031291564</v>
      </c>
      <c r="H2709" s="1">
        <v>36.1</v>
      </c>
      <c r="I2709" s="1">
        <f t="shared" si="42"/>
        <v>9.3999999999999773</v>
      </c>
      <c r="J2709" s="1">
        <f>Predictive_Maintenance_Data[[#This Row],[Torque '[Nm']]]*Predictive_Maintenance_Data[[#This Row],[Angular velocity '[rad/s']]]/1000</f>
        <v>5.8180096829625461</v>
      </c>
      <c r="K2709" s="2">
        <v>76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/>
      <c r="S2709"/>
    </row>
    <row r="2710" spans="1:19" x14ac:dyDescent="0.3">
      <c r="A2710">
        <v>2709</v>
      </c>
      <c r="B2710" t="s">
        <v>2725</v>
      </c>
      <c r="C2710" t="s">
        <v>17</v>
      </c>
      <c r="D2710" s="1">
        <v>299.60000000000002</v>
      </c>
      <c r="E2710" s="1">
        <v>309.10000000000002</v>
      </c>
      <c r="F2710" s="2">
        <v>2266</v>
      </c>
      <c r="G2710" s="1">
        <f>2*PI()*Predictive_Maintenance_Data[[#This Row],[Rotational speed '[rpm']]]/60</f>
        <v>237.29496510114905</v>
      </c>
      <c r="H2710" s="1">
        <v>15.3</v>
      </c>
      <c r="I2710" s="1">
        <f t="shared" si="42"/>
        <v>9.5</v>
      </c>
      <c r="J2710" s="1">
        <f>Predictive_Maintenance_Data[[#This Row],[Torque '[Nm']]]*Predictive_Maintenance_Data[[#This Row],[Angular velocity '[rad/s']]]/1000</f>
        <v>3.6306129660475803</v>
      </c>
      <c r="K2710" s="2">
        <v>79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/>
      <c r="S2710"/>
    </row>
    <row r="2711" spans="1:19" x14ac:dyDescent="0.3">
      <c r="A2711">
        <v>2710</v>
      </c>
      <c r="B2711" t="s">
        <v>2726</v>
      </c>
      <c r="C2711" t="s">
        <v>17</v>
      </c>
      <c r="D2711" s="1">
        <v>299.60000000000002</v>
      </c>
      <c r="E2711" s="1">
        <v>309.10000000000002</v>
      </c>
      <c r="F2711" s="2">
        <v>1641</v>
      </c>
      <c r="G2711" s="1">
        <f>2*PI()*Predictive_Maintenance_Data[[#This Row],[Rotational speed '[rpm']]]/60</f>
        <v>171.84511815136167</v>
      </c>
      <c r="H2711" s="1">
        <v>35.799999999999997</v>
      </c>
      <c r="I2711" s="1">
        <f t="shared" si="42"/>
        <v>9.5</v>
      </c>
      <c r="J2711" s="1">
        <f>Predictive_Maintenance_Data[[#This Row],[Torque '[Nm']]]*Predictive_Maintenance_Data[[#This Row],[Angular velocity '[rad/s']]]/1000</f>
        <v>6.1520552298187479</v>
      </c>
      <c r="K2711" s="2">
        <v>81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/>
      <c r="S2711"/>
    </row>
    <row r="2712" spans="1:19" x14ac:dyDescent="0.3">
      <c r="A2712">
        <v>2711</v>
      </c>
      <c r="B2712" t="s">
        <v>2727</v>
      </c>
      <c r="C2712" t="s">
        <v>17</v>
      </c>
      <c r="D2712" s="1">
        <v>299.60000000000002</v>
      </c>
      <c r="E2712" s="1">
        <v>309.10000000000002</v>
      </c>
      <c r="F2712" s="2">
        <v>1574</v>
      </c>
      <c r="G2712" s="1">
        <f>2*PI()*Predictive_Maintenance_Data[[#This Row],[Rotational speed '[rpm']]]/60</f>
        <v>164.82889455834447</v>
      </c>
      <c r="H2712" s="1">
        <v>39.200000000000003</v>
      </c>
      <c r="I2712" s="1">
        <f t="shared" si="42"/>
        <v>9.5</v>
      </c>
      <c r="J2712" s="1">
        <f>Predictive_Maintenance_Data[[#This Row],[Torque '[Nm']]]*Predictive_Maintenance_Data[[#This Row],[Angular velocity '[rad/s']]]/1000</f>
        <v>6.4612926666871031</v>
      </c>
      <c r="K2712" s="2">
        <v>83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/>
      <c r="S2712"/>
    </row>
    <row r="2713" spans="1:19" x14ac:dyDescent="0.3">
      <c r="A2713">
        <v>2712</v>
      </c>
      <c r="B2713" t="s">
        <v>2728</v>
      </c>
      <c r="C2713" t="s">
        <v>17</v>
      </c>
      <c r="D2713" s="1">
        <v>299.60000000000002</v>
      </c>
      <c r="E2713" s="1">
        <v>309.10000000000002</v>
      </c>
      <c r="F2713" s="2">
        <v>1407</v>
      </c>
      <c r="G2713" s="1">
        <f>2*PI()*Predictive_Maintenance_Data[[#This Row],[Rotational speed '[rpm']]]/60</f>
        <v>147.34069545336129</v>
      </c>
      <c r="H2713" s="1">
        <v>50.6</v>
      </c>
      <c r="I2713" s="1">
        <f t="shared" si="42"/>
        <v>9.5</v>
      </c>
      <c r="J2713" s="1">
        <f>Predictive_Maintenance_Data[[#This Row],[Torque '[Nm']]]*Predictive_Maintenance_Data[[#This Row],[Angular velocity '[rad/s']]]/1000</f>
        <v>7.4554391899400816</v>
      </c>
      <c r="K2713" s="2">
        <v>85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/>
      <c r="S2713"/>
    </row>
    <row r="2714" spans="1:19" x14ac:dyDescent="0.3">
      <c r="A2714">
        <v>2713</v>
      </c>
      <c r="B2714" t="s">
        <v>2729</v>
      </c>
      <c r="C2714" t="s">
        <v>27</v>
      </c>
      <c r="D2714" s="1">
        <v>299.7</v>
      </c>
      <c r="E2714" s="1">
        <v>309.2</v>
      </c>
      <c r="F2714" s="2">
        <v>1302</v>
      </c>
      <c r="G2714" s="1">
        <f>2*PI()*Predictive_Maintenance_Data[[#This Row],[Rotational speed '[rpm']]]/60</f>
        <v>136.34512116579702</v>
      </c>
      <c r="H2714" s="1">
        <v>55.5</v>
      </c>
      <c r="I2714" s="1">
        <f t="shared" si="42"/>
        <v>9.5</v>
      </c>
      <c r="J2714" s="1">
        <f>Predictive_Maintenance_Data[[#This Row],[Torque '[Nm']]]*Predictive_Maintenance_Data[[#This Row],[Angular velocity '[rad/s']]]/1000</f>
        <v>7.5671542247017349</v>
      </c>
      <c r="K2714" s="2">
        <v>87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/>
      <c r="S2714"/>
    </row>
    <row r="2715" spans="1:19" x14ac:dyDescent="0.3">
      <c r="A2715">
        <v>2714</v>
      </c>
      <c r="B2715" t="s">
        <v>2730</v>
      </c>
      <c r="C2715" t="s">
        <v>15</v>
      </c>
      <c r="D2715" s="1">
        <v>299.60000000000002</v>
      </c>
      <c r="E2715" s="1">
        <v>309.2</v>
      </c>
      <c r="F2715" s="2">
        <v>1651</v>
      </c>
      <c r="G2715" s="1">
        <f>2*PI()*Predictive_Maintenance_Data[[#This Row],[Rotational speed '[rpm']]]/60</f>
        <v>172.89231570255828</v>
      </c>
      <c r="H2715" s="1">
        <v>30.8</v>
      </c>
      <c r="I2715" s="1">
        <f t="shared" si="42"/>
        <v>9.5999999999999659</v>
      </c>
      <c r="J2715" s="1">
        <f>Predictive_Maintenance_Data[[#This Row],[Torque '[Nm']]]*Predictive_Maintenance_Data[[#This Row],[Angular velocity '[rad/s']]]/1000</f>
        <v>5.3250833236387951</v>
      </c>
      <c r="K2715" s="2">
        <v>92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/>
      <c r="S2715"/>
    </row>
    <row r="2716" spans="1:19" x14ac:dyDescent="0.3">
      <c r="A2716">
        <v>2715</v>
      </c>
      <c r="B2716" t="s">
        <v>2731</v>
      </c>
      <c r="C2716" t="s">
        <v>15</v>
      </c>
      <c r="D2716" s="1">
        <v>299.60000000000002</v>
      </c>
      <c r="E2716" s="1">
        <v>309.10000000000002</v>
      </c>
      <c r="F2716" s="2">
        <v>1366</v>
      </c>
      <c r="G2716" s="1">
        <f>2*PI()*Predictive_Maintenance_Data[[#This Row],[Rotational speed '[rpm']]]/60</f>
        <v>143.04718549345526</v>
      </c>
      <c r="H2716" s="1">
        <v>55.2</v>
      </c>
      <c r="I2716" s="1">
        <f t="shared" si="42"/>
        <v>9.5</v>
      </c>
      <c r="J2716" s="1">
        <f>Predictive_Maintenance_Data[[#This Row],[Torque '[Nm']]]*Predictive_Maintenance_Data[[#This Row],[Angular velocity '[rad/s']]]/1000</f>
        <v>7.8962046392387313</v>
      </c>
      <c r="K2716" s="2">
        <v>95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/>
      <c r="S2716"/>
    </row>
    <row r="2717" spans="1:19" x14ac:dyDescent="0.3">
      <c r="A2717">
        <v>2716</v>
      </c>
      <c r="B2717" t="s">
        <v>2732</v>
      </c>
      <c r="C2717" t="s">
        <v>15</v>
      </c>
      <c r="D2717" s="1">
        <v>299.5</v>
      </c>
      <c r="E2717" s="1">
        <v>309</v>
      </c>
      <c r="F2717" s="2">
        <v>1701</v>
      </c>
      <c r="G2717" s="1">
        <f>2*PI()*Predictive_Maintenance_Data[[#This Row],[Rotational speed '[rpm']]]/60</f>
        <v>178.12830345854127</v>
      </c>
      <c r="H2717" s="1">
        <v>28.6</v>
      </c>
      <c r="I2717" s="1">
        <f t="shared" si="42"/>
        <v>9.5</v>
      </c>
      <c r="J2717" s="1">
        <f>Predictive_Maintenance_Data[[#This Row],[Torque '[Nm']]]*Predictive_Maintenance_Data[[#This Row],[Angular velocity '[rad/s']]]/1000</f>
        <v>5.0944694789142808</v>
      </c>
      <c r="K2717" s="2">
        <v>98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/>
      <c r="S2717"/>
    </row>
    <row r="2718" spans="1:19" x14ac:dyDescent="0.3">
      <c r="A2718">
        <v>2717</v>
      </c>
      <c r="B2718" t="s">
        <v>2733</v>
      </c>
      <c r="C2718" t="s">
        <v>17</v>
      </c>
      <c r="D2718" s="1">
        <v>299.5</v>
      </c>
      <c r="E2718" s="1">
        <v>309</v>
      </c>
      <c r="F2718" s="2">
        <v>1498</v>
      </c>
      <c r="G2718" s="1">
        <f>2*PI()*Predictive_Maintenance_Data[[#This Row],[Rotational speed '[rpm']]]/60</f>
        <v>156.87019316925034</v>
      </c>
      <c r="H2718" s="1">
        <v>44.6</v>
      </c>
      <c r="I2718" s="1">
        <f t="shared" si="42"/>
        <v>9.5</v>
      </c>
      <c r="J2718" s="1">
        <f>Predictive_Maintenance_Data[[#This Row],[Torque '[Nm']]]*Predictive_Maintenance_Data[[#This Row],[Angular velocity '[rad/s']]]/1000</f>
        <v>6.996410615348565</v>
      </c>
      <c r="K2718" s="2">
        <v>101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/>
      <c r="S2718"/>
    </row>
    <row r="2719" spans="1:19" x14ac:dyDescent="0.3">
      <c r="A2719">
        <v>2718</v>
      </c>
      <c r="B2719" t="s">
        <v>2734</v>
      </c>
      <c r="C2719" t="s">
        <v>15</v>
      </c>
      <c r="D2719" s="1">
        <v>299.5</v>
      </c>
      <c r="E2719" s="1">
        <v>309.10000000000002</v>
      </c>
      <c r="F2719" s="2">
        <v>1422</v>
      </c>
      <c r="G2719" s="1">
        <f>2*PI()*Predictive_Maintenance_Data[[#This Row],[Rotational speed '[rpm']]]/60</f>
        <v>148.91149178015618</v>
      </c>
      <c r="H2719" s="1">
        <v>45.3</v>
      </c>
      <c r="I2719" s="1">
        <f t="shared" si="42"/>
        <v>9.6000000000000227</v>
      </c>
      <c r="J2719" s="1">
        <f>Predictive_Maintenance_Data[[#This Row],[Torque '[Nm']]]*Predictive_Maintenance_Data[[#This Row],[Angular velocity '[rad/s']]]/1000</f>
        <v>6.7456905776410752</v>
      </c>
      <c r="K2719" s="2">
        <v>103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/>
      <c r="S2719"/>
    </row>
    <row r="2720" spans="1:19" x14ac:dyDescent="0.3">
      <c r="A2720">
        <v>2719</v>
      </c>
      <c r="B2720" t="s">
        <v>2735</v>
      </c>
      <c r="C2720" t="s">
        <v>17</v>
      </c>
      <c r="D2720" s="1">
        <v>299.5</v>
      </c>
      <c r="E2720" s="1">
        <v>309.10000000000002</v>
      </c>
      <c r="F2720" s="2">
        <v>1357</v>
      </c>
      <c r="G2720" s="1">
        <f>2*PI()*Predictive_Maintenance_Data[[#This Row],[Rotational speed '[rpm']]]/60</f>
        <v>142.1047076973783</v>
      </c>
      <c r="H2720" s="1">
        <v>47.3</v>
      </c>
      <c r="I2720" s="1">
        <f t="shared" si="42"/>
        <v>9.6000000000000227</v>
      </c>
      <c r="J2720" s="1">
        <f>Predictive_Maintenance_Data[[#This Row],[Torque '[Nm']]]*Predictive_Maintenance_Data[[#This Row],[Angular velocity '[rad/s']]]/1000</f>
        <v>6.7215526740859932</v>
      </c>
      <c r="K2720" s="2">
        <v>106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/>
      <c r="S2720"/>
    </row>
    <row r="2721" spans="1:19" x14ac:dyDescent="0.3">
      <c r="A2721">
        <v>2720</v>
      </c>
      <c r="B2721" t="s">
        <v>2736</v>
      </c>
      <c r="C2721" t="s">
        <v>17</v>
      </c>
      <c r="D2721" s="1">
        <v>299.5</v>
      </c>
      <c r="E2721" s="1">
        <v>309.2</v>
      </c>
      <c r="F2721" s="2">
        <v>1690</v>
      </c>
      <c r="G2721" s="1">
        <f>2*PI()*Predictive_Maintenance_Data[[#This Row],[Rotational speed '[rpm']]]/60</f>
        <v>176.97638615222502</v>
      </c>
      <c r="H2721" s="1">
        <v>29.2</v>
      </c>
      <c r="I2721" s="1">
        <f t="shared" si="42"/>
        <v>9.6999999999999886</v>
      </c>
      <c r="J2721" s="1">
        <f>Predictive_Maintenance_Data[[#This Row],[Torque '[Nm']]]*Predictive_Maintenance_Data[[#This Row],[Angular velocity '[rad/s']]]/1000</f>
        <v>5.167710475644971</v>
      </c>
      <c r="K2721" s="2">
        <v>108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/>
      <c r="S2721"/>
    </row>
    <row r="2722" spans="1:19" x14ac:dyDescent="0.3">
      <c r="A2722">
        <v>2721</v>
      </c>
      <c r="B2722" t="s">
        <v>2737</v>
      </c>
      <c r="C2722" t="s">
        <v>17</v>
      </c>
      <c r="D2722" s="1">
        <v>299.60000000000002</v>
      </c>
      <c r="E2722" s="1">
        <v>309.2</v>
      </c>
      <c r="F2722" s="2">
        <v>1559</v>
      </c>
      <c r="G2722" s="1">
        <f>2*PI()*Predictive_Maintenance_Data[[#This Row],[Rotational speed '[rpm']]]/60</f>
        <v>163.25809823154958</v>
      </c>
      <c r="H2722" s="1">
        <v>39.1</v>
      </c>
      <c r="I2722" s="1">
        <f t="shared" si="42"/>
        <v>9.5999999999999659</v>
      </c>
      <c r="J2722" s="1">
        <f>Predictive_Maintenance_Data[[#This Row],[Torque '[Nm']]]*Predictive_Maintenance_Data[[#This Row],[Angular velocity '[rad/s']]]/1000</f>
        <v>6.3833916408535885</v>
      </c>
      <c r="K2722" s="2">
        <v>110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/>
      <c r="S2722"/>
    </row>
    <row r="2723" spans="1:19" x14ac:dyDescent="0.3">
      <c r="A2723">
        <v>2722</v>
      </c>
      <c r="B2723" t="s">
        <v>2738</v>
      </c>
      <c r="C2723" t="s">
        <v>15</v>
      </c>
      <c r="D2723" s="1">
        <v>299.60000000000002</v>
      </c>
      <c r="E2723" s="1">
        <v>309.3</v>
      </c>
      <c r="F2723" s="2">
        <v>1553</v>
      </c>
      <c r="G2723" s="1">
        <f>2*PI()*Predictive_Maintenance_Data[[#This Row],[Rotational speed '[rpm']]]/60</f>
        <v>162.62977970083162</v>
      </c>
      <c r="H2723" s="1">
        <v>32.4</v>
      </c>
      <c r="I2723" s="1">
        <f t="shared" si="42"/>
        <v>9.6999999999999886</v>
      </c>
      <c r="J2723" s="1">
        <f>Predictive_Maintenance_Data[[#This Row],[Torque '[Nm']]]*Predictive_Maintenance_Data[[#This Row],[Angular velocity '[rad/s']]]/1000</f>
        <v>5.2692048623069443</v>
      </c>
      <c r="K2723" s="2">
        <v>112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/>
      <c r="S2723"/>
    </row>
    <row r="2724" spans="1:19" x14ac:dyDescent="0.3">
      <c r="A2724">
        <v>2723</v>
      </c>
      <c r="B2724" t="s">
        <v>2739</v>
      </c>
      <c r="C2724" t="s">
        <v>17</v>
      </c>
      <c r="D2724" s="1">
        <v>299.60000000000002</v>
      </c>
      <c r="E2724" s="1">
        <v>309.3</v>
      </c>
      <c r="F2724" s="2">
        <v>1558</v>
      </c>
      <c r="G2724" s="1">
        <f>2*PI()*Predictive_Maintenance_Data[[#This Row],[Rotational speed '[rpm']]]/60</f>
        <v>163.15337847642994</v>
      </c>
      <c r="H2724" s="1">
        <v>34.799999999999997</v>
      </c>
      <c r="I2724" s="1">
        <f t="shared" si="42"/>
        <v>9.6999999999999886</v>
      </c>
      <c r="J2724" s="1">
        <f>Predictive_Maintenance_Data[[#This Row],[Torque '[Nm']]]*Predictive_Maintenance_Data[[#This Row],[Angular velocity '[rad/s']]]/1000</f>
        <v>5.6777375709797617</v>
      </c>
      <c r="K2724" s="2">
        <v>115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/>
      <c r="S2724"/>
    </row>
    <row r="2725" spans="1:19" x14ac:dyDescent="0.3">
      <c r="A2725">
        <v>2724</v>
      </c>
      <c r="B2725" t="s">
        <v>2740</v>
      </c>
      <c r="C2725" t="s">
        <v>17</v>
      </c>
      <c r="D2725" s="1">
        <v>299.7</v>
      </c>
      <c r="E2725" s="1">
        <v>309.39999999999998</v>
      </c>
      <c r="F2725" s="2">
        <v>1362</v>
      </c>
      <c r="G2725" s="1">
        <f>2*PI()*Predictive_Maintenance_Data[[#This Row],[Rotational speed '[rpm']]]/60</f>
        <v>142.62830647297659</v>
      </c>
      <c r="H2725" s="1">
        <v>51.9</v>
      </c>
      <c r="I2725" s="1">
        <f t="shared" si="42"/>
        <v>9.6999999999999886</v>
      </c>
      <c r="J2725" s="1">
        <f>Predictive_Maintenance_Data[[#This Row],[Torque '[Nm']]]*Predictive_Maintenance_Data[[#This Row],[Angular velocity '[rad/s']]]/1000</f>
        <v>7.402409105947485</v>
      </c>
      <c r="K2725" s="2">
        <v>117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/>
      <c r="S2725"/>
    </row>
    <row r="2726" spans="1:19" x14ac:dyDescent="0.3">
      <c r="A2726">
        <v>2725</v>
      </c>
      <c r="B2726" t="s">
        <v>2741</v>
      </c>
      <c r="C2726" t="s">
        <v>15</v>
      </c>
      <c r="D2726" s="1">
        <v>299.8</v>
      </c>
      <c r="E2726" s="1">
        <v>309.3</v>
      </c>
      <c r="F2726" s="2">
        <v>1470</v>
      </c>
      <c r="G2726" s="1">
        <f>2*PI()*Predictive_Maintenance_Data[[#This Row],[Rotational speed '[rpm']]]/60</f>
        <v>153.93804002589985</v>
      </c>
      <c r="H2726" s="1">
        <v>42.7</v>
      </c>
      <c r="I2726" s="1">
        <f t="shared" si="42"/>
        <v>9.5</v>
      </c>
      <c r="J2726" s="1">
        <f>Predictive_Maintenance_Data[[#This Row],[Torque '[Nm']]]*Predictive_Maintenance_Data[[#This Row],[Angular velocity '[rad/s']]]/1000</f>
        <v>6.5731543091059237</v>
      </c>
      <c r="K2726" s="2">
        <v>119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/>
      <c r="S2726"/>
    </row>
    <row r="2727" spans="1:19" x14ac:dyDescent="0.3">
      <c r="A2727">
        <v>2726</v>
      </c>
      <c r="B2727" t="s">
        <v>2742</v>
      </c>
      <c r="C2727" t="s">
        <v>17</v>
      </c>
      <c r="D2727" s="1">
        <v>299.8</v>
      </c>
      <c r="E2727" s="1">
        <v>309.39999999999998</v>
      </c>
      <c r="F2727" s="2">
        <v>1555</v>
      </c>
      <c r="G2727" s="1">
        <f>2*PI()*Predictive_Maintenance_Data[[#This Row],[Rotational speed '[rpm']]]/60</f>
        <v>162.83921921107094</v>
      </c>
      <c r="H2727" s="1">
        <v>34.799999999999997</v>
      </c>
      <c r="I2727" s="1">
        <f t="shared" si="42"/>
        <v>9.5999999999999659</v>
      </c>
      <c r="J2727" s="1">
        <f>Predictive_Maintenance_Data[[#This Row],[Torque '[Nm']]]*Predictive_Maintenance_Data[[#This Row],[Angular velocity '[rad/s']]]/1000</f>
        <v>5.6668048285452679</v>
      </c>
      <c r="K2727" s="2">
        <v>122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/>
      <c r="S2727"/>
    </row>
    <row r="2728" spans="1:19" x14ac:dyDescent="0.3">
      <c r="A2728">
        <v>2727</v>
      </c>
      <c r="B2728" t="s">
        <v>2743</v>
      </c>
      <c r="C2728" t="s">
        <v>15</v>
      </c>
      <c r="D2728" s="1">
        <v>299.8</v>
      </c>
      <c r="E2728" s="1">
        <v>309.39999999999998</v>
      </c>
      <c r="F2728" s="2">
        <v>1423</v>
      </c>
      <c r="G2728" s="1">
        <f>2*PI()*Predictive_Maintenance_Data[[#This Row],[Rotational speed '[rpm']]]/60</f>
        <v>149.01621153527586</v>
      </c>
      <c r="H2728" s="1">
        <v>42.9</v>
      </c>
      <c r="I2728" s="1">
        <f t="shared" si="42"/>
        <v>9.5999999999999659</v>
      </c>
      <c r="J2728" s="1">
        <f>Predictive_Maintenance_Data[[#This Row],[Torque '[Nm']]]*Predictive_Maintenance_Data[[#This Row],[Angular velocity '[rad/s']]]/1000</f>
        <v>6.392795474863334</v>
      </c>
      <c r="K2728" s="2">
        <v>124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/>
      <c r="S2728"/>
    </row>
    <row r="2729" spans="1:19" x14ac:dyDescent="0.3">
      <c r="A2729">
        <v>2728</v>
      </c>
      <c r="B2729" t="s">
        <v>2744</v>
      </c>
      <c r="C2729" t="s">
        <v>17</v>
      </c>
      <c r="D2729" s="1">
        <v>299.7</v>
      </c>
      <c r="E2729" s="1">
        <v>309.3</v>
      </c>
      <c r="F2729" s="2">
        <v>1434</v>
      </c>
      <c r="G2729" s="1">
        <f>2*PI()*Predictive_Maintenance_Data[[#This Row],[Rotational speed '[rpm']]]/60</f>
        <v>150.16812884159211</v>
      </c>
      <c r="H2729" s="1">
        <v>38.5</v>
      </c>
      <c r="I2729" s="1">
        <f t="shared" si="42"/>
        <v>9.6000000000000227</v>
      </c>
      <c r="J2729" s="1">
        <f>Predictive_Maintenance_Data[[#This Row],[Torque '[Nm']]]*Predictive_Maintenance_Data[[#This Row],[Angular velocity '[rad/s']]]/1000</f>
        <v>5.7814729604012962</v>
      </c>
      <c r="K2729" s="2">
        <v>127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/>
      <c r="S2729"/>
    </row>
    <row r="2730" spans="1:19" x14ac:dyDescent="0.3">
      <c r="A2730">
        <v>2729</v>
      </c>
      <c r="B2730" t="s">
        <v>2745</v>
      </c>
      <c r="C2730" t="s">
        <v>17</v>
      </c>
      <c r="D2730" s="1">
        <v>299.7</v>
      </c>
      <c r="E2730" s="1">
        <v>309.3</v>
      </c>
      <c r="F2730" s="2">
        <v>1779</v>
      </c>
      <c r="G2730" s="1">
        <f>2*PI()*Predictive_Maintenance_Data[[#This Row],[Rotational speed '[rpm']]]/60</f>
        <v>186.29644435787475</v>
      </c>
      <c r="H2730" s="1">
        <v>25.5</v>
      </c>
      <c r="I2730" s="1">
        <f t="shared" si="42"/>
        <v>9.6000000000000227</v>
      </c>
      <c r="J2730" s="1">
        <f>Predictive_Maintenance_Data[[#This Row],[Torque '[Nm']]]*Predictive_Maintenance_Data[[#This Row],[Angular velocity '[rad/s']]]/1000</f>
        <v>4.7505593311258059</v>
      </c>
      <c r="K2730" s="2">
        <v>129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/>
      <c r="S2730"/>
    </row>
    <row r="2731" spans="1:19" x14ac:dyDescent="0.3">
      <c r="A2731">
        <v>2730</v>
      </c>
      <c r="B2731" t="s">
        <v>2746</v>
      </c>
      <c r="C2731" t="s">
        <v>17</v>
      </c>
      <c r="D2731" s="1">
        <v>299.7</v>
      </c>
      <c r="E2731" s="1">
        <v>309.3</v>
      </c>
      <c r="F2731" s="2">
        <v>1417</v>
      </c>
      <c r="G2731" s="1">
        <f>2*PI()*Predictive_Maintenance_Data[[#This Row],[Rotational speed '[rpm']]]/60</f>
        <v>148.3878930045579</v>
      </c>
      <c r="H2731" s="1">
        <v>54.6</v>
      </c>
      <c r="I2731" s="1">
        <f t="shared" si="42"/>
        <v>9.6000000000000227</v>
      </c>
      <c r="J2731" s="1">
        <f>Predictive_Maintenance_Data[[#This Row],[Torque '[Nm']]]*Predictive_Maintenance_Data[[#This Row],[Angular velocity '[rad/s']]]/1000</f>
        <v>8.1019789580488606</v>
      </c>
      <c r="K2731" s="2">
        <v>131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/>
      <c r="S2731"/>
    </row>
    <row r="2732" spans="1:19" x14ac:dyDescent="0.3">
      <c r="A2732">
        <v>2731</v>
      </c>
      <c r="B2732" t="s">
        <v>2747</v>
      </c>
      <c r="C2732" t="s">
        <v>17</v>
      </c>
      <c r="D2732" s="1">
        <v>299.60000000000002</v>
      </c>
      <c r="E2732" s="1">
        <v>309.2</v>
      </c>
      <c r="F2732" s="2">
        <v>1425</v>
      </c>
      <c r="G2732" s="1">
        <f>2*PI()*Predictive_Maintenance_Data[[#This Row],[Rotational speed '[rpm']]]/60</f>
        <v>149.22565104551515</v>
      </c>
      <c r="H2732" s="1">
        <v>45.9</v>
      </c>
      <c r="I2732" s="1">
        <f t="shared" si="42"/>
        <v>9.5999999999999659</v>
      </c>
      <c r="J2732" s="1">
        <f>Predictive_Maintenance_Data[[#This Row],[Torque '[Nm']]]*Predictive_Maintenance_Data[[#This Row],[Angular velocity '[rad/s']]]/1000</f>
        <v>6.8494573829891454</v>
      </c>
      <c r="K2732" s="2">
        <v>133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/>
      <c r="S2732"/>
    </row>
    <row r="2733" spans="1:19" x14ac:dyDescent="0.3">
      <c r="A2733">
        <v>2732</v>
      </c>
      <c r="B2733" t="s">
        <v>2748</v>
      </c>
      <c r="C2733" t="s">
        <v>15</v>
      </c>
      <c r="D2733" s="1">
        <v>299.7</v>
      </c>
      <c r="E2733" s="1">
        <v>309.2</v>
      </c>
      <c r="F2733" s="2">
        <v>1597</v>
      </c>
      <c r="G2733" s="1">
        <f>2*PI()*Predictive_Maintenance_Data[[#This Row],[Rotational speed '[rpm']]]/60</f>
        <v>167.23744892609665</v>
      </c>
      <c r="H2733" s="1">
        <v>32.9</v>
      </c>
      <c r="I2733" s="1">
        <f t="shared" si="42"/>
        <v>9.5</v>
      </c>
      <c r="J2733" s="1">
        <f>Predictive_Maintenance_Data[[#This Row],[Torque '[Nm']]]*Predictive_Maintenance_Data[[#This Row],[Angular velocity '[rad/s']]]/1000</f>
        <v>5.5021120696685797</v>
      </c>
      <c r="K2733" s="2">
        <v>135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/>
      <c r="S2733"/>
    </row>
    <row r="2734" spans="1:19" x14ac:dyDescent="0.3">
      <c r="A2734">
        <v>2733</v>
      </c>
      <c r="B2734" t="s">
        <v>2749</v>
      </c>
      <c r="C2734" t="s">
        <v>17</v>
      </c>
      <c r="D2734" s="1">
        <v>299.7</v>
      </c>
      <c r="E2734" s="1">
        <v>309.2</v>
      </c>
      <c r="F2734" s="2">
        <v>1346</v>
      </c>
      <c r="G2734" s="1">
        <f>2*PI()*Predictive_Maintenance_Data[[#This Row],[Rotational speed '[rpm']]]/60</f>
        <v>140.95279039106205</v>
      </c>
      <c r="H2734" s="1">
        <v>57.4</v>
      </c>
      <c r="I2734" s="1">
        <f t="shared" si="42"/>
        <v>9.5</v>
      </c>
      <c r="J2734" s="1">
        <f>Predictive_Maintenance_Data[[#This Row],[Torque '[Nm']]]*Predictive_Maintenance_Data[[#This Row],[Angular velocity '[rad/s']]]/1000</f>
        <v>8.0906901684469616</v>
      </c>
      <c r="K2734" s="2">
        <v>138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/>
      <c r="S2734"/>
    </row>
    <row r="2735" spans="1:19" x14ac:dyDescent="0.3">
      <c r="A2735">
        <v>2734</v>
      </c>
      <c r="B2735" t="s">
        <v>2750</v>
      </c>
      <c r="C2735" t="s">
        <v>17</v>
      </c>
      <c r="D2735" s="1">
        <v>299.7</v>
      </c>
      <c r="E2735" s="1">
        <v>309.2</v>
      </c>
      <c r="F2735" s="2">
        <v>1422</v>
      </c>
      <c r="G2735" s="1">
        <f>2*PI()*Predictive_Maintenance_Data[[#This Row],[Rotational speed '[rpm']]]/60</f>
        <v>148.91149178015618</v>
      </c>
      <c r="H2735" s="1">
        <v>40.4</v>
      </c>
      <c r="I2735" s="1">
        <f t="shared" si="42"/>
        <v>9.5</v>
      </c>
      <c r="J2735" s="1">
        <f>Predictive_Maintenance_Data[[#This Row],[Torque '[Nm']]]*Predictive_Maintenance_Data[[#This Row],[Angular velocity '[rad/s']]]/1000</f>
        <v>6.0160242679183096</v>
      </c>
      <c r="K2735" s="2">
        <v>140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/>
      <c r="S2735"/>
    </row>
    <row r="2736" spans="1:19" x14ac:dyDescent="0.3">
      <c r="A2736">
        <v>2735</v>
      </c>
      <c r="B2736" t="s">
        <v>2751</v>
      </c>
      <c r="C2736" t="s">
        <v>27</v>
      </c>
      <c r="D2736" s="1">
        <v>299.7</v>
      </c>
      <c r="E2736" s="1">
        <v>309.2</v>
      </c>
      <c r="F2736" s="2">
        <v>1572</v>
      </c>
      <c r="G2736" s="1">
        <f>2*PI()*Predictive_Maintenance_Data[[#This Row],[Rotational speed '[rpm']]]/60</f>
        <v>164.61945504810515</v>
      </c>
      <c r="H2736" s="1">
        <v>32.799999999999997</v>
      </c>
      <c r="I2736" s="1">
        <f t="shared" si="42"/>
        <v>9.5</v>
      </c>
      <c r="J2736" s="1">
        <f>Predictive_Maintenance_Data[[#This Row],[Torque '[Nm']]]*Predictive_Maintenance_Data[[#This Row],[Angular velocity '[rad/s']]]/1000</f>
        <v>5.399518125577849</v>
      </c>
      <c r="K2736" s="2">
        <v>142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/>
      <c r="S2736"/>
    </row>
    <row r="2737" spans="1:19" x14ac:dyDescent="0.3">
      <c r="A2737">
        <v>2736</v>
      </c>
      <c r="B2737" t="s">
        <v>2752</v>
      </c>
      <c r="C2737" t="s">
        <v>17</v>
      </c>
      <c r="D2737" s="1">
        <v>299.7</v>
      </c>
      <c r="E2737" s="1">
        <v>309.2</v>
      </c>
      <c r="F2737" s="2">
        <v>1412</v>
      </c>
      <c r="G2737" s="1">
        <f>2*PI()*Predictive_Maintenance_Data[[#This Row],[Rotational speed '[rpm']]]/60</f>
        <v>147.86429422895961</v>
      </c>
      <c r="H2737" s="1">
        <v>45.4</v>
      </c>
      <c r="I2737" s="1">
        <f t="shared" si="42"/>
        <v>9.5</v>
      </c>
      <c r="J2737" s="1">
        <f>Predictive_Maintenance_Data[[#This Row],[Torque '[Nm']]]*Predictive_Maintenance_Data[[#This Row],[Angular velocity '[rad/s']]]/1000</f>
        <v>6.7130389579947662</v>
      </c>
      <c r="K2737" s="2">
        <v>147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/>
      <c r="S2737"/>
    </row>
    <row r="2738" spans="1:19" x14ac:dyDescent="0.3">
      <c r="A2738">
        <v>2737</v>
      </c>
      <c r="B2738" t="s">
        <v>2753</v>
      </c>
      <c r="C2738" t="s">
        <v>15</v>
      </c>
      <c r="D2738" s="1">
        <v>299.7</v>
      </c>
      <c r="E2738" s="1">
        <v>309.10000000000002</v>
      </c>
      <c r="F2738" s="2">
        <v>1576</v>
      </c>
      <c r="G2738" s="1">
        <f>2*PI()*Predictive_Maintenance_Data[[#This Row],[Rotational speed '[rpm']]]/60</f>
        <v>165.03833406858379</v>
      </c>
      <c r="H2738" s="1">
        <v>36.4</v>
      </c>
      <c r="I2738" s="1">
        <f t="shared" si="42"/>
        <v>9.4000000000000341</v>
      </c>
      <c r="J2738" s="1">
        <f>Predictive_Maintenance_Data[[#This Row],[Torque '[Nm']]]*Predictive_Maintenance_Data[[#This Row],[Angular velocity '[rad/s']]]/1000</f>
        <v>6.0073953600964494</v>
      </c>
      <c r="K2738" s="2">
        <v>149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/>
      <c r="S2738"/>
    </row>
    <row r="2739" spans="1:19" x14ac:dyDescent="0.3">
      <c r="A2739">
        <v>2738</v>
      </c>
      <c r="B2739" t="s">
        <v>2754</v>
      </c>
      <c r="C2739" t="s">
        <v>15</v>
      </c>
      <c r="D2739" s="1">
        <v>299.7</v>
      </c>
      <c r="E2739" s="1">
        <v>309.10000000000002</v>
      </c>
      <c r="F2739" s="2">
        <v>1508</v>
      </c>
      <c r="G2739" s="1">
        <f>2*PI()*Predictive_Maintenance_Data[[#This Row],[Rotational speed '[rpm']]]/60</f>
        <v>157.91739072044692</v>
      </c>
      <c r="H2739" s="1">
        <v>41.2</v>
      </c>
      <c r="I2739" s="1">
        <f t="shared" si="42"/>
        <v>9.4000000000000341</v>
      </c>
      <c r="J2739" s="1">
        <f>Predictive_Maintenance_Data[[#This Row],[Torque '[Nm']]]*Predictive_Maintenance_Data[[#This Row],[Angular velocity '[rad/s']]]/1000</f>
        <v>6.5061964976824136</v>
      </c>
      <c r="K2739" s="2">
        <v>152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/>
      <c r="S2739"/>
    </row>
    <row r="2740" spans="1:19" x14ac:dyDescent="0.3">
      <c r="A2740">
        <v>2739</v>
      </c>
      <c r="B2740" t="s">
        <v>2755</v>
      </c>
      <c r="C2740" t="s">
        <v>15</v>
      </c>
      <c r="D2740" s="1">
        <v>299.8</v>
      </c>
      <c r="E2740" s="1">
        <v>309.10000000000002</v>
      </c>
      <c r="F2740" s="2">
        <v>1496</v>
      </c>
      <c r="G2740" s="1">
        <f>2*PI()*Predictive_Maintenance_Data[[#This Row],[Rotational speed '[rpm']]]/60</f>
        <v>156.66075365901102</v>
      </c>
      <c r="H2740" s="1">
        <v>44.4</v>
      </c>
      <c r="I2740" s="1">
        <f t="shared" si="42"/>
        <v>9.3000000000000114</v>
      </c>
      <c r="J2740" s="1">
        <f>Predictive_Maintenance_Data[[#This Row],[Torque '[Nm']]]*Predictive_Maintenance_Data[[#This Row],[Angular velocity '[rad/s']]]/1000</f>
        <v>6.9557374624600889</v>
      </c>
      <c r="K2740" s="2">
        <v>155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/>
      <c r="S2740"/>
    </row>
    <row r="2741" spans="1:19" x14ac:dyDescent="0.3">
      <c r="A2741">
        <v>2740</v>
      </c>
      <c r="B2741" t="s">
        <v>2756</v>
      </c>
      <c r="C2741" t="s">
        <v>17</v>
      </c>
      <c r="D2741" s="1">
        <v>299.8</v>
      </c>
      <c r="E2741" s="1">
        <v>309.2</v>
      </c>
      <c r="F2741" s="2">
        <v>1572</v>
      </c>
      <c r="G2741" s="1">
        <f>2*PI()*Predictive_Maintenance_Data[[#This Row],[Rotational speed '[rpm']]]/60</f>
        <v>164.61945504810515</v>
      </c>
      <c r="H2741" s="1">
        <v>35.4</v>
      </c>
      <c r="I2741" s="1">
        <f t="shared" si="42"/>
        <v>9.3999999999999773</v>
      </c>
      <c r="J2741" s="1">
        <f>Predictive_Maintenance_Data[[#This Row],[Torque '[Nm']]]*Predictive_Maintenance_Data[[#This Row],[Angular velocity '[rad/s']]]/1000</f>
        <v>5.8275287087029222</v>
      </c>
      <c r="K2741" s="2">
        <v>158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/>
      <c r="S2741"/>
    </row>
    <row r="2742" spans="1:19" x14ac:dyDescent="0.3">
      <c r="A2742">
        <v>2741</v>
      </c>
      <c r="B2742" t="s">
        <v>2757</v>
      </c>
      <c r="C2742" t="s">
        <v>17</v>
      </c>
      <c r="D2742" s="1">
        <v>299.60000000000002</v>
      </c>
      <c r="E2742" s="1">
        <v>309</v>
      </c>
      <c r="F2742" s="2">
        <v>1525</v>
      </c>
      <c r="G2742" s="1">
        <f>2*PI()*Predictive_Maintenance_Data[[#This Row],[Rotational speed '[rpm']]]/60</f>
        <v>159.69762655748116</v>
      </c>
      <c r="H2742" s="1">
        <v>42.8</v>
      </c>
      <c r="I2742" s="1">
        <f t="shared" si="42"/>
        <v>9.3999999999999773</v>
      </c>
      <c r="J2742" s="1">
        <f>Predictive_Maintenance_Data[[#This Row],[Torque '[Nm']]]*Predictive_Maintenance_Data[[#This Row],[Angular velocity '[rad/s']]]/1000</f>
        <v>6.8350584166601926</v>
      </c>
      <c r="K2742" s="2">
        <v>160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/>
      <c r="S2742"/>
    </row>
    <row r="2743" spans="1:19" x14ac:dyDescent="0.3">
      <c r="A2743">
        <v>2742</v>
      </c>
      <c r="B2743" t="s">
        <v>2758</v>
      </c>
      <c r="C2743" t="s">
        <v>17</v>
      </c>
      <c r="D2743" s="1">
        <v>299.60000000000002</v>
      </c>
      <c r="E2743" s="1">
        <v>309</v>
      </c>
      <c r="F2743" s="2">
        <v>1378</v>
      </c>
      <c r="G2743" s="1">
        <f>2*PI()*Predictive_Maintenance_Data[[#This Row],[Rotational speed '[rpm']]]/60</f>
        <v>144.30382255489116</v>
      </c>
      <c r="H2743" s="1">
        <v>51.9</v>
      </c>
      <c r="I2743" s="1">
        <f t="shared" si="42"/>
        <v>9.3999999999999773</v>
      </c>
      <c r="J2743" s="1">
        <f>Predictive_Maintenance_Data[[#This Row],[Torque '[Nm']]]*Predictive_Maintenance_Data[[#This Row],[Angular velocity '[rad/s']]]/1000</f>
        <v>7.4893683905988508</v>
      </c>
      <c r="K2743" s="2">
        <v>162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/>
      <c r="S2743"/>
    </row>
    <row r="2744" spans="1:19" x14ac:dyDescent="0.3">
      <c r="A2744">
        <v>2743</v>
      </c>
      <c r="B2744" t="s">
        <v>2759</v>
      </c>
      <c r="C2744" t="s">
        <v>17</v>
      </c>
      <c r="D2744" s="1">
        <v>299.60000000000002</v>
      </c>
      <c r="E2744" s="1">
        <v>309.10000000000002</v>
      </c>
      <c r="F2744" s="2">
        <v>1369</v>
      </c>
      <c r="G2744" s="1">
        <f>2*PI()*Predictive_Maintenance_Data[[#This Row],[Rotational speed '[rpm']]]/60</f>
        <v>143.36134475881423</v>
      </c>
      <c r="H2744" s="1">
        <v>51.4</v>
      </c>
      <c r="I2744" s="1">
        <f t="shared" si="42"/>
        <v>9.5</v>
      </c>
      <c r="J2744" s="1">
        <f>Predictive_Maintenance_Data[[#This Row],[Torque '[Nm']]]*Predictive_Maintenance_Data[[#This Row],[Angular velocity '[rad/s']]]/1000</f>
        <v>7.3687731206030511</v>
      </c>
      <c r="K2744" s="2">
        <v>164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/>
      <c r="S2744"/>
    </row>
    <row r="2745" spans="1:19" x14ac:dyDescent="0.3">
      <c r="A2745">
        <v>2744</v>
      </c>
      <c r="B2745" t="s">
        <v>2760</v>
      </c>
      <c r="C2745" t="s">
        <v>17</v>
      </c>
      <c r="D2745" s="1">
        <v>299.60000000000002</v>
      </c>
      <c r="E2745" s="1">
        <v>309.10000000000002</v>
      </c>
      <c r="F2745" s="2">
        <v>1476</v>
      </c>
      <c r="G2745" s="1">
        <f>2*PI()*Predictive_Maintenance_Data[[#This Row],[Rotational speed '[rpm']]]/60</f>
        <v>154.56635855661781</v>
      </c>
      <c r="H2745" s="1">
        <v>45.3</v>
      </c>
      <c r="I2745" s="1">
        <f t="shared" si="42"/>
        <v>9.5</v>
      </c>
      <c r="J2745" s="1">
        <f>Predictive_Maintenance_Data[[#This Row],[Torque '[Nm']]]*Predictive_Maintenance_Data[[#This Row],[Angular velocity '[rad/s']]]/1000</f>
        <v>7.0018560426147873</v>
      </c>
      <c r="K2745" s="2">
        <v>166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/>
      <c r="S2745"/>
    </row>
    <row r="2746" spans="1:19" x14ac:dyDescent="0.3">
      <c r="A2746">
        <v>2745</v>
      </c>
      <c r="B2746" t="s">
        <v>2761</v>
      </c>
      <c r="C2746" t="s">
        <v>17</v>
      </c>
      <c r="D2746" s="1">
        <v>299.7</v>
      </c>
      <c r="E2746" s="1">
        <v>309.2</v>
      </c>
      <c r="F2746" s="2">
        <v>1620</v>
      </c>
      <c r="G2746" s="1">
        <f>2*PI()*Predictive_Maintenance_Data[[#This Row],[Rotational speed '[rpm']]]/60</f>
        <v>169.64600329384882</v>
      </c>
      <c r="H2746" s="1">
        <v>30</v>
      </c>
      <c r="I2746" s="1">
        <f t="shared" si="42"/>
        <v>9.5</v>
      </c>
      <c r="J2746" s="1">
        <f>Predictive_Maintenance_Data[[#This Row],[Torque '[Nm']]]*Predictive_Maintenance_Data[[#This Row],[Angular velocity '[rad/s']]]/1000</f>
        <v>5.0893800988154645</v>
      </c>
      <c r="K2746" s="2">
        <v>168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/>
      <c r="S2746"/>
    </row>
    <row r="2747" spans="1:19" x14ac:dyDescent="0.3">
      <c r="A2747">
        <v>2746</v>
      </c>
      <c r="B2747" t="s">
        <v>2762</v>
      </c>
      <c r="C2747" t="s">
        <v>15</v>
      </c>
      <c r="D2747" s="1">
        <v>299.7</v>
      </c>
      <c r="E2747" s="1">
        <v>309.10000000000002</v>
      </c>
      <c r="F2747" s="2">
        <v>1603</v>
      </c>
      <c r="G2747" s="1">
        <f>2*PI()*Predictive_Maintenance_Data[[#This Row],[Rotational speed '[rpm']]]/60</f>
        <v>167.86576745681461</v>
      </c>
      <c r="H2747" s="1">
        <v>38.5</v>
      </c>
      <c r="I2747" s="1">
        <f t="shared" si="42"/>
        <v>9.4000000000000341</v>
      </c>
      <c r="J2747" s="1">
        <f>Predictive_Maintenance_Data[[#This Row],[Torque '[Nm']]]*Predictive_Maintenance_Data[[#This Row],[Angular velocity '[rad/s']]]/1000</f>
        <v>6.4628320470873621</v>
      </c>
      <c r="K2747" s="2">
        <v>170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/>
      <c r="S2747"/>
    </row>
    <row r="2748" spans="1:19" x14ac:dyDescent="0.3">
      <c r="A2748">
        <v>2747</v>
      </c>
      <c r="B2748" t="s">
        <v>2763</v>
      </c>
      <c r="C2748" t="s">
        <v>17</v>
      </c>
      <c r="D2748" s="1">
        <v>299.7</v>
      </c>
      <c r="E2748" s="1">
        <v>309.2</v>
      </c>
      <c r="F2748" s="2">
        <v>1411</v>
      </c>
      <c r="G2748" s="1">
        <f>2*PI()*Predictive_Maintenance_Data[[#This Row],[Rotational speed '[rpm']]]/60</f>
        <v>147.75957447383993</v>
      </c>
      <c r="H2748" s="1">
        <v>46.1</v>
      </c>
      <c r="I2748" s="1">
        <f t="shared" si="42"/>
        <v>9.5</v>
      </c>
      <c r="J2748" s="1">
        <f>Predictive_Maintenance_Data[[#This Row],[Torque '[Nm']]]*Predictive_Maintenance_Data[[#This Row],[Angular velocity '[rad/s']]]/1000</f>
        <v>6.8117163832440211</v>
      </c>
      <c r="K2748" s="2">
        <v>173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/>
      <c r="S2748"/>
    </row>
    <row r="2749" spans="1:19" x14ac:dyDescent="0.3">
      <c r="A2749">
        <v>2748</v>
      </c>
      <c r="B2749" t="s">
        <v>2764</v>
      </c>
      <c r="C2749" t="s">
        <v>17</v>
      </c>
      <c r="D2749" s="1">
        <v>299.7</v>
      </c>
      <c r="E2749" s="1">
        <v>309.2</v>
      </c>
      <c r="F2749" s="2">
        <v>1616</v>
      </c>
      <c r="G2749" s="1">
        <f>2*PI()*Predictive_Maintenance_Data[[#This Row],[Rotational speed '[rpm']]]/60</f>
        <v>169.22712427337018</v>
      </c>
      <c r="H2749" s="1">
        <v>31.6</v>
      </c>
      <c r="I2749" s="1">
        <f t="shared" si="42"/>
        <v>9.5</v>
      </c>
      <c r="J2749" s="1">
        <f>Predictive_Maintenance_Data[[#This Row],[Torque '[Nm']]]*Predictive_Maintenance_Data[[#This Row],[Angular velocity '[rad/s']]]/1000</f>
        <v>5.3475771270384973</v>
      </c>
      <c r="K2749" s="2">
        <v>175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/>
      <c r="S2749"/>
    </row>
    <row r="2750" spans="1:19" x14ac:dyDescent="0.3">
      <c r="A2750">
        <v>2749</v>
      </c>
      <c r="B2750" t="s">
        <v>2765</v>
      </c>
      <c r="C2750" t="s">
        <v>17</v>
      </c>
      <c r="D2750" s="1">
        <v>299.7</v>
      </c>
      <c r="E2750" s="1">
        <v>309.2</v>
      </c>
      <c r="F2750" s="2">
        <v>1631</v>
      </c>
      <c r="G2750" s="1">
        <f>2*PI()*Predictive_Maintenance_Data[[#This Row],[Rotational speed '[rpm']]]/60</f>
        <v>170.79792060016507</v>
      </c>
      <c r="H2750" s="1">
        <v>35.1</v>
      </c>
      <c r="I2750" s="1">
        <f t="shared" si="42"/>
        <v>9.5</v>
      </c>
      <c r="J2750" s="1">
        <f>Predictive_Maintenance_Data[[#This Row],[Torque '[Nm']]]*Predictive_Maintenance_Data[[#This Row],[Angular velocity '[rad/s']]]/1000</f>
        <v>5.995007013065794</v>
      </c>
      <c r="K2750" s="2">
        <v>177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/>
      <c r="S2750"/>
    </row>
    <row r="2751" spans="1:19" x14ac:dyDescent="0.3">
      <c r="A2751">
        <v>2750</v>
      </c>
      <c r="B2751" t="s">
        <v>2766</v>
      </c>
      <c r="C2751" t="s">
        <v>15</v>
      </c>
      <c r="D2751" s="1">
        <v>299.7</v>
      </c>
      <c r="E2751" s="1">
        <v>309.2</v>
      </c>
      <c r="F2751" s="2">
        <v>1685</v>
      </c>
      <c r="G2751" s="1">
        <f>2*PI()*Predictive_Maintenance_Data[[#This Row],[Rotational speed '[rpm']]]/60</f>
        <v>176.45278737662673</v>
      </c>
      <c r="H2751" s="1">
        <v>28.9</v>
      </c>
      <c r="I2751" s="1">
        <f t="shared" si="42"/>
        <v>9.5</v>
      </c>
      <c r="J2751" s="1">
        <f>Predictive_Maintenance_Data[[#This Row],[Torque '[Nm']]]*Predictive_Maintenance_Data[[#This Row],[Angular velocity '[rad/s']]]/1000</f>
        <v>5.0994855551845122</v>
      </c>
      <c r="K2751" s="2">
        <v>179</v>
      </c>
      <c r="L2751" s="2">
        <v>1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/>
      <c r="S2751"/>
    </row>
    <row r="2752" spans="1:19" x14ac:dyDescent="0.3">
      <c r="A2752">
        <v>2751</v>
      </c>
      <c r="B2752" t="s">
        <v>2767</v>
      </c>
      <c r="C2752" t="s">
        <v>27</v>
      </c>
      <c r="D2752" s="1">
        <v>299.7</v>
      </c>
      <c r="E2752" s="1">
        <v>309.2</v>
      </c>
      <c r="F2752" s="2">
        <v>1456</v>
      </c>
      <c r="G2752" s="1">
        <f>2*PI()*Predictive_Maintenance_Data[[#This Row],[Rotational speed '[rpm']]]/60</f>
        <v>152.47196345422464</v>
      </c>
      <c r="H2752" s="1">
        <v>40.6</v>
      </c>
      <c r="I2752" s="1">
        <f t="shared" si="42"/>
        <v>9.5</v>
      </c>
      <c r="J2752" s="1">
        <f>Predictive_Maintenance_Data[[#This Row],[Torque '[Nm']]]*Predictive_Maintenance_Data[[#This Row],[Angular velocity '[rad/s']]]/1000</f>
        <v>6.1903617162415205</v>
      </c>
      <c r="K2752" s="2">
        <v>182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/>
      <c r="S2752"/>
    </row>
    <row r="2753" spans="1:19" x14ac:dyDescent="0.3">
      <c r="A2753">
        <v>2752</v>
      </c>
      <c r="B2753" t="s">
        <v>2768</v>
      </c>
      <c r="C2753" t="s">
        <v>17</v>
      </c>
      <c r="D2753" s="1">
        <v>299.7</v>
      </c>
      <c r="E2753" s="1">
        <v>309.10000000000002</v>
      </c>
      <c r="F2753" s="2">
        <v>1417</v>
      </c>
      <c r="G2753" s="1">
        <f>2*PI()*Predictive_Maintenance_Data[[#This Row],[Rotational speed '[rpm']]]/60</f>
        <v>148.3878930045579</v>
      </c>
      <c r="H2753" s="1">
        <v>50.1</v>
      </c>
      <c r="I2753" s="1">
        <f t="shared" si="42"/>
        <v>9.4000000000000341</v>
      </c>
      <c r="J2753" s="1">
        <f>Predictive_Maintenance_Data[[#This Row],[Torque '[Nm']]]*Predictive_Maintenance_Data[[#This Row],[Angular velocity '[rad/s']]]/1000</f>
        <v>7.4342334395283505</v>
      </c>
      <c r="K2753" s="2">
        <v>187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/>
      <c r="S2753"/>
    </row>
    <row r="2754" spans="1:19" x14ac:dyDescent="0.3">
      <c r="A2754">
        <v>2753</v>
      </c>
      <c r="B2754" t="s">
        <v>2769</v>
      </c>
      <c r="C2754" t="s">
        <v>15</v>
      </c>
      <c r="D2754" s="1">
        <v>299.7</v>
      </c>
      <c r="E2754" s="1">
        <v>309.10000000000002</v>
      </c>
      <c r="F2754" s="2">
        <v>1851</v>
      </c>
      <c r="G2754" s="1">
        <f>2*PI()*Predictive_Maintenance_Data[[#This Row],[Rotational speed '[rpm']]]/60</f>
        <v>193.83626672649024</v>
      </c>
      <c r="H2754" s="1">
        <v>24.7</v>
      </c>
      <c r="I2754" s="1">
        <f t="shared" ref="I2754:I2817" si="43">E2754-D2754</f>
        <v>9.4000000000000341</v>
      </c>
      <c r="J2754" s="1">
        <f>Predictive_Maintenance_Data[[#This Row],[Torque '[Nm']]]*Predictive_Maintenance_Data[[#This Row],[Angular velocity '[rad/s']]]/1000</f>
        <v>4.7877557881443087</v>
      </c>
      <c r="K2754" s="2">
        <v>189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/>
      <c r="S2754"/>
    </row>
    <row r="2755" spans="1:19" x14ac:dyDescent="0.3">
      <c r="A2755">
        <v>2754</v>
      </c>
      <c r="B2755" t="s">
        <v>2770</v>
      </c>
      <c r="C2755" t="s">
        <v>17</v>
      </c>
      <c r="D2755" s="1">
        <v>299.7</v>
      </c>
      <c r="E2755" s="1">
        <v>309.10000000000002</v>
      </c>
      <c r="F2755" s="2">
        <v>1715</v>
      </c>
      <c r="G2755" s="1">
        <f>2*PI()*Predictive_Maintenance_Data[[#This Row],[Rotational speed '[rpm']]]/60</f>
        <v>179.59438003021651</v>
      </c>
      <c r="H2755" s="1">
        <v>27.8</v>
      </c>
      <c r="I2755" s="1">
        <f t="shared" si="43"/>
        <v>9.4000000000000341</v>
      </c>
      <c r="J2755" s="1">
        <f>Predictive_Maintenance_Data[[#This Row],[Torque '[Nm']]]*Predictive_Maintenance_Data[[#This Row],[Angular velocity '[rad/s']]]/1000</f>
        <v>4.9927237648400196</v>
      </c>
      <c r="K2755" s="2">
        <v>192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/>
      <c r="S2755"/>
    </row>
    <row r="2756" spans="1:19" x14ac:dyDescent="0.3">
      <c r="A2756">
        <v>2755</v>
      </c>
      <c r="B2756" t="s">
        <v>2771</v>
      </c>
      <c r="C2756" t="s">
        <v>27</v>
      </c>
      <c r="D2756" s="1">
        <v>299.60000000000002</v>
      </c>
      <c r="E2756" s="1">
        <v>309.10000000000002</v>
      </c>
      <c r="F2756" s="2">
        <v>1630</v>
      </c>
      <c r="G2756" s="1">
        <f>2*PI()*Predictive_Maintenance_Data[[#This Row],[Rotational speed '[rpm']]]/60</f>
        <v>170.69320084504542</v>
      </c>
      <c r="H2756" s="1">
        <v>32.299999999999997</v>
      </c>
      <c r="I2756" s="1">
        <f t="shared" si="43"/>
        <v>9.5</v>
      </c>
      <c r="J2756" s="1">
        <f>Predictive_Maintenance_Data[[#This Row],[Torque '[Nm']]]*Predictive_Maintenance_Data[[#This Row],[Angular velocity '[rad/s']]]/1000</f>
        <v>5.513390387294967</v>
      </c>
      <c r="K2756" s="2">
        <v>194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/>
      <c r="S2756"/>
    </row>
    <row r="2757" spans="1:19" x14ac:dyDescent="0.3">
      <c r="A2757">
        <v>2756</v>
      </c>
      <c r="B2757" t="s">
        <v>2772</v>
      </c>
      <c r="C2757" t="s">
        <v>17</v>
      </c>
      <c r="D2757" s="1">
        <v>299.7</v>
      </c>
      <c r="E2757" s="1">
        <v>309.2</v>
      </c>
      <c r="F2757" s="2">
        <v>1478</v>
      </c>
      <c r="G2757" s="1">
        <f>2*PI()*Predictive_Maintenance_Data[[#This Row],[Rotational speed '[rpm']]]/60</f>
        <v>154.77579806685713</v>
      </c>
      <c r="H2757" s="1">
        <v>38.799999999999997</v>
      </c>
      <c r="I2757" s="1">
        <f t="shared" si="43"/>
        <v>9.5</v>
      </c>
      <c r="J2757" s="1">
        <f>Predictive_Maintenance_Data[[#This Row],[Torque '[Nm']]]*Predictive_Maintenance_Data[[#This Row],[Angular velocity '[rad/s']]]/1000</f>
        <v>6.0053009649940572</v>
      </c>
      <c r="K2757" s="2">
        <v>199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/>
      <c r="S2757"/>
    </row>
    <row r="2758" spans="1:19" x14ac:dyDescent="0.3">
      <c r="A2758">
        <v>2757</v>
      </c>
      <c r="B2758" t="s">
        <v>2773</v>
      </c>
      <c r="C2758" t="s">
        <v>17</v>
      </c>
      <c r="D2758" s="1">
        <v>299.7</v>
      </c>
      <c r="E2758" s="1">
        <v>309.2</v>
      </c>
      <c r="F2758" s="2">
        <v>1781</v>
      </c>
      <c r="G2758" s="1">
        <f>2*PI()*Predictive_Maintenance_Data[[#This Row],[Rotational speed '[rpm']]]/60</f>
        <v>186.50588386811404</v>
      </c>
      <c r="H2758" s="1">
        <v>29.6</v>
      </c>
      <c r="I2758" s="1">
        <f t="shared" si="43"/>
        <v>9.5</v>
      </c>
      <c r="J2758" s="1">
        <f>Predictive_Maintenance_Data[[#This Row],[Torque '[Nm']]]*Predictive_Maintenance_Data[[#This Row],[Angular velocity '[rad/s']]]/1000</f>
        <v>5.5205741624961755</v>
      </c>
      <c r="K2758" s="2">
        <v>201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/>
      <c r="S2758"/>
    </row>
    <row r="2759" spans="1:19" x14ac:dyDescent="0.3">
      <c r="A2759">
        <v>2758</v>
      </c>
      <c r="B2759" t="s">
        <v>2774</v>
      </c>
      <c r="C2759" t="s">
        <v>17</v>
      </c>
      <c r="D2759" s="1">
        <v>299.8</v>
      </c>
      <c r="E2759" s="1">
        <v>309.2</v>
      </c>
      <c r="F2759" s="2">
        <v>1439</v>
      </c>
      <c r="G2759" s="1">
        <f>2*PI()*Predictive_Maintenance_Data[[#This Row],[Rotational speed '[rpm']]]/60</f>
        <v>150.69172761719039</v>
      </c>
      <c r="H2759" s="1">
        <v>36.1</v>
      </c>
      <c r="I2759" s="1">
        <f t="shared" si="43"/>
        <v>9.3999999999999773</v>
      </c>
      <c r="J2759" s="1">
        <f>Predictive_Maintenance_Data[[#This Row],[Torque '[Nm']]]*Predictive_Maintenance_Data[[#This Row],[Angular velocity '[rad/s']]]/1000</f>
        <v>5.4399713669805729</v>
      </c>
      <c r="K2759" s="2">
        <v>203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/>
      <c r="S2759"/>
    </row>
    <row r="2760" spans="1:19" x14ac:dyDescent="0.3">
      <c r="A2760">
        <v>2759</v>
      </c>
      <c r="B2760" t="s">
        <v>2775</v>
      </c>
      <c r="C2760" t="s">
        <v>15</v>
      </c>
      <c r="D2760" s="1">
        <v>299.7</v>
      </c>
      <c r="E2760" s="1">
        <v>309.2</v>
      </c>
      <c r="F2760" s="2">
        <v>1412</v>
      </c>
      <c r="G2760" s="1">
        <f>2*PI()*Predictive_Maintenance_Data[[#This Row],[Rotational speed '[rpm']]]/60</f>
        <v>147.86429422895961</v>
      </c>
      <c r="H2760" s="1">
        <v>45.3</v>
      </c>
      <c r="I2760" s="1">
        <f t="shared" si="43"/>
        <v>9.5</v>
      </c>
      <c r="J2760" s="1">
        <f>Predictive_Maintenance_Data[[#This Row],[Torque '[Nm']]]*Predictive_Maintenance_Data[[#This Row],[Angular velocity '[rad/s']]]/1000</f>
        <v>6.6982525285718699</v>
      </c>
      <c r="K2760" s="2">
        <v>205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/>
      <c r="S2760"/>
    </row>
    <row r="2761" spans="1:19" x14ac:dyDescent="0.3">
      <c r="A2761">
        <v>2760</v>
      </c>
      <c r="B2761" t="s">
        <v>2776</v>
      </c>
      <c r="C2761" t="s">
        <v>17</v>
      </c>
      <c r="D2761" s="1">
        <v>299.7</v>
      </c>
      <c r="E2761" s="1">
        <v>309.10000000000002</v>
      </c>
      <c r="F2761" s="2">
        <v>1483</v>
      </c>
      <c r="G2761" s="1">
        <f>2*PI()*Predictive_Maintenance_Data[[#This Row],[Rotational speed '[rpm']]]/60</f>
        <v>155.29939684245542</v>
      </c>
      <c r="H2761" s="1">
        <v>41.1</v>
      </c>
      <c r="I2761" s="1">
        <f t="shared" si="43"/>
        <v>9.4000000000000341</v>
      </c>
      <c r="J2761" s="1">
        <f>Predictive_Maintenance_Data[[#This Row],[Torque '[Nm']]]*Predictive_Maintenance_Data[[#This Row],[Angular velocity '[rad/s']]]/1000</f>
        <v>6.3828052102249186</v>
      </c>
      <c r="K2761" s="2">
        <v>208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/>
      <c r="S2761"/>
    </row>
    <row r="2762" spans="1:19" x14ac:dyDescent="0.3">
      <c r="A2762">
        <v>2761</v>
      </c>
      <c r="B2762" t="s">
        <v>2777</v>
      </c>
      <c r="C2762" t="s">
        <v>17</v>
      </c>
      <c r="D2762" s="1">
        <v>299.8</v>
      </c>
      <c r="E2762" s="1">
        <v>309.2</v>
      </c>
      <c r="F2762" s="2">
        <v>1400</v>
      </c>
      <c r="G2762" s="1">
        <f>2*PI()*Predictive_Maintenance_Data[[#This Row],[Rotational speed '[rpm']]]/60</f>
        <v>146.60765716752366</v>
      </c>
      <c r="H2762" s="1">
        <v>42.6</v>
      </c>
      <c r="I2762" s="1">
        <f t="shared" si="43"/>
        <v>9.3999999999999773</v>
      </c>
      <c r="J2762" s="1">
        <f>Predictive_Maintenance_Data[[#This Row],[Torque '[Nm']]]*Predictive_Maintenance_Data[[#This Row],[Angular velocity '[rad/s']]]/1000</f>
        <v>6.2454861953365084</v>
      </c>
      <c r="K2762" s="2">
        <v>210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/>
      <c r="S2762"/>
    </row>
    <row r="2763" spans="1:19" x14ac:dyDescent="0.3">
      <c r="A2763">
        <v>2762</v>
      </c>
      <c r="B2763" t="s">
        <v>2778</v>
      </c>
      <c r="C2763" t="s">
        <v>17</v>
      </c>
      <c r="D2763" s="1">
        <v>299.8</v>
      </c>
      <c r="E2763" s="1">
        <v>309.3</v>
      </c>
      <c r="F2763" s="2">
        <v>1299</v>
      </c>
      <c r="G2763" s="1">
        <f>2*PI()*Predictive_Maintenance_Data[[#This Row],[Rotational speed '[rpm']]]/60</f>
        <v>136.03096190043803</v>
      </c>
      <c r="H2763" s="1">
        <v>65.099999999999994</v>
      </c>
      <c r="I2763" s="1">
        <f t="shared" si="43"/>
        <v>9.5</v>
      </c>
      <c r="J2763" s="1">
        <f>Predictive_Maintenance_Data[[#This Row],[Torque '[Nm']]]*Predictive_Maintenance_Data[[#This Row],[Angular velocity '[rad/s']]]/1000</f>
        <v>8.855615619718515</v>
      </c>
      <c r="K2763" s="2">
        <v>212</v>
      </c>
      <c r="L2763" s="2">
        <v>1</v>
      </c>
      <c r="M2763" s="2">
        <v>0</v>
      </c>
      <c r="N2763" s="2">
        <v>0</v>
      </c>
      <c r="O2763" s="2">
        <v>0</v>
      </c>
      <c r="P2763" s="2">
        <v>1</v>
      </c>
      <c r="Q2763" s="2">
        <v>0</v>
      </c>
      <c r="R2763"/>
      <c r="S2763"/>
    </row>
    <row r="2764" spans="1:19" x14ac:dyDescent="0.3">
      <c r="A2764">
        <v>2763</v>
      </c>
      <c r="B2764" t="s">
        <v>2779</v>
      </c>
      <c r="C2764" t="s">
        <v>17</v>
      </c>
      <c r="D2764" s="1">
        <v>299.8</v>
      </c>
      <c r="E2764" s="1">
        <v>309.2</v>
      </c>
      <c r="F2764" s="2">
        <v>1479</v>
      </c>
      <c r="G2764" s="1">
        <f>2*PI()*Predictive_Maintenance_Data[[#This Row],[Rotational speed '[rpm']]]/60</f>
        <v>154.88051782197681</v>
      </c>
      <c r="H2764" s="1">
        <v>44.4</v>
      </c>
      <c r="I2764" s="1">
        <f t="shared" si="43"/>
        <v>9.3999999999999773</v>
      </c>
      <c r="J2764" s="1">
        <f>Predictive_Maintenance_Data[[#This Row],[Torque '[Nm']]]*Predictive_Maintenance_Data[[#This Row],[Angular velocity '[rad/s']]]/1000</f>
        <v>6.8766949912957696</v>
      </c>
      <c r="K2764" s="2">
        <v>214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/>
      <c r="S2764"/>
    </row>
    <row r="2765" spans="1:19" x14ac:dyDescent="0.3">
      <c r="A2765">
        <v>2764</v>
      </c>
      <c r="B2765" t="s">
        <v>2780</v>
      </c>
      <c r="C2765" t="s">
        <v>17</v>
      </c>
      <c r="D2765" s="1">
        <v>299.8</v>
      </c>
      <c r="E2765" s="1">
        <v>309.2</v>
      </c>
      <c r="F2765" s="2">
        <v>1491</v>
      </c>
      <c r="G2765" s="1">
        <f>2*PI()*Predictive_Maintenance_Data[[#This Row],[Rotational speed '[rpm']]]/60</f>
        <v>156.13715488341271</v>
      </c>
      <c r="H2765" s="1">
        <v>47.5</v>
      </c>
      <c r="I2765" s="1">
        <f t="shared" si="43"/>
        <v>9.3999999999999773</v>
      </c>
      <c r="J2765" s="1">
        <f>Predictive_Maintenance_Data[[#This Row],[Torque '[Nm']]]*Predictive_Maintenance_Data[[#This Row],[Angular velocity '[rad/s']]]/1000</f>
        <v>7.4165148569621033</v>
      </c>
      <c r="K2765" s="2">
        <v>216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/>
      <c r="S2765"/>
    </row>
    <row r="2766" spans="1:19" x14ac:dyDescent="0.3">
      <c r="A2766">
        <v>2765</v>
      </c>
      <c r="B2766" t="s">
        <v>2781</v>
      </c>
      <c r="C2766" t="s">
        <v>15</v>
      </c>
      <c r="D2766" s="1">
        <v>299.89999999999998</v>
      </c>
      <c r="E2766" s="1">
        <v>309.3</v>
      </c>
      <c r="F2766" s="2">
        <v>1389</v>
      </c>
      <c r="G2766" s="1">
        <f>2*PI()*Predictive_Maintenance_Data[[#This Row],[Rotational speed '[rpm']]]/60</f>
        <v>145.45573986120741</v>
      </c>
      <c r="H2766" s="1">
        <v>52.8</v>
      </c>
      <c r="I2766" s="1">
        <f t="shared" si="43"/>
        <v>9.4000000000000341</v>
      </c>
      <c r="J2766" s="1">
        <f>Predictive_Maintenance_Data[[#This Row],[Torque '[Nm']]]*Predictive_Maintenance_Data[[#This Row],[Angular velocity '[rad/s']]]/1000</f>
        <v>7.6800630646717511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/>
      <c r="S2766"/>
    </row>
    <row r="2767" spans="1:19" x14ac:dyDescent="0.3">
      <c r="A2767">
        <v>2766</v>
      </c>
      <c r="B2767" t="s">
        <v>2782</v>
      </c>
      <c r="C2767" t="s">
        <v>15</v>
      </c>
      <c r="D2767" s="1">
        <v>299.89999999999998</v>
      </c>
      <c r="E2767" s="1">
        <v>309.39999999999998</v>
      </c>
      <c r="F2767" s="2">
        <v>1399</v>
      </c>
      <c r="G2767" s="1">
        <f>2*PI()*Predictive_Maintenance_Data[[#This Row],[Rotational speed '[rpm']]]/60</f>
        <v>146.50293741240404</v>
      </c>
      <c r="H2767" s="1">
        <v>54.8</v>
      </c>
      <c r="I2767" s="1">
        <f t="shared" si="43"/>
        <v>9.5</v>
      </c>
      <c r="J2767" s="1">
        <f>Predictive_Maintenance_Data[[#This Row],[Torque '[Nm']]]*Predictive_Maintenance_Data[[#This Row],[Angular velocity '[rad/s']]]/1000</f>
        <v>8.0283609701997403</v>
      </c>
      <c r="K2767" s="2">
        <v>3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/>
      <c r="S2767"/>
    </row>
    <row r="2768" spans="1:19" x14ac:dyDescent="0.3">
      <c r="A2768">
        <v>2767</v>
      </c>
      <c r="B2768" t="s">
        <v>2783</v>
      </c>
      <c r="C2768" t="s">
        <v>15</v>
      </c>
      <c r="D2768" s="1">
        <v>299.89999999999998</v>
      </c>
      <c r="E2768" s="1">
        <v>309.39999999999998</v>
      </c>
      <c r="F2768" s="2">
        <v>1889</v>
      </c>
      <c r="G2768" s="1">
        <f>2*PI()*Predictive_Maintenance_Data[[#This Row],[Rotational speed '[rpm']]]/60</f>
        <v>197.8156174210373</v>
      </c>
      <c r="H2768" s="1">
        <v>26</v>
      </c>
      <c r="I2768" s="1">
        <f t="shared" si="43"/>
        <v>9.5</v>
      </c>
      <c r="J2768" s="1">
        <f>Predictive_Maintenance_Data[[#This Row],[Torque '[Nm']]]*Predictive_Maintenance_Data[[#This Row],[Angular velocity '[rad/s']]]/1000</f>
        <v>5.1432060529469696</v>
      </c>
      <c r="K2768" s="2">
        <v>6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/>
      <c r="S2768"/>
    </row>
    <row r="2769" spans="1:19" x14ac:dyDescent="0.3">
      <c r="A2769">
        <v>2768</v>
      </c>
      <c r="B2769" t="s">
        <v>2784</v>
      </c>
      <c r="C2769" t="s">
        <v>17</v>
      </c>
      <c r="D2769" s="1">
        <v>300</v>
      </c>
      <c r="E2769" s="1">
        <v>309.5</v>
      </c>
      <c r="F2769" s="2">
        <v>1925</v>
      </c>
      <c r="G2769" s="1">
        <f>2*PI()*Predictive_Maintenance_Data[[#This Row],[Rotational speed '[rpm']]]/60</f>
        <v>201.58552860534508</v>
      </c>
      <c r="H2769" s="1">
        <v>21.9</v>
      </c>
      <c r="I2769" s="1">
        <f t="shared" si="43"/>
        <v>9.5</v>
      </c>
      <c r="J2769" s="1">
        <f>Predictive_Maintenance_Data[[#This Row],[Torque '[Nm']]]*Predictive_Maintenance_Data[[#This Row],[Angular velocity '[rad/s']]]/1000</f>
        <v>4.4147230764570571</v>
      </c>
      <c r="K2769" s="2">
        <v>9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/>
      <c r="S2769"/>
    </row>
    <row r="2770" spans="1:19" x14ac:dyDescent="0.3">
      <c r="A2770">
        <v>2769</v>
      </c>
      <c r="B2770" t="s">
        <v>2785</v>
      </c>
      <c r="C2770" t="s">
        <v>17</v>
      </c>
      <c r="D2770" s="1">
        <v>300</v>
      </c>
      <c r="E2770" s="1">
        <v>309.5</v>
      </c>
      <c r="F2770" s="2">
        <v>1675</v>
      </c>
      <c r="G2770" s="1">
        <f>2*PI()*Predictive_Maintenance_Data[[#This Row],[Rotational speed '[rpm']]]/60</f>
        <v>175.40558982543013</v>
      </c>
      <c r="H2770" s="1">
        <v>30.2</v>
      </c>
      <c r="I2770" s="1">
        <f t="shared" si="43"/>
        <v>9.5</v>
      </c>
      <c r="J2770" s="1">
        <f>Predictive_Maintenance_Data[[#This Row],[Torque '[Nm']]]*Predictive_Maintenance_Data[[#This Row],[Angular velocity '[rad/s']]]/1000</f>
        <v>5.2972488127279895</v>
      </c>
      <c r="K2770" s="2">
        <v>11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/>
      <c r="S2770"/>
    </row>
    <row r="2771" spans="1:19" x14ac:dyDescent="0.3">
      <c r="A2771">
        <v>2770</v>
      </c>
      <c r="B2771" t="s">
        <v>2786</v>
      </c>
      <c r="C2771" t="s">
        <v>15</v>
      </c>
      <c r="D2771" s="1">
        <v>300</v>
      </c>
      <c r="E2771" s="1">
        <v>309.60000000000002</v>
      </c>
      <c r="F2771" s="2">
        <v>1477</v>
      </c>
      <c r="G2771" s="1">
        <f>2*PI()*Predictive_Maintenance_Data[[#This Row],[Rotational speed '[rpm']]]/60</f>
        <v>154.67107831173746</v>
      </c>
      <c r="H2771" s="1">
        <v>38.1</v>
      </c>
      <c r="I2771" s="1">
        <f t="shared" si="43"/>
        <v>9.6000000000000227</v>
      </c>
      <c r="J2771" s="1">
        <f>Predictive_Maintenance_Data[[#This Row],[Torque '[Nm']]]*Predictive_Maintenance_Data[[#This Row],[Angular velocity '[rad/s']]]/1000</f>
        <v>5.8929680836771974</v>
      </c>
      <c r="K2771" s="2">
        <v>13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/>
      <c r="S2771"/>
    </row>
    <row r="2772" spans="1:19" x14ac:dyDescent="0.3">
      <c r="A2772">
        <v>2771</v>
      </c>
      <c r="B2772" t="s">
        <v>2787</v>
      </c>
      <c r="C2772" t="s">
        <v>17</v>
      </c>
      <c r="D2772" s="1">
        <v>300</v>
      </c>
      <c r="E2772" s="1">
        <v>309.60000000000002</v>
      </c>
      <c r="F2772" s="2">
        <v>1364</v>
      </c>
      <c r="G2772" s="1">
        <f>2*PI()*Predictive_Maintenance_Data[[#This Row],[Rotational speed '[rpm']]]/60</f>
        <v>142.83774598321591</v>
      </c>
      <c r="H2772" s="1">
        <v>45.9</v>
      </c>
      <c r="I2772" s="1">
        <f t="shared" si="43"/>
        <v>9.6000000000000227</v>
      </c>
      <c r="J2772" s="1">
        <f>Predictive_Maintenance_Data[[#This Row],[Torque '[Nm']]]*Predictive_Maintenance_Data[[#This Row],[Angular velocity '[rad/s']]]/1000</f>
        <v>6.5562525406296102</v>
      </c>
      <c r="K2772" s="2">
        <v>16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/>
      <c r="S2772"/>
    </row>
    <row r="2773" spans="1:19" x14ac:dyDescent="0.3">
      <c r="A2773">
        <v>2772</v>
      </c>
      <c r="B2773" t="s">
        <v>2788</v>
      </c>
      <c r="C2773" t="s">
        <v>17</v>
      </c>
      <c r="D2773" s="1">
        <v>299.89999999999998</v>
      </c>
      <c r="E2773" s="1">
        <v>309.5</v>
      </c>
      <c r="F2773" s="2">
        <v>1451</v>
      </c>
      <c r="G2773" s="1">
        <f>2*PI()*Predictive_Maintenance_Data[[#This Row],[Rotational speed '[rpm']]]/60</f>
        <v>151.94836467862632</v>
      </c>
      <c r="H2773" s="1">
        <v>39.4</v>
      </c>
      <c r="I2773" s="1">
        <f t="shared" si="43"/>
        <v>9.6000000000000227</v>
      </c>
      <c r="J2773" s="1">
        <f>Predictive_Maintenance_Data[[#This Row],[Torque '[Nm']]]*Predictive_Maintenance_Data[[#This Row],[Angular velocity '[rad/s']]]/1000</f>
        <v>5.9867655683378773</v>
      </c>
      <c r="K2773" s="2">
        <v>18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/>
      <c r="S2773"/>
    </row>
    <row r="2774" spans="1:19" x14ac:dyDescent="0.3">
      <c r="A2774">
        <v>2773</v>
      </c>
      <c r="B2774" t="s">
        <v>2789</v>
      </c>
      <c r="C2774" t="s">
        <v>17</v>
      </c>
      <c r="D2774" s="1">
        <v>299.89999999999998</v>
      </c>
      <c r="E2774" s="1">
        <v>309.39999999999998</v>
      </c>
      <c r="F2774" s="2">
        <v>1467</v>
      </c>
      <c r="G2774" s="1">
        <f>2*PI()*Predictive_Maintenance_Data[[#This Row],[Rotational speed '[rpm']]]/60</f>
        <v>153.62388076054089</v>
      </c>
      <c r="H2774" s="1">
        <v>41.2</v>
      </c>
      <c r="I2774" s="1">
        <f t="shared" si="43"/>
        <v>9.5</v>
      </c>
      <c r="J2774" s="1">
        <f>Predictive_Maintenance_Data[[#This Row],[Torque '[Nm']]]*Predictive_Maintenance_Data[[#This Row],[Angular velocity '[rad/s']]]/1000</f>
        <v>6.3293038873342846</v>
      </c>
      <c r="K2774" s="2">
        <v>20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/>
      <c r="S2774"/>
    </row>
    <row r="2775" spans="1:19" x14ac:dyDescent="0.3">
      <c r="A2775">
        <v>2774</v>
      </c>
      <c r="B2775" t="s">
        <v>2790</v>
      </c>
      <c r="C2775" t="s">
        <v>17</v>
      </c>
      <c r="D2775" s="1">
        <v>299.89999999999998</v>
      </c>
      <c r="E2775" s="1">
        <v>309.39999999999998</v>
      </c>
      <c r="F2775" s="2">
        <v>1858</v>
      </c>
      <c r="G2775" s="1">
        <f>2*PI()*Predictive_Maintenance_Data[[#This Row],[Rotational speed '[rpm']]]/60</f>
        <v>194.56930501232785</v>
      </c>
      <c r="H2775" s="1">
        <v>22.5</v>
      </c>
      <c r="I2775" s="1">
        <f t="shared" si="43"/>
        <v>9.5</v>
      </c>
      <c r="J2775" s="1">
        <f>Predictive_Maintenance_Data[[#This Row],[Torque '[Nm']]]*Predictive_Maintenance_Data[[#This Row],[Angular velocity '[rad/s']]]/1000</f>
        <v>4.3778093627773771</v>
      </c>
      <c r="K2775" s="2">
        <v>22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/>
      <c r="S2775"/>
    </row>
    <row r="2776" spans="1:19" x14ac:dyDescent="0.3">
      <c r="A2776">
        <v>2775</v>
      </c>
      <c r="B2776" t="s">
        <v>2791</v>
      </c>
      <c r="C2776" t="s">
        <v>17</v>
      </c>
      <c r="D2776" s="1">
        <v>300.10000000000002</v>
      </c>
      <c r="E2776" s="1">
        <v>309.39999999999998</v>
      </c>
      <c r="F2776" s="2">
        <v>1559</v>
      </c>
      <c r="G2776" s="1">
        <f>2*PI()*Predictive_Maintenance_Data[[#This Row],[Rotational speed '[rpm']]]/60</f>
        <v>163.25809823154958</v>
      </c>
      <c r="H2776" s="1">
        <v>39.700000000000003</v>
      </c>
      <c r="I2776" s="1">
        <f t="shared" si="43"/>
        <v>9.2999999999999545</v>
      </c>
      <c r="J2776" s="1">
        <f>Predictive_Maintenance_Data[[#This Row],[Torque '[Nm']]]*Predictive_Maintenance_Data[[#This Row],[Angular velocity '[rad/s']]]/1000</f>
        <v>6.4813464997925188</v>
      </c>
      <c r="K2776" s="2">
        <v>24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/>
      <c r="S2776"/>
    </row>
    <row r="2777" spans="1:19" x14ac:dyDescent="0.3">
      <c r="A2777">
        <v>2776</v>
      </c>
      <c r="B2777" t="s">
        <v>2792</v>
      </c>
      <c r="C2777" t="s">
        <v>17</v>
      </c>
      <c r="D2777" s="1">
        <v>300.10000000000002</v>
      </c>
      <c r="E2777" s="1">
        <v>309.39999999999998</v>
      </c>
      <c r="F2777" s="2">
        <v>1560</v>
      </c>
      <c r="G2777" s="1">
        <f>2*PI()*Predictive_Maintenance_Data[[#This Row],[Rotational speed '[rpm']]]/60</f>
        <v>163.36281798666923</v>
      </c>
      <c r="H2777" s="1">
        <v>47.7</v>
      </c>
      <c r="I2777" s="1">
        <f t="shared" si="43"/>
        <v>9.2999999999999545</v>
      </c>
      <c r="J2777" s="1">
        <f>Predictive_Maintenance_Data[[#This Row],[Torque '[Nm']]]*Predictive_Maintenance_Data[[#This Row],[Angular velocity '[rad/s']]]/1000</f>
        <v>7.7924064179641226</v>
      </c>
      <c r="K2777" s="2">
        <v>26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/>
      <c r="S2777"/>
    </row>
    <row r="2778" spans="1:19" x14ac:dyDescent="0.3">
      <c r="A2778">
        <v>2777</v>
      </c>
      <c r="B2778" t="s">
        <v>2793</v>
      </c>
      <c r="C2778" t="s">
        <v>17</v>
      </c>
      <c r="D2778" s="1">
        <v>300.10000000000002</v>
      </c>
      <c r="E2778" s="1">
        <v>309.39999999999998</v>
      </c>
      <c r="F2778" s="2">
        <v>1453</v>
      </c>
      <c r="G2778" s="1">
        <f>2*PI()*Predictive_Maintenance_Data[[#This Row],[Rotational speed '[rpm']]]/60</f>
        <v>152.15780418886564</v>
      </c>
      <c r="H2778" s="1">
        <v>47.6</v>
      </c>
      <c r="I2778" s="1">
        <f t="shared" si="43"/>
        <v>9.2999999999999545</v>
      </c>
      <c r="J2778" s="1">
        <f>Predictive_Maintenance_Data[[#This Row],[Torque '[Nm']]]*Predictive_Maintenance_Data[[#This Row],[Angular velocity '[rad/s']]]/1000</f>
        <v>7.2427114793900049</v>
      </c>
      <c r="K2778" s="2">
        <v>28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/>
      <c r="S2778"/>
    </row>
    <row r="2779" spans="1:19" x14ac:dyDescent="0.3">
      <c r="A2779">
        <v>2778</v>
      </c>
      <c r="B2779" t="s">
        <v>2794</v>
      </c>
      <c r="C2779" t="s">
        <v>17</v>
      </c>
      <c r="D2779" s="1">
        <v>300.10000000000002</v>
      </c>
      <c r="E2779" s="1">
        <v>309.39999999999998</v>
      </c>
      <c r="F2779" s="2">
        <v>1464</v>
      </c>
      <c r="G2779" s="1">
        <f>2*PI()*Predictive_Maintenance_Data[[#This Row],[Rotational speed '[rpm']]]/60</f>
        <v>153.30972149518189</v>
      </c>
      <c r="H2779" s="1">
        <v>41.7</v>
      </c>
      <c r="I2779" s="1">
        <f t="shared" si="43"/>
        <v>9.2999999999999545</v>
      </c>
      <c r="J2779" s="1">
        <f>Predictive_Maintenance_Data[[#This Row],[Torque '[Nm']]]*Predictive_Maintenance_Data[[#This Row],[Angular velocity '[rad/s']]]/1000</f>
        <v>6.3930153863490853</v>
      </c>
      <c r="K2779" s="2">
        <v>30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/>
      <c r="S2779"/>
    </row>
    <row r="2780" spans="1:19" x14ac:dyDescent="0.3">
      <c r="A2780">
        <v>2779</v>
      </c>
      <c r="B2780" t="s">
        <v>2795</v>
      </c>
      <c r="C2780" t="s">
        <v>17</v>
      </c>
      <c r="D2780" s="1">
        <v>300</v>
      </c>
      <c r="E2780" s="1">
        <v>309.39999999999998</v>
      </c>
      <c r="F2780" s="2">
        <v>1308</v>
      </c>
      <c r="G2780" s="1">
        <f>2*PI()*Predictive_Maintenance_Data[[#This Row],[Rotational speed '[rpm']]]/60</f>
        <v>136.97343969651499</v>
      </c>
      <c r="H2780" s="1">
        <v>50.2</v>
      </c>
      <c r="I2780" s="1">
        <f t="shared" si="43"/>
        <v>9.3999999999999773</v>
      </c>
      <c r="J2780" s="1">
        <f>Predictive_Maintenance_Data[[#This Row],[Torque '[Nm']]]*Predictive_Maintenance_Data[[#This Row],[Angular velocity '[rad/s']]]/1000</f>
        <v>6.8760666727650523</v>
      </c>
      <c r="K2780" s="2">
        <v>32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/>
      <c r="S2780"/>
    </row>
    <row r="2781" spans="1:19" x14ac:dyDescent="0.3">
      <c r="A2781">
        <v>2780</v>
      </c>
      <c r="B2781" t="s">
        <v>2796</v>
      </c>
      <c r="C2781" t="s">
        <v>17</v>
      </c>
      <c r="D2781" s="1">
        <v>300.10000000000002</v>
      </c>
      <c r="E2781" s="1">
        <v>309.5</v>
      </c>
      <c r="F2781" s="2">
        <v>1353</v>
      </c>
      <c r="G2781" s="1">
        <f>2*PI()*Predictive_Maintenance_Data[[#This Row],[Rotational speed '[rpm']]]/60</f>
        <v>141.68582867689966</v>
      </c>
      <c r="H2781" s="1">
        <v>50.9</v>
      </c>
      <c r="I2781" s="1">
        <f t="shared" si="43"/>
        <v>9.3999999999999773</v>
      </c>
      <c r="J2781" s="1">
        <f>Predictive_Maintenance_Data[[#This Row],[Torque '[Nm']]]*Predictive_Maintenance_Data[[#This Row],[Angular velocity '[rad/s']]]/1000</f>
        <v>7.2118086796541929</v>
      </c>
      <c r="K2781" s="2">
        <v>34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/>
      <c r="S2781"/>
    </row>
    <row r="2782" spans="1:19" x14ac:dyDescent="0.3">
      <c r="A2782">
        <v>2781</v>
      </c>
      <c r="B2782" t="s">
        <v>2797</v>
      </c>
      <c r="C2782" t="s">
        <v>15</v>
      </c>
      <c r="D2782" s="1">
        <v>300.2</v>
      </c>
      <c r="E2782" s="1">
        <v>309.60000000000002</v>
      </c>
      <c r="F2782" s="2">
        <v>1556</v>
      </c>
      <c r="G2782" s="1">
        <f>2*PI()*Predictive_Maintenance_Data[[#This Row],[Rotational speed '[rpm']]]/60</f>
        <v>162.94393896619061</v>
      </c>
      <c r="H2782" s="1">
        <v>35.799999999999997</v>
      </c>
      <c r="I2782" s="1">
        <f t="shared" si="43"/>
        <v>9.4000000000000341</v>
      </c>
      <c r="J2782" s="1">
        <f>Predictive_Maintenance_Data[[#This Row],[Torque '[Nm']]]*Predictive_Maintenance_Data[[#This Row],[Angular velocity '[rad/s']]]/1000</f>
        <v>5.8333930149896229</v>
      </c>
      <c r="K2782" s="2">
        <v>36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/>
      <c r="S2782"/>
    </row>
    <row r="2783" spans="1:19" x14ac:dyDescent="0.3">
      <c r="A2783">
        <v>2782</v>
      </c>
      <c r="B2783" t="s">
        <v>2798</v>
      </c>
      <c r="C2783" t="s">
        <v>17</v>
      </c>
      <c r="D2783" s="1">
        <v>300.2</v>
      </c>
      <c r="E2783" s="1">
        <v>309.5</v>
      </c>
      <c r="F2783" s="2">
        <v>2183</v>
      </c>
      <c r="G2783" s="1">
        <f>2*PI()*Predictive_Maintenance_Data[[#This Row],[Rotational speed '[rpm']]]/60</f>
        <v>228.60322542621728</v>
      </c>
      <c r="H2783" s="1">
        <v>17.8</v>
      </c>
      <c r="I2783" s="1">
        <f t="shared" si="43"/>
        <v>9.3000000000000114</v>
      </c>
      <c r="J2783" s="1">
        <f>Predictive_Maintenance_Data[[#This Row],[Torque '[Nm']]]*Predictive_Maintenance_Data[[#This Row],[Angular velocity '[rad/s']]]/1000</f>
        <v>4.0691374125866675</v>
      </c>
      <c r="K2783" s="2">
        <v>39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/>
      <c r="S2783"/>
    </row>
    <row r="2784" spans="1:19" x14ac:dyDescent="0.3">
      <c r="A2784">
        <v>2783</v>
      </c>
      <c r="B2784" t="s">
        <v>2799</v>
      </c>
      <c r="C2784" t="s">
        <v>15</v>
      </c>
      <c r="D2784" s="1">
        <v>300.2</v>
      </c>
      <c r="E2784" s="1">
        <v>309.60000000000002</v>
      </c>
      <c r="F2784" s="2">
        <v>1491</v>
      </c>
      <c r="G2784" s="1">
        <f>2*PI()*Predictive_Maintenance_Data[[#This Row],[Rotational speed '[rpm']]]/60</f>
        <v>156.13715488341271</v>
      </c>
      <c r="H2784" s="1">
        <v>41.8</v>
      </c>
      <c r="I2784" s="1">
        <f t="shared" si="43"/>
        <v>9.4000000000000341</v>
      </c>
      <c r="J2784" s="1">
        <f>Predictive_Maintenance_Data[[#This Row],[Torque '[Nm']]]*Predictive_Maintenance_Data[[#This Row],[Angular velocity '[rad/s']]]/1000</f>
        <v>6.5265330741266503</v>
      </c>
      <c r="K2784" s="2">
        <v>41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/>
      <c r="S2784"/>
    </row>
    <row r="2785" spans="1:19" x14ac:dyDescent="0.3">
      <c r="A2785">
        <v>2784</v>
      </c>
      <c r="B2785" t="s">
        <v>2800</v>
      </c>
      <c r="C2785" t="s">
        <v>15</v>
      </c>
      <c r="D2785" s="1">
        <v>300.2</v>
      </c>
      <c r="E2785" s="1">
        <v>309.60000000000002</v>
      </c>
      <c r="F2785" s="2">
        <v>1528</v>
      </c>
      <c r="G2785" s="1">
        <f>2*PI()*Predictive_Maintenance_Data[[#This Row],[Rotational speed '[rpm']]]/60</f>
        <v>160.01178582284012</v>
      </c>
      <c r="H2785" s="1">
        <v>35.1</v>
      </c>
      <c r="I2785" s="1">
        <f t="shared" si="43"/>
        <v>9.4000000000000341</v>
      </c>
      <c r="J2785" s="1">
        <f>Predictive_Maintenance_Data[[#This Row],[Torque '[Nm']]]*Predictive_Maintenance_Data[[#This Row],[Angular velocity '[rad/s']]]/1000</f>
        <v>5.6164136823816886</v>
      </c>
      <c r="K2785" s="2">
        <v>44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/>
      <c r="S2785"/>
    </row>
    <row r="2786" spans="1:19" x14ac:dyDescent="0.3">
      <c r="A2786">
        <v>2785</v>
      </c>
      <c r="B2786" t="s">
        <v>2801</v>
      </c>
      <c r="C2786" t="s">
        <v>17</v>
      </c>
      <c r="D2786" s="1">
        <v>300.2</v>
      </c>
      <c r="E2786" s="1">
        <v>309.60000000000002</v>
      </c>
      <c r="F2786" s="2">
        <v>1430</v>
      </c>
      <c r="G2786" s="1">
        <f>2*PI()*Predictive_Maintenance_Data[[#This Row],[Rotational speed '[rpm']]]/60</f>
        <v>149.74924982111349</v>
      </c>
      <c r="H2786" s="1">
        <v>52.7</v>
      </c>
      <c r="I2786" s="1">
        <f t="shared" si="43"/>
        <v>9.4000000000000341</v>
      </c>
      <c r="J2786" s="1">
        <f>Predictive_Maintenance_Data[[#This Row],[Torque '[Nm']]]*Predictive_Maintenance_Data[[#This Row],[Angular velocity '[rad/s']]]/1000</f>
        <v>7.8917854655726813</v>
      </c>
      <c r="K2786" s="2">
        <v>47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/>
      <c r="S2786"/>
    </row>
    <row r="2787" spans="1:19" x14ac:dyDescent="0.3">
      <c r="A2787">
        <v>2786</v>
      </c>
      <c r="B2787" t="s">
        <v>2802</v>
      </c>
      <c r="C2787" t="s">
        <v>17</v>
      </c>
      <c r="D2787" s="1">
        <v>300.2</v>
      </c>
      <c r="E2787" s="1">
        <v>309.5</v>
      </c>
      <c r="F2787" s="2">
        <v>1495</v>
      </c>
      <c r="G2787" s="1">
        <f>2*PI()*Predictive_Maintenance_Data[[#This Row],[Rotational speed '[rpm']]]/60</f>
        <v>156.55603390389135</v>
      </c>
      <c r="H2787" s="1">
        <v>32.6</v>
      </c>
      <c r="I2787" s="1">
        <f t="shared" si="43"/>
        <v>9.3000000000000114</v>
      </c>
      <c r="J2787" s="1">
        <f>Predictive_Maintenance_Data[[#This Row],[Torque '[Nm']]]*Predictive_Maintenance_Data[[#This Row],[Angular velocity '[rad/s']]]/1000</f>
        <v>5.1037267052668582</v>
      </c>
      <c r="K2787" s="2">
        <v>49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/>
      <c r="S2787"/>
    </row>
    <row r="2788" spans="1:19" x14ac:dyDescent="0.3">
      <c r="A2788">
        <v>2787</v>
      </c>
      <c r="B2788" t="s">
        <v>2803</v>
      </c>
      <c r="C2788" t="s">
        <v>15</v>
      </c>
      <c r="D2788" s="1">
        <v>300.2</v>
      </c>
      <c r="E2788" s="1">
        <v>309.5</v>
      </c>
      <c r="F2788" s="2">
        <v>1630</v>
      </c>
      <c r="G2788" s="1">
        <f>2*PI()*Predictive_Maintenance_Data[[#This Row],[Rotational speed '[rpm']]]/60</f>
        <v>170.69320084504542</v>
      </c>
      <c r="H2788" s="1">
        <v>28.3</v>
      </c>
      <c r="I2788" s="1">
        <f t="shared" si="43"/>
        <v>9.3000000000000114</v>
      </c>
      <c r="J2788" s="1">
        <f>Predictive_Maintenance_Data[[#This Row],[Torque '[Nm']]]*Predictive_Maintenance_Data[[#This Row],[Angular velocity '[rad/s']]]/1000</f>
        <v>4.8306175839147851</v>
      </c>
      <c r="K2788" s="2">
        <v>51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/>
      <c r="S2788"/>
    </row>
    <row r="2789" spans="1:19" x14ac:dyDescent="0.3">
      <c r="A2789">
        <v>2788</v>
      </c>
      <c r="B2789" t="s">
        <v>2804</v>
      </c>
      <c r="C2789" t="s">
        <v>15</v>
      </c>
      <c r="D2789" s="1">
        <v>300.3</v>
      </c>
      <c r="E2789" s="1">
        <v>309.60000000000002</v>
      </c>
      <c r="F2789" s="2">
        <v>1524</v>
      </c>
      <c r="G2789" s="1">
        <f>2*PI()*Predictive_Maintenance_Data[[#This Row],[Rotational speed '[rpm']]]/60</f>
        <v>159.59290680236148</v>
      </c>
      <c r="H2789" s="1">
        <v>38.4</v>
      </c>
      <c r="I2789" s="1">
        <f t="shared" si="43"/>
        <v>9.3000000000000114</v>
      </c>
      <c r="J2789" s="1">
        <f>Predictive_Maintenance_Data[[#This Row],[Torque '[Nm']]]*Predictive_Maintenance_Data[[#This Row],[Angular velocity '[rad/s']]]/1000</f>
        <v>6.128367621210681</v>
      </c>
      <c r="K2789" s="2">
        <v>54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/>
      <c r="S2789"/>
    </row>
    <row r="2790" spans="1:19" x14ac:dyDescent="0.3">
      <c r="A2790">
        <v>2789</v>
      </c>
      <c r="B2790" t="s">
        <v>2805</v>
      </c>
      <c r="C2790" t="s">
        <v>17</v>
      </c>
      <c r="D2790" s="1">
        <v>300.3</v>
      </c>
      <c r="E2790" s="1">
        <v>309.60000000000002</v>
      </c>
      <c r="F2790" s="2">
        <v>1326</v>
      </c>
      <c r="G2790" s="1">
        <f>2*PI()*Predictive_Maintenance_Data[[#This Row],[Rotational speed '[rpm']]]/60</f>
        <v>138.85839528866885</v>
      </c>
      <c r="H2790" s="1">
        <v>52.4</v>
      </c>
      <c r="I2790" s="1">
        <f t="shared" si="43"/>
        <v>9.3000000000000114</v>
      </c>
      <c r="J2790" s="1">
        <f>Predictive_Maintenance_Data[[#This Row],[Torque '[Nm']]]*Predictive_Maintenance_Data[[#This Row],[Angular velocity '[rad/s']]]/1000</f>
        <v>7.2761799131262466</v>
      </c>
      <c r="K2790" s="2">
        <v>57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/>
      <c r="S2790"/>
    </row>
    <row r="2791" spans="1:19" x14ac:dyDescent="0.3">
      <c r="A2791">
        <v>2790</v>
      </c>
      <c r="B2791" t="s">
        <v>2806</v>
      </c>
      <c r="C2791" t="s">
        <v>27</v>
      </c>
      <c r="D2791" s="1">
        <v>300.3</v>
      </c>
      <c r="E2791" s="1">
        <v>309.5</v>
      </c>
      <c r="F2791" s="2">
        <v>1438</v>
      </c>
      <c r="G2791" s="1">
        <f>2*PI()*Predictive_Maintenance_Data[[#This Row],[Rotational speed '[rpm']]]/60</f>
        <v>150.58700786207075</v>
      </c>
      <c r="H2791" s="1">
        <v>44</v>
      </c>
      <c r="I2791" s="1">
        <f t="shared" si="43"/>
        <v>9.1999999999999886</v>
      </c>
      <c r="J2791" s="1">
        <f>Predictive_Maintenance_Data[[#This Row],[Torque '[Nm']]]*Predictive_Maintenance_Data[[#This Row],[Angular velocity '[rad/s']]]/1000</f>
        <v>6.6258283459311134</v>
      </c>
      <c r="K2791" s="2">
        <v>59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/>
      <c r="S2791"/>
    </row>
    <row r="2792" spans="1:19" x14ac:dyDescent="0.3">
      <c r="A2792">
        <v>2791</v>
      </c>
      <c r="B2792" t="s">
        <v>2807</v>
      </c>
      <c r="C2792" t="s">
        <v>17</v>
      </c>
      <c r="D2792" s="1">
        <v>300.39999999999998</v>
      </c>
      <c r="E2792" s="1">
        <v>309.60000000000002</v>
      </c>
      <c r="F2792" s="2">
        <v>1356</v>
      </c>
      <c r="G2792" s="1">
        <f>2*PI()*Predictive_Maintenance_Data[[#This Row],[Rotational speed '[rpm']]]/60</f>
        <v>141.99998794225863</v>
      </c>
      <c r="H2792" s="1">
        <v>45.9</v>
      </c>
      <c r="I2792" s="1">
        <f t="shared" si="43"/>
        <v>9.2000000000000455</v>
      </c>
      <c r="J2792" s="1">
        <f>Predictive_Maintenance_Data[[#This Row],[Torque '[Nm']]]*Predictive_Maintenance_Data[[#This Row],[Angular velocity '[rad/s']]]/1000</f>
        <v>6.5177994465496703</v>
      </c>
      <c r="K2792" s="2">
        <v>64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/>
      <c r="S2792"/>
    </row>
    <row r="2793" spans="1:19" x14ac:dyDescent="0.3">
      <c r="A2793">
        <v>2792</v>
      </c>
      <c r="B2793" t="s">
        <v>2808</v>
      </c>
      <c r="C2793" t="s">
        <v>27</v>
      </c>
      <c r="D2793" s="1">
        <v>300.39999999999998</v>
      </c>
      <c r="E2793" s="1">
        <v>309.60000000000002</v>
      </c>
      <c r="F2793" s="2">
        <v>1416</v>
      </c>
      <c r="G2793" s="1">
        <f>2*PI()*Predictive_Maintenance_Data[[#This Row],[Rotational speed '[rpm']]]/60</f>
        <v>148.28317324943825</v>
      </c>
      <c r="H2793" s="1">
        <v>43.3</v>
      </c>
      <c r="I2793" s="1">
        <f t="shared" si="43"/>
        <v>9.2000000000000455</v>
      </c>
      <c r="J2793" s="1">
        <f>Predictive_Maintenance_Data[[#This Row],[Torque '[Nm']]]*Predictive_Maintenance_Data[[#This Row],[Angular velocity '[rad/s']]]/1000</f>
        <v>6.4206614017006762</v>
      </c>
      <c r="K2793" s="2">
        <v>66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/>
      <c r="S2793"/>
    </row>
    <row r="2794" spans="1:19" x14ac:dyDescent="0.3">
      <c r="A2794">
        <v>2793</v>
      </c>
      <c r="B2794" t="s">
        <v>2809</v>
      </c>
      <c r="C2794" t="s">
        <v>17</v>
      </c>
      <c r="D2794" s="1">
        <v>300.39999999999998</v>
      </c>
      <c r="E2794" s="1">
        <v>309.7</v>
      </c>
      <c r="F2794" s="2">
        <v>1584</v>
      </c>
      <c r="G2794" s="1">
        <f>2*PI()*Predictive_Maintenance_Data[[#This Row],[Rotational speed '[rpm']]]/60</f>
        <v>165.87609210954108</v>
      </c>
      <c r="H2794" s="1">
        <v>32.6</v>
      </c>
      <c r="I2794" s="1">
        <f t="shared" si="43"/>
        <v>9.3000000000000114</v>
      </c>
      <c r="J2794" s="1">
        <f>Predictive_Maintenance_Data[[#This Row],[Torque '[Nm']]]*Predictive_Maintenance_Data[[#This Row],[Angular velocity '[rad/s']]]/1000</f>
        <v>5.4075606027710394</v>
      </c>
      <c r="K2794" s="2">
        <v>71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/>
      <c r="S2794"/>
    </row>
    <row r="2795" spans="1:19" x14ac:dyDescent="0.3">
      <c r="A2795">
        <v>2794</v>
      </c>
      <c r="B2795" t="s">
        <v>2810</v>
      </c>
      <c r="C2795" t="s">
        <v>17</v>
      </c>
      <c r="D2795" s="1">
        <v>300.3</v>
      </c>
      <c r="E2795" s="1">
        <v>309.60000000000002</v>
      </c>
      <c r="F2795" s="2">
        <v>1597</v>
      </c>
      <c r="G2795" s="1">
        <f>2*PI()*Predictive_Maintenance_Data[[#This Row],[Rotational speed '[rpm']]]/60</f>
        <v>167.23744892609665</v>
      </c>
      <c r="H2795" s="1">
        <v>31.8</v>
      </c>
      <c r="I2795" s="1">
        <f t="shared" si="43"/>
        <v>9.3000000000000114</v>
      </c>
      <c r="J2795" s="1">
        <f>Predictive_Maintenance_Data[[#This Row],[Torque '[Nm']]]*Predictive_Maintenance_Data[[#This Row],[Angular velocity '[rad/s']]]/1000</f>
        <v>5.3181508758498728</v>
      </c>
      <c r="K2795" s="2">
        <v>73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/>
      <c r="S2795"/>
    </row>
    <row r="2796" spans="1:19" x14ac:dyDescent="0.3">
      <c r="A2796">
        <v>2795</v>
      </c>
      <c r="B2796" t="s">
        <v>2811</v>
      </c>
      <c r="C2796" t="s">
        <v>17</v>
      </c>
      <c r="D2796" s="1">
        <v>300.39999999999998</v>
      </c>
      <c r="E2796" s="1">
        <v>309.60000000000002</v>
      </c>
      <c r="F2796" s="2">
        <v>1553</v>
      </c>
      <c r="G2796" s="1">
        <f>2*PI()*Predictive_Maintenance_Data[[#This Row],[Rotational speed '[rpm']]]/60</f>
        <v>162.62977970083162</v>
      </c>
      <c r="H2796" s="1">
        <v>43.9</v>
      </c>
      <c r="I2796" s="1">
        <f t="shared" si="43"/>
        <v>9.2000000000000455</v>
      </c>
      <c r="J2796" s="1">
        <f>Predictive_Maintenance_Data[[#This Row],[Torque '[Nm']]]*Predictive_Maintenance_Data[[#This Row],[Angular velocity '[rad/s']]]/1000</f>
        <v>7.1394473288665079</v>
      </c>
      <c r="K2796" s="2">
        <v>75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/>
      <c r="S2796"/>
    </row>
    <row r="2797" spans="1:19" x14ac:dyDescent="0.3">
      <c r="A2797">
        <v>2796</v>
      </c>
      <c r="B2797" t="s">
        <v>2812</v>
      </c>
      <c r="C2797" t="s">
        <v>15</v>
      </c>
      <c r="D2797" s="1">
        <v>300.3</v>
      </c>
      <c r="E2797" s="1">
        <v>309.5</v>
      </c>
      <c r="F2797" s="2">
        <v>1405</v>
      </c>
      <c r="G2797" s="1">
        <f>2*PI()*Predictive_Maintenance_Data[[#This Row],[Rotational speed '[rpm']]]/60</f>
        <v>147.131255943122</v>
      </c>
      <c r="H2797" s="1">
        <v>49.4</v>
      </c>
      <c r="I2797" s="1">
        <f t="shared" si="43"/>
        <v>9.1999999999999886</v>
      </c>
      <c r="J2797" s="1">
        <f>Predictive_Maintenance_Data[[#This Row],[Torque '[Nm']]]*Predictive_Maintenance_Data[[#This Row],[Angular velocity '[rad/s']]]/1000</f>
        <v>7.2682840435902261</v>
      </c>
      <c r="K2797" s="2">
        <v>77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/>
      <c r="S2797"/>
    </row>
    <row r="2798" spans="1:19" x14ac:dyDescent="0.3">
      <c r="A2798">
        <v>2797</v>
      </c>
      <c r="B2798" t="s">
        <v>2813</v>
      </c>
      <c r="C2798" t="s">
        <v>17</v>
      </c>
      <c r="D2798" s="1">
        <v>300.2</v>
      </c>
      <c r="E2798" s="1">
        <v>309.5</v>
      </c>
      <c r="F2798" s="2">
        <v>1539</v>
      </c>
      <c r="G2798" s="1">
        <f>2*PI()*Predictive_Maintenance_Data[[#This Row],[Rotational speed '[rpm']]]/60</f>
        <v>161.1637031291564</v>
      </c>
      <c r="H2798" s="1">
        <v>35.299999999999997</v>
      </c>
      <c r="I2798" s="1">
        <f t="shared" si="43"/>
        <v>9.3000000000000114</v>
      </c>
      <c r="J2798" s="1">
        <f>Predictive_Maintenance_Data[[#This Row],[Torque '[Nm']]]*Predictive_Maintenance_Data[[#This Row],[Angular velocity '[rad/s']]]/1000</f>
        <v>5.6890787204592206</v>
      </c>
      <c r="K2798" s="2">
        <v>80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/>
      <c r="S2798"/>
    </row>
    <row r="2799" spans="1:19" x14ac:dyDescent="0.3">
      <c r="A2799">
        <v>2798</v>
      </c>
      <c r="B2799" t="s">
        <v>2814</v>
      </c>
      <c r="C2799" t="s">
        <v>15</v>
      </c>
      <c r="D2799" s="1">
        <v>300.3</v>
      </c>
      <c r="E2799" s="1">
        <v>309.60000000000002</v>
      </c>
      <c r="F2799" s="2">
        <v>1398</v>
      </c>
      <c r="G2799" s="1">
        <f>2*PI()*Predictive_Maintenance_Data[[#This Row],[Rotational speed '[rpm']]]/60</f>
        <v>146.39821765728436</v>
      </c>
      <c r="H2799" s="1">
        <v>53.7</v>
      </c>
      <c r="I2799" s="1">
        <f t="shared" si="43"/>
        <v>9.3000000000000114</v>
      </c>
      <c r="J2799" s="1">
        <f>Predictive_Maintenance_Data[[#This Row],[Torque '[Nm']]]*Predictive_Maintenance_Data[[#This Row],[Angular velocity '[rad/s']]]/1000</f>
        <v>7.8615842881961706</v>
      </c>
      <c r="K2799" s="2">
        <v>82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/>
      <c r="S2799"/>
    </row>
    <row r="2800" spans="1:19" x14ac:dyDescent="0.3">
      <c r="A2800">
        <v>2799</v>
      </c>
      <c r="B2800" t="s">
        <v>2815</v>
      </c>
      <c r="C2800" t="s">
        <v>17</v>
      </c>
      <c r="D2800" s="1">
        <v>300.3</v>
      </c>
      <c r="E2800" s="1">
        <v>309.60000000000002</v>
      </c>
      <c r="F2800" s="2">
        <v>1568</v>
      </c>
      <c r="G2800" s="1">
        <f>2*PI()*Predictive_Maintenance_Data[[#This Row],[Rotational speed '[rpm']]]/60</f>
        <v>164.20057602762651</v>
      </c>
      <c r="H2800" s="1">
        <v>39.6</v>
      </c>
      <c r="I2800" s="1">
        <f t="shared" si="43"/>
        <v>9.3000000000000114</v>
      </c>
      <c r="J2800" s="1">
        <f>Predictive_Maintenance_Data[[#This Row],[Torque '[Nm']]]*Predictive_Maintenance_Data[[#This Row],[Angular velocity '[rad/s']]]/1000</f>
        <v>6.5023428106940102</v>
      </c>
      <c r="K2800" s="2">
        <v>85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/>
      <c r="S2800"/>
    </row>
    <row r="2801" spans="1:19" x14ac:dyDescent="0.3">
      <c r="A2801">
        <v>2800</v>
      </c>
      <c r="B2801" t="s">
        <v>2816</v>
      </c>
      <c r="C2801" t="s">
        <v>17</v>
      </c>
      <c r="D2801" s="1">
        <v>300.3</v>
      </c>
      <c r="E2801" s="1">
        <v>309.60000000000002</v>
      </c>
      <c r="F2801" s="2">
        <v>1404</v>
      </c>
      <c r="G2801" s="1">
        <f>2*PI()*Predictive_Maintenance_Data[[#This Row],[Rotational speed '[rpm']]]/60</f>
        <v>147.02653618800232</v>
      </c>
      <c r="H2801" s="1">
        <v>44.6</v>
      </c>
      <c r="I2801" s="1">
        <f t="shared" si="43"/>
        <v>9.3000000000000114</v>
      </c>
      <c r="J2801" s="1">
        <f>Predictive_Maintenance_Data[[#This Row],[Torque '[Nm']]]*Predictive_Maintenance_Data[[#This Row],[Angular velocity '[rad/s']]]/1000</f>
        <v>6.5573835139849042</v>
      </c>
      <c r="K2801" s="2">
        <v>87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/>
      <c r="S2801"/>
    </row>
    <row r="2802" spans="1:19" x14ac:dyDescent="0.3">
      <c r="A2802">
        <v>2801</v>
      </c>
      <c r="B2802" t="s">
        <v>2817</v>
      </c>
      <c r="C2802" t="s">
        <v>15</v>
      </c>
      <c r="D2802" s="1">
        <v>300.2</v>
      </c>
      <c r="E2802" s="1">
        <v>309.5</v>
      </c>
      <c r="F2802" s="2">
        <v>1500</v>
      </c>
      <c r="G2802" s="1">
        <f>2*PI()*Predictive_Maintenance_Data[[#This Row],[Rotational speed '[rpm']]]/60</f>
        <v>157.07963267948966</v>
      </c>
      <c r="H2802" s="1">
        <v>45.7</v>
      </c>
      <c r="I2802" s="1">
        <f t="shared" si="43"/>
        <v>9.3000000000000114</v>
      </c>
      <c r="J2802" s="1">
        <f>Predictive_Maintenance_Data[[#This Row],[Torque '[Nm']]]*Predictive_Maintenance_Data[[#This Row],[Angular velocity '[rad/s']]]/1000</f>
        <v>7.1785392134526784</v>
      </c>
      <c r="K2802" s="2">
        <v>89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/>
      <c r="S2802"/>
    </row>
    <row r="2803" spans="1:19" x14ac:dyDescent="0.3">
      <c r="A2803">
        <v>2802</v>
      </c>
      <c r="B2803" t="s">
        <v>2818</v>
      </c>
      <c r="C2803" t="s">
        <v>15</v>
      </c>
      <c r="D2803" s="1">
        <v>300.2</v>
      </c>
      <c r="E2803" s="1">
        <v>309.5</v>
      </c>
      <c r="F2803" s="2">
        <v>1642</v>
      </c>
      <c r="G2803" s="1">
        <f>2*PI()*Predictive_Maintenance_Data[[#This Row],[Rotational speed '[rpm']]]/60</f>
        <v>171.94983790648132</v>
      </c>
      <c r="H2803" s="1">
        <v>28.8</v>
      </c>
      <c r="I2803" s="1">
        <f t="shared" si="43"/>
        <v>9.3000000000000114</v>
      </c>
      <c r="J2803" s="1">
        <f>Predictive_Maintenance_Data[[#This Row],[Torque '[Nm']]]*Predictive_Maintenance_Data[[#This Row],[Angular velocity '[rad/s']]]/1000</f>
        <v>4.9521553317066616</v>
      </c>
      <c r="K2803" s="2">
        <v>92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/>
      <c r="S2803"/>
    </row>
    <row r="2804" spans="1:19" x14ac:dyDescent="0.3">
      <c r="A2804">
        <v>2803</v>
      </c>
      <c r="B2804" t="s">
        <v>2819</v>
      </c>
      <c r="C2804" t="s">
        <v>15</v>
      </c>
      <c r="D2804" s="1">
        <v>300.3</v>
      </c>
      <c r="E2804" s="1">
        <v>309.60000000000002</v>
      </c>
      <c r="F2804" s="2">
        <v>1509</v>
      </c>
      <c r="G2804" s="1">
        <f>2*PI()*Predictive_Maintenance_Data[[#This Row],[Rotational speed '[rpm']]]/60</f>
        <v>158.02211047556659</v>
      </c>
      <c r="H2804" s="1">
        <v>46.6</v>
      </c>
      <c r="I2804" s="1">
        <f t="shared" si="43"/>
        <v>9.3000000000000114</v>
      </c>
      <c r="J2804" s="1">
        <f>Predictive_Maintenance_Data[[#This Row],[Torque '[Nm']]]*Predictive_Maintenance_Data[[#This Row],[Angular velocity '[rad/s']]]/1000</f>
        <v>7.3638303481614029</v>
      </c>
      <c r="K2804" s="2">
        <v>95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/>
      <c r="S2804"/>
    </row>
    <row r="2805" spans="1:19" x14ac:dyDescent="0.3">
      <c r="A2805">
        <v>2804</v>
      </c>
      <c r="B2805" t="s">
        <v>2820</v>
      </c>
      <c r="C2805" t="s">
        <v>17</v>
      </c>
      <c r="D2805" s="1">
        <v>300.2</v>
      </c>
      <c r="E2805" s="1">
        <v>309.5</v>
      </c>
      <c r="F2805" s="2">
        <v>1343</v>
      </c>
      <c r="G2805" s="1">
        <f>2*PI()*Predictive_Maintenance_Data[[#This Row],[Rotational speed '[rpm']]]/60</f>
        <v>140.63863112570306</v>
      </c>
      <c r="H2805" s="1">
        <v>50.2</v>
      </c>
      <c r="I2805" s="1">
        <f t="shared" si="43"/>
        <v>9.3000000000000114</v>
      </c>
      <c r="J2805" s="1">
        <f>Predictive_Maintenance_Data[[#This Row],[Torque '[Nm']]]*Predictive_Maintenance_Data[[#This Row],[Angular velocity '[rad/s']]]/1000</f>
        <v>7.0600592825102941</v>
      </c>
      <c r="K2805" s="2">
        <v>98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/>
      <c r="S2805"/>
    </row>
    <row r="2806" spans="1:19" x14ac:dyDescent="0.3">
      <c r="A2806">
        <v>2805</v>
      </c>
      <c r="B2806" t="s">
        <v>2821</v>
      </c>
      <c r="C2806" t="s">
        <v>17</v>
      </c>
      <c r="D2806" s="1">
        <v>300.10000000000002</v>
      </c>
      <c r="E2806" s="1">
        <v>309.5</v>
      </c>
      <c r="F2806" s="2">
        <v>1450</v>
      </c>
      <c r="G2806" s="1">
        <f>2*PI()*Predictive_Maintenance_Data[[#This Row],[Rotational speed '[rpm']]]/60</f>
        <v>151.84364492350667</v>
      </c>
      <c r="H2806" s="1">
        <v>40.1</v>
      </c>
      <c r="I2806" s="1">
        <f t="shared" si="43"/>
        <v>9.3999999999999773</v>
      </c>
      <c r="J2806" s="1">
        <f>Predictive_Maintenance_Data[[#This Row],[Torque '[Nm']]]*Predictive_Maintenance_Data[[#This Row],[Angular velocity '[rad/s']]]/1000</f>
        <v>6.0889301614326179</v>
      </c>
      <c r="K2806" s="2">
        <v>100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/>
      <c r="S2806"/>
    </row>
    <row r="2807" spans="1:19" x14ac:dyDescent="0.3">
      <c r="A2807">
        <v>2806</v>
      </c>
      <c r="B2807" t="s">
        <v>2822</v>
      </c>
      <c r="C2807" t="s">
        <v>17</v>
      </c>
      <c r="D2807" s="1">
        <v>300</v>
      </c>
      <c r="E2807" s="1">
        <v>309.39999999999998</v>
      </c>
      <c r="F2807" s="2">
        <v>1460</v>
      </c>
      <c r="G2807" s="1">
        <f>2*PI()*Predictive_Maintenance_Data[[#This Row],[Rotational speed '[rpm']]]/60</f>
        <v>152.89084247470328</v>
      </c>
      <c r="H2807" s="1">
        <v>43.5</v>
      </c>
      <c r="I2807" s="1">
        <f t="shared" si="43"/>
        <v>9.3999999999999773</v>
      </c>
      <c r="J2807" s="1">
        <f>Predictive_Maintenance_Data[[#This Row],[Torque '[Nm']]]*Predictive_Maintenance_Data[[#This Row],[Angular velocity '[rad/s']]]/1000</f>
        <v>6.6507516476495931</v>
      </c>
      <c r="K2807" s="2">
        <v>102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/>
      <c r="S2807"/>
    </row>
    <row r="2808" spans="1:19" x14ac:dyDescent="0.3">
      <c r="A2808">
        <v>2807</v>
      </c>
      <c r="B2808" t="s">
        <v>2823</v>
      </c>
      <c r="C2808" t="s">
        <v>17</v>
      </c>
      <c r="D2808" s="1">
        <v>300</v>
      </c>
      <c r="E2808" s="1">
        <v>309.3</v>
      </c>
      <c r="F2808" s="2">
        <v>1364</v>
      </c>
      <c r="G2808" s="1">
        <f>2*PI()*Predictive_Maintenance_Data[[#This Row],[Rotational speed '[rpm']]]/60</f>
        <v>142.83774598321591</v>
      </c>
      <c r="H2808" s="1">
        <v>41.2</v>
      </c>
      <c r="I2808" s="1">
        <f t="shared" si="43"/>
        <v>9.3000000000000114</v>
      </c>
      <c r="J2808" s="1">
        <f>Predictive_Maintenance_Data[[#This Row],[Torque '[Nm']]]*Predictive_Maintenance_Data[[#This Row],[Angular velocity '[rad/s']]]/1000</f>
        <v>5.8849151345084953</v>
      </c>
      <c r="K2808" s="2">
        <v>104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/>
      <c r="S2808"/>
    </row>
    <row r="2809" spans="1:19" x14ac:dyDescent="0.3">
      <c r="A2809">
        <v>2808</v>
      </c>
      <c r="B2809" t="s">
        <v>2824</v>
      </c>
      <c r="C2809" t="s">
        <v>15</v>
      </c>
      <c r="D2809" s="1">
        <v>299.89999999999998</v>
      </c>
      <c r="E2809" s="1">
        <v>309.3</v>
      </c>
      <c r="F2809" s="2">
        <v>1452</v>
      </c>
      <c r="G2809" s="1">
        <f>2*PI()*Predictive_Maintenance_Data[[#This Row],[Rotational speed '[rpm']]]/60</f>
        <v>152.05308443374599</v>
      </c>
      <c r="H2809" s="1">
        <v>41.9</v>
      </c>
      <c r="I2809" s="1">
        <f t="shared" si="43"/>
        <v>9.4000000000000341</v>
      </c>
      <c r="J2809" s="1">
        <f>Predictive_Maintenance_Data[[#This Row],[Torque '[Nm']]]*Predictive_Maintenance_Data[[#This Row],[Angular velocity '[rad/s']]]/1000</f>
        <v>6.3710242377739572</v>
      </c>
      <c r="K2809" s="2">
        <v>106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/>
      <c r="S2809"/>
    </row>
    <row r="2810" spans="1:19" x14ac:dyDescent="0.3">
      <c r="A2810">
        <v>2809</v>
      </c>
      <c r="B2810" t="s">
        <v>2825</v>
      </c>
      <c r="C2810" t="s">
        <v>17</v>
      </c>
      <c r="D2810" s="1">
        <v>299.89999999999998</v>
      </c>
      <c r="E2810" s="1">
        <v>309.3</v>
      </c>
      <c r="F2810" s="2">
        <v>1471</v>
      </c>
      <c r="G2810" s="1">
        <f>2*PI()*Predictive_Maintenance_Data[[#This Row],[Rotational speed '[rpm']]]/60</f>
        <v>154.04275978101953</v>
      </c>
      <c r="H2810" s="1">
        <v>41.8</v>
      </c>
      <c r="I2810" s="1">
        <f t="shared" si="43"/>
        <v>9.4000000000000341</v>
      </c>
      <c r="J2810" s="1">
        <f>Predictive_Maintenance_Data[[#This Row],[Torque '[Nm']]]*Predictive_Maintenance_Data[[#This Row],[Angular velocity '[rad/s']]]/1000</f>
        <v>6.4389873588466164</v>
      </c>
      <c r="K2810" s="2">
        <v>109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/>
      <c r="S2810"/>
    </row>
    <row r="2811" spans="1:19" x14ac:dyDescent="0.3">
      <c r="A2811">
        <v>2810</v>
      </c>
      <c r="B2811" t="s">
        <v>2826</v>
      </c>
      <c r="C2811" t="s">
        <v>17</v>
      </c>
      <c r="D2811" s="1">
        <v>299.89999999999998</v>
      </c>
      <c r="E2811" s="1">
        <v>309.2</v>
      </c>
      <c r="F2811" s="2">
        <v>1598</v>
      </c>
      <c r="G2811" s="1">
        <f>2*PI()*Predictive_Maintenance_Data[[#This Row],[Rotational speed '[rpm']]]/60</f>
        <v>167.34216868121629</v>
      </c>
      <c r="H2811" s="1">
        <v>34.6</v>
      </c>
      <c r="I2811" s="1">
        <f t="shared" si="43"/>
        <v>9.3000000000000114</v>
      </c>
      <c r="J2811" s="1">
        <f>Predictive_Maintenance_Data[[#This Row],[Torque '[Nm']]]*Predictive_Maintenance_Data[[#This Row],[Angular velocity '[rad/s']]]/1000</f>
        <v>5.790039036370084</v>
      </c>
      <c r="K2811" s="2">
        <v>111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/>
      <c r="S2811"/>
    </row>
    <row r="2812" spans="1:19" x14ac:dyDescent="0.3">
      <c r="A2812">
        <v>2811</v>
      </c>
      <c r="B2812" t="s">
        <v>2827</v>
      </c>
      <c r="C2812" t="s">
        <v>17</v>
      </c>
      <c r="D2812" s="1">
        <v>299.8</v>
      </c>
      <c r="E2812" s="1">
        <v>309.10000000000002</v>
      </c>
      <c r="F2812" s="2">
        <v>1772</v>
      </c>
      <c r="G2812" s="1">
        <f>2*PI()*Predictive_Maintenance_Data[[#This Row],[Rotational speed '[rpm']]]/60</f>
        <v>185.56340607203711</v>
      </c>
      <c r="H2812" s="1">
        <v>24.8</v>
      </c>
      <c r="I2812" s="1">
        <f t="shared" si="43"/>
        <v>9.3000000000000114</v>
      </c>
      <c r="J2812" s="1">
        <f>Predictive_Maintenance_Data[[#This Row],[Torque '[Nm']]]*Predictive_Maintenance_Data[[#This Row],[Angular velocity '[rad/s']]]/1000</f>
        <v>4.6019724705865199</v>
      </c>
      <c r="K2812" s="2">
        <v>113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/>
      <c r="S2812"/>
    </row>
    <row r="2813" spans="1:19" x14ac:dyDescent="0.3">
      <c r="A2813">
        <v>2812</v>
      </c>
      <c r="B2813" t="s">
        <v>2828</v>
      </c>
      <c r="C2813" t="s">
        <v>17</v>
      </c>
      <c r="D2813" s="1">
        <v>299.89999999999998</v>
      </c>
      <c r="E2813" s="1">
        <v>309.2</v>
      </c>
      <c r="F2813" s="2">
        <v>1761</v>
      </c>
      <c r="G2813" s="1">
        <f>2*PI()*Predictive_Maintenance_Data[[#This Row],[Rotational speed '[rpm']]]/60</f>
        <v>184.41148876572086</v>
      </c>
      <c r="H2813" s="1">
        <v>25.6</v>
      </c>
      <c r="I2813" s="1">
        <f t="shared" si="43"/>
        <v>9.3000000000000114</v>
      </c>
      <c r="J2813" s="1">
        <f>Predictive_Maintenance_Data[[#This Row],[Torque '[Nm']]]*Predictive_Maintenance_Data[[#This Row],[Angular velocity '[rad/s']]]/1000</f>
        <v>4.7209341124024542</v>
      </c>
      <c r="K2813" s="2">
        <v>115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/>
      <c r="S2813"/>
    </row>
    <row r="2814" spans="1:19" x14ac:dyDescent="0.3">
      <c r="A2814">
        <v>2813</v>
      </c>
      <c r="B2814" t="s">
        <v>2829</v>
      </c>
      <c r="C2814" t="s">
        <v>15</v>
      </c>
      <c r="D2814" s="1">
        <v>300</v>
      </c>
      <c r="E2814" s="1">
        <v>309.3</v>
      </c>
      <c r="F2814" s="2">
        <v>1413</v>
      </c>
      <c r="G2814" s="1">
        <f>2*PI()*Predictive_Maintenance_Data[[#This Row],[Rotational speed '[rpm']]]/60</f>
        <v>147.96901398407925</v>
      </c>
      <c r="H2814" s="1">
        <v>40.700000000000003</v>
      </c>
      <c r="I2814" s="1">
        <f t="shared" si="43"/>
        <v>9.3000000000000114</v>
      </c>
      <c r="J2814" s="1">
        <f>Predictive_Maintenance_Data[[#This Row],[Torque '[Nm']]]*Predictive_Maintenance_Data[[#This Row],[Angular velocity '[rad/s']]]/1000</f>
        <v>6.0223388691520254</v>
      </c>
      <c r="K2814" s="2">
        <v>117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/>
      <c r="S2814"/>
    </row>
    <row r="2815" spans="1:19" x14ac:dyDescent="0.3">
      <c r="A2815">
        <v>2814</v>
      </c>
      <c r="B2815" t="s">
        <v>2830</v>
      </c>
      <c r="C2815" t="s">
        <v>17</v>
      </c>
      <c r="D2815" s="1">
        <v>300</v>
      </c>
      <c r="E2815" s="1">
        <v>309.3</v>
      </c>
      <c r="F2815" s="2">
        <v>1887</v>
      </c>
      <c r="G2815" s="1">
        <f>2*PI()*Predictive_Maintenance_Data[[#This Row],[Rotational speed '[rpm']]]/60</f>
        <v>197.60617791079798</v>
      </c>
      <c r="H2815" s="1">
        <v>22.6</v>
      </c>
      <c r="I2815" s="1">
        <f t="shared" si="43"/>
        <v>9.3000000000000114</v>
      </c>
      <c r="J2815" s="1">
        <f>Predictive_Maintenance_Data[[#This Row],[Torque '[Nm']]]*Predictive_Maintenance_Data[[#This Row],[Angular velocity '[rad/s']]]/1000</f>
        <v>4.4658996207840342</v>
      </c>
      <c r="K2815" s="2">
        <v>120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/>
      <c r="S2815"/>
    </row>
    <row r="2816" spans="1:19" x14ac:dyDescent="0.3">
      <c r="A2816">
        <v>2815</v>
      </c>
      <c r="B2816" t="s">
        <v>2831</v>
      </c>
      <c r="C2816" t="s">
        <v>17</v>
      </c>
      <c r="D2816" s="1">
        <v>300</v>
      </c>
      <c r="E2816" s="1">
        <v>309.3</v>
      </c>
      <c r="F2816" s="2">
        <v>1395</v>
      </c>
      <c r="G2816" s="1">
        <f>2*PI()*Predictive_Maintenance_Data[[#This Row],[Rotational speed '[rpm']]]/60</f>
        <v>146.08405839192537</v>
      </c>
      <c r="H2816" s="1">
        <v>56.5</v>
      </c>
      <c r="I2816" s="1">
        <f t="shared" si="43"/>
        <v>9.3000000000000114</v>
      </c>
      <c r="J2816" s="1">
        <f>Predictive_Maintenance_Data[[#This Row],[Torque '[Nm']]]*Predictive_Maintenance_Data[[#This Row],[Angular velocity '[rad/s']]]/1000</f>
        <v>8.2537492991437826</v>
      </c>
      <c r="K2816" s="2">
        <v>122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/>
      <c r="S2816"/>
    </row>
    <row r="2817" spans="1:19" x14ac:dyDescent="0.3">
      <c r="A2817">
        <v>2816</v>
      </c>
      <c r="B2817" t="s">
        <v>2832</v>
      </c>
      <c r="C2817" t="s">
        <v>15</v>
      </c>
      <c r="D2817" s="1">
        <v>300.10000000000002</v>
      </c>
      <c r="E2817" s="1">
        <v>309.39999999999998</v>
      </c>
      <c r="F2817" s="2">
        <v>1569</v>
      </c>
      <c r="G2817" s="1">
        <f>2*PI()*Predictive_Maintenance_Data[[#This Row],[Rotational speed '[rpm']]]/60</f>
        <v>164.30529578274619</v>
      </c>
      <c r="H2817" s="1">
        <v>31.6</v>
      </c>
      <c r="I2817" s="1">
        <f t="shared" si="43"/>
        <v>9.2999999999999545</v>
      </c>
      <c r="J2817" s="1">
        <f>Predictive_Maintenance_Data[[#This Row],[Torque '[Nm']]]*Predictive_Maintenance_Data[[#This Row],[Angular velocity '[rad/s']]]/1000</f>
        <v>5.1920473467347792</v>
      </c>
      <c r="K2817" s="2">
        <v>124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/>
      <c r="S2817"/>
    </row>
    <row r="2818" spans="1:19" x14ac:dyDescent="0.3">
      <c r="A2818">
        <v>2817</v>
      </c>
      <c r="B2818" t="s">
        <v>2833</v>
      </c>
      <c r="C2818" t="s">
        <v>17</v>
      </c>
      <c r="D2818" s="1">
        <v>300.10000000000002</v>
      </c>
      <c r="E2818" s="1">
        <v>309.39999999999998</v>
      </c>
      <c r="F2818" s="2">
        <v>1434</v>
      </c>
      <c r="G2818" s="1">
        <f>2*PI()*Predictive_Maintenance_Data[[#This Row],[Rotational speed '[rpm']]]/60</f>
        <v>150.16812884159211</v>
      </c>
      <c r="H2818" s="1">
        <v>47.3</v>
      </c>
      <c r="I2818" s="1">
        <f t="shared" ref="I2818:I2881" si="44">E2818-D2818</f>
        <v>9.2999999999999545</v>
      </c>
      <c r="J2818" s="1">
        <f>Predictive_Maintenance_Data[[#This Row],[Torque '[Nm']]]*Predictive_Maintenance_Data[[#This Row],[Angular velocity '[rad/s']]]/1000</f>
        <v>7.1029524942073063</v>
      </c>
      <c r="K2818" s="2">
        <v>127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/>
      <c r="S2818"/>
    </row>
    <row r="2819" spans="1:19" x14ac:dyDescent="0.3">
      <c r="A2819">
        <v>2818</v>
      </c>
      <c r="B2819" t="s">
        <v>2834</v>
      </c>
      <c r="C2819" t="s">
        <v>17</v>
      </c>
      <c r="D2819" s="1">
        <v>300.2</v>
      </c>
      <c r="E2819" s="1">
        <v>309.5</v>
      </c>
      <c r="F2819" s="2">
        <v>1417</v>
      </c>
      <c r="G2819" s="1">
        <f>2*PI()*Predictive_Maintenance_Data[[#This Row],[Rotational speed '[rpm']]]/60</f>
        <v>148.3878930045579</v>
      </c>
      <c r="H2819" s="1">
        <v>41.1</v>
      </c>
      <c r="I2819" s="1">
        <f t="shared" si="44"/>
        <v>9.3000000000000114</v>
      </c>
      <c r="J2819" s="1">
        <f>Predictive_Maintenance_Data[[#This Row],[Torque '[Nm']]]*Predictive_Maintenance_Data[[#This Row],[Angular velocity '[rad/s']]]/1000</f>
        <v>6.0987424024873302</v>
      </c>
      <c r="K2819" s="2">
        <v>129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/>
      <c r="S2819"/>
    </row>
    <row r="2820" spans="1:19" x14ac:dyDescent="0.3">
      <c r="A2820">
        <v>2819</v>
      </c>
      <c r="B2820" t="s">
        <v>2835</v>
      </c>
      <c r="C2820" t="s">
        <v>17</v>
      </c>
      <c r="D2820" s="1">
        <v>300.2</v>
      </c>
      <c r="E2820" s="1">
        <v>309.5</v>
      </c>
      <c r="F2820" s="2">
        <v>1729</v>
      </c>
      <c r="G2820" s="1">
        <f>2*PI()*Predictive_Maintenance_Data[[#This Row],[Rotational speed '[rpm']]]/60</f>
        <v>181.06045660189176</v>
      </c>
      <c r="H2820" s="1">
        <v>28.4</v>
      </c>
      <c r="I2820" s="1">
        <f t="shared" si="44"/>
        <v>9.3000000000000114</v>
      </c>
      <c r="J2820" s="1">
        <f>Predictive_Maintenance_Data[[#This Row],[Torque '[Nm']]]*Predictive_Maintenance_Data[[#This Row],[Angular velocity '[rad/s']]]/1000</f>
        <v>5.1421169674937257</v>
      </c>
      <c r="K2820" s="2">
        <v>131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/>
      <c r="S2820"/>
    </row>
    <row r="2821" spans="1:19" x14ac:dyDescent="0.3">
      <c r="A2821">
        <v>2820</v>
      </c>
      <c r="B2821" t="s">
        <v>2836</v>
      </c>
      <c r="C2821" t="s">
        <v>17</v>
      </c>
      <c r="D2821" s="1">
        <v>300.2</v>
      </c>
      <c r="E2821" s="1">
        <v>309.5</v>
      </c>
      <c r="F2821" s="2">
        <v>1356</v>
      </c>
      <c r="G2821" s="1">
        <f>2*PI()*Predictive_Maintenance_Data[[#This Row],[Rotational speed '[rpm']]]/60</f>
        <v>141.99998794225863</v>
      </c>
      <c r="H2821" s="1">
        <v>51.1</v>
      </c>
      <c r="I2821" s="1">
        <f t="shared" si="44"/>
        <v>9.3000000000000114</v>
      </c>
      <c r="J2821" s="1">
        <f>Predictive_Maintenance_Data[[#This Row],[Torque '[Nm']]]*Predictive_Maintenance_Data[[#This Row],[Angular velocity '[rad/s']]]/1000</f>
        <v>7.2561993838494168</v>
      </c>
      <c r="K2821" s="2">
        <v>133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/>
      <c r="S2821"/>
    </row>
    <row r="2822" spans="1:19" x14ac:dyDescent="0.3">
      <c r="A2822">
        <v>2821</v>
      </c>
      <c r="B2822" t="s">
        <v>2837</v>
      </c>
      <c r="C2822" t="s">
        <v>17</v>
      </c>
      <c r="D2822" s="1">
        <v>300.2</v>
      </c>
      <c r="E2822" s="1">
        <v>309.5</v>
      </c>
      <c r="F2822" s="2">
        <v>1436</v>
      </c>
      <c r="G2822" s="1">
        <f>2*PI()*Predictive_Maintenance_Data[[#This Row],[Rotational speed '[rpm']]]/60</f>
        <v>150.37756835183143</v>
      </c>
      <c r="H2822" s="1">
        <v>48.8</v>
      </c>
      <c r="I2822" s="1">
        <f t="shared" si="44"/>
        <v>9.3000000000000114</v>
      </c>
      <c r="J2822" s="1">
        <f>Predictive_Maintenance_Data[[#This Row],[Torque '[Nm']]]*Predictive_Maintenance_Data[[#This Row],[Angular velocity '[rad/s']]]/1000</f>
        <v>7.338425335569374</v>
      </c>
      <c r="K2822" s="2">
        <v>135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/>
      <c r="S2822"/>
    </row>
    <row r="2823" spans="1:19" x14ac:dyDescent="0.3">
      <c r="A2823">
        <v>2822</v>
      </c>
      <c r="B2823" t="s">
        <v>2838</v>
      </c>
      <c r="C2823" t="s">
        <v>15</v>
      </c>
      <c r="D2823" s="1">
        <v>300.3</v>
      </c>
      <c r="E2823" s="1">
        <v>309.60000000000002</v>
      </c>
      <c r="F2823" s="2">
        <v>1419</v>
      </c>
      <c r="G2823" s="1">
        <f>2*PI()*Predictive_Maintenance_Data[[#This Row],[Rotational speed '[rpm']]]/60</f>
        <v>148.59733251479722</v>
      </c>
      <c r="H2823" s="1">
        <v>42.5</v>
      </c>
      <c r="I2823" s="1">
        <f t="shared" si="44"/>
        <v>9.3000000000000114</v>
      </c>
      <c r="J2823" s="1">
        <f>Predictive_Maintenance_Data[[#This Row],[Torque '[Nm']]]*Predictive_Maintenance_Data[[#This Row],[Angular velocity '[rad/s']]]/1000</f>
        <v>6.3153866318788818</v>
      </c>
      <c r="K2823" s="2">
        <v>137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/>
      <c r="S2823"/>
    </row>
    <row r="2824" spans="1:19" x14ac:dyDescent="0.3">
      <c r="A2824">
        <v>2823</v>
      </c>
      <c r="B2824" t="s">
        <v>2839</v>
      </c>
      <c r="C2824" t="s">
        <v>17</v>
      </c>
      <c r="D2824" s="1">
        <v>300.3</v>
      </c>
      <c r="E2824" s="1">
        <v>309.60000000000002</v>
      </c>
      <c r="F2824" s="2">
        <v>1593</v>
      </c>
      <c r="G2824" s="1">
        <f>2*PI()*Predictive_Maintenance_Data[[#This Row],[Rotational speed '[rpm']]]/60</f>
        <v>166.81856990561801</v>
      </c>
      <c r="H2824" s="1">
        <v>38.1</v>
      </c>
      <c r="I2824" s="1">
        <f t="shared" si="44"/>
        <v>9.3000000000000114</v>
      </c>
      <c r="J2824" s="1">
        <f>Predictive_Maintenance_Data[[#This Row],[Torque '[Nm']]]*Predictive_Maintenance_Data[[#This Row],[Angular velocity '[rad/s']]]/1000</f>
        <v>6.3557875134040458</v>
      </c>
      <c r="K2824" s="2">
        <v>140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/>
      <c r="S2824"/>
    </row>
    <row r="2825" spans="1:19" x14ac:dyDescent="0.3">
      <c r="A2825">
        <v>2824</v>
      </c>
      <c r="B2825" t="s">
        <v>2840</v>
      </c>
      <c r="C2825" t="s">
        <v>15</v>
      </c>
      <c r="D2825" s="1">
        <v>300.3</v>
      </c>
      <c r="E2825" s="1">
        <v>309.5</v>
      </c>
      <c r="F2825" s="2">
        <v>1320</v>
      </c>
      <c r="G2825" s="1">
        <f>2*PI()*Predictive_Maintenance_Data[[#This Row],[Rotational speed '[rpm']]]/60</f>
        <v>138.23007675795088</v>
      </c>
      <c r="H2825" s="1">
        <v>62.2</v>
      </c>
      <c r="I2825" s="1">
        <f t="shared" si="44"/>
        <v>9.1999999999999886</v>
      </c>
      <c r="J2825" s="1">
        <f>Predictive_Maintenance_Data[[#This Row],[Torque '[Nm']]]*Predictive_Maintenance_Data[[#This Row],[Angular velocity '[rad/s']]]/1000</f>
        <v>8.5979107743445464</v>
      </c>
      <c r="K2825" s="2">
        <v>142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/>
      <c r="S2825"/>
    </row>
    <row r="2826" spans="1:19" x14ac:dyDescent="0.3">
      <c r="A2826">
        <v>2825</v>
      </c>
      <c r="B2826" t="s">
        <v>2841</v>
      </c>
      <c r="C2826" t="s">
        <v>15</v>
      </c>
      <c r="D2826" s="1">
        <v>300.3</v>
      </c>
      <c r="E2826" s="1">
        <v>309.5</v>
      </c>
      <c r="F2826" s="2">
        <v>1448</v>
      </c>
      <c r="G2826" s="1">
        <f>2*PI()*Predictive_Maintenance_Data[[#This Row],[Rotational speed '[rpm']]]/60</f>
        <v>151.63420541326735</v>
      </c>
      <c r="H2826" s="1">
        <v>42.4</v>
      </c>
      <c r="I2826" s="1">
        <f t="shared" si="44"/>
        <v>9.1999999999999886</v>
      </c>
      <c r="J2826" s="1">
        <f>Predictive_Maintenance_Data[[#This Row],[Torque '[Nm']]]*Predictive_Maintenance_Data[[#This Row],[Angular velocity '[rad/s']]]/1000</f>
        <v>6.4292903095225356</v>
      </c>
      <c r="K2826" s="2">
        <v>145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/>
      <c r="S2826"/>
    </row>
    <row r="2827" spans="1:19" x14ac:dyDescent="0.3">
      <c r="A2827">
        <v>2826</v>
      </c>
      <c r="B2827" t="s">
        <v>2842</v>
      </c>
      <c r="C2827" t="s">
        <v>17</v>
      </c>
      <c r="D2827" s="1">
        <v>300.3</v>
      </c>
      <c r="E2827" s="1">
        <v>309.39999999999998</v>
      </c>
      <c r="F2827" s="2">
        <v>1470</v>
      </c>
      <c r="G2827" s="1">
        <f>2*PI()*Predictive_Maintenance_Data[[#This Row],[Rotational speed '[rpm']]]/60</f>
        <v>153.93804002589985</v>
      </c>
      <c r="H2827" s="1">
        <v>33.5</v>
      </c>
      <c r="I2827" s="1">
        <f t="shared" si="44"/>
        <v>9.0999999999999659</v>
      </c>
      <c r="J2827" s="1">
        <f>Predictive_Maintenance_Data[[#This Row],[Torque '[Nm']]]*Predictive_Maintenance_Data[[#This Row],[Angular velocity '[rad/s']]]/1000</f>
        <v>5.1569243408676444</v>
      </c>
      <c r="K2827" s="2">
        <v>148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/>
      <c r="S2827"/>
    </row>
    <row r="2828" spans="1:19" x14ac:dyDescent="0.3">
      <c r="A2828">
        <v>2827</v>
      </c>
      <c r="B2828" t="s">
        <v>2843</v>
      </c>
      <c r="C2828" t="s">
        <v>15</v>
      </c>
      <c r="D2828" s="1">
        <v>300.3</v>
      </c>
      <c r="E2828" s="1">
        <v>309.39999999999998</v>
      </c>
      <c r="F2828" s="2">
        <v>1612</v>
      </c>
      <c r="G2828" s="1">
        <f>2*PI()*Predictive_Maintenance_Data[[#This Row],[Rotational speed '[rpm']]]/60</f>
        <v>168.80824525289154</v>
      </c>
      <c r="H2828" s="1">
        <v>33.1</v>
      </c>
      <c r="I2828" s="1">
        <f t="shared" si="44"/>
        <v>9.0999999999999659</v>
      </c>
      <c r="J2828" s="1">
        <f>Predictive_Maintenance_Data[[#This Row],[Torque '[Nm']]]*Predictive_Maintenance_Data[[#This Row],[Angular velocity '[rad/s']]]/1000</f>
        <v>5.5875529178707106</v>
      </c>
      <c r="K2828" s="2">
        <v>150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/>
      <c r="S2828"/>
    </row>
    <row r="2829" spans="1:19" x14ac:dyDescent="0.3">
      <c r="A2829">
        <v>2828</v>
      </c>
      <c r="B2829" t="s">
        <v>2844</v>
      </c>
      <c r="C2829" t="s">
        <v>17</v>
      </c>
      <c r="D2829" s="1">
        <v>300.39999999999998</v>
      </c>
      <c r="E2829" s="1">
        <v>309.39999999999998</v>
      </c>
      <c r="F2829" s="2">
        <v>1412</v>
      </c>
      <c r="G2829" s="1">
        <f>2*PI()*Predictive_Maintenance_Data[[#This Row],[Rotational speed '[rpm']]]/60</f>
        <v>147.86429422895961</v>
      </c>
      <c r="H2829" s="1">
        <v>51.6</v>
      </c>
      <c r="I2829" s="1">
        <f t="shared" si="44"/>
        <v>9</v>
      </c>
      <c r="J2829" s="1">
        <f>Predictive_Maintenance_Data[[#This Row],[Torque '[Nm']]]*Predictive_Maintenance_Data[[#This Row],[Angular velocity '[rad/s']]]/1000</f>
        <v>7.6297975822143158</v>
      </c>
      <c r="K2829" s="2">
        <v>153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/>
      <c r="S2829"/>
    </row>
    <row r="2830" spans="1:19" x14ac:dyDescent="0.3">
      <c r="A2830">
        <v>2829</v>
      </c>
      <c r="B2830" t="s">
        <v>2845</v>
      </c>
      <c r="C2830" t="s">
        <v>15</v>
      </c>
      <c r="D2830" s="1">
        <v>300.39999999999998</v>
      </c>
      <c r="E2830" s="1">
        <v>309.39999999999998</v>
      </c>
      <c r="F2830" s="2">
        <v>1875</v>
      </c>
      <c r="G2830" s="1">
        <f>2*PI()*Predictive_Maintenance_Data[[#This Row],[Rotational speed '[rpm']]]/60</f>
        <v>196.34954084936209</v>
      </c>
      <c r="H2830" s="1">
        <v>23.9</v>
      </c>
      <c r="I2830" s="1">
        <f t="shared" si="44"/>
        <v>9</v>
      </c>
      <c r="J2830" s="1">
        <f>Predictive_Maintenance_Data[[#This Row],[Torque '[Nm']]]*Predictive_Maintenance_Data[[#This Row],[Angular velocity '[rad/s']]]/1000</f>
        <v>4.6927540262997534</v>
      </c>
      <c r="K2830" s="2">
        <v>155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/>
      <c r="S2830"/>
    </row>
    <row r="2831" spans="1:19" x14ac:dyDescent="0.3">
      <c r="A2831">
        <v>2830</v>
      </c>
      <c r="B2831" t="s">
        <v>2846</v>
      </c>
      <c r="C2831" t="s">
        <v>17</v>
      </c>
      <c r="D2831" s="1">
        <v>300.3</v>
      </c>
      <c r="E2831" s="1">
        <v>309.3</v>
      </c>
      <c r="F2831" s="2">
        <v>1612</v>
      </c>
      <c r="G2831" s="1">
        <f>2*PI()*Predictive_Maintenance_Data[[#This Row],[Rotational speed '[rpm']]]/60</f>
        <v>168.80824525289154</v>
      </c>
      <c r="H2831" s="1">
        <v>36</v>
      </c>
      <c r="I2831" s="1">
        <f t="shared" si="44"/>
        <v>9</v>
      </c>
      <c r="J2831" s="1">
        <f>Predictive_Maintenance_Data[[#This Row],[Torque '[Nm']]]*Predictive_Maintenance_Data[[#This Row],[Angular velocity '[rad/s']]]/1000</f>
        <v>6.0770968291040957</v>
      </c>
      <c r="K2831" s="2">
        <v>158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/>
      <c r="S2831"/>
    </row>
    <row r="2832" spans="1:19" x14ac:dyDescent="0.3">
      <c r="A2832">
        <v>2831</v>
      </c>
      <c r="B2832" t="s">
        <v>2847</v>
      </c>
      <c r="C2832" t="s">
        <v>15</v>
      </c>
      <c r="D2832" s="1">
        <v>300.39999999999998</v>
      </c>
      <c r="E2832" s="1">
        <v>309.3</v>
      </c>
      <c r="F2832" s="2">
        <v>1411</v>
      </c>
      <c r="G2832" s="1">
        <f>2*PI()*Predictive_Maintenance_Data[[#This Row],[Rotational speed '[rpm']]]/60</f>
        <v>147.75957447383993</v>
      </c>
      <c r="H2832" s="1">
        <v>41.6</v>
      </c>
      <c r="I2832" s="1">
        <f t="shared" si="44"/>
        <v>8.9000000000000341</v>
      </c>
      <c r="J2832" s="1">
        <f>Predictive_Maintenance_Data[[#This Row],[Torque '[Nm']]]*Predictive_Maintenance_Data[[#This Row],[Angular velocity '[rad/s']]]/1000</f>
        <v>6.1467982981117411</v>
      </c>
      <c r="K2832" s="2">
        <v>160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/>
      <c r="S2832"/>
    </row>
    <row r="2833" spans="1:19" x14ac:dyDescent="0.3">
      <c r="A2833">
        <v>2832</v>
      </c>
      <c r="B2833" t="s">
        <v>2848</v>
      </c>
      <c r="C2833" t="s">
        <v>15</v>
      </c>
      <c r="D2833" s="1">
        <v>300.3</v>
      </c>
      <c r="E2833" s="1">
        <v>309.2</v>
      </c>
      <c r="F2833" s="2">
        <v>1490</v>
      </c>
      <c r="G2833" s="1">
        <f>2*PI()*Predictive_Maintenance_Data[[#This Row],[Rotational speed '[rpm']]]/60</f>
        <v>156.03243512829306</v>
      </c>
      <c r="H2833" s="1">
        <v>47.9</v>
      </c>
      <c r="I2833" s="1">
        <f t="shared" si="44"/>
        <v>8.8999999999999773</v>
      </c>
      <c r="J2833" s="1">
        <f>Predictive_Maintenance_Data[[#This Row],[Torque '[Nm']]]*Predictive_Maintenance_Data[[#This Row],[Angular velocity '[rad/s']]]/1000</f>
        <v>7.4739536426452364</v>
      </c>
      <c r="K2833" s="2">
        <v>163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/>
      <c r="S2833"/>
    </row>
    <row r="2834" spans="1:19" x14ac:dyDescent="0.3">
      <c r="A2834">
        <v>2833</v>
      </c>
      <c r="B2834" t="s">
        <v>2849</v>
      </c>
      <c r="C2834" t="s">
        <v>15</v>
      </c>
      <c r="D2834" s="1">
        <v>300.39999999999998</v>
      </c>
      <c r="E2834" s="1">
        <v>309.3</v>
      </c>
      <c r="F2834" s="2">
        <v>1467</v>
      </c>
      <c r="G2834" s="1">
        <f>2*PI()*Predictive_Maintenance_Data[[#This Row],[Rotational speed '[rpm']]]/60</f>
        <v>153.62388076054089</v>
      </c>
      <c r="H2834" s="1">
        <v>40.299999999999997</v>
      </c>
      <c r="I2834" s="1">
        <f t="shared" si="44"/>
        <v>8.9000000000000341</v>
      </c>
      <c r="J2834" s="1">
        <f>Predictive_Maintenance_Data[[#This Row],[Torque '[Nm']]]*Predictive_Maintenance_Data[[#This Row],[Angular velocity '[rad/s']]]/1000</f>
        <v>6.1910423946497977</v>
      </c>
      <c r="K2834" s="2">
        <v>166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/>
      <c r="S2834"/>
    </row>
    <row r="2835" spans="1:19" x14ac:dyDescent="0.3">
      <c r="A2835">
        <v>2834</v>
      </c>
      <c r="B2835" t="s">
        <v>2850</v>
      </c>
      <c r="C2835" t="s">
        <v>17</v>
      </c>
      <c r="D2835" s="1">
        <v>300.3</v>
      </c>
      <c r="E2835" s="1">
        <v>309.2</v>
      </c>
      <c r="F2835" s="2">
        <v>1807</v>
      </c>
      <c r="G2835" s="1">
        <f>2*PI()*Predictive_Maintenance_Data[[#This Row],[Rotational speed '[rpm']]]/60</f>
        <v>189.22859750122521</v>
      </c>
      <c r="H2835" s="1">
        <v>26.4</v>
      </c>
      <c r="I2835" s="1">
        <f t="shared" si="44"/>
        <v>8.8999999999999773</v>
      </c>
      <c r="J2835" s="1">
        <f>Predictive_Maintenance_Data[[#This Row],[Torque '[Nm']]]*Predictive_Maintenance_Data[[#This Row],[Angular velocity '[rad/s']]]/1000</f>
        <v>4.9956349740323445</v>
      </c>
      <c r="K2835" s="2">
        <v>169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/>
      <c r="S2835"/>
    </row>
    <row r="2836" spans="1:19" x14ac:dyDescent="0.3">
      <c r="A2836">
        <v>2835</v>
      </c>
      <c r="B2836" t="s">
        <v>2851</v>
      </c>
      <c r="C2836" t="s">
        <v>17</v>
      </c>
      <c r="D2836" s="1">
        <v>300.3</v>
      </c>
      <c r="E2836" s="1">
        <v>309.10000000000002</v>
      </c>
      <c r="F2836" s="2">
        <v>1368</v>
      </c>
      <c r="G2836" s="1">
        <f>2*PI()*Predictive_Maintenance_Data[[#This Row],[Rotational speed '[rpm']]]/60</f>
        <v>143.25662500369455</v>
      </c>
      <c r="H2836" s="1">
        <v>46</v>
      </c>
      <c r="I2836" s="1">
        <f t="shared" si="44"/>
        <v>8.8000000000000114</v>
      </c>
      <c r="J2836" s="1">
        <f>Predictive_Maintenance_Data[[#This Row],[Torque '[Nm']]]*Predictive_Maintenance_Data[[#This Row],[Angular velocity '[rad/s']]]/1000</f>
        <v>6.5898047501699493</v>
      </c>
      <c r="K2836" s="2">
        <v>171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/>
      <c r="S2836"/>
    </row>
    <row r="2837" spans="1:19" x14ac:dyDescent="0.3">
      <c r="A2837">
        <v>2836</v>
      </c>
      <c r="B2837" t="s">
        <v>2852</v>
      </c>
      <c r="C2837" t="s">
        <v>17</v>
      </c>
      <c r="D2837" s="1">
        <v>300.3</v>
      </c>
      <c r="E2837" s="1">
        <v>309.2</v>
      </c>
      <c r="F2837" s="2">
        <v>1572</v>
      </c>
      <c r="G2837" s="1">
        <f>2*PI()*Predictive_Maintenance_Data[[#This Row],[Rotational speed '[rpm']]]/60</f>
        <v>164.61945504810515</v>
      </c>
      <c r="H2837" s="1">
        <v>32</v>
      </c>
      <c r="I2837" s="1">
        <f t="shared" si="44"/>
        <v>8.8999999999999773</v>
      </c>
      <c r="J2837" s="1">
        <f>Predictive_Maintenance_Data[[#This Row],[Torque '[Nm']]]*Predictive_Maintenance_Data[[#This Row],[Angular velocity '[rad/s']]]/1000</f>
        <v>5.267822561539365</v>
      </c>
      <c r="K2837" s="2">
        <v>173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/>
      <c r="S2837"/>
    </row>
    <row r="2838" spans="1:19" x14ac:dyDescent="0.3">
      <c r="A2838">
        <v>2837</v>
      </c>
      <c r="B2838" t="s">
        <v>2853</v>
      </c>
      <c r="C2838" t="s">
        <v>15</v>
      </c>
      <c r="D2838" s="1">
        <v>300.3</v>
      </c>
      <c r="E2838" s="1">
        <v>309.10000000000002</v>
      </c>
      <c r="F2838" s="2">
        <v>1458</v>
      </c>
      <c r="G2838" s="1">
        <f>2*PI()*Predictive_Maintenance_Data[[#This Row],[Rotational speed '[rpm']]]/60</f>
        <v>152.68140296446393</v>
      </c>
      <c r="H2838" s="1">
        <v>44.3</v>
      </c>
      <c r="I2838" s="1">
        <f t="shared" si="44"/>
        <v>8.8000000000000114</v>
      </c>
      <c r="J2838" s="1">
        <f>Predictive_Maintenance_Data[[#This Row],[Torque '[Nm']]]*Predictive_Maintenance_Data[[#This Row],[Angular velocity '[rad/s']]]/1000</f>
        <v>6.7637861513257516</v>
      </c>
      <c r="K2838" s="2">
        <v>175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/>
      <c r="S2838"/>
    </row>
    <row r="2839" spans="1:19" x14ac:dyDescent="0.3">
      <c r="A2839">
        <v>2838</v>
      </c>
      <c r="B2839" t="s">
        <v>2854</v>
      </c>
      <c r="C2839" t="s">
        <v>17</v>
      </c>
      <c r="D2839" s="1">
        <v>300.3</v>
      </c>
      <c r="E2839" s="1">
        <v>309.10000000000002</v>
      </c>
      <c r="F2839" s="2">
        <v>1699</v>
      </c>
      <c r="G2839" s="1">
        <f>2*PI()*Predictive_Maintenance_Data[[#This Row],[Rotational speed '[rpm']]]/60</f>
        <v>177.91886394830195</v>
      </c>
      <c r="H2839" s="1">
        <v>30.3</v>
      </c>
      <c r="I2839" s="1">
        <f t="shared" si="44"/>
        <v>8.8000000000000114</v>
      </c>
      <c r="J2839" s="1">
        <f>Predictive_Maintenance_Data[[#This Row],[Torque '[Nm']]]*Predictive_Maintenance_Data[[#This Row],[Angular velocity '[rad/s']]]/1000</f>
        <v>5.3909415776335488</v>
      </c>
      <c r="K2839" s="2">
        <v>178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/>
      <c r="S2839"/>
    </row>
    <row r="2840" spans="1:19" x14ac:dyDescent="0.3">
      <c r="A2840">
        <v>2839</v>
      </c>
      <c r="B2840" t="s">
        <v>2855</v>
      </c>
      <c r="C2840" t="s">
        <v>17</v>
      </c>
      <c r="D2840" s="1">
        <v>300.3</v>
      </c>
      <c r="E2840" s="1">
        <v>309.3</v>
      </c>
      <c r="F2840" s="2">
        <v>1478</v>
      </c>
      <c r="G2840" s="1">
        <f>2*PI()*Predictive_Maintenance_Data[[#This Row],[Rotational speed '[rpm']]]/60</f>
        <v>154.77579806685713</v>
      </c>
      <c r="H2840" s="1">
        <v>39.5</v>
      </c>
      <c r="I2840" s="1">
        <f t="shared" si="44"/>
        <v>9</v>
      </c>
      <c r="J2840" s="1">
        <f>Predictive_Maintenance_Data[[#This Row],[Torque '[Nm']]]*Predictive_Maintenance_Data[[#This Row],[Angular velocity '[rad/s']]]/1000</f>
        <v>6.1136440236408571</v>
      </c>
      <c r="K2840" s="2">
        <v>180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/>
      <c r="S2840"/>
    </row>
    <row r="2841" spans="1:19" x14ac:dyDescent="0.3">
      <c r="A2841">
        <v>2840</v>
      </c>
      <c r="B2841" t="s">
        <v>2856</v>
      </c>
      <c r="C2841" t="s">
        <v>15</v>
      </c>
      <c r="D2841" s="1">
        <v>300.39999999999998</v>
      </c>
      <c r="E2841" s="1">
        <v>309.39999999999998</v>
      </c>
      <c r="F2841" s="2">
        <v>1362</v>
      </c>
      <c r="G2841" s="1">
        <f>2*PI()*Predictive_Maintenance_Data[[#This Row],[Rotational speed '[rpm']]]/60</f>
        <v>142.62830647297659</v>
      </c>
      <c r="H2841" s="1">
        <v>42.1</v>
      </c>
      <c r="I2841" s="1">
        <f t="shared" si="44"/>
        <v>9</v>
      </c>
      <c r="J2841" s="1">
        <f>Predictive_Maintenance_Data[[#This Row],[Torque '[Nm']]]*Predictive_Maintenance_Data[[#This Row],[Angular velocity '[rad/s']]]/1000</f>
        <v>6.0046517025123149</v>
      </c>
      <c r="K2841" s="2">
        <v>182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/>
      <c r="S2841"/>
    </row>
    <row r="2842" spans="1:19" x14ac:dyDescent="0.3">
      <c r="A2842">
        <v>2841</v>
      </c>
      <c r="B2842" t="s">
        <v>2857</v>
      </c>
      <c r="C2842" t="s">
        <v>27</v>
      </c>
      <c r="D2842" s="1">
        <v>300.39999999999998</v>
      </c>
      <c r="E2842" s="1">
        <v>309.39999999999998</v>
      </c>
      <c r="F2842" s="2">
        <v>1487</v>
      </c>
      <c r="G2842" s="1">
        <f>2*PI()*Predictive_Maintenance_Data[[#This Row],[Rotational speed '[rpm']]]/60</f>
        <v>155.71827586293409</v>
      </c>
      <c r="H2842" s="1">
        <v>38.9</v>
      </c>
      <c r="I2842" s="1">
        <f t="shared" si="44"/>
        <v>9</v>
      </c>
      <c r="J2842" s="1">
        <f>Predictive_Maintenance_Data[[#This Row],[Torque '[Nm']]]*Predictive_Maintenance_Data[[#This Row],[Angular velocity '[rad/s']]]/1000</f>
        <v>6.0574409310681361</v>
      </c>
      <c r="K2842" s="2">
        <v>185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/>
      <c r="S2842"/>
    </row>
    <row r="2843" spans="1:19" x14ac:dyDescent="0.3">
      <c r="A2843">
        <v>2842</v>
      </c>
      <c r="B2843" t="s">
        <v>2858</v>
      </c>
      <c r="C2843" t="s">
        <v>17</v>
      </c>
      <c r="D2843" s="1">
        <v>300.3</v>
      </c>
      <c r="E2843" s="1">
        <v>309.39999999999998</v>
      </c>
      <c r="F2843" s="2">
        <v>1705</v>
      </c>
      <c r="G2843" s="1">
        <f>2*PI()*Predictive_Maintenance_Data[[#This Row],[Rotational speed '[rpm']]]/60</f>
        <v>178.54718247901991</v>
      </c>
      <c r="H2843" s="1">
        <v>29.4</v>
      </c>
      <c r="I2843" s="1">
        <f t="shared" si="44"/>
        <v>9.0999999999999659</v>
      </c>
      <c r="J2843" s="1">
        <f>Predictive_Maintenance_Data[[#This Row],[Torque '[Nm']]]*Predictive_Maintenance_Data[[#This Row],[Angular velocity '[rad/s']]]/1000</f>
        <v>5.2492871648831851</v>
      </c>
      <c r="K2843" s="2">
        <v>190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/>
      <c r="S2843"/>
    </row>
    <row r="2844" spans="1:19" x14ac:dyDescent="0.3">
      <c r="A2844">
        <v>2843</v>
      </c>
      <c r="B2844" t="s">
        <v>2859</v>
      </c>
      <c r="C2844" t="s">
        <v>17</v>
      </c>
      <c r="D2844" s="1">
        <v>300.3</v>
      </c>
      <c r="E2844" s="1">
        <v>309.3</v>
      </c>
      <c r="F2844" s="2">
        <v>1345</v>
      </c>
      <c r="G2844" s="1">
        <f>2*PI()*Predictive_Maintenance_Data[[#This Row],[Rotational speed '[rpm']]]/60</f>
        <v>140.84807063594238</v>
      </c>
      <c r="H2844" s="1">
        <v>53.5</v>
      </c>
      <c r="I2844" s="1">
        <f t="shared" si="44"/>
        <v>9</v>
      </c>
      <c r="J2844" s="1">
        <f>Predictive_Maintenance_Data[[#This Row],[Torque '[Nm']]]*Predictive_Maintenance_Data[[#This Row],[Angular velocity '[rad/s']]]/1000</f>
        <v>7.5353717790229178</v>
      </c>
      <c r="K2844" s="2">
        <v>192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/>
      <c r="S2844"/>
    </row>
    <row r="2845" spans="1:19" x14ac:dyDescent="0.3">
      <c r="A2845">
        <v>2844</v>
      </c>
      <c r="B2845" t="s">
        <v>2860</v>
      </c>
      <c r="C2845" t="s">
        <v>17</v>
      </c>
      <c r="D2845" s="1">
        <v>300.3</v>
      </c>
      <c r="E2845" s="1">
        <v>309.2</v>
      </c>
      <c r="F2845" s="2">
        <v>1532</v>
      </c>
      <c r="G2845" s="1">
        <f>2*PI()*Predictive_Maintenance_Data[[#This Row],[Rotational speed '[rpm']]]/60</f>
        <v>160.43066484331877</v>
      </c>
      <c r="H2845" s="1">
        <v>40.200000000000003</v>
      </c>
      <c r="I2845" s="1">
        <f t="shared" si="44"/>
        <v>8.8999999999999773</v>
      </c>
      <c r="J2845" s="1">
        <f>Predictive_Maintenance_Data[[#This Row],[Torque '[Nm']]]*Predictive_Maintenance_Data[[#This Row],[Angular velocity '[rad/s']]]/1000</f>
        <v>6.4493127267014154</v>
      </c>
      <c r="K2845" s="2">
        <v>194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/>
      <c r="S2845"/>
    </row>
    <row r="2846" spans="1:19" x14ac:dyDescent="0.3">
      <c r="A2846">
        <v>2845</v>
      </c>
      <c r="B2846" t="s">
        <v>2861</v>
      </c>
      <c r="C2846" t="s">
        <v>17</v>
      </c>
      <c r="D2846" s="1">
        <v>300.3</v>
      </c>
      <c r="E2846" s="1">
        <v>309.2</v>
      </c>
      <c r="F2846" s="2">
        <v>1650</v>
      </c>
      <c r="G2846" s="1">
        <f>2*PI()*Predictive_Maintenance_Data[[#This Row],[Rotational speed '[rpm']]]/60</f>
        <v>172.78759594743863</v>
      </c>
      <c r="H2846" s="1">
        <v>35.200000000000003</v>
      </c>
      <c r="I2846" s="1">
        <f t="shared" si="44"/>
        <v>8.8999999999999773</v>
      </c>
      <c r="J2846" s="1">
        <f>Predictive_Maintenance_Data[[#This Row],[Torque '[Nm']]]*Predictive_Maintenance_Data[[#This Row],[Angular velocity '[rad/s']]]/1000</f>
        <v>6.0821233773498404</v>
      </c>
      <c r="K2846" s="2">
        <v>196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/>
      <c r="S2846"/>
    </row>
    <row r="2847" spans="1:19" x14ac:dyDescent="0.3">
      <c r="A2847">
        <v>2846</v>
      </c>
      <c r="B2847" t="s">
        <v>2862</v>
      </c>
      <c r="C2847" t="s">
        <v>17</v>
      </c>
      <c r="D2847" s="1">
        <v>300.3</v>
      </c>
      <c r="E2847" s="1">
        <v>309.2</v>
      </c>
      <c r="F2847" s="2">
        <v>1398</v>
      </c>
      <c r="G2847" s="1">
        <f>2*PI()*Predictive_Maintenance_Data[[#This Row],[Rotational speed '[rpm']]]/60</f>
        <v>146.39821765728436</v>
      </c>
      <c r="H2847" s="1">
        <v>54.4</v>
      </c>
      <c r="I2847" s="1">
        <f t="shared" si="44"/>
        <v>8.8999999999999773</v>
      </c>
      <c r="J2847" s="1">
        <f>Predictive_Maintenance_Data[[#This Row],[Torque '[Nm']]]*Predictive_Maintenance_Data[[#This Row],[Angular velocity '[rad/s']]]/1000</f>
        <v>7.9640630405562689</v>
      </c>
      <c r="K2847" s="2">
        <v>198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/>
      <c r="S2847"/>
    </row>
    <row r="2848" spans="1:19" x14ac:dyDescent="0.3">
      <c r="A2848">
        <v>2847</v>
      </c>
      <c r="B2848" t="s">
        <v>2863</v>
      </c>
      <c r="C2848" t="s">
        <v>17</v>
      </c>
      <c r="D2848" s="1">
        <v>300.3</v>
      </c>
      <c r="E2848" s="1">
        <v>309.2</v>
      </c>
      <c r="F2848" s="2">
        <v>1412</v>
      </c>
      <c r="G2848" s="1">
        <f>2*PI()*Predictive_Maintenance_Data[[#This Row],[Rotational speed '[rpm']]]/60</f>
        <v>147.86429422895961</v>
      </c>
      <c r="H2848" s="1">
        <v>44.8</v>
      </c>
      <c r="I2848" s="1">
        <f t="shared" si="44"/>
        <v>8.8999999999999773</v>
      </c>
      <c r="J2848" s="1">
        <f>Predictive_Maintenance_Data[[#This Row],[Torque '[Nm']]]*Predictive_Maintenance_Data[[#This Row],[Angular velocity '[rad/s']]]/1000</f>
        <v>6.6243203814573901</v>
      </c>
      <c r="K2848" s="2">
        <v>200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/>
      <c r="S2848"/>
    </row>
    <row r="2849" spans="1:19" x14ac:dyDescent="0.3">
      <c r="A2849">
        <v>2848</v>
      </c>
      <c r="B2849" t="s">
        <v>2864</v>
      </c>
      <c r="C2849" t="s">
        <v>17</v>
      </c>
      <c r="D2849" s="1">
        <v>300.39999999999998</v>
      </c>
      <c r="E2849" s="1">
        <v>309.3</v>
      </c>
      <c r="F2849" s="2">
        <v>1525</v>
      </c>
      <c r="G2849" s="1">
        <f>2*PI()*Predictive_Maintenance_Data[[#This Row],[Rotational speed '[rpm']]]/60</f>
        <v>159.69762655748116</v>
      </c>
      <c r="H2849" s="1">
        <v>39.6</v>
      </c>
      <c r="I2849" s="1">
        <f t="shared" si="44"/>
        <v>8.9000000000000341</v>
      </c>
      <c r="J2849" s="1">
        <f>Predictive_Maintenance_Data[[#This Row],[Torque '[Nm']]]*Predictive_Maintenance_Data[[#This Row],[Angular velocity '[rad/s']]]/1000</f>
        <v>6.3240260116762537</v>
      </c>
      <c r="K2849" s="2">
        <v>202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/>
      <c r="S2849"/>
    </row>
    <row r="2850" spans="1:19" x14ac:dyDescent="0.3">
      <c r="A2850">
        <v>2849</v>
      </c>
      <c r="B2850" t="s">
        <v>2865</v>
      </c>
      <c r="C2850" t="s">
        <v>15</v>
      </c>
      <c r="D2850" s="1">
        <v>300.3</v>
      </c>
      <c r="E2850" s="1">
        <v>309.3</v>
      </c>
      <c r="F2850" s="2">
        <v>1391</v>
      </c>
      <c r="G2850" s="1">
        <f>2*PI()*Predictive_Maintenance_Data[[#This Row],[Rotational speed '[rpm']]]/60</f>
        <v>145.66517937144675</v>
      </c>
      <c r="H2850" s="1">
        <v>57.9</v>
      </c>
      <c r="I2850" s="1">
        <f t="shared" si="44"/>
        <v>9</v>
      </c>
      <c r="J2850" s="1">
        <f>Predictive_Maintenance_Data[[#This Row],[Torque '[Nm']]]*Predictive_Maintenance_Data[[#This Row],[Angular velocity '[rad/s']]]/1000</f>
        <v>8.4340138856067668</v>
      </c>
      <c r="K2850" s="2">
        <v>204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/>
      <c r="S2850"/>
    </row>
    <row r="2851" spans="1:19" x14ac:dyDescent="0.3">
      <c r="A2851">
        <v>2850</v>
      </c>
      <c r="B2851" t="s">
        <v>2866</v>
      </c>
      <c r="C2851" t="s">
        <v>17</v>
      </c>
      <c r="D2851" s="1">
        <v>300.39999999999998</v>
      </c>
      <c r="E2851" s="1">
        <v>309.3</v>
      </c>
      <c r="F2851" s="2">
        <v>1766</v>
      </c>
      <c r="G2851" s="1">
        <f>2*PI()*Predictive_Maintenance_Data[[#This Row],[Rotational speed '[rpm']]]/60</f>
        <v>184.93508754131915</v>
      </c>
      <c r="H2851" s="1">
        <v>28.2</v>
      </c>
      <c r="I2851" s="1">
        <f t="shared" si="44"/>
        <v>8.9000000000000341</v>
      </c>
      <c r="J2851" s="1">
        <f>Predictive_Maintenance_Data[[#This Row],[Torque '[Nm']]]*Predictive_Maintenance_Data[[#This Row],[Angular velocity '[rad/s']]]/1000</f>
        <v>5.2151694686652004</v>
      </c>
      <c r="K2851" s="2">
        <v>207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/>
      <c r="S2851"/>
    </row>
    <row r="2852" spans="1:19" x14ac:dyDescent="0.3">
      <c r="A2852">
        <v>2851</v>
      </c>
      <c r="B2852" t="s">
        <v>2867</v>
      </c>
      <c r="C2852" t="s">
        <v>17</v>
      </c>
      <c r="D2852" s="1">
        <v>300.39999999999998</v>
      </c>
      <c r="E2852" s="1">
        <v>309.3</v>
      </c>
      <c r="F2852" s="2">
        <v>1671</v>
      </c>
      <c r="G2852" s="1">
        <f>2*PI()*Predictive_Maintenance_Data[[#This Row],[Rotational speed '[rpm']]]/60</f>
        <v>174.98671080495149</v>
      </c>
      <c r="H2852" s="1">
        <v>35</v>
      </c>
      <c r="I2852" s="1">
        <f t="shared" si="44"/>
        <v>8.9000000000000341</v>
      </c>
      <c r="J2852" s="1">
        <f>Predictive_Maintenance_Data[[#This Row],[Torque '[Nm']]]*Predictive_Maintenance_Data[[#This Row],[Angular velocity '[rad/s']]]/1000</f>
        <v>6.1245348781733018</v>
      </c>
      <c r="K2852" s="2">
        <v>209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/>
      <c r="S2852"/>
    </row>
    <row r="2853" spans="1:19" x14ac:dyDescent="0.3">
      <c r="A2853">
        <v>2852</v>
      </c>
      <c r="B2853" t="s">
        <v>2868</v>
      </c>
      <c r="C2853" t="s">
        <v>17</v>
      </c>
      <c r="D2853" s="1">
        <v>300.5</v>
      </c>
      <c r="E2853" s="1">
        <v>309.3</v>
      </c>
      <c r="F2853" s="2">
        <v>1373</v>
      </c>
      <c r="G2853" s="1">
        <f>2*PI()*Predictive_Maintenance_Data[[#This Row],[Rotational speed '[rpm']]]/60</f>
        <v>143.78022377929287</v>
      </c>
      <c r="H2853" s="1">
        <v>48.8</v>
      </c>
      <c r="I2853" s="1">
        <f t="shared" si="44"/>
        <v>8.8000000000000114</v>
      </c>
      <c r="J2853" s="1">
        <f>Predictive_Maintenance_Data[[#This Row],[Torque '[Nm']]]*Predictive_Maintenance_Data[[#This Row],[Angular velocity '[rad/s']]]/1000</f>
        <v>7.0164749204294914</v>
      </c>
      <c r="K2853" s="2">
        <v>211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/>
      <c r="S2853"/>
    </row>
    <row r="2854" spans="1:19" x14ac:dyDescent="0.3">
      <c r="A2854">
        <v>2853</v>
      </c>
      <c r="B2854" t="s">
        <v>2869</v>
      </c>
      <c r="C2854" t="s">
        <v>15</v>
      </c>
      <c r="D2854" s="1">
        <v>300.5</v>
      </c>
      <c r="E2854" s="1">
        <v>309.39999999999998</v>
      </c>
      <c r="F2854" s="2">
        <v>1347</v>
      </c>
      <c r="G2854" s="1">
        <f>2*PI()*Predictive_Maintenance_Data[[#This Row],[Rotational speed '[rpm']]]/60</f>
        <v>141.05751014618173</v>
      </c>
      <c r="H2854" s="1">
        <v>50.1</v>
      </c>
      <c r="I2854" s="1">
        <f t="shared" si="44"/>
        <v>8.8999999999999773</v>
      </c>
      <c r="J2854" s="1">
        <f>Predictive_Maintenance_Data[[#This Row],[Torque '[Nm']]]*Predictive_Maintenance_Data[[#This Row],[Angular velocity '[rad/s']]]/1000</f>
        <v>7.0669812583237048</v>
      </c>
      <c r="K2854" s="2">
        <v>213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/>
      <c r="S2854"/>
    </row>
    <row r="2855" spans="1:19" x14ac:dyDescent="0.3">
      <c r="A2855">
        <v>2854</v>
      </c>
      <c r="B2855" t="s">
        <v>2870</v>
      </c>
      <c r="C2855" t="s">
        <v>15</v>
      </c>
      <c r="D2855" s="1">
        <v>300.5</v>
      </c>
      <c r="E2855" s="1">
        <v>309.3</v>
      </c>
      <c r="F2855" s="2">
        <v>1539</v>
      </c>
      <c r="G2855" s="1">
        <f>2*PI()*Predictive_Maintenance_Data[[#This Row],[Rotational speed '[rpm']]]/60</f>
        <v>161.1637031291564</v>
      </c>
      <c r="H2855" s="1">
        <v>39.1</v>
      </c>
      <c r="I2855" s="1">
        <f t="shared" si="44"/>
        <v>8.8000000000000114</v>
      </c>
      <c r="J2855" s="1">
        <f>Predictive_Maintenance_Data[[#This Row],[Torque '[Nm']]]*Predictive_Maintenance_Data[[#This Row],[Angular velocity '[rad/s']]]/1000</f>
        <v>6.3015007923500148</v>
      </c>
      <c r="K2855" s="2">
        <v>216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/>
      <c r="S2855"/>
    </row>
    <row r="2856" spans="1:19" x14ac:dyDescent="0.3">
      <c r="A2856">
        <v>2855</v>
      </c>
      <c r="B2856" t="s">
        <v>2871</v>
      </c>
      <c r="C2856" t="s">
        <v>17</v>
      </c>
      <c r="D2856" s="1">
        <v>300.5</v>
      </c>
      <c r="E2856" s="1">
        <v>309.3</v>
      </c>
      <c r="F2856" s="2">
        <v>1470</v>
      </c>
      <c r="G2856" s="1">
        <f>2*PI()*Predictive_Maintenance_Data[[#This Row],[Rotational speed '[rpm']]]/60</f>
        <v>153.93804002589985</v>
      </c>
      <c r="H2856" s="1">
        <v>40.799999999999997</v>
      </c>
      <c r="I2856" s="1">
        <f t="shared" si="44"/>
        <v>8.8000000000000114</v>
      </c>
      <c r="J2856" s="1">
        <f>Predictive_Maintenance_Data[[#This Row],[Torque '[Nm']]]*Predictive_Maintenance_Data[[#This Row],[Angular velocity '[rad/s']]]/1000</f>
        <v>6.280672033056713</v>
      </c>
      <c r="K2856" s="2">
        <v>219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/>
      <c r="S2856"/>
    </row>
    <row r="2857" spans="1:19" x14ac:dyDescent="0.3">
      <c r="A2857">
        <v>2856</v>
      </c>
      <c r="B2857" t="s">
        <v>2872</v>
      </c>
      <c r="C2857" t="s">
        <v>17</v>
      </c>
      <c r="D2857" s="1">
        <v>300.5</v>
      </c>
      <c r="E2857" s="1">
        <v>309.3</v>
      </c>
      <c r="F2857" s="2">
        <v>1528</v>
      </c>
      <c r="G2857" s="1">
        <f>2*PI()*Predictive_Maintenance_Data[[#This Row],[Rotational speed '[rpm']]]/60</f>
        <v>160.01178582284012</v>
      </c>
      <c r="H2857" s="1">
        <v>37</v>
      </c>
      <c r="I2857" s="1">
        <f t="shared" si="44"/>
        <v>8.8000000000000114</v>
      </c>
      <c r="J2857" s="1">
        <f>Predictive_Maintenance_Data[[#This Row],[Torque '[Nm']]]*Predictive_Maintenance_Data[[#This Row],[Angular velocity '[rad/s']]]/1000</f>
        <v>5.9204360754450844</v>
      </c>
      <c r="K2857" s="2">
        <v>221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/>
      <c r="S2857"/>
    </row>
    <row r="2858" spans="1:19" x14ac:dyDescent="0.3">
      <c r="A2858">
        <v>2857</v>
      </c>
      <c r="B2858" t="s">
        <v>2873</v>
      </c>
      <c r="C2858" t="s">
        <v>27</v>
      </c>
      <c r="D2858" s="1">
        <v>300.5</v>
      </c>
      <c r="E2858" s="1">
        <v>309.3</v>
      </c>
      <c r="F2858" s="2">
        <v>1471</v>
      </c>
      <c r="G2858" s="1">
        <f>2*PI()*Predictive_Maintenance_Data[[#This Row],[Rotational speed '[rpm']]]/60</f>
        <v>154.04275978101953</v>
      </c>
      <c r="H2858" s="1">
        <v>45.2</v>
      </c>
      <c r="I2858" s="1">
        <f t="shared" si="44"/>
        <v>8.8000000000000114</v>
      </c>
      <c r="J2858" s="1">
        <f>Predictive_Maintenance_Data[[#This Row],[Torque '[Nm']]]*Predictive_Maintenance_Data[[#This Row],[Angular velocity '[rad/s']]]/1000</f>
        <v>6.9627327421020828</v>
      </c>
      <c r="K2858" s="2">
        <v>223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/>
      <c r="S2858"/>
    </row>
    <row r="2859" spans="1:19" x14ac:dyDescent="0.3">
      <c r="A2859">
        <v>2858</v>
      </c>
      <c r="B2859" t="s">
        <v>2874</v>
      </c>
      <c r="C2859" t="s">
        <v>15</v>
      </c>
      <c r="D2859" s="1">
        <v>300.39999999999998</v>
      </c>
      <c r="E2859" s="1">
        <v>309.2</v>
      </c>
      <c r="F2859" s="2">
        <v>1528</v>
      </c>
      <c r="G2859" s="1">
        <f>2*PI()*Predictive_Maintenance_Data[[#This Row],[Rotational speed '[rpm']]]/60</f>
        <v>160.01178582284012</v>
      </c>
      <c r="H2859" s="1">
        <v>37.200000000000003</v>
      </c>
      <c r="I2859" s="1">
        <f t="shared" si="44"/>
        <v>8.8000000000000114</v>
      </c>
      <c r="J2859" s="1">
        <f>Predictive_Maintenance_Data[[#This Row],[Torque '[Nm']]]*Predictive_Maintenance_Data[[#This Row],[Angular velocity '[rad/s']]]/1000</f>
        <v>5.9524384326096529</v>
      </c>
      <c r="K2859" s="2">
        <v>228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/>
      <c r="S2859"/>
    </row>
    <row r="2860" spans="1:19" x14ac:dyDescent="0.3">
      <c r="A2860">
        <v>2859</v>
      </c>
      <c r="B2860" t="s">
        <v>2875</v>
      </c>
      <c r="C2860" t="s">
        <v>17</v>
      </c>
      <c r="D2860" s="1">
        <v>300.5</v>
      </c>
      <c r="E2860" s="1">
        <v>309.3</v>
      </c>
      <c r="F2860" s="2">
        <v>1417</v>
      </c>
      <c r="G2860" s="1">
        <f>2*PI()*Predictive_Maintenance_Data[[#This Row],[Rotational speed '[rpm']]]/60</f>
        <v>148.3878930045579</v>
      </c>
      <c r="H2860" s="1">
        <v>51.5</v>
      </c>
      <c r="I2860" s="1">
        <f t="shared" si="44"/>
        <v>8.8000000000000114</v>
      </c>
      <c r="J2860" s="1">
        <f>Predictive_Maintenance_Data[[#This Row],[Torque '[Nm']]]*Predictive_Maintenance_Data[[#This Row],[Angular velocity '[rad/s']]]/1000</f>
        <v>7.6419764897347315</v>
      </c>
      <c r="K2860" s="2">
        <v>231</v>
      </c>
      <c r="L2860" s="2">
        <v>1</v>
      </c>
      <c r="M2860" s="2">
        <v>0</v>
      </c>
      <c r="N2860" s="2">
        <v>0</v>
      </c>
      <c r="O2860" s="2">
        <v>0</v>
      </c>
      <c r="P2860" s="2">
        <v>1</v>
      </c>
      <c r="Q2860" s="2">
        <v>0</v>
      </c>
      <c r="R2860"/>
      <c r="S2860"/>
    </row>
    <row r="2861" spans="1:19" x14ac:dyDescent="0.3">
      <c r="A2861">
        <v>2860</v>
      </c>
      <c r="B2861" t="s">
        <v>2876</v>
      </c>
      <c r="C2861" t="s">
        <v>17</v>
      </c>
      <c r="D2861" s="1">
        <v>300.60000000000002</v>
      </c>
      <c r="E2861" s="1">
        <v>309.39999999999998</v>
      </c>
      <c r="F2861" s="2">
        <v>1549</v>
      </c>
      <c r="G2861" s="1">
        <f>2*PI()*Predictive_Maintenance_Data[[#This Row],[Rotational speed '[rpm']]]/60</f>
        <v>162.21090068035298</v>
      </c>
      <c r="H2861" s="1">
        <v>43.4</v>
      </c>
      <c r="I2861" s="1">
        <f t="shared" si="44"/>
        <v>8.7999999999999545</v>
      </c>
      <c r="J2861" s="1">
        <f>Predictive_Maintenance_Data[[#This Row],[Torque '[Nm']]]*Predictive_Maintenance_Data[[#This Row],[Angular velocity '[rad/s']]]/1000</f>
        <v>7.0399530895273195</v>
      </c>
      <c r="K2861" s="2">
        <v>233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/>
      <c r="S2861"/>
    </row>
    <row r="2862" spans="1:19" x14ac:dyDescent="0.3">
      <c r="A2862">
        <v>2861</v>
      </c>
      <c r="B2862" t="s">
        <v>2877</v>
      </c>
      <c r="C2862" t="s">
        <v>27</v>
      </c>
      <c r="D2862" s="1">
        <v>300.60000000000002</v>
      </c>
      <c r="E2862" s="1">
        <v>309.39999999999998</v>
      </c>
      <c r="F2862" s="2">
        <v>1463</v>
      </c>
      <c r="G2862" s="1">
        <f>2*PI()*Predictive_Maintenance_Data[[#This Row],[Rotational speed '[rpm']]]/60</f>
        <v>153.20500174006227</v>
      </c>
      <c r="H2862" s="1">
        <v>49.2</v>
      </c>
      <c r="I2862" s="1">
        <f t="shared" si="44"/>
        <v>8.7999999999999545</v>
      </c>
      <c r="J2862" s="1">
        <f>Predictive_Maintenance_Data[[#This Row],[Torque '[Nm']]]*Predictive_Maintenance_Data[[#This Row],[Angular velocity '[rad/s']]]/1000</f>
        <v>7.5376860856110639</v>
      </c>
      <c r="K2862" s="2">
        <v>235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/>
      <c r="S2862"/>
    </row>
    <row r="2863" spans="1:19" x14ac:dyDescent="0.3">
      <c r="A2863">
        <v>2862</v>
      </c>
      <c r="B2863" t="s">
        <v>2878</v>
      </c>
      <c r="C2863" t="s">
        <v>17</v>
      </c>
      <c r="D2863" s="1">
        <v>300.7</v>
      </c>
      <c r="E2863" s="1">
        <v>309.5</v>
      </c>
      <c r="F2863" s="2">
        <v>1479</v>
      </c>
      <c r="G2863" s="1">
        <f>2*PI()*Predictive_Maintenance_Data[[#This Row],[Rotational speed '[rpm']]]/60</f>
        <v>154.88051782197681</v>
      </c>
      <c r="H2863" s="1">
        <v>43.6</v>
      </c>
      <c r="I2863" s="1">
        <f t="shared" si="44"/>
        <v>8.8000000000000114</v>
      </c>
      <c r="J2863" s="1">
        <f>Predictive_Maintenance_Data[[#This Row],[Torque '[Nm']]]*Predictive_Maintenance_Data[[#This Row],[Angular velocity '[rad/s']]]/1000</f>
        <v>6.7527905770381897</v>
      </c>
      <c r="K2863" s="2">
        <v>240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/>
      <c r="S2863"/>
    </row>
    <row r="2864" spans="1:19" x14ac:dyDescent="0.3">
      <c r="A2864">
        <v>2863</v>
      </c>
      <c r="B2864" t="s">
        <v>2879</v>
      </c>
      <c r="C2864" t="s">
        <v>17</v>
      </c>
      <c r="D2864" s="1">
        <v>300.60000000000002</v>
      </c>
      <c r="E2864" s="1">
        <v>309.5</v>
      </c>
      <c r="F2864" s="2">
        <v>1867</v>
      </c>
      <c r="G2864" s="1">
        <f>2*PI()*Predictive_Maintenance_Data[[#This Row],[Rotational speed '[rpm']]]/60</f>
        <v>195.5117828084048</v>
      </c>
      <c r="H2864" s="1">
        <v>23</v>
      </c>
      <c r="I2864" s="1">
        <f t="shared" si="44"/>
        <v>8.8999999999999773</v>
      </c>
      <c r="J2864" s="1">
        <f>Predictive_Maintenance_Data[[#This Row],[Torque '[Nm']]]*Predictive_Maintenance_Data[[#This Row],[Angular velocity '[rad/s']]]/1000</f>
        <v>4.4967710045933105</v>
      </c>
      <c r="K2864" s="2">
        <v>242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/>
      <c r="S2864"/>
    </row>
    <row r="2865" spans="1:19" x14ac:dyDescent="0.3">
      <c r="A2865">
        <v>2864</v>
      </c>
      <c r="B2865" t="s">
        <v>2880</v>
      </c>
      <c r="C2865" t="s">
        <v>17</v>
      </c>
      <c r="D2865" s="1">
        <v>300.60000000000002</v>
      </c>
      <c r="E2865" s="1">
        <v>309.39999999999998</v>
      </c>
      <c r="F2865" s="2">
        <v>1471</v>
      </c>
      <c r="G2865" s="1">
        <f>2*PI()*Predictive_Maintenance_Data[[#This Row],[Rotational speed '[rpm']]]/60</f>
        <v>154.04275978101953</v>
      </c>
      <c r="H2865" s="1">
        <v>44.1</v>
      </c>
      <c r="I2865" s="1">
        <f t="shared" si="44"/>
        <v>8.7999999999999545</v>
      </c>
      <c r="J2865" s="1">
        <f>Predictive_Maintenance_Data[[#This Row],[Torque '[Nm']]]*Predictive_Maintenance_Data[[#This Row],[Angular velocity '[rad/s']]]/1000</f>
        <v>6.793285706342961</v>
      </c>
      <c r="K2865" s="2">
        <v>244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/>
      <c r="S2865"/>
    </row>
    <row r="2866" spans="1:19" x14ac:dyDescent="0.3">
      <c r="A2866">
        <v>2865</v>
      </c>
      <c r="B2866" t="s">
        <v>2881</v>
      </c>
      <c r="C2866" t="s">
        <v>27</v>
      </c>
      <c r="D2866" s="1">
        <v>300.60000000000002</v>
      </c>
      <c r="E2866" s="1">
        <v>309.39999999999998</v>
      </c>
      <c r="F2866" s="2">
        <v>1380</v>
      </c>
      <c r="G2866" s="1">
        <f>2*PI()*Predictive_Maintenance_Data[[#This Row],[Rotational speed '[rpm']]]/60</f>
        <v>144.5132620651305</v>
      </c>
      <c r="H2866" s="1">
        <v>47.6</v>
      </c>
      <c r="I2866" s="1">
        <f t="shared" si="44"/>
        <v>8.7999999999999545</v>
      </c>
      <c r="J2866" s="1">
        <f>Predictive_Maintenance_Data[[#This Row],[Torque '[Nm']]]*Predictive_Maintenance_Data[[#This Row],[Angular velocity '[rad/s']]]/1000</f>
        <v>6.8788312743002127</v>
      </c>
      <c r="K2866" s="2">
        <v>246</v>
      </c>
      <c r="L2866" s="2">
        <v>1</v>
      </c>
      <c r="M2866" s="2">
        <v>1</v>
      </c>
      <c r="N2866" s="2">
        <v>0</v>
      </c>
      <c r="O2866" s="2">
        <v>0</v>
      </c>
      <c r="P2866" s="2">
        <v>0</v>
      </c>
      <c r="Q2866" s="2">
        <v>0</v>
      </c>
      <c r="R2866"/>
      <c r="S2866"/>
    </row>
    <row r="2867" spans="1:19" x14ac:dyDescent="0.3">
      <c r="A2867">
        <v>2866</v>
      </c>
      <c r="B2867" t="s">
        <v>2882</v>
      </c>
      <c r="C2867" t="s">
        <v>27</v>
      </c>
      <c r="D2867" s="1">
        <v>300.7</v>
      </c>
      <c r="E2867" s="1">
        <v>309.7</v>
      </c>
      <c r="F2867" s="2">
        <v>1623</v>
      </c>
      <c r="G2867" s="1">
        <f>2*PI()*Predictive_Maintenance_Data[[#This Row],[Rotational speed '[rpm']]]/60</f>
        <v>169.96016255920779</v>
      </c>
      <c r="H2867" s="1">
        <v>32.700000000000003</v>
      </c>
      <c r="I2867" s="1">
        <f t="shared" si="44"/>
        <v>9</v>
      </c>
      <c r="J2867" s="1">
        <f>Predictive_Maintenance_Data[[#This Row],[Torque '[Nm']]]*Predictive_Maintenance_Data[[#This Row],[Angular velocity '[rad/s']]]/1000</f>
        <v>5.5576973156860952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/>
      <c r="S2867"/>
    </row>
    <row r="2868" spans="1:19" x14ac:dyDescent="0.3">
      <c r="A2868">
        <v>2867</v>
      </c>
      <c r="B2868" t="s">
        <v>2883</v>
      </c>
      <c r="C2868" t="s">
        <v>17</v>
      </c>
      <c r="D2868" s="1">
        <v>300.8</v>
      </c>
      <c r="E2868" s="1">
        <v>309.7</v>
      </c>
      <c r="F2868" s="2">
        <v>1997</v>
      </c>
      <c r="G2868" s="1">
        <f>2*PI()*Predictive_Maintenance_Data[[#This Row],[Rotational speed '[rpm']]]/60</f>
        <v>209.12535097396056</v>
      </c>
      <c r="H2868" s="1">
        <v>20.7</v>
      </c>
      <c r="I2868" s="1">
        <f t="shared" si="44"/>
        <v>8.8999999999999773</v>
      </c>
      <c r="J2868" s="1">
        <f>Predictive_Maintenance_Data[[#This Row],[Torque '[Nm']]]*Predictive_Maintenance_Data[[#This Row],[Angular velocity '[rad/s']]]/1000</f>
        <v>4.3288947651609835</v>
      </c>
      <c r="K2868" s="2">
        <v>5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/>
      <c r="S2868"/>
    </row>
    <row r="2869" spans="1:19" x14ac:dyDescent="0.3">
      <c r="A2869">
        <v>2868</v>
      </c>
      <c r="B2869" t="s">
        <v>2884</v>
      </c>
      <c r="C2869" t="s">
        <v>27</v>
      </c>
      <c r="D2869" s="1">
        <v>300.7</v>
      </c>
      <c r="E2869" s="1">
        <v>309.60000000000002</v>
      </c>
      <c r="F2869" s="2">
        <v>1390</v>
      </c>
      <c r="G2869" s="1">
        <f>2*PI()*Predictive_Maintenance_Data[[#This Row],[Rotational speed '[rpm']]]/60</f>
        <v>145.56045961632708</v>
      </c>
      <c r="H2869" s="1">
        <v>48.5</v>
      </c>
      <c r="I2869" s="1">
        <f t="shared" si="44"/>
        <v>8.9000000000000341</v>
      </c>
      <c r="J2869" s="1">
        <f>Predictive_Maintenance_Data[[#This Row],[Torque '[Nm']]]*Predictive_Maintenance_Data[[#This Row],[Angular velocity '[rad/s']]]/1000</f>
        <v>7.0596822913918631</v>
      </c>
      <c r="K2869" s="2">
        <v>7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/>
      <c r="S2869"/>
    </row>
    <row r="2870" spans="1:19" x14ac:dyDescent="0.3">
      <c r="A2870">
        <v>2869</v>
      </c>
      <c r="B2870" t="s">
        <v>2885</v>
      </c>
      <c r="C2870" t="s">
        <v>17</v>
      </c>
      <c r="D2870" s="1">
        <v>300.8</v>
      </c>
      <c r="E2870" s="1">
        <v>309.7</v>
      </c>
      <c r="F2870" s="2">
        <v>1418</v>
      </c>
      <c r="G2870" s="1">
        <f>2*PI()*Predictive_Maintenance_Data[[#This Row],[Rotational speed '[rpm']]]/60</f>
        <v>148.49261275967757</v>
      </c>
      <c r="H2870" s="1">
        <v>46.6</v>
      </c>
      <c r="I2870" s="1">
        <f t="shared" si="44"/>
        <v>8.8999999999999773</v>
      </c>
      <c r="J2870" s="1">
        <f>Predictive_Maintenance_Data[[#This Row],[Torque '[Nm']]]*Predictive_Maintenance_Data[[#This Row],[Angular velocity '[rad/s']]]/1000</f>
        <v>6.9197557546009749</v>
      </c>
      <c r="K2870" s="2">
        <v>12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/>
      <c r="S2870"/>
    </row>
    <row r="2871" spans="1:19" x14ac:dyDescent="0.3">
      <c r="A2871">
        <v>2870</v>
      </c>
      <c r="B2871" t="s">
        <v>2886</v>
      </c>
      <c r="C2871" t="s">
        <v>17</v>
      </c>
      <c r="D2871" s="1">
        <v>300.8</v>
      </c>
      <c r="E2871" s="1">
        <v>309.7</v>
      </c>
      <c r="F2871" s="2">
        <v>1519</v>
      </c>
      <c r="G2871" s="1">
        <f>2*PI()*Predictive_Maintenance_Data[[#This Row],[Rotational speed '[rpm']]]/60</f>
        <v>159.0693080267632</v>
      </c>
      <c r="H2871" s="1">
        <v>35.799999999999997</v>
      </c>
      <c r="I2871" s="1">
        <f t="shared" si="44"/>
        <v>8.8999999999999773</v>
      </c>
      <c r="J2871" s="1">
        <f>Predictive_Maintenance_Data[[#This Row],[Torque '[Nm']]]*Predictive_Maintenance_Data[[#This Row],[Angular velocity '[rad/s']]]/1000</f>
        <v>5.6946812273581218</v>
      </c>
      <c r="K2871" s="2">
        <v>14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/>
      <c r="S2871"/>
    </row>
    <row r="2872" spans="1:19" x14ac:dyDescent="0.3">
      <c r="A2872">
        <v>2871</v>
      </c>
      <c r="B2872" t="s">
        <v>2887</v>
      </c>
      <c r="C2872" t="s">
        <v>15</v>
      </c>
      <c r="D2872" s="1">
        <v>300.8</v>
      </c>
      <c r="E2872" s="1">
        <v>309.7</v>
      </c>
      <c r="F2872" s="2">
        <v>1519</v>
      </c>
      <c r="G2872" s="1">
        <f>2*PI()*Predictive_Maintenance_Data[[#This Row],[Rotational speed '[rpm']]]/60</f>
        <v>159.0693080267632</v>
      </c>
      <c r="H2872" s="1">
        <v>39.700000000000003</v>
      </c>
      <c r="I2872" s="1">
        <f t="shared" si="44"/>
        <v>8.8999999999999773</v>
      </c>
      <c r="J2872" s="1">
        <f>Predictive_Maintenance_Data[[#This Row],[Torque '[Nm']]]*Predictive_Maintenance_Data[[#This Row],[Angular velocity '[rad/s']]]/1000</f>
        <v>6.3150515286625</v>
      </c>
      <c r="K2872" s="2">
        <v>16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/>
      <c r="S2872"/>
    </row>
    <row r="2873" spans="1:19" x14ac:dyDescent="0.3">
      <c r="A2873">
        <v>2872</v>
      </c>
      <c r="B2873" t="s">
        <v>2888</v>
      </c>
      <c r="C2873" t="s">
        <v>15</v>
      </c>
      <c r="D2873" s="1">
        <v>300.7</v>
      </c>
      <c r="E2873" s="1">
        <v>309.60000000000002</v>
      </c>
      <c r="F2873" s="2">
        <v>1536</v>
      </c>
      <c r="G2873" s="1">
        <f>2*PI()*Predictive_Maintenance_Data[[#This Row],[Rotational speed '[rpm']]]/60</f>
        <v>160.84954386379741</v>
      </c>
      <c r="H2873" s="1">
        <v>37.200000000000003</v>
      </c>
      <c r="I2873" s="1">
        <f t="shared" si="44"/>
        <v>8.9000000000000341</v>
      </c>
      <c r="J2873" s="1">
        <f>Predictive_Maintenance_Data[[#This Row],[Torque '[Nm']]]*Predictive_Maintenance_Data[[#This Row],[Angular velocity '[rad/s']]]/1000</f>
        <v>5.9836030317332645</v>
      </c>
      <c r="K2873" s="2">
        <v>19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/>
      <c r="S2873"/>
    </row>
    <row r="2874" spans="1:19" x14ac:dyDescent="0.3">
      <c r="A2874">
        <v>2873</v>
      </c>
      <c r="B2874" t="s">
        <v>2889</v>
      </c>
      <c r="C2874" t="s">
        <v>17</v>
      </c>
      <c r="D2874" s="1">
        <v>300.8</v>
      </c>
      <c r="E2874" s="1">
        <v>309.60000000000002</v>
      </c>
      <c r="F2874" s="2">
        <v>1680</v>
      </c>
      <c r="G2874" s="1">
        <f>2*PI()*Predictive_Maintenance_Data[[#This Row],[Rotational speed '[rpm']]]/60</f>
        <v>175.92918860102841</v>
      </c>
      <c r="H2874" s="1">
        <v>28.7</v>
      </c>
      <c r="I2874" s="1">
        <f t="shared" si="44"/>
        <v>8.8000000000000114</v>
      </c>
      <c r="J2874" s="1">
        <f>Predictive_Maintenance_Data[[#This Row],[Torque '[Nm']]]*Predictive_Maintenance_Data[[#This Row],[Angular velocity '[rad/s']]]/1000</f>
        <v>5.049167712849516</v>
      </c>
      <c r="K2874" s="2">
        <v>22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/>
      <c r="S2874"/>
    </row>
    <row r="2875" spans="1:19" x14ac:dyDescent="0.3">
      <c r="A2875">
        <v>2874</v>
      </c>
      <c r="B2875" t="s">
        <v>2890</v>
      </c>
      <c r="C2875" t="s">
        <v>27</v>
      </c>
      <c r="D2875" s="1">
        <v>300.60000000000002</v>
      </c>
      <c r="E2875" s="1">
        <v>309.39999999999998</v>
      </c>
      <c r="F2875" s="2">
        <v>1555</v>
      </c>
      <c r="G2875" s="1">
        <f>2*PI()*Predictive_Maintenance_Data[[#This Row],[Rotational speed '[rpm']]]/60</f>
        <v>162.83921921107094</v>
      </c>
      <c r="H2875" s="1">
        <v>37.9</v>
      </c>
      <c r="I2875" s="1">
        <f t="shared" si="44"/>
        <v>8.7999999999999545</v>
      </c>
      <c r="J2875" s="1">
        <f>Predictive_Maintenance_Data[[#This Row],[Torque '[Nm']]]*Predictive_Maintenance_Data[[#This Row],[Angular velocity '[rad/s']]]/1000</f>
        <v>6.1716064080995885</v>
      </c>
      <c r="K2875" s="2">
        <v>24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/>
      <c r="S2875"/>
    </row>
    <row r="2876" spans="1:19" x14ac:dyDescent="0.3">
      <c r="A2876">
        <v>2875</v>
      </c>
      <c r="B2876" t="s">
        <v>2891</v>
      </c>
      <c r="C2876" t="s">
        <v>17</v>
      </c>
      <c r="D2876" s="1">
        <v>300.60000000000002</v>
      </c>
      <c r="E2876" s="1">
        <v>309.5</v>
      </c>
      <c r="F2876" s="2">
        <v>1471</v>
      </c>
      <c r="G2876" s="1">
        <f>2*PI()*Predictive_Maintenance_Data[[#This Row],[Rotational speed '[rpm']]]/60</f>
        <v>154.04275978101953</v>
      </c>
      <c r="H2876" s="1">
        <v>49.6</v>
      </c>
      <c r="I2876" s="1">
        <f t="shared" si="44"/>
        <v>8.8999999999999773</v>
      </c>
      <c r="J2876" s="1">
        <f>Predictive_Maintenance_Data[[#This Row],[Torque '[Nm']]]*Predictive_Maintenance_Data[[#This Row],[Angular velocity '[rad/s']]]/1000</f>
        <v>7.6405208851385691</v>
      </c>
      <c r="K2876" s="2">
        <v>29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/>
      <c r="S2876"/>
    </row>
    <row r="2877" spans="1:19" x14ac:dyDescent="0.3">
      <c r="A2877">
        <v>2876</v>
      </c>
      <c r="B2877" t="s">
        <v>2892</v>
      </c>
      <c r="C2877" t="s">
        <v>15</v>
      </c>
      <c r="D2877" s="1">
        <v>300.5</v>
      </c>
      <c r="E2877" s="1">
        <v>309.39999999999998</v>
      </c>
      <c r="F2877" s="2">
        <v>1877</v>
      </c>
      <c r="G2877" s="1">
        <f>2*PI()*Predictive_Maintenance_Data[[#This Row],[Rotational speed '[rpm']]]/60</f>
        <v>196.55898035960138</v>
      </c>
      <c r="H2877" s="1">
        <v>23.8</v>
      </c>
      <c r="I2877" s="1">
        <f t="shared" si="44"/>
        <v>8.8999999999999773</v>
      </c>
      <c r="J2877" s="1">
        <f>Predictive_Maintenance_Data[[#This Row],[Torque '[Nm']]]*Predictive_Maintenance_Data[[#This Row],[Angular velocity '[rad/s']]]/1000</f>
        <v>4.6781037325585126</v>
      </c>
      <c r="K2877" s="2">
        <v>31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/>
      <c r="S2877"/>
    </row>
    <row r="2878" spans="1:19" x14ac:dyDescent="0.3">
      <c r="A2878">
        <v>2877</v>
      </c>
      <c r="B2878" t="s">
        <v>2893</v>
      </c>
      <c r="C2878" t="s">
        <v>15</v>
      </c>
      <c r="D2878" s="1">
        <v>300.5</v>
      </c>
      <c r="E2878" s="1">
        <v>309.3</v>
      </c>
      <c r="F2878" s="2">
        <v>1578</v>
      </c>
      <c r="G2878" s="1">
        <f>2*PI()*Predictive_Maintenance_Data[[#This Row],[Rotational speed '[rpm']]]/60</f>
        <v>165.24777357882311</v>
      </c>
      <c r="H2878" s="1">
        <v>30.5</v>
      </c>
      <c r="I2878" s="1">
        <f t="shared" si="44"/>
        <v>8.8000000000000114</v>
      </c>
      <c r="J2878" s="1">
        <f>Predictive_Maintenance_Data[[#This Row],[Torque '[Nm']]]*Predictive_Maintenance_Data[[#This Row],[Angular velocity '[rad/s']]]/1000</f>
        <v>5.040057094154105</v>
      </c>
      <c r="K2878" s="2">
        <v>34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/>
      <c r="S2878"/>
    </row>
    <row r="2879" spans="1:19" x14ac:dyDescent="0.3">
      <c r="A2879">
        <v>2878</v>
      </c>
      <c r="B2879" t="s">
        <v>2894</v>
      </c>
      <c r="C2879" t="s">
        <v>15</v>
      </c>
      <c r="D2879" s="1">
        <v>300.5</v>
      </c>
      <c r="E2879" s="1">
        <v>309.39999999999998</v>
      </c>
      <c r="F2879" s="2">
        <v>1655</v>
      </c>
      <c r="G2879" s="1">
        <f>2*PI()*Predictive_Maintenance_Data[[#This Row],[Rotational speed '[rpm']]]/60</f>
        <v>173.31119472303692</v>
      </c>
      <c r="H2879" s="1">
        <v>32.1</v>
      </c>
      <c r="I2879" s="1">
        <f t="shared" si="44"/>
        <v>8.8999999999999773</v>
      </c>
      <c r="J2879" s="1">
        <f>Predictive_Maintenance_Data[[#This Row],[Torque '[Nm']]]*Predictive_Maintenance_Data[[#This Row],[Angular velocity '[rad/s']]]/1000</f>
        <v>5.5632893506094856</v>
      </c>
      <c r="K2879" s="2">
        <v>37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/>
      <c r="S2879"/>
    </row>
    <row r="2880" spans="1:19" x14ac:dyDescent="0.3">
      <c r="A2880">
        <v>2879</v>
      </c>
      <c r="B2880" t="s">
        <v>2895</v>
      </c>
      <c r="C2880" t="s">
        <v>27</v>
      </c>
      <c r="D2880" s="1">
        <v>300.5</v>
      </c>
      <c r="E2880" s="1">
        <v>309.39999999999998</v>
      </c>
      <c r="F2880" s="2">
        <v>1502</v>
      </c>
      <c r="G2880" s="1">
        <f>2*PI()*Predictive_Maintenance_Data[[#This Row],[Rotational speed '[rpm']]]/60</f>
        <v>157.28907218972896</v>
      </c>
      <c r="H2880" s="1">
        <v>34.299999999999997</v>
      </c>
      <c r="I2880" s="1">
        <f t="shared" si="44"/>
        <v>8.8999999999999773</v>
      </c>
      <c r="J2880" s="1">
        <f>Predictive_Maintenance_Data[[#This Row],[Torque '[Nm']]]*Predictive_Maintenance_Data[[#This Row],[Angular velocity '[rad/s']]]/1000</f>
        <v>5.3950151761077034</v>
      </c>
      <c r="K2880" s="2">
        <v>40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/>
      <c r="S2880"/>
    </row>
    <row r="2881" spans="1:19" x14ac:dyDescent="0.3">
      <c r="A2881">
        <v>2880</v>
      </c>
      <c r="B2881" t="s">
        <v>2896</v>
      </c>
      <c r="C2881" t="s">
        <v>15</v>
      </c>
      <c r="D2881" s="1">
        <v>300.60000000000002</v>
      </c>
      <c r="E2881" s="1">
        <v>309.39999999999998</v>
      </c>
      <c r="F2881" s="2">
        <v>1367</v>
      </c>
      <c r="G2881" s="1">
        <f>2*PI()*Predictive_Maintenance_Data[[#This Row],[Rotational speed '[rpm']]]/60</f>
        <v>143.15190524857491</v>
      </c>
      <c r="H2881" s="1">
        <v>63.2</v>
      </c>
      <c r="I2881" s="1">
        <f t="shared" si="44"/>
        <v>8.7999999999999545</v>
      </c>
      <c r="J2881" s="1">
        <f>Predictive_Maintenance_Data[[#This Row],[Torque '[Nm']]]*Predictive_Maintenance_Data[[#This Row],[Angular velocity '[rad/s']]]/1000</f>
        <v>9.0472004117099356</v>
      </c>
      <c r="K2881" s="2">
        <v>45</v>
      </c>
      <c r="L2881" s="2">
        <v>1</v>
      </c>
      <c r="M2881" s="2">
        <v>0</v>
      </c>
      <c r="N2881" s="2">
        <v>0</v>
      </c>
      <c r="O2881" s="2">
        <v>1</v>
      </c>
      <c r="P2881" s="2">
        <v>0</v>
      </c>
      <c r="Q2881" s="2">
        <v>0</v>
      </c>
      <c r="R2881"/>
      <c r="S2881"/>
    </row>
    <row r="2882" spans="1:19" x14ac:dyDescent="0.3">
      <c r="A2882">
        <v>2881</v>
      </c>
      <c r="B2882" t="s">
        <v>2897</v>
      </c>
      <c r="C2882" t="s">
        <v>17</v>
      </c>
      <c r="D2882" s="1">
        <v>300.7</v>
      </c>
      <c r="E2882" s="1">
        <v>309.5</v>
      </c>
      <c r="F2882" s="2">
        <v>1541</v>
      </c>
      <c r="G2882" s="1">
        <f>2*PI()*Predictive_Maintenance_Data[[#This Row],[Rotational speed '[rpm']]]/60</f>
        <v>161.3731426393957</v>
      </c>
      <c r="H2882" s="1">
        <v>37.200000000000003</v>
      </c>
      <c r="I2882" s="1">
        <f t="shared" ref="I2882:I2945" si="45">E2882-D2882</f>
        <v>8.8000000000000114</v>
      </c>
      <c r="J2882" s="1">
        <f>Predictive_Maintenance_Data[[#This Row],[Torque '[Nm']]]*Predictive_Maintenance_Data[[#This Row],[Angular velocity '[rad/s']]]/1000</f>
        <v>6.003080906185521</v>
      </c>
      <c r="K2882" s="2">
        <v>48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/>
      <c r="S2882"/>
    </row>
    <row r="2883" spans="1:19" x14ac:dyDescent="0.3">
      <c r="A2883">
        <v>2882</v>
      </c>
      <c r="B2883" t="s">
        <v>2898</v>
      </c>
      <c r="C2883" t="s">
        <v>15</v>
      </c>
      <c r="D2883" s="1">
        <v>300.60000000000002</v>
      </c>
      <c r="E2883" s="1">
        <v>309.60000000000002</v>
      </c>
      <c r="F2883" s="2">
        <v>1588</v>
      </c>
      <c r="G2883" s="1">
        <f>2*PI()*Predictive_Maintenance_Data[[#This Row],[Rotational speed '[rpm']]]/60</f>
        <v>166.29497113001972</v>
      </c>
      <c r="H2883" s="1">
        <v>37</v>
      </c>
      <c r="I2883" s="1">
        <f t="shared" si="45"/>
        <v>9</v>
      </c>
      <c r="J2883" s="1">
        <f>Predictive_Maintenance_Data[[#This Row],[Torque '[Nm']]]*Predictive_Maintenance_Data[[#This Row],[Angular velocity '[rad/s']]]/1000</f>
        <v>6.1529139318107298</v>
      </c>
      <c r="K2883" s="2">
        <v>50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/>
      <c r="S2883"/>
    </row>
    <row r="2884" spans="1:19" x14ac:dyDescent="0.3">
      <c r="A2884">
        <v>2883</v>
      </c>
      <c r="B2884" t="s">
        <v>2899</v>
      </c>
      <c r="C2884" t="s">
        <v>17</v>
      </c>
      <c r="D2884" s="1">
        <v>300.60000000000002</v>
      </c>
      <c r="E2884" s="1">
        <v>309.60000000000002</v>
      </c>
      <c r="F2884" s="2">
        <v>1684</v>
      </c>
      <c r="G2884" s="1">
        <f>2*PI()*Predictive_Maintenance_Data[[#This Row],[Rotational speed '[rpm']]]/60</f>
        <v>176.34806762150706</v>
      </c>
      <c r="H2884" s="1">
        <v>32.799999999999997</v>
      </c>
      <c r="I2884" s="1">
        <f t="shared" si="45"/>
        <v>9</v>
      </c>
      <c r="J2884" s="1">
        <f>Predictive_Maintenance_Data[[#This Row],[Torque '[Nm']]]*Predictive_Maintenance_Data[[#This Row],[Angular velocity '[rad/s']]]/1000</f>
        <v>5.7842166179854315</v>
      </c>
      <c r="K2884" s="2">
        <v>53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/>
      <c r="S2884"/>
    </row>
    <row r="2885" spans="1:19" x14ac:dyDescent="0.3">
      <c r="A2885">
        <v>2884</v>
      </c>
      <c r="B2885" t="s">
        <v>2900</v>
      </c>
      <c r="C2885" t="s">
        <v>17</v>
      </c>
      <c r="D2885" s="1">
        <v>300.60000000000002</v>
      </c>
      <c r="E2885" s="1">
        <v>309.5</v>
      </c>
      <c r="F2885" s="2">
        <v>1437</v>
      </c>
      <c r="G2885" s="1">
        <f>2*PI()*Predictive_Maintenance_Data[[#This Row],[Rotational speed '[rpm']]]/60</f>
        <v>150.4822881069511</v>
      </c>
      <c r="H2885" s="1">
        <v>40</v>
      </c>
      <c r="I2885" s="1">
        <f t="shared" si="45"/>
        <v>8.8999999999999773</v>
      </c>
      <c r="J2885" s="1">
        <f>Predictive_Maintenance_Data[[#This Row],[Torque '[Nm']]]*Predictive_Maintenance_Data[[#This Row],[Angular velocity '[rad/s']]]/1000</f>
        <v>6.019291524278044</v>
      </c>
      <c r="K2885" s="2">
        <v>55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/>
      <c r="S2885"/>
    </row>
    <row r="2886" spans="1:19" x14ac:dyDescent="0.3">
      <c r="A2886">
        <v>2885</v>
      </c>
      <c r="B2886" t="s">
        <v>2901</v>
      </c>
      <c r="C2886" t="s">
        <v>17</v>
      </c>
      <c r="D2886" s="1">
        <v>300.60000000000002</v>
      </c>
      <c r="E2886" s="1">
        <v>309.60000000000002</v>
      </c>
      <c r="F2886" s="2">
        <v>1409</v>
      </c>
      <c r="G2886" s="1">
        <f>2*PI()*Predictive_Maintenance_Data[[#This Row],[Rotational speed '[rpm']]]/60</f>
        <v>147.55013496360061</v>
      </c>
      <c r="H2886" s="1">
        <v>42.4</v>
      </c>
      <c r="I2886" s="1">
        <f t="shared" si="45"/>
        <v>9</v>
      </c>
      <c r="J2886" s="1">
        <f>Predictive_Maintenance_Data[[#This Row],[Torque '[Nm']]]*Predictive_Maintenance_Data[[#This Row],[Angular velocity '[rad/s']]]/1000</f>
        <v>6.256125722456666</v>
      </c>
      <c r="K2886" s="2">
        <v>57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/>
      <c r="S2886"/>
    </row>
    <row r="2887" spans="1:19" x14ac:dyDescent="0.3">
      <c r="A2887">
        <v>2886</v>
      </c>
      <c r="B2887" t="s">
        <v>2902</v>
      </c>
      <c r="C2887" t="s">
        <v>15</v>
      </c>
      <c r="D2887" s="1">
        <v>300.5</v>
      </c>
      <c r="E2887" s="1">
        <v>309.5</v>
      </c>
      <c r="F2887" s="2">
        <v>1320</v>
      </c>
      <c r="G2887" s="1">
        <f>2*PI()*Predictive_Maintenance_Data[[#This Row],[Rotational speed '[rpm']]]/60</f>
        <v>138.23007675795088</v>
      </c>
      <c r="H2887" s="1">
        <v>49.9</v>
      </c>
      <c r="I2887" s="1">
        <f t="shared" si="45"/>
        <v>9</v>
      </c>
      <c r="J2887" s="1">
        <f>Predictive_Maintenance_Data[[#This Row],[Torque '[Nm']]]*Predictive_Maintenance_Data[[#This Row],[Angular velocity '[rad/s']]]/1000</f>
        <v>6.8976808302217485</v>
      </c>
      <c r="K2887" s="2">
        <v>59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/>
      <c r="S2887"/>
    </row>
    <row r="2888" spans="1:19" x14ac:dyDescent="0.3">
      <c r="A2888">
        <v>2887</v>
      </c>
      <c r="B2888" t="s">
        <v>2903</v>
      </c>
      <c r="C2888" t="s">
        <v>27</v>
      </c>
      <c r="D2888" s="1">
        <v>300.5</v>
      </c>
      <c r="E2888" s="1">
        <v>309.5</v>
      </c>
      <c r="F2888" s="2">
        <v>1635</v>
      </c>
      <c r="G2888" s="1">
        <f>2*PI()*Predictive_Maintenance_Data[[#This Row],[Rotational speed '[rpm']]]/60</f>
        <v>171.21679962064371</v>
      </c>
      <c r="H2888" s="1">
        <v>34.200000000000003</v>
      </c>
      <c r="I2888" s="1">
        <f t="shared" si="45"/>
        <v>9</v>
      </c>
      <c r="J2888" s="1">
        <f>Predictive_Maintenance_Data[[#This Row],[Torque '[Nm']]]*Predictive_Maintenance_Data[[#This Row],[Angular velocity '[rad/s']]]/1000</f>
        <v>5.8556145470260157</v>
      </c>
      <c r="K2888" s="2">
        <v>62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/>
      <c r="S2888"/>
    </row>
    <row r="2889" spans="1:19" x14ac:dyDescent="0.3">
      <c r="A2889">
        <v>2888</v>
      </c>
      <c r="B2889" t="s">
        <v>2904</v>
      </c>
      <c r="C2889" t="s">
        <v>15</v>
      </c>
      <c r="D2889" s="1">
        <v>300.5</v>
      </c>
      <c r="E2889" s="1">
        <v>309.5</v>
      </c>
      <c r="F2889" s="2">
        <v>1691</v>
      </c>
      <c r="G2889" s="1">
        <f>2*PI()*Predictive_Maintenance_Data[[#This Row],[Rotational speed '[rpm']]]/60</f>
        <v>177.08110590734469</v>
      </c>
      <c r="H2889" s="1">
        <v>27.6</v>
      </c>
      <c r="I2889" s="1">
        <f t="shared" si="45"/>
        <v>9</v>
      </c>
      <c r="J2889" s="1">
        <f>Predictive_Maintenance_Data[[#This Row],[Torque '[Nm']]]*Predictive_Maintenance_Data[[#This Row],[Angular velocity '[rad/s']]]/1000</f>
        <v>4.8874385230427144</v>
      </c>
      <c r="K2889" s="2">
        <v>67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/>
      <c r="S2889"/>
    </row>
    <row r="2890" spans="1:19" x14ac:dyDescent="0.3">
      <c r="A2890">
        <v>2889</v>
      </c>
      <c r="B2890" t="s">
        <v>2905</v>
      </c>
      <c r="C2890" t="s">
        <v>15</v>
      </c>
      <c r="D2890" s="1">
        <v>300.60000000000002</v>
      </c>
      <c r="E2890" s="1">
        <v>309.60000000000002</v>
      </c>
      <c r="F2890" s="2">
        <v>1365</v>
      </c>
      <c r="G2890" s="1">
        <f>2*PI()*Predictive_Maintenance_Data[[#This Row],[Rotational speed '[rpm']]]/60</f>
        <v>142.94246573833559</v>
      </c>
      <c r="H2890" s="1">
        <v>50</v>
      </c>
      <c r="I2890" s="1">
        <f t="shared" si="45"/>
        <v>9</v>
      </c>
      <c r="J2890" s="1">
        <f>Predictive_Maintenance_Data[[#This Row],[Torque '[Nm']]]*Predictive_Maintenance_Data[[#This Row],[Angular velocity '[rad/s']]]/1000</f>
        <v>7.1471232869167789</v>
      </c>
      <c r="K2890" s="2">
        <v>70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/>
      <c r="S2890"/>
    </row>
    <row r="2891" spans="1:19" x14ac:dyDescent="0.3">
      <c r="A2891">
        <v>2890</v>
      </c>
      <c r="B2891" t="s">
        <v>2906</v>
      </c>
      <c r="C2891" t="s">
        <v>15</v>
      </c>
      <c r="D2891" s="1">
        <v>300.7</v>
      </c>
      <c r="E2891" s="1">
        <v>309.7</v>
      </c>
      <c r="F2891" s="2">
        <v>1523</v>
      </c>
      <c r="G2891" s="1">
        <f>2*PI()*Predictive_Maintenance_Data[[#This Row],[Rotational speed '[rpm']]]/60</f>
        <v>159.48818704724184</v>
      </c>
      <c r="H2891" s="1">
        <v>38.200000000000003</v>
      </c>
      <c r="I2891" s="1">
        <f t="shared" si="45"/>
        <v>9</v>
      </c>
      <c r="J2891" s="1">
        <f>Predictive_Maintenance_Data[[#This Row],[Torque '[Nm']]]*Predictive_Maintenance_Data[[#This Row],[Angular velocity '[rad/s']]]/1000</f>
        <v>6.0924487452046385</v>
      </c>
      <c r="K2891" s="2">
        <v>73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/>
      <c r="S2891"/>
    </row>
    <row r="2892" spans="1:19" x14ac:dyDescent="0.3">
      <c r="A2892">
        <v>2891</v>
      </c>
      <c r="B2892" t="s">
        <v>2907</v>
      </c>
      <c r="C2892" t="s">
        <v>17</v>
      </c>
      <c r="D2892" s="1">
        <v>300.60000000000002</v>
      </c>
      <c r="E2892" s="1">
        <v>309.7</v>
      </c>
      <c r="F2892" s="2">
        <v>1593</v>
      </c>
      <c r="G2892" s="1">
        <f>2*PI()*Predictive_Maintenance_Data[[#This Row],[Rotational speed '[rpm']]]/60</f>
        <v>166.81856990561801</v>
      </c>
      <c r="H2892" s="1">
        <v>32.4</v>
      </c>
      <c r="I2892" s="1">
        <f t="shared" si="45"/>
        <v>9.0999999999999659</v>
      </c>
      <c r="J2892" s="1">
        <f>Predictive_Maintenance_Data[[#This Row],[Torque '[Nm']]]*Predictive_Maintenance_Data[[#This Row],[Angular velocity '[rad/s']]]/1000</f>
        <v>5.4049216649420231</v>
      </c>
      <c r="K2892" s="2">
        <v>76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/>
      <c r="S2892"/>
    </row>
    <row r="2893" spans="1:19" x14ac:dyDescent="0.3">
      <c r="A2893">
        <v>2892</v>
      </c>
      <c r="B2893" t="s">
        <v>2908</v>
      </c>
      <c r="C2893" t="s">
        <v>17</v>
      </c>
      <c r="D2893" s="1">
        <v>300.60000000000002</v>
      </c>
      <c r="E2893" s="1">
        <v>309.60000000000002</v>
      </c>
      <c r="F2893" s="2">
        <v>1682</v>
      </c>
      <c r="G2893" s="1">
        <f>2*PI()*Predictive_Maintenance_Data[[#This Row],[Rotational speed '[rpm']]]/60</f>
        <v>176.13862811126774</v>
      </c>
      <c r="H2893" s="1">
        <v>30.7</v>
      </c>
      <c r="I2893" s="1">
        <f t="shared" si="45"/>
        <v>9</v>
      </c>
      <c r="J2893" s="1">
        <f>Predictive_Maintenance_Data[[#This Row],[Torque '[Nm']]]*Predictive_Maintenance_Data[[#This Row],[Angular velocity '[rad/s']]]/1000</f>
        <v>5.4074558830159196</v>
      </c>
      <c r="K2893" s="2">
        <v>78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/>
      <c r="S2893"/>
    </row>
    <row r="2894" spans="1:19" x14ac:dyDescent="0.3">
      <c r="A2894">
        <v>2893</v>
      </c>
      <c r="B2894" t="s">
        <v>2909</v>
      </c>
      <c r="C2894" t="s">
        <v>17</v>
      </c>
      <c r="D2894" s="1">
        <v>300.7</v>
      </c>
      <c r="E2894" s="1">
        <v>309.60000000000002</v>
      </c>
      <c r="F2894" s="2">
        <v>1329</v>
      </c>
      <c r="G2894" s="1">
        <f>2*PI()*Predictive_Maintenance_Data[[#This Row],[Rotational speed '[rpm']]]/60</f>
        <v>139.17255455402784</v>
      </c>
      <c r="H2894" s="1">
        <v>54.3</v>
      </c>
      <c r="I2894" s="1">
        <f t="shared" si="45"/>
        <v>8.9000000000000341</v>
      </c>
      <c r="J2894" s="1">
        <f>Predictive_Maintenance_Data[[#This Row],[Torque '[Nm']]]*Predictive_Maintenance_Data[[#This Row],[Angular velocity '[rad/s']]]/1000</f>
        <v>7.5570697122837114</v>
      </c>
      <c r="K2894" s="2">
        <v>80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/>
      <c r="S2894"/>
    </row>
    <row r="2895" spans="1:19" x14ac:dyDescent="0.3">
      <c r="A2895">
        <v>2894</v>
      </c>
      <c r="B2895" t="s">
        <v>2910</v>
      </c>
      <c r="C2895" t="s">
        <v>15</v>
      </c>
      <c r="D2895" s="1">
        <v>300.7</v>
      </c>
      <c r="E2895" s="1">
        <v>309.60000000000002</v>
      </c>
      <c r="F2895" s="2">
        <v>1568</v>
      </c>
      <c r="G2895" s="1">
        <f>2*PI()*Predictive_Maintenance_Data[[#This Row],[Rotational speed '[rpm']]]/60</f>
        <v>164.20057602762651</v>
      </c>
      <c r="H2895" s="1">
        <v>35.200000000000003</v>
      </c>
      <c r="I2895" s="1">
        <f t="shared" si="45"/>
        <v>8.9000000000000341</v>
      </c>
      <c r="J2895" s="1">
        <f>Predictive_Maintenance_Data[[#This Row],[Torque '[Nm']]]*Predictive_Maintenance_Data[[#This Row],[Angular velocity '[rad/s']]]/1000</f>
        <v>5.7798602761724531</v>
      </c>
      <c r="K2895" s="2">
        <v>82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/>
      <c r="S2895"/>
    </row>
    <row r="2896" spans="1:19" x14ac:dyDescent="0.3">
      <c r="A2896">
        <v>2895</v>
      </c>
      <c r="B2896" t="s">
        <v>2911</v>
      </c>
      <c r="C2896" t="s">
        <v>17</v>
      </c>
      <c r="D2896" s="1">
        <v>300.7</v>
      </c>
      <c r="E2896" s="1">
        <v>309.60000000000002</v>
      </c>
      <c r="F2896" s="2">
        <v>1733</v>
      </c>
      <c r="G2896" s="1">
        <f>2*PI()*Predictive_Maintenance_Data[[#This Row],[Rotational speed '[rpm']]]/60</f>
        <v>181.47933562237037</v>
      </c>
      <c r="H2896" s="1">
        <v>24.8</v>
      </c>
      <c r="I2896" s="1">
        <f t="shared" si="45"/>
        <v>8.9000000000000341</v>
      </c>
      <c r="J2896" s="1">
        <f>Predictive_Maintenance_Data[[#This Row],[Torque '[Nm']]]*Predictive_Maintenance_Data[[#This Row],[Angular velocity '[rad/s']]]/1000</f>
        <v>4.5006875234347854</v>
      </c>
      <c r="K2896" s="2">
        <v>85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/>
      <c r="S2896"/>
    </row>
    <row r="2897" spans="1:19" x14ac:dyDescent="0.3">
      <c r="A2897">
        <v>2896</v>
      </c>
      <c r="B2897" t="s">
        <v>2912</v>
      </c>
      <c r="C2897" t="s">
        <v>15</v>
      </c>
      <c r="D2897" s="1">
        <v>300.7</v>
      </c>
      <c r="E2897" s="1">
        <v>309.60000000000002</v>
      </c>
      <c r="F2897" s="2">
        <v>1473</v>
      </c>
      <c r="G2897" s="1">
        <f>2*PI()*Predictive_Maintenance_Data[[#This Row],[Rotational speed '[rpm']]]/60</f>
        <v>154.25219929125885</v>
      </c>
      <c r="H2897" s="1">
        <v>48.1</v>
      </c>
      <c r="I2897" s="1">
        <f t="shared" si="45"/>
        <v>8.9000000000000341</v>
      </c>
      <c r="J2897" s="1">
        <f>Predictive_Maintenance_Data[[#This Row],[Torque '[Nm']]]*Predictive_Maintenance_Data[[#This Row],[Angular velocity '[rad/s']]]/1000</f>
        <v>7.4195307859095507</v>
      </c>
      <c r="K2897" s="2">
        <v>87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/>
      <c r="S2897"/>
    </row>
    <row r="2898" spans="1:19" x14ac:dyDescent="0.3">
      <c r="A2898">
        <v>2897</v>
      </c>
      <c r="B2898" t="s">
        <v>2913</v>
      </c>
      <c r="C2898" t="s">
        <v>15</v>
      </c>
      <c r="D2898" s="1">
        <v>300.7</v>
      </c>
      <c r="E2898" s="1">
        <v>309.5</v>
      </c>
      <c r="F2898" s="2">
        <v>1633</v>
      </c>
      <c r="G2898" s="1">
        <f>2*PI()*Predictive_Maintenance_Data[[#This Row],[Rotational speed '[rpm']]]/60</f>
        <v>171.00736011040442</v>
      </c>
      <c r="H2898" s="1">
        <v>31.3</v>
      </c>
      <c r="I2898" s="1">
        <f t="shared" si="45"/>
        <v>8.8000000000000114</v>
      </c>
      <c r="J2898" s="1">
        <f>Predictive_Maintenance_Data[[#This Row],[Torque '[Nm']]]*Predictive_Maintenance_Data[[#This Row],[Angular velocity '[rad/s']]]/1000</f>
        <v>5.3525303714556589</v>
      </c>
      <c r="K2898" s="2">
        <v>90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/>
      <c r="S2898"/>
    </row>
    <row r="2899" spans="1:19" x14ac:dyDescent="0.3">
      <c r="A2899">
        <v>2898</v>
      </c>
      <c r="B2899" t="s">
        <v>2914</v>
      </c>
      <c r="C2899" t="s">
        <v>15</v>
      </c>
      <c r="D2899" s="1">
        <v>300.60000000000002</v>
      </c>
      <c r="E2899" s="1">
        <v>309.5</v>
      </c>
      <c r="F2899" s="2">
        <v>1530</v>
      </c>
      <c r="G2899" s="1">
        <f>2*PI()*Predictive_Maintenance_Data[[#This Row],[Rotational speed '[rpm']]]/60</f>
        <v>160.22122533307945</v>
      </c>
      <c r="H2899" s="1">
        <v>40.200000000000003</v>
      </c>
      <c r="I2899" s="1">
        <f t="shared" si="45"/>
        <v>8.8999999999999773</v>
      </c>
      <c r="J2899" s="1">
        <f>Predictive_Maintenance_Data[[#This Row],[Torque '[Nm']]]*Predictive_Maintenance_Data[[#This Row],[Angular velocity '[rad/s']]]/1000</f>
        <v>6.440893258389794</v>
      </c>
      <c r="K2899" s="2">
        <v>93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/>
      <c r="S2899"/>
    </row>
    <row r="2900" spans="1:19" x14ac:dyDescent="0.3">
      <c r="A2900">
        <v>2899</v>
      </c>
      <c r="B2900" t="s">
        <v>2915</v>
      </c>
      <c r="C2900" t="s">
        <v>15</v>
      </c>
      <c r="D2900" s="1">
        <v>300.60000000000002</v>
      </c>
      <c r="E2900" s="1">
        <v>309.5</v>
      </c>
      <c r="F2900" s="2">
        <v>1550</v>
      </c>
      <c r="G2900" s="1">
        <f>2*PI()*Predictive_Maintenance_Data[[#This Row],[Rotational speed '[rpm']]]/60</f>
        <v>162.31562043547265</v>
      </c>
      <c r="H2900" s="1">
        <v>40.200000000000003</v>
      </c>
      <c r="I2900" s="1">
        <f t="shared" si="45"/>
        <v>8.8999999999999773</v>
      </c>
      <c r="J2900" s="1">
        <f>Predictive_Maintenance_Data[[#This Row],[Torque '[Nm']]]*Predictive_Maintenance_Data[[#This Row],[Angular velocity '[rad/s']]]/1000</f>
        <v>6.5250879415060004</v>
      </c>
      <c r="K2900" s="2">
        <v>96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/>
      <c r="S2900"/>
    </row>
    <row r="2901" spans="1:19" x14ac:dyDescent="0.3">
      <c r="A2901">
        <v>2900</v>
      </c>
      <c r="B2901" t="s">
        <v>2916</v>
      </c>
      <c r="C2901" t="s">
        <v>17</v>
      </c>
      <c r="D2901" s="1">
        <v>300.60000000000002</v>
      </c>
      <c r="E2901" s="1">
        <v>309.39999999999998</v>
      </c>
      <c r="F2901" s="2">
        <v>1410</v>
      </c>
      <c r="G2901" s="1">
        <f>2*PI()*Predictive_Maintenance_Data[[#This Row],[Rotational speed '[rpm']]]/60</f>
        <v>147.65485471872029</v>
      </c>
      <c r="H2901" s="1">
        <v>40.6</v>
      </c>
      <c r="I2901" s="1">
        <f t="shared" si="45"/>
        <v>8.7999999999999545</v>
      </c>
      <c r="J2901" s="1">
        <f>Predictive_Maintenance_Data[[#This Row],[Torque '[Nm']]]*Predictive_Maintenance_Data[[#This Row],[Angular velocity '[rad/s']]]/1000</f>
        <v>5.9947871015800436</v>
      </c>
      <c r="K2901" s="2">
        <v>99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/>
      <c r="S2901"/>
    </row>
    <row r="2902" spans="1:19" x14ac:dyDescent="0.3">
      <c r="A2902">
        <v>2901</v>
      </c>
      <c r="B2902" t="s">
        <v>2917</v>
      </c>
      <c r="C2902" t="s">
        <v>17</v>
      </c>
      <c r="D2902" s="1">
        <v>300.5</v>
      </c>
      <c r="E2902" s="1">
        <v>309.3</v>
      </c>
      <c r="F2902" s="2">
        <v>1574</v>
      </c>
      <c r="G2902" s="1">
        <f>2*PI()*Predictive_Maintenance_Data[[#This Row],[Rotational speed '[rpm']]]/60</f>
        <v>164.82889455834447</v>
      </c>
      <c r="H2902" s="1">
        <v>33.5</v>
      </c>
      <c r="I2902" s="1">
        <f t="shared" si="45"/>
        <v>8.8000000000000114</v>
      </c>
      <c r="J2902" s="1">
        <f>Predictive_Maintenance_Data[[#This Row],[Torque '[Nm']]]*Predictive_Maintenance_Data[[#This Row],[Angular velocity '[rad/s']]]/1000</f>
        <v>5.5217679677045401</v>
      </c>
      <c r="K2902" s="2">
        <v>101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/>
      <c r="S2902"/>
    </row>
    <row r="2903" spans="1:19" x14ac:dyDescent="0.3">
      <c r="A2903">
        <v>2902</v>
      </c>
      <c r="B2903" t="s">
        <v>2918</v>
      </c>
      <c r="C2903" t="s">
        <v>17</v>
      </c>
      <c r="D2903" s="1">
        <v>300.60000000000002</v>
      </c>
      <c r="E2903" s="1">
        <v>309.39999999999998</v>
      </c>
      <c r="F2903" s="2">
        <v>1425</v>
      </c>
      <c r="G2903" s="1">
        <f>2*PI()*Predictive_Maintenance_Data[[#This Row],[Rotational speed '[rpm']]]/60</f>
        <v>149.22565104551515</v>
      </c>
      <c r="H2903" s="1">
        <v>40.299999999999997</v>
      </c>
      <c r="I2903" s="1">
        <f t="shared" si="45"/>
        <v>8.7999999999999545</v>
      </c>
      <c r="J2903" s="1">
        <f>Predictive_Maintenance_Data[[#This Row],[Torque '[Nm']]]*Predictive_Maintenance_Data[[#This Row],[Angular velocity '[rad/s']]]/1000</f>
        <v>6.0137937371342609</v>
      </c>
      <c r="K2903" s="2">
        <v>103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/>
      <c r="S2903"/>
    </row>
    <row r="2904" spans="1:19" x14ac:dyDescent="0.3">
      <c r="A2904">
        <v>2903</v>
      </c>
      <c r="B2904" t="s">
        <v>2919</v>
      </c>
      <c r="C2904" t="s">
        <v>15</v>
      </c>
      <c r="D2904" s="1">
        <v>300.60000000000002</v>
      </c>
      <c r="E2904" s="1">
        <v>309.39999999999998</v>
      </c>
      <c r="F2904" s="2">
        <v>1541</v>
      </c>
      <c r="G2904" s="1">
        <f>2*PI()*Predictive_Maintenance_Data[[#This Row],[Rotational speed '[rpm']]]/60</f>
        <v>161.3731426393957</v>
      </c>
      <c r="H2904" s="1">
        <v>35.200000000000003</v>
      </c>
      <c r="I2904" s="1">
        <f t="shared" si="45"/>
        <v>8.7999999999999545</v>
      </c>
      <c r="J2904" s="1">
        <f>Predictive_Maintenance_Data[[#This Row],[Torque '[Nm']]]*Predictive_Maintenance_Data[[#This Row],[Angular velocity '[rad/s']]]/1000</f>
        <v>5.6803346209067289</v>
      </c>
      <c r="K2904" s="2">
        <v>105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/>
      <c r="S2904"/>
    </row>
    <row r="2905" spans="1:19" x14ac:dyDescent="0.3">
      <c r="A2905">
        <v>2904</v>
      </c>
      <c r="B2905" t="s">
        <v>2920</v>
      </c>
      <c r="C2905" t="s">
        <v>15</v>
      </c>
      <c r="D2905" s="1">
        <v>300.7</v>
      </c>
      <c r="E2905" s="1">
        <v>309.5</v>
      </c>
      <c r="F2905" s="2">
        <v>1733</v>
      </c>
      <c r="G2905" s="1">
        <f>2*PI()*Predictive_Maintenance_Data[[#This Row],[Rotational speed '[rpm']]]/60</f>
        <v>181.47933562237037</v>
      </c>
      <c r="H2905" s="1">
        <v>26.7</v>
      </c>
      <c r="I2905" s="1">
        <f t="shared" si="45"/>
        <v>8.8000000000000114</v>
      </c>
      <c r="J2905" s="1">
        <f>Predictive_Maintenance_Data[[#This Row],[Torque '[Nm']]]*Predictive_Maintenance_Data[[#This Row],[Angular velocity '[rad/s']]]/1000</f>
        <v>4.8454982611172888</v>
      </c>
      <c r="K2905" s="2">
        <v>108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/>
      <c r="S2905"/>
    </row>
    <row r="2906" spans="1:19" x14ac:dyDescent="0.3">
      <c r="A2906">
        <v>2905</v>
      </c>
      <c r="B2906" t="s">
        <v>2921</v>
      </c>
      <c r="C2906" t="s">
        <v>17</v>
      </c>
      <c r="D2906" s="1">
        <v>300.60000000000002</v>
      </c>
      <c r="E2906" s="1">
        <v>309.39999999999998</v>
      </c>
      <c r="F2906" s="2">
        <v>2496</v>
      </c>
      <c r="G2906" s="1">
        <f>2*PI()*Predictive_Maintenance_Data[[#This Row],[Rotational speed '[rpm']]]/60</f>
        <v>261.38050877867079</v>
      </c>
      <c r="H2906" s="1">
        <v>13.5</v>
      </c>
      <c r="I2906" s="1">
        <f t="shared" si="45"/>
        <v>8.7999999999999545</v>
      </c>
      <c r="J2906" s="1">
        <f>Predictive_Maintenance_Data[[#This Row],[Torque '[Nm']]]*Predictive_Maintenance_Data[[#This Row],[Angular velocity '[rad/s']]]/1000</f>
        <v>3.5286368685120557</v>
      </c>
      <c r="K2906" s="2">
        <v>111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/>
      <c r="S2906"/>
    </row>
    <row r="2907" spans="1:19" x14ac:dyDescent="0.3">
      <c r="A2907">
        <v>2906</v>
      </c>
      <c r="B2907" t="s">
        <v>2922</v>
      </c>
      <c r="C2907" t="s">
        <v>17</v>
      </c>
      <c r="D2907" s="1">
        <v>300.60000000000002</v>
      </c>
      <c r="E2907" s="1">
        <v>309.39999999999998</v>
      </c>
      <c r="F2907" s="2">
        <v>1552</v>
      </c>
      <c r="G2907" s="1">
        <f>2*PI()*Predictive_Maintenance_Data[[#This Row],[Rotational speed '[rpm']]]/60</f>
        <v>162.52505994571194</v>
      </c>
      <c r="H2907" s="1">
        <v>36.4</v>
      </c>
      <c r="I2907" s="1">
        <f t="shared" si="45"/>
        <v>8.7999999999999545</v>
      </c>
      <c r="J2907" s="1">
        <f>Predictive_Maintenance_Data[[#This Row],[Torque '[Nm']]]*Predictive_Maintenance_Data[[#This Row],[Angular velocity '[rad/s']]]/1000</f>
        <v>5.9159121820239147</v>
      </c>
      <c r="K2907" s="2">
        <v>113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/>
      <c r="S2907"/>
    </row>
    <row r="2908" spans="1:19" x14ac:dyDescent="0.3">
      <c r="A2908">
        <v>2907</v>
      </c>
      <c r="B2908" t="s">
        <v>2923</v>
      </c>
      <c r="C2908" t="s">
        <v>17</v>
      </c>
      <c r="D2908" s="1">
        <v>300.60000000000002</v>
      </c>
      <c r="E2908" s="1">
        <v>309.3</v>
      </c>
      <c r="F2908" s="2">
        <v>1409</v>
      </c>
      <c r="G2908" s="1">
        <f>2*PI()*Predictive_Maintenance_Data[[#This Row],[Rotational speed '[rpm']]]/60</f>
        <v>147.55013496360061</v>
      </c>
      <c r="H2908" s="1">
        <v>38.700000000000003</v>
      </c>
      <c r="I2908" s="1">
        <f t="shared" si="45"/>
        <v>8.6999999999999886</v>
      </c>
      <c r="J2908" s="1">
        <f>Predictive_Maintenance_Data[[#This Row],[Torque '[Nm']]]*Predictive_Maintenance_Data[[#This Row],[Angular velocity '[rad/s']]]/1000</f>
        <v>5.7101902230913435</v>
      </c>
      <c r="K2908" s="2">
        <v>115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/>
      <c r="S2908"/>
    </row>
    <row r="2909" spans="1:19" x14ac:dyDescent="0.3">
      <c r="A2909">
        <v>2908</v>
      </c>
      <c r="B2909" t="s">
        <v>2924</v>
      </c>
      <c r="C2909" t="s">
        <v>15</v>
      </c>
      <c r="D2909" s="1">
        <v>300.60000000000002</v>
      </c>
      <c r="E2909" s="1">
        <v>309.39999999999998</v>
      </c>
      <c r="F2909" s="2">
        <v>1581</v>
      </c>
      <c r="G2909" s="1">
        <f>2*PI()*Predictive_Maintenance_Data[[#This Row],[Rotational speed '[rpm']]]/60</f>
        <v>165.56193284418211</v>
      </c>
      <c r="H2909" s="1">
        <v>35.700000000000003</v>
      </c>
      <c r="I2909" s="1">
        <f t="shared" si="45"/>
        <v>8.7999999999999545</v>
      </c>
      <c r="J2909" s="1">
        <f>Predictive_Maintenance_Data[[#This Row],[Torque '[Nm']]]*Predictive_Maintenance_Data[[#This Row],[Angular velocity '[rad/s']]]/1000</f>
        <v>5.9105610025373014</v>
      </c>
      <c r="K2909" s="2">
        <v>117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/>
      <c r="S2909"/>
    </row>
    <row r="2910" spans="1:19" x14ac:dyDescent="0.3">
      <c r="A2910">
        <v>2909</v>
      </c>
      <c r="B2910" t="s">
        <v>2925</v>
      </c>
      <c r="C2910" t="s">
        <v>17</v>
      </c>
      <c r="D2910" s="1">
        <v>300.7</v>
      </c>
      <c r="E2910" s="1">
        <v>309.5</v>
      </c>
      <c r="F2910" s="2">
        <v>1251</v>
      </c>
      <c r="G2910" s="1">
        <f>2*PI()*Predictive_Maintenance_Data[[#This Row],[Rotational speed '[rpm']]]/60</f>
        <v>131.00441365469436</v>
      </c>
      <c r="H2910" s="1">
        <v>59.9</v>
      </c>
      <c r="I2910" s="1">
        <f t="shared" si="45"/>
        <v>8.8000000000000114</v>
      </c>
      <c r="J2910" s="1">
        <f>Predictive_Maintenance_Data[[#This Row],[Torque '[Nm']]]*Predictive_Maintenance_Data[[#This Row],[Angular velocity '[rad/s']]]/1000</f>
        <v>7.8471643779161919</v>
      </c>
      <c r="K2910" s="2">
        <v>120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/>
      <c r="S2910"/>
    </row>
    <row r="2911" spans="1:19" x14ac:dyDescent="0.3">
      <c r="A2911">
        <v>2910</v>
      </c>
      <c r="B2911" t="s">
        <v>2926</v>
      </c>
      <c r="C2911" t="s">
        <v>17</v>
      </c>
      <c r="D2911" s="1">
        <v>300.7</v>
      </c>
      <c r="E2911" s="1">
        <v>309.60000000000002</v>
      </c>
      <c r="F2911" s="2">
        <v>1500</v>
      </c>
      <c r="G2911" s="1">
        <f>2*PI()*Predictive_Maintenance_Data[[#This Row],[Rotational speed '[rpm']]]/60</f>
        <v>157.07963267948966</v>
      </c>
      <c r="H2911" s="1">
        <v>44.1</v>
      </c>
      <c r="I2911" s="1">
        <f t="shared" si="45"/>
        <v>8.9000000000000341</v>
      </c>
      <c r="J2911" s="1">
        <f>Predictive_Maintenance_Data[[#This Row],[Torque '[Nm']]]*Predictive_Maintenance_Data[[#This Row],[Angular velocity '[rad/s']]]/1000</f>
        <v>6.9272118011654946</v>
      </c>
      <c r="K2911" s="2">
        <v>122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/>
      <c r="S2911"/>
    </row>
    <row r="2912" spans="1:19" x14ac:dyDescent="0.3">
      <c r="A2912">
        <v>2911</v>
      </c>
      <c r="B2912" t="s">
        <v>2927</v>
      </c>
      <c r="C2912" t="s">
        <v>17</v>
      </c>
      <c r="D2912" s="1">
        <v>300.60000000000002</v>
      </c>
      <c r="E2912" s="1">
        <v>309.5</v>
      </c>
      <c r="F2912" s="2">
        <v>1576</v>
      </c>
      <c r="G2912" s="1">
        <f>2*PI()*Predictive_Maintenance_Data[[#This Row],[Rotational speed '[rpm']]]/60</f>
        <v>165.03833406858379</v>
      </c>
      <c r="H2912" s="1">
        <v>38.799999999999997</v>
      </c>
      <c r="I2912" s="1">
        <f t="shared" si="45"/>
        <v>8.8999999999999773</v>
      </c>
      <c r="J2912" s="1">
        <f>Predictive_Maintenance_Data[[#This Row],[Torque '[Nm']]]*Predictive_Maintenance_Data[[#This Row],[Angular velocity '[rad/s']]]/1000</f>
        <v>6.4034873618610506</v>
      </c>
      <c r="K2912" s="2">
        <v>124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/>
      <c r="S2912"/>
    </row>
    <row r="2913" spans="1:19" x14ac:dyDescent="0.3">
      <c r="A2913">
        <v>2912</v>
      </c>
      <c r="B2913" t="s">
        <v>2928</v>
      </c>
      <c r="C2913" t="s">
        <v>15</v>
      </c>
      <c r="D2913" s="1">
        <v>300.7</v>
      </c>
      <c r="E2913" s="1">
        <v>309.5</v>
      </c>
      <c r="F2913" s="2">
        <v>1352</v>
      </c>
      <c r="G2913" s="1">
        <f>2*PI()*Predictive_Maintenance_Data[[#This Row],[Rotational speed '[rpm']]]/60</f>
        <v>141.58110892178001</v>
      </c>
      <c r="H2913" s="1">
        <v>44</v>
      </c>
      <c r="I2913" s="1">
        <f t="shared" si="45"/>
        <v>8.8000000000000114</v>
      </c>
      <c r="J2913" s="1">
        <f>Predictive_Maintenance_Data[[#This Row],[Torque '[Nm']]]*Predictive_Maintenance_Data[[#This Row],[Angular velocity '[rad/s']]]/1000</f>
        <v>6.2295687925583207</v>
      </c>
      <c r="K2913" s="2">
        <v>126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/>
      <c r="S2913"/>
    </row>
    <row r="2914" spans="1:19" x14ac:dyDescent="0.3">
      <c r="A2914">
        <v>2913</v>
      </c>
      <c r="B2914" t="s">
        <v>2929</v>
      </c>
      <c r="C2914" t="s">
        <v>17</v>
      </c>
      <c r="D2914" s="1">
        <v>300.7</v>
      </c>
      <c r="E2914" s="1">
        <v>309.60000000000002</v>
      </c>
      <c r="F2914" s="2">
        <v>1661</v>
      </c>
      <c r="G2914" s="1">
        <f>2*PI()*Predictive_Maintenance_Data[[#This Row],[Rotational speed '[rpm']]]/60</f>
        <v>173.93951325375488</v>
      </c>
      <c r="H2914" s="1">
        <v>30.3</v>
      </c>
      <c r="I2914" s="1">
        <f t="shared" si="45"/>
        <v>8.9000000000000341</v>
      </c>
      <c r="J2914" s="1">
        <f>Predictive_Maintenance_Data[[#This Row],[Torque '[Nm']]]*Predictive_Maintenance_Data[[#This Row],[Angular velocity '[rad/s']]]/1000</f>
        <v>5.2703672515887732</v>
      </c>
      <c r="K2914" s="2">
        <v>129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/>
      <c r="S2914"/>
    </row>
    <row r="2915" spans="1:19" x14ac:dyDescent="0.3">
      <c r="A2915">
        <v>2914</v>
      </c>
      <c r="B2915" t="s">
        <v>2930</v>
      </c>
      <c r="C2915" t="s">
        <v>17</v>
      </c>
      <c r="D2915" s="1">
        <v>300.7</v>
      </c>
      <c r="E2915" s="1">
        <v>309.60000000000002</v>
      </c>
      <c r="F2915" s="2">
        <v>1541</v>
      </c>
      <c r="G2915" s="1">
        <f>2*PI()*Predictive_Maintenance_Data[[#This Row],[Rotational speed '[rpm']]]/60</f>
        <v>161.3731426393957</v>
      </c>
      <c r="H2915" s="1">
        <v>34.6</v>
      </c>
      <c r="I2915" s="1">
        <f t="shared" si="45"/>
        <v>8.9000000000000341</v>
      </c>
      <c r="J2915" s="1">
        <f>Predictive_Maintenance_Data[[#This Row],[Torque '[Nm']]]*Predictive_Maintenance_Data[[#This Row],[Angular velocity '[rad/s']]]/1000</f>
        <v>5.5835107353230917</v>
      </c>
      <c r="K2915" s="2">
        <v>131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/>
      <c r="S2915"/>
    </row>
    <row r="2916" spans="1:19" x14ac:dyDescent="0.3">
      <c r="A2916">
        <v>2915</v>
      </c>
      <c r="B2916" t="s">
        <v>2931</v>
      </c>
      <c r="C2916" t="s">
        <v>27</v>
      </c>
      <c r="D2916" s="1">
        <v>300.60000000000002</v>
      </c>
      <c r="E2916" s="1">
        <v>309.60000000000002</v>
      </c>
      <c r="F2916" s="2">
        <v>1888</v>
      </c>
      <c r="G2916" s="1">
        <f>2*PI()*Predictive_Maintenance_Data[[#This Row],[Rotational speed '[rpm']]]/60</f>
        <v>197.71089766591766</v>
      </c>
      <c r="H2916" s="1">
        <v>20.5</v>
      </c>
      <c r="I2916" s="1">
        <f t="shared" si="45"/>
        <v>9</v>
      </c>
      <c r="J2916" s="1">
        <f>Predictive_Maintenance_Data[[#This Row],[Torque '[Nm']]]*Predictive_Maintenance_Data[[#This Row],[Angular velocity '[rad/s']]]/1000</f>
        <v>4.0530734021513117</v>
      </c>
      <c r="K2916" s="2">
        <v>133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/>
      <c r="S2916"/>
    </row>
    <row r="2917" spans="1:19" x14ac:dyDescent="0.3">
      <c r="A2917">
        <v>2916</v>
      </c>
      <c r="B2917" t="s">
        <v>2932</v>
      </c>
      <c r="C2917" t="s">
        <v>17</v>
      </c>
      <c r="D2917" s="1">
        <v>300.5</v>
      </c>
      <c r="E2917" s="1">
        <v>309.5</v>
      </c>
      <c r="F2917" s="2">
        <v>1255</v>
      </c>
      <c r="G2917" s="1">
        <f>2*PI()*Predictive_Maintenance_Data[[#This Row],[Rotational speed '[rpm']]]/60</f>
        <v>131.423292675173</v>
      </c>
      <c r="H2917" s="1">
        <v>62.1</v>
      </c>
      <c r="I2917" s="1">
        <f t="shared" si="45"/>
        <v>9</v>
      </c>
      <c r="J2917" s="1">
        <f>Predictive_Maintenance_Data[[#This Row],[Torque '[Nm']]]*Predictive_Maintenance_Data[[#This Row],[Angular velocity '[rad/s']]]/1000</f>
        <v>8.1613864751282428</v>
      </c>
      <c r="K2917" s="2">
        <v>138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/>
      <c r="S2917"/>
    </row>
    <row r="2918" spans="1:19" x14ac:dyDescent="0.3">
      <c r="A2918">
        <v>2917</v>
      </c>
      <c r="B2918" t="s">
        <v>2933</v>
      </c>
      <c r="C2918" t="s">
        <v>17</v>
      </c>
      <c r="D2918" s="1">
        <v>300.60000000000002</v>
      </c>
      <c r="E2918" s="1">
        <v>309.60000000000002</v>
      </c>
      <c r="F2918" s="2">
        <v>1411</v>
      </c>
      <c r="G2918" s="1">
        <f>2*PI()*Predictive_Maintenance_Data[[#This Row],[Rotational speed '[rpm']]]/60</f>
        <v>147.75957447383993</v>
      </c>
      <c r="H2918" s="1">
        <v>41.6</v>
      </c>
      <c r="I2918" s="1">
        <f t="shared" si="45"/>
        <v>9</v>
      </c>
      <c r="J2918" s="1">
        <f>Predictive_Maintenance_Data[[#This Row],[Torque '[Nm']]]*Predictive_Maintenance_Data[[#This Row],[Angular velocity '[rad/s']]]/1000</f>
        <v>6.1467982981117411</v>
      </c>
      <c r="K2918" s="2">
        <v>140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/>
      <c r="S2918"/>
    </row>
    <row r="2919" spans="1:19" x14ac:dyDescent="0.3">
      <c r="A2919">
        <v>2918</v>
      </c>
      <c r="B2919" t="s">
        <v>2934</v>
      </c>
      <c r="C2919" t="s">
        <v>17</v>
      </c>
      <c r="D2919" s="1">
        <v>300.60000000000002</v>
      </c>
      <c r="E2919" s="1">
        <v>309.5</v>
      </c>
      <c r="F2919" s="2">
        <v>1516</v>
      </c>
      <c r="G2919" s="1">
        <f>2*PI()*Predictive_Maintenance_Data[[#This Row],[Rotational speed '[rpm']]]/60</f>
        <v>158.7551487614042</v>
      </c>
      <c r="H2919" s="1">
        <v>39</v>
      </c>
      <c r="I2919" s="1">
        <f t="shared" si="45"/>
        <v>8.8999999999999773</v>
      </c>
      <c r="J2919" s="1">
        <f>Predictive_Maintenance_Data[[#This Row],[Torque '[Nm']]]*Predictive_Maintenance_Data[[#This Row],[Angular velocity '[rad/s']]]/1000</f>
        <v>6.1914508016947636</v>
      </c>
      <c r="K2919" s="2">
        <v>142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/>
      <c r="S2919"/>
    </row>
    <row r="2920" spans="1:19" x14ac:dyDescent="0.3">
      <c r="A2920">
        <v>2919</v>
      </c>
      <c r="B2920" t="s">
        <v>2935</v>
      </c>
      <c r="C2920" t="s">
        <v>15</v>
      </c>
      <c r="D2920" s="1">
        <v>300.60000000000002</v>
      </c>
      <c r="E2920" s="1">
        <v>309.5</v>
      </c>
      <c r="F2920" s="2">
        <v>1492</v>
      </c>
      <c r="G2920" s="1">
        <f>2*PI()*Predictive_Maintenance_Data[[#This Row],[Rotational speed '[rpm']]]/60</f>
        <v>156.24187463853238</v>
      </c>
      <c r="H2920" s="1">
        <v>34</v>
      </c>
      <c r="I2920" s="1">
        <f t="shared" si="45"/>
        <v>8.8999999999999773</v>
      </c>
      <c r="J2920" s="1">
        <f>Predictive_Maintenance_Data[[#This Row],[Torque '[Nm']]]*Predictive_Maintenance_Data[[#This Row],[Angular velocity '[rad/s']]]/1000</f>
        <v>5.3122237377101014</v>
      </c>
      <c r="K2920" s="2">
        <v>144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/>
      <c r="S2920"/>
    </row>
    <row r="2921" spans="1:19" x14ac:dyDescent="0.3">
      <c r="A2921">
        <v>2920</v>
      </c>
      <c r="B2921" t="s">
        <v>2936</v>
      </c>
      <c r="C2921" t="s">
        <v>17</v>
      </c>
      <c r="D2921" s="1">
        <v>300.60000000000002</v>
      </c>
      <c r="E2921" s="1">
        <v>309.60000000000002</v>
      </c>
      <c r="F2921" s="2">
        <v>1726</v>
      </c>
      <c r="G2921" s="1">
        <f>2*PI()*Predictive_Maintenance_Data[[#This Row],[Rotational speed '[rpm']]]/60</f>
        <v>180.74629733653276</v>
      </c>
      <c r="H2921" s="1">
        <v>30</v>
      </c>
      <c r="I2921" s="1">
        <f t="shared" si="45"/>
        <v>9</v>
      </c>
      <c r="J2921" s="1">
        <f>Predictive_Maintenance_Data[[#This Row],[Torque '[Nm']]]*Predictive_Maintenance_Data[[#This Row],[Angular velocity '[rad/s']]]/1000</f>
        <v>5.4223889200959832</v>
      </c>
      <c r="K2921" s="2">
        <v>147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/>
      <c r="S2921"/>
    </row>
    <row r="2922" spans="1:19" x14ac:dyDescent="0.3">
      <c r="A2922">
        <v>2921</v>
      </c>
      <c r="B2922" t="s">
        <v>2937</v>
      </c>
      <c r="C2922" t="s">
        <v>17</v>
      </c>
      <c r="D2922" s="1">
        <v>300.7</v>
      </c>
      <c r="E2922" s="1">
        <v>309.7</v>
      </c>
      <c r="F2922" s="2">
        <v>1598</v>
      </c>
      <c r="G2922" s="1">
        <f>2*PI()*Predictive_Maintenance_Data[[#This Row],[Rotational speed '[rpm']]]/60</f>
        <v>167.34216868121629</v>
      </c>
      <c r="H2922" s="1">
        <v>33.700000000000003</v>
      </c>
      <c r="I2922" s="1">
        <f t="shared" si="45"/>
        <v>9</v>
      </c>
      <c r="J2922" s="1">
        <f>Predictive_Maintenance_Data[[#This Row],[Torque '[Nm']]]*Predictive_Maintenance_Data[[#This Row],[Angular velocity '[rad/s']]]/1000</f>
        <v>5.6394310845569899</v>
      </c>
      <c r="K2922" s="2">
        <v>149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/>
      <c r="S2922"/>
    </row>
    <row r="2923" spans="1:19" x14ac:dyDescent="0.3">
      <c r="A2923">
        <v>2922</v>
      </c>
      <c r="B2923" t="s">
        <v>2938</v>
      </c>
      <c r="C2923" t="s">
        <v>17</v>
      </c>
      <c r="D2923" s="1">
        <v>300.8</v>
      </c>
      <c r="E2923" s="1">
        <v>309.8</v>
      </c>
      <c r="F2923" s="2">
        <v>1657</v>
      </c>
      <c r="G2923" s="1">
        <f>2*PI()*Predictive_Maintenance_Data[[#This Row],[Rotational speed '[rpm']]]/60</f>
        <v>173.52063423327624</v>
      </c>
      <c r="H2923" s="1">
        <v>31.1</v>
      </c>
      <c r="I2923" s="1">
        <f t="shared" si="45"/>
        <v>9</v>
      </c>
      <c r="J2923" s="1">
        <f>Predictive_Maintenance_Data[[#This Row],[Torque '[Nm']]]*Predictive_Maintenance_Data[[#This Row],[Angular velocity '[rad/s']]]/1000</f>
        <v>5.3964917246548909</v>
      </c>
      <c r="K2923" s="2">
        <v>151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/>
      <c r="S2923"/>
    </row>
    <row r="2924" spans="1:19" x14ac:dyDescent="0.3">
      <c r="A2924">
        <v>2923</v>
      </c>
      <c r="B2924" t="s">
        <v>2939</v>
      </c>
      <c r="C2924" t="s">
        <v>17</v>
      </c>
      <c r="D2924" s="1">
        <v>300.8</v>
      </c>
      <c r="E2924" s="1">
        <v>309.7</v>
      </c>
      <c r="F2924" s="2">
        <v>1481</v>
      </c>
      <c r="G2924" s="1">
        <f>2*PI()*Predictive_Maintenance_Data[[#This Row],[Rotational speed '[rpm']]]/60</f>
        <v>155.08995733221613</v>
      </c>
      <c r="H2924" s="1">
        <v>38.1</v>
      </c>
      <c r="I2924" s="1">
        <f t="shared" si="45"/>
        <v>8.8999999999999773</v>
      </c>
      <c r="J2924" s="1">
        <f>Predictive_Maintenance_Data[[#This Row],[Torque '[Nm']]]*Predictive_Maintenance_Data[[#This Row],[Angular velocity '[rad/s']]]/1000</f>
        <v>5.9089273743574351</v>
      </c>
      <c r="K2924" s="2">
        <v>153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/>
      <c r="S2924"/>
    </row>
    <row r="2925" spans="1:19" x14ac:dyDescent="0.3">
      <c r="A2925">
        <v>2924</v>
      </c>
      <c r="B2925" t="s">
        <v>2940</v>
      </c>
      <c r="C2925" t="s">
        <v>15</v>
      </c>
      <c r="D2925" s="1">
        <v>300.7</v>
      </c>
      <c r="E2925" s="1">
        <v>309.7</v>
      </c>
      <c r="F2925" s="2">
        <v>1397</v>
      </c>
      <c r="G2925" s="1">
        <f>2*PI()*Predictive_Maintenance_Data[[#This Row],[Rotational speed '[rpm']]]/60</f>
        <v>146.29349790216469</v>
      </c>
      <c r="H2925" s="1">
        <v>51.3</v>
      </c>
      <c r="I2925" s="1">
        <f t="shared" si="45"/>
        <v>9</v>
      </c>
      <c r="J2925" s="1">
        <f>Predictive_Maintenance_Data[[#This Row],[Torque '[Nm']]]*Predictive_Maintenance_Data[[#This Row],[Angular velocity '[rad/s']]]/1000</f>
        <v>7.5048564423810484</v>
      </c>
      <c r="K2925" s="2">
        <v>155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/>
      <c r="S2925"/>
    </row>
    <row r="2926" spans="1:19" x14ac:dyDescent="0.3">
      <c r="A2926">
        <v>2925</v>
      </c>
      <c r="B2926" t="s">
        <v>2941</v>
      </c>
      <c r="C2926" t="s">
        <v>17</v>
      </c>
      <c r="D2926" s="1">
        <v>300.8</v>
      </c>
      <c r="E2926" s="1">
        <v>309.7</v>
      </c>
      <c r="F2926" s="2">
        <v>1461</v>
      </c>
      <c r="G2926" s="1">
        <f>2*PI()*Predictive_Maintenance_Data[[#This Row],[Rotational speed '[rpm']]]/60</f>
        <v>152.99556222982292</v>
      </c>
      <c r="H2926" s="1">
        <v>44.3</v>
      </c>
      <c r="I2926" s="1">
        <f t="shared" si="45"/>
        <v>8.8999999999999773</v>
      </c>
      <c r="J2926" s="1">
        <f>Predictive_Maintenance_Data[[#This Row],[Torque '[Nm']]]*Predictive_Maintenance_Data[[#This Row],[Angular velocity '[rad/s']]]/1000</f>
        <v>6.7777034067811543</v>
      </c>
      <c r="K2926" s="2">
        <v>158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/>
      <c r="S2926"/>
    </row>
    <row r="2927" spans="1:19" x14ac:dyDescent="0.3">
      <c r="A2927">
        <v>2926</v>
      </c>
      <c r="B2927" t="s">
        <v>2942</v>
      </c>
      <c r="C2927" t="s">
        <v>15</v>
      </c>
      <c r="D2927" s="1">
        <v>300.7</v>
      </c>
      <c r="E2927" s="1">
        <v>309.60000000000002</v>
      </c>
      <c r="F2927" s="2">
        <v>1388</v>
      </c>
      <c r="G2927" s="1">
        <f>2*PI()*Predictive_Maintenance_Data[[#This Row],[Rotational speed '[rpm']]]/60</f>
        <v>145.35102010608776</v>
      </c>
      <c r="H2927" s="1">
        <v>51.1</v>
      </c>
      <c r="I2927" s="1">
        <f t="shared" si="45"/>
        <v>8.9000000000000341</v>
      </c>
      <c r="J2927" s="1">
        <f>Predictive_Maintenance_Data[[#This Row],[Torque '[Nm']]]*Predictive_Maintenance_Data[[#This Row],[Angular velocity '[rad/s']]]/1000</f>
        <v>7.4274371274210846</v>
      </c>
      <c r="K2927" s="2">
        <v>160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/>
      <c r="S2927"/>
    </row>
    <row r="2928" spans="1:19" x14ac:dyDescent="0.3">
      <c r="A2928">
        <v>2927</v>
      </c>
      <c r="B2928" t="s">
        <v>2943</v>
      </c>
      <c r="C2928" t="s">
        <v>17</v>
      </c>
      <c r="D2928" s="1">
        <v>300.7</v>
      </c>
      <c r="E2928" s="1">
        <v>309.7</v>
      </c>
      <c r="F2928" s="2">
        <v>1507</v>
      </c>
      <c r="G2928" s="1">
        <f>2*PI()*Predictive_Maintenance_Data[[#This Row],[Rotational speed '[rpm']]]/60</f>
        <v>157.8126709653273</v>
      </c>
      <c r="H2928" s="1">
        <v>52.4</v>
      </c>
      <c r="I2928" s="1">
        <f t="shared" si="45"/>
        <v>9</v>
      </c>
      <c r="J2928" s="1">
        <f>Predictive_Maintenance_Data[[#This Row],[Torque '[Nm']]]*Predictive_Maintenance_Data[[#This Row],[Angular velocity '[rad/s']]]/1000</f>
        <v>8.2693839585831501</v>
      </c>
      <c r="K2928" s="2">
        <v>163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/>
      <c r="S2928"/>
    </row>
    <row r="2929" spans="1:19" x14ac:dyDescent="0.3">
      <c r="A2929">
        <v>2928</v>
      </c>
      <c r="B2929" t="s">
        <v>2944</v>
      </c>
      <c r="C2929" t="s">
        <v>15</v>
      </c>
      <c r="D2929" s="1">
        <v>300.7</v>
      </c>
      <c r="E2929" s="1">
        <v>309.60000000000002</v>
      </c>
      <c r="F2929" s="2">
        <v>1421</v>
      </c>
      <c r="G2929" s="1">
        <f>2*PI()*Predictive_Maintenance_Data[[#This Row],[Rotational speed '[rpm']]]/60</f>
        <v>148.80677202503654</v>
      </c>
      <c r="H2929" s="1">
        <v>49.8</v>
      </c>
      <c r="I2929" s="1">
        <f t="shared" si="45"/>
        <v>8.9000000000000341</v>
      </c>
      <c r="J2929" s="1">
        <f>Predictive_Maintenance_Data[[#This Row],[Torque '[Nm']]]*Predictive_Maintenance_Data[[#This Row],[Angular velocity '[rad/s']]]/1000</f>
        <v>7.4105772468468194</v>
      </c>
      <c r="K2929" s="2">
        <v>165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/>
      <c r="S2929"/>
    </row>
    <row r="2930" spans="1:19" x14ac:dyDescent="0.3">
      <c r="A2930">
        <v>2929</v>
      </c>
      <c r="B2930" t="s">
        <v>2945</v>
      </c>
      <c r="C2930" t="s">
        <v>15</v>
      </c>
      <c r="D2930" s="1">
        <v>300.8</v>
      </c>
      <c r="E2930" s="1">
        <v>309.7</v>
      </c>
      <c r="F2930" s="2">
        <v>1258</v>
      </c>
      <c r="G2930" s="1">
        <f>2*PI()*Predictive_Maintenance_Data[[#This Row],[Rotational speed '[rpm']]]/60</f>
        <v>131.737451940532</v>
      </c>
      <c r="H2930" s="1">
        <v>54.9</v>
      </c>
      <c r="I2930" s="1">
        <f t="shared" si="45"/>
        <v>8.8999999999999773</v>
      </c>
      <c r="J2930" s="1">
        <f>Predictive_Maintenance_Data[[#This Row],[Torque '[Nm']]]*Predictive_Maintenance_Data[[#This Row],[Angular velocity '[rad/s']]]/1000</f>
        <v>7.2323861115352068</v>
      </c>
      <c r="K2930" s="2">
        <v>168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/>
      <c r="S2930"/>
    </row>
    <row r="2931" spans="1:19" x14ac:dyDescent="0.3">
      <c r="A2931">
        <v>2930</v>
      </c>
      <c r="B2931" t="s">
        <v>2946</v>
      </c>
      <c r="C2931" t="s">
        <v>15</v>
      </c>
      <c r="D2931" s="1">
        <v>300.8</v>
      </c>
      <c r="E2931" s="1">
        <v>309.7</v>
      </c>
      <c r="F2931" s="2">
        <v>1482</v>
      </c>
      <c r="G2931" s="1">
        <f>2*PI()*Predictive_Maintenance_Data[[#This Row],[Rotational speed '[rpm']]]/60</f>
        <v>155.1946770873358</v>
      </c>
      <c r="H2931" s="1">
        <v>39</v>
      </c>
      <c r="I2931" s="1">
        <f t="shared" si="45"/>
        <v>8.8999999999999773</v>
      </c>
      <c r="J2931" s="1">
        <f>Predictive_Maintenance_Data[[#This Row],[Torque '[Nm']]]*Predictive_Maintenance_Data[[#This Row],[Angular velocity '[rad/s']]]/1000</f>
        <v>6.0525924064060961</v>
      </c>
      <c r="K2931" s="2">
        <v>171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/>
      <c r="S2931"/>
    </row>
    <row r="2932" spans="1:19" x14ac:dyDescent="0.3">
      <c r="A2932">
        <v>2931</v>
      </c>
      <c r="B2932" t="s">
        <v>2947</v>
      </c>
      <c r="C2932" t="s">
        <v>27</v>
      </c>
      <c r="D2932" s="1">
        <v>300.7</v>
      </c>
      <c r="E2932" s="1">
        <v>309.60000000000002</v>
      </c>
      <c r="F2932" s="2">
        <v>1403</v>
      </c>
      <c r="G2932" s="1">
        <f>2*PI()*Predictive_Maintenance_Data[[#This Row],[Rotational speed '[rpm']]]/60</f>
        <v>146.92181643288265</v>
      </c>
      <c r="H2932" s="1">
        <v>51.3</v>
      </c>
      <c r="I2932" s="1">
        <f t="shared" si="45"/>
        <v>8.9000000000000341</v>
      </c>
      <c r="J2932" s="1">
        <f>Predictive_Maintenance_Data[[#This Row],[Torque '[Nm']]]*Predictive_Maintenance_Data[[#This Row],[Angular velocity '[rad/s']]]/1000</f>
        <v>7.5370891830068798</v>
      </c>
      <c r="K2932" s="2">
        <v>174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/>
      <c r="S2932"/>
    </row>
    <row r="2933" spans="1:19" x14ac:dyDescent="0.3">
      <c r="A2933">
        <v>2932</v>
      </c>
      <c r="B2933" t="s">
        <v>2948</v>
      </c>
      <c r="C2933" t="s">
        <v>17</v>
      </c>
      <c r="D2933" s="1">
        <v>300.8</v>
      </c>
      <c r="E2933" s="1">
        <v>309.7</v>
      </c>
      <c r="F2933" s="2">
        <v>1373</v>
      </c>
      <c r="G2933" s="1">
        <f>2*PI()*Predictive_Maintenance_Data[[#This Row],[Rotational speed '[rpm']]]/60</f>
        <v>143.78022377929287</v>
      </c>
      <c r="H2933" s="1">
        <v>45.4</v>
      </c>
      <c r="I2933" s="1">
        <f t="shared" si="45"/>
        <v>8.8999999999999773</v>
      </c>
      <c r="J2933" s="1">
        <f>Predictive_Maintenance_Data[[#This Row],[Torque '[Nm']]]*Predictive_Maintenance_Data[[#This Row],[Angular velocity '[rad/s']]]/1000</f>
        <v>6.527622159579896</v>
      </c>
      <c r="K2933" s="2">
        <v>179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/>
      <c r="S2933"/>
    </row>
    <row r="2934" spans="1:19" x14ac:dyDescent="0.3">
      <c r="A2934">
        <v>2933</v>
      </c>
      <c r="B2934" t="s">
        <v>2949</v>
      </c>
      <c r="C2934" t="s">
        <v>17</v>
      </c>
      <c r="D2934" s="1">
        <v>300.89999999999998</v>
      </c>
      <c r="E2934" s="1">
        <v>309.7</v>
      </c>
      <c r="F2934" s="2">
        <v>1460</v>
      </c>
      <c r="G2934" s="1">
        <f>2*PI()*Predictive_Maintenance_Data[[#This Row],[Rotational speed '[rpm']]]/60</f>
        <v>152.89084247470328</v>
      </c>
      <c r="H2934" s="1">
        <v>42.1</v>
      </c>
      <c r="I2934" s="1">
        <f t="shared" si="45"/>
        <v>8.8000000000000114</v>
      </c>
      <c r="J2934" s="1">
        <f>Predictive_Maintenance_Data[[#This Row],[Torque '[Nm']]]*Predictive_Maintenance_Data[[#This Row],[Angular velocity '[rad/s']]]/1000</f>
        <v>6.4367044681850087</v>
      </c>
      <c r="K2934" s="2">
        <v>181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/>
      <c r="S2934"/>
    </row>
    <row r="2935" spans="1:19" x14ac:dyDescent="0.3">
      <c r="A2935">
        <v>2934</v>
      </c>
      <c r="B2935" t="s">
        <v>2950</v>
      </c>
      <c r="C2935" t="s">
        <v>15</v>
      </c>
      <c r="D2935" s="1">
        <v>300.8</v>
      </c>
      <c r="E2935" s="1">
        <v>309.7</v>
      </c>
      <c r="F2935" s="2">
        <v>1751</v>
      </c>
      <c r="G2935" s="1">
        <f>2*PI()*Predictive_Maintenance_Data[[#This Row],[Rotational speed '[rpm']]]/60</f>
        <v>183.36429121452426</v>
      </c>
      <c r="H2935" s="1">
        <v>27.9</v>
      </c>
      <c r="I2935" s="1">
        <f t="shared" si="45"/>
        <v>8.8999999999999773</v>
      </c>
      <c r="J2935" s="1">
        <f>Predictive_Maintenance_Data[[#This Row],[Torque '[Nm']]]*Predictive_Maintenance_Data[[#This Row],[Angular velocity '[rad/s']]]/1000</f>
        <v>5.1158637248852266</v>
      </c>
      <c r="K2935" s="2">
        <v>183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/>
      <c r="S2935"/>
    </row>
    <row r="2936" spans="1:19" x14ac:dyDescent="0.3">
      <c r="A2936">
        <v>2935</v>
      </c>
      <c r="B2936" t="s">
        <v>2951</v>
      </c>
      <c r="C2936" t="s">
        <v>15</v>
      </c>
      <c r="D2936" s="1">
        <v>300.8</v>
      </c>
      <c r="E2936" s="1">
        <v>309.60000000000002</v>
      </c>
      <c r="F2936" s="2">
        <v>1546</v>
      </c>
      <c r="G2936" s="1">
        <f>2*PI()*Predictive_Maintenance_Data[[#This Row],[Rotational speed '[rpm']]]/60</f>
        <v>161.89674141499398</v>
      </c>
      <c r="H2936" s="1">
        <v>42.3</v>
      </c>
      <c r="I2936" s="1">
        <f t="shared" si="45"/>
        <v>8.8000000000000114</v>
      </c>
      <c r="J2936" s="1">
        <f>Predictive_Maintenance_Data[[#This Row],[Torque '[Nm']]]*Predictive_Maintenance_Data[[#This Row],[Angular velocity '[rad/s']]]/1000</f>
        <v>6.848232161854245</v>
      </c>
      <c r="K2936" s="2">
        <v>186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/>
      <c r="S2936"/>
    </row>
    <row r="2937" spans="1:19" x14ac:dyDescent="0.3">
      <c r="A2937">
        <v>2936</v>
      </c>
      <c r="B2937" t="s">
        <v>2952</v>
      </c>
      <c r="C2937" t="s">
        <v>15</v>
      </c>
      <c r="D2937" s="1">
        <v>300.8</v>
      </c>
      <c r="E2937" s="1">
        <v>309.7</v>
      </c>
      <c r="F2937" s="2">
        <v>1680</v>
      </c>
      <c r="G2937" s="1">
        <f>2*PI()*Predictive_Maintenance_Data[[#This Row],[Rotational speed '[rpm']]]/60</f>
        <v>175.92918860102841</v>
      </c>
      <c r="H2937" s="1">
        <v>28.2</v>
      </c>
      <c r="I2937" s="1">
        <f t="shared" si="45"/>
        <v>8.8999999999999773</v>
      </c>
      <c r="J2937" s="1">
        <f>Predictive_Maintenance_Data[[#This Row],[Torque '[Nm']]]*Predictive_Maintenance_Data[[#This Row],[Angular velocity '[rad/s']]]/1000</f>
        <v>4.9612031185490011</v>
      </c>
      <c r="K2937" s="2">
        <v>189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/>
      <c r="S2937"/>
    </row>
    <row r="2938" spans="1:19" x14ac:dyDescent="0.3">
      <c r="A2938">
        <v>2937</v>
      </c>
      <c r="B2938" t="s">
        <v>2953</v>
      </c>
      <c r="C2938" t="s">
        <v>15</v>
      </c>
      <c r="D2938" s="1">
        <v>300.89999999999998</v>
      </c>
      <c r="E2938" s="1">
        <v>309.7</v>
      </c>
      <c r="F2938" s="2">
        <v>1394</v>
      </c>
      <c r="G2938" s="1">
        <f>2*PI()*Predictive_Maintenance_Data[[#This Row],[Rotational speed '[rpm']]]/60</f>
        <v>145.97933863680572</v>
      </c>
      <c r="H2938" s="1">
        <v>48.8</v>
      </c>
      <c r="I2938" s="1">
        <f t="shared" si="45"/>
        <v>8.8000000000000114</v>
      </c>
      <c r="J2938" s="1">
        <f>Predictive_Maintenance_Data[[#This Row],[Torque '[Nm']]]*Predictive_Maintenance_Data[[#This Row],[Angular velocity '[rad/s']]]/1000</f>
        <v>7.1237917254761189</v>
      </c>
      <c r="K2938" s="2">
        <v>192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/>
      <c r="S2938"/>
    </row>
    <row r="2939" spans="1:19" x14ac:dyDescent="0.3">
      <c r="A2939">
        <v>2938</v>
      </c>
      <c r="B2939" t="s">
        <v>2954</v>
      </c>
      <c r="C2939" t="s">
        <v>17</v>
      </c>
      <c r="D2939" s="1">
        <v>300.7</v>
      </c>
      <c r="E2939" s="1">
        <v>309.60000000000002</v>
      </c>
      <c r="F2939" s="2">
        <v>1810</v>
      </c>
      <c r="G2939" s="1">
        <f>2*PI()*Predictive_Maintenance_Data[[#This Row],[Rotational speed '[rpm']]]/60</f>
        <v>189.54275676658418</v>
      </c>
      <c r="H2939" s="1">
        <v>26</v>
      </c>
      <c r="I2939" s="1">
        <f t="shared" si="45"/>
        <v>8.9000000000000341</v>
      </c>
      <c r="J2939" s="1">
        <f>Predictive_Maintenance_Data[[#This Row],[Torque '[Nm']]]*Predictive_Maintenance_Data[[#This Row],[Angular velocity '[rad/s']]]/1000</f>
        <v>4.9281116759311887</v>
      </c>
      <c r="K2939" s="2">
        <v>195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/>
      <c r="S2939"/>
    </row>
    <row r="2940" spans="1:19" x14ac:dyDescent="0.3">
      <c r="A2940">
        <v>2939</v>
      </c>
      <c r="B2940" t="s">
        <v>2955</v>
      </c>
      <c r="C2940" t="s">
        <v>17</v>
      </c>
      <c r="D2940" s="1">
        <v>300.7</v>
      </c>
      <c r="E2940" s="1">
        <v>309.5</v>
      </c>
      <c r="F2940" s="2">
        <v>1479</v>
      </c>
      <c r="G2940" s="1">
        <f>2*PI()*Predictive_Maintenance_Data[[#This Row],[Rotational speed '[rpm']]]/60</f>
        <v>154.88051782197681</v>
      </c>
      <c r="H2940" s="1">
        <v>34.5</v>
      </c>
      <c r="I2940" s="1">
        <f t="shared" si="45"/>
        <v>8.8000000000000114</v>
      </c>
      <c r="J2940" s="1">
        <f>Predictive_Maintenance_Data[[#This Row],[Torque '[Nm']]]*Predictive_Maintenance_Data[[#This Row],[Angular velocity '[rad/s']]]/1000</f>
        <v>5.3433778648582004</v>
      </c>
      <c r="K2940" s="2">
        <v>197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/>
      <c r="S2940"/>
    </row>
    <row r="2941" spans="1:19" x14ac:dyDescent="0.3">
      <c r="A2941">
        <v>2940</v>
      </c>
      <c r="B2941" t="s">
        <v>2956</v>
      </c>
      <c r="C2941" t="s">
        <v>17</v>
      </c>
      <c r="D2941" s="1">
        <v>300.89999999999998</v>
      </c>
      <c r="E2941" s="1">
        <v>309.7</v>
      </c>
      <c r="F2941" s="2">
        <v>1431</v>
      </c>
      <c r="G2941" s="1">
        <f>2*PI()*Predictive_Maintenance_Data[[#This Row],[Rotational speed '[rpm']]]/60</f>
        <v>149.85396957623314</v>
      </c>
      <c r="H2941" s="1">
        <v>41.4</v>
      </c>
      <c r="I2941" s="1">
        <f t="shared" si="45"/>
        <v>8.8000000000000114</v>
      </c>
      <c r="J2941" s="1">
        <f>Predictive_Maintenance_Data[[#This Row],[Torque '[Nm']]]*Predictive_Maintenance_Data[[#This Row],[Angular velocity '[rad/s']]]/1000</f>
        <v>6.2039543404560522</v>
      </c>
      <c r="K2941" s="2">
        <v>199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/>
      <c r="S2941"/>
    </row>
    <row r="2942" spans="1:19" x14ac:dyDescent="0.3">
      <c r="A2942">
        <v>2941</v>
      </c>
      <c r="B2942" t="s">
        <v>2957</v>
      </c>
      <c r="C2942" t="s">
        <v>17</v>
      </c>
      <c r="D2942" s="1">
        <v>300.89999999999998</v>
      </c>
      <c r="E2942" s="1">
        <v>309.7</v>
      </c>
      <c r="F2942" s="2">
        <v>2355</v>
      </c>
      <c r="G2942" s="1">
        <f>2*PI()*Predictive_Maintenance_Data[[#This Row],[Rotational speed '[rpm']]]/60</f>
        <v>246.61502330679875</v>
      </c>
      <c r="H2942" s="1">
        <v>14.4</v>
      </c>
      <c r="I2942" s="1">
        <f t="shared" si="45"/>
        <v>8.8000000000000114</v>
      </c>
      <c r="J2942" s="1">
        <f>Predictive_Maintenance_Data[[#This Row],[Torque '[Nm']]]*Predictive_Maintenance_Data[[#This Row],[Angular velocity '[rad/s']]]/1000</f>
        <v>3.5512563356179019</v>
      </c>
      <c r="K2942" s="2">
        <v>201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/>
      <c r="S2942"/>
    </row>
    <row r="2943" spans="1:19" x14ac:dyDescent="0.3">
      <c r="A2943">
        <v>2942</v>
      </c>
      <c r="B2943" t="s">
        <v>2958</v>
      </c>
      <c r="C2943" t="s">
        <v>15</v>
      </c>
      <c r="D2943" s="1">
        <v>300.7</v>
      </c>
      <c r="E2943" s="1">
        <v>309.60000000000002</v>
      </c>
      <c r="F2943" s="2">
        <v>1996</v>
      </c>
      <c r="G2943" s="1">
        <f>2*PI()*Predictive_Maintenance_Data[[#This Row],[Rotational speed '[rpm']]]/60</f>
        <v>209.02063121884092</v>
      </c>
      <c r="H2943" s="1">
        <v>19.8</v>
      </c>
      <c r="I2943" s="1">
        <f t="shared" si="45"/>
        <v>8.9000000000000341</v>
      </c>
      <c r="J2943" s="1">
        <f>Predictive_Maintenance_Data[[#This Row],[Torque '[Nm']]]*Predictive_Maintenance_Data[[#This Row],[Angular velocity '[rad/s']]]/1000</f>
        <v>4.1386084981330509</v>
      </c>
      <c r="K2943" s="2">
        <v>203</v>
      </c>
      <c r="L2943" s="2">
        <v>1</v>
      </c>
      <c r="M2943" s="2">
        <v>1</v>
      </c>
      <c r="N2943" s="2">
        <v>0</v>
      </c>
      <c r="O2943" s="2">
        <v>0</v>
      </c>
      <c r="P2943" s="2">
        <v>0</v>
      </c>
      <c r="Q2943" s="2">
        <v>0</v>
      </c>
      <c r="R2943"/>
      <c r="S2943"/>
    </row>
    <row r="2944" spans="1:19" x14ac:dyDescent="0.3">
      <c r="A2944">
        <v>2943</v>
      </c>
      <c r="B2944" t="s">
        <v>2959</v>
      </c>
      <c r="C2944" t="s">
        <v>17</v>
      </c>
      <c r="D2944" s="1">
        <v>300.7</v>
      </c>
      <c r="E2944" s="1">
        <v>309.5</v>
      </c>
      <c r="F2944" s="2">
        <v>1461</v>
      </c>
      <c r="G2944" s="1">
        <f>2*PI()*Predictive_Maintenance_Data[[#This Row],[Rotational speed '[rpm']]]/60</f>
        <v>152.99556222982292</v>
      </c>
      <c r="H2944" s="1">
        <v>49.9</v>
      </c>
      <c r="I2944" s="1">
        <f t="shared" si="45"/>
        <v>8.8000000000000114</v>
      </c>
      <c r="J2944" s="1">
        <f>Predictive_Maintenance_Data[[#This Row],[Torque '[Nm']]]*Predictive_Maintenance_Data[[#This Row],[Angular velocity '[rad/s']]]/1000</f>
        <v>7.6344785552681635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/>
      <c r="S2944"/>
    </row>
    <row r="2945" spans="1:19" x14ac:dyDescent="0.3">
      <c r="A2945">
        <v>2944</v>
      </c>
      <c r="B2945" t="s">
        <v>2960</v>
      </c>
      <c r="C2945" t="s">
        <v>27</v>
      </c>
      <c r="D2945" s="1">
        <v>300.7</v>
      </c>
      <c r="E2945" s="1">
        <v>309.5</v>
      </c>
      <c r="F2945" s="2">
        <v>2007</v>
      </c>
      <c r="G2945" s="1">
        <f>2*PI()*Predictive_Maintenance_Data[[#This Row],[Rotational speed '[rpm']]]/60</f>
        <v>210.17254852515717</v>
      </c>
      <c r="H2945" s="1">
        <v>19.7</v>
      </c>
      <c r="I2945" s="1">
        <f t="shared" si="45"/>
        <v>8.8000000000000114</v>
      </c>
      <c r="J2945" s="1">
        <f>Predictive_Maintenance_Data[[#This Row],[Torque '[Nm']]]*Predictive_Maintenance_Data[[#This Row],[Angular velocity '[rad/s']]]/1000</f>
        <v>4.1403992059455961</v>
      </c>
      <c r="K2945" s="2">
        <v>2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/>
      <c r="S2945"/>
    </row>
    <row r="2946" spans="1:19" x14ac:dyDescent="0.3">
      <c r="A2946">
        <v>2945</v>
      </c>
      <c r="B2946" t="s">
        <v>2961</v>
      </c>
      <c r="C2946" t="s">
        <v>17</v>
      </c>
      <c r="D2946" s="1">
        <v>300.7</v>
      </c>
      <c r="E2946" s="1">
        <v>309.60000000000002</v>
      </c>
      <c r="F2946" s="2">
        <v>1505</v>
      </c>
      <c r="G2946" s="1">
        <f>2*PI()*Predictive_Maintenance_Data[[#This Row],[Rotational speed '[rpm']]]/60</f>
        <v>157.60323145508795</v>
      </c>
      <c r="H2946" s="1">
        <v>34.9</v>
      </c>
      <c r="I2946" s="1">
        <f t="shared" ref="I2946:I3009" si="46">E2946-D2946</f>
        <v>8.9000000000000341</v>
      </c>
      <c r="J2946" s="1">
        <f>Predictive_Maintenance_Data[[#This Row],[Torque '[Nm']]]*Predictive_Maintenance_Data[[#This Row],[Angular velocity '[rad/s']]]/1000</f>
        <v>5.5003527777825694</v>
      </c>
      <c r="K2946" s="2">
        <v>7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/>
      <c r="S2946"/>
    </row>
    <row r="2947" spans="1:19" x14ac:dyDescent="0.3">
      <c r="A2947">
        <v>2946</v>
      </c>
      <c r="B2947" t="s">
        <v>2962</v>
      </c>
      <c r="C2947" t="s">
        <v>27</v>
      </c>
      <c r="D2947" s="1">
        <v>300.7</v>
      </c>
      <c r="E2947" s="1">
        <v>309.60000000000002</v>
      </c>
      <c r="F2947" s="2">
        <v>1925</v>
      </c>
      <c r="G2947" s="1">
        <f>2*PI()*Predictive_Maintenance_Data[[#This Row],[Rotational speed '[rpm']]]/60</f>
        <v>201.58552860534508</v>
      </c>
      <c r="H2947" s="1">
        <v>20.5</v>
      </c>
      <c r="I2947" s="1">
        <f t="shared" si="46"/>
        <v>8.9000000000000341</v>
      </c>
      <c r="J2947" s="1">
        <f>Predictive_Maintenance_Data[[#This Row],[Torque '[Nm']]]*Predictive_Maintenance_Data[[#This Row],[Angular velocity '[rad/s']]]/1000</f>
        <v>4.1325033364095747</v>
      </c>
      <c r="K2947" s="2">
        <v>9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/>
      <c r="S2947"/>
    </row>
    <row r="2948" spans="1:19" x14ac:dyDescent="0.3">
      <c r="A2948">
        <v>2947</v>
      </c>
      <c r="B2948" t="s">
        <v>2963</v>
      </c>
      <c r="C2948" t="s">
        <v>15</v>
      </c>
      <c r="D2948" s="1">
        <v>300.7</v>
      </c>
      <c r="E2948" s="1">
        <v>309.5</v>
      </c>
      <c r="F2948" s="2">
        <v>1622</v>
      </c>
      <c r="G2948" s="1">
        <f>2*PI()*Predictive_Maintenance_Data[[#This Row],[Rotational speed '[rpm']]]/60</f>
        <v>169.85544280408814</v>
      </c>
      <c r="H2948" s="1">
        <v>30.5</v>
      </c>
      <c r="I2948" s="1">
        <f t="shared" si="46"/>
        <v>8.8000000000000114</v>
      </c>
      <c r="J2948" s="1">
        <f>Predictive_Maintenance_Data[[#This Row],[Torque '[Nm']]]*Predictive_Maintenance_Data[[#This Row],[Angular velocity '[rad/s']]]/1000</f>
        <v>5.1805910055246889</v>
      </c>
      <c r="K2948" s="2">
        <v>14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/>
      <c r="S2948"/>
    </row>
    <row r="2949" spans="1:19" x14ac:dyDescent="0.3">
      <c r="A2949">
        <v>2948</v>
      </c>
      <c r="B2949" t="s">
        <v>2964</v>
      </c>
      <c r="C2949" t="s">
        <v>17</v>
      </c>
      <c r="D2949" s="1">
        <v>300.7</v>
      </c>
      <c r="E2949" s="1">
        <v>309.5</v>
      </c>
      <c r="F2949" s="2">
        <v>1592</v>
      </c>
      <c r="G2949" s="1">
        <f>2*PI()*Predictive_Maintenance_Data[[#This Row],[Rotational speed '[rpm']]]/60</f>
        <v>166.71385015049836</v>
      </c>
      <c r="H2949" s="1">
        <v>29</v>
      </c>
      <c r="I2949" s="1">
        <f t="shared" si="46"/>
        <v>8.8000000000000114</v>
      </c>
      <c r="J2949" s="1">
        <f>Predictive_Maintenance_Data[[#This Row],[Torque '[Nm']]]*Predictive_Maintenance_Data[[#This Row],[Angular velocity '[rad/s']]]/1000</f>
        <v>4.8347016543644523</v>
      </c>
      <c r="K2949" s="2">
        <v>17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/>
      <c r="S2949"/>
    </row>
    <row r="2950" spans="1:19" x14ac:dyDescent="0.3">
      <c r="A2950">
        <v>2949</v>
      </c>
      <c r="B2950" t="s">
        <v>2965</v>
      </c>
      <c r="C2950" t="s">
        <v>17</v>
      </c>
      <c r="D2950" s="1">
        <v>300.7</v>
      </c>
      <c r="E2950" s="1">
        <v>309.5</v>
      </c>
      <c r="F2950" s="2">
        <v>1850</v>
      </c>
      <c r="G2950" s="1">
        <f>2*PI()*Predictive_Maintenance_Data[[#This Row],[Rotational speed '[rpm']]]/60</f>
        <v>193.73154697137059</v>
      </c>
      <c r="H2950" s="1">
        <v>24.5</v>
      </c>
      <c r="I2950" s="1">
        <f t="shared" si="46"/>
        <v>8.8000000000000114</v>
      </c>
      <c r="J2950" s="1">
        <f>Predictive_Maintenance_Data[[#This Row],[Torque '[Nm']]]*Predictive_Maintenance_Data[[#This Row],[Angular velocity '[rad/s']]]/1000</f>
        <v>4.7464229007985796</v>
      </c>
      <c r="K2950" s="2">
        <v>19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/>
      <c r="S2950"/>
    </row>
    <row r="2951" spans="1:19" x14ac:dyDescent="0.3">
      <c r="A2951">
        <v>2950</v>
      </c>
      <c r="B2951" t="s">
        <v>2966</v>
      </c>
      <c r="C2951" t="s">
        <v>15</v>
      </c>
      <c r="D2951" s="1">
        <v>300.7</v>
      </c>
      <c r="E2951" s="1">
        <v>309.5</v>
      </c>
      <c r="F2951" s="2">
        <v>1470</v>
      </c>
      <c r="G2951" s="1">
        <f>2*PI()*Predictive_Maintenance_Data[[#This Row],[Rotational speed '[rpm']]]/60</f>
        <v>153.93804002589985</v>
      </c>
      <c r="H2951" s="1">
        <v>48.7</v>
      </c>
      <c r="I2951" s="1">
        <f t="shared" si="46"/>
        <v>8.8000000000000114</v>
      </c>
      <c r="J2951" s="1">
        <f>Predictive_Maintenance_Data[[#This Row],[Torque '[Nm']]]*Predictive_Maintenance_Data[[#This Row],[Angular velocity '[rad/s']]]/1000</f>
        <v>7.4967825492613231</v>
      </c>
      <c r="K2951" s="2">
        <v>21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/>
      <c r="S2951"/>
    </row>
    <row r="2952" spans="1:19" x14ac:dyDescent="0.3">
      <c r="A2952">
        <v>2951</v>
      </c>
      <c r="B2952" t="s">
        <v>2967</v>
      </c>
      <c r="C2952" t="s">
        <v>15</v>
      </c>
      <c r="D2952" s="1">
        <v>300.7</v>
      </c>
      <c r="E2952" s="1">
        <v>309.5</v>
      </c>
      <c r="F2952" s="2">
        <v>1445</v>
      </c>
      <c r="G2952" s="1">
        <f>2*PI()*Predictive_Maintenance_Data[[#This Row],[Rotational speed '[rpm']]]/60</f>
        <v>151.32004614790836</v>
      </c>
      <c r="H2952" s="1">
        <v>46.4</v>
      </c>
      <c r="I2952" s="1">
        <f t="shared" si="46"/>
        <v>8.8000000000000114</v>
      </c>
      <c r="J2952" s="1">
        <f>Predictive_Maintenance_Data[[#This Row],[Torque '[Nm']]]*Predictive_Maintenance_Data[[#This Row],[Angular velocity '[rad/s']]]/1000</f>
        <v>7.0212501412629473</v>
      </c>
      <c r="K2952" s="2">
        <v>24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/>
      <c r="S2952"/>
    </row>
    <row r="2953" spans="1:19" x14ac:dyDescent="0.3">
      <c r="A2953">
        <v>2952</v>
      </c>
      <c r="B2953" t="s">
        <v>2968</v>
      </c>
      <c r="C2953" t="s">
        <v>17</v>
      </c>
      <c r="D2953" s="1">
        <v>300.7</v>
      </c>
      <c r="E2953" s="1">
        <v>309.5</v>
      </c>
      <c r="F2953" s="2">
        <v>1685</v>
      </c>
      <c r="G2953" s="1">
        <f>2*PI()*Predictive_Maintenance_Data[[#This Row],[Rotational speed '[rpm']]]/60</f>
        <v>176.45278737662673</v>
      </c>
      <c r="H2953" s="1">
        <v>31.1</v>
      </c>
      <c r="I2953" s="1">
        <f t="shared" si="46"/>
        <v>8.8000000000000114</v>
      </c>
      <c r="J2953" s="1">
        <f>Predictive_Maintenance_Data[[#This Row],[Torque '[Nm']]]*Predictive_Maintenance_Data[[#This Row],[Angular velocity '[rad/s']]]/1000</f>
        <v>5.487681687413092</v>
      </c>
      <c r="K2953" s="2">
        <v>27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/>
      <c r="S2953"/>
    </row>
    <row r="2954" spans="1:19" x14ac:dyDescent="0.3">
      <c r="A2954">
        <v>2953</v>
      </c>
      <c r="B2954" t="s">
        <v>2969</v>
      </c>
      <c r="C2954" t="s">
        <v>27</v>
      </c>
      <c r="D2954" s="1">
        <v>300.7</v>
      </c>
      <c r="E2954" s="1">
        <v>309.5</v>
      </c>
      <c r="F2954" s="2">
        <v>1667</v>
      </c>
      <c r="G2954" s="1">
        <f>2*PI()*Predictive_Maintenance_Data[[#This Row],[Rotational speed '[rpm']]]/60</f>
        <v>174.56783178447282</v>
      </c>
      <c r="H2954" s="1">
        <v>30.5</v>
      </c>
      <c r="I2954" s="1">
        <f t="shared" si="46"/>
        <v>8.8000000000000114</v>
      </c>
      <c r="J2954" s="1">
        <f>Predictive_Maintenance_Data[[#This Row],[Torque '[Nm']]]*Predictive_Maintenance_Data[[#This Row],[Angular velocity '[rad/s']]]/1000</f>
        <v>5.3243188694264205</v>
      </c>
      <c r="K2954" s="2">
        <v>29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/>
      <c r="S2954"/>
    </row>
    <row r="2955" spans="1:19" x14ac:dyDescent="0.3">
      <c r="A2955">
        <v>2954</v>
      </c>
      <c r="B2955" t="s">
        <v>2970</v>
      </c>
      <c r="C2955" t="s">
        <v>17</v>
      </c>
      <c r="D2955" s="1">
        <v>300.7</v>
      </c>
      <c r="E2955" s="1">
        <v>309.5</v>
      </c>
      <c r="F2955" s="2">
        <v>1578</v>
      </c>
      <c r="G2955" s="1">
        <f>2*PI()*Predictive_Maintenance_Data[[#This Row],[Rotational speed '[rpm']]]/60</f>
        <v>165.24777357882311</v>
      </c>
      <c r="H2955" s="1">
        <v>35.4</v>
      </c>
      <c r="I2955" s="1">
        <f t="shared" si="46"/>
        <v>8.8000000000000114</v>
      </c>
      <c r="J2955" s="1">
        <f>Predictive_Maintenance_Data[[#This Row],[Torque '[Nm']]]*Predictive_Maintenance_Data[[#This Row],[Angular velocity '[rad/s']]]/1000</f>
        <v>5.8497711846903373</v>
      </c>
      <c r="K2955" s="2">
        <v>34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/>
      <c r="S2955"/>
    </row>
    <row r="2956" spans="1:19" x14ac:dyDescent="0.3">
      <c r="A2956">
        <v>2955</v>
      </c>
      <c r="B2956" t="s">
        <v>2971</v>
      </c>
      <c r="C2956" t="s">
        <v>27</v>
      </c>
      <c r="D2956" s="1">
        <v>300.60000000000002</v>
      </c>
      <c r="E2956" s="1">
        <v>309.39999999999998</v>
      </c>
      <c r="F2956" s="2">
        <v>1691</v>
      </c>
      <c r="G2956" s="1">
        <f>2*PI()*Predictive_Maintenance_Data[[#This Row],[Rotational speed '[rpm']]]/60</f>
        <v>177.08110590734469</v>
      </c>
      <c r="H2956" s="1">
        <v>28</v>
      </c>
      <c r="I2956" s="1">
        <f t="shared" si="46"/>
        <v>8.7999999999999545</v>
      </c>
      <c r="J2956" s="1">
        <f>Predictive_Maintenance_Data[[#This Row],[Torque '[Nm']]]*Predictive_Maintenance_Data[[#This Row],[Angular velocity '[rad/s']]]/1000</f>
        <v>4.958270965405652</v>
      </c>
      <c r="K2956" s="2">
        <v>36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/>
      <c r="S2956"/>
    </row>
    <row r="2957" spans="1:19" x14ac:dyDescent="0.3">
      <c r="A2957">
        <v>2956</v>
      </c>
      <c r="B2957" t="s">
        <v>2972</v>
      </c>
      <c r="C2957" t="s">
        <v>15</v>
      </c>
      <c r="D2957" s="1">
        <v>300.7</v>
      </c>
      <c r="E2957" s="1">
        <v>309.5</v>
      </c>
      <c r="F2957" s="2">
        <v>1439</v>
      </c>
      <c r="G2957" s="1">
        <f>2*PI()*Predictive_Maintenance_Data[[#This Row],[Rotational speed '[rpm']]]/60</f>
        <v>150.69172761719039</v>
      </c>
      <c r="H2957" s="1">
        <v>43.8</v>
      </c>
      <c r="I2957" s="1">
        <f t="shared" si="46"/>
        <v>8.8000000000000114</v>
      </c>
      <c r="J2957" s="1">
        <f>Predictive_Maintenance_Data[[#This Row],[Torque '[Nm']]]*Predictive_Maintenance_Data[[#This Row],[Angular velocity '[rad/s']]]/1000</f>
        <v>6.6002976696329387</v>
      </c>
      <c r="K2957" s="2">
        <v>41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/>
      <c r="S2957"/>
    </row>
    <row r="2958" spans="1:19" x14ac:dyDescent="0.3">
      <c r="A2958">
        <v>2957</v>
      </c>
      <c r="B2958" t="s">
        <v>2973</v>
      </c>
      <c r="C2958" t="s">
        <v>15</v>
      </c>
      <c r="D2958" s="1">
        <v>300.8</v>
      </c>
      <c r="E2958" s="1">
        <v>309.60000000000002</v>
      </c>
      <c r="F2958" s="2">
        <v>1404</v>
      </c>
      <c r="G2958" s="1">
        <f>2*PI()*Predictive_Maintenance_Data[[#This Row],[Rotational speed '[rpm']]]/60</f>
        <v>147.02653618800232</v>
      </c>
      <c r="H2958" s="1">
        <v>38.700000000000003</v>
      </c>
      <c r="I2958" s="1">
        <f t="shared" si="46"/>
        <v>8.8000000000000114</v>
      </c>
      <c r="J2958" s="1">
        <f>Predictive_Maintenance_Data[[#This Row],[Torque '[Nm']]]*Predictive_Maintenance_Data[[#This Row],[Angular velocity '[rad/s']]]/1000</f>
        <v>5.68992695047569</v>
      </c>
      <c r="K2958" s="2">
        <v>44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/>
      <c r="S2958"/>
    </row>
    <row r="2959" spans="1:19" x14ac:dyDescent="0.3">
      <c r="A2959">
        <v>2958</v>
      </c>
      <c r="B2959" t="s">
        <v>2974</v>
      </c>
      <c r="C2959" t="s">
        <v>17</v>
      </c>
      <c r="D2959" s="1">
        <v>300.8</v>
      </c>
      <c r="E2959" s="1">
        <v>309.60000000000002</v>
      </c>
      <c r="F2959" s="2">
        <v>1498</v>
      </c>
      <c r="G2959" s="1">
        <f>2*PI()*Predictive_Maintenance_Data[[#This Row],[Rotational speed '[rpm']]]/60</f>
        <v>156.87019316925034</v>
      </c>
      <c r="H2959" s="1">
        <v>45.8</v>
      </c>
      <c r="I2959" s="1">
        <f t="shared" si="46"/>
        <v>8.8000000000000114</v>
      </c>
      <c r="J2959" s="1">
        <f>Predictive_Maintenance_Data[[#This Row],[Torque '[Nm']]]*Predictive_Maintenance_Data[[#This Row],[Angular velocity '[rad/s']]]/1000</f>
        <v>7.1846548471516654</v>
      </c>
      <c r="K2959" s="2">
        <v>47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/>
      <c r="S2959"/>
    </row>
    <row r="2960" spans="1:19" x14ac:dyDescent="0.3">
      <c r="A2960">
        <v>2959</v>
      </c>
      <c r="B2960" t="s">
        <v>2975</v>
      </c>
      <c r="C2960" t="s">
        <v>15</v>
      </c>
      <c r="D2960" s="1">
        <v>300.8</v>
      </c>
      <c r="E2960" s="1">
        <v>309.5</v>
      </c>
      <c r="F2960" s="2">
        <v>1481</v>
      </c>
      <c r="G2960" s="1">
        <f>2*PI()*Predictive_Maintenance_Data[[#This Row],[Rotational speed '[rpm']]]/60</f>
        <v>155.08995733221613</v>
      </c>
      <c r="H2960" s="1">
        <v>44.5</v>
      </c>
      <c r="I2960" s="1">
        <f t="shared" si="46"/>
        <v>8.6999999999999886</v>
      </c>
      <c r="J2960" s="1">
        <f>Predictive_Maintenance_Data[[#This Row],[Torque '[Nm']]]*Predictive_Maintenance_Data[[#This Row],[Angular velocity '[rad/s']]]/1000</f>
        <v>6.9015031012836179</v>
      </c>
      <c r="K2960" s="2">
        <v>49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/>
      <c r="S2960"/>
    </row>
    <row r="2961" spans="1:19" x14ac:dyDescent="0.3">
      <c r="A2961">
        <v>2960</v>
      </c>
      <c r="B2961" t="s">
        <v>2976</v>
      </c>
      <c r="C2961" t="s">
        <v>15</v>
      </c>
      <c r="D2961" s="1">
        <v>300.7</v>
      </c>
      <c r="E2961" s="1">
        <v>309.39999999999998</v>
      </c>
      <c r="F2961" s="2">
        <v>1589</v>
      </c>
      <c r="G2961" s="1">
        <f>2*PI()*Predictive_Maintenance_Data[[#This Row],[Rotational speed '[rpm']]]/60</f>
        <v>166.39969088513939</v>
      </c>
      <c r="H2961" s="1">
        <v>35</v>
      </c>
      <c r="I2961" s="1">
        <f t="shared" si="46"/>
        <v>8.6999999999999886</v>
      </c>
      <c r="J2961" s="1">
        <f>Predictive_Maintenance_Data[[#This Row],[Torque '[Nm']]]*Predictive_Maintenance_Data[[#This Row],[Angular velocity '[rad/s']]]/1000</f>
        <v>5.8239891809798792</v>
      </c>
      <c r="K2961" s="2">
        <v>52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/>
      <c r="S2961"/>
    </row>
    <row r="2962" spans="1:19" x14ac:dyDescent="0.3">
      <c r="A2962">
        <v>2961</v>
      </c>
      <c r="B2962" t="s">
        <v>2977</v>
      </c>
      <c r="C2962" t="s">
        <v>17</v>
      </c>
      <c r="D2962" s="1">
        <v>300.7</v>
      </c>
      <c r="E2962" s="1">
        <v>309.5</v>
      </c>
      <c r="F2962" s="2">
        <v>1467</v>
      </c>
      <c r="G2962" s="1">
        <f>2*PI()*Predictive_Maintenance_Data[[#This Row],[Rotational speed '[rpm']]]/60</f>
        <v>153.62388076054089</v>
      </c>
      <c r="H2962" s="1">
        <v>44.3</v>
      </c>
      <c r="I2962" s="1">
        <f t="shared" si="46"/>
        <v>8.8000000000000114</v>
      </c>
      <c r="J2962" s="1">
        <f>Predictive_Maintenance_Data[[#This Row],[Torque '[Nm']]]*Predictive_Maintenance_Data[[#This Row],[Angular velocity '[rad/s']]]/1000</f>
        <v>6.8055379176919608</v>
      </c>
      <c r="K2962" s="2">
        <v>55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/>
      <c r="S2962"/>
    </row>
    <row r="2963" spans="1:19" x14ac:dyDescent="0.3">
      <c r="A2963">
        <v>2962</v>
      </c>
      <c r="B2963" t="s">
        <v>2978</v>
      </c>
      <c r="C2963" t="s">
        <v>17</v>
      </c>
      <c r="D2963" s="1">
        <v>300.60000000000002</v>
      </c>
      <c r="E2963" s="1">
        <v>309.39999999999998</v>
      </c>
      <c r="F2963" s="2">
        <v>1654</v>
      </c>
      <c r="G2963" s="1">
        <f>2*PI()*Predictive_Maintenance_Data[[#This Row],[Rotational speed '[rpm']]]/60</f>
        <v>173.20647496791725</v>
      </c>
      <c r="H2963" s="1">
        <v>32.799999999999997</v>
      </c>
      <c r="I2963" s="1">
        <f t="shared" si="46"/>
        <v>8.7999999999999545</v>
      </c>
      <c r="J2963" s="1">
        <f>Predictive_Maintenance_Data[[#This Row],[Torque '[Nm']]]*Predictive_Maintenance_Data[[#This Row],[Angular velocity '[rad/s']]]/1000</f>
        <v>5.6811723789476858</v>
      </c>
      <c r="K2963" s="2">
        <v>57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/>
      <c r="S2963"/>
    </row>
    <row r="2964" spans="1:19" x14ac:dyDescent="0.3">
      <c r="A2964">
        <v>2963</v>
      </c>
      <c r="B2964" t="s">
        <v>2979</v>
      </c>
      <c r="C2964" t="s">
        <v>17</v>
      </c>
      <c r="D2964" s="1">
        <v>300.7</v>
      </c>
      <c r="E2964" s="1">
        <v>309.5</v>
      </c>
      <c r="F2964" s="2">
        <v>1508</v>
      </c>
      <c r="G2964" s="1">
        <f>2*PI()*Predictive_Maintenance_Data[[#This Row],[Rotational speed '[rpm']]]/60</f>
        <v>157.91739072044692</v>
      </c>
      <c r="H2964" s="1">
        <v>39.9</v>
      </c>
      <c r="I2964" s="1">
        <f t="shared" si="46"/>
        <v>8.8000000000000114</v>
      </c>
      <c r="J2964" s="1">
        <f>Predictive_Maintenance_Data[[#This Row],[Torque '[Nm']]]*Predictive_Maintenance_Data[[#This Row],[Angular velocity '[rad/s']]]/1000</f>
        <v>6.3009038897458325</v>
      </c>
      <c r="K2964" s="2">
        <v>59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/>
      <c r="S2964"/>
    </row>
    <row r="2965" spans="1:19" x14ac:dyDescent="0.3">
      <c r="A2965">
        <v>2964</v>
      </c>
      <c r="B2965" t="s">
        <v>2980</v>
      </c>
      <c r="C2965" t="s">
        <v>15</v>
      </c>
      <c r="D2965" s="1">
        <v>300.7</v>
      </c>
      <c r="E2965" s="1">
        <v>309.60000000000002</v>
      </c>
      <c r="F2965" s="2">
        <v>1439</v>
      </c>
      <c r="G2965" s="1">
        <f>2*PI()*Predictive_Maintenance_Data[[#This Row],[Rotational speed '[rpm']]]/60</f>
        <v>150.69172761719039</v>
      </c>
      <c r="H2965" s="1">
        <v>43</v>
      </c>
      <c r="I2965" s="1">
        <f t="shared" si="46"/>
        <v>8.9000000000000341</v>
      </c>
      <c r="J2965" s="1">
        <f>Predictive_Maintenance_Data[[#This Row],[Torque '[Nm']]]*Predictive_Maintenance_Data[[#This Row],[Angular velocity '[rad/s']]]/1000</f>
        <v>6.4797442875391873</v>
      </c>
      <c r="K2965" s="2">
        <v>61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/>
      <c r="S2965"/>
    </row>
    <row r="2966" spans="1:19" x14ac:dyDescent="0.3">
      <c r="A2966">
        <v>2965</v>
      </c>
      <c r="B2966" t="s">
        <v>2981</v>
      </c>
      <c r="C2966" t="s">
        <v>17</v>
      </c>
      <c r="D2966" s="1">
        <v>300.7</v>
      </c>
      <c r="E2966" s="1">
        <v>309.5</v>
      </c>
      <c r="F2966" s="2">
        <v>1692</v>
      </c>
      <c r="G2966" s="1">
        <f>2*PI()*Predictive_Maintenance_Data[[#This Row],[Rotational speed '[rpm']]]/60</f>
        <v>177.18582566246431</v>
      </c>
      <c r="H2966" s="1">
        <v>30.3</v>
      </c>
      <c r="I2966" s="1">
        <f t="shared" si="46"/>
        <v>8.8000000000000114</v>
      </c>
      <c r="J2966" s="1">
        <f>Predictive_Maintenance_Data[[#This Row],[Torque '[Nm']]]*Predictive_Maintenance_Data[[#This Row],[Angular velocity '[rad/s']]]/1000</f>
        <v>5.3687305175726685</v>
      </c>
      <c r="K2966" s="2">
        <v>64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/>
      <c r="S2966"/>
    </row>
    <row r="2967" spans="1:19" x14ac:dyDescent="0.3">
      <c r="A2967">
        <v>2966</v>
      </c>
      <c r="B2967" t="s">
        <v>2982</v>
      </c>
      <c r="C2967" t="s">
        <v>15</v>
      </c>
      <c r="D2967" s="1">
        <v>300.7</v>
      </c>
      <c r="E2967" s="1">
        <v>309.5</v>
      </c>
      <c r="F2967" s="2">
        <v>1838</v>
      </c>
      <c r="G2967" s="1">
        <f>2*PI()*Predictive_Maintenance_Data[[#This Row],[Rotational speed '[rpm']]]/60</f>
        <v>192.47490990993464</v>
      </c>
      <c r="H2967" s="1">
        <v>24.9</v>
      </c>
      <c r="I2967" s="1">
        <f t="shared" si="46"/>
        <v>8.8000000000000114</v>
      </c>
      <c r="J2967" s="1">
        <f>Predictive_Maintenance_Data[[#This Row],[Torque '[Nm']]]*Predictive_Maintenance_Data[[#This Row],[Angular velocity '[rad/s']]]/1000</f>
        <v>4.7926252567573719</v>
      </c>
      <c r="K2967" s="2">
        <v>66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/>
      <c r="S2967"/>
    </row>
    <row r="2968" spans="1:19" x14ac:dyDescent="0.3">
      <c r="A2968">
        <v>2967</v>
      </c>
      <c r="B2968" t="s">
        <v>2983</v>
      </c>
      <c r="C2968" t="s">
        <v>17</v>
      </c>
      <c r="D2968" s="1">
        <v>300.60000000000002</v>
      </c>
      <c r="E2968" s="1">
        <v>309.3</v>
      </c>
      <c r="F2968" s="2">
        <v>1601</v>
      </c>
      <c r="G2968" s="1">
        <f>2*PI()*Predictive_Maintenance_Data[[#This Row],[Rotational speed '[rpm']]]/60</f>
        <v>167.65632794657529</v>
      </c>
      <c r="H2968" s="1">
        <v>40.200000000000003</v>
      </c>
      <c r="I2968" s="1">
        <f t="shared" si="46"/>
        <v>8.6999999999999886</v>
      </c>
      <c r="J2968" s="1">
        <f>Predictive_Maintenance_Data[[#This Row],[Torque '[Nm']]]*Predictive_Maintenance_Data[[#This Row],[Angular velocity '[rad/s']]]/1000</f>
        <v>6.739784383452327</v>
      </c>
      <c r="K2968" s="2">
        <v>69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/>
      <c r="S2968"/>
    </row>
    <row r="2969" spans="1:19" x14ac:dyDescent="0.3">
      <c r="A2969">
        <v>2968</v>
      </c>
      <c r="B2969" t="s">
        <v>2984</v>
      </c>
      <c r="C2969" t="s">
        <v>17</v>
      </c>
      <c r="D2969" s="1">
        <v>300.60000000000002</v>
      </c>
      <c r="E2969" s="1">
        <v>309.39999999999998</v>
      </c>
      <c r="F2969" s="2">
        <v>1369</v>
      </c>
      <c r="G2969" s="1">
        <f>2*PI()*Predictive_Maintenance_Data[[#This Row],[Rotational speed '[rpm']]]/60</f>
        <v>143.36134475881423</v>
      </c>
      <c r="H2969" s="1">
        <v>51.6</v>
      </c>
      <c r="I2969" s="1">
        <f t="shared" si="46"/>
        <v>8.7999999999999545</v>
      </c>
      <c r="J2969" s="1">
        <f>Predictive_Maintenance_Data[[#This Row],[Torque '[Nm']]]*Predictive_Maintenance_Data[[#This Row],[Angular velocity '[rad/s']]]/1000</f>
        <v>7.3974453895548145</v>
      </c>
      <c r="K2969" s="2">
        <v>71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/>
      <c r="S2969"/>
    </row>
    <row r="2970" spans="1:19" x14ac:dyDescent="0.3">
      <c r="A2970">
        <v>2969</v>
      </c>
      <c r="B2970" t="s">
        <v>2985</v>
      </c>
      <c r="C2970" t="s">
        <v>15</v>
      </c>
      <c r="D2970" s="1">
        <v>300.60000000000002</v>
      </c>
      <c r="E2970" s="1">
        <v>309.39999999999998</v>
      </c>
      <c r="F2970" s="2">
        <v>1312</v>
      </c>
      <c r="G2970" s="1">
        <f>2*PI()*Predictive_Maintenance_Data[[#This Row],[Rotational speed '[rpm']]]/60</f>
        <v>137.3923187169936</v>
      </c>
      <c r="H2970" s="1">
        <v>45.2</v>
      </c>
      <c r="I2970" s="1">
        <f t="shared" si="46"/>
        <v>8.7999999999999545</v>
      </c>
      <c r="J2970" s="1">
        <f>Predictive_Maintenance_Data[[#This Row],[Torque '[Nm']]]*Predictive_Maintenance_Data[[#This Row],[Angular velocity '[rad/s']]]/1000</f>
        <v>6.2101328060081116</v>
      </c>
      <c r="K2970" s="2">
        <v>73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/>
      <c r="S2970"/>
    </row>
    <row r="2971" spans="1:19" x14ac:dyDescent="0.3">
      <c r="A2971">
        <v>2970</v>
      </c>
      <c r="B2971" t="s">
        <v>2986</v>
      </c>
      <c r="C2971" t="s">
        <v>17</v>
      </c>
      <c r="D2971" s="1">
        <v>300.60000000000002</v>
      </c>
      <c r="E2971" s="1">
        <v>309.39999999999998</v>
      </c>
      <c r="F2971" s="2">
        <v>1468</v>
      </c>
      <c r="G2971" s="1">
        <f>2*PI()*Predictive_Maintenance_Data[[#This Row],[Rotational speed '[rpm']]]/60</f>
        <v>153.72860051566056</v>
      </c>
      <c r="H2971" s="1">
        <v>44.1</v>
      </c>
      <c r="I2971" s="1">
        <f t="shared" si="46"/>
        <v>8.7999999999999545</v>
      </c>
      <c r="J2971" s="1">
        <f>Predictive_Maintenance_Data[[#This Row],[Torque '[Nm']]]*Predictive_Maintenance_Data[[#This Row],[Angular velocity '[rad/s']]]/1000</f>
        <v>6.7794312827406307</v>
      </c>
      <c r="K2971" s="2">
        <v>76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/>
      <c r="S2971"/>
    </row>
    <row r="2972" spans="1:19" x14ac:dyDescent="0.3">
      <c r="A2972">
        <v>2971</v>
      </c>
      <c r="B2972" t="s">
        <v>2987</v>
      </c>
      <c r="C2972" t="s">
        <v>15</v>
      </c>
      <c r="D2972" s="1">
        <v>300.60000000000002</v>
      </c>
      <c r="E2972" s="1">
        <v>309.39999999999998</v>
      </c>
      <c r="F2972" s="2">
        <v>1452</v>
      </c>
      <c r="G2972" s="1">
        <f>2*PI()*Predictive_Maintenance_Data[[#This Row],[Rotational speed '[rpm']]]/60</f>
        <v>152.05308443374599</v>
      </c>
      <c r="H2972" s="1">
        <v>39.4</v>
      </c>
      <c r="I2972" s="1">
        <f t="shared" si="46"/>
        <v>8.7999999999999545</v>
      </c>
      <c r="J2972" s="1">
        <f>Predictive_Maintenance_Data[[#This Row],[Torque '[Nm']]]*Predictive_Maintenance_Data[[#This Row],[Angular velocity '[rad/s']]]/1000</f>
        <v>5.9908915266895919</v>
      </c>
      <c r="K2972" s="2">
        <v>78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/>
      <c r="S2972"/>
    </row>
    <row r="2973" spans="1:19" x14ac:dyDescent="0.3">
      <c r="A2973">
        <v>2972</v>
      </c>
      <c r="B2973" t="s">
        <v>2988</v>
      </c>
      <c r="C2973" t="s">
        <v>15</v>
      </c>
      <c r="D2973" s="1">
        <v>300.7</v>
      </c>
      <c r="E2973" s="1">
        <v>309.5</v>
      </c>
      <c r="F2973" s="2">
        <v>1393</v>
      </c>
      <c r="G2973" s="1">
        <f>2*PI()*Predictive_Maintenance_Data[[#This Row],[Rotational speed '[rpm']]]/60</f>
        <v>145.87461888168608</v>
      </c>
      <c r="H2973" s="1">
        <v>43.9</v>
      </c>
      <c r="I2973" s="1">
        <f t="shared" si="46"/>
        <v>8.8000000000000114</v>
      </c>
      <c r="J2973" s="1">
        <f>Predictive_Maintenance_Data[[#This Row],[Torque '[Nm']]]*Predictive_Maintenance_Data[[#This Row],[Angular velocity '[rad/s']]]/1000</f>
        <v>6.4038957689060192</v>
      </c>
      <c r="K2973" s="2">
        <v>81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/>
      <c r="S2973"/>
    </row>
    <row r="2974" spans="1:19" x14ac:dyDescent="0.3">
      <c r="A2974">
        <v>2973</v>
      </c>
      <c r="B2974" t="s">
        <v>2989</v>
      </c>
      <c r="C2974" t="s">
        <v>15</v>
      </c>
      <c r="D2974" s="1">
        <v>300.60000000000002</v>
      </c>
      <c r="E2974" s="1">
        <v>309.39999999999998</v>
      </c>
      <c r="F2974" s="2">
        <v>1432</v>
      </c>
      <c r="G2974" s="1">
        <f>2*PI()*Predictive_Maintenance_Data[[#This Row],[Rotational speed '[rpm']]]/60</f>
        <v>149.95868933135279</v>
      </c>
      <c r="H2974" s="1">
        <v>44.2</v>
      </c>
      <c r="I2974" s="1">
        <f t="shared" si="46"/>
        <v>8.7999999999999545</v>
      </c>
      <c r="J2974" s="1">
        <f>Predictive_Maintenance_Data[[#This Row],[Torque '[Nm']]]*Predictive_Maintenance_Data[[#This Row],[Angular velocity '[rad/s']]]/1000</f>
        <v>6.6281740684457935</v>
      </c>
      <c r="K2974" s="2">
        <v>84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  <c r="R2974"/>
      <c r="S2974"/>
    </row>
    <row r="2975" spans="1:19" x14ac:dyDescent="0.3">
      <c r="A2975">
        <v>2974</v>
      </c>
      <c r="B2975" t="s">
        <v>2990</v>
      </c>
      <c r="C2975" t="s">
        <v>15</v>
      </c>
      <c r="D2975" s="1">
        <v>300.60000000000002</v>
      </c>
      <c r="E2975" s="1">
        <v>309.3</v>
      </c>
      <c r="F2975" s="2">
        <v>1510</v>
      </c>
      <c r="G2975" s="1">
        <f>2*PI()*Predictive_Maintenance_Data[[#This Row],[Rotational speed '[rpm']]]/60</f>
        <v>158.12683023068624</v>
      </c>
      <c r="H2975" s="1">
        <v>46</v>
      </c>
      <c r="I2975" s="1">
        <f t="shared" si="46"/>
        <v>8.6999999999999886</v>
      </c>
      <c r="J2975" s="1">
        <f>Predictive_Maintenance_Data[[#This Row],[Torque '[Nm']]]*Predictive_Maintenance_Data[[#This Row],[Angular velocity '[rad/s']]]/1000</f>
        <v>7.2738341906115664</v>
      </c>
      <c r="K2975" s="2">
        <v>87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/>
      <c r="S2975"/>
    </row>
    <row r="2976" spans="1:19" x14ac:dyDescent="0.3">
      <c r="A2976">
        <v>2975</v>
      </c>
      <c r="B2976" t="s">
        <v>2991</v>
      </c>
      <c r="C2976" t="s">
        <v>15</v>
      </c>
      <c r="D2976" s="1">
        <v>300.60000000000002</v>
      </c>
      <c r="E2976" s="1">
        <v>309.39999999999998</v>
      </c>
      <c r="F2976" s="2">
        <v>1521</v>
      </c>
      <c r="G2976" s="1">
        <f>2*PI()*Predictive_Maintenance_Data[[#This Row],[Rotational speed '[rpm']]]/60</f>
        <v>159.27874753700249</v>
      </c>
      <c r="H2976" s="1">
        <v>37.200000000000003</v>
      </c>
      <c r="I2976" s="1">
        <f t="shared" si="46"/>
        <v>8.7999999999999545</v>
      </c>
      <c r="J2976" s="1">
        <f>Predictive_Maintenance_Data[[#This Row],[Torque '[Nm']]]*Predictive_Maintenance_Data[[#This Row],[Angular velocity '[rad/s']]]/1000</f>
        <v>5.925169408376493</v>
      </c>
      <c r="K2976" s="2">
        <v>90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/>
      <c r="S2976"/>
    </row>
    <row r="2977" spans="1:19" x14ac:dyDescent="0.3">
      <c r="A2977">
        <v>2976</v>
      </c>
      <c r="B2977" t="s">
        <v>2992</v>
      </c>
      <c r="C2977" t="s">
        <v>27</v>
      </c>
      <c r="D2977" s="1">
        <v>300.5</v>
      </c>
      <c r="E2977" s="1">
        <v>309.39999999999998</v>
      </c>
      <c r="F2977" s="2">
        <v>1360</v>
      </c>
      <c r="G2977" s="1">
        <f>2*PI()*Predictive_Maintenance_Data[[#This Row],[Rotational speed '[rpm']]]/60</f>
        <v>142.4188669627373</v>
      </c>
      <c r="H2977" s="1">
        <v>46.2</v>
      </c>
      <c r="I2977" s="1">
        <f t="shared" si="46"/>
        <v>8.8999999999999773</v>
      </c>
      <c r="J2977" s="1">
        <f>Predictive_Maintenance_Data[[#This Row],[Torque '[Nm']]]*Predictive_Maintenance_Data[[#This Row],[Angular velocity '[rad/s']]]/1000</f>
        <v>6.5797516536784633</v>
      </c>
      <c r="K2977" s="2">
        <v>93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/>
      <c r="S2977"/>
    </row>
    <row r="2978" spans="1:19" x14ac:dyDescent="0.3">
      <c r="A2978">
        <v>2977</v>
      </c>
      <c r="B2978" t="s">
        <v>2993</v>
      </c>
      <c r="C2978" t="s">
        <v>15</v>
      </c>
      <c r="D2978" s="1">
        <v>300.5</v>
      </c>
      <c r="E2978" s="1">
        <v>309.3</v>
      </c>
      <c r="F2978" s="2">
        <v>1881</v>
      </c>
      <c r="G2978" s="1">
        <f>2*PI()*Predictive_Maintenance_Data[[#This Row],[Rotational speed '[rpm']]]/60</f>
        <v>196.97785938008005</v>
      </c>
      <c r="H2978" s="1">
        <v>25.5</v>
      </c>
      <c r="I2978" s="1">
        <f t="shared" si="46"/>
        <v>8.8000000000000114</v>
      </c>
      <c r="J2978" s="1">
        <f>Predictive_Maintenance_Data[[#This Row],[Torque '[Nm']]]*Predictive_Maintenance_Data[[#This Row],[Angular velocity '[rad/s']]]/1000</f>
        <v>5.022935414192041</v>
      </c>
      <c r="K2978" s="2">
        <v>98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/>
      <c r="S2978"/>
    </row>
    <row r="2979" spans="1:19" x14ac:dyDescent="0.3">
      <c r="A2979">
        <v>2978</v>
      </c>
      <c r="B2979" t="s">
        <v>2994</v>
      </c>
      <c r="C2979" t="s">
        <v>17</v>
      </c>
      <c r="D2979" s="1">
        <v>300.39999999999998</v>
      </c>
      <c r="E2979" s="1">
        <v>309.3</v>
      </c>
      <c r="F2979" s="2">
        <v>1413</v>
      </c>
      <c r="G2979" s="1">
        <f>2*PI()*Predictive_Maintenance_Data[[#This Row],[Rotational speed '[rpm']]]/60</f>
        <v>147.96901398407925</v>
      </c>
      <c r="H2979" s="1">
        <v>50.3</v>
      </c>
      <c r="I2979" s="1">
        <f t="shared" si="46"/>
        <v>8.9000000000000341</v>
      </c>
      <c r="J2979" s="1">
        <f>Predictive_Maintenance_Data[[#This Row],[Torque '[Nm']]]*Predictive_Maintenance_Data[[#This Row],[Angular velocity '[rad/s']]]/1000</f>
        <v>7.4428414033991857</v>
      </c>
      <c r="K2979" s="2">
        <v>101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/>
      <c r="S2979"/>
    </row>
    <row r="2980" spans="1:19" x14ac:dyDescent="0.3">
      <c r="A2980">
        <v>2979</v>
      </c>
      <c r="B2980" t="s">
        <v>2995</v>
      </c>
      <c r="C2980" t="s">
        <v>27</v>
      </c>
      <c r="D2980" s="1">
        <v>300.5</v>
      </c>
      <c r="E2980" s="1">
        <v>309.39999999999998</v>
      </c>
      <c r="F2980" s="2">
        <v>1642</v>
      </c>
      <c r="G2980" s="1">
        <f>2*PI()*Predictive_Maintenance_Data[[#This Row],[Rotational speed '[rpm']]]/60</f>
        <v>171.94983790648132</v>
      </c>
      <c r="H2980" s="1">
        <v>36.200000000000003</v>
      </c>
      <c r="I2980" s="1">
        <f t="shared" si="46"/>
        <v>8.8999999999999773</v>
      </c>
      <c r="J2980" s="1">
        <f>Predictive_Maintenance_Data[[#This Row],[Torque '[Nm']]]*Predictive_Maintenance_Data[[#This Row],[Angular velocity '[rad/s']]]/1000</f>
        <v>6.2245841322146243</v>
      </c>
      <c r="K2980" s="2">
        <v>103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/>
      <c r="S2980"/>
    </row>
    <row r="2981" spans="1:19" x14ac:dyDescent="0.3">
      <c r="A2981">
        <v>2980</v>
      </c>
      <c r="B2981" t="s">
        <v>2996</v>
      </c>
      <c r="C2981" t="s">
        <v>17</v>
      </c>
      <c r="D2981" s="1">
        <v>300.5</v>
      </c>
      <c r="E2981" s="1">
        <v>309.5</v>
      </c>
      <c r="F2981" s="2">
        <v>1542</v>
      </c>
      <c r="G2981" s="1">
        <f>2*PI()*Predictive_Maintenance_Data[[#This Row],[Rotational speed '[rpm']]]/60</f>
        <v>161.47786239451537</v>
      </c>
      <c r="H2981" s="1">
        <v>38.5</v>
      </c>
      <c r="I2981" s="1">
        <f t="shared" si="46"/>
        <v>9</v>
      </c>
      <c r="J2981" s="1">
        <f>Predictive_Maintenance_Data[[#This Row],[Torque '[Nm']]]*Predictive_Maintenance_Data[[#This Row],[Angular velocity '[rad/s']]]/1000</f>
        <v>6.2168977021888416</v>
      </c>
      <c r="K2981" s="2">
        <v>108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/>
      <c r="S2981"/>
    </row>
    <row r="2982" spans="1:19" x14ac:dyDescent="0.3">
      <c r="A2982">
        <v>2981</v>
      </c>
      <c r="B2982" t="s">
        <v>2997</v>
      </c>
      <c r="C2982" t="s">
        <v>17</v>
      </c>
      <c r="D2982" s="1">
        <v>300.39999999999998</v>
      </c>
      <c r="E2982" s="1">
        <v>309.5</v>
      </c>
      <c r="F2982" s="2">
        <v>1447</v>
      </c>
      <c r="G2982" s="1">
        <f>2*PI()*Predictive_Maintenance_Data[[#This Row],[Rotational speed '[rpm']]]/60</f>
        <v>151.52948565814768</v>
      </c>
      <c r="H2982" s="1">
        <v>39.299999999999997</v>
      </c>
      <c r="I2982" s="1">
        <f t="shared" si="46"/>
        <v>9.1000000000000227</v>
      </c>
      <c r="J2982" s="1">
        <f>Predictive_Maintenance_Data[[#This Row],[Torque '[Nm']]]*Predictive_Maintenance_Data[[#This Row],[Angular velocity '[rad/s']]]/1000</f>
        <v>5.9551087863652041</v>
      </c>
      <c r="K2982" s="2">
        <v>110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/>
      <c r="S2982"/>
    </row>
    <row r="2983" spans="1:19" x14ac:dyDescent="0.3">
      <c r="A2983">
        <v>2982</v>
      </c>
      <c r="B2983" t="s">
        <v>2998</v>
      </c>
      <c r="C2983" t="s">
        <v>27</v>
      </c>
      <c r="D2983" s="1">
        <v>300.39999999999998</v>
      </c>
      <c r="E2983" s="1">
        <v>309.39999999999998</v>
      </c>
      <c r="F2983" s="2">
        <v>1530</v>
      </c>
      <c r="G2983" s="1">
        <f>2*PI()*Predictive_Maintenance_Data[[#This Row],[Rotational speed '[rpm']]]/60</f>
        <v>160.22122533307945</v>
      </c>
      <c r="H2983" s="1">
        <v>40.4</v>
      </c>
      <c r="I2983" s="1">
        <f t="shared" si="46"/>
        <v>9</v>
      </c>
      <c r="J2983" s="1">
        <f>Predictive_Maintenance_Data[[#This Row],[Torque '[Nm']]]*Predictive_Maintenance_Data[[#This Row],[Angular velocity '[rad/s']]]/1000</f>
        <v>6.4729375034564089</v>
      </c>
      <c r="K2983" s="2">
        <v>112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/>
      <c r="S2983"/>
    </row>
    <row r="2984" spans="1:19" x14ac:dyDescent="0.3">
      <c r="A2984">
        <v>2983</v>
      </c>
      <c r="B2984" t="s">
        <v>2999</v>
      </c>
      <c r="C2984" t="s">
        <v>17</v>
      </c>
      <c r="D2984" s="1">
        <v>300.5</v>
      </c>
      <c r="E2984" s="1">
        <v>309.5</v>
      </c>
      <c r="F2984" s="2">
        <v>1795</v>
      </c>
      <c r="G2984" s="1">
        <f>2*PI()*Predictive_Maintenance_Data[[#This Row],[Rotational speed '[rpm']]]/60</f>
        <v>187.97196043978929</v>
      </c>
      <c r="H2984" s="1">
        <v>27.7</v>
      </c>
      <c r="I2984" s="1">
        <f t="shared" si="46"/>
        <v>9</v>
      </c>
      <c r="J2984" s="1">
        <f>Predictive_Maintenance_Data[[#This Row],[Torque '[Nm']]]*Predictive_Maintenance_Data[[#This Row],[Angular velocity '[rad/s']]]/1000</f>
        <v>5.206823304182163</v>
      </c>
      <c r="K2984" s="2">
        <v>117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/>
      <c r="S2984"/>
    </row>
    <row r="2985" spans="1:19" x14ac:dyDescent="0.3">
      <c r="A2985">
        <v>2984</v>
      </c>
      <c r="B2985" t="s">
        <v>3000</v>
      </c>
      <c r="C2985" t="s">
        <v>17</v>
      </c>
      <c r="D2985" s="1">
        <v>300.60000000000002</v>
      </c>
      <c r="E2985" s="1">
        <v>309.60000000000002</v>
      </c>
      <c r="F2985" s="2">
        <v>1290</v>
      </c>
      <c r="G2985" s="1">
        <f>2*PI()*Predictive_Maintenance_Data[[#This Row],[Rotational speed '[rpm']]]/60</f>
        <v>135.0884841043611</v>
      </c>
      <c r="H2985" s="1">
        <v>57.4</v>
      </c>
      <c r="I2985" s="1">
        <f t="shared" si="46"/>
        <v>9</v>
      </c>
      <c r="J2985" s="1">
        <f>Predictive_Maintenance_Data[[#This Row],[Torque '[Nm']]]*Predictive_Maintenance_Data[[#This Row],[Angular velocity '[rad/s']]]/1000</f>
        <v>7.7540789875903275</v>
      </c>
      <c r="K2985" s="2">
        <v>119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/>
      <c r="S2985"/>
    </row>
    <row r="2986" spans="1:19" x14ac:dyDescent="0.3">
      <c r="A2986">
        <v>2985</v>
      </c>
      <c r="B2986" t="s">
        <v>3001</v>
      </c>
      <c r="C2986" t="s">
        <v>17</v>
      </c>
      <c r="D2986" s="1">
        <v>300.60000000000002</v>
      </c>
      <c r="E2986" s="1">
        <v>309.7</v>
      </c>
      <c r="F2986" s="2">
        <v>1639</v>
      </c>
      <c r="G2986" s="1">
        <f>2*PI()*Predictive_Maintenance_Data[[#This Row],[Rotational speed '[rpm']]]/60</f>
        <v>171.63567864112238</v>
      </c>
      <c r="H2986" s="1">
        <v>30.4</v>
      </c>
      <c r="I2986" s="1">
        <f t="shared" si="46"/>
        <v>9.0999999999999659</v>
      </c>
      <c r="J2986" s="1">
        <f>Predictive_Maintenance_Data[[#This Row],[Torque '[Nm']]]*Predictive_Maintenance_Data[[#This Row],[Angular velocity '[rad/s']]]/1000</f>
        <v>5.2177246306901202</v>
      </c>
      <c r="K2986" s="2">
        <v>121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/>
      <c r="S2986"/>
    </row>
    <row r="2987" spans="1:19" x14ac:dyDescent="0.3">
      <c r="A2987">
        <v>2986</v>
      </c>
      <c r="B2987" t="s">
        <v>3002</v>
      </c>
      <c r="C2987" t="s">
        <v>17</v>
      </c>
      <c r="D2987" s="1">
        <v>300.7</v>
      </c>
      <c r="E2987" s="1">
        <v>309.8</v>
      </c>
      <c r="F2987" s="2">
        <v>1596</v>
      </c>
      <c r="G2987" s="1">
        <f>2*PI()*Predictive_Maintenance_Data[[#This Row],[Rotational speed '[rpm']]]/60</f>
        <v>167.132729170977</v>
      </c>
      <c r="H2987" s="1">
        <v>31.5</v>
      </c>
      <c r="I2987" s="1">
        <f t="shared" si="46"/>
        <v>9.1000000000000227</v>
      </c>
      <c r="J2987" s="1">
        <f>Predictive_Maintenance_Data[[#This Row],[Torque '[Nm']]]*Predictive_Maintenance_Data[[#This Row],[Angular velocity '[rad/s']]]/1000</f>
        <v>5.2646809688857754</v>
      </c>
      <c r="K2987" s="2">
        <v>123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/>
      <c r="S2987"/>
    </row>
    <row r="2988" spans="1:19" x14ac:dyDescent="0.3">
      <c r="A2988">
        <v>2987</v>
      </c>
      <c r="B2988" t="s">
        <v>3003</v>
      </c>
      <c r="C2988" t="s">
        <v>17</v>
      </c>
      <c r="D2988" s="1">
        <v>300.60000000000002</v>
      </c>
      <c r="E2988" s="1">
        <v>309.8</v>
      </c>
      <c r="F2988" s="2">
        <v>1455</v>
      </c>
      <c r="G2988" s="1">
        <f>2*PI()*Predictive_Maintenance_Data[[#This Row],[Rotational speed '[rpm']]]/60</f>
        <v>152.36724369910496</v>
      </c>
      <c r="H2988" s="1">
        <v>48</v>
      </c>
      <c r="I2988" s="1">
        <f t="shared" si="46"/>
        <v>9.1999999999999886</v>
      </c>
      <c r="J2988" s="1">
        <f>Predictive_Maintenance_Data[[#This Row],[Torque '[Nm']]]*Predictive_Maintenance_Data[[#This Row],[Angular velocity '[rad/s']]]/1000</f>
        <v>7.3136276975570382</v>
      </c>
      <c r="K2988" s="2">
        <v>125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/>
      <c r="S2988"/>
    </row>
    <row r="2989" spans="1:19" x14ac:dyDescent="0.3">
      <c r="A2989">
        <v>2988</v>
      </c>
      <c r="B2989" t="s">
        <v>3004</v>
      </c>
      <c r="C2989" t="s">
        <v>15</v>
      </c>
      <c r="D2989" s="1">
        <v>300.60000000000002</v>
      </c>
      <c r="E2989" s="1">
        <v>309.8</v>
      </c>
      <c r="F2989" s="2">
        <v>1659</v>
      </c>
      <c r="G2989" s="1">
        <f>2*PI()*Predictive_Maintenance_Data[[#This Row],[Rotational speed '[rpm']]]/60</f>
        <v>173.73007374351556</v>
      </c>
      <c r="H2989" s="1">
        <v>28.9</v>
      </c>
      <c r="I2989" s="1">
        <f t="shared" si="46"/>
        <v>9.1999999999999886</v>
      </c>
      <c r="J2989" s="1">
        <f>Predictive_Maintenance_Data[[#This Row],[Torque '[Nm']]]*Predictive_Maintenance_Data[[#This Row],[Angular velocity '[rad/s']]]/1000</f>
        <v>5.0207991311875997</v>
      </c>
      <c r="K2989" s="2">
        <v>127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/>
      <c r="S2989"/>
    </row>
    <row r="2990" spans="1:19" x14ac:dyDescent="0.3">
      <c r="A2990">
        <v>2989</v>
      </c>
      <c r="B2990" t="s">
        <v>3005</v>
      </c>
      <c r="C2990" t="s">
        <v>15</v>
      </c>
      <c r="D2990" s="1">
        <v>300.60000000000002</v>
      </c>
      <c r="E2990" s="1">
        <v>309.8</v>
      </c>
      <c r="F2990" s="2">
        <v>1532</v>
      </c>
      <c r="G2990" s="1">
        <f>2*PI()*Predictive_Maintenance_Data[[#This Row],[Rotational speed '[rpm']]]/60</f>
        <v>160.43066484331877</v>
      </c>
      <c r="H2990" s="1">
        <v>42.5</v>
      </c>
      <c r="I2990" s="1">
        <f t="shared" si="46"/>
        <v>9.1999999999999886</v>
      </c>
      <c r="J2990" s="1">
        <f>Predictive_Maintenance_Data[[#This Row],[Torque '[Nm']]]*Predictive_Maintenance_Data[[#This Row],[Angular velocity '[rad/s']]]/1000</f>
        <v>6.8183032558410481</v>
      </c>
      <c r="K2990" s="2">
        <v>130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/>
      <c r="S2990"/>
    </row>
    <row r="2991" spans="1:19" x14ac:dyDescent="0.3">
      <c r="A2991">
        <v>2990</v>
      </c>
      <c r="B2991" t="s">
        <v>3006</v>
      </c>
      <c r="C2991" t="s">
        <v>17</v>
      </c>
      <c r="D2991" s="1">
        <v>300.60000000000002</v>
      </c>
      <c r="E2991" s="1">
        <v>309.8</v>
      </c>
      <c r="F2991" s="2">
        <v>1502</v>
      </c>
      <c r="G2991" s="1">
        <f>2*PI()*Predictive_Maintenance_Data[[#This Row],[Rotational speed '[rpm']]]/60</f>
        <v>157.28907218972896</v>
      </c>
      <c r="H2991" s="1">
        <v>42.4</v>
      </c>
      <c r="I2991" s="1">
        <f t="shared" si="46"/>
        <v>9.1999999999999886</v>
      </c>
      <c r="J2991" s="1">
        <f>Predictive_Maintenance_Data[[#This Row],[Torque '[Nm']]]*Predictive_Maintenance_Data[[#This Row],[Angular velocity '[rad/s']]]/1000</f>
        <v>6.6690566608445074</v>
      </c>
      <c r="K2991" s="2">
        <v>133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/>
      <c r="S2991"/>
    </row>
    <row r="2992" spans="1:19" x14ac:dyDescent="0.3">
      <c r="A2992">
        <v>2991</v>
      </c>
      <c r="B2992" t="s">
        <v>3007</v>
      </c>
      <c r="C2992" t="s">
        <v>17</v>
      </c>
      <c r="D2992" s="1">
        <v>300.60000000000002</v>
      </c>
      <c r="E2992" s="1">
        <v>309.8</v>
      </c>
      <c r="F2992" s="2">
        <v>1688</v>
      </c>
      <c r="G2992" s="1">
        <f>2*PI()*Predictive_Maintenance_Data[[#This Row],[Rotational speed '[rpm']]]/60</f>
        <v>176.7669466419857</v>
      </c>
      <c r="H2992" s="1">
        <v>28.6</v>
      </c>
      <c r="I2992" s="1">
        <f t="shared" si="46"/>
        <v>9.1999999999999886</v>
      </c>
      <c r="J2992" s="1">
        <f>Predictive_Maintenance_Data[[#This Row],[Torque '[Nm']]]*Predictive_Maintenance_Data[[#This Row],[Angular velocity '[rad/s']]]/1000</f>
        <v>5.0555346739607909</v>
      </c>
      <c r="K2992" s="2">
        <v>135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/>
      <c r="S2992"/>
    </row>
    <row r="2993" spans="1:19" x14ac:dyDescent="0.3">
      <c r="A2993">
        <v>2992</v>
      </c>
      <c r="B2993" t="s">
        <v>3008</v>
      </c>
      <c r="C2993" t="s">
        <v>15</v>
      </c>
      <c r="D2993" s="1">
        <v>300.5</v>
      </c>
      <c r="E2993" s="1">
        <v>309.7</v>
      </c>
      <c r="F2993" s="2">
        <v>1341</v>
      </c>
      <c r="G2993" s="1">
        <f>2*PI()*Predictive_Maintenance_Data[[#This Row],[Rotational speed '[rpm']]]/60</f>
        <v>140.42919161546376</v>
      </c>
      <c r="H2993" s="1">
        <v>50.9</v>
      </c>
      <c r="I2993" s="1">
        <f t="shared" si="46"/>
        <v>9.1999999999999886</v>
      </c>
      <c r="J2993" s="1">
        <f>Predictive_Maintenance_Data[[#This Row],[Torque '[Nm']]]*Predictive_Maintenance_Data[[#This Row],[Angular velocity '[rad/s']]]/1000</f>
        <v>7.1478458532271052</v>
      </c>
      <c r="K2993" s="2">
        <v>137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/>
      <c r="S2993"/>
    </row>
    <row r="2994" spans="1:19" x14ac:dyDescent="0.3">
      <c r="A2994">
        <v>2993</v>
      </c>
      <c r="B2994" t="s">
        <v>3009</v>
      </c>
      <c r="C2994" t="s">
        <v>15</v>
      </c>
      <c r="D2994" s="1">
        <v>300.5</v>
      </c>
      <c r="E2994" s="1">
        <v>309.7</v>
      </c>
      <c r="F2994" s="2">
        <v>1685</v>
      </c>
      <c r="G2994" s="1">
        <f>2*PI()*Predictive_Maintenance_Data[[#This Row],[Rotational speed '[rpm']]]/60</f>
        <v>176.45278737662673</v>
      </c>
      <c r="H2994" s="1">
        <v>29.4</v>
      </c>
      <c r="I2994" s="1">
        <f t="shared" si="46"/>
        <v>9.1999999999999886</v>
      </c>
      <c r="J2994" s="1">
        <f>Predictive_Maintenance_Data[[#This Row],[Torque '[Nm']]]*Predictive_Maintenance_Data[[#This Row],[Angular velocity '[rad/s']]]/1000</f>
        <v>5.1877119488728258</v>
      </c>
      <c r="K2994" s="2">
        <v>140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/>
      <c r="S2994"/>
    </row>
    <row r="2995" spans="1:19" x14ac:dyDescent="0.3">
      <c r="A2995">
        <v>2994</v>
      </c>
      <c r="B2995" t="s">
        <v>3010</v>
      </c>
      <c r="C2995" t="s">
        <v>15</v>
      </c>
      <c r="D2995" s="1">
        <v>300.5</v>
      </c>
      <c r="E2995" s="1">
        <v>309.8</v>
      </c>
      <c r="F2995" s="2">
        <v>1370</v>
      </c>
      <c r="G2995" s="1">
        <f>2*PI()*Predictive_Maintenance_Data[[#This Row],[Rotational speed '[rpm']]]/60</f>
        <v>143.46606451393387</v>
      </c>
      <c r="H2995" s="1">
        <v>55.9</v>
      </c>
      <c r="I2995" s="1">
        <f t="shared" si="46"/>
        <v>9.3000000000000114</v>
      </c>
      <c r="J2995" s="1">
        <f>Predictive_Maintenance_Data[[#This Row],[Torque '[Nm']]]*Predictive_Maintenance_Data[[#This Row],[Angular velocity '[rad/s']]]/1000</f>
        <v>8.0197530063289033</v>
      </c>
      <c r="K2995" s="2">
        <v>143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/>
      <c r="S2995"/>
    </row>
    <row r="2996" spans="1:19" x14ac:dyDescent="0.3">
      <c r="A2996">
        <v>2995</v>
      </c>
      <c r="B2996" t="s">
        <v>3011</v>
      </c>
      <c r="C2996" t="s">
        <v>17</v>
      </c>
      <c r="D2996" s="1">
        <v>300.5</v>
      </c>
      <c r="E2996" s="1">
        <v>309.8</v>
      </c>
      <c r="F2996" s="2">
        <v>1461</v>
      </c>
      <c r="G2996" s="1">
        <f>2*PI()*Predictive_Maintenance_Data[[#This Row],[Rotational speed '[rpm']]]/60</f>
        <v>152.99556222982292</v>
      </c>
      <c r="H2996" s="1">
        <v>52.5</v>
      </c>
      <c r="I2996" s="1">
        <f t="shared" si="46"/>
        <v>9.3000000000000114</v>
      </c>
      <c r="J2996" s="1">
        <f>Predictive_Maintenance_Data[[#This Row],[Torque '[Nm']]]*Predictive_Maintenance_Data[[#This Row],[Angular velocity '[rad/s']]]/1000</f>
        <v>8.0322670170657045</v>
      </c>
      <c r="K2996" s="2">
        <v>146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/>
      <c r="S2996"/>
    </row>
    <row r="2997" spans="1:19" x14ac:dyDescent="0.3">
      <c r="A2997">
        <v>2996</v>
      </c>
      <c r="B2997" t="s">
        <v>3012</v>
      </c>
      <c r="C2997" t="s">
        <v>17</v>
      </c>
      <c r="D2997" s="1">
        <v>300.5</v>
      </c>
      <c r="E2997" s="1">
        <v>309.8</v>
      </c>
      <c r="F2997" s="2">
        <v>1550</v>
      </c>
      <c r="G2997" s="1">
        <f>2*PI()*Predictive_Maintenance_Data[[#This Row],[Rotational speed '[rpm']]]/60</f>
        <v>162.31562043547265</v>
      </c>
      <c r="H2997" s="1">
        <v>37.4</v>
      </c>
      <c r="I2997" s="1">
        <f t="shared" si="46"/>
        <v>9.3000000000000114</v>
      </c>
      <c r="J2997" s="1">
        <f>Predictive_Maintenance_Data[[#This Row],[Torque '[Nm']]]*Predictive_Maintenance_Data[[#This Row],[Angular velocity '[rad/s']]]/1000</f>
        <v>6.0706042042866768</v>
      </c>
      <c r="K2997" s="2">
        <v>148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/>
      <c r="S2997"/>
    </row>
    <row r="2998" spans="1:19" x14ac:dyDescent="0.3">
      <c r="A2998">
        <v>2997</v>
      </c>
      <c r="B2998" t="s">
        <v>3013</v>
      </c>
      <c r="C2998" t="s">
        <v>15</v>
      </c>
      <c r="D2998" s="1">
        <v>300.5</v>
      </c>
      <c r="E2998" s="1">
        <v>309.8</v>
      </c>
      <c r="F2998" s="2">
        <v>1508</v>
      </c>
      <c r="G2998" s="1">
        <f>2*PI()*Predictive_Maintenance_Data[[#This Row],[Rotational speed '[rpm']]]/60</f>
        <v>157.91739072044692</v>
      </c>
      <c r="H2998" s="1">
        <v>37.799999999999997</v>
      </c>
      <c r="I2998" s="1">
        <f t="shared" si="46"/>
        <v>9.3000000000000114</v>
      </c>
      <c r="J2998" s="1">
        <f>Predictive_Maintenance_Data[[#This Row],[Torque '[Nm']]]*Predictive_Maintenance_Data[[#This Row],[Angular velocity '[rad/s']]]/1000</f>
        <v>5.9692773692328931</v>
      </c>
      <c r="K2998" s="2">
        <v>150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/>
      <c r="S2998"/>
    </row>
    <row r="2999" spans="1:19" x14ac:dyDescent="0.3">
      <c r="A2999">
        <v>2998</v>
      </c>
      <c r="B2999" t="s">
        <v>3014</v>
      </c>
      <c r="C2999" t="s">
        <v>17</v>
      </c>
      <c r="D2999" s="1">
        <v>300.5</v>
      </c>
      <c r="E2999" s="1">
        <v>309.8</v>
      </c>
      <c r="F2999" s="2">
        <v>1345</v>
      </c>
      <c r="G2999" s="1">
        <f>2*PI()*Predictive_Maintenance_Data[[#This Row],[Rotational speed '[rpm']]]/60</f>
        <v>140.84807063594238</v>
      </c>
      <c r="H2999" s="1">
        <v>62.7</v>
      </c>
      <c r="I2999" s="1">
        <f t="shared" si="46"/>
        <v>9.3000000000000114</v>
      </c>
      <c r="J2999" s="1">
        <f>Predictive_Maintenance_Data[[#This Row],[Torque '[Nm']]]*Predictive_Maintenance_Data[[#This Row],[Angular velocity '[rad/s']]]/1000</f>
        <v>8.8311740288735869</v>
      </c>
      <c r="K2999" s="2">
        <v>153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/>
      <c r="S2999"/>
    </row>
    <row r="3000" spans="1:19" x14ac:dyDescent="0.3">
      <c r="A3000">
        <v>2999</v>
      </c>
      <c r="B3000" t="s">
        <v>3015</v>
      </c>
      <c r="C3000" t="s">
        <v>17</v>
      </c>
      <c r="D3000" s="1">
        <v>300.5</v>
      </c>
      <c r="E3000" s="1">
        <v>309.7</v>
      </c>
      <c r="F3000" s="2">
        <v>1616</v>
      </c>
      <c r="G3000" s="1">
        <f>2*PI()*Predictive_Maintenance_Data[[#This Row],[Rotational speed '[rpm']]]/60</f>
        <v>169.22712427337018</v>
      </c>
      <c r="H3000" s="1">
        <v>34.5</v>
      </c>
      <c r="I3000" s="1">
        <f t="shared" si="46"/>
        <v>9.1999999999999886</v>
      </c>
      <c r="J3000" s="1">
        <f>Predictive_Maintenance_Data[[#This Row],[Torque '[Nm']]]*Predictive_Maintenance_Data[[#This Row],[Angular velocity '[rad/s']]]/1000</f>
        <v>5.8383357874312711</v>
      </c>
      <c r="K3000" s="2">
        <v>155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/>
      <c r="S3000"/>
    </row>
    <row r="3001" spans="1:19" x14ac:dyDescent="0.3">
      <c r="A3001">
        <v>3000</v>
      </c>
      <c r="B3001" t="s">
        <v>3016</v>
      </c>
      <c r="C3001" t="s">
        <v>17</v>
      </c>
      <c r="D3001" s="1">
        <v>300.5</v>
      </c>
      <c r="E3001" s="1">
        <v>309.7</v>
      </c>
      <c r="F3001" s="2">
        <v>1395</v>
      </c>
      <c r="G3001" s="1">
        <f>2*PI()*Predictive_Maintenance_Data[[#This Row],[Rotational speed '[rpm']]]/60</f>
        <v>146.08405839192537</v>
      </c>
      <c r="H3001" s="1">
        <v>61</v>
      </c>
      <c r="I3001" s="1">
        <f t="shared" si="46"/>
        <v>9.1999999999999886</v>
      </c>
      <c r="J3001" s="1">
        <f>Predictive_Maintenance_Data[[#This Row],[Torque '[Nm']]]*Predictive_Maintenance_Data[[#This Row],[Angular velocity '[rad/s']]]/1000</f>
        <v>8.9111275619074473</v>
      </c>
      <c r="K3001" s="2">
        <v>157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/>
      <c r="S3001"/>
    </row>
    <row r="3002" spans="1:19" x14ac:dyDescent="0.3">
      <c r="A3002">
        <v>3001</v>
      </c>
      <c r="B3002" t="s">
        <v>3017</v>
      </c>
      <c r="C3002" t="s">
        <v>27</v>
      </c>
      <c r="D3002" s="1">
        <v>300.5</v>
      </c>
      <c r="E3002" s="1">
        <v>309.8</v>
      </c>
      <c r="F3002" s="2">
        <v>1324</v>
      </c>
      <c r="G3002" s="1">
        <f>2*PI()*Predictive_Maintenance_Data[[#This Row],[Rotational speed '[rpm']]]/60</f>
        <v>138.64895577842952</v>
      </c>
      <c r="H3002" s="1">
        <v>72.8</v>
      </c>
      <c r="I3002" s="1">
        <f t="shared" si="46"/>
        <v>9.3000000000000114</v>
      </c>
      <c r="J3002" s="1">
        <f>Predictive_Maintenance_Data[[#This Row],[Torque '[Nm']]]*Predictive_Maintenance_Data[[#This Row],[Angular velocity '[rad/s']]]/1000</f>
        <v>10.093643980669668</v>
      </c>
      <c r="K3002" s="2">
        <v>159</v>
      </c>
      <c r="L3002" s="2">
        <v>1</v>
      </c>
      <c r="M3002" s="2">
        <v>0</v>
      </c>
      <c r="N3002" s="2">
        <v>0</v>
      </c>
      <c r="O3002" s="2">
        <v>1</v>
      </c>
      <c r="P3002" s="2">
        <v>0</v>
      </c>
      <c r="Q3002" s="2">
        <v>0</v>
      </c>
      <c r="R3002"/>
      <c r="S3002"/>
    </row>
    <row r="3003" spans="1:19" x14ac:dyDescent="0.3">
      <c r="A3003">
        <v>3002</v>
      </c>
      <c r="B3003" t="s">
        <v>3018</v>
      </c>
      <c r="C3003" t="s">
        <v>17</v>
      </c>
      <c r="D3003" s="1">
        <v>300.5</v>
      </c>
      <c r="E3003" s="1">
        <v>309.8</v>
      </c>
      <c r="F3003" s="2">
        <v>1445</v>
      </c>
      <c r="G3003" s="1">
        <f>2*PI()*Predictive_Maintenance_Data[[#This Row],[Rotational speed '[rpm']]]/60</f>
        <v>151.32004614790836</v>
      </c>
      <c r="H3003" s="1">
        <v>43.9</v>
      </c>
      <c r="I3003" s="1">
        <f t="shared" si="46"/>
        <v>9.3000000000000114</v>
      </c>
      <c r="J3003" s="1">
        <f>Predictive_Maintenance_Data[[#This Row],[Torque '[Nm']]]*Predictive_Maintenance_Data[[#This Row],[Angular velocity '[rad/s']]]/1000</f>
        <v>6.6429500258931764</v>
      </c>
      <c r="K3003" s="2">
        <v>164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/>
      <c r="S3003"/>
    </row>
    <row r="3004" spans="1:19" x14ac:dyDescent="0.3">
      <c r="A3004">
        <v>3003</v>
      </c>
      <c r="B3004" t="s">
        <v>3019</v>
      </c>
      <c r="C3004" t="s">
        <v>15</v>
      </c>
      <c r="D3004" s="1">
        <v>300.5</v>
      </c>
      <c r="E3004" s="1">
        <v>309.8</v>
      </c>
      <c r="F3004" s="2">
        <v>1555</v>
      </c>
      <c r="G3004" s="1">
        <f>2*PI()*Predictive_Maintenance_Data[[#This Row],[Rotational speed '[rpm']]]/60</f>
        <v>162.83921921107094</v>
      </c>
      <c r="H3004" s="1">
        <v>38.9</v>
      </c>
      <c r="I3004" s="1">
        <f t="shared" si="46"/>
        <v>9.3000000000000114</v>
      </c>
      <c r="J3004" s="1">
        <f>Predictive_Maintenance_Data[[#This Row],[Torque '[Nm']]]*Predictive_Maintenance_Data[[#This Row],[Angular velocity '[rad/s']]]/1000</f>
        <v>6.3344456273106591</v>
      </c>
      <c r="K3004" s="2">
        <v>166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/>
      <c r="S3004"/>
    </row>
    <row r="3005" spans="1:19" x14ac:dyDescent="0.3">
      <c r="A3005">
        <v>3004</v>
      </c>
      <c r="B3005" t="s">
        <v>3020</v>
      </c>
      <c r="C3005" t="s">
        <v>15</v>
      </c>
      <c r="D3005" s="1">
        <v>300.60000000000002</v>
      </c>
      <c r="E3005" s="1">
        <v>309.89999999999998</v>
      </c>
      <c r="F3005" s="2">
        <v>1449</v>
      </c>
      <c r="G3005" s="1">
        <f>2*PI()*Predictive_Maintenance_Data[[#This Row],[Rotational speed '[rpm']]]/60</f>
        <v>151.73892516838703</v>
      </c>
      <c r="H3005" s="1">
        <v>42.4</v>
      </c>
      <c r="I3005" s="1">
        <f t="shared" si="46"/>
        <v>9.2999999999999545</v>
      </c>
      <c r="J3005" s="1">
        <f>Predictive_Maintenance_Data[[#This Row],[Torque '[Nm']]]*Predictive_Maintenance_Data[[#This Row],[Angular velocity '[rad/s']]]/1000</f>
        <v>6.4337304271396096</v>
      </c>
      <c r="K3005" s="2">
        <v>169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/>
      <c r="S3005"/>
    </row>
    <row r="3006" spans="1:19" x14ac:dyDescent="0.3">
      <c r="A3006">
        <v>3005</v>
      </c>
      <c r="B3006" t="s">
        <v>3021</v>
      </c>
      <c r="C3006" t="s">
        <v>15</v>
      </c>
      <c r="D3006" s="1">
        <v>300.5</v>
      </c>
      <c r="E3006" s="1">
        <v>309.89999999999998</v>
      </c>
      <c r="F3006" s="2">
        <v>1466</v>
      </c>
      <c r="G3006" s="1">
        <f>2*PI()*Predictive_Maintenance_Data[[#This Row],[Rotational speed '[rpm']]]/60</f>
        <v>153.51916100542121</v>
      </c>
      <c r="H3006" s="1">
        <v>53.2</v>
      </c>
      <c r="I3006" s="1">
        <f t="shared" si="46"/>
        <v>9.3999999999999773</v>
      </c>
      <c r="J3006" s="1">
        <f>Predictive_Maintenance_Data[[#This Row],[Torque '[Nm']]]*Predictive_Maintenance_Data[[#This Row],[Angular velocity '[rad/s']]]/1000</f>
        <v>8.1672193654884087</v>
      </c>
      <c r="K3006" s="2">
        <v>172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/>
      <c r="S3006"/>
    </row>
    <row r="3007" spans="1:19" x14ac:dyDescent="0.3">
      <c r="A3007">
        <v>3006</v>
      </c>
      <c r="B3007" t="s">
        <v>3022</v>
      </c>
      <c r="C3007" t="s">
        <v>17</v>
      </c>
      <c r="D3007" s="1">
        <v>300.5</v>
      </c>
      <c r="E3007" s="1">
        <v>309.89999999999998</v>
      </c>
      <c r="F3007" s="2">
        <v>1503</v>
      </c>
      <c r="G3007" s="1">
        <f>2*PI()*Predictive_Maintenance_Data[[#This Row],[Rotational speed '[rpm']]]/60</f>
        <v>157.39379194484863</v>
      </c>
      <c r="H3007" s="1">
        <v>37.4</v>
      </c>
      <c r="I3007" s="1">
        <f t="shared" si="46"/>
        <v>9.3999999999999773</v>
      </c>
      <c r="J3007" s="1">
        <f>Predictive_Maintenance_Data[[#This Row],[Torque '[Nm']]]*Predictive_Maintenance_Data[[#This Row],[Angular velocity '[rad/s']]]/1000</f>
        <v>5.8865278187373384</v>
      </c>
      <c r="K3007" s="2">
        <v>175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/>
      <c r="S3007"/>
    </row>
    <row r="3008" spans="1:19" x14ac:dyDescent="0.3">
      <c r="A3008">
        <v>3007</v>
      </c>
      <c r="B3008" t="s">
        <v>3023</v>
      </c>
      <c r="C3008" t="s">
        <v>17</v>
      </c>
      <c r="D3008" s="1">
        <v>300.39999999999998</v>
      </c>
      <c r="E3008" s="1">
        <v>309.7</v>
      </c>
      <c r="F3008" s="2">
        <v>1488</v>
      </c>
      <c r="G3008" s="1">
        <f>2*PI()*Predictive_Maintenance_Data[[#This Row],[Rotational speed '[rpm']]]/60</f>
        <v>155.82299561805374</v>
      </c>
      <c r="H3008" s="1">
        <v>35.700000000000003</v>
      </c>
      <c r="I3008" s="1">
        <f t="shared" si="46"/>
        <v>9.3000000000000114</v>
      </c>
      <c r="J3008" s="1">
        <f>Predictive_Maintenance_Data[[#This Row],[Torque '[Nm']]]*Predictive_Maintenance_Data[[#This Row],[Angular velocity '[rad/s']]]/1000</f>
        <v>5.5628809435645188</v>
      </c>
      <c r="K3008" s="2">
        <v>177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/>
      <c r="S3008"/>
    </row>
    <row r="3009" spans="1:19" x14ac:dyDescent="0.3">
      <c r="A3009">
        <v>3008</v>
      </c>
      <c r="B3009" t="s">
        <v>3024</v>
      </c>
      <c r="C3009" t="s">
        <v>17</v>
      </c>
      <c r="D3009" s="1">
        <v>300.39999999999998</v>
      </c>
      <c r="E3009" s="1">
        <v>309.7</v>
      </c>
      <c r="F3009" s="2">
        <v>1314</v>
      </c>
      <c r="G3009" s="1">
        <f>2*PI()*Predictive_Maintenance_Data[[#This Row],[Rotational speed '[rpm']]]/60</f>
        <v>137.60175822723295</v>
      </c>
      <c r="H3009" s="1">
        <v>50.2</v>
      </c>
      <c r="I3009" s="1">
        <f t="shared" si="46"/>
        <v>9.3000000000000114</v>
      </c>
      <c r="J3009" s="1">
        <f>Predictive_Maintenance_Data[[#This Row],[Torque '[Nm']]]*Predictive_Maintenance_Data[[#This Row],[Angular velocity '[rad/s']]]/1000</f>
        <v>6.9076082630070941</v>
      </c>
      <c r="K3009" s="2">
        <v>179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/>
      <c r="S3009"/>
    </row>
    <row r="3010" spans="1:19" x14ac:dyDescent="0.3">
      <c r="A3010">
        <v>3009</v>
      </c>
      <c r="B3010" t="s">
        <v>3025</v>
      </c>
      <c r="C3010" t="s">
        <v>15</v>
      </c>
      <c r="D3010" s="1">
        <v>300.39999999999998</v>
      </c>
      <c r="E3010" s="1">
        <v>309.7</v>
      </c>
      <c r="F3010" s="2">
        <v>1547</v>
      </c>
      <c r="G3010" s="1">
        <f>2*PI()*Predictive_Maintenance_Data[[#This Row],[Rotational speed '[rpm']]]/60</f>
        <v>162.00146117011366</v>
      </c>
      <c r="H3010" s="1">
        <v>38</v>
      </c>
      <c r="I3010" s="1">
        <f t="shared" ref="I3010:I3073" si="47">E3010-D3010</f>
        <v>9.3000000000000114</v>
      </c>
      <c r="J3010" s="1">
        <f>Predictive_Maintenance_Data[[#This Row],[Torque '[Nm']]]*Predictive_Maintenance_Data[[#This Row],[Angular velocity '[rad/s']]]/1000</f>
        <v>6.1560555244643194</v>
      </c>
      <c r="K3010" s="2">
        <v>181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/>
      <c r="S3010"/>
    </row>
    <row r="3011" spans="1:19" x14ac:dyDescent="0.3">
      <c r="A3011">
        <v>3010</v>
      </c>
      <c r="B3011" t="s">
        <v>3026</v>
      </c>
      <c r="C3011" t="s">
        <v>15</v>
      </c>
      <c r="D3011" s="1">
        <v>300.39999999999998</v>
      </c>
      <c r="E3011" s="1">
        <v>309.7</v>
      </c>
      <c r="F3011" s="2">
        <v>1466</v>
      </c>
      <c r="G3011" s="1">
        <f>2*PI()*Predictive_Maintenance_Data[[#This Row],[Rotational speed '[rpm']]]/60</f>
        <v>153.51916100542121</v>
      </c>
      <c r="H3011" s="1">
        <v>39.799999999999997</v>
      </c>
      <c r="I3011" s="1">
        <f t="shared" si="47"/>
        <v>9.3000000000000114</v>
      </c>
      <c r="J3011" s="1">
        <f>Predictive_Maintenance_Data[[#This Row],[Torque '[Nm']]]*Predictive_Maintenance_Data[[#This Row],[Angular velocity '[rad/s']]]/1000</f>
        <v>6.1100626080157632</v>
      </c>
      <c r="K3011" s="2">
        <v>184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/>
      <c r="S3011"/>
    </row>
    <row r="3012" spans="1:19" x14ac:dyDescent="0.3">
      <c r="A3012">
        <v>3011</v>
      </c>
      <c r="B3012" t="s">
        <v>3027</v>
      </c>
      <c r="C3012" t="s">
        <v>17</v>
      </c>
      <c r="D3012" s="1">
        <v>300.3</v>
      </c>
      <c r="E3012" s="1">
        <v>309.60000000000002</v>
      </c>
      <c r="F3012" s="2">
        <v>1537</v>
      </c>
      <c r="G3012" s="1">
        <f>2*PI()*Predictive_Maintenance_Data[[#This Row],[Rotational speed '[rpm']]]/60</f>
        <v>160.95426361891708</v>
      </c>
      <c r="H3012" s="1">
        <v>37.1</v>
      </c>
      <c r="I3012" s="1">
        <f t="shared" si="47"/>
        <v>9.3000000000000114</v>
      </c>
      <c r="J3012" s="1">
        <f>Predictive_Maintenance_Data[[#This Row],[Torque '[Nm']]]*Predictive_Maintenance_Data[[#This Row],[Angular velocity '[rad/s']]]/1000</f>
        <v>5.9714031802618237</v>
      </c>
      <c r="K3012" s="2">
        <v>187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/>
      <c r="S3012"/>
    </row>
    <row r="3013" spans="1:19" x14ac:dyDescent="0.3">
      <c r="A3013">
        <v>3012</v>
      </c>
      <c r="B3013" t="s">
        <v>3028</v>
      </c>
      <c r="C3013" t="s">
        <v>15</v>
      </c>
      <c r="D3013" s="1">
        <v>300.2</v>
      </c>
      <c r="E3013" s="1">
        <v>309.5</v>
      </c>
      <c r="F3013" s="2">
        <v>1434</v>
      </c>
      <c r="G3013" s="1">
        <f>2*PI()*Predictive_Maintenance_Data[[#This Row],[Rotational speed '[rpm']]]/60</f>
        <v>150.16812884159211</v>
      </c>
      <c r="H3013" s="1">
        <v>51.5</v>
      </c>
      <c r="I3013" s="1">
        <f t="shared" si="47"/>
        <v>9.3000000000000114</v>
      </c>
      <c r="J3013" s="1">
        <f>Predictive_Maintenance_Data[[#This Row],[Torque '[Nm']]]*Predictive_Maintenance_Data[[#This Row],[Angular velocity '[rad/s']]]/1000</f>
        <v>7.7336586353419934</v>
      </c>
      <c r="K3013" s="2">
        <v>189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/>
      <c r="S3013"/>
    </row>
    <row r="3014" spans="1:19" x14ac:dyDescent="0.3">
      <c r="A3014">
        <v>3013</v>
      </c>
      <c r="B3014" t="s">
        <v>3029</v>
      </c>
      <c r="C3014" t="s">
        <v>17</v>
      </c>
      <c r="D3014" s="1">
        <v>300.39999999999998</v>
      </c>
      <c r="E3014" s="1">
        <v>309.60000000000002</v>
      </c>
      <c r="F3014" s="2">
        <v>1432</v>
      </c>
      <c r="G3014" s="1">
        <f>2*PI()*Predictive_Maintenance_Data[[#This Row],[Rotational speed '[rpm']]]/60</f>
        <v>149.95868933135279</v>
      </c>
      <c r="H3014" s="1">
        <v>44.7</v>
      </c>
      <c r="I3014" s="1">
        <f t="shared" si="47"/>
        <v>9.2000000000000455</v>
      </c>
      <c r="J3014" s="1">
        <f>Predictive_Maintenance_Data[[#This Row],[Torque '[Nm']]]*Predictive_Maintenance_Data[[#This Row],[Angular velocity '[rad/s']]]/1000</f>
        <v>6.7031534131114707</v>
      </c>
      <c r="K3014" s="2">
        <v>192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/>
      <c r="S3014"/>
    </row>
    <row r="3015" spans="1:19" x14ac:dyDescent="0.3">
      <c r="A3015">
        <v>3014</v>
      </c>
      <c r="B3015" t="s">
        <v>3030</v>
      </c>
      <c r="C3015" t="s">
        <v>17</v>
      </c>
      <c r="D3015" s="1">
        <v>300.5</v>
      </c>
      <c r="E3015" s="1">
        <v>309.60000000000002</v>
      </c>
      <c r="F3015" s="2">
        <v>1390</v>
      </c>
      <c r="G3015" s="1">
        <f>2*PI()*Predictive_Maintenance_Data[[#This Row],[Rotational speed '[rpm']]]/60</f>
        <v>145.56045961632708</v>
      </c>
      <c r="H3015" s="1">
        <v>48.4</v>
      </c>
      <c r="I3015" s="1">
        <f t="shared" si="47"/>
        <v>9.1000000000000227</v>
      </c>
      <c r="J3015" s="1">
        <f>Predictive_Maintenance_Data[[#This Row],[Torque '[Nm']]]*Predictive_Maintenance_Data[[#This Row],[Angular velocity '[rad/s']]]/1000</f>
        <v>7.0451262454302306</v>
      </c>
      <c r="K3015" s="2">
        <v>194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/>
      <c r="S3015"/>
    </row>
    <row r="3016" spans="1:19" x14ac:dyDescent="0.3">
      <c r="A3016">
        <v>3015</v>
      </c>
      <c r="B3016" t="s">
        <v>3031</v>
      </c>
      <c r="C3016" t="s">
        <v>17</v>
      </c>
      <c r="D3016" s="1">
        <v>300.5</v>
      </c>
      <c r="E3016" s="1">
        <v>309.7</v>
      </c>
      <c r="F3016" s="2">
        <v>1580</v>
      </c>
      <c r="G3016" s="1">
        <f>2*PI()*Predictive_Maintenance_Data[[#This Row],[Rotational speed '[rpm']]]/60</f>
        <v>165.45721308906244</v>
      </c>
      <c r="H3016" s="1">
        <v>42.8</v>
      </c>
      <c r="I3016" s="1">
        <f t="shared" si="47"/>
        <v>9.1999999999999886</v>
      </c>
      <c r="J3016" s="1">
        <f>Predictive_Maintenance_Data[[#This Row],[Torque '[Nm']]]*Predictive_Maintenance_Data[[#This Row],[Angular velocity '[rad/s']]]/1000</f>
        <v>7.0815687202118713</v>
      </c>
      <c r="K3016" s="2">
        <v>196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/>
      <c r="S3016"/>
    </row>
    <row r="3017" spans="1:19" x14ac:dyDescent="0.3">
      <c r="A3017">
        <v>3016</v>
      </c>
      <c r="B3017" t="s">
        <v>3032</v>
      </c>
      <c r="C3017" t="s">
        <v>17</v>
      </c>
      <c r="D3017" s="1">
        <v>300.5</v>
      </c>
      <c r="E3017" s="1">
        <v>309.7</v>
      </c>
      <c r="F3017" s="2">
        <v>1589</v>
      </c>
      <c r="G3017" s="1">
        <f>2*PI()*Predictive_Maintenance_Data[[#This Row],[Rotational speed '[rpm']]]/60</f>
        <v>166.39969088513939</v>
      </c>
      <c r="H3017" s="1">
        <v>30.5</v>
      </c>
      <c r="I3017" s="1">
        <f t="shared" si="47"/>
        <v>9.1999999999999886</v>
      </c>
      <c r="J3017" s="1">
        <f>Predictive_Maintenance_Data[[#This Row],[Torque '[Nm']]]*Predictive_Maintenance_Data[[#This Row],[Angular velocity '[rad/s']]]/1000</f>
        <v>5.0751905719967514</v>
      </c>
      <c r="K3017" s="2">
        <v>198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/>
      <c r="S3017"/>
    </row>
    <row r="3018" spans="1:19" x14ac:dyDescent="0.3">
      <c r="A3018">
        <v>3017</v>
      </c>
      <c r="B3018" t="s">
        <v>3033</v>
      </c>
      <c r="C3018" t="s">
        <v>17</v>
      </c>
      <c r="D3018" s="1">
        <v>300.5</v>
      </c>
      <c r="E3018" s="1">
        <v>309.8</v>
      </c>
      <c r="F3018" s="2">
        <v>1441</v>
      </c>
      <c r="G3018" s="1">
        <f>2*PI()*Predictive_Maintenance_Data[[#This Row],[Rotational speed '[rpm']]]/60</f>
        <v>150.90116712742974</v>
      </c>
      <c r="H3018" s="1">
        <v>48.8</v>
      </c>
      <c r="I3018" s="1">
        <f t="shared" si="47"/>
        <v>9.3000000000000114</v>
      </c>
      <c r="J3018" s="1">
        <f>Predictive_Maintenance_Data[[#This Row],[Torque '[Nm']]]*Predictive_Maintenance_Data[[#This Row],[Angular velocity '[rad/s']]]/1000</f>
        <v>7.363976955818571</v>
      </c>
      <c r="K3018" s="2">
        <v>200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/>
      <c r="S3018"/>
    </row>
    <row r="3019" spans="1:19" x14ac:dyDescent="0.3">
      <c r="A3019">
        <v>3018</v>
      </c>
      <c r="B3019" t="s">
        <v>3034</v>
      </c>
      <c r="C3019" t="s">
        <v>17</v>
      </c>
      <c r="D3019" s="1">
        <v>300.5</v>
      </c>
      <c r="E3019" s="1">
        <v>309.8</v>
      </c>
      <c r="F3019" s="2">
        <v>1305</v>
      </c>
      <c r="G3019" s="1">
        <f>2*PI()*Predictive_Maintenance_Data[[#This Row],[Rotational speed '[rpm']]]/60</f>
        <v>136.65928043115599</v>
      </c>
      <c r="H3019" s="1">
        <v>51.7</v>
      </c>
      <c r="I3019" s="1">
        <f t="shared" si="47"/>
        <v>9.3000000000000114</v>
      </c>
      <c r="J3019" s="1">
        <f>Predictive_Maintenance_Data[[#This Row],[Torque '[Nm']]]*Predictive_Maintenance_Data[[#This Row],[Angular velocity '[rad/s']]]/1000</f>
        <v>7.0652847982907652</v>
      </c>
      <c r="K3019" s="2">
        <v>202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/>
      <c r="S3019"/>
    </row>
    <row r="3020" spans="1:19" x14ac:dyDescent="0.3">
      <c r="A3020">
        <v>3019</v>
      </c>
      <c r="B3020" t="s">
        <v>3035</v>
      </c>
      <c r="C3020" t="s">
        <v>15</v>
      </c>
      <c r="D3020" s="1">
        <v>300.5</v>
      </c>
      <c r="E3020" s="1">
        <v>309.8</v>
      </c>
      <c r="F3020" s="2">
        <v>1566</v>
      </c>
      <c r="G3020" s="1">
        <f>2*PI()*Predictive_Maintenance_Data[[#This Row],[Rotational speed '[rpm']]]/60</f>
        <v>163.99113651738719</v>
      </c>
      <c r="H3020" s="1">
        <v>35.9</v>
      </c>
      <c r="I3020" s="1">
        <f t="shared" si="47"/>
        <v>9.3000000000000114</v>
      </c>
      <c r="J3020" s="1">
        <f>Predictive_Maintenance_Data[[#This Row],[Torque '[Nm']]]*Predictive_Maintenance_Data[[#This Row],[Angular velocity '[rad/s']]]/1000</f>
        <v>5.8872818009741996</v>
      </c>
      <c r="K3020" s="2">
        <v>204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/>
      <c r="S3020"/>
    </row>
    <row r="3021" spans="1:19" x14ac:dyDescent="0.3">
      <c r="A3021">
        <v>3020</v>
      </c>
      <c r="B3021" t="s">
        <v>3036</v>
      </c>
      <c r="C3021" t="s">
        <v>17</v>
      </c>
      <c r="D3021" s="1">
        <v>300.5</v>
      </c>
      <c r="E3021" s="1">
        <v>309.8</v>
      </c>
      <c r="F3021" s="2">
        <v>1379</v>
      </c>
      <c r="G3021" s="1">
        <f>2*PI()*Predictive_Maintenance_Data[[#This Row],[Rotational speed '[rpm']]]/60</f>
        <v>144.40854231001083</v>
      </c>
      <c r="H3021" s="1">
        <v>54.2</v>
      </c>
      <c r="I3021" s="1">
        <f t="shared" si="47"/>
        <v>9.3000000000000114</v>
      </c>
      <c r="J3021" s="1">
        <f>Predictive_Maintenance_Data[[#This Row],[Torque '[Nm']]]*Predictive_Maintenance_Data[[#This Row],[Angular velocity '[rad/s']]]/1000</f>
        <v>7.8269429932025876</v>
      </c>
      <c r="K3021" s="2">
        <v>207</v>
      </c>
      <c r="L3021" s="2">
        <v>1</v>
      </c>
      <c r="M3021" s="2">
        <v>0</v>
      </c>
      <c r="N3021" s="2">
        <v>0</v>
      </c>
      <c r="O3021" s="2">
        <v>0</v>
      </c>
      <c r="P3021" s="2">
        <v>1</v>
      </c>
      <c r="Q3021" s="2">
        <v>0</v>
      </c>
      <c r="R3021"/>
      <c r="S3021"/>
    </row>
    <row r="3022" spans="1:19" x14ac:dyDescent="0.3">
      <c r="A3022">
        <v>3021</v>
      </c>
      <c r="B3022" t="s">
        <v>3037</v>
      </c>
      <c r="C3022" t="s">
        <v>17</v>
      </c>
      <c r="D3022" s="1">
        <v>300.39999999999998</v>
      </c>
      <c r="E3022" s="1">
        <v>309.60000000000002</v>
      </c>
      <c r="F3022" s="2">
        <v>1543</v>
      </c>
      <c r="G3022" s="1">
        <f>2*PI()*Predictive_Maintenance_Data[[#This Row],[Rotational speed '[rpm']]]/60</f>
        <v>161.58258214963502</v>
      </c>
      <c r="H3022" s="1">
        <v>38.1</v>
      </c>
      <c r="I3022" s="1">
        <f t="shared" si="47"/>
        <v>9.2000000000000455</v>
      </c>
      <c r="J3022" s="1">
        <f>Predictive_Maintenance_Data[[#This Row],[Torque '[Nm']]]*Predictive_Maintenance_Data[[#This Row],[Angular velocity '[rad/s']]]/1000</f>
        <v>6.1562963799010939</v>
      </c>
      <c r="K3022" s="2">
        <v>209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/>
      <c r="S3022"/>
    </row>
    <row r="3023" spans="1:19" x14ac:dyDescent="0.3">
      <c r="A3023">
        <v>3022</v>
      </c>
      <c r="B3023" t="s">
        <v>3038</v>
      </c>
      <c r="C3023" t="s">
        <v>17</v>
      </c>
      <c r="D3023" s="1">
        <v>300.5</v>
      </c>
      <c r="E3023" s="1">
        <v>309.8</v>
      </c>
      <c r="F3023" s="2">
        <v>1421</v>
      </c>
      <c r="G3023" s="1">
        <f>2*PI()*Predictive_Maintenance_Data[[#This Row],[Rotational speed '[rpm']]]/60</f>
        <v>148.80677202503654</v>
      </c>
      <c r="H3023" s="1">
        <v>49.6</v>
      </c>
      <c r="I3023" s="1">
        <f t="shared" si="47"/>
        <v>9.3000000000000114</v>
      </c>
      <c r="J3023" s="1">
        <f>Predictive_Maintenance_Data[[#This Row],[Torque '[Nm']]]*Predictive_Maintenance_Data[[#This Row],[Angular velocity '[rad/s']]]/1000</f>
        <v>7.3808158924418121</v>
      </c>
      <c r="K3023" s="2">
        <v>211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/>
      <c r="S3023"/>
    </row>
    <row r="3024" spans="1:19" x14ac:dyDescent="0.3">
      <c r="A3024">
        <v>3023</v>
      </c>
      <c r="B3024" t="s">
        <v>3039</v>
      </c>
      <c r="C3024" t="s">
        <v>17</v>
      </c>
      <c r="D3024" s="1">
        <v>300.5</v>
      </c>
      <c r="E3024" s="1">
        <v>309.60000000000002</v>
      </c>
      <c r="F3024" s="2">
        <v>1760</v>
      </c>
      <c r="G3024" s="1">
        <f>2*PI()*Predictive_Maintenance_Data[[#This Row],[Rotational speed '[rpm']]]/60</f>
        <v>184.30676901060122</v>
      </c>
      <c r="H3024" s="1">
        <v>30.6</v>
      </c>
      <c r="I3024" s="1">
        <f t="shared" si="47"/>
        <v>9.1000000000000227</v>
      </c>
      <c r="J3024" s="1">
        <f>Predictive_Maintenance_Data[[#This Row],[Torque '[Nm']]]*Predictive_Maintenance_Data[[#This Row],[Angular velocity '[rad/s']]]/1000</f>
        <v>5.6397871317243968</v>
      </c>
      <c r="K3024" s="2">
        <v>213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/>
      <c r="S3024"/>
    </row>
    <row r="3025" spans="1:19" x14ac:dyDescent="0.3">
      <c r="A3025">
        <v>3024</v>
      </c>
      <c r="B3025" t="s">
        <v>3040</v>
      </c>
      <c r="C3025" t="s">
        <v>17</v>
      </c>
      <c r="D3025" s="1">
        <v>300.39999999999998</v>
      </c>
      <c r="E3025" s="1">
        <v>309.5</v>
      </c>
      <c r="F3025" s="2">
        <v>1711</v>
      </c>
      <c r="G3025" s="1">
        <f>2*PI()*Predictive_Maintenance_Data[[#This Row],[Rotational speed '[rpm']]]/60</f>
        <v>179.17550100973784</v>
      </c>
      <c r="H3025" s="1">
        <v>29.2</v>
      </c>
      <c r="I3025" s="1">
        <f t="shared" si="47"/>
        <v>9.1000000000000227</v>
      </c>
      <c r="J3025" s="1">
        <f>Predictive_Maintenance_Data[[#This Row],[Torque '[Nm']]]*Predictive_Maintenance_Data[[#This Row],[Angular velocity '[rad/s']]]/1000</f>
        <v>5.2319246294843449</v>
      </c>
      <c r="K3025" s="2">
        <v>215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/>
      <c r="S3025"/>
    </row>
    <row r="3026" spans="1:19" x14ac:dyDescent="0.3">
      <c r="A3026">
        <v>3025</v>
      </c>
      <c r="B3026" t="s">
        <v>3041</v>
      </c>
      <c r="C3026" t="s">
        <v>17</v>
      </c>
      <c r="D3026" s="1">
        <v>300.5</v>
      </c>
      <c r="E3026" s="1">
        <v>309.60000000000002</v>
      </c>
      <c r="F3026" s="2">
        <v>1465</v>
      </c>
      <c r="G3026" s="1">
        <f>2*PI()*Predictive_Maintenance_Data[[#This Row],[Rotational speed '[rpm']]]/60</f>
        <v>153.41444125030156</v>
      </c>
      <c r="H3026" s="1">
        <v>41.6</v>
      </c>
      <c r="I3026" s="1">
        <f t="shared" si="47"/>
        <v>9.1000000000000227</v>
      </c>
      <c r="J3026" s="1">
        <f>Predictive_Maintenance_Data[[#This Row],[Torque '[Nm']]]*Predictive_Maintenance_Data[[#This Row],[Angular velocity '[rad/s']]]/1000</f>
        <v>6.3820407560125449</v>
      </c>
      <c r="K3026" s="2">
        <v>217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/>
      <c r="S3026"/>
    </row>
    <row r="3027" spans="1:19" x14ac:dyDescent="0.3">
      <c r="A3027">
        <v>3026</v>
      </c>
      <c r="B3027" t="s">
        <v>3042</v>
      </c>
      <c r="C3027" t="s">
        <v>17</v>
      </c>
      <c r="D3027" s="1">
        <v>300.5</v>
      </c>
      <c r="E3027" s="1">
        <v>309.60000000000002</v>
      </c>
      <c r="F3027" s="2">
        <v>1366</v>
      </c>
      <c r="G3027" s="1">
        <f>2*PI()*Predictive_Maintenance_Data[[#This Row],[Rotational speed '[rpm']]]/60</f>
        <v>143.04718549345526</v>
      </c>
      <c r="H3027" s="1">
        <v>50.2</v>
      </c>
      <c r="I3027" s="1">
        <f t="shared" si="47"/>
        <v>9.1000000000000227</v>
      </c>
      <c r="J3027" s="1">
        <f>Predictive_Maintenance_Data[[#This Row],[Torque '[Nm']]]*Predictive_Maintenance_Data[[#This Row],[Angular velocity '[rad/s']]]/1000</f>
        <v>7.1809687117714551</v>
      </c>
      <c r="K3027" s="2">
        <v>219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/>
      <c r="S3027"/>
    </row>
    <row r="3028" spans="1:19" x14ac:dyDescent="0.3">
      <c r="A3028">
        <v>3027</v>
      </c>
      <c r="B3028" t="s">
        <v>3043</v>
      </c>
      <c r="C3028" t="s">
        <v>15</v>
      </c>
      <c r="D3028" s="1">
        <v>300.39999999999998</v>
      </c>
      <c r="E3028" s="1">
        <v>309.5</v>
      </c>
      <c r="F3028" s="2">
        <v>1888</v>
      </c>
      <c r="G3028" s="1">
        <f>2*PI()*Predictive_Maintenance_Data[[#This Row],[Rotational speed '[rpm']]]/60</f>
        <v>197.71089766591766</v>
      </c>
      <c r="H3028" s="1">
        <v>21.9</v>
      </c>
      <c r="I3028" s="1">
        <f t="shared" si="47"/>
        <v>9.1000000000000227</v>
      </c>
      <c r="J3028" s="1">
        <f>Predictive_Maintenance_Data[[#This Row],[Torque '[Nm']]]*Predictive_Maintenance_Data[[#This Row],[Angular velocity '[rad/s']]]/1000</f>
        <v>4.329868658883596</v>
      </c>
      <c r="K3028" s="2">
        <v>221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/>
      <c r="S3028"/>
    </row>
    <row r="3029" spans="1:19" x14ac:dyDescent="0.3">
      <c r="A3029">
        <v>3028</v>
      </c>
      <c r="B3029" t="s">
        <v>3044</v>
      </c>
      <c r="C3029" t="s">
        <v>17</v>
      </c>
      <c r="D3029" s="1">
        <v>300.5</v>
      </c>
      <c r="E3029" s="1">
        <v>309.5</v>
      </c>
      <c r="F3029" s="2">
        <v>1777</v>
      </c>
      <c r="G3029" s="1">
        <f>2*PI()*Predictive_Maintenance_Data[[#This Row],[Rotational speed '[rpm']]]/60</f>
        <v>186.0870048476354</v>
      </c>
      <c r="H3029" s="1">
        <v>23.6</v>
      </c>
      <c r="I3029" s="1">
        <f t="shared" si="47"/>
        <v>9</v>
      </c>
      <c r="J3029" s="1">
        <f>Predictive_Maintenance_Data[[#This Row],[Torque '[Nm']]]*Predictive_Maintenance_Data[[#This Row],[Angular velocity '[rad/s']]]/1000</f>
        <v>4.3916533144041958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/>
      <c r="S3029"/>
    </row>
    <row r="3030" spans="1:19" x14ac:dyDescent="0.3">
      <c r="A3030">
        <v>3029</v>
      </c>
      <c r="B3030" t="s">
        <v>3045</v>
      </c>
      <c r="C3030" t="s">
        <v>17</v>
      </c>
      <c r="D3030" s="1">
        <v>300.5</v>
      </c>
      <c r="E3030" s="1">
        <v>309.5</v>
      </c>
      <c r="F3030" s="2">
        <v>1379</v>
      </c>
      <c r="G3030" s="1">
        <f>2*PI()*Predictive_Maintenance_Data[[#This Row],[Rotational speed '[rpm']]]/60</f>
        <v>144.40854231001083</v>
      </c>
      <c r="H3030" s="1">
        <v>55.6</v>
      </c>
      <c r="I3030" s="1">
        <f t="shared" si="47"/>
        <v>9</v>
      </c>
      <c r="J3030" s="1">
        <f>Predictive_Maintenance_Data[[#This Row],[Torque '[Nm']]]*Predictive_Maintenance_Data[[#This Row],[Angular velocity '[rad/s']]]/1000</f>
        <v>8.0291149524366023</v>
      </c>
      <c r="K3030" s="2">
        <v>2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/>
      <c r="S3030"/>
    </row>
    <row r="3031" spans="1:19" x14ac:dyDescent="0.3">
      <c r="A3031">
        <v>3030</v>
      </c>
      <c r="B3031" t="s">
        <v>3046</v>
      </c>
      <c r="C3031" t="s">
        <v>17</v>
      </c>
      <c r="D3031" s="1">
        <v>300.39999999999998</v>
      </c>
      <c r="E3031" s="1">
        <v>309.5</v>
      </c>
      <c r="F3031" s="2">
        <v>1525</v>
      </c>
      <c r="G3031" s="1">
        <f>2*PI()*Predictive_Maintenance_Data[[#This Row],[Rotational speed '[rpm']]]/60</f>
        <v>159.69762655748116</v>
      </c>
      <c r="H3031" s="1">
        <v>51.3</v>
      </c>
      <c r="I3031" s="1">
        <f t="shared" si="47"/>
        <v>9.1000000000000227</v>
      </c>
      <c r="J3031" s="1">
        <f>Predictive_Maintenance_Data[[#This Row],[Torque '[Nm']]]*Predictive_Maintenance_Data[[#This Row],[Angular velocity '[rad/s']]]/1000</f>
        <v>8.1924882423987846</v>
      </c>
      <c r="K3031" s="2">
        <v>4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/>
      <c r="S3031"/>
    </row>
    <row r="3032" spans="1:19" x14ac:dyDescent="0.3">
      <c r="A3032">
        <v>3031</v>
      </c>
      <c r="B3032" t="s">
        <v>3047</v>
      </c>
      <c r="C3032" t="s">
        <v>15</v>
      </c>
      <c r="D3032" s="1">
        <v>300.39999999999998</v>
      </c>
      <c r="E3032" s="1">
        <v>309.60000000000002</v>
      </c>
      <c r="F3032" s="2">
        <v>1563</v>
      </c>
      <c r="G3032" s="1">
        <f>2*PI()*Predictive_Maintenance_Data[[#This Row],[Rotational speed '[rpm']]]/60</f>
        <v>163.67697725202822</v>
      </c>
      <c r="H3032" s="1">
        <v>34</v>
      </c>
      <c r="I3032" s="1">
        <f t="shared" si="47"/>
        <v>9.2000000000000455</v>
      </c>
      <c r="J3032" s="1">
        <f>Predictive_Maintenance_Data[[#This Row],[Torque '[Nm']]]*Predictive_Maintenance_Data[[#This Row],[Angular velocity '[rad/s']]]/1000</f>
        <v>5.5650172265689601</v>
      </c>
      <c r="K3032" s="2">
        <v>6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/>
      <c r="S3032"/>
    </row>
    <row r="3033" spans="1:19" x14ac:dyDescent="0.3">
      <c r="A3033">
        <v>3032</v>
      </c>
      <c r="B3033" t="s">
        <v>3048</v>
      </c>
      <c r="C3033" t="s">
        <v>15</v>
      </c>
      <c r="D3033" s="1">
        <v>300.5</v>
      </c>
      <c r="E3033" s="1">
        <v>309.7</v>
      </c>
      <c r="F3033" s="2">
        <v>1389</v>
      </c>
      <c r="G3033" s="1">
        <f>2*PI()*Predictive_Maintenance_Data[[#This Row],[Rotational speed '[rpm']]]/60</f>
        <v>145.45573986120741</v>
      </c>
      <c r="H3033" s="1">
        <v>43.3</v>
      </c>
      <c r="I3033" s="1">
        <f t="shared" si="47"/>
        <v>9.1999999999999886</v>
      </c>
      <c r="J3033" s="1">
        <f>Predictive_Maintenance_Data[[#This Row],[Torque '[Nm']]]*Predictive_Maintenance_Data[[#This Row],[Angular velocity '[rad/s']]]/1000</f>
        <v>6.2982335359902804</v>
      </c>
      <c r="K3033" s="2">
        <v>9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/>
      <c r="S3033"/>
    </row>
    <row r="3034" spans="1:19" x14ac:dyDescent="0.3">
      <c r="A3034">
        <v>3033</v>
      </c>
      <c r="B3034" t="s">
        <v>3049</v>
      </c>
      <c r="C3034" t="s">
        <v>15</v>
      </c>
      <c r="D3034" s="1">
        <v>300.60000000000002</v>
      </c>
      <c r="E3034" s="1">
        <v>309.8</v>
      </c>
      <c r="F3034" s="2">
        <v>1447</v>
      </c>
      <c r="G3034" s="1">
        <f>2*PI()*Predictive_Maintenance_Data[[#This Row],[Rotational speed '[rpm']]]/60</f>
        <v>151.52948565814768</v>
      </c>
      <c r="H3034" s="1">
        <v>42.9</v>
      </c>
      <c r="I3034" s="1">
        <f t="shared" si="47"/>
        <v>9.1999999999999886</v>
      </c>
      <c r="J3034" s="1">
        <f>Predictive_Maintenance_Data[[#This Row],[Torque '[Nm']]]*Predictive_Maintenance_Data[[#This Row],[Angular velocity '[rad/s']]]/1000</f>
        <v>6.5006149347345357</v>
      </c>
      <c r="K3034" s="2">
        <v>12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/>
      <c r="S3034"/>
    </row>
    <row r="3035" spans="1:19" x14ac:dyDescent="0.3">
      <c r="A3035">
        <v>3034</v>
      </c>
      <c r="B3035" t="s">
        <v>3050</v>
      </c>
      <c r="C3035" t="s">
        <v>15</v>
      </c>
      <c r="D3035" s="1">
        <v>300.60000000000002</v>
      </c>
      <c r="E3035" s="1">
        <v>309.7</v>
      </c>
      <c r="F3035" s="2">
        <v>1934</v>
      </c>
      <c r="G3035" s="1">
        <f>2*PI()*Predictive_Maintenance_Data[[#This Row],[Rotational speed '[rpm']]]/60</f>
        <v>202.52800640142198</v>
      </c>
      <c r="H3035" s="1">
        <v>22.8</v>
      </c>
      <c r="I3035" s="1">
        <f t="shared" si="47"/>
        <v>9.0999999999999659</v>
      </c>
      <c r="J3035" s="1">
        <f>Predictive_Maintenance_Data[[#This Row],[Torque '[Nm']]]*Predictive_Maintenance_Data[[#This Row],[Angular velocity '[rad/s']]]/1000</f>
        <v>4.6176385459524205</v>
      </c>
      <c r="K3035" s="2">
        <v>15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/>
      <c r="S3035"/>
    </row>
    <row r="3036" spans="1:19" x14ac:dyDescent="0.3">
      <c r="A3036">
        <v>3035</v>
      </c>
      <c r="B3036" t="s">
        <v>3051</v>
      </c>
      <c r="C3036" t="s">
        <v>27</v>
      </c>
      <c r="D3036" s="1">
        <v>300.60000000000002</v>
      </c>
      <c r="E3036" s="1">
        <v>309.7</v>
      </c>
      <c r="F3036" s="2">
        <v>1470</v>
      </c>
      <c r="G3036" s="1">
        <f>2*PI()*Predictive_Maintenance_Data[[#This Row],[Rotational speed '[rpm']]]/60</f>
        <v>153.93804002589985</v>
      </c>
      <c r="H3036" s="1">
        <v>43.8</v>
      </c>
      <c r="I3036" s="1">
        <f t="shared" si="47"/>
        <v>9.0999999999999659</v>
      </c>
      <c r="J3036" s="1">
        <f>Predictive_Maintenance_Data[[#This Row],[Torque '[Nm']]]*Predictive_Maintenance_Data[[#This Row],[Angular velocity '[rad/s']]]/1000</f>
        <v>6.7424861531344131</v>
      </c>
      <c r="K3036" s="2">
        <v>18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/>
      <c r="S3036"/>
    </row>
    <row r="3037" spans="1:19" x14ac:dyDescent="0.3">
      <c r="A3037">
        <v>3036</v>
      </c>
      <c r="B3037" t="s">
        <v>3052</v>
      </c>
      <c r="C3037" t="s">
        <v>15</v>
      </c>
      <c r="D3037" s="1">
        <v>300.60000000000002</v>
      </c>
      <c r="E3037" s="1">
        <v>309.7</v>
      </c>
      <c r="F3037" s="2">
        <v>1428</v>
      </c>
      <c r="G3037" s="1">
        <f>2*PI()*Predictive_Maintenance_Data[[#This Row],[Rotational speed '[rpm']]]/60</f>
        <v>149.53981031087415</v>
      </c>
      <c r="H3037" s="1">
        <v>42.6</v>
      </c>
      <c r="I3037" s="1">
        <f t="shared" si="47"/>
        <v>9.0999999999999659</v>
      </c>
      <c r="J3037" s="1">
        <f>Predictive_Maintenance_Data[[#This Row],[Torque '[Nm']]]*Predictive_Maintenance_Data[[#This Row],[Angular velocity '[rad/s']]]/1000</f>
        <v>6.3703959192432382</v>
      </c>
      <c r="K3037" s="2">
        <v>23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/>
      <c r="S3037"/>
    </row>
    <row r="3038" spans="1:19" x14ac:dyDescent="0.3">
      <c r="A3038">
        <v>3037</v>
      </c>
      <c r="B3038" t="s">
        <v>3053</v>
      </c>
      <c r="C3038" t="s">
        <v>17</v>
      </c>
      <c r="D3038" s="1">
        <v>300.39999999999998</v>
      </c>
      <c r="E3038" s="1">
        <v>309.60000000000002</v>
      </c>
      <c r="F3038" s="2">
        <v>1319</v>
      </c>
      <c r="G3038" s="1">
        <f>2*PI()*Predictive_Maintenance_Data[[#This Row],[Rotational speed '[rpm']]]/60</f>
        <v>138.12535700283124</v>
      </c>
      <c r="H3038" s="1">
        <v>48.1</v>
      </c>
      <c r="I3038" s="1">
        <f t="shared" si="47"/>
        <v>9.2000000000000455</v>
      </c>
      <c r="J3038" s="1">
        <f>Predictive_Maintenance_Data[[#This Row],[Torque '[Nm']]]*Predictive_Maintenance_Data[[#This Row],[Angular velocity '[rad/s']]]/1000</f>
        <v>6.6438296718361824</v>
      </c>
      <c r="K3038" s="2">
        <v>26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/>
      <c r="S3038"/>
    </row>
    <row r="3039" spans="1:19" x14ac:dyDescent="0.3">
      <c r="A3039">
        <v>3038</v>
      </c>
      <c r="B3039" t="s">
        <v>3054</v>
      </c>
      <c r="C3039" t="s">
        <v>17</v>
      </c>
      <c r="D3039" s="1">
        <v>300.5</v>
      </c>
      <c r="E3039" s="1">
        <v>309.7</v>
      </c>
      <c r="F3039" s="2">
        <v>1887</v>
      </c>
      <c r="G3039" s="1">
        <f>2*PI()*Predictive_Maintenance_Data[[#This Row],[Rotational speed '[rpm']]]/60</f>
        <v>197.60617791079798</v>
      </c>
      <c r="H3039" s="1">
        <v>24.3</v>
      </c>
      <c r="I3039" s="1">
        <f t="shared" si="47"/>
        <v>9.1999999999999886</v>
      </c>
      <c r="J3039" s="1">
        <f>Predictive_Maintenance_Data[[#This Row],[Torque '[Nm']]]*Predictive_Maintenance_Data[[#This Row],[Angular velocity '[rad/s']]]/1000</f>
        <v>4.8018301232323912</v>
      </c>
      <c r="K3039" s="2">
        <v>28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/>
      <c r="S3039"/>
    </row>
    <row r="3040" spans="1:19" x14ac:dyDescent="0.3">
      <c r="A3040">
        <v>3039</v>
      </c>
      <c r="B3040" t="s">
        <v>3055</v>
      </c>
      <c r="C3040" t="s">
        <v>17</v>
      </c>
      <c r="D3040" s="1">
        <v>300.39999999999998</v>
      </c>
      <c r="E3040" s="1">
        <v>309.5</v>
      </c>
      <c r="F3040" s="2">
        <v>1349</v>
      </c>
      <c r="G3040" s="1">
        <f>2*PI()*Predictive_Maintenance_Data[[#This Row],[Rotational speed '[rpm']]]/60</f>
        <v>141.26694965642102</v>
      </c>
      <c r="H3040" s="1">
        <v>50.4</v>
      </c>
      <c r="I3040" s="1">
        <f t="shared" si="47"/>
        <v>9.1000000000000227</v>
      </c>
      <c r="J3040" s="1">
        <f>Predictive_Maintenance_Data[[#This Row],[Torque '[Nm']]]*Predictive_Maintenance_Data[[#This Row],[Angular velocity '[rad/s']]]/1000</f>
        <v>7.119854262683619</v>
      </c>
      <c r="K3040" s="2">
        <v>30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/>
      <c r="S3040"/>
    </row>
    <row r="3041" spans="1:19" x14ac:dyDescent="0.3">
      <c r="A3041">
        <v>3040</v>
      </c>
      <c r="B3041" t="s">
        <v>3056</v>
      </c>
      <c r="C3041" t="s">
        <v>15</v>
      </c>
      <c r="D3041" s="1">
        <v>300.3</v>
      </c>
      <c r="E3041" s="1">
        <v>309.5</v>
      </c>
      <c r="F3041" s="2">
        <v>1665</v>
      </c>
      <c r="G3041" s="1">
        <f>2*PI()*Predictive_Maintenance_Data[[#This Row],[Rotational speed '[rpm']]]/60</f>
        <v>174.35839227423352</v>
      </c>
      <c r="H3041" s="1">
        <v>31.4</v>
      </c>
      <c r="I3041" s="1">
        <f t="shared" si="47"/>
        <v>9.1999999999999886</v>
      </c>
      <c r="J3041" s="1">
        <f>Predictive_Maintenance_Data[[#This Row],[Torque '[Nm']]]*Predictive_Maintenance_Data[[#This Row],[Angular velocity '[rad/s']]]/1000</f>
        <v>5.4748535174109323</v>
      </c>
      <c r="K3041" s="2">
        <v>32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/>
      <c r="S3041"/>
    </row>
    <row r="3042" spans="1:19" x14ac:dyDescent="0.3">
      <c r="A3042">
        <v>3041</v>
      </c>
      <c r="B3042" t="s">
        <v>3057</v>
      </c>
      <c r="C3042" t="s">
        <v>17</v>
      </c>
      <c r="D3042" s="1">
        <v>300.3</v>
      </c>
      <c r="E3042" s="1">
        <v>309.5</v>
      </c>
      <c r="F3042" s="2">
        <v>1474</v>
      </c>
      <c r="G3042" s="1">
        <f>2*PI()*Predictive_Maintenance_Data[[#This Row],[Rotational speed '[rpm']]]/60</f>
        <v>154.35691904637852</v>
      </c>
      <c r="H3042" s="1">
        <v>38.700000000000003</v>
      </c>
      <c r="I3042" s="1">
        <f t="shared" si="47"/>
        <v>9.1999999999999886</v>
      </c>
      <c r="J3042" s="1">
        <f>Predictive_Maintenance_Data[[#This Row],[Torque '[Nm']]]*Predictive_Maintenance_Data[[#This Row],[Angular velocity '[rad/s']]]/1000</f>
        <v>5.9736127670948491</v>
      </c>
      <c r="K3042" s="2">
        <v>35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/>
      <c r="S3042"/>
    </row>
    <row r="3043" spans="1:19" x14ac:dyDescent="0.3">
      <c r="A3043">
        <v>3042</v>
      </c>
      <c r="B3043" t="s">
        <v>3058</v>
      </c>
      <c r="C3043" t="s">
        <v>17</v>
      </c>
      <c r="D3043" s="1">
        <v>300.39999999999998</v>
      </c>
      <c r="E3043" s="1">
        <v>309.5</v>
      </c>
      <c r="F3043" s="2">
        <v>1543</v>
      </c>
      <c r="G3043" s="1">
        <f>2*PI()*Predictive_Maintenance_Data[[#This Row],[Rotational speed '[rpm']]]/60</f>
        <v>161.58258214963502</v>
      </c>
      <c r="H3043" s="1">
        <v>38.9</v>
      </c>
      <c r="I3043" s="1">
        <f t="shared" si="47"/>
        <v>9.1000000000000227</v>
      </c>
      <c r="J3043" s="1">
        <f>Predictive_Maintenance_Data[[#This Row],[Torque '[Nm']]]*Predictive_Maintenance_Data[[#This Row],[Angular velocity '[rad/s']]]/1000</f>
        <v>6.2855624456208012</v>
      </c>
      <c r="K3043" s="2">
        <v>37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/>
      <c r="S3043"/>
    </row>
    <row r="3044" spans="1:19" x14ac:dyDescent="0.3">
      <c r="A3044">
        <v>3043</v>
      </c>
      <c r="B3044" t="s">
        <v>3059</v>
      </c>
      <c r="C3044" t="s">
        <v>15</v>
      </c>
      <c r="D3044" s="1">
        <v>300.2</v>
      </c>
      <c r="E3044" s="1">
        <v>309.39999999999998</v>
      </c>
      <c r="F3044" s="2">
        <v>1459</v>
      </c>
      <c r="G3044" s="1">
        <f>2*PI()*Predictive_Maintenance_Data[[#This Row],[Rotational speed '[rpm']]]/60</f>
        <v>152.7861227195836</v>
      </c>
      <c r="H3044" s="1">
        <v>43.9</v>
      </c>
      <c r="I3044" s="1">
        <f t="shared" si="47"/>
        <v>9.1999999999999886</v>
      </c>
      <c r="J3044" s="1">
        <f>Predictive_Maintenance_Data[[#This Row],[Torque '[Nm']]]*Predictive_Maintenance_Data[[#This Row],[Angular velocity '[rad/s']]]/1000</f>
        <v>6.7073107873897193</v>
      </c>
      <c r="K3044" s="2">
        <v>39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/>
      <c r="S3044"/>
    </row>
    <row r="3045" spans="1:19" x14ac:dyDescent="0.3">
      <c r="A3045">
        <v>3044</v>
      </c>
      <c r="B3045" t="s">
        <v>3060</v>
      </c>
      <c r="C3045" t="s">
        <v>17</v>
      </c>
      <c r="D3045" s="1">
        <v>300.3</v>
      </c>
      <c r="E3045" s="1">
        <v>309.5</v>
      </c>
      <c r="F3045" s="2">
        <v>1551</v>
      </c>
      <c r="G3045" s="1">
        <f>2*PI()*Predictive_Maintenance_Data[[#This Row],[Rotational speed '[rpm']]]/60</f>
        <v>162.42034019059233</v>
      </c>
      <c r="H3045" s="1">
        <v>37.9</v>
      </c>
      <c r="I3045" s="1">
        <f t="shared" si="47"/>
        <v>9.1999999999999886</v>
      </c>
      <c r="J3045" s="1">
        <f>Predictive_Maintenance_Data[[#This Row],[Torque '[Nm']]]*Predictive_Maintenance_Data[[#This Row],[Angular velocity '[rad/s']]]/1000</f>
        <v>6.1557308932234491</v>
      </c>
      <c r="K3045" s="2">
        <v>42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/>
      <c r="S3045"/>
    </row>
    <row r="3046" spans="1:19" x14ac:dyDescent="0.3">
      <c r="A3046">
        <v>3045</v>
      </c>
      <c r="B3046" t="s">
        <v>3061</v>
      </c>
      <c r="C3046" t="s">
        <v>17</v>
      </c>
      <c r="D3046" s="1">
        <v>300.2</v>
      </c>
      <c r="E3046" s="1">
        <v>309.39999999999998</v>
      </c>
      <c r="F3046" s="2">
        <v>1981</v>
      </c>
      <c r="G3046" s="1">
        <f>2*PI()*Predictive_Maintenance_Data[[#This Row],[Rotational speed '[rpm']]]/60</f>
        <v>207.449834892046</v>
      </c>
      <c r="H3046" s="1">
        <v>21.4</v>
      </c>
      <c r="I3046" s="1">
        <f t="shared" si="47"/>
        <v>9.1999999999999886</v>
      </c>
      <c r="J3046" s="1">
        <f>Predictive_Maintenance_Data[[#This Row],[Torque '[Nm']]]*Predictive_Maintenance_Data[[#This Row],[Angular velocity '[rad/s']]]/1000</f>
        <v>4.4394264666897847</v>
      </c>
      <c r="K3046" s="2">
        <v>44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/>
      <c r="S3046"/>
    </row>
    <row r="3047" spans="1:19" x14ac:dyDescent="0.3">
      <c r="A3047">
        <v>3046</v>
      </c>
      <c r="B3047" t="s">
        <v>3062</v>
      </c>
      <c r="C3047" t="s">
        <v>17</v>
      </c>
      <c r="D3047" s="1">
        <v>300.2</v>
      </c>
      <c r="E3047" s="1">
        <v>309.39999999999998</v>
      </c>
      <c r="F3047" s="2">
        <v>1526</v>
      </c>
      <c r="G3047" s="1">
        <f>2*PI()*Predictive_Maintenance_Data[[#This Row],[Rotational speed '[rpm']]]/60</f>
        <v>159.80234631260083</v>
      </c>
      <c r="H3047" s="1">
        <v>35.299999999999997</v>
      </c>
      <c r="I3047" s="1">
        <f t="shared" si="47"/>
        <v>9.1999999999999886</v>
      </c>
      <c r="J3047" s="1">
        <f>Predictive_Maintenance_Data[[#This Row],[Torque '[Nm']]]*Predictive_Maintenance_Data[[#This Row],[Angular velocity '[rad/s']]]/1000</f>
        <v>5.6410228248348089</v>
      </c>
      <c r="K3047" s="2">
        <v>46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/>
      <c r="S3047"/>
    </row>
    <row r="3048" spans="1:19" x14ac:dyDescent="0.3">
      <c r="A3048">
        <v>3047</v>
      </c>
      <c r="B3048" t="s">
        <v>3063</v>
      </c>
      <c r="C3048" t="s">
        <v>15</v>
      </c>
      <c r="D3048" s="1">
        <v>300.2</v>
      </c>
      <c r="E3048" s="1">
        <v>309.39999999999998</v>
      </c>
      <c r="F3048" s="2">
        <v>1501</v>
      </c>
      <c r="G3048" s="1">
        <f>2*PI()*Predictive_Maintenance_Data[[#This Row],[Rotational speed '[rpm']]]/60</f>
        <v>157.18435243460934</v>
      </c>
      <c r="H3048" s="1">
        <v>40</v>
      </c>
      <c r="I3048" s="1">
        <f t="shared" si="47"/>
        <v>9.1999999999999886</v>
      </c>
      <c r="J3048" s="1">
        <f>Predictive_Maintenance_Data[[#This Row],[Torque '[Nm']]]*Predictive_Maintenance_Data[[#This Row],[Angular velocity '[rad/s']]]/1000</f>
        <v>6.2873740973843733</v>
      </c>
      <c r="K3048" s="2">
        <v>48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/>
      <c r="S3048"/>
    </row>
    <row r="3049" spans="1:19" x14ac:dyDescent="0.3">
      <c r="A3049">
        <v>3048</v>
      </c>
      <c r="B3049" t="s">
        <v>3064</v>
      </c>
      <c r="C3049" t="s">
        <v>17</v>
      </c>
      <c r="D3049" s="1">
        <v>300.2</v>
      </c>
      <c r="E3049" s="1">
        <v>309.39999999999998</v>
      </c>
      <c r="F3049" s="2">
        <v>1558</v>
      </c>
      <c r="G3049" s="1">
        <f>2*PI()*Predictive_Maintenance_Data[[#This Row],[Rotational speed '[rpm']]]/60</f>
        <v>163.15337847642994</v>
      </c>
      <c r="H3049" s="1">
        <v>38.299999999999997</v>
      </c>
      <c r="I3049" s="1">
        <f t="shared" si="47"/>
        <v>9.1999999999999886</v>
      </c>
      <c r="J3049" s="1">
        <f>Predictive_Maintenance_Data[[#This Row],[Torque '[Nm']]]*Predictive_Maintenance_Data[[#This Row],[Angular velocity '[rad/s']]]/1000</f>
        <v>6.2487743956472661</v>
      </c>
      <c r="K3049" s="2">
        <v>51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/>
      <c r="S3049"/>
    </row>
    <row r="3050" spans="1:19" x14ac:dyDescent="0.3">
      <c r="A3050">
        <v>3049</v>
      </c>
      <c r="B3050" t="s">
        <v>3065</v>
      </c>
      <c r="C3050" t="s">
        <v>17</v>
      </c>
      <c r="D3050" s="1">
        <v>300.2</v>
      </c>
      <c r="E3050" s="1">
        <v>309.3</v>
      </c>
      <c r="F3050" s="2">
        <v>1532</v>
      </c>
      <c r="G3050" s="1">
        <f>2*PI()*Predictive_Maintenance_Data[[#This Row],[Rotational speed '[rpm']]]/60</f>
        <v>160.43066484331877</v>
      </c>
      <c r="H3050" s="1">
        <v>43.2</v>
      </c>
      <c r="I3050" s="1">
        <f t="shared" si="47"/>
        <v>9.1000000000000227</v>
      </c>
      <c r="J3050" s="1">
        <f>Predictive_Maintenance_Data[[#This Row],[Torque '[Nm']]]*Predictive_Maintenance_Data[[#This Row],[Angular velocity '[rad/s']]]/1000</f>
        <v>6.9306047212313713</v>
      </c>
      <c r="K3050" s="2">
        <v>53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/>
      <c r="S3050"/>
    </row>
    <row r="3051" spans="1:19" x14ac:dyDescent="0.3">
      <c r="A3051">
        <v>3050</v>
      </c>
      <c r="B3051" t="s">
        <v>3066</v>
      </c>
      <c r="C3051" t="s">
        <v>17</v>
      </c>
      <c r="D3051" s="1">
        <v>300.10000000000002</v>
      </c>
      <c r="E3051" s="1">
        <v>309.2</v>
      </c>
      <c r="F3051" s="2">
        <v>1326</v>
      </c>
      <c r="G3051" s="1">
        <f>2*PI()*Predictive_Maintenance_Data[[#This Row],[Rotational speed '[rpm']]]/60</f>
        <v>138.85839528866885</v>
      </c>
      <c r="H3051" s="1">
        <v>55.9</v>
      </c>
      <c r="I3051" s="1">
        <f t="shared" si="47"/>
        <v>9.0999999999999659</v>
      </c>
      <c r="J3051" s="1">
        <f>Predictive_Maintenance_Data[[#This Row],[Torque '[Nm']]]*Predictive_Maintenance_Data[[#This Row],[Angular velocity '[rad/s']]]/1000</f>
        <v>7.7621842966365886</v>
      </c>
      <c r="K3051" s="2">
        <v>55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/>
      <c r="S3051"/>
    </row>
    <row r="3052" spans="1:19" x14ac:dyDescent="0.3">
      <c r="A3052">
        <v>3051</v>
      </c>
      <c r="B3052" t="s">
        <v>3067</v>
      </c>
      <c r="C3052" t="s">
        <v>17</v>
      </c>
      <c r="D3052" s="1">
        <v>300.2</v>
      </c>
      <c r="E3052" s="1">
        <v>309.2</v>
      </c>
      <c r="F3052" s="2">
        <v>1431</v>
      </c>
      <c r="G3052" s="1">
        <f>2*PI()*Predictive_Maintenance_Data[[#This Row],[Rotational speed '[rpm']]]/60</f>
        <v>149.85396957623314</v>
      </c>
      <c r="H3052" s="1">
        <v>51.3</v>
      </c>
      <c r="I3052" s="1">
        <f t="shared" si="47"/>
        <v>9</v>
      </c>
      <c r="J3052" s="1">
        <f>Predictive_Maintenance_Data[[#This Row],[Torque '[Nm']]]*Predictive_Maintenance_Data[[#This Row],[Angular velocity '[rad/s']]]/1000</f>
        <v>7.6875086392607601</v>
      </c>
      <c r="K3052" s="2">
        <v>57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/>
      <c r="S3052"/>
    </row>
    <row r="3053" spans="1:19" x14ac:dyDescent="0.3">
      <c r="A3053">
        <v>3052</v>
      </c>
      <c r="B3053" t="s">
        <v>3068</v>
      </c>
      <c r="C3053" t="s">
        <v>17</v>
      </c>
      <c r="D3053" s="1">
        <v>300.2</v>
      </c>
      <c r="E3053" s="1">
        <v>309.3</v>
      </c>
      <c r="F3053" s="2">
        <v>1366</v>
      </c>
      <c r="G3053" s="1">
        <f>2*PI()*Predictive_Maintenance_Data[[#This Row],[Rotational speed '[rpm']]]/60</f>
        <v>143.04718549345526</v>
      </c>
      <c r="H3053" s="1">
        <v>49.3</v>
      </c>
      <c r="I3053" s="1">
        <f t="shared" si="47"/>
        <v>9.1000000000000227</v>
      </c>
      <c r="J3053" s="1">
        <f>Predictive_Maintenance_Data[[#This Row],[Torque '[Nm']]]*Predictive_Maintenance_Data[[#This Row],[Angular velocity '[rad/s']]]/1000</f>
        <v>7.0522262448273443</v>
      </c>
      <c r="K3053" s="2">
        <v>59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/>
      <c r="S3053"/>
    </row>
    <row r="3054" spans="1:19" x14ac:dyDescent="0.3">
      <c r="A3054">
        <v>3053</v>
      </c>
      <c r="B3054" t="s">
        <v>3069</v>
      </c>
      <c r="C3054" t="s">
        <v>17</v>
      </c>
      <c r="D3054" s="1">
        <v>300.10000000000002</v>
      </c>
      <c r="E3054" s="1">
        <v>309.2</v>
      </c>
      <c r="F3054" s="2">
        <v>1421</v>
      </c>
      <c r="G3054" s="1">
        <f>2*PI()*Predictive_Maintenance_Data[[#This Row],[Rotational speed '[rpm']]]/60</f>
        <v>148.80677202503654</v>
      </c>
      <c r="H3054" s="1">
        <v>42.5</v>
      </c>
      <c r="I3054" s="1">
        <f t="shared" si="47"/>
        <v>9.0999999999999659</v>
      </c>
      <c r="J3054" s="1">
        <f>Predictive_Maintenance_Data[[#This Row],[Torque '[Nm']]]*Predictive_Maintenance_Data[[#This Row],[Angular velocity '[rad/s']]]/1000</f>
        <v>6.3242878110640532</v>
      </c>
      <c r="K3054" s="2">
        <v>61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/>
      <c r="S3054"/>
    </row>
    <row r="3055" spans="1:19" x14ac:dyDescent="0.3">
      <c r="A3055">
        <v>3054</v>
      </c>
      <c r="B3055" t="s">
        <v>3070</v>
      </c>
      <c r="C3055" t="s">
        <v>27</v>
      </c>
      <c r="D3055" s="1">
        <v>300.2</v>
      </c>
      <c r="E3055" s="1">
        <v>309.3</v>
      </c>
      <c r="F3055" s="2">
        <v>1506</v>
      </c>
      <c r="G3055" s="1">
        <f>2*PI()*Predictive_Maintenance_Data[[#This Row],[Rotational speed '[rpm']]]/60</f>
        <v>157.70795121020763</v>
      </c>
      <c r="H3055" s="1">
        <v>35.6</v>
      </c>
      <c r="I3055" s="1">
        <f t="shared" si="47"/>
        <v>9.1000000000000227</v>
      </c>
      <c r="J3055" s="1">
        <f>Predictive_Maintenance_Data[[#This Row],[Torque '[Nm']]]*Predictive_Maintenance_Data[[#This Row],[Angular velocity '[rad/s']]]/1000</f>
        <v>5.6144030630833912</v>
      </c>
      <c r="K3055" s="2">
        <v>63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/>
      <c r="S3055"/>
    </row>
    <row r="3056" spans="1:19" x14ac:dyDescent="0.3">
      <c r="A3056">
        <v>3055</v>
      </c>
      <c r="B3056" t="s">
        <v>3071</v>
      </c>
      <c r="C3056" t="s">
        <v>27</v>
      </c>
      <c r="D3056" s="1">
        <v>300.2</v>
      </c>
      <c r="E3056" s="1">
        <v>309.3</v>
      </c>
      <c r="F3056" s="2">
        <v>1342</v>
      </c>
      <c r="G3056" s="1">
        <f>2*PI()*Predictive_Maintenance_Data[[#This Row],[Rotational speed '[rpm']]]/60</f>
        <v>140.53391137058341</v>
      </c>
      <c r="H3056" s="1">
        <v>48.7</v>
      </c>
      <c r="I3056" s="1">
        <f t="shared" si="47"/>
        <v>9.1000000000000227</v>
      </c>
      <c r="J3056" s="1">
        <f>Predictive_Maintenance_Data[[#This Row],[Torque '[Nm']]]*Predictive_Maintenance_Data[[#This Row],[Angular velocity '[rad/s']]]/1000</f>
        <v>6.8440014837474124</v>
      </c>
      <c r="K3056" s="2">
        <v>68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/>
      <c r="S3056"/>
    </row>
    <row r="3057" spans="1:19" x14ac:dyDescent="0.3">
      <c r="A3057">
        <v>3056</v>
      </c>
      <c r="B3057" t="s">
        <v>3072</v>
      </c>
      <c r="C3057" t="s">
        <v>17</v>
      </c>
      <c r="D3057" s="1">
        <v>300.10000000000002</v>
      </c>
      <c r="E3057" s="1">
        <v>309.2</v>
      </c>
      <c r="F3057" s="2">
        <v>1427</v>
      </c>
      <c r="G3057" s="1">
        <f>2*PI()*Predictive_Maintenance_Data[[#This Row],[Rotational speed '[rpm']]]/60</f>
        <v>149.4350905557545</v>
      </c>
      <c r="H3057" s="1">
        <v>37.6</v>
      </c>
      <c r="I3057" s="1">
        <f t="shared" si="47"/>
        <v>9.0999999999999659</v>
      </c>
      <c r="J3057" s="1">
        <f>Predictive_Maintenance_Data[[#This Row],[Torque '[Nm']]]*Predictive_Maintenance_Data[[#This Row],[Angular velocity '[rad/s']]]/1000</f>
        <v>5.6187594048963696</v>
      </c>
      <c r="K3057" s="2">
        <v>73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/>
      <c r="S3057"/>
    </row>
    <row r="3058" spans="1:19" x14ac:dyDescent="0.3">
      <c r="A3058">
        <v>3057</v>
      </c>
      <c r="B3058" t="s">
        <v>3073</v>
      </c>
      <c r="C3058" t="s">
        <v>17</v>
      </c>
      <c r="D3058" s="1">
        <v>300.2</v>
      </c>
      <c r="E3058" s="1">
        <v>309.2</v>
      </c>
      <c r="F3058" s="2">
        <v>1667</v>
      </c>
      <c r="G3058" s="1">
        <f>2*PI()*Predictive_Maintenance_Data[[#This Row],[Rotational speed '[rpm']]]/60</f>
        <v>174.56783178447282</v>
      </c>
      <c r="H3058" s="1">
        <v>29.9</v>
      </c>
      <c r="I3058" s="1">
        <f t="shared" si="47"/>
        <v>9</v>
      </c>
      <c r="J3058" s="1">
        <f>Predictive_Maintenance_Data[[#This Row],[Torque '[Nm']]]*Predictive_Maintenance_Data[[#This Row],[Angular velocity '[rad/s']]]/1000</f>
        <v>5.2195781703557369</v>
      </c>
      <c r="K3058" s="2">
        <v>75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/>
      <c r="S3058"/>
    </row>
    <row r="3059" spans="1:19" x14ac:dyDescent="0.3">
      <c r="A3059">
        <v>3058</v>
      </c>
      <c r="B3059" t="s">
        <v>3074</v>
      </c>
      <c r="C3059" t="s">
        <v>17</v>
      </c>
      <c r="D3059" s="1">
        <v>300.10000000000002</v>
      </c>
      <c r="E3059" s="1">
        <v>309.10000000000002</v>
      </c>
      <c r="F3059" s="2">
        <v>1400</v>
      </c>
      <c r="G3059" s="1">
        <f>2*PI()*Predictive_Maintenance_Data[[#This Row],[Rotational speed '[rpm']]]/60</f>
        <v>146.60765716752366</v>
      </c>
      <c r="H3059" s="1">
        <v>46.7</v>
      </c>
      <c r="I3059" s="1">
        <f t="shared" si="47"/>
        <v>9</v>
      </c>
      <c r="J3059" s="1">
        <f>Predictive_Maintenance_Data[[#This Row],[Torque '[Nm']]]*Predictive_Maintenance_Data[[#This Row],[Angular velocity '[rad/s']]]/1000</f>
        <v>6.8465775897233554</v>
      </c>
      <c r="K3059" s="2">
        <v>77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/>
      <c r="S3059"/>
    </row>
    <row r="3060" spans="1:19" x14ac:dyDescent="0.3">
      <c r="A3060">
        <v>3059</v>
      </c>
      <c r="B3060" t="s">
        <v>3075</v>
      </c>
      <c r="C3060" t="s">
        <v>17</v>
      </c>
      <c r="D3060" s="1">
        <v>300</v>
      </c>
      <c r="E3060" s="1">
        <v>309</v>
      </c>
      <c r="F3060" s="2">
        <v>1709</v>
      </c>
      <c r="G3060" s="1">
        <f>2*PI()*Predictive_Maintenance_Data[[#This Row],[Rotational speed '[rpm']]]/60</f>
        <v>178.96606149949855</v>
      </c>
      <c r="H3060" s="1">
        <v>32.1</v>
      </c>
      <c r="I3060" s="1">
        <f t="shared" si="47"/>
        <v>9</v>
      </c>
      <c r="J3060" s="1">
        <f>Predictive_Maintenance_Data[[#This Row],[Torque '[Nm']]]*Predictive_Maintenance_Data[[#This Row],[Angular velocity '[rad/s']]]/1000</f>
        <v>5.7448105741339042</v>
      </c>
      <c r="K3060" s="2">
        <v>79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/>
      <c r="S3060"/>
    </row>
    <row r="3061" spans="1:19" x14ac:dyDescent="0.3">
      <c r="A3061">
        <v>3060</v>
      </c>
      <c r="B3061" t="s">
        <v>3076</v>
      </c>
      <c r="C3061" t="s">
        <v>15</v>
      </c>
      <c r="D3061" s="1">
        <v>300</v>
      </c>
      <c r="E3061" s="1">
        <v>309</v>
      </c>
      <c r="F3061" s="2">
        <v>1368</v>
      </c>
      <c r="G3061" s="1">
        <f>2*PI()*Predictive_Maintenance_Data[[#This Row],[Rotational speed '[rpm']]]/60</f>
        <v>143.25662500369455</v>
      </c>
      <c r="H3061" s="1">
        <v>45.8</v>
      </c>
      <c r="I3061" s="1">
        <f t="shared" si="47"/>
        <v>9</v>
      </c>
      <c r="J3061" s="1">
        <f>Predictive_Maintenance_Data[[#This Row],[Torque '[Nm']]]*Predictive_Maintenance_Data[[#This Row],[Angular velocity '[rad/s']]]/1000</f>
        <v>6.5611534251692101</v>
      </c>
      <c r="K3061" s="2">
        <v>81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/>
      <c r="S3061"/>
    </row>
    <row r="3062" spans="1:19" x14ac:dyDescent="0.3">
      <c r="A3062">
        <v>3061</v>
      </c>
      <c r="B3062" t="s">
        <v>3077</v>
      </c>
      <c r="C3062" t="s">
        <v>17</v>
      </c>
      <c r="D3062" s="1">
        <v>300</v>
      </c>
      <c r="E3062" s="1">
        <v>309.10000000000002</v>
      </c>
      <c r="F3062" s="2">
        <v>1882</v>
      </c>
      <c r="G3062" s="1">
        <f>2*PI()*Predictive_Maintenance_Data[[#This Row],[Rotational speed '[rpm']]]/60</f>
        <v>197.08257913519967</v>
      </c>
      <c r="H3062" s="1">
        <v>23.8</v>
      </c>
      <c r="I3062" s="1">
        <f t="shared" si="47"/>
        <v>9.1000000000000227</v>
      </c>
      <c r="J3062" s="1">
        <f>Predictive_Maintenance_Data[[#This Row],[Torque '[Nm']]]*Predictive_Maintenance_Data[[#This Row],[Angular velocity '[rad/s']]]/1000</f>
        <v>4.6905653834177521</v>
      </c>
      <c r="K3062" s="2">
        <v>84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/>
      <c r="S3062"/>
    </row>
    <row r="3063" spans="1:19" x14ac:dyDescent="0.3">
      <c r="A3063">
        <v>3062</v>
      </c>
      <c r="B3063" t="s">
        <v>3078</v>
      </c>
      <c r="C3063" t="s">
        <v>17</v>
      </c>
      <c r="D3063" s="1">
        <v>300.10000000000002</v>
      </c>
      <c r="E3063" s="1">
        <v>309.10000000000002</v>
      </c>
      <c r="F3063" s="2">
        <v>1353</v>
      </c>
      <c r="G3063" s="1">
        <f>2*PI()*Predictive_Maintenance_Data[[#This Row],[Rotational speed '[rpm']]]/60</f>
        <v>141.68582867689966</v>
      </c>
      <c r="H3063" s="1">
        <v>58.7</v>
      </c>
      <c r="I3063" s="1">
        <f t="shared" si="47"/>
        <v>9</v>
      </c>
      <c r="J3063" s="1">
        <f>Predictive_Maintenance_Data[[#This Row],[Torque '[Nm']]]*Predictive_Maintenance_Data[[#This Row],[Angular velocity '[rad/s']]]/1000</f>
        <v>8.3169581433340092</v>
      </c>
      <c r="K3063" s="2">
        <v>86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/>
      <c r="S3063"/>
    </row>
    <row r="3064" spans="1:19" x14ac:dyDescent="0.3">
      <c r="A3064">
        <v>3063</v>
      </c>
      <c r="B3064" t="s">
        <v>3079</v>
      </c>
      <c r="C3064" t="s">
        <v>17</v>
      </c>
      <c r="D3064" s="1">
        <v>299.89999999999998</v>
      </c>
      <c r="E3064" s="1">
        <v>309</v>
      </c>
      <c r="F3064" s="2">
        <v>1553</v>
      </c>
      <c r="G3064" s="1">
        <f>2*PI()*Predictive_Maintenance_Data[[#This Row],[Rotational speed '[rpm']]]/60</f>
        <v>162.62977970083162</v>
      </c>
      <c r="H3064" s="1">
        <v>40</v>
      </c>
      <c r="I3064" s="1">
        <f t="shared" si="47"/>
        <v>9.1000000000000227</v>
      </c>
      <c r="J3064" s="1">
        <f>Predictive_Maintenance_Data[[#This Row],[Torque '[Nm']]]*Predictive_Maintenance_Data[[#This Row],[Angular velocity '[rad/s']]]/1000</f>
        <v>6.5051911880332645</v>
      </c>
      <c r="K3064" s="2">
        <v>88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/>
      <c r="S3064"/>
    </row>
    <row r="3065" spans="1:19" x14ac:dyDescent="0.3">
      <c r="A3065">
        <v>3064</v>
      </c>
      <c r="B3065" t="s">
        <v>3080</v>
      </c>
      <c r="C3065" t="s">
        <v>17</v>
      </c>
      <c r="D3065" s="1">
        <v>300</v>
      </c>
      <c r="E3065" s="1">
        <v>309.10000000000002</v>
      </c>
      <c r="F3065" s="2">
        <v>1431</v>
      </c>
      <c r="G3065" s="1">
        <f>2*PI()*Predictive_Maintenance_Data[[#This Row],[Rotational speed '[rpm']]]/60</f>
        <v>149.85396957623314</v>
      </c>
      <c r="H3065" s="1">
        <v>45.4</v>
      </c>
      <c r="I3065" s="1">
        <f t="shared" si="47"/>
        <v>9.1000000000000227</v>
      </c>
      <c r="J3065" s="1">
        <f>Predictive_Maintenance_Data[[#This Row],[Torque '[Nm']]]*Predictive_Maintenance_Data[[#This Row],[Angular velocity '[rad/s']]]/1000</f>
        <v>6.8033702187609846</v>
      </c>
      <c r="K3065" s="2">
        <v>90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/>
      <c r="S3065"/>
    </row>
    <row r="3066" spans="1:19" x14ac:dyDescent="0.3">
      <c r="A3066">
        <v>3065</v>
      </c>
      <c r="B3066" t="s">
        <v>3081</v>
      </c>
      <c r="C3066" t="s">
        <v>15</v>
      </c>
      <c r="D3066" s="1">
        <v>300.10000000000002</v>
      </c>
      <c r="E3066" s="1">
        <v>309.10000000000002</v>
      </c>
      <c r="F3066" s="2">
        <v>1731</v>
      </c>
      <c r="G3066" s="1">
        <f>2*PI()*Predictive_Maintenance_Data[[#This Row],[Rotational speed '[rpm']]]/60</f>
        <v>181.26989611213105</v>
      </c>
      <c r="H3066" s="1">
        <v>30.4</v>
      </c>
      <c r="I3066" s="1">
        <f t="shared" si="47"/>
        <v>9</v>
      </c>
      <c r="J3066" s="1">
        <f>Predictive_Maintenance_Data[[#This Row],[Torque '[Nm']]]*Predictive_Maintenance_Data[[#This Row],[Angular velocity '[rad/s']]]/1000</f>
        <v>5.5106048418087843</v>
      </c>
      <c r="K3066" s="2">
        <v>92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/>
      <c r="S3066"/>
    </row>
    <row r="3067" spans="1:19" x14ac:dyDescent="0.3">
      <c r="A3067">
        <v>3066</v>
      </c>
      <c r="B3067" t="s">
        <v>3082</v>
      </c>
      <c r="C3067" t="s">
        <v>15</v>
      </c>
      <c r="D3067" s="1">
        <v>300.10000000000002</v>
      </c>
      <c r="E3067" s="1">
        <v>309.2</v>
      </c>
      <c r="F3067" s="2">
        <v>1687</v>
      </c>
      <c r="G3067" s="1">
        <f>2*PI()*Predictive_Maintenance_Data[[#This Row],[Rotational speed '[rpm']]]/60</f>
        <v>176.66222688686602</v>
      </c>
      <c r="H3067" s="1">
        <v>27.7</v>
      </c>
      <c r="I3067" s="1">
        <f t="shared" si="47"/>
        <v>9.0999999999999659</v>
      </c>
      <c r="J3067" s="1">
        <f>Predictive_Maintenance_Data[[#This Row],[Torque '[Nm']]]*Predictive_Maintenance_Data[[#This Row],[Angular velocity '[rad/s']]]/1000</f>
        <v>4.8935436847661888</v>
      </c>
      <c r="K3067" s="2">
        <v>95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1</v>
      </c>
      <c r="R3067"/>
      <c r="S3067"/>
    </row>
    <row r="3068" spans="1:19" x14ac:dyDescent="0.3">
      <c r="A3068">
        <v>3067</v>
      </c>
      <c r="B3068" t="s">
        <v>3083</v>
      </c>
      <c r="C3068" t="s">
        <v>15</v>
      </c>
      <c r="D3068" s="1">
        <v>300.10000000000002</v>
      </c>
      <c r="E3068" s="1">
        <v>309.2</v>
      </c>
      <c r="F3068" s="2">
        <v>1457</v>
      </c>
      <c r="G3068" s="1">
        <f>2*PI()*Predictive_Maintenance_Data[[#This Row],[Rotational speed '[rpm']]]/60</f>
        <v>152.57668320934428</v>
      </c>
      <c r="H3068" s="1">
        <v>44.3</v>
      </c>
      <c r="I3068" s="1">
        <f t="shared" si="47"/>
        <v>9.0999999999999659</v>
      </c>
      <c r="J3068" s="1">
        <f>Predictive_Maintenance_Data[[#This Row],[Torque '[Nm']]]*Predictive_Maintenance_Data[[#This Row],[Angular velocity '[rad/s']]]/1000</f>
        <v>6.7591470661739512</v>
      </c>
      <c r="K3068" s="2">
        <v>98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/>
      <c r="S3068"/>
    </row>
    <row r="3069" spans="1:19" x14ac:dyDescent="0.3">
      <c r="A3069">
        <v>3068</v>
      </c>
      <c r="B3069" t="s">
        <v>3084</v>
      </c>
      <c r="C3069" t="s">
        <v>17</v>
      </c>
      <c r="D3069" s="1">
        <v>300.10000000000002</v>
      </c>
      <c r="E3069" s="1">
        <v>309.2</v>
      </c>
      <c r="F3069" s="2">
        <v>1533</v>
      </c>
      <c r="G3069" s="1">
        <f>2*PI()*Predictive_Maintenance_Data[[#This Row],[Rotational speed '[rpm']]]/60</f>
        <v>160.53538459843841</v>
      </c>
      <c r="H3069" s="1">
        <v>37</v>
      </c>
      <c r="I3069" s="1">
        <f t="shared" si="47"/>
        <v>9.0999999999999659</v>
      </c>
      <c r="J3069" s="1">
        <f>Predictive_Maintenance_Data[[#This Row],[Torque '[Nm']]]*Predictive_Maintenance_Data[[#This Row],[Angular velocity '[rad/s']]]/1000</f>
        <v>5.9398092301422212</v>
      </c>
      <c r="K3069" s="2">
        <v>101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/>
      <c r="S3069"/>
    </row>
    <row r="3070" spans="1:19" x14ac:dyDescent="0.3">
      <c r="A3070">
        <v>3069</v>
      </c>
      <c r="B3070" t="s">
        <v>3085</v>
      </c>
      <c r="C3070" t="s">
        <v>27</v>
      </c>
      <c r="D3070" s="1">
        <v>300</v>
      </c>
      <c r="E3070" s="1">
        <v>309</v>
      </c>
      <c r="F3070" s="2">
        <v>1622</v>
      </c>
      <c r="G3070" s="1">
        <f>2*PI()*Predictive_Maintenance_Data[[#This Row],[Rotational speed '[rpm']]]/60</f>
        <v>169.85544280408814</v>
      </c>
      <c r="H3070" s="1">
        <v>31.8</v>
      </c>
      <c r="I3070" s="1">
        <f t="shared" si="47"/>
        <v>9</v>
      </c>
      <c r="J3070" s="1">
        <f>Predictive_Maintenance_Data[[#This Row],[Torque '[Nm']]]*Predictive_Maintenance_Data[[#This Row],[Angular velocity '[rad/s']]]/1000</f>
        <v>5.4014030811700033</v>
      </c>
      <c r="K3070" s="2">
        <v>103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/>
      <c r="S3070"/>
    </row>
    <row r="3071" spans="1:19" x14ac:dyDescent="0.3">
      <c r="A3071">
        <v>3070</v>
      </c>
      <c r="B3071" t="s">
        <v>3086</v>
      </c>
      <c r="C3071" t="s">
        <v>17</v>
      </c>
      <c r="D3071" s="1">
        <v>300</v>
      </c>
      <c r="E3071" s="1">
        <v>309.10000000000002</v>
      </c>
      <c r="F3071" s="2">
        <v>1791</v>
      </c>
      <c r="G3071" s="1">
        <f>2*PI()*Predictive_Maintenance_Data[[#This Row],[Rotational speed '[rpm']]]/60</f>
        <v>187.55308141931064</v>
      </c>
      <c r="H3071" s="1">
        <v>28.2</v>
      </c>
      <c r="I3071" s="1">
        <f t="shared" si="47"/>
        <v>9.1000000000000227</v>
      </c>
      <c r="J3071" s="1">
        <f>Predictive_Maintenance_Data[[#This Row],[Torque '[Nm']]]*Predictive_Maintenance_Data[[#This Row],[Angular velocity '[rad/s']]]/1000</f>
        <v>5.2889968960245595</v>
      </c>
      <c r="K3071" s="2">
        <v>108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/>
      <c r="S3071"/>
    </row>
    <row r="3072" spans="1:19" x14ac:dyDescent="0.3">
      <c r="A3072">
        <v>3071</v>
      </c>
      <c r="B3072" t="s">
        <v>3087</v>
      </c>
      <c r="C3072" t="s">
        <v>17</v>
      </c>
      <c r="D3072" s="1">
        <v>300</v>
      </c>
      <c r="E3072" s="1">
        <v>309.10000000000002</v>
      </c>
      <c r="F3072" s="2">
        <v>1631</v>
      </c>
      <c r="G3072" s="1">
        <f>2*PI()*Predictive_Maintenance_Data[[#This Row],[Rotational speed '[rpm']]]/60</f>
        <v>170.79792060016507</v>
      </c>
      <c r="H3072" s="1">
        <v>28.3</v>
      </c>
      <c r="I3072" s="1">
        <f t="shared" si="47"/>
        <v>9.1000000000000227</v>
      </c>
      <c r="J3072" s="1">
        <f>Predictive_Maintenance_Data[[#This Row],[Torque '[Nm']]]*Predictive_Maintenance_Data[[#This Row],[Angular velocity '[rad/s']]]/1000</f>
        <v>4.8335811529846717</v>
      </c>
      <c r="K3072" s="2">
        <v>110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/>
      <c r="S3072"/>
    </row>
    <row r="3073" spans="1:19" x14ac:dyDescent="0.3">
      <c r="A3073">
        <v>3072</v>
      </c>
      <c r="B3073" t="s">
        <v>3088</v>
      </c>
      <c r="C3073" t="s">
        <v>17</v>
      </c>
      <c r="D3073" s="1">
        <v>300</v>
      </c>
      <c r="E3073" s="1">
        <v>309</v>
      </c>
      <c r="F3073" s="2">
        <v>2174</v>
      </c>
      <c r="G3073" s="1">
        <f>2*PI()*Predictive_Maintenance_Data[[#This Row],[Rotational speed '[rpm']]]/60</f>
        <v>227.66074763014032</v>
      </c>
      <c r="H3073" s="1">
        <v>16.899999999999999</v>
      </c>
      <c r="I3073" s="1">
        <f t="shared" si="47"/>
        <v>9</v>
      </c>
      <c r="J3073" s="1">
        <f>Predictive_Maintenance_Data[[#This Row],[Torque '[Nm']]]*Predictive_Maintenance_Data[[#This Row],[Angular velocity '[rad/s']]]/1000</f>
        <v>3.8474666349493711</v>
      </c>
      <c r="K3073" s="2">
        <v>112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/>
      <c r="S3073"/>
    </row>
    <row r="3074" spans="1:19" x14ac:dyDescent="0.3">
      <c r="A3074">
        <v>3073</v>
      </c>
      <c r="B3074" t="s">
        <v>3089</v>
      </c>
      <c r="C3074" t="s">
        <v>17</v>
      </c>
      <c r="D3074" s="1">
        <v>300.10000000000002</v>
      </c>
      <c r="E3074" s="1">
        <v>309</v>
      </c>
      <c r="F3074" s="2">
        <v>1314</v>
      </c>
      <c r="G3074" s="1">
        <f>2*PI()*Predictive_Maintenance_Data[[#This Row],[Rotational speed '[rpm']]]/60</f>
        <v>137.60175822723295</v>
      </c>
      <c r="H3074" s="1">
        <v>58.2</v>
      </c>
      <c r="I3074" s="1">
        <f t="shared" ref="I3074:I3137" si="48">E3074-D3074</f>
        <v>8.8999999999999773</v>
      </c>
      <c r="J3074" s="1">
        <f>Predictive_Maintenance_Data[[#This Row],[Torque '[Nm']]]*Predictive_Maintenance_Data[[#This Row],[Angular velocity '[rad/s']]]/1000</f>
        <v>8.0084223288249579</v>
      </c>
      <c r="K3074" s="2">
        <v>114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/>
      <c r="S3074"/>
    </row>
    <row r="3075" spans="1:19" x14ac:dyDescent="0.3">
      <c r="A3075">
        <v>3074</v>
      </c>
      <c r="B3075" t="s">
        <v>3090</v>
      </c>
      <c r="C3075" t="s">
        <v>17</v>
      </c>
      <c r="D3075" s="1">
        <v>300.10000000000002</v>
      </c>
      <c r="E3075" s="1">
        <v>309.10000000000002</v>
      </c>
      <c r="F3075" s="2">
        <v>1478</v>
      </c>
      <c r="G3075" s="1">
        <f>2*PI()*Predictive_Maintenance_Data[[#This Row],[Rotational speed '[rpm']]]/60</f>
        <v>154.77579806685713</v>
      </c>
      <c r="H3075" s="1">
        <v>46.9</v>
      </c>
      <c r="I3075" s="1">
        <f t="shared" si="48"/>
        <v>9</v>
      </c>
      <c r="J3075" s="1">
        <f>Predictive_Maintenance_Data[[#This Row],[Torque '[Nm']]]*Predictive_Maintenance_Data[[#This Row],[Angular velocity '[rad/s']]]/1000</f>
        <v>7.2589849293355995</v>
      </c>
      <c r="K3075" s="2">
        <v>116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/>
      <c r="S3075"/>
    </row>
    <row r="3076" spans="1:19" x14ac:dyDescent="0.3">
      <c r="A3076">
        <v>3075</v>
      </c>
      <c r="B3076" t="s">
        <v>3091</v>
      </c>
      <c r="C3076" t="s">
        <v>17</v>
      </c>
      <c r="D3076" s="1">
        <v>300.10000000000002</v>
      </c>
      <c r="E3076" s="1">
        <v>309.2</v>
      </c>
      <c r="F3076" s="2">
        <v>1783</v>
      </c>
      <c r="G3076" s="1">
        <f>2*PI()*Predictive_Maintenance_Data[[#This Row],[Rotational speed '[rpm']]]/60</f>
        <v>186.71532337835336</v>
      </c>
      <c r="H3076" s="1">
        <v>27.3</v>
      </c>
      <c r="I3076" s="1">
        <f t="shared" si="48"/>
        <v>9.0999999999999659</v>
      </c>
      <c r="J3076" s="1">
        <f>Predictive_Maintenance_Data[[#This Row],[Torque '[Nm']]]*Predictive_Maintenance_Data[[#This Row],[Angular velocity '[rad/s']]]/1000</f>
        <v>5.0973283282290467</v>
      </c>
      <c r="K3076" s="2">
        <v>118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/>
      <c r="S3076"/>
    </row>
    <row r="3077" spans="1:19" x14ac:dyDescent="0.3">
      <c r="A3077">
        <v>3076</v>
      </c>
      <c r="B3077" t="s">
        <v>3092</v>
      </c>
      <c r="C3077" t="s">
        <v>15</v>
      </c>
      <c r="D3077" s="1">
        <v>300.10000000000002</v>
      </c>
      <c r="E3077" s="1">
        <v>309.2</v>
      </c>
      <c r="F3077" s="2">
        <v>1385</v>
      </c>
      <c r="G3077" s="1">
        <f>2*PI()*Predictive_Maintenance_Data[[#This Row],[Rotational speed '[rpm']]]/60</f>
        <v>145.03686084072879</v>
      </c>
      <c r="H3077" s="1">
        <v>46.1</v>
      </c>
      <c r="I3077" s="1">
        <f t="shared" si="48"/>
        <v>9.0999999999999659</v>
      </c>
      <c r="J3077" s="1">
        <f>Predictive_Maintenance_Data[[#This Row],[Torque '[Nm']]]*Predictive_Maintenance_Data[[#This Row],[Angular velocity '[rad/s']]]/1000</f>
        <v>6.6861992847575973</v>
      </c>
      <c r="K3077" s="2">
        <v>120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/>
      <c r="S3077"/>
    </row>
    <row r="3078" spans="1:19" x14ac:dyDescent="0.3">
      <c r="A3078">
        <v>3077</v>
      </c>
      <c r="B3078" t="s">
        <v>3093</v>
      </c>
      <c r="C3078" t="s">
        <v>17</v>
      </c>
      <c r="D3078" s="1">
        <v>300</v>
      </c>
      <c r="E3078" s="1">
        <v>309.2</v>
      </c>
      <c r="F3078" s="2">
        <v>1444</v>
      </c>
      <c r="G3078" s="1">
        <f>2*PI()*Predictive_Maintenance_Data[[#This Row],[Rotational speed '[rpm']]]/60</f>
        <v>151.21532639278868</v>
      </c>
      <c r="H3078" s="1">
        <v>43.6</v>
      </c>
      <c r="I3078" s="1">
        <f t="shared" si="48"/>
        <v>9.1999999999999886</v>
      </c>
      <c r="J3078" s="1">
        <f>Predictive_Maintenance_Data[[#This Row],[Torque '[Nm']]]*Predictive_Maintenance_Data[[#This Row],[Angular velocity '[rad/s']]]/1000</f>
        <v>6.5929882307255863</v>
      </c>
      <c r="K3078" s="2">
        <v>123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/>
      <c r="S3078"/>
    </row>
    <row r="3079" spans="1:19" x14ac:dyDescent="0.3">
      <c r="A3079">
        <v>3078</v>
      </c>
      <c r="B3079" t="s">
        <v>3094</v>
      </c>
      <c r="C3079" t="s">
        <v>17</v>
      </c>
      <c r="D3079" s="1">
        <v>300.10000000000002</v>
      </c>
      <c r="E3079" s="1">
        <v>309.3</v>
      </c>
      <c r="F3079" s="2">
        <v>1841</v>
      </c>
      <c r="G3079" s="1">
        <f>2*PI()*Predictive_Maintenance_Data[[#This Row],[Rotational speed '[rpm']]]/60</f>
        <v>192.78906917529363</v>
      </c>
      <c r="H3079" s="1">
        <v>23</v>
      </c>
      <c r="I3079" s="1">
        <f t="shared" si="48"/>
        <v>9.1999999999999886</v>
      </c>
      <c r="J3079" s="1">
        <f>Predictive_Maintenance_Data[[#This Row],[Torque '[Nm']]]*Predictive_Maintenance_Data[[#This Row],[Angular velocity '[rad/s']]]/1000</f>
        <v>4.4341485910317537</v>
      </c>
      <c r="K3079" s="2">
        <v>125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/>
      <c r="S3079"/>
    </row>
    <row r="3080" spans="1:19" x14ac:dyDescent="0.3">
      <c r="A3080">
        <v>3079</v>
      </c>
      <c r="B3080" t="s">
        <v>3095</v>
      </c>
      <c r="C3080" t="s">
        <v>15</v>
      </c>
      <c r="D3080" s="1">
        <v>300.10000000000002</v>
      </c>
      <c r="E3080" s="1">
        <v>309.39999999999998</v>
      </c>
      <c r="F3080" s="2">
        <v>1349</v>
      </c>
      <c r="G3080" s="1">
        <f>2*PI()*Predictive_Maintenance_Data[[#This Row],[Rotational speed '[rpm']]]/60</f>
        <v>141.26694965642102</v>
      </c>
      <c r="H3080" s="1">
        <v>56.2</v>
      </c>
      <c r="I3080" s="1">
        <f t="shared" si="48"/>
        <v>9.2999999999999545</v>
      </c>
      <c r="J3080" s="1">
        <f>Predictive_Maintenance_Data[[#This Row],[Torque '[Nm']]]*Predictive_Maintenance_Data[[#This Row],[Angular velocity '[rad/s']]]/1000</f>
        <v>7.9392025706908615</v>
      </c>
      <c r="K3080" s="2">
        <v>127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/>
      <c r="S3080"/>
    </row>
    <row r="3081" spans="1:19" x14ac:dyDescent="0.3">
      <c r="A3081">
        <v>3080</v>
      </c>
      <c r="B3081" t="s">
        <v>3096</v>
      </c>
      <c r="C3081" t="s">
        <v>17</v>
      </c>
      <c r="D3081" s="1">
        <v>300.10000000000002</v>
      </c>
      <c r="E3081" s="1">
        <v>309.3</v>
      </c>
      <c r="F3081" s="2">
        <v>1340</v>
      </c>
      <c r="G3081" s="1">
        <f>2*PI()*Predictive_Maintenance_Data[[#This Row],[Rotational speed '[rpm']]]/60</f>
        <v>140.32447186034409</v>
      </c>
      <c r="H3081" s="1">
        <v>56</v>
      </c>
      <c r="I3081" s="1">
        <f t="shared" si="48"/>
        <v>9.1999999999999886</v>
      </c>
      <c r="J3081" s="1">
        <f>Predictive_Maintenance_Data[[#This Row],[Torque '[Nm']]]*Predictive_Maintenance_Data[[#This Row],[Angular velocity '[rad/s']]]/1000</f>
        <v>7.8581704241792689</v>
      </c>
      <c r="K3081" s="2">
        <v>130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/>
      <c r="S3081"/>
    </row>
    <row r="3082" spans="1:19" x14ac:dyDescent="0.3">
      <c r="A3082">
        <v>3081</v>
      </c>
      <c r="B3082" t="s">
        <v>3097</v>
      </c>
      <c r="C3082" t="s">
        <v>15</v>
      </c>
      <c r="D3082" s="1">
        <v>299.89999999999998</v>
      </c>
      <c r="E3082" s="1">
        <v>309.2</v>
      </c>
      <c r="F3082" s="2">
        <v>1539</v>
      </c>
      <c r="G3082" s="1">
        <f>2*PI()*Predictive_Maintenance_Data[[#This Row],[Rotational speed '[rpm']]]/60</f>
        <v>161.1637031291564</v>
      </c>
      <c r="H3082" s="1">
        <v>43.2</v>
      </c>
      <c r="I3082" s="1">
        <f t="shared" si="48"/>
        <v>9.3000000000000114</v>
      </c>
      <c r="J3082" s="1">
        <f>Predictive_Maintenance_Data[[#This Row],[Torque '[Nm']]]*Predictive_Maintenance_Data[[#This Row],[Angular velocity '[rad/s']]]/1000</f>
        <v>6.962271975179557</v>
      </c>
      <c r="K3082" s="2">
        <v>132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/>
      <c r="S3082"/>
    </row>
    <row r="3083" spans="1:19" x14ac:dyDescent="0.3">
      <c r="A3083">
        <v>3082</v>
      </c>
      <c r="B3083" t="s">
        <v>3098</v>
      </c>
      <c r="C3083" t="s">
        <v>15</v>
      </c>
      <c r="D3083" s="1">
        <v>300</v>
      </c>
      <c r="E3083" s="1">
        <v>309.3</v>
      </c>
      <c r="F3083" s="2">
        <v>1932</v>
      </c>
      <c r="G3083" s="1">
        <f>2*PI()*Predictive_Maintenance_Data[[#This Row],[Rotational speed '[rpm']]]/60</f>
        <v>202.31856689118268</v>
      </c>
      <c r="H3083" s="1">
        <v>21.8</v>
      </c>
      <c r="I3083" s="1">
        <f t="shared" si="48"/>
        <v>9.3000000000000114</v>
      </c>
      <c r="J3083" s="1">
        <f>Predictive_Maintenance_Data[[#This Row],[Torque '[Nm']]]*Predictive_Maintenance_Data[[#This Row],[Angular velocity '[rad/s']]]/1000</f>
        <v>4.4105447582277826</v>
      </c>
      <c r="K3083" s="2">
        <v>135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/>
      <c r="S3083"/>
    </row>
    <row r="3084" spans="1:19" x14ac:dyDescent="0.3">
      <c r="A3084">
        <v>3083</v>
      </c>
      <c r="B3084" t="s">
        <v>3099</v>
      </c>
      <c r="C3084" t="s">
        <v>15</v>
      </c>
      <c r="D3084" s="1">
        <v>300</v>
      </c>
      <c r="E3084" s="1">
        <v>309.3</v>
      </c>
      <c r="F3084" s="2">
        <v>1407</v>
      </c>
      <c r="G3084" s="1">
        <f>2*PI()*Predictive_Maintenance_Data[[#This Row],[Rotational speed '[rpm']]]/60</f>
        <v>147.34069545336129</v>
      </c>
      <c r="H3084" s="1">
        <v>43.9</v>
      </c>
      <c r="I3084" s="1">
        <f t="shared" si="48"/>
        <v>9.3000000000000114</v>
      </c>
      <c r="J3084" s="1">
        <f>Predictive_Maintenance_Data[[#This Row],[Torque '[Nm']]]*Predictive_Maintenance_Data[[#This Row],[Angular velocity '[rad/s']]]/1000</f>
        <v>6.4682565304025603</v>
      </c>
      <c r="K3084" s="2">
        <v>138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/>
      <c r="S3084"/>
    </row>
    <row r="3085" spans="1:19" x14ac:dyDescent="0.3">
      <c r="A3085">
        <v>3084</v>
      </c>
      <c r="B3085" t="s">
        <v>3100</v>
      </c>
      <c r="C3085" t="s">
        <v>17</v>
      </c>
      <c r="D3085" s="1">
        <v>300.10000000000002</v>
      </c>
      <c r="E3085" s="1">
        <v>309.3</v>
      </c>
      <c r="F3085" s="2">
        <v>1712</v>
      </c>
      <c r="G3085" s="1">
        <f>2*PI()*Predictive_Maintenance_Data[[#This Row],[Rotational speed '[rpm']]]/60</f>
        <v>179.28022076485752</v>
      </c>
      <c r="H3085" s="1">
        <v>28.5</v>
      </c>
      <c r="I3085" s="1">
        <f t="shared" si="48"/>
        <v>9.1999999999999886</v>
      </c>
      <c r="J3085" s="1">
        <f>Predictive_Maintenance_Data[[#This Row],[Torque '[Nm']]]*Predictive_Maintenance_Data[[#This Row],[Angular velocity '[rad/s']]]/1000</f>
        <v>5.1094862917984392</v>
      </c>
      <c r="K3085" s="2">
        <v>141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/>
      <c r="S3085"/>
    </row>
    <row r="3086" spans="1:19" x14ac:dyDescent="0.3">
      <c r="A3086">
        <v>3085</v>
      </c>
      <c r="B3086" t="s">
        <v>3101</v>
      </c>
      <c r="C3086" t="s">
        <v>27</v>
      </c>
      <c r="D3086" s="1">
        <v>300.10000000000002</v>
      </c>
      <c r="E3086" s="1">
        <v>309.39999999999998</v>
      </c>
      <c r="F3086" s="2">
        <v>1329</v>
      </c>
      <c r="G3086" s="1">
        <f>2*PI()*Predictive_Maintenance_Data[[#This Row],[Rotational speed '[rpm']]]/60</f>
        <v>139.17255455402784</v>
      </c>
      <c r="H3086" s="1">
        <v>55.2</v>
      </c>
      <c r="I3086" s="1">
        <f t="shared" si="48"/>
        <v>9.2999999999999545</v>
      </c>
      <c r="J3086" s="1">
        <f>Predictive_Maintenance_Data[[#This Row],[Torque '[Nm']]]*Predictive_Maintenance_Data[[#This Row],[Angular velocity '[rad/s']]]/1000</f>
        <v>7.6823250113823374</v>
      </c>
      <c r="K3086" s="2">
        <v>143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/>
      <c r="S3086"/>
    </row>
    <row r="3087" spans="1:19" x14ac:dyDescent="0.3">
      <c r="A3087">
        <v>3086</v>
      </c>
      <c r="B3087" t="s">
        <v>3102</v>
      </c>
      <c r="C3087" t="s">
        <v>17</v>
      </c>
      <c r="D3087" s="1">
        <v>300.10000000000002</v>
      </c>
      <c r="E3087" s="1">
        <v>309.2</v>
      </c>
      <c r="F3087" s="2">
        <v>1441</v>
      </c>
      <c r="G3087" s="1">
        <f>2*PI()*Predictive_Maintenance_Data[[#This Row],[Rotational speed '[rpm']]]/60</f>
        <v>150.90116712742974</v>
      </c>
      <c r="H3087" s="1">
        <v>42.9</v>
      </c>
      <c r="I3087" s="1">
        <f t="shared" si="48"/>
        <v>9.0999999999999659</v>
      </c>
      <c r="J3087" s="1">
        <f>Predictive_Maintenance_Data[[#This Row],[Torque '[Nm']]]*Predictive_Maintenance_Data[[#This Row],[Angular velocity '[rad/s']]]/1000</f>
        <v>6.4736600697667352</v>
      </c>
      <c r="K3087" s="2">
        <v>148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/>
      <c r="S3087"/>
    </row>
    <row r="3088" spans="1:19" x14ac:dyDescent="0.3">
      <c r="A3088">
        <v>3087</v>
      </c>
      <c r="B3088" t="s">
        <v>3103</v>
      </c>
      <c r="C3088" t="s">
        <v>17</v>
      </c>
      <c r="D3088" s="1">
        <v>300</v>
      </c>
      <c r="E3088" s="1">
        <v>309.2</v>
      </c>
      <c r="F3088" s="2">
        <v>1610</v>
      </c>
      <c r="G3088" s="1">
        <f>2*PI()*Predictive_Maintenance_Data[[#This Row],[Rotational speed '[rpm']]]/60</f>
        <v>168.59880574265222</v>
      </c>
      <c r="H3088" s="1">
        <v>32.1</v>
      </c>
      <c r="I3088" s="1">
        <f t="shared" si="48"/>
        <v>9.1999999999999886</v>
      </c>
      <c r="J3088" s="1">
        <f>Predictive_Maintenance_Data[[#This Row],[Torque '[Nm']]]*Predictive_Maintenance_Data[[#This Row],[Angular velocity '[rad/s']]]/1000</f>
        <v>5.4120216643391368</v>
      </c>
      <c r="K3088" s="2">
        <v>150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/>
      <c r="S3088"/>
    </row>
    <row r="3089" spans="1:19" x14ac:dyDescent="0.3">
      <c r="A3089">
        <v>3088</v>
      </c>
      <c r="B3089" t="s">
        <v>3104</v>
      </c>
      <c r="C3089" t="s">
        <v>15</v>
      </c>
      <c r="D3089" s="1">
        <v>300</v>
      </c>
      <c r="E3089" s="1">
        <v>309.10000000000002</v>
      </c>
      <c r="F3089" s="2">
        <v>1474</v>
      </c>
      <c r="G3089" s="1">
        <f>2*PI()*Predictive_Maintenance_Data[[#This Row],[Rotational speed '[rpm']]]/60</f>
        <v>154.35691904637852</v>
      </c>
      <c r="H3089" s="1">
        <v>45.2</v>
      </c>
      <c r="I3089" s="1">
        <f t="shared" si="48"/>
        <v>9.1000000000000227</v>
      </c>
      <c r="J3089" s="1">
        <f>Predictive_Maintenance_Data[[#This Row],[Torque '[Nm']]]*Predictive_Maintenance_Data[[#This Row],[Angular velocity '[rad/s']]]/1000</f>
        <v>6.9769327408963102</v>
      </c>
      <c r="K3089" s="2">
        <v>152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/>
      <c r="S3089"/>
    </row>
    <row r="3090" spans="1:19" x14ac:dyDescent="0.3">
      <c r="A3090">
        <v>3089</v>
      </c>
      <c r="B3090" t="s">
        <v>3105</v>
      </c>
      <c r="C3090" t="s">
        <v>15</v>
      </c>
      <c r="D3090" s="1">
        <v>300</v>
      </c>
      <c r="E3090" s="1">
        <v>309.10000000000002</v>
      </c>
      <c r="F3090" s="2">
        <v>1624</v>
      </c>
      <c r="G3090" s="1">
        <f>2*PI()*Predictive_Maintenance_Data[[#This Row],[Rotational speed '[rpm']]]/60</f>
        <v>170.06488231432746</v>
      </c>
      <c r="H3090" s="1">
        <v>30.8</v>
      </c>
      <c r="I3090" s="1">
        <f t="shared" si="48"/>
        <v>9.1000000000000227</v>
      </c>
      <c r="J3090" s="1">
        <f>Predictive_Maintenance_Data[[#This Row],[Torque '[Nm']]]*Predictive_Maintenance_Data[[#This Row],[Angular velocity '[rad/s']]]/1000</f>
        <v>5.2379983752812862</v>
      </c>
      <c r="K3090" s="2">
        <v>155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/>
      <c r="S3090"/>
    </row>
    <row r="3091" spans="1:19" x14ac:dyDescent="0.3">
      <c r="A3091">
        <v>3090</v>
      </c>
      <c r="B3091" t="s">
        <v>3106</v>
      </c>
      <c r="C3091" t="s">
        <v>27</v>
      </c>
      <c r="D3091" s="1">
        <v>300.10000000000002</v>
      </c>
      <c r="E3091" s="1">
        <v>309.3</v>
      </c>
      <c r="F3091" s="2">
        <v>1520</v>
      </c>
      <c r="G3091" s="1">
        <f>2*PI()*Predictive_Maintenance_Data[[#This Row],[Rotational speed '[rpm']]]/60</f>
        <v>159.17402778188287</v>
      </c>
      <c r="H3091" s="1">
        <v>38.200000000000003</v>
      </c>
      <c r="I3091" s="1">
        <f t="shared" si="48"/>
        <v>9.1999999999999886</v>
      </c>
      <c r="J3091" s="1">
        <f>Predictive_Maintenance_Data[[#This Row],[Torque '[Nm']]]*Predictive_Maintenance_Data[[#This Row],[Angular velocity '[rad/s']]]/1000</f>
        <v>6.0804478612679258</v>
      </c>
      <c r="K3091" s="2">
        <v>158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/>
      <c r="S3091"/>
    </row>
    <row r="3092" spans="1:19" x14ac:dyDescent="0.3">
      <c r="A3092">
        <v>3091</v>
      </c>
      <c r="B3092" t="s">
        <v>3107</v>
      </c>
      <c r="C3092" t="s">
        <v>27</v>
      </c>
      <c r="D3092" s="1">
        <v>300.10000000000002</v>
      </c>
      <c r="E3092" s="1">
        <v>309.3</v>
      </c>
      <c r="F3092" s="2">
        <v>1448</v>
      </c>
      <c r="G3092" s="1">
        <f>2*PI()*Predictive_Maintenance_Data[[#This Row],[Rotational speed '[rpm']]]/60</f>
        <v>151.63420541326735</v>
      </c>
      <c r="H3092" s="1">
        <v>45.8</v>
      </c>
      <c r="I3092" s="1">
        <f t="shared" si="48"/>
        <v>9.1999999999999886</v>
      </c>
      <c r="J3092" s="1">
        <f>Predictive_Maintenance_Data[[#This Row],[Torque '[Nm']]]*Predictive_Maintenance_Data[[#This Row],[Angular velocity '[rad/s']]]/1000</f>
        <v>6.9448466079276443</v>
      </c>
      <c r="K3092" s="2">
        <v>163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/>
      <c r="S3092"/>
    </row>
    <row r="3093" spans="1:19" x14ac:dyDescent="0.3">
      <c r="A3093">
        <v>3092</v>
      </c>
      <c r="B3093" t="s">
        <v>3108</v>
      </c>
      <c r="C3093" t="s">
        <v>17</v>
      </c>
      <c r="D3093" s="1">
        <v>300</v>
      </c>
      <c r="E3093" s="1">
        <v>309.3</v>
      </c>
      <c r="F3093" s="2">
        <v>1558</v>
      </c>
      <c r="G3093" s="1">
        <f>2*PI()*Predictive_Maintenance_Data[[#This Row],[Rotational speed '[rpm']]]/60</f>
        <v>163.15337847642994</v>
      </c>
      <c r="H3093" s="1">
        <v>29.7</v>
      </c>
      <c r="I3093" s="1">
        <f t="shared" si="48"/>
        <v>9.3000000000000114</v>
      </c>
      <c r="J3093" s="1">
        <f>Predictive_Maintenance_Data[[#This Row],[Torque '[Nm']]]*Predictive_Maintenance_Data[[#This Row],[Angular velocity '[rad/s']]]/1000</f>
        <v>4.8456553407499685</v>
      </c>
      <c r="K3093" s="2">
        <v>168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/>
      <c r="S3093"/>
    </row>
    <row r="3094" spans="1:19" x14ac:dyDescent="0.3">
      <c r="A3094">
        <v>3093</v>
      </c>
      <c r="B3094" t="s">
        <v>3109</v>
      </c>
      <c r="C3094" t="s">
        <v>15</v>
      </c>
      <c r="D3094" s="1">
        <v>300</v>
      </c>
      <c r="E3094" s="1">
        <v>309.3</v>
      </c>
      <c r="F3094" s="2">
        <v>2293</v>
      </c>
      <c r="G3094" s="1">
        <f>2*PI()*Predictive_Maintenance_Data[[#This Row],[Rotational speed '[rpm']]]/60</f>
        <v>240.12239848937986</v>
      </c>
      <c r="H3094" s="1">
        <v>16.3</v>
      </c>
      <c r="I3094" s="1">
        <f t="shared" si="48"/>
        <v>9.3000000000000114</v>
      </c>
      <c r="J3094" s="1">
        <f>Predictive_Maintenance_Data[[#This Row],[Torque '[Nm']]]*Predictive_Maintenance_Data[[#This Row],[Angular velocity '[rad/s']]]/1000</f>
        <v>3.9139950953768921</v>
      </c>
      <c r="K3094" s="2">
        <v>170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/>
      <c r="S3094"/>
    </row>
    <row r="3095" spans="1:19" x14ac:dyDescent="0.3">
      <c r="A3095">
        <v>3094</v>
      </c>
      <c r="B3095" t="s">
        <v>3110</v>
      </c>
      <c r="C3095" t="s">
        <v>17</v>
      </c>
      <c r="D3095" s="1">
        <v>300</v>
      </c>
      <c r="E3095" s="1">
        <v>309.3</v>
      </c>
      <c r="F3095" s="2">
        <v>1397</v>
      </c>
      <c r="G3095" s="1">
        <f>2*PI()*Predictive_Maintenance_Data[[#This Row],[Rotational speed '[rpm']]]/60</f>
        <v>146.29349790216469</v>
      </c>
      <c r="H3095" s="1">
        <v>51.2</v>
      </c>
      <c r="I3095" s="1">
        <f t="shared" si="48"/>
        <v>9.3000000000000114</v>
      </c>
      <c r="J3095" s="1">
        <f>Predictive_Maintenance_Data[[#This Row],[Torque '[Nm']]]*Predictive_Maintenance_Data[[#This Row],[Angular velocity '[rad/s']]]/1000</f>
        <v>7.4902270925908327</v>
      </c>
      <c r="K3095" s="2">
        <v>173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/>
      <c r="S3095"/>
    </row>
    <row r="3096" spans="1:19" x14ac:dyDescent="0.3">
      <c r="A3096">
        <v>3095</v>
      </c>
      <c r="B3096" t="s">
        <v>3111</v>
      </c>
      <c r="C3096" t="s">
        <v>17</v>
      </c>
      <c r="D3096" s="1">
        <v>300</v>
      </c>
      <c r="E3096" s="1">
        <v>309.3</v>
      </c>
      <c r="F3096" s="2">
        <v>1972</v>
      </c>
      <c r="G3096" s="1">
        <f>2*PI()*Predictive_Maintenance_Data[[#This Row],[Rotational speed '[rpm']]]/60</f>
        <v>206.50735709596907</v>
      </c>
      <c r="H3096" s="1">
        <v>22</v>
      </c>
      <c r="I3096" s="1">
        <f t="shared" si="48"/>
        <v>9.3000000000000114</v>
      </c>
      <c r="J3096" s="1">
        <f>Predictive_Maintenance_Data[[#This Row],[Torque '[Nm']]]*Predictive_Maintenance_Data[[#This Row],[Angular velocity '[rad/s']]]/1000</f>
        <v>4.5431618561113192</v>
      </c>
      <c r="K3096" s="2">
        <v>175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/>
      <c r="S3096"/>
    </row>
    <row r="3097" spans="1:19" x14ac:dyDescent="0.3">
      <c r="A3097">
        <v>3096</v>
      </c>
      <c r="B3097" t="s">
        <v>3112</v>
      </c>
      <c r="C3097" t="s">
        <v>15</v>
      </c>
      <c r="D3097" s="1">
        <v>299.89999999999998</v>
      </c>
      <c r="E3097" s="1">
        <v>309.2</v>
      </c>
      <c r="F3097" s="2">
        <v>1574</v>
      </c>
      <c r="G3097" s="1">
        <f>2*PI()*Predictive_Maintenance_Data[[#This Row],[Rotational speed '[rpm']]]/60</f>
        <v>164.82889455834447</v>
      </c>
      <c r="H3097" s="1">
        <v>36.5</v>
      </c>
      <c r="I3097" s="1">
        <f t="shared" si="48"/>
        <v>9.3000000000000114</v>
      </c>
      <c r="J3097" s="1">
        <f>Predictive_Maintenance_Data[[#This Row],[Torque '[Nm']]]*Predictive_Maintenance_Data[[#This Row],[Angular velocity '[rad/s']]]/1000</f>
        <v>6.0162546513795734</v>
      </c>
      <c r="K3097" s="2">
        <v>177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/>
      <c r="S3097"/>
    </row>
    <row r="3098" spans="1:19" x14ac:dyDescent="0.3">
      <c r="A3098">
        <v>3097</v>
      </c>
      <c r="B3098" t="s">
        <v>3113</v>
      </c>
      <c r="C3098" t="s">
        <v>17</v>
      </c>
      <c r="D3098" s="1">
        <v>299.89999999999998</v>
      </c>
      <c r="E3098" s="1">
        <v>309.2</v>
      </c>
      <c r="F3098" s="2">
        <v>1560</v>
      </c>
      <c r="G3098" s="1">
        <f>2*PI()*Predictive_Maintenance_Data[[#This Row],[Rotational speed '[rpm']]]/60</f>
        <v>163.36281798666923</v>
      </c>
      <c r="H3098" s="1">
        <v>38.9</v>
      </c>
      <c r="I3098" s="1">
        <f t="shared" si="48"/>
        <v>9.3000000000000114</v>
      </c>
      <c r="J3098" s="1">
        <f>Predictive_Maintenance_Data[[#This Row],[Torque '[Nm']]]*Predictive_Maintenance_Data[[#This Row],[Angular velocity '[rad/s']]]/1000</f>
        <v>6.3548136196814333</v>
      </c>
      <c r="K3098" s="2">
        <v>180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/>
      <c r="S3098"/>
    </row>
    <row r="3099" spans="1:19" x14ac:dyDescent="0.3">
      <c r="A3099">
        <v>3098</v>
      </c>
      <c r="B3099" t="s">
        <v>3114</v>
      </c>
      <c r="C3099" t="s">
        <v>15</v>
      </c>
      <c r="D3099" s="1">
        <v>299.89999999999998</v>
      </c>
      <c r="E3099" s="1">
        <v>309.2</v>
      </c>
      <c r="F3099" s="2">
        <v>1353</v>
      </c>
      <c r="G3099" s="1">
        <f>2*PI()*Predictive_Maintenance_Data[[#This Row],[Rotational speed '[rpm']]]/60</f>
        <v>141.68582867689966</v>
      </c>
      <c r="H3099" s="1">
        <v>49.8</v>
      </c>
      <c r="I3099" s="1">
        <f t="shared" si="48"/>
        <v>9.3000000000000114</v>
      </c>
      <c r="J3099" s="1">
        <f>Predictive_Maintenance_Data[[#This Row],[Torque '[Nm']]]*Predictive_Maintenance_Data[[#This Row],[Angular velocity '[rad/s']]]/1000</f>
        <v>7.0559542681096028</v>
      </c>
      <c r="K3099" s="2">
        <v>182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/>
      <c r="S3099"/>
    </row>
    <row r="3100" spans="1:19" x14ac:dyDescent="0.3">
      <c r="A3100">
        <v>3099</v>
      </c>
      <c r="B3100" t="s">
        <v>3115</v>
      </c>
      <c r="C3100" t="s">
        <v>15</v>
      </c>
      <c r="D3100" s="1">
        <v>299.89999999999998</v>
      </c>
      <c r="E3100" s="1">
        <v>309.2</v>
      </c>
      <c r="F3100" s="2">
        <v>1389</v>
      </c>
      <c r="G3100" s="1">
        <f>2*PI()*Predictive_Maintenance_Data[[#This Row],[Rotational speed '[rpm']]]/60</f>
        <v>145.45573986120741</v>
      </c>
      <c r="H3100" s="1">
        <v>51.2</v>
      </c>
      <c r="I3100" s="1">
        <f t="shared" si="48"/>
        <v>9.3000000000000114</v>
      </c>
      <c r="J3100" s="1">
        <f>Predictive_Maintenance_Data[[#This Row],[Torque '[Nm']]]*Predictive_Maintenance_Data[[#This Row],[Angular velocity '[rad/s']]]/1000</f>
        <v>7.4473338808938196</v>
      </c>
      <c r="K3100" s="2">
        <v>185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/>
      <c r="S3100"/>
    </row>
    <row r="3101" spans="1:19" x14ac:dyDescent="0.3">
      <c r="A3101">
        <v>3100</v>
      </c>
      <c r="B3101" t="s">
        <v>3116</v>
      </c>
      <c r="C3101" t="s">
        <v>15</v>
      </c>
      <c r="D3101" s="1">
        <v>299.89999999999998</v>
      </c>
      <c r="E3101" s="1">
        <v>309.10000000000002</v>
      </c>
      <c r="F3101" s="2">
        <v>1513</v>
      </c>
      <c r="G3101" s="1">
        <f>2*PI()*Predictive_Maintenance_Data[[#This Row],[Rotational speed '[rpm']]]/60</f>
        <v>158.44098949604523</v>
      </c>
      <c r="H3101" s="1">
        <v>43.8</v>
      </c>
      <c r="I3101" s="1">
        <f t="shared" si="48"/>
        <v>9.2000000000000455</v>
      </c>
      <c r="J3101" s="1">
        <f>Predictive_Maintenance_Data[[#This Row],[Torque '[Nm']]]*Predictive_Maintenance_Data[[#This Row],[Angular velocity '[rad/s']]]/1000</f>
        <v>6.9397153399267806</v>
      </c>
      <c r="K3101" s="2">
        <v>188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/>
      <c r="S3101"/>
    </row>
    <row r="3102" spans="1:19" x14ac:dyDescent="0.3">
      <c r="A3102">
        <v>3101</v>
      </c>
      <c r="B3102" t="s">
        <v>3117</v>
      </c>
      <c r="C3102" t="s">
        <v>17</v>
      </c>
      <c r="D3102" s="1">
        <v>299.8</v>
      </c>
      <c r="E3102" s="1">
        <v>309.10000000000002</v>
      </c>
      <c r="F3102" s="2">
        <v>1578</v>
      </c>
      <c r="G3102" s="1">
        <f>2*PI()*Predictive_Maintenance_Data[[#This Row],[Rotational speed '[rpm']]]/60</f>
        <v>165.24777357882311</v>
      </c>
      <c r="H3102" s="1">
        <v>42.1</v>
      </c>
      <c r="I3102" s="1">
        <f t="shared" si="48"/>
        <v>9.3000000000000114</v>
      </c>
      <c r="J3102" s="1">
        <f>Predictive_Maintenance_Data[[#This Row],[Torque '[Nm']]]*Predictive_Maintenance_Data[[#This Row],[Angular velocity '[rad/s']]]/1000</f>
        <v>6.9569312676684527</v>
      </c>
      <c r="K3102" s="2">
        <v>191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/>
      <c r="S3102"/>
    </row>
    <row r="3103" spans="1:19" x14ac:dyDescent="0.3">
      <c r="A3103">
        <v>3102</v>
      </c>
      <c r="B3103" t="s">
        <v>3118</v>
      </c>
      <c r="C3103" t="s">
        <v>27</v>
      </c>
      <c r="D3103" s="1">
        <v>299.8</v>
      </c>
      <c r="E3103" s="1">
        <v>309</v>
      </c>
      <c r="F3103" s="2">
        <v>1467</v>
      </c>
      <c r="G3103" s="1">
        <f>2*PI()*Predictive_Maintenance_Data[[#This Row],[Rotational speed '[rpm']]]/60</f>
        <v>153.62388076054089</v>
      </c>
      <c r="H3103" s="1">
        <v>37.299999999999997</v>
      </c>
      <c r="I3103" s="1">
        <f t="shared" si="48"/>
        <v>9.1999999999999886</v>
      </c>
      <c r="J3103" s="1">
        <f>Predictive_Maintenance_Data[[#This Row],[Torque '[Nm']]]*Predictive_Maintenance_Data[[#This Row],[Angular velocity '[rad/s']]]/1000</f>
        <v>5.7301707523681742</v>
      </c>
      <c r="K3103" s="2">
        <v>193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/>
      <c r="S3103"/>
    </row>
    <row r="3104" spans="1:19" x14ac:dyDescent="0.3">
      <c r="A3104">
        <v>3103</v>
      </c>
      <c r="B3104" t="s">
        <v>3119</v>
      </c>
      <c r="C3104" t="s">
        <v>17</v>
      </c>
      <c r="D3104" s="1">
        <v>299.89999999999998</v>
      </c>
      <c r="E3104" s="1">
        <v>309.10000000000002</v>
      </c>
      <c r="F3104" s="2">
        <v>1412</v>
      </c>
      <c r="G3104" s="1">
        <f>2*PI()*Predictive_Maintenance_Data[[#This Row],[Rotational speed '[rpm']]]/60</f>
        <v>147.86429422895961</v>
      </c>
      <c r="H3104" s="1">
        <v>48.3</v>
      </c>
      <c r="I3104" s="1">
        <f t="shared" si="48"/>
        <v>9.2000000000000455</v>
      </c>
      <c r="J3104" s="1">
        <f>Predictive_Maintenance_Data[[#This Row],[Torque '[Nm']]]*Predictive_Maintenance_Data[[#This Row],[Angular velocity '[rad/s']]]/1000</f>
        <v>7.1418454112587488</v>
      </c>
      <c r="K3104" s="2">
        <v>198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/>
      <c r="S3104"/>
    </row>
    <row r="3105" spans="1:19" x14ac:dyDescent="0.3">
      <c r="A3105">
        <v>3104</v>
      </c>
      <c r="B3105" t="s">
        <v>3120</v>
      </c>
      <c r="C3105" t="s">
        <v>17</v>
      </c>
      <c r="D3105" s="1">
        <v>299.8</v>
      </c>
      <c r="E3105" s="1">
        <v>309.10000000000002</v>
      </c>
      <c r="F3105" s="2">
        <v>1668</v>
      </c>
      <c r="G3105" s="1">
        <f>2*PI()*Predictive_Maintenance_Data[[#This Row],[Rotational speed '[rpm']]]/60</f>
        <v>174.67255153959249</v>
      </c>
      <c r="H3105" s="1">
        <v>30.3</v>
      </c>
      <c r="I3105" s="1">
        <f t="shared" si="48"/>
        <v>9.3000000000000114</v>
      </c>
      <c r="J3105" s="1">
        <f>Predictive_Maintenance_Data[[#This Row],[Torque '[Nm']]]*Predictive_Maintenance_Data[[#This Row],[Angular velocity '[rad/s']]]/1000</f>
        <v>5.2925783116496525</v>
      </c>
      <c r="K3105" s="2">
        <v>200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/>
      <c r="S3105"/>
    </row>
    <row r="3106" spans="1:19" x14ac:dyDescent="0.3">
      <c r="A3106">
        <v>3105</v>
      </c>
      <c r="B3106" t="s">
        <v>3121</v>
      </c>
      <c r="C3106" t="s">
        <v>15</v>
      </c>
      <c r="D3106" s="1">
        <v>299.8</v>
      </c>
      <c r="E3106" s="1">
        <v>309.2</v>
      </c>
      <c r="F3106" s="2">
        <v>1678</v>
      </c>
      <c r="G3106" s="1">
        <f>2*PI()*Predictive_Maintenance_Data[[#This Row],[Rotational speed '[rpm']]]/60</f>
        <v>175.71974909078909</v>
      </c>
      <c r="H3106" s="1">
        <v>29.8</v>
      </c>
      <c r="I3106" s="1">
        <f t="shared" si="48"/>
        <v>9.3999999999999773</v>
      </c>
      <c r="J3106" s="1">
        <f>Predictive_Maintenance_Data[[#This Row],[Torque '[Nm']]]*Predictive_Maintenance_Data[[#This Row],[Angular velocity '[rad/s']]]/1000</f>
        <v>5.2364485229055155</v>
      </c>
      <c r="K3106" s="2">
        <v>202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/>
      <c r="S3106"/>
    </row>
    <row r="3107" spans="1:19" x14ac:dyDescent="0.3">
      <c r="A3107">
        <v>3106</v>
      </c>
      <c r="B3107" t="s">
        <v>3122</v>
      </c>
      <c r="C3107" t="s">
        <v>17</v>
      </c>
      <c r="D3107" s="1">
        <v>299.8</v>
      </c>
      <c r="E3107" s="1">
        <v>309.10000000000002</v>
      </c>
      <c r="F3107" s="2">
        <v>1612</v>
      </c>
      <c r="G3107" s="1">
        <f>2*PI()*Predictive_Maintenance_Data[[#This Row],[Rotational speed '[rpm']]]/60</f>
        <v>168.80824525289154</v>
      </c>
      <c r="H3107" s="1">
        <v>35.4</v>
      </c>
      <c r="I3107" s="1">
        <f t="shared" si="48"/>
        <v>9.3000000000000114</v>
      </c>
      <c r="J3107" s="1">
        <f>Predictive_Maintenance_Data[[#This Row],[Torque '[Nm']]]*Predictive_Maintenance_Data[[#This Row],[Angular velocity '[rad/s']]]/1000</f>
        <v>5.9758118819523602</v>
      </c>
      <c r="K3107" s="2">
        <v>205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/>
      <c r="S3107"/>
    </row>
    <row r="3108" spans="1:19" x14ac:dyDescent="0.3">
      <c r="A3108">
        <v>3107</v>
      </c>
      <c r="B3108" t="s">
        <v>3123</v>
      </c>
      <c r="C3108" t="s">
        <v>17</v>
      </c>
      <c r="D3108" s="1">
        <v>299.8</v>
      </c>
      <c r="E3108" s="1">
        <v>309.10000000000002</v>
      </c>
      <c r="F3108" s="2">
        <v>1485</v>
      </c>
      <c r="G3108" s="1">
        <f>2*PI()*Predictive_Maintenance_Data[[#This Row],[Rotational speed '[rpm']]]/60</f>
        <v>155.50883635269477</v>
      </c>
      <c r="H3108" s="1">
        <v>39.9</v>
      </c>
      <c r="I3108" s="1">
        <f t="shared" si="48"/>
        <v>9.3000000000000114</v>
      </c>
      <c r="J3108" s="1">
        <f>Predictive_Maintenance_Data[[#This Row],[Torque '[Nm']]]*Predictive_Maintenance_Data[[#This Row],[Angular velocity '[rad/s']]]/1000</f>
        <v>6.2048025704725216</v>
      </c>
      <c r="K3108" s="2">
        <v>207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/>
      <c r="S3108"/>
    </row>
    <row r="3109" spans="1:19" x14ac:dyDescent="0.3">
      <c r="A3109">
        <v>3108</v>
      </c>
      <c r="B3109" t="s">
        <v>3124</v>
      </c>
      <c r="C3109" t="s">
        <v>15</v>
      </c>
      <c r="D3109" s="1">
        <v>299.8</v>
      </c>
      <c r="E3109" s="1">
        <v>309.10000000000002</v>
      </c>
      <c r="F3109" s="2">
        <v>1456</v>
      </c>
      <c r="G3109" s="1">
        <f>2*PI()*Predictive_Maintenance_Data[[#This Row],[Rotational speed '[rpm']]]/60</f>
        <v>152.47196345422464</v>
      </c>
      <c r="H3109" s="1">
        <v>39.4</v>
      </c>
      <c r="I3109" s="1">
        <f t="shared" si="48"/>
        <v>9.3000000000000114</v>
      </c>
      <c r="J3109" s="1">
        <f>Predictive_Maintenance_Data[[#This Row],[Torque '[Nm']]]*Predictive_Maintenance_Data[[#This Row],[Angular velocity '[rad/s']]]/1000</f>
        <v>6.0073953600964503</v>
      </c>
      <c r="K3109" s="2">
        <v>209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/>
      <c r="S3109"/>
    </row>
    <row r="3110" spans="1:19" x14ac:dyDescent="0.3">
      <c r="A3110">
        <v>3109</v>
      </c>
      <c r="B3110" t="s">
        <v>3125</v>
      </c>
      <c r="C3110" t="s">
        <v>17</v>
      </c>
      <c r="D3110" s="1">
        <v>299.8</v>
      </c>
      <c r="E3110" s="1">
        <v>309.2</v>
      </c>
      <c r="F3110" s="2">
        <v>1504</v>
      </c>
      <c r="G3110" s="1">
        <f>2*PI()*Predictive_Maintenance_Data[[#This Row],[Rotational speed '[rpm']]]/60</f>
        <v>157.4985116999683</v>
      </c>
      <c r="H3110" s="1">
        <v>38.700000000000003</v>
      </c>
      <c r="I3110" s="1">
        <f t="shared" si="48"/>
        <v>9.3999999999999773</v>
      </c>
      <c r="J3110" s="1">
        <f>Predictive_Maintenance_Data[[#This Row],[Torque '[Nm']]]*Predictive_Maintenance_Data[[#This Row],[Angular velocity '[rad/s']]]/1000</f>
        <v>6.0951924027887738</v>
      </c>
      <c r="K3110" s="2">
        <v>212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/>
      <c r="S3110"/>
    </row>
    <row r="3111" spans="1:19" x14ac:dyDescent="0.3">
      <c r="A3111">
        <v>3110</v>
      </c>
      <c r="B3111" t="s">
        <v>3126</v>
      </c>
      <c r="C3111" t="s">
        <v>17</v>
      </c>
      <c r="D3111" s="1">
        <v>299.89999999999998</v>
      </c>
      <c r="E3111" s="1">
        <v>309.2</v>
      </c>
      <c r="F3111" s="2">
        <v>1491</v>
      </c>
      <c r="G3111" s="1">
        <f>2*PI()*Predictive_Maintenance_Data[[#This Row],[Rotational speed '[rpm']]]/60</f>
        <v>156.13715488341271</v>
      </c>
      <c r="H3111" s="1">
        <v>44.3</v>
      </c>
      <c r="I3111" s="1">
        <f t="shared" si="48"/>
        <v>9.3000000000000114</v>
      </c>
      <c r="J3111" s="1">
        <f>Predictive_Maintenance_Data[[#This Row],[Torque '[Nm']]]*Predictive_Maintenance_Data[[#This Row],[Angular velocity '[rad/s']]]/1000</f>
        <v>6.9168759613351822</v>
      </c>
      <c r="K3111" s="2">
        <v>214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/>
      <c r="S3111"/>
    </row>
    <row r="3112" spans="1:19" x14ac:dyDescent="0.3">
      <c r="A3112">
        <v>3111</v>
      </c>
      <c r="B3112" t="s">
        <v>3127</v>
      </c>
      <c r="C3112" t="s">
        <v>27</v>
      </c>
      <c r="D3112" s="1">
        <v>299.89999999999998</v>
      </c>
      <c r="E3112" s="1">
        <v>309.2</v>
      </c>
      <c r="F3112" s="2">
        <v>1525</v>
      </c>
      <c r="G3112" s="1">
        <f>2*PI()*Predictive_Maintenance_Data[[#This Row],[Rotational speed '[rpm']]]/60</f>
        <v>159.69762655748116</v>
      </c>
      <c r="H3112" s="1">
        <v>33.200000000000003</v>
      </c>
      <c r="I3112" s="1">
        <f t="shared" si="48"/>
        <v>9.3000000000000114</v>
      </c>
      <c r="J3112" s="1">
        <f>Predictive_Maintenance_Data[[#This Row],[Torque '[Nm']]]*Predictive_Maintenance_Data[[#This Row],[Angular velocity '[rad/s']]]/1000</f>
        <v>5.3019612017083748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/>
      <c r="S3112"/>
    </row>
    <row r="3113" spans="1:19" x14ac:dyDescent="0.3">
      <c r="A3113">
        <v>3112</v>
      </c>
      <c r="B3113" t="s">
        <v>3128</v>
      </c>
      <c r="C3113" t="s">
        <v>17</v>
      </c>
      <c r="D3113" s="1">
        <v>300</v>
      </c>
      <c r="E3113" s="1">
        <v>309.2</v>
      </c>
      <c r="F3113" s="2">
        <v>1759</v>
      </c>
      <c r="G3113" s="1">
        <f>2*PI()*Predictive_Maintenance_Data[[#This Row],[Rotational speed '[rpm']]]/60</f>
        <v>184.20204925548154</v>
      </c>
      <c r="H3113" s="1">
        <v>27.9</v>
      </c>
      <c r="I3113" s="1">
        <f t="shared" si="48"/>
        <v>9.1999999999999886</v>
      </c>
      <c r="J3113" s="1">
        <f>Predictive_Maintenance_Data[[#This Row],[Torque '[Nm']]]*Predictive_Maintenance_Data[[#This Row],[Angular velocity '[rad/s']]]/1000</f>
        <v>5.1392371742279348</v>
      </c>
      <c r="K3113" s="2">
        <v>5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/>
      <c r="S3113"/>
    </row>
    <row r="3114" spans="1:19" x14ac:dyDescent="0.3">
      <c r="A3114">
        <v>3113</v>
      </c>
      <c r="B3114" t="s">
        <v>3129</v>
      </c>
      <c r="C3114" t="s">
        <v>15</v>
      </c>
      <c r="D3114" s="1">
        <v>299.8</v>
      </c>
      <c r="E3114" s="1">
        <v>309.10000000000002</v>
      </c>
      <c r="F3114" s="2">
        <v>1355</v>
      </c>
      <c r="G3114" s="1">
        <f>2*PI()*Predictive_Maintenance_Data[[#This Row],[Rotational speed '[rpm']]]/60</f>
        <v>141.89526818713901</v>
      </c>
      <c r="H3114" s="1">
        <v>56.7</v>
      </c>
      <c r="I3114" s="1">
        <f t="shared" si="48"/>
        <v>9.3000000000000114</v>
      </c>
      <c r="J3114" s="1">
        <f>Predictive_Maintenance_Data[[#This Row],[Torque '[Nm']]]*Predictive_Maintenance_Data[[#This Row],[Angular velocity '[rad/s']]]/1000</f>
        <v>8.0454617062107818</v>
      </c>
      <c r="K3114" s="2">
        <v>7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/>
      <c r="S3114"/>
    </row>
    <row r="3115" spans="1:19" x14ac:dyDescent="0.3">
      <c r="A3115">
        <v>3114</v>
      </c>
      <c r="B3115" t="s">
        <v>3130</v>
      </c>
      <c r="C3115" t="s">
        <v>15</v>
      </c>
      <c r="D3115" s="1">
        <v>299.89999999999998</v>
      </c>
      <c r="E3115" s="1">
        <v>309.10000000000002</v>
      </c>
      <c r="F3115" s="2">
        <v>1345</v>
      </c>
      <c r="G3115" s="1">
        <f>2*PI()*Predictive_Maintenance_Data[[#This Row],[Rotational speed '[rpm']]]/60</f>
        <v>140.84807063594238</v>
      </c>
      <c r="H3115" s="1">
        <v>56.8</v>
      </c>
      <c r="I3115" s="1">
        <f t="shared" si="48"/>
        <v>9.2000000000000455</v>
      </c>
      <c r="J3115" s="1">
        <f>Predictive_Maintenance_Data[[#This Row],[Torque '[Nm']]]*Predictive_Maintenance_Data[[#This Row],[Angular velocity '[rad/s']]]/1000</f>
        <v>8.0001704121215269</v>
      </c>
      <c r="K3115" s="2">
        <v>10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/>
      <c r="S3115"/>
    </row>
    <row r="3116" spans="1:19" x14ac:dyDescent="0.3">
      <c r="A3116">
        <v>3115</v>
      </c>
      <c r="B3116" t="s">
        <v>3131</v>
      </c>
      <c r="C3116" t="s">
        <v>15</v>
      </c>
      <c r="D3116" s="1">
        <v>299.89999999999998</v>
      </c>
      <c r="E3116" s="1">
        <v>309.2</v>
      </c>
      <c r="F3116" s="2">
        <v>1683</v>
      </c>
      <c r="G3116" s="1">
        <f>2*PI()*Predictive_Maintenance_Data[[#This Row],[Rotational speed '[rpm']]]/60</f>
        <v>176.24334786638741</v>
      </c>
      <c r="H3116" s="1">
        <v>30.5</v>
      </c>
      <c r="I3116" s="1">
        <f t="shared" si="48"/>
        <v>9.3000000000000114</v>
      </c>
      <c r="J3116" s="1">
        <f>Predictive_Maintenance_Data[[#This Row],[Torque '[Nm']]]*Predictive_Maintenance_Data[[#This Row],[Angular velocity '[rad/s']]]/1000</f>
        <v>5.3754221099248163</v>
      </c>
      <c r="K3116" s="2">
        <v>13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/>
      <c r="S3116"/>
    </row>
    <row r="3117" spans="1:19" x14ac:dyDescent="0.3">
      <c r="A3117">
        <v>3116</v>
      </c>
      <c r="B3117" t="s">
        <v>3132</v>
      </c>
      <c r="C3117" t="s">
        <v>17</v>
      </c>
      <c r="D3117" s="1">
        <v>299.89999999999998</v>
      </c>
      <c r="E3117" s="1">
        <v>309.2</v>
      </c>
      <c r="F3117" s="2">
        <v>1658</v>
      </c>
      <c r="G3117" s="1">
        <f>2*PI()*Predictive_Maintenance_Data[[#This Row],[Rotational speed '[rpm']]]/60</f>
        <v>173.62535398839591</v>
      </c>
      <c r="H3117" s="1">
        <v>34.799999999999997</v>
      </c>
      <c r="I3117" s="1">
        <f t="shared" si="48"/>
        <v>9.3000000000000114</v>
      </c>
      <c r="J3117" s="1">
        <f>Predictive_Maintenance_Data[[#This Row],[Torque '[Nm']]]*Predictive_Maintenance_Data[[#This Row],[Angular velocity '[rad/s']]]/1000</f>
        <v>6.0421623187961782</v>
      </c>
      <c r="K3117" s="2">
        <v>16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/>
      <c r="S3117"/>
    </row>
    <row r="3118" spans="1:19" x14ac:dyDescent="0.3">
      <c r="A3118">
        <v>3117</v>
      </c>
      <c r="B3118" t="s">
        <v>3133</v>
      </c>
      <c r="C3118" t="s">
        <v>17</v>
      </c>
      <c r="D3118" s="1">
        <v>300</v>
      </c>
      <c r="E3118" s="1">
        <v>309.2</v>
      </c>
      <c r="F3118" s="2">
        <v>1566</v>
      </c>
      <c r="G3118" s="1">
        <f>2*PI()*Predictive_Maintenance_Data[[#This Row],[Rotational speed '[rpm']]]/60</f>
        <v>163.99113651738719</v>
      </c>
      <c r="H3118" s="1">
        <v>34.4</v>
      </c>
      <c r="I3118" s="1">
        <f t="shared" si="48"/>
        <v>9.1999999999999886</v>
      </c>
      <c r="J3118" s="1">
        <f>Predictive_Maintenance_Data[[#This Row],[Torque '[Nm']]]*Predictive_Maintenance_Data[[#This Row],[Angular velocity '[rad/s']]]/1000</f>
        <v>5.6412950961981183</v>
      </c>
      <c r="K3118" s="2">
        <v>18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/>
      <c r="S3118"/>
    </row>
    <row r="3119" spans="1:19" x14ac:dyDescent="0.3">
      <c r="A3119">
        <v>3118</v>
      </c>
      <c r="B3119" t="s">
        <v>3134</v>
      </c>
      <c r="C3119" t="s">
        <v>15</v>
      </c>
      <c r="D3119" s="1">
        <v>300.10000000000002</v>
      </c>
      <c r="E3119" s="1">
        <v>309.3</v>
      </c>
      <c r="F3119" s="2">
        <v>1469</v>
      </c>
      <c r="G3119" s="1">
        <f>2*PI()*Predictive_Maintenance_Data[[#This Row],[Rotational speed '[rpm']]]/60</f>
        <v>153.83332027078021</v>
      </c>
      <c r="H3119" s="1">
        <v>43.9</v>
      </c>
      <c r="I3119" s="1">
        <f t="shared" si="48"/>
        <v>9.1999999999999886</v>
      </c>
      <c r="J3119" s="1">
        <f>Predictive_Maintenance_Data[[#This Row],[Torque '[Nm']]]*Predictive_Maintenance_Data[[#This Row],[Angular velocity '[rad/s']]]/1000</f>
        <v>6.7532827598872505</v>
      </c>
      <c r="K3119" s="2">
        <v>20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/>
      <c r="S3119"/>
    </row>
    <row r="3120" spans="1:19" x14ac:dyDescent="0.3">
      <c r="A3120">
        <v>3119</v>
      </c>
      <c r="B3120" t="s">
        <v>3135</v>
      </c>
      <c r="C3120" t="s">
        <v>15</v>
      </c>
      <c r="D3120" s="1">
        <v>300.2</v>
      </c>
      <c r="E3120" s="1">
        <v>309.5</v>
      </c>
      <c r="F3120" s="2">
        <v>1458</v>
      </c>
      <c r="G3120" s="1">
        <f>2*PI()*Predictive_Maintenance_Data[[#This Row],[Rotational speed '[rpm']]]/60</f>
        <v>152.68140296446393</v>
      </c>
      <c r="H3120" s="1">
        <v>46.9</v>
      </c>
      <c r="I3120" s="1">
        <f t="shared" si="48"/>
        <v>9.3000000000000114</v>
      </c>
      <c r="J3120" s="1">
        <f>Predictive_Maintenance_Data[[#This Row],[Torque '[Nm']]]*Predictive_Maintenance_Data[[#This Row],[Angular velocity '[rad/s']]]/1000</f>
        <v>7.1607577990333589</v>
      </c>
      <c r="K3120" s="2">
        <v>23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/>
      <c r="S3120"/>
    </row>
    <row r="3121" spans="1:19" x14ac:dyDescent="0.3">
      <c r="A3121">
        <v>3120</v>
      </c>
      <c r="B3121" t="s">
        <v>3136</v>
      </c>
      <c r="C3121" t="s">
        <v>17</v>
      </c>
      <c r="D3121" s="1">
        <v>300.10000000000002</v>
      </c>
      <c r="E3121" s="1">
        <v>309.39999999999998</v>
      </c>
      <c r="F3121" s="2">
        <v>1858</v>
      </c>
      <c r="G3121" s="1">
        <f>2*PI()*Predictive_Maintenance_Data[[#This Row],[Rotational speed '[rpm']]]/60</f>
        <v>194.56930501232785</v>
      </c>
      <c r="H3121" s="1">
        <v>23.6</v>
      </c>
      <c r="I3121" s="1">
        <f t="shared" si="48"/>
        <v>9.2999999999999545</v>
      </c>
      <c r="J3121" s="1">
        <f>Predictive_Maintenance_Data[[#This Row],[Torque '[Nm']]]*Predictive_Maintenance_Data[[#This Row],[Angular velocity '[rad/s']]]/1000</f>
        <v>4.5918355982909373</v>
      </c>
      <c r="K3121" s="2">
        <v>26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/>
      <c r="S3121"/>
    </row>
    <row r="3122" spans="1:19" x14ac:dyDescent="0.3">
      <c r="A3122">
        <v>3121</v>
      </c>
      <c r="B3122" t="s">
        <v>3137</v>
      </c>
      <c r="C3122" t="s">
        <v>27</v>
      </c>
      <c r="D3122" s="1">
        <v>300.10000000000002</v>
      </c>
      <c r="E3122" s="1">
        <v>309.39999999999998</v>
      </c>
      <c r="F3122" s="2">
        <v>1563</v>
      </c>
      <c r="G3122" s="1">
        <f>2*PI()*Predictive_Maintenance_Data[[#This Row],[Rotational speed '[rpm']]]/60</f>
        <v>163.67697725202822</v>
      </c>
      <c r="H3122" s="1">
        <v>40.799999999999997</v>
      </c>
      <c r="I3122" s="1">
        <f t="shared" si="48"/>
        <v>9.2999999999999545</v>
      </c>
      <c r="J3122" s="1">
        <f>Predictive_Maintenance_Data[[#This Row],[Torque '[Nm']]]*Predictive_Maintenance_Data[[#This Row],[Angular velocity '[rad/s']]]/1000</f>
        <v>6.6780206718827513</v>
      </c>
      <c r="K3122" s="2">
        <v>28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/>
      <c r="S3122"/>
    </row>
    <row r="3123" spans="1:19" x14ac:dyDescent="0.3">
      <c r="A3123">
        <v>3122</v>
      </c>
      <c r="B3123" t="s">
        <v>3138</v>
      </c>
      <c r="C3123" t="s">
        <v>17</v>
      </c>
      <c r="D3123" s="1">
        <v>300.10000000000002</v>
      </c>
      <c r="E3123" s="1">
        <v>309.39999999999998</v>
      </c>
      <c r="F3123" s="2">
        <v>2141</v>
      </c>
      <c r="G3123" s="1">
        <f>2*PI()*Predictive_Maintenance_Data[[#This Row],[Rotational speed '[rpm']]]/60</f>
        <v>224.20499571119157</v>
      </c>
      <c r="H3123" s="1">
        <v>17.899999999999999</v>
      </c>
      <c r="I3123" s="1">
        <f t="shared" si="48"/>
        <v>9.2999999999999545</v>
      </c>
      <c r="J3123" s="1">
        <f>Predictive_Maintenance_Data[[#This Row],[Torque '[Nm']]]*Predictive_Maintenance_Data[[#This Row],[Angular velocity '[rad/s']]]/1000</f>
        <v>4.0132694232303292</v>
      </c>
      <c r="K3123" s="2">
        <v>33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/>
      <c r="S3123"/>
    </row>
    <row r="3124" spans="1:19" x14ac:dyDescent="0.3">
      <c r="A3124">
        <v>3123</v>
      </c>
      <c r="B3124" t="s">
        <v>3139</v>
      </c>
      <c r="C3124" t="s">
        <v>17</v>
      </c>
      <c r="D3124" s="1">
        <v>300</v>
      </c>
      <c r="E3124" s="1">
        <v>309.3</v>
      </c>
      <c r="F3124" s="2">
        <v>1473</v>
      </c>
      <c r="G3124" s="1">
        <f>2*PI()*Predictive_Maintenance_Data[[#This Row],[Rotational speed '[rpm']]]/60</f>
        <v>154.25219929125885</v>
      </c>
      <c r="H3124" s="1">
        <v>46</v>
      </c>
      <c r="I3124" s="1">
        <f t="shared" si="48"/>
        <v>9.3000000000000114</v>
      </c>
      <c r="J3124" s="1">
        <f>Predictive_Maintenance_Data[[#This Row],[Torque '[Nm']]]*Predictive_Maintenance_Data[[#This Row],[Angular velocity '[rad/s']]]/1000</f>
        <v>7.0956011673979074</v>
      </c>
      <c r="K3124" s="2">
        <v>35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/>
      <c r="S3124"/>
    </row>
    <row r="3125" spans="1:19" x14ac:dyDescent="0.3">
      <c r="A3125">
        <v>3124</v>
      </c>
      <c r="B3125" t="s">
        <v>3140</v>
      </c>
      <c r="C3125" t="s">
        <v>27</v>
      </c>
      <c r="D3125" s="1">
        <v>300</v>
      </c>
      <c r="E3125" s="1">
        <v>309.39999999999998</v>
      </c>
      <c r="F3125" s="2">
        <v>1498</v>
      </c>
      <c r="G3125" s="1">
        <f>2*PI()*Predictive_Maintenance_Data[[#This Row],[Rotational speed '[rpm']]]/60</f>
        <v>156.87019316925034</v>
      </c>
      <c r="H3125" s="1">
        <v>38.5</v>
      </c>
      <c r="I3125" s="1">
        <f t="shared" si="48"/>
        <v>9.3999999999999773</v>
      </c>
      <c r="J3125" s="1">
        <f>Predictive_Maintenance_Data[[#This Row],[Torque '[Nm']]]*Predictive_Maintenance_Data[[#This Row],[Angular velocity '[rad/s']]]/1000</f>
        <v>6.0395024370161385</v>
      </c>
      <c r="K3125" s="2">
        <v>37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/>
      <c r="S3125"/>
    </row>
    <row r="3126" spans="1:19" x14ac:dyDescent="0.3">
      <c r="A3126">
        <v>3125</v>
      </c>
      <c r="B3126" t="s">
        <v>3141</v>
      </c>
      <c r="C3126" t="s">
        <v>17</v>
      </c>
      <c r="D3126" s="1">
        <v>300.10000000000002</v>
      </c>
      <c r="E3126" s="1">
        <v>309.39999999999998</v>
      </c>
      <c r="F3126" s="2">
        <v>1568</v>
      </c>
      <c r="G3126" s="1">
        <f>2*PI()*Predictive_Maintenance_Data[[#This Row],[Rotational speed '[rpm']]]/60</f>
        <v>164.20057602762651</v>
      </c>
      <c r="H3126" s="1">
        <v>39.700000000000003</v>
      </c>
      <c r="I3126" s="1">
        <f t="shared" si="48"/>
        <v>9.2999999999999545</v>
      </c>
      <c r="J3126" s="1">
        <f>Predictive_Maintenance_Data[[#This Row],[Torque '[Nm']]]*Predictive_Maintenance_Data[[#This Row],[Angular velocity '[rad/s']]]/1000</f>
        <v>6.5187628682967738</v>
      </c>
      <c r="K3126" s="2">
        <v>42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/>
      <c r="S3126"/>
    </row>
    <row r="3127" spans="1:19" x14ac:dyDescent="0.3">
      <c r="A3127">
        <v>3126</v>
      </c>
      <c r="B3127" t="s">
        <v>3142</v>
      </c>
      <c r="C3127" t="s">
        <v>17</v>
      </c>
      <c r="D3127" s="1">
        <v>300.10000000000002</v>
      </c>
      <c r="E3127" s="1">
        <v>309.39999999999998</v>
      </c>
      <c r="F3127" s="2">
        <v>1694</v>
      </c>
      <c r="G3127" s="1">
        <f>2*PI()*Predictive_Maintenance_Data[[#This Row],[Rotational speed '[rpm']]]/60</f>
        <v>177.39526517270366</v>
      </c>
      <c r="H3127" s="1">
        <v>27.4</v>
      </c>
      <c r="I3127" s="1">
        <f t="shared" si="48"/>
        <v>9.2999999999999545</v>
      </c>
      <c r="J3127" s="1">
        <f>Predictive_Maintenance_Data[[#This Row],[Torque '[Nm']]]*Predictive_Maintenance_Data[[#This Row],[Angular velocity '[rad/s']]]/1000</f>
        <v>4.8606302657320803</v>
      </c>
      <c r="K3127" s="2">
        <v>44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/>
      <c r="S3127"/>
    </row>
    <row r="3128" spans="1:19" x14ac:dyDescent="0.3">
      <c r="A3128">
        <v>3127</v>
      </c>
      <c r="B3128" t="s">
        <v>3143</v>
      </c>
      <c r="C3128" t="s">
        <v>17</v>
      </c>
      <c r="D3128" s="1">
        <v>300</v>
      </c>
      <c r="E3128" s="1">
        <v>309.39999999999998</v>
      </c>
      <c r="F3128" s="2">
        <v>1499</v>
      </c>
      <c r="G3128" s="1">
        <f>2*PI()*Predictive_Maintenance_Data[[#This Row],[Rotational speed '[rpm']]]/60</f>
        <v>156.97491292436999</v>
      </c>
      <c r="H3128" s="1">
        <v>35.700000000000003</v>
      </c>
      <c r="I3128" s="1">
        <f t="shared" si="48"/>
        <v>9.3999999999999773</v>
      </c>
      <c r="J3128" s="1">
        <f>Predictive_Maintenance_Data[[#This Row],[Torque '[Nm']]]*Predictive_Maintenance_Data[[#This Row],[Angular velocity '[rad/s']]]/1000</f>
        <v>5.6040043914000091</v>
      </c>
      <c r="K3128" s="2">
        <v>46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  <c r="R3128"/>
      <c r="S3128"/>
    </row>
    <row r="3129" spans="1:19" x14ac:dyDescent="0.3">
      <c r="A3129">
        <v>3128</v>
      </c>
      <c r="B3129" t="s">
        <v>3144</v>
      </c>
      <c r="C3129" t="s">
        <v>17</v>
      </c>
      <c r="D3129" s="1">
        <v>300</v>
      </c>
      <c r="E3129" s="1">
        <v>309.5</v>
      </c>
      <c r="F3129" s="2">
        <v>1717</v>
      </c>
      <c r="G3129" s="1">
        <f>2*PI()*Predictive_Maintenance_Data[[#This Row],[Rotational speed '[rpm']]]/60</f>
        <v>179.80381954045581</v>
      </c>
      <c r="H3129" s="1">
        <v>28.3</v>
      </c>
      <c r="I3129" s="1">
        <f t="shared" si="48"/>
        <v>9.5</v>
      </c>
      <c r="J3129" s="1">
        <f>Predictive_Maintenance_Data[[#This Row],[Torque '[Nm']]]*Predictive_Maintenance_Data[[#This Row],[Angular velocity '[rad/s']]]/1000</f>
        <v>5.0884480929948994</v>
      </c>
      <c r="K3129" s="2">
        <v>48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/>
      <c r="S3129"/>
    </row>
    <row r="3130" spans="1:19" x14ac:dyDescent="0.3">
      <c r="A3130">
        <v>3129</v>
      </c>
      <c r="B3130" t="s">
        <v>3145</v>
      </c>
      <c r="C3130" t="s">
        <v>15</v>
      </c>
      <c r="D3130" s="1">
        <v>300.10000000000002</v>
      </c>
      <c r="E3130" s="1">
        <v>309.5</v>
      </c>
      <c r="F3130" s="2">
        <v>1462</v>
      </c>
      <c r="G3130" s="1">
        <f>2*PI()*Predictive_Maintenance_Data[[#This Row],[Rotational speed '[rpm']]]/60</f>
        <v>153.1002819849426</v>
      </c>
      <c r="H3130" s="1">
        <v>42.8</v>
      </c>
      <c r="I3130" s="1">
        <f t="shared" si="48"/>
        <v>9.3999999999999773</v>
      </c>
      <c r="J3130" s="1">
        <f>Predictive_Maintenance_Data[[#This Row],[Torque '[Nm']]]*Predictive_Maintenance_Data[[#This Row],[Angular velocity '[rad/s']]]/1000</f>
        <v>6.552692068955543</v>
      </c>
      <c r="K3130" s="2">
        <v>50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/>
      <c r="S3130"/>
    </row>
    <row r="3131" spans="1:19" x14ac:dyDescent="0.3">
      <c r="A3131">
        <v>3130</v>
      </c>
      <c r="B3131" t="s">
        <v>3146</v>
      </c>
      <c r="C3131" t="s">
        <v>17</v>
      </c>
      <c r="D3131" s="1">
        <v>300.10000000000002</v>
      </c>
      <c r="E3131" s="1">
        <v>309.60000000000002</v>
      </c>
      <c r="F3131" s="2">
        <v>1642</v>
      </c>
      <c r="G3131" s="1">
        <f>2*PI()*Predictive_Maintenance_Data[[#This Row],[Rotational speed '[rpm']]]/60</f>
        <v>171.94983790648132</v>
      </c>
      <c r="H3131" s="1">
        <v>34.5</v>
      </c>
      <c r="I3131" s="1">
        <f t="shared" si="48"/>
        <v>9.5</v>
      </c>
      <c r="J3131" s="1">
        <f>Predictive_Maintenance_Data[[#This Row],[Torque '[Nm']]]*Predictive_Maintenance_Data[[#This Row],[Angular velocity '[rad/s']]]/1000</f>
        <v>5.9322694077736058</v>
      </c>
      <c r="K3131" s="2">
        <v>53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/>
      <c r="S3131"/>
    </row>
    <row r="3132" spans="1:19" x14ac:dyDescent="0.3">
      <c r="A3132">
        <v>3131</v>
      </c>
      <c r="B3132" t="s">
        <v>3147</v>
      </c>
      <c r="C3132" t="s">
        <v>17</v>
      </c>
      <c r="D3132" s="1">
        <v>300.10000000000002</v>
      </c>
      <c r="E3132" s="1">
        <v>309.60000000000002</v>
      </c>
      <c r="F3132" s="2">
        <v>1760</v>
      </c>
      <c r="G3132" s="1">
        <f>2*PI()*Predictive_Maintenance_Data[[#This Row],[Rotational speed '[rpm']]]/60</f>
        <v>184.30676901060122</v>
      </c>
      <c r="H3132" s="1">
        <v>25.4</v>
      </c>
      <c r="I3132" s="1">
        <f t="shared" si="48"/>
        <v>9.5</v>
      </c>
      <c r="J3132" s="1">
        <f>Predictive_Maintenance_Data[[#This Row],[Torque '[Nm']]]*Predictive_Maintenance_Data[[#This Row],[Angular velocity '[rad/s']]]/1000</f>
        <v>4.6813919328692712</v>
      </c>
      <c r="K3132" s="2">
        <v>55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/>
      <c r="S3132"/>
    </row>
    <row r="3133" spans="1:19" x14ac:dyDescent="0.3">
      <c r="A3133">
        <v>3132</v>
      </c>
      <c r="B3133" t="s">
        <v>3148</v>
      </c>
      <c r="C3133" t="s">
        <v>17</v>
      </c>
      <c r="D3133" s="1">
        <v>300.10000000000002</v>
      </c>
      <c r="E3133" s="1">
        <v>309.5</v>
      </c>
      <c r="F3133" s="2">
        <v>1660</v>
      </c>
      <c r="G3133" s="1">
        <f>2*PI()*Predictive_Maintenance_Data[[#This Row],[Rotational speed '[rpm']]]/60</f>
        <v>173.83479349863521</v>
      </c>
      <c r="H3133" s="1">
        <v>32.700000000000003</v>
      </c>
      <c r="I3133" s="1">
        <f t="shared" si="48"/>
        <v>9.3999999999999773</v>
      </c>
      <c r="J3133" s="1">
        <f>Predictive_Maintenance_Data[[#This Row],[Torque '[Nm']]]*Predictive_Maintenance_Data[[#This Row],[Angular velocity '[rad/s']]]/1000</f>
        <v>5.684397747405372</v>
      </c>
      <c r="K3133" s="2">
        <v>57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/>
      <c r="S3133"/>
    </row>
    <row r="3134" spans="1:19" x14ac:dyDescent="0.3">
      <c r="A3134">
        <v>3133</v>
      </c>
      <c r="B3134" t="s">
        <v>3149</v>
      </c>
      <c r="C3134" t="s">
        <v>17</v>
      </c>
      <c r="D3134" s="1">
        <v>300.10000000000002</v>
      </c>
      <c r="E3134" s="1">
        <v>309.5</v>
      </c>
      <c r="F3134" s="2">
        <v>1557</v>
      </c>
      <c r="G3134" s="1">
        <f>2*PI()*Predictive_Maintenance_Data[[#This Row],[Rotational speed '[rpm']]]/60</f>
        <v>163.04865872131026</v>
      </c>
      <c r="H3134" s="1">
        <v>40.6</v>
      </c>
      <c r="I3134" s="1">
        <f t="shared" si="48"/>
        <v>9.3999999999999773</v>
      </c>
      <c r="J3134" s="1">
        <f>Predictive_Maintenance_Data[[#This Row],[Torque '[Nm']]]*Predictive_Maintenance_Data[[#This Row],[Angular velocity '[rad/s']]]/1000</f>
        <v>6.6197755440851971</v>
      </c>
      <c r="K3134" s="2">
        <v>59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/>
      <c r="S3134"/>
    </row>
    <row r="3135" spans="1:19" x14ac:dyDescent="0.3">
      <c r="A3135">
        <v>3134</v>
      </c>
      <c r="B3135" t="s">
        <v>3150</v>
      </c>
      <c r="C3135" t="s">
        <v>27</v>
      </c>
      <c r="D3135" s="1">
        <v>300.2</v>
      </c>
      <c r="E3135" s="1">
        <v>309.60000000000002</v>
      </c>
      <c r="F3135" s="2">
        <v>1442</v>
      </c>
      <c r="G3135" s="1">
        <f>2*PI()*Predictive_Maintenance_Data[[#This Row],[Rotational speed '[rpm']]]/60</f>
        <v>151.00588688254939</v>
      </c>
      <c r="H3135" s="1">
        <v>49.2</v>
      </c>
      <c r="I3135" s="1">
        <f t="shared" si="48"/>
        <v>9.4000000000000341</v>
      </c>
      <c r="J3135" s="1">
        <f>Predictive_Maintenance_Data[[#This Row],[Torque '[Nm']]]*Predictive_Maintenance_Data[[#This Row],[Angular velocity '[rad/s']]]/1000</f>
        <v>7.4294896346214303</v>
      </c>
      <c r="K3135" s="2">
        <v>61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/>
      <c r="S3135"/>
    </row>
    <row r="3136" spans="1:19" x14ac:dyDescent="0.3">
      <c r="A3136">
        <v>3135</v>
      </c>
      <c r="B3136" t="s">
        <v>3151</v>
      </c>
      <c r="C3136" t="s">
        <v>17</v>
      </c>
      <c r="D3136" s="1">
        <v>300.2</v>
      </c>
      <c r="E3136" s="1">
        <v>309.60000000000002</v>
      </c>
      <c r="F3136" s="2">
        <v>1359</v>
      </c>
      <c r="G3136" s="1">
        <f>2*PI()*Predictive_Maintenance_Data[[#This Row],[Rotational speed '[rpm']]]/60</f>
        <v>142.31414720761762</v>
      </c>
      <c r="H3136" s="1">
        <v>51.5</v>
      </c>
      <c r="I3136" s="1">
        <f t="shared" si="48"/>
        <v>9.4000000000000341</v>
      </c>
      <c r="J3136" s="1">
        <f>Predictive_Maintenance_Data[[#This Row],[Torque '[Nm']]]*Predictive_Maintenance_Data[[#This Row],[Angular velocity '[rad/s']]]/1000</f>
        <v>7.3291785811923074</v>
      </c>
      <c r="K3136" s="2">
        <v>66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/>
      <c r="S3136"/>
    </row>
    <row r="3137" spans="1:19" x14ac:dyDescent="0.3">
      <c r="A3137">
        <v>3136</v>
      </c>
      <c r="B3137" t="s">
        <v>3152</v>
      </c>
      <c r="C3137" t="s">
        <v>17</v>
      </c>
      <c r="D3137" s="1">
        <v>300.39999999999998</v>
      </c>
      <c r="E3137" s="1">
        <v>309.8</v>
      </c>
      <c r="F3137" s="2">
        <v>1342</v>
      </c>
      <c r="G3137" s="1">
        <f>2*PI()*Predictive_Maintenance_Data[[#This Row],[Rotational speed '[rpm']]]/60</f>
        <v>140.53391137058341</v>
      </c>
      <c r="H3137" s="1">
        <v>52.5</v>
      </c>
      <c r="I3137" s="1">
        <f t="shared" si="48"/>
        <v>9.4000000000000341</v>
      </c>
      <c r="J3137" s="1">
        <f>Predictive_Maintenance_Data[[#This Row],[Torque '[Nm']]]*Predictive_Maintenance_Data[[#This Row],[Angular velocity '[rad/s']]]/1000</f>
        <v>7.3780303469556294</v>
      </c>
      <c r="K3137" s="2">
        <v>68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/>
      <c r="S3137"/>
    </row>
    <row r="3138" spans="1:19" x14ac:dyDescent="0.3">
      <c r="A3138">
        <v>3137</v>
      </c>
      <c r="B3138" t="s">
        <v>3153</v>
      </c>
      <c r="C3138" t="s">
        <v>17</v>
      </c>
      <c r="D3138" s="1">
        <v>300.39999999999998</v>
      </c>
      <c r="E3138" s="1">
        <v>309.89999999999998</v>
      </c>
      <c r="F3138" s="2">
        <v>1435</v>
      </c>
      <c r="G3138" s="1">
        <f>2*PI()*Predictive_Maintenance_Data[[#This Row],[Rotational speed '[rpm']]]/60</f>
        <v>150.27284859671178</v>
      </c>
      <c r="H3138" s="1">
        <v>54.8</v>
      </c>
      <c r="I3138" s="1">
        <f t="shared" ref="I3138:I3201" si="49">E3138-D3138</f>
        <v>9.5</v>
      </c>
      <c r="J3138" s="1">
        <f>Predictive_Maintenance_Data[[#This Row],[Torque '[Nm']]]*Predictive_Maintenance_Data[[#This Row],[Angular velocity '[rad/s']]]/1000</f>
        <v>8.2349521030998059</v>
      </c>
      <c r="K3138" s="2">
        <v>70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/>
      <c r="S3138"/>
    </row>
    <row r="3139" spans="1:19" x14ac:dyDescent="0.3">
      <c r="A3139">
        <v>3138</v>
      </c>
      <c r="B3139" t="s">
        <v>3154</v>
      </c>
      <c r="C3139" t="s">
        <v>17</v>
      </c>
      <c r="D3139" s="1">
        <v>300.39999999999998</v>
      </c>
      <c r="E3139" s="1">
        <v>309.89999999999998</v>
      </c>
      <c r="F3139" s="2">
        <v>1567</v>
      </c>
      <c r="G3139" s="1">
        <f>2*PI()*Predictive_Maintenance_Data[[#This Row],[Rotational speed '[rpm']]]/60</f>
        <v>164.09585627250686</v>
      </c>
      <c r="H3139" s="1">
        <v>36.5</v>
      </c>
      <c r="I3139" s="1">
        <f t="shared" si="49"/>
        <v>9.5</v>
      </c>
      <c r="J3139" s="1">
        <f>Predictive_Maintenance_Data[[#This Row],[Torque '[Nm']]]*Predictive_Maintenance_Data[[#This Row],[Angular velocity '[rad/s']]]/1000</f>
        <v>5.989498753946501</v>
      </c>
      <c r="K3139" s="2">
        <v>72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/>
      <c r="S3139"/>
    </row>
    <row r="3140" spans="1:19" x14ac:dyDescent="0.3">
      <c r="A3140">
        <v>3139</v>
      </c>
      <c r="B3140" t="s">
        <v>3155</v>
      </c>
      <c r="C3140" t="s">
        <v>17</v>
      </c>
      <c r="D3140" s="1">
        <v>300.39999999999998</v>
      </c>
      <c r="E3140" s="1">
        <v>309.89999999999998</v>
      </c>
      <c r="F3140" s="2">
        <v>1376</v>
      </c>
      <c r="G3140" s="1">
        <f>2*PI()*Predictive_Maintenance_Data[[#This Row],[Rotational speed '[rpm']]]/60</f>
        <v>144.09438304465183</v>
      </c>
      <c r="H3140" s="1">
        <v>43.5</v>
      </c>
      <c r="I3140" s="1">
        <f t="shared" si="49"/>
        <v>9.5</v>
      </c>
      <c r="J3140" s="1">
        <f>Predictive_Maintenance_Data[[#This Row],[Torque '[Nm']]]*Predictive_Maintenance_Data[[#This Row],[Angular velocity '[rad/s']]]/1000</f>
        <v>6.2681056624423546</v>
      </c>
      <c r="K3140" s="2">
        <v>74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/>
      <c r="S3140"/>
    </row>
    <row r="3141" spans="1:19" x14ac:dyDescent="0.3">
      <c r="A3141">
        <v>3140</v>
      </c>
      <c r="B3141" t="s">
        <v>3156</v>
      </c>
      <c r="C3141" t="s">
        <v>27</v>
      </c>
      <c r="D3141" s="1">
        <v>300.39999999999998</v>
      </c>
      <c r="E3141" s="1">
        <v>309.89999999999998</v>
      </c>
      <c r="F3141" s="2">
        <v>1513</v>
      </c>
      <c r="G3141" s="1">
        <f>2*PI()*Predictive_Maintenance_Data[[#This Row],[Rotational speed '[rpm']]]/60</f>
        <v>158.44098949604523</v>
      </c>
      <c r="H3141" s="1">
        <v>38.700000000000003</v>
      </c>
      <c r="I3141" s="1">
        <f t="shared" si="49"/>
        <v>9.5</v>
      </c>
      <c r="J3141" s="1">
        <f>Predictive_Maintenance_Data[[#This Row],[Torque '[Nm']]]*Predictive_Maintenance_Data[[#This Row],[Angular velocity '[rad/s']]]/1000</f>
        <v>6.1316662934969512</v>
      </c>
      <c r="K3141" s="2">
        <v>76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/>
      <c r="S3141"/>
    </row>
    <row r="3142" spans="1:19" x14ac:dyDescent="0.3">
      <c r="A3142">
        <v>3141</v>
      </c>
      <c r="B3142" t="s">
        <v>3157</v>
      </c>
      <c r="C3142" t="s">
        <v>27</v>
      </c>
      <c r="D3142" s="1">
        <v>300.39999999999998</v>
      </c>
      <c r="E3142" s="1">
        <v>309.89999999999998</v>
      </c>
      <c r="F3142" s="2">
        <v>2563</v>
      </c>
      <c r="G3142" s="1">
        <f>2*PI()*Predictive_Maintenance_Data[[#This Row],[Rotational speed '[rpm']]]/60</f>
        <v>268.39673237168802</v>
      </c>
      <c r="H3142" s="1">
        <v>12.8</v>
      </c>
      <c r="I3142" s="1">
        <f t="shared" si="49"/>
        <v>9.5</v>
      </c>
      <c r="J3142" s="1">
        <f>Predictive_Maintenance_Data[[#This Row],[Torque '[Nm']]]*Predictive_Maintenance_Data[[#This Row],[Angular velocity '[rad/s']]]/1000</f>
        <v>3.4354781743576068</v>
      </c>
      <c r="K3142" s="2">
        <v>81</v>
      </c>
      <c r="L3142" s="2">
        <v>1</v>
      </c>
      <c r="M3142" s="2">
        <v>0</v>
      </c>
      <c r="N3142" s="2">
        <v>0</v>
      </c>
      <c r="O3142" s="2">
        <v>1</v>
      </c>
      <c r="P3142" s="2">
        <v>0</v>
      </c>
      <c r="Q3142" s="2">
        <v>0</v>
      </c>
      <c r="R3142"/>
      <c r="S3142"/>
    </row>
    <row r="3143" spans="1:19" x14ac:dyDescent="0.3">
      <c r="A3143">
        <v>3142</v>
      </c>
      <c r="B3143" t="s">
        <v>3158</v>
      </c>
      <c r="C3143" t="s">
        <v>17</v>
      </c>
      <c r="D3143" s="1">
        <v>300.5</v>
      </c>
      <c r="E3143" s="1">
        <v>310</v>
      </c>
      <c r="F3143" s="2">
        <v>1521</v>
      </c>
      <c r="G3143" s="1">
        <f>2*PI()*Predictive_Maintenance_Data[[#This Row],[Rotational speed '[rpm']]]/60</f>
        <v>159.27874753700249</v>
      </c>
      <c r="H3143" s="1">
        <v>45.1</v>
      </c>
      <c r="I3143" s="1">
        <f t="shared" si="49"/>
        <v>9.5</v>
      </c>
      <c r="J3143" s="1">
        <f>Predictive_Maintenance_Data[[#This Row],[Torque '[Nm']]]*Predictive_Maintenance_Data[[#This Row],[Angular velocity '[rad/s']]]/1000</f>
        <v>7.1834715139188123</v>
      </c>
      <c r="K3143" s="2">
        <v>86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/>
      <c r="S3143"/>
    </row>
    <row r="3144" spans="1:19" x14ac:dyDescent="0.3">
      <c r="A3144">
        <v>3143</v>
      </c>
      <c r="B3144" t="s">
        <v>3159</v>
      </c>
      <c r="C3144" t="s">
        <v>17</v>
      </c>
      <c r="D3144" s="1">
        <v>300.60000000000002</v>
      </c>
      <c r="E3144" s="1">
        <v>310</v>
      </c>
      <c r="F3144" s="2">
        <v>1658</v>
      </c>
      <c r="G3144" s="1">
        <f>2*PI()*Predictive_Maintenance_Data[[#This Row],[Rotational speed '[rpm']]]/60</f>
        <v>173.62535398839591</v>
      </c>
      <c r="H3144" s="1">
        <v>34.700000000000003</v>
      </c>
      <c r="I3144" s="1">
        <f t="shared" si="49"/>
        <v>9.3999999999999773</v>
      </c>
      <c r="J3144" s="1">
        <f>Predictive_Maintenance_Data[[#This Row],[Torque '[Nm']]]*Predictive_Maintenance_Data[[#This Row],[Angular velocity '[rad/s']]]/1000</f>
        <v>6.0247997833973388</v>
      </c>
      <c r="K3144" s="2">
        <v>88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/>
      <c r="S3144"/>
    </row>
    <row r="3145" spans="1:19" x14ac:dyDescent="0.3">
      <c r="A3145">
        <v>3144</v>
      </c>
      <c r="B3145" t="s">
        <v>3160</v>
      </c>
      <c r="C3145" t="s">
        <v>27</v>
      </c>
      <c r="D3145" s="1">
        <v>300.60000000000002</v>
      </c>
      <c r="E3145" s="1">
        <v>310</v>
      </c>
      <c r="F3145" s="2">
        <v>1419</v>
      </c>
      <c r="G3145" s="1">
        <f>2*PI()*Predictive_Maintenance_Data[[#This Row],[Rotational speed '[rpm']]]/60</f>
        <v>148.59733251479722</v>
      </c>
      <c r="H3145" s="1">
        <v>42.4</v>
      </c>
      <c r="I3145" s="1">
        <f t="shared" si="49"/>
        <v>9.3999999999999773</v>
      </c>
      <c r="J3145" s="1">
        <f>Predictive_Maintenance_Data[[#This Row],[Torque '[Nm']]]*Predictive_Maintenance_Data[[#This Row],[Angular velocity '[rad/s']]]/1000</f>
        <v>6.3005268986274015</v>
      </c>
      <c r="K3145" s="2">
        <v>90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/>
      <c r="S3145"/>
    </row>
    <row r="3146" spans="1:19" x14ac:dyDescent="0.3">
      <c r="A3146">
        <v>3145</v>
      </c>
      <c r="B3146" t="s">
        <v>3161</v>
      </c>
      <c r="C3146" t="s">
        <v>15</v>
      </c>
      <c r="D3146" s="1">
        <v>300.60000000000002</v>
      </c>
      <c r="E3146" s="1">
        <v>310</v>
      </c>
      <c r="F3146" s="2">
        <v>1478</v>
      </c>
      <c r="G3146" s="1">
        <f>2*PI()*Predictive_Maintenance_Data[[#This Row],[Rotational speed '[rpm']]]/60</f>
        <v>154.77579806685713</v>
      </c>
      <c r="H3146" s="1">
        <v>36.299999999999997</v>
      </c>
      <c r="I3146" s="1">
        <f t="shared" si="49"/>
        <v>9.3999999999999773</v>
      </c>
      <c r="J3146" s="1">
        <f>Predictive_Maintenance_Data[[#This Row],[Torque '[Nm']]]*Predictive_Maintenance_Data[[#This Row],[Angular velocity '[rad/s']]]/1000</f>
        <v>5.6183614698269135</v>
      </c>
      <c r="K3146" s="2">
        <v>95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/>
      <c r="S3146"/>
    </row>
    <row r="3147" spans="1:19" x14ac:dyDescent="0.3">
      <c r="A3147">
        <v>3146</v>
      </c>
      <c r="B3147" t="s">
        <v>3162</v>
      </c>
      <c r="C3147" t="s">
        <v>15</v>
      </c>
      <c r="D3147" s="1">
        <v>300.5</v>
      </c>
      <c r="E3147" s="1">
        <v>310</v>
      </c>
      <c r="F3147" s="2">
        <v>1415</v>
      </c>
      <c r="G3147" s="1">
        <f>2*PI()*Predictive_Maintenance_Data[[#This Row],[Rotational speed '[rpm']]]/60</f>
        <v>148.17845349431857</v>
      </c>
      <c r="H3147" s="1">
        <v>43.5</v>
      </c>
      <c r="I3147" s="1">
        <f t="shared" si="49"/>
        <v>9.5</v>
      </c>
      <c r="J3147" s="1">
        <f>Predictive_Maintenance_Data[[#This Row],[Torque '[Nm']]]*Predictive_Maintenance_Data[[#This Row],[Angular velocity '[rad/s']]]/1000</f>
        <v>6.4457627270028581</v>
      </c>
      <c r="K3147" s="2">
        <v>98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/>
      <c r="S3147"/>
    </row>
    <row r="3148" spans="1:19" x14ac:dyDescent="0.3">
      <c r="A3148">
        <v>3147</v>
      </c>
      <c r="B3148" t="s">
        <v>3163</v>
      </c>
      <c r="C3148" t="s">
        <v>15</v>
      </c>
      <c r="D3148" s="1">
        <v>300.5</v>
      </c>
      <c r="E3148" s="1">
        <v>309.89999999999998</v>
      </c>
      <c r="F3148" s="2">
        <v>1780</v>
      </c>
      <c r="G3148" s="1">
        <f>2*PI()*Predictive_Maintenance_Data[[#This Row],[Rotational speed '[rpm']]]/60</f>
        <v>186.40116411299439</v>
      </c>
      <c r="H3148" s="1">
        <v>26.5</v>
      </c>
      <c r="I3148" s="1">
        <f t="shared" si="49"/>
        <v>9.3999999999999773</v>
      </c>
      <c r="J3148" s="1">
        <f>Predictive_Maintenance_Data[[#This Row],[Torque '[Nm']]]*Predictive_Maintenance_Data[[#This Row],[Angular velocity '[rad/s']]]/1000</f>
        <v>4.9396308489943515</v>
      </c>
      <c r="K3148" s="2">
        <v>101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/>
      <c r="S3148"/>
    </row>
    <row r="3149" spans="1:19" x14ac:dyDescent="0.3">
      <c r="A3149">
        <v>3148</v>
      </c>
      <c r="B3149" t="s">
        <v>3164</v>
      </c>
      <c r="C3149" t="s">
        <v>15</v>
      </c>
      <c r="D3149" s="1">
        <v>300.39999999999998</v>
      </c>
      <c r="E3149" s="1">
        <v>309.7</v>
      </c>
      <c r="F3149" s="2">
        <v>1440</v>
      </c>
      <c r="G3149" s="1">
        <f>2*PI()*Predictive_Maintenance_Data[[#This Row],[Rotational speed '[rpm']]]/60</f>
        <v>150.79644737231007</v>
      </c>
      <c r="H3149" s="1">
        <v>42.8</v>
      </c>
      <c r="I3149" s="1">
        <f t="shared" si="49"/>
        <v>9.3000000000000114</v>
      </c>
      <c r="J3149" s="1">
        <f>Predictive_Maintenance_Data[[#This Row],[Torque '[Nm']]]*Predictive_Maintenance_Data[[#This Row],[Angular velocity '[rad/s']]]/1000</f>
        <v>6.4540879475348705</v>
      </c>
      <c r="K3149" s="2">
        <v>104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/>
      <c r="S3149"/>
    </row>
    <row r="3150" spans="1:19" x14ac:dyDescent="0.3">
      <c r="A3150">
        <v>3149</v>
      </c>
      <c r="B3150" t="s">
        <v>3165</v>
      </c>
      <c r="C3150" t="s">
        <v>27</v>
      </c>
      <c r="D3150" s="1">
        <v>300.39999999999998</v>
      </c>
      <c r="E3150" s="1">
        <v>309.8</v>
      </c>
      <c r="F3150" s="2">
        <v>1448</v>
      </c>
      <c r="G3150" s="1">
        <f>2*PI()*Predictive_Maintenance_Data[[#This Row],[Rotational speed '[rpm']]]/60</f>
        <v>151.63420541326735</v>
      </c>
      <c r="H3150" s="1">
        <v>39.700000000000003</v>
      </c>
      <c r="I3150" s="1">
        <f t="shared" si="49"/>
        <v>9.4000000000000341</v>
      </c>
      <c r="J3150" s="1">
        <f>Predictive_Maintenance_Data[[#This Row],[Torque '[Nm']]]*Predictive_Maintenance_Data[[#This Row],[Angular velocity '[rad/s']]]/1000</f>
        <v>6.0198779549067138</v>
      </c>
      <c r="K3150" s="2">
        <v>107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/>
      <c r="S3150"/>
    </row>
    <row r="3151" spans="1:19" x14ac:dyDescent="0.3">
      <c r="A3151">
        <v>3150</v>
      </c>
      <c r="B3151" t="s">
        <v>3166</v>
      </c>
      <c r="C3151" t="s">
        <v>27</v>
      </c>
      <c r="D3151" s="1">
        <v>300.39999999999998</v>
      </c>
      <c r="E3151" s="1">
        <v>309.7</v>
      </c>
      <c r="F3151" s="2">
        <v>1500</v>
      </c>
      <c r="G3151" s="1">
        <f>2*PI()*Predictive_Maintenance_Data[[#This Row],[Rotational speed '[rpm']]]/60</f>
        <v>157.07963267948966</v>
      </c>
      <c r="H3151" s="1">
        <v>35.200000000000003</v>
      </c>
      <c r="I3151" s="1">
        <f t="shared" si="49"/>
        <v>9.3000000000000114</v>
      </c>
      <c r="J3151" s="1">
        <f>Predictive_Maintenance_Data[[#This Row],[Torque '[Nm']]]*Predictive_Maintenance_Data[[#This Row],[Angular velocity '[rad/s']]]/1000</f>
        <v>5.5292030703180366</v>
      </c>
      <c r="K3151" s="2">
        <v>112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/>
      <c r="S3151"/>
    </row>
    <row r="3152" spans="1:19" x14ac:dyDescent="0.3">
      <c r="A3152">
        <v>3151</v>
      </c>
      <c r="B3152" t="s">
        <v>3167</v>
      </c>
      <c r="C3152" t="s">
        <v>17</v>
      </c>
      <c r="D3152" s="1">
        <v>300.39999999999998</v>
      </c>
      <c r="E3152" s="1">
        <v>309.8</v>
      </c>
      <c r="F3152" s="2">
        <v>1513</v>
      </c>
      <c r="G3152" s="1">
        <f>2*PI()*Predictive_Maintenance_Data[[#This Row],[Rotational speed '[rpm']]]/60</f>
        <v>158.44098949604523</v>
      </c>
      <c r="H3152" s="1">
        <v>32.9</v>
      </c>
      <c r="I3152" s="1">
        <f t="shared" si="49"/>
        <v>9.4000000000000341</v>
      </c>
      <c r="J3152" s="1">
        <f>Predictive_Maintenance_Data[[#This Row],[Torque '[Nm']]]*Predictive_Maintenance_Data[[#This Row],[Angular velocity '[rad/s']]]/1000</f>
        <v>5.2127085544198879</v>
      </c>
      <c r="K3152" s="2">
        <v>117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/>
      <c r="S3152"/>
    </row>
    <row r="3153" spans="1:19" x14ac:dyDescent="0.3">
      <c r="A3153">
        <v>3152</v>
      </c>
      <c r="B3153" t="s">
        <v>3168</v>
      </c>
      <c r="C3153" t="s">
        <v>17</v>
      </c>
      <c r="D3153" s="1">
        <v>300.5</v>
      </c>
      <c r="E3153" s="1">
        <v>309.8</v>
      </c>
      <c r="F3153" s="2">
        <v>1428</v>
      </c>
      <c r="G3153" s="1">
        <f>2*PI()*Predictive_Maintenance_Data[[#This Row],[Rotational speed '[rpm']]]/60</f>
        <v>149.53981031087415</v>
      </c>
      <c r="H3153" s="1">
        <v>43.8</v>
      </c>
      <c r="I3153" s="1">
        <f t="shared" si="49"/>
        <v>9.3000000000000114</v>
      </c>
      <c r="J3153" s="1">
        <f>Predictive_Maintenance_Data[[#This Row],[Torque '[Nm']]]*Predictive_Maintenance_Data[[#This Row],[Angular velocity '[rad/s']]]/1000</f>
        <v>6.549843691616287</v>
      </c>
      <c r="K3153" s="2">
        <v>119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/>
      <c r="S3153"/>
    </row>
    <row r="3154" spans="1:19" x14ac:dyDescent="0.3">
      <c r="A3154">
        <v>3153</v>
      </c>
      <c r="B3154" t="s">
        <v>3169</v>
      </c>
      <c r="C3154" t="s">
        <v>15</v>
      </c>
      <c r="D3154" s="1">
        <v>300.5</v>
      </c>
      <c r="E3154" s="1">
        <v>309.8</v>
      </c>
      <c r="F3154" s="2">
        <v>1473</v>
      </c>
      <c r="G3154" s="1">
        <f>2*PI()*Predictive_Maintenance_Data[[#This Row],[Rotational speed '[rpm']]]/60</f>
        <v>154.25219929125885</v>
      </c>
      <c r="H3154" s="1">
        <v>42.3</v>
      </c>
      <c r="I3154" s="1">
        <f t="shared" si="49"/>
        <v>9.3000000000000114</v>
      </c>
      <c r="J3154" s="1">
        <f>Predictive_Maintenance_Data[[#This Row],[Torque '[Nm']]]*Predictive_Maintenance_Data[[#This Row],[Angular velocity '[rad/s']]]/1000</f>
        <v>6.5248680300202491</v>
      </c>
      <c r="K3154" s="2">
        <v>121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/>
      <c r="S3154"/>
    </row>
    <row r="3155" spans="1:19" x14ac:dyDescent="0.3">
      <c r="A3155">
        <v>3154</v>
      </c>
      <c r="B3155" t="s">
        <v>3170</v>
      </c>
      <c r="C3155" t="s">
        <v>15</v>
      </c>
      <c r="D3155" s="1">
        <v>300.5</v>
      </c>
      <c r="E3155" s="1">
        <v>309.89999999999998</v>
      </c>
      <c r="F3155" s="2">
        <v>1483</v>
      </c>
      <c r="G3155" s="1">
        <f>2*PI()*Predictive_Maintenance_Data[[#This Row],[Rotational speed '[rpm']]]/60</f>
        <v>155.29939684245542</v>
      </c>
      <c r="H3155" s="1">
        <v>49.3</v>
      </c>
      <c r="I3155" s="1">
        <f t="shared" si="49"/>
        <v>9.3999999999999773</v>
      </c>
      <c r="J3155" s="1">
        <f>Predictive_Maintenance_Data[[#This Row],[Torque '[Nm']]]*Predictive_Maintenance_Data[[#This Row],[Angular velocity '[rad/s']]]/1000</f>
        <v>7.656260264333052</v>
      </c>
      <c r="K3155" s="2">
        <v>124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/>
      <c r="S3155"/>
    </row>
    <row r="3156" spans="1:19" x14ac:dyDescent="0.3">
      <c r="A3156">
        <v>3155</v>
      </c>
      <c r="B3156" t="s">
        <v>3171</v>
      </c>
      <c r="C3156" t="s">
        <v>17</v>
      </c>
      <c r="D3156" s="1">
        <v>300.39999999999998</v>
      </c>
      <c r="E3156" s="1">
        <v>309.7</v>
      </c>
      <c r="F3156" s="2">
        <v>1534</v>
      </c>
      <c r="G3156" s="1">
        <f>2*PI()*Predictive_Maintenance_Data[[#This Row],[Rotational speed '[rpm']]]/60</f>
        <v>160.64010435355809</v>
      </c>
      <c r="H3156" s="1">
        <v>42.5</v>
      </c>
      <c r="I3156" s="1">
        <f t="shared" si="49"/>
        <v>9.3000000000000114</v>
      </c>
      <c r="J3156" s="1">
        <f>Predictive_Maintenance_Data[[#This Row],[Torque '[Nm']]]*Predictive_Maintenance_Data[[#This Row],[Angular velocity '[rad/s']]]/1000</f>
        <v>6.8272044350262187</v>
      </c>
      <c r="K3156" s="2">
        <v>127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/>
      <c r="S3156"/>
    </row>
    <row r="3157" spans="1:19" x14ac:dyDescent="0.3">
      <c r="A3157">
        <v>3156</v>
      </c>
      <c r="B3157" t="s">
        <v>3172</v>
      </c>
      <c r="C3157" t="s">
        <v>17</v>
      </c>
      <c r="D3157" s="1">
        <v>300.5</v>
      </c>
      <c r="E3157" s="1">
        <v>309.8</v>
      </c>
      <c r="F3157" s="2">
        <v>1367</v>
      </c>
      <c r="G3157" s="1">
        <f>2*PI()*Predictive_Maintenance_Data[[#This Row],[Rotational speed '[rpm']]]/60</f>
        <v>143.15190524857491</v>
      </c>
      <c r="H3157" s="1">
        <v>54</v>
      </c>
      <c r="I3157" s="1">
        <f t="shared" si="49"/>
        <v>9.3000000000000114</v>
      </c>
      <c r="J3157" s="1">
        <f>Predictive_Maintenance_Data[[#This Row],[Torque '[Nm']]]*Predictive_Maintenance_Data[[#This Row],[Angular velocity '[rad/s']]]/1000</f>
        <v>7.7302028834230452</v>
      </c>
      <c r="K3157" s="2">
        <v>129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/>
      <c r="S3157"/>
    </row>
    <row r="3158" spans="1:19" x14ac:dyDescent="0.3">
      <c r="A3158">
        <v>3157</v>
      </c>
      <c r="B3158" t="s">
        <v>3173</v>
      </c>
      <c r="C3158" t="s">
        <v>17</v>
      </c>
      <c r="D3158" s="1">
        <v>300.39999999999998</v>
      </c>
      <c r="E3158" s="1">
        <v>309.7</v>
      </c>
      <c r="F3158" s="2">
        <v>1467</v>
      </c>
      <c r="G3158" s="1">
        <f>2*PI()*Predictive_Maintenance_Data[[#This Row],[Rotational speed '[rpm']]]/60</f>
        <v>153.62388076054089</v>
      </c>
      <c r="H3158" s="1">
        <v>36.9</v>
      </c>
      <c r="I3158" s="1">
        <f t="shared" si="49"/>
        <v>9.3000000000000114</v>
      </c>
      <c r="J3158" s="1">
        <f>Predictive_Maintenance_Data[[#This Row],[Torque '[Nm']]]*Predictive_Maintenance_Data[[#This Row],[Angular velocity '[rad/s']]]/1000</f>
        <v>5.668721200063958</v>
      </c>
      <c r="K3158" s="2">
        <v>131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/>
      <c r="S3158"/>
    </row>
    <row r="3159" spans="1:19" x14ac:dyDescent="0.3">
      <c r="A3159">
        <v>3158</v>
      </c>
      <c r="B3159" t="s">
        <v>3174</v>
      </c>
      <c r="C3159" t="s">
        <v>15</v>
      </c>
      <c r="D3159" s="1">
        <v>300.39999999999998</v>
      </c>
      <c r="E3159" s="1">
        <v>309.7</v>
      </c>
      <c r="F3159" s="2">
        <v>1488</v>
      </c>
      <c r="G3159" s="1">
        <f>2*PI()*Predictive_Maintenance_Data[[#This Row],[Rotational speed '[rpm']]]/60</f>
        <v>155.82299561805374</v>
      </c>
      <c r="H3159" s="1">
        <v>42.2</v>
      </c>
      <c r="I3159" s="1">
        <f t="shared" si="49"/>
        <v>9.3000000000000114</v>
      </c>
      <c r="J3159" s="1">
        <f>Predictive_Maintenance_Data[[#This Row],[Torque '[Nm']]]*Predictive_Maintenance_Data[[#This Row],[Angular velocity '[rad/s']]]/1000</f>
        <v>6.5757304150818685</v>
      </c>
      <c r="K3159" s="2">
        <v>133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/>
      <c r="S3159"/>
    </row>
    <row r="3160" spans="1:19" x14ac:dyDescent="0.3">
      <c r="A3160">
        <v>3159</v>
      </c>
      <c r="B3160" t="s">
        <v>3175</v>
      </c>
      <c r="C3160" t="s">
        <v>17</v>
      </c>
      <c r="D3160" s="1">
        <v>300.39999999999998</v>
      </c>
      <c r="E3160" s="1">
        <v>309.7</v>
      </c>
      <c r="F3160" s="2">
        <v>1679</v>
      </c>
      <c r="G3160" s="1">
        <f>2*PI()*Predictive_Maintenance_Data[[#This Row],[Rotational speed '[rpm']]]/60</f>
        <v>175.82446884590874</v>
      </c>
      <c r="H3160" s="1">
        <v>30.1</v>
      </c>
      <c r="I3160" s="1">
        <f t="shared" si="49"/>
        <v>9.3000000000000114</v>
      </c>
      <c r="J3160" s="1">
        <f>Predictive_Maintenance_Data[[#This Row],[Torque '[Nm']]]*Predictive_Maintenance_Data[[#This Row],[Angular velocity '[rad/s']]]/1000</f>
        <v>5.292316512261853</v>
      </c>
      <c r="K3160" s="2">
        <v>136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/>
      <c r="S3160"/>
    </row>
    <row r="3161" spans="1:19" x14ac:dyDescent="0.3">
      <c r="A3161">
        <v>3160</v>
      </c>
      <c r="B3161" t="s">
        <v>3176</v>
      </c>
      <c r="C3161" t="s">
        <v>27</v>
      </c>
      <c r="D3161" s="1">
        <v>300.39999999999998</v>
      </c>
      <c r="E3161" s="1">
        <v>309.8</v>
      </c>
      <c r="F3161" s="2">
        <v>1409</v>
      </c>
      <c r="G3161" s="1">
        <f>2*PI()*Predictive_Maintenance_Data[[#This Row],[Rotational speed '[rpm']]]/60</f>
        <v>147.55013496360061</v>
      </c>
      <c r="H3161" s="1">
        <v>47.5</v>
      </c>
      <c r="I3161" s="1">
        <f t="shared" si="49"/>
        <v>9.4000000000000341</v>
      </c>
      <c r="J3161" s="1">
        <f>Predictive_Maintenance_Data[[#This Row],[Torque '[Nm']]]*Predictive_Maintenance_Data[[#This Row],[Angular velocity '[rad/s']]]/1000</f>
        <v>7.0086314107710299</v>
      </c>
      <c r="K3161" s="2">
        <v>138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/>
      <c r="S3161"/>
    </row>
    <row r="3162" spans="1:19" x14ac:dyDescent="0.3">
      <c r="A3162">
        <v>3161</v>
      </c>
      <c r="B3162" t="s">
        <v>3177</v>
      </c>
      <c r="C3162" t="s">
        <v>15</v>
      </c>
      <c r="D3162" s="1">
        <v>300.39999999999998</v>
      </c>
      <c r="E3162" s="1">
        <v>309.7</v>
      </c>
      <c r="F3162" s="2">
        <v>1367</v>
      </c>
      <c r="G3162" s="1">
        <f>2*PI()*Predictive_Maintenance_Data[[#This Row],[Rotational speed '[rpm']]]/60</f>
        <v>143.15190524857491</v>
      </c>
      <c r="H3162" s="1">
        <v>51.2</v>
      </c>
      <c r="I3162" s="1">
        <f t="shared" si="49"/>
        <v>9.3000000000000114</v>
      </c>
      <c r="J3162" s="1">
        <f>Predictive_Maintenance_Data[[#This Row],[Torque '[Nm']]]*Predictive_Maintenance_Data[[#This Row],[Angular velocity '[rad/s']]]/1000</f>
        <v>7.3293775487270363</v>
      </c>
      <c r="K3162" s="2">
        <v>143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/>
      <c r="S3162"/>
    </row>
    <row r="3163" spans="1:19" x14ac:dyDescent="0.3">
      <c r="A3163">
        <v>3162</v>
      </c>
      <c r="B3163" t="s">
        <v>3178</v>
      </c>
      <c r="C3163" t="s">
        <v>17</v>
      </c>
      <c r="D3163" s="1">
        <v>300.39999999999998</v>
      </c>
      <c r="E3163" s="1">
        <v>309.8</v>
      </c>
      <c r="F3163" s="2">
        <v>1314</v>
      </c>
      <c r="G3163" s="1">
        <f>2*PI()*Predictive_Maintenance_Data[[#This Row],[Rotational speed '[rpm']]]/60</f>
        <v>137.60175822723295</v>
      </c>
      <c r="H3163" s="1">
        <v>63.1</v>
      </c>
      <c r="I3163" s="1">
        <f t="shared" si="49"/>
        <v>9.4000000000000341</v>
      </c>
      <c r="J3163" s="1">
        <f>Predictive_Maintenance_Data[[#This Row],[Torque '[Nm']]]*Predictive_Maintenance_Data[[#This Row],[Angular velocity '[rad/s']]]/1000</f>
        <v>8.6826709441383993</v>
      </c>
      <c r="K3163" s="2">
        <v>146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/>
      <c r="S3163"/>
    </row>
    <row r="3164" spans="1:19" x14ac:dyDescent="0.3">
      <c r="A3164">
        <v>3163</v>
      </c>
      <c r="B3164" t="s">
        <v>3179</v>
      </c>
      <c r="C3164" t="s">
        <v>17</v>
      </c>
      <c r="D3164" s="1">
        <v>300.5</v>
      </c>
      <c r="E3164" s="1">
        <v>309.89999999999998</v>
      </c>
      <c r="F3164" s="2">
        <v>1480</v>
      </c>
      <c r="G3164" s="1">
        <f>2*PI()*Predictive_Maintenance_Data[[#This Row],[Rotational speed '[rpm']]]/60</f>
        <v>154.98523757709646</v>
      </c>
      <c r="H3164" s="1">
        <v>40</v>
      </c>
      <c r="I3164" s="1">
        <f t="shared" si="49"/>
        <v>9.3999999999999773</v>
      </c>
      <c r="J3164" s="1">
        <f>Predictive_Maintenance_Data[[#This Row],[Torque '[Nm']]]*Predictive_Maintenance_Data[[#This Row],[Angular velocity '[rad/s']]]/1000</f>
        <v>6.1994095030838583</v>
      </c>
      <c r="K3164" s="2">
        <v>148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/>
      <c r="S3164"/>
    </row>
    <row r="3165" spans="1:19" x14ac:dyDescent="0.3">
      <c r="A3165">
        <v>3164</v>
      </c>
      <c r="B3165" t="s">
        <v>3180</v>
      </c>
      <c r="C3165" t="s">
        <v>17</v>
      </c>
      <c r="D3165" s="1">
        <v>300.39999999999998</v>
      </c>
      <c r="E3165" s="1">
        <v>309.8</v>
      </c>
      <c r="F3165" s="2">
        <v>1549</v>
      </c>
      <c r="G3165" s="1">
        <f>2*PI()*Predictive_Maintenance_Data[[#This Row],[Rotational speed '[rpm']]]/60</f>
        <v>162.21090068035298</v>
      </c>
      <c r="H3165" s="1">
        <v>38.9</v>
      </c>
      <c r="I3165" s="1">
        <f t="shared" si="49"/>
        <v>9.4000000000000341</v>
      </c>
      <c r="J3165" s="1">
        <f>Predictive_Maintenance_Data[[#This Row],[Torque '[Nm']]]*Predictive_Maintenance_Data[[#This Row],[Angular velocity '[rad/s']]]/1000</f>
        <v>6.310004036465731</v>
      </c>
      <c r="K3165" s="2">
        <v>150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/>
      <c r="S3165"/>
    </row>
    <row r="3166" spans="1:19" x14ac:dyDescent="0.3">
      <c r="A3166">
        <v>3165</v>
      </c>
      <c r="B3166" t="s">
        <v>3181</v>
      </c>
      <c r="C3166" t="s">
        <v>17</v>
      </c>
      <c r="D3166" s="1">
        <v>300.39999999999998</v>
      </c>
      <c r="E3166" s="1">
        <v>309.7</v>
      </c>
      <c r="F3166" s="2">
        <v>1685</v>
      </c>
      <c r="G3166" s="1">
        <f>2*PI()*Predictive_Maintenance_Data[[#This Row],[Rotational speed '[rpm']]]/60</f>
        <v>176.45278737662673</v>
      </c>
      <c r="H3166" s="1">
        <v>31.3</v>
      </c>
      <c r="I3166" s="1">
        <f t="shared" si="49"/>
        <v>9.3000000000000114</v>
      </c>
      <c r="J3166" s="1">
        <f>Predictive_Maintenance_Data[[#This Row],[Torque '[Nm']]]*Predictive_Maintenance_Data[[#This Row],[Angular velocity '[rad/s']]]/1000</f>
        <v>5.5229722448884164</v>
      </c>
      <c r="K3166" s="2">
        <v>152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/>
      <c r="S3166"/>
    </row>
    <row r="3167" spans="1:19" x14ac:dyDescent="0.3">
      <c r="A3167">
        <v>3166</v>
      </c>
      <c r="B3167" t="s">
        <v>3182</v>
      </c>
      <c r="C3167" t="s">
        <v>17</v>
      </c>
      <c r="D3167" s="1">
        <v>300.39999999999998</v>
      </c>
      <c r="E3167" s="1">
        <v>309.60000000000002</v>
      </c>
      <c r="F3167" s="2">
        <v>1536</v>
      </c>
      <c r="G3167" s="1">
        <f>2*PI()*Predictive_Maintenance_Data[[#This Row],[Rotational speed '[rpm']]]/60</f>
        <v>160.84954386379741</v>
      </c>
      <c r="H3167" s="1">
        <v>34.5</v>
      </c>
      <c r="I3167" s="1">
        <f t="shared" si="49"/>
        <v>9.2000000000000455</v>
      </c>
      <c r="J3167" s="1">
        <f>Predictive_Maintenance_Data[[#This Row],[Torque '[Nm']]]*Predictive_Maintenance_Data[[#This Row],[Angular velocity '[rad/s']]]/1000</f>
        <v>5.5493092633010113</v>
      </c>
      <c r="K3167" s="2">
        <v>154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/>
      <c r="S3167"/>
    </row>
    <row r="3168" spans="1:19" x14ac:dyDescent="0.3">
      <c r="A3168">
        <v>3167</v>
      </c>
      <c r="B3168" t="s">
        <v>3183</v>
      </c>
      <c r="C3168" t="s">
        <v>15</v>
      </c>
      <c r="D3168" s="1">
        <v>300.39999999999998</v>
      </c>
      <c r="E3168" s="1">
        <v>309.7</v>
      </c>
      <c r="F3168" s="2">
        <v>1539</v>
      </c>
      <c r="G3168" s="1">
        <f>2*PI()*Predictive_Maintenance_Data[[#This Row],[Rotational speed '[rpm']]]/60</f>
        <v>161.1637031291564</v>
      </c>
      <c r="H3168" s="1">
        <v>37.700000000000003</v>
      </c>
      <c r="I3168" s="1">
        <f t="shared" si="49"/>
        <v>9.3000000000000114</v>
      </c>
      <c r="J3168" s="1">
        <f>Predictive_Maintenance_Data[[#This Row],[Torque '[Nm']]]*Predictive_Maintenance_Data[[#This Row],[Angular velocity '[rad/s']]]/1000</f>
        <v>6.075871607969197</v>
      </c>
      <c r="K3168" s="2">
        <v>156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/>
      <c r="S3168"/>
    </row>
    <row r="3169" spans="1:19" x14ac:dyDescent="0.3">
      <c r="A3169">
        <v>3168</v>
      </c>
      <c r="B3169" t="s">
        <v>3184</v>
      </c>
      <c r="C3169" t="s">
        <v>17</v>
      </c>
      <c r="D3169" s="1">
        <v>300.39999999999998</v>
      </c>
      <c r="E3169" s="1">
        <v>309.7</v>
      </c>
      <c r="F3169" s="2">
        <v>1384</v>
      </c>
      <c r="G3169" s="1">
        <f>2*PI()*Predictive_Maintenance_Data[[#This Row],[Rotational speed '[rpm']]]/60</f>
        <v>144.93214108560912</v>
      </c>
      <c r="H3169" s="1">
        <v>45.1</v>
      </c>
      <c r="I3169" s="1">
        <f t="shared" si="49"/>
        <v>9.3000000000000114</v>
      </c>
      <c r="J3169" s="1">
        <f>Predictive_Maintenance_Data[[#This Row],[Torque '[Nm']]]*Predictive_Maintenance_Data[[#This Row],[Angular velocity '[rad/s']]]/1000</f>
        <v>6.5364395629609717</v>
      </c>
      <c r="K3169" s="2">
        <v>159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/>
      <c r="S3169"/>
    </row>
    <row r="3170" spans="1:19" x14ac:dyDescent="0.3">
      <c r="A3170">
        <v>3169</v>
      </c>
      <c r="B3170" t="s">
        <v>3185</v>
      </c>
      <c r="C3170" t="s">
        <v>15</v>
      </c>
      <c r="D3170" s="1">
        <v>300.39999999999998</v>
      </c>
      <c r="E3170" s="1">
        <v>309.60000000000002</v>
      </c>
      <c r="F3170" s="2">
        <v>1614</v>
      </c>
      <c r="G3170" s="1">
        <f>2*PI()*Predictive_Maintenance_Data[[#This Row],[Rotational speed '[rpm']]]/60</f>
        <v>169.01768476313089</v>
      </c>
      <c r="H3170" s="1">
        <v>30.3</v>
      </c>
      <c r="I3170" s="1">
        <f t="shared" si="49"/>
        <v>9.2000000000000455</v>
      </c>
      <c r="J3170" s="1">
        <f>Predictive_Maintenance_Data[[#This Row],[Torque '[Nm']]]*Predictive_Maintenance_Data[[#This Row],[Angular velocity '[rad/s']]]/1000</f>
        <v>5.1212358483228666</v>
      </c>
      <c r="K3170" s="2">
        <v>161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/>
      <c r="S3170"/>
    </row>
    <row r="3171" spans="1:19" x14ac:dyDescent="0.3">
      <c r="A3171">
        <v>3170</v>
      </c>
      <c r="B3171" t="s">
        <v>3186</v>
      </c>
      <c r="C3171" t="s">
        <v>15</v>
      </c>
      <c r="D3171" s="1">
        <v>300.39999999999998</v>
      </c>
      <c r="E3171" s="1">
        <v>309.60000000000002</v>
      </c>
      <c r="F3171" s="2">
        <v>1675</v>
      </c>
      <c r="G3171" s="1">
        <f>2*PI()*Predictive_Maintenance_Data[[#This Row],[Rotational speed '[rpm']]]/60</f>
        <v>175.40558982543013</v>
      </c>
      <c r="H3171" s="1">
        <v>35.5</v>
      </c>
      <c r="I3171" s="1">
        <f t="shared" si="49"/>
        <v>9.2000000000000455</v>
      </c>
      <c r="J3171" s="1">
        <f>Predictive_Maintenance_Data[[#This Row],[Torque '[Nm']]]*Predictive_Maintenance_Data[[#This Row],[Angular velocity '[rad/s']]]/1000</f>
        <v>6.2268984388027695</v>
      </c>
      <c r="K3171" s="2">
        <v>164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/>
      <c r="S3171"/>
    </row>
    <row r="3172" spans="1:19" x14ac:dyDescent="0.3">
      <c r="A3172">
        <v>3171</v>
      </c>
      <c r="B3172" t="s">
        <v>3187</v>
      </c>
      <c r="C3172" t="s">
        <v>15</v>
      </c>
      <c r="D3172" s="1">
        <v>300.39999999999998</v>
      </c>
      <c r="E3172" s="1">
        <v>309.7</v>
      </c>
      <c r="F3172" s="2">
        <v>1685</v>
      </c>
      <c r="G3172" s="1">
        <f>2*PI()*Predictive_Maintenance_Data[[#This Row],[Rotational speed '[rpm']]]/60</f>
        <v>176.45278737662673</v>
      </c>
      <c r="H3172" s="1">
        <v>32.299999999999997</v>
      </c>
      <c r="I3172" s="1">
        <f t="shared" si="49"/>
        <v>9.3000000000000114</v>
      </c>
      <c r="J3172" s="1">
        <f>Predictive_Maintenance_Data[[#This Row],[Torque '[Nm']]]*Predictive_Maintenance_Data[[#This Row],[Angular velocity '[rad/s']]]/1000</f>
        <v>5.6994250322650428</v>
      </c>
      <c r="K3172" s="2">
        <v>167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/>
      <c r="S3172"/>
    </row>
    <row r="3173" spans="1:19" x14ac:dyDescent="0.3">
      <c r="A3173">
        <v>3172</v>
      </c>
      <c r="B3173" t="s">
        <v>3188</v>
      </c>
      <c r="C3173" t="s">
        <v>17</v>
      </c>
      <c r="D3173" s="1">
        <v>300.39999999999998</v>
      </c>
      <c r="E3173" s="1">
        <v>309.60000000000002</v>
      </c>
      <c r="F3173" s="2">
        <v>1386</v>
      </c>
      <c r="G3173" s="1">
        <f>2*PI()*Predictive_Maintenance_Data[[#This Row],[Rotational speed '[rpm']]]/60</f>
        <v>145.14158059584844</v>
      </c>
      <c r="H3173" s="1">
        <v>56.9</v>
      </c>
      <c r="I3173" s="1">
        <f t="shared" si="49"/>
        <v>9.2000000000000455</v>
      </c>
      <c r="J3173" s="1">
        <f>Predictive_Maintenance_Data[[#This Row],[Torque '[Nm']]]*Predictive_Maintenance_Data[[#This Row],[Angular velocity '[rad/s']]]/1000</f>
        <v>8.2585559359037752</v>
      </c>
      <c r="K3173" s="2">
        <v>170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/>
      <c r="S3173"/>
    </row>
    <row r="3174" spans="1:19" x14ac:dyDescent="0.3">
      <c r="A3174">
        <v>3173</v>
      </c>
      <c r="B3174" t="s">
        <v>3189</v>
      </c>
      <c r="C3174" t="s">
        <v>15</v>
      </c>
      <c r="D3174" s="1">
        <v>300.3</v>
      </c>
      <c r="E3174" s="1">
        <v>309.60000000000002</v>
      </c>
      <c r="F3174" s="2">
        <v>1488</v>
      </c>
      <c r="G3174" s="1">
        <f>2*PI()*Predictive_Maintenance_Data[[#This Row],[Rotational speed '[rpm']]]/60</f>
        <v>155.82299561805374</v>
      </c>
      <c r="H3174" s="1">
        <v>41.3</v>
      </c>
      <c r="I3174" s="1">
        <f t="shared" si="49"/>
        <v>9.3000000000000114</v>
      </c>
      <c r="J3174" s="1">
        <f>Predictive_Maintenance_Data[[#This Row],[Torque '[Nm']]]*Predictive_Maintenance_Data[[#This Row],[Angular velocity '[rad/s']]]/1000</f>
        <v>6.4354897190256191</v>
      </c>
      <c r="K3174" s="2">
        <v>172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/>
      <c r="S3174"/>
    </row>
    <row r="3175" spans="1:19" x14ac:dyDescent="0.3">
      <c r="A3175">
        <v>3174</v>
      </c>
      <c r="B3175" t="s">
        <v>3190</v>
      </c>
      <c r="C3175" t="s">
        <v>17</v>
      </c>
      <c r="D3175" s="1">
        <v>300.3</v>
      </c>
      <c r="E3175" s="1">
        <v>309.60000000000002</v>
      </c>
      <c r="F3175" s="2">
        <v>1624</v>
      </c>
      <c r="G3175" s="1">
        <f>2*PI()*Predictive_Maintenance_Data[[#This Row],[Rotational speed '[rpm']]]/60</f>
        <v>170.06488231432746</v>
      </c>
      <c r="H3175" s="1">
        <v>32.6</v>
      </c>
      <c r="I3175" s="1">
        <f t="shared" si="49"/>
        <v>9.3000000000000114</v>
      </c>
      <c r="J3175" s="1">
        <f>Predictive_Maintenance_Data[[#This Row],[Torque '[Nm']]]*Predictive_Maintenance_Data[[#This Row],[Angular velocity '[rad/s']]]/1000</f>
        <v>5.5441151634470751</v>
      </c>
      <c r="K3175" s="2">
        <v>175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/>
      <c r="S3175"/>
    </row>
    <row r="3176" spans="1:19" x14ac:dyDescent="0.3">
      <c r="A3176">
        <v>3175</v>
      </c>
      <c r="B3176" t="s">
        <v>3191</v>
      </c>
      <c r="C3176" t="s">
        <v>17</v>
      </c>
      <c r="D3176" s="1">
        <v>300.3</v>
      </c>
      <c r="E3176" s="1">
        <v>309.60000000000002</v>
      </c>
      <c r="F3176" s="2">
        <v>1600</v>
      </c>
      <c r="G3176" s="1">
        <f>2*PI()*Predictive_Maintenance_Data[[#This Row],[Rotational speed '[rpm']]]/60</f>
        <v>167.55160819145564</v>
      </c>
      <c r="H3176" s="1">
        <v>34.6</v>
      </c>
      <c r="I3176" s="1">
        <f t="shared" si="49"/>
        <v>9.3000000000000114</v>
      </c>
      <c r="J3176" s="1">
        <f>Predictive_Maintenance_Data[[#This Row],[Torque '[Nm']]]*Predictive_Maintenance_Data[[#This Row],[Angular velocity '[rad/s']]]/1000</f>
        <v>5.7972856434243658</v>
      </c>
      <c r="K3176" s="2">
        <v>177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/>
      <c r="S3176"/>
    </row>
    <row r="3177" spans="1:19" x14ac:dyDescent="0.3">
      <c r="A3177">
        <v>3176</v>
      </c>
      <c r="B3177" t="s">
        <v>3192</v>
      </c>
      <c r="C3177" t="s">
        <v>17</v>
      </c>
      <c r="D3177" s="1">
        <v>300.3</v>
      </c>
      <c r="E3177" s="1">
        <v>309.60000000000002</v>
      </c>
      <c r="F3177" s="2">
        <v>1468</v>
      </c>
      <c r="G3177" s="1">
        <f>2*PI()*Predictive_Maintenance_Data[[#This Row],[Rotational speed '[rpm']]]/60</f>
        <v>153.72860051566056</v>
      </c>
      <c r="H3177" s="1">
        <v>44.7</v>
      </c>
      <c r="I3177" s="1">
        <f t="shared" si="49"/>
        <v>9.3000000000000114</v>
      </c>
      <c r="J3177" s="1">
        <f>Predictive_Maintenance_Data[[#This Row],[Torque '[Nm']]]*Predictive_Maintenance_Data[[#This Row],[Angular velocity '[rad/s']]]/1000</f>
        <v>6.8716684430500274</v>
      </c>
      <c r="K3177" s="2">
        <v>179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/>
      <c r="S3177"/>
    </row>
    <row r="3178" spans="1:19" x14ac:dyDescent="0.3">
      <c r="A3178">
        <v>3177</v>
      </c>
      <c r="B3178" t="s">
        <v>3193</v>
      </c>
      <c r="C3178" t="s">
        <v>17</v>
      </c>
      <c r="D3178" s="1">
        <v>300.3</v>
      </c>
      <c r="E3178" s="1">
        <v>309.60000000000002</v>
      </c>
      <c r="F3178" s="2">
        <v>1435</v>
      </c>
      <c r="G3178" s="1">
        <f>2*PI()*Predictive_Maintenance_Data[[#This Row],[Rotational speed '[rpm']]]/60</f>
        <v>150.27284859671178</v>
      </c>
      <c r="H3178" s="1">
        <v>45.4</v>
      </c>
      <c r="I3178" s="1">
        <f t="shared" si="49"/>
        <v>9.3000000000000114</v>
      </c>
      <c r="J3178" s="1">
        <f>Predictive_Maintenance_Data[[#This Row],[Torque '[Nm']]]*Predictive_Maintenance_Data[[#This Row],[Angular velocity '[rad/s']]]/1000</f>
        <v>6.8223873262907144</v>
      </c>
      <c r="K3178" s="2">
        <v>181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/>
      <c r="S3178"/>
    </row>
    <row r="3179" spans="1:19" x14ac:dyDescent="0.3">
      <c r="A3179">
        <v>3178</v>
      </c>
      <c r="B3179" t="s">
        <v>3194</v>
      </c>
      <c r="C3179" t="s">
        <v>15</v>
      </c>
      <c r="D3179" s="1">
        <v>300.2</v>
      </c>
      <c r="E3179" s="1">
        <v>309.5</v>
      </c>
      <c r="F3179" s="2">
        <v>1564</v>
      </c>
      <c r="G3179" s="1">
        <f>2*PI()*Predictive_Maintenance_Data[[#This Row],[Rotational speed '[rpm']]]/60</f>
        <v>163.7816970071479</v>
      </c>
      <c r="H3179" s="1">
        <v>33.4</v>
      </c>
      <c r="I3179" s="1">
        <f t="shared" si="49"/>
        <v>9.3000000000000114</v>
      </c>
      <c r="J3179" s="1">
        <f>Predictive_Maintenance_Data[[#This Row],[Torque '[Nm']]]*Predictive_Maintenance_Data[[#This Row],[Angular velocity '[rad/s']]]/1000</f>
        <v>5.4703086800387393</v>
      </c>
      <c r="K3179" s="2">
        <v>183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/>
      <c r="S3179"/>
    </row>
    <row r="3180" spans="1:19" x14ac:dyDescent="0.3">
      <c r="A3180">
        <v>3179</v>
      </c>
      <c r="B3180" t="s">
        <v>3195</v>
      </c>
      <c r="C3180" t="s">
        <v>15</v>
      </c>
      <c r="D3180" s="1">
        <v>300.2</v>
      </c>
      <c r="E3180" s="1">
        <v>309.39999999999998</v>
      </c>
      <c r="F3180" s="2">
        <v>1329</v>
      </c>
      <c r="G3180" s="1">
        <f>2*PI()*Predictive_Maintenance_Data[[#This Row],[Rotational speed '[rpm']]]/60</f>
        <v>139.17255455402784</v>
      </c>
      <c r="H3180" s="1">
        <v>53.6</v>
      </c>
      <c r="I3180" s="1">
        <f t="shared" si="49"/>
        <v>9.1999999999999886</v>
      </c>
      <c r="J3180" s="1">
        <f>Predictive_Maintenance_Data[[#This Row],[Torque '[Nm']]]*Predictive_Maintenance_Data[[#This Row],[Angular velocity '[rad/s']]]/1000</f>
        <v>7.4596489240958928</v>
      </c>
      <c r="K3180" s="2">
        <v>186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/>
      <c r="S3180"/>
    </row>
    <row r="3181" spans="1:19" x14ac:dyDescent="0.3">
      <c r="A3181">
        <v>3180</v>
      </c>
      <c r="B3181" t="s">
        <v>3196</v>
      </c>
      <c r="C3181" t="s">
        <v>17</v>
      </c>
      <c r="D3181" s="1">
        <v>300.10000000000002</v>
      </c>
      <c r="E3181" s="1">
        <v>309.3</v>
      </c>
      <c r="F3181" s="2">
        <v>1570</v>
      </c>
      <c r="G3181" s="1">
        <f>2*PI()*Predictive_Maintenance_Data[[#This Row],[Rotational speed '[rpm']]]/60</f>
        <v>164.41001553786586</v>
      </c>
      <c r="H3181" s="1">
        <v>36.799999999999997</v>
      </c>
      <c r="I3181" s="1">
        <f t="shared" si="49"/>
        <v>9.1999999999999886</v>
      </c>
      <c r="J3181" s="1">
        <f>Predictive_Maintenance_Data[[#This Row],[Torque '[Nm']]]*Predictive_Maintenance_Data[[#This Row],[Angular velocity '[rad/s']]]/1000</f>
        <v>6.0502885717934634</v>
      </c>
      <c r="K3181" s="2">
        <v>189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/>
      <c r="S3181"/>
    </row>
    <row r="3182" spans="1:19" x14ac:dyDescent="0.3">
      <c r="A3182">
        <v>3181</v>
      </c>
      <c r="B3182" t="s">
        <v>3197</v>
      </c>
      <c r="C3182" t="s">
        <v>15</v>
      </c>
      <c r="D3182" s="1">
        <v>300.2</v>
      </c>
      <c r="E3182" s="1">
        <v>309.39999999999998</v>
      </c>
      <c r="F3182" s="2">
        <v>1433</v>
      </c>
      <c r="G3182" s="1">
        <f>2*PI()*Predictive_Maintenance_Data[[#This Row],[Rotational speed '[rpm']]]/60</f>
        <v>150.06340908647243</v>
      </c>
      <c r="H3182" s="1">
        <v>48.8</v>
      </c>
      <c r="I3182" s="1">
        <f t="shared" si="49"/>
        <v>9.1999999999999886</v>
      </c>
      <c r="J3182" s="1">
        <f>Predictive_Maintenance_Data[[#This Row],[Torque '[Nm']]]*Predictive_Maintenance_Data[[#This Row],[Angular velocity '[rad/s']]]/1000</f>
        <v>7.3230943634198544</v>
      </c>
      <c r="K3182" s="2">
        <v>191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/>
      <c r="S3182"/>
    </row>
    <row r="3183" spans="1:19" x14ac:dyDescent="0.3">
      <c r="A3183">
        <v>3182</v>
      </c>
      <c r="B3183" t="s">
        <v>3198</v>
      </c>
      <c r="C3183" t="s">
        <v>17</v>
      </c>
      <c r="D3183" s="1">
        <v>300.2</v>
      </c>
      <c r="E3183" s="1">
        <v>309.39999999999998</v>
      </c>
      <c r="F3183" s="2">
        <v>1527</v>
      </c>
      <c r="G3183" s="1">
        <f>2*PI()*Predictive_Maintenance_Data[[#This Row],[Rotational speed '[rpm']]]/60</f>
        <v>159.90706606772045</v>
      </c>
      <c r="H3183" s="1">
        <v>37</v>
      </c>
      <c r="I3183" s="1">
        <f t="shared" si="49"/>
        <v>9.1999999999999886</v>
      </c>
      <c r="J3183" s="1">
        <f>Predictive_Maintenance_Data[[#This Row],[Torque '[Nm']]]*Predictive_Maintenance_Data[[#This Row],[Angular velocity '[rad/s']]]/1000</f>
        <v>5.916561444505656</v>
      </c>
      <c r="K3183" s="2">
        <v>194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/>
      <c r="S3183"/>
    </row>
    <row r="3184" spans="1:19" x14ac:dyDescent="0.3">
      <c r="A3184">
        <v>3183</v>
      </c>
      <c r="B3184" t="s">
        <v>3199</v>
      </c>
      <c r="C3184" t="s">
        <v>15</v>
      </c>
      <c r="D3184" s="1">
        <v>300.10000000000002</v>
      </c>
      <c r="E3184" s="1">
        <v>309.3</v>
      </c>
      <c r="F3184" s="2">
        <v>1443</v>
      </c>
      <c r="G3184" s="1">
        <f>2*PI()*Predictive_Maintenance_Data[[#This Row],[Rotational speed '[rpm']]]/60</f>
        <v>151.11060663766906</v>
      </c>
      <c r="H3184" s="1">
        <v>50.3</v>
      </c>
      <c r="I3184" s="1">
        <f t="shared" si="49"/>
        <v>9.1999999999999886</v>
      </c>
      <c r="J3184" s="1">
        <f>Predictive_Maintenance_Data[[#This Row],[Torque '[Nm']]]*Predictive_Maintenance_Data[[#This Row],[Angular velocity '[rad/s']]]/1000</f>
        <v>7.6008635138747529</v>
      </c>
      <c r="K3184" s="2">
        <v>196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/>
      <c r="S3184"/>
    </row>
    <row r="3185" spans="1:19" x14ac:dyDescent="0.3">
      <c r="A3185">
        <v>3184</v>
      </c>
      <c r="B3185" t="s">
        <v>3200</v>
      </c>
      <c r="C3185" t="s">
        <v>17</v>
      </c>
      <c r="D3185" s="1">
        <v>300.10000000000002</v>
      </c>
      <c r="E3185" s="1">
        <v>309.3</v>
      </c>
      <c r="F3185" s="2">
        <v>1616</v>
      </c>
      <c r="G3185" s="1">
        <f>2*PI()*Predictive_Maintenance_Data[[#This Row],[Rotational speed '[rpm']]]/60</f>
        <v>169.22712427337018</v>
      </c>
      <c r="H3185" s="1">
        <v>32</v>
      </c>
      <c r="I3185" s="1">
        <f t="shared" si="49"/>
        <v>9.1999999999999886</v>
      </c>
      <c r="J3185" s="1">
        <f>Predictive_Maintenance_Data[[#This Row],[Torque '[Nm']]]*Predictive_Maintenance_Data[[#This Row],[Angular velocity '[rad/s']]]/1000</f>
        <v>5.4152679767478453</v>
      </c>
      <c r="K3185" s="2">
        <v>199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/>
      <c r="S3185"/>
    </row>
    <row r="3186" spans="1:19" x14ac:dyDescent="0.3">
      <c r="A3186">
        <v>3185</v>
      </c>
      <c r="B3186" t="s">
        <v>3201</v>
      </c>
      <c r="C3186" t="s">
        <v>17</v>
      </c>
      <c r="D3186" s="1">
        <v>300.10000000000002</v>
      </c>
      <c r="E3186" s="1">
        <v>309.3</v>
      </c>
      <c r="F3186" s="2">
        <v>1654</v>
      </c>
      <c r="G3186" s="1">
        <f>2*PI()*Predictive_Maintenance_Data[[#This Row],[Rotational speed '[rpm']]]/60</f>
        <v>173.20647496791725</v>
      </c>
      <c r="H3186" s="1">
        <v>31</v>
      </c>
      <c r="I3186" s="1">
        <f t="shared" si="49"/>
        <v>9.1999999999999886</v>
      </c>
      <c r="J3186" s="1">
        <f>Predictive_Maintenance_Data[[#This Row],[Torque '[Nm']]]*Predictive_Maintenance_Data[[#This Row],[Angular velocity '[rad/s']]]/1000</f>
        <v>5.369400724005434</v>
      </c>
      <c r="K3186" s="2">
        <v>201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/>
      <c r="S3186"/>
    </row>
    <row r="3187" spans="1:19" x14ac:dyDescent="0.3">
      <c r="A3187">
        <v>3186</v>
      </c>
      <c r="B3187" t="s">
        <v>3202</v>
      </c>
      <c r="C3187" t="s">
        <v>17</v>
      </c>
      <c r="D3187" s="1">
        <v>300.10000000000002</v>
      </c>
      <c r="E3187" s="1">
        <v>309.3</v>
      </c>
      <c r="F3187" s="2">
        <v>1685</v>
      </c>
      <c r="G3187" s="1">
        <f>2*PI()*Predictive_Maintenance_Data[[#This Row],[Rotational speed '[rpm']]]/60</f>
        <v>176.45278737662673</v>
      </c>
      <c r="H3187" s="1">
        <v>27.1</v>
      </c>
      <c r="I3187" s="1">
        <f t="shared" si="49"/>
        <v>9.1999999999999886</v>
      </c>
      <c r="J3187" s="1">
        <f>Predictive_Maintenance_Data[[#This Row],[Torque '[Nm']]]*Predictive_Maintenance_Data[[#This Row],[Angular velocity '[rad/s']]]/1000</f>
        <v>4.7818705379065847</v>
      </c>
      <c r="K3187" s="2">
        <v>203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/>
      <c r="S3187"/>
    </row>
    <row r="3188" spans="1:19" x14ac:dyDescent="0.3">
      <c r="A3188">
        <v>3187</v>
      </c>
      <c r="B3188" t="s">
        <v>3203</v>
      </c>
      <c r="C3188" t="s">
        <v>15</v>
      </c>
      <c r="D3188" s="1">
        <v>300.2</v>
      </c>
      <c r="E3188" s="1">
        <v>309.39999999999998</v>
      </c>
      <c r="F3188" s="2">
        <v>1456</v>
      </c>
      <c r="G3188" s="1">
        <f>2*PI()*Predictive_Maintenance_Data[[#This Row],[Rotational speed '[rpm']]]/60</f>
        <v>152.47196345422464</v>
      </c>
      <c r="H3188" s="1">
        <v>48.8</v>
      </c>
      <c r="I3188" s="1">
        <f t="shared" si="49"/>
        <v>9.1999999999999886</v>
      </c>
      <c r="J3188" s="1">
        <f>Predictive_Maintenance_Data[[#This Row],[Torque '[Nm']]]*Predictive_Maintenance_Data[[#This Row],[Angular velocity '[rad/s']]]/1000</f>
        <v>7.4406318165661611</v>
      </c>
      <c r="K3188" s="2">
        <v>205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/>
      <c r="S3188"/>
    </row>
    <row r="3189" spans="1:19" x14ac:dyDescent="0.3">
      <c r="A3189">
        <v>3188</v>
      </c>
      <c r="B3189" t="s">
        <v>3204</v>
      </c>
      <c r="C3189" t="s">
        <v>15</v>
      </c>
      <c r="D3189" s="1">
        <v>300.2</v>
      </c>
      <c r="E3189" s="1">
        <v>309.39999999999998</v>
      </c>
      <c r="F3189" s="2">
        <v>1752</v>
      </c>
      <c r="G3189" s="1">
        <f>2*PI()*Predictive_Maintenance_Data[[#This Row],[Rotational speed '[rpm']]]/60</f>
        <v>183.46901096964393</v>
      </c>
      <c r="H3189" s="1">
        <v>27.8</v>
      </c>
      <c r="I3189" s="1">
        <f t="shared" si="49"/>
        <v>9.1999999999999886</v>
      </c>
      <c r="J3189" s="1">
        <f>Predictive_Maintenance_Data[[#This Row],[Torque '[Nm']]]*Predictive_Maintenance_Data[[#This Row],[Angular velocity '[rad/s']]]/1000</f>
        <v>5.1004385049561014</v>
      </c>
      <c r="K3189" s="2">
        <v>208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/>
      <c r="S3189"/>
    </row>
    <row r="3190" spans="1:19" x14ac:dyDescent="0.3">
      <c r="A3190">
        <v>3189</v>
      </c>
      <c r="B3190" t="s">
        <v>3205</v>
      </c>
      <c r="C3190" t="s">
        <v>15</v>
      </c>
      <c r="D3190" s="1">
        <v>300.10000000000002</v>
      </c>
      <c r="E3190" s="1">
        <v>309.2</v>
      </c>
      <c r="F3190" s="2">
        <v>1438</v>
      </c>
      <c r="G3190" s="1">
        <f>2*PI()*Predictive_Maintenance_Data[[#This Row],[Rotational speed '[rpm']]]/60</f>
        <v>150.58700786207075</v>
      </c>
      <c r="H3190" s="1">
        <v>51</v>
      </c>
      <c r="I3190" s="1">
        <f t="shared" si="49"/>
        <v>9.0999999999999659</v>
      </c>
      <c r="J3190" s="1">
        <f>Predictive_Maintenance_Data[[#This Row],[Torque '[Nm']]]*Predictive_Maintenance_Data[[#This Row],[Angular velocity '[rad/s']]]/1000</f>
        <v>7.6799374009656081</v>
      </c>
      <c r="K3190" s="2">
        <v>211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/>
      <c r="S3190"/>
    </row>
    <row r="3191" spans="1:19" x14ac:dyDescent="0.3">
      <c r="A3191">
        <v>3190</v>
      </c>
      <c r="B3191" t="s">
        <v>3206</v>
      </c>
      <c r="C3191" t="s">
        <v>17</v>
      </c>
      <c r="D3191" s="1">
        <v>300.10000000000002</v>
      </c>
      <c r="E3191" s="1">
        <v>309.10000000000002</v>
      </c>
      <c r="F3191" s="2">
        <v>1551</v>
      </c>
      <c r="G3191" s="1">
        <f>2*PI()*Predictive_Maintenance_Data[[#This Row],[Rotational speed '[rpm']]]/60</f>
        <v>162.42034019059233</v>
      </c>
      <c r="H3191" s="1">
        <v>33.700000000000003</v>
      </c>
      <c r="I3191" s="1">
        <f t="shared" si="49"/>
        <v>9</v>
      </c>
      <c r="J3191" s="1">
        <f>Predictive_Maintenance_Data[[#This Row],[Torque '[Nm']]]*Predictive_Maintenance_Data[[#This Row],[Angular velocity '[rad/s']]]/1000</f>
        <v>5.4735654644229621</v>
      </c>
      <c r="K3191" s="2">
        <v>214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/>
      <c r="S3191"/>
    </row>
    <row r="3192" spans="1:19" x14ac:dyDescent="0.3">
      <c r="A3192">
        <v>3191</v>
      </c>
      <c r="B3192" t="s">
        <v>3207</v>
      </c>
      <c r="C3192" t="s">
        <v>17</v>
      </c>
      <c r="D3192" s="1">
        <v>300.10000000000002</v>
      </c>
      <c r="E3192" s="1">
        <v>309.2</v>
      </c>
      <c r="F3192" s="2">
        <v>1599</v>
      </c>
      <c r="G3192" s="1">
        <f>2*PI()*Predictive_Maintenance_Data[[#This Row],[Rotational speed '[rpm']]]/60</f>
        <v>167.44688843633597</v>
      </c>
      <c r="H3192" s="1">
        <v>30.1</v>
      </c>
      <c r="I3192" s="1">
        <f t="shared" si="49"/>
        <v>9.0999999999999659</v>
      </c>
      <c r="J3192" s="1">
        <f>Predictive_Maintenance_Data[[#This Row],[Torque '[Nm']]]*Predictive_Maintenance_Data[[#This Row],[Angular velocity '[rad/s']]]/1000</f>
        <v>5.0401513419337123</v>
      </c>
      <c r="K3192" s="2">
        <v>216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/>
      <c r="S3192"/>
    </row>
    <row r="3193" spans="1:19" x14ac:dyDescent="0.3">
      <c r="A3193">
        <v>3192</v>
      </c>
      <c r="B3193" t="s">
        <v>3208</v>
      </c>
      <c r="C3193" t="s">
        <v>15</v>
      </c>
      <c r="D3193" s="1">
        <v>300.10000000000002</v>
      </c>
      <c r="E3193" s="1">
        <v>309.2</v>
      </c>
      <c r="F3193" s="2">
        <v>1732</v>
      </c>
      <c r="G3193" s="1">
        <f>2*PI()*Predictive_Maintenance_Data[[#This Row],[Rotational speed '[rpm']]]/60</f>
        <v>181.37461586725072</v>
      </c>
      <c r="H3193" s="1">
        <v>33.700000000000003</v>
      </c>
      <c r="I3193" s="1">
        <f t="shared" si="49"/>
        <v>9.0999999999999659</v>
      </c>
      <c r="J3193" s="1">
        <f>Predictive_Maintenance_Data[[#This Row],[Torque '[Nm']]]*Predictive_Maintenance_Data[[#This Row],[Angular velocity '[rad/s']]]/1000</f>
        <v>6.1123245547263494</v>
      </c>
      <c r="K3193" s="2">
        <v>218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/>
      <c r="S3193"/>
    </row>
    <row r="3194" spans="1:19" x14ac:dyDescent="0.3">
      <c r="A3194">
        <v>3193</v>
      </c>
      <c r="B3194" t="s">
        <v>3209</v>
      </c>
      <c r="C3194" t="s">
        <v>15</v>
      </c>
      <c r="D3194" s="1">
        <v>300.10000000000002</v>
      </c>
      <c r="E3194" s="1">
        <v>309.2</v>
      </c>
      <c r="F3194" s="2">
        <v>1418</v>
      </c>
      <c r="G3194" s="1">
        <f>2*PI()*Predictive_Maintenance_Data[[#This Row],[Rotational speed '[rpm']]]/60</f>
        <v>148.49261275967757</v>
      </c>
      <c r="H3194" s="1">
        <v>39.799999999999997</v>
      </c>
      <c r="I3194" s="1">
        <f t="shared" si="49"/>
        <v>9.0999999999999659</v>
      </c>
      <c r="J3194" s="1">
        <f>Predictive_Maintenance_Data[[#This Row],[Torque '[Nm']]]*Predictive_Maintenance_Data[[#This Row],[Angular velocity '[rad/s']]]/1000</f>
        <v>5.9100059878351665</v>
      </c>
      <c r="K3194" s="2">
        <v>221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/>
      <c r="S3194"/>
    </row>
    <row r="3195" spans="1:19" x14ac:dyDescent="0.3">
      <c r="A3195">
        <v>3194</v>
      </c>
      <c r="B3195" t="s">
        <v>3210</v>
      </c>
      <c r="C3195" t="s">
        <v>17</v>
      </c>
      <c r="D3195" s="1">
        <v>300</v>
      </c>
      <c r="E3195" s="1">
        <v>309.10000000000002</v>
      </c>
      <c r="F3195" s="2">
        <v>1401</v>
      </c>
      <c r="G3195" s="1">
        <f>2*PI()*Predictive_Maintenance_Data[[#This Row],[Rotational speed '[rpm']]]/60</f>
        <v>146.71237692264333</v>
      </c>
      <c r="H3195" s="1">
        <v>44.5</v>
      </c>
      <c r="I3195" s="1">
        <f t="shared" si="49"/>
        <v>9.1000000000000227</v>
      </c>
      <c r="J3195" s="1">
        <f>Predictive_Maintenance_Data[[#This Row],[Torque '[Nm']]]*Predictive_Maintenance_Data[[#This Row],[Angular velocity '[rad/s']]]/1000</f>
        <v>6.5287007730576283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/>
      <c r="S3195"/>
    </row>
    <row r="3196" spans="1:19" x14ac:dyDescent="0.3">
      <c r="A3196">
        <v>3195</v>
      </c>
      <c r="B3196" t="s">
        <v>3211</v>
      </c>
      <c r="C3196" t="s">
        <v>17</v>
      </c>
      <c r="D3196" s="1">
        <v>300</v>
      </c>
      <c r="E3196" s="1">
        <v>309</v>
      </c>
      <c r="F3196" s="2">
        <v>1454</v>
      </c>
      <c r="G3196" s="1">
        <f>2*PI()*Predictive_Maintenance_Data[[#This Row],[Rotational speed '[rpm']]]/60</f>
        <v>152.26252394398531</v>
      </c>
      <c r="H3196" s="1">
        <v>51.7</v>
      </c>
      <c r="I3196" s="1">
        <f t="shared" si="49"/>
        <v>9</v>
      </c>
      <c r="J3196" s="1">
        <f>Predictive_Maintenance_Data[[#This Row],[Torque '[Nm']]]*Predictive_Maintenance_Data[[#This Row],[Angular velocity '[rad/s']]]/1000</f>
        <v>7.8719724879040411</v>
      </c>
      <c r="K3196" s="2">
        <v>2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/>
      <c r="S3196"/>
    </row>
    <row r="3197" spans="1:19" x14ac:dyDescent="0.3">
      <c r="A3197">
        <v>3196</v>
      </c>
      <c r="B3197" t="s">
        <v>3212</v>
      </c>
      <c r="C3197" t="s">
        <v>15</v>
      </c>
      <c r="D3197" s="1">
        <v>300</v>
      </c>
      <c r="E3197" s="1">
        <v>309.2</v>
      </c>
      <c r="F3197" s="2">
        <v>1635</v>
      </c>
      <c r="G3197" s="1">
        <f>2*PI()*Predictive_Maintenance_Data[[#This Row],[Rotational speed '[rpm']]]/60</f>
        <v>171.21679962064371</v>
      </c>
      <c r="H3197" s="1">
        <v>32.4</v>
      </c>
      <c r="I3197" s="1">
        <f t="shared" si="49"/>
        <v>9.1999999999999886</v>
      </c>
      <c r="J3197" s="1">
        <f>Predictive_Maintenance_Data[[#This Row],[Torque '[Nm']]]*Predictive_Maintenance_Data[[#This Row],[Angular velocity '[rad/s']]]/1000</f>
        <v>5.5474243077088561</v>
      </c>
      <c r="K3197" s="2">
        <v>4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/>
      <c r="S3197"/>
    </row>
    <row r="3198" spans="1:19" x14ac:dyDescent="0.3">
      <c r="A3198">
        <v>3197</v>
      </c>
      <c r="B3198" t="s">
        <v>3213</v>
      </c>
      <c r="C3198" t="s">
        <v>17</v>
      </c>
      <c r="D3198" s="1">
        <v>300</v>
      </c>
      <c r="E3198" s="1">
        <v>309.10000000000002</v>
      </c>
      <c r="F3198" s="2">
        <v>1489</v>
      </c>
      <c r="G3198" s="1">
        <f>2*PI()*Predictive_Maintenance_Data[[#This Row],[Rotational speed '[rpm']]]/60</f>
        <v>155.92771537317338</v>
      </c>
      <c r="H3198" s="1">
        <v>40.299999999999997</v>
      </c>
      <c r="I3198" s="1">
        <f t="shared" si="49"/>
        <v>9.1000000000000227</v>
      </c>
      <c r="J3198" s="1">
        <f>Predictive_Maintenance_Data[[#This Row],[Torque '[Nm']]]*Predictive_Maintenance_Data[[#This Row],[Angular velocity '[rad/s']]]/1000</f>
        <v>6.2838869295388866</v>
      </c>
      <c r="K3198" s="2">
        <v>7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/>
      <c r="S3198"/>
    </row>
    <row r="3199" spans="1:19" x14ac:dyDescent="0.3">
      <c r="A3199">
        <v>3198</v>
      </c>
      <c r="B3199" t="s">
        <v>3214</v>
      </c>
      <c r="C3199" t="s">
        <v>17</v>
      </c>
      <c r="D3199" s="1">
        <v>300</v>
      </c>
      <c r="E3199" s="1">
        <v>309.10000000000002</v>
      </c>
      <c r="F3199" s="2">
        <v>1465</v>
      </c>
      <c r="G3199" s="1">
        <f>2*PI()*Predictive_Maintenance_Data[[#This Row],[Rotational speed '[rpm']]]/60</f>
        <v>153.41444125030156</v>
      </c>
      <c r="H3199" s="1">
        <v>40.6</v>
      </c>
      <c r="I3199" s="1">
        <f t="shared" si="49"/>
        <v>9.1000000000000227</v>
      </c>
      <c r="J3199" s="1">
        <f>Predictive_Maintenance_Data[[#This Row],[Torque '[Nm']]]*Predictive_Maintenance_Data[[#This Row],[Angular velocity '[rad/s']]]/1000</f>
        <v>6.228626314762244</v>
      </c>
      <c r="K3199" s="2">
        <v>9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/>
      <c r="S3199"/>
    </row>
    <row r="3200" spans="1:19" x14ac:dyDescent="0.3">
      <c r="A3200">
        <v>3199</v>
      </c>
      <c r="B3200" t="s">
        <v>3215</v>
      </c>
      <c r="C3200" t="s">
        <v>15</v>
      </c>
      <c r="D3200" s="1">
        <v>300</v>
      </c>
      <c r="E3200" s="1">
        <v>309.10000000000002</v>
      </c>
      <c r="F3200" s="2">
        <v>1463</v>
      </c>
      <c r="G3200" s="1">
        <f>2*PI()*Predictive_Maintenance_Data[[#This Row],[Rotational speed '[rpm']]]/60</f>
        <v>153.20500174006227</v>
      </c>
      <c r="H3200" s="1">
        <v>45.7</v>
      </c>
      <c r="I3200" s="1">
        <f t="shared" si="49"/>
        <v>9.1000000000000227</v>
      </c>
      <c r="J3200" s="1">
        <f>Predictive_Maintenance_Data[[#This Row],[Torque '[Nm']]]*Predictive_Maintenance_Data[[#This Row],[Angular velocity '[rad/s']]]/1000</f>
        <v>7.0014685795208464</v>
      </c>
      <c r="K3200" s="2">
        <v>11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/>
      <c r="S3200"/>
    </row>
    <row r="3201" spans="1:19" x14ac:dyDescent="0.3">
      <c r="A3201">
        <v>3200</v>
      </c>
      <c r="B3201" t="s">
        <v>3216</v>
      </c>
      <c r="C3201" t="s">
        <v>27</v>
      </c>
      <c r="D3201" s="1">
        <v>300.10000000000002</v>
      </c>
      <c r="E3201" s="1">
        <v>309.10000000000002</v>
      </c>
      <c r="F3201" s="2">
        <v>1560</v>
      </c>
      <c r="G3201" s="1">
        <f>2*PI()*Predictive_Maintenance_Data[[#This Row],[Rotational speed '[rpm']]]/60</f>
        <v>163.36281798666923</v>
      </c>
      <c r="H3201" s="1">
        <v>35.4</v>
      </c>
      <c r="I3201" s="1">
        <f t="shared" si="49"/>
        <v>9</v>
      </c>
      <c r="J3201" s="1">
        <f>Predictive_Maintenance_Data[[#This Row],[Torque '[Nm']]]*Predictive_Maintenance_Data[[#This Row],[Angular velocity '[rad/s']]]/1000</f>
        <v>5.7830437567280901</v>
      </c>
      <c r="K3201" s="2">
        <v>14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/>
      <c r="S3201"/>
    </row>
    <row r="3202" spans="1:19" x14ac:dyDescent="0.3">
      <c r="A3202">
        <v>3201</v>
      </c>
      <c r="B3202" t="s">
        <v>3217</v>
      </c>
      <c r="C3202" t="s">
        <v>15</v>
      </c>
      <c r="D3202" s="1">
        <v>300.10000000000002</v>
      </c>
      <c r="E3202" s="1">
        <v>309.2</v>
      </c>
      <c r="F3202" s="2">
        <v>1454</v>
      </c>
      <c r="G3202" s="1">
        <f>2*PI()*Predictive_Maintenance_Data[[#This Row],[Rotational speed '[rpm']]]/60</f>
        <v>152.26252394398531</v>
      </c>
      <c r="H3202" s="1">
        <v>44.4</v>
      </c>
      <c r="I3202" s="1">
        <f t="shared" ref="I3202:I3265" si="50">E3202-D3202</f>
        <v>9.0999999999999659</v>
      </c>
      <c r="J3202" s="1">
        <f>Predictive_Maintenance_Data[[#This Row],[Torque '[Nm']]]*Predictive_Maintenance_Data[[#This Row],[Angular velocity '[rad/s']]]/1000</f>
        <v>6.7604560631129482</v>
      </c>
      <c r="K3202" s="2">
        <v>19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/>
      <c r="S3202"/>
    </row>
    <row r="3203" spans="1:19" x14ac:dyDescent="0.3">
      <c r="A3203">
        <v>3202</v>
      </c>
      <c r="B3203" t="s">
        <v>3218</v>
      </c>
      <c r="C3203" t="s">
        <v>17</v>
      </c>
      <c r="D3203" s="1">
        <v>300.2</v>
      </c>
      <c r="E3203" s="1">
        <v>309.10000000000002</v>
      </c>
      <c r="F3203" s="2">
        <v>1479</v>
      </c>
      <c r="G3203" s="1">
        <f>2*PI()*Predictive_Maintenance_Data[[#This Row],[Rotational speed '[rpm']]]/60</f>
        <v>154.88051782197681</v>
      </c>
      <c r="H3203" s="1">
        <v>47</v>
      </c>
      <c r="I3203" s="1">
        <f t="shared" si="50"/>
        <v>8.9000000000000341</v>
      </c>
      <c r="J3203" s="1">
        <f>Predictive_Maintenance_Data[[#This Row],[Torque '[Nm']]]*Predictive_Maintenance_Data[[#This Row],[Angular velocity '[rad/s']]]/1000</f>
        <v>7.2793843376329095</v>
      </c>
      <c r="K3203" s="2">
        <v>22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/>
      <c r="S3203"/>
    </row>
    <row r="3204" spans="1:19" x14ac:dyDescent="0.3">
      <c r="A3204">
        <v>3203</v>
      </c>
      <c r="B3204" t="s">
        <v>3219</v>
      </c>
      <c r="C3204" t="s">
        <v>17</v>
      </c>
      <c r="D3204" s="1">
        <v>300.2</v>
      </c>
      <c r="E3204" s="1">
        <v>309.2</v>
      </c>
      <c r="F3204" s="2">
        <v>1430</v>
      </c>
      <c r="G3204" s="1">
        <f>2*PI()*Predictive_Maintenance_Data[[#This Row],[Rotational speed '[rpm']]]/60</f>
        <v>149.74924982111349</v>
      </c>
      <c r="H3204" s="1">
        <v>43.4</v>
      </c>
      <c r="I3204" s="1">
        <f t="shared" si="50"/>
        <v>9</v>
      </c>
      <c r="J3204" s="1">
        <f>Predictive_Maintenance_Data[[#This Row],[Torque '[Nm']]]*Predictive_Maintenance_Data[[#This Row],[Angular velocity '[rad/s']]]/1000</f>
        <v>6.4991174422363258</v>
      </c>
      <c r="K3204" s="2">
        <v>24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/>
      <c r="S3204"/>
    </row>
    <row r="3205" spans="1:19" x14ac:dyDescent="0.3">
      <c r="A3205">
        <v>3204</v>
      </c>
      <c r="B3205" t="s">
        <v>3220</v>
      </c>
      <c r="C3205" t="s">
        <v>15</v>
      </c>
      <c r="D3205" s="1">
        <v>300.10000000000002</v>
      </c>
      <c r="E3205" s="1">
        <v>309.10000000000002</v>
      </c>
      <c r="F3205" s="2">
        <v>1533</v>
      </c>
      <c r="G3205" s="1">
        <f>2*PI()*Predictive_Maintenance_Data[[#This Row],[Rotational speed '[rpm']]]/60</f>
        <v>160.53538459843841</v>
      </c>
      <c r="H3205" s="1">
        <v>38</v>
      </c>
      <c r="I3205" s="1">
        <f t="shared" si="50"/>
        <v>9</v>
      </c>
      <c r="J3205" s="1">
        <f>Predictive_Maintenance_Data[[#This Row],[Torque '[Nm']]]*Predictive_Maintenance_Data[[#This Row],[Angular velocity '[rad/s']]]/1000</f>
        <v>6.100344614740659</v>
      </c>
      <c r="K3205" s="2">
        <v>26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/>
      <c r="S3205"/>
    </row>
    <row r="3206" spans="1:19" x14ac:dyDescent="0.3">
      <c r="A3206">
        <v>3205</v>
      </c>
      <c r="B3206" t="s">
        <v>3221</v>
      </c>
      <c r="C3206" t="s">
        <v>17</v>
      </c>
      <c r="D3206" s="1">
        <v>300.10000000000002</v>
      </c>
      <c r="E3206" s="1">
        <v>309</v>
      </c>
      <c r="F3206" s="2">
        <v>1404</v>
      </c>
      <c r="G3206" s="1">
        <f>2*PI()*Predictive_Maintenance_Data[[#This Row],[Rotational speed '[rpm']]]/60</f>
        <v>147.02653618800232</v>
      </c>
      <c r="H3206" s="1">
        <v>54.8</v>
      </c>
      <c r="I3206" s="1">
        <f t="shared" si="50"/>
        <v>8.8999999999999773</v>
      </c>
      <c r="J3206" s="1">
        <f>Predictive_Maintenance_Data[[#This Row],[Torque '[Nm']]]*Predictive_Maintenance_Data[[#This Row],[Angular velocity '[rad/s']]]/1000</f>
        <v>8.057054183102526</v>
      </c>
      <c r="K3206" s="2">
        <v>29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/>
      <c r="S3206"/>
    </row>
    <row r="3207" spans="1:19" x14ac:dyDescent="0.3">
      <c r="A3207">
        <v>3206</v>
      </c>
      <c r="B3207" t="s">
        <v>3222</v>
      </c>
      <c r="C3207" t="s">
        <v>15</v>
      </c>
      <c r="D3207" s="1">
        <v>300.10000000000002</v>
      </c>
      <c r="E3207" s="1">
        <v>308.89999999999998</v>
      </c>
      <c r="F3207" s="2">
        <v>1548</v>
      </c>
      <c r="G3207" s="1">
        <f>2*PI()*Predictive_Maintenance_Data[[#This Row],[Rotational speed '[rpm']]]/60</f>
        <v>162.10618092523333</v>
      </c>
      <c r="H3207" s="1">
        <v>38.4</v>
      </c>
      <c r="I3207" s="1">
        <f t="shared" si="50"/>
        <v>8.7999999999999545</v>
      </c>
      <c r="J3207" s="1">
        <f>Predictive_Maintenance_Data[[#This Row],[Torque '[Nm']]]*Predictive_Maintenance_Data[[#This Row],[Angular velocity '[rad/s']]]/1000</f>
        <v>6.2248773475289596</v>
      </c>
      <c r="K3207" s="2">
        <v>31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/>
      <c r="S3207"/>
    </row>
    <row r="3208" spans="1:19" x14ac:dyDescent="0.3">
      <c r="A3208">
        <v>3207</v>
      </c>
      <c r="B3208" t="s">
        <v>3223</v>
      </c>
      <c r="C3208" t="s">
        <v>15</v>
      </c>
      <c r="D3208" s="1">
        <v>300.10000000000002</v>
      </c>
      <c r="E3208" s="1">
        <v>309</v>
      </c>
      <c r="F3208" s="2">
        <v>1612</v>
      </c>
      <c r="G3208" s="1">
        <f>2*PI()*Predictive_Maintenance_Data[[#This Row],[Rotational speed '[rpm']]]/60</f>
        <v>168.80824525289154</v>
      </c>
      <c r="H3208" s="1">
        <v>33</v>
      </c>
      <c r="I3208" s="1">
        <f t="shared" si="50"/>
        <v>8.8999999999999773</v>
      </c>
      <c r="J3208" s="1">
        <f>Predictive_Maintenance_Data[[#This Row],[Torque '[Nm']]]*Predictive_Maintenance_Data[[#This Row],[Angular velocity '[rad/s']]]/1000</f>
        <v>5.5706720933454204</v>
      </c>
      <c r="K3208" s="2">
        <v>34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/>
      <c r="S3208"/>
    </row>
    <row r="3209" spans="1:19" x14ac:dyDescent="0.3">
      <c r="A3209">
        <v>3208</v>
      </c>
      <c r="B3209" t="s">
        <v>3224</v>
      </c>
      <c r="C3209" t="s">
        <v>15</v>
      </c>
      <c r="D3209" s="1">
        <v>300.2</v>
      </c>
      <c r="E3209" s="1">
        <v>309</v>
      </c>
      <c r="F3209" s="2">
        <v>1642</v>
      </c>
      <c r="G3209" s="1">
        <f>2*PI()*Predictive_Maintenance_Data[[#This Row],[Rotational speed '[rpm']]]/60</f>
        <v>171.94983790648132</v>
      </c>
      <c r="H3209" s="1">
        <v>31.2</v>
      </c>
      <c r="I3209" s="1">
        <f t="shared" si="50"/>
        <v>8.8000000000000114</v>
      </c>
      <c r="J3209" s="1">
        <f>Predictive_Maintenance_Data[[#This Row],[Torque '[Nm']]]*Predictive_Maintenance_Data[[#This Row],[Angular velocity '[rad/s']]]/1000</f>
        <v>5.3648349426822168</v>
      </c>
      <c r="K3209" s="2">
        <v>37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/>
      <c r="S3209"/>
    </row>
    <row r="3210" spans="1:19" x14ac:dyDescent="0.3">
      <c r="A3210">
        <v>3209</v>
      </c>
      <c r="B3210" t="s">
        <v>3225</v>
      </c>
      <c r="C3210" t="s">
        <v>15</v>
      </c>
      <c r="D3210" s="1">
        <v>300.2</v>
      </c>
      <c r="E3210" s="1">
        <v>309.10000000000002</v>
      </c>
      <c r="F3210" s="2">
        <v>1406</v>
      </c>
      <c r="G3210" s="1">
        <f>2*PI()*Predictive_Maintenance_Data[[#This Row],[Rotational speed '[rpm']]]/60</f>
        <v>147.23597569824162</v>
      </c>
      <c r="H3210" s="1">
        <v>42.2</v>
      </c>
      <c r="I3210" s="1">
        <f t="shared" si="50"/>
        <v>8.9000000000000341</v>
      </c>
      <c r="J3210" s="1">
        <f>Predictive_Maintenance_Data[[#This Row],[Torque '[Nm']]]*Predictive_Maintenance_Data[[#This Row],[Angular velocity '[rad/s']]]/1000</f>
        <v>6.2133581744657969</v>
      </c>
      <c r="K3210" s="2">
        <v>40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/>
      <c r="S3210"/>
    </row>
    <row r="3211" spans="1:19" x14ac:dyDescent="0.3">
      <c r="A3211">
        <v>3210</v>
      </c>
      <c r="B3211" t="s">
        <v>3226</v>
      </c>
      <c r="C3211" t="s">
        <v>17</v>
      </c>
      <c r="D3211" s="1">
        <v>300.3</v>
      </c>
      <c r="E3211" s="1">
        <v>309.2</v>
      </c>
      <c r="F3211" s="2">
        <v>1587</v>
      </c>
      <c r="G3211" s="1">
        <f>2*PI()*Predictive_Maintenance_Data[[#This Row],[Rotational speed '[rpm']]]/60</f>
        <v>166.19025137490004</v>
      </c>
      <c r="H3211" s="1">
        <v>31.4</v>
      </c>
      <c r="I3211" s="1">
        <f t="shared" si="50"/>
        <v>8.8999999999999773</v>
      </c>
      <c r="J3211" s="1">
        <f>Predictive_Maintenance_Data[[#This Row],[Torque '[Nm']]]*Predictive_Maintenance_Data[[#This Row],[Angular velocity '[rad/s']]]/1000</f>
        <v>5.2183738931718606</v>
      </c>
      <c r="K3211" s="2">
        <v>43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/>
      <c r="S3211"/>
    </row>
    <row r="3212" spans="1:19" x14ac:dyDescent="0.3">
      <c r="A3212">
        <v>3211</v>
      </c>
      <c r="B3212" t="s">
        <v>3227</v>
      </c>
      <c r="C3212" t="s">
        <v>15</v>
      </c>
      <c r="D3212" s="1">
        <v>300.3</v>
      </c>
      <c r="E3212" s="1">
        <v>309.2</v>
      </c>
      <c r="F3212" s="2">
        <v>1364</v>
      </c>
      <c r="G3212" s="1">
        <f>2*PI()*Predictive_Maintenance_Data[[#This Row],[Rotational speed '[rpm']]]/60</f>
        <v>142.83774598321591</v>
      </c>
      <c r="H3212" s="1">
        <v>47.6</v>
      </c>
      <c r="I3212" s="1">
        <f t="shared" si="50"/>
        <v>8.8999999999999773</v>
      </c>
      <c r="J3212" s="1">
        <f>Predictive_Maintenance_Data[[#This Row],[Torque '[Nm']]]*Predictive_Maintenance_Data[[#This Row],[Angular velocity '[rad/s']]]/1000</f>
        <v>6.7990767088010777</v>
      </c>
      <c r="K3212" s="2">
        <v>45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/>
      <c r="S3212"/>
    </row>
    <row r="3213" spans="1:19" x14ac:dyDescent="0.3">
      <c r="A3213">
        <v>3212</v>
      </c>
      <c r="B3213" t="s">
        <v>3228</v>
      </c>
      <c r="C3213" t="s">
        <v>17</v>
      </c>
      <c r="D3213" s="1">
        <v>300.3</v>
      </c>
      <c r="E3213" s="1">
        <v>309.2</v>
      </c>
      <c r="F3213" s="2">
        <v>1462</v>
      </c>
      <c r="G3213" s="1">
        <f>2*PI()*Predictive_Maintenance_Data[[#This Row],[Rotational speed '[rpm']]]/60</f>
        <v>153.1002819849426</v>
      </c>
      <c r="H3213" s="1">
        <v>51.4</v>
      </c>
      <c r="I3213" s="1">
        <f t="shared" si="50"/>
        <v>8.8999999999999773</v>
      </c>
      <c r="J3213" s="1">
        <f>Predictive_Maintenance_Data[[#This Row],[Torque '[Nm']]]*Predictive_Maintenance_Data[[#This Row],[Angular velocity '[rad/s']]]/1000</f>
        <v>7.8693544940260489</v>
      </c>
      <c r="K3213" s="2">
        <v>48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/>
      <c r="S3213"/>
    </row>
    <row r="3214" spans="1:19" x14ac:dyDescent="0.3">
      <c r="A3214">
        <v>3213</v>
      </c>
      <c r="B3214" t="s">
        <v>3229</v>
      </c>
      <c r="C3214" t="s">
        <v>17</v>
      </c>
      <c r="D3214" s="1">
        <v>300.3</v>
      </c>
      <c r="E3214" s="1">
        <v>309.2</v>
      </c>
      <c r="F3214" s="2">
        <v>1649</v>
      </c>
      <c r="G3214" s="1">
        <f>2*PI()*Predictive_Maintenance_Data[[#This Row],[Rotational speed '[rpm']]]/60</f>
        <v>172.68287619231896</v>
      </c>
      <c r="H3214" s="1">
        <v>32.4</v>
      </c>
      <c r="I3214" s="1">
        <f t="shared" si="50"/>
        <v>8.8999999999999773</v>
      </c>
      <c r="J3214" s="1">
        <f>Predictive_Maintenance_Data[[#This Row],[Torque '[Nm']]]*Predictive_Maintenance_Data[[#This Row],[Angular velocity '[rad/s']]]/1000</f>
        <v>5.5949251886311338</v>
      </c>
      <c r="K3214" s="2">
        <v>50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/>
      <c r="S3214"/>
    </row>
    <row r="3215" spans="1:19" x14ac:dyDescent="0.3">
      <c r="A3215">
        <v>3214</v>
      </c>
      <c r="B3215" t="s">
        <v>3230</v>
      </c>
      <c r="C3215" t="s">
        <v>17</v>
      </c>
      <c r="D3215" s="1">
        <v>300.39999999999998</v>
      </c>
      <c r="E3215" s="1">
        <v>309.2</v>
      </c>
      <c r="F3215" s="2">
        <v>1752</v>
      </c>
      <c r="G3215" s="1">
        <f>2*PI()*Predictive_Maintenance_Data[[#This Row],[Rotational speed '[rpm']]]/60</f>
        <v>183.46901096964393</v>
      </c>
      <c r="H3215" s="1">
        <v>29</v>
      </c>
      <c r="I3215" s="1">
        <f t="shared" si="50"/>
        <v>8.8000000000000114</v>
      </c>
      <c r="J3215" s="1">
        <f>Predictive_Maintenance_Data[[#This Row],[Torque '[Nm']]]*Predictive_Maintenance_Data[[#This Row],[Angular velocity '[rad/s']]]/1000</f>
        <v>5.3206013181196736</v>
      </c>
      <c r="K3215" s="2">
        <v>52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/>
      <c r="S3215"/>
    </row>
    <row r="3216" spans="1:19" x14ac:dyDescent="0.3">
      <c r="A3216">
        <v>3215</v>
      </c>
      <c r="B3216" t="s">
        <v>3231</v>
      </c>
      <c r="C3216" t="s">
        <v>27</v>
      </c>
      <c r="D3216" s="1">
        <v>300.39999999999998</v>
      </c>
      <c r="E3216" s="1">
        <v>309.3</v>
      </c>
      <c r="F3216" s="2">
        <v>1396</v>
      </c>
      <c r="G3216" s="1">
        <f>2*PI()*Predictive_Maintenance_Data[[#This Row],[Rotational speed '[rpm']]]/60</f>
        <v>146.18877814704504</v>
      </c>
      <c r="H3216" s="1">
        <v>51.2</v>
      </c>
      <c r="I3216" s="1">
        <f t="shared" si="50"/>
        <v>8.9000000000000341</v>
      </c>
      <c r="J3216" s="1">
        <f>Predictive_Maintenance_Data[[#This Row],[Torque '[Nm']]]*Predictive_Maintenance_Data[[#This Row],[Angular velocity '[rad/s']]]/1000</f>
        <v>7.4848654411287061</v>
      </c>
      <c r="K3216" s="2">
        <v>54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/>
      <c r="S3216"/>
    </row>
    <row r="3217" spans="1:19" x14ac:dyDescent="0.3">
      <c r="A3217">
        <v>3216</v>
      </c>
      <c r="B3217" t="s">
        <v>3232</v>
      </c>
      <c r="C3217" t="s">
        <v>15</v>
      </c>
      <c r="D3217" s="1">
        <v>300.5</v>
      </c>
      <c r="E3217" s="1">
        <v>309.39999999999998</v>
      </c>
      <c r="F3217" s="2">
        <v>2179</v>
      </c>
      <c r="G3217" s="1">
        <f>2*PI()*Predictive_Maintenance_Data[[#This Row],[Rotational speed '[rpm']]]/60</f>
        <v>228.18434640573864</v>
      </c>
      <c r="H3217" s="1">
        <v>16.3</v>
      </c>
      <c r="I3217" s="1">
        <f t="shared" si="50"/>
        <v>8.8999999999999773</v>
      </c>
      <c r="J3217" s="1">
        <f>Predictive_Maintenance_Data[[#This Row],[Torque '[Nm']]]*Predictive_Maintenance_Data[[#This Row],[Angular velocity '[rad/s']]]/1000</f>
        <v>3.7194048464135401</v>
      </c>
      <c r="K3217" s="2">
        <v>59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/>
      <c r="S3217"/>
    </row>
    <row r="3218" spans="1:19" x14ac:dyDescent="0.3">
      <c r="A3218">
        <v>3217</v>
      </c>
      <c r="B3218" t="s">
        <v>3233</v>
      </c>
      <c r="C3218" t="s">
        <v>17</v>
      </c>
      <c r="D3218" s="1">
        <v>300.5</v>
      </c>
      <c r="E3218" s="1">
        <v>309.5</v>
      </c>
      <c r="F3218" s="2">
        <v>1653</v>
      </c>
      <c r="G3218" s="1">
        <f>2*PI()*Predictive_Maintenance_Data[[#This Row],[Rotational speed '[rpm']]]/60</f>
        <v>173.1017552127976</v>
      </c>
      <c r="H3218" s="1">
        <v>27.6</v>
      </c>
      <c r="I3218" s="1">
        <f t="shared" si="50"/>
        <v>9</v>
      </c>
      <c r="J3218" s="1">
        <f>Predictive_Maintenance_Data[[#This Row],[Torque '[Nm']]]*Predictive_Maintenance_Data[[#This Row],[Angular velocity '[rad/s']]]/1000</f>
        <v>4.7776084438732145</v>
      </c>
      <c r="K3218" s="2">
        <v>62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/>
      <c r="S3218"/>
    </row>
    <row r="3219" spans="1:19" x14ac:dyDescent="0.3">
      <c r="A3219">
        <v>3218</v>
      </c>
      <c r="B3219" t="s">
        <v>3234</v>
      </c>
      <c r="C3219" t="s">
        <v>17</v>
      </c>
      <c r="D3219" s="1">
        <v>300.60000000000002</v>
      </c>
      <c r="E3219" s="1">
        <v>309.5</v>
      </c>
      <c r="F3219" s="2">
        <v>2025</v>
      </c>
      <c r="G3219" s="1">
        <f>2*PI()*Predictive_Maintenance_Data[[#This Row],[Rotational speed '[rpm']]]/60</f>
        <v>212.05750411731103</v>
      </c>
      <c r="H3219" s="1">
        <v>21.4</v>
      </c>
      <c r="I3219" s="1">
        <f t="shared" si="50"/>
        <v>8.8999999999999773</v>
      </c>
      <c r="J3219" s="1">
        <f>Predictive_Maintenance_Data[[#This Row],[Torque '[Nm']]]*Predictive_Maintenance_Data[[#This Row],[Angular velocity '[rad/s']]]/1000</f>
        <v>4.5380305881104563</v>
      </c>
      <c r="K3219" s="2">
        <v>64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/>
      <c r="S3219"/>
    </row>
    <row r="3220" spans="1:19" x14ac:dyDescent="0.3">
      <c r="A3220">
        <v>3219</v>
      </c>
      <c r="B3220" t="s">
        <v>3235</v>
      </c>
      <c r="C3220" t="s">
        <v>17</v>
      </c>
      <c r="D3220" s="1">
        <v>300.60000000000002</v>
      </c>
      <c r="E3220" s="1">
        <v>309.60000000000002</v>
      </c>
      <c r="F3220" s="2">
        <v>1426</v>
      </c>
      <c r="G3220" s="1">
        <f>2*PI()*Predictive_Maintenance_Data[[#This Row],[Rotational speed '[rpm']]]/60</f>
        <v>149.33037080063482</v>
      </c>
      <c r="H3220" s="1">
        <v>53.6</v>
      </c>
      <c r="I3220" s="1">
        <f t="shared" si="50"/>
        <v>9</v>
      </c>
      <c r="J3220" s="1">
        <f>Predictive_Maintenance_Data[[#This Row],[Torque '[Nm']]]*Predictive_Maintenance_Data[[#This Row],[Angular velocity '[rad/s']]]/1000</f>
        <v>8.0041078749140269</v>
      </c>
      <c r="K3220" s="2">
        <v>66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/>
      <c r="S3220"/>
    </row>
    <row r="3221" spans="1:19" x14ac:dyDescent="0.3">
      <c r="A3221">
        <v>3220</v>
      </c>
      <c r="B3221" t="s">
        <v>3236</v>
      </c>
      <c r="C3221" t="s">
        <v>15</v>
      </c>
      <c r="D3221" s="1">
        <v>300.60000000000002</v>
      </c>
      <c r="E3221" s="1">
        <v>309.60000000000002</v>
      </c>
      <c r="F3221" s="2">
        <v>1503</v>
      </c>
      <c r="G3221" s="1">
        <f>2*PI()*Predictive_Maintenance_Data[[#This Row],[Rotational speed '[rpm']]]/60</f>
        <v>157.39379194484863</v>
      </c>
      <c r="H3221" s="1">
        <v>38.4</v>
      </c>
      <c r="I3221" s="1">
        <f t="shared" si="50"/>
        <v>9</v>
      </c>
      <c r="J3221" s="1">
        <f>Predictive_Maintenance_Data[[#This Row],[Torque '[Nm']]]*Predictive_Maintenance_Data[[#This Row],[Angular velocity '[rad/s']]]/1000</f>
        <v>6.0439216106821867</v>
      </c>
      <c r="K3221" s="2">
        <v>68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/>
      <c r="S3221"/>
    </row>
    <row r="3222" spans="1:19" x14ac:dyDescent="0.3">
      <c r="A3222">
        <v>3221</v>
      </c>
      <c r="B3222" t="s">
        <v>3237</v>
      </c>
      <c r="C3222" t="s">
        <v>15</v>
      </c>
      <c r="D3222" s="1">
        <v>300.7</v>
      </c>
      <c r="E3222" s="1">
        <v>309.60000000000002</v>
      </c>
      <c r="F3222" s="2">
        <v>1525</v>
      </c>
      <c r="G3222" s="1">
        <f>2*PI()*Predictive_Maintenance_Data[[#This Row],[Rotational speed '[rpm']]]/60</f>
        <v>159.69762655748116</v>
      </c>
      <c r="H3222" s="1">
        <v>36.5</v>
      </c>
      <c r="I3222" s="1">
        <f t="shared" si="50"/>
        <v>8.9000000000000341</v>
      </c>
      <c r="J3222" s="1">
        <f>Predictive_Maintenance_Data[[#This Row],[Torque '[Nm']]]*Predictive_Maintenance_Data[[#This Row],[Angular velocity '[rad/s']]]/1000</f>
        <v>5.8289633693480623</v>
      </c>
      <c r="K3222" s="2">
        <v>71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/>
      <c r="S3222"/>
    </row>
    <row r="3223" spans="1:19" x14ac:dyDescent="0.3">
      <c r="A3223">
        <v>3222</v>
      </c>
      <c r="B3223" t="s">
        <v>3238</v>
      </c>
      <c r="C3223" t="s">
        <v>17</v>
      </c>
      <c r="D3223" s="1">
        <v>300.60000000000002</v>
      </c>
      <c r="E3223" s="1">
        <v>309.60000000000002</v>
      </c>
      <c r="F3223" s="2">
        <v>1423</v>
      </c>
      <c r="G3223" s="1">
        <f>2*PI()*Predictive_Maintenance_Data[[#This Row],[Rotational speed '[rpm']]]/60</f>
        <v>149.01621153527586</v>
      </c>
      <c r="H3223" s="1">
        <v>49.1</v>
      </c>
      <c r="I3223" s="1">
        <f t="shared" si="50"/>
        <v>9</v>
      </c>
      <c r="J3223" s="1">
        <f>Predictive_Maintenance_Data[[#This Row],[Torque '[Nm']]]*Predictive_Maintenance_Data[[#This Row],[Angular velocity '[rad/s']]]/1000</f>
        <v>7.3166959863820447</v>
      </c>
      <c r="K3223" s="2">
        <v>74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/>
      <c r="S3223"/>
    </row>
    <row r="3224" spans="1:19" x14ac:dyDescent="0.3">
      <c r="A3224">
        <v>3223</v>
      </c>
      <c r="B3224" t="s">
        <v>3239</v>
      </c>
      <c r="C3224" t="s">
        <v>15</v>
      </c>
      <c r="D3224" s="1">
        <v>300.7</v>
      </c>
      <c r="E3224" s="1">
        <v>309.7</v>
      </c>
      <c r="F3224" s="2">
        <v>1435</v>
      </c>
      <c r="G3224" s="1">
        <f>2*PI()*Predictive_Maintenance_Data[[#This Row],[Rotational speed '[rpm']]]/60</f>
        <v>150.27284859671178</v>
      </c>
      <c r="H3224" s="1">
        <v>44.7</v>
      </c>
      <c r="I3224" s="1">
        <f t="shared" si="50"/>
        <v>9</v>
      </c>
      <c r="J3224" s="1">
        <f>Predictive_Maintenance_Data[[#This Row],[Torque '[Nm']]]*Predictive_Maintenance_Data[[#This Row],[Angular velocity '[rad/s']]]/1000</f>
        <v>6.7171963322730175</v>
      </c>
      <c r="K3224" s="2">
        <v>76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/>
      <c r="S3224"/>
    </row>
    <row r="3225" spans="1:19" x14ac:dyDescent="0.3">
      <c r="A3225">
        <v>3224</v>
      </c>
      <c r="B3225" t="s">
        <v>3240</v>
      </c>
      <c r="C3225" t="s">
        <v>27</v>
      </c>
      <c r="D3225" s="1">
        <v>300.60000000000002</v>
      </c>
      <c r="E3225" s="1">
        <v>309.5</v>
      </c>
      <c r="F3225" s="2">
        <v>1495</v>
      </c>
      <c r="G3225" s="1">
        <f>2*PI()*Predictive_Maintenance_Data[[#This Row],[Rotational speed '[rpm']]]/60</f>
        <v>156.55603390389135</v>
      </c>
      <c r="H3225" s="1">
        <v>36.5</v>
      </c>
      <c r="I3225" s="1">
        <f t="shared" si="50"/>
        <v>8.8999999999999773</v>
      </c>
      <c r="J3225" s="1">
        <f>Predictive_Maintenance_Data[[#This Row],[Torque '[Nm']]]*Predictive_Maintenance_Data[[#This Row],[Angular velocity '[rad/s']]]/1000</f>
        <v>5.7142952374920339</v>
      </c>
      <c r="K3225" s="2">
        <v>79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/>
      <c r="S3225"/>
    </row>
    <row r="3226" spans="1:19" x14ac:dyDescent="0.3">
      <c r="A3226">
        <v>3225</v>
      </c>
      <c r="B3226" t="s">
        <v>3241</v>
      </c>
      <c r="C3226" t="s">
        <v>15</v>
      </c>
      <c r="D3226" s="1">
        <v>300.60000000000002</v>
      </c>
      <c r="E3226" s="1">
        <v>309.5</v>
      </c>
      <c r="F3226" s="2">
        <v>1557</v>
      </c>
      <c r="G3226" s="1">
        <f>2*PI()*Predictive_Maintenance_Data[[#This Row],[Rotational speed '[rpm']]]/60</f>
        <v>163.04865872131026</v>
      </c>
      <c r="H3226" s="1">
        <v>33.799999999999997</v>
      </c>
      <c r="I3226" s="1">
        <f t="shared" si="50"/>
        <v>8.8999999999999773</v>
      </c>
      <c r="J3226" s="1">
        <f>Predictive_Maintenance_Data[[#This Row],[Torque '[Nm']]]*Predictive_Maintenance_Data[[#This Row],[Angular velocity '[rad/s']]]/1000</f>
        <v>5.5110446647802869</v>
      </c>
      <c r="K3226" s="2">
        <v>84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/>
      <c r="S3226"/>
    </row>
    <row r="3227" spans="1:19" x14ac:dyDescent="0.3">
      <c r="A3227">
        <v>3226</v>
      </c>
      <c r="B3227" t="s">
        <v>3242</v>
      </c>
      <c r="C3227" t="s">
        <v>17</v>
      </c>
      <c r="D3227" s="1">
        <v>300.60000000000002</v>
      </c>
      <c r="E3227" s="1">
        <v>309.39999999999998</v>
      </c>
      <c r="F3227" s="2">
        <v>1474</v>
      </c>
      <c r="G3227" s="1">
        <f>2*PI()*Predictive_Maintenance_Data[[#This Row],[Rotational speed '[rpm']]]/60</f>
        <v>154.35691904637852</v>
      </c>
      <c r="H3227" s="1">
        <v>40.700000000000003</v>
      </c>
      <c r="I3227" s="1">
        <f t="shared" si="50"/>
        <v>8.7999999999999545</v>
      </c>
      <c r="J3227" s="1">
        <f>Predictive_Maintenance_Data[[#This Row],[Torque '[Nm']]]*Predictive_Maintenance_Data[[#This Row],[Angular velocity '[rad/s']]]/1000</f>
        <v>6.2823266051876061</v>
      </c>
      <c r="K3227" s="2">
        <v>87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/>
      <c r="S3227"/>
    </row>
    <row r="3228" spans="1:19" x14ac:dyDescent="0.3">
      <c r="A3228">
        <v>3227</v>
      </c>
      <c r="B3228" t="s">
        <v>3243</v>
      </c>
      <c r="C3228" t="s">
        <v>17</v>
      </c>
      <c r="D3228" s="1">
        <v>300.5</v>
      </c>
      <c r="E3228" s="1">
        <v>309.3</v>
      </c>
      <c r="F3228" s="2">
        <v>1465</v>
      </c>
      <c r="G3228" s="1">
        <f>2*PI()*Predictive_Maintenance_Data[[#This Row],[Rotational speed '[rpm']]]/60</f>
        <v>153.41444125030156</v>
      </c>
      <c r="H3228" s="1">
        <v>46</v>
      </c>
      <c r="I3228" s="1">
        <f t="shared" si="50"/>
        <v>8.8000000000000114</v>
      </c>
      <c r="J3228" s="1">
        <f>Predictive_Maintenance_Data[[#This Row],[Torque '[Nm']]]*Predictive_Maintenance_Data[[#This Row],[Angular velocity '[rad/s']]]/1000</f>
        <v>7.0570642975138718</v>
      </c>
      <c r="K3228" s="2">
        <v>89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/>
      <c r="S3228"/>
    </row>
    <row r="3229" spans="1:19" x14ac:dyDescent="0.3">
      <c r="A3229">
        <v>3228</v>
      </c>
      <c r="B3229" t="s">
        <v>3244</v>
      </c>
      <c r="C3229" t="s">
        <v>15</v>
      </c>
      <c r="D3229" s="1">
        <v>300.5</v>
      </c>
      <c r="E3229" s="1">
        <v>309.3</v>
      </c>
      <c r="F3229" s="2">
        <v>1589</v>
      </c>
      <c r="G3229" s="1">
        <f>2*PI()*Predictive_Maintenance_Data[[#This Row],[Rotational speed '[rpm']]]/60</f>
        <v>166.39969088513939</v>
      </c>
      <c r="H3229" s="1">
        <v>34.9</v>
      </c>
      <c r="I3229" s="1">
        <f t="shared" si="50"/>
        <v>8.8000000000000114</v>
      </c>
      <c r="J3229" s="1">
        <f>Predictive_Maintenance_Data[[#This Row],[Torque '[Nm']]]*Predictive_Maintenance_Data[[#This Row],[Angular velocity '[rad/s']]]/1000</f>
        <v>5.8073492118913643</v>
      </c>
      <c r="K3229" s="2">
        <v>91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/>
      <c r="S3229"/>
    </row>
    <row r="3230" spans="1:19" x14ac:dyDescent="0.3">
      <c r="A3230">
        <v>3229</v>
      </c>
      <c r="B3230" t="s">
        <v>3245</v>
      </c>
      <c r="C3230" t="s">
        <v>17</v>
      </c>
      <c r="D3230" s="1">
        <v>300.5</v>
      </c>
      <c r="E3230" s="1">
        <v>309.3</v>
      </c>
      <c r="F3230" s="2">
        <v>1475</v>
      </c>
      <c r="G3230" s="1">
        <f>2*PI()*Predictive_Maintenance_Data[[#This Row],[Rotational speed '[rpm']]]/60</f>
        <v>154.46163880149817</v>
      </c>
      <c r="H3230" s="1">
        <v>46.8</v>
      </c>
      <c r="I3230" s="1">
        <f t="shared" si="50"/>
        <v>8.8000000000000114</v>
      </c>
      <c r="J3230" s="1">
        <f>Predictive_Maintenance_Data[[#This Row],[Torque '[Nm']]]*Predictive_Maintenance_Data[[#This Row],[Angular velocity '[rad/s']]]/1000</f>
        <v>7.2288046959101138</v>
      </c>
      <c r="K3230" s="2">
        <v>94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/>
      <c r="S3230"/>
    </row>
    <row r="3231" spans="1:19" x14ac:dyDescent="0.3">
      <c r="A3231">
        <v>3230</v>
      </c>
      <c r="B3231" t="s">
        <v>3246</v>
      </c>
      <c r="C3231" t="s">
        <v>17</v>
      </c>
      <c r="D3231" s="1">
        <v>300.60000000000002</v>
      </c>
      <c r="E3231" s="1">
        <v>309.39999999999998</v>
      </c>
      <c r="F3231" s="2">
        <v>1442</v>
      </c>
      <c r="G3231" s="1">
        <f>2*PI()*Predictive_Maintenance_Data[[#This Row],[Rotational speed '[rpm']]]/60</f>
        <v>151.00588688254939</v>
      </c>
      <c r="H3231" s="1">
        <v>43.2</v>
      </c>
      <c r="I3231" s="1">
        <f t="shared" si="50"/>
        <v>8.7999999999999545</v>
      </c>
      <c r="J3231" s="1">
        <f>Predictive_Maintenance_Data[[#This Row],[Torque '[Nm']]]*Predictive_Maintenance_Data[[#This Row],[Angular velocity '[rad/s']]]/1000</f>
        <v>6.523454313326134</v>
      </c>
      <c r="K3231" s="2">
        <v>96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/>
      <c r="S3231"/>
    </row>
    <row r="3232" spans="1:19" x14ac:dyDescent="0.3">
      <c r="A3232">
        <v>3231</v>
      </c>
      <c r="B3232" t="s">
        <v>3247</v>
      </c>
      <c r="C3232" t="s">
        <v>17</v>
      </c>
      <c r="D3232" s="1">
        <v>300.60000000000002</v>
      </c>
      <c r="E3232" s="1">
        <v>309.39999999999998</v>
      </c>
      <c r="F3232" s="2">
        <v>1556</v>
      </c>
      <c r="G3232" s="1">
        <f>2*PI()*Predictive_Maintenance_Data[[#This Row],[Rotational speed '[rpm']]]/60</f>
        <v>162.94393896619061</v>
      </c>
      <c r="H3232" s="1">
        <v>36</v>
      </c>
      <c r="I3232" s="1">
        <f t="shared" si="50"/>
        <v>8.7999999999999545</v>
      </c>
      <c r="J3232" s="1">
        <f>Predictive_Maintenance_Data[[#This Row],[Torque '[Nm']]]*Predictive_Maintenance_Data[[#This Row],[Angular velocity '[rad/s']]]/1000</f>
        <v>5.8659818027828621</v>
      </c>
      <c r="K3232" s="2">
        <v>98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/>
      <c r="S3232"/>
    </row>
    <row r="3233" spans="1:19" x14ac:dyDescent="0.3">
      <c r="A3233">
        <v>3232</v>
      </c>
      <c r="B3233" t="s">
        <v>3248</v>
      </c>
      <c r="C3233" t="s">
        <v>17</v>
      </c>
      <c r="D3233" s="1">
        <v>300.7</v>
      </c>
      <c r="E3233" s="1">
        <v>309.3</v>
      </c>
      <c r="F3233" s="2">
        <v>1425</v>
      </c>
      <c r="G3233" s="1">
        <f>2*PI()*Predictive_Maintenance_Data[[#This Row],[Rotational speed '[rpm']]]/60</f>
        <v>149.22565104551515</v>
      </c>
      <c r="H3233" s="1">
        <v>45.3</v>
      </c>
      <c r="I3233" s="1">
        <f t="shared" si="50"/>
        <v>8.6000000000000227</v>
      </c>
      <c r="J3233" s="1">
        <f>Predictive_Maintenance_Data[[#This Row],[Torque '[Nm']]]*Predictive_Maintenance_Data[[#This Row],[Angular velocity '[rad/s']]]/1000</f>
        <v>6.7599219923618357</v>
      </c>
      <c r="K3233" s="2">
        <v>100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/>
      <c r="S3233"/>
    </row>
    <row r="3234" spans="1:19" x14ac:dyDescent="0.3">
      <c r="A3234">
        <v>3233</v>
      </c>
      <c r="B3234" t="s">
        <v>3249</v>
      </c>
      <c r="C3234" t="s">
        <v>17</v>
      </c>
      <c r="D3234" s="1">
        <v>300.7</v>
      </c>
      <c r="E3234" s="1">
        <v>309.3</v>
      </c>
      <c r="F3234" s="2">
        <v>1580</v>
      </c>
      <c r="G3234" s="1">
        <f>2*PI()*Predictive_Maintenance_Data[[#This Row],[Rotational speed '[rpm']]]/60</f>
        <v>165.45721308906244</v>
      </c>
      <c r="H3234" s="1">
        <v>38.299999999999997</v>
      </c>
      <c r="I3234" s="1">
        <f t="shared" si="50"/>
        <v>8.6000000000000227</v>
      </c>
      <c r="J3234" s="1">
        <f>Predictive_Maintenance_Data[[#This Row],[Torque '[Nm']]]*Predictive_Maintenance_Data[[#This Row],[Angular velocity '[rad/s']]]/1000</f>
        <v>6.3370112613110905</v>
      </c>
      <c r="K3234" s="2">
        <v>102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/>
      <c r="S3234"/>
    </row>
    <row r="3235" spans="1:19" x14ac:dyDescent="0.3">
      <c r="A3235">
        <v>3234</v>
      </c>
      <c r="B3235" t="s">
        <v>3250</v>
      </c>
      <c r="C3235" t="s">
        <v>27</v>
      </c>
      <c r="D3235" s="1">
        <v>300.8</v>
      </c>
      <c r="E3235" s="1">
        <v>309.39999999999998</v>
      </c>
      <c r="F3235" s="2">
        <v>1474</v>
      </c>
      <c r="G3235" s="1">
        <f>2*PI()*Predictive_Maintenance_Data[[#This Row],[Rotational speed '[rpm']]]/60</f>
        <v>154.35691904637852</v>
      </c>
      <c r="H3235" s="1">
        <v>40.700000000000003</v>
      </c>
      <c r="I3235" s="1">
        <f t="shared" si="50"/>
        <v>8.5999999999999659</v>
      </c>
      <c r="J3235" s="1">
        <f>Predictive_Maintenance_Data[[#This Row],[Torque '[Nm']]]*Predictive_Maintenance_Data[[#This Row],[Angular velocity '[rad/s']]]/1000</f>
        <v>6.2823266051876061</v>
      </c>
      <c r="K3235" s="2">
        <v>104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/>
      <c r="S3235"/>
    </row>
    <row r="3236" spans="1:19" x14ac:dyDescent="0.3">
      <c r="A3236">
        <v>3235</v>
      </c>
      <c r="B3236" t="s">
        <v>3251</v>
      </c>
      <c r="C3236" t="s">
        <v>17</v>
      </c>
      <c r="D3236" s="1">
        <v>300.8</v>
      </c>
      <c r="E3236" s="1">
        <v>309.39999999999998</v>
      </c>
      <c r="F3236" s="2">
        <v>1489</v>
      </c>
      <c r="G3236" s="1">
        <f>2*PI()*Predictive_Maintenance_Data[[#This Row],[Rotational speed '[rpm']]]/60</f>
        <v>155.92771537317338</v>
      </c>
      <c r="H3236" s="1">
        <v>38.4</v>
      </c>
      <c r="I3236" s="1">
        <f t="shared" si="50"/>
        <v>8.5999999999999659</v>
      </c>
      <c r="J3236" s="1">
        <f>Predictive_Maintenance_Data[[#This Row],[Torque '[Nm']]]*Predictive_Maintenance_Data[[#This Row],[Angular velocity '[rad/s']]]/1000</f>
        <v>5.9876242703298574</v>
      </c>
      <c r="K3236" s="2">
        <v>109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/>
      <c r="S3236"/>
    </row>
    <row r="3237" spans="1:19" x14ac:dyDescent="0.3">
      <c r="A3237">
        <v>3236</v>
      </c>
      <c r="B3237" t="s">
        <v>3252</v>
      </c>
      <c r="C3237" t="s">
        <v>17</v>
      </c>
      <c r="D3237" s="1">
        <v>300.8</v>
      </c>
      <c r="E3237" s="1">
        <v>309.39999999999998</v>
      </c>
      <c r="F3237" s="2">
        <v>1946</v>
      </c>
      <c r="G3237" s="1">
        <f>2*PI()*Predictive_Maintenance_Data[[#This Row],[Rotational speed '[rpm']]]/60</f>
        <v>203.7846434628579</v>
      </c>
      <c r="H3237" s="1">
        <v>20.5</v>
      </c>
      <c r="I3237" s="1">
        <f t="shared" si="50"/>
        <v>8.5999999999999659</v>
      </c>
      <c r="J3237" s="1">
        <f>Predictive_Maintenance_Data[[#This Row],[Torque '[Nm']]]*Predictive_Maintenance_Data[[#This Row],[Angular velocity '[rad/s']]]/1000</f>
        <v>4.1775851909885873</v>
      </c>
      <c r="K3237" s="2">
        <v>111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/>
      <c r="S3237"/>
    </row>
    <row r="3238" spans="1:19" x14ac:dyDescent="0.3">
      <c r="A3238">
        <v>3237</v>
      </c>
      <c r="B3238" t="s">
        <v>3253</v>
      </c>
      <c r="C3238" t="s">
        <v>15</v>
      </c>
      <c r="D3238" s="1">
        <v>300.8</v>
      </c>
      <c r="E3238" s="1">
        <v>309.39999999999998</v>
      </c>
      <c r="F3238" s="2">
        <v>1342</v>
      </c>
      <c r="G3238" s="1">
        <f>2*PI()*Predictive_Maintenance_Data[[#This Row],[Rotational speed '[rpm']]]/60</f>
        <v>140.53391137058341</v>
      </c>
      <c r="H3238" s="1">
        <v>62.4</v>
      </c>
      <c r="I3238" s="1">
        <f t="shared" si="50"/>
        <v>8.5999999999999659</v>
      </c>
      <c r="J3238" s="1">
        <f>Predictive_Maintenance_Data[[#This Row],[Torque '[Nm']]]*Predictive_Maintenance_Data[[#This Row],[Angular velocity '[rad/s']]]/1000</f>
        <v>8.7693160695244039</v>
      </c>
      <c r="K3238" s="2">
        <v>113</v>
      </c>
      <c r="L3238" s="2">
        <v>1</v>
      </c>
      <c r="M3238" s="2">
        <v>0</v>
      </c>
      <c r="N3238" s="2">
        <v>1</v>
      </c>
      <c r="O3238" s="2">
        <v>0</v>
      </c>
      <c r="P3238" s="2">
        <v>0</v>
      </c>
      <c r="Q3238" s="2">
        <v>0</v>
      </c>
      <c r="R3238"/>
      <c r="S3238"/>
    </row>
    <row r="3239" spans="1:19" x14ac:dyDescent="0.3">
      <c r="A3239">
        <v>3238</v>
      </c>
      <c r="B3239" t="s">
        <v>3254</v>
      </c>
      <c r="C3239" t="s">
        <v>15</v>
      </c>
      <c r="D3239" s="1">
        <v>300.89999999999998</v>
      </c>
      <c r="E3239" s="1">
        <v>309.5</v>
      </c>
      <c r="F3239" s="2">
        <v>1758</v>
      </c>
      <c r="G3239" s="1">
        <f>2*PI()*Predictive_Maintenance_Data[[#This Row],[Rotational speed '[rpm']]]/60</f>
        <v>184.09732950036187</v>
      </c>
      <c r="H3239" s="1">
        <v>26.8</v>
      </c>
      <c r="I3239" s="1">
        <f t="shared" si="50"/>
        <v>8.6000000000000227</v>
      </c>
      <c r="J3239" s="1">
        <f>Predictive_Maintenance_Data[[#This Row],[Torque '[Nm']]]*Predictive_Maintenance_Data[[#This Row],[Angular velocity '[rad/s']]]/1000</f>
        <v>4.9338084306096981</v>
      </c>
      <c r="K3239" s="2">
        <v>116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/>
      <c r="S3239"/>
    </row>
    <row r="3240" spans="1:19" x14ac:dyDescent="0.3">
      <c r="A3240">
        <v>3239</v>
      </c>
      <c r="B3240" t="s">
        <v>3255</v>
      </c>
      <c r="C3240" t="s">
        <v>15</v>
      </c>
      <c r="D3240" s="1">
        <v>300.89999999999998</v>
      </c>
      <c r="E3240" s="1">
        <v>309.39999999999998</v>
      </c>
      <c r="F3240" s="2">
        <v>1724</v>
      </c>
      <c r="G3240" s="1">
        <f>2*PI()*Predictive_Maintenance_Data[[#This Row],[Rotational speed '[rpm']]]/60</f>
        <v>180.53685782629344</v>
      </c>
      <c r="H3240" s="1">
        <v>25.6</v>
      </c>
      <c r="I3240" s="1">
        <f t="shared" si="50"/>
        <v>8.5</v>
      </c>
      <c r="J3240" s="1">
        <f>Predictive_Maintenance_Data[[#This Row],[Torque '[Nm']]]*Predictive_Maintenance_Data[[#This Row],[Angular velocity '[rad/s']]]/1000</f>
        <v>4.6217435603531118</v>
      </c>
      <c r="K3240" s="2">
        <v>119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/>
      <c r="S3240"/>
    </row>
    <row r="3241" spans="1:19" x14ac:dyDescent="0.3">
      <c r="A3241">
        <v>3240</v>
      </c>
      <c r="B3241" t="s">
        <v>3256</v>
      </c>
      <c r="C3241" t="s">
        <v>17</v>
      </c>
      <c r="D3241" s="1">
        <v>301</v>
      </c>
      <c r="E3241" s="1">
        <v>309.5</v>
      </c>
      <c r="F3241" s="2">
        <v>1430</v>
      </c>
      <c r="G3241" s="1">
        <f>2*PI()*Predictive_Maintenance_Data[[#This Row],[Rotational speed '[rpm']]]/60</f>
        <v>149.74924982111349</v>
      </c>
      <c r="H3241" s="1">
        <v>48.5</v>
      </c>
      <c r="I3241" s="1">
        <f t="shared" si="50"/>
        <v>8.5</v>
      </c>
      <c r="J3241" s="1">
        <f>Predictive_Maintenance_Data[[#This Row],[Torque '[Nm']]]*Predictive_Maintenance_Data[[#This Row],[Angular velocity '[rad/s']]]/1000</f>
        <v>7.2628386163240046</v>
      </c>
      <c r="K3241" s="2">
        <v>122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/>
      <c r="S3241"/>
    </row>
    <row r="3242" spans="1:19" x14ac:dyDescent="0.3">
      <c r="A3242">
        <v>3241</v>
      </c>
      <c r="B3242" t="s">
        <v>3257</v>
      </c>
      <c r="C3242" t="s">
        <v>17</v>
      </c>
      <c r="D3242" s="1">
        <v>300.89999999999998</v>
      </c>
      <c r="E3242" s="1">
        <v>309.5</v>
      </c>
      <c r="F3242" s="2">
        <v>1612</v>
      </c>
      <c r="G3242" s="1">
        <f>2*PI()*Predictive_Maintenance_Data[[#This Row],[Rotational speed '[rpm']]]/60</f>
        <v>168.80824525289154</v>
      </c>
      <c r="H3242" s="1">
        <v>35.200000000000003</v>
      </c>
      <c r="I3242" s="1">
        <f t="shared" si="50"/>
        <v>8.6000000000000227</v>
      </c>
      <c r="J3242" s="1">
        <f>Predictive_Maintenance_Data[[#This Row],[Torque '[Nm']]]*Predictive_Maintenance_Data[[#This Row],[Angular velocity '[rad/s']]]/1000</f>
        <v>5.9420502329017824</v>
      </c>
      <c r="K3242" s="2">
        <v>124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/>
      <c r="S3242"/>
    </row>
    <row r="3243" spans="1:19" x14ac:dyDescent="0.3">
      <c r="A3243">
        <v>3242</v>
      </c>
      <c r="B3243" t="s">
        <v>3258</v>
      </c>
      <c r="C3243" t="s">
        <v>27</v>
      </c>
      <c r="D3243" s="1">
        <v>300.89999999999998</v>
      </c>
      <c r="E3243" s="1">
        <v>309.5</v>
      </c>
      <c r="F3243" s="2">
        <v>1469</v>
      </c>
      <c r="G3243" s="1">
        <f>2*PI()*Predictive_Maintenance_Data[[#This Row],[Rotational speed '[rpm']]]/60</f>
        <v>153.83332027078021</v>
      </c>
      <c r="H3243" s="1">
        <v>43.4</v>
      </c>
      <c r="I3243" s="1">
        <f t="shared" si="50"/>
        <v>8.6000000000000227</v>
      </c>
      <c r="J3243" s="1">
        <f>Predictive_Maintenance_Data[[#This Row],[Torque '[Nm']]]*Predictive_Maintenance_Data[[#This Row],[Angular velocity '[rad/s']]]/1000</f>
        <v>6.6763660997518608</v>
      </c>
      <c r="K3243" s="2">
        <v>126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/>
      <c r="S3243"/>
    </row>
    <row r="3244" spans="1:19" x14ac:dyDescent="0.3">
      <c r="A3244">
        <v>3243</v>
      </c>
      <c r="B3244" t="s">
        <v>3259</v>
      </c>
      <c r="C3244" t="s">
        <v>17</v>
      </c>
      <c r="D3244" s="1">
        <v>300.89999999999998</v>
      </c>
      <c r="E3244" s="1">
        <v>309.60000000000002</v>
      </c>
      <c r="F3244" s="2">
        <v>1384</v>
      </c>
      <c r="G3244" s="1">
        <f>2*PI()*Predictive_Maintenance_Data[[#This Row],[Rotational speed '[rpm']]]/60</f>
        <v>144.93214108560912</v>
      </c>
      <c r="H3244" s="1">
        <v>42.4</v>
      </c>
      <c r="I3244" s="1">
        <f t="shared" si="50"/>
        <v>8.7000000000000455</v>
      </c>
      <c r="J3244" s="1">
        <f>Predictive_Maintenance_Data[[#This Row],[Torque '[Nm']]]*Predictive_Maintenance_Data[[#This Row],[Angular velocity '[rad/s']]]/1000</f>
        <v>6.1451227820298264</v>
      </c>
      <c r="K3244" s="2">
        <v>131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/>
      <c r="S3244"/>
    </row>
    <row r="3245" spans="1:19" x14ac:dyDescent="0.3">
      <c r="A3245">
        <v>3244</v>
      </c>
      <c r="B3245" t="s">
        <v>3260</v>
      </c>
      <c r="C3245" t="s">
        <v>17</v>
      </c>
      <c r="D3245" s="1">
        <v>301</v>
      </c>
      <c r="E3245" s="1">
        <v>309.60000000000002</v>
      </c>
      <c r="F3245" s="2">
        <v>1724</v>
      </c>
      <c r="G3245" s="1">
        <f>2*PI()*Predictive_Maintenance_Data[[#This Row],[Rotational speed '[rpm']]]/60</f>
        <v>180.53685782629344</v>
      </c>
      <c r="H3245" s="1">
        <v>28.1</v>
      </c>
      <c r="I3245" s="1">
        <f t="shared" si="50"/>
        <v>8.6000000000000227</v>
      </c>
      <c r="J3245" s="1">
        <f>Predictive_Maintenance_Data[[#This Row],[Torque '[Nm']]]*Predictive_Maintenance_Data[[#This Row],[Angular velocity '[rad/s']]]/1000</f>
        <v>5.0730857049188458</v>
      </c>
      <c r="K3245" s="2">
        <v>133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/>
      <c r="S3245"/>
    </row>
    <row r="3246" spans="1:19" x14ac:dyDescent="0.3">
      <c r="A3246">
        <v>3245</v>
      </c>
      <c r="B3246" t="s">
        <v>3261</v>
      </c>
      <c r="C3246" t="s">
        <v>15</v>
      </c>
      <c r="D3246" s="1">
        <v>301</v>
      </c>
      <c r="E3246" s="1">
        <v>309.60000000000002</v>
      </c>
      <c r="F3246" s="2">
        <v>1397</v>
      </c>
      <c r="G3246" s="1">
        <f>2*PI()*Predictive_Maintenance_Data[[#This Row],[Rotational speed '[rpm']]]/60</f>
        <v>146.29349790216469</v>
      </c>
      <c r="H3246" s="1">
        <v>48</v>
      </c>
      <c r="I3246" s="1">
        <f t="shared" si="50"/>
        <v>8.6000000000000227</v>
      </c>
      <c r="J3246" s="1">
        <f>Predictive_Maintenance_Data[[#This Row],[Torque '[Nm']]]*Predictive_Maintenance_Data[[#This Row],[Angular velocity '[rad/s']]]/1000</f>
        <v>7.0220878993039051</v>
      </c>
      <c r="K3246" s="2">
        <v>135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/>
      <c r="S3246"/>
    </row>
    <row r="3247" spans="1:19" x14ac:dyDescent="0.3">
      <c r="A3247">
        <v>3246</v>
      </c>
      <c r="B3247" t="s">
        <v>3262</v>
      </c>
      <c r="C3247" t="s">
        <v>15</v>
      </c>
      <c r="D3247" s="1">
        <v>301</v>
      </c>
      <c r="E3247" s="1">
        <v>309.60000000000002</v>
      </c>
      <c r="F3247" s="2">
        <v>1588</v>
      </c>
      <c r="G3247" s="1">
        <f>2*PI()*Predictive_Maintenance_Data[[#This Row],[Rotational speed '[rpm']]]/60</f>
        <v>166.29497113001972</v>
      </c>
      <c r="H3247" s="1">
        <v>32.700000000000003</v>
      </c>
      <c r="I3247" s="1">
        <f t="shared" si="50"/>
        <v>8.6000000000000227</v>
      </c>
      <c r="J3247" s="1">
        <f>Predictive_Maintenance_Data[[#This Row],[Torque '[Nm']]]*Predictive_Maintenance_Data[[#This Row],[Angular velocity '[rad/s']]]/1000</f>
        <v>5.437845555951645</v>
      </c>
      <c r="K3247" s="2">
        <v>138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/>
      <c r="S3247"/>
    </row>
    <row r="3248" spans="1:19" x14ac:dyDescent="0.3">
      <c r="A3248">
        <v>3247</v>
      </c>
      <c r="B3248" t="s">
        <v>3263</v>
      </c>
      <c r="C3248" t="s">
        <v>17</v>
      </c>
      <c r="D3248" s="1">
        <v>301</v>
      </c>
      <c r="E3248" s="1">
        <v>309.7</v>
      </c>
      <c r="F3248" s="2">
        <v>1468</v>
      </c>
      <c r="G3248" s="1">
        <f>2*PI()*Predictive_Maintenance_Data[[#This Row],[Rotational speed '[rpm']]]/60</f>
        <v>153.72860051566056</v>
      </c>
      <c r="H3248" s="1">
        <v>42</v>
      </c>
      <c r="I3248" s="1">
        <f t="shared" si="50"/>
        <v>8.6999999999999886</v>
      </c>
      <c r="J3248" s="1">
        <f>Predictive_Maintenance_Data[[#This Row],[Torque '[Nm']]]*Predictive_Maintenance_Data[[#This Row],[Angular velocity '[rad/s']]]/1000</f>
        <v>6.4566012216577437</v>
      </c>
      <c r="K3248" s="2">
        <v>141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/>
      <c r="S3248"/>
    </row>
    <row r="3249" spans="1:19" x14ac:dyDescent="0.3">
      <c r="A3249">
        <v>3248</v>
      </c>
      <c r="B3249" t="s">
        <v>3264</v>
      </c>
      <c r="C3249" t="s">
        <v>15</v>
      </c>
      <c r="D3249" s="1">
        <v>301</v>
      </c>
      <c r="E3249" s="1">
        <v>309.8</v>
      </c>
      <c r="F3249" s="2">
        <v>1594</v>
      </c>
      <c r="G3249" s="1">
        <f>2*PI()*Predictive_Maintenance_Data[[#This Row],[Rotational speed '[rpm']]]/60</f>
        <v>166.92328966073768</v>
      </c>
      <c r="H3249" s="1">
        <v>31.1</v>
      </c>
      <c r="I3249" s="1">
        <f t="shared" si="50"/>
        <v>8.8000000000000114</v>
      </c>
      <c r="J3249" s="1">
        <f>Predictive_Maintenance_Data[[#This Row],[Torque '[Nm']]]*Predictive_Maintenance_Data[[#This Row],[Angular velocity '[rad/s']]]/1000</f>
        <v>5.1913143084489421</v>
      </c>
      <c r="K3249" s="2">
        <v>143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/>
      <c r="S3249"/>
    </row>
    <row r="3250" spans="1:19" x14ac:dyDescent="0.3">
      <c r="A3250">
        <v>3249</v>
      </c>
      <c r="B3250" t="s">
        <v>3265</v>
      </c>
      <c r="C3250" t="s">
        <v>15</v>
      </c>
      <c r="D3250" s="1">
        <v>301</v>
      </c>
      <c r="E3250" s="1">
        <v>309.7</v>
      </c>
      <c r="F3250" s="2">
        <v>1511</v>
      </c>
      <c r="G3250" s="1">
        <f>2*PI()*Predictive_Maintenance_Data[[#This Row],[Rotational speed '[rpm']]]/60</f>
        <v>158.23154998580591</v>
      </c>
      <c r="H3250" s="1">
        <v>39.299999999999997</v>
      </c>
      <c r="I3250" s="1">
        <f t="shared" si="50"/>
        <v>8.6999999999999886</v>
      </c>
      <c r="J3250" s="1">
        <f>Predictive_Maintenance_Data[[#This Row],[Torque '[Nm']]]*Predictive_Maintenance_Data[[#This Row],[Angular velocity '[rad/s']]]/1000</f>
        <v>6.2184999144421713</v>
      </c>
      <c r="K3250" s="2">
        <v>146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/>
      <c r="S3250"/>
    </row>
    <row r="3251" spans="1:19" x14ac:dyDescent="0.3">
      <c r="A3251">
        <v>3250</v>
      </c>
      <c r="B3251" t="s">
        <v>3266</v>
      </c>
      <c r="C3251" t="s">
        <v>17</v>
      </c>
      <c r="D3251" s="1">
        <v>301.10000000000002</v>
      </c>
      <c r="E3251" s="1">
        <v>309.8</v>
      </c>
      <c r="F3251" s="2">
        <v>1493</v>
      </c>
      <c r="G3251" s="1">
        <f>2*PI()*Predictive_Maintenance_Data[[#This Row],[Rotational speed '[rpm']]]/60</f>
        <v>156.34659439365205</v>
      </c>
      <c r="H3251" s="1">
        <v>38.9</v>
      </c>
      <c r="I3251" s="1">
        <f t="shared" si="50"/>
        <v>8.6999999999999886</v>
      </c>
      <c r="J3251" s="1">
        <f>Predictive_Maintenance_Data[[#This Row],[Torque '[Nm']]]*Predictive_Maintenance_Data[[#This Row],[Angular velocity '[rad/s']]]/1000</f>
        <v>6.081882521913065</v>
      </c>
      <c r="K3251" s="2">
        <v>149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/>
      <c r="S3251"/>
    </row>
    <row r="3252" spans="1:19" x14ac:dyDescent="0.3">
      <c r="A3252">
        <v>3251</v>
      </c>
      <c r="B3252" t="s">
        <v>3267</v>
      </c>
      <c r="C3252" t="s">
        <v>27</v>
      </c>
      <c r="D3252" s="1">
        <v>301.2</v>
      </c>
      <c r="E3252" s="1">
        <v>309.8</v>
      </c>
      <c r="F3252" s="2">
        <v>1709</v>
      </c>
      <c r="G3252" s="1">
        <f>2*PI()*Predictive_Maintenance_Data[[#This Row],[Rotational speed '[rpm']]]/60</f>
        <v>178.96606149949855</v>
      </c>
      <c r="H3252" s="1">
        <v>27</v>
      </c>
      <c r="I3252" s="1">
        <f t="shared" si="50"/>
        <v>8.6000000000000227</v>
      </c>
      <c r="J3252" s="1">
        <f>Predictive_Maintenance_Data[[#This Row],[Torque '[Nm']]]*Predictive_Maintenance_Data[[#This Row],[Angular velocity '[rad/s']]]/1000</f>
        <v>4.832083660486461</v>
      </c>
      <c r="K3252" s="2">
        <v>151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/>
      <c r="S3252"/>
    </row>
    <row r="3253" spans="1:19" x14ac:dyDescent="0.3">
      <c r="A3253">
        <v>3252</v>
      </c>
      <c r="B3253" t="s">
        <v>3268</v>
      </c>
      <c r="C3253" t="s">
        <v>17</v>
      </c>
      <c r="D3253" s="1">
        <v>301.10000000000002</v>
      </c>
      <c r="E3253" s="1">
        <v>309.60000000000002</v>
      </c>
      <c r="F3253" s="2">
        <v>1501</v>
      </c>
      <c r="G3253" s="1">
        <f>2*PI()*Predictive_Maintenance_Data[[#This Row],[Rotational speed '[rpm']]]/60</f>
        <v>157.18435243460934</v>
      </c>
      <c r="H3253" s="1">
        <v>36.1</v>
      </c>
      <c r="I3253" s="1">
        <f t="shared" si="50"/>
        <v>8.5</v>
      </c>
      <c r="J3253" s="1">
        <f>Predictive_Maintenance_Data[[#This Row],[Torque '[Nm']]]*Predictive_Maintenance_Data[[#This Row],[Angular velocity '[rad/s']]]/1000</f>
        <v>5.6743551228893976</v>
      </c>
      <c r="K3253" s="2">
        <v>156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/>
      <c r="S3253"/>
    </row>
    <row r="3254" spans="1:19" x14ac:dyDescent="0.3">
      <c r="A3254">
        <v>3253</v>
      </c>
      <c r="B3254" t="s">
        <v>3269</v>
      </c>
      <c r="C3254" t="s">
        <v>17</v>
      </c>
      <c r="D3254" s="1">
        <v>301.10000000000002</v>
      </c>
      <c r="E3254" s="1">
        <v>309.7</v>
      </c>
      <c r="F3254" s="2">
        <v>1668</v>
      </c>
      <c r="G3254" s="1">
        <f>2*PI()*Predictive_Maintenance_Data[[#This Row],[Rotational speed '[rpm']]]/60</f>
        <v>174.67255153959249</v>
      </c>
      <c r="H3254" s="1">
        <v>30.8</v>
      </c>
      <c r="I3254" s="1">
        <f t="shared" si="50"/>
        <v>8.5999999999999659</v>
      </c>
      <c r="J3254" s="1">
        <f>Predictive_Maintenance_Data[[#This Row],[Torque '[Nm']]]*Predictive_Maintenance_Data[[#This Row],[Angular velocity '[rad/s']]]/1000</f>
        <v>5.3799145874194494</v>
      </c>
      <c r="K3254" s="2">
        <v>158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/>
      <c r="S3254"/>
    </row>
    <row r="3255" spans="1:19" x14ac:dyDescent="0.3">
      <c r="A3255">
        <v>3254</v>
      </c>
      <c r="B3255" t="s">
        <v>3270</v>
      </c>
      <c r="C3255" t="s">
        <v>17</v>
      </c>
      <c r="D3255" s="1">
        <v>301.10000000000002</v>
      </c>
      <c r="E3255" s="1">
        <v>309.60000000000002</v>
      </c>
      <c r="F3255" s="2">
        <v>1502</v>
      </c>
      <c r="G3255" s="1">
        <f>2*PI()*Predictive_Maintenance_Data[[#This Row],[Rotational speed '[rpm']]]/60</f>
        <v>157.28907218972896</v>
      </c>
      <c r="H3255" s="1">
        <v>48.9</v>
      </c>
      <c r="I3255" s="1">
        <f t="shared" si="50"/>
        <v>8.5</v>
      </c>
      <c r="J3255" s="1">
        <f>Predictive_Maintenance_Data[[#This Row],[Torque '[Nm']]]*Predictive_Maintenance_Data[[#This Row],[Angular velocity '[rad/s']]]/1000</f>
        <v>7.6914356300777458</v>
      </c>
      <c r="K3255" s="2">
        <v>160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/>
      <c r="S3255"/>
    </row>
    <row r="3256" spans="1:19" x14ac:dyDescent="0.3">
      <c r="A3256">
        <v>3255</v>
      </c>
      <c r="B3256" t="s">
        <v>3271</v>
      </c>
      <c r="C3256" t="s">
        <v>15</v>
      </c>
      <c r="D3256" s="1">
        <v>301</v>
      </c>
      <c r="E3256" s="1">
        <v>309.7</v>
      </c>
      <c r="F3256" s="2">
        <v>1288</v>
      </c>
      <c r="G3256" s="1">
        <f>2*PI()*Predictive_Maintenance_Data[[#This Row],[Rotational speed '[rpm']]]/60</f>
        <v>134.87904459412178</v>
      </c>
      <c r="H3256" s="1">
        <v>58.4</v>
      </c>
      <c r="I3256" s="1">
        <f t="shared" si="50"/>
        <v>8.6999999999999886</v>
      </c>
      <c r="J3256" s="1">
        <f>Predictive_Maintenance_Data[[#This Row],[Torque '[Nm']]]*Predictive_Maintenance_Data[[#This Row],[Angular velocity '[rad/s']]]/1000</f>
        <v>7.8769362042967117</v>
      </c>
      <c r="K3256" s="2">
        <v>162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/>
      <c r="S3256"/>
    </row>
    <row r="3257" spans="1:19" x14ac:dyDescent="0.3">
      <c r="A3257">
        <v>3256</v>
      </c>
      <c r="B3257" t="s">
        <v>3272</v>
      </c>
      <c r="C3257" t="s">
        <v>17</v>
      </c>
      <c r="D3257" s="1">
        <v>301</v>
      </c>
      <c r="E3257" s="1">
        <v>309.7</v>
      </c>
      <c r="F3257" s="2">
        <v>1491</v>
      </c>
      <c r="G3257" s="1">
        <f>2*PI()*Predictive_Maintenance_Data[[#This Row],[Rotational speed '[rpm']]]/60</f>
        <v>156.13715488341271</v>
      </c>
      <c r="H3257" s="1">
        <v>42.9</v>
      </c>
      <c r="I3257" s="1">
        <f t="shared" si="50"/>
        <v>8.6999999999999886</v>
      </c>
      <c r="J3257" s="1">
        <f>Predictive_Maintenance_Data[[#This Row],[Torque '[Nm']]]*Predictive_Maintenance_Data[[#This Row],[Angular velocity '[rad/s']]]/1000</f>
        <v>6.6982839444984048</v>
      </c>
      <c r="K3257" s="2">
        <v>165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/>
      <c r="S3257"/>
    </row>
    <row r="3258" spans="1:19" x14ac:dyDescent="0.3">
      <c r="A3258">
        <v>3257</v>
      </c>
      <c r="B3258" t="s">
        <v>3273</v>
      </c>
      <c r="C3258" t="s">
        <v>17</v>
      </c>
      <c r="D3258" s="1">
        <v>301.10000000000002</v>
      </c>
      <c r="E3258" s="1">
        <v>309.8</v>
      </c>
      <c r="F3258" s="2">
        <v>1519</v>
      </c>
      <c r="G3258" s="1">
        <f>2*PI()*Predictive_Maintenance_Data[[#This Row],[Rotational speed '[rpm']]]/60</f>
        <v>159.0693080267632</v>
      </c>
      <c r="H3258" s="1">
        <v>39.6</v>
      </c>
      <c r="I3258" s="1">
        <f t="shared" si="50"/>
        <v>8.6999999999999886</v>
      </c>
      <c r="J3258" s="1">
        <f>Predictive_Maintenance_Data[[#This Row],[Torque '[Nm']]]*Predictive_Maintenance_Data[[#This Row],[Angular velocity '[rad/s']]]/1000</f>
        <v>6.2991445978598231</v>
      </c>
      <c r="K3258" s="2">
        <v>167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/>
      <c r="S3258"/>
    </row>
    <row r="3259" spans="1:19" x14ac:dyDescent="0.3">
      <c r="A3259">
        <v>3258</v>
      </c>
      <c r="B3259" t="s">
        <v>3274</v>
      </c>
      <c r="C3259" t="s">
        <v>17</v>
      </c>
      <c r="D3259" s="1">
        <v>301.2</v>
      </c>
      <c r="E3259" s="1">
        <v>309.89999999999998</v>
      </c>
      <c r="F3259" s="2">
        <v>1984</v>
      </c>
      <c r="G3259" s="1">
        <f>2*PI()*Predictive_Maintenance_Data[[#This Row],[Rotational speed '[rpm']]]/60</f>
        <v>207.76399415740497</v>
      </c>
      <c r="H3259" s="1">
        <v>19.7</v>
      </c>
      <c r="I3259" s="1">
        <f t="shared" si="50"/>
        <v>8.6999999999999886</v>
      </c>
      <c r="J3259" s="1">
        <f>Predictive_Maintenance_Data[[#This Row],[Torque '[Nm']]]*Predictive_Maintenance_Data[[#This Row],[Angular velocity '[rad/s']]]/1000</f>
        <v>4.0929506849008774</v>
      </c>
      <c r="K3259" s="2">
        <v>169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/>
      <c r="S3259"/>
    </row>
    <row r="3260" spans="1:19" x14ac:dyDescent="0.3">
      <c r="A3260">
        <v>3259</v>
      </c>
      <c r="B3260" t="s">
        <v>3275</v>
      </c>
      <c r="C3260" t="s">
        <v>17</v>
      </c>
      <c r="D3260" s="1">
        <v>301.2</v>
      </c>
      <c r="E3260" s="1">
        <v>309.89999999999998</v>
      </c>
      <c r="F3260" s="2">
        <v>1643</v>
      </c>
      <c r="G3260" s="1">
        <f>2*PI()*Predictive_Maintenance_Data[[#This Row],[Rotational speed '[rpm']]]/60</f>
        <v>172.054557661601</v>
      </c>
      <c r="H3260" s="1">
        <v>32.9</v>
      </c>
      <c r="I3260" s="1">
        <f t="shared" si="50"/>
        <v>8.6999999999999886</v>
      </c>
      <c r="J3260" s="1">
        <f>Predictive_Maintenance_Data[[#This Row],[Torque '[Nm']]]*Predictive_Maintenance_Data[[#This Row],[Angular velocity '[rad/s']]]/1000</f>
        <v>5.6605949470666728</v>
      </c>
      <c r="K3260" s="2">
        <v>171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/>
      <c r="S3260"/>
    </row>
    <row r="3261" spans="1:19" x14ac:dyDescent="0.3">
      <c r="A3261">
        <v>3260</v>
      </c>
      <c r="B3261" t="s">
        <v>3276</v>
      </c>
      <c r="C3261" t="s">
        <v>15</v>
      </c>
      <c r="D3261" s="1">
        <v>301.2</v>
      </c>
      <c r="E3261" s="1">
        <v>310</v>
      </c>
      <c r="F3261" s="2">
        <v>1625</v>
      </c>
      <c r="G3261" s="1">
        <f>2*PI()*Predictive_Maintenance_Data[[#This Row],[Rotational speed '[rpm']]]/60</f>
        <v>170.16960206944714</v>
      </c>
      <c r="H3261" s="1">
        <v>31.6</v>
      </c>
      <c r="I3261" s="1">
        <f t="shared" si="50"/>
        <v>8.8000000000000114</v>
      </c>
      <c r="J3261" s="1">
        <f>Predictive_Maintenance_Data[[#This Row],[Torque '[Nm']]]*Predictive_Maintenance_Data[[#This Row],[Angular velocity '[rad/s']]]/1000</f>
        <v>5.3773594253945296</v>
      </c>
      <c r="K3261" s="2">
        <v>173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/>
      <c r="S3261"/>
    </row>
    <row r="3262" spans="1:19" x14ac:dyDescent="0.3">
      <c r="A3262">
        <v>3261</v>
      </c>
      <c r="B3262" t="s">
        <v>3277</v>
      </c>
      <c r="C3262" t="s">
        <v>15</v>
      </c>
      <c r="D3262" s="1">
        <v>301.3</v>
      </c>
      <c r="E3262" s="1">
        <v>310</v>
      </c>
      <c r="F3262" s="2">
        <v>2068</v>
      </c>
      <c r="G3262" s="1">
        <f>2*PI()*Predictive_Maintenance_Data[[#This Row],[Rotational speed '[rpm']]]/60</f>
        <v>216.56045358745641</v>
      </c>
      <c r="H3262" s="1">
        <v>17.8</v>
      </c>
      <c r="I3262" s="1">
        <f t="shared" si="50"/>
        <v>8.6999999999999886</v>
      </c>
      <c r="J3262" s="1">
        <f>Predictive_Maintenance_Data[[#This Row],[Torque '[Nm']]]*Predictive_Maintenance_Data[[#This Row],[Angular velocity '[rad/s']]]/1000</f>
        <v>3.8547760738567241</v>
      </c>
      <c r="K3262" s="2">
        <v>176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/>
      <c r="S3262"/>
    </row>
    <row r="3263" spans="1:19" x14ac:dyDescent="0.3">
      <c r="A3263">
        <v>3262</v>
      </c>
      <c r="B3263" t="s">
        <v>3278</v>
      </c>
      <c r="C3263" t="s">
        <v>27</v>
      </c>
      <c r="D3263" s="1">
        <v>301.3</v>
      </c>
      <c r="E3263" s="1">
        <v>310.10000000000002</v>
      </c>
      <c r="F3263" s="2">
        <v>1469</v>
      </c>
      <c r="G3263" s="1">
        <f>2*PI()*Predictive_Maintenance_Data[[#This Row],[Rotational speed '[rpm']]]/60</f>
        <v>153.83332027078021</v>
      </c>
      <c r="H3263" s="1">
        <v>39.700000000000003</v>
      </c>
      <c r="I3263" s="1">
        <f t="shared" si="50"/>
        <v>8.8000000000000114</v>
      </c>
      <c r="J3263" s="1">
        <f>Predictive_Maintenance_Data[[#This Row],[Torque '[Nm']]]*Predictive_Maintenance_Data[[#This Row],[Angular velocity '[rad/s']]]/1000</f>
        <v>6.1071828147499749</v>
      </c>
      <c r="K3263" s="2">
        <v>179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/>
      <c r="S3263"/>
    </row>
    <row r="3264" spans="1:19" x14ac:dyDescent="0.3">
      <c r="A3264">
        <v>3263</v>
      </c>
      <c r="B3264" t="s">
        <v>3279</v>
      </c>
      <c r="C3264" t="s">
        <v>17</v>
      </c>
      <c r="D3264" s="1">
        <v>301.3</v>
      </c>
      <c r="E3264" s="1">
        <v>310.10000000000002</v>
      </c>
      <c r="F3264" s="2">
        <v>1558</v>
      </c>
      <c r="G3264" s="1">
        <f>2*PI()*Predictive_Maintenance_Data[[#This Row],[Rotational speed '[rpm']]]/60</f>
        <v>163.15337847642994</v>
      </c>
      <c r="H3264" s="1">
        <v>36.299999999999997</v>
      </c>
      <c r="I3264" s="1">
        <f t="shared" si="50"/>
        <v>8.8000000000000114</v>
      </c>
      <c r="J3264" s="1">
        <f>Predictive_Maintenance_Data[[#This Row],[Torque '[Nm']]]*Predictive_Maintenance_Data[[#This Row],[Angular velocity '[rad/s']]]/1000</f>
        <v>5.9224676386944068</v>
      </c>
      <c r="K3264" s="2">
        <v>184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/>
      <c r="S3264"/>
    </row>
    <row r="3265" spans="1:19" x14ac:dyDescent="0.3">
      <c r="A3265">
        <v>3264</v>
      </c>
      <c r="B3265" t="s">
        <v>3280</v>
      </c>
      <c r="C3265" t="s">
        <v>17</v>
      </c>
      <c r="D3265" s="1">
        <v>301.3</v>
      </c>
      <c r="E3265" s="1">
        <v>310</v>
      </c>
      <c r="F3265" s="2">
        <v>1344</v>
      </c>
      <c r="G3265" s="1">
        <f>2*PI()*Predictive_Maintenance_Data[[#This Row],[Rotational speed '[rpm']]]/60</f>
        <v>140.74335088082273</v>
      </c>
      <c r="H3265" s="1">
        <v>54.8</v>
      </c>
      <c r="I3265" s="1">
        <f t="shared" si="50"/>
        <v>8.6999999999999886</v>
      </c>
      <c r="J3265" s="1">
        <f>Predictive_Maintenance_Data[[#This Row],[Torque '[Nm']]]*Predictive_Maintenance_Data[[#This Row],[Angular velocity '[rad/s']]]/1000</f>
        <v>7.7127356282690851</v>
      </c>
      <c r="K3265" s="2">
        <v>186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/>
      <c r="S3265"/>
    </row>
    <row r="3266" spans="1:19" x14ac:dyDescent="0.3">
      <c r="A3266">
        <v>3265</v>
      </c>
      <c r="B3266" t="s">
        <v>3281</v>
      </c>
      <c r="C3266" t="s">
        <v>27</v>
      </c>
      <c r="D3266" s="1">
        <v>301.3</v>
      </c>
      <c r="E3266" s="1">
        <v>310.10000000000002</v>
      </c>
      <c r="F3266" s="2">
        <v>1455</v>
      </c>
      <c r="G3266" s="1">
        <f>2*PI()*Predictive_Maintenance_Data[[#This Row],[Rotational speed '[rpm']]]/60</f>
        <v>152.36724369910496</v>
      </c>
      <c r="H3266" s="1">
        <v>44.1</v>
      </c>
      <c r="I3266" s="1">
        <f t="shared" ref="I3266:I3329" si="51">E3266-D3266</f>
        <v>8.8000000000000114</v>
      </c>
      <c r="J3266" s="1">
        <f>Predictive_Maintenance_Data[[#This Row],[Torque '[Nm']]]*Predictive_Maintenance_Data[[#This Row],[Angular velocity '[rad/s']]]/1000</f>
        <v>6.7193954471305286</v>
      </c>
      <c r="K3266" s="2">
        <v>188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/>
      <c r="S3266"/>
    </row>
    <row r="3267" spans="1:19" x14ac:dyDescent="0.3">
      <c r="A3267">
        <v>3266</v>
      </c>
      <c r="B3267" t="s">
        <v>3282</v>
      </c>
      <c r="C3267" t="s">
        <v>17</v>
      </c>
      <c r="D3267" s="1">
        <v>301.3</v>
      </c>
      <c r="E3267" s="1">
        <v>310.10000000000002</v>
      </c>
      <c r="F3267" s="2">
        <v>1355</v>
      </c>
      <c r="G3267" s="1">
        <f>2*PI()*Predictive_Maintenance_Data[[#This Row],[Rotational speed '[rpm']]]/60</f>
        <v>141.89526818713901</v>
      </c>
      <c r="H3267" s="1">
        <v>53.6</v>
      </c>
      <c r="I3267" s="1">
        <f t="shared" si="51"/>
        <v>8.8000000000000114</v>
      </c>
      <c r="J3267" s="1">
        <f>Predictive_Maintenance_Data[[#This Row],[Torque '[Nm']]]*Predictive_Maintenance_Data[[#This Row],[Angular velocity '[rad/s']]]/1000</f>
        <v>7.6055863748306507</v>
      </c>
      <c r="K3267" s="2">
        <v>193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/>
      <c r="S3267"/>
    </row>
    <row r="3268" spans="1:19" x14ac:dyDescent="0.3">
      <c r="A3268">
        <v>3267</v>
      </c>
      <c r="B3268" t="s">
        <v>3283</v>
      </c>
      <c r="C3268" t="s">
        <v>17</v>
      </c>
      <c r="D3268" s="1">
        <v>301.3</v>
      </c>
      <c r="E3268" s="1">
        <v>310.10000000000002</v>
      </c>
      <c r="F3268" s="2">
        <v>1269</v>
      </c>
      <c r="G3268" s="1">
        <f>2*PI()*Predictive_Maintenance_Data[[#This Row],[Rotational speed '[rpm']]]/60</f>
        <v>132.88936924684825</v>
      </c>
      <c r="H3268" s="1">
        <v>56.8</v>
      </c>
      <c r="I3268" s="1">
        <f t="shared" si="51"/>
        <v>8.8000000000000114</v>
      </c>
      <c r="J3268" s="1">
        <f>Predictive_Maintenance_Data[[#This Row],[Torque '[Nm']]]*Predictive_Maintenance_Data[[#This Row],[Angular velocity '[rad/s']]]/1000</f>
        <v>7.5481161732209801</v>
      </c>
      <c r="K3268" s="2">
        <v>195</v>
      </c>
      <c r="L3268" s="2">
        <v>1</v>
      </c>
      <c r="M3268" s="2">
        <v>0</v>
      </c>
      <c r="N3268" s="2">
        <v>0</v>
      </c>
      <c r="O3268" s="2">
        <v>0</v>
      </c>
      <c r="P3268" s="2">
        <v>1</v>
      </c>
      <c r="Q3268" s="2">
        <v>0</v>
      </c>
      <c r="R3268"/>
      <c r="S3268"/>
    </row>
    <row r="3269" spans="1:19" x14ac:dyDescent="0.3">
      <c r="A3269">
        <v>3268</v>
      </c>
      <c r="B3269" t="s">
        <v>3284</v>
      </c>
      <c r="C3269" t="s">
        <v>17</v>
      </c>
      <c r="D3269" s="1">
        <v>301.3</v>
      </c>
      <c r="E3269" s="1">
        <v>310</v>
      </c>
      <c r="F3269" s="2">
        <v>1550</v>
      </c>
      <c r="G3269" s="1">
        <f>2*PI()*Predictive_Maintenance_Data[[#This Row],[Rotational speed '[rpm']]]/60</f>
        <v>162.31562043547265</v>
      </c>
      <c r="H3269" s="1">
        <v>41.5</v>
      </c>
      <c r="I3269" s="1">
        <f t="shared" si="51"/>
        <v>8.6999999999999886</v>
      </c>
      <c r="J3269" s="1">
        <f>Predictive_Maintenance_Data[[#This Row],[Torque '[Nm']]]*Predictive_Maintenance_Data[[#This Row],[Angular velocity '[rad/s']]]/1000</f>
        <v>6.736098248072115</v>
      </c>
      <c r="K3269" s="2">
        <v>197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/>
      <c r="S3269"/>
    </row>
    <row r="3270" spans="1:19" x14ac:dyDescent="0.3">
      <c r="A3270">
        <v>3269</v>
      </c>
      <c r="B3270" t="s">
        <v>3285</v>
      </c>
      <c r="C3270" t="s">
        <v>15</v>
      </c>
      <c r="D3270" s="1">
        <v>301.3</v>
      </c>
      <c r="E3270" s="1">
        <v>310.10000000000002</v>
      </c>
      <c r="F3270" s="2">
        <v>1525</v>
      </c>
      <c r="G3270" s="1">
        <f>2*PI()*Predictive_Maintenance_Data[[#This Row],[Rotational speed '[rpm']]]/60</f>
        <v>159.69762655748116</v>
      </c>
      <c r="H3270" s="1">
        <v>37.799999999999997</v>
      </c>
      <c r="I3270" s="1">
        <f t="shared" si="51"/>
        <v>8.8000000000000114</v>
      </c>
      <c r="J3270" s="1">
        <f>Predictive_Maintenance_Data[[#This Row],[Torque '[Nm']]]*Predictive_Maintenance_Data[[#This Row],[Angular velocity '[rad/s']]]/1000</f>
        <v>6.0365702838727877</v>
      </c>
      <c r="K3270" s="2">
        <v>199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/>
      <c r="S3270"/>
    </row>
    <row r="3271" spans="1:19" x14ac:dyDescent="0.3">
      <c r="A3271">
        <v>3270</v>
      </c>
      <c r="B3271" t="s">
        <v>3286</v>
      </c>
      <c r="C3271" t="s">
        <v>15</v>
      </c>
      <c r="D3271" s="1">
        <v>301.3</v>
      </c>
      <c r="E3271" s="1">
        <v>310</v>
      </c>
      <c r="F3271" s="2">
        <v>1696</v>
      </c>
      <c r="G3271" s="1">
        <f>2*PI()*Predictive_Maintenance_Data[[#This Row],[Rotational speed '[rpm']]]/60</f>
        <v>177.60470468294298</v>
      </c>
      <c r="H3271" s="1">
        <v>32.4</v>
      </c>
      <c r="I3271" s="1">
        <f t="shared" si="51"/>
        <v>8.6999999999999886</v>
      </c>
      <c r="J3271" s="1">
        <f>Predictive_Maintenance_Data[[#This Row],[Torque '[Nm']]]*Predictive_Maintenance_Data[[#This Row],[Angular velocity '[rad/s']]]/1000</f>
        <v>5.7543924317273518</v>
      </c>
      <c r="K3271" s="2">
        <v>202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/>
      <c r="S3271"/>
    </row>
    <row r="3272" spans="1:19" x14ac:dyDescent="0.3">
      <c r="A3272">
        <v>3271</v>
      </c>
      <c r="B3272" t="s">
        <v>3287</v>
      </c>
      <c r="C3272" t="s">
        <v>17</v>
      </c>
      <c r="D3272" s="1">
        <v>301.39999999999998</v>
      </c>
      <c r="E3272" s="1">
        <v>310.10000000000002</v>
      </c>
      <c r="F3272" s="2">
        <v>1937</v>
      </c>
      <c r="G3272" s="1">
        <f>2*PI()*Predictive_Maintenance_Data[[#This Row],[Rotational speed '[rpm']]]/60</f>
        <v>202.84216566678097</v>
      </c>
      <c r="H3272" s="1">
        <v>21.8</v>
      </c>
      <c r="I3272" s="1">
        <f t="shared" si="51"/>
        <v>8.7000000000000455</v>
      </c>
      <c r="J3272" s="1">
        <f>Predictive_Maintenance_Data[[#This Row],[Torque '[Nm']]]*Predictive_Maintenance_Data[[#This Row],[Angular velocity '[rad/s']]]/1000</f>
        <v>4.4219592115358255</v>
      </c>
      <c r="K3272" s="2">
        <v>205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/>
      <c r="S3272"/>
    </row>
    <row r="3273" spans="1:19" x14ac:dyDescent="0.3">
      <c r="A3273">
        <v>3272</v>
      </c>
      <c r="B3273" t="s">
        <v>3288</v>
      </c>
      <c r="C3273" t="s">
        <v>15</v>
      </c>
      <c r="D3273" s="1">
        <v>301.39999999999998</v>
      </c>
      <c r="E3273" s="1">
        <v>310</v>
      </c>
      <c r="F3273" s="2">
        <v>1689</v>
      </c>
      <c r="G3273" s="1">
        <f>2*PI()*Predictive_Maintenance_Data[[#This Row],[Rotational speed '[rpm']]]/60</f>
        <v>176.87166639710534</v>
      </c>
      <c r="H3273" s="1">
        <v>32.1</v>
      </c>
      <c r="I3273" s="1">
        <f t="shared" si="51"/>
        <v>8.6000000000000227</v>
      </c>
      <c r="J3273" s="1">
        <f>Predictive_Maintenance_Data[[#This Row],[Torque '[Nm']]]*Predictive_Maintenance_Data[[#This Row],[Angular velocity '[rad/s']]]/1000</f>
        <v>5.677580491347082</v>
      </c>
      <c r="K3273" s="2">
        <v>207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/>
      <c r="S3273"/>
    </row>
    <row r="3274" spans="1:19" x14ac:dyDescent="0.3">
      <c r="A3274">
        <v>3273</v>
      </c>
      <c r="B3274" t="s">
        <v>3289</v>
      </c>
      <c r="C3274" t="s">
        <v>15</v>
      </c>
      <c r="D3274" s="1">
        <v>301.3</v>
      </c>
      <c r="E3274" s="1">
        <v>310</v>
      </c>
      <c r="F3274" s="2">
        <v>1593</v>
      </c>
      <c r="G3274" s="1">
        <f>2*PI()*Predictive_Maintenance_Data[[#This Row],[Rotational speed '[rpm']]]/60</f>
        <v>166.81856990561801</v>
      </c>
      <c r="H3274" s="1">
        <v>30.8</v>
      </c>
      <c r="I3274" s="1">
        <f t="shared" si="51"/>
        <v>8.6999999999999886</v>
      </c>
      <c r="J3274" s="1">
        <f>Predictive_Maintenance_Data[[#This Row],[Torque '[Nm']]]*Predictive_Maintenance_Data[[#This Row],[Angular velocity '[rad/s']]]/1000</f>
        <v>5.1380119530930353</v>
      </c>
      <c r="K3274" s="2">
        <v>210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/>
      <c r="S3274"/>
    </row>
    <row r="3275" spans="1:19" x14ac:dyDescent="0.3">
      <c r="A3275">
        <v>3274</v>
      </c>
      <c r="B3275" t="s">
        <v>3290</v>
      </c>
      <c r="C3275" t="s">
        <v>15</v>
      </c>
      <c r="D3275" s="1">
        <v>301.3</v>
      </c>
      <c r="E3275" s="1">
        <v>309.89999999999998</v>
      </c>
      <c r="F3275" s="2">
        <v>1565</v>
      </c>
      <c r="G3275" s="1">
        <f>2*PI()*Predictive_Maintenance_Data[[#This Row],[Rotational speed '[rpm']]]/60</f>
        <v>163.88641676226752</v>
      </c>
      <c r="H3275" s="1">
        <v>36</v>
      </c>
      <c r="I3275" s="1">
        <f t="shared" si="51"/>
        <v>8.5999999999999659</v>
      </c>
      <c r="J3275" s="1">
        <f>Predictive_Maintenance_Data[[#This Row],[Torque '[Nm']]]*Predictive_Maintenance_Data[[#This Row],[Angular velocity '[rad/s']]]/1000</f>
        <v>5.8999110034416304</v>
      </c>
      <c r="K3275" s="2">
        <v>213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/>
      <c r="S3275"/>
    </row>
    <row r="3276" spans="1:19" x14ac:dyDescent="0.3">
      <c r="A3276">
        <v>3275</v>
      </c>
      <c r="B3276" t="s">
        <v>3291</v>
      </c>
      <c r="C3276" t="s">
        <v>17</v>
      </c>
      <c r="D3276" s="1">
        <v>301.3</v>
      </c>
      <c r="E3276" s="1">
        <v>310</v>
      </c>
      <c r="F3276" s="2">
        <v>1665</v>
      </c>
      <c r="G3276" s="1">
        <f>2*PI()*Predictive_Maintenance_Data[[#This Row],[Rotational speed '[rpm']]]/60</f>
        <v>174.35839227423352</v>
      </c>
      <c r="H3276" s="1">
        <v>31.4</v>
      </c>
      <c r="I3276" s="1">
        <f t="shared" si="51"/>
        <v>8.6999999999999886</v>
      </c>
      <c r="J3276" s="1">
        <f>Predictive_Maintenance_Data[[#This Row],[Torque '[Nm']]]*Predictive_Maintenance_Data[[#This Row],[Angular velocity '[rad/s']]]/1000</f>
        <v>5.4748535174109323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/>
      <c r="S3276"/>
    </row>
    <row r="3277" spans="1:19" x14ac:dyDescent="0.3">
      <c r="A3277">
        <v>3276</v>
      </c>
      <c r="B3277" t="s">
        <v>3292</v>
      </c>
      <c r="C3277" t="s">
        <v>27</v>
      </c>
      <c r="D3277" s="1">
        <v>301.3</v>
      </c>
      <c r="E3277" s="1">
        <v>310</v>
      </c>
      <c r="F3277" s="2">
        <v>1532</v>
      </c>
      <c r="G3277" s="1">
        <f>2*PI()*Predictive_Maintenance_Data[[#This Row],[Rotational speed '[rpm']]]/60</f>
        <v>160.43066484331877</v>
      </c>
      <c r="H3277" s="1">
        <v>36.299999999999997</v>
      </c>
      <c r="I3277" s="1">
        <f t="shared" si="51"/>
        <v>8.6999999999999886</v>
      </c>
      <c r="J3277" s="1">
        <f>Predictive_Maintenance_Data[[#This Row],[Torque '[Nm']]]*Predictive_Maintenance_Data[[#This Row],[Angular velocity '[rad/s']]]/1000</f>
        <v>5.8236331338124714</v>
      </c>
      <c r="K3277" s="2">
        <v>2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/>
      <c r="S3277"/>
    </row>
    <row r="3278" spans="1:19" x14ac:dyDescent="0.3">
      <c r="A3278">
        <v>3277</v>
      </c>
      <c r="B3278" t="s">
        <v>3293</v>
      </c>
      <c r="C3278" t="s">
        <v>17</v>
      </c>
      <c r="D3278" s="1">
        <v>301.3</v>
      </c>
      <c r="E3278" s="1">
        <v>310</v>
      </c>
      <c r="F3278" s="2">
        <v>1438</v>
      </c>
      <c r="G3278" s="1">
        <f>2*PI()*Predictive_Maintenance_Data[[#This Row],[Rotational speed '[rpm']]]/60</f>
        <v>150.58700786207075</v>
      </c>
      <c r="H3278" s="1">
        <v>40.9</v>
      </c>
      <c r="I3278" s="1">
        <f t="shared" si="51"/>
        <v>8.6999999999999886</v>
      </c>
      <c r="J3278" s="1">
        <f>Predictive_Maintenance_Data[[#This Row],[Torque '[Nm']]]*Predictive_Maintenance_Data[[#This Row],[Angular velocity '[rad/s']]]/1000</f>
        <v>6.1590086215586934</v>
      </c>
      <c r="K3278" s="2">
        <v>7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/>
      <c r="S3278"/>
    </row>
    <row r="3279" spans="1:19" x14ac:dyDescent="0.3">
      <c r="A3279">
        <v>3278</v>
      </c>
      <c r="B3279" t="s">
        <v>3294</v>
      </c>
      <c r="C3279" t="s">
        <v>17</v>
      </c>
      <c r="D3279" s="1">
        <v>301.3</v>
      </c>
      <c r="E3279" s="1">
        <v>310.10000000000002</v>
      </c>
      <c r="F3279" s="2">
        <v>1531</v>
      </c>
      <c r="G3279" s="1">
        <f>2*PI()*Predictive_Maintenance_Data[[#This Row],[Rotational speed '[rpm']]]/60</f>
        <v>160.32594508819912</v>
      </c>
      <c r="H3279" s="1">
        <v>41.6</v>
      </c>
      <c r="I3279" s="1">
        <f t="shared" si="51"/>
        <v>8.8000000000000114</v>
      </c>
      <c r="J3279" s="1">
        <f>Predictive_Maintenance_Data[[#This Row],[Torque '[Nm']]]*Predictive_Maintenance_Data[[#This Row],[Angular velocity '[rad/s']]]/1000</f>
        <v>6.6695593156690842</v>
      </c>
      <c r="K3279" s="2">
        <v>9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/>
      <c r="S3279"/>
    </row>
    <row r="3280" spans="1:19" x14ac:dyDescent="0.3">
      <c r="A3280">
        <v>3279</v>
      </c>
      <c r="B3280" t="s">
        <v>3295</v>
      </c>
      <c r="C3280" t="s">
        <v>17</v>
      </c>
      <c r="D3280" s="1">
        <v>301.3</v>
      </c>
      <c r="E3280" s="1">
        <v>310</v>
      </c>
      <c r="F3280" s="2">
        <v>1506</v>
      </c>
      <c r="G3280" s="1">
        <f>2*PI()*Predictive_Maintenance_Data[[#This Row],[Rotational speed '[rpm']]]/60</f>
        <v>157.70795121020763</v>
      </c>
      <c r="H3280" s="1">
        <v>40.799999999999997</v>
      </c>
      <c r="I3280" s="1">
        <f t="shared" si="51"/>
        <v>8.6999999999999886</v>
      </c>
      <c r="J3280" s="1">
        <f>Predictive_Maintenance_Data[[#This Row],[Torque '[Nm']]]*Predictive_Maintenance_Data[[#This Row],[Angular velocity '[rad/s']]]/1000</f>
        <v>6.4344844093764708</v>
      </c>
      <c r="K3280" s="2">
        <v>11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/>
      <c r="S3280"/>
    </row>
    <row r="3281" spans="1:19" x14ac:dyDescent="0.3">
      <c r="A3281">
        <v>3280</v>
      </c>
      <c r="B3281" t="s">
        <v>3296</v>
      </c>
      <c r="C3281" t="s">
        <v>17</v>
      </c>
      <c r="D3281" s="1">
        <v>301.2</v>
      </c>
      <c r="E3281" s="1">
        <v>309.89999999999998</v>
      </c>
      <c r="F3281" s="2">
        <v>1382</v>
      </c>
      <c r="G3281" s="1">
        <f>2*PI()*Predictive_Maintenance_Data[[#This Row],[Rotational speed '[rpm']]]/60</f>
        <v>144.7227015753698</v>
      </c>
      <c r="H3281" s="1">
        <v>52.4</v>
      </c>
      <c r="I3281" s="1">
        <f t="shared" si="51"/>
        <v>8.6999999999999886</v>
      </c>
      <c r="J3281" s="1">
        <f>Predictive_Maintenance_Data[[#This Row],[Torque '[Nm']]]*Predictive_Maintenance_Data[[#This Row],[Angular velocity '[rad/s']]]/1000</f>
        <v>7.5834695625493769</v>
      </c>
      <c r="K3281" s="2">
        <v>13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/>
      <c r="S3281"/>
    </row>
    <row r="3282" spans="1:19" x14ac:dyDescent="0.3">
      <c r="A3282">
        <v>3281</v>
      </c>
      <c r="B3282" t="s">
        <v>3297</v>
      </c>
      <c r="C3282" t="s">
        <v>15</v>
      </c>
      <c r="D3282" s="1">
        <v>301.2</v>
      </c>
      <c r="E3282" s="1">
        <v>309.89999999999998</v>
      </c>
      <c r="F3282" s="2">
        <v>1456</v>
      </c>
      <c r="G3282" s="1">
        <f>2*PI()*Predictive_Maintenance_Data[[#This Row],[Rotational speed '[rpm']]]/60</f>
        <v>152.47196345422464</v>
      </c>
      <c r="H3282" s="1">
        <v>50.8</v>
      </c>
      <c r="I3282" s="1">
        <f t="shared" si="51"/>
        <v>8.6999999999999886</v>
      </c>
      <c r="J3282" s="1">
        <f>Predictive_Maintenance_Data[[#This Row],[Torque '[Nm']]]*Predictive_Maintenance_Data[[#This Row],[Angular velocity '[rad/s']]]/1000</f>
        <v>7.7455757434746113</v>
      </c>
      <c r="K3282" s="2">
        <v>15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/>
      <c r="S3282"/>
    </row>
    <row r="3283" spans="1:19" x14ac:dyDescent="0.3">
      <c r="A3283">
        <v>3282</v>
      </c>
      <c r="B3283" t="s">
        <v>3298</v>
      </c>
      <c r="C3283" t="s">
        <v>15</v>
      </c>
      <c r="D3283" s="1">
        <v>301.2</v>
      </c>
      <c r="E3283" s="1">
        <v>310</v>
      </c>
      <c r="F3283" s="2">
        <v>1445</v>
      </c>
      <c r="G3283" s="1">
        <f>2*PI()*Predictive_Maintenance_Data[[#This Row],[Rotational speed '[rpm']]]/60</f>
        <v>151.32004614790836</v>
      </c>
      <c r="H3283" s="1">
        <v>45.6</v>
      </c>
      <c r="I3283" s="1">
        <f t="shared" si="51"/>
        <v>8.8000000000000114</v>
      </c>
      <c r="J3283" s="1">
        <f>Predictive_Maintenance_Data[[#This Row],[Torque '[Nm']]]*Predictive_Maintenance_Data[[#This Row],[Angular velocity '[rad/s']]]/1000</f>
        <v>6.9001941043446218</v>
      </c>
      <c r="K3283" s="2">
        <v>18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/>
      <c r="S3283"/>
    </row>
    <row r="3284" spans="1:19" x14ac:dyDescent="0.3">
      <c r="A3284">
        <v>3283</v>
      </c>
      <c r="B3284" t="s">
        <v>3299</v>
      </c>
      <c r="C3284" t="s">
        <v>17</v>
      </c>
      <c r="D3284" s="1">
        <v>301.2</v>
      </c>
      <c r="E3284" s="1">
        <v>309.89999999999998</v>
      </c>
      <c r="F3284" s="2">
        <v>1515</v>
      </c>
      <c r="G3284" s="1">
        <f>2*PI()*Predictive_Maintenance_Data[[#This Row],[Rotational speed '[rpm']]]/60</f>
        <v>158.65042900628455</v>
      </c>
      <c r="H3284" s="1">
        <v>40.9</v>
      </c>
      <c r="I3284" s="1">
        <f t="shared" si="51"/>
        <v>8.6999999999999886</v>
      </c>
      <c r="J3284" s="1">
        <f>Predictive_Maintenance_Data[[#This Row],[Torque '[Nm']]]*Predictive_Maintenance_Data[[#This Row],[Angular velocity '[rad/s']]]/1000</f>
        <v>6.4888025463570385</v>
      </c>
      <c r="K3284" s="2">
        <v>21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/>
      <c r="S3284"/>
    </row>
    <row r="3285" spans="1:19" x14ac:dyDescent="0.3">
      <c r="A3285">
        <v>3284</v>
      </c>
      <c r="B3285" t="s">
        <v>3300</v>
      </c>
      <c r="C3285" t="s">
        <v>17</v>
      </c>
      <c r="D3285" s="1">
        <v>301.2</v>
      </c>
      <c r="E3285" s="1">
        <v>309.89999999999998</v>
      </c>
      <c r="F3285" s="2">
        <v>1449</v>
      </c>
      <c r="G3285" s="1">
        <f>2*PI()*Predictive_Maintenance_Data[[#This Row],[Rotational speed '[rpm']]]/60</f>
        <v>151.73892516838703</v>
      </c>
      <c r="H3285" s="1">
        <v>45.5</v>
      </c>
      <c r="I3285" s="1">
        <f t="shared" si="51"/>
        <v>8.6999999999999886</v>
      </c>
      <c r="J3285" s="1">
        <f>Predictive_Maintenance_Data[[#This Row],[Torque '[Nm']]]*Predictive_Maintenance_Data[[#This Row],[Angular velocity '[rad/s']]]/1000</f>
        <v>6.9041210951616092</v>
      </c>
      <c r="K3285" s="2">
        <v>23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/>
      <c r="S3285"/>
    </row>
    <row r="3286" spans="1:19" x14ac:dyDescent="0.3">
      <c r="A3286">
        <v>3285</v>
      </c>
      <c r="B3286" t="s">
        <v>3301</v>
      </c>
      <c r="C3286" t="s">
        <v>27</v>
      </c>
      <c r="D3286" s="1">
        <v>301.2</v>
      </c>
      <c r="E3286" s="1">
        <v>309.89999999999998</v>
      </c>
      <c r="F3286" s="2">
        <v>1362</v>
      </c>
      <c r="G3286" s="1">
        <f>2*PI()*Predictive_Maintenance_Data[[#This Row],[Rotational speed '[rpm']]]/60</f>
        <v>142.62830647297659</v>
      </c>
      <c r="H3286" s="1">
        <v>50.7</v>
      </c>
      <c r="I3286" s="1">
        <f t="shared" si="51"/>
        <v>8.6999999999999886</v>
      </c>
      <c r="J3286" s="1">
        <f>Predictive_Maintenance_Data[[#This Row],[Torque '[Nm']]]*Predictive_Maintenance_Data[[#This Row],[Angular velocity '[rad/s']]]/1000</f>
        <v>7.2312551381799137</v>
      </c>
      <c r="K3286" s="2">
        <v>25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/>
      <c r="S3286"/>
    </row>
    <row r="3287" spans="1:19" x14ac:dyDescent="0.3">
      <c r="A3287">
        <v>3286</v>
      </c>
      <c r="B3287" t="s">
        <v>3302</v>
      </c>
      <c r="C3287" t="s">
        <v>17</v>
      </c>
      <c r="D3287" s="1">
        <v>301.2</v>
      </c>
      <c r="E3287" s="1">
        <v>309.89999999999998</v>
      </c>
      <c r="F3287" s="2">
        <v>1687</v>
      </c>
      <c r="G3287" s="1">
        <f>2*PI()*Predictive_Maintenance_Data[[#This Row],[Rotational speed '[rpm']]]/60</f>
        <v>176.66222688686602</v>
      </c>
      <c r="H3287" s="1">
        <v>29.7</v>
      </c>
      <c r="I3287" s="1">
        <f t="shared" si="51"/>
        <v>8.6999999999999886</v>
      </c>
      <c r="J3287" s="1">
        <f>Predictive_Maintenance_Data[[#This Row],[Torque '[Nm']]]*Predictive_Maintenance_Data[[#This Row],[Angular velocity '[rad/s']]]/1000</f>
        <v>5.2468681385399201</v>
      </c>
      <c r="K3287" s="2">
        <v>30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/>
      <c r="S3287"/>
    </row>
    <row r="3288" spans="1:19" x14ac:dyDescent="0.3">
      <c r="A3288">
        <v>3287</v>
      </c>
      <c r="B3288" t="s">
        <v>3303</v>
      </c>
      <c r="C3288" t="s">
        <v>17</v>
      </c>
      <c r="D3288" s="1">
        <v>301.2</v>
      </c>
      <c r="E3288" s="1">
        <v>310</v>
      </c>
      <c r="F3288" s="2">
        <v>1618</v>
      </c>
      <c r="G3288" s="1">
        <f>2*PI()*Predictive_Maintenance_Data[[#This Row],[Rotational speed '[rpm']]]/60</f>
        <v>169.4365637836095</v>
      </c>
      <c r="H3288" s="1">
        <v>37.6</v>
      </c>
      <c r="I3288" s="1">
        <f t="shared" si="51"/>
        <v>8.8000000000000114</v>
      </c>
      <c r="J3288" s="1">
        <f>Predictive_Maintenance_Data[[#This Row],[Torque '[Nm']]]*Predictive_Maintenance_Data[[#This Row],[Angular velocity '[rad/s']]]/1000</f>
        <v>6.3708147982637175</v>
      </c>
      <c r="K3288" s="2">
        <v>32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/>
      <c r="S3288"/>
    </row>
    <row r="3289" spans="1:19" x14ac:dyDescent="0.3">
      <c r="A3289">
        <v>3288</v>
      </c>
      <c r="B3289" t="s">
        <v>3304</v>
      </c>
      <c r="C3289" t="s">
        <v>15</v>
      </c>
      <c r="D3289" s="1">
        <v>301.2</v>
      </c>
      <c r="E3289" s="1">
        <v>310.10000000000002</v>
      </c>
      <c r="F3289" s="2">
        <v>1558</v>
      </c>
      <c r="G3289" s="1">
        <f>2*PI()*Predictive_Maintenance_Data[[#This Row],[Rotational speed '[rpm']]]/60</f>
        <v>163.15337847642994</v>
      </c>
      <c r="H3289" s="1">
        <v>32.6</v>
      </c>
      <c r="I3289" s="1">
        <f t="shared" si="51"/>
        <v>8.9000000000000341</v>
      </c>
      <c r="J3289" s="1">
        <f>Predictive_Maintenance_Data[[#This Row],[Torque '[Nm']]]*Predictive_Maintenance_Data[[#This Row],[Angular velocity '[rad/s']]]/1000</f>
        <v>5.3188001383316159</v>
      </c>
      <c r="K3289" s="2">
        <v>34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/>
      <c r="S3289"/>
    </row>
    <row r="3290" spans="1:19" x14ac:dyDescent="0.3">
      <c r="A3290">
        <v>3289</v>
      </c>
      <c r="B3290" t="s">
        <v>3305</v>
      </c>
      <c r="C3290" t="s">
        <v>17</v>
      </c>
      <c r="D3290" s="1">
        <v>301.3</v>
      </c>
      <c r="E3290" s="1">
        <v>310.10000000000002</v>
      </c>
      <c r="F3290" s="2">
        <v>1662</v>
      </c>
      <c r="G3290" s="1">
        <f>2*PI()*Predictive_Maintenance_Data[[#This Row],[Rotational speed '[rpm']]]/60</f>
        <v>174.04423300887453</v>
      </c>
      <c r="H3290" s="1">
        <v>31</v>
      </c>
      <c r="I3290" s="1">
        <f t="shared" si="51"/>
        <v>8.8000000000000114</v>
      </c>
      <c r="J3290" s="1">
        <f>Predictive_Maintenance_Data[[#This Row],[Torque '[Nm']]]*Predictive_Maintenance_Data[[#This Row],[Angular velocity '[rad/s']]]/1000</f>
        <v>5.3953712232751103</v>
      </c>
      <c r="K3290" s="2">
        <v>37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/>
      <c r="S3290"/>
    </row>
    <row r="3291" spans="1:19" x14ac:dyDescent="0.3">
      <c r="A3291">
        <v>3290</v>
      </c>
      <c r="B3291" t="s">
        <v>3306</v>
      </c>
      <c r="C3291" t="s">
        <v>15</v>
      </c>
      <c r="D3291" s="1">
        <v>301.2</v>
      </c>
      <c r="E3291" s="1">
        <v>310.10000000000002</v>
      </c>
      <c r="F3291" s="2">
        <v>1295</v>
      </c>
      <c r="G3291" s="1">
        <f>2*PI()*Predictive_Maintenance_Data[[#This Row],[Rotational speed '[rpm']]]/60</f>
        <v>135.61208287995939</v>
      </c>
      <c r="H3291" s="1">
        <v>56.6</v>
      </c>
      <c r="I3291" s="1">
        <f t="shared" si="51"/>
        <v>8.9000000000000341</v>
      </c>
      <c r="J3291" s="1">
        <f>Predictive_Maintenance_Data[[#This Row],[Torque '[Nm']]]*Predictive_Maintenance_Data[[#This Row],[Angular velocity '[rad/s']]]/1000</f>
        <v>7.6756438910057012</v>
      </c>
      <c r="K3291" s="2">
        <v>39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/>
      <c r="S3291"/>
    </row>
    <row r="3292" spans="1:19" x14ac:dyDescent="0.3">
      <c r="A3292">
        <v>3291</v>
      </c>
      <c r="B3292" t="s">
        <v>3307</v>
      </c>
      <c r="C3292" t="s">
        <v>17</v>
      </c>
      <c r="D3292" s="1">
        <v>301.2</v>
      </c>
      <c r="E3292" s="1">
        <v>310.2</v>
      </c>
      <c r="F3292" s="2">
        <v>1385</v>
      </c>
      <c r="G3292" s="1">
        <f>2*PI()*Predictive_Maintenance_Data[[#This Row],[Rotational speed '[rpm']]]/60</f>
        <v>145.03686084072879</v>
      </c>
      <c r="H3292" s="1">
        <v>42.3</v>
      </c>
      <c r="I3292" s="1">
        <f t="shared" si="51"/>
        <v>9</v>
      </c>
      <c r="J3292" s="1">
        <f>Predictive_Maintenance_Data[[#This Row],[Torque '[Nm']]]*Predictive_Maintenance_Data[[#This Row],[Angular velocity '[rad/s']]]/1000</f>
        <v>6.1350592135628279</v>
      </c>
      <c r="K3292" s="2">
        <v>42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/>
      <c r="S3292"/>
    </row>
    <row r="3293" spans="1:19" x14ac:dyDescent="0.3">
      <c r="A3293">
        <v>3292</v>
      </c>
      <c r="B3293" t="s">
        <v>3308</v>
      </c>
      <c r="C3293" t="s">
        <v>15</v>
      </c>
      <c r="D3293" s="1">
        <v>301.2</v>
      </c>
      <c r="E3293" s="1">
        <v>310.10000000000002</v>
      </c>
      <c r="F3293" s="2">
        <v>1479</v>
      </c>
      <c r="G3293" s="1">
        <f>2*PI()*Predictive_Maintenance_Data[[#This Row],[Rotational speed '[rpm']]]/60</f>
        <v>154.88051782197681</v>
      </c>
      <c r="H3293" s="1">
        <v>45.5</v>
      </c>
      <c r="I3293" s="1">
        <f t="shared" si="51"/>
        <v>8.9000000000000341</v>
      </c>
      <c r="J3293" s="1">
        <f>Predictive_Maintenance_Data[[#This Row],[Torque '[Nm']]]*Predictive_Maintenance_Data[[#This Row],[Angular velocity '[rad/s']]]/1000</f>
        <v>7.0470635608999448</v>
      </c>
      <c r="K3293" s="2">
        <v>44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/>
      <c r="S3293"/>
    </row>
    <row r="3294" spans="1:19" x14ac:dyDescent="0.3">
      <c r="A3294">
        <v>3293</v>
      </c>
      <c r="B3294" t="s">
        <v>3309</v>
      </c>
      <c r="C3294" t="s">
        <v>17</v>
      </c>
      <c r="D3294" s="1">
        <v>301.3</v>
      </c>
      <c r="E3294" s="1">
        <v>310.3</v>
      </c>
      <c r="F3294" s="2">
        <v>1400</v>
      </c>
      <c r="G3294" s="1">
        <f>2*PI()*Predictive_Maintenance_Data[[#This Row],[Rotational speed '[rpm']]]/60</f>
        <v>146.60765716752366</v>
      </c>
      <c r="H3294" s="1">
        <v>44.3</v>
      </c>
      <c r="I3294" s="1">
        <f t="shared" si="51"/>
        <v>9</v>
      </c>
      <c r="J3294" s="1">
        <f>Predictive_Maintenance_Data[[#This Row],[Torque '[Nm']]]*Predictive_Maintenance_Data[[#This Row],[Angular velocity '[rad/s']]]/1000</f>
        <v>6.4947192125212974</v>
      </c>
      <c r="K3294" s="2">
        <v>47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  <c r="R3294"/>
      <c r="S3294"/>
    </row>
    <row r="3295" spans="1:19" x14ac:dyDescent="0.3">
      <c r="A3295">
        <v>3294</v>
      </c>
      <c r="B3295" t="s">
        <v>3310</v>
      </c>
      <c r="C3295" t="s">
        <v>15</v>
      </c>
      <c r="D3295" s="1">
        <v>301.2</v>
      </c>
      <c r="E3295" s="1">
        <v>310.3</v>
      </c>
      <c r="F3295" s="2">
        <v>1357</v>
      </c>
      <c r="G3295" s="1">
        <f>2*PI()*Predictive_Maintenance_Data[[#This Row],[Rotational speed '[rpm']]]/60</f>
        <v>142.1047076973783</v>
      </c>
      <c r="H3295" s="1">
        <v>54.5</v>
      </c>
      <c r="I3295" s="1">
        <f t="shared" si="51"/>
        <v>9.1000000000000227</v>
      </c>
      <c r="J3295" s="1">
        <f>Predictive_Maintenance_Data[[#This Row],[Torque '[Nm']]]*Predictive_Maintenance_Data[[#This Row],[Angular velocity '[rad/s']]]/1000</f>
        <v>7.7447065695071178</v>
      </c>
      <c r="K3295" s="2">
        <v>49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/>
      <c r="S3295"/>
    </row>
    <row r="3296" spans="1:19" x14ac:dyDescent="0.3">
      <c r="A3296">
        <v>3295</v>
      </c>
      <c r="B3296" t="s">
        <v>3311</v>
      </c>
      <c r="C3296" t="s">
        <v>17</v>
      </c>
      <c r="D3296" s="1">
        <v>301.10000000000002</v>
      </c>
      <c r="E3296" s="1">
        <v>310.2</v>
      </c>
      <c r="F3296" s="2">
        <v>1657</v>
      </c>
      <c r="G3296" s="1">
        <f>2*PI()*Predictive_Maintenance_Data[[#This Row],[Rotational speed '[rpm']]]/60</f>
        <v>173.52063423327624</v>
      </c>
      <c r="H3296" s="1">
        <v>34.1</v>
      </c>
      <c r="I3296" s="1">
        <f t="shared" si="51"/>
        <v>9.0999999999999659</v>
      </c>
      <c r="J3296" s="1">
        <f>Predictive_Maintenance_Data[[#This Row],[Torque '[Nm']]]*Predictive_Maintenance_Data[[#This Row],[Angular velocity '[rad/s']]]/1000</f>
        <v>5.9170536273547203</v>
      </c>
      <c r="K3296" s="2">
        <v>52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>
        <v>0</v>
      </c>
      <c r="R3296"/>
      <c r="S3296"/>
    </row>
    <row r="3297" spans="1:19" x14ac:dyDescent="0.3">
      <c r="A3297">
        <v>3296</v>
      </c>
      <c r="B3297" t="s">
        <v>3312</v>
      </c>
      <c r="C3297" t="s">
        <v>17</v>
      </c>
      <c r="D3297" s="1">
        <v>301.10000000000002</v>
      </c>
      <c r="E3297" s="1">
        <v>310.2</v>
      </c>
      <c r="F3297" s="2">
        <v>1496</v>
      </c>
      <c r="G3297" s="1">
        <f>2*PI()*Predictive_Maintenance_Data[[#This Row],[Rotational speed '[rpm']]]/60</f>
        <v>156.66075365901102</v>
      </c>
      <c r="H3297" s="1">
        <v>43.4</v>
      </c>
      <c r="I3297" s="1">
        <f t="shared" si="51"/>
        <v>9.0999999999999659</v>
      </c>
      <c r="J3297" s="1">
        <f>Predictive_Maintenance_Data[[#This Row],[Torque '[Nm']]]*Predictive_Maintenance_Data[[#This Row],[Angular velocity '[rad/s']]]/1000</f>
        <v>6.7990767088010777</v>
      </c>
      <c r="K3297" s="2">
        <v>54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/>
      <c r="S3297"/>
    </row>
    <row r="3298" spans="1:19" x14ac:dyDescent="0.3">
      <c r="A3298">
        <v>3297</v>
      </c>
      <c r="B3298" t="s">
        <v>3313</v>
      </c>
      <c r="C3298" t="s">
        <v>15</v>
      </c>
      <c r="D3298" s="1">
        <v>301.2</v>
      </c>
      <c r="E3298" s="1">
        <v>310.3</v>
      </c>
      <c r="F3298" s="2">
        <v>1379</v>
      </c>
      <c r="G3298" s="1">
        <f>2*PI()*Predictive_Maintenance_Data[[#This Row],[Rotational speed '[rpm']]]/60</f>
        <v>144.40854231001083</v>
      </c>
      <c r="H3298" s="1">
        <v>43.2</v>
      </c>
      <c r="I3298" s="1">
        <f t="shared" si="51"/>
        <v>9.1000000000000227</v>
      </c>
      <c r="J3298" s="1">
        <f>Predictive_Maintenance_Data[[#This Row],[Torque '[Nm']]]*Predictive_Maintenance_Data[[#This Row],[Angular velocity '[rad/s']]]/1000</f>
        <v>6.238449027792468</v>
      </c>
      <c r="K3298" s="2">
        <v>56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/>
      <c r="S3298"/>
    </row>
    <row r="3299" spans="1:19" x14ac:dyDescent="0.3">
      <c r="A3299">
        <v>3298</v>
      </c>
      <c r="B3299" t="s">
        <v>3314</v>
      </c>
      <c r="C3299" t="s">
        <v>17</v>
      </c>
      <c r="D3299" s="1">
        <v>301.2</v>
      </c>
      <c r="E3299" s="1">
        <v>310.3</v>
      </c>
      <c r="F3299" s="2">
        <v>1548</v>
      </c>
      <c r="G3299" s="1">
        <f>2*PI()*Predictive_Maintenance_Data[[#This Row],[Rotational speed '[rpm']]]/60</f>
        <v>162.10618092523333</v>
      </c>
      <c r="H3299" s="1">
        <v>38.6</v>
      </c>
      <c r="I3299" s="1">
        <f t="shared" si="51"/>
        <v>9.1000000000000227</v>
      </c>
      <c r="J3299" s="1">
        <f>Predictive_Maintenance_Data[[#This Row],[Torque '[Nm']]]*Predictive_Maintenance_Data[[#This Row],[Angular velocity '[rad/s']]]/1000</f>
        <v>6.2572985837140065</v>
      </c>
      <c r="K3299" s="2">
        <v>59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/>
      <c r="S3299"/>
    </row>
    <row r="3300" spans="1:19" x14ac:dyDescent="0.3">
      <c r="A3300">
        <v>3299</v>
      </c>
      <c r="B3300" t="s">
        <v>3315</v>
      </c>
      <c r="C3300" t="s">
        <v>17</v>
      </c>
      <c r="D3300" s="1">
        <v>301.2</v>
      </c>
      <c r="E3300" s="1">
        <v>310.3</v>
      </c>
      <c r="F3300" s="2">
        <v>1499</v>
      </c>
      <c r="G3300" s="1">
        <f>2*PI()*Predictive_Maintenance_Data[[#This Row],[Rotational speed '[rpm']]]/60</f>
        <v>156.97491292436999</v>
      </c>
      <c r="H3300" s="1">
        <v>38.1</v>
      </c>
      <c r="I3300" s="1">
        <f t="shared" si="51"/>
        <v>9.1000000000000227</v>
      </c>
      <c r="J3300" s="1">
        <f>Predictive_Maintenance_Data[[#This Row],[Torque '[Nm']]]*Predictive_Maintenance_Data[[#This Row],[Angular velocity '[rad/s']]]/1000</f>
        <v>5.9807441824184968</v>
      </c>
      <c r="K3300" s="2">
        <v>61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/>
      <c r="S3300"/>
    </row>
    <row r="3301" spans="1:19" x14ac:dyDescent="0.3">
      <c r="A3301">
        <v>3300</v>
      </c>
      <c r="B3301" t="s">
        <v>3316</v>
      </c>
      <c r="C3301" t="s">
        <v>17</v>
      </c>
      <c r="D3301" s="1">
        <v>301.3</v>
      </c>
      <c r="E3301" s="1">
        <v>310.5</v>
      </c>
      <c r="F3301" s="2">
        <v>1390</v>
      </c>
      <c r="G3301" s="1">
        <f>2*PI()*Predictive_Maintenance_Data[[#This Row],[Rotational speed '[rpm']]]/60</f>
        <v>145.56045961632708</v>
      </c>
      <c r="H3301" s="1">
        <v>45.8</v>
      </c>
      <c r="I3301" s="1">
        <f t="shared" si="51"/>
        <v>9.1999999999999886</v>
      </c>
      <c r="J3301" s="1">
        <f>Predictive_Maintenance_Data[[#This Row],[Torque '[Nm']]]*Predictive_Maintenance_Data[[#This Row],[Angular velocity '[rad/s']]]/1000</f>
        <v>6.666669050427779</v>
      </c>
      <c r="K3301" s="2">
        <v>63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/>
      <c r="S3301"/>
    </row>
    <row r="3302" spans="1:19" x14ac:dyDescent="0.3">
      <c r="A3302">
        <v>3301</v>
      </c>
      <c r="B3302" t="s">
        <v>3317</v>
      </c>
      <c r="C3302" t="s">
        <v>27</v>
      </c>
      <c r="D3302" s="1">
        <v>301.3</v>
      </c>
      <c r="E3302" s="1">
        <v>310.39999999999998</v>
      </c>
      <c r="F3302" s="2">
        <v>1538</v>
      </c>
      <c r="G3302" s="1">
        <f>2*PI()*Predictive_Maintenance_Data[[#This Row],[Rotational speed '[rpm']]]/60</f>
        <v>161.05898337403673</v>
      </c>
      <c r="H3302" s="1">
        <v>38.4</v>
      </c>
      <c r="I3302" s="1">
        <f t="shared" si="51"/>
        <v>9.0999999999999659</v>
      </c>
      <c r="J3302" s="1">
        <f>Predictive_Maintenance_Data[[#This Row],[Torque '[Nm']]]*Predictive_Maintenance_Data[[#This Row],[Angular velocity '[rad/s']]]/1000</f>
        <v>6.1846649615630103</v>
      </c>
      <c r="K3302" s="2">
        <v>65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/>
      <c r="S3302"/>
    </row>
    <row r="3303" spans="1:19" x14ac:dyDescent="0.3">
      <c r="A3303">
        <v>3302</v>
      </c>
      <c r="B3303" t="s">
        <v>3318</v>
      </c>
      <c r="C3303" t="s">
        <v>17</v>
      </c>
      <c r="D3303" s="1">
        <v>301.3</v>
      </c>
      <c r="E3303" s="1">
        <v>310.5</v>
      </c>
      <c r="F3303" s="2">
        <v>1365</v>
      </c>
      <c r="G3303" s="1">
        <f>2*PI()*Predictive_Maintenance_Data[[#This Row],[Rotational speed '[rpm']]]/60</f>
        <v>142.94246573833559</v>
      </c>
      <c r="H3303" s="1">
        <v>47.7</v>
      </c>
      <c r="I3303" s="1">
        <f t="shared" si="51"/>
        <v>9.1999999999999886</v>
      </c>
      <c r="J3303" s="1">
        <f>Predictive_Maintenance_Data[[#This Row],[Torque '[Nm']]]*Predictive_Maintenance_Data[[#This Row],[Angular velocity '[rad/s']]]/1000</f>
        <v>6.818355615718608</v>
      </c>
      <c r="K3303" s="2">
        <v>70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/>
      <c r="S3303"/>
    </row>
    <row r="3304" spans="1:19" x14ac:dyDescent="0.3">
      <c r="A3304">
        <v>3303</v>
      </c>
      <c r="B3304" t="s">
        <v>3319</v>
      </c>
      <c r="C3304" t="s">
        <v>17</v>
      </c>
      <c r="D3304" s="1">
        <v>301.3</v>
      </c>
      <c r="E3304" s="1">
        <v>310.5</v>
      </c>
      <c r="F3304" s="2">
        <v>1503</v>
      </c>
      <c r="G3304" s="1">
        <f>2*PI()*Predictive_Maintenance_Data[[#This Row],[Rotational speed '[rpm']]]/60</f>
        <v>157.39379194484863</v>
      </c>
      <c r="H3304" s="1">
        <v>48.6</v>
      </c>
      <c r="I3304" s="1">
        <f t="shared" si="51"/>
        <v>9.1999999999999886</v>
      </c>
      <c r="J3304" s="1">
        <f>Predictive_Maintenance_Data[[#This Row],[Torque '[Nm']]]*Predictive_Maintenance_Data[[#This Row],[Angular velocity '[rad/s']]]/1000</f>
        <v>7.649338288519643</v>
      </c>
      <c r="K3304" s="2">
        <v>72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/>
      <c r="S3304"/>
    </row>
    <row r="3305" spans="1:19" x14ac:dyDescent="0.3">
      <c r="A3305">
        <v>3304</v>
      </c>
      <c r="B3305" t="s">
        <v>3320</v>
      </c>
      <c r="C3305" t="s">
        <v>17</v>
      </c>
      <c r="D3305" s="1">
        <v>301.2</v>
      </c>
      <c r="E3305" s="1">
        <v>310.39999999999998</v>
      </c>
      <c r="F3305" s="2">
        <v>1390</v>
      </c>
      <c r="G3305" s="1">
        <f>2*PI()*Predictive_Maintenance_Data[[#This Row],[Rotational speed '[rpm']]]/60</f>
        <v>145.56045961632708</v>
      </c>
      <c r="H3305" s="1">
        <v>49.9</v>
      </c>
      <c r="I3305" s="1">
        <f t="shared" si="51"/>
        <v>9.1999999999999886</v>
      </c>
      <c r="J3305" s="1">
        <f>Predictive_Maintenance_Data[[#This Row],[Torque '[Nm']]]*Predictive_Maintenance_Data[[#This Row],[Angular velocity '[rad/s']]]/1000</f>
        <v>7.2634669348547209</v>
      </c>
      <c r="K3305" s="2">
        <v>74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/>
      <c r="S3305"/>
    </row>
    <row r="3306" spans="1:19" x14ac:dyDescent="0.3">
      <c r="A3306">
        <v>3305</v>
      </c>
      <c r="B3306" t="s">
        <v>3321</v>
      </c>
      <c r="C3306" t="s">
        <v>17</v>
      </c>
      <c r="D3306" s="1">
        <v>301.2</v>
      </c>
      <c r="E3306" s="1">
        <v>310.3</v>
      </c>
      <c r="F3306" s="2">
        <v>1497</v>
      </c>
      <c r="G3306" s="1">
        <f>2*PI()*Predictive_Maintenance_Data[[#This Row],[Rotational speed '[rpm']]]/60</f>
        <v>156.76547341413067</v>
      </c>
      <c r="H3306" s="1">
        <v>45.7</v>
      </c>
      <c r="I3306" s="1">
        <f t="shared" si="51"/>
        <v>9.1000000000000227</v>
      </c>
      <c r="J3306" s="1">
        <f>Predictive_Maintenance_Data[[#This Row],[Torque '[Nm']]]*Predictive_Maintenance_Data[[#This Row],[Angular velocity '[rad/s']]]/1000</f>
        <v>7.1641821350257722</v>
      </c>
      <c r="K3306" s="2">
        <v>76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/>
      <c r="S3306"/>
    </row>
    <row r="3307" spans="1:19" x14ac:dyDescent="0.3">
      <c r="A3307">
        <v>3306</v>
      </c>
      <c r="B3307" t="s">
        <v>3322</v>
      </c>
      <c r="C3307" t="s">
        <v>15</v>
      </c>
      <c r="D3307" s="1">
        <v>301.3</v>
      </c>
      <c r="E3307" s="1">
        <v>310.39999999999998</v>
      </c>
      <c r="F3307" s="2">
        <v>1577</v>
      </c>
      <c r="G3307" s="1">
        <f>2*PI()*Predictive_Maintenance_Data[[#This Row],[Rotational speed '[rpm']]]/60</f>
        <v>165.14305382370347</v>
      </c>
      <c r="H3307" s="1">
        <v>48.3</v>
      </c>
      <c r="I3307" s="1">
        <f t="shared" si="51"/>
        <v>9.0999999999999659</v>
      </c>
      <c r="J3307" s="1">
        <f>Predictive_Maintenance_Data[[#This Row],[Torque '[Nm']]]*Predictive_Maintenance_Data[[#This Row],[Angular velocity '[rad/s']]]/1000</f>
        <v>7.9764094996848769</v>
      </c>
      <c r="K3307" s="2">
        <v>78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/>
      <c r="S3307"/>
    </row>
    <row r="3308" spans="1:19" x14ac:dyDescent="0.3">
      <c r="A3308">
        <v>3307</v>
      </c>
      <c r="B3308" t="s">
        <v>3323</v>
      </c>
      <c r="C3308" t="s">
        <v>17</v>
      </c>
      <c r="D3308" s="1">
        <v>301.39999999999998</v>
      </c>
      <c r="E3308" s="1">
        <v>310.5</v>
      </c>
      <c r="F3308" s="2">
        <v>1432</v>
      </c>
      <c r="G3308" s="1">
        <f>2*PI()*Predictive_Maintenance_Data[[#This Row],[Rotational speed '[rpm']]]/60</f>
        <v>149.95868933135279</v>
      </c>
      <c r="H3308" s="1">
        <v>54.3</v>
      </c>
      <c r="I3308" s="1">
        <f t="shared" si="51"/>
        <v>9.1000000000000227</v>
      </c>
      <c r="J3308" s="1">
        <f>Predictive_Maintenance_Data[[#This Row],[Torque '[Nm']]]*Predictive_Maintenance_Data[[#This Row],[Angular velocity '[rad/s']]]/1000</f>
        <v>8.1427568306924556</v>
      </c>
      <c r="K3308" s="2">
        <v>81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/>
      <c r="S3308"/>
    </row>
    <row r="3309" spans="1:19" x14ac:dyDescent="0.3">
      <c r="A3309">
        <v>3308</v>
      </c>
      <c r="B3309" t="s">
        <v>3324</v>
      </c>
      <c r="C3309" t="s">
        <v>15</v>
      </c>
      <c r="D3309" s="1">
        <v>301.39999999999998</v>
      </c>
      <c r="E3309" s="1">
        <v>310.5</v>
      </c>
      <c r="F3309" s="2">
        <v>1563</v>
      </c>
      <c r="G3309" s="1">
        <f>2*PI()*Predictive_Maintenance_Data[[#This Row],[Rotational speed '[rpm']]]/60</f>
        <v>163.67697725202822</v>
      </c>
      <c r="H3309" s="1">
        <v>39.9</v>
      </c>
      <c r="I3309" s="1">
        <f t="shared" si="51"/>
        <v>9.1000000000000227</v>
      </c>
      <c r="J3309" s="1">
        <f>Predictive_Maintenance_Data[[#This Row],[Torque '[Nm']]]*Predictive_Maintenance_Data[[#This Row],[Angular velocity '[rad/s']]]/1000</f>
        <v>6.5307113923559257</v>
      </c>
      <c r="K3309" s="2">
        <v>83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/>
      <c r="S3309"/>
    </row>
    <row r="3310" spans="1:19" x14ac:dyDescent="0.3">
      <c r="A3310">
        <v>3309</v>
      </c>
      <c r="B3310" t="s">
        <v>3325</v>
      </c>
      <c r="C3310" t="s">
        <v>17</v>
      </c>
      <c r="D3310" s="1">
        <v>301.39999999999998</v>
      </c>
      <c r="E3310" s="1">
        <v>310.39999999999998</v>
      </c>
      <c r="F3310" s="2">
        <v>1433</v>
      </c>
      <c r="G3310" s="1">
        <f>2*PI()*Predictive_Maintenance_Data[[#This Row],[Rotational speed '[rpm']]]/60</f>
        <v>150.06340908647243</v>
      </c>
      <c r="H3310" s="1">
        <v>43.4</v>
      </c>
      <c r="I3310" s="1">
        <f t="shared" si="51"/>
        <v>9</v>
      </c>
      <c r="J3310" s="1">
        <f>Predictive_Maintenance_Data[[#This Row],[Torque '[Nm']]]*Predictive_Maintenance_Data[[#This Row],[Angular velocity '[rad/s']]]/1000</f>
        <v>6.5127519543529031</v>
      </c>
      <c r="K3310" s="2">
        <v>86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/>
      <c r="S3310"/>
    </row>
    <row r="3311" spans="1:19" x14ac:dyDescent="0.3">
      <c r="A3311">
        <v>3310</v>
      </c>
      <c r="B3311" t="s">
        <v>3326</v>
      </c>
      <c r="C3311" t="s">
        <v>17</v>
      </c>
      <c r="D3311" s="1">
        <v>301.3</v>
      </c>
      <c r="E3311" s="1">
        <v>310.39999999999998</v>
      </c>
      <c r="F3311" s="2">
        <v>1384</v>
      </c>
      <c r="G3311" s="1">
        <f>2*PI()*Predictive_Maintenance_Data[[#This Row],[Rotational speed '[rpm']]]/60</f>
        <v>144.93214108560912</v>
      </c>
      <c r="H3311" s="1">
        <v>50.1</v>
      </c>
      <c r="I3311" s="1">
        <f t="shared" si="51"/>
        <v>9.0999999999999659</v>
      </c>
      <c r="J3311" s="1">
        <f>Predictive_Maintenance_Data[[#This Row],[Torque '[Nm']]]*Predictive_Maintenance_Data[[#This Row],[Angular velocity '[rad/s']]]/1000</f>
        <v>7.2611002683890176</v>
      </c>
      <c r="K3311" s="2">
        <v>88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/>
      <c r="S3311"/>
    </row>
    <row r="3312" spans="1:19" x14ac:dyDescent="0.3">
      <c r="A3312">
        <v>3311</v>
      </c>
      <c r="B3312" t="s">
        <v>3327</v>
      </c>
      <c r="C3312" t="s">
        <v>17</v>
      </c>
      <c r="D3312" s="1">
        <v>301.3</v>
      </c>
      <c r="E3312" s="1">
        <v>310.39999999999998</v>
      </c>
      <c r="F3312" s="2">
        <v>1346</v>
      </c>
      <c r="G3312" s="1">
        <f>2*PI()*Predictive_Maintenance_Data[[#This Row],[Rotational speed '[rpm']]]/60</f>
        <v>140.95279039106205</v>
      </c>
      <c r="H3312" s="1">
        <v>46.7</v>
      </c>
      <c r="I3312" s="1">
        <f t="shared" si="51"/>
        <v>9.0999999999999659</v>
      </c>
      <c r="J3312" s="1">
        <f>Predictive_Maintenance_Data[[#This Row],[Torque '[Nm']]]*Predictive_Maintenance_Data[[#This Row],[Angular velocity '[rad/s']]]/1000</f>
        <v>6.5824953112625977</v>
      </c>
      <c r="K3312" s="2">
        <v>90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/>
      <c r="S3312"/>
    </row>
    <row r="3313" spans="1:19" x14ac:dyDescent="0.3">
      <c r="A3313">
        <v>3312</v>
      </c>
      <c r="B3313" t="s">
        <v>3328</v>
      </c>
      <c r="C3313" t="s">
        <v>17</v>
      </c>
      <c r="D3313" s="1">
        <v>301.3</v>
      </c>
      <c r="E3313" s="1">
        <v>310.39999999999998</v>
      </c>
      <c r="F3313" s="2">
        <v>1459</v>
      </c>
      <c r="G3313" s="1">
        <f>2*PI()*Predictive_Maintenance_Data[[#This Row],[Rotational speed '[rpm']]]/60</f>
        <v>152.7861227195836</v>
      </c>
      <c r="H3313" s="1">
        <v>44.7</v>
      </c>
      <c r="I3313" s="1">
        <f t="shared" si="51"/>
        <v>9.0999999999999659</v>
      </c>
      <c r="J3313" s="1">
        <f>Predictive_Maintenance_Data[[#This Row],[Torque '[Nm']]]*Predictive_Maintenance_Data[[#This Row],[Angular velocity '[rad/s']]]/1000</f>
        <v>6.8295396855653872</v>
      </c>
      <c r="K3313" s="2">
        <v>92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/>
      <c r="S3313"/>
    </row>
    <row r="3314" spans="1:19" x14ac:dyDescent="0.3">
      <c r="A3314">
        <v>3313</v>
      </c>
      <c r="B3314" t="s">
        <v>3329</v>
      </c>
      <c r="C3314" t="s">
        <v>17</v>
      </c>
      <c r="D3314" s="1">
        <v>301.39999999999998</v>
      </c>
      <c r="E3314" s="1">
        <v>310.39999999999998</v>
      </c>
      <c r="F3314" s="2">
        <v>1639</v>
      </c>
      <c r="G3314" s="1">
        <f>2*PI()*Predictive_Maintenance_Data[[#This Row],[Rotational speed '[rpm']]]/60</f>
        <v>171.63567864112238</v>
      </c>
      <c r="H3314" s="1">
        <v>28.9</v>
      </c>
      <c r="I3314" s="1">
        <f t="shared" si="51"/>
        <v>9</v>
      </c>
      <c r="J3314" s="1">
        <f>Predictive_Maintenance_Data[[#This Row],[Torque '[Nm']]]*Predictive_Maintenance_Data[[#This Row],[Angular velocity '[rad/s']]]/1000</f>
        <v>4.9602711127284369</v>
      </c>
      <c r="K3314" s="2">
        <v>94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/>
      <c r="S3314"/>
    </row>
    <row r="3315" spans="1:19" x14ac:dyDescent="0.3">
      <c r="A3315">
        <v>3314</v>
      </c>
      <c r="B3315" t="s">
        <v>3330</v>
      </c>
      <c r="C3315" t="s">
        <v>17</v>
      </c>
      <c r="D3315" s="1">
        <v>301.39999999999998</v>
      </c>
      <c r="E3315" s="1">
        <v>310.39999999999998</v>
      </c>
      <c r="F3315" s="2">
        <v>1737</v>
      </c>
      <c r="G3315" s="1">
        <f>2*PI()*Predictive_Maintenance_Data[[#This Row],[Rotational speed '[rpm']]]/60</f>
        <v>181.89821464284901</v>
      </c>
      <c r="H3315" s="1">
        <v>31.9</v>
      </c>
      <c r="I3315" s="1">
        <f t="shared" si="51"/>
        <v>9</v>
      </c>
      <c r="J3315" s="1">
        <f>Predictive_Maintenance_Data[[#This Row],[Torque '[Nm']]]*Predictive_Maintenance_Data[[#This Row],[Angular velocity '[rad/s']]]/1000</f>
        <v>5.8025530471068834</v>
      </c>
      <c r="K3315" s="2">
        <v>96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/>
      <c r="S3315"/>
    </row>
    <row r="3316" spans="1:19" x14ac:dyDescent="0.3">
      <c r="A3316">
        <v>3315</v>
      </c>
      <c r="B3316" t="s">
        <v>3331</v>
      </c>
      <c r="C3316" t="s">
        <v>17</v>
      </c>
      <c r="D3316" s="1">
        <v>301.39999999999998</v>
      </c>
      <c r="E3316" s="1">
        <v>310.5</v>
      </c>
      <c r="F3316" s="2">
        <v>1489</v>
      </c>
      <c r="G3316" s="1">
        <f>2*PI()*Predictive_Maintenance_Data[[#This Row],[Rotational speed '[rpm']]]/60</f>
        <v>155.92771537317338</v>
      </c>
      <c r="H3316" s="1">
        <v>43.5</v>
      </c>
      <c r="I3316" s="1">
        <f t="shared" si="51"/>
        <v>9.1000000000000227</v>
      </c>
      <c r="J3316" s="1">
        <f>Predictive_Maintenance_Data[[#This Row],[Torque '[Nm']]]*Predictive_Maintenance_Data[[#This Row],[Angular velocity '[rad/s']]]/1000</f>
        <v>6.7828556187330422</v>
      </c>
      <c r="K3316" s="2">
        <v>98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/>
      <c r="S3316"/>
    </row>
    <row r="3317" spans="1:19" x14ac:dyDescent="0.3">
      <c r="A3317">
        <v>3316</v>
      </c>
      <c r="B3317" t="s">
        <v>3332</v>
      </c>
      <c r="C3317" t="s">
        <v>15</v>
      </c>
      <c r="D3317" s="1">
        <v>301.5</v>
      </c>
      <c r="E3317" s="1">
        <v>310.60000000000002</v>
      </c>
      <c r="F3317" s="2">
        <v>1492</v>
      </c>
      <c r="G3317" s="1">
        <f>2*PI()*Predictive_Maintenance_Data[[#This Row],[Rotational speed '[rpm']]]/60</f>
        <v>156.24187463853238</v>
      </c>
      <c r="H3317" s="1">
        <v>43</v>
      </c>
      <c r="I3317" s="1">
        <f t="shared" si="51"/>
        <v>9.1000000000000227</v>
      </c>
      <c r="J3317" s="1">
        <f>Predictive_Maintenance_Data[[#This Row],[Torque '[Nm']]]*Predictive_Maintenance_Data[[#This Row],[Angular velocity '[rad/s']]]/1000</f>
        <v>6.718400609456892</v>
      </c>
      <c r="K3317" s="2">
        <v>100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/>
      <c r="S3317"/>
    </row>
    <row r="3318" spans="1:19" x14ac:dyDescent="0.3">
      <c r="A3318">
        <v>3317</v>
      </c>
      <c r="B3318" t="s">
        <v>3333</v>
      </c>
      <c r="C3318" t="s">
        <v>15</v>
      </c>
      <c r="D3318" s="1">
        <v>301.39999999999998</v>
      </c>
      <c r="E3318" s="1">
        <v>310.5</v>
      </c>
      <c r="F3318" s="2">
        <v>1217</v>
      </c>
      <c r="G3318" s="1">
        <f>2*PI()*Predictive_Maintenance_Data[[#This Row],[Rotational speed '[rpm']]]/60</f>
        <v>127.44394198062595</v>
      </c>
      <c r="H3318" s="1">
        <v>60.6</v>
      </c>
      <c r="I3318" s="1">
        <f t="shared" si="51"/>
        <v>9.1000000000000227</v>
      </c>
      <c r="J3318" s="1">
        <f>Predictive_Maintenance_Data[[#This Row],[Torque '[Nm']]]*Predictive_Maintenance_Data[[#This Row],[Angular velocity '[rad/s']]]/1000</f>
        <v>7.7231028840259333</v>
      </c>
      <c r="K3318" s="2">
        <v>103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/>
      <c r="S3318"/>
    </row>
    <row r="3319" spans="1:19" x14ac:dyDescent="0.3">
      <c r="A3319">
        <v>3318</v>
      </c>
      <c r="B3319" t="s">
        <v>3334</v>
      </c>
      <c r="C3319" t="s">
        <v>17</v>
      </c>
      <c r="D3319" s="1">
        <v>301.5</v>
      </c>
      <c r="E3319" s="1">
        <v>310.5</v>
      </c>
      <c r="F3319" s="2">
        <v>1636</v>
      </c>
      <c r="G3319" s="1">
        <f>2*PI()*Predictive_Maintenance_Data[[#This Row],[Rotational speed '[rpm']]]/60</f>
        <v>171.32151937576339</v>
      </c>
      <c r="H3319" s="1">
        <v>28.7</v>
      </c>
      <c r="I3319" s="1">
        <f t="shared" si="51"/>
        <v>9</v>
      </c>
      <c r="J3319" s="1">
        <f>Predictive_Maintenance_Data[[#This Row],[Torque '[Nm']]]*Predictive_Maintenance_Data[[#This Row],[Angular velocity '[rad/s']]]/1000</f>
        <v>4.9169276060844096</v>
      </c>
      <c r="K3319" s="2">
        <v>106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/>
      <c r="S3319"/>
    </row>
    <row r="3320" spans="1:19" x14ac:dyDescent="0.3">
      <c r="A3320">
        <v>3319</v>
      </c>
      <c r="B3320" t="s">
        <v>3335</v>
      </c>
      <c r="C3320" t="s">
        <v>17</v>
      </c>
      <c r="D3320" s="1">
        <v>301.39999999999998</v>
      </c>
      <c r="E3320" s="1">
        <v>310.39999999999998</v>
      </c>
      <c r="F3320" s="2">
        <v>1436</v>
      </c>
      <c r="G3320" s="1">
        <f>2*PI()*Predictive_Maintenance_Data[[#This Row],[Rotational speed '[rpm']]]/60</f>
        <v>150.37756835183143</v>
      </c>
      <c r="H3320" s="1">
        <v>49.7</v>
      </c>
      <c r="I3320" s="1">
        <f t="shared" si="51"/>
        <v>9</v>
      </c>
      <c r="J3320" s="1">
        <f>Predictive_Maintenance_Data[[#This Row],[Torque '[Nm']]]*Predictive_Maintenance_Data[[#This Row],[Angular velocity '[rad/s']]]/1000</f>
        <v>7.4737651470860227</v>
      </c>
      <c r="K3320" s="2">
        <v>108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/>
      <c r="S3320"/>
    </row>
    <row r="3321" spans="1:19" x14ac:dyDescent="0.3">
      <c r="A3321">
        <v>3320</v>
      </c>
      <c r="B3321" t="s">
        <v>3336</v>
      </c>
      <c r="C3321" t="s">
        <v>17</v>
      </c>
      <c r="D3321" s="1">
        <v>301.39999999999998</v>
      </c>
      <c r="E3321" s="1">
        <v>310.39999999999998</v>
      </c>
      <c r="F3321" s="2">
        <v>1689</v>
      </c>
      <c r="G3321" s="1">
        <f>2*PI()*Predictive_Maintenance_Data[[#This Row],[Rotational speed '[rpm']]]/60</f>
        <v>176.87166639710534</v>
      </c>
      <c r="H3321" s="1">
        <v>30.6</v>
      </c>
      <c r="I3321" s="1">
        <f t="shared" si="51"/>
        <v>9</v>
      </c>
      <c r="J3321" s="1">
        <f>Predictive_Maintenance_Data[[#This Row],[Torque '[Nm']]]*Predictive_Maintenance_Data[[#This Row],[Angular velocity '[rad/s']]]/1000</f>
        <v>5.4122729917514238</v>
      </c>
      <c r="K3321" s="2">
        <v>110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/>
      <c r="S3321"/>
    </row>
    <row r="3322" spans="1:19" x14ac:dyDescent="0.3">
      <c r="A3322">
        <v>3321</v>
      </c>
      <c r="B3322" t="s">
        <v>3337</v>
      </c>
      <c r="C3322" t="s">
        <v>17</v>
      </c>
      <c r="D3322" s="1">
        <v>301.5</v>
      </c>
      <c r="E3322" s="1">
        <v>310.5</v>
      </c>
      <c r="F3322" s="2">
        <v>2289</v>
      </c>
      <c r="G3322" s="1">
        <f>2*PI()*Predictive_Maintenance_Data[[#This Row],[Rotational speed '[rpm']]]/60</f>
        <v>239.70351946890119</v>
      </c>
      <c r="H3322" s="1">
        <v>16.399999999999999</v>
      </c>
      <c r="I3322" s="1">
        <f t="shared" si="51"/>
        <v>9</v>
      </c>
      <c r="J3322" s="1">
        <f>Predictive_Maintenance_Data[[#This Row],[Torque '[Nm']]]*Predictive_Maintenance_Data[[#This Row],[Angular velocity '[rad/s']]]/1000</f>
        <v>3.9311377192899792</v>
      </c>
      <c r="K3322" s="2">
        <v>112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/>
      <c r="S3322"/>
    </row>
    <row r="3323" spans="1:19" x14ac:dyDescent="0.3">
      <c r="A3323">
        <v>3322</v>
      </c>
      <c r="B3323" t="s">
        <v>3338</v>
      </c>
      <c r="C3323" t="s">
        <v>17</v>
      </c>
      <c r="D3323" s="1">
        <v>301.5</v>
      </c>
      <c r="E3323" s="1">
        <v>310.60000000000002</v>
      </c>
      <c r="F3323" s="2">
        <v>1522</v>
      </c>
      <c r="G3323" s="1">
        <f>2*PI()*Predictive_Maintenance_Data[[#This Row],[Rotational speed '[rpm']]]/60</f>
        <v>159.38346729212216</v>
      </c>
      <c r="H3323" s="1">
        <v>41</v>
      </c>
      <c r="I3323" s="1">
        <f t="shared" si="51"/>
        <v>9.1000000000000227</v>
      </c>
      <c r="J3323" s="1">
        <f>Predictive_Maintenance_Data[[#This Row],[Torque '[Nm']]]*Predictive_Maintenance_Data[[#This Row],[Angular velocity '[rad/s']]]/1000</f>
        <v>6.5347221589770088</v>
      </c>
      <c r="K3323" s="2">
        <v>114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/>
      <c r="S3323"/>
    </row>
    <row r="3324" spans="1:19" x14ac:dyDescent="0.3">
      <c r="A3324">
        <v>3323</v>
      </c>
      <c r="B3324" t="s">
        <v>3339</v>
      </c>
      <c r="C3324" t="s">
        <v>17</v>
      </c>
      <c r="D3324" s="1">
        <v>301.5</v>
      </c>
      <c r="E3324" s="1">
        <v>310.5</v>
      </c>
      <c r="F3324" s="2">
        <v>1351</v>
      </c>
      <c r="G3324" s="1">
        <f>2*PI()*Predictive_Maintenance_Data[[#This Row],[Rotational speed '[rpm']]]/60</f>
        <v>141.47638916666034</v>
      </c>
      <c r="H3324" s="1">
        <v>52.9</v>
      </c>
      <c r="I3324" s="1">
        <f t="shared" si="51"/>
        <v>9</v>
      </c>
      <c r="J3324" s="1">
        <f>Predictive_Maintenance_Data[[#This Row],[Torque '[Nm']]]*Predictive_Maintenance_Data[[#This Row],[Angular velocity '[rad/s']]]/1000</f>
        <v>7.4841009869163315</v>
      </c>
      <c r="K3324" s="2">
        <v>116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/>
      <c r="S3324"/>
    </row>
    <row r="3325" spans="1:19" x14ac:dyDescent="0.3">
      <c r="A3325">
        <v>3324</v>
      </c>
      <c r="B3325" t="s">
        <v>3340</v>
      </c>
      <c r="C3325" t="s">
        <v>17</v>
      </c>
      <c r="D3325" s="1">
        <v>301.5</v>
      </c>
      <c r="E3325" s="1">
        <v>310.5</v>
      </c>
      <c r="F3325" s="2">
        <v>1589</v>
      </c>
      <c r="G3325" s="1">
        <f>2*PI()*Predictive_Maintenance_Data[[#This Row],[Rotational speed '[rpm']]]/60</f>
        <v>166.39969088513939</v>
      </c>
      <c r="H3325" s="1">
        <v>36.700000000000003</v>
      </c>
      <c r="I3325" s="1">
        <f t="shared" si="51"/>
        <v>9</v>
      </c>
      <c r="J3325" s="1">
        <f>Predictive_Maintenance_Data[[#This Row],[Torque '[Nm']]]*Predictive_Maintenance_Data[[#This Row],[Angular velocity '[rad/s']]]/1000</f>
        <v>6.1068686554846163</v>
      </c>
      <c r="K3325" s="2">
        <v>118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/>
      <c r="S3325"/>
    </row>
    <row r="3326" spans="1:19" x14ac:dyDescent="0.3">
      <c r="A3326">
        <v>3325</v>
      </c>
      <c r="B3326" t="s">
        <v>3341</v>
      </c>
      <c r="C3326" t="s">
        <v>17</v>
      </c>
      <c r="D3326" s="1">
        <v>301.5</v>
      </c>
      <c r="E3326" s="1">
        <v>310.60000000000002</v>
      </c>
      <c r="F3326" s="2">
        <v>1578</v>
      </c>
      <c r="G3326" s="1">
        <f>2*PI()*Predictive_Maintenance_Data[[#This Row],[Rotational speed '[rpm']]]/60</f>
        <v>165.24777357882311</v>
      </c>
      <c r="H3326" s="1">
        <v>34.1</v>
      </c>
      <c r="I3326" s="1">
        <f t="shared" si="51"/>
        <v>9.1000000000000227</v>
      </c>
      <c r="J3326" s="1">
        <f>Predictive_Maintenance_Data[[#This Row],[Torque '[Nm']]]*Predictive_Maintenance_Data[[#This Row],[Angular velocity '[rad/s']]]/1000</f>
        <v>5.6349490790378685</v>
      </c>
      <c r="K3326" s="2">
        <v>120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/>
      <c r="S3326"/>
    </row>
    <row r="3327" spans="1:19" x14ac:dyDescent="0.3">
      <c r="A3327">
        <v>3326</v>
      </c>
      <c r="B3327" t="s">
        <v>3342</v>
      </c>
      <c r="C3327" t="s">
        <v>17</v>
      </c>
      <c r="D3327" s="1">
        <v>301.5</v>
      </c>
      <c r="E3327" s="1">
        <v>310.60000000000002</v>
      </c>
      <c r="F3327" s="2">
        <v>1587</v>
      </c>
      <c r="G3327" s="1">
        <f>2*PI()*Predictive_Maintenance_Data[[#This Row],[Rotational speed '[rpm']]]/60</f>
        <v>166.19025137490004</v>
      </c>
      <c r="H3327" s="1">
        <v>33.700000000000003</v>
      </c>
      <c r="I3327" s="1">
        <f t="shared" si="51"/>
        <v>9.1000000000000227</v>
      </c>
      <c r="J3327" s="1">
        <f>Predictive_Maintenance_Data[[#This Row],[Torque '[Nm']]]*Predictive_Maintenance_Data[[#This Row],[Angular velocity '[rad/s']]]/1000</f>
        <v>5.6006114713341324</v>
      </c>
      <c r="K3327" s="2">
        <v>122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/>
      <c r="S3327"/>
    </row>
    <row r="3328" spans="1:19" x14ac:dyDescent="0.3">
      <c r="A3328">
        <v>3327</v>
      </c>
      <c r="B3328" t="s">
        <v>3343</v>
      </c>
      <c r="C3328" t="s">
        <v>17</v>
      </c>
      <c r="D3328" s="1">
        <v>301.5</v>
      </c>
      <c r="E3328" s="1">
        <v>310.60000000000002</v>
      </c>
      <c r="F3328" s="2">
        <v>1962</v>
      </c>
      <c r="G3328" s="1">
        <f>2*PI()*Predictive_Maintenance_Data[[#This Row],[Rotational speed '[rpm']]]/60</f>
        <v>205.46015954477247</v>
      </c>
      <c r="H3328" s="1">
        <v>20.2</v>
      </c>
      <c r="I3328" s="1">
        <f t="shared" si="51"/>
        <v>9.1000000000000227</v>
      </c>
      <c r="J3328" s="1">
        <f>Predictive_Maintenance_Data[[#This Row],[Torque '[Nm']]]*Predictive_Maintenance_Data[[#This Row],[Angular velocity '[rad/s']]]/1000</f>
        <v>4.1502952228044032</v>
      </c>
      <c r="K3328" s="2">
        <v>124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/>
      <c r="S3328"/>
    </row>
    <row r="3329" spans="1:19" x14ac:dyDescent="0.3">
      <c r="A3329">
        <v>3328</v>
      </c>
      <c r="B3329" t="s">
        <v>3344</v>
      </c>
      <c r="C3329" t="s">
        <v>15</v>
      </c>
      <c r="D3329" s="1">
        <v>301.5</v>
      </c>
      <c r="E3329" s="1">
        <v>310.60000000000002</v>
      </c>
      <c r="F3329" s="2">
        <v>2432</v>
      </c>
      <c r="G3329" s="1">
        <f>2*PI()*Predictive_Maintenance_Data[[#This Row],[Rotational speed '[rpm']]]/60</f>
        <v>254.67844445101255</v>
      </c>
      <c r="H3329" s="1">
        <v>14.2</v>
      </c>
      <c r="I3329" s="1">
        <f t="shared" si="51"/>
        <v>9.1000000000000227</v>
      </c>
      <c r="J3329" s="1">
        <f>Predictive_Maintenance_Data[[#This Row],[Torque '[Nm']]]*Predictive_Maintenance_Data[[#This Row],[Angular velocity '[rad/s']]]/1000</f>
        <v>3.616433911204378</v>
      </c>
      <c r="K3329" s="2">
        <v>126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/>
      <c r="S3329"/>
    </row>
    <row r="3330" spans="1:19" x14ac:dyDescent="0.3">
      <c r="A3330">
        <v>3329</v>
      </c>
      <c r="B3330" t="s">
        <v>3345</v>
      </c>
      <c r="C3330" t="s">
        <v>17</v>
      </c>
      <c r="D3330" s="1">
        <v>301.60000000000002</v>
      </c>
      <c r="E3330" s="1">
        <v>310.60000000000002</v>
      </c>
      <c r="F3330" s="2">
        <v>1418</v>
      </c>
      <c r="G3330" s="1">
        <f>2*PI()*Predictive_Maintenance_Data[[#This Row],[Rotational speed '[rpm']]]/60</f>
        <v>148.49261275967757</v>
      </c>
      <c r="H3330" s="1">
        <v>43.9</v>
      </c>
      <c r="I3330" s="1">
        <f t="shared" ref="I3330:I3393" si="52">E3330-D3330</f>
        <v>9</v>
      </c>
      <c r="J3330" s="1">
        <f>Predictive_Maintenance_Data[[#This Row],[Torque '[Nm']]]*Predictive_Maintenance_Data[[#This Row],[Angular velocity '[rad/s']]]/1000</f>
        <v>6.5188257001498453</v>
      </c>
      <c r="K3330" s="2">
        <v>129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/>
      <c r="S3330"/>
    </row>
    <row r="3331" spans="1:19" x14ac:dyDescent="0.3">
      <c r="A3331">
        <v>3330</v>
      </c>
      <c r="B3331" t="s">
        <v>3346</v>
      </c>
      <c r="C3331" t="s">
        <v>17</v>
      </c>
      <c r="D3331" s="1">
        <v>301.60000000000002</v>
      </c>
      <c r="E3331" s="1">
        <v>310.7</v>
      </c>
      <c r="F3331" s="2">
        <v>1683</v>
      </c>
      <c r="G3331" s="1">
        <f>2*PI()*Predictive_Maintenance_Data[[#This Row],[Rotational speed '[rpm']]]/60</f>
        <v>176.24334786638741</v>
      </c>
      <c r="H3331" s="1">
        <v>29.7</v>
      </c>
      <c r="I3331" s="1">
        <f t="shared" si="52"/>
        <v>9.0999999999999659</v>
      </c>
      <c r="J3331" s="1">
        <f>Predictive_Maintenance_Data[[#This Row],[Torque '[Nm']]]*Predictive_Maintenance_Data[[#This Row],[Angular velocity '[rad/s']]]/1000</f>
        <v>5.2344274316317057</v>
      </c>
      <c r="K3331" s="2">
        <v>131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/>
      <c r="S3331"/>
    </row>
    <row r="3332" spans="1:19" x14ac:dyDescent="0.3">
      <c r="A3332">
        <v>3331</v>
      </c>
      <c r="B3332" t="s">
        <v>3347</v>
      </c>
      <c r="C3332" t="s">
        <v>17</v>
      </c>
      <c r="D3332" s="1">
        <v>301.7</v>
      </c>
      <c r="E3332" s="1">
        <v>310.8</v>
      </c>
      <c r="F3332" s="2">
        <v>1385</v>
      </c>
      <c r="G3332" s="1">
        <f>2*PI()*Predictive_Maintenance_Data[[#This Row],[Rotational speed '[rpm']]]/60</f>
        <v>145.03686084072879</v>
      </c>
      <c r="H3332" s="1">
        <v>50.7</v>
      </c>
      <c r="I3332" s="1">
        <f t="shared" si="52"/>
        <v>9.1000000000000227</v>
      </c>
      <c r="J3332" s="1">
        <f>Predictive_Maintenance_Data[[#This Row],[Torque '[Nm']]]*Predictive_Maintenance_Data[[#This Row],[Angular velocity '[rad/s']]]/1000</f>
        <v>7.3533688446249501</v>
      </c>
      <c r="K3332" s="2">
        <v>133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/>
      <c r="S3332"/>
    </row>
    <row r="3333" spans="1:19" x14ac:dyDescent="0.3">
      <c r="A3333">
        <v>3332</v>
      </c>
      <c r="B3333" t="s">
        <v>3348</v>
      </c>
      <c r="C3333" t="s">
        <v>17</v>
      </c>
      <c r="D3333" s="1">
        <v>301.7</v>
      </c>
      <c r="E3333" s="1">
        <v>310.8</v>
      </c>
      <c r="F3333" s="2">
        <v>1559</v>
      </c>
      <c r="G3333" s="1">
        <f>2*PI()*Predictive_Maintenance_Data[[#This Row],[Rotational speed '[rpm']]]/60</f>
        <v>163.25809823154958</v>
      </c>
      <c r="H3333" s="1">
        <v>44.5</v>
      </c>
      <c r="I3333" s="1">
        <f t="shared" si="52"/>
        <v>9.1000000000000227</v>
      </c>
      <c r="J3333" s="1">
        <f>Predictive_Maintenance_Data[[#This Row],[Torque '[Nm']]]*Predictive_Maintenance_Data[[#This Row],[Angular velocity '[rad/s']]]/1000</f>
        <v>7.2649853713039567</v>
      </c>
      <c r="K3333" s="2">
        <v>135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/>
      <c r="S3333"/>
    </row>
    <row r="3334" spans="1:19" x14ac:dyDescent="0.3">
      <c r="A3334">
        <v>3333</v>
      </c>
      <c r="B3334" t="s">
        <v>3349</v>
      </c>
      <c r="C3334" t="s">
        <v>15</v>
      </c>
      <c r="D3334" s="1">
        <v>301.7</v>
      </c>
      <c r="E3334" s="1">
        <v>310.8</v>
      </c>
      <c r="F3334" s="2">
        <v>1671</v>
      </c>
      <c r="G3334" s="1">
        <f>2*PI()*Predictive_Maintenance_Data[[#This Row],[Rotational speed '[rpm']]]/60</f>
        <v>174.98671080495149</v>
      </c>
      <c r="H3334" s="1">
        <v>31.6</v>
      </c>
      <c r="I3334" s="1">
        <f t="shared" si="52"/>
        <v>9.1000000000000227</v>
      </c>
      <c r="J3334" s="1">
        <f>Predictive_Maintenance_Data[[#This Row],[Torque '[Nm']]]*Predictive_Maintenance_Data[[#This Row],[Angular velocity '[rad/s']]]/1000</f>
        <v>5.5295800614364667</v>
      </c>
      <c r="K3334" s="2">
        <v>137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/>
      <c r="S3334"/>
    </row>
    <row r="3335" spans="1:19" x14ac:dyDescent="0.3">
      <c r="A3335">
        <v>3334</v>
      </c>
      <c r="B3335" t="s">
        <v>3350</v>
      </c>
      <c r="C3335" t="s">
        <v>15</v>
      </c>
      <c r="D3335" s="1">
        <v>301.60000000000002</v>
      </c>
      <c r="E3335" s="1">
        <v>310.8</v>
      </c>
      <c r="F3335" s="2">
        <v>1343</v>
      </c>
      <c r="G3335" s="1">
        <f>2*PI()*Predictive_Maintenance_Data[[#This Row],[Rotational speed '[rpm']]]/60</f>
        <v>140.63863112570306</v>
      </c>
      <c r="H3335" s="1">
        <v>49.5</v>
      </c>
      <c r="I3335" s="1">
        <f t="shared" si="52"/>
        <v>9.1999999999999886</v>
      </c>
      <c r="J3335" s="1">
        <f>Predictive_Maintenance_Data[[#This Row],[Torque '[Nm']]]*Predictive_Maintenance_Data[[#This Row],[Angular velocity '[rad/s']]]/1000</f>
        <v>6.9616122407223013</v>
      </c>
      <c r="K3335" s="2">
        <v>140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/>
      <c r="S3335"/>
    </row>
    <row r="3336" spans="1:19" x14ac:dyDescent="0.3">
      <c r="A3336">
        <v>3335</v>
      </c>
      <c r="B3336" t="s">
        <v>3351</v>
      </c>
      <c r="C3336" t="s">
        <v>15</v>
      </c>
      <c r="D3336" s="1">
        <v>301.60000000000002</v>
      </c>
      <c r="E3336" s="1">
        <v>310.8</v>
      </c>
      <c r="F3336" s="2">
        <v>1548</v>
      </c>
      <c r="G3336" s="1">
        <f>2*PI()*Predictive_Maintenance_Data[[#This Row],[Rotational speed '[rpm']]]/60</f>
        <v>162.10618092523333</v>
      </c>
      <c r="H3336" s="1">
        <v>34.200000000000003</v>
      </c>
      <c r="I3336" s="1">
        <f t="shared" si="52"/>
        <v>9.1999999999999886</v>
      </c>
      <c r="J3336" s="1">
        <f>Predictive_Maintenance_Data[[#This Row],[Torque '[Nm']]]*Predictive_Maintenance_Data[[#This Row],[Angular velocity '[rad/s']]]/1000</f>
        <v>5.5440313876429803</v>
      </c>
      <c r="K3336" s="2">
        <v>143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/>
      <c r="S3336"/>
    </row>
    <row r="3337" spans="1:19" x14ac:dyDescent="0.3">
      <c r="A3337">
        <v>3336</v>
      </c>
      <c r="B3337" t="s">
        <v>3352</v>
      </c>
      <c r="C3337" t="s">
        <v>17</v>
      </c>
      <c r="D3337" s="1">
        <v>301.7</v>
      </c>
      <c r="E3337" s="1">
        <v>310.89999999999998</v>
      </c>
      <c r="F3337" s="2">
        <v>1705</v>
      </c>
      <c r="G3337" s="1">
        <f>2*PI()*Predictive_Maintenance_Data[[#This Row],[Rotational speed '[rpm']]]/60</f>
        <v>178.54718247901991</v>
      </c>
      <c r="H3337" s="1">
        <v>31.2</v>
      </c>
      <c r="I3337" s="1">
        <f t="shared" si="52"/>
        <v>9.1999999999999886</v>
      </c>
      <c r="J3337" s="1">
        <f>Predictive_Maintenance_Data[[#This Row],[Torque '[Nm']]]*Predictive_Maintenance_Data[[#This Row],[Angular velocity '[rad/s']]]/1000</f>
        <v>5.5706720933454204</v>
      </c>
      <c r="K3337" s="2">
        <v>146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/>
      <c r="S3337"/>
    </row>
    <row r="3338" spans="1:19" x14ac:dyDescent="0.3">
      <c r="A3338">
        <v>3337</v>
      </c>
      <c r="B3338" t="s">
        <v>3353</v>
      </c>
      <c r="C3338" t="s">
        <v>17</v>
      </c>
      <c r="D3338" s="1">
        <v>301.60000000000002</v>
      </c>
      <c r="E3338" s="1">
        <v>310.8</v>
      </c>
      <c r="F3338" s="2">
        <v>1535</v>
      </c>
      <c r="G3338" s="1">
        <f>2*PI()*Predictive_Maintenance_Data[[#This Row],[Rotational speed '[rpm']]]/60</f>
        <v>160.74482410867773</v>
      </c>
      <c r="H3338" s="1">
        <v>35.4</v>
      </c>
      <c r="I3338" s="1">
        <f t="shared" si="52"/>
        <v>9.1999999999999886</v>
      </c>
      <c r="J3338" s="1">
        <f>Predictive_Maintenance_Data[[#This Row],[Torque '[Nm']]]*Predictive_Maintenance_Data[[#This Row],[Angular velocity '[rad/s']]]/1000</f>
        <v>5.6903667734471917</v>
      </c>
      <c r="K3338" s="2">
        <v>148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/>
      <c r="S3338"/>
    </row>
    <row r="3339" spans="1:19" x14ac:dyDescent="0.3">
      <c r="A3339">
        <v>3338</v>
      </c>
      <c r="B3339" t="s">
        <v>3354</v>
      </c>
      <c r="C3339" t="s">
        <v>17</v>
      </c>
      <c r="D3339" s="1">
        <v>301.60000000000002</v>
      </c>
      <c r="E3339" s="1">
        <v>310.8</v>
      </c>
      <c r="F3339" s="2">
        <v>1564</v>
      </c>
      <c r="G3339" s="1">
        <f>2*PI()*Predictive_Maintenance_Data[[#This Row],[Rotational speed '[rpm']]]/60</f>
        <v>163.7816970071479</v>
      </c>
      <c r="H3339" s="1">
        <v>34.1</v>
      </c>
      <c r="I3339" s="1">
        <f t="shared" si="52"/>
        <v>9.1999999999999886</v>
      </c>
      <c r="J3339" s="1">
        <f>Predictive_Maintenance_Data[[#This Row],[Torque '[Nm']]]*Predictive_Maintenance_Data[[#This Row],[Angular velocity '[rad/s']]]/1000</f>
        <v>5.5849558679437434</v>
      </c>
      <c r="K3339" s="2">
        <v>150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/>
      <c r="S3339"/>
    </row>
    <row r="3340" spans="1:19" x14ac:dyDescent="0.3">
      <c r="A3340">
        <v>3339</v>
      </c>
      <c r="B3340" t="s">
        <v>3355</v>
      </c>
      <c r="C3340" t="s">
        <v>15</v>
      </c>
      <c r="D3340" s="1">
        <v>301.60000000000002</v>
      </c>
      <c r="E3340" s="1">
        <v>310.89999999999998</v>
      </c>
      <c r="F3340" s="2">
        <v>1510</v>
      </c>
      <c r="G3340" s="1">
        <f>2*PI()*Predictive_Maintenance_Data[[#This Row],[Rotational speed '[rpm']]]/60</f>
        <v>158.12683023068624</v>
      </c>
      <c r="H3340" s="1">
        <v>40.9</v>
      </c>
      <c r="I3340" s="1">
        <f t="shared" si="52"/>
        <v>9.2999999999999545</v>
      </c>
      <c r="J3340" s="1">
        <f>Predictive_Maintenance_Data[[#This Row],[Torque '[Nm']]]*Predictive_Maintenance_Data[[#This Row],[Angular velocity '[rad/s']]]/1000</f>
        <v>6.4673873564350668</v>
      </c>
      <c r="K3340" s="2">
        <v>152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/>
      <c r="S3340"/>
    </row>
    <row r="3341" spans="1:19" x14ac:dyDescent="0.3">
      <c r="A3341">
        <v>3340</v>
      </c>
      <c r="B3341" t="s">
        <v>3356</v>
      </c>
      <c r="C3341" t="s">
        <v>17</v>
      </c>
      <c r="D3341" s="1">
        <v>301.60000000000002</v>
      </c>
      <c r="E3341" s="1">
        <v>310.89999999999998</v>
      </c>
      <c r="F3341" s="2">
        <v>1492</v>
      </c>
      <c r="G3341" s="1">
        <f>2*PI()*Predictive_Maintenance_Data[[#This Row],[Rotational speed '[rpm']]]/60</f>
        <v>156.24187463853238</v>
      </c>
      <c r="H3341" s="1">
        <v>45.2</v>
      </c>
      <c r="I3341" s="1">
        <f t="shared" si="52"/>
        <v>9.2999999999999545</v>
      </c>
      <c r="J3341" s="1">
        <f>Predictive_Maintenance_Data[[#This Row],[Torque '[Nm']]]*Predictive_Maintenance_Data[[#This Row],[Angular velocity '[rad/s']]]/1000</f>
        <v>7.0621327336616639</v>
      </c>
      <c r="K3341" s="2">
        <v>155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/>
      <c r="S3341"/>
    </row>
    <row r="3342" spans="1:19" x14ac:dyDescent="0.3">
      <c r="A3342">
        <v>3341</v>
      </c>
      <c r="B3342" t="s">
        <v>3357</v>
      </c>
      <c r="C3342" t="s">
        <v>15</v>
      </c>
      <c r="D3342" s="1">
        <v>301.5</v>
      </c>
      <c r="E3342" s="1">
        <v>310.8</v>
      </c>
      <c r="F3342" s="2">
        <v>1452</v>
      </c>
      <c r="G3342" s="1">
        <f>2*PI()*Predictive_Maintenance_Data[[#This Row],[Rotational speed '[rpm']]]/60</f>
        <v>152.05308443374599</v>
      </c>
      <c r="H3342" s="1">
        <v>44.1</v>
      </c>
      <c r="I3342" s="1">
        <f t="shared" si="52"/>
        <v>9.3000000000000114</v>
      </c>
      <c r="J3342" s="1">
        <f>Predictive_Maintenance_Data[[#This Row],[Torque '[Nm']]]*Predictive_Maintenance_Data[[#This Row],[Angular velocity '[rad/s']]]/1000</f>
        <v>6.7055410235281991</v>
      </c>
      <c r="K3342" s="2">
        <v>157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/>
      <c r="S3342"/>
    </row>
    <row r="3343" spans="1:19" x14ac:dyDescent="0.3">
      <c r="A3343">
        <v>3342</v>
      </c>
      <c r="B3343" t="s">
        <v>3358</v>
      </c>
      <c r="C3343" t="s">
        <v>27</v>
      </c>
      <c r="D3343" s="1">
        <v>301.39999999999998</v>
      </c>
      <c r="E3343" s="1">
        <v>310.7</v>
      </c>
      <c r="F3343" s="2">
        <v>1329</v>
      </c>
      <c r="G3343" s="1">
        <f>2*PI()*Predictive_Maintenance_Data[[#This Row],[Rotational speed '[rpm']]]/60</f>
        <v>139.17255455402784</v>
      </c>
      <c r="H3343" s="1">
        <v>52</v>
      </c>
      <c r="I3343" s="1">
        <f t="shared" si="52"/>
        <v>9.3000000000000114</v>
      </c>
      <c r="J3343" s="1">
        <f>Predictive_Maintenance_Data[[#This Row],[Torque '[Nm']]]*Predictive_Maintenance_Data[[#This Row],[Angular velocity '[rad/s']]]/1000</f>
        <v>7.2369728368094473</v>
      </c>
      <c r="K3343" s="2">
        <v>160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/>
      <c r="S3343"/>
    </row>
    <row r="3344" spans="1:19" x14ac:dyDescent="0.3">
      <c r="A3344">
        <v>3343</v>
      </c>
      <c r="B3344" t="s">
        <v>3359</v>
      </c>
      <c r="C3344" t="s">
        <v>17</v>
      </c>
      <c r="D3344" s="1">
        <v>301.5</v>
      </c>
      <c r="E3344" s="1">
        <v>310.8</v>
      </c>
      <c r="F3344" s="2">
        <v>1382</v>
      </c>
      <c r="G3344" s="1">
        <f>2*PI()*Predictive_Maintenance_Data[[#This Row],[Rotational speed '[rpm']]]/60</f>
        <v>144.7227015753698</v>
      </c>
      <c r="H3344" s="1">
        <v>52.4</v>
      </c>
      <c r="I3344" s="1">
        <f t="shared" si="52"/>
        <v>9.3000000000000114</v>
      </c>
      <c r="J3344" s="1">
        <f>Predictive_Maintenance_Data[[#This Row],[Torque '[Nm']]]*Predictive_Maintenance_Data[[#This Row],[Angular velocity '[rad/s']]]/1000</f>
        <v>7.5834695625493769</v>
      </c>
      <c r="K3344" s="2">
        <v>165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/>
      <c r="S3344"/>
    </row>
    <row r="3345" spans="1:19" x14ac:dyDescent="0.3">
      <c r="A3345">
        <v>3344</v>
      </c>
      <c r="B3345" t="s">
        <v>3360</v>
      </c>
      <c r="C3345" t="s">
        <v>15</v>
      </c>
      <c r="D3345" s="1">
        <v>301.5</v>
      </c>
      <c r="E3345" s="1">
        <v>310.8</v>
      </c>
      <c r="F3345" s="2">
        <v>1628</v>
      </c>
      <c r="G3345" s="1">
        <f>2*PI()*Predictive_Maintenance_Data[[#This Row],[Rotational speed '[rpm']]]/60</f>
        <v>170.48376133480613</v>
      </c>
      <c r="H3345" s="1">
        <v>36.4</v>
      </c>
      <c r="I3345" s="1">
        <f t="shared" si="52"/>
        <v>9.3000000000000114</v>
      </c>
      <c r="J3345" s="1">
        <f>Predictive_Maintenance_Data[[#This Row],[Torque '[Nm']]]*Predictive_Maintenance_Data[[#This Row],[Angular velocity '[rad/s']]]/1000</f>
        <v>6.2056089125869427</v>
      </c>
      <c r="K3345" s="2">
        <v>167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/>
      <c r="S3345"/>
    </row>
    <row r="3346" spans="1:19" x14ac:dyDescent="0.3">
      <c r="A3346">
        <v>3345</v>
      </c>
      <c r="B3346" t="s">
        <v>3361</v>
      </c>
      <c r="C3346" t="s">
        <v>17</v>
      </c>
      <c r="D3346" s="1">
        <v>301.39999999999998</v>
      </c>
      <c r="E3346" s="1">
        <v>310.7</v>
      </c>
      <c r="F3346" s="2">
        <v>1706</v>
      </c>
      <c r="G3346" s="1">
        <f>2*PI()*Predictive_Maintenance_Data[[#This Row],[Rotational speed '[rpm']]]/60</f>
        <v>178.65190223413956</v>
      </c>
      <c r="H3346" s="1">
        <v>27.9</v>
      </c>
      <c r="I3346" s="1">
        <f t="shared" si="52"/>
        <v>9.3000000000000114</v>
      </c>
      <c r="J3346" s="1">
        <f>Predictive_Maintenance_Data[[#This Row],[Torque '[Nm']]]*Predictive_Maintenance_Data[[#This Row],[Angular velocity '[rad/s']]]/1000</f>
        <v>4.9843880723324938</v>
      </c>
      <c r="K3346" s="2">
        <v>170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/>
      <c r="S3346"/>
    </row>
    <row r="3347" spans="1:19" x14ac:dyDescent="0.3">
      <c r="A3347">
        <v>3346</v>
      </c>
      <c r="B3347" t="s">
        <v>3362</v>
      </c>
      <c r="C3347" t="s">
        <v>17</v>
      </c>
      <c r="D3347" s="1">
        <v>301.3</v>
      </c>
      <c r="E3347" s="1">
        <v>310.7</v>
      </c>
      <c r="F3347" s="2">
        <v>1594</v>
      </c>
      <c r="G3347" s="1">
        <f>2*PI()*Predictive_Maintenance_Data[[#This Row],[Rotational speed '[rpm']]]/60</f>
        <v>166.92328966073768</v>
      </c>
      <c r="H3347" s="1">
        <v>34.1</v>
      </c>
      <c r="I3347" s="1">
        <f t="shared" si="52"/>
        <v>9.3999999999999773</v>
      </c>
      <c r="J3347" s="1">
        <f>Predictive_Maintenance_Data[[#This Row],[Torque '[Nm']]]*Predictive_Maintenance_Data[[#This Row],[Angular velocity '[rad/s']]]/1000</f>
        <v>5.6920841774311546</v>
      </c>
      <c r="K3347" s="2">
        <v>172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/>
      <c r="S3347"/>
    </row>
    <row r="3348" spans="1:19" x14ac:dyDescent="0.3">
      <c r="A3348">
        <v>3347</v>
      </c>
      <c r="B3348" t="s">
        <v>3363</v>
      </c>
      <c r="C3348" t="s">
        <v>17</v>
      </c>
      <c r="D3348" s="1">
        <v>301.3</v>
      </c>
      <c r="E3348" s="1">
        <v>310.7</v>
      </c>
      <c r="F3348" s="2">
        <v>1761</v>
      </c>
      <c r="G3348" s="1">
        <f>2*PI()*Predictive_Maintenance_Data[[#This Row],[Rotational speed '[rpm']]]/60</f>
        <v>184.41148876572086</v>
      </c>
      <c r="H3348" s="1">
        <v>24.3</v>
      </c>
      <c r="I3348" s="1">
        <f t="shared" si="52"/>
        <v>9.3999999999999773</v>
      </c>
      <c r="J3348" s="1">
        <f>Predictive_Maintenance_Data[[#This Row],[Torque '[Nm']]]*Predictive_Maintenance_Data[[#This Row],[Angular velocity '[rad/s']]]/1000</f>
        <v>4.4811991770070172</v>
      </c>
      <c r="K3348" s="2">
        <v>174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/>
      <c r="S3348"/>
    </row>
    <row r="3349" spans="1:19" x14ac:dyDescent="0.3">
      <c r="A3349">
        <v>3348</v>
      </c>
      <c r="B3349" t="s">
        <v>3364</v>
      </c>
      <c r="C3349" t="s">
        <v>17</v>
      </c>
      <c r="D3349" s="1">
        <v>301.3</v>
      </c>
      <c r="E3349" s="1">
        <v>310.60000000000002</v>
      </c>
      <c r="F3349" s="2">
        <v>1529</v>
      </c>
      <c r="G3349" s="1">
        <f>2*PI()*Predictive_Maintenance_Data[[#This Row],[Rotational speed '[rpm']]]/60</f>
        <v>160.1165055779598</v>
      </c>
      <c r="H3349" s="1">
        <v>41.8</v>
      </c>
      <c r="I3349" s="1">
        <f t="shared" si="52"/>
        <v>9.3000000000000114</v>
      </c>
      <c r="J3349" s="1">
        <f>Predictive_Maintenance_Data[[#This Row],[Torque '[Nm']]]*Predictive_Maintenance_Data[[#This Row],[Angular velocity '[rad/s']]]/1000</f>
        <v>6.6928699331587191</v>
      </c>
      <c r="K3349" s="2">
        <v>176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/>
      <c r="S3349"/>
    </row>
    <row r="3350" spans="1:19" x14ac:dyDescent="0.3">
      <c r="A3350">
        <v>3349</v>
      </c>
      <c r="B3350" t="s">
        <v>3365</v>
      </c>
      <c r="C3350" t="s">
        <v>15</v>
      </c>
      <c r="D3350" s="1">
        <v>301.3</v>
      </c>
      <c r="E3350" s="1">
        <v>310.7</v>
      </c>
      <c r="F3350" s="2">
        <v>1532</v>
      </c>
      <c r="G3350" s="1">
        <f>2*PI()*Predictive_Maintenance_Data[[#This Row],[Rotational speed '[rpm']]]/60</f>
        <v>160.43066484331877</v>
      </c>
      <c r="H3350" s="1">
        <v>40.700000000000003</v>
      </c>
      <c r="I3350" s="1">
        <f t="shared" si="52"/>
        <v>9.3999999999999773</v>
      </c>
      <c r="J3350" s="1">
        <f>Predictive_Maintenance_Data[[#This Row],[Torque '[Nm']]]*Predictive_Maintenance_Data[[#This Row],[Angular velocity '[rad/s']]]/1000</f>
        <v>6.5295280591230735</v>
      </c>
      <c r="K3350" s="2">
        <v>178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/>
      <c r="S3350"/>
    </row>
    <row r="3351" spans="1:19" x14ac:dyDescent="0.3">
      <c r="A3351">
        <v>3350</v>
      </c>
      <c r="B3351" t="s">
        <v>3366</v>
      </c>
      <c r="C3351" t="s">
        <v>17</v>
      </c>
      <c r="D3351" s="1">
        <v>301.39999999999998</v>
      </c>
      <c r="E3351" s="1">
        <v>310.7</v>
      </c>
      <c r="F3351" s="2">
        <v>1673</v>
      </c>
      <c r="G3351" s="1">
        <f>2*PI()*Predictive_Maintenance_Data[[#This Row],[Rotational speed '[rpm']]]/60</f>
        <v>175.19615031519078</v>
      </c>
      <c r="H3351" s="1">
        <v>27.8</v>
      </c>
      <c r="I3351" s="1">
        <f t="shared" si="52"/>
        <v>9.3000000000000114</v>
      </c>
      <c r="J3351" s="1">
        <f>Predictive_Maintenance_Data[[#This Row],[Torque '[Nm']]]*Predictive_Maintenance_Data[[#This Row],[Angular velocity '[rad/s']]]/1000</f>
        <v>4.8704529787623043</v>
      </c>
      <c r="K3351" s="2">
        <v>181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/>
      <c r="S3351"/>
    </row>
    <row r="3352" spans="1:19" x14ac:dyDescent="0.3">
      <c r="A3352">
        <v>3351</v>
      </c>
      <c r="B3352" t="s">
        <v>3367</v>
      </c>
      <c r="C3352" t="s">
        <v>17</v>
      </c>
      <c r="D3352" s="1">
        <v>301.39999999999998</v>
      </c>
      <c r="E3352" s="1">
        <v>310.8</v>
      </c>
      <c r="F3352" s="2">
        <v>1285</v>
      </c>
      <c r="G3352" s="1">
        <f>2*PI()*Predictive_Maintenance_Data[[#This Row],[Rotational speed '[rpm']]]/60</f>
        <v>134.56488532876281</v>
      </c>
      <c r="H3352" s="1">
        <v>62.6</v>
      </c>
      <c r="I3352" s="1">
        <f t="shared" si="52"/>
        <v>9.4000000000000341</v>
      </c>
      <c r="J3352" s="1">
        <f>Predictive_Maintenance_Data[[#This Row],[Torque '[Nm']]]*Predictive_Maintenance_Data[[#This Row],[Angular velocity '[rad/s']]]/1000</f>
        <v>8.4237618215805519</v>
      </c>
      <c r="K3352" s="2">
        <v>183</v>
      </c>
      <c r="L3352" s="2">
        <v>1</v>
      </c>
      <c r="M3352" s="2">
        <v>0</v>
      </c>
      <c r="N3352" s="2">
        <v>0</v>
      </c>
      <c r="O3352" s="2">
        <v>0</v>
      </c>
      <c r="P3352" s="2">
        <v>1</v>
      </c>
      <c r="Q3352" s="2">
        <v>0</v>
      </c>
      <c r="R3352"/>
      <c r="S3352"/>
    </row>
    <row r="3353" spans="1:19" x14ac:dyDescent="0.3">
      <c r="A3353">
        <v>3352</v>
      </c>
      <c r="B3353" t="s">
        <v>3368</v>
      </c>
      <c r="C3353" t="s">
        <v>17</v>
      </c>
      <c r="D3353" s="1">
        <v>301.39999999999998</v>
      </c>
      <c r="E3353" s="1">
        <v>310.8</v>
      </c>
      <c r="F3353" s="2">
        <v>1680</v>
      </c>
      <c r="G3353" s="1">
        <f>2*PI()*Predictive_Maintenance_Data[[#This Row],[Rotational speed '[rpm']]]/60</f>
        <v>175.92918860102841</v>
      </c>
      <c r="H3353" s="1">
        <v>31.4</v>
      </c>
      <c r="I3353" s="1">
        <f t="shared" si="52"/>
        <v>9.4000000000000341</v>
      </c>
      <c r="J3353" s="1">
        <f>Predictive_Maintenance_Data[[#This Row],[Torque '[Nm']]]*Predictive_Maintenance_Data[[#This Row],[Angular velocity '[rad/s']]]/1000</f>
        <v>5.5241765220722918</v>
      </c>
      <c r="K3353" s="2">
        <v>185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/>
      <c r="S3353"/>
    </row>
    <row r="3354" spans="1:19" x14ac:dyDescent="0.3">
      <c r="A3354">
        <v>3353</v>
      </c>
      <c r="B3354" t="s">
        <v>3369</v>
      </c>
      <c r="C3354" t="s">
        <v>17</v>
      </c>
      <c r="D3354" s="1">
        <v>301.39999999999998</v>
      </c>
      <c r="E3354" s="1">
        <v>310.8</v>
      </c>
      <c r="F3354" s="2">
        <v>1610</v>
      </c>
      <c r="G3354" s="1">
        <f>2*PI()*Predictive_Maintenance_Data[[#This Row],[Rotational speed '[rpm']]]/60</f>
        <v>168.59880574265222</v>
      </c>
      <c r="H3354" s="1">
        <v>34.6</v>
      </c>
      <c r="I3354" s="1">
        <f t="shared" si="52"/>
        <v>9.4000000000000341</v>
      </c>
      <c r="J3354" s="1">
        <f>Predictive_Maintenance_Data[[#This Row],[Torque '[Nm']]]*Predictive_Maintenance_Data[[#This Row],[Angular velocity '[rad/s']]]/1000</f>
        <v>5.8335186786957669</v>
      </c>
      <c r="K3354" s="2">
        <v>187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/>
      <c r="S3354"/>
    </row>
    <row r="3355" spans="1:19" x14ac:dyDescent="0.3">
      <c r="A3355">
        <v>3354</v>
      </c>
      <c r="B3355" t="s">
        <v>3370</v>
      </c>
      <c r="C3355" t="s">
        <v>17</v>
      </c>
      <c r="D3355" s="1">
        <v>301.60000000000002</v>
      </c>
      <c r="E3355" s="1">
        <v>310.89999999999998</v>
      </c>
      <c r="F3355" s="2">
        <v>1632</v>
      </c>
      <c r="G3355" s="1">
        <f>2*PI()*Predictive_Maintenance_Data[[#This Row],[Rotational speed '[rpm']]]/60</f>
        <v>170.90264035528475</v>
      </c>
      <c r="H3355" s="1">
        <v>31.6</v>
      </c>
      <c r="I3355" s="1">
        <f t="shared" si="52"/>
        <v>9.2999999999999545</v>
      </c>
      <c r="J3355" s="1">
        <f>Predictive_Maintenance_Data[[#This Row],[Torque '[Nm']]]*Predictive_Maintenance_Data[[#This Row],[Angular velocity '[rad/s']]]/1000</f>
        <v>5.4005234352269982</v>
      </c>
      <c r="K3355" s="2">
        <v>189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/>
      <c r="S3355"/>
    </row>
    <row r="3356" spans="1:19" x14ac:dyDescent="0.3">
      <c r="A3356">
        <v>3355</v>
      </c>
      <c r="B3356" t="s">
        <v>3371</v>
      </c>
      <c r="C3356" t="s">
        <v>17</v>
      </c>
      <c r="D3356" s="1">
        <v>301.60000000000002</v>
      </c>
      <c r="E3356" s="1">
        <v>310.89999999999998</v>
      </c>
      <c r="F3356" s="2">
        <v>1559</v>
      </c>
      <c r="G3356" s="1">
        <f>2*PI()*Predictive_Maintenance_Data[[#This Row],[Rotational speed '[rpm']]]/60</f>
        <v>163.25809823154958</v>
      </c>
      <c r="H3356" s="1">
        <v>40.200000000000003</v>
      </c>
      <c r="I3356" s="1">
        <f t="shared" si="52"/>
        <v>9.2999999999999545</v>
      </c>
      <c r="J3356" s="1">
        <f>Predictive_Maintenance_Data[[#This Row],[Torque '[Nm']]]*Predictive_Maintenance_Data[[#This Row],[Angular velocity '[rad/s']]]/1000</f>
        <v>6.5629755489082937</v>
      </c>
      <c r="K3356" s="2">
        <v>191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/>
      <c r="S3356"/>
    </row>
    <row r="3357" spans="1:19" x14ac:dyDescent="0.3">
      <c r="A3357">
        <v>3356</v>
      </c>
      <c r="B3357" t="s">
        <v>3372</v>
      </c>
      <c r="C3357" t="s">
        <v>17</v>
      </c>
      <c r="D3357" s="1">
        <v>301.5</v>
      </c>
      <c r="E3357" s="1">
        <v>310.8</v>
      </c>
      <c r="F3357" s="2">
        <v>1367</v>
      </c>
      <c r="G3357" s="1">
        <f>2*PI()*Predictive_Maintenance_Data[[#This Row],[Rotational speed '[rpm']]]/60</f>
        <v>143.15190524857491</v>
      </c>
      <c r="H3357" s="1">
        <v>49</v>
      </c>
      <c r="I3357" s="1">
        <f t="shared" si="52"/>
        <v>9.3000000000000114</v>
      </c>
      <c r="J3357" s="1">
        <f>Predictive_Maintenance_Data[[#This Row],[Torque '[Nm']]]*Predictive_Maintenance_Data[[#This Row],[Angular velocity '[rad/s']]]/1000</f>
        <v>7.0144433571801699</v>
      </c>
      <c r="K3357" s="2">
        <v>193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/>
      <c r="S3357"/>
    </row>
    <row r="3358" spans="1:19" x14ac:dyDescent="0.3">
      <c r="A3358">
        <v>3357</v>
      </c>
      <c r="B3358" t="s">
        <v>3373</v>
      </c>
      <c r="C3358" t="s">
        <v>17</v>
      </c>
      <c r="D3358" s="1">
        <v>301.60000000000002</v>
      </c>
      <c r="E3358" s="1">
        <v>310.8</v>
      </c>
      <c r="F3358" s="2">
        <v>1355</v>
      </c>
      <c r="G3358" s="1">
        <f>2*PI()*Predictive_Maintenance_Data[[#This Row],[Rotational speed '[rpm']]]/60</f>
        <v>141.89526818713901</v>
      </c>
      <c r="H3358" s="1">
        <v>57.8</v>
      </c>
      <c r="I3358" s="1">
        <f t="shared" si="52"/>
        <v>9.1999999999999886</v>
      </c>
      <c r="J3358" s="1">
        <f>Predictive_Maintenance_Data[[#This Row],[Torque '[Nm']]]*Predictive_Maintenance_Data[[#This Row],[Angular velocity '[rad/s']]]/1000</f>
        <v>8.2015465012166349</v>
      </c>
      <c r="K3358" s="2">
        <v>195</v>
      </c>
      <c r="L3358" s="2">
        <v>1</v>
      </c>
      <c r="M3358" s="2">
        <v>0</v>
      </c>
      <c r="N3358" s="2">
        <v>0</v>
      </c>
      <c r="O3358" s="2">
        <v>0</v>
      </c>
      <c r="P3358" s="2">
        <v>1</v>
      </c>
      <c r="Q3358" s="2">
        <v>0</v>
      </c>
      <c r="R3358"/>
      <c r="S3358"/>
    </row>
    <row r="3359" spans="1:19" x14ac:dyDescent="0.3">
      <c r="A3359">
        <v>3358</v>
      </c>
      <c r="B3359" t="s">
        <v>3374</v>
      </c>
      <c r="C3359" t="s">
        <v>27</v>
      </c>
      <c r="D3359" s="1">
        <v>301.60000000000002</v>
      </c>
      <c r="E3359" s="1">
        <v>310.7</v>
      </c>
      <c r="F3359" s="2">
        <v>1414</v>
      </c>
      <c r="G3359" s="1">
        <f>2*PI()*Predictive_Maintenance_Data[[#This Row],[Rotational speed '[rpm']]]/60</f>
        <v>148.0737337391989</v>
      </c>
      <c r="H3359" s="1">
        <v>51.7</v>
      </c>
      <c r="I3359" s="1">
        <f t="shared" si="52"/>
        <v>9.0999999999999659</v>
      </c>
      <c r="J3359" s="1">
        <f>Predictive_Maintenance_Data[[#This Row],[Torque '[Nm']]]*Predictive_Maintenance_Data[[#This Row],[Angular velocity '[rad/s']]]/1000</f>
        <v>7.6554120343165835</v>
      </c>
      <c r="K3359" s="2">
        <v>197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/>
      <c r="S3359"/>
    </row>
    <row r="3360" spans="1:19" x14ac:dyDescent="0.3">
      <c r="A3360">
        <v>3359</v>
      </c>
      <c r="B3360" t="s">
        <v>3375</v>
      </c>
      <c r="C3360" t="s">
        <v>17</v>
      </c>
      <c r="D3360" s="1">
        <v>301.5</v>
      </c>
      <c r="E3360" s="1">
        <v>310.60000000000002</v>
      </c>
      <c r="F3360" s="2">
        <v>1522</v>
      </c>
      <c r="G3360" s="1">
        <f>2*PI()*Predictive_Maintenance_Data[[#This Row],[Rotational speed '[rpm']]]/60</f>
        <v>159.38346729212216</v>
      </c>
      <c r="H3360" s="1">
        <v>36.6</v>
      </c>
      <c r="I3360" s="1">
        <f t="shared" si="52"/>
        <v>9.1000000000000227</v>
      </c>
      <c r="J3360" s="1">
        <f>Predictive_Maintenance_Data[[#This Row],[Torque '[Nm']]]*Predictive_Maintenance_Data[[#This Row],[Angular velocity '[rad/s']]]/1000</f>
        <v>5.8334349028916712</v>
      </c>
      <c r="K3360" s="2">
        <v>202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/>
      <c r="S3360"/>
    </row>
    <row r="3361" spans="1:19" x14ac:dyDescent="0.3">
      <c r="A3361">
        <v>3360</v>
      </c>
      <c r="B3361" t="s">
        <v>3376</v>
      </c>
      <c r="C3361" t="s">
        <v>17</v>
      </c>
      <c r="D3361" s="1">
        <v>301.5</v>
      </c>
      <c r="E3361" s="1">
        <v>310.60000000000002</v>
      </c>
      <c r="F3361" s="2">
        <v>1525</v>
      </c>
      <c r="G3361" s="1">
        <f>2*PI()*Predictive_Maintenance_Data[[#This Row],[Rotational speed '[rpm']]]/60</f>
        <v>159.69762655748116</v>
      </c>
      <c r="H3361" s="1">
        <v>41.9</v>
      </c>
      <c r="I3361" s="1">
        <f t="shared" si="52"/>
        <v>9.1000000000000227</v>
      </c>
      <c r="J3361" s="1">
        <f>Predictive_Maintenance_Data[[#This Row],[Torque '[Nm']]]*Predictive_Maintenance_Data[[#This Row],[Angular velocity '[rad/s']]]/1000</f>
        <v>6.691330552758461</v>
      </c>
      <c r="K3361" s="2">
        <v>204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/>
      <c r="S3361"/>
    </row>
    <row r="3362" spans="1:19" x14ac:dyDescent="0.3">
      <c r="A3362">
        <v>3361</v>
      </c>
      <c r="B3362" t="s">
        <v>3377</v>
      </c>
      <c r="C3362" t="s">
        <v>17</v>
      </c>
      <c r="D3362" s="1">
        <v>301.5</v>
      </c>
      <c r="E3362" s="1">
        <v>310.60000000000002</v>
      </c>
      <c r="F3362" s="2">
        <v>1394</v>
      </c>
      <c r="G3362" s="1">
        <f>2*PI()*Predictive_Maintenance_Data[[#This Row],[Rotational speed '[rpm']]]/60</f>
        <v>145.97933863680572</v>
      </c>
      <c r="H3362" s="1">
        <v>46.5</v>
      </c>
      <c r="I3362" s="1">
        <f t="shared" si="52"/>
        <v>9.1000000000000227</v>
      </c>
      <c r="J3362" s="1">
        <f>Predictive_Maintenance_Data[[#This Row],[Torque '[Nm']]]*Predictive_Maintenance_Data[[#This Row],[Angular velocity '[rad/s']]]/1000</f>
        <v>6.7880392466114667</v>
      </c>
      <c r="K3362" s="2">
        <v>206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/>
      <c r="S3362"/>
    </row>
    <row r="3363" spans="1:19" x14ac:dyDescent="0.3">
      <c r="A3363">
        <v>3362</v>
      </c>
      <c r="B3363" t="s">
        <v>3378</v>
      </c>
      <c r="C3363" t="s">
        <v>17</v>
      </c>
      <c r="D3363" s="1">
        <v>301.5</v>
      </c>
      <c r="E3363" s="1">
        <v>310.60000000000002</v>
      </c>
      <c r="F3363" s="2">
        <v>1519</v>
      </c>
      <c r="G3363" s="1">
        <f>2*PI()*Predictive_Maintenance_Data[[#This Row],[Rotational speed '[rpm']]]/60</f>
        <v>159.0693080267632</v>
      </c>
      <c r="H3363" s="1">
        <v>40.700000000000003</v>
      </c>
      <c r="I3363" s="1">
        <f t="shared" si="52"/>
        <v>9.1000000000000227</v>
      </c>
      <c r="J3363" s="1">
        <f>Predictive_Maintenance_Data[[#This Row],[Torque '[Nm']]]*Predictive_Maintenance_Data[[#This Row],[Angular velocity '[rad/s']]]/1000</f>
        <v>6.4741208366892629</v>
      </c>
      <c r="K3363" s="2">
        <v>208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/>
      <c r="S3363"/>
    </row>
    <row r="3364" spans="1:19" x14ac:dyDescent="0.3">
      <c r="A3364">
        <v>3363</v>
      </c>
      <c r="B3364" t="s">
        <v>3379</v>
      </c>
      <c r="C3364" t="s">
        <v>17</v>
      </c>
      <c r="D3364" s="1">
        <v>301.39999999999998</v>
      </c>
      <c r="E3364" s="1">
        <v>310.60000000000002</v>
      </c>
      <c r="F3364" s="2">
        <v>1445</v>
      </c>
      <c r="G3364" s="1">
        <f>2*PI()*Predictive_Maintenance_Data[[#This Row],[Rotational speed '[rpm']]]/60</f>
        <v>151.32004614790836</v>
      </c>
      <c r="H3364" s="1">
        <v>43.9</v>
      </c>
      <c r="I3364" s="1">
        <f t="shared" si="52"/>
        <v>9.2000000000000455</v>
      </c>
      <c r="J3364" s="1">
        <f>Predictive_Maintenance_Data[[#This Row],[Torque '[Nm']]]*Predictive_Maintenance_Data[[#This Row],[Angular velocity '[rad/s']]]/1000</f>
        <v>6.6429500258931764</v>
      </c>
      <c r="K3364" s="2">
        <v>210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/>
      <c r="S3364"/>
    </row>
    <row r="3365" spans="1:19" x14ac:dyDescent="0.3">
      <c r="A3365">
        <v>3364</v>
      </c>
      <c r="B3365" t="s">
        <v>3380</v>
      </c>
      <c r="C3365" t="s">
        <v>17</v>
      </c>
      <c r="D3365" s="1">
        <v>301.39999999999998</v>
      </c>
      <c r="E3365" s="1">
        <v>310.60000000000002</v>
      </c>
      <c r="F3365" s="2">
        <v>1555</v>
      </c>
      <c r="G3365" s="1">
        <f>2*PI()*Predictive_Maintenance_Data[[#This Row],[Rotational speed '[rpm']]]/60</f>
        <v>162.83921921107094</v>
      </c>
      <c r="H3365" s="1">
        <v>43.3</v>
      </c>
      <c r="I3365" s="1">
        <f t="shared" si="52"/>
        <v>9.2000000000000455</v>
      </c>
      <c r="J3365" s="1">
        <f>Predictive_Maintenance_Data[[#This Row],[Torque '[Nm']]]*Predictive_Maintenance_Data[[#This Row],[Angular velocity '[rad/s']]]/1000</f>
        <v>7.0509381918393714</v>
      </c>
      <c r="K3365" s="2">
        <v>212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/>
      <c r="S3365"/>
    </row>
    <row r="3366" spans="1:19" x14ac:dyDescent="0.3">
      <c r="A3366">
        <v>3365</v>
      </c>
      <c r="B3366" t="s">
        <v>3381</v>
      </c>
      <c r="C3366" t="s">
        <v>17</v>
      </c>
      <c r="D3366" s="1">
        <v>301.39999999999998</v>
      </c>
      <c r="E3366" s="1">
        <v>310.5</v>
      </c>
      <c r="F3366" s="2">
        <v>1633</v>
      </c>
      <c r="G3366" s="1">
        <f>2*PI()*Predictive_Maintenance_Data[[#This Row],[Rotational speed '[rpm']]]/60</f>
        <v>171.00736011040442</v>
      </c>
      <c r="H3366" s="1">
        <v>39.5</v>
      </c>
      <c r="I3366" s="1">
        <f t="shared" si="52"/>
        <v>9.1000000000000227</v>
      </c>
      <c r="J3366" s="1">
        <f>Predictive_Maintenance_Data[[#This Row],[Torque '[Nm']]]*Predictive_Maintenance_Data[[#This Row],[Angular velocity '[rad/s']]]/1000</f>
        <v>6.7547907243609746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/>
      <c r="S3366"/>
    </row>
    <row r="3367" spans="1:19" x14ac:dyDescent="0.3">
      <c r="A3367">
        <v>3366</v>
      </c>
      <c r="B3367" t="s">
        <v>3382</v>
      </c>
      <c r="C3367" t="s">
        <v>15</v>
      </c>
      <c r="D3367" s="1">
        <v>301.39999999999998</v>
      </c>
      <c r="E3367" s="1">
        <v>310.60000000000002</v>
      </c>
      <c r="F3367" s="2">
        <v>1630</v>
      </c>
      <c r="G3367" s="1">
        <f>2*PI()*Predictive_Maintenance_Data[[#This Row],[Rotational speed '[rpm']]]/60</f>
        <v>170.69320084504542</v>
      </c>
      <c r="H3367" s="1">
        <v>30.3</v>
      </c>
      <c r="I3367" s="1">
        <f t="shared" si="52"/>
        <v>9.2000000000000455</v>
      </c>
      <c r="J3367" s="1">
        <f>Predictive_Maintenance_Data[[#This Row],[Torque '[Nm']]]*Predictive_Maintenance_Data[[#This Row],[Angular velocity '[rad/s']]]/1000</f>
        <v>5.1720039856048761</v>
      </c>
      <c r="K3367" s="2">
        <v>2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/>
      <c r="S3367"/>
    </row>
    <row r="3368" spans="1:19" x14ac:dyDescent="0.3">
      <c r="A3368">
        <v>3367</v>
      </c>
      <c r="B3368" t="s">
        <v>3383</v>
      </c>
      <c r="C3368" t="s">
        <v>15</v>
      </c>
      <c r="D3368" s="1">
        <v>301.39999999999998</v>
      </c>
      <c r="E3368" s="1">
        <v>310.7</v>
      </c>
      <c r="F3368" s="2">
        <v>1692</v>
      </c>
      <c r="G3368" s="1">
        <f>2*PI()*Predictive_Maintenance_Data[[#This Row],[Rotational speed '[rpm']]]/60</f>
        <v>177.18582566246431</v>
      </c>
      <c r="H3368" s="1">
        <v>32.299999999999997</v>
      </c>
      <c r="I3368" s="1">
        <f t="shared" si="52"/>
        <v>9.3000000000000114</v>
      </c>
      <c r="J3368" s="1">
        <f>Predictive_Maintenance_Data[[#This Row],[Torque '[Nm']]]*Predictive_Maintenance_Data[[#This Row],[Angular velocity '[rad/s']]]/1000</f>
        <v>5.7231021688975972</v>
      </c>
      <c r="K3368" s="2">
        <v>5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/>
      <c r="S3368"/>
    </row>
    <row r="3369" spans="1:19" x14ac:dyDescent="0.3">
      <c r="A3369">
        <v>3368</v>
      </c>
      <c r="B3369" t="s">
        <v>3384</v>
      </c>
      <c r="C3369" t="s">
        <v>27</v>
      </c>
      <c r="D3369" s="1">
        <v>301.5</v>
      </c>
      <c r="E3369" s="1">
        <v>310.7</v>
      </c>
      <c r="F3369" s="2">
        <v>1790</v>
      </c>
      <c r="G3369" s="1">
        <f>2*PI()*Predictive_Maintenance_Data[[#This Row],[Rotational speed '[rpm']]]/60</f>
        <v>187.448361664191</v>
      </c>
      <c r="H3369" s="1">
        <v>26.2</v>
      </c>
      <c r="I3369" s="1">
        <f t="shared" si="52"/>
        <v>9.1999999999999886</v>
      </c>
      <c r="J3369" s="1">
        <f>Predictive_Maintenance_Data[[#This Row],[Torque '[Nm']]]*Predictive_Maintenance_Data[[#This Row],[Angular velocity '[rad/s']]]/1000</f>
        <v>4.9111470756018045</v>
      </c>
      <c r="K3369" s="2">
        <v>8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/>
      <c r="S3369"/>
    </row>
    <row r="3370" spans="1:19" x14ac:dyDescent="0.3">
      <c r="A3370">
        <v>3369</v>
      </c>
      <c r="B3370" t="s">
        <v>3385</v>
      </c>
      <c r="C3370" t="s">
        <v>17</v>
      </c>
      <c r="D3370" s="1">
        <v>301.5</v>
      </c>
      <c r="E3370" s="1">
        <v>310.8</v>
      </c>
      <c r="F3370" s="2">
        <v>1350</v>
      </c>
      <c r="G3370" s="1">
        <f>2*PI()*Predictive_Maintenance_Data[[#This Row],[Rotational speed '[rpm']]]/60</f>
        <v>141.37166941154069</v>
      </c>
      <c r="H3370" s="1">
        <v>58.5</v>
      </c>
      <c r="I3370" s="1">
        <f t="shared" si="52"/>
        <v>9.3000000000000114</v>
      </c>
      <c r="J3370" s="1">
        <f>Predictive_Maintenance_Data[[#This Row],[Torque '[Nm']]]*Predictive_Maintenance_Data[[#This Row],[Angular velocity '[rad/s']]]/1000</f>
        <v>8.2702426605751302</v>
      </c>
      <c r="K3370" s="2">
        <v>13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/>
      <c r="S3370"/>
    </row>
    <row r="3371" spans="1:19" x14ac:dyDescent="0.3">
      <c r="A3371">
        <v>3370</v>
      </c>
      <c r="B3371" t="s">
        <v>3386</v>
      </c>
      <c r="C3371" t="s">
        <v>17</v>
      </c>
      <c r="D3371" s="1">
        <v>301.5</v>
      </c>
      <c r="E3371" s="1">
        <v>310.89999999999998</v>
      </c>
      <c r="F3371" s="2">
        <v>2760</v>
      </c>
      <c r="G3371" s="1">
        <f>2*PI()*Predictive_Maintenance_Data[[#This Row],[Rotational speed '[rpm']]]/60</f>
        <v>289.02652413026101</v>
      </c>
      <c r="H3371" s="1">
        <v>8</v>
      </c>
      <c r="I3371" s="1">
        <f t="shared" si="52"/>
        <v>9.3999999999999773</v>
      </c>
      <c r="J3371" s="1">
        <f>Predictive_Maintenance_Data[[#This Row],[Torque '[Nm']]]*Predictive_Maintenance_Data[[#This Row],[Angular velocity '[rad/s']]]/1000</f>
        <v>2.3122121930420882</v>
      </c>
      <c r="K3371" s="2">
        <v>15</v>
      </c>
      <c r="L3371" s="2">
        <v>1</v>
      </c>
      <c r="M3371" s="2">
        <v>0</v>
      </c>
      <c r="N3371" s="2">
        <v>0</v>
      </c>
      <c r="O3371" s="2">
        <v>1</v>
      </c>
      <c r="P3371" s="2">
        <v>0</v>
      </c>
      <c r="Q3371" s="2">
        <v>0</v>
      </c>
      <c r="R3371"/>
      <c r="S3371"/>
    </row>
    <row r="3372" spans="1:19" x14ac:dyDescent="0.3">
      <c r="A3372">
        <v>3371</v>
      </c>
      <c r="B3372" t="s">
        <v>3387</v>
      </c>
      <c r="C3372" t="s">
        <v>17</v>
      </c>
      <c r="D3372" s="1">
        <v>301.39999999999998</v>
      </c>
      <c r="E3372" s="1">
        <v>310.7</v>
      </c>
      <c r="F3372" s="2">
        <v>1584</v>
      </c>
      <c r="G3372" s="1">
        <f>2*PI()*Predictive_Maintenance_Data[[#This Row],[Rotational speed '[rpm']]]/60</f>
        <v>165.87609210954108</v>
      </c>
      <c r="H3372" s="1">
        <v>32.200000000000003</v>
      </c>
      <c r="I3372" s="1">
        <f t="shared" si="52"/>
        <v>9.3000000000000114</v>
      </c>
      <c r="J3372" s="1">
        <f>Predictive_Maintenance_Data[[#This Row],[Torque '[Nm']]]*Predictive_Maintenance_Data[[#This Row],[Angular velocity '[rad/s']]]/1000</f>
        <v>5.3412101659272233</v>
      </c>
      <c r="K3372" s="2">
        <v>17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/>
      <c r="S3372"/>
    </row>
    <row r="3373" spans="1:19" x14ac:dyDescent="0.3">
      <c r="A3373">
        <v>3372</v>
      </c>
      <c r="B3373" t="s">
        <v>3388</v>
      </c>
      <c r="C3373" t="s">
        <v>17</v>
      </c>
      <c r="D3373" s="1">
        <v>301.39999999999998</v>
      </c>
      <c r="E3373" s="1">
        <v>310.7</v>
      </c>
      <c r="F3373" s="2">
        <v>1989</v>
      </c>
      <c r="G3373" s="1">
        <f>2*PI()*Predictive_Maintenance_Data[[#This Row],[Rotational speed '[rpm']]]/60</f>
        <v>208.28759293300328</v>
      </c>
      <c r="H3373" s="1">
        <v>21.8</v>
      </c>
      <c r="I3373" s="1">
        <f t="shared" si="52"/>
        <v>9.3000000000000114</v>
      </c>
      <c r="J3373" s="1">
        <f>Predictive_Maintenance_Data[[#This Row],[Torque '[Nm']]]*Predictive_Maintenance_Data[[#This Row],[Angular velocity '[rad/s']]]/1000</f>
        <v>4.5406695259394718</v>
      </c>
      <c r="K3373" s="2">
        <v>19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/>
      <c r="S3373"/>
    </row>
    <row r="3374" spans="1:19" x14ac:dyDescent="0.3">
      <c r="A3374">
        <v>3373</v>
      </c>
      <c r="B3374" t="s">
        <v>3389</v>
      </c>
      <c r="C3374" t="s">
        <v>17</v>
      </c>
      <c r="D3374" s="1">
        <v>301.39999999999998</v>
      </c>
      <c r="E3374" s="1">
        <v>310.8</v>
      </c>
      <c r="F3374" s="2">
        <v>1431</v>
      </c>
      <c r="G3374" s="1">
        <f>2*PI()*Predictive_Maintenance_Data[[#This Row],[Rotational speed '[rpm']]]/60</f>
        <v>149.85396957623314</v>
      </c>
      <c r="H3374" s="1">
        <v>44.3</v>
      </c>
      <c r="I3374" s="1">
        <f t="shared" si="52"/>
        <v>9.4000000000000341</v>
      </c>
      <c r="J3374" s="1">
        <f>Predictive_Maintenance_Data[[#This Row],[Torque '[Nm']]]*Predictive_Maintenance_Data[[#This Row],[Angular velocity '[rad/s']]]/1000</f>
        <v>6.6385308522271282</v>
      </c>
      <c r="K3374" s="2">
        <v>21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/>
      <c r="S3374"/>
    </row>
    <row r="3375" spans="1:19" x14ac:dyDescent="0.3">
      <c r="A3375">
        <v>3374</v>
      </c>
      <c r="B3375" t="s">
        <v>3390</v>
      </c>
      <c r="C3375" t="s">
        <v>17</v>
      </c>
      <c r="D3375" s="1">
        <v>301.39999999999998</v>
      </c>
      <c r="E3375" s="1">
        <v>310.7</v>
      </c>
      <c r="F3375" s="2">
        <v>1568</v>
      </c>
      <c r="G3375" s="1">
        <f>2*PI()*Predictive_Maintenance_Data[[#This Row],[Rotational speed '[rpm']]]/60</f>
        <v>164.20057602762651</v>
      </c>
      <c r="H3375" s="1">
        <v>35.200000000000003</v>
      </c>
      <c r="I3375" s="1">
        <f t="shared" si="52"/>
        <v>9.3000000000000114</v>
      </c>
      <c r="J3375" s="1">
        <f>Predictive_Maintenance_Data[[#This Row],[Torque '[Nm']]]*Predictive_Maintenance_Data[[#This Row],[Angular velocity '[rad/s']]]/1000</f>
        <v>5.7798602761724531</v>
      </c>
      <c r="K3375" s="2">
        <v>23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/>
      <c r="S3375"/>
    </row>
    <row r="3376" spans="1:19" x14ac:dyDescent="0.3">
      <c r="A3376">
        <v>3375</v>
      </c>
      <c r="B3376" t="s">
        <v>3391</v>
      </c>
      <c r="C3376" t="s">
        <v>17</v>
      </c>
      <c r="D3376" s="1">
        <v>301.39999999999998</v>
      </c>
      <c r="E3376" s="1">
        <v>310.7</v>
      </c>
      <c r="F3376" s="2">
        <v>1376</v>
      </c>
      <c r="G3376" s="1">
        <f>2*PI()*Predictive_Maintenance_Data[[#This Row],[Rotational speed '[rpm']]]/60</f>
        <v>144.09438304465183</v>
      </c>
      <c r="H3376" s="1">
        <v>50.6</v>
      </c>
      <c r="I3376" s="1">
        <f t="shared" si="52"/>
        <v>9.3000000000000114</v>
      </c>
      <c r="J3376" s="1">
        <f>Predictive_Maintenance_Data[[#This Row],[Torque '[Nm']]]*Predictive_Maintenance_Data[[#This Row],[Angular velocity '[rad/s']]]/1000</f>
        <v>7.2911757820593825</v>
      </c>
      <c r="K3376" s="2">
        <v>25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/>
      <c r="S3376"/>
    </row>
    <row r="3377" spans="1:19" x14ac:dyDescent="0.3">
      <c r="A3377">
        <v>3376</v>
      </c>
      <c r="B3377" t="s">
        <v>3392</v>
      </c>
      <c r="C3377" t="s">
        <v>15</v>
      </c>
      <c r="D3377" s="1">
        <v>301.39999999999998</v>
      </c>
      <c r="E3377" s="1">
        <v>310.60000000000002</v>
      </c>
      <c r="F3377" s="2">
        <v>1459</v>
      </c>
      <c r="G3377" s="1">
        <f>2*PI()*Predictive_Maintenance_Data[[#This Row],[Rotational speed '[rpm']]]/60</f>
        <v>152.7861227195836</v>
      </c>
      <c r="H3377" s="1">
        <v>46.9</v>
      </c>
      <c r="I3377" s="1">
        <f t="shared" si="52"/>
        <v>9.2000000000000455</v>
      </c>
      <c r="J3377" s="1">
        <f>Predictive_Maintenance_Data[[#This Row],[Torque '[Nm']]]*Predictive_Maintenance_Data[[#This Row],[Angular velocity '[rad/s']]]/1000</f>
        <v>7.1656691555484704</v>
      </c>
      <c r="K3377" s="2">
        <v>27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/>
      <c r="S3377"/>
    </row>
    <row r="3378" spans="1:19" x14ac:dyDescent="0.3">
      <c r="A3378">
        <v>3377</v>
      </c>
      <c r="B3378" t="s">
        <v>3393</v>
      </c>
      <c r="C3378" t="s">
        <v>15</v>
      </c>
      <c r="D3378" s="1">
        <v>301.5</v>
      </c>
      <c r="E3378" s="1">
        <v>310.8</v>
      </c>
      <c r="F3378" s="2">
        <v>1385</v>
      </c>
      <c r="G3378" s="1">
        <f>2*PI()*Predictive_Maintenance_Data[[#This Row],[Rotational speed '[rpm']]]/60</f>
        <v>145.03686084072879</v>
      </c>
      <c r="H3378" s="1">
        <v>47.5</v>
      </c>
      <c r="I3378" s="1">
        <f t="shared" si="52"/>
        <v>9.3000000000000114</v>
      </c>
      <c r="J3378" s="1">
        <f>Predictive_Maintenance_Data[[#This Row],[Torque '[Nm']]]*Predictive_Maintenance_Data[[#This Row],[Angular velocity '[rad/s']]]/1000</f>
        <v>6.8892508899346172</v>
      </c>
      <c r="K3378" s="2">
        <v>30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/>
      <c r="S3378"/>
    </row>
    <row r="3379" spans="1:19" x14ac:dyDescent="0.3">
      <c r="A3379">
        <v>3378</v>
      </c>
      <c r="B3379" t="s">
        <v>3394</v>
      </c>
      <c r="C3379" t="s">
        <v>27</v>
      </c>
      <c r="D3379" s="1">
        <v>301.5</v>
      </c>
      <c r="E3379" s="1">
        <v>310.8</v>
      </c>
      <c r="F3379" s="2">
        <v>1591</v>
      </c>
      <c r="G3379" s="1">
        <f>2*PI()*Predictive_Maintenance_Data[[#This Row],[Rotational speed '[rpm']]]/60</f>
        <v>166.60913039537868</v>
      </c>
      <c r="H3379" s="1">
        <v>29.6</v>
      </c>
      <c r="I3379" s="1">
        <f t="shared" si="52"/>
        <v>9.3000000000000114</v>
      </c>
      <c r="J3379" s="1">
        <f>Predictive_Maintenance_Data[[#This Row],[Torque '[Nm']]]*Predictive_Maintenance_Data[[#This Row],[Angular velocity '[rad/s']]]/1000</f>
        <v>4.9316302597032093</v>
      </c>
      <c r="K3379" s="2">
        <v>33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/>
      <c r="S3379"/>
    </row>
    <row r="3380" spans="1:19" x14ac:dyDescent="0.3">
      <c r="A3380">
        <v>3379</v>
      </c>
      <c r="B3380" t="s">
        <v>3395</v>
      </c>
      <c r="C3380" t="s">
        <v>17</v>
      </c>
      <c r="D3380" s="1">
        <v>301.5</v>
      </c>
      <c r="E3380" s="1">
        <v>310.7</v>
      </c>
      <c r="F3380" s="2">
        <v>1568</v>
      </c>
      <c r="G3380" s="1">
        <f>2*PI()*Predictive_Maintenance_Data[[#This Row],[Rotational speed '[rpm']]]/60</f>
        <v>164.20057602762651</v>
      </c>
      <c r="H3380" s="1">
        <v>33.1</v>
      </c>
      <c r="I3380" s="1">
        <f t="shared" si="52"/>
        <v>9.1999999999999886</v>
      </c>
      <c r="J3380" s="1">
        <f>Predictive_Maintenance_Data[[#This Row],[Torque '[Nm']]]*Predictive_Maintenance_Data[[#This Row],[Angular velocity '[rad/s']]]/1000</f>
        <v>5.4350390665144381</v>
      </c>
      <c r="K3380" s="2">
        <v>38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/>
      <c r="S3380"/>
    </row>
    <row r="3381" spans="1:19" x14ac:dyDescent="0.3">
      <c r="A3381">
        <v>3380</v>
      </c>
      <c r="B3381" t="s">
        <v>3396</v>
      </c>
      <c r="C3381" t="s">
        <v>15</v>
      </c>
      <c r="D3381" s="1">
        <v>301.39999999999998</v>
      </c>
      <c r="E3381" s="1">
        <v>310.7</v>
      </c>
      <c r="F3381" s="2">
        <v>1459</v>
      </c>
      <c r="G3381" s="1">
        <f>2*PI()*Predictive_Maintenance_Data[[#This Row],[Rotational speed '[rpm']]]/60</f>
        <v>152.7861227195836</v>
      </c>
      <c r="H3381" s="1">
        <v>37.700000000000003</v>
      </c>
      <c r="I3381" s="1">
        <f t="shared" si="52"/>
        <v>9.3000000000000114</v>
      </c>
      <c r="J3381" s="1">
        <f>Predictive_Maintenance_Data[[#This Row],[Torque '[Nm']]]*Predictive_Maintenance_Data[[#This Row],[Angular velocity '[rad/s']]]/1000</f>
        <v>5.7600368265283022</v>
      </c>
      <c r="K3381" s="2">
        <v>40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/>
      <c r="S3381"/>
    </row>
    <row r="3382" spans="1:19" x14ac:dyDescent="0.3">
      <c r="A3382">
        <v>3381</v>
      </c>
      <c r="B3382" t="s">
        <v>3397</v>
      </c>
      <c r="C3382" t="s">
        <v>17</v>
      </c>
      <c r="D3382" s="1">
        <v>301.39999999999998</v>
      </c>
      <c r="E3382" s="1">
        <v>310.7</v>
      </c>
      <c r="F3382" s="2">
        <v>1590</v>
      </c>
      <c r="G3382" s="1">
        <f>2*PI()*Predictive_Maintenance_Data[[#This Row],[Rotational speed '[rpm']]]/60</f>
        <v>166.50441064025901</v>
      </c>
      <c r="H3382" s="1">
        <v>36.299999999999997</v>
      </c>
      <c r="I3382" s="1">
        <f t="shared" si="52"/>
        <v>9.3000000000000114</v>
      </c>
      <c r="J3382" s="1">
        <f>Predictive_Maintenance_Data[[#This Row],[Torque '[Nm']]]*Predictive_Maintenance_Data[[#This Row],[Angular velocity '[rad/s']]]/1000</f>
        <v>6.0441101062414022</v>
      </c>
      <c r="K3382" s="2">
        <v>43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/>
      <c r="S3382"/>
    </row>
    <row r="3383" spans="1:19" x14ac:dyDescent="0.3">
      <c r="A3383">
        <v>3382</v>
      </c>
      <c r="B3383" t="s">
        <v>3398</v>
      </c>
      <c r="C3383" t="s">
        <v>17</v>
      </c>
      <c r="D3383" s="1">
        <v>301.3</v>
      </c>
      <c r="E3383" s="1">
        <v>310.60000000000002</v>
      </c>
      <c r="F3383" s="2">
        <v>1376</v>
      </c>
      <c r="G3383" s="1">
        <f>2*PI()*Predictive_Maintenance_Data[[#This Row],[Rotational speed '[rpm']]]/60</f>
        <v>144.09438304465183</v>
      </c>
      <c r="H3383" s="1">
        <v>47.6</v>
      </c>
      <c r="I3383" s="1">
        <f t="shared" si="52"/>
        <v>9.3000000000000114</v>
      </c>
      <c r="J3383" s="1">
        <f>Predictive_Maintenance_Data[[#This Row],[Torque '[Nm']]]*Predictive_Maintenance_Data[[#This Row],[Angular velocity '[rad/s']]]/1000</f>
        <v>6.8588926329254276</v>
      </c>
      <c r="K3383" s="2">
        <v>45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/>
      <c r="S3383"/>
    </row>
    <row r="3384" spans="1:19" x14ac:dyDescent="0.3">
      <c r="A3384">
        <v>3383</v>
      </c>
      <c r="B3384" t="s">
        <v>3399</v>
      </c>
      <c r="C3384" t="s">
        <v>17</v>
      </c>
      <c r="D3384" s="1">
        <v>301.3</v>
      </c>
      <c r="E3384" s="1">
        <v>310.60000000000002</v>
      </c>
      <c r="F3384" s="2">
        <v>1510</v>
      </c>
      <c r="G3384" s="1">
        <f>2*PI()*Predictive_Maintenance_Data[[#This Row],[Rotational speed '[rpm']]]/60</f>
        <v>158.12683023068624</v>
      </c>
      <c r="H3384" s="1">
        <v>38.5</v>
      </c>
      <c r="I3384" s="1">
        <f t="shared" si="52"/>
        <v>9.3000000000000114</v>
      </c>
      <c r="J3384" s="1">
        <f>Predictive_Maintenance_Data[[#This Row],[Torque '[Nm']]]*Predictive_Maintenance_Data[[#This Row],[Angular velocity '[rad/s']]]/1000</f>
        <v>6.0878829638814205</v>
      </c>
      <c r="K3384" s="2">
        <v>47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/>
      <c r="S3384"/>
    </row>
    <row r="3385" spans="1:19" x14ac:dyDescent="0.3">
      <c r="A3385">
        <v>3384</v>
      </c>
      <c r="B3385" t="s">
        <v>3400</v>
      </c>
      <c r="C3385" t="s">
        <v>27</v>
      </c>
      <c r="D3385" s="1">
        <v>301.39999999999998</v>
      </c>
      <c r="E3385" s="1">
        <v>310.60000000000002</v>
      </c>
      <c r="F3385" s="2">
        <v>1674</v>
      </c>
      <c r="G3385" s="1">
        <f>2*PI()*Predictive_Maintenance_Data[[#This Row],[Rotational speed '[rpm']]]/60</f>
        <v>175.30087007031045</v>
      </c>
      <c r="H3385" s="1">
        <v>33.6</v>
      </c>
      <c r="I3385" s="1">
        <f t="shared" si="52"/>
        <v>9.2000000000000455</v>
      </c>
      <c r="J3385" s="1">
        <f>Predictive_Maintenance_Data[[#This Row],[Torque '[Nm']]]*Predictive_Maintenance_Data[[#This Row],[Angular velocity '[rad/s']]]/1000</f>
        <v>5.8901092343624315</v>
      </c>
      <c r="K3385" s="2">
        <v>49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/>
      <c r="S3385"/>
    </row>
    <row r="3386" spans="1:19" x14ac:dyDescent="0.3">
      <c r="A3386">
        <v>3385</v>
      </c>
      <c r="B3386" t="s">
        <v>3401</v>
      </c>
      <c r="C3386" t="s">
        <v>17</v>
      </c>
      <c r="D3386" s="1">
        <v>301.3</v>
      </c>
      <c r="E3386" s="1">
        <v>310.60000000000002</v>
      </c>
      <c r="F3386" s="2">
        <v>1426</v>
      </c>
      <c r="G3386" s="1">
        <f>2*PI()*Predictive_Maintenance_Data[[#This Row],[Rotational speed '[rpm']]]/60</f>
        <v>149.33037080063482</v>
      </c>
      <c r="H3386" s="1">
        <v>40.700000000000003</v>
      </c>
      <c r="I3386" s="1">
        <f t="shared" si="52"/>
        <v>9.3000000000000114</v>
      </c>
      <c r="J3386" s="1">
        <f>Predictive_Maintenance_Data[[#This Row],[Torque '[Nm']]]*Predictive_Maintenance_Data[[#This Row],[Angular velocity '[rad/s']]]/1000</f>
        <v>6.077746091585837</v>
      </c>
      <c r="K3386" s="2">
        <v>54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/>
      <c r="S3386"/>
    </row>
    <row r="3387" spans="1:19" x14ac:dyDescent="0.3">
      <c r="A3387">
        <v>3386</v>
      </c>
      <c r="B3387" t="s">
        <v>3402</v>
      </c>
      <c r="C3387" t="s">
        <v>17</v>
      </c>
      <c r="D3387" s="1">
        <v>301.5</v>
      </c>
      <c r="E3387" s="1">
        <v>310.7</v>
      </c>
      <c r="F3387" s="2">
        <v>1466</v>
      </c>
      <c r="G3387" s="1">
        <f>2*PI()*Predictive_Maintenance_Data[[#This Row],[Rotational speed '[rpm']]]/60</f>
        <v>153.51916100542121</v>
      </c>
      <c r="H3387" s="1">
        <v>43.6</v>
      </c>
      <c r="I3387" s="1">
        <f t="shared" si="52"/>
        <v>9.1999999999999886</v>
      </c>
      <c r="J3387" s="1">
        <f>Predictive_Maintenance_Data[[#This Row],[Torque '[Nm']]]*Predictive_Maintenance_Data[[#This Row],[Angular velocity '[rad/s']]]/1000</f>
        <v>6.6934354198363657</v>
      </c>
      <c r="K3387" s="2">
        <v>56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/>
      <c r="S3387"/>
    </row>
    <row r="3388" spans="1:19" x14ac:dyDescent="0.3">
      <c r="A3388">
        <v>3387</v>
      </c>
      <c r="B3388" t="s">
        <v>3403</v>
      </c>
      <c r="C3388" t="s">
        <v>27</v>
      </c>
      <c r="D3388" s="1">
        <v>301.5</v>
      </c>
      <c r="E3388" s="1">
        <v>310.8</v>
      </c>
      <c r="F3388" s="2">
        <v>1474</v>
      </c>
      <c r="G3388" s="1">
        <f>2*PI()*Predictive_Maintenance_Data[[#This Row],[Rotational speed '[rpm']]]/60</f>
        <v>154.35691904637852</v>
      </c>
      <c r="H3388" s="1">
        <v>38.700000000000003</v>
      </c>
      <c r="I3388" s="1">
        <f t="shared" si="52"/>
        <v>9.3000000000000114</v>
      </c>
      <c r="J3388" s="1">
        <f>Predictive_Maintenance_Data[[#This Row],[Torque '[Nm']]]*Predictive_Maintenance_Data[[#This Row],[Angular velocity '[rad/s']]]/1000</f>
        <v>5.9736127670948491</v>
      </c>
      <c r="K3388" s="2">
        <v>58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/>
      <c r="S3388"/>
    </row>
    <row r="3389" spans="1:19" x14ac:dyDescent="0.3">
      <c r="A3389">
        <v>3388</v>
      </c>
      <c r="B3389" t="s">
        <v>3404</v>
      </c>
      <c r="C3389" t="s">
        <v>15</v>
      </c>
      <c r="D3389" s="1">
        <v>301.60000000000002</v>
      </c>
      <c r="E3389" s="1">
        <v>310.8</v>
      </c>
      <c r="F3389" s="2">
        <v>1290</v>
      </c>
      <c r="G3389" s="1">
        <f>2*PI()*Predictive_Maintenance_Data[[#This Row],[Rotational speed '[rpm']]]/60</f>
        <v>135.0884841043611</v>
      </c>
      <c r="H3389" s="1">
        <v>65.3</v>
      </c>
      <c r="I3389" s="1">
        <f t="shared" si="52"/>
        <v>9.1999999999999886</v>
      </c>
      <c r="J3389" s="1">
        <f>Predictive_Maintenance_Data[[#This Row],[Torque '[Nm']]]*Predictive_Maintenance_Data[[#This Row],[Angular velocity '[rad/s']]]/1000</f>
        <v>8.8212780120147798</v>
      </c>
      <c r="K3389" s="2">
        <v>63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/>
      <c r="S3389"/>
    </row>
    <row r="3390" spans="1:19" x14ac:dyDescent="0.3">
      <c r="A3390">
        <v>3389</v>
      </c>
      <c r="B3390" t="s">
        <v>3405</v>
      </c>
      <c r="C3390" t="s">
        <v>15</v>
      </c>
      <c r="D3390" s="1">
        <v>301.7</v>
      </c>
      <c r="E3390" s="1">
        <v>310.89999999999998</v>
      </c>
      <c r="F3390" s="2">
        <v>1435</v>
      </c>
      <c r="G3390" s="1">
        <f>2*PI()*Predictive_Maintenance_Data[[#This Row],[Rotational speed '[rpm']]]/60</f>
        <v>150.27284859671178</v>
      </c>
      <c r="H3390" s="1">
        <v>48</v>
      </c>
      <c r="I3390" s="1">
        <f t="shared" si="52"/>
        <v>9.1999999999999886</v>
      </c>
      <c r="J3390" s="1">
        <f>Predictive_Maintenance_Data[[#This Row],[Torque '[Nm']]]*Predictive_Maintenance_Data[[#This Row],[Angular velocity '[rad/s']]]/1000</f>
        <v>7.2130967326421649</v>
      </c>
      <c r="K3390" s="2">
        <v>66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/>
      <c r="S3390"/>
    </row>
    <row r="3391" spans="1:19" x14ac:dyDescent="0.3">
      <c r="A3391">
        <v>3390</v>
      </c>
      <c r="B3391" t="s">
        <v>3406</v>
      </c>
      <c r="C3391" t="s">
        <v>15</v>
      </c>
      <c r="D3391" s="1">
        <v>301.5</v>
      </c>
      <c r="E3391" s="1">
        <v>310.7</v>
      </c>
      <c r="F3391" s="2">
        <v>1416</v>
      </c>
      <c r="G3391" s="1">
        <f>2*PI()*Predictive_Maintenance_Data[[#This Row],[Rotational speed '[rpm']]]/60</f>
        <v>148.28317324943825</v>
      </c>
      <c r="H3391" s="1">
        <v>53.2</v>
      </c>
      <c r="I3391" s="1">
        <f t="shared" si="52"/>
        <v>9.1999999999999886</v>
      </c>
      <c r="J3391" s="1">
        <f>Predictive_Maintenance_Data[[#This Row],[Torque '[Nm']]]*Predictive_Maintenance_Data[[#This Row],[Angular velocity '[rad/s']]]/1000</f>
        <v>7.888664816870115</v>
      </c>
      <c r="K3391" s="2">
        <v>69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/>
      <c r="S3391"/>
    </row>
    <row r="3392" spans="1:19" x14ac:dyDescent="0.3">
      <c r="A3392">
        <v>3391</v>
      </c>
      <c r="B3392" t="s">
        <v>3407</v>
      </c>
      <c r="C3392" t="s">
        <v>27</v>
      </c>
      <c r="D3392" s="1">
        <v>301.5</v>
      </c>
      <c r="E3392" s="1">
        <v>310.7</v>
      </c>
      <c r="F3392" s="2">
        <v>1599</v>
      </c>
      <c r="G3392" s="1">
        <f>2*PI()*Predictive_Maintenance_Data[[#This Row],[Rotational speed '[rpm']]]/60</f>
        <v>167.44688843633597</v>
      </c>
      <c r="H3392" s="1">
        <v>40.4</v>
      </c>
      <c r="I3392" s="1">
        <f t="shared" si="52"/>
        <v>9.1999999999999886</v>
      </c>
      <c r="J3392" s="1">
        <f>Predictive_Maintenance_Data[[#This Row],[Torque '[Nm']]]*Predictive_Maintenance_Data[[#This Row],[Angular velocity '[rad/s']]]/1000</f>
        <v>6.7648542928279731</v>
      </c>
      <c r="K3392" s="2">
        <v>72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/>
      <c r="S3392"/>
    </row>
    <row r="3393" spans="1:19" x14ac:dyDescent="0.3">
      <c r="A3393">
        <v>3392</v>
      </c>
      <c r="B3393" t="s">
        <v>3408</v>
      </c>
      <c r="C3393" t="s">
        <v>17</v>
      </c>
      <c r="D3393" s="1">
        <v>301.5</v>
      </c>
      <c r="E3393" s="1">
        <v>310.7</v>
      </c>
      <c r="F3393" s="2">
        <v>1466</v>
      </c>
      <c r="G3393" s="1">
        <f>2*PI()*Predictive_Maintenance_Data[[#This Row],[Rotational speed '[rpm']]]/60</f>
        <v>153.51916100542121</v>
      </c>
      <c r="H3393" s="1">
        <v>47.3</v>
      </c>
      <c r="I3393" s="1">
        <f t="shared" si="52"/>
        <v>9.1999999999999886</v>
      </c>
      <c r="J3393" s="1">
        <f>Predictive_Maintenance_Data[[#This Row],[Torque '[Nm']]]*Predictive_Maintenance_Data[[#This Row],[Angular velocity '[rad/s']]]/1000</f>
        <v>7.2614563155564227</v>
      </c>
      <c r="K3393" s="2">
        <v>77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/>
      <c r="S3393"/>
    </row>
    <row r="3394" spans="1:19" x14ac:dyDescent="0.3">
      <c r="A3394">
        <v>3393</v>
      </c>
      <c r="B3394" t="s">
        <v>3409</v>
      </c>
      <c r="C3394" t="s">
        <v>17</v>
      </c>
      <c r="D3394" s="1">
        <v>301.5</v>
      </c>
      <c r="E3394" s="1">
        <v>310.7</v>
      </c>
      <c r="F3394" s="2">
        <v>1408</v>
      </c>
      <c r="G3394" s="1">
        <f>2*PI()*Predictive_Maintenance_Data[[#This Row],[Rotational speed '[rpm']]]/60</f>
        <v>147.44541520848094</v>
      </c>
      <c r="H3394" s="1">
        <v>47.3</v>
      </c>
      <c r="I3394" s="1">
        <f t="shared" ref="I3394:I3457" si="53">E3394-D3394</f>
        <v>9.1999999999999886</v>
      </c>
      <c r="J3394" s="1">
        <f>Predictive_Maintenance_Data[[#This Row],[Torque '[Nm']]]*Predictive_Maintenance_Data[[#This Row],[Angular velocity '[rad/s']]]/1000</f>
        <v>6.9741681393611481</v>
      </c>
      <c r="K3394" s="2">
        <v>79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/>
      <c r="S3394"/>
    </row>
    <row r="3395" spans="1:19" x14ac:dyDescent="0.3">
      <c r="A3395">
        <v>3394</v>
      </c>
      <c r="B3395" t="s">
        <v>3410</v>
      </c>
      <c r="C3395" t="s">
        <v>17</v>
      </c>
      <c r="D3395" s="1">
        <v>301.5</v>
      </c>
      <c r="E3395" s="1">
        <v>310.60000000000002</v>
      </c>
      <c r="F3395" s="2">
        <v>1490</v>
      </c>
      <c r="G3395" s="1">
        <f>2*PI()*Predictive_Maintenance_Data[[#This Row],[Rotational speed '[rpm']]]/60</f>
        <v>156.03243512829306</v>
      </c>
      <c r="H3395" s="1">
        <v>48.1</v>
      </c>
      <c r="I3395" s="1">
        <f t="shared" si="53"/>
        <v>9.1000000000000227</v>
      </c>
      <c r="J3395" s="1">
        <f>Predictive_Maintenance_Data[[#This Row],[Torque '[Nm']]]*Predictive_Maintenance_Data[[#This Row],[Angular velocity '[rad/s']]]/1000</f>
        <v>7.5051601296708972</v>
      </c>
      <c r="K3395" s="2">
        <v>81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/>
      <c r="S3395"/>
    </row>
    <row r="3396" spans="1:19" x14ac:dyDescent="0.3">
      <c r="A3396">
        <v>3395</v>
      </c>
      <c r="B3396" t="s">
        <v>3411</v>
      </c>
      <c r="C3396" t="s">
        <v>17</v>
      </c>
      <c r="D3396" s="1">
        <v>301.5</v>
      </c>
      <c r="E3396" s="1">
        <v>310.60000000000002</v>
      </c>
      <c r="F3396" s="2">
        <v>1405</v>
      </c>
      <c r="G3396" s="1">
        <f>2*PI()*Predictive_Maintenance_Data[[#This Row],[Rotational speed '[rpm']]]/60</f>
        <v>147.131255943122</v>
      </c>
      <c r="H3396" s="1">
        <v>42.3</v>
      </c>
      <c r="I3396" s="1">
        <f t="shared" si="53"/>
        <v>9.1000000000000227</v>
      </c>
      <c r="J3396" s="1">
        <f>Predictive_Maintenance_Data[[#This Row],[Torque '[Nm']]]*Predictive_Maintenance_Data[[#This Row],[Angular velocity '[rad/s']]]/1000</f>
        <v>6.2236521263940601</v>
      </c>
      <c r="K3396" s="2">
        <v>83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/>
      <c r="S3396"/>
    </row>
    <row r="3397" spans="1:19" x14ac:dyDescent="0.3">
      <c r="A3397">
        <v>3396</v>
      </c>
      <c r="B3397" t="s">
        <v>3412</v>
      </c>
      <c r="C3397" t="s">
        <v>17</v>
      </c>
      <c r="D3397" s="1">
        <v>301.39999999999998</v>
      </c>
      <c r="E3397" s="1">
        <v>310.5</v>
      </c>
      <c r="F3397" s="2">
        <v>1647</v>
      </c>
      <c r="G3397" s="1">
        <f>2*PI()*Predictive_Maintenance_Data[[#This Row],[Rotational speed '[rpm']]]/60</f>
        <v>172.47343668207967</v>
      </c>
      <c r="H3397" s="1">
        <v>33.299999999999997</v>
      </c>
      <c r="I3397" s="1">
        <f t="shared" si="53"/>
        <v>9.1000000000000227</v>
      </c>
      <c r="J3397" s="1">
        <f>Predictive_Maintenance_Data[[#This Row],[Torque '[Nm']]]*Predictive_Maintenance_Data[[#This Row],[Angular velocity '[rad/s']]]/1000</f>
        <v>5.7433654415132525</v>
      </c>
      <c r="K3397" s="2">
        <v>85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/>
      <c r="S3397"/>
    </row>
    <row r="3398" spans="1:19" x14ac:dyDescent="0.3">
      <c r="A3398">
        <v>3397</v>
      </c>
      <c r="B3398" t="s">
        <v>3413</v>
      </c>
      <c r="C3398" t="s">
        <v>15</v>
      </c>
      <c r="D3398" s="1">
        <v>301.39999999999998</v>
      </c>
      <c r="E3398" s="1">
        <v>310.60000000000002</v>
      </c>
      <c r="F3398" s="2">
        <v>1459</v>
      </c>
      <c r="G3398" s="1">
        <f>2*PI()*Predictive_Maintenance_Data[[#This Row],[Rotational speed '[rpm']]]/60</f>
        <v>152.7861227195836</v>
      </c>
      <c r="H3398" s="1">
        <v>35</v>
      </c>
      <c r="I3398" s="1">
        <f t="shared" si="53"/>
        <v>9.2000000000000455</v>
      </c>
      <c r="J3398" s="1">
        <f>Predictive_Maintenance_Data[[#This Row],[Torque '[Nm']]]*Predictive_Maintenance_Data[[#This Row],[Angular velocity '[rad/s']]]/1000</f>
        <v>5.3475142951854258</v>
      </c>
      <c r="K3398" s="2">
        <v>87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/>
      <c r="S3398"/>
    </row>
    <row r="3399" spans="1:19" x14ac:dyDescent="0.3">
      <c r="A3399">
        <v>3398</v>
      </c>
      <c r="B3399" t="s">
        <v>3414</v>
      </c>
      <c r="C3399" t="s">
        <v>17</v>
      </c>
      <c r="D3399" s="1">
        <v>301.39999999999998</v>
      </c>
      <c r="E3399" s="1">
        <v>310.60000000000002</v>
      </c>
      <c r="F3399" s="2">
        <v>1648</v>
      </c>
      <c r="G3399" s="1">
        <f>2*PI()*Predictive_Maintenance_Data[[#This Row],[Rotational speed '[rpm']]]/60</f>
        <v>172.57815643719928</v>
      </c>
      <c r="H3399" s="1">
        <v>30.7</v>
      </c>
      <c r="I3399" s="1">
        <f t="shared" si="53"/>
        <v>9.2000000000000455</v>
      </c>
      <c r="J3399" s="1">
        <f>Predictive_Maintenance_Data[[#This Row],[Torque '[Nm']]]*Predictive_Maintenance_Data[[#This Row],[Angular velocity '[rad/s']]]/1000</f>
        <v>5.2981494026220179</v>
      </c>
      <c r="K3399" s="2">
        <v>90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/>
      <c r="S3399"/>
    </row>
    <row r="3400" spans="1:19" x14ac:dyDescent="0.3">
      <c r="A3400">
        <v>3399</v>
      </c>
      <c r="B3400" t="s">
        <v>3415</v>
      </c>
      <c r="C3400" t="s">
        <v>17</v>
      </c>
      <c r="D3400" s="1">
        <v>301.39999999999998</v>
      </c>
      <c r="E3400" s="1">
        <v>310.7</v>
      </c>
      <c r="F3400" s="2">
        <v>1675</v>
      </c>
      <c r="G3400" s="1">
        <f>2*PI()*Predictive_Maintenance_Data[[#This Row],[Rotational speed '[rpm']]]/60</f>
        <v>175.40558982543013</v>
      </c>
      <c r="H3400" s="1">
        <v>30.7</v>
      </c>
      <c r="I3400" s="1">
        <f t="shared" si="53"/>
        <v>9.3000000000000114</v>
      </c>
      <c r="J3400" s="1">
        <f>Predictive_Maintenance_Data[[#This Row],[Torque '[Nm']]]*Predictive_Maintenance_Data[[#This Row],[Angular velocity '[rad/s']]]/1000</f>
        <v>5.384951607640704</v>
      </c>
      <c r="K3400" s="2">
        <v>92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/>
      <c r="S3400"/>
    </row>
    <row r="3401" spans="1:19" x14ac:dyDescent="0.3">
      <c r="A3401">
        <v>3400</v>
      </c>
      <c r="B3401" t="s">
        <v>3416</v>
      </c>
      <c r="C3401" t="s">
        <v>17</v>
      </c>
      <c r="D3401" s="1">
        <v>301.39999999999998</v>
      </c>
      <c r="E3401" s="1">
        <v>310.7</v>
      </c>
      <c r="F3401" s="2">
        <v>1605</v>
      </c>
      <c r="G3401" s="1">
        <f>2*PI()*Predictive_Maintenance_Data[[#This Row],[Rotational speed '[rpm']]]/60</f>
        <v>168.07520696705393</v>
      </c>
      <c r="H3401" s="1">
        <v>34.200000000000003</v>
      </c>
      <c r="I3401" s="1">
        <f t="shared" si="53"/>
        <v>9.3000000000000114</v>
      </c>
      <c r="J3401" s="1">
        <f>Predictive_Maintenance_Data[[#This Row],[Torque '[Nm']]]*Predictive_Maintenance_Data[[#This Row],[Angular velocity '[rad/s']]]/1000</f>
        <v>5.7481720782732442</v>
      </c>
      <c r="K3401" s="2">
        <v>94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/>
      <c r="S3401"/>
    </row>
    <row r="3402" spans="1:19" x14ac:dyDescent="0.3">
      <c r="A3402">
        <v>3401</v>
      </c>
      <c r="B3402" t="s">
        <v>3417</v>
      </c>
      <c r="C3402" t="s">
        <v>27</v>
      </c>
      <c r="D3402" s="1">
        <v>301.39999999999998</v>
      </c>
      <c r="E3402" s="1">
        <v>310.7</v>
      </c>
      <c r="F3402" s="2">
        <v>1536</v>
      </c>
      <c r="G3402" s="1">
        <f>2*PI()*Predictive_Maintenance_Data[[#This Row],[Rotational speed '[rpm']]]/60</f>
        <v>160.84954386379741</v>
      </c>
      <c r="H3402" s="1">
        <v>44.4</v>
      </c>
      <c r="I3402" s="1">
        <f t="shared" si="53"/>
        <v>9.3000000000000114</v>
      </c>
      <c r="J3402" s="1">
        <f>Predictive_Maintenance_Data[[#This Row],[Torque '[Nm']]]*Predictive_Maintenance_Data[[#This Row],[Angular velocity '[rad/s']]]/1000</f>
        <v>7.1417197475526049</v>
      </c>
      <c r="K3402" s="2">
        <v>96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/>
      <c r="S3402"/>
    </row>
    <row r="3403" spans="1:19" x14ac:dyDescent="0.3">
      <c r="A3403">
        <v>3402</v>
      </c>
      <c r="B3403" t="s">
        <v>3418</v>
      </c>
      <c r="C3403" t="s">
        <v>15</v>
      </c>
      <c r="D3403" s="1">
        <v>301.39999999999998</v>
      </c>
      <c r="E3403" s="1">
        <v>310.7</v>
      </c>
      <c r="F3403" s="2">
        <v>1617</v>
      </c>
      <c r="G3403" s="1">
        <f>2*PI()*Predictive_Maintenance_Data[[#This Row],[Rotational speed '[rpm']]]/60</f>
        <v>169.33184402848985</v>
      </c>
      <c r="H3403" s="1">
        <v>34.299999999999997</v>
      </c>
      <c r="I3403" s="1">
        <f t="shared" si="53"/>
        <v>9.3000000000000114</v>
      </c>
      <c r="J3403" s="1">
        <f>Predictive_Maintenance_Data[[#This Row],[Torque '[Nm']]]*Predictive_Maintenance_Data[[#This Row],[Angular velocity '[rad/s']]]/1000</f>
        <v>5.8080822501772014</v>
      </c>
      <c r="K3403" s="2">
        <v>101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/>
      <c r="S3403"/>
    </row>
    <row r="3404" spans="1:19" x14ac:dyDescent="0.3">
      <c r="A3404">
        <v>3403</v>
      </c>
      <c r="B3404" t="s">
        <v>3419</v>
      </c>
      <c r="C3404" t="s">
        <v>17</v>
      </c>
      <c r="D3404" s="1">
        <v>301.39999999999998</v>
      </c>
      <c r="E3404" s="1">
        <v>310.60000000000002</v>
      </c>
      <c r="F3404" s="2">
        <v>1347</v>
      </c>
      <c r="G3404" s="1">
        <f>2*PI()*Predictive_Maintenance_Data[[#This Row],[Rotational speed '[rpm']]]/60</f>
        <v>141.05751014618173</v>
      </c>
      <c r="H3404" s="1">
        <v>53.3</v>
      </c>
      <c r="I3404" s="1">
        <f t="shared" si="53"/>
        <v>9.2000000000000455</v>
      </c>
      <c r="J3404" s="1">
        <f>Predictive_Maintenance_Data[[#This Row],[Torque '[Nm']]]*Predictive_Maintenance_Data[[#This Row],[Angular velocity '[rad/s']]]/1000</f>
        <v>7.5183652907914853</v>
      </c>
      <c r="K3404" s="2">
        <v>104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/>
      <c r="S3404"/>
    </row>
    <row r="3405" spans="1:19" x14ac:dyDescent="0.3">
      <c r="A3405">
        <v>3404</v>
      </c>
      <c r="B3405" t="s">
        <v>3420</v>
      </c>
      <c r="C3405" t="s">
        <v>17</v>
      </c>
      <c r="D3405" s="1">
        <v>301.3</v>
      </c>
      <c r="E3405" s="1">
        <v>310.5</v>
      </c>
      <c r="F3405" s="2">
        <v>1337</v>
      </c>
      <c r="G3405" s="1">
        <f>2*PI()*Predictive_Maintenance_Data[[#This Row],[Rotational speed '[rpm']]]/60</f>
        <v>140.01031259498509</v>
      </c>
      <c r="H3405" s="1">
        <v>52.7</v>
      </c>
      <c r="I3405" s="1">
        <f t="shared" si="53"/>
        <v>9.1999999999999886</v>
      </c>
      <c r="J3405" s="1">
        <f>Predictive_Maintenance_Data[[#This Row],[Torque '[Nm']]]*Predictive_Maintenance_Data[[#This Row],[Angular velocity '[rad/s']]]/1000</f>
        <v>7.3785434737557152</v>
      </c>
      <c r="K3405" s="2">
        <v>106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/>
      <c r="S3405"/>
    </row>
    <row r="3406" spans="1:19" x14ac:dyDescent="0.3">
      <c r="A3406">
        <v>3405</v>
      </c>
      <c r="B3406" t="s">
        <v>3421</v>
      </c>
      <c r="C3406" t="s">
        <v>17</v>
      </c>
      <c r="D3406" s="1">
        <v>301.3</v>
      </c>
      <c r="E3406" s="1">
        <v>310.39999999999998</v>
      </c>
      <c r="F3406" s="2">
        <v>1695</v>
      </c>
      <c r="G3406" s="1">
        <f>2*PI()*Predictive_Maintenance_Data[[#This Row],[Rotational speed '[rpm']]]/60</f>
        <v>177.49998492782331</v>
      </c>
      <c r="H3406" s="1">
        <v>30.9</v>
      </c>
      <c r="I3406" s="1">
        <f t="shared" si="53"/>
        <v>9.0999999999999659</v>
      </c>
      <c r="J3406" s="1">
        <f>Predictive_Maintenance_Data[[#This Row],[Torque '[Nm']]]*Predictive_Maintenance_Data[[#This Row],[Angular velocity '[rad/s']]]/1000</f>
        <v>5.4847495342697403</v>
      </c>
      <c r="K3406" s="2">
        <v>108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/>
      <c r="S3406"/>
    </row>
    <row r="3407" spans="1:19" x14ac:dyDescent="0.3">
      <c r="A3407">
        <v>3406</v>
      </c>
      <c r="B3407" t="s">
        <v>3422</v>
      </c>
      <c r="C3407" t="s">
        <v>15</v>
      </c>
      <c r="D3407" s="1">
        <v>301.3</v>
      </c>
      <c r="E3407" s="1">
        <v>310.39999999999998</v>
      </c>
      <c r="F3407" s="2">
        <v>1635</v>
      </c>
      <c r="G3407" s="1">
        <f>2*PI()*Predictive_Maintenance_Data[[#This Row],[Rotational speed '[rpm']]]/60</f>
        <v>171.21679962064371</v>
      </c>
      <c r="H3407" s="1">
        <v>32.5</v>
      </c>
      <c r="I3407" s="1">
        <f t="shared" si="53"/>
        <v>9.0999999999999659</v>
      </c>
      <c r="J3407" s="1">
        <f>Predictive_Maintenance_Data[[#This Row],[Torque '[Nm']]]*Predictive_Maintenance_Data[[#This Row],[Angular velocity '[rad/s']]]/1000</f>
        <v>5.5645459876709209</v>
      </c>
      <c r="K3407" s="2">
        <v>110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/>
      <c r="S3407"/>
    </row>
    <row r="3408" spans="1:19" x14ac:dyDescent="0.3">
      <c r="A3408">
        <v>3407</v>
      </c>
      <c r="B3408" t="s">
        <v>3423</v>
      </c>
      <c r="C3408" t="s">
        <v>17</v>
      </c>
      <c r="D3408" s="1">
        <v>301.2</v>
      </c>
      <c r="E3408" s="1">
        <v>310.39999999999998</v>
      </c>
      <c r="F3408" s="2">
        <v>1470</v>
      </c>
      <c r="G3408" s="1">
        <f>2*PI()*Predictive_Maintenance_Data[[#This Row],[Rotational speed '[rpm']]]/60</f>
        <v>153.93804002589985</v>
      </c>
      <c r="H3408" s="1">
        <v>44</v>
      </c>
      <c r="I3408" s="1">
        <f t="shared" si="53"/>
        <v>9.1999999999999886</v>
      </c>
      <c r="J3408" s="1">
        <f>Predictive_Maintenance_Data[[#This Row],[Torque '[Nm']]]*Predictive_Maintenance_Data[[#This Row],[Angular velocity '[rad/s']]]/1000</f>
        <v>6.7732737611395937</v>
      </c>
      <c r="K3408" s="2">
        <v>113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/>
      <c r="S3408"/>
    </row>
    <row r="3409" spans="1:19" x14ac:dyDescent="0.3">
      <c r="A3409">
        <v>3408</v>
      </c>
      <c r="B3409" t="s">
        <v>3424</v>
      </c>
      <c r="C3409" t="s">
        <v>17</v>
      </c>
      <c r="D3409" s="1">
        <v>301.2</v>
      </c>
      <c r="E3409" s="1">
        <v>310.39999999999998</v>
      </c>
      <c r="F3409" s="2">
        <v>1381</v>
      </c>
      <c r="G3409" s="1">
        <f>2*PI()*Predictive_Maintenance_Data[[#This Row],[Rotational speed '[rpm']]]/60</f>
        <v>144.61798182025012</v>
      </c>
      <c r="H3409" s="1">
        <v>49.8</v>
      </c>
      <c r="I3409" s="1">
        <f t="shared" si="53"/>
        <v>9.1999999999999886</v>
      </c>
      <c r="J3409" s="1">
        <f>Predictive_Maintenance_Data[[#This Row],[Torque '[Nm']]]*Predictive_Maintenance_Data[[#This Row],[Angular velocity '[rad/s']]]/1000</f>
        <v>7.2019754946484555</v>
      </c>
      <c r="K3409" s="2">
        <v>115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/>
      <c r="S3409"/>
    </row>
    <row r="3410" spans="1:19" x14ac:dyDescent="0.3">
      <c r="A3410">
        <v>3409</v>
      </c>
      <c r="B3410" t="s">
        <v>3425</v>
      </c>
      <c r="C3410" t="s">
        <v>15</v>
      </c>
      <c r="D3410" s="1">
        <v>301.2</v>
      </c>
      <c r="E3410" s="1">
        <v>310.39999999999998</v>
      </c>
      <c r="F3410" s="2">
        <v>1382</v>
      </c>
      <c r="G3410" s="1">
        <f>2*PI()*Predictive_Maintenance_Data[[#This Row],[Rotational speed '[rpm']]]/60</f>
        <v>144.7227015753698</v>
      </c>
      <c r="H3410" s="1">
        <v>41.6</v>
      </c>
      <c r="I3410" s="1">
        <f t="shared" si="53"/>
        <v>9.1999999999999886</v>
      </c>
      <c r="J3410" s="1">
        <f>Predictive_Maintenance_Data[[#This Row],[Torque '[Nm']]]*Predictive_Maintenance_Data[[#This Row],[Angular velocity '[rad/s']]]/1000</f>
        <v>6.0204643855353837</v>
      </c>
      <c r="K3410" s="2">
        <v>117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/>
      <c r="S3410"/>
    </row>
    <row r="3411" spans="1:19" x14ac:dyDescent="0.3">
      <c r="A3411">
        <v>3410</v>
      </c>
      <c r="B3411" t="s">
        <v>3426</v>
      </c>
      <c r="C3411" t="s">
        <v>15</v>
      </c>
      <c r="D3411" s="1">
        <v>301.2</v>
      </c>
      <c r="E3411" s="1">
        <v>310.39999999999998</v>
      </c>
      <c r="F3411" s="2">
        <v>1697</v>
      </c>
      <c r="G3411" s="1">
        <f>2*PI()*Predictive_Maintenance_Data[[#This Row],[Rotational speed '[rpm']]]/60</f>
        <v>177.70942443806265</v>
      </c>
      <c r="H3411" s="1">
        <v>30</v>
      </c>
      <c r="I3411" s="1">
        <f t="shared" si="53"/>
        <v>9.1999999999999886</v>
      </c>
      <c r="J3411" s="1">
        <f>Predictive_Maintenance_Data[[#This Row],[Torque '[Nm']]]*Predictive_Maintenance_Data[[#This Row],[Angular velocity '[rad/s']]]/1000</f>
        <v>5.3312827331418795</v>
      </c>
      <c r="K3411" s="2">
        <v>120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/>
      <c r="S3411"/>
    </row>
    <row r="3412" spans="1:19" x14ac:dyDescent="0.3">
      <c r="A3412">
        <v>3411</v>
      </c>
      <c r="B3412" t="s">
        <v>3427</v>
      </c>
      <c r="C3412" t="s">
        <v>17</v>
      </c>
      <c r="D3412" s="1">
        <v>301.2</v>
      </c>
      <c r="E3412" s="1">
        <v>310.3</v>
      </c>
      <c r="F3412" s="2">
        <v>1451</v>
      </c>
      <c r="G3412" s="1">
        <f>2*PI()*Predictive_Maintenance_Data[[#This Row],[Rotational speed '[rpm']]]/60</f>
        <v>151.94836467862632</v>
      </c>
      <c r="H3412" s="1">
        <v>39.700000000000003</v>
      </c>
      <c r="I3412" s="1">
        <f t="shared" si="53"/>
        <v>9.1000000000000227</v>
      </c>
      <c r="J3412" s="1">
        <f>Predictive_Maintenance_Data[[#This Row],[Torque '[Nm']]]*Predictive_Maintenance_Data[[#This Row],[Angular velocity '[rad/s']]]/1000</f>
        <v>6.0323500777414658</v>
      </c>
      <c r="K3412" s="2">
        <v>123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/>
      <c r="S3412"/>
    </row>
    <row r="3413" spans="1:19" x14ac:dyDescent="0.3">
      <c r="A3413">
        <v>3412</v>
      </c>
      <c r="B3413" t="s">
        <v>3428</v>
      </c>
      <c r="C3413" t="s">
        <v>17</v>
      </c>
      <c r="D3413" s="1">
        <v>301.3</v>
      </c>
      <c r="E3413" s="1">
        <v>310.3</v>
      </c>
      <c r="F3413" s="2">
        <v>1419</v>
      </c>
      <c r="G3413" s="1">
        <f>2*PI()*Predictive_Maintenance_Data[[#This Row],[Rotational speed '[rpm']]]/60</f>
        <v>148.59733251479722</v>
      </c>
      <c r="H3413" s="1">
        <v>55.7</v>
      </c>
      <c r="I3413" s="1">
        <f t="shared" si="53"/>
        <v>9</v>
      </c>
      <c r="J3413" s="1">
        <f>Predictive_Maintenance_Data[[#This Row],[Torque '[Nm']]]*Predictive_Maintenance_Data[[#This Row],[Angular velocity '[rad/s']]]/1000</f>
        <v>8.2768714210742047</v>
      </c>
      <c r="K3413" s="2">
        <v>125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/>
      <c r="S3413"/>
    </row>
    <row r="3414" spans="1:19" x14ac:dyDescent="0.3">
      <c r="A3414">
        <v>3413</v>
      </c>
      <c r="B3414" t="s">
        <v>3429</v>
      </c>
      <c r="C3414" t="s">
        <v>17</v>
      </c>
      <c r="D3414" s="1">
        <v>301.3</v>
      </c>
      <c r="E3414" s="1">
        <v>310.3</v>
      </c>
      <c r="F3414" s="2">
        <v>1313</v>
      </c>
      <c r="G3414" s="1">
        <f>2*PI()*Predictive_Maintenance_Data[[#This Row],[Rotational speed '[rpm']]]/60</f>
        <v>137.49703847211327</v>
      </c>
      <c r="H3414" s="1">
        <v>55.6</v>
      </c>
      <c r="I3414" s="1">
        <f t="shared" si="53"/>
        <v>9</v>
      </c>
      <c r="J3414" s="1">
        <f>Predictive_Maintenance_Data[[#This Row],[Torque '[Nm']]]*Predictive_Maintenance_Data[[#This Row],[Angular velocity '[rad/s']]]/1000</f>
        <v>7.6448353390494983</v>
      </c>
      <c r="K3414" s="2">
        <v>127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/>
      <c r="S3414"/>
    </row>
    <row r="3415" spans="1:19" x14ac:dyDescent="0.3">
      <c r="A3415">
        <v>3414</v>
      </c>
      <c r="B3415" t="s">
        <v>3430</v>
      </c>
      <c r="C3415" t="s">
        <v>17</v>
      </c>
      <c r="D3415" s="1">
        <v>301.3</v>
      </c>
      <c r="E3415" s="1">
        <v>310.3</v>
      </c>
      <c r="F3415" s="2">
        <v>1560</v>
      </c>
      <c r="G3415" s="1">
        <f>2*PI()*Predictive_Maintenance_Data[[#This Row],[Rotational speed '[rpm']]]/60</f>
        <v>163.36281798666923</v>
      </c>
      <c r="H3415" s="1">
        <v>36.299999999999997</v>
      </c>
      <c r="I3415" s="1">
        <f t="shared" si="53"/>
        <v>9</v>
      </c>
      <c r="J3415" s="1">
        <f>Predictive_Maintenance_Data[[#This Row],[Torque '[Nm']]]*Predictive_Maintenance_Data[[#This Row],[Angular velocity '[rad/s']]]/1000</f>
        <v>5.9300702929160929</v>
      </c>
      <c r="K3415" s="2">
        <v>129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/>
      <c r="S3415"/>
    </row>
    <row r="3416" spans="1:19" x14ac:dyDescent="0.3">
      <c r="A3416">
        <v>3415</v>
      </c>
      <c r="B3416" t="s">
        <v>3431</v>
      </c>
      <c r="C3416" t="s">
        <v>17</v>
      </c>
      <c r="D3416" s="1">
        <v>301.3</v>
      </c>
      <c r="E3416" s="1">
        <v>310.3</v>
      </c>
      <c r="F3416" s="2">
        <v>1555</v>
      </c>
      <c r="G3416" s="1">
        <f>2*PI()*Predictive_Maintenance_Data[[#This Row],[Rotational speed '[rpm']]]/60</f>
        <v>162.83921921107094</v>
      </c>
      <c r="H3416" s="1">
        <v>41.2</v>
      </c>
      <c r="I3416" s="1">
        <f t="shared" si="53"/>
        <v>9</v>
      </c>
      <c r="J3416" s="1">
        <f>Predictive_Maintenance_Data[[#This Row],[Torque '[Nm']]]*Predictive_Maintenance_Data[[#This Row],[Angular velocity '[rad/s']]]/1000</f>
        <v>6.7089758314961241</v>
      </c>
      <c r="K3416" s="2">
        <v>131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/>
      <c r="S3416"/>
    </row>
    <row r="3417" spans="1:19" x14ac:dyDescent="0.3">
      <c r="A3417">
        <v>3416</v>
      </c>
      <c r="B3417" t="s">
        <v>3432</v>
      </c>
      <c r="C3417" t="s">
        <v>17</v>
      </c>
      <c r="D3417" s="1">
        <v>301.39999999999998</v>
      </c>
      <c r="E3417" s="1">
        <v>310.39999999999998</v>
      </c>
      <c r="F3417" s="2">
        <v>1579</v>
      </c>
      <c r="G3417" s="1">
        <f>2*PI()*Predictive_Maintenance_Data[[#This Row],[Rotational speed '[rpm']]]/60</f>
        <v>165.35249333394276</v>
      </c>
      <c r="H3417" s="1">
        <v>36.9</v>
      </c>
      <c r="I3417" s="1">
        <f t="shared" si="53"/>
        <v>9</v>
      </c>
      <c r="J3417" s="1">
        <f>Predictive_Maintenance_Data[[#This Row],[Torque '[Nm']]]*Predictive_Maintenance_Data[[#This Row],[Angular velocity '[rad/s']]]/1000</f>
        <v>6.101507004022487</v>
      </c>
      <c r="K3417" s="2">
        <v>133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/>
      <c r="S3417"/>
    </row>
    <row r="3418" spans="1:19" x14ac:dyDescent="0.3">
      <c r="A3418">
        <v>3417</v>
      </c>
      <c r="B3418" t="s">
        <v>3433</v>
      </c>
      <c r="C3418" t="s">
        <v>17</v>
      </c>
      <c r="D3418" s="1">
        <v>301.5</v>
      </c>
      <c r="E3418" s="1">
        <v>310.5</v>
      </c>
      <c r="F3418" s="2">
        <v>1435</v>
      </c>
      <c r="G3418" s="1">
        <f>2*PI()*Predictive_Maintenance_Data[[#This Row],[Rotational speed '[rpm']]]/60</f>
        <v>150.27284859671178</v>
      </c>
      <c r="H3418" s="1">
        <v>44.6</v>
      </c>
      <c r="I3418" s="1">
        <f t="shared" si="53"/>
        <v>9</v>
      </c>
      <c r="J3418" s="1">
        <f>Predictive_Maintenance_Data[[#This Row],[Torque '[Nm']]]*Predictive_Maintenance_Data[[#This Row],[Angular velocity '[rad/s']]]/1000</f>
        <v>6.7021690474133457</v>
      </c>
      <c r="K3418" s="2">
        <v>135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/>
      <c r="S3418"/>
    </row>
    <row r="3419" spans="1:19" x14ac:dyDescent="0.3">
      <c r="A3419">
        <v>3418</v>
      </c>
      <c r="B3419" t="s">
        <v>3434</v>
      </c>
      <c r="C3419" t="s">
        <v>17</v>
      </c>
      <c r="D3419" s="1">
        <v>301.60000000000002</v>
      </c>
      <c r="E3419" s="1">
        <v>310.60000000000002</v>
      </c>
      <c r="F3419" s="2">
        <v>1621</v>
      </c>
      <c r="G3419" s="1">
        <f>2*PI()*Predictive_Maintenance_Data[[#This Row],[Rotational speed '[rpm']]]/60</f>
        <v>169.7507230489685</v>
      </c>
      <c r="H3419" s="1">
        <v>33.700000000000003</v>
      </c>
      <c r="I3419" s="1">
        <f t="shared" si="53"/>
        <v>9</v>
      </c>
      <c r="J3419" s="1">
        <f>Predictive_Maintenance_Data[[#This Row],[Torque '[Nm']]]*Predictive_Maintenance_Data[[#This Row],[Angular velocity '[rad/s']]]/1000</f>
        <v>5.7205993667502391</v>
      </c>
      <c r="K3419" s="2">
        <v>137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/>
      <c r="S3419"/>
    </row>
    <row r="3420" spans="1:19" x14ac:dyDescent="0.3">
      <c r="A3420">
        <v>3419</v>
      </c>
      <c r="B3420" t="s">
        <v>3435</v>
      </c>
      <c r="C3420" t="s">
        <v>27</v>
      </c>
      <c r="D3420" s="1">
        <v>301.60000000000002</v>
      </c>
      <c r="E3420" s="1">
        <v>310.60000000000002</v>
      </c>
      <c r="F3420" s="2">
        <v>1555</v>
      </c>
      <c r="G3420" s="1">
        <f>2*PI()*Predictive_Maintenance_Data[[#This Row],[Rotational speed '[rpm']]]/60</f>
        <v>162.83921921107094</v>
      </c>
      <c r="H3420" s="1">
        <v>40.4</v>
      </c>
      <c r="I3420" s="1">
        <f t="shared" si="53"/>
        <v>9</v>
      </c>
      <c r="J3420" s="1">
        <f>Predictive_Maintenance_Data[[#This Row],[Torque '[Nm']]]*Predictive_Maintenance_Data[[#This Row],[Angular velocity '[rad/s']]]/1000</f>
        <v>6.5787044561272658</v>
      </c>
      <c r="K3420" s="2">
        <v>139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/>
      <c r="S3420"/>
    </row>
    <row r="3421" spans="1:19" x14ac:dyDescent="0.3">
      <c r="A3421">
        <v>3420</v>
      </c>
      <c r="B3421" t="s">
        <v>3436</v>
      </c>
      <c r="C3421" t="s">
        <v>17</v>
      </c>
      <c r="D3421" s="1">
        <v>301.5</v>
      </c>
      <c r="E3421" s="1">
        <v>310.5</v>
      </c>
      <c r="F3421" s="2">
        <v>1611</v>
      </c>
      <c r="G3421" s="1">
        <f>2*PI()*Predictive_Maintenance_Data[[#This Row],[Rotational speed '[rpm']]]/60</f>
        <v>168.70352549777189</v>
      </c>
      <c r="H3421" s="1">
        <v>33.799999999999997</v>
      </c>
      <c r="I3421" s="1">
        <f t="shared" si="53"/>
        <v>9</v>
      </c>
      <c r="J3421" s="1">
        <f>Predictive_Maintenance_Data[[#This Row],[Torque '[Nm']]]*Predictive_Maintenance_Data[[#This Row],[Angular velocity '[rad/s']]]/1000</f>
        <v>5.7021791618246898</v>
      </c>
      <c r="K3421" s="2">
        <v>144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/>
      <c r="S3421"/>
    </row>
    <row r="3422" spans="1:19" x14ac:dyDescent="0.3">
      <c r="A3422">
        <v>3421</v>
      </c>
      <c r="B3422" t="s">
        <v>3437</v>
      </c>
      <c r="C3422" t="s">
        <v>17</v>
      </c>
      <c r="D3422" s="1">
        <v>301.60000000000002</v>
      </c>
      <c r="E3422" s="1">
        <v>310.60000000000002</v>
      </c>
      <c r="F3422" s="2">
        <v>1834</v>
      </c>
      <c r="G3422" s="1">
        <f>2*PI()*Predictive_Maintenance_Data[[#This Row],[Rotational speed '[rpm']]]/60</f>
        <v>192.05603088945603</v>
      </c>
      <c r="H3422" s="1">
        <v>23.5</v>
      </c>
      <c r="I3422" s="1">
        <f t="shared" si="53"/>
        <v>9</v>
      </c>
      <c r="J3422" s="1">
        <f>Predictive_Maintenance_Data[[#This Row],[Torque '[Nm']]]*Predictive_Maintenance_Data[[#This Row],[Angular velocity '[rad/s']]]/1000</f>
        <v>4.5133167259022162</v>
      </c>
      <c r="K3422" s="2">
        <v>146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/>
      <c r="S3422"/>
    </row>
    <row r="3423" spans="1:19" x14ac:dyDescent="0.3">
      <c r="A3423">
        <v>3422</v>
      </c>
      <c r="B3423" t="s">
        <v>3438</v>
      </c>
      <c r="C3423" t="s">
        <v>15</v>
      </c>
      <c r="D3423" s="1">
        <v>301.5</v>
      </c>
      <c r="E3423" s="1">
        <v>310.5</v>
      </c>
      <c r="F3423" s="2">
        <v>1612</v>
      </c>
      <c r="G3423" s="1">
        <f>2*PI()*Predictive_Maintenance_Data[[#This Row],[Rotational speed '[rpm']]]/60</f>
        <v>168.80824525289154</v>
      </c>
      <c r="H3423" s="1">
        <v>29.8</v>
      </c>
      <c r="I3423" s="1">
        <f t="shared" si="53"/>
        <v>9</v>
      </c>
      <c r="J3423" s="1">
        <f>Predictive_Maintenance_Data[[#This Row],[Torque '[Nm']]]*Predictive_Maintenance_Data[[#This Row],[Angular velocity '[rad/s']]]/1000</f>
        <v>5.0304857085361681</v>
      </c>
      <c r="K3423" s="2">
        <v>148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/>
      <c r="S3423"/>
    </row>
    <row r="3424" spans="1:19" x14ac:dyDescent="0.3">
      <c r="A3424">
        <v>3423</v>
      </c>
      <c r="B3424" t="s">
        <v>3439</v>
      </c>
      <c r="C3424" t="s">
        <v>17</v>
      </c>
      <c r="D3424" s="1">
        <v>301.5</v>
      </c>
      <c r="E3424" s="1">
        <v>310.39999999999998</v>
      </c>
      <c r="F3424" s="2">
        <v>1629</v>
      </c>
      <c r="G3424" s="1">
        <f>2*PI()*Predictive_Maintenance_Data[[#This Row],[Rotational speed '[rpm']]]/60</f>
        <v>170.58848108992575</v>
      </c>
      <c r="H3424" s="1">
        <v>34.1</v>
      </c>
      <c r="I3424" s="1">
        <f t="shared" si="53"/>
        <v>8.8999999999999773</v>
      </c>
      <c r="J3424" s="1">
        <f>Predictive_Maintenance_Data[[#This Row],[Torque '[Nm']]]*Predictive_Maintenance_Data[[#This Row],[Angular velocity '[rad/s']]]/1000</f>
        <v>5.8170672051664685</v>
      </c>
      <c r="K3424" s="2">
        <v>151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/>
      <c r="S3424"/>
    </row>
    <row r="3425" spans="1:19" x14ac:dyDescent="0.3">
      <c r="A3425">
        <v>3424</v>
      </c>
      <c r="B3425" t="s">
        <v>3440</v>
      </c>
      <c r="C3425" t="s">
        <v>17</v>
      </c>
      <c r="D3425" s="1">
        <v>301.39999999999998</v>
      </c>
      <c r="E3425" s="1">
        <v>310.39999999999998</v>
      </c>
      <c r="F3425" s="2">
        <v>1496</v>
      </c>
      <c r="G3425" s="1">
        <f>2*PI()*Predictive_Maintenance_Data[[#This Row],[Rotational speed '[rpm']]]/60</f>
        <v>156.66075365901102</v>
      </c>
      <c r="H3425" s="1">
        <v>35.200000000000003</v>
      </c>
      <c r="I3425" s="1">
        <f t="shared" si="53"/>
        <v>9</v>
      </c>
      <c r="J3425" s="1">
        <f>Predictive_Maintenance_Data[[#This Row],[Torque '[Nm']]]*Predictive_Maintenance_Data[[#This Row],[Angular velocity '[rad/s']]]/1000</f>
        <v>5.5144585287971886</v>
      </c>
      <c r="K3425" s="2">
        <v>153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/>
      <c r="S3425"/>
    </row>
    <row r="3426" spans="1:19" x14ac:dyDescent="0.3">
      <c r="A3426">
        <v>3425</v>
      </c>
      <c r="B3426" t="s">
        <v>3441</v>
      </c>
      <c r="C3426" t="s">
        <v>17</v>
      </c>
      <c r="D3426" s="1">
        <v>301.5</v>
      </c>
      <c r="E3426" s="1">
        <v>310.5</v>
      </c>
      <c r="F3426" s="2">
        <v>1593</v>
      </c>
      <c r="G3426" s="1">
        <f>2*PI()*Predictive_Maintenance_Data[[#This Row],[Rotational speed '[rpm']]]/60</f>
        <v>166.81856990561801</v>
      </c>
      <c r="H3426" s="1">
        <v>32.9</v>
      </c>
      <c r="I3426" s="1">
        <f t="shared" si="53"/>
        <v>9</v>
      </c>
      <c r="J3426" s="1">
        <f>Predictive_Maintenance_Data[[#This Row],[Torque '[Nm']]]*Predictive_Maintenance_Data[[#This Row],[Angular velocity '[rad/s']]]/1000</f>
        <v>5.4883309498948316</v>
      </c>
      <c r="K3426" s="2">
        <v>155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/>
      <c r="S3426"/>
    </row>
    <row r="3427" spans="1:19" x14ac:dyDescent="0.3">
      <c r="A3427">
        <v>3426</v>
      </c>
      <c r="B3427" t="s">
        <v>3442</v>
      </c>
      <c r="C3427" t="s">
        <v>15</v>
      </c>
      <c r="D3427" s="1">
        <v>301.5</v>
      </c>
      <c r="E3427" s="1">
        <v>310.5</v>
      </c>
      <c r="F3427" s="2">
        <v>1623</v>
      </c>
      <c r="G3427" s="1">
        <f>2*PI()*Predictive_Maintenance_Data[[#This Row],[Rotational speed '[rpm']]]/60</f>
        <v>169.96016255920779</v>
      </c>
      <c r="H3427" s="1">
        <v>33.5</v>
      </c>
      <c r="I3427" s="1">
        <f t="shared" si="53"/>
        <v>9</v>
      </c>
      <c r="J3427" s="1">
        <f>Predictive_Maintenance_Data[[#This Row],[Torque '[Nm']]]*Predictive_Maintenance_Data[[#This Row],[Angular velocity '[rad/s']]]/1000</f>
        <v>5.693665445733461</v>
      </c>
      <c r="K3427" s="2">
        <v>157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/>
      <c r="S3427"/>
    </row>
    <row r="3428" spans="1:19" x14ac:dyDescent="0.3">
      <c r="A3428">
        <v>3427</v>
      </c>
      <c r="B3428" t="s">
        <v>3443</v>
      </c>
      <c r="C3428" t="s">
        <v>17</v>
      </c>
      <c r="D3428" s="1">
        <v>301.5</v>
      </c>
      <c r="E3428" s="1">
        <v>310.5</v>
      </c>
      <c r="F3428" s="2">
        <v>1380</v>
      </c>
      <c r="G3428" s="1">
        <f>2*PI()*Predictive_Maintenance_Data[[#This Row],[Rotational speed '[rpm']]]/60</f>
        <v>144.5132620651305</v>
      </c>
      <c r="H3428" s="1">
        <v>48.7</v>
      </c>
      <c r="I3428" s="1">
        <f t="shared" si="53"/>
        <v>9</v>
      </c>
      <c r="J3428" s="1">
        <f>Predictive_Maintenance_Data[[#This Row],[Torque '[Nm']]]*Predictive_Maintenance_Data[[#This Row],[Angular velocity '[rad/s']]]/1000</f>
        <v>7.0377958625718557</v>
      </c>
      <c r="K3428" s="2">
        <v>160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/>
      <c r="S3428"/>
    </row>
    <row r="3429" spans="1:19" x14ac:dyDescent="0.3">
      <c r="A3429">
        <v>3428</v>
      </c>
      <c r="B3429" t="s">
        <v>3444</v>
      </c>
      <c r="C3429" t="s">
        <v>17</v>
      </c>
      <c r="D3429" s="1">
        <v>301.60000000000002</v>
      </c>
      <c r="E3429" s="1">
        <v>310.60000000000002</v>
      </c>
      <c r="F3429" s="2">
        <v>1562</v>
      </c>
      <c r="G3429" s="1">
        <f>2*PI()*Predictive_Maintenance_Data[[#This Row],[Rotational speed '[rpm']]]/60</f>
        <v>163.57225749690858</v>
      </c>
      <c r="H3429" s="1">
        <v>34.4</v>
      </c>
      <c r="I3429" s="1">
        <f t="shared" si="53"/>
        <v>9</v>
      </c>
      <c r="J3429" s="1">
        <f>Predictive_Maintenance_Data[[#This Row],[Torque '[Nm']]]*Predictive_Maintenance_Data[[#This Row],[Angular velocity '[rad/s']]]/1000</f>
        <v>5.6268856578936548</v>
      </c>
      <c r="K3429" s="2">
        <v>162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/>
      <c r="S3429"/>
    </row>
    <row r="3430" spans="1:19" x14ac:dyDescent="0.3">
      <c r="A3430">
        <v>3429</v>
      </c>
      <c r="B3430" t="s">
        <v>3445</v>
      </c>
      <c r="C3430" t="s">
        <v>17</v>
      </c>
      <c r="D3430" s="1">
        <v>301.60000000000002</v>
      </c>
      <c r="E3430" s="1">
        <v>310.60000000000002</v>
      </c>
      <c r="F3430" s="2">
        <v>1391</v>
      </c>
      <c r="G3430" s="1">
        <f>2*PI()*Predictive_Maintenance_Data[[#This Row],[Rotational speed '[rpm']]]/60</f>
        <v>145.66517937144675</v>
      </c>
      <c r="H3430" s="1">
        <v>49.4</v>
      </c>
      <c r="I3430" s="1">
        <f t="shared" si="53"/>
        <v>9</v>
      </c>
      <c r="J3430" s="1">
        <f>Predictive_Maintenance_Data[[#This Row],[Torque '[Nm']]]*Predictive_Maintenance_Data[[#This Row],[Angular velocity '[rad/s']]]/1000</f>
        <v>7.1958598609494695</v>
      </c>
      <c r="K3430" s="2">
        <v>164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/>
      <c r="S3430"/>
    </row>
    <row r="3431" spans="1:19" x14ac:dyDescent="0.3">
      <c r="A3431">
        <v>3430</v>
      </c>
      <c r="B3431" t="s">
        <v>3446</v>
      </c>
      <c r="C3431" t="s">
        <v>27</v>
      </c>
      <c r="D3431" s="1">
        <v>301.5</v>
      </c>
      <c r="E3431" s="1">
        <v>310.5</v>
      </c>
      <c r="F3431" s="2">
        <v>1551</v>
      </c>
      <c r="G3431" s="1">
        <f>2*PI()*Predictive_Maintenance_Data[[#This Row],[Rotational speed '[rpm']]]/60</f>
        <v>162.42034019059233</v>
      </c>
      <c r="H3431" s="1">
        <v>34.299999999999997</v>
      </c>
      <c r="I3431" s="1">
        <f t="shared" si="53"/>
        <v>9</v>
      </c>
      <c r="J3431" s="1">
        <f>Predictive_Maintenance_Data[[#This Row],[Torque '[Nm']]]*Predictive_Maintenance_Data[[#This Row],[Angular velocity '[rad/s']]]/1000</f>
        <v>5.5710176685373165</v>
      </c>
      <c r="K3431" s="2">
        <v>166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/>
      <c r="S3431"/>
    </row>
    <row r="3432" spans="1:19" x14ac:dyDescent="0.3">
      <c r="A3432">
        <v>3431</v>
      </c>
      <c r="B3432" t="s">
        <v>3447</v>
      </c>
      <c r="C3432" t="s">
        <v>27</v>
      </c>
      <c r="D3432" s="1">
        <v>301.60000000000002</v>
      </c>
      <c r="E3432" s="1">
        <v>310.60000000000002</v>
      </c>
      <c r="F3432" s="2">
        <v>1821</v>
      </c>
      <c r="G3432" s="1">
        <f>2*PI()*Predictive_Maintenance_Data[[#This Row],[Rotational speed '[rpm']]]/60</f>
        <v>190.69467407290043</v>
      </c>
      <c r="H3432" s="1">
        <v>26.2</v>
      </c>
      <c r="I3432" s="1">
        <f t="shared" si="53"/>
        <v>9</v>
      </c>
      <c r="J3432" s="1">
        <f>Predictive_Maintenance_Data[[#This Row],[Torque '[Nm']]]*Predictive_Maintenance_Data[[#This Row],[Angular velocity '[rad/s']]]/1000</f>
        <v>4.996200460709991</v>
      </c>
      <c r="K3432" s="2">
        <v>171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/>
      <c r="S3432"/>
    </row>
    <row r="3433" spans="1:19" x14ac:dyDescent="0.3">
      <c r="A3433">
        <v>3432</v>
      </c>
      <c r="B3433" t="s">
        <v>3448</v>
      </c>
      <c r="C3433" t="s">
        <v>17</v>
      </c>
      <c r="D3433" s="1">
        <v>301.60000000000002</v>
      </c>
      <c r="E3433" s="1">
        <v>310.7</v>
      </c>
      <c r="F3433" s="2">
        <v>1429</v>
      </c>
      <c r="G3433" s="1">
        <f>2*PI()*Predictive_Maintenance_Data[[#This Row],[Rotational speed '[rpm']]]/60</f>
        <v>149.64453006599382</v>
      </c>
      <c r="H3433" s="1">
        <v>43.6</v>
      </c>
      <c r="I3433" s="1">
        <f t="shared" si="53"/>
        <v>9.0999999999999659</v>
      </c>
      <c r="J3433" s="1">
        <f>Predictive_Maintenance_Data[[#This Row],[Torque '[Nm']]]*Predictive_Maintenance_Data[[#This Row],[Angular velocity '[rad/s']]]/1000</f>
        <v>6.5245015108773305</v>
      </c>
      <c r="K3433" s="2">
        <v>176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/>
      <c r="S3433"/>
    </row>
    <row r="3434" spans="1:19" x14ac:dyDescent="0.3">
      <c r="A3434">
        <v>3433</v>
      </c>
      <c r="B3434" t="s">
        <v>3449</v>
      </c>
      <c r="C3434" t="s">
        <v>15</v>
      </c>
      <c r="D3434" s="1">
        <v>301.60000000000002</v>
      </c>
      <c r="E3434" s="1">
        <v>310.7</v>
      </c>
      <c r="F3434" s="2">
        <v>2012</v>
      </c>
      <c r="G3434" s="1">
        <f>2*PI()*Predictive_Maintenance_Data[[#This Row],[Rotational speed '[rpm']]]/60</f>
        <v>210.69614730075546</v>
      </c>
      <c r="H3434" s="1">
        <v>20.7</v>
      </c>
      <c r="I3434" s="1">
        <f t="shared" si="53"/>
        <v>9.0999999999999659</v>
      </c>
      <c r="J3434" s="1">
        <f>Predictive_Maintenance_Data[[#This Row],[Torque '[Nm']]]*Predictive_Maintenance_Data[[#This Row],[Angular velocity '[rad/s']]]/1000</f>
        <v>4.3614102491256377</v>
      </c>
      <c r="K3434" s="2">
        <v>178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/>
      <c r="S3434"/>
    </row>
    <row r="3435" spans="1:19" x14ac:dyDescent="0.3">
      <c r="A3435">
        <v>3434</v>
      </c>
      <c r="B3435" t="s">
        <v>3450</v>
      </c>
      <c r="C3435" t="s">
        <v>15</v>
      </c>
      <c r="D3435" s="1">
        <v>301.60000000000002</v>
      </c>
      <c r="E3435" s="1">
        <v>310.60000000000002</v>
      </c>
      <c r="F3435" s="2">
        <v>1924</v>
      </c>
      <c r="G3435" s="1">
        <f>2*PI()*Predictive_Maintenance_Data[[#This Row],[Rotational speed '[rpm']]]/60</f>
        <v>201.4808088502254</v>
      </c>
      <c r="H3435" s="1">
        <v>23.6</v>
      </c>
      <c r="I3435" s="1">
        <f t="shared" si="53"/>
        <v>9</v>
      </c>
      <c r="J3435" s="1">
        <f>Predictive_Maintenance_Data[[#This Row],[Torque '[Nm']]]*Predictive_Maintenance_Data[[#This Row],[Angular velocity '[rad/s']]]/1000</f>
        <v>4.7549470888653191</v>
      </c>
      <c r="K3435" s="2">
        <v>181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/>
      <c r="S3435"/>
    </row>
    <row r="3436" spans="1:19" x14ac:dyDescent="0.3">
      <c r="A3436">
        <v>3435</v>
      </c>
      <c r="B3436" t="s">
        <v>3451</v>
      </c>
      <c r="C3436" t="s">
        <v>15</v>
      </c>
      <c r="D3436" s="1">
        <v>301.5</v>
      </c>
      <c r="E3436" s="1">
        <v>310.5</v>
      </c>
      <c r="F3436" s="2">
        <v>1412</v>
      </c>
      <c r="G3436" s="1">
        <f>2*PI()*Predictive_Maintenance_Data[[#This Row],[Rotational speed '[rpm']]]/60</f>
        <v>147.86429422895961</v>
      </c>
      <c r="H3436" s="1">
        <v>44.1</v>
      </c>
      <c r="I3436" s="1">
        <f t="shared" si="53"/>
        <v>9</v>
      </c>
      <c r="J3436" s="1">
        <f>Predictive_Maintenance_Data[[#This Row],[Torque '[Nm']]]*Predictive_Maintenance_Data[[#This Row],[Angular velocity '[rad/s']]]/1000</f>
        <v>6.5208153754971194</v>
      </c>
      <c r="K3436" s="2">
        <v>184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/>
      <c r="S3436"/>
    </row>
    <row r="3437" spans="1:19" x14ac:dyDescent="0.3">
      <c r="A3437">
        <v>3436</v>
      </c>
      <c r="B3437" t="s">
        <v>3452</v>
      </c>
      <c r="C3437" t="s">
        <v>17</v>
      </c>
      <c r="D3437" s="1">
        <v>301.5</v>
      </c>
      <c r="E3437" s="1">
        <v>310.5</v>
      </c>
      <c r="F3437" s="2">
        <v>1389</v>
      </c>
      <c r="G3437" s="1">
        <f>2*PI()*Predictive_Maintenance_Data[[#This Row],[Rotational speed '[rpm']]]/60</f>
        <v>145.45573986120741</v>
      </c>
      <c r="H3437" s="1">
        <v>54.9</v>
      </c>
      <c r="I3437" s="1">
        <f t="shared" si="53"/>
        <v>9</v>
      </c>
      <c r="J3437" s="1">
        <f>Predictive_Maintenance_Data[[#This Row],[Torque '[Nm']]]*Predictive_Maintenance_Data[[#This Row],[Angular velocity '[rad/s']]]/1000</f>
        <v>7.9855201183802862</v>
      </c>
      <c r="K3437" s="2">
        <v>187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/>
      <c r="S3437"/>
    </row>
    <row r="3438" spans="1:19" x14ac:dyDescent="0.3">
      <c r="A3438">
        <v>3437</v>
      </c>
      <c r="B3438" t="s">
        <v>3453</v>
      </c>
      <c r="C3438" t="s">
        <v>17</v>
      </c>
      <c r="D3438" s="1">
        <v>301.5</v>
      </c>
      <c r="E3438" s="1">
        <v>310.5</v>
      </c>
      <c r="F3438" s="2">
        <v>1466</v>
      </c>
      <c r="G3438" s="1">
        <f>2*PI()*Predictive_Maintenance_Data[[#This Row],[Rotational speed '[rpm']]]/60</f>
        <v>153.51916100542121</v>
      </c>
      <c r="H3438" s="1">
        <v>48.1</v>
      </c>
      <c r="I3438" s="1">
        <f t="shared" si="53"/>
        <v>9</v>
      </c>
      <c r="J3438" s="1">
        <f>Predictive_Maintenance_Data[[#This Row],[Torque '[Nm']]]*Predictive_Maintenance_Data[[#This Row],[Angular velocity '[rad/s']]]/1000</f>
        <v>7.3842716443607603</v>
      </c>
      <c r="K3438" s="2">
        <v>189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/>
      <c r="S3438"/>
    </row>
    <row r="3439" spans="1:19" x14ac:dyDescent="0.3">
      <c r="A3439">
        <v>3438</v>
      </c>
      <c r="B3439" t="s">
        <v>3454</v>
      </c>
      <c r="C3439" t="s">
        <v>17</v>
      </c>
      <c r="D3439" s="1">
        <v>301.5</v>
      </c>
      <c r="E3439" s="1">
        <v>310.5</v>
      </c>
      <c r="F3439" s="2">
        <v>2297</v>
      </c>
      <c r="G3439" s="1">
        <f>2*PI()*Predictive_Maintenance_Data[[#This Row],[Rotational speed '[rpm']]]/60</f>
        <v>240.5412775098585</v>
      </c>
      <c r="H3439" s="1">
        <v>15.8</v>
      </c>
      <c r="I3439" s="1">
        <f t="shared" si="53"/>
        <v>9</v>
      </c>
      <c r="J3439" s="1">
        <f>Predictive_Maintenance_Data[[#This Row],[Torque '[Nm']]]*Predictive_Maintenance_Data[[#This Row],[Angular velocity '[rad/s']]]/1000</f>
        <v>3.8005521846557646</v>
      </c>
      <c r="K3439" s="2">
        <v>191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/>
      <c r="S3439"/>
    </row>
    <row r="3440" spans="1:19" x14ac:dyDescent="0.3">
      <c r="A3440">
        <v>3439</v>
      </c>
      <c r="B3440" t="s">
        <v>3455</v>
      </c>
      <c r="C3440" t="s">
        <v>17</v>
      </c>
      <c r="D3440" s="1">
        <v>301.39999999999998</v>
      </c>
      <c r="E3440" s="1">
        <v>310.39999999999998</v>
      </c>
      <c r="F3440" s="2">
        <v>1471</v>
      </c>
      <c r="G3440" s="1">
        <f>2*PI()*Predictive_Maintenance_Data[[#This Row],[Rotational speed '[rpm']]]/60</f>
        <v>154.04275978101953</v>
      </c>
      <c r="H3440" s="1">
        <v>37.5</v>
      </c>
      <c r="I3440" s="1">
        <f t="shared" si="53"/>
        <v>9</v>
      </c>
      <c r="J3440" s="1">
        <f>Predictive_Maintenance_Data[[#This Row],[Torque '[Nm']]]*Predictive_Maintenance_Data[[#This Row],[Angular velocity '[rad/s']]]/1000</f>
        <v>5.776603491788233</v>
      </c>
      <c r="K3440" s="2">
        <v>193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/>
      <c r="S3440"/>
    </row>
    <row r="3441" spans="1:19" x14ac:dyDescent="0.3">
      <c r="A3441">
        <v>3440</v>
      </c>
      <c r="B3441" t="s">
        <v>3456</v>
      </c>
      <c r="C3441" t="s">
        <v>17</v>
      </c>
      <c r="D3441" s="1">
        <v>301.39999999999998</v>
      </c>
      <c r="E3441" s="1">
        <v>310.3</v>
      </c>
      <c r="F3441" s="2">
        <v>1492</v>
      </c>
      <c r="G3441" s="1">
        <f>2*PI()*Predictive_Maintenance_Data[[#This Row],[Rotational speed '[rpm']]]/60</f>
        <v>156.24187463853238</v>
      </c>
      <c r="H3441" s="1">
        <v>41.4</v>
      </c>
      <c r="I3441" s="1">
        <f t="shared" si="53"/>
        <v>8.9000000000000341</v>
      </c>
      <c r="J3441" s="1">
        <f>Predictive_Maintenance_Data[[#This Row],[Torque '[Nm']]]*Predictive_Maintenance_Data[[#This Row],[Angular velocity '[rad/s']]]/1000</f>
        <v>6.468413610035241</v>
      </c>
      <c r="K3441" s="2">
        <v>195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/>
      <c r="S3441"/>
    </row>
    <row r="3442" spans="1:19" x14ac:dyDescent="0.3">
      <c r="A3442">
        <v>3441</v>
      </c>
      <c r="B3442" t="s">
        <v>3457</v>
      </c>
      <c r="C3442" t="s">
        <v>17</v>
      </c>
      <c r="D3442" s="1">
        <v>301.3</v>
      </c>
      <c r="E3442" s="1">
        <v>310.3</v>
      </c>
      <c r="F3442" s="2">
        <v>1460</v>
      </c>
      <c r="G3442" s="1">
        <f>2*PI()*Predictive_Maintenance_Data[[#This Row],[Rotational speed '[rpm']]]/60</f>
        <v>152.89084247470328</v>
      </c>
      <c r="H3442" s="1">
        <v>41.5</v>
      </c>
      <c r="I3442" s="1">
        <f t="shared" si="53"/>
        <v>9</v>
      </c>
      <c r="J3442" s="1">
        <f>Predictive_Maintenance_Data[[#This Row],[Torque '[Nm']]]*Predictive_Maintenance_Data[[#This Row],[Angular velocity '[rad/s']]]/1000</f>
        <v>6.3449699627001861</v>
      </c>
      <c r="K3442" s="2">
        <v>197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/>
      <c r="S3442"/>
    </row>
    <row r="3443" spans="1:19" x14ac:dyDescent="0.3">
      <c r="A3443">
        <v>3442</v>
      </c>
      <c r="B3443" t="s">
        <v>3458</v>
      </c>
      <c r="C3443" t="s">
        <v>17</v>
      </c>
      <c r="D3443" s="1">
        <v>301.39999999999998</v>
      </c>
      <c r="E3443" s="1">
        <v>310.39999999999998</v>
      </c>
      <c r="F3443" s="2">
        <v>1559</v>
      </c>
      <c r="G3443" s="1">
        <f>2*PI()*Predictive_Maintenance_Data[[#This Row],[Rotational speed '[rpm']]]/60</f>
        <v>163.25809823154958</v>
      </c>
      <c r="H3443" s="1">
        <v>39.4</v>
      </c>
      <c r="I3443" s="1">
        <f t="shared" si="53"/>
        <v>9</v>
      </c>
      <c r="J3443" s="1">
        <f>Predictive_Maintenance_Data[[#This Row],[Torque '[Nm']]]*Predictive_Maintenance_Data[[#This Row],[Angular velocity '[rad/s']]]/1000</f>
        <v>6.4323690703230536</v>
      </c>
      <c r="K3443" s="2">
        <v>199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/>
      <c r="S3443"/>
    </row>
    <row r="3444" spans="1:19" x14ac:dyDescent="0.3">
      <c r="A3444">
        <v>3443</v>
      </c>
      <c r="B3444" t="s">
        <v>3459</v>
      </c>
      <c r="C3444" t="s">
        <v>15</v>
      </c>
      <c r="D3444" s="1">
        <v>301.39999999999998</v>
      </c>
      <c r="E3444" s="1">
        <v>310.5</v>
      </c>
      <c r="F3444" s="2">
        <v>1495</v>
      </c>
      <c r="G3444" s="1">
        <f>2*PI()*Predictive_Maintenance_Data[[#This Row],[Rotational speed '[rpm']]]/60</f>
        <v>156.55603390389135</v>
      </c>
      <c r="H3444" s="1">
        <v>52.5</v>
      </c>
      <c r="I3444" s="1">
        <f t="shared" si="53"/>
        <v>9.1000000000000227</v>
      </c>
      <c r="J3444" s="1">
        <f>Predictive_Maintenance_Data[[#This Row],[Torque '[Nm']]]*Predictive_Maintenance_Data[[#This Row],[Angular velocity '[rad/s']]]/1000</f>
        <v>8.2191917799542953</v>
      </c>
      <c r="K3444" s="2">
        <v>201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/>
      <c r="S3444"/>
    </row>
    <row r="3445" spans="1:19" x14ac:dyDescent="0.3">
      <c r="A3445">
        <v>3444</v>
      </c>
      <c r="B3445" t="s">
        <v>3460</v>
      </c>
      <c r="C3445" t="s">
        <v>17</v>
      </c>
      <c r="D3445" s="1">
        <v>301.5</v>
      </c>
      <c r="E3445" s="1">
        <v>310.5</v>
      </c>
      <c r="F3445" s="2">
        <v>1535</v>
      </c>
      <c r="G3445" s="1">
        <f>2*PI()*Predictive_Maintenance_Data[[#This Row],[Rotational speed '[rpm']]]/60</f>
        <v>160.74482410867773</v>
      </c>
      <c r="H3445" s="1">
        <v>39</v>
      </c>
      <c r="I3445" s="1">
        <f t="shared" si="53"/>
        <v>9</v>
      </c>
      <c r="J3445" s="1">
        <f>Predictive_Maintenance_Data[[#This Row],[Torque '[Nm']]]*Predictive_Maintenance_Data[[#This Row],[Angular velocity '[rad/s']]]/1000</f>
        <v>6.2690481402384313</v>
      </c>
      <c r="K3445" s="2">
        <v>204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/>
      <c r="S3445"/>
    </row>
    <row r="3446" spans="1:19" x14ac:dyDescent="0.3">
      <c r="A3446">
        <v>3445</v>
      </c>
      <c r="B3446" t="s">
        <v>3461</v>
      </c>
      <c r="C3446" t="s">
        <v>17</v>
      </c>
      <c r="D3446" s="1">
        <v>301.5</v>
      </c>
      <c r="E3446" s="1">
        <v>310.60000000000002</v>
      </c>
      <c r="F3446" s="2">
        <v>1381</v>
      </c>
      <c r="G3446" s="1">
        <f>2*PI()*Predictive_Maintenance_Data[[#This Row],[Rotational speed '[rpm']]]/60</f>
        <v>144.61798182025012</v>
      </c>
      <c r="H3446" s="1">
        <v>50.7</v>
      </c>
      <c r="I3446" s="1">
        <f t="shared" si="53"/>
        <v>9.1000000000000227</v>
      </c>
      <c r="J3446" s="1">
        <f>Predictive_Maintenance_Data[[#This Row],[Torque '[Nm']]]*Predictive_Maintenance_Data[[#This Row],[Angular velocity '[rad/s']]]/1000</f>
        <v>7.3321316782866814</v>
      </c>
      <c r="K3446" s="2">
        <v>206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/>
      <c r="S3446"/>
    </row>
    <row r="3447" spans="1:19" x14ac:dyDescent="0.3">
      <c r="A3447">
        <v>3446</v>
      </c>
      <c r="B3447" t="s">
        <v>3462</v>
      </c>
      <c r="C3447" t="s">
        <v>15</v>
      </c>
      <c r="D3447" s="1">
        <v>301.60000000000002</v>
      </c>
      <c r="E3447" s="1">
        <v>310.60000000000002</v>
      </c>
      <c r="F3447" s="2">
        <v>1599</v>
      </c>
      <c r="G3447" s="1">
        <f>2*PI()*Predictive_Maintenance_Data[[#This Row],[Rotational speed '[rpm']]]/60</f>
        <v>167.44688843633597</v>
      </c>
      <c r="H3447" s="1">
        <v>36.1</v>
      </c>
      <c r="I3447" s="1">
        <f t="shared" si="53"/>
        <v>9</v>
      </c>
      <c r="J3447" s="1">
        <f>Predictive_Maintenance_Data[[#This Row],[Torque '[Nm']]]*Predictive_Maintenance_Data[[#This Row],[Angular velocity '[rad/s']]]/1000</f>
        <v>6.0448326725517294</v>
      </c>
      <c r="K3447" s="2">
        <v>208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/>
      <c r="S3447"/>
    </row>
    <row r="3448" spans="1:19" x14ac:dyDescent="0.3">
      <c r="A3448">
        <v>3447</v>
      </c>
      <c r="B3448" t="s">
        <v>3463</v>
      </c>
      <c r="C3448" t="s">
        <v>27</v>
      </c>
      <c r="D3448" s="1">
        <v>301.60000000000002</v>
      </c>
      <c r="E3448" s="1">
        <v>310.60000000000002</v>
      </c>
      <c r="F3448" s="2">
        <v>1400</v>
      </c>
      <c r="G3448" s="1">
        <f>2*PI()*Predictive_Maintenance_Data[[#This Row],[Rotational speed '[rpm']]]/60</f>
        <v>146.60765716752366</v>
      </c>
      <c r="H3448" s="1">
        <v>49.5</v>
      </c>
      <c r="I3448" s="1">
        <f t="shared" si="53"/>
        <v>9</v>
      </c>
      <c r="J3448" s="1">
        <f>Predictive_Maintenance_Data[[#This Row],[Torque '[Nm']]]*Predictive_Maintenance_Data[[#This Row],[Angular velocity '[rad/s']]]/1000</f>
        <v>7.257079029792421</v>
      </c>
      <c r="K3448" s="2">
        <v>211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/>
      <c r="S3448"/>
    </row>
    <row r="3449" spans="1:19" x14ac:dyDescent="0.3">
      <c r="A3449">
        <v>3448</v>
      </c>
      <c r="B3449" t="s">
        <v>3464</v>
      </c>
      <c r="C3449" t="s">
        <v>17</v>
      </c>
      <c r="D3449" s="1">
        <v>301.7</v>
      </c>
      <c r="E3449" s="1">
        <v>310.60000000000002</v>
      </c>
      <c r="F3449" s="2">
        <v>1624</v>
      </c>
      <c r="G3449" s="1">
        <f>2*PI()*Predictive_Maintenance_Data[[#This Row],[Rotational speed '[rpm']]]/60</f>
        <v>170.06488231432746</v>
      </c>
      <c r="H3449" s="1">
        <v>34.5</v>
      </c>
      <c r="I3449" s="1">
        <f t="shared" si="53"/>
        <v>8.9000000000000341</v>
      </c>
      <c r="J3449" s="1">
        <f>Predictive_Maintenance_Data[[#This Row],[Torque '[Nm']]]*Predictive_Maintenance_Data[[#This Row],[Angular velocity '[rad/s']]]/1000</f>
        <v>5.8672384398442974</v>
      </c>
      <c r="K3449" s="2">
        <v>216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/>
      <c r="S3449"/>
    </row>
    <row r="3450" spans="1:19" x14ac:dyDescent="0.3">
      <c r="A3450">
        <v>3449</v>
      </c>
      <c r="B3450" t="s">
        <v>3465</v>
      </c>
      <c r="C3450" t="s">
        <v>17</v>
      </c>
      <c r="D3450" s="1">
        <v>301.60000000000002</v>
      </c>
      <c r="E3450" s="1">
        <v>310.60000000000002</v>
      </c>
      <c r="F3450" s="2">
        <v>1478</v>
      </c>
      <c r="G3450" s="1">
        <f>2*PI()*Predictive_Maintenance_Data[[#This Row],[Rotational speed '[rpm']]]/60</f>
        <v>154.77579806685713</v>
      </c>
      <c r="H3450" s="1">
        <v>36.6</v>
      </c>
      <c r="I3450" s="1">
        <f t="shared" si="53"/>
        <v>9</v>
      </c>
      <c r="J3450" s="1">
        <f>Predictive_Maintenance_Data[[#This Row],[Torque '[Nm']]]*Predictive_Maintenance_Data[[#This Row],[Angular velocity '[rad/s']]]/1000</f>
        <v>5.6647942092469714</v>
      </c>
      <c r="K3450" s="2">
        <v>218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>
        <v>0</v>
      </c>
      <c r="R3450"/>
      <c r="S3450"/>
    </row>
    <row r="3451" spans="1:19" x14ac:dyDescent="0.3">
      <c r="A3451">
        <v>3450</v>
      </c>
      <c r="B3451" t="s">
        <v>3466</v>
      </c>
      <c r="C3451" t="s">
        <v>17</v>
      </c>
      <c r="D3451" s="1">
        <v>301.7</v>
      </c>
      <c r="E3451" s="1">
        <v>310.7</v>
      </c>
      <c r="F3451" s="2">
        <v>1605</v>
      </c>
      <c r="G3451" s="1">
        <f>2*PI()*Predictive_Maintenance_Data[[#This Row],[Rotational speed '[rpm']]]/60</f>
        <v>168.07520696705393</v>
      </c>
      <c r="H3451" s="1">
        <v>33.299999999999997</v>
      </c>
      <c r="I3451" s="1">
        <f t="shared" si="53"/>
        <v>9</v>
      </c>
      <c r="J3451" s="1">
        <f>Predictive_Maintenance_Data[[#This Row],[Torque '[Nm']]]*Predictive_Maintenance_Data[[#This Row],[Angular velocity '[rad/s']]]/1000</f>
        <v>5.5969043920028954</v>
      </c>
      <c r="K3451" s="2">
        <v>220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/>
      <c r="S3451"/>
    </row>
    <row r="3452" spans="1:19" x14ac:dyDescent="0.3">
      <c r="A3452">
        <v>3451</v>
      </c>
      <c r="B3452" t="s">
        <v>3467</v>
      </c>
      <c r="C3452" t="s">
        <v>17</v>
      </c>
      <c r="D3452" s="1">
        <v>301.60000000000002</v>
      </c>
      <c r="E3452" s="1">
        <v>310.60000000000002</v>
      </c>
      <c r="F3452" s="2">
        <v>1506</v>
      </c>
      <c r="G3452" s="1">
        <f>2*PI()*Predictive_Maintenance_Data[[#This Row],[Rotational speed '[rpm']]]/60</f>
        <v>157.70795121020763</v>
      </c>
      <c r="H3452" s="1">
        <v>43.4</v>
      </c>
      <c r="I3452" s="1">
        <f t="shared" si="53"/>
        <v>9</v>
      </c>
      <c r="J3452" s="1">
        <f>Predictive_Maintenance_Data[[#This Row],[Torque '[Nm']]]*Predictive_Maintenance_Data[[#This Row],[Angular velocity '[rad/s']]]/1000</f>
        <v>6.8445250825230106</v>
      </c>
      <c r="K3452" s="2">
        <v>222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/>
      <c r="S3452"/>
    </row>
    <row r="3453" spans="1:19" x14ac:dyDescent="0.3">
      <c r="A3453">
        <v>3452</v>
      </c>
      <c r="B3453" t="s">
        <v>3468</v>
      </c>
      <c r="C3453" t="s">
        <v>17</v>
      </c>
      <c r="D3453" s="1">
        <v>301.60000000000002</v>
      </c>
      <c r="E3453" s="1">
        <v>310.60000000000002</v>
      </c>
      <c r="F3453" s="2">
        <v>1455</v>
      </c>
      <c r="G3453" s="1">
        <f>2*PI()*Predictive_Maintenance_Data[[#This Row],[Rotational speed '[rpm']]]/60</f>
        <v>152.36724369910496</v>
      </c>
      <c r="H3453" s="1">
        <v>43.9</v>
      </c>
      <c r="I3453" s="1">
        <f t="shared" si="53"/>
        <v>9</v>
      </c>
      <c r="J3453" s="1">
        <f>Predictive_Maintenance_Data[[#This Row],[Torque '[Nm']]]*Predictive_Maintenance_Data[[#This Row],[Angular velocity '[rad/s']]]/1000</f>
        <v>6.6889219983907076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/>
      <c r="S3453"/>
    </row>
    <row r="3454" spans="1:19" x14ac:dyDescent="0.3">
      <c r="A3454">
        <v>3453</v>
      </c>
      <c r="B3454" t="s">
        <v>3469</v>
      </c>
      <c r="C3454" t="s">
        <v>27</v>
      </c>
      <c r="D3454" s="1">
        <v>301.60000000000002</v>
      </c>
      <c r="E3454" s="1">
        <v>310.5</v>
      </c>
      <c r="F3454" s="2">
        <v>1602</v>
      </c>
      <c r="G3454" s="1">
        <f>2*PI()*Predictive_Maintenance_Data[[#This Row],[Rotational speed '[rpm']]]/60</f>
        <v>167.76104770169496</v>
      </c>
      <c r="H3454" s="1">
        <v>32.299999999999997</v>
      </c>
      <c r="I3454" s="1">
        <f t="shared" si="53"/>
        <v>8.8999999999999773</v>
      </c>
      <c r="J3454" s="1">
        <f>Predictive_Maintenance_Data[[#This Row],[Torque '[Nm']]]*Predictive_Maintenance_Data[[#This Row],[Angular velocity '[rad/s']]]/1000</f>
        <v>5.418681840764747</v>
      </c>
      <c r="K3454" s="2">
        <v>2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1</v>
      </c>
      <c r="R3454"/>
      <c r="S3454"/>
    </row>
    <row r="3455" spans="1:19" x14ac:dyDescent="0.3">
      <c r="A3455">
        <v>3454</v>
      </c>
      <c r="B3455" t="s">
        <v>3470</v>
      </c>
      <c r="C3455" t="s">
        <v>17</v>
      </c>
      <c r="D3455" s="1">
        <v>301.5</v>
      </c>
      <c r="E3455" s="1">
        <v>310.39999999999998</v>
      </c>
      <c r="F3455" s="2">
        <v>1425</v>
      </c>
      <c r="G3455" s="1">
        <f>2*PI()*Predictive_Maintenance_Data[[#This Row],[Rotational speed '[rpm']]]/60</f>
        <v>149.22565104551515</v>
      </c>
      <c r="H3455" s="1">
        <v>54.4</v>
      </c>
      <c r="I3455" s="1">
        <f t="shared" si="53"/>
        <v>8.8999999999999773</v>
      </c>
      <c r="J3455" s="1">
        <f>Predictive_Maintenance_Data[[#This Row],[Torque '[Nm']]]*Predictive_Maintenance_Data[[#This Row],[Angular velocity '[rad/s']]]/1000</f>
        <v>8.117875416876025</v>
      </c>
      <c r="K3455" s="2">
        <v>7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/>
      <c r="S3455"/>
    </row>
    <row r="3456" spans="1:19" x14ac:dyDescent="0.3">
      <c r="A3456">
        <v>3455</v>
      </c>
      <c r="B3456" t="s">
        <v>3471</v>
      </c>
      <c r="C3456" t="s">
        <v>17</v>
      </c>
      <c r="D3456" s="1">
        <v>301.5</v>
      </c>
      <c r="E3456" s="1">
        <v>310.39999999999998</v>
      </c>
      <c r="F3456" s="2">
        <v>1918</v>
      </c>
      <c r="G3456" s="1">
        <f>2*PI()*Predictive_Maintenance_Data[[#This Row],[Rotational speed '[rpm']]]/60</f>
        <v>200.85249031950744</v>
      </c>
      <c r="H3456" s="1">
        <v>21.8</v>
      </c>
      <c r="I3456" s="1">
        <f t="shared" si="53"/>
        <v>8.8999999999999773</v>
      </c>
      <c r="J3456" s="1">
        <f>Predictive_Maintenance_Data[[#This Row],[Torque '[Nm']]]*Predictive_Maintenance_Data[[#This Row],[Angular velocity '[rad/s']]]/1000</f>
        <v>4.3785842889652624</v>
      </c>
      <c r="K3456" s="2">
        <v>9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/>
      <c r="S3456"/>
    </row>
    <row r="3457" spans="1:19" x14ac:dyDescent="0.3">
      <c r="A3457">
        <v>3456</v>
      </c>
      <c r="B3457" t="s">
        <v>3472</v>
      </c>
      <c r="C3457" t="s">
        <v>27</v>
      </c>
      <c r="D3457" s="1">
        <v>301.39999999999998</v>
      </c>
      <c r="E3457" s="1">
        <v>310.3</v>
      </c>
      <c r="F3457" s="2">
        <v>1611</v>
      </c>
      <c r="G3457" s="1">
        <f>2*PI()*Predictive_Maintenance_Data[[#This Row],[Rotational speed '[rpm']]]/60</f>
        <v>168.70352549777189</v>
      </c>
      <c r="H3457" s="1">
        <v>41.5</v>
      </c>
      <c r="I3457" s="1">
        <f t="shared" si="53"/>
        <v>8.9000000000000341</v>
      </c>
      <c r="J3457" s="1">
        <f>Predictive_Maintenance_Data[[#This Row],[Torque '[Nm']]]*Predictive_Maintenance_Data[[#This Row],[Angular velocity '[rad/s']]]/1000</f>
        <v>7.0011963081575335</v>
      </c>
      <c r="K3457" s="2">
        <v>11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/>
      <c r="S3457"/>
    </row>
    <row r="3458" spans="1:19" x14ac:dyDescent="0.3">
      <c r="A3458">
        <v>3457</v>
      </c>
      <c r="B3458" t="s">
        <v>3473</v>
      </c>
      <c r="C3458" t="s">
        <v>27</v>
      </c>
      <c r="D3458" s="1">
        <v>301.39999999999998</v>
      </c>
      <c r="E3458" s="1">
        <v>310.39999999999998</v>
      </c>
      <c r="F3458" s="2">
        <v>1610</v>
      </c>
      <c r="G3458" s="1">
        <f>2*PI()*Predictive_Maintenance_Data[[#This Row],[Rotational speed '[rpm']]]/60</f>
        <v>168.59880574265222</v>
      </c>
      <c r="H3458" s="1">
        <v>38.6</v>
      </c>
      <c r="I3458" s="1">
        <f t="shared" ref="I3458:I3521" si="54">E3458-D3458</f>
        <v>9</v>
      </c>
      <c r="J3458" s="1">
        <f>Predictive_Maintenance_Data[[#This Row],[Torque '[Nm']]]*Predictive_Maintenance_Data[[#This Row],[Angular velocity '[rad/s']]]/1000</f>
        <v>6.5079139016663756</v>
      </c>
      <c r="K3458" s="2">
        <v>16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/>
      <c r="S3458"/>
    </row>
    <row r="3459" spans="1:19" x14ac:dyDescent="0.3">
      <c r="A3459">
        <v>3458</v>
      </c>
      <c r="B3459" t="s">
        <v>3474</v>
      </c>
      <c r="C3459" t="s">
        <v>15</v>
      </c>
      <c r="D3459" s="1">
        <v>301.5</v>
      </c>
      <c r="E3459" s="1">
        <v>310.39999999999998</v>
      </c>
      <c r="F3459" s="2">
        <v>2639</v>
      </c>
      <c r="G3459" s="1">
        <f>2*PI()*Predictive_Maintenance_Data[[#This Row],[Rotational speed '[rpm']]]/60</f>
        <v>276.35543376078215</v>
      </c>
      <c r="H3459" s="1">
        <v>12</v>
      </c>
      <c r="I3459" s="1">
        <f t="shared" si="54"/>
        <v>8.8999999999999773</v>
      </c>
      <c r="J3459" s="1">
        <f>Predictive_Maintenance_Data[[#This Row],[Torque '[Nm']]]*Predictive_Maintenance_Data[[#This Row],[Angular velocity '[rad/s']]]/1000</f>
        <v>3.3162652051293859</v>
      </c>
      <c r="K3459" s="2">
        <v>21</v>
      </c>
      <c r="L3459" s="2">
        <v>1</v>
      </c>
      <c r="M3459" s="2">
        <v>0</v>
      </c>
      <c r="N3459" s="2">
        <v>0</v>
      </c>
      <c r="O3459" s="2">
        <v>1</v>
      </c>
      <c r="P3459" s="2">
        <v>0</v>
      </c>
      <c r="Q3459" s="2">
        <v>0</v>
      </c>
      <c r="R3459"/>
      <c r="S3459"/>
    </row>
    <row r="3460" spans="1:19" x14ac:dyDescent="0.3">
      <c r="A3460">
        <v>3459</v>
      </c>
      <c r="B3460" t="s">
        <v>3475</v>
      </c>
      <c r="C3460" t="s">
        <v>17</v>
      </c>
      <c r="D3460" s="1">
        <v>301.5</v>
      </c>
      <c r="E3460" s="1">
        <v>310.39999999999998</v>
      </c>
      <c r="F3460" s="2">
        <v>1329</v>
      </c>
      <c r="G3460" s="1">
        <f>2*PI()*Predictive_Maintenance_Data[[#This Row],[Rotational speed '[rpm']]]/60</f>
        <v>139.17255455402784</v>
      </c>
      <c r="H3460" s="1">
        <v>46.6</v>
      </c>
      <c r="I3460" s="1">
        <f t="shared" si="54"/>
        <v>8.8999999999999773</v>
      </c>
      <c r="J3460" s="1">
        <f>Predictive_Maintenance_Data[[#This Row],[Torque '[Nm']]]*Predictive_Maintenance_Data[[#This Row],[Angular velocity '[rad/s']]]/1000</f>
        <v>6.4854410422176976</v>
      </c>
      <c r="K3460" s="2">
        <v>24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/>
      <c r="S3460"/>
    </row>
    <row r="3461" spans="1:19" x14ac:dyDescent="0.3">
      <c r="A3461">
        <v>3460</v>
      </c>
      <c r="B3461" t="s">
        <v>3476</v>
      </c>
      <c r="C3461" t="s">
        <v>17</v>
      </c>
      <c r="D3461" s="1">
        <v>301.5</v>
      </c>
      <c r="E3461" s="1">
        <v>310.39999999999998</v>
      </c>
      <c r="F3461" s="2">
        <v>1270</v>
      </c>
      <c r="G3461" s="1">
        <f>2*PI()*Predictive_Maintenance_Data[[#This Row],[Rotational speed '[rpm']]]/60</f>
        <v>132.99408900196789</v>
      </c>
      <c r="H3461" s="1">
        <v>54.2</v>
      </c>
      <c r="I3461" s="1">
        <f t="shared" si="54"/>
        <v>8.8999999999999773</v>
      </c>
      <c r="J3461" s="1">
        <f>Predictive_Maintenance_Data[[#This Row],[Torque '[Nm']]]*Predictive_Maintenance_Data[[#This Row],[Angular velocity '[rad/s']]]/1000</f>
        <v>7.2082796239066598</v>
      </c>
      <c r="K3461" s="2">
        <v>26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/>
      <c r="S3461"/>
    </row>
    <row r="3462" spans="1:19" x14ac:dyDescent="0.3">
      <c r="A3462">
        <v>3461</v>
      </c>
      <c r="B3462" t="s">
        <v>3477</v>
      </c>
      <c r="C3462" t="s">
        <v>17</v>
      </c>
      <c r="D3462" s="1">
        <v>301.5</v>
      </c>
      <c r="E3462" s="1">
        <v>310.3</v>
      </c>
      <c r="F3462" s="2">
        <v>1415</v>
      </c>
      <c r="G3462" s="1">
        <f>2*PI()*Predictive_Maintenance_Data[[#This Row],[Rotational speed '[rpm']]]/60</f>
        <v>148.17845349431857</v>
      </c>
      <c r="H3462" s="1">
        <v>41.6</v>
      </c>
      <c r="I3462" s="1">
        <f t="shared" si="54"/>
        <v>8.8000000000000114</v>
      </c>
      <c r="J3462" s="1">
        <f>Predictive_Maintenance_Data[[#This Row],[Torque '[Nm']]]*Predictive_Maintenance_Data[[#This Row],[Angular velocity '[rad/s']]]/1000</f>
        <v>6.1642236653636528</v>
      </c>
      <c r="K3462" s="2">
        <v>28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/>
      <c r="S3462"/>
    </row>
    <row r="3463" spans="1:19" x14ac:dyDescent="0.3">
      <c r="A3463">
        <v>3462</v>
      </c>
      <c r="B3463" t="s">
        <v>3478</v>
      </c>
      <c r="C3463" t="s">
        <v>27</v>
      </c>
      <c r="D3463" s="1">
        <v>301.60000000000002</v>
      </c>
      <c r="E3463" s="1">
        <v>310.39999999999998</v>
      </c>
      <c r="F3463" s="2">
        <v>1330</v>
      </c>
      <c r="G3463" s="1">
        <f>2*PI()*Predictive_Maintenance_Data[[#This Row],[Rotational speed '[rpm']]]/60</f>
        <v>139.27727430914749</v>
      </c>
      <c r="H3463" s="1">
        <v>49.5</v>
      </c>
      <c r="I3463" s="1">
        <f t="shared" si="54"/>
        <v>8.7999999999999545</v>
      </c>
      <c r="J3463" s="1">
        <f>Predictive_Maintenance_Data[[#This Row],[Torque '[Nm']]]*Predictive_Maintenance_Data[[#This Row],[Angular velocity '[rad/s']]]/1000</f>
        <v>6.8942250783028003</v>
      </c>
      <c r="K3463" s="2">
        <v>30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/>
      <c r="S3463"/>
    </row>
    <row r="3464" spans="1:19" x14ac:dyDescent="0.3">
      <c r="A3464">
        <v>3463</v>
      </c>
      <c r="B3464" t="s">
        <v>3479</v>
      </c>
      <c r="C3464" t="s">
        <v>27</v>
      </c>
      <c r="D3464" s="1">
        <v>301.60000000000002</v>
      </c>
      <c r="E3464" s="1">
        <v>310.5</v>
      </c>
      <c r="F3464" s="2">
        <v>1786</v>
      </c>
      <c r="G3464" s="1">
        <f>2*PI()*Predictive_Maintenance_Data[[#This Row],[Rotational speed '[rpm']]]/60</f>
        <v>187.02948264371236</v>
      </c>
      <c r="H3464" s="1">
        <v>27.1</v>
      </c>
      <c r="I3464" s="1">
        <f t="shared" si="54"/>
        <v>8.8999999999999773</v>
      </c>
      <c r="J3464" s="1">
        <f>Predictive_Maintenance_Data[[#This Row],[Torque '[Nm']]]*Predictive_Maintenance_Data[[#This Row],[Angular velocity '[rad/s']]]/1000</f>
        <v>5.0684989796446054</v>
      </c>
      <c r="K3464" s="2">
        <v>35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/>
      <c r="S3464"/>
    </row>
    <row r="3465" spans="1:19" x14ac:dyDescent="0.3">
      <c r="A3465">
        <v>3464</v>
      </c>
      <c r="B3465" t="s">
        <v>3480</v>
      </c>
      <c r="C3465" t="s">
        <v>17</v>
      </c>
      <c r="D3465" s="1">
        <v>301.60000000000002</v>
      </c>
      <c r="E3465" s="1">
        <v>310.5</v>
      </c>
      <c r="F3465" s="2">
        <v>1809</v>
      </c>
      <c r="G3465" s="1">
        <f>2*PI()*Predictive_Maintenance_Data[[#This Row],[Rotational speed '[rpm']]]/60</f>
        <v>189.43803701146453</v>
      </c>
      <c r="H3465" s="1">
        <v>25.5</v>
      </c>
      <c r="I3465" s="1">
        <f t="shared" si="54"/>
        <v>8.8999999999999773</v>
      </c>
      <c r="J3465" s="1">
        <f>Predictive_Maintenance_Data[[#This Row],[Torque '[Nm']]]*Predictive_Maintenance_Data[[#This Row],[Angular velocity '[rad/s']]]/1000</f>
        <v>4.830669943792345</v>
      </c>
      <c r="K3465" s="2">
        <v>40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/>
      <c r="S3465"/>
    </row>
    <row r="3466" spans="1:19" x14ac:dyDescent="0.3">
      <c r="A3466">
        <v>3465</v>
      </c>
      <c r="B3466" t="s">
        <v>3481</v>
      </c>
      <c r="C3466" t="s">
        <v>17</v>
      </c>
      <c r="D3466" s="1">
        <v>301.7</v>
      </c>
      <c r="E3466" s="1">
        <v>310.60000000000002</v>
      </c>
      <c r="F3466" s="2">
        <v>1303</v>
      </c>
      <c r="G3466" s="1">
        <f>2*PI()*Predictive_Maintenance_Data[[#This Row],[Rotational speed '[rpm']]]/60</f>
        <v>136.44984092091667</v>
      </c>
      <c r="H3466" s="1">
        <v>59.7</v>
      </c>
      <c r="I3466" s="1">
        <f t="shared" si="54"/>
        <v>8.9000000000000341</v>
      </c>
      <c r="J3466" s="1">
        <f>Predictive_Maintenance_Data[[#This Row],[Torque '[Nm']]]*Predictive_Maintenance_Data[[#This Row],[Angular velocity '[rad/s']]]/1000</f>
        <v>8.1460555029787258</v>
      </c>
      <c r="K3466" s="2">
        <v>42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/>
      <c r="S3466"/>
    </row>
    <row r="3467" spans="1:19" x14ac:dyDescent="0.3">
      <c r="A3467">
        <v>3466</v>
      </c>
      <c r="B3467" t="s">
        <v>3482</v>
      </c>
      <c r="C3467" t="s">
        <v>15</v>
      </c>
      <c r="D3467" s="1">
        <v>301.8</v>
      </c>
      <c r="E3467" s="1">
        <v>310.7</v>
      </c>
      <c r="F3467" s="2">
        <v>1383</v>
      </c>
      <c r="G3467" s="1">
        <f>2*PI()*Predictive_Maintenance_Data[[#This Row],[Rotational speed '[rpm']]]/60</f>
        <v>144.82742133048947</v>
      </c>
      <c r="H3467" s="1">
        <v>45.7</v>
      </c>
      <c r="I3467" s="1">
        <f t="shared" si="54"/>
        <v>8.8999999999999773</v>
      </c>
      <c r="J3467" s="1">
        <f>Predictive_Maintenance_Data[[#This Row],[Torque '[Nm']]]*Predictive_Maintenance_Data[[#This Row],[Angular velocity '[rad/s']]]/1000</f>
        <v>6.6186131548033691</v>
      </c>
      <c r="K3467" s="2">
        <v>44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/>
      <c r="S3467"/>
    </row>
    <row r="3468" spans="1:19" x14ac:dyDescent="0.3">
      <c r="A3468">
        <v>3467</v>
      </c>
      <c r="B3468" t="s">
        <v>3483</v>
      </c>
      <c r="C3468" t="s">
        <v>17</v>
      </c>
      <c r="D3468" s="1">
        <v>301.7</v>
      </c>
      <c r="E3468" s="1">
        <v>310.60000000000002</v>
      </c>
      <c r="F3468" s="2">
        <v>1447</v>
      </c>
      <c r="G3468" s="1">
        <f>2*PI()*Predictive_Maintenance_Data[[#This Row],[Rotational speed '[rpm']]]/60</f>
        <v>151.52948565814768</v>
      </c>
      <c r="H3468" s="1">
        <v>56.9</v>
      </c>
      <c r="I3468" s="1">
        <f t="shared" si="54"/>
        <v>8.9000000000000341</v>
      </c>
      <c r="J3468" s="1">
        <f>Predictive_Maintenance_Data[[#This Row],[Torque '[Nm']]]*Predictive_Maintenance_Data[[#This Row],[Angular velocity '[rad/s']]]/1000</f>
        <v>8.6220277339486024</v>
      </c>
      <c r="K3468" s="2">
        <v>47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/>
      <c r="S3468"/>
    </row>
    <row r="3469" spans="1:19" x14ac:dyDescent="0.3">
      <c r="A3469">
        <v>3468</v>
      </c>
      <c r="B3469" t="s">
        <v>3484</v>
      </c>
      <c r="C3469" t="s">
        <v>17</v>
      </c>
      <c r="D3469" s="1">
        <v>301.8</v>
      </c>
      <c r="E3469" s="1">
        <v>310.7</v>
      </c>
      <c r="F3469" s="2">
        <v>1461</v>
      </c>
      <c r="G3469" s="1">
        <f>2*PI()*Predictive_Maintenance_Data[[#This Row],[Rotational speed '[rpm']]]/60</f>
        <v>152.99556222982292</v>
      </c>
      <c r="H3469" s="1">
        <v>44.2</v>
      </c>
      <c r="I3469" s="1">
        <f t="shared" si="54"/>
        <v>8.8999999999999773</v>
      </c>
      <c r="J3469" s="1">
        <f>Predictive_Maintenance_Data[[#This Row],[Torque '[Nm']]]*Predictive_Maintenance_Data[[#This Row],[Angular velocity '[rad/s']]]/1000</f>
        <v>6.7624038505581741</v>
      </c>
      <c r="K3469" s="2">
        <v>49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/>
      <c r="S3469"/>
    </row>
    <row r="3470" spans="1:19" x14ac:dyDescent="0.3">
      <c r="A3470">
        <v>3469</v>
      </c>
      <c r="B3470" t="s">
        <v>3485</v>
      </c>
      <c r="C3470" t="s">
        <v>17</v>
      </c>
      <c r="D3470" s="1">
        <v>301.8</v>
      </c>
      <c r="E3470" s="1">
        <v>310.7</v>
      </c>
      <c r="F3470" s="2">
        <v>2092</v>
      </c>
      <c r="G3470" s="1">
        <f>2*PI()*Predictive_Maintenance_Data[[#This Row],[Rotational speed '[rpm']]]/60</f>
        <v>219.07372771032823</v>
      </c>
      <c r="H3470" s="1">
        <v>18.600000000000001</v>
      </c>
      <c r="I3470" s="1">
        <f t="shared" si="54"/>
        <v>8.8999999999999773</v>
      </c>
      <c r="J3470" s="1">
        <f>Predictive_Maintenance_Data[[#This Row],[Torque '[Nm']]]*Predictive_Maintenance_Data[[#This Row],[Angular velocity '[rad/s']]]/1000</f>
        <v>4.0747713354121053</v>
      </c>
      <c r="K3470" s="2">
        <v>51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/>
      <c r="S3470"/>
    </row>
    <row r="3471" spans="1:19" x14ac:dyDescent="0.3">
      <c r="A3471">
        <v>3470</v>
      </c>
      <c r="B3471" t="s">
        <v>3486</v>
      </c>
      <c r="C3471" t="s">
        <v>15</v>
      </c>
      <c r="D3471" s="1">
        <v>301.8</v>
      </c>
      <c r="E3471" s="1">
        <v>310.7</v>
      </c>
      <c r="F3471" s="2">
        <v>1429</v>
      </c>
      <c r="G3471" s="1">
        <f>2*PI()*Predictive_Maintenance_Data[[#This Row],[Rotational speed '[rpm']]]/60</f>
        <v>149.64453006599382</v>
      </c>
      <c r="H3471" s="1">
        <v>47.9</v>
      </c>
      <c r="I3471" s="1">
        <f t="shared" si="54"/>
        <v>8.8999999999999773</v>
      </c>
      <c r="J3471" s="1">
        <f>Predictive_Maintenance_Data[[#This Row],[Torque '[Nm']]]*Predictive_Maintenance_Data[[#This Row],[Angular velocity '[rad/s']]]/1000</f>
        <v>7.1679729901611031</v>
      </c>
      <c r="K3471" s="2">
        <v>53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/>
      <c r="S3471"/>
    </row>
    <row r="3472" spans="1:19" x14ac:dyDescent="0.3">
      <c r="A3472">
        <v>3471</v>
      </c>
      <c r="B3472" t="s">
        <v>3487</v>
      </c>
      <c r="C3472" t="s">
        <v>17</v>
      </c>
      <c r="D3472" s="1">
        <v>301.8</v>
      </c>
      <c r="E3472" s="1">
        <v>310.8</v>
      </c>
      <c r="F3472" s="2">
        <v>1736</v>
      </c>
      <c r="G3472" s="1">
        <f>2*PI()*Predictive_Maintenance_Data[[#This Row],[Rotational speed '[rpm']]]/60</f>
        <v>181.79349488772934</v>
      </c>
      <c r="H3472" s="1">
        <v>26.5</v>
      </c>
      <c r="I3472" s="1">
        <f t="shared" si="54"/>
        <v>9</v>
      </c>
      <c r="J3472" s="1">
        <f>Predictive_Maintenance_Data[[#This Row],[Torque '[Nm']]]*Predictive_Maintenance_Data[[#This Row],[Angular velocity '[rad/s']]]/1000</f>
        <v>4.8175276145248276</v>
      </c>
      <c r="K3472" s="2">
        <v>56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/>
      <c r="S3472"/>
    </row>
    <row r="3473" spans="1:19" x14ac:dyDescent="0.3">
      <c r="A3473">
        <v>3472</v>
      </c>
      <c r="B3473" t="s">
        <v>3488</v>
      </c>
      <c r="C3473" t="s">
        <v>17</v>
      </c>
      <c r="D3473" s="1">
        <v>301.8</v>
      </c>
      <c r="E3473" s="1">
        <v>310.7</v>
      </c>
      <c r="F3473" s="2">
        <v>1441</v>
      </c>
      <c r="G3473" s="1">
        <f>2*PI()*Predictive_Maintenance_Data[[#This Row],[Rotational speed '[rpm']]]/60</f>
        <v>150.90116712742974</v>
      </c>
      <c r="H3473" s="1">
        <v>49.3</v>
      </c>
      <c r="I3473" s="1">
        <f t="shared" si="54"/>
        <v>8.8999999999999773</v>
      </c>
      <c r="J3473" s="1">
        <f>Predictive_Maintenance_Data[[#This Row],[Torque '[Nm']]]*Predictive_Maintenance_Data[[#This Row],[Angular velocity '[rad/s']]]/1000</f>
        <v>7.4394275393822866</v>
      </c>
      <c r="K3473" s="2">
        <v>58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/>
      <c r="S3473"/>
    </row>
    <row r="3474" spans="1:19" x14ac:dyDescent="0.3">
      <c r="A3474">
        <v>3473</v>
      </c>
      <c r="B3474" t="s">
        <v>3489</v>
      </c>
      <c r="C3474" t="s">
        <v>17</v>
      </c>
      <c r="D3474" s="1">
        <v>301.8</v>
      </c>
      <c r="E3474" s="1">
        <v>310.7</v>
      </c>
      <c r="F3474" s="2">
        <v>1523</v>
      </c>
      <c r="G3474" s="1">
        <f>2*PI()*Predictive_Maintenance_Data[[#This Row],[Rotational speed '[rpm']]]/60</f>
        <v>159.48818704724184</v>
      </c>
      <c r="H3474" s="1">
        <v>43.3</v>
      </c>
      <c r="I3474" s="1">
        <f t="shared" si="54"/>
        <v>8.8999999999999773</v>
      </c>
      <c r="J3474" s="1">
        <f>Predictive_Maintenance_Data[[#This Row],[Torque '[Nm']]]*Predictive_Maintenance_Data[[#This Row],[Angular velocity '[rad/s']]]/1000</f>
        <v>6.9058384991455712</v>
      </c>
      <c r="K3474" s="2">
        <v>60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/>
      <c r="S3474"/>
    </row>
    <row r="3475" spans="1:19" x14ac:dyDescent="0.3">
      <c r="A3475">
        <v>3474</v>
      </c>
      <c r="B3475" t="s">
        <v>3490</v>
      </c>
      <c r="C3475" t="s">
        <v>15</v>
      </c>
      <c r="D3475" s="1">
        <v>301.8</v>
      </c>
      <c r="E3475" s="1">
        <v>310.8</v>
      </c>
      <c r="F3475" s="2">
        <v>1691</v>
      </c>
      <c r="G3475" s="1">
        <f>2*PI()*Predictive_Maintenance_Data[[#This Row],[Rotational speed '[rpm']]]/60</f>
        <v>177.08110590734469</v>
      </c>
      <c r="H3475" s="1">
        <v>33.4</v>
      </c>
      <c r="I3475" s="1">
        <f t="shared" si="54"/>
        <v>9</v>
      </c>
      <c r="J3475" s="1">
        <f>Predictive_Maintenance_Data[[#This Row],[Torque '[Nm']]]*Predictive_Maintenance_Data[[#This Row],[Angular velocity '[rad/s']]]/1000</f>
        <v>5.9145089373053121</v>
      </c>
      <c r="K3475" s="2">
        <v>62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/>
      <c r="S3475"/>
    </row>
    <row r="3476" spans="1:19" x14ac:dyDescent="0.3">
      <c r="A3476">
        <v>3475</v>
      </c>
      <c r="B3476" t="s">
        <v>3491</v>
      </c>
      <c r="C3476" t="s">
        <v>15</v>
      </c>
      <c r="D3476" s="1">
        <v>301.89999999999998</v>
      </c>
      <c r="E3476" s="1">
        <v>310.8</v>
      </c>
      <c r="F3476" s="2">
        <v>1557</v>
      </c>
      <c r="G3476" s="1">
        <f>2*PI()*Predictive_Maintenance_Data[[#This Row],[Rotational speed '[rpm']]]/60</f>
        <v>163.04865872131026</v>
      </c>
      <c r="H3476" s="1">
        <v>35.299999999999997</v>
      </c>
      <c r="I3476" s="1">
        <f t="shared" si="54"/>
        <v>8.9000000000000341</v>
      </c>
      <c r="J3476" s="1">
        <f>Predictive_Maintenance_Data[[#This Row],[Torque '[Nm']]]*Predictive_Maintenance_Data[[#This Row],[Angular velocity '[rad/s']]]/1000</f>
        <v>5.7556176528622522</v>
      </c>
      <c r="K3476" s="2">
        <v>65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/>
      <c r="S3476"/>
    </row>
    <row r="3477" spans="1:19" x14ac:dyDescent="0.3">
      <c r="A3477">
        <v>3476</v>
      </c>
      <c r="B3477" t="s">
        <v>3492</v>
      </c>
      <c r="C3477" t="s">
        <v>17</v>
      </c>
      <c r="D3477" s="1">
        <v>301.8</v>
      </c>
      <c r="E3477" s="1">
        <v>310.7</v>
      </c>
      <c r="F3477" s="2">
        <v>1644</v>
      </c>
      <c r="G3477" s="1">
        <f>2*PI()*Predictive_Maintenance_Data[[#This Row],[Rotational speed '[rpm']]]/60</f>
        <v>172.15927741672067</v>
      </c>
      <c r="H3477" s="1">
        <v>33.4</v>
      </c>
      <c r="I3477" s="1">
        <f t="shared" si="54"/>
        <v>8.8999999999999773</v>
      </c>
      <c r="J3477" s="1">
        <f>Predictive_Maintenance_Data[[#This Row],[Torque '[Nm']]]*Predictive_Maintenance_Data[[#This Row],[Angular velocity '[rad/s']]]/1000</f>
        <v>5.7501198657184709</v>
      </c>
      <c r="K3477" s="2">
        <v>68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/>
      <c r="S3477"/>
    </row>
    <row r="3478" spans="1:19" x14ac:dyDescent="0.3">
      <c r="A3478">
        <v>3477</v>
      </c>
      <c r="B3478" t="s">
        <v>3493</v>
      </c>
      <c r="C3478" t="s">
        <v>17</v>
      </c>
      <c r="D3478" s="1">
        <v>301.8</v>
      </c>
      <c r="E3478" s="1">
        <v>310.60000000000002</v>
      </c>
      <c r="F3478" s="2">
        <v>1522</v>
      </c>
      <c r="G3478" s="1">
        <f>2*PI()*Predictive_Maintenance_Data[[#This Row],[Rotational speed '[rpm']]]/60</f>
        <v>159.38346729212216</v>
      </c>
      <c r="H3478" s="1">
        <v>43.8</v>
      </c>
      <c r="I3478" s="1">
        <f t="shared" si="54"/>
        <v>8.8000000000000114</v>
      </c>
      <c r="J3478" s="1">
        <f>Predictive_Maintenance_Data[[#This Row],[Torque '[Nm']]]*Predictive_Maintenance_Data[[#This Row],[Angular velocity '[rad/s']]]/1000</f>
        <v>6.9809958673949506</v>
      </c>
      <c r="K3478" s="2">
        <v>70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/>
      <c r="S3478"/>
    </row>
    <row r="3479" spans="1:19" x14ac:dyDescent="0.3">
      <c r="A3479">
        <v>3478</v>
      </c>
      <c r="B3479" t="s">
        <v>3494</v>
      </c>
      <c r="C3479" t="s">
        <v>17</v>
      </c>
      <c r="D3479" s="1">
        <v>301.8</v>
      </c>
      <c r="E3479" s="1">
        <v>310.7</v>
      </c>
      <c r="F3479" s="2">
        <v>1547</v>
      </c>
      <c r="G3479" s="1">
        <f>2*PI()*Predictive_Maintenance_Data[[#This Row],[Rotational speed '[rpm']]]/60</f>
        <v>162.00146117011366</v>
      </c>
      <c r="H3479" s="1">
        <v>41.7</v>
      </c>
      <c r="I3479" s="1">
        <f t="shared" si="54"/>
        <v>8.8999999999999773</v>
      </c>
      <c r="J3479" s="1">
        <f>Predictive_Maintenance_Data[[#This Row],[Torque '[Nm']]]*Predictive_Maintenance_Data[[#This Row],[Angular velocity '[rad/s']]]/1000</f>
        <v>6.7554609307937401</v>
      </c>
      <c r="K3479" s="2">
        <v>72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/>
      <c r="S3479"/>
    </row>
    <row r="3480" spans="1:19" x14ac:dyDescent="0.3">
      <c r="A3480">
        <v>3479</v>
      </c>
      <c r="B3480" t="s">
        <v>3495</v>
      </c>
      <c r="C3480" t="s">
        <v>17</v>
      </c>
      <c r="D3480" s="1">
        <v>301.8</v>
      </c>
      <c r="E3480" s="1">
        <v>310.7</v>
      </c>
      <c r="F3480" s="2">
        <v>1597</v>
      </c>
      <c r="G3480" s="1">
        <f>2*PI()*Predictive_Maintenance_Data[[#This Row],[Rotational speed '[rpm']]]/60</f>
        <v>167.23744892609665</v>
      </c>
      <c r="H3480" s="1">
        <v>30.8</v>
      </c>
      <c r="I3480" s="1">
        <f t="shared" si="54"/>
        <v>8.8999999999999773</v>
      </c>
      <c r="J3480" s="1">
        <f>Predictive_Maintenance_Data[[#This Row],[Torque '[Nm']]]*Predictive_Maintenance_Data[[#This Row],[Angular velocity '[rad/s']]]/1000</f>
        <v>5.1509134269237764</v>
      </c>
      <c r="K3480" s="2">
        <v>74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/>
      <c r="S3480"/>
    </row>
    <row r="3481" spans="1:19" x14ac:dyDescent="0.3">
      <c r="A3481">
        <v>3480</v>
      </c>
      <c r="B3481" t="s">
        <v>3496</v>
      </c>
      <c r="C3481" t="s">
        <v>15</v>
      </c>
      <c r="D3481" s="1">
        <v>301.8</v>
      </c>
      <c r="E3481" s="1">
        <v>310.8</v>
      </c>
      <c r="F3481" s="2">
        <v>1619</v>
      </c>
      <c r="G3481" s="1">
        <f>2*PI()*Predictive_Maintenance_Data[[#This Row],[Rotational speed '[rpm']]]/60</f>
        <v>169.54128353872918</v>
      </c>
      <c r="H3481" s="1">
        <v>31</v>
      </c>
      <c r="I3481" s="1">
        <f t="shared" si="54"/>
        <v>9</v>
      </c>
      <c r="J3481" s="1">
        <f>Predictive_Maintenance_Data[[#This Row],[Torque '[Nm']]]*Predictive_Maintenance_Data[[#This Row],[Angular velocity '[rad/s']]]/1000</f>
        <v>5.2557797897006049</v>
      </c>
      <c r="K3481" s="2">
        <v>76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/>
      <c r="S3481"/>
    </row>
    <row r="3482" spans="1:19" x14ac:dyDescent="0.3">
      <c r="A3482">
        <v>3481</v>
      </c>
      <c r="B3482" t="s">
        <v>3497</v>
      </c>
      <c r="C3482" t="s">
        <v>17</v>
      </c>
      <c r="D3482" s="1">
        <v>301.89999999999998</v>
      </c>
      <c r="E3482" s="1">
        <v>310.8</v>
      </c>
      <c r="F3482" s="2">
        <v>1400</v>
      </c>
      <c r="G3482" s="1">
        <f>2*PI()*Predictive_Maintenance_Data[[#This Row],[Rotational speed '[rpm']]]/60</f>
        <v>146.60765716752366</v>
      </c>
      <c r="H3482" s="1">
        <v>58.2</v>
      </c>
      <c r="I3482" s="1">
        <f t="shared" si="54"/>
        <v>8.9000000000000341</v>
      </c>
      <c r="J3482" s="1">
        <f>Predictive_Maintenance_Data[[#This Row],[Torque '[Nm']]]*Predictive_Maintenance_Data[[#This Row],[Angular velocity '[rad/s']]]/1000</f>
        <v>8.5325656471498768</v>
      </c>
      <c r="K3482" s="2">
        <v>79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/>
      <c r="S3482"/>
    </row>
    <row r="3483" spans="1:19" x14ac:dyDescent="0.3">
      <c r="A3483">
        <v>3482</v>
      </c>
      <c r="B3483" t="s">
        <v>3498</v>
      </c>
      <c r="C3483" t="s">
        <v>17</v>
      </c>
      <c r="D3483" s="1">
        <v>302</v>
      </c>
      <c r="E3483" s="1">
        <v>310.89999999999998</v>
      </c>
      <c r="F3483" s="2">
        <v>1663</v>
      </c>
      <c r="G3483" s="1">
        <f>2*PI()*Predictive_Maintenance_Data[[#This Row],[Rotational speed '[rpm']]]/60</f>
        <v>174.1489527639942</v>
      </c>
      <c r="H3483" s="1">
        <v>31.5</v>
      </c>
      <c r="I3483" s="1">
        <f t="shared" si="54"/>
        <v>8.8999999999999773</v>
      </c>
      <c r="J3483" s="1">
        <f>Predictive_Maintenance_Data[[#This Row],[Torque '[Nm']]]*Predictive_Maintenance_Data[[#This Row],[Angular velocity '[rad/s']]]/1000</f>
        <v>5.4856920120658179</v>
      </c>
      <c r="K3483" s="2">
        <v>81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/>
      <c r="S3483"/>
    </row>
    <row r="3484" spans="1:19" x14ac:dyDescent="0.3">
      <c r="A3484">
        <v>3483</v>
      </c>
      <c r="B3484" t="s">
        <v>3499</v>
      </c>
      <c r="C3484" t="s">
        <v>17</v>
      </c>
      <c r="D3484" s="1">
        <v>301.89999999999998</v>
      </c>
      <c r="E3484" s="1">
        <v>310.8</v>
      </c>
      <c r="F3484" s="2">
        <v>1540</v>
      </c>
      <c r="G3484" s="1">
        <f>2*PI()*Predictive_Maintenance_Data[[#This Row],[Rotational speed '[rpm']]]/60</f>
        <v>161.26842288427605</v>
      </c>
      <c r="H3484" s="1">
        <v>37.6</v>
      </c>
      <c r="I3484" s="1">
        <f t="shared" si="54"/>
        <v>8.9000000000000341</v>
      </c>
      <c r="J3484" s="1">
        <f>Predictive_Maintenance_Data[[#This Row],[Torque '[Nm']]]*Predictive_Maintenance_Data[[#This Row],[Angular velocity '[rad/s']]]/1000</f>
        <v>6.0636927004487795</v>
      </c>
      <c r="K3484" s="2">
        <v>83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/>
      <c r="S3484"/>
    </row>
    <row r="3485" spans="1:19" x14ac:dyDescent="0.3">
      <c r="A3485">
        <v>3484</v>
      </c>
      <c r="B3485" t="s">
        <v>3500</v>
      </c>
      <c r="C3485" t="s">
        <v>27</v>
      </c>
      <c r="D3485" s="1">
        <v>301.89999999999998</v>
      </c>
      <c r="E3485" s="1">
        <v>310.8</v>
      </c>
      <c r="F3485" s="2">
        <v>1455</v>
      </c>
      <c r="G3485" s="1">
        <f>2*PI()*Predictive_Maintenance_Data[[#This Row],[Rotational speed '[rpm']]]/60</f>
        <v>152.36724369910496</v>
      </c>
      <c r="H3485" s="1">
        <v>42.7</v>
      </c>
      <c r="I3485" s="1">
        <f t="shared" si="54"/>
        <v>8.9000000000000341</v>
      </c>
      <c r="J3485" s="1">
        <f>Predictive_Maintenance_Data[[#This Row],[Torque '[Nm']]]*Predictive_Maintenance_Data[[#This Row],[Angular velocity '[rad/s']]]/1000</f>
        <v>6.5060813059517821</v>
      </c>
      <c r="K3485" s="2">
        <v>85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/>
      <c r="S3485"/>
    </row>
    <row r="3486" spans="1:19" x14ac:dyDescent="0.3">
      <c r="A3486">
        <v>3485</v>
      </c>
      <c r="B3486" t="s">
        <v>3501</v>
      </c>
      <c r="C3486" t="s">
        <v>17</v>
      </c>
      <c r="D3486" s="1">
        <v>301.89999999999998</v>
      </c>
      <c r="E3486" s="1">
        <v>310.8</v>
      </c>
      <c r="F3486" s="2">
        <v>1519</v>
      </c>
      <c r="G3486" s="1">
        <f>2*PI()*Predictive_Maintenance_Data[[#This Row],[Rotational speed '[rpm']]]/60</f>
        <v>159.0693080267632</v>
      </c>
      <c r="H3486" s="1">
        <v>39</v>
      </c>
      <c r="I3486" s="1">
        <f t="shared" si="54"/>
        <v>8.9000000000000341</v>
      </c>
      <c r="J3486" s="1">
        <f>Predictive_Maintenance_Data[[#This Row],[Torque '[Nm']]]*Predictive_Maintenance_Data[[#This Row],[Angular velocity '[rad/s']]]/1000</f>
        <v>6.2037030130437643</v>
      </c>
      <c r="K3486" s="2">
        <v>90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/>
      <c r="S3486"/>
    </row>
    <row r="3487" spans="1:19" x14ac:dyDescent="0.3">
      <c r="A3487">
        <v>3486</v>
      </c>
      <c r="B3487" t="s">
        <v>3502</v>
      </c>
      <c r="C3487" t="s">
        <v>17</v>
      </c>
      <c r="D3487" s="1">
        <v>301.89999999999998</v>
      </c>
      <c r="E3487" s="1">
        <v>310.8</v>
      </c>
      <c r="F3487" s="2">
        <v>1427</v>
      </c>
      <c r="G3487" s="1">
        <f>2*PI()*Predictive_Maintenance_Data[[#This Row],[Rotational speed '[rpm']]]/60</f>
        <v>149.4350905557545</v>
      </c>
      <c r="H3487" s="1">
        <v>47.7</v>
      </c>
      <c r="I3487" s="1">
        <f t="shared" si="54"/>
        <v>8.9000000000000341</v>
      </c>
      <c r="J3487" s="1">
        <f>Predictive_Maintenance_Data[[#This Row],[Torque '[Nm']]]*Predictive_Maintenance_Data[[#This Row],[Angular velocity '[rad/s']]]/1000</f>
        <v>7.12805381950949</v>
      </c>
      <c r="K3487" s="2">
        <v>92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/>
      <c r="S3487"/>
    </row>
    <row r="3488" spans="1:19" x14ac:dyDescent="0.3">
      <c r="A3488">
        <v>3487</v>
      </c>
      <c r="B3488" t="s">
        <v>3503</v>
      </c>
      <c r="C3488" t="s">
        <v>17</v>
      </c>
      <c r="D3488" s="1">
        <v>301.89999999999998</v>
      </c>
      <c r="E3488" s="1">
        <v>310.8</v>
      </c>
      <c r="F3488" s="2">
        <v>1650</v>
      </c>
      <c r="G3488" s="1">
        <f>2*PI()*Predictive_Maintenance_Data[[#This Row],[Rotational speed '[rpm']]]/60</f>
        <v>172.78759594743863</v>
      </c>
      <c r="H3488" s="1">
        <v>29.8</v>
      </c>
      <c r="I3488" s="1">
        <f t="shared" si="54"/>
        <v>8.9000000000000341</v>
      </c>
      <c r="J3488" s="1">
        <f>Predictive_Maintenance_Data[[#This Row],[Torque '[Nm']]]*Predictive_Maintenance_Data[[#This Row],[Angular velocity '[rad/s']]]/1000</f>
        <v>5.1490703592336713</v>
      </c>
      <c r="K3488" s="2">
        <v>94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/>
      <c r="S3488"/>
    </row>
    <row r="3489" spans="1:19" x14ac:dyDescent="0.3">
      <c r="A3489">
        <v>3488</v>
      </c>
      <c r="B3489" t="s">
        <v>3504</v>
      </c>
      <c r="C3489" t="s">
        <v>15</v>
      </c>
      <c r="D3489" s="1">
        <v>301.8</v>
      </c>
      <c r="E3489" s="1">
        <v>310.8</v>
      </c>
      <c r="F3489" s="2">
        <v>1508</v>
      </c>
      <c r="G3489" s="1">
        <f>2*PI()*Predictive_Maintenance_Data[[#This Row],[Rotational speed '[rpm']]]/60</f>
        <v>157.91739072044692</v>
      </c>
      <c r="H3489" s="1">
        <v>38.799999999999997</v>
      </c>
      <c r="I3489" s="1">
        <f t="shared" si="54"/>
        <v>9</v>
      </c>
      <c r="J3489" s="1">
        <f>Predictive_Maintenance_Data[[#This Row],[Torque '[Nm']]]*Predictive_Maintenance_Data[[#This Row],[Angular velocity '[rad/s']]]/1000</f>
        <v>6.1271947599533396</v>
      </c>
      <c r="K3489" s="2">
        <v>96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/>
      <c r="S3489"/>
    </row>
    <row r="3490" spans="1:19" x14ac:dyDescent="0.3">
      <c r="A3490">
        <v>3489</v>
      </c>
      <c r="B3490" t="s">
        <v>3505</v>
      </c>
      <c r="C3490" t="s">
        <v>17</v>
      </c>
      <c r="D3490" s="1">
        <v>301.89999999999998</v>
      </c>
      <c r="E3490" s="1">
        <v>310.89999999999998</v>
      </c>
      <c r="F3490" s="2">
        <v>1379</v>
      </c>
      <c r="G3490" s="1">
        <f>2*PI()*Predictive_Maintenance_Data[[#This Row],[Rotational speed '[rpm']]]/60</f>
        <v>144.40854231001083</v>
      </c>
      <c r="H3490" s="1">
        <v>54.8</v>
      </c>
      <c r="I3490" s="1">
        <f t="shared" si="54"/>
        <v>9</v>
      </c>
      <c r="J3490" s="1">
        <f>Predictive_Maintenance_Data[[#This Row],[Torque '[Nm']]]*Predictive_Maintenance_Data[[#This Row],[Angular velocity '[rad/s']]]/1000</f>
        <v>7.913588118588593</v>
      </c>
      <c r="K3490" s="2">
        <v>99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/>
      <c r="S3490"/>
    </row>
    <row r="3491" spans="1:19" x14ac:dyDescent="0.3">
      <c r="A3491">
        <v>3490</v>
      </c>
      <c r="B3491" t="s">
        <v>3506</v>
      </c>
      <c r="C3491" t="s">
        <v>17</v>
      </c>
      <c r="D3491" s="1">
        <v>301.89999999999998</v>
      </c>
      <c r="E3491" s="1">
        <v>310.89999999999998</v>
      </c>
      <c r="F3491" s="2">
        <v>1542</v>
      </c>
      <c r="G3491" s="1">
        <f>2*PI()*Predictive_Maintenance_Data[[#This Row],[Rotational speed '[rpm']]]/60</f>
        <v>161.47786239451537</v>
      </c>
      <c r="H3491" s="1">
        <v>36.700000000000003</v>
      </c>
      <c r="I3491" s="1">
        <f t="shared" si="54"/>
        <v>9</v>
      </c>
      <c r="J3491" s="1">
        <f>Predictive_Maintenance_Data[[#This Row],[Torque '[Nm']]]*Predictive_Maintenance_Data[[#This Row],[Angular velocity '[rad/s']]]/1000</f>
        <v>5.9262375498787145</v>
      </c>
      <c r="K3491" s="2">
        <v>101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/>
      <c r="S3491"/>
    </row>
    <row r="3492" spans="1:19" x14ac:dyDescent="0.3">
      <c r="A3492">
        <v>3491</v>
      </c>
      <c r="B3492" t="s">
        <v>3507</v>
      </c>
      <c r="C3492" t="s">
        <v>15</v>
      </c>
      <c r="D3492" s="1">
        <v>301.89999999999998</v>
      </c>
      <c r="E3492" s="1">
        <v>310.89999999999998</v>
      </c>
      <c r="F3492" s="2">
        <v>1763</v>
      </c>
      <c r="G3492" s="1">
        <f>2*PI()*Predictive_Maintenance_Data[[#This Row],[Rotational speed '[rpm']]]/60</f>
        <v>184.62092827596018</v>
      </c>
      <c r="H3492" s="1">
        <v>28.4</v>
      </c>
      <c r="I3492" s="1">
        <f t="shared" si="54"/>
        <v>9</v>
      </c>
      <c r="J3492" s="1">
        <f>Predictive_Maintenance_Data[[#This Row],[Torque '[Nm']]]*Predictive_Maintenance_Data[[#This Row],[Angular velocity '[rad/s']]]/1000</f>
        <v>5.2432343630372689</v>
      </c>
      <c r="K3492" s="2">
        <v>103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/>
      <c r="S3492"/>
    </row>
    <row r="3493" spans="1:19" x14ac:dyDescent="0.3">
      <c r="A3493">
        <v>3492</v>
      </c>
      <c r="B3493" t="s">
        <v>3508</v>
      </c>
      <c r="C3493" t="s">
        <v>27</v>
      </c>
      <c r="D3493" s="1">
        <v>301.89999999999998</v>
      </c>
      <c r="E3493" s="1">
        <v>310.89999999999998</v>
      </c>
      <c r="F3493" s="2">
        <v>1590</v>
      </c>
      <c r="G3493" s="1">
        <f>2*PI()*Predictive_Maintenance_Data[[#This Row],[Rotational speed '[rpm']]]/60</f>
        <v>166.50441064025901</v>
      </c>
      <c r="H3493" s="1">
        <v>34.299999999999997</v>
      </c>
      <c r="I3493" s="1">
        <f t="shared" si="54"/>
        <v>9</v>
      </c>
      <c r="J3493" s="1">
        <f>Predictive_Maintenance_Data[[#This Row],[Torque '[Nm']]]*Predictive_Maintenance_Data[[#This Row],[Angular velocity '[rad/s']]]/1000</f>
        <v>5.7111012849608835</v>
      </c>
      <c r="K3493" s="2">
        <v>106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/>
      <c r="S3493"/>
    </row>
    <row r="3494" spans="1:19" x14ac:dyDescent="0.3">
      <c r="A3494">
        <v>3493</v>
      </c>
      <c r="B3494" t="s">
        <v>3509</v>
      </c>
      <c r="C3494" t="s">
        <v>27</v>
      </c>
      <c r="D3494" s="1">
        <v>301.89999999999998</v>
      </c>
      <c r="E3494" s="1">
        <v>311</v>
      </c>
      <c r="F3494" s="2">
        <v>1336</v>
      </c>
      <c r="G3494" s="1">
        <f>2*PI()*Predictive_Maintenance_Data[[#This Row],[Rotational speed '[rpm']]]/60</f>
        <v>139.90559283986548</v>
      </c>
      <c r="H3494" s="1">
        <v>63.6</v>
      </c>
      <c r="I3494" s="1">
        <f t="shared" si="54"/>
        <v>9.1000000000000227</v>
      </c>
      <c r="J3494" s="1">
        <f>Predictive_Maintenance_Data[[#This Row],[Torque '[Nm']]]*Predictive_Maintenance_Data[[#This Row],[Angular velocity '[rad/s']]]/1000</f>
        <v>8.897995704615445</v>
      </c>
      <c r="K3494" s="2">
        <v>111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/>
      <c r="S3494"/>
    </row>
    <row r="3495" spans="1:19" x14ac:dyDescent="0.3">
      <c r="A3495">
        <v>3494</v>
      </c>
      <c r="B3495" t="s">
        <v>3510</v>
      </c>
      <c r="C3495" t="s">
        <v>15</v>
      </c>
      <c r="D3495" s="1">
        <v>301.89999999999998</v>
      </c>
      <c r="E3495" s="1">
        <v>311</v>
      </c>
      <c r="F3495" s="2">
        <v>1638</v>
      </c>
      <c r="G3495" s="1">
        <f>2*PI()*Predictive_Maintenance_Data[[#This Row],[Rotational speed '[rpm']]]/60</f>
        <v>171.53095888600271</v>
      </c>
      <c r="H3495" s="1">
        <v>35.4</v>
      </c>
      <c r="I3495" s="1">
        <f t="shared" si="54"/>
        <v>9.1000000000000227</v>
      </c>
      <c r="J3495" s="1">
        <f>Predictive_Maintenance_Data[[#This Row],[Torque '[Nm']]]*Predictive_Maintenance_Data[[#This Row],[Angular velocity '[rad/s']]]/1000</f>
        <v>6.0721959445644949</v>
      </c>
      <c r="K3495" s="2">
        <v>116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/>
      <c r="S3495"/>
    </row>
    <row r="3496" spans="1:19" x14ac:dyDescent="0.3">
      <c r="A3496">
        <v>3495</v>
      </c>
      <c r="B3496" t="s">
        <v>3511</v>
      </c>
      <c r="C3496" t="s">
        <v>17</v>
      </c>
      <c r="D3496" s="1">
        <v>301.89999999999998</v>
      </c>
      <c r="E3496" s="1">
        <v>311</v>
      </c>
      <c r="F3496" s="2">
        <v>1356</v>
      </c>
      <c r="G3496" s="1">
        <f>2*PI()*Predictive_Maintenance_Data[[#This Row],[Rotational speed '[rpm']]]/60</f>
        <v>141.99998794225863</v>
      </c>
      <c r="H3496" s="1">
        <v>45.7</v>
      </c>
      <c r="I3496" s="1">
        <f t="shared" si="54"/>
        <v>9.1000000000000227</v>
      </c>
      <c r="J3496" s="1">
        <f>Predictive_Maintenance_Data[[#This Row],[Torque '[Nm']]]*Predictive_Maintenance_Data[[#This Row],[Angular velocity '[rad/s']]]/1000</f>
        <v>6.4893994489612199</v>
      </c>
      <c r="K3496" s="2">
        <v>119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/>
      <c r="S3496"/>
    </row>
    <row r="3497" spans="1:19" x14ac:dyDescent="0.3">
      <c r="A3497">
        <v>3496</v>
      </c>
      <c r="B3497" t="s">
        <v>3512</v>
      </c>
      <c r="C3497" t="s">
        <v>15</v>
      </c>
      <c r="D3497" s="1">
        <v>301.89999999999998</v>
      </c>
      <c r="E3497" s="1">
        <v>311</v>
      </c>
      <c r="F3497" s="2">
        <v>1384</v>
      </c>
      <c r="G3497" s="1">
        <f>2*PI()*Predictive_Maintenance_Data[[#This Row],[Rotational speed '[rpm']]]/60</f>
        <v>144.93214108560912</v>
      </c>
      <c r="H3497" s="1">
        <v>47.4</v>
      </c>
      <c r="I3497" s="1">
        <f t="shared" si="54"/>
        <v>9.1000000000000227</v>
      </c>
      <c r="J3497" s="1">
        <f>Predictive_Maintenance_Data[[#This Row],[Torque '[Nm']]]*Predictive_Maintenance_Data[[#This Row],[Angular velocity '[rad/s']]]/1000</f>
        <v>6.8697834874578723</v>
      </c>
      <c r="K3497" s="2">
        <v>121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/>
      <c r="S3497"/>
    </row>
    <row r="3498" spans="1:19" x14ac:dyDescent="0.3">
      <c r="A3498">
        <v>3497</v>
      </c>
      <c r="B3498" t="s">
        <v>3513</v>
      </c>
      <c r="C3498" t="s">
        <v>17</v>
      </c>
      <c r="D3498" s="1">
        <v>301.89999999999998</v>
      </c>
      <c r="E3498" s="1">
        <v>310.89999999999998</v>
      </c>
      <c r="F3498" s="2">
        <v>1309</v>
      </c>
      <c r="G3498" s="1">
        <f>2*PI()*Predictive_Maintenance_Data[[#This Row],[Rotational speed '[rpm']]]/60</f>
        <v>137.07815945163463</v>
      </c>
      <c r="H3498" s="1">
        <v>48</v>
      </c>
      <c r="I3498" s="1">
        <f t="shared" si="54"/>
        <v>9</v>
      </c>
      <c r="J3498" s="1">
        <f>Predictive_Maintenance_Data[[#This Row],[Torque '[Nm']]]*Predictive_Maintenance_Data[[#This Row],[Angular velocity '[rad/s']]]/1000</f>
        <v>6.5797516536784624</v>
      </c>
      <c r="K3498" s="2">
        <v>124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/>
      <c r="S3498"/>
    </row>
    <row r="3499" spans="1:19" x14ac:dyDescent="0.3">
      <c r="A3499">
        <v>3498</v>
      </c>
      <c r="B3499" t="s">
        <v>3514</v>
      </c>
      <c r="C3499" t="s">
        <v>17</v>
      </c>
      <c r="D3499" s="1">
        <v>301.89999999999998</v>
      </c>
      <c r="E3499" s="1">
        <v>311</v>
      </c>
      <c r="F3499" s="2">
        <v>1642</v>
      </c>
      <c r="G3499" s="1">
        <f>2*PI()*Predictive_Maintenance_Data[[#This Row],[Rotational speed '[rpm']]]/60</f>
        <v>171.94983790648132</v>
      </c>
      <c r="H3499" s="1">
        <v>33.1</v>
      </c>
      <c r="I3499" s="1">
        <f t="shared" si="54"/>
        <v>9.1000000000000227</v>
      </c>
      <c r="J3499" s="1">
        <f>Predictive_Maintenance_Data[[#This Row],[Torque '[Nm']]]*Predictive_Maintenance_Data[[#This Row],[Angular velocity '[rad/s']]]/1000</f>
        <v>5.6915396347045313</v>
      </c>
      <c r="K3499" s="2">
        <v>126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/>
      <c r="S3499"/>
    </row>
    <row r="3500" spans="1:19" x14ac:dyDescent="0.3">
      <c r="A3500">
        <v>3499</v>
      </c>
      <c r="B3500" t="s">
        <v>3515</v>
      </c>
      <c r="C3500" t="s">
        <v>17</v>
      </c>
      <c r="D3500" s="1">
        <v>301.89999999999998</v>
      </c>
      <c r="E3500" s="1">
        <v>311</v>
      </c>
      <c r="F3500" s="2">
        <v>1289</v>
      </c>
      <c r="G3500" s="1">
        <f>2*PI()*Predictive_Maintenance_Data[[#This Row],[Rotational speed '[rpm']]]/60</f>
        <v>134.98376434924143</v>
      </c>
      <c r="H3500" s="1">
        <v>54.9</v>
      </c>
      <c r="I3500" s="1">
        <f t="shared" si="54"/>
        <v>9.1000000000000227</v>
      </c>
      <c r="J3500" s="1">
        <f>Predictive_Maintenance_Data[[#This Row],[Torque '[Nm']]]*Predictive_Maintenance_Data[[#This Row],[Angular velocity '[rad/s']]]/1000</f>
        <v>7.4106086627733543</v>
      </c>
      <c r="K3500" s="2">
        <v>128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/>
      <c r="S3500"/>
    </row>
    <row r="3501" spans="1:19" x14ac:dyDescent="0.3">
      <c r="A3501">
        <v>3500</v>
      </c>
      <c r="B3501" t="s">
        <v>3516</v>
      </c>
      <c r="C3501" t="s">
        <v>17</v>
      </c>
      <c r="D3501" s="1">
        <v>301.89999999999998</v>
      </c>
      <c r="E3501" s="1">
        <v>311</v>
      </c>
      <c r="F3501" s="2">
        <v>1353</v>
      </c>
      <c r="G3501" s="1">
        <f>2*PI()*Predictive_Maintenance_Data[[#This Row],[Rotational speed '[rpm']]]/60</f>
        <v>141.68582867689966</v>
      </c>
      <c r="H3501" s="1">
        <v>43.8</v>
      </c>
      <c r="I3501" s="1">
        <f t="shared" si="54"/>
        <v>9.1000000000000227</v>
      </c>
      <c r="J3501" s="1">
        <f>Predictive_Maintenance_Data[[#This Row],[Torque '[Nm']]]*Predictive_Maintenance_Data[[#This Row],[Angular velocity '[rad/s']]]/1000</f>
        <v>6.2058392960482047</v>
      </c>
      <c r="K3501" s="2">
        <v>130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/>
      <c r="S3501"/>
    </row>
    <row r="3502" spans="1:19" x14ac:dyDescent="0.3">
      <c r="A3502">
        <v>3501</v>
      </c>
      <c r="B3502" t="s">
        <v>3517</v>
      </c>
      <c r="C3502" t="s">
        <v>27</v>
      </c>
      <c r="D3502" s="1">
        <v>301.89999999999998</v>
      </c>
      <c r="E3502" s="1">
        <v>311</v>
      </c>
      <c r="F3502" s="2">
        <v>1871</v>
      </c>
      <c r="G3502" s="1">
        <f>2*PI()*Predictive_Maintenance_Data[[#This Row],[Rotational speed '[rpm']]]/60</f>
        <v>195.93066182888342</v>
      </c>
      <c r="H3502" s="1">
        <v>26</v>
      </c>
      <c r="I3502" s="1">
        <f t="shared" si="54"/>
        <v>9.1000000000000227</v>
      </c>
      <c r="J3502" s="1">
        <f>Predictive_Maintenance_Data[[#This Row],[Torque '[Nm']]]*Predictive_Maintenance_Data[[#This Row],[Angular velocity '[rad/s']]]/1000</f>
        <v>5.0941972075509687</v>
      </c>
      <c r="K3502" s="2">
        <v>132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/>
      <c r="S3502"/>
    </row>
    <row r="3503" spans="1:19" x14ac:dyDescent="0.3">
      <c r="A3503">
        <v>3502</v>
      </c>
      <c r="B3503" t="s">
        <v>3518</v>
      </c>
      <c r="C3503" t="s">
        <v>27</v>
      </c>
      <c r="D3503" s="1">
        <v>301.89999999999998</v>
      </c>
      <c r="E3503" s="1">
        <v>311</v>
      </c>
      <c r="F3503" s="2">
        <v>1291</v>
      </c>
      <c r="G3503" s="1">
        <f>2*PI()*Predictive_Maintenance_Data[[#This Row],[Rotational speed '[rpm']]]/60</f>
        <v>135.19320385948078</v>
      </c>
      <c r="H3503" s="1">
        <v>63.6</v>
      </c>
      <c r="I3503" s="1">
        <f t="shared" si="54"/>
        <v>9.1000000000000227</v>
      </c>
      <c r="J3503" s="1">
        <f>Predictive_Maintenance_Data[[#This Row],[Torque '[Nm']]]*Predictive_Maintenance_Data[[#This Row],[Angular velocity '[rad/s']]]/1000</f>
        <v>8.5982877654629775</v>
      </c>
      <c r="K3503" s="2">
        <v>137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/>
      <c r="S3503"/>
    </row>
    <row r="3504" spans="1:19" x14ac:dyDescent="0.3">
      <c r="A3504">
        <v>3503</v>
      </c>
      <c r="B3504" t="s">
        <v>3519</v>
      </c>
      <c r="C3504" t="s">
        <v>15</v>
      </c>
      <c r="D3504" s="1">
        <v>301.8</v>
      </c>
      <c r="E3504" s="1">
        <v>310.89999999999998</v>
      </c>
      <c r="F3504" s="2">
        <v>1346</v>
      </c>
      <c r="G3504" s="1">
        <f>2*PI()*Predictive_Maintenance_Data[[#This Row],[Rotational speed '[rpm']]]/60</f>
        <v>140.95279039106205</v>
      </c>
      <c r="H3504" s="1">
        <v>44.6</v>
      </c>
      <c r="I3504" s="1">
        <f t="shared" si="54"/>
        <v>9.0999999999999659</v>
      </c>
      <c r="J3504" s="1">
        <f>Predictive_Maintenance_Data[[#This Row],[Torque '[Nm']]]*Predictive_Maintenance_Data[[#This Row],[Angular velocity '[rad/s']]]/1000</f>
        <v>6.2864944514413672</v>
      </c>
      <c r="K3504" s="2">
        <v>142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/>
      <c r="S3504"/>
    </row>
    <row r="3505" spans="1:19" x14ac:dyDescent="0.3">
      <c r="A3505">
        <v>3504</v>
      </c>
      <c r="B3505" t="s">
        <v>3520</v>
      </c>
      <c r="C3505" t="s">
        <v>17</v>
      </c>
      <c r="D3505" s="1">
        <v>301.7</v>
      </c>
      <c r="E3505" s="1">
        <v>310.8</v>
      </c>
      <c r="F3505" s="2">
        <v>1493</v>
      </c>
      <c r="G3505" s="1">
        <f>2*PI()*Predictive_Maintenance_Data[[#This Row],[Rotational speed '[rpm']]]/60</f>
        <v>156.34659439365205</v>
      </c>
      <c r="H3505" s="1">
        <v>47.6</v>
      </c>
      <c r="I3505" s="1">
        <f t="shared" si="54"/>
        <v>9.1000000000000227</v>
      </c>
      <c r="J3505" s="1">
        <f>Predictive_Maintenance_Data[[#This Row],[Torque '[Nm']]]*Predictive_Maintenance_Data[[#This Row],[Angular velocity '[rad/s']]]/1000</f>
        <v>7.4420978931378379</v>
      </c>
      <c r="K3505" s="2">
        <v>145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/>
      <c r="S3505"/>
    </row>
    <row r="3506" spans="1:19" x14ac:dyDescent="0.3">
      <c r="A3506">
        <v>3505</v>
      </c>
      <c r="B3506" t="s">
        <v>3521</v>
      </c>
      <c r="C3506" t="s">
        <v>15</v>
      </c>
      <c r="D3506" s="1">
        <v>301.7</v>
      </c>
      <c r="E3506" s="1">
        <v>310.8</v>
      </c>
      <c r="F3506" s="2">
        <v>1524</v>
      </c>
      <c r="G3506" s="1">
        <f>2*PI()*Predictive_Maintenance_Data[[#This Row],[Rotational speed '[rpm']]]/60</f>
        <v>159.59290680236148</v>
      </c>
      <c r="H3506" s="1">
        <v>41.3</v>
      </c>
      <c r="I3506" s="1">
        <f t="shared" si="54"/>
        <v>9.1000000000000227</v>
      </c>
      <c r="J3506" s="1">
        <f>Predictive_Maintenance_Data[[#This Row],[Torque '[Nm']]]*Predictive_Maintenance_Data[[#This Row],[Angular velocity '[rad/s']]]/1000</f>
        <v>6.5911870509375285</v>
      </c>
      <c r="K3506" s="2">
        <v>147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/>
      <c r="S3506"/>
    </row>
    <row r="3507" spans="1:19" x14ac:dyDescent="0.3">
      <c r="A3507">
        <v>3506</v>
      </c>
      <c r="B3507" t="s">
        <v>3522</v>
      </c>
      <c r="C3507" t="s">
        <v>17</v>
      </c>
      <c r="D3507" s="1">
        <v>301.60000000000002</v>
      </c>
      <c r="E3507" s="1">
        <v>310.8</v>
      </c>
      <c r="F3507" s="2">
        <v>1726</v>
      </c>
      <c r="G3507" s="1">
        <f>2*PI()*Predictive_Maintenance_Data[[#This Row],[Rotational speed '[rpm']]]/60</f>
        <v>180.74629733653276</v>
      </c>
      <c r="H3507" s="1">
        <v>26.7</v>
      </c>
      <c r="I3507" s="1">
        <f t="shared" si="54"/>
        <v>9.1999999999999886</v>
      </c>
      <c r="J3507" s="1">
        <f>Predictive_Maintenance_Data[[#This Row],[Torque '[Nm']]]*Predictive_Maintenance_Data[[#This Row],[Angular velocity '[rad/s']]]/1000</f>
        <v>4.8259261388854249</v>
      </c>
      <c r="K3507" s="2">
        <v>150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/>
      <c r="S3507"/>
    </row>
    <row r="3508" spans="1:19" x14ac:dyDescent="0.3">
      <c r="A3508">
        <v>3507</v>
      </c>
      <c r="B3508" t="s">
        <v>3523</v>
      </c>
      <c r="C3508" t="s">
        <v>27</v>
      </c>
      <c r="D3508" s="1">
        <v>301.60000000000002</v>
      </c>
      <c r="E3508" s="1">
        <v>310.8</v>
      </c>
      <c r="F3508" s="2">
        <v>1435</v>
      </c>
      <c r="G3508" s="1">
        <f>2*PI()*Predictive_Maintenance_Data[[#This Row],[Rotational speed '[rpm']]]/60</f>
        <v>150.27284859671178</v>
      </c>
      <c r="H3508" s="1">
        <v>47.2</v>
      </c>
      <c r="I3508" s="1">
        <f t="shared" si="54"/>
        <v>9.1999999999999886</v>
      </c>
      <c r="J3508" s="1">
        <f>Predictive_Maintenance_Data[[#This Row],[Torque '[Nm']]]*Predictive_Maintenance_Data[[#This Row],[Angular velocity '[rad/s']]]/1000</f>
        <v>7.0928784537647962</v>
      </c>
      <c r="K3508" s="2">
        <v>152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/>
      <c r="S3508"/>
    </row>
    <row r="3509" spans="1:19" x14ac:dyDescent="0.3">
      <c r="A3509">
        <v>3508</v>
      </c>
      <c r="B3509" t="s">
        <v>3524</v>
      </c>
      <c r="C3509" t="s">
        <v>15</v>
      </c>
      <c r="D3509" s="1">
        <v>301.7</v>
      </c>
      <c r="E3509" s="1">
        <v>310.8</v>
      </c>
      <c r="F3509" s="2">
        <v>1502</v>
      </c>
      <c r="G3509" s="1">
        <f>2*PI()*Predictive_Maintenance_Data[[#This Row],[Rotational speed '[rpm']]]/60</f>
        <v>157.28907218972896</v>
      </c>
      <c r="H3509" s="1">
        <v>34.4</v>
      </c>
      <c r="I3509" s="1">
        <f t="shared" si="54"/>
        <v>9.1000000000000227</v>
      </c>
      <c r="J3509" s="1">
        <f>Predictive_Maintenance_Data[[#This Row],[Torque '[Nm']]]*Predictive_Maintenance_Data[[#This Row],[Angular velocity '[rad/s']]]/1000</f>
        <v>5.4107440833266756</v>
      </c>
      <c r="K3509" s="2">
        <v>157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/>
      <c r="S3509"/>
    </row>
    <row r="3510" spans="1:19" x14ac:dyDescent="0.3">
      <c r="A3510">
        <v>3509</v>
      </c>
      <c r="B3510" t="s">
        <v>3525</v>
      </c>
      <c r="C3510" t="s">
        <v>17</v>
      </c>
      <c r="D3510" s="1">
        <v>301.7</v>
      </c>
      <c r="E3510" s="1">
        <v>310.89999999999998</v>
      </c>
      <c r="F3510" s="2">
        <v>1608</v>
      </c>
      <c r="G3510" s="1">
        <f>2*PI()*Predictive_Maintenance_Data[[#This Row],[Rotational speed '[rpm']]]/60</f>
        <v>168.38936623241293</v>
      </c>
      <c r="H3510" s="1">
        <v>33</v>
      </c>
      <c r="I3510" s="1">
        <f t="shared" si="54"/>
        <v>9.1999999999999886</v>
      </c>
      <c r="J3510" s="1">
        <f>Predictive_Maintenance_Data[[#This Row],[Torque '[Nm']]]*Predictive_Maintenance_Data[[#This Row],[Angular velocity '[rad/s']]]/1000</f>
        <v>5.5568490856696267</v>
      </c>
      <c r="K3510" s="2">
        <v>160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/>
      <c r="S3510"/>
    </row>
    <row r="3511" spans="1:19" x14ac:dyDescent="0.3">
      <c r="A3511">
        <v>3510</v>
      </c>
      <c r="B3511" t="s">
        <v>3526</v>
      </c>
      <c r="C3511" t="s">
        <v>17</v>
      </c>
      <c r="D3511" s="1">
        <v>301.8</v>
      </c>
      <c r="E3511" s="1">
        <v>311</v>
      </c>
      <c r="F3511" s="2">
        <v>1771</v>
      </c>
      <c r="G3511" s="1">
        <f>2*PI()*Predictive_Maintenance_Data[[#This Row],[Rotational speed '[rpm']]]/60</f>
        <v>185.45868631691746</v>
      </c>
      <c r="H3511" s="1">
        <v>27.2</v>
      </c>
      <c r="I3511" s="1">
        <f t="shared" si="54"/>
        <v>9.1999999999999886</v>
      </c>
      <c r="J3511" s="1">
        <f>Predictive_Maintenance_Data[[#This Row],[Torque '[Nm']]]*Predictive_Maintenance_Data[[#This Row],[Angular velocity '[rad/s']]]/1000</f>
        <v>5.0444762678201549</v>
      </c>
      <c r="K3511" s="2">
        <v>162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/>
      <c r="S3511"/>
    </row>
    <row r="3512" spans="1:19" x14ac:dyDescent="0.3">
      <c r="A3512">
        <v>3511</v>
      </c>
      <c r="B3512" t="s">
        <v>3527</v>
      </c>
      <c r="C3512" t="s">
        <v>17</v>
      </c>
      <c r="D3512" s="1">
        <v>301.7</v>
      </c>
      <c r="E3512" s="1">
        <v>311</v>
      </c>
      <c r="F3512" s="2">
        <v>1474</v>
      </c>
      <c r="G3512" s="1">
        <f>2*PI()*Predictive_Maintenance_Data[[#This Row],[Rotational speed '[rpm']]]/60</f>
        <v>154.35691904637852</v>
      </c>
      <c r="H3512" s="1">
        <v>42.6</v>
      </c>
      <c r="I3512" s="1">
        <f t="shared" si="54"/>
        <v>9.3000000000000114</v>
      </c>
      <c r="J3512" s="1">
        <f>Predictive_Maintenance_Data[[#This Row],[Torque '[Nm']]]*Predictive_Maintenance_Data[[#This Row],[Angular velocity '[rad/s']]]/1000</f>
        <v>6.5756047513757245</v>
      </c>
      <c r="K3512" s="2">
        <v>164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/>
      <c r="S3512"/>
    </row>
    <row r="3513" spans="1:19" x14ac:dyDescent="0.3">
      <c r="A3513">
        <v>3512</v>
      </c>
      <c r="B3513" t="s">
        <v>3528</v>
      </c>
      <c r="C3513" t="s">
        <v>17</v>
      </c>
      <c r="D3513" s="1">
        <v>301.8</v>
      </c>
      <c r="E3513" s="1">
        <v>311</v>
      </c>
      <c r="F3513" s="2">
        <v>1322</v>
      </c>
      <c r="G3513" s="1">
        <f>2*PI()*Predictive_Maintenance_Data[[#This Row],[Rotational speed '[rpm']]]/60</f>
        <v>138.43951626819023</v>
      </c>
      <c r="H3513" s="1">
        <v>53</v>
      </c>
      <c r="I3513" s="1">
        <f t="shared" si="54"/>
        <v>9.1999999999999886</v>
      </c>
      <c r="J3513" s="1">
        <f>Predictive_Maintenance_Data[[#This Row],[Torque '[Nm']]]*Predictive_Maintenance_Data[[#This Row],[Angular velocity '[rad/s']]]/1000</f>
        <v>7.3372943622140818</v>
      </c>
      <c r="K3513" s="2">
        <v>166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/>
      <c r="S3513"/>
    </row>
    <row r="3514" spans="1:19" x14ac:dyDescent="0.3">
      <c r="A3514">
        <v>3513</v>
      </c>
      <c r="B3514" t="s">
        <v>3529</v>
      </c>
      <c r="C3514" t="s">
        <v>15</v>
      </c>
      <c r="D3514" s="1">
        <v>301.8</v>
      </c>
      <c r="E3514" s="1">
        <v>311</v>
      </c>
      <c r="F3514" s="2">
        <v>1393</v>
      </c>
      <c r="G3514" s="1">
        <f>2*PI()*Predictive_Maintenance_Data[[#This Row],[Rotational speed '[rpm']]]/60</f>
        <v>145.87461888168608</v>
      </c>
      <c r="H3514" s="1">
        <v>49.5</v>
      </c>
      <c r="I3514" s="1">
        <f t="shared" si="54"/>
        <v>9.1999999999999886</v>
      </c>
      <c r="J3514" s="1">
        <f>Predictive_Maintenance_Data[[#This Row],[Torque '[Nm']]]*Predictive_Maintenance_Data[[#This Row],[Angular velocity '[rad/s']]]/1000</f>
        <v>7.2207936346434609</v>
      </c>
      <c r="K3514" s="2">
        <v>168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/>
      <c r="S3514"/>
    </row>
    <row r="3515" spans="1:19" x14ac:dyDescent="0.3">
      <c r="A3515">
        <v>3514</v>
      </c>
      <c r="B3515" t="s">
        <v>3530</v>
      </c>
      <c r="C3515" t="s">
        <v>15</v>
      </c>
      <c r="D3515" s="1">
        <v>301.89999999999998</v>
      </c>
      <c r="E3515" s="1">
        <v>311.10000000000002</v>
      </c>
      <c r="F3515" s="2">
        <v>1417</v>
      </c>
      <c r="G3515" s="1">
        <f>2*PI()*Predictive_Maintenance_Data[[#This Row],[Rotational speed '[rpm']]]/60</f>
        <v>148.3878930045579</v>
      </c>
      <c r="H3515" s="1">
        <v>52.5</v>
      </c>
      <c r="I3515" s="1">
        <f t="shared" si="54"/>
        <v>9.2000000000000455</v>
      </c>
      <c r="J3515" s="1">
        <f>Predictive_Maintenance_Data[[#This Row],[Torque '[Nm']]]*Predictive_Maintenance_Data[[#This Row],[Angular velocity '[rad/s']]]/1000</f>
        <v>7.7903643827392894</v>
      </c>
      <c r="K3515" s="2">
        <v>171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/>
      <c r="S3515"/>
    </row>
    <row r="3516" spans="1:19" x14ac:dyDescent="0.3">
      <c r="A3516">
        <v>3515</v>
      </c>
      <c r="B3516" t="s">
        <v>3531</v>
      </c>
      <c r="C3516" t="s">
        <v>27</v>
      </c>
      <c r="D3516" s="1">
        <v>301.89999999999998</v>
      </c>
      <c r="E3516" s="1">
        <v>311</v>
      </c>
      <c r="F3516" s="2">
        <v>1430</v>
      </c>
      <c r="G3516" s="1">
        <f>2*PI()*Predictive_Maintenance_Data[[#This Row],[Rotational speed '[rpm']]]/60</f>
        <v>149.74924982111349</v>
      </c>
      <c r="H3516" s="1">
        <v>49.8</v>
      </c>
      <c r="I3516" s="1">
        <f t="shared" si="54"/>
        <v>9.1000000000000227</v>
      </c>
      <c r="J3516" s="1">
        <f>Predictive_Maintenance_Data[[#This Row],[Torque '[Nm']]]*Predictive_Maintenance_Data[[#This Row],[Angular velocity '[rad/s']]]/1000</f>
        <v>7.4575126410914514</v>
      </c>
      <c r="K3516" s="2">
        <v>174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/>
      <c r="S3516"/>
    </row>
    <row r="3517" spans="1:19" x14ac:dyDescent="0.3">
      <c r="A3517">
        <v>3516</v>
      </c>
      <c r="B3517" t="s">
        <v>3532</v>
      </c>
      <c r="C3517" t="s">
        <v>15</v>
      </c>
      <c r="D3517" s="1">
        <v>301.89999999999998</v>
      </c>
      <c r="E3517" s="1">
        <v>311.10000000000002</v>
      </c>
      <c r="F3517" s="2">
        <v>1605</v>
      </c>
      <c r="G3517" s="1">
        <f>2*PI()*Predictive_Maintenance_Data[[#This Row],[Rotational speed '[rpm']]]/60</f>
        <v>168.07520696705393</v>
      </c>
      <c r="H3517" s="1">
        <v>40</v>
      </c>
      <c r="I3517" s="1">
        <f t="shared" si="54"/>
        <v>9.2000000000000455</v>
      </c>
      <c r="J3517" s="1">
        <f>Predictive_Maintenance_Data[[#This Row],[Torque '[Nm']]]*Predictive_Maintenance_Data[[#This Row],[Angular velocity '[rad/s']]]/1000</f>
        <v>6.7230082786821566</v>
      </c>
      <c r="K3517" s="2">
        <v>179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/>
      <c r="S3517"/>
    </row>
    <row r="3518" spans="1:19" x14ac:dyDescent="0.3">
      <c r="A3518">
        <v>3517</v>
      </c>
      <c r="B3518" t="s">
        <v>3533</v>
      </c>
      <c r="C3518" t="s">
        <v>17</v>
      </c>
      <c r="D3518" s="1">
        <v>302</v>
      </c>
      <c r="E3518" s="1">
        <v>311.10000000000002</v>
      </c>
      <c r="F3518" s="2">
        <v>1402</v>
      </c>
      <c r="G3518" s="1">
        <f>2*PI()*Predictive_Maintenance_Data[[#This Row],[Rotational speed '[rpm']]]/60</f>
        <v>146.817096677763</v>
      </c>
      <c r="H3518" s="1">
        <v>47.8</v>
      </c>
      <c r="I3518" s="1">
        <f t="shared" si="54"/>
        <v>9.1000000000000227</v>
      </c>
      <c r="J3518" s="1">
        <f>Predictive_Maintenance_Data[[#This Row],[Torque '[Nm']]]*Predictive_Maintenance_Data[[#This Row],[Angular velocity '[rad/s']]]/1000</f>
        <v>7.0178572211970716</v>
      </c>
      <c r="K3518" s="2">
        <v>182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/>
      <c r="S3518"/>
    </row>
    <row r="3519" spans="1:19" x14ac:dyDescent="0.3">
      <c r="A3519">
        <v>3518</v>
      </c>
      <c r="B3519" t="s">
        <v>3534</v>
      </c>
      <c r="C3519" t="s">
        <v>17</v>
      </c>
      <c r="D3519" s="1">
        <v>302</v>
      </c>
      <c r="E3519" s="1">
        <v>311</v>
      </c>
      <c r="F3519" s="2">
        <v>1550</v>
      </c>
      <c r="G3519" s="1">
        <f>2*PI()*Predictive_Maintenance_Data[[#This Row],[Rotational speed '[rpm']]]/60</f>
        <v>162.31562043547265</v>
      </c>
      <c r="H3519" s="1">
        <v>35.200000000000003</v>
      </c>
      <c r="I3519" s="1">
        <f t="shared" si="54"/>
        <v>9</v>
      </c>
      <c r="J3519" s="1">
        <f>Predictive_Maintenance_Data[[#This Row],[Torque '[Nm']]]*Predictive_Maintenance_Data[[#This Row],[Angular velocity '[rad/s']]]/1000</f>
        <v>5.7135098393286379</v>
      </c>
      <c r="K3519" s="2">
        <v>184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/>
      <c r="S3519"/>
    </row>
    <row r="3520" spans="1:19" x14ac:dyDescent="0.3">
      <c r="A3520">
        <v>3519</v>
      </c>
      <c r="B3520" t="s">
        <v>3535</v>
      </c>
      <c r="C3520" t="s">
        <v>17</v>
      </c>
      <c r="D3520" s="1">
        <v>301.89999999999998</v>
      </c>
      <c r="E3520" s="1">
        <v>311</v>
      </c>
      <c r="F3520" s="2">
        <v>1376</v>
      </c>
      <c r="G3520" s="1">
        <f>2*PI()*Predictive_Maintenance_Data[[#This Row],[Rotational speed '[rpm']]]/60</f>
        <v>144.09438304465183</v>
      </c>
      <c r="H3520" s="1">
        <v>44.9</v>
      </c>
      <c r="I3520" s="1">
        <f t="shared" si="54"/>
        <v>9.1000000000000227</v>
      </c>
      <c r="J3520" s="1">
        <f>Predictive_Maintenance_Data[[#This Row],[Torque '[Nm']]]*Predictive_Maintenance_Data[[#This Row],[Angular velocity '[rad/s']]]/1000</f>
        <v>6.4698377987048667</v>
      </c>
      <c r="K3520" s="2">
        <v>186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/>
      <c r="S3520"/>
    </row>
    <row r="3521" spans="1:19" x14ac:dyDescent="0.3">
      <c r="A3521">
        <v>3520</v>
      </c>
      <c r="B3521" t="s">
        <v>3536</v>
      </c>
      <c r="C3521" t="s">
        <v>15</v>
      </c>
      <c r="D3521" s="1">
        <v>301.89999999999998</v>
      </c>
      <c r="E3521" s="1">
        <v>310.89999999999998</v>
      </c>
      <c r="F3521" s="2">
        <v>1569</v>
      </c>
      <c r="G3521" s="1">
        <f>2*PI()*Predictive_Maintenance_Data[[#This Row],[Rotational speed '[rpm']]]/60</f>
        <v>164.30529578274619</v>
      </c>
      <c r="H3521" s="1">
        <v>32.5</v>
      </c>
      <c r="I3521" s="1">
        <f t="shared" si="54"/>
        <v>9</v>
      </c>
      <c r="J3521" s="1">
        <f>Predictive_Maintenance_Data[[#This Row],[Torque '[Nm']]]*Predictive_Maintenance_Data[[#This Row],[Angular velocity '[rad/s']]]/1000</f>
        <v>5.3399221129392505</v>
      </c>
      <c r="K3521" s="2">
        <v>188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/>
      <c r="S3521"/>
    </row>
    <row r="3522" spans="1:19" x14ac:dyDescent="0.3">
      <c r="A3522">
        <v>3521</v>
      </c>
      <c r="B3522" t="s">
        <v>3537</v>
      </c>
      <c r="C3522" t="s">
        <v>17</v>
      </c>
      <c r="D3522" s="1">
        <v>301.89999999999998</v>
      </c>
      <c r="E3522" s="1">
        <v>311</v>
      </c>
      <c r="F3522" s="2">
        <v>1669</v>
      </c>
      <c r="G3522" s="1">
        <f>2*PI()*Predictive_Maintenance_Data[[#This Row],[Rotational speed '[rpm']]]/60</f>
        <v>174.77727129471216</v>
      </c>
      <c r="H3522" s="1">
        <v>32.200000000000003</v>
      </c>
      <c r="I3522" s="1">
        <f t="shared" ref="I3522:I3585" si="55">E3522-D3522</f>
        <v>9.1000000000000227</v>
      </c>
      <c r="J3522" s="1">
        <f>Predictive_Maintenance_Data[[#This Row],[Torque '[Nm']]]*Predictive_Maintenance_Data[[#This Row],[Angular velocity '[rad/s']]]/1000</f>
        <v>5.6278281356897324</v>
      </c>
      <c r="K3522" s="2">
        <v>191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/>
      <c r="S3522"/>
    </row>
    <row r="3523" spans="1:19" x14ac:dyDescent="0.3">
      <c r="A3523">
        <v>3522</v>
      </c>
      <c r="B3523" t="s">
        <v>3538</v>
      </c>
      <c r="C3523" t="s">
        <v>17</v>
      </c>
      <c r="D3523" s="1">
        <v>301.89999999999998</v>
      </c>
      <c r="E3523" s="1">
        <v>311</v>
      </c>
      <c r="F3523" s="2">
        <v>1541</v>
      </c>
      <c r="G3523" s="1">
        <f>2*PI()*Predictive_Maintenance_Data[[#This Row],[Rotational speed '[rpm']]]/60</f>
        <v>161.3731426393957</v>
      </c>
      <c r="H3523" s="1">
        <v>38.9</v>
      </c>
      <c r="I3523" s="1">
        <f t="shared" si="55"/>
        <v>9.1000000000000227</v>
      </c>
      <c r="J3523" s="1">
        <f>Predictive_Maintenance_Data[[#This Row],[Torque '[Nm']]]*Predictive_Maintenance_Data[[#This Row],[Angular velocity '[rad/s']]]/1000</f>
        <v>6.2774152486724928</v>
      </c>
      <c r="K3523" s="2">
        <v>193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/>
      <c r="S3523"/>
    </row>
    <row r="3524" spans="1:19" x14ac:dyDescent="0.3">
      <c r="A3524">
        <v>3523</v>
      </c>
      <c r="B3524" t="s">
        <v>3539</v>
      </c>
      <c r="C3524" t="s">
        <v>17</v>
      </c>
      <c r="D3524" s="1">
        <v>301.8</v>
      </c>
      <c r="E3524" s="1">
        <v>311</v>
      </c>
      <c r="F3524" s="2">
        <v>1651</v>
      </c>
      <c r="G3524" s="1">
        <f>2*PI()*Predictive_Maintenance_Data[[#This Row],[Rotational speed '[rpm']]]/60</f>
        <v>172.89231570255828</v>
      </c>
      <c r="H3524" s="1">
        <v>32.5</v>
      </c>
      <c r="I3524" s="1">
        <f t="shared" si="55"/>
        <v>9.1999999999999886</v>
      </c>
      <c r="J3524" s="1">
        <f>Predictive_Maintenance_Data[[#This Row],[Torque '[Nm']]]*Predictive_Maintenance_Data[[#This Row],[Angular velocity '[rad/s']]]/1000</f>
        <v>5.6190002603331441</v>
      </c>
      <c r="K3524" s="2">
        <v>195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/>
      <c r="S3524"/>
    </row>
    <row r="3525" spans="1:19" x14ac:dyDescent="0.3">
      <c r="A3525">
        <v>3524</v>
      </c>
      <c r="B3525" t="s">
        <v>3540</v>
      </c>
      <c r="C3525" t="s">
        <v>17</v>
      </c>
      <c r="D3525" s="1">
        <v>301.8</v>
      </c>
      <c r="E3525" s="1">
        <v>310.89999999999998</v>
      </c>
      <c r="F3525" s="2">
        <v>1521</v>
      </c>
      <c r="G3525" s="1">
        <f>2*PI()*Predictive_Maintenance_Data[[#This Row],[Rotational speed '[rpm']]]/60</f>
        <v>159.27874753700249</v>
      </c>
      <c r="H3525" s="1">
        <v>39.299999999999997</v>
      </c>
      <c r="I3525" s="1">
        <f t="shared" si="55"/>
        <v>9.0999999999999659</v>
      </c>
      <c r="J3525" s="1">
        <f>Predictive_Maintenance_Data[[#This Row],[Torque '[Nm']]]*Predictive_Maintenance_Data[[#This Row],[Angular velocity '[rad/s']]]/1000</f>
        <v>6.2596547782041974</v>
      </c>
      <c r="K3525" s="2">
        <v>197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/>
      <c r="S3525"/>
    </row>
    <row r="3526" spans="1:19" x14ac:dyDescent="0.3">
      <c r="A3526">
        <v>3525</v>
      </c>
      <c r="B3526" t="s">
        <v>3541</v>
      </c>
      <c r="C3526" t="s">
        <v>15</v>
      </c>
      <c r="D3526" s="1">
        <v>301.8</v>
      </c>
      <c r="E3526" s="1">
        <v>310.8</v>
      </c>
      <c r="F3526" s="2">
        <v>1365</v>
      </c>
      <c r="G3526" s="1">
        <f>2*PI()*Predictive_Maintenance_Data[[#This Row],[Rotational speed '[rpm']]]/60</f>
        <v>142.94246573833559</v>
      </c>
      <c r="H3526" s="1">
        <v>48.2</v>
      </c>
      <c r="I3526" s="1">
        <f t="shared" si="55"/>
        <v>9</v>
      </c>
      <c r="J3526" s="1">
        <f>Predictive_Maintenance_Data[[#This Row],[Torque '[Nm']]]*Predictive_Maintenance_Data[[#This Row],[Angular velocity '[rad/s']]]/1000</f>
        <v>6.8898268485877754</v>
      </c>
      <c r="K3526" s="2">
        <v>199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/>
      <c r="S3526"/>
    </row>
    <row r="3527" spans="1:19" x14ac:dyDescent="0.3">
      <c r="A3527">
        <v>3526</v>
      </c>
      <c r="B3527" t="s">
        <v>3542</v>
      </c>
      <c r="C3527" t="s">
        <v>17</v>
      </c>
      <c r="D3527" s="1">
        <v>301.8</v>
      </c>
      <c r="E3527" s="1">
        <v>310.89999999999998</v>
      </c>
      <c r="F3527" s="2">
        <v>1609</v>
      </c>
      <c r="G3527" s="1">
        <f>2*PI()*Predictive_Maintenance_Data[[#This Row],[Rotational speed '[rpm']]]/60</f>
        <v>168.49408598753254</v>
      </c>
      <c r="H3527" s="1">
        <v>31.7</v>
      </c>
      <c r="I3527" s="1">
        <f t="shared" si="55"/>
        <v>9.0999999999999659</v>
      </c>
      <c r="J3527" s="1">
        <f>Predictive_Maintenance_Data[[#This Row],[Torque '[Nm']]]*Predictive_Maintenance_Data[[#This Row],[Angular velocity '[rad/s']]]/1000</f>
        <v>5.3412625258047823</v>
      </c>
      <c r="K3527" s="2">
        <v>202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/>
      <c r="S3527"/>
    </row>
    <row r="3528" spans="1:19" x14ac:dyDescent="0.3">
      <c r="A3528">
        <v>3527</v>
      </c>
      <c r="B3528" t="s">
        <v>3543</v>
      </c>
      <c r="C3528" t="s">
        <v>27</v>
      </c>
      <c r="D3528" s="1">
        <v>301.8</v>
      </c>
      <c r="E3528" s="1">
        <v>310.8</v>
      </c>
      <c r="F3528" s="2">
        <v>1470</v>
      </c>
      <c r="G3528" s="1">
        <f>2*PI()*Predictive_Maintenance_Data[[#This Row],[Rotational speed '[rpm']]]/60</f>
        <v>153.93804002589985</v>
      </c>
      <c r="H3528" s="1">
        <v>37.6</v>
      </c>
      <c r="I3528" s="1">
        <f t="shared" si="55"/>
        <v>9</v>
      </c>
      <c r="J3528" s="1">
        <f>Predictive_Maintenance_Data[[#This Row],[Torque '[Nm']]]*Predictive_Maintenance_Data[[#This Row],[Angular velocity '[rad/s']]]/1000</f>
        <v>5.7880703049738349</v>
      </c>
      <c r="K3528" s="2">
        <v>204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/>
      <c r="S3528"/>
    </row>
    <row r="3529" spans="1:19" x14ac:dyDescent="0.3">
      <c r="A3529">
        <v>3528</v>
      </c>
      <c r="B3529" t="s">
        <v>3544</v>
      </c>
      <c r="C3529" t="s">
        <v>15</v>
      </c>
      <c r="D3529" s="1">
        <v>301.89999999999998</v>
      </c>
      <c r="E3529" s="1">
        <v>310.89999999999998</v>
      </c>
      <c r="F3529" s="2">
        <v>1573</v>
      </c>
      <c r="G3529" s="1">
        <f>2*PI()*Predictive_Maintenance_Data[[#This Row],[Rotational speed '[rpm']]]/60</f>
        <v>164.72417480322483</v>
      </c>
      <c r="H3529" s="1">
        <v>38.9</v>
      </c>
      <c r="I3529" s="1">
        <f t="shared" si="55"/>
        <v>9</v>
      </c>
      <c r="J3529" s="1">
        <f>Predictive_Maintenance_Data[[#This Row],[Torque '[Nm']]]*Predictive_Maintenance_Data[[#This Row],[Angular velocity '[rad/s']]]/1000</f>
        <v>6.4077703998454449</v>
      </c>
      <c r="K3529" s="2">
        <v>209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/>
      <c r="S3529"/>
    </row>
    <row r="3530" spans="1:19" x14ac:dyDescent="0.3">
      <c r="A3530">
        <v>3529</v>
      </c>
      <c r="B3530" t="s">
        <v>3545</v>
      </c>
      <c r="C3530" t="s">
        <v>17</v>
      </c>
      <c r="D3530" s="1">
        <v>302</v>
      </c>
      <c r="E3530" s="1">
        <v>310.89999999999998</v>
      </c>
      <c r="F3530" s="2">
        <v>1378</v>
      </c>
      <c r="G3530" s="1">
        <f>2*PI()*Predictive_Maintenance_Data[[#This Row],[Rotational speed '[rpm']]]/60</f>
        <v>144.30382255489116</v>
      </c>
      <c r="H3530" s="1">
        <v>53.1</v>
      </c>
      <c r="I3530" s="1">
        <f t="shared" si="55"/>
        <v>8.8999999999999773</v>
      </c>
      <c r="J3530" s="1">
        <f>Predictive_Maintenance_Data[[#This Row],[Torque '[Nm']]]*Predictive_Maintenance_Data[[#This Row],[Angular velocity '[rad/s']]]/1000</f>
        <v>7.6625329776647204</v>
      </c>
      <c r="K3530" s="2">
        <v>212</v>
      </c>
      <c r="L3530" s="2">
        <v>1</v>
      </c>
      <c r="M3530" s="2">
        <v>0</v>
      </c>
      <c r="N3530" s="2">
        <v>0</v>
      </c>
      <c r="O3530" s="2">
        <v>0</v>
      </c>
      <c r="P3530" s="2">
        <v>1</v>
      </c>
      <c r="Q3530" s="2">
        <v>0</v>
      </c>
      <c r="R3530"/>
      <c r="S3530"/>
    </row>
    <row r="3531" spans="1:19" x14ac:dyDescent="0.3">
      <c r="A3531">
        <v>3530</v>
      </c>
      <c r="B3531" t="s">
        <v>3546</v>
      </c>
      <c r="C3531" t="s">
        <v>17</v>
      </c>
      <c r="D3531" s="1">
        <v>301.89999999999998</v>
      </c>
      <c r="E3531" s="1">
        <v>310.89999999999998</v>
      </c>
      <c r="F3531" s="2">
        <v>1567</v>
      </c>
      <c r="G3531" s="1">
        <f>2*PI()*Predictive_Maintenance_Data[[#This Row],[Rotational speed '[rpm']]]/60</f>
        <v>164.09585627250686</v>
      </c>
      <c r="H3531" s="1">
        <v>39</v>
      </c>
      <c r="I3531" s="1">
        <f t="shared" si="55"/>
        <v>9</v>
      </c>
      <c r="J3531" s="1">
        <f>Predictive_Maintenance_Data[[#This Row],[Torque '[Nm']]]*Predictive_Maintenance_Data[[#This Row],[Angular velocity '[rad/s']]]/1000</f>
        <v>6.3997383946277679</v>
      </c>
      <c r="K3531" s="2">
        <v>214</v>
      </c>
      <c r="L3531" s="2">
        <v>1</v>
      </c>
      <c r="M3531" s="2">
        <v>1</v>
      </c>
      <c r="N3531" s="2">
        <v>0</v>
      </c>
      <c r="O3531" s="2">
        <v>0</v>
      </c>
      <c r="P3531" s="2">
        <v>0</v>
      </c>
      <c r="Q3531" s="2">
        <v>0</v>
      </c>
      <c r="R3531"/>
      <c r="S3531"/>
    </row>
    <row r="3532" spans="1:19" x14ac:dyDescent="0.3">
      <c r="A3532">
        <v>3531</v>
      </c>
      <c r="B3532" t="s">
        <v>3547</v>
      </c>
      <c r="C3532" t="s">
        <v>15</v>
      </c>
      <c r="D3532" s="1">
        <v>301.89999999999998</v>
      </c>
      <c r="E3532" s="1">
        <v>310.89999999999998</v>
      </c>
      <c r="F3532" s="2">
        <v>1441</v>
      </c>
      <c r="G3532" s="1">
        <f>2*PI()*Predictive_Maintenance_Data[[#This Row],[Rotational speed '[rpm']]]/60</f>
        <v>150.90116712742974</v>
      </c>
      <c r="H3532" s="1">
        <v>43.7</v>
      </c>
      <c r="I3532" s="1">
        <f t="shared" si="55"/>
        <v>9</v>
      </c>
      <c r="J3532" s="1">
        <f>Predictive_Maintenance_Data[[#This Row],[Torque '[Nm']]]*Predictive_Maintenance_Data[[#This Row],[Angular velocity '[rad/s']]]/1000</f>
        <v>6.5943810034686807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/>
      <c r="S3532"/>
    </row>
    <row r="3533" spans="1:19" x14ac:dyDescent="0.3">
      <c r="A3533">
        <v>3532</v>
      </c>
      <c r="B3533" t="s">
        <v>3548</v>
      </c>
      <c r="C3533" t="s">
        <v>15</v>
      </c>
      <c r="D3533" s="1">
        <v>301.89999999999998</v>
      </c>
      <c r="E3533" s="1">
        <v>310.89999999999998</v>
      </c>
      <c r="F3533" s="2">
        <v>1641</v>
      </c>
      <c r="G3533" s="1">
        <f>2*PI()*Predictive_Maintenance_Data[[#This Row],[Rotational speed '[rpm']]]/60</f>
        <v>171.84511815136167</v>
      </c>
      <c r="H3533" s="1">
        <v>33.200000000000003</v>
      </c>
      <c r="I3533" s="1">
        <f t="shared" si="55"/>
        <v>9</v>
      </c>
      <c r="J3533" s="1">
        <f>Predictive_Maintenance_Data[[#This Row],[Torque '[Nm']]]*Predictive_Maintenance_Data[[#This Row],[Angular velocity '[rad/s']]]/1000</f>
        <v>5.7052579226252087</v>
      </c>
      <c r="K3533" s="2">
        <v>3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/>
      <c r="S3533"/>
    </row>
    <row r="3534" spans="1:19" x14ac:dyDescent="0.3">
      <c r="A3534">
        <v>3533</v>
      </c>
      <c r="B3534" t="s">
        <v>3549</v>
      </c>
      <c r="C3534" t="s">
        <v>17</v>
      </c>
      <c r="D3534" s="1">
        <v>301.89999999999998</v>
      </c>
      <c r="E3534" s="1">
        <v>310.89999999999998</v>
      </c>
      <c r="F3534" s="2">
        <v>1486</v>
      </c>
      <c r="G3534" s="1">
        <f>2*PI()*Predictive_Maintenance_Data[[#This Row],[Rotational speed '[rpm']]]/60</f>
        <v>155.61355610781442</v>
      </c>
      <c r="H3534" s="1">
        <v>40.299999999999997</v>
      </c>
      <c r="I3534" s="1">
        <f t="shared" si="55"/>
        <v>9</v>
      </c>
      <c r="J3534" s="1">
        <f>Predictive_Maintenance_Data[[#This Row],[Torque '[Nm']]]*Predictive_Maintenance_Data[[#This Row],[Angular velocity '[rad/s']]]/1000</f>
        <v>6.27122631114492</v>
      </c>
      <c r="K3534" s="2">
        <v>6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/>
      <c r="S3534"/>
    </row>
    <row r="3535" spans="1:19" x14ac:dyDescent="0.3">
      <c r="A3535">
        <v>3534</v>
      </c>
      <c r="B3535" t="s">
        <v>3550</v>
      </c>
      <c r="C3535" t="s">
        <v>17</v>
      </c>
      <c r="D3535" s="1">
        <v>302</v>
      </c>
      <c r="E3535" s="1">
        <v>311</v>
      </c>
      <c r="F3535" s="2">
        <v>1563</v>
      </c>
      <c r="G3535" s="1">
        <f>2*PI()*Predictive_Maintenance_Data[[#This Row],[Rotational speed '[rpm']]]/60</f>
        <v>163.67697725202822</v>
      </c>
      <c r="H3535" s="1">
        <v>36.200000000000003</v>
      </c>
      <c r="I3535" s="1">
        <f t="shared" si="55"/>
        <v>9</v>
      </c>
      <c r="J3535" s="1">
        <f>Predictive_Maintenance_Data[[#This Row],[Torque '[Nm']]]*Predictive_Maintenance_Data[[#This Row],[Angular velocity '[rad/s']]]/1000</f>
        <v>5.9251065765234223</v>
      </c>
      <c r="K3535" s="2">
        <v>8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/>
      <c r="S3535"/>
    </row>
    <row r="3536" spans="1:19" x14ac:dyDescent="0.3">
      <c r="A3536">
        <v>3535</v>
      </c>
      <c r="B3536" t="s">
        <v>3551</v>
      </c>
      <c r="C3536" t="s">
        <v>15</v>
      </c>
      <c r="D3536" s="1">
        <v>302</v>
      </c>
      <c r="E3536" s="1">
        <v>311.10000000000002</v>
      </c>
      <c r="F3536" s="2">
        <v>1769</v>
      </c>
      <c r="G3536" s="1">
        <f>2*PI()*Predictive_Maintenance_Data[[#This Row],[Rotational speed '[rpm']]]/60</f>
        <v>185.24924680667812</v>
      </c>
      <c r="H3536" s="1">
        <v>26</v>
      </c>
      <c r="I3536" s="1">
        <f t="shared" si="55"/>
        <v>9.1000000000000227</v>
      </c>
      <c r="J3536" s="1">
        <f>Predictive_Maintenance_Data[[#This Row],[Torque '[Nm']]]*Predictive_Maintenance_Data[[#This Row],[Angular velocity '[rad/s']]]/1000</f>
        <v>4.8164804169736311</v>
      </c>
      <c r="K3536" s="2">
        <v>10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/>
      <c r="S3536"/>
    </row>
    <row r="3537" spans="1:19" x14ac:dyDescent="0.3">
      <c r="A3537">
        <v>3536</v>
      </c>
      <c r="B3537" t="s">
        <v>3552</v>
      </c>
      <c r="C3537" t="s">
        <v>27</v>
      </c>
      <c r="D3537" s="1">
        <v>301.89999999999998</v>
      </c>
      <c r="E3537" s="1">
        <v>311</v>
      </c>
      <c r="F3537" s="2">
        <v>1672</v>
      </c>
      <c r="G3537" s="1">
        <f>2*PI()*Predictive_Maintenance_Data[[#This Row],[Rotational speed '[rpm']]]/60</f>
        <v>175.09143056007116</v>
      </c>
      <c r="H3537" s="1">
        <v>29.9</v>
      </c>
      <c r="I3537" s="1">
        <f t="shared" si="55"/>
        <v>9.1000000000000227</v>
      </c>
      <c r="J3537" s="1">
        <f>Predictive_Maintenance_Data[[#This Row],[Torque '[Nm']]]*Predictive_Maintenance_Data[[#This Row],[Angular velocity '[rad/s']]]/1000</f>
        <v>5.2352337737461276</v>
      </c>
      <c r="K3537" s="2">
        <v>13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/>
      <c r="S3537"/>
    </row>
    <row r="3538" spans="1:19" x14ac:dyDescent="0.3">
      <c r="A3538">
        <v>3537</v>
      </c>
      <c r="B3538" t="s">
        <v>3553</v>
      </c>
      <c r="C3538" t="s">
        <v>17</v>
      </c>
      <c r="D3538" s="1">
        <v>302</v>
      </c>
      <c r="E3538" s="1">
        <v>311</v>
      </c>
      <c r="F3538" s="2">
        <v>1632</v>
      </c>
      <c r="G3538" s="1">
        <f>2*PI()*Predictive_Maintenance_Data[[#This Row],[Rotational speed '[rpm']]]/60</f>
        <v>170.90264035528475</v>
      </c>
      <c r="H3538" s="1">
        <v>34.200000000000003</v>
      </c>
      <c r="I3538" s="1">
        <f t="shared" si="55"/>
        <v>9</v>
      </c>
      <c r="J3538" s="1">
        <f>Predictive_Maintenance_Data[[#This Row],[Torque '[Nm']]]*Predictive_Maintenance_Data[[#This Row],[Angular velocity '[rad/s']]]/1000</f>
        <v>5.8448703001507383</v>
      </c>
      <c r="K3538" s="2">
        <v>18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/>
      <c r="S3538"/>
    </row>
    <row r="3539" spans="1:19" x14ac:dyDescent="0.3">
      <c r="A3539">
        <v>3538</v>
      </c>
      <c r="B3539" t="s">
        <v>3554</v>
      </c>
      <c r="C3539" t="s">
        <v>15</v>
      </c>
      <c r="D3539" s="1">
        <v>302</v>
      </c>
      <c r="E3539" s="1">
        <v>311</v>
      </c>
      <c r="F3539" s="2">
        <v>1980</v>
      </c>
      <c r="G3539" s="1">
        <f>2*PI()*Predictive_Maintenance_Data[[#This Row],[Rotational speed '[rpm']]]/60</f>
        <v>207.34511513692635</v>
      </c>
      <c r="H3539" s="1">
        <v>21.5</v>
      </c>
      <c r="I3539" s="1">
        <f t="shared" si="55"/>
        <v>9</v>
      </c>
      <c r="J3539" s="1">
        <f>Predictive_Maintenance_Data[[#This Row],[Torque '[Nm']]]*Predictive_Maintenance_Data[[#This Row],[Angular velocity '[rad/s']]]/1000</f>
        <v>4.4579199754439172</v>
      </c>
      <c r="K3539" s="2">
        <v>20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/>
      <c r="S3539"/>
    </row>
    <row r="3540" spans="1:19" x14ac:dyDescent="0.3">
      <c r="A3540">
        <v>3539</v>
      </c>
      <c r="B3540" t="s">
        <v>3555</v>
      </c>
      <c r="C3540" t="s">
        <v>17</v>
      </c>
      <c r="D3540" s="1">
        <v>302</v>
      </c>
      <c r="E3540" s="1">
        <v>311.10000000000002</v>
      </c>
      <c r="F3540" s="2">
        <v>1635</v>
      </c>
      <c r="G3540" s="1">
        <f>2*PI()*Predictive_Maintenance_Data[[#This Row],[Rotational speed '[rpm']]]/60</f>
        <v>171.21679962064371</v>
      </c>
      <c r="H3540" s="1">
        <v>36</v>
      </c>
      <c r="I3540" s="1">
        <f t="shared" si="55"/>
        <v>9.1000000000000227</v>
      </c>
      <c r="J3540" s="1">
        <f>Predictive_Maintenance_Data[[#This Row],[Torque '[Nm']]]*Predictive_Maintenance_Data[[#This Row],[Angular velocity '[rad/s']]]/1000</f>
        <v>6.1638047863431735</v>
      </c>
      <c r="K3540" s="2">
        <v>23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/>
      <c r="S3540"/>
    </row>
    <row r="3541" spans="1:19" x14ac:dyDescent="0.3">
      <c r="A3541">
        <v>3540</v>
      </c>
      <c r="B3541" t="s">
        <v>3556</v>
      </c>
      <c r="C3541" t="s">
        <v>17</v>
      </c>
      <c r="D3541" s="1">
        <v>302</v>
      </c>
      <c r="E3541" s="1">
        <v>311</v>
      </c>
      <c r="F3541" s="2">
        <v>1686</v>
      </c>
      <c r="G3541" s="1">
        <f>2*PI()*Predictive_Maintenance_Data[[#This Row],[Rotational speed '[rpm']]]/60</f>
        <v>176.55750713174638</v>
      </c>
      <c r="H3541" s="1">
        <v>32.5</v>
      </c>
      <c r="I3541" s="1">
        <f t="shared" si="55"/>
        <v>9</v>
      </c>
      <c r="J3541" s="1">
        <f>Predictive_Maintenance_Data[[#This Row],[Torque '[Nm']]]*Predictive_Maintenance_Data[[#This Row],[Angular velocity '[rad/s']]]/1000</f>
        <v>5.7381189817817573</v>
      </c>
      <c r="K3541" s="2">
        <v>25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/>
      <c r="S3541"/>
    </row>
    <row r="3542" spans="1:19" x14ac:dyDescent="0.3">
      <c r="A3542">
        <v>3541</v>
      </c>
      <c r="B3542" t="s">
        <v>3557</v>
      </c>
      <c r="C3542" t="s">
        <v>17</v>
      </c>
      <c r="D3542" s="1">
        <v>301.89999999999998</v>
      </c>
      <c r="E3542" s="1">
        <v>310.89999999999998</v>
      </c>
      <c r="F3542" s="2">
        <v>1574</v>
      </c>
      <c r="G3542" s="1">
        <f>2*PI()*Predictive_Maintenance_Data[[#This Row],[Rotational speed '[rpm']]]/60</f>
        <v>164.82889455834447</v>
      </c>
      <c r="H3542" s="1">
        <v>31.4</v>
      </c>
      <c r="I3542" s="1">
        <f t="shared" si="55"/>
        <v>9</v>
      </c>
      <c r="J3542" s="1">
        <f>Predictive_Maintenance_Data[[#This Row],[Torque '[Nm']]]*Predictive_Maintenance_Data[[#This Row],[Angular velocity '[rad/s']]]/1000</f>
        <v>5.1756272891320156</v>
      </c>
      <c r="K3542" s="2">
        <v>27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/>
      <c r="S3542"/>
    </row>
    <row r="3543" spans="1:19" x14ac:dyDescent="0.3">
      <c r="A3543">
        <v>3542</v>
      </c>
      <c r="B3543" t="s">
        <v>3558</v>
      </c>
      <c r="C3543" t="s">
        <v>17</v>
      </c>
      <c r="D3543" s="1">
        <v>301.8</v>
      </c>
      <c r="E3543" s="1">
        <v>310.8</v>
      </c>
      <c r="F3543" s="2">
        <v>1546</v>
      </c>
      <c r="G3543" s="1">
        <f>2*PI()*Predictive_Maintenance_Data[[#This Row],[Rotational speed '[rpm']]]/60</f>
        <v>161.89674141499398</v>
      </c>
      <c r="H3543" s="1">
        <v>43.4</v>
      </c>
      <c r="I3543" s="1">
        <f t="shared" si="55"/>
        <v>9</v>
      </c>
      <c r="J3543" s="1">
        <f>Predictive_Maintenance_Data[[#This Row],[Torque '[Nm']]]*Predictive_Maintenance_Data[[#This Row],[Angular velocity '[rad/s']]]/1000</f>
        <v>7.0263185774107386</v>
      </c>
      <c r="K3543" s="2">
        <v>29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/>
      <c r="S3543"/>
    </row>
    <row r="3544" spans="1:19" x14ac:dyDescent="0.3">
      <c r="A3544">
        <v>3543</v>
      </c>
      <c r="B3544" t="s">
        <v>3559</v>
      </c>
      <c r="C3544" t="s">
        <v>17</v>
      </c>
      <c r="D3544" s="1">
        <v>301.8</v>
      </c>
      <c r="E3544" s="1">
        <v>310.89999999999998</v>
      </c>
      <c r="F3544" s="2">
        <v>1899</v>
      </c>
      <c r="G3544" s="1">
        <f>2*PI()*Predictive_Maintenance_Data[[#This Row],[Rotational speed '[rpm']]]/60</f>
        <v>198.86281497223391</v>
      </c>
      <c r="H3544" s="1">
        <v>24.7</v>
      </c>
      <c r="I3544" s="1">
        <f t="shared" si="55"/>
        <v>9.0999999999999659</v>
      </c>
      <c r="J3544" s="1">
        <f>Predictive_Maintenance_Data[[#This Row],[Torque '[Nm']]]*Predictive_Maintenance_Data[[#This Row],[Angular velocity '[rad/s']]]/1000</f>
        <v>4.9119115298141773</v>
      </c>
      <c r="K3544" s="2">
        <v>31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/>
      <c r="S3544"/>
    </row>
    <row r="3545" spans="1:19" x14ac:dyDescent="0.3">
      <c r="A3545">
        <v>3544</v>
      </c>
      <c r="B3545" t="s">
        <v>3560</v>
      </c>
      <c r="C3545" t="s">
        <v>17</v>
      </c>
      <c r="D3545" s="1">
        <v>301.8</v>
      </c>
      <c r="E3545" s="1">
        <v>310.89999999999998</v>
      </c>
      <c r="F3545" s="2">
        <v>1449</v>
      </c>
      <c r="G3545" s="1">
        <f>2*PI()*Predictive_Maintenance_Data[[#This Row],[Rotational speed '[rpm']]]/60</f>
        <v>151.73892516838703</v>
      </c>
      <c r="H3545" s="1">
        <v>36.5</v>
      </c>
      <c r="I3545" s="1">
        <f t="shared" si="55"/>
        <v>9.0999999999999659</v>
      </c>
      <c r="J3545" s="1">
        <f>Predictive_Maintenance_Data[[#This Row],[Torque '[Nm']]]*Predictive_Maintenance_Data[[#This Row],[Angular velocity '[rad/s']]]/1000</f>
        <v>5.5384707686461265</v>
      </c>
      <c r="K3545" s="2">
        <v>33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/>
      <c r="S3545"/>
    </row>
    <row r="3546" spans="1:19" x14ac:dyDescent="0.3">
      <c r="A3546">
        <v>3545</v>
      </c>
      <c r="B3546" t="s">
        <v>3561</v>
      </c>
      <c r="C3546" t="s">
        <v>15</v>
      </c>
      <c r="D3546" s="1">
        <v>301.89999999999998</v>
      </c>
      <c r="E3546" s="1">
        <v>310.89999999999998</v>
      </c>
      <c r="F3546" s="2">
        <v>1483</v>
      </c>
      <c r="G3546" s="1">
        <f>2*PI()*Predictive_Maintenance_Data[[#This Row],[Rotational speed '[rpm']]]/60</f>
        <v>155.29939684245542</v>
      </c>
      <c r="H3546" s="1">
        <v>37</v>
      </c>
      <c r="I3546" s="1">
        <f t="shared" si="55"/>
        <v>9</v>
      </c>
      <c r="J3546" s="1">
        <f>Predictive_Maintenance_Data[[#This Row],[Torque '[Nm']]]*Predictive_Maintenance_Data[[#This Row],[Angular velocity '[rad/s']]]/1000</f>
        <v>5.7460776831708511</v>
      </c>
      <c r="K3546" s="2">
        <v>35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/>
      <c r="S3546"/>
    </row>
    <row r="3547" spans="1:19" x14ac:dyDescent="0.3">
      <c r="A3547">
        <v>3546</v>
      </c>
      <c r="B3547" t="s">
        <v>3562</v>
      </c>
      <c r="C3547" t="s">
        <v>17</v>
      </c>
      <c r="D3547" s="1">
        <v>301.8</v>
      </c>
      <c r="E3547" s="1">
        <v>310.8</v>
      </c>
      <c r="F3547" s="2">
        <v>1576</v>
      </c>
      <c r="G3547" s="1">
        <f>2*PI()*Predictive_Maintenance_Data[[#This Row],[Rotational speed '[rpm']]]/60</f>
        <v>165.03833406858379</v>
      </c>
      <c r="H3547" s="1">
        <v>38.6</v>
      </c>
      <c r="I3547" s="1">
        <f t="shared" si="55"/>
        <v>9</v>
      </c>
      <c r="J3547" s="1">
        <f>Predictive_Maintenance_Data[[#This Row],[Torque '[Nm']]]*Predictive_Maintenance_Data[[#This Row],[Angular velocity '[rad/s']]]/1000</f>
        <v>6.3704796950473348</v>
      </c>
      <c r="K3547" s="2">
        <v>38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/>
      <c r="S3547"/>
    </row>
    <row r="3548" spans="1:19" x14ac:dyDescent="0.3">
      <c r="A3548">
        <v>3547</v>
      </c>
      <c r="B3548" t="s">
        <v>3563</v>
      </c>
      <c r="C3548" t="s">
        <v>15</v>
      </c>
      <c r="D3548" s="1">
        <v>301.89999999999998</v>
      </c>
      <c r="E3548" s="1">
        <v>310.89999999999998</v>
      </c>
      <c r="F3548" s="2">
        <v>1317</v>
      </c>
      <c r="G3548" s="1">
        <f>2*PI()*Predictive_Maintenance_Data[[#This Row],[Rotational speed '[rpm']]]/60</f>
        <v>137.91591749259194</v>
      </c>
      <c r="H3548" s="1">
        <v>51.9</v>
      </c>
      <c r="I3548" s="1">
        <f t="shared" si="55"/>
        <v>9</v>
      </c>
      <c r="J3548" s="1">
        <f>Predictive_Maintenance_Data[[#This Row],[Torque '[Nm']]]*Predictive_Maintenance_Data[[#This Row],[Angular velocity '[rad/s']]]/1000</f>
        <v>7.1578361178655214</v>
      </c>
      <c r="K3548" s="2">
        <v>40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/>
      <c r="S3548"/>
    </row>
    <row r="3549" spans="1:19" x14ac:dyDescent="0.3">
      <c r="A3549">
        <v>3548</v>
      </c>
      <c r="B3549" t="s">
        <v>3564</v>
      </c>
      <c r="C3549" t="s">
        <v>15</v>
      </c>
      <c r="D3549" s="1">
        <v>301.89999999999998</v>
      </c>
      <c r="E3549" s="1">
        <v>311</v>
      </c>
      <c r="F3549" s="2">
        <v>1467</v>
      </c>
      <c r="G3549" s="1">
        <f>2*PI()*Predictive_Maintenance_Data[[#This Row],[Rotational speed '[rpm']]]/60</f>
        <v>153.62388076054089</v>
      </c>
      <c r="H3549" s="1">
        <v>48.1</v>
      </c>
      <c r="I3549" s="1">
        <f t="shared" si="55"/>
        <v>9.1000000000000227</v>
      </c>
      <c r="J3549" s="1">
        <f>Predictive_Maintenance_Data[[#This Row],[Torque '[Nm']]]*Predictive_Maintenance_Data[[#This Row],[Angular velocity '[rad/s']]]/1000</f>
        <v>7.3893086645820167</v>
      </c>
      <c r="K3549" s="2">
        <v>43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/>
      <c r="S3549"/>
    </row>
    <row r="3550" spans="1:19" x14ac:dyDescent="0.3">
      <c r="A3550">
        <v>3549</v>
      </c>
      <c r="B3550" t="s">
        <v>3565</v>
      </c>
      <c r="C3550" t="s">
        <v>17</v>
      </c>
      <c r="D3550" s="1">
        <v>301.89999999999998</v>
      </c>
      <c r="E3550" s="1">
        <v>310.89999999999998</v>
      </c>
      <c r="F3550" s="2">
        <v>1616</v>
      </c>
      <c r="G3550" s="1">
        <f>2*PI()*Predictive_Maintenance_Data[[#This Row],[Rotational speed '[rpm']]]/60</f>
        <v>169.22712427337018</v>
      </c>
      <c r="H3550" s="1">
        <v>34.5</v>
      </c>
      <c r="I3550" s="1">
        <f t="shared" si="55"/>
        <v>9</v>
      </c>
      <c r="J3550" s="1">
        <f>Predictive_Maintenance_Data[[#This Row],[Torque '[Nm']]]*Predictive_Maintenance_Data[[#This Row],[Angular velocity '[rad/s']]]/1000</f>
        <v>5.8383357874312711</v>
      </c>
      <c r="K3550" s="2">
        <v>46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/>
      <c r="S3550"/>
    </row>
    <row r="3551" spans="1:19" x14ac:dyDescent="0.3">
      <c r="A3551">
        <v>3550</v>
      </c>
      <c r="B3551" t="s">
        <v>3566</v>
      </c>
      <c r="C3551" t="s">
        <v>15</v>
      </c>
      <c r="D3551" s="1">
        <v>301.8</v>
      </c>
      <c r="E3551" s="1">
        <v>310.89999999999998</v>
      </c>
      <c r="F3551" s="2">
        <v>1299</v>
      </c>
      <c r="G3551" s="1">
        <f>2*PI()*Predictive_Maintenance_Data[[#This Row],[Rotational speed '[rpm']]]/60</f>
        <v>136.03096190043803</v>
      </c>
      <c r="H3551" s="1">
        <v>60.4</v>
      </c>
      <c r="I3551" s="1">
        <f t="shared" si="55"/>
        <v>9.0999999999999659</v>
      </c>
      <c r="J3551" s="1">
        <f>Predictive_Maintenance_Data[[#This Row],[Torque '[Nm']]]*Predictive_Maintenance_Data[[#This Row],[Angular velocity '[rad/s']]]/1000</f>
        <v>8.2162700987864579</v>
      </c>
      <c r="K3551" s="2">
        <v>48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/>
      <c r="S3551"/>
    </row>
    <row r="3552" spans="1:19" x14ac:dyDescent="0.3">
      <c r="A3552">
        <v>3551</v>
      </c>
      <c r="B3552" t="s">
        <v>3567</v>
      </c>
      <c r="C3552" t="s">
        <v>15</v>
      </c>
      <c r="D3552" s="1">
        <v>301.89999999999998</v>
      </c>
      <c r="E3552" s="1">
        <v>311</v>
      </c>
      <c r="F3552" s="2">
        <v>1432</v>
      </c>
      <c r="G3552" s="1">
        <f>2*PI()*Predictive_Maintenance_Data[[#This Row],[Rotational speed '[rpm']]]/60</f>
        <v>149.95868933135279</v>
      </c>
      <c r="H3552" s="1">
        <v>41.5</v>
      </c>
      <c r="I3552" s="1">
        <f t="shared" si="55"/>
        <v>9.1000000000000227</v>
      </c>
      <c r="J3552" s="1">
        <f>Predictive_Maintenance_Data[[#This Row],[Torque '[Nm']]]*Predictive_Maintenance_Data[[#This Row],[Angular velocity '[rad/s']]]/1000</f>
        <v>6.2232856072511407</v>
      </c>
      <c r="K3552" s="2">
        <v>51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/>
      <c r="S3552"/>
    </row>
    <row r="3553" spans="1:19" x14ac:dyDescent="0.3">
      <c r="A3553">
        <v>3552</v>
      </c>
      <c r="B3553" t="s">
        <v>3568</v>
      </c>
      <c r="C3553" t="s">
        <v>17</v>
      </c>
      <c r="D3553" s="1">
        <v>301.89999999999998</v>
      </c>
      <c r="E3553" s="1">
        <v>310.89999999999998</v>
      </c>
      <c r="F3553" s="2">
        <v>1799</v>
      </c>
      <c r="G3553" s="1">
        <f>2*PI()*Predictive_Maintenance_Data[[#This Row],[Rotational speed '[rpm']]]/60</f>
        <v>188.39083946026793</v>
      </c>
      <c r="H3553" s="1">
        <v>24.2</v>
      </c>
      <c r="I3553" s="1">
        <f t="shared" si="55"/>
        <v>9</v>
      </c>
      <c r="J3553" s="1">
        <f>Predictive_Maintenance_Data[[#This Row],[Torque '[Nm']]]*Predictive_Maintenance_Data[[#This Row],[Angular velocity '[rad/s']]]/1000</f>
        <v>4.5590583149384836</v>
      </c>
      <c r="K3553" s="2">
        <v>54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/>
      <c r="S3553"/>
    </row>
    <row r="3554" spans="1:19" x14ac:dyDescent="0.3">
      <c r="A3554">
        <v>3553</v>
      </c>
      <c r="B3554" t="s">
        <v>3569</v>
      </c>
      <c r="C3554" t="s">
        <v>15</v>
      </c>
      <c r="D3554" s="1">
        <v>301.8</v>
      </c>
      <c r="E3554" s="1">
        <v>310.89999999999998</v>
      </c>
      <c r="F3554" s="2">
        <v>1358</v>
      </c>
      <c r="G3554" s="1">
        <f>2*PI()*Predictive_Maintenance_Data[[#This Row],[Rotational speed '[rpm']]]/60</f>
        <v>142.20942745249798</v>
      </c>
      <c r="H3554" s="1">
        <v>52.3</v>
      </c>
      <c r="I3554" s="1">
        <f t="shared" si="55"/>
        <v>9.0999999999999659</v>
      </c>
      <c r="J3554" s="1">
        <f>Predictive_Maintenance_Data[[#This Row],[Torque '[Nm']]]*Predictive_Maintenance_Data[[#This Row],[Angular velocity '[rad/s']]]/1000</f>
        <v>7.437553055765644</v>
      </c>
      <c r="K3554" s="2">
        <v>56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2">
        <v>0</v>
      </c>
      <c r="R3554"/>
      <c r="S3554"/>
    </row>
    <row r="3555" spans="1:19" x14ac:dyDescent="0.3">
      <c r="A3555">
        <v>3554</v>
      </c>
      <c r="B3555" t="s">
        <v>3570</v>
      </c>
      <c r="C3555" t="s">
        <v>15</v>
      </c>
      <c r="D3555" s="1">
        <v>301.8</v>
      </c>
      <c r="E3555" s="1">
        <v>310.8</v>
      </c>
      <c r="F3555" s="2">
        <v>1618</v>
      </c>
      <c r="G3555" s="1">
        <f>2*PI()*Predictive_Maintenance_Data[[#This Row],[Rotational speed '[rpm']]]/60</f>
        <v>169.4365637836095</v>
      </c>
      <c r="H3555" s="1">
        <v>37.799999999999997</v>
      </c>
      <c r="I3555" s="1">
        <f t="shared" si="55"/>
        <v>9</v>
      </c>
      <c r="J3555" s="1">
        <f>Predictive_Maintenance_Data[[#This Row],[Torque '[Nm']]]*Predictive_Maintenance_Data[[#This Row],[Angular velocity '[rad/s']]]/1000</f>
        <v>6.4047021110204385</v>
      </c>
      <c r="K3555" s="2">
        <v>59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/>
      <c r="S3555"/>
    </row>
    <row r="3556" spans="1:19" x14ac:dyDescent="0.3">
      <c r="A3556">
        <v>3555</v>
      </c>
      <c r="B3556" t="s">
        <v>3571</v>
      </c>
      <c r="C3556" t="s">
        <v>17</v>
      </c>
      <c r="D3556" s="1">
        <v>301.89999999999998</v>
      </c>
      <c r="E3556" s="1">
        <v>310.8</v>
      </c>
      <c r="F3556" s="2">
        <v>1525</v>
      </c>
      <c r="G3556" s="1">
        <f>2*PI()*Predictive_Maintenance_Data[[#This Row],[Rotational speed '[rpm']]]/60</f>
        <v>159.69762655748116</v>
      </c>
      <c r="H3556" s="1">
        <v>43.2</v>
      </c>
      <c r="I3556" s="1">
        <f t="shared" si="55"/>
        <v>8.9000000000000341</v>
      </c>
      <c r="J3556" s="1">
        <f>Predictive_Maintenance_Data[[#This Row],[Torque '[Nm']]]*Predictive_Maintenance_Data[[#This Row],[Angular velocity '[rad/s']]]/1000</f>
        <v>6.8989374672831865</v>
      </c>
      <c r="K3556" s="2">
        <v>62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/>
      <c r="S3556"/>
    </row>
    <row r="3557" spans="1:19" x14ac:dyDescent="0.3">
      <c r="A3557">
        <v>3556</v>
      </c>
      <c r="B3557" t="s">
        <v>3572</v>
      </c>
      <c r="C3557" t="s">
        <v>17</v>
      </c>
      <c r="D3557" s="1">
        <v>301.8</v>
      </c>
      <c r="E3557" s="1">
        <v>310.7</v>
      </c>
      <c r="F3557" s="2">
        <v>1551</v>
      </c>
      <c r="G3557" s="1">
        <f>2*PI()*Predictive_Maintenance_Data[[#This Row],[Rotational speed '[rpm']]]/60</f>
        <v>162.42034019059233</v>
      </c>
      <c r="H3557" s="1">
        <v>37.700000000000003</v>
      </c>
      <c r="I3557" s="1">
        <f t="shared" si="55"/>
        <v>8.8999999999999773</v>
      </c>
      <c r="J3557" s="1">
        <f>Predictive_Maintenance_Data[[#This Row],[Torque '[Nm']]]*Predictive_Maintenance_Data[[#This Row],[Angular velocity '[rad/s']]]/1000</f>
        <v>6.1232468251853316</v>
      </c>
      <c r="K3557" s="2">
        <v>64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/>
      <c r="S3557"/>
    </row>
    <row r="3558" spans="1:19" x14ac:dyDescent="0.3">
      <c r="A3558">
        <v>3557</v>
      </c>
      <c r="B3558" t="s">
        <v>3573</v>
      </c>
      <c r="C3558" t="s">
        <v>17</v>
      </c>
      <c r="D3558" s="1">
        <v>301.89999999999998</v>
      </c>
      <c r="E3558" s="1">
        <v>310.8</v>
      </c>
      <c r="F3558" s="2">
        <v>1735</v>
      </c>
      <c r="G3558" s="1">
        <f>2*PI()*Predictive_Maintenance_Data[[#This Row],[Rotational speed '[rpm']]]/60</f>
        <v>181.68877513260972</v>
      </c>
      <c r="H3558" s="1">
        <v>31.5</v>
      </c>
      <c r="I3558" s="1">
        <f t="shared" si="55"/>
        <v>8.9000000000000341</v>
      </c>
      <c r="J3558" s="1">
        <f>Predictive_Maintenance_Data[[#This Row],[Torque '[Nm']]]*Predictive_Maintenance_Data[[#This Row],[Angular velocity '[rad/s']]]/1000</f>
        <v>5.7231964166772062</v>
      </c>
      <c r="K3558" s="2">
        <v>66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/>
      <c r="S3558"/>
    </row>
    <row r="3559" spans="1:19" x14ac:dyDescent="0.3">
      <c r="A3559">
        <v>3558</v>
      </c>
      <c r="B3559" t="s">
        <v>3574</v>
      </c>
      <c r="C3559" t="s">
        <v>15</v>
      </c>
      <c r="D3559" s="1">
        <v>301.8</v>
      </c>
      <c r="E3559" s="1">
        <v>310.7</v>
      </c>
      <c r="F3559" s="2">
        <v>1309</v>
      </c>
      <c r="G3559" s="1">
        <f>2*PI()*Predictive_Maintenance_Data[[#This Row],[Rotational speed '[rpm']]]/60</f>
        <v>137.07815945163463</v>
      </c>
      <c r="H3559" s="1">
        <v>43.3</v>
      </c>
      <c r="I3559" s="1">
        <f t="shared" si="55"/>
        <v>8.8999999999999773</v>
      </c>
      <c r="J3559" s="1">
        <f>Predictive_Maintenance_Data[[#This Row],[Torque '[Nm']]]*Predictive_Maintenance_Data[[#This Row],[Angular velocity '[rad/s']]]/1000</f>
        <v>5.9354843042557794</v>
      </c>
      <c r="K3559" s="2">
        <v>68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/>
      <c r="S3559"/>
    </row>
    <row r="3560" spans="1:19" x14ac:dyDescent="0.3">
      <c r="A3560">
        <v>3559</v>
      </c>
      <c r="B3560" t="s">
        <v>3575</v>
      </c>
      <c r="C3560" t="s">
        <v>17</v>
      </c>
      <c r="D3560" s="1">
        <v>301.7</v>
      </c>
      <c r="E3560" s="1">
        <v>310.60000000000002</v>
      </c>
      <c r="F3560" s="2">
        <v>1743</v>
      </c>
      <c r="G3560" s="1">
        <f>2*PI()*Predictive_Maintenance_Data[[#This Row],[Rotational speed '[rpm']]]/60</f>
        <v>182.52653317356697</v>
      </c>
      <c r="H3560" s="1">
        <v>26.2</v>
      </c>
      <c r="I3560" s="1">
        <f t="shared" si="55"/>
        <v>8.9000000000000341</v>
      </c>
      <c r="J3560" s="1">
        <f>Predictive_Maintenance_Data[[#This Row],[Torque '[Nm']]]*Predictive_Maintenance_Data[[#This Row],[Angular velocity '[rad/s']]]/1000</f>
        <v>4.782195169147454</v>
      </c>
      <c r="K3560" s="2">
        <v>71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/>
      <c r="S3560"/>
    </row>
    <row r="3561" spans="1:19" x14ac:dyDescent="0.3">
      <c r="A3561">
        <v>3560</v>
      </c>
      <c r="B3561" t="s">
        <v>3576</v>
      </c>
      <c r="C3561" t="s">
        <v>15</v>
      </c>
      <c r="D3561" s="1">
        <v>301.7</v>
      </c>
      <c r="E3561" s="1">
        <v>310.7</v>
      </c>
      <c r="F3561" s="2">
        <v>1659</v>
      </c>
      <c r="G3561" s="1">
        <f>2*PI()*Predictive_Maintenance_Data[[#This Row],[Rotational speed '[rpm']]]/60</f>
        <v>173.73007374351556</v>
      </c>
      <c r="H3561" s="1">
        <v>29.9</v>
      </c>
      <c r="I3561" s="1">
        <f t="shared" si="55"/>
        <v>9</v>
      </c>
      <c r="J3561" s="1">
        <f>Predictive_Maintenance_Data[[#This Row],[Torque '[Nm']]]*Predictive_Maintenance_Data[[#This Row],[Angular velocity '[rad/s']]]/1000</f>
        <v>5.1945292049311149</v>
      </c>
      <c r="K3561" s="2">
        <v>73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/>
      <c r="S3561"/>
    </row>
    <row r="3562" spans="1:19" x14ac:dyDescent="0.3">
      <c r="A3562">
        <v>3561</v>
      </c>
      <c r="B3562" t="s">
        <v>3577</v>
      </c>
      <c r="C3562" t="s">
        <v>17</v>
      </c>
      <c r="D3562" s="1">
        <v>301.8</v>
      </c>
      <c r="E3562" s="1">
        <v>310.7</v>
      </c>
      <c r="F3562" s="2">
        <v>1680</v>
      </c>
      <c r="G3562" s="1">
        <f>2*PI()*Predictive_Maintenance_Data[[#This Row],[Rotational speed '[rpm']]]/60</f>
        <v>175.92918860102841</v>
      </c>
      <c r="H3562" s="1">
        <v>32.4</v>
      </c>
      <c r="I3562" s="1">
        <f t="shared" si="55"/>
        <v>8.8999999999999773</v>
      </c>
      <c r="J3562" s="1">
        <f>Predictive_Maintenance_Data[[#This Row],[Torque '[Nm']]]*Predictive_Maintenance_Data[[#This Row],[Angular velocity '[rad/s']]]/1000</f>
        <v>5.7001057106733208</v>
      </c>
      <c r="K3562" s="2">
        <v>76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/>
      <c r="S3562"/>
    </row>
    <row r="3563" spans="1:19" x14ac:dyDescent="0.3">
      <c r="A3563">
        <v>3562</v>
      </c>
      <c r="B3563" t="s">
        <v>3578</v>
      </c>
      <c r="C3563" t="s">
        <v>17</v>
      </c>
      <c r="D3563" s="1">
        <v>301.7</v>
      </c>
      <c r="E3563" s="1">
        <v>310.60000000000002</v>
      </c>
      <c r="F3563" s="2">
        <v>1486</v>
      </c>
      <c r="G3563" s="1">
        <f>2*PI()*Predictive_Maintenance_Data[[#This Row],[Rotational speed '[rpm']]]/60</f>
        <v>155.61355610781442</v>
      </c>
      <c r="H3563" s="1">
        <v>38.5</v>
      </c>
      <c r="I3563" s="1">
        <f t="shared" si="55"/>
        <v>8.9000000000000341</v>
      </c>
      <c r="J3563" s="1">
        <f>Predictive_Maintenance_Data[[#This Row],[Torque '[Nm']]]*Predictive_Maintenance_Data[[#This Row],[Angular velocity '[rad/s']]]/1000</f>
        <v>5.9911219101508548</v>
      </c>
      <c r="K3563" s="2">
        <v>78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/>
      <c r="S3563"/>
    </row>
    <row r="3564" spans="1:19" x14ac:dyDescent="0.3">
      <c r="A3564">
        <v>3563</v>
      </c>
      <c r="B3564" t="s">
        <v>3579</v>
      </c>
      <c r="C3564" t="s">
        <v>17</v>
      </c>
      <c r="D3564" s="1">
        <v>301.7</v>
      </c>
      <c r="E3564" s="1">
        <v>310.60000000000002</v>
      </c>
      <c r="F3564" s="2">
        <v>1471</v>
      </c>
      <c r="G3564" s="1">
        <f>2*PI()*Predictive_Maintenance_Data[[#This Row],[Rotational speed '[rpm']]]/60</f>
        <v>154.04275978101953</v>
      </c>
      <c r="H3564" s="1">
        <v>43.8</v>
      </c>
      <c r="I3564" s="1">
        <f t="shared" si="55"/>
        <v>8.9000000000000341</v>
      </c>
      <c r="J3564" s="1">
        <f>Predictive_Maintenance_Data[[#This Row],[Torque '[Nm']]]*Predictive_Maintenance_Data[[#This Row],[Angular velocity '[rad/s']]]/1000</f>
        <v>6.7470728784086553</v>
      </c>
      <c r="K3564" s="2">
        <v>80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/>
      <c r="S3564"/>
    </row>
    <row r="3565" spans="1:19" x14ac:dyDescent="0.3">
      <c r="A3565">
        <v>3564</v>
      </c>
      <c r="B3565" t="s">
        <v>3580</v>
      </c>
      <c r="C3565" t="s">
        <v>15</v>
      </c>
      <c r="D3565" s="1">
        <v>301.8</v>
      </c>
      <c r="E3565" s="1">
        <v>310.7</v>
      </c>
      <c r="F3565" s="2">
        <v>1465</v>
      </c>
      <c r="G3565" s="1">
        <f>2*PI()*Predictive_Maintenance_Data[[#This Row],[Rotational speed '[rpm']]]/60</f>
        <v>153.41444125030156</v>
      </c>
      <c r="H3565" s="1">
        <v>35.799999999999997</v>
      </c>
      <c r="I3565" s="1">
        <f t="shared" si="55"/>
        <v>8.8999999999999773</v>
      </c>
      <c r="J3565" s="1">
        <f>Predictive_Maintenance_Data[[#This Row],[Torque '[Nm']]]*Predictive_Maintenance_Data[[#This Row],[Angular velocity '[rad/s']]]/1000</f>
        <v>5.4922369967607958</v>
      </c>
      <c r="K3565" s="2">
        <v>82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/>
      <c r="S3565"/>
    </row>
    <row r="3566" spans="1:19" x14ac:dyDescent="0.3">
      <c r="A3566">
        <v>3565</v>
      </c>
      <c r="B3566" t="s">
        <v>3581</v>
      </c>
      <c r="C3566" t="s">
        <v>15</v>
      </c>
      <c r="D3566" s="1">
        <v>301.7</v>
      </c>
      <c r="E3566" s="1">
        <v>310.60000000000002</v>
      </c>
      <c r="F3566" s="2">
        <v>1492</v>
      </c>
      <c r="G3566" s="1">
        <f>2*PI()*Predictive_Maintenance_Data[[#This Row],[Rotational speed '[rpm']]]/60</f>
        <v>156.24187463853238</v>
      </c>
      <c r="H3566" s="1">
        <v>42.2</v>
      </c>
      <c r="I3566" s="1">
        <f t="shared" si="55"/>
        <v>8.9000000000000341</v>
      </c>
      <c r="J3566" s="1">
        <f>Predictive_Maintenance_Data[[#This Row],[Torque '[Nm']]]*Predictive_Maintenance_Data[[#This Row],[Angular velocity '[rad/s']]]/1000</f>
        <v>6.5934071097460665</v>
      </c>
      <c r="K3566" s="2">
        <v>85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/>
      <c r="S3566"/>
    </row>
    <row r="3567" spans="1:19" x14ac:dyDescent="0.3">
      <c r="A3567">
        <v>3566</v>
      </c>
      <c r="B3567" t="s">
        <v>3582</v>
      </c>
      <c r="C3567" t="s">
        <v>15</v>
      </c>
      <c r="D3567" s="1">
        <v>301.8</v>
      </c>
      <c r="E3567" s="1">
        <v>310.7</v>
      </c>
      <c r="F3567" s="2">
        <v>1420</v>
      </c>
      <c r="G3567" s="1">
        <f>2*PI()*Predictive_Maintenance_Data[[#This Row],[Rotational speed '[rpm']]]/60</f>
        <v>148.70205226991686</v>
      </c>
      <c r="H3567" s="1">
        <v>52</v>
      </c>
      <c r="I3567" s="1">
        <f t="shared" si="55"/>
        <v>8.8999999999999773</v>
      </c>
      <c r="J3567" s="1">
        <f>Predictive_Maintenance_Data[[#This Row],[Torque '[Nm']]]*Predictive_Maintenance_Data[[#This Row],[Angular velocity '[rad/s']]]/1000</f>
        <v>7.7325067180356761</v>
      </c>
      <c r="K3567" s="2">
        <v>88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/>
      <c r="S3567"/>
    </row>
    <row r="3568" spans="1:19" x14ac:dyDescent="0.3">
      <c r="A3568">
        <v>3567</v>
      </c>
      <c r="B3568" t="s">
        <v>3583</v>
      </c>
      <c r="C3568" t="s">
        <v>17</v>
      </c>
      <c r="D3568" s="1">
        <v>301.8</v>
      </c>
      <c r="E3568" s="1">
        <v>310.60000000000002</v>
      </c>
      <c r="F3568" s="2">
        <v>1295</v>
      </c>
      <c r="G3568" s="1">
        <f>2*PI()*Predictive_Maintenance_Data[[#This Row],[Rotational speed '[rpm']]]/60</f>
        <v>135.61208287995939</v>
      </c>
      <c r="H3568" s="1">
        <v>62.3</v>
      </c>
      <c r="I3568" s="1">
        <f t="shared" si="55"/>
        <v>8.8000000000000114</v>
      </c>
      <c r="J3568" s="1">
        <f>Predictive_Maintenance_Data[[#This Row],[Torque '[Nm']]]*Predictive_Maintenance_Data[[#This Row],[Angular velocity '[rad/s']]]/1000</f>
        <v>8.44863276342147</v>
      </c>
      <c r="K3568" s="2">
        <v>91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/>
      <c r="S3568"/>
    </row>
    <row r="3569" spans="1:19" x14ac:dyDescent="0.3">
      <c r="A3569">
        <v>3568</v>
      </c>
      <c r="B3569" t="s">
        <v>3584</v>
      </c>
      <c r="C3569" t="s">
        <v>17</v>
      </c>
      <c r="D3569" s="1">
        <v>301.8</v>
      </c>
      <c r="E3569" s="1">
        <v>310.5</v>
      </c>
      <c r="F3569" s="2">
        <v>1548</v>
      </c>
      <c r="G3569" s="1">
        <f>2*PI()*Predictive_Maintenance_Data[[#This Row],[Rotational speed '[rpm']]]/60</f>
        <v>162.10618092523333</v>
      </c>
      <c r="H3569" s="1">
        <v>34.1</v>
      </c>
      <c r="I3569" s="1">
        <f t="shared" si="55"/>
        <v>8.6999999999999886</v>
      </c>
      <c r="J3569" s="1">
        <f>Predictive_Maintenance_Data[[#This Row],[Torque '[Nm']]]*Predictive_Maintenance_Data[[#This Row],[Angular velocity '[rad/s']]]/1000</f>
        <v>5.5278207695504573</v>
      </c>
      <c r="K3569" s="2">
        <v>93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/>
      <c r="S3569"/>
    </row>
    <row r="3570" spans="1:19" x14ac:dyDescent="0.3">
      <c r="A3570">
        <v>3569</v>
      </c>
      <c r="B3570" t="s">
        <v>3585</v>
      </c>
      <c r="C3570" t="s">
        <v>17</v>
      </c>
      <c r="D3570" s="1">
        <v>301.8</v>
      </c>
      <c r="E3570" s="1">
        <v>310.60000000000002</v>
      </c>
      <c r="F3570" s="2">
        <v>1372</v>
      </c>
      <c r="G3570" s="1">
        <f>2*PI()*Predictive_Maintenance_Data[[#This Row],[Rotational speed '[rpm']]]/60</f>
        <v>143.67550402417322</v>
      </c>
      <c r="H3570" s="1">
        <v>54.7</v>
      </c>
      <c r="I3570" s="1">
        <f t="shared" si="55"/>
        <v>8.8000000000000114</v>
      </c>
      <c r="J3570" s="1">
        <f>Predictive_Maintenance_Data[[#This Row],[Torque '[Nm']]]*Predictive_Maintenance_Data[[#This Row],[Angular velocity '[rad/s']]]/1000</f>
        <v>7.8590500701222759</v>
      </c>
      <c r="K3570" s="2">
        <v>95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/>
      <c r="S3570"/>
    </row>
    <row r="3571" spans="1:19" x14ac:dyDescent="0.3">
      <c r="A3571">
        <v>3570</v>
      </c>
      <c r="B3571" t="s">
        <v>3586</v>
      </c>
      <c r="C3571" t="s">
        <v>15</v>
      </c>
      <c r="D3571" s="1">
        <v>301.8</v>
      </c>
      <c r="E3571" s="1">
        <v>310.60000000000002</v>
      </c>
      <c r="F3571" s="2">
        <v>1552</v>
      </c>
      <c r="G3571" s="1">
        <f>2*PI()*Predictive_Maintenance_Data[[#This Row],[Rotational speed '[rpm']]]/60</f>
        <v>162.52505994571194</v>
      </c>
      <c r="H3571" s="1">
        <v>35.9</v>
      </c>
      <c r="I3571" s="1">
        <f t="shared" si="55"/>
        <v>8.8000000000000114</v>
      </c>
      <c r="J3571" s="1">
        <f>Predictive_Maintenance_Data[[#This Row],[Torque '[Nm']]]*Predictive_Maintenance_Data[[#This Row],[Angular velocity '[rad/s']]]/1000</f>
        <v>5.8346496520510582</v>
      </c>
      <c r="K3571" s="2">
        <v>97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/>
      <c r="S3571"/>
    </row>
    <row r="3572" spans="1:19" x14ac:dyDescent="0.3">
      <c r="A3572">
        <v>3571</v>
      </c>
      <c r="B3572" t="s">
        <v>3587</v>
      </c>
      <c r="C3572" t="s">
        <v>27</v>
      </c>
      <c r="D3572" s="1">
        <v>301.8</v>
      </c>
      <c r="E3572" s="1">
        <v>310.60000000000002</v>
      </c>
      <c r="F3572" s="2">
        <v>1441</v>
      </c>
      <c r="G3572" s="1">
        <f>2*PI()*Predictive_Maintenance_Data[[#This Row],[Rotational speed '[rpm']]]/60</f>
        <v>150.90116712742974</v>
      </c>
      <c r="H3572" s="1">
        <v>46.3</v>
      </c>
      <c r="I3572" s="1">
        <f t="shared" si="55"/>
        <v>8.8000000000000114</v>
      </c>
      <c r="J3572" s="1">
        <f>Predictive_Maintenance_Data[[#This Row],[Torque '[Nm']]]*Predictive_Maintenance_Data[[#This Row],[Angular velocity '[rad/s']]]/1000</f>
        <v>6.9867240379999966</v>
      </c>
      <c r="K3572" s="2">
        <v>100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/>
      <c r="S3572"/>
    </row>
    <row r="3573" spans="1:19" x14ac:dyDescent="0.3">
      <c r="A3573">
        <v>3572</v>
      </c>
      <c r="B3573" t="s">
        <v>3588</v>
      </c>
      <c r="C3573" t="s">
        <v>15</v>
      </c>
      <c r="D3573" s="1">
        <v>301.7</v>
      </c>
      <c r="E3573" s="1">
        <v>310.60000000000002</v>
      </c>
      <c r="F3573" s="2">
        <v>1691</v>
      </c>
      <c r="G3573" s="1">
        <f>2*PI()*Predictive_Maintenance_Data[[#This Row],[Rotational speed '[rpm']]]/60</f>
        <v>177.08110590734469</v>
      </c>
      <c r="H3573" s="1">
        <v>27.7</v>
      </c>
      <c r="I3573" s="1">
        <f t="shared" si="55"/>
        <v>8.9000000000000341</v>
      </c>
      <c r="J3573" s="1">
        <f>Predictive_Maintenance_Data[[#This Row],[Torque '[Nm']]]*Predictive_Maintenance_Data[[#This Row],[Angular velocity '[rad/s']]]/1000</f>
        <v>4.9051466336334482</v>
      </c>
      <c r="K3573" s="2">
        <v>105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/>
      <c r="S3573"/>
    </row>
    <row r="3574" spans="1:19" x14ac:dyDescent="0.3">
      <c r="A3574">
        <v>3573</v>
      </c>
      <c r="B3574" t="s">
        <v>3589</v>
      </c>
      <c r="C3574" t="s">
        <v>17</v>
      </c>
      <c r="D3574" s="1">
        <v>301.8</v>
      </c>
      <c r="E3574" s="1">
        <v>310.60000000000002</v>
      </c>
      <c r="F3574" s="2">
        <v>1451</v>
      </c>
      <c r="G3574" s="1">
        <f>2*PI()*Predictive_Maintenance_Data[[#This Row],[Rotational speed '[rpm']]]/60</f>
        <v>151.94836467862632</v>
      </c>
      <c r="H3574" s="1">
        <v>50.7</v>
      </c>
      <c r="I3574" s="1">
        <f t="shared" si="55"/>
        <v>8.8000000000000114</v>
      </c>
      <c r="J3574" s="1">
        <f>Predictive_Maintenance_Data[[#This Row],[Torque '[Nm']]]*Predictive_Maintenance_Data[[#This Row],[Angular velocity '[rad/s']]]/1000</f>
        <v>7.7037820892063547</v>
      </c>
      <c r="K3574" s="2">
        <v>108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/>
      <c r="S3574"/>
    </row>
    <row r="3575" spans="1:19" x14ac:dyDescent="0.3">
      <c r="A3575">
        <v>3574</v>
      </c>
      <c r="B3575" t="s">
        <v>3590</v>
      </c>
      <c r="C3575" t="s">
        <v>17</v>
      </c>
      <c r="D3575" s="1">
        <v>301.8</v>
      </c>
      <c r="E3575" s="1">
        <v>310.60000000000002</v>
      </c>
      <c r="F3575" s="2">
        <v>1452</v>
      </c>
      <c r="G3575" s="1">
        <f>2*PI()*Predictive_Maintenance_Data[[#This Row],[Rotational speed '[rpm']]]/60</f>
        <v>152.05308443374599</v>
      </c>
      <c r="H3575" s="1">
        <v>48.4</v>
      </c>
      <c r="I3575" s="1">
        <f t="shared" si="55"/>
        <v>8.8000000000000114</v>
      </c>
      <c r="J3575" s="1">
        <f>Predictive_Maintenance_Data[[#This Row],[Torque '[Nm']]]*Predictive_Maintenance_Data[[#This Row],[Angular velocity '[rad/s']]]/1000</f>
        <v>7.3593692865933065</v>
      </c>
      <c r="K3575" s="2">
        <v>110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/>
      <c r="S3575"/>
    </row>
    <row r="3576" spans="1:19" x14ac:dyDescent="0.3">
      <c r="A3576">
        <v>3575</v>
      </c>
      <c r="B3576" t="s">
        <v>3591</v>
      </c>
      <c r="C3576" t="s">
        <v>17</v>
      </c>
      <c r="D3576" s="1">
        <v>301.7</v>
      </c>
      <c r="E3576" s="1">
        <v>310.60000000000002</v>
      </c>
      <c r="F3576" s="2">
        <v>1406</v>
      </c>
      <c r="G3576" s="1">
        <f>2*PI()*Predictive_Maintenance_Data[[#This Row],[Rotational speed '[rpm']]]/60</f>
        <v>147.23597569824162</v>
      </c>
      <c r="H3576" s="1">
        <v>46</v>
      </c>
      <c r="I3576" s="1">
        <f t="shared" si="55"/>
        <v>8.9000000000000341</v>
      </c>
      <c r="J3576" s="1">
        <f>Predictive_Maintenance_Data[[#This Row],[Torque '[Nm']]]*Predictive_Maintenance_Data[[#This Row],[Angular velocity '[rad/s']]]/1000</f>
        <v>6.7728548821191144</v>
      </c>
      <c r="K3576" s="2">
        <v>112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/>
      <c r="S3576"/>
    </row>
    <row r="3577" spans="1:19" x14ac:dyDescent="0.3">
      <c r="A3577">
        <v>3576</v>
      </c>
      <c r="B3577" t="s">
        <v>3592</v>
      </c>
      <c r="C3577" t="s">
        <v>17</v>
      </c>
      <c r="D3577" s="1">
        <v>301.7</v>
      </c>
      <c r="E3577" s="1">
        <v>310.5</v>
      </c>
      <c r="F3577" s="2">
        <v>1567</v>
      </c>
      <c r="G3577" s="1">
        <f>2*PI()*Predictive_Maintenance_Data[[#This Row],[Rotational speed '[rpm']]]/60</f>
        <v>164.09585627250686</v>
      </c>
      <c r="H3577" s="1">
        <v>39.1</v>
      </c>
      <c r="I3577" s="1">
        <f t="shared" si="55"/>
        <v>8.8000000000000114</v>
      </c>
      <c r="J3577" s="1">
        <f>Predictive_Maintenance_Data[[#This Row],[Torque '[Nm']]]*Predictive_Maintenance_Data[[#This Row],[Angular velocity '[rad/s']]]/1000</f>
        <v>6.4161479802550181</v>
      </c>
      <c r="K3577" s="2">
        <v>114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/>
      <c r="S3577"/>
    </row>
    <row r="3578" spans="1:19" x14ac:dyDescent="0.3">
      <c r="A3578">
        <v>3577</v>
      </c>
      <c r="B3578" t="s">
        <v>3593</v>
      </c>
      <c r="C3578" t="s">
        <v>17</v>
      </c>
      <c r="D3578" s="1">
        <v>301.60000000000002</v>
      </c>
      <c r="E3578" s="1">
        <v>310.39999999999998</v>
      </c>
      <c r="F3578" s="2">
        <v>1599</v>
      </c>
      <c r="G3578" s="1">
        <f>2*PI()*Predictive_Maintenance_Data[[#This Row],[Rotational speed '[rpm']]]/60</f>
        <v>167.44688843633597</v>
      </c>
      <c r="H3578" s="1">
        <v>41.7</v>
      </c>
      <c r="I3578" s="1">
        <f t="shared" si="55"/>
        <v>8.7999999999999545</v>
      </c>
      <c r="J3578" s="1">
        <f>Predictive_Maintenance_Data[[#This Row],[Torque '[Nm']]]*Predictive_Maintenance_Data[[#This Row],[Angular velocity '[rad/s']]]/1000</f>
        <v>6.9825352477952105</v>
      </c>
      <c r="K3578" s="2">
        <v>116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/>
      <c r="S3578"/>
    </row>
    <row r="3579" spans="1:19" x14ac:dyDescent="0.3">
      <c r="A3579">
        <v>3578</v>
      </c>
      <c r="B3579" t="s">
        <v>3594</v>
      </c>
      <c r="C3579" t="s">
        <v>15</v>
      </c>
      <c r="D3579" s="1">
        <v>301.60000000000002</v>
      </c>
      <c r="E3579" s="1">
        <v>310.39999999999998</v>
      </c>
      <c r="F3579" s="2">
        <v>1455</v>
      </c>
      <c r="G3579" s="1">
        <f>2*PI()*Predictive_Maintenance_Data[[#This Row],[Rotational speed '[rpm']]]/60</f>
        <v>152.36724369910496</v>
      </c>
      <c r="H3579" s="1">
        <v>39</v>
      </c>
      <c r="I3579" s="1">
        <f t="shared" si="55"/>
        <v>8.7999999999999545</v>
      </c>
      <c r="J3579" s="1">
        <f>Predictive_Maintenance_Data[[#This Row],[Torque '[Nm']]]*Predictive_Maintenance_Data[[#This Row],[Angular velocity '[rad/s']]]/1000</f>
        <v>5.9423225042650936</v>
      </c>
      <c r="K3579" s="2">
        <v>118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/>
      <c r="S3579"/>
    </row>
    <row r="3580" spans="1:19" x14ac:dyDescent="0.3">
      <c r="A3580">
        <v>3579</v>
      </c>
      <c r="B3580" t="s">
        <v>3595</v>
      </c>
      <c r="C3580" t="s">
        <v>15</v>
      </c>
      <c r="D3580" s="1">
        <v>301.7</v>
      </c>
      <c r="E3580" s="1">
        <v>310.5</v>
      </c>
      <c r="F3580" s="2">
        <v>1625</v>
      </c>
      <c r="G3580" s="1">
        <f>2*PI()*Predictive_Maintenance_Data[[#This Row],[Rotational speed '[rpm']]]/60</f>
        <v>170.16960206944714</v>
      </c>
      <c r="H3580" s="1">
        <v>35.9</v>
      </c>
      <c r="I3580" s="1">
        <f t="shared" si="55"/>
        <v>8.8000000000000114</v>
      </c>
      <c r="J3580" s="1">
        <f>Predictive_Maintenance_Data[[#This Row],[Torque '[Nm']]]*Predictive_Maintenance_Data[[#This Row],[Angular velocity '[rad/s']]]/1000</f>
        <v>6.1090887142931525</v>
      </c>
      <c r="K3580" s="2">
        <v>121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/>
      <c r="S3580"/>
    </row>
    <row r="3581" spans="1:19" x14ac:dyDescent="0.3">
      <c r="A3581">
        <v>3580</v>
      </c>
      <c r="B3581" t="s">
        <v>3596</v>
      </c>
      <c r="C3581" t="s">
        <v>17</v>
      </c>
      <c r="D3581" s="1">
        <v>301.8</v>
      </c>
      <c r="E3581" s="1">
        <v>310.60000000000002</v>
      </c>
      <c r="F3581" s="2">
        <v>2672</v>
      </c>
      <c r="G3581" s="1">
        <f>2*PI()*Predictive_Maintenance_Data[[#This Row],[Rotational speed '[rpm']]]/60</f>
        <v>279.81118567973095</v>
      </c>
      <c r="H3581" s="1">
        <v>11.8</v>
      </c>
      <c r="I3581" s="1">
        <f t="shared" si="55"/>
        <v>8.8000000000000114</v>
      </c>
      <c r="J3581" s="1">
        <f>Predictive_Maintenance_Data[[#This Row],[Torque '[Nm']]]*Predictive_Maintenance_Data[[#This Row],[Angular velocity '[rad/s']]]/1000</f>
        <v>3.3017719910208259</v>
      </c>
      <c r="K3581" s="2">
        <v>124</v>
      </c>
      <c r="L3581" s="2">
        <v>1</v>
      </c>
      <c r="M3581" s="2">
        <v>0</v>
      </c>
      <c r="N3581" s="2">
        <v>0</v>
      </c>
      <c r="O3581" s="2">
        <v>1</v>
      </c>
      <c r="P3581" s="2">
        <v>0</v>
      </c>
      <c r="Q3581" s="2">
        <v>0</v>
      </c>
      <c r="R3581"/>
      <c r="S3581"/>
    </row>
    <row r="3582" spans="1:19" x14ac:dyDescent="0.3">
      <c r="A3582">
        <v>3581</v>
      </c>
      <c r="B3582" t="s">
        <v>3597</v>
      </c>
      <c r="C3582" t="s">
        <v>17</v>
      </c>
      <c r="D3582" s="1">
        <v>301.8</v>
      </c>
      <c r="E3582" s="1">
        <v>310.60000000000002</v>
      </c>
      <c r="F3582" s="2">
        <v>1650</v>
      </c>
      <c r="G3582" s="1">
        <f>2*PI()*Predictive_Maintenance_Data[[#This Row],[Rotational speed '[rpm']]]/60</f>
        <v>172.78759594743863</v>
      </c>
      <c r="H3582" s="1">
        <v>31.9</v>
      </c>
      <c r="I3582" s="1">
        <f t="shared" si="55"/>
        <v>8.8000000000000114</v>
      </c>
      <c r="J3582" s="1">
        <f>Predictive_Maintenance_Data[[#This Row],[Torque '[Nm']]]*Predictive_Maintenance_Data[[#This Row],[Angular velocity '[rad/s']]]/1000</f>
        <v>5.511924310723292</v>
      </c>
      <c r="K3582" s="2">
        <v>126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/>
      <c r="S3582"/>
    </row>
    <row r="3583" spans="1:19" x14ac:dyDescent="0.3">
      <c r="A3583">
        <v>3582</v>
      </c>
      <c r="B3583" t="s">
        <v>3598</v>
      </c>
      <c r="C3583" t="s">
        <v>15</v>
      </c>
      <c r="D3583" s="1">
        <v>301.8</v>
      </c>
      <c r="E3583" s="1">
        <v>310.60000000000002</v>
      </c>
      <c r="F3583" s="2">
        <v>1459</v>
      </c>
      <c r="G3583" s="1">
        <f>2*PI()*Predictive_Maintenance_Data[[#This Row],[Rotational speed '[rpm']]]/60</f>
        <v>152.7861227195836</v>
      </c>
      <c r="H3583" s="1">
        <v>40.200000000000003</v>
      </c>
      <c r="I3583" s="1">
        <f t="shared" si="55"/>
        <v>8.8000000000000114</v>
      </c>
      <c r="J3583" s="1">
        <f>Predictive_Maintenance_Data[[#This Row],[Torque '[Nm']]]*Predictive_Maintenance_Data[[#This Row],[Angular velocity '[rad/s']]]/1000</f>
        <v>6.1420021333272619</v>
      </c>
      <c r="K3583" s="2">
        <v>128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/>
      <c r="S3583"/>
    </row>
    <row r="3584" spans="1:19" x14ac:dyDescent="0.3">
      <c r="A3584">
        <v>3583</v>
      </c>
      <c r="B3584" t="s">
        <v>3599</v>
      </c>
      <c r="C3584" t="s">
        <v>17</v>
      </c>
      <c r="D3584" s="1">
        <v>301.8</v>
      </c>
      <c r="E3584" s="1">
        <v>310.60000000000002</v>
      </c>
      <c r="F3584" s="2">
        <v>1395</v>
      </c>
      <c r="G3584" s="1">
        <f>2*PI()*Predictive_Maintenance_Data[[#This Row],[Rotational speed '[rpm']]]/60</f>
        <v>146.08405839192537</v>
      </c>
      <c r="H3584" s="1">
        <v>50.5</v>
      </c>
      <c r="I3584" s="1">
        <f t="shared" si="55"/>
        <v>8.8000000000000114</v>
      </c>
      <c r="J3584" s="1">
        <f>Predictive_Maintenance_Data[[#This Row],[Torque '[Nm']]]*Predictive_Maintenance_Data[[#This Row],[Angular velocity '[rad/s']]]/1000</f>
        <v>7.3772449487922316</v>
      </c>
      <c r="K3584" s="2">
        <v>131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/>
      <c r="S3584"/>
    </row>
    <row r="3585" spans="1:19" x14ac:dyDescent="0.3">
      <c r="A3585">
        <v>3584</v>
      </c>
      <c r="B3585" t="s">
        <v>3600</v>
      </c>
      <c r="C3585" t="s">
        <v>17</v>
      </c>
      <c r="D3585" s="1">
        <v>301.8</v>
      </c>
      <c r="E3585" s="1">
        <v>310.7</v>
      </c>
      <c r="F3585" s="2">
        <v>1751</v>
      </c>
      <c r="G3585" s="1">
        <f>2*PI()*Predictive_Maintenance_Data[[#This Row],[Rotational speed '[rpm']]]/60</f>
        <v>183.36429121452426</v>
      </c>
      <c r="H3585" s="1">
        <v>29.3</v>
      </c>
      <c r="I3585" s="1">
        <f t="shared" si="55"/>
        <v>8.8999999999999773</v>
      </c>
      <c r="J3585" s="1">
        <f>Predictive_Maintenance_Data[[#This Row],[Torque '[Nm']]]*Predictive_Maintenance_Data[[#This Row],[Angular velocity '[rad/s']]]/1000</f>
        <v>5.3725737325855611</v>
      </c>
      <c r="K3585" s="2">
        <v>133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/>
      <c r="S3585"/>
    </row>
    <row r="3586" spans="1:19" x14ac:dyDescent="0.3">
      <c r="A3586">
        <v>3585</v>
      </c>
      <c r="B3586" t="s">
        <v>3601</v>
      </c>
      <c r="C3586" t="s">
        <v>17</v>
      </c>
      <c r="D3586" s="1">
        <v>301.8</v>
      </c>
      <c r="E3586" s="1">
        <v>310.60000000000002</v>
      </c>
      <c r="F3586" s="2">
        <v>1192</v>
      </c>
      <c r="G3586" s="1">
        <f>2*PI()*Predictive_Maintenance_Data[[#This Row],[Rotational speed '[rpm']]]/60</f>
        <v>124.82594810263444</v>
      </c>
      <c r="H3586" s="1">
        <v>68.900000000000006</v>
      </c>
      <c r="I3586" s="1">
        <f t="shared" ref="I3586:I3649" si="56">E3586-D3586</f>
        <v>8.8000000000000114</v>
      </c>
      <c r="J3586" s="1">
        <f>Predictive_Maintenance_Data[[#This Row],[Torque '[Nm']]]*Predictive_Maintenance_Data[[#This Row],[Angular velocity '[rad/s']]]/1000</f>
        <v>8.6005078242715136</v>
      </c>
      <c r="K3586" s="2">
        <v>135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/>
      <c r="S3586"/>
    </row>
    <row r="3587" spans="1:19" x14ac:dyDescent="0.3">
      <c r="A3587">
        <v>3586</v>
      </c>
      <c r="B3587" t="s">
        <v>3602</v>
      </c>
      <c r="C3587" t="s">
        <v>17</v>
      </c>
      <c r="D3587" s="1">
        <v>301.89999999999998</v>
      </c>
      <c r="E3587" s="1">
        <v>310.7</v>
      </c>
      <c r="F3587" s="2">
        <v>1947</v>
      </c>
      <c r="G3587" s="1">
        <f>2*PI()*Predictive_Maintenance_Data[[#This Row],[Rotational speed '[rpm']]]/60</f>
        <v>203.88936321797758</v>
      </c>
      <c r="H3587" s="1">
        <v>25</v>
      </c>
      <c r="I3587" s="1">
        <f t="shared" si="56"/>
        <v>8.8000000000000114</v>
      </c>
      <c r="J3587" s="1">
        <f>Predictive_Maintenance_Data[[#This Row],[Torque '[Nm']]]*Predictive_Maintenance_Data[[#This Row],[Angular velocity '[rad/s']]]/1000</f>
        <v>5.0972340804494394</v>
      </c>
      <c r="K3587" s="2">
        <v>137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/>
      <c r="S3587"/>
    </row>
    <row r="3588" spans="1:19" x14ac:dyDescent="0.3">
      <c r="A3588">
        <v>3587</v>
      </c>
      <c r="B3588" t="s">
        <v>3603</v>
      </c>
      <c r="C3588" t="s">
        <v>17</v>
      </c>
      <c r="D3588" s="1">
        <v>301.8</v>
      </c>
      <c r="E3588" s="1">
        <v>310.5</v>
      </c>
      <c r="F3588" s="2">
        <v>1593</v>
      </c>
      <c r="G3588" s="1">
        <f>2*PI()*Predictive_Maintenance_Data[[#This Row],[Rotational speed '[rpm']]]/60</f>
        <v>166.81856990561801</v>
      </c>
      <c r="H3588" s="1">
        <v>34.9</v>
      </c>
      <c r="I3588" s="1">
        <f t="shared" si="56"/>
        <v>8.6999999999999886</v>
      </c>
      <c r="J3588" s="1">
        <f>Predictive_Maintenance_Data[[#This Row],[Torque '[Nm']]]*Predictive_Maintenance_Data[[#This Row],[Angular velocity '[rad/s']]]/1000</f>
        <v>5.8219680897060684</v>
      </c>
      <c r="K3588" s="2">
        <v>139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/>
      <c r="S3588"/>
    </row>
    <row r="3589" spans="1:19" x14ac:dyDescent="0.3">
      <c r="A3589">
        <v>3588</v>
      </c>
      <c r="B3589" t="s">
        <v>3604</v>
      </c>
      <c r="C3589" t="s">
        <v>27</v>
      </c>
      <c r="D3589" s="1">
        <v>301.8</v>
      </c>
      <c r="E3589" s="1">
        <v>310.5</v>
      </c>
      <c r="F3589" s="2">
        <v>1478</v>
      </c>
      <c r="G3589" s="1">
        <f>2*PI()*Predictive_Maintenance_Data[[#This Row],[Rotational speed '[rpm']]]/60</f>
        <v>154.77579806685713</v>
      </c>
      <c r="H3589" s="1">
        <v>38.6</v>
      </c>
      <c r="I3589" s="1">
        <f t="shared" si="56"/>
        <v>8.6999999999999886</v>
      </c>
      <c r="J3589" s="1">
        <f>Predictive_Maintenance_Data[[#This Row],[Torque '[Nm']]]*Predictive_Maintenance_Data[[#This Row],[Angular velocity '[rad/s']]]/1000</f>
        <v>5.9743458053806853</v>
      </c>
      <c r="K3589" s="2">
        <v>141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/>
      <c r="S3589"/>
    </row>
    <row r="3590" spans="1:19" x14ac:dyDescent="0.3">
      <c r="A3590">
        <v>3589</v>
      </c>
      <c r="B3590" t="s">
        <v>3605</v>
      </c>
      <c r="C3590" t="s">
        <v>15</v>
      </c>
      <c r="D3590" s="1">
        <v>301.7</v>
      </c>
      <c r="E3590" s="1">
        <v>310.60000000000002</v>
      </c>
      <c r="F3590" s="2">
        <v>1505</v>
      </c>
      <c r="G3590" s="1">
        <f>2*PI()*Predictive_Maintenance_Data[[#This Row],[Rotational speed '[rpm']]]/60</f>
        <v>157.60323145508795</v>
      </c>
      <c r="H3590" s="1">
        <v>44.5</v>
      </c>
      <c r="I3590" s="1">
        <f t="shared" si="56"/>
        <v>8.9000000000000341</v>
      </c>
      <c r="J3590" s="1">
        <f>Predictive_Maintenance_Data[[#This Row],[Torque '[Nm']]]*Predictive_Maintenance_Data[[#This Row],[Angular velocity '[rad/s']]]/1000</f>
        <v>7.0133437997514134</v>
      </c>
      <c r="K3590" s="2">
        <v>146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/>
      <c r="S3590"/>
    </row>
    <row r="3591" spans="1:19" x14ac:dyDescent="0.3">
      <c r="A3591">
        <v>3590</v>
      </c>
      <c r="B3591" t="s">
        <v>3606</v>
      </c>
      <c r="C3591" t="s">
        <v>17</v>
      </c>
      <c r="D3591" s="1">
        <v>301.7</v>
      </c>
      <c r="E3591" s="1">
        <v>310.5</v>
      </c>
      <c r="F3591" s="2">
        <v>2465</v>
      </c>
      <c r="G3591" s="1">
        <f>2*PI()*Predictive_Maintenance_Data[[#This Row],[Rotational speed '[rpm']]]/60</f>
        <v>258.13419636996133</v>
      </c>
      <c r="H3591" s="1">
        <v>13.7</v>
      </c>
      <c r="I3591" s="1">
        <f t="shared" si="56"/>
        <v>8.8000000000000114</v>
      </c>
      <c r="J3591" s="1">
        <f>Predictive_Maintenance_Data[[#This Row],[Torque '[Nm']]]*Predictive_Maintenance_Data[[#This Row],[Angular velocity '[rad/s']]]/1000</f>
        <v>3.5364384902684702</v>
      </c>
      <c r="K3591" s="2">
        <v>149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/>
      <c r="S3591"/>
    </row>
    <row r="3592" spans="1:19" x14ac:dyDescent="0.3">
      <c r="A3592">
        <v>3591</v>
      </c>
      <c r="B3592" t="s">
        <v>3607</v>
      </c>
      <c r="C3592" t="s">
        <v>17</v>
      </c>
      <c r="D3592" s="1">
        <v>301.8</v>
      </c>
      <c r="E3592" s="1">
        <v>310.60000000000002</v>
      </c>
      <c r="F3592" s="2">
        <v>1403</v>
      </c>
      <c r="G3592" s="1">
        <f>2*PI()*Predictive_Maintenance_Data[[#This Row],[Rotational speed '[rpm']]]/60</f>
        <v>146.92181643288265</v>
      </c>
      <c r="H3592" s="1">
        <v>46.8</v>
      </c>
      <c r="I3592" s="1">
        <f t="shared" si="56"/>
        <v>8.8000000000000114</v>
      </c>
      <c r="J3592" s="1">
        <f>Predictive_Maintenance_Data[[#This Row],[Torque '[Nm']]]*Predictive_Maintenance_Data[[#This Row],[Angular velocity '[rad/s']]]/1000</f>
        <v>6.8759410090589075</v>
      </c>
      <c r="K3592" s="2">
        <v>151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/>
      <c r="S3592"/>
    </row>
    <row r="3593" spans="1:19" x14ac:dyDescent="0.3">
      <c r="A3593">
        <v>3592</v>
      </c>
      <c r="B3593" t="s">
        <v>3608</v>
      </c>
      <c r="C3593" t="s">
        <v>15</v>
      </c>
      <c r="D3593" s="1">
        <v>301.7</v>
      </c>
      <c r="E3593" s="1">
        <v>310.5</v>
      </c>
      <c r="F3593" s="2">
        <v>1458</v>
      </c>
      <c r="G3593" s="1">
        <f>2*PI()*Predictive_Maintenance_Data[[#This Row],[Rotational speed '[rpm']]]/60</f>
        <v>152.68140296446393</v>
      </c>
      <c r="H3593" s="1">
        <v>41.4</v>
      </c>
      <c r="I3593" s="1">
        <f t="shared" si="56"/>
        <v>8.8000000000000114</v>
      </c>
      <c r="J3593" s="1">
        <f>Predictive_Maintenance_Data[[#This Row],[Torque '[Nm']]]*Predictive_Maintenance_Data[[#This Row],[Angular velocity '[rad/s']]]/1000</f>
        <v>6.3210100827288063</v>
      </c>
      <c r="K3593" s="2">
        <v>153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/>
      <c r="S3593"/>
    </row>
    <row r="3594" spans="1:19" x14ac:dyDescent="0.3">
      <c r="A3594">
        <v>3593</v>
      </c>
      <c r="B3594" t="s">
        <v>3609</v>
      </c>
      <c r="C3594" t="s">
        <v>27</v>
      </c>
      <c r="D3594" s="1">
        <v>301.60000000000002</v>
      </c>
      <c r="E3594" s="1">
        <v>310.39999999999998</v>
      </c>
      <c r="F3594" s="2">
        <v>1369</v>
      </c>
      <c r="G3594" s="1">
        <f>2*PI()*Predictive_Maintenance_Data[[#This Row],[Rotational speed '[rpm']]]/60</f>
        <v>143.36134475881423</v>
      </c>
      <c r="H3594" s="1">
        <v>45.4</v>
      </c>
      <c r="I3594" s="1">
        <f t="shared" si="56"/>
        <v>8.7999999999999545</v>
      </c>
      <c r="J3594" s="1">
        <f>Predictive_Maintenance_Data[[#This Row],[Torque '[Nm']]]*Predictive_Maintenance_Data[[#This Row],[Angular velocity '[rad/s']]]/1000</f>
        <v>6.5086050520501662</v>
      </c>
      <c r="K3594" s="2">
        <v>156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/>
      <c r="S3594"/>
    </row>
    <row r="3595" spans="1:19" x14ac:dyDescent="0.3">
      <c r="A3595">
        <v>3594</v>
      </c>
      <c r="B3595" t="s">
        <v>3610</v>
      </c>
      <c r="C3595" t="s">
        <v>15</v>
      </c>
      <c r="D3595" s="1">
        <v>301.60000000000002</v>
      </c>
      <c r="E3595" s="1">
        <v>310.39999999999998</v>
      </c>
      <c r="F3595" s="2">
        <v>1377</v>
      </c>
      <c r="G3595" s="1">
        <f>2*PI()*Predictive_Maintenance_Data[[#This Row],[Rotational speed '[rpm']]]/60</f>
        <v>144.19910279977151</v>
      </c>
      <c r="H3595" s="1">
        <v>44.9</v>
      </c>
      <c r="I3595" s="1">
        <f t="shared" si="56"/>
        <v>8.7999999999999545</v>
      </c>
      <c r="J3595" s="1">
        <f>Predictive_Maintenance_Data[[#This Row],[Torque '[Nm']]]*Predictive_Maintenance_Data[[#This Row],[Angular velocity '[rad/s']]]/1000</f>
        <v>6.4745397157097404</v>
      </c>
      <c r="K3595" s="2">
        <v>161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/>
      <c r="S3595"/>
    </row>
    <row r="3596" spans="1:19" x14ac:dyDescent="0.3">
      <c r="A3596">
        <v>3595</v>
      </c>
      <c r="B3596" t="s">
        <v>3611</v>
      </c>
      <c r="C3596" t="s">
        <v>15</v>
      </c>
      <c r="D3596" s="1">
        <v>301.60000000000002</v>
      </c>
      <c r="E3596" s="1">
        <v>310.39999999999998</v>
      </c>
      <c r="F3596" s="2">
        <v>1452</v>
      </c>
      <c r="G3596" s="1">
        <f>2*PI()*Predictive_Maintenance_Data[[#This Row],[Rotational speed '[rpm']]]/60</f>
        <v>152.05308443374599</v>
      </c>
      <c r="H3596" s="1">
        <v>45.7</v>
      </c>
      <c r="I3596" s="1">
        <f t="shared" si="56"/>
        <v>8.7999999999999545</v>
      </c>
      <c r="J3596" s="1">
        <f>Predictive_Maintenance_Data[[#This Row],[Torque '[Nm']]]*Predictive_Maintenance_Data[[#This Row],[Angular velocity '[rad/s']]]/1000</f>
        <v>6.9488259586221917</v>
      </c>
      <c r="K3596" s="2">
        <v>164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/>
      <c r="S3596"/>
    </row>
    <row r="3597" spans="1:19" x14ac:dyDescent="0.3">
      <c r="A3597">
        <v>3596</v>
      </c>
      <c r="B3597" t="s">
        <v>3612</v>
      </c>
      <c r="C3597" t="s">
        <v>17</v>
      </c>
      <c r="D3597" s="1">
        <v>301.60000000000002</v>
      </c>
      <c r="E3597" s="1">
        <v>310.39999999999998</v>
      </c>
      <c r="F3597" s="2">
        <v>1517</v>
      </c>
      <c r="G3597" s="1">
        <f>2*PI()*Predictive_Maintenance_Data[[#This Row],[Rotational speed '[rpm']]]/60</f>
        <v>158.85986851652387</v>
      </c>
      <c r="H3597" s="1">
        <v>41.1</v>
      </c>
      <c r="I3597" s="1">
        <f t="shared" si="56"/>
        <v>8.7999999999999545</v>
      </c>
      <c r="J3597" s="1">
        <f>Predictive_Maintenance_Data[[#This Row],[Torque '[Nm']]]*Predictive_Maintenance_Data[[#This Row],[Angular velocity '[rad/s']]]/1000</f>
        <v>6.5291405960291309</v>
      </c>
      <c r="K3597" s="2">
        <v>167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/>
      <c r="S3597"/>
    </row>
    <row r="3598" spans="1:19" x14ac:dyDescent="0.3">
      <c r="A3598">
        <v>3597</v>
      </c>
      <c r="B3598" t="s">
        <v>3613</v>
      </c>
      <c r="C3598" t="s">
        <v>17</v>
      </c>
      <c r="D3598" s="1">
        <v>301.7</v>
      </c>
      <c r="E3598" s="1">
        <v>310.5</v>
      </c>
      <c r="F3598" s="2">
        <v>1354</v>
      </c>
      <c r="G3598" s="1">
        <f>2*PI()*Predictive_Maintenance_Data[[#This Row],[Rotational speed '[rpm']]]/60</f>
        <v>141.79054843201934</v>
      </c>
      <c r="H3598" s="1">
        <v>50</v>
      </c>
      <c r="I3598" s="1">
        <f t="shared" si="56"/>
        <v>8.8000000000000114</v>
      </c>
      <c r="J3598" s="1">
        <f>Predictive_Maintenance_Data[[#This Row],[Torque '[Nm']]]*Predictive_Maintenance_Data[[#This Row],[Angular velocity '[rad/s']]]/1000</f>
        <v>7.0895274216009669</v>
      </c>
      <c r="K3598" s="2">
        <v>169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/>
      <c r="S3598"/>
    </row>
    <row r="3599" spans="1:19" x14ac:dyDescent="0.3">
      <c r="A3599">
        <v>3598</v>
      </c>
      <c r="B3599" t="s">
        <v>3614</v>
      </c>
      <c r="C3599" t="s">
        <v>15</v>
      </c>
      <c r="D3599" s="1">
        <v>301.7</v>
      </c>
      <c r="E3599" s="1">
        <v>310.5</v>
      </c>
      <c r="F3599" s="2">
        <v>1724</v>
      </c>
      <c r="G3599" s="1">
        <f>2*PI()*Predictive_Maintenance_Data[[#This Row],[Rotational speed '[rpm']]]/60</f>
        <v>180.53685782629344</v>
      </c>
      <c r="H3599" s="1">
        <v>33</v>
      </c>
      <c r="I3599" s="1">
        <f t="shared" si="56"/>
        <v>8.8000000000000114</v>
      </c>
      <c r="J3599" s="1">
        <f>Predictive_Maintenance_Data[[#This Row],[Torque '[Nm']]]*Predictive_Maintenance_Data[[#This Row],[Angular velocity '[rad/s']]]/1000</f>
        <v>5.9577163082676838</v>
      </c>
      <c r="K3599" s="2">
        <v>171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/>
      <c r="S3599"/>
    </row>
    <row r="3600" spans="1:19" x14ac:dyDescent="0.3">
      <c r="A3600">
        <v>3599</v>
      </c>
      <c r="B3600" t="s">
        <v>3615</v>
      </c>
      <c r="C3600" t="s">
        <v>17</v>
      </c>
      <c r="D3600" s="1">
        <v>301.7</v>
      </c>
      <c r="E3600" s="1">
        <v>310.5</v>
      </c>
      <c r="F3600" s="2">
        <v>1399</v>
      </c>
      <c r="G3600" s="1">
        <f>2*PI()*Predictive_Maintenance_Data[[#This Row],[Rotational speed '[rpm']]]/60</f>
        <v>146.50293741240404</v>
      </c>
      <c r="H3600" s="1">
        <v>53.2</v>
      </c>
      <c r="I3600" s="1">
        <f t="shared" si="56"/>
        <v>8.8000000000000114</v>
      </c>
      <c r="J3600" s="1">
        <f>Predictive_Maintenance_Data[[#This Row],[Torque '[Nm']]]*Predictive_Maintenance_Data[[#This Row],[Angular velocity '[rad/s']]]/1000</f>
        <v>7.793956270339895</v>
      </c>
      <c r="K3600" s="2">
        <v>174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/>
      <c r="S3600"/>
    </row>
    <row r="3601" spans="1:19" x14ac:dyDescent="0.3">
      <c r="A3601">
        <v>3600</v>
      </c>
      <c r="B3601" t="s">
        <v>3616</v>
      </c>
      <c r="C3601" t="s">
        <v>27</v>
      </c>
      <c r="D3601" s="1">
        <v>301.7</v>
      </c>
      <c r="E3601" s="1">
        <v>310.5</v>
      </c>
      <c r="F3601" s="2">
        <v>1388</v>
      </c>
      <c r="G3601" s="1">
        <f>2*PI()*Predictive_Maintenance_Data[[#This Row],[Rotational speed '[rpm']]]/60</f>
        <v>145.35102010608776</v>
      </c>
      <c r="H3601" s="1">
        <v>50.5</v>
      </c>
      <c r="I3601" s="1">
        <f t="shared" si="56"/>
        <v>8.8000000000000114</v>
      </c>
      <c r="J3601" s="1">
        <f>Predictive_Maintenance_Data[[#This Row],[Torque '[Nm']]]*Predictive_Maintenance_Data[[#This Row],[Angular velocity '[rad/s']]]/1000</f>
        <v>7.3402265153574318</v>
      </c>
      <c r="K3601" s="2">
        <v>176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/>
      <c r="S3601"/>
    </row>
    <row r="3602" spans="1:19" x14ac:dyDescent="0.3">
      <c r="A3602">
        <v>3601</v>
      </c>
      <c r="B3602" t="s">
        <v>3617</v>
      </c>
      <c r="C3602" t="s">
        <v>17</v>
      </c>
      <c r="D3602" s="1">
        <v>301.7</v>
      </c>
      <c r="E3602" s="1">
        <v>310.5</v>
      </c>
      <c r="F3602" s="2">
        <v>1523</v>
      </c>
      <c r="G3602" s="1">
        <f>2*PI()*Predictive_Maintenance_Data[[#This Row],[Rotational speed '[rpm']]]/60</f>
        <v>159.48818704724184</v>
      </c>
      <c r="H3602" s="1">
        <v>34.700000000000003</v>
      </c>
      <c r="I3602" s="1">
        <f t="shared" si="56"/>
        <v>8.8000000000000114</v>
      </c>
      <c r="J3602" s="1">
        <f>Predictive_Maintenance_Data[[#This Row],[Torque '[Nm']]]*Predictive_Maintenance_Data[[#This Row],[Angular velocity '[rad/s']]]/1000</f>
        <v>5.5342400905392921</v>
      </c>
      <c r="K3602" s="2">
        <v>181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/>
      <c r="S3602"/>
    </row>
    <row r="3603" spans="1:19" x14ac:dyDescent="0.3">
      <c r="A3603">
        <v>3602</v>
      </c>
      <c r="B3603" t="s">
        <v>3618</v>
      </c>
      <c r="C3603" t="s">
        <v>17</v>
      </c>
      <c r="D3603" s="1">
        <v>301.7</v>
      </c>
      <c r="E3603" s="1">
        <v>310.5</v>
      </c>
      <c r="F3603" s="2">
        <v>1377</v>
      </c>
      <c r="G3603" s="1">
        <f>2*PI()*Predictive_Maintenance_Data[[#This Row],[Rotational speed '[rpm']]]/60</f>
        <v>144.19910279977151</v>
      </c>
      <c r="H3603" s="1">
        <v>43.1</v>
      </c>
      <c r="I3603" s="1">
        <f t="shared" si="56"/>
        <v>8.8000000000000114</v>
      </c>
      <c r="J3603" s="1">
        <f>Predictive_Maintenance_Data[[#This Row],[Torque '[Nm']]]*Predictive_Maintenance_Data[[#This Row],[Angular velocity '[rad/s']]]/1000</f>
        <v>6.2149813306701525</v>
      </c>
      <c r="K3603" s="2">
        <v>183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/>
      <c r="S3603"/>
    </row>
    <row r="3604" spans="1:19" x14ac:dyDescent="0.3">
      <c r="A3604">
        <v>3603</v>
      </c>
      <c r="B3604" t="s">
        <v>3619</v>
      </c>
      <c r="C3604" t="s">
        <v>15</v>
      </c>
      <c r="D3604" s="1">
        <v>301.7</v>
      </c>
      <c r="E3604" s="1">
        <v>310.60000000000002</v>
      </c>
      <c r="F3604" s="2">
        <v>1417</v>
      </c>
      <c r="G3604" s="1">
        <f>2*PI()*Predictive_Maintenance_Data[[#This Row],[Rotational speed '[rpm']]]/60</f>
        <v>148.3878930045579</v>
      </c>
      <c r="H3604" s="1">
        <v>45.2</v>
      </c>
      <c r="I3604" s="1">
        <f t="shared" si="56"/>
        <v>8.9000000000000341</v>
      </c>
      <c r="J3604" s="1">
        <f>Predictive_Maintenance_Data[[#This Row],[Torque '[Nm']]]*Predictive_Maintenance_Data[[#This Row],[Angular velocity '[rad/s']]]/1000</f>
        <v>6.7071327638060172</v>
      </c>
      <c r="K3604" s="2">
        <v>185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/>
      <c r="S3604"/>
    </row>
    <row r="3605" spans="1:19" x14ac:dyDescent="0.3">
      <c r="A3605">
        <v>3604</v>
      </c>
      <c r="B3605" t="s">
        <v>3620</v>
      </c>
      <c r="C3605" t="s">
        <v>17</v>
      </c>
      <c r="D3605" s="1">
        <v>301.7</v>
      </c>
      <c r="E3605" s="1">
        <v>310.7</v>
      </c>
      <c r="F3605" s="2">
        <v>1542</v>
      </c>
      <c r="G3605" s="1">
        <f>2*PI()*Predictive_Maintenance_Data[[#This Row],[Rotational speed '[rpm']]]/60</f>
        <v>161.47786239451537</v>
      </c>
      <c r="H3605" s="1">
        <v>40</v>
      </c>
      <c r="I3605" s="1">
        <f t="shared" si="56"/>
        <v>9</v>
      </c>
      <c r="J3605" s="1">
        <f>Predictive_Maintenance_Data[[#This Row],[Torque '[Nm']]]*Predictive_Maintenance_Data[[#This Row],[Angular velocity '[rad/s']]]/1000</f>
        <v>6.4591144957806144</v>
      </c>
      <c r="K3605" s="2">
        <v>188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/>
      <c r="S3605"/>
    </row>
    <row r="3606" spans="1:19" x14ac:dyDescent="0.3">
      <c r="A3606">
        <v>3605</v>
      </c>
      <c r="B3606" t="s">
        <v>3621</v>
      </c>
      <c r="C3606" t="s">
        <v>17</v>
      </c>
      <c r="D3606" s="1">
        <v>301.8</v>
      </c>
      <c r="E3606" s="1">
        <v>310.8</v>
      </c>
      <c r="F3606" s="2">
        <v>1557</v>
      </c>
      <c r="G3606" s="1">
        <f>2*PI()*Predictive_Maintenance_Data[[#This Row],[Rotational speed '[rpm']]]/60</f>
        <v>163.04865872131026</v>
      </c>
      <c r="H3606" s="1">
        <v>33.299999999999997</v>
      </c>
      <c r="I3606" s="1">
        <f t="shared" si="56"/>
        <v>9</v>
      </c>
      <c r="J3606" s="1">
        <f>Predictive_Maintenance_Data[[#This Row],[Torque '[Nm']]]*Predictive_Maintenance_Data[[#This Row],[Angular velocity '[rad/s']]]/1000</f>
        <v>5.4295203354196309</v>
      </c>
      <c r="K3606" s="2">
        <v>190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/>
      <c r="S3606"/>
    </row>
    <row r="3607" spans="1:19" x14ac:dyDescent="0.3">
      <c r="A3607">
        <v>3606</v>
      </c>
      <c r="B3607" t="s">
        <v>3622</v>
      </c>
      <c r="C3607" t="s">
        <v>17</v>
      </c>
      <c r="D3607" s="1">
        <v>301.7</v>
      </c>
      <c r="E3607" s="1">
        <v>310.7</v>
      </c>
      <c r="F3607" s="2">
        <v>1641</v>
      </c>
      <c r="G3607" s="1">
        <f>2*PI()*Predictive_Maintenance_Data[[#This Row],[Rotational speed '[rpm']]]/60</f>
        <v>171.84511815136167</v>
      </c>
      <c r="H3607" s="1">
        <v>31.9</v>
      </c>
      <c r="I3607" s="1">
        <f t="shared" si="56"/>
        <v>9</v>
      </c>
      <c r="J3607" s="1">
        <f>Predictive_Maintenance_Data[[#This Row],[Torque '[Nm']]]*Predictive_Maintenance_Data[[#This Row],[Angular velocity '[rad/s']]]/1000</f>
        <v>5.4818592690284369</v>
      </c>
      <c r="K3607" s="2">
        <v>192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/>
      <c r="S3607"/>
    </row>
    <row r="3608" spans="1:19" x14ac:dyDescent="0.3">
      <c r="A3608">
        <v>3607</v>
      </c>
      <c r="B3608" t="s">
        <v>3623</v>
      </c>
      <c r="C3608" t="s">
        <v>17</v>
      </c>
      <c r="D3608" s="1">
        <v>301.7</v>
      </c>
      <c r="E3608" s="1">
        <v>310.7</v>
      </c>
      <c r="F3608" s="2">
        <v>1318</v>
      </c>
      <c r="G3608" s="1">
        <f>2*PI()*Predictive_Maintenance_Data[[#This Row],[Rotational speed '[rpm']]]/60</f>
        <v>138.02063724771156</v>
      </c>
      <c r="H3608" s="1">
        <v>55</v>
      </c>
      <c r="I3608" s="1">
        <f t="shared" si="56"/>
        <v>9</v>
      </c>
      <c r="J3608" s="1">
        <f>Predictive_Maintenance_Data[[#This Row],[Torque '[Nm']]]*Predictive_Maintenance_Data[[#This Row],[Angular velocity '[rad/s']]]/1000</f>
        <v>7.5911350486241362</v>
      </c>
      <c r="K3608" s="2">
        <v>194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/>
      <c r="S3608"/>
    </row>
    <row r="3609" spans="1:19" x14ac:dyDescent="0.3">
      <c r="A3609">
        <v>3608</v>
      </c>
      <c r="B3609" t="s">
        <v>3624</v>
      </c>
      <c r="C3609" t="s">
        <v>17</v>
      </c>
      <c r="D3609" s="1">
        <v>301.60000000000002</v>
      </c>
      <c r="E3609" s="1">
        <v>310.7</v>
      </c>
      <c r="F3609" s="2">
        <v>1638</v>
      </c>
      <c r="G3609" s="1">
        <f>2*PI()*Predictive_Maintenance_Data[[#This Row],[Rotational speed '[rpm']]]/60</f>
        <v>171.53095888600271</v>
      </c>
      <c r="H3609" s="1">
        <v>33.799999999999997</v>
      </c>
      <c r="I3609" s="1">
        <f t="shared" si="56"/>
        <v>9.0999999999999659</v>
      </c>
      <c r="J3609" s="1">
        <f>Predictive_Maintenance_Data[[#This Row],[Torque '[Nm']]]*Predictive_Maintenance_Data[[#This Row],[Angular velocity '[rad/s']]]/1000</f>
        <v>5.7977464103468908</v>
      </c>
      <c r="K3609" s="2">
        <v>196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/>
      <c r="S3609"/>
    </row>
    <row r="3610" spans="1:19" x14ac:dyDescent="0.3">
      <c r="A3610">
        <v>3609</v>
      </c>
      <c r="B3610" t="s">
        <v>3625</v>
      </c>
      <c r="C3610" t="s">
        <v>15</v>
      </c>
      <c r="D3610" s="1">
        <v>301.7</v>
      </c>
      <c r="E3610" s="1">
        <v>310.8</v>
      </c>
      <c r="F3610" s="2">
        <v>1954</v>
      </c>
      <c r="G3610" s="1">
        <f>2*PI()*Predictive_Maintenance_Data[[#This Row],[Rotational speed '[rpm']]]/60</f>
        <v>204.62240150381518</v>
      </c>
      <c r="H3610" s="1">
        <v>21.6</v>
      </c>
      <c r="I3610" s="1">
        <f t="shared" si="56"/>
        <v>9.1000000000000227</v>
      </c>
      <c r="J3610" s="1">
        <f>Predictive_Maintenance_Data[[#This Row],[Torque '[Nm']]]*Predictive_Maintenance_Data[[#This Row],[Angular velocity '[rad/s']]]/1000</f>
        <v>4.4198438724824083</v>
      </c>
      <c r="K3610" s="2">
        <v>198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/>
      <c r="S3610"/>
    </row>
    <row r="3611" spans="1:19" x14ac:dyDescent="0.3">
      <c r="A3611">
        <v>3610</v>
      </c>
      <c r="B3611" t="s">
        <v>3626</v>
      </c>
      <c r="C3611" t="s">
        <v>15</v>
      </c>
      <c r="D3611" s="1">
        <v>301.7</v>
      </c>
      <c r="E3611" s="1">
        <v>310.89999999999998</v>
      </c>
      <c r="F3611" s="2">
        <v>1644</v>
      </c>
      <c r="G3611" s="1">
        <f>2*PI()*Predictive_Maintenance_Data[[#This Row],[Rotational speed '[rpm']]]/60</f>
        <v>172.15927741672067</v>
      </c>
      <c r="H3611" s="1">
        <v>32.5</v>
      </c>
      <c r="I3611" s="1">
        <f t="shared" si="56"/>
        <v>9.1999999999999886</v>
      </c>
      <c r="J3611" s="1">
        <f>Predictive_Maintenance_Data[[#This Row],[Torque '[Nm']]]*Predictive_Maintenance_Data[[#This Row],[Angular velocity '[rad/s']]]/1000</f>
        <v>5.5951765160434217</v>
      </c>
      <c r="K3611" s="2">
        <v>201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/>
      <c r="S3611"/>
    </row>
    <row r="3612" spans="1:19" x14ac:dyDescent="0.3">
      <c r="A3612">
        <v>3611</v>
      </c>
      <c r="B3612" t="s">
        <v>3627</v>
      </c>
      <c r="C3612" t="s">
        <v>15</v>
      </c>
      <c r="D3612" s="1">
        <v>301.7</v>
      </c>
      <c r="E3612" s="1">
        <v>310.8</v>
      </c>
      <c r="F3612" s="2">
        <v>1594</v>
      </c>
      <c r="G3612" s="1">
        <f>2*PI()*Predictive_Maintenance_Data[[#This Row],[Rotational speed '[rpm']]]/60</f>
        <v>166.92328966073768</v>
      </c>
      <c r="H3612" s="1">
        <v>32.4</v>
      </c>
      <c r="I3612" s="1">
        <f t="shared" si="56"/>
        <v>9.1000000000000227</v>
      </c>
      <c r="J3612" s="1">
        <f>Predictive_Maintenance_Data[[#This Row],[Torque '[Nm']]]*Predictive_Maintenance_Data[[#This Row],[Angular velocity '[rad/s']]]/1000</f>
        <v>5.4083145850079006</v>
      </c>
      <c r="K3612" s="2">
        <v>204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/>
      <c r="S3612"/>
    </row>
    <row r="3613" spans="1:19" x14ac:dyDescent="0.3">
      <c r="A3613">
        <v>3612</v>
      </c>
      <c r="B3613" t="s">
        <v>3628</v>
      </c>
      <c r="C3613" t="s">
        <v>17</v>
      </c>
      <c r="D3613" s="1">
        <v>301.7</v>
      </c>
      <c r="E3613" s="1">
        <v>310.89999999999998</v>
      </c>
      <c r="F3613" s="2">
        <v>1405</v>
      </c>
      <c r="G3613" s="1">
        <f>2*PI()*Predictive_Maintenance_Data[[#This Row],[Rotational speed '[rpm']]]/60</f>
        <v>147.131255943122</v>
      </c>
      <c r="H3613" s="1">
        <v>46.4</v>
      </c>
      <c r="I3613" s="1">
        <f t="shared" si="56"/>
        <v>9.1999999999999886</v>
      </c>
      <c r="J3613" s="1">
        <f>Predictive_Maintenance_Data[[#This Row],[Torque '[Nm']]]*Predictive_Maintenance_Data[[#This Row],[Angular velocity '[rad/s']]]/1000</f>
        <v>6.82689027576086</v>
      </c>
      <c r="K3613" s="2">
        <v>207</v>
      </c>
      <c r="L3613" s="2">
        <v>1</v>
      </c>
      <c r="M3613" s="2">
        <v>1</v>
      </c>
      <c r="N3613" s="2">
        <v>0</v>
      </c>
      <c r="O3613" s="2">
        <v>0</v>
      </c>
      <c r="P3613" s="2">
        <v>0</v>
      </c>
      <c r="Q3613" s="2">
        <v>1</v>
      </c>
      <c r="R3613"/>
      <c r="S3613"/>
    </row>
    <row r="3614" spans="1:19" x14ac:dyDescent="0.3">
      <c r="A3614">
        <v>3613</v>
      </c>
      <c r="B3614" t="s">
        <v>3629</v>
      </c>
      <c r="C3614" t="s">
        <v>17</v>
      </c>
      <c r="D3614" s="1">
        <v>301.7</v>
      </c>
      <c r="E3614" s="1">
        <v>310.8</v>
      </c>
      <c r="F3614" s="2">
        <v>1622</v>
      </c>
      <c r="G3614" s="1">
        <f>2*PI()*Predictive_Maintenance_Data[[#This Row],[Rotational speed '[rpm']]]/60</f>
        <v>169.85544280408814</v>
      </c>
      <c r="H3614" s="1">
        <v>37.799999999999997</v>
      </c>
      <c r="I3614" s="1">
        <f t="shared" si="56"/>
        <v>9.1000000000000227</v>
      </c>
      <c r="J3614" s="1">
        <f>Predictive_Maintenance_Data[[#This Row],[Torque '[Nm']]]*Predictive_Maintenance_Data[[#This Row],[Angular velocity '[rad/s']]]/1000</f>
        <v>6.4205357379945314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/>
      <c r="S3614"/>
    </row>
    <row r="3615" spans="1:19" x14ac:dyDescent="0.3">
      <c r="A3615">
        <v>3614</v>
      </c>
      <c r="B3615" t="s">
        <v>3630</v>
      </c>
      <c r="C3615" t="s">
        <v>17</v>
      </c>
      <c r="D3615" s="1">
        <v>301.7</v>
      </c>
      <c r="E3615" s="1">
        <v>310.89999999999998</v>
      </c>
      <c r="F3615" s="2">
        <v>1557</v>
      </c>
      <c r="G3615" s="1">
        <f>2*PI()*Predictive_Maintenance_Data[[#This Row],[Rotational speed '[rpm']]]/60</f>
        <v>163.04865872131026</v>
      </c>
      <c r="H3615" s="1">
        <v>39.4</v>
      </c>
      <c r="I3615" s="1">
        <f t="shared" si="56"/>
        <v>9.1999999999999886</v>
      </c>
      <c r="J3615" s="1">
        <f>Predictive_Maintenance_Data[[#This Row],[Torque '[Nm']]]*Predictive_Maintenance_Data[[#This Row],[Angular velocity '[rad/s']]]/1000</f>
        <v>6.4241171536196244</v>
      </c>
      <c r="K3615" s="2">
        <v>2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/>
      <c r="S3615"/>
    </row>
    <row r="3616" spans="1:19" x14ac:dyDescent="0.3">
      <c r="A3616">
        <v>3615</v>
      </c>
      <c r="B3616" t="s">
        <v>3631</v>
      </c>
      <c r="C3616" t="s">
        <v>17</v>
      </c>
      <c r="D3616" s="1">
        <v>301.8</v>
      </c>
      <c r="E3616" s="1">
        <v>311</v>
      </c>
      <c r="F3616" s="2">
        <v>1606</v>
      </c>
      <c r="G3616" s="1">
        <f>2*PI()*Predictive_Maintenance_Data[[#This Row],[Rotational speed '[rpm']]]/60</f>
        <v>168.1799267221736</v>
      </c>
      <c r="H3616" s="1">
        <v>33.299999999999997</v>
      </c>
      <c r="I3616" s="1">
        <f t="shared" si="56"/>
        <v>9.1999999999999886</v>
      </c>
      <c r="J3616" s="1">
        <f>Predictive_Maintenance_Data[[#This Row],[Torque '[Nm']]]*Predictive_Maintenance_Data[[#This Row],[Angular velocity '[rad/s']]]/1000</f>
        <v>5.6003915598483811</v>
      </c>
      <c r="K3616" s="2">
        <v>4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/>
      <c r="S3616"/>
    </row>
    <row r="3617" spans="1:19" x14ac:dyDescent="0.3">
      <c r="A3617">
        <v>3616</v>
      </c>
      <c r="B3617" t="s">
        <v>3632</v>
      </c>
      <c r="C3617" t="s">
        <v>15</v>
      </c>
      <c r="D3617" s="1">
        <v>301.8</v>
      </c>
      <c r="E3617" s="1">
        <v>311.10000000000002</v>
      </c>
      <c r="F3617" s="2">
        <v>1647</v>
      </c>
      <c r="G3617" s="1">
        <f>2*PI()*Predictive_Maintenance_Data[[#This Row],[Rotational speed '[rpm']]]/60</f>
        <v>172.47343668207967</v>
      </c>
      <c r="H3617" s="1">
        <v>31.6</v>
      </c>
      <c r="I3617" s="1">
        <f t="shared" si="56"/>
        <v>9.3000000000000114</v>
      </c>
      <c r="J3617" s="1">
        <f>Predictive_Maintenance_Data[[#This Row],[Torque '[Nm']]]*Predictive_Maintenance_Data[[#This Row],[Angular velocity '[rad/s']]]/1000</f>
        <v>5.4501605991537181</v>
      </c>
      <c r="K3617" s="2">
        <v>6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/>
      <c r="S3617"/>
    </row>
    <row r="3618" spans="1:19" x14ac:dyDescent="0.3">
      <c r="A3618">
        <v>3617</v>
      </c>
      <c r="B3618" t="s">
        <v>3633</v>
      </c>
      <c r="C3618" t="s">
        <v>15</v>
      </c>
      <c r="D3618" s="1">
        <v>301.8</v>
      </c>
      <c r="E3618" s="1">
        <v>311.10000000000002</v>
      </c>
      <c r="F3618" s="2">
        <v>1413</v>
      </c>
      <c r="G3618" s="1">
        <f>2*PI()*Predictive_Maintenance_Data[[#This Row],[Rotational speed '[rpm']]]/60</f>
        <v>147.96901398407925</v>
      </c>
      <c r="H3618" s="1">
        <v>42.2</v>
      </c>
      <c r="I3618" s="1">
        <f t="shared" si="56"/>
        <v>9.3000000000000114</v>
      </c>
      <c r="J3618" s="1">
        <f>Predictive_Maintenance_Data[[#This Row],[Torque '[Nm']]]*Predictive_Maintenance_Data[[#This Row],[Angular velocity '[rad/s']]]/1000</f>
        <v>6.2442923901281446</v>
      </c>
      <c r="K3618" s="2">
        <v>9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/>
      <c r="S3618"/>
    </row>
    <row r="3619" spans="1:19" x14ac:dyDescent="0.3">
      <c r="A3619">
        <v>3618</v>
      </c>
      <c r="B3619" t="s">
        <v>3634</v>
      </c>
      <c r="C3619" t="s">
        <v>17</v>
      </c>
      <c r="D3619" s="1">
        <v>301.8</v>
      </c>
      <c r="E3619" s="1">
        <v>311</v>
      </c>
      <c r="F3619" s="2">
        <v>1529</v>
      </c>
      <c r="G3619" s="1">
        <f>2*PI()*Predictive_Maintenance_Data[[#This Row],[Rotational speed '[rpm']]]/60</f>
        <v>160.1165055779598</v>
      </c>
      <c r="H3619" s="1">
        <v>41.6</v>
      </c>
      <c r="I3619" s="1">
        <f t="shared" si="56"/>
        <v>9.1999999999999886</v>
      </c>
      <c r="J3619" s="1">
        <f>Predictive_Maintenance_Data[[#This Row],[Torque '[Nm']]]*Predictive_Maintenance_Data[[#This Row],[Angular velocity '[rad/s']]]/1000</f>
        <v>6.6608466320431283</v>
      </c>
      <c r="K3619" s="2">
        <v>12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/>
      <c r="S3619"/>
    </row>
    <row r="3620" spans="1:19" x14ac:dyDescent="0.3">
      <c r="A3620">
        <v>3619</v>
      </c>
      <c r="B3620" t="s">
        <v>3635</v>
      </c>
      <c r="C3620" t="s">
        <v>17</v>
      </c>
      <c r="D3620" s="1">
        <v>301.89999999999998</v>
      </c>
      <c r="E3620" s="1">
        <v>311.10000000000002</v>
      </c>
      <c r="F3620" s="2">
        <v>1448</v>
      </c>
      <c r="G3620" s="1">
        <f>2*PI()*Predictive_Maintenance_Data[[#This Row],[Rotational speed '[rpm']]]/60</f>
        <v>151.63420541326735</v>
      </c>
      <c r="H3620" s="1">
        <v>46.3</v>
      </c>
      <c r="I3620" s="1">
        <f t="shared" si="56"/>
        <v>9.2000000000000455</v>
      </c>
      <c r="J3620" s="1">
        <f>Predictive_Maintenance_Data[[#This Row],[Torque '[Nm']]]*Predictive_Maintenance_Data[[#This Row],[Angular velocity '[rad/s']]]/1000</f>
        <v>7.0206637106342775</v>
      </c>
      <c r="K3620" s="2">
        <v>14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/>
      <c r="S3620"/>
    </row>
    <row r="3621" spans="1:19" x14ac:dyDescent="0.3">
      <c r="A3621">
        <v>3620</v>
      </c>
      <c r="B3621" t="s">
        <v>3636</v>
      </c>
      <c r="C3621" t="s">
        <v>17</v>
      </c>
      <c r="D3621" s="1">
        <v>301.89999999999998</v>
      </c>
      <c r="E3621" s="1">
        <v>311.2</v>
      </c>
      <c r="F3621" s="2">
        <v>1435</v>
      </c>
      <c r="G3621" s="1">
        <f>2*PI()*Predictive_Maintenance_Data[[#This Row],[Rotational speed '[rpm']]]/60</f>
        <v>150.27284859671178</v>
      </c>
      <c r="H3621" s="1">
        <v>44.2</v>
      </c>
      <c r="I3621" s="1">
        <f t="shared" si="56"/>
        <v>9.3000000000000114</v>
      </c>
      <c r="J3621" s="1">
        <f>Predictive_Maintenance_Data[[#This Row],[Torque '[Nm']]]*Predictive_Maintenance_Data[[#This Row],[Angular velocity '[rad/s']]]/1000</f>
        <v>6.6420599079746605</v>
      </c>
      <c r="K3621" s="2">
        <v>16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/>
      <c r="S3621"/>
    </row>
    <row r="3622" spans="1:19" x14ac:dyDescent="0.3">
      <c r="A3622">
        <v>3621</v>
      </c>
      <c r="B3622" t="s">
        <v>3637</v>
      </c>
      <c r="C3622" t="s">
        <v>27</v>
      </c>
      <c r="D3622" s="1">
        <v>301.89999999999998</v>
      </c>
      <c r="E3622" s="1">
        <v>311.2</v>
      </c>
      <c r="F3622" s="2">
        <v>1474</v>
      </c>
      <c r="G3622" s="1">
        <f>2*PI()*Predictive_Maintenance_Data[[#This Row],[Rotational speed '[rpm']]]/60</f>
        <v>154.35691904637852</v>
      </c>
      <c r="H3622" s="1">
        <v>41.8</v>
      </c>
      <c r="I3622" s="1">
        <f t="shared" si="56"/>
        <v>9.3000000000000114</v>
      </c>
      <c r="J3622" s="1">
        <f>Predictive_Maintenance_Data[[#This Row],[Torque '[Nm']]]*Predictive_Maintenance_Data[[#This Row],[Angular velocity '[rad/s']]]/1000</f>
        <v>6.4521192161386214</v>
      </c>
      <c r="K3622" s="2">
        <v>18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/>
      <c r="S3622"/>
    </row>
    <row r="3623" spans="1:19" x14ac:dyDescent="0.3">
      <c r="A3623">
        <v>3622</v>
      </c>
      <c r="B3623" t="s">
        <v>3638</v>
      </c>
      <c r="C3623" t="s">
        <v>17</v>
      </c>
      <c r="D3623" s="1">
        <v>301.89999999999998</v>
      </c>
      <c r="E3623" s="1">
        <v>311.2</v>
      </c>
      <c r="F3623" s="2">
        <v>1657</v>
      </c>
      <c r="G3623" s="1">
        <f>2*PI()*Predictive_Maintenance_Data[[#This Row],[Rotational speed '[rpm']]]/60</f>
        <v>173.52063423327624</v>
      </c>
      <c r="H3623" s="1">
        <v>29.1</v>
      </c>
      <c r="I3623" s="1">
        <f t="shared" si="56"/>
        <v>9.3000000000000114</v>
      </c>
      <c r="J3623" s="1">
        <f>Predictive_Maintenance_Data[[#This Row],[Torque '[Nm']]]*Predictive_Maintenance_Data[[#This Row],[Angular velocity '[rad/s']]]/1000</f>
        <v>5.0494504561883389</v>
      </c>
      <c r="K3623" s="2">
        <v>23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/>
      <c r="S3623"/>
    </row>
    <row r="3624" spans="1:19" x14ac:dyDescent="0.3">
      <c r="A3624">
        <v>3623</v>
      </c>
      <c r="B3624" t="s">
        <v>3639</v>
      </c>
      <c r="C3624" t="s">
        <v>17</v>
      </c>
      <c r="D3624" s="1">
        <v>302</v>
      </c>
      <c r="E3624" s="1">
        <v>311.3</v>
      </c>
      <c r="F3624" s="2">
        <v>1509</v>
      </c>
      <c r="G3624" s="1">
        <f>2*PI()*Predictive_Maintenance_Data[[#This Row],[Rotational speed '[rpm']]]/60</f>
        <v>158.02211047556659</v>
      </c>
      <c r="H3624" s="1">
        <v>39.9</v>
      </c>
      <c r="I3624" s="1">
        <f t="shared" si="56"/>
        <v>9.3000000000000114</v>
      </c>
      <c r="J3624" s="1">
        <f>Predictive_Maintenance_Data[[#This Row],[Torque '[Nm']]]*Predictive_Maintenance_Data[[#This Row],[Angular velocity '[rad/s']]]/1000</f>
        <v>6.305082207975107</v>
      </c>
      <c r="K3624" s="2">
        <v>25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/>
      <c r="S3624"/>
    </row>
    <row r="3625" spans="1:19" x14ac:dyDescent="0.3">
      <c r="A3625">
        <v>3624</v>
      </c>
      <c r="B3625" t="s">
        <v>3640</v>
      </c>
      <c r="C3625" t="s">
        <v>15</v>
      </c>
      <c r="D3625" s="1">
        <v>302</v>
      </c>
      <c r="E3625" s="1">
        <v>311.3</v>
      </c>
      <c r="F3625" s="2">
        <v>1530</v>
      </c>
      <c r="G3625" s="1">
        <f>2*PI()*Predictive_Maintenance_Data[[#This Row],[Rotational speed '[rpm']]]/60</f>
        <v>160.22122533307945</v>
      </c>
      <c r="H3625" s="1">
        <v>36.4</v>
      </c>
      <c r="I3625" s="1">
        <f t="shared" si="56"/>
        <v>9.3000000000000114</v>
      </c>
      <c r="J3625" s="1">
        <f>Predictive_Maintenance_Data[[#This Row],[Torque '[Nm']]]*Predictive_Maintenance_Data[[#This Row],[Angular velocity '[rad/s']]]/1000</f>
        <v>5.832052602124091</v>
      </c>
      <c r="K3625" s="2">
        <v>27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/>
      <c r="S3625"/>
    </row>
    <row r="3626" spans="1:19" x14ac:dyDescent="0.3">
      <c r="A3626">
        <v>3625</v>
      </c>
      <c r="B3626" t="s">
        <v>3641</v>
      </c>
      <c r="C3626" t="s">
        <v>15</v>
      </c>
      <c r="D3626" s="1">
        <v>302</v>
      </c>
      <c r="E3626" s="1">
        <v>311.39999999999998</v>
      </c>
      <c r="F3626" s="2">
        <v>1587</v>
      </c>
      <c r="G3626" s="1">
        <f>2*PI()*Predictive_Maintenance_Data[[#This Row],[Rotational speed '[rpm']]]/60</f>
        <v>166.19025137490004</v>
      </c>
      <c r="H3626" s="1">
        <v>35.9</v>
      </c>
      <c r="I3626" s="1">
        <f t="shared" si="56"/>
        <v>9.3999999999999773</v>
      </c>
      <c r="J3626" s="1">
        <f>Predictive_Maintenance_Data[[#This Row],[Torque '[Nm']]]*Predictive_Maintenance_Data[[#This Row],[Angular velocity '[rad/s']]]/1000</f>
        <v>5.9662300243589117</v>
      </c>
      <c r="K3626" s="2">
        <v>30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/>
      <c r="S3626"/>
    </row>
    <row r="3627" spans="1:19" x14ac:dyDescent="0.3">
      <c r="A3627">
        <v>3626</v>
      </c>
      <c r="B3627" t="s">
        <v>3642</v>
      </c>
      <c r="C3627" t="s">
        <v>15</v>
      </c>
      <c r="D3627" s="1">
        <v>302.10000000000002</v>
      </c>
      <c r="E3627" s="1">
        <v>311.39999999999998</v>
      </c>
      <c r="F3627" s="2">
        <v>1467</v>
      </c>
      <c r="G3627" s="1">
        <f>2*PI()*Predictive_Maintenance_Data[[#This Row],[Rotational speed '[rpm']]]/60</f>
        <v>153.62388076054089</v>
      </c>
      <c r="H3627" s="1">
        <v>43.4</v>
      </c>
      <c r="I3627" s="1">
        <f t="shared" si="56"/>
        <v>9.2999999999999545</v>
      </c>
      <c r="J3627" s="1">
        <f>Predictive_Maintenance_Data[[#This Row],[Torque '[Nm']]]*Predictive_Maintenance_Data[[#This Row],[Angular velocity '[rad/s']]]/1000</f>
        <v>6.6672764250074739</v>
      </c>
      <c r="K3627" s="2">
        <v>33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/>
      <c r="S3627"/>
    </row>
    <row r="3628" spans="1:19" x14ac:dyDescent="0.3">
      <c r="A3628">
        <v>3627</v>
      </c>
      <c r="B3628" t="s">
        <v>3643</v>
      </c>
      <c r="C3628" t="s">
        <v>15</v>
      </c>
      <c r="D3628" s="1">
        <v>302.2</v>
      </c>
      <c r="E3628" s="1">
        <v>311.5</v>
      </c>
      <c r="F3628" s="2">
        <v>1360</v>
      </c>
      <c r="G3628" s="1">
        <f>2*PI()*Predictive_Maintenance_Data[[#This Row],[Rotational speed '[rpm']]]/60</f>
        <v>142.4188669627373</v>
      </c>
      <c r="H3628" s="1">
        <v>53</v>
      </c>
      <c r="I3628" s="1">
        <f t="shared" si="56"/>
        <v>9.3000000000000114</v>
      </c>
      <c r="J3628" s="1">
        <f>Predictive_Maintenance_Data[[#This Row],[Torque '[Nm']]]*Predictive_Maintenance_Data[[#This Row],[Angular velocity '[rad/s']]]/1000</f>
        <v>7.5481999490250766</v>
      </c>
      <c r="K3628" s="2">
        <v>36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/>
      <c r="S3628"/>
    </row>
    <row r="3629" spans="1:19" x14ac:dyDescent="0.3">
      <c r="A3629">
        <v>3628</v>
      </c>
      <c r="B3629" t="s">
        <v>3644</v>
      </c>
      <c r="C3629" t="s">
        <v>17</v>
      </c>
      <c r="D3629" s="1">
        <v>302.2</v>
      </c>
      <c r="E3629" s="1">
        <v>311.5</v>
      </c>
      <c r="F3629" s="2">
        <v>1588</v>
      </c>
      <c r="G3629" s="1">
        <f>2*PI()*Predictive_Maintenance_Data[[#This Row],[Rotational speed '[rpm']]]/60</f>
        <v>166.29497113001972</v>
      </c>
      <c r="H3629" s="1">
        <v>30.6</v>
      </c>
      <c r="I3629" s="1">
        <f t="shared" si="56"/>
        <v>9.3000000000000114</v>
      </c>
      <c r="J3629" s="1">
        <f>Predictive_Maintenance_Data[[#This Row],[Torque '[Nm']]]*Predictive_Maintenance_Data[[#This Row],[Angular velocity '[rad/s']]]/1000</f>
        <v>5.0886261165786033</v>
      </c>
      <c r="K3629" s="2">
        <v>39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/>
      <c r="S3629"/>
    </row>
    <row r="3630" spans="1:19" x14ac:dyDescent="0.3">
      <c r="A3630">
        <v>3629</v>
      </c>
      <c r="B3630" t="s">
        <v>3645</v>
      </c>
      <c r="C3630" t="s">
        <v>17</v>
      </c>
      <c r="D3630" s="1">
        <v>302.2</v>
      </c>
      <c r="E3630" s="1">
        <v>311.39999999999998</v>
      </c>
      <c r="F3630" s="2">
        <v>1609</v>
      </c>
      <c r="G3630" s="1">
        <f>2*PI()*Predictive_Maintenance_Data[[#This Row],[Rotational speed '[rpm']]]/60</f>
        <v>168.49408598753254</v>
      </c>
      <c r="H3630" s="1">
        <v>32.1</v>
      </c>
      <c r="I3630" s="1">
        <f t="shared" si="56"/>
        <v>9.1999999999999886</v>
      </c>
      <c r="J3630" s="1">
        <f>Predictive_Maintenance_Data[[#This Row],[Torque '[Nm']]]*Predictive_Maintenance_Data[[#This Row],[Angular velocity '[rad/s']]]/1000</f>
        <v>5.4086601601997941</v>
      </c>
      <c r="K3630" s="2">
        <v>41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/>
      <c r="S3630"/>
    </row>
    <row r="3631" spans="1:19" x14ac:dyDescent="0.3">
      <c r="A3631">
        <v>3630</v>
      </c>
      <c r="B3631" t="s">
        <v>3646</v>
      </c>
      <c r="C3631" t="s">
        <v>17</v>
      </c>
      <c r="D3631" s="1">
        <v>302.10000000000002</v>
      </c>
      <c r="E3631" s="1">
        <v>311.3</v>
      </c>
      <c r="F3631" s="2">
        <v>1415</v>
      </c>
      <c r="G3631" s="1">
        <f>2*PI()*Predictive_Maintenance_Data[[#This Row],[Rotational speed '[rpm']]]/60</f>
        <v>148.17845349431857</v>
      </c>
      <c r="H3631" s="1">
        <v>44.1</v>
      </c>
      <c r="I3631" s="1">
        <f t="shared" si="56"/>
        <v>9.1999999999999886</v>
      </c>
      <c r="J3631" s="1">
        <f>Predictive_Maintenance_Data[[#This Row],[Torque '[Nm']]]*Predictive_Maintenance_Data[[#This Row],[Angular velocity '[rad/s']]]/1000</f>
        <v>6.5346697990994489</v>
      </c>
      <c r="K3631" s="2">
        <v>43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/>
      <c r="S3631"/>
    </row>
    <row r="3632" spans="1:19" x14ac:dyDescent="0.3">
      <c r="A3632">
        <v>3631</v>
      </c>
      <c r="B3632" t="s">
        <v>3647</v>
      </c>
      <c r="C3632" t="s">
        <v>17</v>
      </c>
      <c r="D3632" s="1">
        <v>302</v>
      </c>
      <c r="E3632" s="1">
        <v>311.2</v>
      </c>
      <c r="F3632" s="2">
        <v>1845</v>
      </c>
      <c r="G3632" s="1">
        <f>2*PI()*Predictive_Maintenance_Data[[#This Row],[Rotational speed '[rpm']]]/60</f>
        <v>193.20794819577227</v>
      </c>
      <c r="H3632" s="1">
        <v>27.3</v>
      </c>
      <c r="I3632" s="1">
        <f t="shared" si="56"/>
        <v>9.1999999999999886</v>
      </c>
      <c r="J3632" s="1">
        <f>Predictive_Maintenance_Data[[#This Row],[Torque '[Nm']]]*Predictive_Maintenance_Data[[#This Row],[Angular velocity '[rad/s']]]/1000</f>
        <v>5.2745769857445826</v>
      </c>
      <c r="K3632" s="2">
        <v>45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/>
      <c r="S3632"/>
    </row>
    <row r="3633" spans="1:19" x14ac:dyDescent="0.3">
      <c r="A3633">
        <v>3632</v>
      </c>
      <c r="B3633" t="s">
        <v>3648</v>
      </c>
      <c r="C3633" t="s">
        <v>15</v>
      </c>
      <c r="D3633" s="1">
        <v>302.10000000000002</v>
      </c>
      <c r="E3633" s="1">
        <v>311.39999999999998</v>
      </c>
      <c r="F3633" s="2">
        <v>1419</v>
      </c>
      <c r="G3633" s="1">
        <f>2*PI()*Predictive_Maintenance_Data[[#This Row],[Rotational speed '[rpm']]]/60</f>
        <v>148.59733251479722</v>
      </c>
      <c r="H3633" s="1">
        <v>36.200000000000003</v>
      </c>
      <c r="I3633" s="1">
        <f t="shared" si="56"/>
        <v>9.2999999999999545</v>
      </c>
      <c r="J3633" s="1">
        <f>Predictive_Maintenance_Data[[#This Row],[Torque '[Nm']]]*Predictive_Maintenance_Data[[#This Row],[Angular velocity '[rad/s']]]/1000</f>
        <v>5.3792234370356597</v>
      </c>
      <c r="K3633" s="2">
        <v>47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/>
      <c r="S3633"/>
    </row>
    <row r="3634" spans="1:19" x14ac:dyDescent="0.3">
      <c r="A3634">
        <v>3633</v>
      </c>
      <c r="B3634" t="s">
        <v>3649</v>
      </c>
      <c r="C3634" t="s">
        <v>17</v>
      </c>
      <c r="D3634" s="1">
        <v>302.10000000000002</v>
      </c>
      <c r="E3634" s="1">
        <v>311.3</v>
      </c>
      <c r="F3634" s="2">
        <v>1634</v>
      </c>
      <c r="G3634" s="1">
        <f>2*PI()*Predictive_Maintenance_Data[[#This Row],[Rotational speed '[rpm']]]/60</f>
        <v>171.11207986552407</v>
      </c>
      <c r="H3634" s="1">
        <v>30.6</v>
      </c>
      <c r="I3634" s="1">
        <f t="shared" si="56"/>
        <v>9.1999999999999886</v>
      </c>
      <c r="J3634" s="1">
        <f>Predictive_Maintenance_Data[[#This Row],[Torque '[Nm']]]*Predictive_Maintenance_Data[[#This Row],[Angular velocity '[rad/s']]]/1000</f>
        <v>5.2360296438850362</v>
      </c>
      <c r="K3634" s="2">
        <v>50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/>
      <c r="S3634"/>
    </row>
    <row r="3635" spans="1:19" x14ac:dyDescent="0.3">
      <c r="A3635">
        <v>3634</v>
      </c>
      <c r="B3635" t="s">
        <v>3650</v>
      </c>
      <c r="C3635" t="s">
        <v>15</v>
      </c>
      <c r="D3635" s="1">
        <v>302.2</v>
      </c>
      <c r="E3635" s="1">
        <v>311.3</v>
      </c>
      <c r="F3635" s="2">
        <v>1521</v>
      </c>
      <c r="G3635" s="1">
        <f>2*PI()*Predictive_Maintenance_Data[[#This Row],[Rotational speed '[rpm']]]/60</f>
        <v>159.27874753700249</v>
      </c>
      <c r="H3635" s="1">
        <v>40.6</v>
      </c>
      <c r="I3635" s="1">
        <f t="shared" si="56"/>
        <v>9.1000000000000227</v>
      </c>
      <c r="J3635" s="1">
        <f>Predictive_Maintenance_Data[[#This Row],[Torque '[Nm']]]*Predictive_Maintenance_Data[[#This Row],[Angular velocity '[rad/s']]]/1000</f>
        <v>6.4667171500023013</v>
      </c>
      <c r="K3635" s="2">
        <v>52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/>
      <c r="S3635"/>
    </row>
    <row r="3636" spans="1:19" x14ac:dyDescent="0.3">
      <c r="A3636">
        <v>3635</v>
      </c>
      <c r="B3636" t="s">
        <v>3651</v>
      </c>
      <c r="C3636" t="s">
        <v>17</v>
      </c>
      <c r="D3636" s="1">
        <v>302.2</v>
      </c>
      <c r="E3636" s="1">
        <v>311.39999999999998</v>
      </c>
      <c r="F3636" s="2">
        <v>1499</v>
      </c>
      <c r="G3636" s="1">
        <f>2*PI()*Predictive_Maintenance_Data[[#This Row],[Rotational speed '[rpm']]]/60</f>
        <v>156.97491292436999</v>
      </c>
      <c r="H3636" s="1">
        <v>37.700000000000003</v>
      </c>
      <c r="I3636" s="1">
        <f t="shared" si="56"/>
        <v>9.1999999999999886</v>
      </c>
      <c r="J3636" s="1">
        <f>Predictive_Maintenance_Data[[#This Row],[Torque '[Nm']]]*Predictive_Maintenance_Data[[#This Row],[Angular velocity '[rad/s']]]/1000</f>
        <v>5.9179542172487487</v>
      </c>
      <c r="K3636" s="2">
        <v>55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/>
      <c r="S3636"/>
    </row>
    <row r="3637" spans="1:19" x14ac:dyDescent="0.3">
      <c r="A3637">
        <v>3636</v>
      </c>
      <c r="B3637" t="s">
        <v>3652</v>
      </c>
      <c r="C3637" t="s">
        <v>15</v>
      </c>
      <c r="D3637" s="1">
        <v>302.10000000000002</v>
      </c>
      <c r="E3637" s="1">
        <v>311.2</v>
      </c>
      <c r="F3637" s="2">
        <v>1616</v>
      </c>
      <c r="G3637" s="1">
        <f>2*PI()*Predictive_Maintenance_Data[[#This Row],[Rotational speed '[rpm']]]/60</f>
        <v>169.22712427337018</v>
      </c>
      <c r="H3637" s="1">
        <v>35.1</v>
      </c>
      <c r="I3637" s="1">
        <f t="shared" si="56"/>
        <v>9.0999999999999659</v>
      </c>
      <c r="J3637" s="1">
        <f>Predictive_Maintenance_Data[[#This Row],[Torque '[Nm']]]*Predictive_Maintenance_Data[[#This Row],[Angular velocity '[rad/s']]]/1000</f>
        <v>5.9398720619952936</v>
      </c>
      <c r="K3637" s="2">
        <v>57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/>
      <c r="S3637"/>
    </row>
    <row r="3638" spans="1:19" x14ac:dyDescent="0.3">
      <c r="A3638">
        <v>3637</v>
      </c>
      <c r="B3638" t="s">
        <v>3653</v>
      </c>
      <c r="C3638" t="s">
        <v>17</v>
      </c>
      <c r="D3638" s="1">
        <v>302.2</v>
      </c>
      <c r="E3638" s="1">
        <v>311.39999999999998</v>
      </c>
      <c r="F3638" s="2">
        <v>1449</v>
      </c>
      <c r="G3638" s="1">
        <f>2*PI()*Predictive_Maintenance_Data[[#This Row],[Rotational speed '[rpm']]]/60</f>
        <v>151.73892516838703</v>
      </c>
      <c r="H3638" s="1">
        <v>46.5</v>
      </c>
      <c r="I3638" s="1">
        <f t="shared" si="56"/>
        <v>9.1999999999999886</v>
      </c>
      <c r="J3638" s="1">
        <f>Predictive_Maintenance_Data[[#This Row],[Torque '[Nm']]]*Predictive_Maintenance_Data[[#This Row],[Angular velocity '[rad/s']]]/1000</f>
        <v>7.0558600203299964</v>
      </c>
      <c r="K3638" s="2">
        <v>60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2">
        <v>0</v>
      </c>
      <c r="R3638"/>
      <c r="S3638"/>
    </row>
    <row r="3639" spans="1:19" x14ac:dyDescent="0.3">
      <c r="A3639">
        <v>3638</v>
      </c>
      <c r="B3639" t="s">
        <v>3654</v>
      </c>
      <c r="C3639" t="s">
        <v>15</v>
      </c>
      <c r="D3639" s="1">
        <v>302.2</v>
      </c>
      <c r="E3639" s="1">
        <v>311.39999999999998</v>
      </c>
      <c r="F3639" s="2">
        <v>1626</v>
      </c>
      <c r="G3639" s="1">
        <f>2*PI()*Predictive_Maintenance_Data[[#This Row],[Rotational speed '[rpm']]]/60</f>
        <v>170.27432182456678</v>
      </c>
      <c r="H3639" s="1">
        <v>31.6</v>
      </c>
      <c r="I3639" s="1">
        <f t="shared" si="56"/>
        <v>9.1999999999999886</v>
      </c>
      <c r="J3639" s="1">
        <f>Predictive_Maintenance_Data[[#This Row],[Torque '[Nm']]]*Predictive_Maintenance_Data[[#This Row],[Angular velocity '[rad/s']]]/1000</f>
        <v>5.3806685696563106</v>
      </c>
      <c r="K3639" s="2">
        <v>62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  <c r="Q3639" s="2">
        <v>0</v>
      </c>
      <c r="R3639"/>
      <c r="S3639"/>
    </row>
    <row r="3640" spans="1:19" x14ac:dyDescent="0.3">
      <c r="A3640">
        <v>3639</v>
      </c>
      <c r="B3640" t="s">
        <v>3655</v>
      </c>
      <c r="C3640" t="s">
        <v>15</v>
      </c>
      <c r="D3640" s="1">
        <v>302.3</v>
      </c>
      <c r="E3640" s="1">
        <v>311.5</v>
      </c>
      <c r="F3640" s="2">
        <v>1445</v>
      </c>
      <c r="G3640" s="1">
        <f>2*PI()*Predictive_Maintenance_Data[[#This Row],[Rotational speed '[rpm']]]/60</f>
        <v>151.32004614790836</v>
      </c>
      <c r="H3640" s="1">
        <v>44.8</v>
      </c>
      <c r="I3640" s="1">
        <f t="shared" si="56"/>
        <v>9.1999999999999886</v>
      </c>
      <c r="J3640" s="1">
        <f>Predictive_Maintenance_Data[[#This Row],[Torque '[Nm']]]*Predictive_Maintenance_Data[[#This Row],[Angular velocity '[rad/s']]]/1000</f>
        <v>6.7791380674262935</v>
      </c>
      <c r="K3640" s="2">
        <v>65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/>
      <c r="S3640"/>
    </row>
    <row r="3641" spans="1:19" x14ac:dyDescent="0.3">
      <c r="A3641">
        <v>3640</v>
      </c>
      <c r="B3641" t="s">
        <v>3656</v>
      </c>
      <c r="C3641" t="s">
        <v>17</v>
      </c>
      <c r="D3641" s="1">
        <v>302.39999999999998</v>
      </c>
      <c r="E3641" s="1">
        <v>311.60000000000002</v>
      </c>
      <c r="F3641" s="2">
        <v>1622</v>
      </c>
      <c r="G3641" s="1">
        <f>2*PI()*Predictive_Maintenance_Data[[#This Row],[Rotational speed '[rpm']]]/60</f>
        <v>169.85544280408814</v>
      </c>
      <c r="H3641" s="1">
        <v>35</v>
      </c>
      <c r="I3641" s="1">
        <f t="shared" si="56"/>
        <v>9.2000000000000455</v>
      </c>
      <c r="J3641" s="1">
        <f>Predictive_Maintenance_Data[[#This Row],[Torque '[Nm']]]*Predictive_Maintenance_Data[[#This Row],[Angular velocity '[rad/s']]]/1000</f>
        <v>5.9449404981430849</v>
      </c>
      <c r="K3641" s="2">
        <v>68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/>
      <c r="S3641"/>
    </row>
    <row r="3642" spans="1:19" x14ac:dyDescent="0.3">
      <c r="A3642">
        <v>3641</v>
      </c>
      <c r="B3642" t="s">
        <v>3657</v>
      </c>
      <c r="C3642" t="s">
        <v>27</v>
      </c>
      <c r="D3642" s="1">
        <v>302.39999999999998</v>
      </c>
      <c r="E3642" s="1">
        <v>311.60000000000002</v>
      </c>
      <c r="F3642" s="2">
        <v>1544</v>
      </c>
      <c r="G3642" s="1">
        <f>2*PI()*Predictive_Maintenance_Data[[#This Row],[Rotational speed '[rpm']]]/60</f>
        <v>161.68730190475469</v>
      </c>
      <c r="H3642" s="1">
        <v>39.1</v>
      </c>
      <c r="I3642" s="1">
        <f t="shared" si="56"/>
        <v>9.2000000000000455</v>
      </c>
      <c r="J3642" s="1">
        <f>Predictive_Maintenance_Data[[#This Row],[Torque '[Nm']]]*Predictive_Maintenance_Data[[#This Row],[Angular velocity '[rad/s']]]/1000</f>
        <v>6.3219735044759089</v>
      </c>
      <c r="K3642" s="2">
        <v>70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/>
      <c r="S3642"/>
    </row>
    <row r="3643" spans="1:19" x14ac:dyDescent="0.3">
      <c r="A3643">
        <v>3642</v>
      </c>
      <c r="B3643" t="s">
        <v>3658</v>
      </c>
      <c r="C3643" t="s">
        <v>17</v>
      </c>
      <c r="D3643" s="1">
        <v>302.3</v>
      </c>
      <c r="E3643" s="1">
        <v>311.60000000000002</v>
      </c>
      <c r="F3643" s="2">
        <v>1488</v>
      </c>
      <c r="G3643" s="1">
        <f>2*PI()*Predictive_Maintenance_Data[[#This Row],[Rotational speed '[rpm']]]/60</f>
        <v>155.82299561805374</v>
      </c>
      <c r="H3643" s="1">
        <v>41.8</v>
      </c>
      <c r="I3643" s="1">
        <f t="shared" si="56"/>
        <v>9.3000000000000114</v>
      </c>
      <c r="J3643" s="1">
        <f>Predictive_Maintenance_Data[[#This Row],[Torque '[Nm']]]*Predictive_Maintenance_Data[[#This Row],[Angular velocity '[rad/s']]]/1000</f>
        <v>6.5134012168346462</v>
      </c>
      <c r="K3643" s="2">
        <v>75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/>
      <c r="S3643"/>
    </row>
    <row r="3644" spans="1:19" x14ac:dyDescent="0.3">
      <c r="A3644">
        <v>3643</v>
      </c>
      <c r="B3644" t="s">
        <v>3659</v>
      </c>
      <c r="C3644" t="s">
        <v>17</v>
      </c>
      <c r="D3644" s="1">
        <v>302.3</v>
      </c>
      <c r="E3644" s="1">
        <v>311.60000000000002</v>
      </c>
      <c r="F3644" s="2">
        <v>1309</v>
      </c>
      <c r="G3644" s="1">
        <f>2*PI()*Predictive_Maintenance_Data[[#This Row],[Rotational speed '[rpm']]]/60</f>
        <v>137.07815945163463</v>
      </c>
      <c r="H3644" s="1">
        <v>57.6</v>
      </c>
      <c r="I3644" s="1">
        <f t="shared" si="56"/>
        <v>9.3000000000000114</v>
      </c>
      <c r="J3644" s="1">
        <f>Predictive_Maintenance_Data[[#This Row],[Torque '[Nm']]]*Predictive_Maintenance_Data[[#This Row],[Angular velocity '[rad/s']]]/1000</f>
        <v>7.8957019844141554</v>
      </c>
      <c r="K3644" s="2">
        <v>77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/>
      <c r="S3644"/>
    </row>
    <row r="3645" spans="1:19" x14ac:dyDescent="0.3">
      <c r="A3645">
        <v>3644</v>
      </c>
      <c r="B3645" t="s">
        <v>3660</v>
      </c>
      <c r="C3645" t="s">
        <v>17</v>
      </c>
      <c r="D3645" s="1">
        <v>302.3</v>
      </c>
      <c r="E3645" s="1">
        <v>311.60000000000002</v>
      </c>
      <c r="F3645" s="2">
        <v>1784</v>
      </c>
      <c r="G3645" s="1">
        <f>2*PI()*Predictive_Maintenance_Data[[#This Row],[Rotational speed '[rpm']]]/60</f>
        <v>186.82004313347304</v>
      </c>
      <c r="H3645" s="1">
        <v>26.4</v>
      </c>
      <c r="I3645" s="1">
        <f t="shared" si="56"/>
        <v>9.3000000000000114</v>
      </c>
      <c r="J3645" s="1">
        <f>Predictive_Maintenance_Data[[#This Row],[Torque '[Nm']]]*Predictive_Maintenance_Data[[#This Row],[Angular velocity '[rad/s']]]/1000</f>
        <v>4.9320491387236878</v>
      </c>
      <c r="K3645" s="2">
        <v>79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/>
      <c r="S3645"/>
    </row>
    <row r="3646" spans="1:19" x14ac:dyDescent="0.3">
      <c r="A3646">
        <v>3645</v>
      </c>
      <c r="B3646" t="s">
        <v>3661</v>
      </c>
      <c r="C3646" t="s">
        <v>17</v>
      </c>
      <c r="D3646" s="1">
        <v>302.2</v>
      </c>
      <c r="E3646" s="1">
        <v>311.5</v>
      </c>
      <c r="F3646" s="2">
        <v>1548</v>
      </c>
      <c r="G3646" s="1">
        <f>2*PI()*Predictive_Maintenance_Data[[#This Row],[Rotational speed '[rpm']]]/60</f>
        <v>162.10618092523333</v>
      </c>
      <c r="H3646" s="1">
        <v>32.4</v>
      </c>
      <c r="I3646" s="1">
        <f t="shared" si="56"/>
        <v>9.3000000000000114</v>
      </c>
      <c r="J3646" s="1">
        <f>Predictive_Maintenance_Data[[#This Row],[Torque '[Nm']]]*Predictive_Maintenance_Data[[#This Row],[Angular velocity '[rad/s']]]/1000</f>
        <v>5.2522402619775592</v>
      </c>
      <c r="K3646" s="2">
        <v>81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/>
      <c r="S3646"/>
    </row>
    <row r="3647" spans="1:19" x14ac:dyDescent="0.3">
      <c r="A3647">
        <v>3646</v>
      </c>
      <c r="B3647" t="s">
        <v>3662</v>
      </c>
      <c r="C3647" t="s">
        <v>17</v>
      </c>
      <c r="D3647" s="1">
        <v>302.2</v>
      </c>
      <c r="E3647" s="1">
        <v>311.5</v>
      </c>
      <c r="F3647" s="2">
        <v>1413</v>
      </c>
      <c r="G3647" s="1">
        <f>2*PI()*Predictive_Maintenance_Data[[#This Row],[Rotational speed '[rpm']]]/60</f>
        <v>147.96901398407925</v>
      </c>
      <c r="H3647" s="1">
        <v>43.5</v>
      </c>
      <c r="I3647" s="1">
        <f t="shared" si="56"/>
        <v>9.3000000000000114</v>
      </c>
      <c r="J3647" s="1">
        <f>Predictive_Maintenance_Data[[#This Row],[Torque '[Nm']]]*Predictive_Maintenance_Data[[#This Row],[Angular velocity '[rad/s']]]/1000</f>
        <v>6.4366521083074479</v>
      </c>
      <c r="K3647" s="2">
        <v>83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/>
      <c r="S3647"/>
    </row>
    <row r="3648" spans="1:19" x14ac:dyDescent="0.3">
      <c r="A3648">
        <v>3647</v>
      </c>
      <c r="B3648" t="s">
        <v>3663</v>
      </c>
      <c r="C3648" t="s">
        <v>15</v>
      </c>
      <c r="D3648" s="1">
        <v>302.2</v>
      </c>
      <c r="E3648" s="1">
        <v>311.5</v>
      </c>
      <c r="F3648" s="2">
        <v>1863</v>
      </c>
      <c r="G3648" s="1">
        <f>2*PI()*Predictive_Maintenance_Data[[#This Row],[Rotational speed '[rpm']]]/60</f>
        <v>195.09290378792613</v>
      </c>
      <c r="H3648" s="1">
        <v>25.7</v>
      </c>
      <c r="I3648" s="1">
        <f t="shared" si="56"/>
        <v>9.3000000000000114</v>
      </c>
      <c r="J3648" s="1">
        <f>Predictive_Maintenance_Data[[#This Row],[Torque '[Nm']]]*Predictive_Maintenance_Data[[#This Row],[Angular velocity '[rad/s']]]/1000</f>
        <v>5.0138876273497015</v>
      </c>
      <c r="K3648" s="2">
        <v>85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/>
      <c r="S3648"/>
    </row>
    <row r="3649" spans="1:19" x14ac:dyDescent="0.3">
      <c r="A3649">
        <v>3648</v>
      </c>
      <c r="B3649" t="s">
        <v>3664</v>
      </c>
      <c r="C3649" t="s">
        <v>17</v>
      </c>
      <c r="D3649" s="1">
        <v>302.2</v>
      </c>
      <c r="E3649" s="1">
        <v>311.5</v>
      </c>
      <c r="F3649" s="2">
        <v>1427</v>
      </c>
      <c r="G3649" s="1">
        <f>2*PI()*Predictive_Maintenance_Data[[#This Row],[Rotational speed '[rpm']]]/60</f>
        <v>149.4350905557545</v>
      </c>
      <c r="H3649" s="1">
        <v>43.8</v>
      </c>
      <c r="I3649" s="1">
        <f t="shared" si="56"/>
        <v>9.3000000000000114</v>
      </c>
      <c r="J3649" s="1">
        <f>Predictive_Maintenance_Data[[#This Row],[Torque '[Nm']]]*Predictive_Maintenance_Data[[#This Row],[Angular velocity '[rad/s']]]/1000</f>
        <v>6.5452569663420466</v>
      </c>
      <c r="K3649" s="2">
        <v>88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/>
      <c r="S3649"/>
    </row>
    <row r="3650" spans="1:19" x14ac:dyDescent="0.3">
      <c r="A3650">
        <v>3649</v>
      </c>
      <c r="B3650" t="s">
        <v>3665</v>
      </c>
      <c r="C3650" t="s">
        <v>15</v>
      </c>
      <c r="D3650" s="1">
        <v>302.2</v>
      </c>
      <c r="E3650" s="1">
        <v>311.5</v>
      </c>
      <c r="F3650" s="2">
        <v>1443</v>
      </c>
      <c r="G3650" s="1">
        <f>2*PI()*Predictive_Maintenance_Data[[#This Row],[Rotational speed '[rpm']]]/60</f>
        <v>151.11060663766906</v>
      </c>
      <c r="H3650" s="1">
        <v>47</v>
      </c>
      <c r="I3650" s="1">
        <f t="shared" ref="I3650:I3713" si="57">E3650-D3650</f>
        <v>9.3000000000000114</v>
      </c>
      <c r="J3650" s="1">
        <f>Predictive_Maintenance_Data[[#This Row],[Torque '[Nm']]]*Predictive_Maintenance_Data[[#This Row],[Angular velocity '[rad/s']]]/1000</f>
        <v>7.102198511970446</v>
      </c>
      <c r="K3650" s="2">
        <v>90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/>
      <c r="S3650"/>
    </row>
    <row r="3651" spans="1:19" x14ac:dyDescent="0.3">
      <c r="A3651">
        <v>3650</v>
      </c>
      <c r="B3651" t="s">
        <v>3666</v>
      </c>
      <c r="C3651" t="s">
        <v>17</v>
      </c>
      <c r="D3651" s="1">
        <v>302.2</v>
      </c>
      <c r="E3651" s="1">
        <v>311.5</v>
      </c>
      <c r="F3651" s="2">
        <v>1481</v>
      </c>
      <c r="G3651" s="1">
        <f>2*PI()*Predictive_Maintenance_Data[[#This Row],[Rotational speed '[rpm']]]/60</f>
        <v>155.08995733221613</v>
      </c>
      <c r="H3651" s="1">
        <v>40.4</v>
      </c>
      <c r="I3651" s="1">
        <f t="shared" si="57"/>
        <v>9.3000000000000114</v>
      </c>
      <c r="J3651" s="1">
        <f>Predictive_Maintenance_Data[[#This Row],[Torque '[Nm']]]*Predictive_Maintenance_Data[[#This Row],[Angular velocity '[rad/s']]]/1000</f>
        <v>6.2656342762215314</v>
      </c>
      <c r="K3651" s="2">
        <v>93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/>
      <c r="S3651"/>
    </row>
    <row r="3652" spans="1:19" x14ac:dyDescent="0.3">
      <c r="A3652">
        <v>3651</v>
      </c>
      <c r="B3652" t="s">
        <v>3667</v>
      </c>
      <c r="C3652" t="s">
        <v>17</v>
      </c>
      <c r="D3652" s="1">
        <v>302.10000000000002</v>
      </c>
      <c r="E3652" s="1">
        <v>311.39999999999998</v>
      </c>
      <c r="F3652" s="2">
        <v>1446</v>
      </c>
      <c r="G3652" s="1">
        <f>2*PI()*Predictive_Maintenance_Data[[#This Row],[Rotational speed '[rpm']]]/60</f>
        <v>151.42476590302803</v>
      </c>
      <c r="H3652" s="1">
        <v>39.700000000000003</v>
      </c>
      <c r="I3652" s="1">
        <f t="shared" si="57"/>
        <v>9.2999999999999545</v>
      </c>
      <c r="J3652" s="1">
        <f>Predictive_Maintenance_Data[[#This Row],[Torque '[Nm']]]*Predictive_Maintenance_Data[[#This Row],[Angular velocity '[rad/s']]]/1000</f>
        <v>6.0115632063502131</v>
      </c>
      <c r="K3652" s="2">
        <v>95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/>
      <c r="S3652"/>
    </row>
    <row r="3653" spans="1:19" x14ac:dyDescent="0.3">
      <c r="A3653">
        <v>3652</v>
      </c>
      <c r="B3653" t="s">
        <v>3668</v>
      </c>
      <c r="C3653" t="s">
        <v>17</v>
      </c>
      <c r="D3653" s="1">
        <v>302.10000000000002</v>
      </c>
      <c r="E3653" s="1">
        <v>311.5</v>
      </c>
      <c r="F3653" s="2">
        <v>1444</v>
      </c>
      <c r="G3653" s="1">
        <f>2*PI()*Predictive_Maintenance_Data[[#This Row],[Rotational speed '[rpm']]]/60</f>
        <v>151.21532639278868</v>
      </c>
      <c r="H3653" s="1">
        <v>44.9</v>
      </c>
      <c r="I3653" s="1">
        <f t="shared" si="57"/>
        <v>9.3999999999999773</v>
      </c>
      <c r="J3653" s="1">
        <f>Predictive_Maintenance_Data[[#This Row],[Torque '[Nm']]]*Predictive_Maintenance_Data[[#This Row],[Angular velocity '[rad/s']]]/1000</f>
        <v>6.7895681550362115</v>
      </c>
      <c r="K3653" s="2">
        <v>97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/>
      <c r="S3653"/>
    </row>
    <row r="3654" spans="1:19" x14ac:dyDescent="0.3">
      <c r="A3654">
        <v>3653</v>
      </c>
      <c r="B3654" t="s">
        <v>3669</v>
      </c>
      <c r="C3654" t="s">
        <v>15</v>
      </c>
      <c r="D3654" s="1">
        <v>302.10000000000002</v>
      </c>
      <c r="E3654" s="1">
        <v>311.5</v>
      </c>
      <c r="F3654" s="2">
        <v>1341</v>
      </c>
      <c r="G3654" s="1">
        <f>2*PI()*Predictive_Maintenance_Data[[#This Row],[Rotational speed '[rpm']]]/60</f>
        <v>140.42919161546376</v>
      </c>
      <c r="H3654" s="1">
        <v>50.8</v>
      </c>
      <c r="I3654" s="1">
        <f t="shared" si="57"/>
        <v>9.3999999999999773</v>
      </c>
      <c r="J3654" s="1">
        <f>Predictive_Maintenance_Data[[#This Row],[Torque '[Nm']]]*Predictive_Maintenance_Data[[#This Row],[Angular velocity '[rad/s']]]/1000</f>
        <v>7.1338029340655584</v>
      </c>
      <c r="K3654" s="2">
        <v>99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/>
      <c r="S3654"/>
    </row>
    <row r="3655" spans="1:19" x14ac:dyDescent="0.3">
      <c r="A3655">
        <v>3654</v>
      </c>
      <c r="B3655" t="s">
        <v>3670</v>
      </c>
      <c r="C3655" t="s">
        <v>17</v>
      </c>
      <c r="D3655" s="1">
        <v>302.10000000000002</v>
      </c>
      <c r="E3655" s="1">
        <v>311.39999999999998</v>
      </c>
      <c r="F3655" s="2">
        <v>1518</v>
      </c>
      <c r="G3655" s="1">
        <f>2*PI()*Predictive_Maintenance_Data[[#This Row],[Rotational speed '[rpm']]]/60</f>
        <v>158.96458827164355</v>
      </c>
      <c r="H3655" s="1">
        <v>37.4</v>
      </c>
      <c r="I3655" s="1">
        <f t="shared" si="57"/>
        <v>9.2999999999999545</v>
      </c>
      <c r="J3655" s="1">
        <f>Predictive_Maintenance_Data[[#This Row],[Torque '[Nm']]]*Predictive_Maintenance_Data[[#This Row],[Angular velocity '[rad/s']]]/1000</f>
        <v>5.9452756013594685</v>
      </c>
      <c r="K3655" s="2">
        <v>102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/>
      <c r="S3655"/>
    </row>
    <row r="3656" spans="1:19" x14ac:dyDescent="0.3">
      <c r="A3656">
        <v>3655</v>
      </c>
      <c r="B3656" t="s">
        <v>3671</v>
      </c>
      <c r="C3656" t="s">
        <v>17</v>
      </c>
      <c r="D3656" s="1">
        <v>302.10000000000002</v>
      </c>
      <c r="E3656" s="1">
        <v>311.39999999999998</v>
      </c>
      <c r="F3656" s="2">
        <v>1603</v>
      </c>
      <c r="G3656" s="1">
        <f>2*PI()*Predictive_Maintenance_Data[[#This Row],[Rotational speed '[rpm']]]/60</f>
        <v>167.86576745681461</v>
      </c>
      <c r="H3656" s="1">
        <v>35.9</v>
      </c>
      <c r="I3656" s="1">
        <f t="shared" si="57"/>
        <v>9.2999999999999545</v>
      </c>
      <c r="J3656" s="1">
        <f>Predictive_Maintenance_Data[[#This Row],[Torque '[Nm']]]*Predictive_Maintenance_Data[[#This Row],[Angular velocity '[rad/s']]]/1000</f>
        <v>6.0263810516996443</v>
      </c>
      <c r="K3656" s="2">
        <v>104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/>
      <c r="S3656"/>
    </row>
    <row r="3657" spans="1:19" x14ac:dyDescent="0.3">
      <c r="A3657">
        <v>3656</v>
      </c>
      <c r="B3657" t="s">
        <v>3672</v>
      </c>
      <c r="C3657" t="s">
        <v>17</v>
      </c>
      <c r="D3657" s="1">
        <v>302.10000000000002</v>
      </c>
      <c r="E3657" s="1">
        <v>311.39999999999998</v>
      </c>
      <c r="F3657" s="2">
        <v>1686</v>
      </c>
      <c r="G3657" s="1">
        <f>2*PI()*Predictive_Maintenance_Data[[#This Row],[Rotational speed '[rpm']]]/60</f>
        <v>176.55750713174638</v>
      </c>
      <c r="H3657" s="1">
        <v>30.9</v>
      </c>
      <c r="I3657" s="1">
        <f t="shared" si="57"/>
        <v>9.2999999999999545</v>
      </c>
      <c r="J3657" s="1">
        <f>Predictive_Maintenance_Data[[#This Row],[Torque '[Nm']]]*Predictive_Maintenance_Data[[#This Row],[Angular velocity '[rad/s']]]/1000</f>
        <v>5.4556269703709628</v>
      </c>
      <c r="K3657" s="2">
        <v>106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/>
      <c r="S3657"/>
    </row>
    <row r="3658" spans="1:19" x14ac:dyDescent="0.3">
      <c r="A3658">
        <v>3657</v>
      </c>
      <c r="B3658" t="s">
        <v>3673</v>
      </c>
      <c r="C3658" t="s">
        <v>15</v>
      </c>
      <c r="D3658" s="1">
        <v>302.10000000000002</v>
      </c>
      <c r="E3658" s="1">
        <v>311.5</v>
      </c>
      <c r="F3658" s="2">
        <v>1383</v>
      </c>
      <c r="G3658" s="1">
        <f>2*PI()*Predictive_Maintenance_Data[[#This Row],[Rotational speed '[rpm']]]/60</f>
        <v>144.82742133048947</v>
      </c>
      <c r="H3658" s="1">
        <v>53.6</v>
      </c>
      <c r="I3658" s="1">
        <f t="shared" si="57"/>
        <v>9.3999999999999773</v>
      </c>
      <c r="J3658" s="1">
        <f>Predictive_Maintenance_Data[[#This Row],[Torque '[Nm']]]*Predictive_Maintenance_Data[[#This Row],[Angular velocity '[rad/s']]]/1000</f>
        <v>7.762749783314236</v>
      </c>
      <c r="K3658" s="2">
        <v>108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/>
      <c r="S3658"/>
    </row>
    <row r="3659" spans="1:19" x14ac:dyDescent="0.3">
      <c r="A3659">
        <v>3658</v>
      </c>
      <c r="B3659" t="s">
        <v>3674</v>
      </c>
      <c r="C3659" t="s">
        <v>17</v>
      </c>
      <c r="D3659" s="1">
        <v>302.10000000000002</v>
      </c>
      <c r="E3659" s="1">
        <v>311.5</v>
      </c>
      <c r="F3659" s="2">
        <v>1477</v>
      </c>
      <c r="G3659" s="1">
        <f>2*PI()*Predictive_Maintenance_Data[[#This Row],[Rotational speed '[rpm']]]/60</f>
        <v>154.67107831173746</v>
      </c>
      <c r="H3659" s="1">
        <v>45.4</v>
      </c>
      <c r="I3659" s="1">
        <f t="shared" si="57"/>
        <v>9.3999999999999773</v>
      </c>
      <c r="J3659" s="1">
        <f>Predictive_Maintenance_Data[[#This Row],[Torque '[Nm']]]*Predictive_Maintenance_Data[[#This Row],[Angular velocity '[rad/s']]]/1000</f>
        <v>7.0220669553528809</v>
      </c>
      <c r="K3659" s="2">
        <v>111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/>
      <c r="S3659"/>
    </row>
    <row r="3660" spans="1:19" x14ac:dyDescent="0.3">
      <c r="A3660">
        <v>3659</v>
      </c>
      <c r="B3660" t="s">
        <v>3675</v>
      </c>
      <c r="C3660" t="s">
        <v>15</v>
      </c>
      <c r="D3660" s="1">
        <v>302.2</v>
      </c>
      <c r="E3660" s="1">
        <v>311.5</v>
      </c>
      <c r="F3660" s="2">
        <v>1449</v>
      </c>
      <c r="G3660" s="1">
        <f>2*PI()*Predictive_Maintenance_Data[[#This Row],[Rotational speed '[rpm']]]/60</f>
        <v>151.73892516838703</v>
      </c>
      <c r="H3660" s="1">
        <v>44.5</v>
      </c>
      <c r="I3660" s="1">
        <f t="shared" si="57"/>
        <v>9.3000000000000114</v>
      </c>
      <c r="J3660" s="1">
        <f>Predictive_Maintenance_Data[[#This Row],[Torque '[Nm']]]*Predictive_Maintenance_Data[[#This Row],[Angular velocity '[rad/s']]]/1000</f>
        <v>6.752382169993222</v>
      </c>
      <c r="K3660" s="2">
        <v>113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/>
      <c r="S3660"/>
    </row>
    <row r="3661" spans="1:19" x14ac:dyDescent="0.3">
      <c r="A3661">
        <v>3660</v>
      </c>
      <c r="B3661" t="s">
        <v>3676</v>
      </c>
      <c r="C3661" t="s">
        <v>15</v>
      </c>
      <c r="D3661" s="1">
        <v>302.2</v>
      </c>
      <c r="E3661" s="1">
        <v>311.5</v>
      </c>
      <c r="F3661" s="2">
        <v>1734</v>
      </c>
      <c r="G3661" s="1">
        <f>2*PI()*Predictive_Maintenance_Data[[#This Row],[Rotational speed '[rpm']]]/60</f>
        <v>181.58405537749005</v>
      </c>
      <c r="H3661" s="1">
        <v>25</v>
      </c>
      <c r="I3661" s="1">
        <f t="shared" si="57"/>
        <v>9.3000000000000114</v>
      </c>
      <c r="J3661" s="1">
        <f>Predictive_Maintenance_Data[[#This Row],[Torque '[Nm']]]*Predictive_Maintenance_Data[[#This Row],[Angular velocity '[rad/s']]]/1000</f>
        <v>4.5396013844372511</v>
      </c>
      <c r="K3661" s="2">
        <v>116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/>
      <c r="S3661"/>
    </row>
    <row r="3662" spans="1:19" x14ac:dyDescent="0.3">
      <c r="A3662">
        <v>3661</v>
      </c>
      <c r="B3662" t="s">
        <v>3677</v>
      </c>
      <c r="C3662" t="s">
        <v>17</v>
      </c>
      <c r="D3662" s="1">
        <v>302.3</v>
      </c>
      <c r="E3662" s="1">
        <v>311.60000000000002</v>
      </c>
      <c r="F3662" s="2">
        <v>1398</v>
      </c>
      <c r="G3662" s="1">
        <f>2*PI()*Predictive_Maintenance_Data[[#This Row],[Rotational speed '[rpm']]]/60</f>
        <v>146.39821765728436</v>
      </c>
      <c r="H3662" s="1">
        <v>49.1</v>
      </c>
      <c r="I3662" s="1">
        <f t="shared" si="57"/>
        <v>9.3000000000000114</v>
      </c>
      <c r="J3662" s="1">
        <f>Predictive_Maintenance_Data[[#This Row],[Torque '[Nm']]]*Predictive_Maintenance_Data[[#This Row],[Angular velocity '[rad/s']]]/1000</f>
        <v>7.1881524869726627</v>
      </c>
      <c r="K3662" s="2">
        <v>119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/>
      <c r="S3662"/>
    </row>
    <row r="3663" spans="1:19" x14ac:dyDescent="0.3">
      <c r="A3663">
        <v>3662</v>
      </c>
      <c r="B3663" t="s">
        <v>3678</v>
      </c>
      <c r="C3663" t="s">
        <v>15</v>
      </c>
      <c r="D3663" s="1">
        <v>302.3</v>
      </c>
      <c r="E3663" s="1">
        <v>311.7</v>
      </c>
      <c r="F3663" s="2">
        <v>1639</v>
      </c>
      <c r="G3663" s="1">
        <f>2*PI()*Predictive_Maintenance_Data[[#This Row],[Rotational speed '[rpm']]]/60</f>
        <v>171.63567864112238</v>
      </c>
      <c r="H3663" s="1">
        <v>36.6</v>
      </c>
      <c r="I3663" s="1">
        <f t="shared" si="57"/>
        <v>9.3999999999999773</v>
      </c>
      <c r="J3663" s="1">
        <f>Predictive_Maintenance_Data[[#This Row],[Torque '[Nm']]]*Predictive_Maintenance_Data[[#This Row],[Angular velocity '[rad/s']]]/1000</f>
        <v>6.2818658382650794</v>
      </c>
      <c r="K3663" s="2">
        <v>121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/>
      <c r="S3663"/>
    </row>
    <row r="3664" spans="1:19" x14ac:dyDescent="0.3">
      <c r="A3664">
        <v>3663</v>
      </c>
      <c r="B3664" t="s">
        <v>3679</v>
      </c>
      <c r="C3664" t="s">
        <v>15</v>
      </c>
      <c r="D3664" s="1">
        <v>302.3</v>
      </c>
      <c r="E3664" s="1">
        <v>311.7</v>
      </c>
      <c r="F3664" s="2">
        <v>1517</v>
      </c>
      <c r="G3664" s="1">
        <f>2*PI()*Predictive_Maintenance_Data[[#This Row],[Rotational speed '[rpm']]]/60</f>
        <v>158.85986851652387</v>
      </c>
      <c r="H3664" s="1">
        <v>37.6</v>
      </c>
      <c r="I3664" s="1">
        <f t="shared" si="57"/>
        <v>9.3999999999999773</v>
      </c>
      <c r="J3664" s="1">
        <f>Predictive_Maintenance_Data[[#This Row],[Torque '[Nm']]]*Predictive_Maintenance_Data[[#This Row],[Angular velocity '[rad/s']]]/1000</f>
        <v>5.9731310562212974</v>
      </c>
      <c r="K3664" s="2">
        <v>124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/>
      <c r="S3664"/>
    </row>
    <row r="3665" spans="1:19" x14ac:dyDescent="0.3">
      <c r="A3665">
        <v>3664</v>
      </c>
      <c r="B3665" t="s">
        <v>3680</v>
      </c>
      <c r="C3665" t="s">
        <v>15</v>
      </c>
      <c r="D3665" s="1">
        <v>302.3</v>
      </c>
      <c r="E3665" s="1">
        <v>311.7</v>
      </c>
      <c r="F3665" s="2">
        <v>1442</v>
      </c>
      <c r="G3665" s="1">
        <f>2*PI()*Predictive_Maintenance_Data[[#This Row],[Rotational speed '[rpm']]]/60</f>
        <v>151.00588688254939</v>
      </c>
      <c r="H3665" s="1">
        <v>41.7</v>
      </c>
      <c r="I3665" s="1">
        <f t="shared" si="57"/>
        <v>9.3999999999999773</v>
      </c>
      <c r="J3665" s="1">
        <f>Predictive_Maintenance_Data[[#This Row],[Torque '[Nm']]]*Predictive_Maintenance_Data[[#This Row],[Angular velocity '[rad/s']]]/1000</f>
        <v>6.2969454830023093</v>
      </c>
      <c r="K3665" s="2">
        <v>127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/>
      <c r="S3665"/>
    </row>
    <row r="3666" spans="1:19" x14ac:dyDescent="0.3">
      <c r="A3666">
        <v>3665</v>
      </c>
      <c r="B3666" t="s">
        <v>3681</v>
      </c>
      <c r="C3666" t="s">
        <v>15</v>
      </c>
      <c r="D3666" s="1">
        <v>302.3</v>
      </c>
      <c r="E3666" s="1">
        <v>311.7</v>
      </c>
      <c r="F3666" s="2">
        <v>1685</v>
      </c>
      <c r="G3666" s="1">
        <f>2*PI()*Predictive_Maintenance_Data[[#This Row],[Rotational speed '[rpm']]]/60</f>
        <v>176.45278737662673</v>
      </c>
      <c r="H3666" s="1">
        <v>30.8</v>
      </c>
      <c r="I3666" s="1">
        <f t="shared" si="57"/>
        <v>9.3999999999999773</v>
      </c>
      <c r="J3666" s="1">
        <f>Predictive_Maintenance_Data[[#This Row],[Torque '[Nm']]]*Predictive_Maintenance_Data[[#This Row],[Angular velocity '[rad/s']]]/1000</f>
        <v>5.4347458512001028</v>
      </c>
      <c r="K3666" s="2">
        <v>130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/>
      <c r="S3666"/>
    </row>
    <row r="3667" spans="1:19" x14ac:dyDescent="0.3">
      <c r="A3667">
        <v>3666</v>
      </c>
      <c r="B3667" t="s">
        <v>3682</v>
      </c>
      <c r="C3667" t="s">
        <v>15</v>
      </c>
      <c r="D3667" s="1">
        <v>302.39999999999998</v>
      </c>
      <c r="E3667" s="1">
        <v>311.8</v>
      </c>
      <c r="F3667" s="2">
        <v>1358</v>
      </c>
      <c r="G3667" s="1">
        <f>2*PI()*Predictive_Maintenance_Data[[#This Row],[Rotational speed '[rpm']]]/60</f>
        <v>142.20942745249798</v>
      </c>
      <c r="H3667" s="1">
        <v>50.6</v>
      </c>
      <c r="I3667" s="1">
        <f t="shared" si="57"/>
        <v>9.4000000000000341</v>
      </c>
      <c r="J3667" s="1">
        <f>Predictive_Maintenance_Data[[#This Row],[Torque '[Nm']]]*Predictive_Maintenance_Data[[#This Row],[Angular velocity '[rad/s']]]/1000</f>
        <v>7.195797029096398</v>
      </c>
      <c r="K3667" s="2">
        <v>133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/>
      <c r="S3667"/>
    </row>
    <row r="3668" spans="1:19" x14ac:dyDescent="0.3">
      <c r="A3668">
        <v>3667</v>
      </c>
      <c r="B3668" t="s">
        <v>3683</v>
      </c>
      <c r="C3668" t="s">
        <v>15</v>
      </c>
      <c r="D3668" s="1">
        <v>302.3</v>
      </c>
      <c r="E3668" s="1">
        <v>311.60000000000002</v>
      </c>
      <c r="F3668" s="2">
        <v>1608</v>
      </c>
      <c r="G3668" s="1">
        <f>2*PI()*Predictive_Maintenance_Data[[#This Row],[Rotational speed '[rpm']]]/60</f>
        <v>168.38936623241293</v>
      </c>
      <c r="H3668" s="1">
        <v>39.9</v>
      </c>
      <c r="I3668" s="1">
        <f t="shared" si="57"/>
        <v>9.3000000000000114</v>
      </c>
      <c r="J3668" s="1">
        <f>Predictive_Maintenance_Data[[#This Row],[Torque '[Nm']]]*Predictive_Maintenance_Data[[#This Row],[Angular velocity '[rad/s']]]/1000</f>
        <v>6.7187357126732756</v>
      </c>
      <c r="K3668" s="2">
        <v>136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/>
      <c r="S3668"/>
    </row>
    <row r="3669" spans="1:19" x14ac:dyDescent="0.3">
      <c r="A3669">
        <v>3668</v>
      </c>
      <c r="B3669" t="s">
        <v>3684</v>
      </c>
      <c r="C3669" t="s">
        <v>17</v>
      </c>
      <c r="D3669" s="1">
        <v>302.3</v>
      </c>
      <c r="E3669" s="1">
        <v>311.60000000000002</v>
      </c>
      <c r="F3669" s="2">
        <v>1665</v>
      </c>
      <c r="G3669" s="1">
        <f>2*PI()*Predictive_Maintenance_Data[[#This Row],[Rotational speed '[rpm']]]/60</f>
        <v>174.35839227423352</v>
      </c>
      <c r="H3669" s="1">
        <v>34.299999999999997</v>
      </c>
      <c r="I3669" s="1">
        <f t="shared" si="57"/>
        <v>9.3000000000000114</v>
      </c>
      <c r="J3669" s="1">
        <f>Predictive_Maintenance_Data[[#This Row],[Torque '[Nm']]]*Predictive_Maintenance_Data[[#This Row],[Angular velocity '[rad/s']]]/1000</f>
        <v>5.9804928550062098</v>
      </c>
      <c r="K3669" s="2">
        <v>139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/>
      <c r="S3669"/>
    </row>
    <row r="3670" spans="1:19" x14ac:dyDescent="0.3">
      <c r="A3670">
        <v>3669</v>
      </c>
      <c r="B3670" t="s">
        <v>3685</v>
      </c>
      <c r="C3670" t="s">
        <v>17</v>
      </c>
      <c r="D3670" s="1">
        <v>302.3</v>
      </c>
      <c r="E3670" s="1">
        <v>311.7</v>
      </c>
      <c r="F3670" s="2">
        <v>1510</v>
      </c>
      <c r="G3670" s="1">
        <f>2*PI()*Predictive_Maintenance_Data[[#This Row],[Rotational speed '[rpm']]]/60</f>
        <v>158.12683023068624</v>
      </c>
      <c r="H3670" s="1">
        <v>38.700000000000003</v>
      </c>
      <c r="I3670" s="1">
        <f t="shared" si="57"/>
        <v>9.3999999999999773</v>
      </c>
      <c r="J3670" s="1">
        <f>Predictive_Maintenance_Data[[#This Row],[Torque '[Nm']]]*Predictive_Maintenance_Data[[#This Row],[Angular velocity '[rad/s']]]/1000</f>
        <v>6.1195083299275579</v>
      </c>
      <c r="K3670" s="2">
        <v>141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/>
      <c r="S3670"/>
    </row>
    <row r="3671" spans="1:19" x14ac:dyDescent="0.3">
      <c r="A3671">
        <v>3670</v>
      </c>
      <c r="B3671" t="s">
        <v>3686</v>
      </c>
      <c r="C3671" t="s">
        <v>17</v>
      </c>
      <c r="D3671" s="1">
        <v>302.39999999999998</v>
      </c>
      <c r="E3671" s="1">
        <v>311.8</v>
      </c>
      <c r="F3671" s="2">
        <v>1465</v>
      </c>
      <c r="G3671" s="1">
        <f>2*PI()*Predictive_Maintenance_Data[[#This Row],[Rotational speed '[rpm']]]/60</f>
        <v>153.41444125030156</v>
      </c>
      <c r="H3671" s="1">
        <v>40.200000000000003</v>
      </c>
      <c r="I3671" s="1">
        <f t="shared" si="57"/>
        <v>9.4000000000000341</v>
      </c>
      <c r="J3671" s="1">
        <f>Predictive_Maintenance_Data[[#This Row],[Torque '[Nm']]]*Predictive_Maintenance_Data[[#This Row],[Angular velocity '[rad/s']]]/1000</f>
        <v>6.1672605382621235</v>
      </c>
      <c r="K3671" s="2">
        <v>143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/>
      <c r="S3671"/>
    </row>
    <row r="3672" spans="1:19" x14ac:dyDescent="0.3">
      <c r="A3672">
        <v>3671</v>
      </c>
      <c r="B3672" t="s">
        <v>3687</v>
      </c>
      <c r="C3672" t="s">
        <v>17</v>
      </c>
      <c r="D3672" s="1">
        <v>302.3</v>
      </c>
      <c r="E3672" s="1">
        <v>311.7</v>
      </c>
      <c r="F3672" s="2">
        <v>1701</v>
      </c>
      <c r="G3672" s="1">
        <f>2*PI()*Predictive_Maintenance_Data[[#This Row],[Rotational speed '[rpm']]]/60</f>
        <v>178.12830345854127</v>
      </c>
      <c r="H3672" s="1">
        <v>27.5</v>
      </c>
      <c r="I3672" s="1">
        <f t="shared" si="57"/>
        <v>9.3999999999999773</v>
      </c>
      <c r="J3672" s="1">
        <f>Predictive_Maintenance_Data[[#This Row],[Torque '[Nm']]]*Predictive_Maintenance_Data[[#This Row],[Angular velocity '[rad/s']]]/1000</f>
        <v>4.8985283451098844</v>
      </c>
      <c r="K3672" s="2">
        <v>145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/>
      <c r="S3672"/>
    </row>
    <row r="3673" spans="1:19" x14ac:dyDescent="0.3">
      <c r="A3673">
        <v>3672</v>
      </c>
      <c r="B3673" t="s">
        <v>3688</v>
      </c>
      <c r="C3673" t="s">
        <v>15</v>
      </c>
      <c r="D3673" s="1">
        <v>302.3</v>
      </c>
      <c r="E3673" s="1">
        <v>311.7</v>
      </c>
      <c r="F3673" s="2">
        <v>1486</v>
      </c>
      <c r="G3673" s="1">
        <f>2*PI()*Predictive_Maintenance_Data[[#This Row],[Rotational speed '[rpm']]]/60</f>
        <v>155.61355610781442</v>
      </c>
      <c r="H3673" s="1">
        <v>39.6</v>
      </c>
      <c r="I3673" s="1">
        <f t="shared" si="57"/>
        <v>9.3999999999999773</v>
      </c>
      <c r="J3673" s="1">
        <f>Predictive_Maintenance_Data[[#This Row],[Torque '[Nm']]]*Predictive_Maintenance_Data[[#This Row],[Angular velocity '[rad/s']]]/1000</f>
        <v>6.1622968218694512</v>
      </c>
      <c r="K3673" s="2">
        <v>147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/>
      <c r="S3673"/>
    </row>
    <row r="3674" spans="1:19" x14ac:dyDescent="0.3">
      <c r="A3674">
        <v>3673</v>
      </c>
      <c r="B3674" t="s">
        <v>3689</v>
      </c>
      <c r="C3674" t="s">
        <v>17</v>
      </c>
      <c r="D3674" s="1">
        <v>302.3</v>
      </c>
      <c r="E3674" s="1">
        <v>311.60000000000002</v>
      </c>
      <c r="F3674" s="2">
        <v>1658</v>
      </c>
      <c r="G3674" s="1">
        <f>2*PI()*Predictive_Maintenance_Data[[#This Row],[Rotational speed '[rpm']]]/60</f>
        <v>173.62535398839591</v>
      </c>
      <c r="H3674" s="1">
        <v>32.299999999999997</v>
      </c>
      <c r="I3674" s="1">
        <f t="shared" si="57"/>
        <v>9.3000000000000114</v>
      </c>
      <c r="J3674" s="1">
        <f>Predictive_Maintenance_Data[[#This Row],[Torque '[Nm']]]*Predictive_Maintenance_Data[[#This Row],[Angular velocity '[rad/s']]]/1000</f>
        <v>5.6080989338251879</v>
      </c>
      <c r="K3674" s="2">
        <v>150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/>
      <c r="S3674"/>
    </row>
    <row r="3675" spans="1:19" x14ac:dyDescent="0.3">
      <c r="A3675">
        <v>3674</v>
      </c>
      <c r="B3675" t="s">
        <v>3690</v>
      </c>
      <c r="C3675" t="s">
        <v>27</v>
      </c>
      <c r="D3675" s="1">
        <v>302.3</v>
      </c>
      <c r="E3675" s="1">
        <v>311.7</v>
      </c>
      <c r="F3675" s="2">
        <v>1449</v>
      </c>
      <c r="G3675" s="1">
        <f>2*PI()*Predictive_Maintenance_Data[[#This Row],[Rotational speed '[rpm']]]/60</f>
        <v>151.73892516838703</v>
      </c>
      <c r="H3675" s="1">
        <v>44.5</v>
      </c>
      <c r="I3675" s="1">
        <f t="shared" si="57"/>
        <v>9.3999999999999773</v>
      </c>
      <c r="J3675" s="1">
        <f>Predictive_Maintenance_Data[[#This Row],[Torque '[Nm']]]*Predictive_Maintenance_Data[[#This Row],[Angular velocity '[rad/s']]]/1000</f>
        <v>6.752382169993222</v>
      </c>
      <c r="K3675" s="2">
        <v>152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/>
      <c r="S3675"/>
    </row>
    <row r="3676" spans="1:19" x14ac:dyDescent="0.3">
      <c r="A3676">
        <v>3675</v>
      </c>
      <c r="B3676" t="s">
        <v>3691</v>
      </c>
      <c r="C3676" t="s">
        <v>17</v>
      </c>
      <c r="D3676" s="1">
        <v>302.2</v>
      </c>
      <c r="E3676" s="1">
        <v>311.5</v>
      </c>
      <c r="F3676" s="2">
        <v>1346</v>
      </c>
      <c r="G3676" s="1">
        <f>2*PI()*Predictive_Maintenance_Data[[#This Row],[Rotational speed '[rpm']]]/60</f>
        <v>140.95279039106205</v>
      </c>
      <c r="H3676" s="1">
        <v>52.4</v>
      </c>
      <c r="I3676" s="1">
        <f t="shared" si="57"/>
        <v>9.3000000000000114</v>
      </c>
      <c r="J3676" s="1">
        <f>Predictive_Maintenance_Data[[#This Row],[Torque '[Nm']]]*Predictive_Maintenance_Data[[#This Row],[Angular velocity '[rad/s']]]/1000</f>
        <v>7.3859262164916517</v>
      </c>
      <c r="K3676" s="2">
        <v>157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/>
      <c r="S3676"/>
    </row>
    <row r="3677" spans="1:19" x14ac:dyDescent="0.3">
      <c r="A3677">
        <v>3676</v>
      </c>
      <c r="B3677" t="s">
        <v>3692</v>
      </c>
      <c r="C3677" t="s">
        <v>15</v>
      </c>
      <c r="D3677" s="1">
        <v>302.10000000000002</v>
      </c>
      <c r="E3677" s="1">
        <v>311.5</v>
      </c>
      <c r="F3677" s="2">
        <v>1866</v>
      </c>
      <c r="G3677" s="1">
        <f>2*PI()*Predictive_Maintenance_Data[[#This Row],[Rotational speed '[rpm']]]/60</f>
        <v>195.40706305328513</v>
      </c>
      <c r="H3677" s="1">
        <v>23.1</v>
      </c>
      <c r="I3677" s="1">
        <f t="shared" si="57"/>
        <v>9.3999999999999773</v>
      </c>
      <c r="J3677" s="1">
        <f>Predictive_Maintenance_Data[[#This Row],[Torque '[Nm']]]*Predictive_Maintenance_Data[[#This Row],[Angular velocity '[rad/s']]]/1000</f>
        <v>4.5139031565308869</v>
      </c>
      <c r="K3677" s="2">
        <v>159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/>
      <c r="S3677"/>
    </row>
    <row r="3678" spans="1:19" x14ac:dyDescent="0.3">
      <c r="A3678">
        <v>3677</v>
      </c>
      <c r="B3678" t="s">
        <v>3693</v>
      </c>
      <c r="C3678" t="s">
        <v>15</v>
      </c>
      <c r="D3678" s="1">
        <v>302.2</v>
      </c>
      <c r="E3678" s="1">
        <v>311.5</v>
      </c>
      <c r="F3678" s="2">
        <v>1562</v>
      </c>
      <c r="G3678" s="1">
        <f>2*PI()*Predictive_Maintenance_Data[[#This Row],[Rotational speed '[rpm']]]/60</f>
        <v>163.57225749690858</v>
      </c>
      <c r="H3678" s="1">
        <v>38</v>
      </c>
      <c r="I3678" s="1">
        <f t="shared" si="57"/>
        <v>9.3000000000000114</v>
      </c>
      <c r="J3678" s="1">
        <f>Predictive_Maintenance_Data[[#This Row],[Torque '[Nm']]]*Predictive_Maintenance_Data[[#This Row],[Angular velocity '[rad/s']]]/1000</f>
        <v>6.2157457848825262</v>
      </c>
      <c r="K3678" s="2">
        <v>162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/>
      <c r="S3678"/>
    </row>
    <row r="3679" spans="1:19" x14ac:dyDescent="0.3">
      <c r="A3679">
        <v>3678</v>
      </c>
      <c r="B3679" t="s">
        <v>3694</v>
      </c>
      <c r="C3679" t="s">
        <v>15</v>
      </c>
      <c r="D3679" s="1">
        <v>302.3</v>
      </c>
      <c r="E3679" s="1">
        <v>311.7</v>
      </c>
      <c r="F3679" s="2">
        <v>1368</v>
      </c>
      <c r="G3679" s="1">
        <f>2*PI()*Predictive_Maintenance_Data[[#This Row],[Rotational speed '[rpm']]]/60</f>
        <v>143.25662500369455</v>
      </c>
      <c r="H3679" s="1">
        <v>53.6</v>
      </c>
      <c r="I3679" s="1">
        <f t="shared" si="57"/>
        <v>9.3999999999999773</v>
      </c>
      <c r="J3679" s="1">
        <f>Predictive_Maintenance_Data[[#This Row],[Torque '[Nm']]]*Predictive_Maintenance_Data[[#This Row],[Angular velocity '[rad/s']]]/1000</f>
        <v>7.6785551001980288</v>
      </c>
      <c r="K3679" s="2">
        <v>165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/>
      <c r="S3679"/>
    </row>
    <row r="3680" spans="1:19" x14ac:dyDescent="0.3">
      <c r="A3680">
        <v>3679</v>
      </c>
      <c r="B3680" t="s">
        <v>3695</v>
      </c>
      <c r="C3680" t="s">
        <v>17</v>
      </c>
      <c r="D3680" s="1">
        <v>302.2</v>
      </c>
      <c r="E3680" s="1">
        <v>311.5</v>
      </c>
      <c r="F3680" s="2">
        <v>1567</v>
      </c>
      <c r="G3680" s="1">
        <f>2*PI()*Predictive_Maintenance_Data[[#This Row],[Rotational speed '[rpm']]]/60</f>
        <v>164.09585627250686</v>
      </c>
      <c r="H3680" s="1">
        <v>33.1</v>
      </c>
      <c r="I3680" s="1">
        <f t="shared" si="57"/>
        <v>9.3000000000000114</v>
      </c>
      <c r="J3680" s="1">
        <f>Predictive_Maintenance_Data[[#This Row],[Torque '[Nm']]]*Predictive_Maintenance_Data[[#This Row],[Angular velocity '[rad/s']]]/1000</f>
        <v>5.4315728426199774</v>
      </c>
      <c r="K3680" s="2">
        <v>168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/>
      <c r="S3680"/>
    </row>
    <row r="3681" spans="1:19" x14ac:dyDescent="0.3">
      <c r="A3681">
        <v>3680</v>
      </c>
      <c r="B3681" t="s">
        <v>3696</v>
      </c>
      <c r="C3681" t="s">
        <v>17</v>
      </c>
      <c r="D3681" s="1">
        <v>302.2</v>
      </c>
      <c r="E3681" s="1">
        <v>311.5</v>
      </c>
      <c r="F3681" s="2">
        <v>1725</v>
      </c>
      <c r="G3681" s="1">
        <f>2*PI()*Predictive_Maintenance_Data[[#This Row],[Rotational speed '[rpm']]]/60</f>
        <v>180.64157758141309</v>
      </c>
      <c r="H3681" s="1">
        <v>34</v>
      </c>
      <c r="I3681" s="1">
        <f t="shared" si="57"/>
        <v>9.3000000000000114</v>
      </c>
      <c r="J3681" s="1">
        <f>Predictive_Maintenance_Data[[#This Row],[Torque '[Nm']]]*Predictive_Maintenance_Data[[#This Row],[Angular velocity '[rad/s']]]/1000</f>
        <v>6.1418136377680446</v>
      </c>
      <c r="K3681" s="2">
        <v>170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/>
      <c r="S3681"/>
    </row>
    <row r="3682" spans="1:19" x14ac:dyDescent="0.3">
      <c r="A3682">
        <v>3681</v>
      </c>
      <c r="B3682" t="s">
        <v>3697</v>
      </c>
      <c r="C3682" t="s">
        <v>17</v>
      </c>
      <c r="D3682" s="1">
        <v>302.2</v>
      </c>
      <c r="E3682" s="1">
        <v>311.5</v>
      </c>
      <c r="F3682" s="2">
        <v>1744</v>
      </c>
      <c r="G3682" s="1">
        <f>2*PI()*Predictive_Maintenance_Data[[#This Row],[Rotational speed '[rpm']]]/60</f>
        <v>182.63125292868662</v>
      </c>
      <c r="H3682" s="1">
        <v>31.2</v>
      </c>
      <c r="I3682" s="1">
        <f t="shared" si="57"/>
        <v>9.3000000000000114</v>
      </c>
      <c r="J3682" s="1">
        <f>Predictive_Maintenance_Data[[#This Row],[Torque '[Nm']]]*Predictive_Maintenance_Data[[#This Row],[Angular velocity '[rad/s']]]/1000</f>
        <v>5.6980950913750217</v>
      </c>
      <c r="K3682" s="2">
        <v>172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/>
      <c r="S3682"/>
    </row>
    <row r="3683" spans="1:19" x14ac:dyDescent="0.3">
      <c r="A3683">
        <v>3682</v>
      </c>
      <c r="B3683" t="s">
        <v>3698</v>
      </c>
      <c r="C3683" t="s">
        <v>15</v>
      </c>
      <c r="D3683" s="1">
        <v>302.10000000000002</v>
      </c>
      <c r="E3683" s="1">
        <v>311.3</v>
      </c>
      <c r="F3683" s="2">
        <v>1453</v>
      </c>
      <c r="G3683" s="1">
        <f>2*PI()*Predictive_Maintenance_Data[[#This Row],[Rotational speed '[rpm']]]/60</f>
        <v>152.15780418886564</v>
      </c>
      <c r="H3683" s="1">
        <v>45.1</v>
      </c>
      <c r="I3683" s="1">
        <f t="shared" si="57"/>
        <v>9.1999999999999886</v>
      </c>
      <c r="J3683" s="1">
        <f>Predictive_Maintenance_Data[[#This Row],[Torque '[Nm']]]*Predictive_Maintenance_Data[[#This Row],[Angular velocity '[rad/s']]]/1000</f>
        <v>6.86231696891784</v>
      </c>
      <c r="K3683" s="2">
        <v>174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/>
      <c r="S3683"/>
    </row>
    <row r="3684" spans="1:19" x14ac:dyDescent="0.3">
      <c r="A3684">
        <v>3683</v>
      </c>
      <c r="B3684" t="s">
        <v>3699</v>
      </c>
      <c r="C3684" t="s">
        <v>17</v>
      </c>
      <c r="D3684" s="1">
        <v>302.10000000000002</v>
      </c>
      <c r="E3684" s="1">
        <v>311.2</v>
      </c>
      <c r="F3684" s="2">
        <v>1550</v>
      </c>
      <c r="G3684" s="1">
        <f>2*PI()*Predictive_Maintenance_Data[[#This Row],[Rotational speed '[rpm']]]/60</f>
        <v>162.31562043547265</v>
      </c>
      <c r="H3684" s="1">
        <v>34.799999999999997</v>
      </c>
      <c r="I3684" s="1">
        <f t="shared" si="57"/>
        <v>9.0999999999999659</v>
      </c>
      <c r="J3684" s="1">
        <f>Predictive_Maintenance_Data[[#This Row],[Torque '[Nm']]]*Predictive_Maintenance_Data[[#This Row],[Angular velocity '[rad/s']]]/1000</f>
        <v>5.6485835911544484</v>
      </c>
      <c r="K3684" s="2">
        <v>177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/>
      <c r="S3684"/>
    </row>
    <row r="3685" spans="1:19" x14ac:dyDescent="0.3">
      <c r="A3685">
        <v>3684</v>
      </c>
      <c r="B3685" t="s">
        <v>3700</v>
      </c>
      <c r="C3685" t="s">
        <v>15</v>
      </c>
      <c r="D3685" s="1">
        <v>302</v>
      </c>
      <c r="E3685" s="1">
        <v>311.2</v>
      </c>
      <c r="F3685" s="2">
        <v>1558</v>
      </c>
      <c r="G3685" s="1">
        <f>2*PI()*Predictive_Maintenance_Data[[#This Row],[Rotational speed '[rpm']]]/60</f>
        <v>163.15337847642994</v>
      </c>
      <c r="H3685" s="1">
        <v>39.1</v>
      </c>
      <c r="I3685" s="1">
        <f t="shared" si="57"/>
        <v>9.1999999999999886</v>
      </c>
      <c r="J3685" s="1">
        <f>Predictive_Maintenance_Data[[#This Row],[Torque '[Nm']]]*Predictive_Maintenance_Data[[#This Row],[Angular velocity '[rad/s']]]/1000</f>
        <v>6.3792970984284114</v>
      </c>
      <c r="K3685" s="2">
        <v>179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/>
      <c r="S3685"/>
    </row>
    <row r="3686" spans="1:19" x14ac:dyDescent="0.3">
      <c r="A3686">
        <v>3685</v>
      </c>
      <c r="B3686" t="s">
        <v>3701</v>
      </c>
      <c r="C3686" t="s">
        <v>17</v>
      </c>
      <c r="D3686" s="1">
        <v>302</v>
      </c>
      <c r="E3686" s="1">
        <v>311.2</v>
      </c>
      <c r="F3686" s="2">
        <v>1270</v>
      </c>
      <c r="G3686" s="1">
        <f>2*PI()*Predictive_Maintenance_Data[[#This Row],[Rotational speed '[rpm']]]/60</f>
        <v>132.99408900196789</v>
      </c>
      <c r="H3686" s="1">
        <v>65.3</v>
      </c>
      <c r="I3686" s="1">
        <f t="shared" si="57"/>
        <v>9.1999999999999886</v>
      </c>
      <c r="J3686" s="1">
        <f>Predictive_Maintenance_Data[[#This Row],[Torque '[Nm']]]*Predictive_Maintenance_Data[[#This Row],[Angular velocity '[rad/s']]]/1000</f>
        <v>8.6845140118285027</v>
      </c>
      <c r="K3686" s="2">
        <v>182</v>
      </c>
      <c r="L3686" s="2">
        <v>1</v>
      </c>
      <c r="M3686" s="2">
        <v>0</v>
      </c>
      <c r="N3686" s="2">
        <v>0</v>
      </c>
      <c r="O3686" s="2">
        <v>0</v>
      </c>
      <c r="P3686" s="2">
        <v>1</v>
      </c>
      <c r="Q3686" s="2">
        <v>0</v>
      </c>
      <c r="R3686"/>
      <c r="S3686"/>
    </row>
    <row r="3687" spans="1:19" x14ac:dyDescent="0.3">
      <c r="A3687">
        <v>3686</v>
      </c>
      <c r="B3687" t="s">
        <v>3702</v>
      </c>
      <c r="C3687" t="s">
        <v>15</v>
      </c>
      <c r="D3687" s="1">
        <v>301.89999999999998</v>
      </c>
      <c r="E3687" s="1">
        <v>311.10000000000002</v>
      </c>
      <c r="F3687" s="2">
        <v>1380</v>
      </c>
      <c r="G3687" s="1">
        <f>2*PI()*Predictive_Maintenance_Data[[#This Row],[Rotational speed '[rpm']]]/60</f>
        <v>144.5132620651305</v>
      </c>
      <c r="H3687" s="1">
        <v>51.6</v>
      </c>
      <c r="I3687" s="1">
        <f t="shared" si="57"/>
        <v>9.2000000000000455</v>
      </c>
      <c r="J3687" s="1">
        <f>Predictive_Maintenance_Data[[#This Row],[Torque '[Nm']]]*Predictive_Maintenance_Data[[#This Row],[Angular velocity '[rad/s']]]/1000</f>
        <v>7.4568843225607342</v>
      </c>
      <c r="K3687" s="2">
        <v>184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/>
      <c r="S3687"/>
    </row>
    <row r="3688" spans="1:19" x14ac:dyDescent="0.3">
      <c r="A3688">
        <v>3687</v>
      </c>
      <c r="B3688" t="s">
        <v>3703</v>
      </c>
      <c r="C3688" t="s">
        <v>17</v>
      </c>
      <c r="D3688" s="1">
        <v>302</v>
      </c>
      <c r="E3688" s="1">
        <v>311.10000000000002</v>
      </c>
      <c r="F3688" s="2">
        <v>1406</v>
      </c>
      <c r="G3688" s="1">
        <f>2*PI()*Predictive_Maintenance_Data[[#This Row],[Rotational speed '[rpm']]]/60</f>
        <v>147.23597569824162</v>
      </c>
      <c r="H3688" s="1">
        <v>50.5</v>
      </c>
      <c r="I3688" s="1">
        <f t="shared" si="57"/>
        <v>9.1000000000000227</v>
      </c>
      <c r="J3688" s="1">
        <f>Predictive_Maintenance_Data[[#This Row],[Torque '[Nm']]]*Predictive_Maintenance_Data[[#This Row],[Angular velocity '[rad/s']]]/1000</f>
        <v>7.4354167727612017</v>
      </c>
      <c r="K3688" s="2">
        <v>187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/>
      <c r="S3688"/>
    </row>
    <row r="3689" spans="1:19" x14ac:dyDescent="0.3">
      <c r="A3689">
        <v>3688</v>
      </c>
      <c r="B3689" t="s">
        <v>3704</v>
      </c>
      <c r="C3689" t="s">
        <v>15</v>
      </c>
      <c r="D3689" s="1">
        <v>302</v>
      </c>
      <c r="E3689" s="1">
        <v>311.2</v>
      </c>
      <c r="F3689" s="2">
        <v>1625</v>
      </c>
      <c r="G3689" s="1">
        <f>2*PI()*Predictive_Maintenance_Data[[#This Row],[Rotational speed '[rpm']]]/60</f>
        <v>170.16960206944714</v>
      </c>
      <c r="H3689" s="1">
        <v>30.7</v>
      </c>
      <c r="I3689" s="1">
        <f t="shared" si="57"/>
        <v>9.1999999999999886</v>
      </c>
      <c r="J3689" s="1">
        <f>Predictive_Maintenance_Data[[#This Row],[Torque '[Nm']]]*Predictive_Maintenance_Data[[#This Row],[Angular velocity '[rad/s']]]/1000</f>
        <v>5.2242067835320265</v>
      </c>
      <c r="K3689" s="2">
        <v>189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/>
      <c r="S3689"/>
    </row>
    <row r="3690" spans="1:19" x14ac:dyDescent="0.3">
      <c r="A3690">
        <v>3689</v>
      </c>
      <c r="B3690" t="s">
        <v>3705</v>
      </c>
      <c r="C3690" t="s">
        <v>17</v>
      </c>
      <c r="D3690" s="1">
        <v>302</v>
      </c>
      <c r="E3690" s="1">
        <v>311.2</v>
      </c>
      <c r="F3690" s="2">
        <v>1420</v>
      </c>
      <c r="G3690" s="1">
        <f>2*PI()*Predictive_Maintenance_Data[[#This Row],[Rotational speed '[rpm']]]/60</f>
        <v>148.70205226991686</v>
      </c>
      <c r="H3690" s="1">
        <v>45.8</v>
      </c>
      <c r="I3690" s="1">
        <f t="shared" si="57"/>
        <v>9.1999999999999886</v>
      </c>
      <c r="J3690" s="1">
        <f>Predictive_Maintenance_Data[[#This Row],[Torque '[Nm']]]*Predictive_Maintenance_Data[[#This Row],[Angular velocity '[rad/s']]]/1000</f>
        <v>6.8105539939621922</v>
      </c>
      <c r="K3690" s="2">
        <v>192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/>
      <c r="S3690"/>
    </row>
    <row r="3691" spans="1:19" x14ac:dyDescent="0.3">
      <c r="A3691">
        <v>3690</v>
      </c>
      <c r="B3691" t="s">
        <v>3706</v>
      </c>
      <c r="C3691" t="s">
        <v>17</v>
      </c>
      <c r="D3691" s="1">
        <v>302.10000000000002</v>
      </c>
      <c r="E3691" s="1">
        <v>311.39999999999998</v>
      </c>
      <c r="F3691" s="2">
        <v>1889</v>
      </c>
      <c r="G3691" s="1">
        <f>2*PI()*Predictive_Maintenance_Data[[#This Row],[Rotational speed '[rpm']]]/60</f>
        <v>197.8156174210373</v>
      </c>
      <c r="H3691" s="1">
        <v>22.7</v>
      </c>
      <c r="I3691" s="1">
        <f t="shared" si="57"/>
        <v>9.2999999999999545</v>
      </c>
      <c r="J3691" s="1">
        <f>Predictive_Maintenance_Data[[#This Row],[Torque '[Nm']]]*Predictive_Maintenance_Data[[#This Row],[Angular velocity '[rad/s']]]/1000</f>
        <v>4.4904145154575463</v>
      </c>
      <c r="K3691" s="2">
        <v>194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>
        <v>0</v>
      </c>
      <c r="R3691"/>
      <c r="S3691"/>
    </row>
    <row r="3692" spans="1:19" x14ac:dyDescent="0.3">
      <c r="A3692">
        <v>3691</v>
      </c>
      <c r="B3692" t="s">
        <v>3707</v>
      </c>
      <c r="C3692" t="s">
        <v>17</v>
      </c>
      <c r="D3692" s="1">
        <v>302.10000000000002</v>
      </c>
      <c r="E3692" s="1">
        <v>311.3</v>
      </c>
      <c r="F3692" s="2">
        <v>1477</v>
      </c>
      <c r="G3692" s="1">
        <f>2*PI()*Predictive_Maintenance_Data[[#This Row],[Rotational speed '[rpm']]]/60</f>
        <v>154.67107831173746</v>
      </c>
      <c r="H3692" s="1">
        <v>43.6</v>
      </c>
      <c r="I3692" s="1">
        <f t="shared" si="57"/>
        <v>9.1999999999999886</v>
      </c>
      <c r="J3692" s="1">
        <f>Predictive_Maintenance_Data[[#This Row],[Torque '[Nm']]]*Predictive_Maintenance_Data[[#This Row],[Angular velocity '[rad/s']]]/1000</f>
        <v>6.7436590143917536</v>
      </c>
      <c r="K3692" s="2">
        <v>196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/>
      <c r="S3692"/>
    </row>
    <row r="3693" spans="1:19" x14ac:dyDescent="0.3">
      <c r="A3693">
        <v>3692</v>
      </c>
      <c r="B3693" t="s">
        <v>3708</v>
      </c>
      <c r="C3693" t="s">
        <v>17</v>
      </c>
      <c r="D3693" s="1">
        <v>302.10000000000002</v>
      </c>
      <c r="E3693" s="1">
        <v>311.2</v>
      </c>
      <c r="F3693" s="2">
        <v>1460</v>
      </c>
      <c r="G3693" s="1">
        <f>2*PI()*Predictive_Maintenance_Data[[#This Row],[Rotational speed '[rpm']]]/60</f>
        <v>152.89084247470328</v>
      </c>
      <c r="H3693" s="1">
        <v>46.9</v>
      </c>
      <c r="I3693" s="1">
        <f t="shared" si="57"/>
        <v>9.0999999999999659</v>
      </c>
      <c r="J3693" s="1">
        <f>Predictive_Maintenance_Data[[#This Row],[Torque '[Nm']]]*Predictive_Maintenance_Data[[#This Row],[Angular velocity '[rad/s']]]/1000</f>
        <v>7.1705805120635828</v>
      </c>
      <c r="K3693" s="2">
        <v>198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/>
      <c r="S3693"/>
    </row>
    <row r="3694" spans="1:19" x14ac:dyDescent="0.3">
      <c r="A3694">
        <v>3693</v>
      </c>
      <c r="B3694" t="s">
        <v>3709</v>
      </c>
      <c r="C3694" t="s">
        <v>17</v>
      </c>
      <c r="D3694" s="1">
        <v>302.10000000000002</v>
      </c>
      <c r="E3694" s="1">
        <v>311.3</v>
      </c>
      <c r="F3694" s="2">
        <v>1758</v>
      </c>
      <c r="G3694" s="1">
        <f>2*PI()*Predictive_Maintenance_Data[[#This Row],[Rotational speed '[rpm']]]/60</f>
        <v>184.09732950036187</v>
      </c>
      <c r="H3694" s="1">
        <v>24.4</v>
      </c>
      <c r="I3694" s="1">
        <f t="shared" si="57"/>
        <v>9.1999999999999886</v>
      </c>
      <c r="J3694" s="1">
        <f>Predictive_Maintenance_Data[[#This Row],[Torque '[Nm']]]*Predictive_Maintenance_Data[[#This Row],[Angular velocity '[rad/s']]]/1000</f>
        <v>4.4919748398088295</v>
      </c>
      <c r="K3694" s="2">
        <v>200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/>
      <c r="S3694"/>
    </row>
    <row r="3695" spans="1:19" x14ac:dyDescent="0.3">
      <c r="A3695">
        <v>3694</v>
      </c>
      <c r="B3695" t="s">
        <v>3710</v>
      </c>
      <c r="C3695" t="s">
        <v>17</v>
      </c>
      <c r="D3695" s="1">
        <v>302.10000000000002</v>
      </c>
      <c r="E3695" s="1">
        <v>311.3</v>
      </c>
      <c r="F3695" s="2">
        <v>1521</v>
      </c>
      <c r="G3695" s="1">
        <f>2*PI()*Predictive_Maintenance_Data[[#This Row],[Rotational speed '[rpm']]]/60</f>
        <v>159.27874753700249</v>
      </c>
      <c r="H3695" s="1">
        <v>31.5</v>
      </c>
      <c r="I3695" s="1">
        <f t="shared" si="57"/>
        <v>9.1999999999999886</v>
      </c>
      <c r="J3695" s="1">
        <f>Predictive_Maintenance_Data[[#This Row],[Torque '[Nm']]]*Predictive_Maintenance_Data[[#This Row],[Angular velocity '[rad/s']]]/1000</f>
        <v>5.0172805474155782</v>
      </c>
      <c r="K3695" s="2">
        <v>202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/>
      <c r="S3695"/>
    </row>
    <row r="3696" spans="1:19" x14ac:dyDescent="0.3">
      <c r="A3696">
        <v>3695</v>
      </c>
      <c r="B3696" t="s">
        <v>3711</v>
      </c>
      <c r="C3696" t="s">
        <v>15</v>
      </c>
      <c r="D3696" s="1">
        <v>302.10000000000002</v>
      </c>
      <c r="E3696" s="1">
        <v>311.3</v>
      </c>
      <c r="F3696" s="2">
        <v>1511</v>
      </c>
      <c r="G3696" s="1">
        <f>2*PI()*Predictive_Maintenance_Data[[#This Row],[Rotational speed '[rpm']]]/60</f>
        <v>158.23154998580591</v>
      </c>
      <c r="H3696" s="1">
        <v>45</v>
      </c>
      <c r="I3696" s="1">
        <f t="shared" si="57"/>
        <v>9.1999999999999886</v>
      </c>
      <c r="J3696" s="1">
        <f>Predictive_Maintenance_Data[[#This Row],[Torque '[Nm']]]*Predictive_Maintenance_Data[[#This Row],[Angular velocity '[rad/s']]]/1000</f>
        <v>7.1204197493612664</v>
      </c>
      <c r="K3696" s="2">
        <v>204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/>
      <c r="S3696"/>
    </row>
    <row r="3697" spans="1:19" x14ac:dyDescent="0.3">
      <c r="A3697">
        <v>3696</v>
      </c>
      <c r="B3697" t="s">
        <v>3712</v>
      </c>
      <c r="C3697" t="s">
        <v>17</v>
      </c>
      <c r="D3697" s="1">
        <v>302.2</v>
      </c>
      <c r="E3697" s="1">
        <v>311.3</v>
      </c>
      <c r="F3697" s="2">
        <v>1530</v>
      </c>
      <c r="G3697" s="1">
        <f>2*PI()*Predictive_Maintenance_Data[[#This Row],[Rotational speed '[rpm']]]/60</f>
        <v>160.22122533307945</v>
      </c>
      <c r="H3697" s="1">
        <v>37.299999999999997</v>
      </c>
      <c r="I3697" s="1">
        <f t="shared" si="57"/>
        <v>9.1000000000000227</v>
      </c>
      <c r="J3697" s="1">
        <f>Predictive_Maintenance_Data[[#This Row],[Torque '[Nm']]]*Predictive_Maintenance_Data[[#This Row],[Angular velocity '[rad/s']]]/1000</f>
        <v>5.9762517049238628</v>
      </c>
      <c r="K3697" s="2">
        <v>207</v>
      </c>
      <c r="L3697" s="2">
        <v>1</v>
      </c>
      <c r="M3697" s="2">
        <v>1</v>
      </c>
      <c r="N3697" s="2">
        <v>0</v>
      </c>
      <c r="O3697" s="2">
        <v>0</v>
      </c>
      <c r="P3697" s="2">
        <v>0</v>
      </c>
      <c r="Q3697" s="2">
        <v>0</v>
      </c>
      <c r="R3697"/>
      <c r="S3697"/>
    </row>
    <row r="3698" spans="1:19" x14ac:dyDescent="0.3">
      <c r="A3698">
        <v>3697</v>
      </c>
      <c r="B3698" t="s">
        <v>3713</v>
      </c>
      <c r="C3698" t="s">
        <v>17</v>
      </c>
      <c r="D3698" s="1">
        <v>302.10000000000002</v>
      </c>
      <c r="E3698" s="1">
        <v>311.2</v>
      </c>
      <c r="F3698" s="2">
        <v>1454</v>
      </c>
      <c r="G3698" s="1">
        <f>2*PI()*Predictive_Maintenance_Data[[#This Row],[Rotational speed '[rpm']]]/60</f>
        <v>152.26252394398531</v>
      </c>
      <c r="H3698" s="1">
        <v>46.8</v>
      </c>
      <c r="I3698" s="1">
        <f t="shared" si="57"/>
        <v>9.0999999999999659</v>
      </c>
      <c r="J3698" s="1">
        <f>Predictive_Maintenance_Data[[#This Row],[Torque '[Nm']]]*Predictive_Maintenance_Data[[#This Row],[Angular velocity '[rad/s']]]/1000</f>
        <v>7.125886120578512</v>
      </c>
      <c r="K3698" s="2">
        <v>0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/>
      <c r="S3698"/>
    </row>
    <row r="3699" spans="1:19" x14ac:dyDescent="0.3">
      <c r="A3699">
        <v>3698</v>
      </c>
      <c r="B3699" t="s">
        <v>3714</v>
      </c>
      <c r="C3699" t="s">
        <v>17</v>
      </c>
      <c r="D3699" s="1">
        <v>302.2</v>
      </c>
      <c r="E3699" s="1">
        <v>311.2</v>
      </c>
      <c r="F3699" s="2">
        <v>1928</v>
      </c>
      <c r="G3699" s="1">
        <f>2*PI()*Predictive_Maintenance_Data[[#This Row],[Rotational speed '[rpm']]]/60</f>
        <v>201.89968787070404</v>
      </c>
      <c r="H3699" s="1">
        <v>23.1</v>
      </c>
      <c r="I3699" s="1">
        <f t="shared" si="57"/>
        <v>9</v>
      </c>
      <c r="J3699" s="1">
        <f>Predictive_Maintenance_Data[[#This Row],[Torque '[Nm']]]*Predictive_Maintenance_Data[[#This Row],[Angular velocity '[rad/s']]]/1000</f>
        <v>4.6638827898132638</v>
      </c>
      <c r="K3699" s="2">
        <v>2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  <c r="Q3699" s="2">
        <v>0</v>
      </c>
      <c r="R3699"/>
      <c r="S3699"/>
    </row>
    <row r="3700" spans="1:19" x14ac:dyDescent="0.3">
      <c r="A3700">
        <v>3699</v>
      </c>
      <c r="B3700" t="s">
        <v>3715</v>
      </c>
      <c r="C3700" t="s">
        <v>27</v>
      </c>
      <c r="D3700" s="1">
        <v>302.2</v>
      </c>
      <c r="E3700" s="1">
        <v>311.3</v>
      </c>
      <c r="F3700" s="2">
        <v>1758</v>
      </c>
      <c r="G3700" s="1">
        <f>2*PI()*Predictive_Maintenance_Data[[#This Row],[Rotational speed '[rpm']]]/60</f>
        <v>184.09732950036187</v>
      </c>
      <c r="H3700" s="1">
        <v>26.4</v>
      </c>
      <c r="I3700" s="1">
        <f t="shared" si="57"/>
        <v>9.1000000000000227</v>
      </c>
      <c r="J3700" s="1">
        <f>Predictive_Maintenance_Data[[#This Row],[Torque '[Nm']]]*Predictive_Maintenance_Data[[#This Row],[Angular velocity '[rad/s']]]/1000</f>
        <v>4.8601694988095536</v>
      </c>
      <c r="K3700" s="2">
        <v>4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/>
      <c r="S3700"/>
    </row>
    <row r="3701" spans="1:19" x14ac:dyDescent="0.3">
      <c r="A3701">
        <v>3700</v>
      </c>
      <c r="B3701" t="s">
        <v>3716</v>
      </c>
      <c r="C3701" t="s">
        <v>17</v>
      </c>
      <c r="D3701" s="1">
        <v>302.2</v>
      </c>
      <c r="E3701" s="1">
        <v>311.2</v>
      </c>
      <c r="F3701" s="2">
        <v>1649</v>
      </c>
      <c r="G3701" s="1">
        <f>2*PI()*Predictive_Maintenance_Data[[#This Row],[Rotational speed '[rpm']]]/60</f>
        <v>172.68287619231896</v>
      </c>
      <c r="H3701" s="1">
        <v>33.200000000000003</v>
      </c>
      <c r="I3701" s="1">
        <f t="shared" si="57"/>
        <v>9</v>
      </c>
      <c r="J3701" s="1">
        <f>Predictive_Maintenance_Data[[#This Row],[Torque '[Nm']]]*Predictive_Maintenance_Data[[#This Row],[Angular velocity '[rad/s']]]/1000</f>
        <v>5.7330714895849892</v>
      </c>
      <c r="K3701" s="2">
        <v>9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/>
      <c r="S3701"/>
    </row>
    <row r="3702" spans="1:19" x14ac:dyDescent="0.3">
      <c r="A3702">
        <v>3701</v>
      </c>
      <c r="B3702" t="s">
        <v>3717</v>
      </c>
      <c r="C3702" t="s">
        <v>17</v>
      </c>
      <c r="D3702" s="1">
        <v>302.10000000000002</v>
      </c>
      <c r="E3702" s="1">
        <v>311.2</v>
      </c>
      <c r="F3702" s="2">
        <v>1447</v>
      </c>
      <c r="G3702" s="1">
        <f>2*PI()*Predictive_Maintenance_Data[[#This Row],[Rotational speed '[rpm']]]/60</f>
        <v>151.52948565814768</v>
      </c>
      <c r="H3702" s="1">
        <v>50.3</v>
      </c>
      <c r="I3702" s="1">
        <f t="shared" si="57"/>
        <v>9.0999999999999659</v>
      </c>
      <c r="J3702" s="1">
        <f>Predictive_Maintenance_Data[[#This Row],[Torque '[Nm']]]*Predictive_Maintenance_Data[[#This Row],[Angular velocity '[rad/s']]]/1000</f>
        <v>7.6219331286048284</v>
      </c>
      <c r="K3702" s="2">
        <v>11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/>
      <c r="S3702"/>
    </row>
    <row r="3703" spans="1:19" x14ac:dyDescent="0.3">
      <c r="A3703">
        <v>3702</v>
      </c>
      <c r="B3703" t="s">
        <v>3718</v>
      </c>
      <c r="C3703" t="s">
        <v>17</v>
      </c>
      <c r="D3703" s="1">
        <v>302.10000000000002</v>
      </c>
      <c r="E3703" s="1">
        <v>311.2</v>
      </c>
      <c r="F3703" s="2">
        <v>1417</v>
      </c>
      <c r="G3703" s="1">
        <f>2*PI()*Predictive_Maintenance_Data[[#This Row],[Rotational speed '[rpm']]]/60</f>
        <v>148.3878930045579</v>
      </c>
      <c r="H3703" s="1">
        <v>48</v>
      </c>
      <c r="I3703" s="1">
        <f t="shared" si="57"/>
        <v>9.0999999999999659</v>
      </c>
      <c r="J3703" s="1">
        <f>Predictive_Maintenance_Data[[#This Row],[Torque '[Nm']]]*Predictive_Maintenance_Data[[#This Row],[Angular velocity '[rad/s']]]/1000</f>
        <v>7.1226188642187793</v>
      </c>
      <c r="K3703" s="2">
        <v>13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/>
      <c r="S3703"/>
    </row>
    <row r="3704" spans="1:19" x14ac:dyDescent="0.3">
      <c r="A3704">
        <v>3703</v>
      </c>
      <c r="B3704" t="s">
        <v>3719</v>
      </c>
      <c r="C3704" t="s">
        <v>17</v>
      </c>
      <c r="D3704" s="1">
        <v>302</v>
      </c>
      <c r="E3704" s="1">
        <v>311.2</v>
      </c>
      <c r="F3704" s="2">
        <v>1434</v>
      </c>
      <c r="G3704" s="1">
        <f>2*PI()*Predictive_Maintenance_Data[[#This Row],[Rotational speed '[rpm']]]/60</f>
        <v>150.16812884159211</v>
      </c>
      <c r="H3704" s="1">
        <v>44.9</v>
      </c>
      <c r="I3704" s="1">
        <f t="shared" si="57"/>
        <v>9.1999999999999886</v>
      </c>
      <c r="J3704" s="1">
        <f>Predictive_Maintenance_Data[[#This Row],[Torque '[Nm']]]*Predictive_Maintenance_Data[[#This Row],[Angular velocity '[rad/s']]]/1000</f>
        <v>6.7425489849874856</v>
      </c>
      <c r="K3704" s="2">
        <v>15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/>
      <c r="S3704"/>
    </row>
    <row r="3705" spans="1:19" x14ac:dyDescent="0.3">
      <c r="A3705">
        <v>3704</v>
      </c>
      <c r="B3705" t="s">
        <v>3720</v>
      </c>
      <c r="C3705" t="s">
        <v>15</v>
      </c>
      <c r="D3705" s="1">
        <v>302</v>
      </c>
      <c r="E3705" s="1">
        <v>311.2</v>
      </c>
      <c r="F3705" s="2">
        <v>1418</v>
      </c>
      <c r="G3705" s="1">
        <f>2*PI()*Predictive_Maintenance_Data[[#This Row],[Rotational speed '[rpm']]]/60</f>
        <v>148.49261275967757</v>
      </c>
      <c r="H3705" s="1">
        <v>49.5</v>
      </c>
      <c r="I3705" s="1">
        <f t="shared" si="57"/>
        <v>9.1999999999999886</v>
      </c>
      <c r="J3705" s="1">
        <f>Predictive_Maintenance_Data[[#This Row],[Torque '[Nm']]]*Predictive_Maintenance_Data[[#This Row],[Angular velocity '[rad/s']]]/1000</f>
        <v>7.3503843316040394</v>
      </c>
      <c r="K3705" s="2">
        <v>17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/>
      <c r="S3705"/>
    </row>
    <row r="3706" spans="1:19" x14ac:dyDescent="0.3">
      <c r="A3706">
        <v>3705</v>
      </c>
      <c r="B3706" t="s">
        <v>3721</v>
      </c>
      <c r="C3706" t="s">
        <v>15</v>
      </c>
      <c r="D3706" s="1">
        <v>302</v>
      </c>
      <c r="E3706" s="1">
        <v>311.2</v>
      </c>
      <c r="F3706" s="2">
        <v>1400</v>
      </c>
      <c r="G3706" s="1">
        <f>2*PI()*Predictive_Maintenance_Data[[#This Row],[Rotational speed '[rpm']]]/60</f>
        <v>146.60765716752366</v>
      </c>
      <c r="H3706" s="1">
        <v>49.5</v>
      </c>
      <c r="I3706" s="1">
        <f t="shared" si="57"/>
        <v>9.1999999999999886</v>
      </c>
      <c r="J3706" s="1">
        <f>Predictive_Maintenance_Data[[#This Row],[Torque '[Nm']]]*Predictive_Maintenance_Data[[#This Row],[Angular velocity '[rad/s']]]/1000</f>
        <v>7.257079029792421</v>
      </c>
      <c r="K3706" s="2">
        <v>20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/>
      <c r="S3706"/>
    </row>
    <row r="3707" spans="1:19" x14ac:dyDescent="0.3">
      <c r="A3707">
        <v>3706</v>
      </c>
      <c r="B3707" t="s">
        <v>3722</v>
      </c>
      <c r="C3707" t="s">
        <v>15</v>
      </c>
      <c r="D3707" s="1">
        <v>302</v>
      </c>
      <c r="E3707" s="1">
        <v>311.3</v>
      </c>
      <c r="F3707" s="2">
        <v>1725</v>
      </c>
      <c r="G3707" s="1">
        <f>2*PI()*Predictive_Maintenance_Data[[#This Row],[Rotational speed '[rpm']]]/60</f>
        <v>180.64157758141309</v>
      </c>
      <c r="H3707" s="1">
        <v>27.7</v>
      </c>
      <c r="I3707" s="1">
        <f t="shared" si="57"/>
        <v>9.3000000000000114</v>
      </c>
      <c r="J3707" s="1">
        <f>Predictive_Maintenance_Data[[#This Row],[Torque '[Nm']]]*Predictive_Maintenance_Data[[#This Row],[Angular velocity '[rad/s']]]/1000</f>
        <v>5.0037716990051422</v>
      </c>
      <c r="K3707" s="2">
        <v>23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/>
      <c r="S3707"/>
    </row>
    <row r="3708" spans="1:19" x14ac:dyDescent="0.3">
      <c r="A3708">
        <v>3707</v>
      </c>
      <c r="B3708" t="s">
        <v>3723</v>
      </c>
      <c r="C3708" t="s">
        <v>17</v>
      </c>
      <c r="D3708" s="1">
        <v>302</v>
      </c>
      <c r="E3708" s="1">
        <v>311.3</v>
      </c>
      <c r="F3708" s="2">
        <v>1567</v>
      </c>
      <c r="G3708" s="1">
        <f>2*PI()*Predictive_Maintenance_Data[[#This Row],[Rotational speed '[rpm']]]/60</f>
        <v>164.09585627250686</v>
      </c>
      <c r="H3708" s="1">
        <v>41.1</v>
      </c>
      <c r="I3708" s="1">
        <f t="shared" si="57"/>
        <v>9.3000000000000114</v>
      </c>
      <c r="J3708" s="1">
        <f>Predictive_Maintenance_Data[[#This Row],[Torque '[Nm']]]*Predictive_Maintenance_Data[[#This Row],[Angular velocity '[rad/s']]]/1000</f>
        <v>6.7443396928000316</v>
      </c>
      <c r="K3708" s="2">
        <v>26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/>
      <c r="S3708"/>
    </row>
    <row r="3709" spans="1:19" x14ac:dyDescent="0.3">
      <c r="A3709">
        <v>3708</v>
      </c>
      <c r="B3709" t="s">
        <v>3724</v>
      </c>
      <c r="C3709" t="s">
        <v>15</v>
      </c>
      <c r="D3709" s="1">
        <v>302.10000000000002</v>
      </c>
      <c r="E3709" s="1">
        <v>311.3</v>
      </c>
      <c r="F3709" s="2">
        <v>1497</v>
      </c>
      <c r="G3709" s="1">
        <f>2*PI()*Predictive_Maintenance_Data[[#This Row],[Rotational speed '[rpm']]]/60</f>
        <v>156.76547341413067</v>
      </c>
      <c r="H3709" s="1">
        <v>38.4</v>
      </c>
      <c r="I3709" s="1">
        <f t="shared" si="57"/>
        <v>9.1999999999999886</v>
      </c>
      <c r="J3709" s="1">
        <f>Predictive_Maintenance_Data[[#This Row],[Torque '[Nm']]]*Predictive_Maintenance_Data[[#This Row],[Angular velocity '[rad/s']]]/1000</f>
        <v>6.0197941791026182</v>
      </c>
      <c r="K3709" s="2">
        <v>28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/>
      <c r="S3709"/>
    </row>
    <row r="3710" spans="1:19" x14ac:dyDescent="0.3">
      <c r="A3710">
        <v>3709</v>
      </c>
      <c r="B3710" t="s">
        <v>3725</v>
      </c>
      <c r="C3710" t="s">
        <v>17</v>
      </c>
      <c r="D3710" s="1">
        <v>302.10000000000002</v>
      </c>
      <c r="E3710" s="1">
        <v>311.39999999999998</v>
      </c>
      <c r="F3710" s="2">
        <v>1549</v>
      </c>
      <c r="G3710" s="1">
        <f>2*PI()*Predictive_Maintenance_Data[[#This Row],[Rotational speed '[rpm']]]/60</f>
        <v>162.21090068035298</v>
      </c>
      <c r="H3710" s="1">
        <v>44.6</v>
      </c>
      <c r="I3710" s="1">
        <f t="shared" si="57"/>
        <v>9.2999999999999545</v>
      </c>
      <c r="J3710" s="1">
        <f>Predictive_Maintenance_Data[[#This Row],[Torque '[Nm']]]*Predictive_Maintenance_Data[[#This Row],[Angular velocity '[rad/s']]]/1000</f>
        <v>7.234606170343743</v>
      </c>
      <c r="K3710" s="2">
        <v>31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/>
      <c r="S3710"/>
    </row>
    <row r="3711" spans="1:19" x14ac:dyDescent="0.3">
      <c r="A3711">
        <v>3710</v>
      </c>
      <c r="B3711" t="s">
        <v>3726</v>
      </c>
      <c r="C3711" t="s">
        <v>17</v>
      </c>
      <c r="D3711" s="1">
        <v>302.2</v>
      </c>
      <c r="E3711" s="1">
        <v>311.39999999999998</v>
      </c>
      <c r="F3711" s="2">
        <v>1754</v>
      </c>
      <c r="G3711" s="1">
        <f>2*PI()*Predictive_Maintenance_Data[[#This Row],[Rotational speed '[rpm']]]/60</f>
        <v>183.67845047988325</v>
      </c>
      <c r="H3711" s="1">
        <v>26.9</v>
      </c>
      <c r="I3711" s="1">
        <f t="shared" si="57"/>
        <v>9.1999999999999886</v>
      </c>
      <c r="J3711" s="1">
        <f>Predictive_Maintenance_Data[[#This Row],[Torque '[Nm']]]*Predictive_Maintenance_Data[[#This Row],[Angular velocity '[rad/s']]]/1000</f>
        <v>4.9409503179088601</v>
      </c>
      <c r="K3711" s="2">
        <v>33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/>
      <c r="S3711"/>
    </row>
    <row r="3712" spans="1:19" x14ac:dyDescent="0.3">
      <c r="A3712">
        <v>3711</v>
      </c>
      <c r="B3712" t="s">
        <v>3727</v>
      </c>
      <c r="C3712" t="s">
        <v>17</v>
      </c>
      <c r="D3712" s="1">
        <v>302.2</v>
      </c>
      <c r="E3712" s="1">
        <v>311.5</v>
      </c>
      <c r="F3712" s="2">
        <v>1489</v>
      </c>
      <c r="G3712" s="1">
        <f>2*PI()*Predictive_Maintenance_Data[[#This Row],[Rotational speed '[rpm']]]/60</f>
        <v>155.92771537317338</v>
      </c>
      <c r="H3712" s="1">
        <v>38.299999999999997</v>
      </c>
      <c r="I3712" s="1">
        <f t="shared" si="57"/>
        <v>9.3000000000000114</v>
      </c>
      <c r="J3712" s="1">
        <f>Predictive_Maintenance_Data[[#This Row],[Torque '[Nm']]]*Predictive_Maintenance_Data[[#This Row],[Angular velocity '[rad/s']]]/1000</f>
        <v>5.97203149879254</v>
      </c>
      <c r="K3712" s="2">
        <v>35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/>
      <c r="S3712"/>
    </row>
    <row r="3713" spans="1:19" x14ac:dyDescent="0.3">
      <c r="A3713">
        <v>3712</v>
      </c>
      <c r="B3713" t="s">
        <v>3728</v>
      </c>
      <c r="C3713" t="s">
        <v>17</v>
      </c>
      <c r="D3713" s="1">
        <v>302.2</v>
      </c>
      <c r="E3713" s="1">
        <v>311.5</v>
      </c>
      <c r="F3713" s="2">
        <v>1543</v>
      </c>
      <c r="G3713" s="1">
        <f>2*PI()*Predictive_Maintenance_Data[[#This Row],[Rotational speed '[rpm']]]/60</f>
        <v>161.58258214963502</v>
      </c>
      <c r="H3713" s="1">
        <v>38.5</v>
      </c>
      <c r="I3713" s="1">
        <f t="shared" si="57"/>
        <v>9.3000000000000114</v>
      </c>
      <c r="J3713" s="1">
        <f>Predictive_Maintenance_Data[[#This Row],[Torque '[Nm']]]*Predictive_Maintenance_Data[[#This Row],[Angular velocity '[rad/s']]]/1000</f>
        <v>6.220929412760948</v>
      </c>
      <c r="K3713" s="2">
        <v>37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/>
      <c r="S3713"/>
    </row>
    <row r="3714" spans="1:19" x14ac:dyDescent="0.3">
      <c r="A3714">
        <v>3713</v>
      </c>
      <c r="B3714" t="s">
        <v>3729</v>
      </c>
      <c r="C3714" t="s">
        <v>17</v>
      </c>
      <c r="D3714" s="1">
        <v>302.3</v>
      </c>
      <c r="E3714" s="1">
        <v>311.5</v>
      </c>
      <c r="F3714" s="2">
        <v>1543</v>
      </c>
      <c r="G3714" s="1">
        <f>2*PI()*Predictive_Maintenance_Data[[#This Row],[Rotational speed '[rpm']]]/60</f>
        <v>161.58258214963502</v>
      </c>
      <c r="H3714" s="1">
        <v>33.1</v>
      </c>
      <c r="I3714" s="1">
        <f t="shared" ref="I3714:I3777" si="58">E3714-D3714</f>
        <v>9.1999999999999886</v>
      </c>
      <c r="J3714" s="1">
        <f>Predictive_Maintenance_Data[[#This Row],[Torque '[Nm']]]*Predictive_Maintenance_Data[[#This Row],[Angular velocity '[rad/s']]]/1000</f>
        <v>5.3483834691529193</v>
      </c>
      <c r="K3714" s="2">
        <v>39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/>
      <c r="S3714"/>
    </row>
    <row r="3715" spans="1:19" x14ac:dyDescent="0.3">
      <c r="A3715">
        <v>3714</v>
      </c>
      <c r="B3715" t="s">
        <v>3730</v>
      </c>
      <c r="C3715" t="s">
        <v>17</v>
      </c>
      <c r="D3715" s="1">
        <v>302.3</v>
      </c>
      <c r="E3715" s="1">
        <v>311.5</v>
      </c>
      <c r="F3715" s="2">
        <v>1565</v>
      </c>
      <c r="G3715" s="1">
        <f>2*PI()*Predictive_Maintenance_Data[[#This Row],[Rotational speed '[rpm']]]/60</f>
        <v>163.88641676226752</v>
      </c>
      <c r="H3715" s="1">
        <v>35.6</v>
      </c>
      <c r="I3715" s="1">
        <f t="shared" si="58"/>
        <v>9.1999999999999886</v>
      </c>
      <c r="J3715" s="1">
        <f>Predictive_Maintenance_Data[[#This Row],[Torque '[Nm']]]*Predictive_Maintenance_Data[[#This Row],[Angular velocity '[rad/s']]]/1000</f>
        <v>5.8343564367367238</v>
      </c>
      <c r="K3715" s="2">
        <v>41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/>
      <c r="S3715"/>
    </row>
    <row r="3716" spans="1:19" x14ac:dyDescent="0.3">
      <c r="A3716">
        <v>3715</v>
      </c>
      <c r="B3716" t="s">
        <v>3731</v>
      </c>
      <c r="C3716" t="s">
        <v>15</v>
      </c>
      <c r="D3716" s="1">
        <v>302.3</v>
      </c>
      <c r="E3716" s="1">
        <v>311.39999999999998</v>
      </c>
      <c r="F3716" s="2">
        <v>1855</v>
      </c>
      <c r="G3716" s="1">
        <f>2*PI()*Predictive_Maintenance_Data[[#This Row],[Rotational speed '[rpm']]]/60</f>
        <v>194.25514574696888</v>
      </c>
      <c r="H3716" s="1">
        <v>23.9</v>
      </c>
      <c r="I3716" s="1">
        <f t="shared" si="58"/>
        <v>9.0999999999999659</v>
      </c>
      <c r="J3716" s="1">
        <f>Predictive_Maintenance_Data[[#This Row],[Torque '[Nm']]]*Predictive_Maintenance_Data[[#This Row],[Angular velocity '[rad/s']]]/1000</f>
        <v>4.6426979833525559</v>
      </c>
      <c r="K3716" s="2">
        <v>43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/>
      <c r="S3716"/>
    </row>
    <row r="3717" spans="1:19" x14ac:dyDescent="0.3">
      <c r="A3717">
        <v>3716</v>
      </c>
      <c r="B3717" t="s">
        <v>3732</v>
      </c>
      <c r="C3717" t="s">
        <v>15</v>
      </c>
      <c r="D3717" s="1">
        <v>302.39999999999998</v>
      </c>
      <c r="E3717" s="1">
        <v>311.39999999999998</v>
      </c>
      <c r="F3717" s="2">
        <v>1475</v>
      </c>
      <c r="G3717" s="1">
        <f>2*PI()*Predictive_Maintenance_Data[[#This Row],[Rotational speed '[rpm']]]/60</f>
        <v>154.46163880149817</v>
      </c>
      <c r="H3717" s="1">
        <v>45.2</v>
      </c>
      <c r="I3717" s="1">
        <f t="shared" si="58"/>
        <v>9</v>
      </c>
      <c r="J3717" s="1">
        <f>Predictive_Maintenance_Data[[#This Row],[Torque '[Nm']]]*Predictive_Maintenance_Data[[#This Row],[Angular velocity '[rad/s']]]/1000</f>
        <v>6.9816660738277179</v>
      </c>
      <c r="K3717" s="2">
        <v>46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/>
      <c r="S3717"/>
    </row>
    <row r="3718" spans="1:19" x14ac:dyDescent="0.3">
      <c r="A3718">
        <v>3717</v>
      </c>
      <c r="B3718" t="s">
        <v>3733</v>
      </c>
      <c r="C3718" t="s">
        <v>17</v>
      </c>
      <c r="D3718" s="1">
        <v>302.3</v>
      </c>
      <c r="E3718" s="1">
        <v>311.39999999999998</v>
      </c>
      <c r="F3718" s="2">
        <v>1609</v>
      </c>
      <c r="G3718" s="1">
        <f>2*PI()*Predictive_Maintenance_Data[[#This Row],[Rotational speed '[rpm']]]/60</f>
        <v>168.49408598753254</v>
      </c>
      <c r="H3718" s="1">
        <v>32.299999999999997</v>
      </c>
      <c r="I3718" s="1">
        <f t="shared" si="58"/>
        <v>9.0999999999999659</v>
      </c>
      <c r="J3718" s="1">
        <f>Predictive_Maintenance_Data[[#This Row],[Torque '[Nm']]]*Predictive_Maintenance_Data[[#This Row],[Angular velocity '[rad/s']]]/1000</f>
        <v>5.4423589773973005</v>
      </c>
      <c r="K3718" s="2">
        <v>49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/>
      <c r="S3718"/>
    </row>
    <row r="3719" spans="1:19" x14ac:dyDescent="0.3">
      <c r="A3719">
        <v>3718</v>
      </c>
      <c r="B3719" t="s">
        <v>3734</v>
      </c>
      <c r="C3719" t="s">
        <v>27</v>
      </c>
      <c r="D3719" s="1">
        <v>302.3</v>
      </c>
      <c r="E3719" s="1">
        <v>311.39999999999998</v>
      </c>
      <c r="F3719" s="2">
        <v>1443</v>
      </c>
      <c r="G3719" s="1">
        <f>2*PI()*Predictive_Maintenance_Data[[#This Row],[Rotational speed '[rpm']]]/60</f>
        <v>151.11060663766906</v>
      </c>
      <c r="H3719" s="1">
        <v>44.1</v>
      </c>
      <c r="I3719" s="1">
        <f t="shared" si="58"/>
        <v>9.0999999999999659</v>
      </c>
      <c r="J3719" s="1">
        <f>Predictive_Maintenance_Data[[#This Row],[Torque '[Nm']]]*Predictive_Maintenance_Data[[#This Row],[Angular velocity '[rad/s']]]/1000</f>
        <v>6.6639777527212063</v>
      </c>
      <c r="K3719" s="2">
        <v>51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/>
      <c r="S3719"/>
    </row>
    <row r="3720" spans="1:19" x14ac:dyDescent="0.3">
      <c r="A3720">
        <v>3719</v>
      </c>
      <c r="B3720" t="s">
        <v>3735</v>
      </c>
      <c r="C3720" t="s">
        <v>17</v>
      </c>
      <c r="D3720" s="1">
        <v>302.39999999999998</v>
      </c>
      <c r="E3720" s="1">
        <v>311.39999999999998</v>
      </c>
      <c r="F3720" s="2">
        <v>1450</v>
      </c>
      <c r="G3720" s="1">
        <f>2*PI()*Predictive_Maintenance_Data[[#This Row],[Rotational speed '[rpm']]]/60</f>
        <v>151.84364492350667</v>
      </c>
      <c r="H3720" s="1">
        <v>44.1</v>
      </c>
      <c r="I3720" s="1">
        <f t="shared" si="58"/>
        <v>9</v>
      </c>
      <c r="J3720" s="1">
        <f>Predictive_Maintenance_Data[[#This Row],[Torque '[Nm']]]*Predictive_Maintenance_Data[[#This Row],[Angular velocity '[rad/s']]]/1000</f>
        <v>6.6963047411266441</v>
      </c>
      <c r="K3720" s="2">
        <v>56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/>
      <c r="S3720"/>
    </row>
    <row r="3721" spans="1:19" x14ac:dyDescent="0.3">
      <c r="A3721">
        <v>3720</v>
      </c>
      <c r="B3721" t="s">
        <v>3736</v>
      </c>
      <c r="C3721" t="s">
        <v>17</v>
      </c>
      <c r="D3721" s="1">
        <v>302.39999999999998</v>
      </c>
      <c r="E3721" s="1">
        <v>311.5</v>
      </c>
      <c r="F3721" s="2">
        <v>1590</v>
      </c>
      <c r="G3721" s="1">
        <f>2*PI()*Predictive_Maintenance_Data[[#This Row],[Rotational speed '[rpm']]]/60</f>
        <v>166.50441064025901</v>
      </c>
      <c r="H3721" s="1">
        <v>39.9</v>
      </c>
      <c r="I3721" s="1">
        <f t="shared" si="58"/>
        <v>9.1000000000000227</v>
      </c>
      <c r="J3721" s="1">
        <f>Predictive_Maintenance_Data[[#This Row],[Torque '[Nm']]]*Predictive_Maintenance_Data[[#This Row],[Angular velocity '[rad/s']]]/1000</f>
        <v>6.6435259845463346</v>
      </c>
      <c r="K3721" s="2">
        <v>58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  <c r="Q3721" s="2">
        <v>0</v>
      </c>
      <c r="R3721"/>
      <c r="S3721"/>
    </row>
    <row r="3722" spans="1:19" x14ac:dyDescent="0.3">
      <c r="A3722">
        <v>3721</v>
      </c>
      <c r="B3722" t="s">
        <v>3737</v>
      </c>
      <c r="C3722" t="s">
        <v>15</v>
      </c>
      <c r="D3722" s="1">
        <v>302.39999999999998</v>
      </c>
      <c r="E3722" s="1">
        <v>311.39999999999998</v>
      </c>
      <c r="F3722" s="2">
        <v>1508</v>
      </c>
      <c r="G3722" s="1">
        <f>2*PI()*Predictive_Maintenance_Data[[#This Row],[Rotational speed '[rpm']]]/60</f>
        <v>157.91739072044692</v>
      </c>
      <c r="H3722" s="1">
        <v>41.2</v>
      </c>
      <c r="I3722" s="1">
        <f t="shared" si="58"/>
        <v>9</v>
      </c>
      <c r="J3722" s="1">
        <f>Predictive_Maintenance_Data[[#This Row],[Torque '[Nm']]]*Predictive_Maintenance_Data[[#This Row],[Angular velocity '[rad/s']]]/1000</f>
        <v>6.5061964976824136</v>
      </c>
      <c r="K3722" s="2">
        <v>60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/>
      <c r="S3722"/>
    </row>
    <row r="3723" spans="1:19" x14ac:dyDescent="0.3">
      <c r="A3723">
        <v>3722</v>
      </c>
      <c r="B3723" t="s">
        <v>3738</v>
      </c>
      <c r="C3723" t="s">
        <v>15</v>
      </c>
      <c r="D3723" s="1">
        <v>302.2</v>
      </c>
      <c r="E3723" s="1">
        <v>311.2</v>
      </c>
      <c r="F3723" s="2">
        <v>1544</v>
      </c>
      <c r="G3723" s="1">
        <f>2*PI()*Predictive_Maintenance_Data[[#This Row],[Rotational speed '[rpm']]]/60</f>
        <v>161.68730190475469</v>
      </c>
      <c r="H3723" s="1">
        <v>43.6</v>
      </c>
      <c r="I3723" s="1">
        <f t="shared" si="58"/>
        <v>9</v>
      </c>
      <c r="J3723" s="1">
        <f>Predictive_Maintenance_Data[[#This Row],[Torque '[Nm']]]*Predictive_Maintenance_Data[[#This Row],[Angular velocity '[rad/s']]]/1000</f>
        <v>7.0495663630473047</v>
      </c>
      <c r="K3723" s="2">
        <v>63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/>
      <c r="S3723"/>
    </row>
    <row r="3724" spans="1:19" x14ac:dyDescent="0.3">
      <c r="A3724">
        <v>3723</v>
      </c>
      <c r="B3724" t="s">
        <v>3739</v>
      </c>
      <c r="C3724" t="s">
        <v>17</v>
      </c>
      <c r="D3724" s="1">
        <v>302.2</v>
      </c>
      <c r="E3724" s="1">
        <v>311.2</v>
      </c>
      <c r="F3724" s="2">
        <v>1451</v>
      </c>
      <c r="G3724" s="1">
        <f>2*PI()*Predictive_Maintenance_Data[[#This Row],[Rotational speed '[rpm']]]/60</f>
        <v>151.94836467862632</v>
      </c>
      <c r="H3724" s="1">
        <v>41.8</v>
      </c>
      <c r="I3724" s="1">
        <f t="shared" si="58"/>
        <v>9</v>
      </c>
      <c r="J3724" s="1">
        <f>Predictive_Maintenance_Data[[#This Row],[Torque '[Nm']]]*Predictive_Maintenance_Data[[#This Row],[Angular velocity '[rad/s']]]/1000</f>
        <v>6.3514416435665799</v>
      </c>
      <c r="K3724" s="2">
        <v>66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/>
      <c r="S3724"/>
    </row>
    <row r="3725" spans="1:19" x14ac:dyDescent="0.3">
      <c r="A3725">
        <v>3724</v>
      </c>
      <c r="B3725" t="s">
        <v>3740</v>
      </c>
      <c r="C3725" t="s">
        <v>17</v>
      </c>
      <c r="D3725" s="1">
        <v>302.3</v>
      </c>
      <c r="E3725" s="1">
        <v>311.2</v>
      </c>
      <c r="F3725" s="2">
        <v>1758</v>
      </c>
      <c r="G3725" s="1">
        <f>2*PI()*Predictive_Maintenance_Data[[#This Row],[Rotational speed '[rpm']]]/60</f>
        <v>184.09732950036187</v>
      </c>
      <c r="H3725" s="1">
        <v>24.4</v>
      </c>
      <c r="I3725" s="1">
        <f t="shared" si="58"/>
        <v>8.8999999999999773</v>
      </c>
      <c r="J3725" s="1">
        <f>Predictive_Maintenance_Data[[#This Row],[Torque '[Nm']]]*Predictive_Maintenance_Data[[#This Row],[Angular velocity '[rad/s']]]/1000</f>
        <v>4.4919748398088295</v>
      </c>
      <c r="K3725" s="2">
        <v>68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/>
      <c r="S3725"/>
    </row>
    <row r="3726" spans="1:19" x14ac:dyDescent="0.3">
      <c r="A3726">
        <v>3725</v>
      </c>
      <c r="B3726" t="s">
        <v>3741</v>
      </c>
      <c r="C3726" t="s">
        <v>15</v>
      </c>
      <c r="D3726" s="1">
        <v>302.3</v>
      </c>
      <c r="E3726" s="1">
        <v>311.2</v>
      </c>
      <c r="F3726" s="2">
        <v>1507</v>
      </c>
      <c r="G3726" s="1">
        <f>2*PI()*Predictive_Maintenance_Data[[#This Row],[Rotational speed '[rpm']]]/60</f>
        <v>157.8126709653273</v>
      </c>
      <c r="H3726" s="1">
        <v>47.7</v>
      </c>
      <c r="I3726" s="1">
        <f t="shared" si="58"/>
        <v>8.8999999999999773</v>
      </c>
      <c r="J3726" s="1">
        <f>Predictive_Maintenance_Data[[#This Row],[Torque '[Nm']]]*Predictive_Maintenance_Data[[#This Row],[Angular velocity '[rad/s']]]/1000</f>
        <v>7.5276644050461128</v>
      </c>
      <c r="K3726" s="2">
        <v>70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/>
      <c r="S3726"/>
    </row>
    <row r="3727" spans="1:19" x14ac:dyDescent="0.3">
      <c r="A3727">
        <v>3726</v>
      </c>
      <c r="B3727" t="s">
        <v>3742</v>
      </c>
      <c r="C3727" t="s">
        <v>27</v>
      </c>
      <c r="D3727" s="1">
        <v>302.3</v>
      </c>
      <c r="E3727" s="1">
        <v>311.10000000000002</v>
      </c>
      <c r="F3727" s="2">
        <v>1543</v>
      </c>
      <c r="G3727" s="1">
        <f>2*PI()*Predictive_Maintenance_Data[[#This Row],[Rotational speed '[rpm']]]/60</f>
        <v>161.58258214963502</v>
      </c>
      <c r="H3727" s="1">
        <v>37.5</v>
      </c>
      <c r="I3727" s="1">
        <f t="shared" si="58"/>
        <v>8.8000000000000114</v>
      </c>
      <c r="J3727" s="1">
        <f>Predictive_Maintenance_Data[[#This Row],[Torque '[Nm']]]*Predictive_Maintenance_Data[[#This Row],[Angular velocity '[rad/s']]]/1000</f>
        <v>6.0593468306113127</v>
      </c>
      <c r="K3727" s="2">
        <v>73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/>
      <c r="S3727"/>
    </row>
    <row r="3728" spans="1:19" x14ac:dyDescent="0.3">
      <c r="A3728">
        <v>3727</v>
      </c>
      <c r="B3728" t="s">
        <v>3743</v>
      </c>
      <c r="C3728" t="s">
        <v>15</v>
      </c>
      <c r="D3728" s="1">
        <v>302.3</v>
      </c>
      <c r="E3728" s="1">
        <v>311.2</v>
      </c>
      <c r="F3728" s="2">
        <v>1505</v>
      </c>
      <c r="G3728" s="1">
        <f>2*PI()*Predictive_Maintenance_Data[[#This Row],[Rotational speed '[rpm']]]/60</f>
        <v>157.60323145508795</v>
      </c>
      <c r="H3728" s="1">
        <v>36.700000000000003</v>
      </c>
      <c r="I3728" s="1">
        <f t="shared" si="58"/>
        <v>8.8999999999999773</v>
      </c>
      <c r="J3728" s="1">
        <f>Predictive_Maintenance_Data[[#This Row],[Torque '[Nm']]]*Predictive_Maintenance_Data[[#This Row],[Angular velocity '[rad/s']]]/1000</f>
        <v>5.7840385944017276</v>
      </c>
      <c r="K3728" s="2">
        <v>78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/>
      <c r="S3728"/>
    </row>
    <row r="3729" spans="1:19" x14ac:dyDescent="0.3">
      <c r="A3729">
        <v>3728</v>
      </c>
      <c r="B3729" t="s">
        <v>3744</v>
      </c>
      <c r="C3729" t="s">
        <v>17</v>
      </c>
      <c r="D3729" s="1">
        <v>302.3</v>
      </c>
      <c r="E3729" s="1">
        <v>311.2</v>
      </c>
      <c r="F3729" s="2">
        <v>1786</v>
      </c>
      <c r="G3729" s="1">
        <f>2*PI()*Predictive_Maintenance_Data[[#This Row],[Rotational speed '[rpm']]]/60</f>
        <v>187.02948264371236</v>
      </c>
      <c r="H3729" s="1">
        <v>24.3</v>
      </c>
      <c r="I3729" s="1">
        <f t="shared" si="58"/>
        <v>8.8999999999999773</v>
      </c>
      <c r="J3729" s="1">
        <f>Predictive_Maintenance_Data[[#This Row],[Torque '[Nm']]]*Predictive_Maintenance_Data[[#This Row],[Angular velocity '[rad/s']]]/1000</f>
        <v>4.5448164282422105</v>
      </c>
      <c r="K3729" s="2">
        <v>81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/>
      <c r="S3729"/>
    </row>
    <row r="3730" spans="1:19" x14ac:dyDescent="0.3">
      <c r="A3730">
        <v>3729</v>
      </c>
      <c r="B3730" t="s">
        <v>3745</v>
      </c>
      <c r="C3730" t="s">
        <v>17</v>
      </c>
      <c r="D3730" s="1">
        <v>302.3</v>
      </c>
      <c r="E3730" s="1">
        <v>311.3</v>
      </c>
      <c r="F3730" s="2">
        <v>1457</v>
      </c>
      <c r="G3730" s="1">
        <f>2*PI()*Predictive_Maintenance_Data[[#This Row],[Rotational speed '[rpm']]]/60</f>
        <v>152.57668320934428</v>
      </c>
      <c r="H3730" s="1">
        <v>44.5</v>
      </c>
      <c r="I3730" s="1">
        <f t="shared" si="58"/>
        <v>9</v>
      </c>
      <c r="J3730" s="1">
        <f>Predictive_Maintenance_Data[[#This Row],[Torque '[Nm']]]*Predictive_Maintenance_Data[[#This Row],[Angular velocity '[rad/s']]]/1000</f>
        <v>6.7896624028158206</v>
      </c>
      <c r="K3730" s="2">
        <v>83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/>
      <c r="S3730"/>
    </row>
    <row r="3731" spans="1:19" x14ac:dyDescent="0.3">
      <c r="A3731">
        <v>3730</v>
      </c>
      <c r="B3731" t="s">
        <v>3746</v>
      </c>
      <c r="C3731" t="s">
        <v>15</v>
      </c>
      <c r="D3731" s="1">
        <v>302.39999999999998</v>
      </c>
      <c r="E3731" s="1">
        <v>311.3</v>
      </c>
      <c r="F3731" s="2">
        <v>1312</v>
      </c>
      <c r="G3731" s="1">
        <f>2*PI()*Predictive_Maintenance_Data[[#This Row],[Rotational speed '[rpm']]]/60</f>
        <v>137.3923187169936</v>
      </c>
      <c r="H3731" s="1">
        <v>61.5</v>
      </c>
      <c r="I3731" s="1">
        <f t="shared" si="58"/>
        <v>8.9000000000000341</v>
      </c>
      <c r="J3731" s="1">
        <f>Predictive_Maintenance_Data[[#This Row],[Torque '[Nm']]]*Predictive_Maintenance_Data[[#This Row],[Angular velocity '[rad/s']]]/1000</f>
        <v>8.4496276010951057</v>
      </c>
      <c r="K3731" s="2">
        <v>85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/>
      <c r="S3731"/>
    </row>
    <row r="3732" spans="1:19" x14ac:dyDescent="0.3">
      <c r="A3732">
        <v>3731</v>
      </c>
      <c r="B3732" t="s">
        <v>3747</v>
      </c>
      <c r="C3732" t="s">
        <v>15</v>
      </c>
      <c r="D3732" s="1">
        <v>302.3</v>
      </c>
      <c r="E3732" s="1">
        <v>311.2</v>
      </c>
      <c r="F3732" s="2">
        <v>1405</v>
      </c>
      <c r="G3732" s="1">
        <f>2*PI()*Predictive_Maintenance_Data[[#This Row],[Rotational speed '[rpm']]]/60</f>
        <v>147.131255943122</v>
      </c>
      <c r="H3732" s="1">
        <v>47.7</v>
      </c>
      <c r="I3732" s="1">
        <f t="shared" si="58"/>
        <v>8.8999999999999773</v>
      </c>
      <c r="J3732" s="1">
        <f>Predictive_Maintenance_Data[[#This Row],[Torque '[Nm']]]*Predictive_Maintenance_Data[[#This Row],[Angular velocity '[rad/s']]]/1000</f>
        <v>7.0181609084869194</v>
      </c>
      <c r="K3732" s="2">
        <v>88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/>
      <c r="S3732"/>
    </row>
    <row r="3733" spans="1:19" x14ac:dyDescent="0.3">
      <c r="A3733">
        <v>3732</v>
      </c>
      <c r="B3733" t="s">
        <v>3748</v>
      </c>
      <c r="C3733" t="s">
        <v>15</v>
      </c>
      <c r="D3733" s="1">
        <v>302.2</v>
      </c>
      <c r="E3733" s="1">
        <v>311.2</v>
      </c>
      <c r="F3733" s="2">
        <v>1377</v>
      </c>
      <c r="G3733" s="1">
        <f>2*PI()*Predictive_Maintenance_Data[[#This Row],[Rotational speed '[rpm']]]/60</f>
        <v>144.19910279977151</v>
      </c>
      <c r="H3733" s="1">
        <v>43</v>
      </c>
      <c r="I3733" s="1">
        <f t="shared" si="58"/>
        <v>9</v>
      </c>
      <c r="J3733" s="1">
        <f>Predictive_Maintenance_Data[[#This Row],[Torque '[Nm']]]*Predictive_Maintenance_Data[[#This Row],[Angular velocity '[rad/s']]]/1000</f>
        <v>6.2005614203901747</v>
      </c>
      <c r="K3733" s="2">
        <v>91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/>
      <c r="S3733"/>
    </row>
    <row r="3734" spans="1:19" x14ac:dyDescent="0.3">
      <c r="A3734">
        <v>3733</v>
      </c>
      <c r="B3734" t="s">
        <v>3749</v>
      </c>
      <c r="C3734" t="s">
        <v>15</v>
      </c>
      <c r="D3734" s="1">
        <v>302.2</v>
      </c>
      <c r="E3734" s="1">
        <v>311.2</v>
      </c>
      <c r="F3734" s="2">
        <v>1347</v>
      </c>
      <c r="G3734" s="1">
        <f>2*PI()*Predictive_Maintenance_Data[[#This Row],[Rotational speed '[rpm']]]/60</f>
        <v>141.05751014618173</v>
      </c>
      <c r="H3734" s="1">
        <v>49.8</v>
      </c>
      <c r="I3734" s="1">
        <f t="shared" si="58"/>
        <v>9</v>
      </c>
      <c r="J3734" s="1">
        <f>Predictive_Maintenance_Data[[#This Row],[Torque '[Nm']]]*Predictive_Maintenance_Data[[#This Row],[Angular velocity '[rad/s']]]/1000</f>
        <v>7.024664005279849</v>
      </c>
      <c r="K3734" s="2">
        <v>94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/>
      <c r="S3734"/>
    </row>
    <row r="3735" spans="1:19" x14ac:dyDescent="0.3">
      <c r="A3735">
        <v>3734</v>
      </c>
      <c r="B3735" t="s">
        <v>3750</v>
      </c>
      <c r="C3735" t="s">
        <v>17</v>
      </c>
      <c r="D3735" s="1">
        <v>302.2</v>
      </c>
      <c r="E3735" s="1">
        <v>311.10000000000002</v>
      </c>
      <c r="F3735" s="2">
        <v>1470</v>
      </c>
      <c r="G3735" s="1">
        <f>2*PI()*Predictive_Maintenance_Data[[#This Row],[Rotational speed '[rpm']]]/60</f>
        <v>153.93804002589985</v>
      </c>
      <c r="H3735" s="1">
        <v>39.6</v>
      </c>
      <c r="I3735" s="1">
        <f t="shared" si="58"/>
        <v>8.9000000000000341</v>
      </c>
      <c r="J3735" s="1">
        <f>Predictive_Maintenance_Data[[#This Row],[Torque '[Nm']]]*Predictive_Maintenance_Data[[#This Row],[Angular velocity '[rad/s']]]/1000</f>
        <v>6.0959463850256341</v>
      </c>
      <c r="K3735" s="2">
        <v>97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/>
      <c r="S3735"/>
    </row>
    <row r="3736" spans="1:19" x14ac:dyDescent="0.3">
      <c r="A3736">
        <v>3735</v>
      </c>
      <c r="B3736" t="s">
        <v>3751</v>
      </c>
      <c r="C3736" t="s">
        <v>15</v>
      </c>
      <c r="D3736" s="1">
        <v>302.2</v>
      </c>
      <c r="E3736" s="1">
        <v>311.2</v>
      </c>
      <c r="F3736" s="2">
        <v>1873</v>
      </c>
      <c r="G3736" s="1">
        <f>2*PI()*Predictive_Maintenance_Data[[#This Row],[Rotational speed '[rpm']]]/60</f>
        <v>196.14010133912277</v>
      </c>
      <c r="H3736" s="1">
        <v>24</v>
      </c>
      <c r="I3736" s="1">
        <f t="shared" si="58"/>
        <v>9</v>
      </c>
      <c r="J3736" s="1">
        <f>Predictive_Maintenance_Data[[#This Row],[Torque '[Nm']]]*Predictive_Maintenance_Data[[#This Row],[Angular velocity '[rad/s']]]/1000</f>
        <v>4.7073624321389458</v>
      </c>
      <c r="K3736" s="2">
        <v>99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/>
      <c r="S3736"/>
    </row>
    <row r="3737" spans="1:19" x14ac:dyDescent="0.3">
      <c r="A3737">
        <v>3736</v>
      </c>
      <c r="B3737" t="s">
        <v>3752</v>
      </c>
      <c r="C3737" t="s">
        <v>15</v>
      </c>
      <c r="D3737" s="1">
        <v>302.2</v>
      </c>
      <c r="E3737" s="1">
        <v>311.10000000000002</v>
      </c>
      <c r="F3737" s="2">
        <v>1434</v>
      </c>
      <c r="G3737" s="1">
        <f>2*PI()*Predictive_Maintenance_Data[[#This Row],[Rotational speed '[rpm']]]/60</f>
        <v>150.16812884159211</v>
      </c>
      <c r="H3737" s="1">
        <v>58.6</v>
      </c>
      <c r="I3737" s="1">
        <f t="shared" si="58"/>
        <v>8.9000000000000341</v>
      </c>
      <c r="J3737" s="1">
        <f>Predictive_Maintenance_Data[[#This Row],[Torque '[Nm']]]*Predictive_Maintenance_Data[[#This Row],[Angular velocity '[rad/s']]]/1000</f>
        <v>8.7998523501172983</v>
      </c>
      <c r="K3737" s="2">
        <v>102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/>
      <c r="S3737"/>
    </row>
    <row r="3738" spans="1:19" x14ac:dyDescent="0.3">
      <c r="A3738">
        <v>3737</v>
      </c>
      <c r="B3738" t="s">
        <v>3753</v>
      </c>
      <c r="C3738" t="s">
        <v>27</v>
      </c>
      <c r="D3738" s="1">
        <v>302.2</v>
      </c>
      <c r="E3738" s="1">
        <v>311.10000000000002</v>
      </c>
      <c r="F3738" s="2">
        <v>1628</v>
      </c>
      <c r="G3738" s="1">
        <f>2*PI()*Predictive_Maintenance_Data[[#This Row],[Rotational speed '[rpm']]]/60</f>
        <v>170.48376133480613</v>
      </c>
      <c r="H3738" s="1">
        <v>30.6</v>
      </c>
      <c r="I3738" s="1">
        <f t="shared" si="58"/>
        <v>8.9000000000000341</v>
      </c>
      <c r="J3738" s="1">
        <f>Predictive_Maintenance_Data[[#This Row],[Torque '[Nm']]]*Predictive_Maintenance_Data[[#This Row],[Angular velocity '[rad/s']]]/1000</f>
        <v>5.2168030968450676</v>
      </c>
      <c r="K3738" s="2">
        <v>105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/>
      <c r="S3738"/>
    </row>
    <row r="3739" spans="1:19" x14ac:dyDescent="0.3">
      <c r="A3739">
        <v>3738</v>
      </c>
      <c r="B3739" t="s">
        <v>3754</v>
      </c>
      <c r="C3739" t="s">
        <v>17</v>
      </c>
      <c r="D3739" s="1">
        <v>302.2</v>
      </c>
      <c r="E3739" s="1">
        <v>311.10000000000002</v>
      </c>
      <c r="F3739" s="2">
        <v>1351</v>
      </c>
      <c r="G3739" s="1">
        <f>2*PI()*Predictive_Maintenance_Data[[#This Row],[Rotational speed '[rpm']]]/60</f>
        <v>141.47638916666034</v>
      </c>
      <c r="H3739" s="1">
        <v>48.6</v>
      </c>
      <c r="I3739" s="1">
        <f t="shared" si="58"/>
        <v>8.9000000000000341</v>
      </c>
      <c r="J3739" s="1">
        <f>Predictive_Maintenance_Data[[#This Row],[Torque '[Nm']]]*Predictive_Maintenance_Data[[#This Row],[Angular velocity '[rad/s']]]/1000</f>
        <v>6.8757525134996929</v>
      </c>
      <c r="K3739" s="2">
        <v>110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/>
      <c r="S3739"/>
    </row>
    <row r="3740" spans="1:19" x14ac:dyDescent="0.3">
      <c r="A3740">
        <v>3739</v>
      </c>
      <c r="B3740" t="s">
        <v>3755</v>
      </c>
      <c r="C3740" t="s">
        <v>15</v>
      </c>
      <c r="D3740" s="1">
        <v>302.3</v>
      </c>
      <c r="E3740" s="1">
        <v>311.2</v>
      </c>
      <c r="F3740" s="2">
        <v>1454</v>
      </c>
      <c r="G3740" s="1">
        <f>2*PI()*Predictive_Maintenance_Data[[#This Row],[Rotational speed '[rpm']]]/60</f>
        <v>152.26252394398531</v>
      </c>
      <c r="H3740" s="1">
        <v>43.8</v>
      </c>
      <c r="I3740" s="1">
        <f t="shared" si="58"/>
        <v>8.8999999999999773</v>
      </c>
      <c r="J3740" s="1">
        <f>Predictive_Maintenance_Data[[#This Row],[Torque '[Nm']]]*Predictive_Maintenance_Data[[#This Row],[Angular velocity '[rad/s']]]/1000</f>
        <v>6.6690985487465557</v>
      </c>
      <c r="K3740" s="2">
        <v>112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/>
      <c r="S3740"/>
    </row>
    <row r="3741" spans="1:19" x14ac:dyDescent="0.3">
      <c r="A3741">
        <v>3740</v>
      </c>
      <c r="B3741" t="s">
        <v>3756</v>
      </c>
      <c r="C3741" t="s">
        <v>15</v>
      </c>
      <c r="D3741" s="1">
        <v>302.2</v>
      </c>
      <c r="E3741" s="1">
        <v>311.2</v>
      </c>
      <c r="F3741" s="2">
        <v>1663</v>
      </c>
      <c r="G3741" s="1">
        <f>2*PI()*Predictive_Maintenance_Data[[#This Row],[Rotational speed '[rpm']]]/60</f>
        <v>174.1489527639942</v>
      </c>
      <c r="H3741" s="1">
        <v>29.6</v>
      </c>
      <c r="I3741" s="1">
        <f t="shared" si="58"/>
        <v>9</v>
      </c>
      <c r="J3741" s="1">
        <f>Predictive_Maintenance_Data[[#This Row],[Torque '[Nm']]]*Predictive_Maintenance_Data[[#This Row],[Angular velocity '[rad/s']]]/1000</f>
        <v>5.1548090018142281</v>
      </c>
      <c r="K3741" s="2">
        <v>115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/>
      <c r="S3741"/>
    </row>
    <row r="3742" spans="1:19" x14ac:dyDescent="0.3">
      <c r="A3742">
        <v>3741</v>
      </c>
      <c r="B3742" t="s">
        <v>3757</v>
      </c>
      <c r="C3742" t="s">
        <v>17</v>
      </c>
      <c r="D3742" s="1">
        <v>302.3</v>
      </c>
      <c r="E3742" s="1">
        <v>311.2</v>
      </c>
      <c r="F3742" s="2">
        <v>1401</v>
      </c>
      <c r="G3742" s="1">
        <f>2*PI()*Predictive_Maintenance_Data[[#This Row],[Rotational speed '[rpm']]]/60</f>
        <v>146.71237692264333</v>
      </c>
      <c r="H3742" s="1">
        <v>49.7</v>
      </c>
      <c r="I3742" s="1">
        <f t="shared" si="58"/>
        <v>8.8999999999999773</v>
      </c>
      <c r="J3742" s="1">
        <f>Predictive_Maintenance_Data[[#This Row],[Torque '[Nm']]]*Predictive_Maintenance_Data[[#This Row],[Angular velocity '[rad/s']]]/1000</f>
        <v>7.2916051330553735</v>
      </c>
      <c r="K3742" s="2">
        <v>118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/>
      <c r="S3742"/>
    </row>
    <row r="3743" spans="1:19" x14ac:dyDescent="0.3">
      <c r="A3743">
        <v>3742</v>
      </c>
      <c r="B3743" t="s">
        <v>3758</v>
      </c>
      <c r="C3743" t="s">
        <v>17</v>
      </c>
      <c r="D3743" s="1">
        <v>302.39999999999998</v>
      </c>
      <c r="E3743" s="1">
        <v>311.3</v>
      </c>
      <c r="F3743" s="2">
        <v>1503</v>
      </c>
      <c r="G3743" s="1">
        <f>2*PI()*Predictive_Maintenance_Data[[#This Row],[Rotational speed '[rpm']]]/60</f>
        <v>157.39379194484863</v>
      </c>
      <c r="H3743" s="1">
        <v>38.200000000000003</v>
      </c>
      <c r="I3743" s="1">
        <f t="shared" si="58"/>
        <v>8.9000000000000341</v>
      </c>
      <c r="J3743" s="1">
        <f>Predictive_Maintenance_Data[[#This Row],[Torque '[Nm']]]*Predictive_Maintenance_Data[[#This Row],[Angular velocity '[rad/s']]]/1000</f>
        <v>6.0124428522932183</v>
      </c>
      <c r="K3743" s="2">
        <v>120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/>
      <c r="S3743"/>
    </row>
    <row r="3744" spans="1:19" x14ac:dyDescent="0.3">
      <c r="A3744">
        <v>3743</v>
      </c>
      <c r="B3744" t="s">
        <v>3759</v>
      </c>
      <c r="C3744" t="s">
        <v>17</v>
      </c>
      <c r="D3744" s="1">
        <v>302.39999999999998</v>
      </c>
      <c r="E3744" s="1">
        <v>311.39999999999998</v>
      </c>
      <c r="F3744" s="2">
        <v>1564</v>
      </c>
      <c r="G3744" s="1">
        <f>2*PI()*Predictive_Maintenance_Data[[#This Row],[Rotational speed '[rpm']]]/60</f>
        <v>163.7816970071479</v>
      </c>
      <c r="H3744" s="1">
        <v>35</v>
      </c>
      <c r="I3744" s="1">
        <f t="shared" si="58"/>
        <v>9</v>
      </c>
      <c r="J3744" s="1">
        <f>Predictive_Maintenance_Data[[#This Row],[Torque '[Nm']]]*Predictive_Maintenance_Data[[#This Row],[Angular velocity '[rad/s']]]/1000</f>
        <v>5.7323593952501763</v>
      </c>
      <c r="K3744" s="2">
        <v>122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/>
      <c r="S3744"/>
    </row>
    <row r="3745" spans="1:19" x14ac:dyDescent="0.3">
      <c r="A3745">
        <v>3744</v>
      </c>
      <c r="B3745" t="s">
        <v>3760</v>
      </c>
      <c r="C3745" t="s">
        <v>17</v>
      </c>
      <c r="D3745" s="1">
        <v>302.5</v>
      </c>
      <c r="E3745" s="1">
        <v>311.39999999999998</v>
      </c>
      <c r="F3745" s="2">
        <v>1759</v>
      </c>
      <c r="G3745" s="1">
        <f>2*PI()*Predictive_Maintenance_Data[[#This Row],[Rotational speed '[rpm']]]/60</f>
        <v>184.20204925548154</v>
      </c>
      <c r="H3745" s="1">
        <v>24.6</v>
      </c>
      <c r="I3745" s="1">
        <f t="shared" si="58"/>
        <v>8.8999999999999773</v>
      </c>
      <c r="J3745" s="1">
        <f>Predictive_Maintenance_Data[[#This Row],[Torque '[Nm']]]*Predictive_Maintenance_Data[[#This Row],[Angular velocity '[rad/s']]]/1000</f>
        <v>4.5313704116848461</v>
      </c>
      <c r="K3745" s="2">
        <v>124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/>
      <c r="S3745"/>
    </row>
    <row r="3746" spans="1:19" x14ac:dyDescent="0.3">
      <c r="A3746">
        <v>3745</v>
      </c>
      <c r="B3746" t="s">
        <v>3761</v>
      </c>
      <c r="C3746" t="s">
        <v>17</v>
      </c>
      <c r="D3746" s="1">
        <v>302.5</v>
      </c>
      <c r="E3746" s="1">
        <v>311.39999999999998</v>
      </c>
      <c r="F3746" s="2">
        <v>1409</v>
      </c>
      <c r="G3746" s="1">
        <f>2*PI()*Predictive_Maintenance_Data[[#This Row],[Rotational speed '[rpm']]]/60</f>
        <v>147.55013496360061</v>
      </c>
      <c r="H3746" s="1">
        <v>53.1</v>
      </c>
      <c r="I3746" s="1">
        <f t="shared" si="58"/>
        <v>8.8999999999999773</v>
      </c>
      <c r="J3746" s="1">
        <f>Predictive_Maintenance_Data[[#This Row],[Torque '[Nm']]]*Predictive_Maintenance_Data[[#This Row],[Angular velocity '[rad/s']]]/1000</f>
        <v>7.834912166567193</v>
      </c>
      <c r="K3746" s="2">
        <v>126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/>
      <c r="S3746"/>
    </row>
    <row r="3747" spans="1:19" x14ac:dyDescent="0.3">
      <c r="A3747">
        <v>3746</v>
      </c>
      <c r="B3747" t="s">
        <v>3762</v>
      </c>
      <c r="C3747" t="s">
        <v>17</v>
      </c>
      <c r="D3747" s="1">
        <v>302.60000000000002</v>
      </c>
      <c r="E3747" s="1">
        <v>311.39999999999998</v>
      </c>
      <c r="F3747" s="2">
        <v>1738</v>
      </c>
      <c r="G3747" s="1">
        <f>2*PI()*Predictive_Maintenance_Data[[#This Row],[Rotational speed '[rpm']]]/60</f>
        <v>182.00293439796869</v>
      </c>
      <c r="H3747" s="1">
        <v>25.8</v>
      </c>
      <c r="I3747" s="1">
        <f t="shared" si="58"/>
        <v>8.7999999999999545</v>
      </c>
      <c r="J3747" s="1">
        <f>Predictive_Maintenance_Data[[#This Row],[Torque '[Nm']]]*Predictive_Maintenance_Data[[#This Row],[Angular velocity '[rad/s']]]/1000</f>
        <v>4.6956757074675926</v>
      </c>
      <c r="K3747" s="2">
        <v>128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/>
      <c r="S3747"/>
    </row>
    <row r="3748" spans="1:19" x14ac:dyDescent="0.3">
      <c r="A3748">
        <v>3747</v>
      </c>
      <c r="B3748" t="s">
        <v>3763</v>
      </c>
      <c r="C3748" t="s">
        <v>27</v>
      </c>
      <c r="D3748" s="1">
        <v>302.5</v>
      </c>
      <c r="E3748" s="1">
        <v>311.3</v>
      </c>
      <c r="F3748" s="2">
        <v>1393</v>
      </c>
      <c r="G3748" s="1">
        <f>2*PI()*Predictive_Maintenance_Data[[#This Row],[Rotational speed '[rpm']]]/60</f>
        <v>145.87461888168608</v>
      </c>
      <c r="H3748" s="1">
        <v>47.5</v>
      </c>
      <c r="I3748" s="1">
        <f t="shared" si="58"/>
        <v>8.8000000000000114</v>
      </c>
      <c r="J3748" s="1">
        <f>Predictive_Maintenance_Data[[#This Row],[Torque '[Nm']]]*Predictive_Maintenance_Data[[#This Row],[Angular velocity '[rad/s']]]/1000</f>
        <v>6.9290443968800881</v>
      </c>
      <c r="K3748" s="2">
        <v>130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/>
      <c r="S3748"/>
    </row>
    <row r="3749" spans="1:19" x14ac:dyDescent="0.3">
      <c r="A3749">
        <v>3748</v>
      </c>
      <c r="B3749" t="s">
        <v>3764</v>
      </c>
      <c r="C3749" t="s">
        <v>17</v>
      </c>
      <c r="D3749" s="1">
        <v>302.5</v>
      </c>
      <c r="E3749" s="1">
        <v>311.10000000000002</v>
      </c>
      <c r="F3749" s="2">
        <v>1499</v>
      </c>
      <c r="G3749" s="1">
        <f>2*PI()*Predictive_Maintenance_Data[[#This Row],[Rotational speed '[rpm']]]/60</f>
        <v>156.97491292436999</v>
      </c>
      <c r="H3749" s="1">
        <v>38.799999999999997</v>
      </c>
      <c r="I3749" s="1">
        <f t="shared" si="58"/>
        <v>8.6000000000000227</v>
      </c>
      <c r="J3749" s="1">
        <f>Predictive_Maintenance_Data[[#This Row],[Torque '[Nm']]]*Predictive_Maintenance_Data[[#This Row],[Angular velocity '[rad/s']]]/1000</f>
        <v>6.0906266214655549</v>
      </c>
      <c r="K3749" s="2">
        <v>135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/>
      <c r="S3749"/>
    </row>
    <row r="3750" spans="1:19" x14ac:dyDescent="0.3">
      <c r="A3750">
        <v>3749</v>
      </c>
      <c r="B3750" t="s">
        <v>3765</v>
      </c>
      <c r="C3750" t="s">
        <v>17</v>
      </c>
      <c r="D3750" s="1">
        <v>302.5</v>
      </c>
      <c r="E3750" s="1">
        <v>311.10000000000002</v>
      </c>
      <c r="F3750" s="2">
        <v>1493</v>
      </c>
      <c r="G3750" s="1">
        <f>2*PI()*Predictive_Maintenance_Data[[#This Row],[Rotational speed '[rpm']]]/60</f>
        <v>156.34659439365205</v>
      </c>
      <c r="H3750" s="1">
        <v>39</v>
      </c>
      <c r="I3750" s="1">
        <f t="shared" si="58"/>
        <v>8.6000000000000227</v>
      </c>
      <c r="J3750" s="1">
        <f>Predictive_Maintenance_Data[[#This Row],[Torque '[Nm']]]*Predictive_Maintenance_Data[[#This Row],[Angular velocity '[rad/s']]]/1000</f>
        <v>6.0975171813524307</v>
      </c>
      <c r="K3750" s="2">
        <v>137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/>
      <c r="S3750"/>
    </row>
    <row r="3751" spans="1:19" x14ac:dyDescent="0.3">
      <c r="A3751">
        <v>3750</v>
      </c>
      <c r="B3751" t="s">
        <v>3766</v>
      </c>
      <c r="C3751" t="s">
        <v>17</v>
      </c>
      <c r="D3751" s="1">
        <v>302.39999999999998</v>
      </c>
      <c r="E3751" s="1">
        <v>311.10000000000002</v>
      </c>
      <c r="F3751" s="2">
        <v>1652</v>
      </c>
      <c r="G3751" s="1">
        <f>2*PI()*Predictive_Maintenance_Data[[#This Row],[Rotational speed '[rpm']]]/60</f>
        <v>172.99703545767795</v>
      </c>
      <c r="H3751" s="1">
        <v>33.9</v>
      </c>
      <c r="I3751" s="1">
        <f t="shared" si="58"/>
        <v>8.7000000000000455</v>
      </c>
      <c r="J3751" s="1">
        <f>Predictive_Maintenance_Data[[#This Row],[Torque '[Nm']]]*Predictive_Maintenance_Data[[#This Row],[Angular velocity '[rad/s']]]/1000</f>
        <v>5.8645995020152819</v>
      </c>
      <c r="K3751" s="2">
        <v>139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/>
      <c r="S3751"/>
    </row>
    <row r="3752" spans="1:19" x14ac:dyDescent="0.3">
      <c r="A3752">
        <v>3751</v>
      </c>
      <c r="B3752" t="s">
        <v>3767</v>
      </c>
      <c r="C3752" t="s">
        <v>17</v>
      </c>
      <c r="D3752" s="1">
        <v>302.3</v>
      </c>
      <c r="E3752" s="1">
        <v>311.10000000000002</v>
      </c>
      <c r="F3752" s="2">
        <v>1589</v>
      </c>
      <c r="G3752" s="1">
        <f>2*PI()*Predictive_Maintenance_Data[[#This Row],[Rotational speed '[rpm']]]/60</f>
        <v>166.39969088513939</v>
      </c>
      <c r="H3752" s="1">
        <v>29.9</v>
      </c>
      <c r="I3752" s="1">
        <f t="shared" si="58"/>
        <v>8.8000000000000114</v>
      </c>
      <c r="J3752" s="1">
        <f>Predictive_Maintenance_Data[[#This Row],[Torque '[Nm']]]*Predictive_Maintenance_Data[[#This Row],[Angular velocity '[rad/s']]]/1000</f>
        <v>4.9753507574656677</v>
      </c>
      <c r="K3752" s="2">
        <v>141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/>
      <c r="S3752"/>
    </row>
    <row r="3753" spans="1:19" x14ac:dyDescent="0.3">
      <c r="A3753">
        <v>3752</v>
      </c>
      <c r="B3753" t="s">
        <v>3768</v>
      </c>
      <c r="C3753" t="s">
        <v>17</v>
      </c>
      <c r="D3753" s="1">
        <v>302.39999999999998</v>
      </c>
      <c r="E3753" s="1">
        <v>311.10000000000002</v>
      </c>
      <c r="F3753" s="2">
        <v>1520</v>
      </c>
      <c r="G3753" s="1">
        <f>2*PI()*Predictive_Maintenance_Data[[#This Row],[Rotational speed '[rpm']]]/60</f>
        <v>159.17402778188287</v>
      </c>
      <c r="H3753" s="1">
        <v>42.2</v>
      </c>
      <c r="I3753" s="1">
        <f t="shared" si="58"/>
        <v>8.7000000000000455</v>
      </c>
      <c r="J3753" s="1">
        <f>Predictive_Maintenance_Data[[#This Row],[Torque '[Nm']]]*Predictive_Maintenance_Data[[#This Row],[Angular velocity '[rad/s']]]/1000</f>
        <v>6.7171439723954576</v>
      </c>
      <c r="K3753" s="2">
        <v>143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/>
      <c r="S3753"/>
    </row>
    <row r="3754" spans="1:19" x14ac:dyDescent="0.3">
      <c r="A3754">
        <v>3753</v>
      </c>
      <c r="B3754" t="s">
        <v>3769</v>
      </c>
      <c r="C3754" t="s">
        <v>27</v>
      </c>
      <c r="D3754" s="1">
        <v>302.3</v>
      </c>
      <c r="E3754" s="1">
        <v>311.10000000000002</v>
      </c>
      <c r="F3754" s="2">
        <v>1455</v>
      </c>
      <c r="G3754" s="1">
        <f>2*PI()*Predictive_Maintenance_Data[[#This Row],[Rotational speed '[rpm']]]/60</f>
        <v>152.36724369910496</v>
      </c>
      <c r="H3754" s="1">
        <v>40.299999999999997</v>
      </c>
      <c r="I3754" s="1">
        <f t="shared" si="58"/>
        <v>8.8000000000000114</v>
      </c>
      <c r="J3754" s="1">
        <f>Predictive_Maintenance_Data[[#This Row],[Torque '[Nm']]]*Predictive_Maintenance_Data[[#This Row],[Angular velocity '[rad/s']]]/1000</f>
        <v>6.1403999210739295</v>
      </c>
      <c r="K3754" s="2">
        <v>145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/>
      <c r="S3754"/>
    </row>
    <row r="3755" spans="1:19" x14ac:dyDescent="0.3">
      <c r="A3755">
        <v>3754</v>
      </c>
      <c r="B3755" t="s">
        <v>3770</v>
      </c>
      <c r="C3755" t="s">
        <v>17</v>
      </c>
      <c r="D3755" s="1">
        <v>302.2</v>
      </c>
      <c r="E3755" s="1">
        <v>311</v>
      </c>
      <c r="F3755" s="2">
        <v>1463</v>
      </c>
      <c r="G3755" s="1">
        <f>2*PI()*Predictive_Maintenance_Data[[#This Row],[Rotational speed '[rpm']]]/60</f>
        <v>153.20500174006227</v>
      </c>
      <c r="H3755" s="1">
        <v>46.8</v>
      </c>
      <c r="I3755" s="1">
        <f t="shared" si="58"/>
        <v>8.8000000000000114</v>
      </c>
      <c r="J3755" s="1">
        <f>Predictive_Maintenance_Data[[#This Row],[Torque '[Nm']]]*Predictive_Maintenance_Data[[#This Row],[Angular velocity '[rad/s']]]/1000</f>
        <v>7.1699940814349139</v>
      </c>
      <c r="K3755" s="2">
        <v>150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/>
      <c r="S3755"/>
    </row>
    <row r="3756" spans="1:19" x14ac:dyDescent="0.3">
      <c r="A3756">
        <v>3755</v>
      </c>
      <c r="B3756" t="s">
        <v>3771</v>
      </c>
      <c r="C3756" t="s">
        <v>17</v>
      </c>
      <c r="D3756" s="1">
        <v>302.3</v>
      </c>
      <c r="E3756" s="1">
        <v>311</v>
      </c>
      <c r="F3756" s="2">
        <v>1442</v>
      </c>
      <c r="G3756" s="1">
        <f>2*PI()*Predictive_Maintenance_Data[[#This Row],[Rotational speed '[rpm']]]/60</f>
        <v>151.00588688254939</v>
      </c>
      <c r="H3756" s="1">
        <v>43.7</v>
      </c>
      <c r="I3756" s="1">
        <f t="shared" si="58"/>
        <v>8.6999999999999886</v>
      </c>
      <c r="J3756" s="1">
        <f>Predictive_Maintenance_Data[[#This Row],[Torque '[Nm']]]*Predictive_Maintenance_Data[[#This Row],[Angular velocity '[rad/s']]]/1000</f>
        <v>6.5989572567674086</v>
      </c>
      <c r="K3756" s="2">
        <v>152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/>
      <c r="S3756"/>
    </row>
    <row r="3757" spans="1:19" x14ac:dyDescent="0.3">
      <c r="A3757">
        <v>3756</v>
      </c>
      <c r="B3757" t="s">
        <v>3772</v>
      </c>
      <c r="C3757" t="s">
        <v>17</v>
      </c>
      <c r="D3757" s="1">
        <v>302.3</v>
      </c>
      <c r="E3757" s="1">
        <v>311</v>
      </c>
      <c r="F3757" s="2">
        <v>1329</v>
      </c>
      <c r="G3757" s="1">
        <f>2*PI()*Predictive_Maintenance_Data[[#This Row],[Rotational speed '[rpm']]]/60</f>
        <v>139.17255455402784</v>
      </c>
      <c r="H3757" s="1">
        <v>51.5</v>
      </c>
      <c r="I3757" s="1">
        <f t="shared" si="58"/>
        <v>8.6999999999999886</v>
      </c>
      <c r="J3757" s="1">
        <f>Predictive_Maintenance_Data[[#This Row],[Torque '[Nm']]]*Predictive_Maintenance_Data[[#This Row],[Angular velocity '[rad/s']]]/1000</f>
        <v>7.1673865595324342</v>
      </c>
      <c r="K3757" s="2">
        <v>154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/>
      <c r="S3757"/>
    </row>
    <row r="3758" spans="1:19" x14ac:dyDescent="0.3">
      <c r="A3758">
        <v>3757</v>
      </c>
      <c r="B3758" t="s">
        <v>3773</v>
      </c>
      <c r="C3758" t="s">
        <v>17</v>
      </c>
      <c r="D3758" s="1">
        <v>302.3</v>
      </c>
      <c r="E3758" s="1">
        <v>311.10000000000002</v>
      </c>
      <c r="F3758" s="2">
        <v>1546</v>
      </c>
      <c r="G3758" s="1">
        <f>2*PI()*Predictive_Maintenance_Data[[#This Row],[Rotational speed '[rpm']]]/60</f>
        <v>161.89674141499398</v>
      </c>
      <c r="H3758" s="1">
        <v>33.1</v>
      </c>
      <c r="I3758" s="1">
        <f t="shared" si="58"/>
        <v>8.8000000000000114</v>
      </c>
      <c r="J3758" s="1">
        <f>Predictive_Maintenance_Data[[#This Row],[Torque '[Nm']]]*Predictive_Maintenance_Data[[#This Row],[Angular velocity '[rad/s']]]/1000</f>
        <v>5.3587821408363006</v>
      </c>
      <c r="K3758" s="2">
        <v>156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/>
      <c r="S3758"/>
    </row>
    <row r="3759" spans="1:19" x14ac:dyDescent="0.3">
      <c r="A3759">
        <v>3758</v>
      </c>
      <c r="B3759" t="s">
        <v>3774</v>
      </c>
      <c r="C3759" t="s">
        <v>15</v>
      </c>
      <c r="D3759" s="1">
        <v>302.2</v>
      </c>
      <c r="E3759" s="1">
        <v>311.10000000000002</v>
      </c>
      <c r="F3759" s="2">
        <v>1516</v>
      </c>
      <c r="G3759" s="1">
        <f>2*PI()*Predictive_Maintenance_Data[[#This Row],[Rotational speed '[rpm']]]/60</f>
        <v>158.7551487614042</v>
      </c>
      <c r="H3759" s="1">
        <v>33.700000000000003</v>
      </c>
      <c r="I3759" s="1">
        <f t="shared" si="58"/>
        <v>8.9000000000000341</v>
      </c>
      <c r="J3759" s="1">
        <f>Predictive_Maintenance_Data[[#This Row],[Torque '[Nm']]]*Predictive_Maintenance_Data[[#This Row],[Angular velocity '[rad/s']]]/1000</f>
        <v>5.3500485132593223</v>
      </c>
      <c r="K3759" s="2">
        <v>158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/>
      <c r="S3759"/>
    </row>
    <row r="3760" spans="1:19" x14ac:dyDescent="0.3">
      <c r="A3760">
        <v>3759</v>
      </c>
      <c r="B3760" t="s">
        <v>3775</v>
      </c>
      <c r="C3760" t="s">
        <v>15</v>
      </c>
      <c r="D3760" s="1">
        <v>302.2</v>
      </c>
      <c r="E3760" s="1">
        <v>311</v>
      </c>
      <c r="F3760" s="2">
        <v>1476</v>
      </c>
      <c r="G3760" s="1">
        <f>2*PI()*Predictive_Maintenance_Data[[#This Row],[Rotational speed '[rpm']]]/60</f>
        <v>154.56635855661781</v>
      </c>
      <c r="H3760" s="1">
        <v>47.4</v>
      </c>
      <c r="I3760" s="1">
        <f t="shared" si="58"/>
        <v>8.8000000000000114</v>
      </c>
      <c r="J3760" s="1">
        <f>Predictive_Maintenance_Data[[#This Row],[Torque '[Nm']]]*Predictive_Maintenance_Data[[#This Row],[Angular velocity '[rad/s']]]/1000</f>
        <v>7.3264453955836846</v>
      </c>
      <c r="K3760" s="2">
        <v>161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/>
      <c r="S3760"/>
    </row>
    <row r="3761" spans="1:19" x14ac:dyDescent="0.3">
      <c r="A3761">
        <v>3760</v>
      </c>
      <c r="B3761" t="s">
        <v>3776</v>
      </c>
      <c r="C3761" t="s">
        <v>17</v>
      </c>
      <c r="D3761" s="1">
        <v>302.3</v>
      </c>
      <c r="E3761" s="1">
        <v>311</v>
      </c>
      <c r="F3761" s="2">
        <v>1412</v>
      </c>
      <c r="G3761" s="1">
        <f>2*PI()*Predictive_Maintenance_Data[[#This Row],[Rotational speed '[rpm']]]/60</f>
        <v>147.86429422895961</v>
      </c>
      <c r="H3761" s="1">
        <v>47</v>
      </c>
      <c r="I3761" s="1">
        <f t="shared" si="58"/>
        <v>8.6999999999999886</v>
      </c>
      <c r="J3761" s="1">
        <f>Predictive_Maintenance_Data[[#This Row],[Torque '[Nm']]]*Predictive_Maintenance_Data[[#This Row],[Angular velocity '[rad/s']]]/1000</f>
        <v>6.949621828761102</v>
      </c>
      <c r="K3761" s="2">
        <v>164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/>
      <c r="S3761"/>
    </row>
    <row r="3762" spans="1:19" x14ac:dyDescent="0.3">
      <c r="A3762">
        <v>3761</v>
      </c>
      <c r="B3762" t="s">
        <v>3777</v>
      </c>
      <c r="C3762" t="s">
        <v>17</v>
      </c>
      <c r="D3762" s="1">
        <v>302.3</v>
      </c>
      <c r="E3762" s="1">
        <v>310.89999999999998</v>
      </c>
      <c r="F3762" s="2">
        <v>1377</v>
      </c>
      <c r="G3762" s="1">
        <f>2*PI()*Predictive_Maintenance_Data[[#This Row],[Rotational speed '[rpm']]]/60</f>
        <v>144.19910279977151</v>
      </c>
      <c r="H3762" s="1">
        <v>46.8</v>
      </c>
      <c r="I3762" s="1">
        <f t="shared" si="58"/>
        <v>8.5999999999999659</v>
      </c>
      <c r="J3762" s="1">
        <f>Predictive_Maintenance_Data[[#This Row],[Torque '[Nm']]]*Predictive_Maintenance_Data[[#This Row],[Angular velocity '[rad/s']]]/1000</f>
        <v>6.7485180110293062</v>
      </c>
      <c r="K3762" s="2">
        <v>166</v>
      </c>
      <c r="L3762" s="2">
        <v>1</v>
      </c>
      <c r="M3762" s="2">
        <v>0</v>
      </c>
      <c r="N3762" s="2">
        <v>1</v>
      </c>
      <c r="O3762" s="2">
        <v>0</v>
      </c>
      <c r="P3762" s="2">
        <v>0</v>
      </c>
      <c r="Q3762" s="2">
        <v>0</v>
      </c>
      <c r="R3762"/>
      <c r="S3762"/>
    </row>
    <row r="3763" spans="1:19" x14ac:dyDescent="0.3">
      <c r="A3763">
        <v>3762</v>
      </c>
      <c r="B3763" t="s">
        <v>3778</v>
      </c>
      <c r="C3763" t="s">
        <v>15</v>
      </c>
      <c r="D3763" s="1">
        <v>302.39999999999998</v>
      </c>
      <c r="E3763" s="1">
        <v>311</v>
      </c>
      <c r="F3763" s="2">
        <v>1490</v>
      </c>
      <c r="G3763" s="1">
        <f>2*PI()*Predictive_Maintenance_Data[[#This Row],[Rotational speed '[rpm']]]/60</f>
        <v>156.03243512829306</v>
      </c>
      <c r="H3763" s="1">
        <v>37.1</v>
      </c>
      <c r="I3763" s="1">
        <f t="shared" si="58"/>
        <v>8.6000000000000227</v>
      </c>
      <c r="J3763" s="1">
        <f>Predictive_Maintenance_Data[[#This Row],[Torque '[Nm']]]*Predictive_Maintenance_Data[[#This Row],[Angular velocity '[rad/s']]]/1000</f>
        <v>5.7888033432596728</v>
      </c>
      <c r="K3763" s="2">
        <v>168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/>
      <c r="S3763"/>
    </row>
    <row r="3764" spans="1:19" x14ac:dyDescent="0.3">
      <c r="A3764">
        <v>3763</v>
      </c>
      <c r="B3764" t="s">
        <v>3779</v>
      </c>
      <c r="C3764" t="s">
        <v>15</v>
      </c>
      <c r="D3764" s="1">
        <v>302.3</v>
      </c>
      <c r="E3764" s="1">
        <v>311</v>
      </c>
      <c r="F3764" s="2">
        <v>1526</v>
      </c>
      <c r="G3764" s="1">
        <f>2*PI()*Predictive_Maintenance_Data[[#This Row],[Rotational speed '[rpm']]]/60</f>
        <v>159.80234631260083</v>
      </c>
      <c r="H3764" s="1">
        <v>37.700000000000003</v>
      </c>
      <c r="I3764" s="1">
        <f t="shared" si="58"/>
        <v>8.6999999999999886</v>
      </c>
      <c r="J3764" s="1">
        <f>Predictive_Maintenance_Data[[#This Row],[Torque '[Nm']]]*Predictive_Maintenance_Data[[#This Row],[Angular velocity '[rad/s']]]/1000</f>
        <v>6.0245484559850517</v>
      </c>
      <c r="K3764" s="2">
        <v>171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/>
      <c r="S3764"/>
    </row>
    <row r="3765" spans="1:19" x14ac:dyDescent="0.3">
      <c r="A3765">
        <v>3764</v>
      </c>
      <c r="B3765" t="s">
        <v>3780</v>
      </c>
      <c r="C3765" t="s">
        <v>17</v>
      </c>
      <c r="D3765" s="1">
        <v>302.3</v>
      </c>
      <c r="E3765" s="1">
        <v>311</v>
      </c>
      <c r="F3765" s="2">
        <v>1428</v>
      </c>
      <c r="G3765" s="1">
        <f>2*PI()*Predictive_Maintenance_Data[[#This Row],[Rotational speed '[rpm']]]/60</f>
        <v>149.53981031087415</v>
      </c>
      <c r="H3765" s="1">
        <v>47.9</v>
      </c>
      <c r="I3765" s="1">
        <f t="shared" si="58"/>
        <v>8.6999999999999886</v>
      </c>
      <c r="J3765" s="1">
        <f>Predictive_Maintenance_Data[[#This Row],[Torque '[Nm']]]*Predictive_Maintenance_Data[[#This Row],[Angular velocity '[rad/s']]]/1000</f>
        <v>7.1629569138908709</v>
      </c>
      <c r="K3765" s="2">
        <v>174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/>
      <c r="S3765"/>
    </row>
    <row r="3766" spans="1:19" x14ac:dyDescent="0.3">
      <c r="A3766">
        <v>3765</v>
      </c>
      <c r="B3766" t="s">
        <v>3781</v>
      </c>
      <c r="C3766" t="s">
        <v>17</v>
      </c>
      <c r="D3766" s="1">
        <v>302.39999999999998</v>
      </c>
      <c r="E3766" s="1">
        <v>311</v>
      </c>
      <c r="F3766" s="2">
        <v>1329</v>
      </c>
      <c r="G3766" s="1">
        <f>2*PI()*Predictive_Maintenance_Data[[#This Row],[Rotational speed '[rpm']]]/60</f>
        <v>139.17255455402784</v>
      </c>
      <c r="H3766" s="1">
        <v>54.6</v>
      </c>
      <c r="I3766" s="1">
        <f t="shared" si="58"/>
        <v>8.6000000000000227</v>
      </c>
      <c r="J3766" s="1">
        <f>Predictive_Maintenance_Data[[#This Row],[Torque '[Nm']]]*Predictive_Maintenance_Data[[#This Row],[Angular velocity '[rad/s']]]/1000</f>
        <v>7.5988214786499206</v>
      </c>
      <c r="K3766" s="2">
        <v>176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/>
      <c r="S3766"/>
    </row>
    <row r="3767" spans="1:19" x14ac:dyDescent="0.3">
      <c r="A3767">
        <v>3766</v>
      </c>
      <c r="B3767" t="s">
        <v>3782</v>
      </c>
      <c r="C3767" t="s">
        <v>15</v>
      </c>
      <c r="D3767" s="1">
        <v>302.39999999999998</v>
      </c>
      <c r="E3767" s="1">
        <v>311.10000000000002</v>
      </c>
      <c r="F3767" s="2">
        <v>1443</v>
      </c>
      <c r="G3767" s="1">
        <f>2*PI()*Predictive_Maintenance_Data[[#This Row],[Rotational speed '[rpm']]]/60</f>
        <v>151.11060663766906</v>
      </c>
      <c r="H3767" s="1">
        <v>51.8</v>
      </c>
      <c r="I3767" s="1">
        <f t="shared" si="58"/>
        <v>8.7000000000000455</v>
      </c>
      <c r="J3767" s="1">
        <f>Predictive_Maintenance_Data[[#This Row],[Torque '[Nm']]]*Predictive_Maintenance_Data[[#This Row],[Angular velocity '[rad/s']]]/1000</f>
        <v>7.8275294238312574</v>
      </c>
      <c r="K3767" s="2">
        <v>178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/>
      <c r="S3767"/>
    </row>
    <row r="3768" spans="1:19" x14ac:dyDescent="0.3">
      <c r="A3768">
        <v>3767</v>
      </c>
      <c r="B3768" t="s">
        <v>3783</v>
      </c>
      <c r="C3768" t="s">
        <v>17</v>
      </c>
      <c r="D3768" s="1">
        <v>302.3</v>
      </c>
      <c r="E3768" s="1">
        <v>311.10000000000002</v>
      </c>
      <c r="F3768" s="2">
        <v>1373</v>
      </c>
      <c r="G3768" s="1">
        <f>2*PI()*Predictive_Maintenance_Data[[#This Row],[Rotational speed '[rpm']]]/60</f>
        <v>143.78022377929287</v>
      </c>
      <c r="H3768" s="1">
        <v>53</v>
      </c>
      <c r="I3768" s="1">
        <f t="shared" si="58"/>
        <v>8.8000000000000114</v>
      </c>
      <c r="J3768" s="1">
        <f>Predictive_Maintenance_Data[[#This Row],[Torque '[Nm']]]*Predictive_Maintenance_Data[[#This Row],[Angular velocity '[rad/s']]]/1000</f>
        <v>7.620351860302522</v>
      </c>
      <c r="K3768" s="2">
        <v>181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/>
      <c r="S3768"/>
    </row>
    <row r="3769" spans="1:19" x14ac:dyDescent="0.3">
      <c r="A3769">
        <v>3768</v>
      </c>
      <c r="B3769" t="s">
        <v>3784</v>
      </c>
      <c r="C3769" t="s">
        <v>17</v>
      </c>
      <c r="D3769" s="1">
        <v>302.3</v>
      </c>
      <c r="E3769" s="1">
        <v>311.10000000000002</v>
      </c>
      <c r="F3769" s="2">
        <v>1630</v>
      </c>
      <c r="G3769" s="1">
        <f>2*PI()*Predictive_Maintenance_Data[[#This Row],[Rotational speed '[rpm']]]/60</f>
        <v>170.69320084504542</v>
      </c>
      <c r="H3769" s="1">
        <v>35.6</v>
      </c>
      <c r="I3769" s="1">
        <f t="shared" si="58"/>
        <v>8.8000000000000114</v>
      </c>
      <c r="J3769" s="1">
        <f>Predictive_Maintenance_Data[[#This Row],[Torque '[Nm']]]*Predictive_Maintenance_Data[[#This Row],[Angular velocity '[rad/s']]]/1000</f>
        <v>6.0766779500836172</v>
      </c>
      <c r="K3769" s="2">
        <v>183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/>
      <c r="S3769"/>
    </row>
    <row r="3770" spans="1:19" x14ac:dyDescent="0.3">
      <c r="A3770">
        <v>3769</v>
      </c>
      <c r="B3770" t="s">
        <v>3785</v>
      </c>
      <c r="C3770" t="s">
        <v>17</v>
      </c>
      <c r="D3770" s="1">
        <v>302.2</v>
      </c>
      <c r="E3770" s="1">
        <v>311</v>
      </c>
      <c r="F3770" s="2">
        <v>1555</v>
      </c>
      <c r="G3770" s="1">
        <f>2*PI()*Predictive_Maintenance_Data[[#This Row],[Rotational speed '[rpm']]]/60</f>
        <v>162.83921921107094</v>
      </c>
      <c r="H3770" s="1">
        <v>34.200000000000003</v>
      </c>
      <c r="I3770" s="1">
        <f t="shared" si="58"/>
        <v>8.8000000000000114</v>
      </c>
      <c r="J3770" s="1">
        <f>Predictive_Maintenance_Data[[#This Row],[Torque '[Nm']]]*Predictive_Maintenance_Data[[#This Row],[Angular velocity '[rad/s']]]/1000</f>
        <v>5.5691012970186264</v>
      </c>
      <c r="K3770" s="2">
        <v>185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/>
      <c r="S3770"/>
    </row>
    <row r="3771" spans="1:19" x14ac:dyDescent="0.3">
      <c r="A3771">
        <v>3770</v>
      </c>
      <c r="B3771" t="s">
        <v>3786</v>
      </c>
      <c r="C3771" t="s">
        <v>15</v>
      </c>
      <c r="D3771" s="1">
        <v>302.2</v>
      </c>
      <c r="E3771" s="1">
        <v>311</v>
      </c>
      <c r="F3771" s="2">
        <v>1436</v>
      </c>
      <c r="G3771" s="1">
        <f>2*PI()*Predictive_Maintenance_Data[[#This Row],[Rotational speed '[rpm']]]/60</f>
        <v>150.37756835183143</v>
      </c>
      <c r="H3771" s="1">
        <v>47</v>
      </c>
      <c r="I3771" s="1">
        <f t="shared" si="58"/>
        <v>8.8000000000000114</v>
      </c>
      <c r="J3771" s="1">
        <f>Predictive_Maintenance_Data[[#This Row],[Torque '[Nm']]]*Predictive_Maintenance_Data[[#This Row],[Angular velocity '[rad/s']]]/1000</f>
        <v>7.0677457125360768</v>
      </c>
      <c r="K3771" s="2">
        <v>187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/>
      <c r="S3771"/>
    </row>
    <row r="3772" spans="1:19" x14ac:dyDescent="0.3">
      <c r="A3772">
        <v>3771</v>
      </c>
      <c r="B3772" t="s">
        <v>3787</v>
      </c>
      <c r="C3772" t="s">
        <v>17</v>
      </c>
      <c r="D3772" s="1">
        <v>302.3</v>
      </c>
      <c r="E3772" s="1">
        <v>311</v>
      </c>
      <c r="F3772" s="2">
        <v>1609</v>
      </c>
      <c r="G3772" s="1">
        <f>2*PI()*Predictive_Maintenance_Data[[#This Row],[Rotational speed '[rpm']]]/60</f>
        <v>168.49408598753254</v>
      </c>
      <c r="H3772" s="1">
        <v>31</v>
      </c>
      <c r="I3772" s="1">
        <f t="shared" si="58"/>
        <v>8.6999999999999886</v>
      </c>
      <c r="J3772" s="1">
        <f>Predictive_Maintenance_Data[[#This Row],[Torque '[Nm']]]*Predictive_Maintenance_Data[[#This Row],[Angular velocity '[rad/s']]]/1000</f>
        <v>5.2233166656135088</v>
      </c>
      <c r="K3772" s="2">
        <v>190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/>
      <c r="S3772"/>
    </row>
    <row r="3773" spans="1:19" x14ac:dyDescent="0.3">
      <c r="A3773">
        <v>3772</v>
      </c>
      <c r="B3773" t="s">
        <v>3788</v>
      </c>
      <c r="C3773" t="s">
        <v>15</v>
      </c>
      <c r="D3773" s="1">
        <v>302.3</v>
      </c>
      <c r="E3773" s="1">
        <v>311</v>
      </c>
      <c r="F3773" s="2">
        <v>1384</v>
      </c>
      <c r="G3773" s="1">
        <f>2*PI()*Predictive_Maintenance_Data[[#This Row],[Rotational speed '[rpm']]]/60</f>
        <v>144.93214108560912</v>
      </c>
      <c r="H3773" s="1">
        <v>49.7</v>
      </c>
      <c r="I3773" s="1">
        <f t="shared" si="58"/>
        <v>8.6999999999999886</v>
      </c>
      <c r="J3773" s="1">
        <f>Predictive_Maintenance_Data[[#This Row],[Torque '[Nm']]]*Predictive_Maintenance_Data[[#This Row],[Angular velocity '[rad/s']]]/1000</f>
        <v>7.2031274119547737</v>
      </c>
      <c r="K3773" s="2">
        <v>192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/>
      <c r="S3773"/>
    </row>
    <row r="3774" spans="1:19" x14ac:dyDescent="0.3">
      <c r="A3774">
        <v>3773</v>
      </c>
      <c r="B3774" t="s">
        <v>3789</v>
      </c>
      <c r="C3774" t="s">
        <v>17</v>
      </c>
      <c r="D3774" s="1">
        <v>302.39999999999998</v>
      </c>
      <c r="E3774" s="1">
        <v>311.10000000000002</v>
      </c>
      <c r="F3774" s="2">
        <v>1448</v>
      </c>
      <c r="G3774" s="1">
        <f>2*PI()*Predictive_Maintenance_Data[[#This Row],[Rotational speed '[rpm']]]/60</f>
        <v>151.63420541326735</v>
      </c>
      <c r="H3774" s="1">
        <v>44.8</v>
      </c>
      <c r="I3774" s="1">
        <f t="shared" si="58"/>
        <v>8.7000000000000455</v>
      </c>
      <c r="J3774" s="1">
        <f>Predictive_Maintenance_Data[[#This Row],[Torque '[Nm']]]*Predictive_Maintenance_Data[[#This Row],[Angular velocity '[rad/s']]]/1000</f>
        <v>6.793212402514377</v>
      </c>
      <c r="K3774" s="2">
        <v>195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/>
      <c r="S3774"/>
    </row>
    <row r="3775" spans="1:19" x14ac:dyDescent="0.3">
      <c r="A3775">
        <v>3774</v>
      </c>
      <c r="B3775" t="s">
        <v>3790</v>
      </c>
      <c r="C3775" t="s">
        <v>15</v>
      </c>
      <c r="D3775" s="1">
        <v>302.39999999999998</v>
      </c>
      <c r="E3775" s="1">
        <v>311.10000000000002</v>
      </c>
      <c r="F3775" s="2">
        <v>1887</v>
      </c>
      <c r="G3775" s="1">
        <f>2*PI()*Predictive_Maintenance_Data[[#This Row],[Rotational speed '[rpm']]]/60</f>
        <v>197.60617791079798</v>
      </c>
      <c r="H3775" s="1">
        <v>22.4</v>
      </c>
      <c r="I3775" s="1">
        <f t="shared" si="58"/>
        <v>8.7000000000000455</v>
      </c>
      <c r="J3775" s="1">
        <f>Predictive_Maintenance_Data[[#This Row],[Torque '[Nm']]]*Predictive_Maintenance_Data[[#This Row],[Angular velocity '[rad/s']]]/1000</f>
        <v>4.4263783852018745</v>
      </c>
      <c r="K3775" s="2">
        <v>197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/>
      <c r="S3775"/>
    </row>
    <row r="3776" spans="1:19" x14ac:dyDescent="0.3">
      <c r="A3776">
        <v>3775</v>
      </c>
      <c r="B3776" t="s">
        <v>3791</v>
      </c>
      <c r="C3776" t="s">
        <v>15</v>
      </c>
      <c r="D3776" s="1">
        <v>302.39999999999998</v>
      </c>
      <c r="E3776" s="1">
        <v>311.10000000000002</v>
      </c>
      <c r="F3776" s="2">
        <v>1480</v>
      </c>
      <c r="G3776" s="1">
        <f>2*PI()*Predictive_Maintenance_Data[[#This Row],[Rotational speed '[rpm']]]/60</f>
        <v>154.98523757709646</v>
      </c>
      <c r="H3776" s="1">
        <v>45.7</v>
      </c>
      <c r="I3776" s="1">
        <f t="shared" si="58"/>
        <v>8.7000000000000455</v>
      </c>
      <c r="J3776" s="1">
        <f>Predictive_Maintenance_Data[[#This Row],[Torque '[Nm']]]*Predictive_Maintenance_Data[[#This Row],[Angular velocity '[rad/s']]]/1000</f>
        <v>7.0828253572733084</v>
      </c>
      <c r="K3776" s="2">
        <v>200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/>
      <c r="S3776"/>
    </row>
    <row r="3777" spans="1:19" x14ac:dyDescent="0.3">
      <c r="A3777">
        <v>3776</v>
      </c>
      <c r="B3777" t="s">
        <v>3792</v>
      </c>
      <c r="C3777" t="s">
        <v>27</v>
      </c>
      <c r="D3777" s="1">
        <v>302.5</v>
      </c>
      <c r="E3777" s="1">
        <v>311.10000000000002</v>
      </c>
      <c r="F3777" s="2">
        <v>1850</v>
      </c>
      <c r="G3777" s="1">
        <f>2*PI()*Predictive_Maintenance_Data[[#This Row],[Rotational speed '[rpm']]]/60</f>
        <v>193.73154697137059</v>
      </c>
      <c r="H3777" s="1">
        <v>23.3</v>
      </c>
      <c r="I3777" s="1">
        <f t="shared" si="58"/>
        <v>8.6000000000000227</v>
      </c>
      <c r="J3777" s="1">
        <f>Predictive_Maintenance_Data[[#This Row],[Torque '[Nm']]]*Predictive_Maintenance_Data[[#This Row],[Angular velocity '[rad/s']]]/1000</f>
        <v>4.5139450444329352</v>
      </c>
      <c r="K3777" s="2">
        <v>203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/>
      <c r="S3777"/>
    </row>
    <row r="3778" spans="1:19" x14ac:dyDescent="0.3">
      <c r="A3778">
        <v>3777</v>
      </c>
      <c r="B3778" t="s">
        <v>3793</v>
      </c>
      <c r="C3778" t="s">
        <v>17</v>
      </c>
      <c r="D3778" s="1">
        <v>302.5</v>
      </c>
      <c r="E3778" s="1">
        <v>311.10000000000002</v>
      </c>
      <c r="F3778" s="2">
        <v>1538</v>
      </c>
      <c r="G3778" s="1">
        <f>2*PI()*Predictive_Maintenance_Data[[#This Row],[Rotational speed '[rpm']]]/60</f>
        <v>161.05898337403673</v>
      </c>
      <c r="H3778" s="1">
        <v>36.799999999999997</v>
      </c>
      <c r="I3778" s="1">
        <f t="shared" ref="I3778:I3841" si="59">E3778-D3778</f>
        <v>8.6000000000000227</v>
      </c>
      <c r="J3778" s="1">
        <f>Predictive_Maintenance_Data[[#This Row],[Torque '[Nm']]]*Predictive_Maintenance_Data[[#This Row],[Angular velocity '[rad/s']]]/1000</f>
        <v>5.9269705881645516</v>
      </c>
      <c r="K3778" s="2">
        <v>208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/>
      <c r="S3778"/>
    </row>
    <row r="3779" spans="1:19" x14ac:dyDescent="0.3">
      <c r="A3779">
        <v>3778</v>
      </c>
      <c r="B3779" t="s">
        <v>3794</v>
      </c>
      <c r="C3779" t="s">
        <v>15</v>
      </c>
      <c r="D3779" s="1">
        <v>302.39999999999998</v>
      </c>
      <c r="E3779" s="1">
        <v>311.10000000000002</v>
      </c>
      <c r="F3779" s="2">
        <v>1721</v>
      </c>
      <c r="G3779" s="1">
        <f>2*PI()*Predictive_Maintenance_Data[[#This Row],[Rotational speed '[rpm']]]/60</f>
        <v>180.22269856093448</v>
      </c>
      <c r="H3779" s="1">
        <v>30.1</v>
      </c>
      <c r="I3779" s="1">
        <f t="shared" si="59"/>
        <v>8.7000000000000455</v>
      </c>
      <c r="J3779" s="1">
        <f>Predictive_Maintenance_Data[[#This Row],[Torque '[Nm']]]*Predictive_Maintenance_Data[[#This Row],[Angular velocity '[rad/s']]]/1000</f>
        <v>5.4247032266841275</v>
      </c>
      <c r="K3779" s="2">
        <v>210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/>
      <c r="S3779"/>
    </row>
    <row r="3780" spans="1:19" x14ac:dyDescent="0.3">
      <c r="A3780">
        <v>3779</v>
      </c>
      <c r="B3780" t="s">
        <v>3795</v>
      </c>
      <c r="C3780" t="s">
        <v>15</v>
      </c>
      <c r="D3780" s="1">
        <v>302.39999999999998</v>
      </c>
      <c r="E3780" s="1">
        <v>311.10000000000002</v>
      </c>
      <c r="F3780" s="2">
        <v>1366</v>
      </c>
      <c r="G3780" s="1">
        <f>2*PI()*Predictive_Maintenance_Data[[#This Row],[Rotational speed '[rpm']]]/60</f>
        <v>143.04718549345526</v>
      </c>
      <c r="H3780" s="1">
        <v>54.4</v>
      </c>
      <c r="I3780" s="1">
        <f t="shared" si="59"/>
        <v>8.7000000000000455</v>
      </c>
      <c r="J3780" s="1">
        <f>Predictive_Maintenance_Data[[#This Row],[Torque '[Nm']]]*Predictive_Maintenance_Data[[#This Row],[Angular velocity '[rad/s']]]/1000</f>
        <v>7.7817668908439659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/>
      <c r="S3780"/>
    </row>
    <row r="3781" spans="1:19" x14ac:dyDescent="0.3">
      <c r="A3781">
        <v>3780</v>
      </c>
      <c r="B3781" t="s">
        <v>3796</v>
      </c>
      <c r="C3781" t="s">
        <v>17</v>
      </c>
      <c r="D3781" s="1">
        <v>302.3</v>
      </c>
      <c r="E3781" s="1">
        <v>311</v>
      </c>
      <c r="F3781" s="2">
        <v>1657</v>
      </c>
      <c r="G3781" s="1">
        <f>2*PI()*Predictive_Maintenance_Data[[#This Row],[Rotational speed '[rpm']]]/60</f>
        <v>173.52063423327624</v>
      </c>
      <c r="H3781" s="1">
        <v>31.1</v>
      </c>
      <c r="I3781" s="1">
        <f t="shared" si="59"/>
        <v>8.6999999999999886</v>
      </c>
      <c r="J3781" s="1">
        <f>Predictive_Maintenance_Data[[#This Row],[Torque '[Nm']]]*Predictive_Maintenance_Data[[#This Row],[Angular velocity '[rad/s']]]/1000</f>
        <v>5.3964917246548909</v>
      </c>
      <c r="K3781" s="2">
        <v>3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/>
      <c r="S3781"/>
    </row>
    <row r="3782" spans="1:19" x14ac:dyDescent="0.3">
      <c r="A3782">
        <v>3781</v>
      </c>
      <c r="B3782" t="s">
        <v>3797</v>
      </c>
      <c r="C3782" t="s">
        <v>17</v>
      </c>
      <c r="D3782" s="1">
        <v>302.39999999999998</v>
      </c>
      <c r="E3782" s="1">
        <v>311.10000000000002</v>
      </c>
      <c r="F3782" s="2">
        <v>1446</v>
      </c>
      <c r="G3782" s="1">
        <f>2*PI()*Predictive_Maintenance_Data[[#This Row],[Rotational speed '[rpm']]]/60</f>
        <v>151.42476590302803</v>
      </c>
      <c r="H3782" s="1">
        <v>42.9</v>
      </c>
      <c r="I3782" s="1">
        <f t="shared" si="59"/>
        <v>8.7000000000000455</v>
      </c>
      <c r="J3782" s="1">
        <f>Predictive_Maintenance_Data[[#This Row],[Torque '[Nm']]]*Predictive_Maintenance_Data[[#This Row],[Angular velocity '[rad/s']]]/1000</f>
        <v>6.4961224572399026</v>
      </c>
      <c r="K3782" s="2">
        <v>5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  <c r="Q3782" s="2">
        <v>0</v>
      </c>
      <c r="R3782"/>
      <c r="S3782"/>
    </row>
    <row r="3783" spans="1:19" x14ac:dyDescent="0.3">
      <c r="A3783">
        <v>3782</v>
      </c>
      <c r="B3783" t="s">
        <v>3798</v>
      </c>
      <c r="C3783" t="s">
        <v>17</v>
      </c>
      <c r="D3783" s="1">
        <v>302.3</v>
      </c>
      <c r="E3783" s="1">
        <v>310.8</v>
      </c>
      <c r="F3783" s="2">
        <v>1465</v>
      </c>
      <c r="G3783" s="1">
        <f>2*PI()*Predictive_Maintenance_Data[[#This Row],[Rotational speed '[rpm']]]/60</f>
        <v>153.41444125030156</v>
      </c>
      <c r="H3783" s="1">
        <v>43.8</v>
      </c>
      <c r="I3783" s="1">
        <f t="shared" si="59"/>
        <v>8.5</v>
      </c>
      <c r="J3783" s="1">
        <f>Predictive_Maintenance_Data[[#This Row],[Torque '[Nm']]]*Predictive_Maintenance_Data[[#This Row],[Angular velocity '[rad/s']]]/1000</f>
        <v>6.7195525267632084</v>
      </c>
      <c r="K3783" s="2">
        <v>7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/>
      <c r="S3783"/>
    </row>
    <row r="3784" spans="1:19" x14ac:dyDescent="0.3">
      <c r="A3784">
        <v>3783</v>
      </c>
      <c r="B3784" t="s">
        <v>3799</v>
      </c>
      <c r="C3784" t="s">
        <v>17</v>
      </c>
      <c r="D3784" s="1">
        <v>302.2</v>
      </c>
      <c r="E3784" s="1">
        <v>310.8</v>
      </c>
      <c r="F3784" s="2">
        <v>1827</v>
      </c>
      <c r="G3784" s="1">
        <f>2*PI()*Predictive_Maintenance_Data[[#This Row],[Rotational speed '[rpm']]]/60</f>
        <v>191.32299260361839</v>
      </c>
      <c r="H3784" s="1">
        <v>23.8</v>
      </c>
      <c r="I3784" s="1">
        <f t="shared" si="59"/>
        <v>8.6000000000000227</v>
      </c>
      <c r="J3784" s="1">
        <f>Predictive_Maintenance_Data[[#This Row],[Torque '[Nm']]]*Predictive_Maintenance_Data[[#This Row],[Angular velocity '[rad/s']]]/1000</f>
        <v>4.5534872239661182</v>
      </c>
      <c r="K3784" s="2">
        <v>9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/>
      <c r="S3784"/>
    </row>
    <row r="3785" spans="1:19" x14ac:dyDescent="0.3">
      <c r="A3785">
        <v>3784</v>
      </c>
      <c r="B3785" t="s">
        <v>3800</v>
      </c>
      <c r="C3785" t="s">
        <v>27</v>
      </c>
      <c r="D3785" s="1">
        <v>302.2</v>
      </c>
      <c r="E3785" s="1">
        <v>310.8</v>
      </c>
      <c r="F3785" s="2">
        <v>1397</v>
      </c>
      <c r="G3785" s="1">
        <f>2*PI()*Predictive_Maintenance_Data[[#This Row],[Rotational speed '[rpm']]]/60</f>
        <v>146.29349790216469</v>
      </c>
      <c r="H3785" s="1">
        <v>47.6</v>
      </c>
      <c r="I3785" s="1">
        <f t="shared" si="59"/>
        <v>8.6000000000000227</v>
      </c>
      <c r="J3785" s="1">
        <f>Predictive_Maintenance_Data[[#This Row],[Torque '[Nm']]]*Predictive_Maintenance_Data[[#This Row],[Angular velocity '[rad/s']]]/1000</f>
        <v>6.9635705001430397</v>
      </c>
      <c r="K3785" s="2">
        <v>11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/>
      <c r="S3785"/>
    </row>
    <row r="3786" spans="1:19" x14ac:dyDescent="0.3">
      <c r="A3786">
        <v>3785</v>
      </c>
      <c r="B3786" t="s">
        <v>3801</v>
      </c>
      <c r="C3786" t="s">
        <v>17</v>
      </c>
      <c r="D3786" s="1">
        <v>302.2</v>
      </c>
      <c r="E3786" s="1">
        <v>310.8</v>
      </c>
      <c r="F3786" s="2">
        <v>1744</v>
      </c>
      <c r="G3786" s="1">
        <f>2*PI()*Predictive_Maintenance_Data[[#This Row],[Rotational speed '[rpm']]]/60</f>
        <v>182.63125292868662</v>
      </c>
      <c r="H3786" s="1">
        <v>29.7</v>
      </c>
      <c r="I3786" s="1">
        <f t="shared" si="59"/>
        <v>8.6000000000000227</v>
      </c>
      <c r="J3786" s="1">
        <f>Predictive_Maintenance_Data[[#This Row],[Torque '[Nm']]]*Predictive_Maintenance_Data[[#This Row],[Angular velocity '[rad/s']]]/1000</f>
        <v>5.4241482119819917</v>
      </c>
      <c r="K3786" s="2">
        <v>16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/>
      <c r="S3786"/>
    </row>
    <row r="3787" spans="1:19" x14ac:dyDescent="0.3">
      <c r="A3787">
        <v>3786</v>
      </c>
      <c r="B3787" t="s">
        <v>3802</v>
      </c>
      <c r="C3787" t="s">
        <v>17</v>
      </c>
      <c r="D3787" s="1">
        <v>302.3</v>
      </c>
      <c r="E3787" s="1">
        <v>310.89999999999998</v>
      </c>
      <c r="F3787" s="2">
        <v>1545</v>
      </c>
      <c r="G3787" s="1">
        <f>2*PI()*Predictive_Maintenance_Data[[#This Row],[Rotational speed '[rpm']]]/60</f>
        <v>161.79202165987437</v>
      </c>
      <c r="H3787" s="1">
        <v>36.700000000000003</v>
      </c>
      <c r="I3787" s="1">
        <f t="shared" si="59"/>
        <v>8.5999999999999659</v>
      </c>
      <c r="J3787" s="1">
        <f>Predictive_Maintenance_Data[[#This Row],[Torque '[Nm']]]*Predictive_Maintenance_Data[[#This Row],[Angular velocity '[rad/s']]]/1000</f>
        <v>5.9377671949173898</v>
      </c>
      <c r="K3787" s="2">
        <v>18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/>
      <c r="S3787"/>
    </row>
    <row r="3788" spans="1:19" x14ac:dyDescent="0.3">
      <c r="A3788">
        <v>3787</v>
      </c>
      <c r="B3788" t="s">
        <v>3803</v>
      </c>
      <c r="C3788" t="s">
        <v>17</v>
      </c>
      <c r="D3788" s="1">
        <v>302.3</v>
      </c>
      <c r="E3788" s="1">
        <v>310.89999999999998</v>
      </c>
      <c r="F3788" s="2">
        <v>1587</v>
      </c>
      <c r="G3788" s="1">
        <f>2*PI()*Predictive_Maintenance_Data[[#This Row],[Rotational speed '[rpm']]]/60</f>
        <v>166.19025137490004</v>
      </c>
      <c r="H3788" s="1">
        <v>36.6</v>
      </c>
      <c r="I3788" s="1">
        <f t="shared" si="59"/>
        <v>8.5999999999999659</v>
      </c>
      <c r="J3788" s="1">
        <f>Predictive_Maintenance_Data[[#This Row],[Torque '[Nm']]]*Predictive_Maintenance_Data[[#This Row],[Angular velocity '[rad/s']]]/1000</f>
        <v>6.0825632003213421</v>
      </c>
      <c r="K3788" s="2">
        <v>20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/>
      <c r="S3788"/>
    </row>
    <row r="3789" spans="1:19" x14ac:dyDescent="0.3">
      <c r="A3789">
        <v>3788</v>
      </c>
      <c r="B3789" t="s">
        <v>3804</v>
      </c>
      <c r="C3789" t="s">
        <v>17</v>
      </c>
      <c r="D3789" s="1">
        <v>302.3</v>
      </c>
      <c r="E3789" s="1">
        <v>310.8</v>
      </c>
      <c r="F3789" s="2">
        <v>1377</v>
      </c>
      <c r="G3789" s="1">
        <f>2*PI()*Predictive_Maintenance_Data[[#This Row],[Rotational speed '[rpm']]]/60</f>
        <v>144.19910279977151</v>
      </c>
      <c r="H3789" s="1">
        <v>47.3</v>
      </c>
      <c r="I3789" s="1">
        <f t="shared" si="59"/>
        <v>8.5</v>
      </c>
      <c r="J3789" s="1">
        <f>Predictive_Maintenance_Data[[#This Row],[Torque '[Nm']]]*Predictive_Maintenance_Data[[#This Row],[Angular velocity '[rad/s']]]/1000</f>
        <v>6.8206175624291916</v>
      </c>
      <c r="K3789" s="2">
        <v>22</v>
      </c>
      <c r="L3789" s="2">
        <v>1</v>
      </c>
      <c r="M3789" s="2">
        <v>0</v>
      </c>
      <c r="N3789" s="2">
        <v>1</v>
      </c>
      <c r="O3789" s="2">
        <v>0</v>
      </c>
      <c r="P3789" s="2">
        <v>0</v>
      </c>
      <c r="Q3789" s="2">
        <v>0</v>
      </c>
      <c r="R3789"/>
      <c r="S3789"/>
    </row>
    <row r="3790" spans="1:19" x14ac:dyDescent="0.3">
      <c r="A3790">
        <v>3789</v>
      </c>
      <c r="B3790" t="s">
        <v>3805</v>
      </c>
      <c r="C3790" t="s">
        <v>17</v>
      </c>
      <c r="D3790" s="1">
        <v>302.3</v>
      </c>
      <c r="E3790" s="1">
        <v>310.8</v>
      </c>
      <c r="F3790" s="2">
        <v>1511</v>
      </c>
      <c r="G3790" s="1">
        <f>2*PI()*Predictive_Maintenance_Data[[#This Row],[Rotational speed '[rpm']]]/60</f>
        <v>158.23154998580591</v>
      </c>
      <c r="H3790" s="1">
        <v>48.1</v>
      </c>
      <c r="I3790" s="1">
        <f t="shared" si="59"/>
        <v>8.5</v>
      </c>
      <c r="J3790" s="1">
        <f>Predictive_Maintenance_Data[[#This Row],[Torque '[Nm']]]*Predictive_Maintenance_Data[[#This Row],[Angular velocity '[rad/s']]]/1000</f>
        <v>7.6109375543172648</v>
      </c>
      <c r="K3790" s="2">
        <v>24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/>
      <c r="S3790"/>
    </row>
    <row r="3791" spans="1:19" x14ac:dyDescent="0.3">
      <c r="A3791">
        <v>3790</v>
      </c>
      <c r="B3791" t="s">
        <v>3806</v>
      </c>
      <c r="C3791" t="s">
        <v>17</v>
      </c>
      <c r="D3791" s="1">
        <v>302.3</v>
      </c>
      <c r="E3791" s="1">
        <v>310.8</v>
      </c>
      <c r="F3791" s="2">
        <v>1650</v>
      </c>
      <c r="G3791" s="1">
        <f>2*PI()*Predictive_Maintenance_Data[[#This Row],[Rotational speed '[rpm']]]/60</f>
        <v>172.78759594743863</v>
      </c>
      <c r="H3791" s="1">
        <v>32.4</v>
      </c>
      <c r="I3791" s="1">
        <f t="shared" si="59"/>
        <v>8.5</v>
      </c>
      <c r="J3791" s="1">
        <f>Predictive_Maintenance_Data[[#This Row],[Torque '[Nm']]]*Predictive_Maintenance_Data[[#This Row],[Angular velocity '[rad/s']]]/1000</f>
        <v>5.5983181086970113</v>
      </c>
      <c r="K3791" s="2">
        <v>26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/>
      <c r="S3791"/>
    </row>
    <row r="3792" spans="1:19" x14ac:dyDescent="0.3">
      <c r="A3792">
        <v>3791</v>
      </c>
      <c r="B3792" t="s">
        <v>3807</v>
      </c>
      <c r="C3792" t="s">
        <v>17</v>
      </c>
      <c r="D3792" s="1">
        <v>302.3</v>
      </c>
      <c r="E3792" s="1">
        <v>310.89999999999998</v>
      </c>
      <c r="F3792" s="2">
        <v>1412</v>
      </c>
      <c r="G3792" s="1">
        <f>2*PI()*Predictive_Maintenance_Data[[#This Row],[Rotational speed '[rpm']]]/60</f>
        <v>147.86429422895961</v>
      </c>
      <c r="H3792" s="1">
        <v>48.9</v>
      </c>
      <c r="I3792" s="1">
        <f t="shared" si="59"/>
        <v>8.5999999999999659</v>
      </c>
      <c r="J3792" s="1">
        <f>Predictive_Maintenance_Data[[#This Row],[Torque '[Nm']]]*Predictive_Maintenance_Data[[#This Row],[Angular velocity '[rad/s']]]/1000</f>
        <v>7.230563987796125</v>
      </c>
      <c r="K3792" s="2">
        <v>28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/>
      <c r="S3792"/>
    </row>
    <row r="3793" spans="1:19" x14ac:dyDescent="0.3">
      <c r="A3793">
        <v>3792</v>
      </c>
      <c r="B3793" t="s">
        <v>3808</v>
      </c>
      <c r="C3793" t="s">
        <v>17</v>
      </c>
      <c r="D3793" s="1">
        <v>302.3</v>
      </c>
      <c r="E3793" s="1">
        <v>311</v>
      </c>
      <c r="F3793" s="2">
        <v>1528</v>
      </c>
      <c r="G3793" s="1">
        <f>2*PI()*Predictive_Maintenance_Data[[#This Row],[Rotational speed '[rpm']]]/60</f>
        <v>160.01178582284012</v>
      </c>
      <c r="H3793" s="1">
        <v>43.1</v>
      </c>
      <c r="I3793" s="1">
        <f t="shared" si="59"/>
        <v>8.6999999999999886</v>
      </c>
      <c r="J3793" s="1">
        <f>Predictive_Maintenance_Data[[#This Row],[Torque '[Nm']]]*Predictive_Maintenance_Data[[#This Row],[Angular velocity '[rad/s']]]/1000</f>
        <v>6.8965079689644098</v>
      </c>
      <c r="K3793" s="2">
        <v>30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/>
      <c r="S3793"/>
    </row>
    <row r="3794" spans="1:19" x14ac:dyDescent="0.3">
      <c r="A3794">
        <v>3793</v>
      </c>
      <c r="B3794" t="s">
        <v>3809</v>
      </c>
      <c r="C3794" t="s">
        <v>17</v>
      </c>
      <c r="D3794" s="1">
        <v>302.3</v>
      </c>
      <c r="E3794" s="1">
        <v>310.89999999999998</v>
      </c>
      <c r="F3794" s="2">
        <v>1459</v>
      </c>
      <c r="G3794" s="1">
        <f>2*PI()*Predictive_Maintenance_Data[[#This Row],[Rotational speed '[rpm']]]/60</f>
        <v>152.7861227195836</v>
      </c>
      <c r="H3794" s="1">
        <v>35</v>
      </c>
      <c r="I3794" s="1">
        <f t="shared" si="59"/>
        <v>8.5999999999999659</v>
      </c>
      <c r="J3794" s="1">
        <f>Predictive_Maintenance_Data[[#This Row],[Torque '[Nm']]]*Predictive_Maintenance_Data[[#This Row],[Angular velocity '[rad/s']]]/1000</f>
        <v>5.3475142951854258</v>
      </c>
      <c r="K3794" s="2">
        <v>32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/>
      <c r="S3794"/>
    </row>
    <row r="3795" spans="1:19" x14ac:dyDescent="0.3">
      <c r="A3795">
        <v>3794</v>
      </c>
      <c r="B3795" t="s">
        <v>3810</v>
      </c>
      <c r="C3795" t="s">
        <v>17</v>
      </c>
      <c r="D3795" s="1">
        <v>302.3</v>
      </c>
      <c r="E3795" s="1">
        <v>310.89999999999998</v>
      </c>
      <c r="F3795" s="2">
        <v>1379</v>
      </c>
      <c r="G3795" s="1">
        <f>2*PI()*Predictive_Maintenance_Data[[#This Row],[Rotational speed '[rpm']]]/60</f>
        <v>144.40854231001083</v>
      </c>
      <c r="H3795" s="1">
        <v>49.3</v>
      </c>
      <c r="I3795" s="1">
        <f t="shared" si="59"/>
        <v>8.5999999999999659</v>
      </c>
      <c r="J3795" s="1">
        <f>Predictive_Maintenance_Data[[#This Row],[Torque '[Nm']]]*Predictive_Maintenance_Data[[#This Row],[Angular velocity '[rad/s']]]/1000</f>
        <v>7.1193411358835341</v>
      </c>
      <c r="K3795" s="2">
        <v>34</v>
      </c>
      <c r="L3795" s="2">
        <v>1</v>
      </c>
      <c r="M3795" s="2">
        <v>0</v>
      </c>
      <c r="N3795" s="2">
        <v>1</v>
      </c>
      <c r="O3795" s="2">
        <v>0</v>
      </c>
      <c r="P3795" s="2">
        <v>0</v>
      </c>
      <c r="Q3795" s="2">
        <v>0</v>
      </c>
      <c r="R3795"/>
      <c r="S3795"/>
    </row>
    <row r="3796" spans="1:19" x14ac:dyDescent="0.3">
      <c r="A3796">
        <v>3795</v>
      </c>
      <c r="B3796" t="s">
        <v>3811</v>
      </c>
      <c r="C3796" t="s">
        <v>15</v>
      </c>
      <c r="D3796" s="1">
        <v>302.2</v>
      </c>
      <c r="E3796" s="1">
        <v>310.8</v>
      </c>
      <c r="F3796" s="2">
        <v>1356</v>
      </c>
      <c r="G3796" s="1">
        <f>2*PI()*Predictive_Maintenance_Data[[#This Row],[Rotational speed '[rpm']]]/60</f>
        <v>141.99998794225863</v>
      </c>
      <c r="H3796" s="1">
        <v>48.3</v>
      </c>
      <c r="I3796" s="1">
        <f t="shared" si="59"/>
        <v>8.6000000000000227</v>
      </c>
      <c r="J3796" s="1">
        <f>Predictive_Maintenance_Data[[#This Row],[Torque '[Nm']]]*Predictive_Maintenance_Data[[#This Row],[Angular velocity '[rad/s']]]/1000</f>
        <v>6.8585994176110914</v>
      </c>
      <c r="K3796" s="2">
        <v>36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/>
      <c r="S3796"/>
    </row>
    <row r="3797" spans="1:19" x14ac:dyDescent="0.3">
      <c r="A3797">
        <v>3796</v>
      </c>
      <c r="B3797" t="s">
        <v>3812</v>
      </c>
      <c r="C3797" t="s">
        <v>15</v>
      </c>
      <c r="D3797" s="1">
        <v>302.10000000000002</v>
      </c>
      <c r="E3797" s="1">
        <v>310.8</v>
      </c>
      <c r="F3797" s="2">
        <v>1409</v>
      </c>
      <c r="G3797" s="1">
        <f>2*PI()*Predictive_Maintenance_Data[[#This Row],[Rotational speed '[rpm']]]/60</f>
        <v>147.55013496360061</v>
      </c>
      <c r="H3797" s="1">
        <v>41.3</v>
      </c>
      <c r="I3797" s="1">
        <f t="shared" si="59"/>
        <v>8.6999999999999886</v>
      </c>
      <c r="J3797" s="1">
        <f>Predictive_Maintenance_Data[[#This Row],[Torque '[Nm']]]*Predictive_Maintenance_Data[[#This Row],[Angular velocity '[rad/s']]]/1000</f>
        <v>6.0938205739967053</v>
      </c>
      <c r="K3797" s="2">
        <v>39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/>
      <c r="S3797"/>
    </row>
    <row r="3798" spans="1:19" x14ac:dyDescent="0.3">
      <c r="A3798">
        <v>3797</v>
      </c>
      <c r="B3798" t="s">
        <v>3813</v>
      </c>
      <c r="C3798" t="s">
        <v>15</v>
      </c>
      <c r="D3798" s="1">
        <v>302.10000000000002</v>
      </c>
      <c r="E3798" s="1">
        <v>310.8</v>
      </c>
      <c r="F3798" s="2">
        <v>1504</v>
      </c>
      <c r="G3798" s="1">
        <f>2*PI()*Predictive_Maintenance_Data[[#This Row],[Rotational speed '[rpm']]]/60</f>
        <v>157.4985116999683</v>
      </c>
      <c r="H3798" s="1">
        <v>37.5</v>
      </c>
      <c r="I3798" s="1">
        <f t="shared" si="59"/>
        <v>8.6999999999999886</v>
      </c>
      <c r="J3798" s="1">
        <f>Predictive_Maintenance_Data[[#This Row],[Torque '[Nm']]]*Predictive_Maintenance_Data[[#This Row],[Angular velocity '[rad/s']]]/1000</f>
        <v>5.9061941887488114</v>
      </c>
      <c r="K3798" s="2">
        <v>42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/>
      <c r="S3798"/>
    </row>
    <row r="3799" spans="1:19" x14ac:dyDescent="0.3">
      <c r="A3799">
        <v>3798</v>
      </c>
      <c r="B3799" t="s">
        <v>3814</v>
      </c>
      <c r="C3799" t="s">
        <v>17</v>
      </c>
      <c r="D3799" s="1">
        <v>302.10000000000002</v>
      </c>
      <c r="E3799" s="1">
        <v>310.8</v>
      </c>
      <c r="F3799" s="2">
        <v>1622</v>
      </c>
      <c r="G3799" s="1">
        <f>2*PI()*Predictive_Maintenance_Data[[#This Row],[Rotational speed '[rpm']]]/60</f>
        <v>169.85544280408814</v>
      </c>
      <c r="H3799" s="1">
        <v>36.799999999999997</v>
      </c>
      <c r="I3799" s="1">
        <f t="shared" si="59"/>
        <v>8.6999999999999886</v>
      </c>
      <c r="J3799" s="1">
        <f>Predictive_Maintenance_Data[[#This Row],[Torque '[Nm']]]*Predictive_Maintenance_Data[[#This Row],[Angular velocity '[rad/s']]]/1000</f>
        <v>6.2506802951904428</v>
      </c>
      <c r="K3799" s="2">
        <v>45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/>
      <c r="S3799"/>
    </row>
    <row r="3800" spans="1:19" x14ac:dyDescent="0.3">
      <c r="A3800">
        <v>3799</v>
      </c>
      <c r="B3800" t="s">
        <v>3815</v>
      </c>
      <c r="C3800" t="s">
        <v>17</v>
      </c>
      <c r="D3800" s="1">
        <v>302.10000000000002</v>
      </c>
      <c r="E3800" s="1">
        <v>310.8</v>
      </c>
      <c r="F3800" s="2">
        <v>1786</v>
      </c>
      <c r="G3800" s="1">
        <f>2*PI()*Predictive_Maintenance_Data[[#This Row],[Rotational speed '[rpm']]]/60</f>
        <v>187.02948264371236</v>
      </c>
      <c r="H3800" s="1">
        <v>25.7</v>
      </c>
      <c r="I3800" s="1">
        <f t="shared" si="59"/>
        <v>8.6999999999999886</v>
      </c>
      <c r="J3800" s="1">
        <f>Predictive_Maintenance_Data[[#This Row],[Torque '[Nm']]]*Predictive_Maintenance_Data[[#This Row],[Angular velocity '[rad/s']]]/1000</f>
        <v>4.806657703943408</v>
      </c>
      <c r="K3800" s="2">
        <v>47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/>
      <c r="S3800"/>
    </row>
    <row r="3801" spans="1:19" x14ac:dyDescent="0.3">
      <c r="A3801">
        <v>3800</v>
      </c>
      <c r="B3801" t="s">
        <v>3816</v>
      </c>
      <c r="C3801" t="s">
        <v>17</v>
      </c>
      <c r="D3801" s="1">
        <v>302.2</v>
      </c>
      <c r="E3801" s="1">
        <v>310.89999999999998</v>
      </c>
      <c r="F3801" s="2">
        <v>1506</v>
      </c>
      <c r="G3801" s="1">
        <f>2*PI()*Predictive_Maintenance_Data[[#This Row],[Rotational speed '[rpm']]]/60</f>
        <v>157.70795121020763</v>
      </c>
      <c r="H3801" s="1">
        <v>34</v>
      </c>
      <c r="I3801" s="1">
        <f t="shared" si="59"/>
        <v>8.6999999999999886</v>
      </c>
      <c r="J3801" s="1">
        <f>Predictive_Maintenance_Data[[#This Row],[Torque '[Nm']]]*Predictive_Maintenance_Data[[#This Row],[Angular velocity '[rad/s']]]/1000</f>
        <v>5.3620703411470592</v>
      </c>
      <c r="K3801" s="2">
        <v>49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/>
      <c r="S3801"/>
    </row>
    <row r="3802" spans="1:19" x14ac:dyDescent="0.3">
      <c r="A3802">
        <v>3801</v>
      </c>
      <c r="B3802" t="s">
        <v>3817</v>
      </c>
      <c r="C3802" t="s">
        <v>15</v>
      </c>
      <c r="D3802" s="1">
        <v>302.10000000000002</v>
      </c>
      <c r="E3802" s="1">
        <v>310.89999999999998</v>
      </c>
      <c r="F3802" s="2">
        <v>1916</v>
      </c>
      <c r="G3802" s="1">
        <f>2*PI()*Predictive_Maintenance_Data[[#This Row],[Rotational speed '[rpm']]]/60</f>
        <v>200.64305080926812</v>
      </c>
      <c r="H3802" s="1">
        <v>23.1</v>
      </c>
      <c r="I3802" s="1">
        <f t="shared" si="59"/>
        <v>8.7999999999999545</v>
      </c>
      <c r="J3802" s="1">
        <f>Predictive_Maintenance_Data[[#This Row],[Torque '[Nm']]]*Predictive_Maintenance_Data[[#This Row],[Angular velocity '[rad/s']]]/1000</f>
        <v>4.6348544736940935</v>
      </c>
      <c r="K3802" s="2">
        <v>51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/>
      <c r="S3802"/>
    </row>
    <row r="3803" spans="1:19" x14ac:dyDescent="0.3">
      <c r="A3803">
        <v>3802</v>
      </c>
      <c r="B3803" t="s">
        <v>3818</v>
      </c>
      <c r="C3803" t="s">
        <v>15</v>
      </c>
      <c r="D3803" s="1">
        <v>302.2</v>
      </c>
      <c r="E3803" s="1">
        <v>310.89999999999998</v>
      </c>
      <c r="F3803" s="2">
        <v>1771</v>
      </c>
      <c r="G3803" s="1">
        <f>2*PI()*Predictive_Maintenance_Data[[#This Row],[Rotational speed '[rpm']]]/60</f>
        <v>185.45868631691746</v>
      </c>
      <c r="H3803" s="1">
        <v>27.6</v>
      </c>
      <c r="I3803" s="1">
        <f t="shared" si="59"/>
        <v>8.6999999999999886</v>
      </c>
      <c r="J3803" s="1">
        <f>Predictive_Maintenance_Data[[#This Row],[Torque '[Nm']]]*Predictive_Maintenance_Data[[#This Row],[Angular velocity '[rad/s']]]/1000</f>
        <v>5.1186597423469218</v>
      </c>
      <c r="K3803" s="2">
        <v>54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/>
      <c r="S3803"/>
    </row>
    <row r="3804" spans="1:19" x14ac:dyDescent="0.3">
      <c r="A3804">
        <v>3803</v>
      </c>
      <c r="B3804" t="s">
        <v>3819</v>
      </c>
      <c r="C3804" t="s">
        <v>15</v>
      </c>
      <c r="D3804" s="1">
        <v>302.2</v>
      </c>
      <c r="E3804" s="1">
        <v>310.89999999999998</v>
      </c>
      <c r="F3804" s="2">
        <v>1488</v>
      </c>
      <c r="G3804" s="1">
        <f>2*PI()*Predictive_Maintenance_Data[[#This Row],[Rotational speed '[rpm']]]/60</f>
        <v>155.82299561805374</v>
      </c>
      <c r="H3804" s="1">
        <v>44.2</v>
      </c>
      <c r="I3804" s="1">
        <f t="shared" si="59"/>
        <v>8.6999999999999886</v>
      </c>
      <c r="J3804" s="1">
        <f>Predictive_Maintenance_Data[[#This Row],[Torque '[Nm']]]*Predictive_Maintenance_Data[[#This Row],[Angular velocity '[rad/s']]]/1000</f>
        <v>6.8873764063179763</v>
      </c>
      <c r="K3804" s="2">
        <v>57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/>
      <c r="S3804"/>
    </row>
    <row r="3805" spans="1:19" x14ac:dyDescent="0.3">
      <c r="A3805">
        <v>3804</v>
      </c>
      <c r="B3805" t="s">
        <v>3820</v>
      </c>
      <c r="C3805" t="s">
        <v>17</v>
      </c>
      <c r="D3805" s="1">
        <v>302.2</v>
      </c>
      <c r="E3805" s="1">
        <v>310.89999999999998</v>
      </c>
      <c r="F3805" s="2">
        <v>1531</v>
      </c>
      <c r="G3805" s="1">
        <f>2*PI()*Predictive_Maintenance_Data[[#This Row],[Rotational speed '[rpm']]]/60</f>
        <v>160.32594508819912</v>
      </c>
      <c r="H3805" s="1">
        <v>37.5</v>
      </c>
      <c r="I3805" s="1">
        <f t="shared" si="59"/>
        <v>8.6999999999999886</v>
      </c>
      <c r="J3805" s="1">
        <f>Predictive_Maintenance_Data[[#This Row],[Torque '[Nm']]]*Predictive_Maintenance_Data[[#This Row],[Angular velocity '[rad/s']]]/1000</f>
        <v>6.012222940807467</v>
      </c>
      <c r="K3805" s="2">
        <v>60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/>
      <c r="S3805"/>
    </row>
    <row r="3806" spans="1:19" x14ac:dyDescent="0.3">
      <c r="A3806">
        <v>3805</v>
      </c>
      <c r="B3806" t="s">
        <v>3821</v>
      </c>
      <c r="C3806" t="s">
        <v>17</v>
      </c>
      <c r="D3806" s="1">
        <v>302.3</v>
      </c>
      <c r="E3806" s="1">
        <v>310.89999999999998</v>
      </c>
      <c r="F3806" s="2">
        <v>1529</v>
      </c>
      <c r="G3806" s="1">
        <f>2*PI()*Predictive_Maintenance_Data[[#This Row],[Rotational speed '[rpm']]]/60</f>
        <v>160.1165055779598</v>
      </c>
      <c r="H3806" s="1">
        <v>33.4</v>
      </c>
      <c r="I3806" s="1">
        <f t="shared" si="59"/>
        <v>8.5999999999999659</v>
      </c>
      <c r="J3806" s="1">
        <f>Predictive_Maintenance_Data[[#This Row],[Torque '[Nm']]]*Predictive_Maintenance_Data[[#This Row],[Angular velocity '[rad/s']]]/1000</f>
        <v>5.3478912863038568</v>
      </c>
      <c r="K3806" s="2">
        <v>62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/>
      <c r="S3806"/>
    </row>
    <row r="3807" spans="1:19" x14ac:dyDescent="0.3">
      <c r="A3807">
        <v>3806</v>
      </c>
      <c r="B3807" t="s">
        <v>3822</v>
      </c>
      <c r="C3807" t="s">
        <v>15</v>
      </c>
      <c r="D3807" s="1">
        <v>302.39999999999998</v>
      </c>
      <c r="E3807" s="1">
        <v>311</v>
      </c>
      <c r="F3807" s="2">
        <v>1580</v>
      </c>
      <c r="G3807" s="1">
        <f>2*PI()*Predictive_Maintenance_Data[[#This Row],[Rotational speed '[rpm']]]/60</f>
        <v>165.45721308906244</v>
      </c>
      <c r="H3807" s="1">
        <v>36.5</v>
      </c>
      <c r="I3807" s="1">
        <f t="shared" si="59"/>
        <v>8.6000000000000227</v>
      </c>
      <c r="J3807" s="1">
        <f>Predictive_Maintenance_Data[[#This Row],[Torque '[Nm']]]*Predictive_Maintenance_Data[[#This Row],[Angular velocity '[rad/s']]]/1000</f>
        <v>6.039188277750779</v>
      </c>
      <c r="K3807" s="2">
        <v>64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/>
      <c r="S3807"/>
    </row>
    <row r="3808" spans="1:19" x14ac:dyDescent="0.3">
      <c r="A3808">
        <v>3807</v>
      </c>
      <c r="B3808" t="s">
        <v>3823</v>
      </c>
      <c r="C3808" t="s">
        <v>15</v>
      </c>
      <c r="D3808" s="1">
        <v>302.3</v>
      </c>
      <c r="E3808" s="1">
        <v>310.89999999999998</v>
      </c>
      <c r="F3808" s="2">
        <v>1360</v>
      </c>
      <c r="G3808" s="1">
        <f>2*PI()*Predictive_Maintenance_Data[[#This Row],[Rotational speed '[rpm']]]/60</f>
        <v>142.4188669627373</v>
      </c>
      <c r="H3808" s="1">
        <v>44</v>
      </c>
      <c r="I3808" s="1">
        <f t="shared" si="59"/>
        <v>8.5999999999999659</v>
      </c>
      <c r="J3808" s="1">
        <f>Predictive_Maintenance_Data[[#This Row],[Torque '[Nm']]]*Predictive_Maintenance_Data[[#This Row],[Angular velocity '[rad/s']]]/1000</f>
        <v>6.2664301463604408</v>
      </c>
      <c r="K3808" s="2">
        <v>67</v>
      </c>
      <c r="L3808" s="2">
        <v>1</v>
      </c>
      <c r="M3808" s="2">
        <v>0</v>
      </c>
      <c r="N3808" s="2">
        <v>1</v>
      </c>
      <c r="O3808" s="2">
        <v>0</v>
      </c>
      <c r="P3808" s="2">
        <v>0</v>
      </c>
      <c r="Q3808" s="2">
        <v>0</v>
      </c>
      <c r="R3808"/>
      <c r="S3808"/>
    </row>
    <row r="3809" spans="1:19" x14ac:dyDescent="0.3">
      <c r="A3809">
        <v>3808</v>
      </c>
      <c r="B3809" t="s">
        <v>3824</v>
      </c>
      <c r="C3809" t="s">
        <v>15</v>
      </c>
      <c r="D3809" s="1">
        <v>302.3</v>
      </c>
      <c r="E3809" s="1">
        <v>311</v>
      </c>
      <c r="F3809" s="2">
        <v>1546</v>
      </c>
      <c r="G3809" s="1">
        <f>2*PI()*Predictive_Maintenance_Data[[#This Row],[Rotational speed '[rpm']]]/60</f>
        <v>161.89674141499398</v>
      </c>
      <c r="H3809" s="1">
        <v>35.5</v>
      </c>
      <c r="I3809" s="1">
        <f t="shared" si="59"/>
        <v>8.6999999999999886</v>
      </c>
      <c r="J3809" s="1">
        <f>Predictive_Maintenance_Data[[#This Row],[Torque '[Nm']]]*Predictive_Maintenance_Data[[#This Row],[Angular velocity '[rad/s']]]/1000</f>
        <v>5.7473343202322864</v>
      </c>
      <c r="K3809" s="2">
        <v>70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/>
      <c r="S3809"/>
    </row>
    <row r="3810" spans="1:19" x14ac:dyDescent="0.3">
      <c r="A3810">
        <v>3809</v>
      </c>
      <c r="B3810" t="s">
        <v>3825</v>
      </c>
      <c r="C3810" t="s">
        <v>15</v>
      </c>
      <c r="D3810" s="1">
        <v>302.3</v>
      </c>
      <c r="E3810" s="1">
        <v>310.89999999999998</v>
      </c>
      <c r="F3810" s="2">
        <v>1762</v>
      </c>
      <c r="G3810" s="1">
        <f>2*PI()*Predictive_Maintenance_Data[[#This Row],[Rotational speed '[rpm']]]/60</f>
        <v>184.51620852084051</v>
      </c>
      <c r="H3810" s="1">
        <v>24.5</v>
      </c>
      <c r="I3810" s="1">
        <f t="shared" si="59"/>
        <v>8.5999999999999659</v>
      </c>
      <c r="J3810" s="1">
        <f>Predictive_Maintenance_Data[[#This Row],[Torque '[Nm']]]*Predictive_Maintenance_Data[[#This Row],[Angular velocity '[rad/s']]]/1000</f>
        <v>4.5206471087605919</v>
      </c>
      <c r="K3810" s="2">
        <v>73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/>
      <c r="S3810"/>
    </row>
    <row r="3811" spans="1:19" x14ac:dyDescent="0.3">
      <c r="A3811">
        <v>3810</v>
      </c>
      <c r="B3811" t="s">
        <v>3826</v>
      </c>
      <c r="C3811" t="s">
        <v>17</v>
      </c>
      <c r="D3811" s="1">
        <v>302.2</v>
      </c>
      <c r="E3811" s="1">
        <v>310.8</v>
      </c>
      <c r="F3811" s="2">
        <v>1350</v>
      </c>
      <c r="G3811" s="1">
        <f>2*PI()*Predictive_Maintenance_Data[[#This Row],[Rotational speed '[rpm']]]/60</f>
        <v>141.37166941154069</v>
      </c>
      <c r="H3811" s="1">
        <v>56.6</v>
      </c>
      <c r="I3811" s="1">
        <f t="shared" si="59"/>
        <v>8.6000000000000227</v>
      </c>
      <c r="J3811" s="1">
        <f>Predictive_Maintenance_Data[[#This Row],[Torque '[Nm']]]*Predictive_Maintenance_Data[[#This Row],[Angular velocity '[rad/s']]]/1000</f>
        <v>8.0016364886932028</v>
      </c>
      <c r="K3811" s="2">
        <v>76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/>
      <c r="S3811"/>
    </row>
    <row r="3812" spans="1:19" x14ac:dyDescent="0.3">
      <c r="A3812">
        <v>3811</v>
      </c>
      <c r="B3812" t="s">
        <v>3827</v>
      </c>
      <c r="C3812" t="s">
        <v>15</v>
      </c>
      <c r="D3812" s="1">
        <v>302.2</v>
      </c>
      <c r="E3812" s="1">
        <v>310.8</v>
      </c>
      <c r="F3812" s="2">
        <v>1562</v>
      </c>
      <c r="G3812" s="1">
        <f>2*PI()*Predictive_Maintenance_Data[[#This Row],[Rotational speed '[rpm']]]/60</f>
        <v>163.57225749690858</v>
      </c>
      <c r="H3812" s="1">
        <v>38.1</v>
      </c>
      <c r="I3812" s="1">
        <f t="shared" si="59"/>
        <v>8.6000000000000227</v>
      </c>
      <c r="J3812" s="1">
        <f>Predictive_Maintenance_Data[[#This Row],[Torque '[Nm']]]*Predictive_Maintenance_Data[[#This Row],[Angular velocity '[rad/s']]]/1000</f>
        <v>6.2321030106322173</v>
      </c>
      <c r="K3812" s="2">
        <v>78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/>
      <c r="S3812"/>
    </row>
    <row r="3813" spans="1:19" x14ac:dyDescent="0.3">
      <c r="A3813">
        <v>3812</v>
      </c>
      <c r="B3813" t="s">
        <v>3828</v>
      </c>
      <c r="C3813" t="s">
        <v>15</v>
      </c>
      <c r="D3813" s="1">
        <v>302.10000000000002</v>
      </c>
      <c r="E3813" s="1">
        <v>310.7</v>
      </c>
      <c r="F3813" s="2">
        <v>1608</v>
      </c>
      <c r="G3813" s="1">
        <f>2*PI()*Predictive_Maintenance_Data[[#This Row],[Rotational speed '[rpm']]]/60</f>
        <v>168.38936623241293</v>
      </c>
      <c r="H3813" s="1">
        <v>30.3</v>
      </c>
      <c r="I3813" s="1">
        <f t="shared" si="59"/>
        <v>8.5999999999999659</v>
      </c>
      <c r="J3813" s="1">
        <f>Predictive_Maintenance_Data[[#This Row],[Torque '[Nm']]]*Predictive_Maintenance_Data[[#This Row],[Angular velocity '[rad/s']]]/1000</f>
        <v>5.1021977968421117</v>
      </c>
      <c r="K3813" s="2">
        <v>81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/>
      <c r="S3813"/>
    </row>
    <row r="3814" spans="1:19" x14ac:dyDescent="0.3">
      <c r="A3814">
        <v>3813</v>
      </c>
      <c r="B3814" t="s">
        <v>3829</v>
      </c>
      <c r="C3814" t="s">
        <v>17</v>
      </c>
      <c r="D3814" s="1">
        <v>302</v>
      </c>
      <c r="E3814" s="1">
        <v>310.60000000000002</v>
      </c>
      <c r="F3814" s="2">
        <v>1392</v>
      </c>
      <c r="G3814" s="1">
        <f>2*PI()*Predictive_Maintenance_Data[[#This Row],[Rotational speed '[rpm']]]/60</f>
        <v>145.7698991265664</v>
      </c>
      <c r="H3814" s="1">
        <v>50</v>
      </c>
      <c r="I3814" s="1">
        <f t="shared" si="59"/>
        <v>8.6000000000000227</v>
      </c>
      <c r="J3814" s="1">
        <f>Predictive_Maintenance_Data[[#This Row],[Torque '[Nm']]]*Predictive_Maintenance_Data[[#This Row],[Angular velocity '[rad/s']]]/1000</f>
        <v>7.2884949563283197</v>
      </c>
      <c r="K3814" s="2">
        <v>84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/>
      <c r="S3814"/>
    </row>
    <row r="3815" spans="1:19" x14ac:dyDescent="0.3">
      <c r="A3815">
        <v>3814</v>
      </c>
      <c r="B3815" t="s">
        <v>3830</v>
      </c>
      <c r="C3815" t="s">
        <v>17</v>
      </c>
      <c r="D3815" s="1">
        <v>302</v>
      </c>
      <c r="E3815" s="1">
        <v>310.60000000000002</v>
      </c>
      <c r="F3815" s="2">
        <v>1467</v>
      </c>
      <c r="G3815" s="1">
        <f>2*PI()*Predictive_Maintenance_Data[[#This Row],[Rotational speed '[rpm']]]/60</f>
        <v>153.62388076054089</v>
      </c>
      <c r="H3815" s="1">
        <v>44.9</v>
      </c>
      <c r="I3815" s="1">
        <f t="shared" si="59"/>
        <v>8.6000000000000227</v>
      </c>
      <c r="J3815" s="1">
        <f>Predictive_Maintenance_Data[[#This Row],[Torque '[Nm']]]*Predictive_Maintenance_Data[[#This Row],[Angular velocity '[rad/s']]]/1000</f>
        <v>6.897712246148286</v>
      </c>
      <c r="K3815" s="2">
        <v>86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/>
      <c r="S3815"/>
    </row>
    <row r="3816" spans="1:19" x14ac:dyDescent="0.3">
      <c r="A3816">
        <v>3815</v>
      </c>
      <c r="B3816" t="s">
        <v>3831</v>
      </c>
      <c r="C3816" t="s">
        <v>15</v>
      </c>
      <c r="D3816" s="1">
        <v>302.10000000000002</v>
      </c>
      <c r="E3816" s="1">
        <v>310.60000000000002</v>
      </c>
      <c r="F3816" s="2">
        <v>1326</v>
      </c>
      <c r="G3816" s="1">
        <f>2*PI()*Predictive_Maintenance_Data[[#This Row],[Rotational speed '[rpm']]]/60</f>
        <v>138.85839528866885</v>
      </c>
      <c r="H3816" s="1">
        <v>59.1</v>
      </c>
      <c r="I3816" s="1">
        <f t="shared" si="59"/>
        <v>8.5</v>
      </c>
      <c r="J3816" s="1">
        <f>Predictive_Maintenance_Data[[#This Row],[Torque '[Nm']]]*Predictive_Maintenance_Data[[#This Row],[Angular velocity '[rad/s']]]/1000</f>
        <v>8.2065311615603296</v>
      </c>
      <c r="K3816" s="2">
        <v>88</v>
      </c>
      <c r="L3816" s="2">
        <v>1</v>
      </c>
      <c r="M3816" s="2">
        <v>0</v>
      </c>
      <c r="N3816" s="2">
        <v>1</v>
      </c>
      <c r="O3816" s="2">
        <v>0</v>
      </c>
      <c r="P3816" s="2">
        <v>0</v>
      </c>
      <c r="Q3816" s="2">
        <v>0</v>
      </c>
      <c r="R3816"/>
      <c r="S3816"/>
    </row>
    <row r="3817" spans="1:19" x14ac:dyDescent="0.3">
      <c r="A3817">
        <v>3816</v>
      </c>
      <c r="B3817" t="s">
        <v>3832</v>
      </c>
      <c r="C3817" t="s">
        <v>17</v>
      </c>
      <c r="D3817" s="1">
        <v>302.2</v>
      </c>
      <c r="E3817" s="1">
        <v>310.7</v>
      </c>
      <c r="F3817" s="2">
        <v>1769</v>
      </c>
      <c r="G3817" s="1">
        <f>2*PI()*Predictive_Maintenance_Data[[#This Row],[Rotational speed '[rpm']]]/60</f>
        <v>185.24924680667812</v>
      </c>
      <c r="H3817" s="1">
        <v>24.9</v>
      </c>
      <c r="I3817" s="1">
        <f t="shared" si="59"/>
        <v>8.5</v>
      </c>
      <c r="J3817" s="1">
        <f>Predictive_Maintenance_Data[[#This Row],[Torque '[Nm']]]*Predictive_Maintenance_Data[[#This Row],[Angular velocity '[rad/s']]]/1000</f>
        <v>4.6127062454862848</v>
      </c>
      <c r="K3817" s="2">
        <v>91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/>
      <c r="S3817"/>
    </row>
    <row r="3818" spans="1:19" x14ac:dyDescent="0.3">
      <c r="A3818">
        <v>3817</v>
      </c>
      <c r="B3818" t="s">
        <v>3833</v>
      </c>
      <c r="C3818" t="s">
        <v>17</v>
      </c>
      <c r="D3818" s="1">
        <v>302.10000000000002</v>
      </c>
      <c r="E3818" s="1">
        <v>310.60000000000002</v>
      </c>
      <c r="F3818" s="2">
        <v>1459</v>
      </c>
      <c r="G3818" s="1">
        <f>2*PI()*Predictive_Maintenance_Data[[#This Row],[Rotational speed '[rpm']]]/60</f>
        <v>152.7861227195836</v>
      </c>
      <c r="H3818" s="1">
        <v>47.6</v>
      </c>
      <c r="I3818" s="1">
        <f t="shared" si="59"/>
        <v>8.5</v>
      </c>
      <c r="J3818" s="1">
        <f>Predictive_Maintenance_Data[[#This Row],[Torque '[Nm']]]*Predictive_Maintenance_Data[[#This Row],[Angular velocity '[rad/s']]]/1000</f>
        <v>7.2726194414521794</v>
      </c>
      <c r="K3818" s="2">
        <v>93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/>
      <c r="S3818"/>
    </row>
    <row r="3819" spans="1:19" x14ac:dyDescent="0.3">
      <c r="A3819">
        <v>3818</v>
      </c>
      <c r="B3819" t="s">
        <v>3834</v>
      </c>
      <c r="C3819" t="s">
        <v>15</v>
      </c>
      <c r="D3819" s="1">
        <v>302.10000000000002</v>
      </c>
      <c r="E3819" s="1">
        <v>310.60000000000002</v>
      </c>
      <c r="F3819" s="2">
        <v>1421</v>
      </c>
      <c r="G3819" s="1">
        <f>2*PI()*Predictive_Maintenance_Data[[#This Row],[Rotational speed '[rpm']]]/60</f>
        <v>148.80677202503654</v>
      </c>
      <c r="H3819" s="1">
        <v>52</v>
      </c>
      <c r="I3819" s="1">
        <f t="shared" si="59"/>
        <v>8.5</v>
      </c>
      <c r="J3819" s="1">
        <f>Predictive_Maintenance_Data[[#This Row],[Torque '[Nm']]]*Predictive_Maintenance_Data[[#This Row],[Angular velocity '[rad/s']]]/1000</f>
        <v>7.7379521453018993</v>
      </c>
      <c r="K3819" s="2">
        <v>95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/>
      <c r="S3819"/>
    </row>
    <row r="3820" spans="1:19" x14ac:dyDescent="0.3">
      <c r="A3820">
        <v>3819</v>
      </c>
      <c r="B3820" t="s">
        <v>3835</v>
      </c>
      <c r="C3820" t="s">
        <v>17</v>
      </c>
      <c r="D3820" s="1">
        <v>302.10000000000002</v>
      </c>
      <c r="E3820" s="1">
        <v>310.7</v>
      </c>
      <c r="F3820" s="2">
        <v>1491</v>
      </c>
      <c r="G3820" s="1">
        <f>2*PI()*Predictive_Maintenance_Data[[#This Row],[Rotational speed '[rpm']]]/60</f>
        <v>156.13715488341271</v>
      </c>
      <c r="H3820" s="1">
        <v>42.8</v>
      </c>
      <c r="I3820" s="1">
        <f t="shared" si="59"/>
        <v>8.5999999999999659</v>
      </c>
      <c r="J3820" s="1">
        <f>Predictive_Maintenance_Data[[#This Row],[Torque '[Nm']]]*Predictive_Maintenance_Data[[#This Row],[Angular velocity '[rad/s']]]/1000</f>
        <v>6.6826702290100632</v>
      </c>
      <c r="K3820" s="2">
        <v>98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/>
      <c r="S3820"/>
    </row>
    <row r="3821" spans="1:19" x14ac:dyDescent="0.3">
      <c r="A3821">
        <v>3820</v>
      </c>
      <c r="B3821" t="s">
        <v>3836</v>
      </c>
      <c r="C3821" t="s">
        <v>17</v>
      </c>
      <c r="D3821" s="1">
        <v>302.2</v>
      </c>
      <c r="E3821" s="1">
        <v>310.7</v>
      </c>
      <c r="F3821" s="2">
        <v>1567</v>
      </c>
      <c r="G3821" s="1">
        <f>2*PI()*Predictive_Maintenance_Data[[#This Row],[Rotational speed '[rpm']]]/60</f>
        <v>164.09585627250686</v>
      </c>
      <c r="H3821" s="1">
        <v>36.4</v>
      </c>
      <c r="I3821" s="1">
        <f t="shared" si="59"/>
        <v>8.5</v>
      </c>
      <c r="J3821" s="1">
        <f>Predictive_Maintenance_Data[[#This Row],[Torque '[Nm']]]*Predictive_Maintenance_Data[[#This Row],[Angular velocity '[rad/s']]]/1000</f>
        <v>5.9730891683192491</v>
      </c>
      <c r="K3821" s="2">
        <v>100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/>
      <c r="S3821"/>
    </row>
    <row r="3822" spans="1:19" x14ac:dyDescent="0.3">
      <c r="A3822">
        <v>3821</v>
      </c>
      <c r="B3822" t="s">
        <v>3837</v>
      </c>
      <c r="C3822" t="s">
        <v>17</v>
      </c>
      <c r="D3822" s="1">
        <v>302.3</v>
      </c>
      <c r="E3822" s="1">
        <v>310.8</v>
      </c>
      <c r="F3822" s="2">
        <v>1421</v>
      </c>
      <c r="G3822" s="1">
        <f>2*PI()*Predictive_Maintenance_Data[[#This Row],[Rotational speed '[rpm']]]/60</f>
        <v>148.80677202503654</v>
      </c>
      <c r="H3822" s="1">
        <v>41.4</v>
      </c>
      <c r="I3822" s="1">
        <f t="shared" si="59"/>
        <v>8.5</v>
      </c>
      <c r="J3822" s="1">
        <f>Predictive_Maintenance_Data[[#This Row],[Torque '[Nm']]]*Predictive_Maintenance_Data[[#This Row],[Angular velocity '[rad/s']]]/1000</f>
        <v>6.1606003618365124</v>
      </c>
      <c r="K3822" s="2">
        <v>102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/>
      <c r="S3822"/>
    </row>
    <row r="3823" spans="1:19" x14ac:dyDescent="0.3">
      <c r="A3823">
        <v>3822</v>
      </c>
      <c r="B3823" t="s">
        <v>3838</v>
      </c>
      <c r="C3823" t="s">
        <v>17</v>
      </c>
      <c r="D3823" s="1">
        <v>302.3</v>
      </c>
      <c r="E3823" s="1">
        <v>310.89999999999998</v>
      </c>
      <c r="F3823" s="2">
        <v>1596</v>
      </c>
      <c r="G3823" s="1">
        <f>2*PI()*Predictive_Maintenance_Data[[#This Row],[Rotational speed '[rpm']]]/60</f>
        <v>167.132729170977</v>
      </c>
      <c r="H3823" s="1">
        <v>33.5</v>
      </c>
      <c r="I3823" s="1">
        <f t="shared" si="59"/>
        <v>8.5999999999999659</v>
      </c>
      <c r="J3823" s="1">
        <f>Predictive_Maintenance_Data[[#This Row],[Torque '[Nm']]]*Predictive_Maintenance_Data[[#This Row],[Angular velocity '[rad/s']]]/1000</f>
        <v>5.5989464272277294</v>
      </c>
      <c r="K3823" s="2">
        <v>104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/>
      <c r="S3823"/>
    </row>
    <row r="3824" spans="1:19" x14ac:dyDescent="0.3">
      <c r="A3824">
        <v>3823</v>
      </c>
      <c r="B3824" t="s">
        <v>3839</v>
      </c>
      <c r="C3824" t="s">
        <v>15</v>
      </c>
      <c r="D3824" s="1">
        <v>302.39999999999998</v>
      </c>
      <c r="E3824" s="1">
        <v>311</v>
      </c>
      <c r="F3824" s="2">
        <v>1464</v>
      </c>
      <c r="G3824" s="1">
        <f>2*PI()*Predictive_Maintenance_Data[[#This Row],[Rotational speed '[rpm']]]/60</f>
        <v>153.30972149518189</v>
      </c>
      <c r="H3824" s="1">
        <v>44.2</v>
      </c>
      <c r="I3824" s="1">
        <f t="shared" si="59"/>
        <v>8.6000000000000227</v>
      </c>
      <c r="J3824" s="1">
        <f>Predictive_Maintenance_Data[[#This Row],[Torque '[Nm']]]*Predictive_Maintenance_Data[[#This Row],[Angular velocity '[rad/s']]]/1000</f>
        <v>6.7762896900870402</v>
      </c>
      <c r="K3824" s="2">
        <v>106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/>
      <c r="S3824"/>
    </row>
    <row r="3825" spans="1:19" x14ac:dyDescent="0.3">
      <c r="A3825">
        <v>3824</v>
      </c>
      <c r="B3825" t="s">
        <v>3840</v>
      </c>
      <c r="C3825" t="s">
        <v>15</v>
      </c>
      <c r="D3825" s="1">
        <v>302.3</v>
      </c>
      <c r="E3825" s="1">
        <v>310.89999999999998</v>
      </c>
      <c r="F3825" s="2">
        <v>1581</v>
      </c>
      <c r="G3825" s="1">
        <f>2*PI()*Predictive_Maintenance_Data[[#This Row],[Rotational speed '[rpm']]]/60</f>
        <v>165.56193284418211</v>
      </c>
      <c r="H3825" s="1">
        <v>36.1</v>
      </c>
      <c r="I3825" s="1">
        <f t="shared" si="59"/>
        <v>8.5999999999999659</v>
      </c>
      <c r="J3825" s="1">
        <f>Predictive_Maintenance_Data[[#This Row],[Torque '[Nm']]]*Predictive_Maintenance_Data[[#This Row],[Angular velocity '[rad/s']]]/1000</f>
        <v>5.9767857756749745</v>
      </c>
      <c r="K3825" s="2">
        <v>109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/>
      <c r="S3825"/>
    </row>
    <row r="3826" spans="1:19" x14ac:dyDescent="0.3">
      <c r="A3826">
        <v>3825</v>
      </c>
      <c r="B3826" t="s">
        <v>3841</v>
      </c>
      <c r="C3826" t="s">
        <v>17</v>
      </c>
      <c r="D3826" s="1">
        <v>302.3</v>
      </c>
      <c r="E3826" s="1">
        <v>310.89999999999998</v>
      </c>
      <c r="F3826" s="2">
        <v>1620</v>
      </c>
      <c r="G3826" s="1">
        <f>2*PI()*Predictive_Maintenance_Data[[#This Row],[Rotational speed '[rpm']]]/60</f>
        <v>169.64600329384882</v>
      </c>
      <c r="H3826" s="1">
        <v>30.3</v>
      </c>
      <c r="I3826" s="1">
        <f t="shared" si="59"/>
        <v>8.5999999999999659</v>
      </c>
      <c r="J3826" s="1">
        <f>Predictive_Maintenance_Data[[#This Row],[Torque '[Nm']]]*Predictive_Maintenance_Data[[#This Row],[Angular velocity '[rad/s']]]/1000</f>
        <v>5.1402738998036197</v>
      </c>
      <c r="K3826" s="2">
        <v>112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/>
      <c r="S3826"/>
    </row>
    <row r="3827" spans="1:19" x14ac:dyDescent="0.3">
      <c r="A3827">
        <v>3826</v>
      </c>
      <c r="B3827" t="s">
        <v>3842</v>
      </c>
      <c r="C3827" t="s">
        <v>27</v>
      </c>
      <c r="D3827" s="1">
        <v>302.2</v>
      </c>
      <c r="E3827" s="1">
        <v>310.7</v>
      </c>
      <c r="F3827" s="2">
        <v>1413</v>
      </c>
      <c r="G3827" s="1">
        <f>2*PI()*Predictive_Maintenance_Data[[#This Row],[Rotational speed '[rpm']]]/60</f>
        <v>147.96901398407925</v>
      </c>
      <c r="H3827" s="1">
        <v>48.9</v>
      </c>
      <c r="I3827" s="1">
        <f t="shared" si="59"/>
        <v>8.5</v>
      </c>
      <c r="J3827" s="1">
        <f>Predictive_Maintenance_Data[[#This Row],[Torque '[Nm']]]*Predictive_Maintenance_Data[[#This Row],[Angular velocity '[rad/s']]]/1000</f>
        <v>7.2356847838214753</v>
      </c>
      <c r="K3827" s="2">
        <v>114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/>
      <c r="S3827"/>
    </row>
    <row r="3828" spans="1:19" x14ac:dyDescent="0.3">
      <c r="A3828">
        <v>3827</v>
      </c>
      <c r="B3828" t="s">
        <v>3843</v>
      </c>
      <c r="C3828" t="s">
        <v>27</v>
      </c>
      <c r="D3828" s="1">
        <v>302.3</v>
      </c>
      <c r="E3828" s="1">
        <v>310.8</v>
      </c>
      <c r="F3828" s="2">
        <v>1438</v>
      </c>
      <c r="G3828" s="1">
        <f>2*PI()*Predictive_Maintenance_Data[[#This Row],[Rotational speed '[rpm']]]/60</f>
        <v>150.58700786207075</v>
      </c>
      <c r="H3828" s="1">
        <v>43.8</v>
      </c>
      <c r="I3828" s="1">
        <f t="shared" si="59"/>
        <v>8.5</v>
      </c>
      <c r="J3828" s="1">
        <f>Predictive_Maintenance_Data[[#This Row],[Torque '[Nm']]]*Predictive_Maintenance_Data[[#This Row],[Angular velocity '[rad/s']]]/1000</f>
        <v>6.5957109443586983</v>
      </c>
      <c r="K3828" s="2">
        <v>119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/>
      <c r="S3828"/>
    </row>
    <row r="3829" spans="1:19" x14ac:dyDescent="0.3">
      <c r="A3829">
        <v>3828</v>
      </c>
      <c r="B3829" t="s">
        <v>3844</v>
      </c>
      <c r="C3829" t="s">
        <v>15</v>
      </c>
      <c r="D3829" s="1">
        <v>302.39999999999998</v>
      </c>
      <c r="E3829" s="1">
        <v>310.89999999999998</v>
      </c>
      <c r="F3829" s="2">
        <v>1469</v>
      </c>
      <c r="G3829" s="1">
        <f>2*PI()*Predictive_Maintenance_Data[[#This Row],[Rotational speed '[rpm']]]/60</f>
        <v>153.83332027078021</v>
      </c>
      <c r="H3829" s="1">
        <v>41.6</v>
      </c>
      <c r="I3829" s="1">
        <f t="shared" si="59"/>
        <v>8.5</v>
      </c>
      <c r="J3829" s="1">
        <f>Predictive_Maintenance_Data[[#This Row],[Torque '[Nm']]]*Predictive_Maintenance_Data[[#This Row],[Angular velocity '[rad/s']]]/1000</f>
        <v>6.3994661232644567</v>
      </c>
      <c r="K3829" s="2">
        <v>124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/>
      <c r="S3829"/>
    </row>
    <row r="3830" spans="1:19" x14ac:dyDescent="0.3">
      <c r="A3830">
        <v>3829</v>
      </c>
      <c r="B3830" t="s">
        <v>3845</v>
      </c>
      <c r="C3830" t="s">
        <v>15</v>
      </c>
      <c r="D3830" s="1">
        <v>302.3</v>
      </c>
      <c r="E3830" s="1">
        <v>310.8</v>
      </c>
      <c r="F3830" s="2">
        <v>1762</v>
      </c>
      <c r="G3830" s="1">
        <f>2*PI()*Predictive_Maintenance_Data[[#This Row],[Rotational speed '[rpm']]]/60</f>
        <v>184.51620852084051</v>
      </c>
      <c r="H3830" s="1">
        <v>27.8</v>
      </c>
      <c r="I3830" s="1">
        <f t="shared" si="59"/>
        <v>8.5</v>
      </c>
      <c r="J3830" s="1">
        <f>Predictive_Maintenance_Data[[#This Row],[Torque '[Nm']]]*Predictive_Maintenance_Data[[#This Row],[Angular velocity '[rad/s']]]/1000</f>
        <v>5.1295505968793655</v>
      </c>
      <c r="K3830" s="2">
        <v>127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/>
      <c r="S3830"/>
    </row>
    <row r="3831" spans="1:19" x14ac:dyDescent="0.3">
      <c r="A3831">
        <v>3830</v>
      </c>
      <c r="B3831" t="s">
        <v>3846</v>
      </c>
      <c r="C3831" t="s">
        <v>27</v>
      </c>
      <c r="D3831" s="1">
        <v>302.3</v>
      </c>
      <c r="E3831" s="1">
        <v>310.89999999999998</v>
      </c>
      <c r="F3831" s="2">
        <v>1366</v>
      </c>
      <c r="G3831" s="1">
        <f>2*PI()*Predictive_Maintenance_Data[[#This Row],[Rotational speed '[rpm']]]/60</f>
        <v>143.04718549345526</v>
      </c>
      <c r="H3831" s="1">
        <v>48.4</v>
      </c>
      <c r="I3831" s="1">
        <f t="shared" si="59"/>
        <v>8.5999999999999659</v>
      </c>
      <c r="J3831" s="1">
        <f>Predictive_Maintenance_Data[[#This Row],[Torque '[Nm']]]*Predictive_Maintenance_Data[[#This Row],[Angular velocity '[rad/s']]]/1000</f>
        <v>6.9234837778832343</v>
      </c>
      <c r="K3831" s="2">
        <v>130</v>
      </c>
      <c r="L3831" s="2">
        <v>1</v>
      </c>
      <c r="M3831" s="2">
        <v>0</v>
      </c>
      <c r="N3831" s="2">
        <v>1</v>
      </c>
      <c r="O3831" s="2">
        <v>0</v>
      </c>
      <c r="P3831" s="2">
        <v>0</v>
      </c>
      <c r="Q3831" s="2">
        <v>0</v>
      </c>
      <c r="R3831"/>
      <c r="S3831"/>
    </row>
    <row r="3832" spans="1:19" x14ac:dyDescent="0.3">
      <c r="A3832">
        <v>3831</v>
      </c>
      <c r="B3832" t="s">
        <v>3847</v>
      </c>
      <c r="C3832" t="s">
        <v>17</v>
      </c>
      <c r="D3832" s="1">
        <v>302.3</v>
      </c>
      <c r="E3832" s="1">
        <v>310.89999999999998</v>
      </c>
      <c r="F3832" s="2">
        <v>1891</v>
      </c>
      <c r="G3832" s="1">
        <f>2*PI()*Predictive_Maintenance_Data[[#This Row],[Rotational speed '[rpm']]]/60</f>
        <v>198.02505693127662</v>
      </c>
      <c r="H3832" s="1">
        <v>22.7</v>
      </c>
      <c r="I3832" s="1">
        <f t="shared" si="59"/>
        <v>8.5999999999999659</v>
      </c>
      <c r="J3832" s="1">
        <f>Predictive_Maintenance_Data[[#This Row],[Torque '[Nm']]]*Predictive_Maintenance_Data[[#This Row],[Angular velocity '[rad/s']]]/1000</f>
        <v>4.4951687923399799</v>
      </c>
      <c r="K3832" s="2">
        <v>135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/>
      <c r="S3832"/>
    </row>
    <row r="3833" spans="1:19" x14ac:dyDescent="0.3">
      <c r="A3833">
        <v>3832</v>
      </c>
      <c r="B3833" t="s">
        <v>3848</v>
      </c>
      <c r="C3833" t="s">
        <v>15</v>
      </c>
      <c r="D3833" s="1">
        <v>302.3</v>
      </c>
      <c r="E3833" s="1">
        <v>310.89999999999998</v>
      </c>
      <c r="F3833" s="2">
        <v>1742</v>
      </c>
      <c r="G3833" s="1">
        <f>2*PI()*Predictive_Maintenance_Data[[#This Row],[Rotational speed '[rpm']]]/60</f>
        <v>182.42181341844733</v>
      </c>
      <c r="H3833" s="1">
        <v>29.7</v>
      </c>
      <c r="I3833" s="1">
        <f t="shared" si="59"/>
        <v>8.5999999999999659</v>
      </c>
      <c r="J3833" s="1">
        <f>Predictive_Maintenance_Data[[#This Row],[Torque '[Nm']]]*Predictive_Maintenance_Data[[#This Row],[Angular velocity '[rad/s']]]/1000</f>
        <v>5.4179278585278849</v>
      </c>
      <c r="K3833" s="2">
        <v>137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/>
      <c r="S3833"/>
    </row>
    <row r="3834" spans="1:19" x14ac:dyDescent="0.3">
      <c r="A3834">
        <v>3833</v>
      </c>
      <c r="B3834" t="s">
        <v>3849</v>
      </c>
      <c r="C3834" t="s">
        <v>15</v>
      </c>
      <c r="D3834" s="1">
        <v>302.2</v>
      </c>
      <c r="E3834" s="1">
        <v>310.89999999999998</v>
      </c>
      <c r="F3834" s="2">
        <v>1465</v>
      </c>
      <c r="G3834" s="1">
        <f>2*PI()*Predictive_Maintenance_Data[[#This Row],[Rotational speed '[rpm']]]/60</f>
        <v>153.41444125030156</v>
      </c>
      <c r="H3834" s="1">
        <v>43.5</v>
      </c>
      <c r="I3834" s="1">
        <f t="shared" si="59"/>
        <v>8.6999999999999886</v>
      </c>
      <c r="J3834" s="1">
        <f>Predictive_Maintenance_Data[[#This Row],[Torque '[Nm']]]*Predictive_Maintenance_Data[[#This Row],[Angular velocity '[rad/s']]]/1000</f>
        <v>6.6735281943881182</v>
      </c>
      <c r="K3834" s="2">
        <v>140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/>
      <c r="S3834"/>
    </row>
    <row r="3835" spans="1:19" x14ac:dyDescent="0.3">
      <c r="A3835">
        <v>3834</v>
      </c>
      <c r="B3835" t="s">
        <v>3850</v>
      </c>
      <c r="C3835" t="s">
        <v>15</v>
      </c>
      <c r="D3835" s="1">
        <v>302.3</v>
      </c>
      <c r="E3835" s="1">
        <v>311</v>
      </c>
      <c r="F3835" s="2">
        <v>1541</v>
      </c>
      <c r="G3835" s="1">
        <f>2*PI()*Predictive_Maintenance_Data[[#This Row],[Rotational speed '[rpm']]]/60</f>
        <v>161.3731426393957</v>
      </c>
      <c r="H3835" s="1">
        <v>36.6</v>
      </c>
      <c r="I3835" s="1">
        <f t="shared" si="59"/>
        <v>8.6999999999999886</v>
      </c>
      <c r="J3835" s="1">
        <f>Predictive_Maintenance_Data[[#This Row],[Torque '[Nm']]]*Predictive_Maintenance_Data[[#This Row],[Angular velocity '[rad/s']]]/1000</f>
        <v>5.906257020601883</v>
      </c>
      <c r="K3835" s="2">
        <v>143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/>
      <c r="S3835"/>
    </row>
    <row r="3836" spans="1:19" x14ac:dyDescent="0.3">
      <c r="A3836">
        <v>3835</v>
      </c>
      <c r="B3836" t="s">
        <v>3851</v>
      </c>
      <c r="C3836" t="s">
        <v>15</v>
      </c>
      <c r="D3836" s="1">
        <v>302.3</v>
      </c>
      <c r="E3836" s="1">
        <v>311.10000000000002</v>
      </c>
      <c r="F3836" s="2">
        <v>1295</v>
      </c>
      <c r="G3836" s="1">
        <f>2*PI()*Predictive_Maintenance_Data[[#This Row],[Rotational speed '[rpm']]]/60</f>
        <v>135.61208287995939</v>
      </c>
      <c r="H3836" s="1">
        <v>57.1</v>
      </c>
      <c r="I3836" s="1">
        <f t="shared" si="59"/>
        <v>8.8000000000000114</v>
      </c>
      <c r="J3836" s="1">
        <f>Predictive_Maintenance_Data[[#This Row],[Torque '[Nm']]]*Predictive_Maintenance_Data[[#This Row],[Angular velocity '[rad/s']]]/1000</f>
        <v>7.7434499324456807</v>
      </c>
      <c r="K3836" s="2">
        <v>146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/>
      <c r="S3836"/>
    </row>
    <row r="3837" spans="1:19" x14ac:dyDescent="0.3">
      <c r="A3837">
        <v>3836</v>
      </c>
      <c r="B3837" t="s">
        <v>3852</v>
      </c>
      <c r="C3837" t="s">
        <v>15</v>
      </c>
      <c r="D3837" s="1">
        <v>302.3</v>
      </c>
      <c r="E3837" s="1">
        <v>311.10000000000002</v>
      </c>
      <c r="F3837" s="2">
        <v>1435</v>
      </c>
      <c r="G3837" s="1">
        <f>2*PI()*Predictive_Maintenance_Data[[#This Row],[Rotational speed '[rpm']]]/60</f>
        <v>150.27284859671178</v>
      </c>
      <c r="H3837" s="1">
        <v>43.1</v>
      </c>
      <c r="I3837" s="1">
        <f t="shared" si="59"/>
        <v>8.8000000000000114</v>
      </c>
      <c r="J3837" s="1">
        <f>Predictive_Maintenance_Data[[#This Row],[Torque '[Nm']]]*Predictive_Maintenance_Data[[#This Row],[Angular velocity '[rad/s']]]/1000</f>
        <v>6.4767597745182783</v>
      </c>
      <c r="K3837" s="2">
        <v>149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/>
      <c r="S3837"/>
    </row>
    <row r="3838" spans="1:19" x14ac:dyDescent="0.3">
      <c r="A3838">
        <v>3837</v>
      </c>
      <c r="B3838" t="s">
        <v>3853</v>
      </c>
      <c r="C3838" t="s">
        <v>17</v>
      </c>
      <c r="D3838" s="1">
        <v>302.39999999999998</v>
      </c>
      <c r="E3838" s="1">
        <v>311.2</v>
      </c>
      <c r="F3838" s="2">
        <v>1466</v>
      </c>
      <c r="G3838" s="1">
        <f>2*PI()*Predictive_Maintenance_Data[[#This Row],[Rotational speed '[rpm']]]/60</f>
        <v>153.51916100542121</v>
      </c>
      <c r="H3838" s="1">
        <v>43.9</v>
      </c>
      <c r="I3838" s="1">
        <f t="shared" si="59"/>
        <v>8.8000000000000114</v>
      </c>
      <c r="J3838" s="1">
        <f>Predictive_Maintenance_Data[[#This Row],[Torque '[Nm']]]*Predictive_Maintenance_Data[[#This Row],[Angular velocity '[rad/s']]]/1000</f>
        <v>6.7394911681379908</v>
      </c>
      <c r="K3838" s="2">
        <v>152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/>
      <c r="S3838"/>
    </row>
    <row r="3839" spans="1:19" x14ac:dyDescent="0.3">
      <c r="A3839">
        <v>3838</v>
      </c>
      <c r="B3839" t="s">
        <v>3854</v>
      </c>
      <c r="C3839" t="s">
        <v>17</v>
      </c>
      <c r="D3839" s="1">
        <v>302.39999999999998</v>
      </c>
      <c r="E3839" s="1">
        <v>311.2</v>
      </c>
      <c r="F3839" s="2">
        <v>1450</v>
      </c>
      <c r="G3839" s="1">
        <f>2*PI()*Predictive_Maintenance_Data[[#This Row],[Rotational speed '[rpm']]]/60</f>
        <v>151.84364492350667</v>
      </c>
      <c r="H3839" s="1">
        <v>47.9</v>
      </c>
      <c r="I3839" s="1">
        <f t="shared" si="59"/>
        <v>8.8000000000000114</v>
      </c>
      <c r="J3839" s="1">
        <f>Predictive_Maintenance_Data[[#This Row],[Torque '[Nm']]]*Predictive_Maintenance_Data[[#This Row],[Angular velocity '[rad/s']]]/1000</f>
        <v>7.27331059183597</v>
      </c>
      <c r="K3839" s="2">
        <v>154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/>
      <c r="S3839"/>
    </row>
    <row r="3840" spans="1:19" x14ac:dyDescent="0.3">
      <c r="A3840">
        <v>3839</v>
      </c>
      <c r="B3840" t="s">
        <v>3855</v>
      </c>
      <c r="C3840" t="s">
        <v>17</v>
      </c>
      <c r="D3840" s="1">
        <v>302.39999999999998</v>
      </c>
      <c r="E3840" s="1">
        <v>311.10000000000002</v>
      </c>
      <c r="F3840" s="2">
        <v>1880</v>
      </c>
      <c r="G3840" s="1">
        <f>2*PI()*Predictive_Maintenance_Data[[#This Row],[Rotational speed '[rpm']]]/60</f>
        <v>196.87313962496037</v>
      </c>
      <c r="H3840" s="1">
        <v>24.5</v>
      </c>
      <c r="I3840" s="1">
        <f t="shared" si="59"/>
        <v>8.7000000000000455</v>
      </c>
      <c r="J3840" s="1">
        <f>Predictive_Maintenance_Data[[#This Row],[Torque '[Nm']]]*Predictive_Maintenance_Data[[#This Row],[Angular velocity '[rad/s']]]/1000</f>
        <v>4.8233919208115292</v>
      </c>
      <c r="K3840" s="2">
        <v>156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/>
      <c r="S3840"/>
    </row>
    <row r="3841" spans="1:19" x14ac:dyDescent="0.3">
      <c r="A3841">
        <v>3840</v>
      </c>
      <c r="B3841" t="s">
        <v>3856</v>
      </c>
      <c r="C3841" t="s">
        <v>15</v>
      </c>
      <c r="D3841" s="1">
        <v>302.3</v>
      </c>
      <c r="E3841" s="1">
        <v>311</v>
      </c>
      <c r="F3841" s="2">
        <v>1578</v>
      </c>
      <c r="G3841" s="1">
        <f>2*PI()*Predictive_Maintenance_Data[[#This Row],[Rotational speed '[rpm']]]/60</f>
        <v>165.24777357882311</v>
      </c>
      <c r="H3841" s="1">
        <v>33.5</v>
      </c>
      <c r="I3841" s="1">
        <f t="shared" si="59"/>
        <v>8.6999999999999886</v>
      </c>
      <c r="J3841" s="1">
        <f>Predictive_Maintenance_Data[[#This Row],[Torque '[Nm']]]*Predictive_Maintenance_Data[[#This Row],[Angular velocity '[rad/s']]]/1000</f>
        <v>5.5358004148905744</v>
      </c>
      <c r="K3841" s="2">
        <v>158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/>
      <c r="S3841"/>
    </row>
    <row r="3842" spans="1:19" x14ac:dyDescent="0.3">
      <c r="A3842">
        <v>3841</v>
      </c>
      <c r="B3842" t="s">
        <v>3857</v>
      </c>
      <c r="C3842" t="s">
        <v>17</v>
      </c>
      <c r="D3842" s="1">
        <v>302.39999999999998</v>
      </c>
      <c r="E3842" s="1">
        <v>311</v>
      </c>
      <c r="F3842" s="2">
        <v>1610</v>
      </c>
      <c r="G3842" s="1">
        <f>2*PI()*Predictive_Maintenance_Data[[#This Row],[Rotational speed '[rpm']]]/60</f>
        <v>168.59880574265222</v>
      </c>
      <c r="H3842" s="1">
        <v>33.1</v>
      </c>
      <c r="I3842" s="1">
        <f t="shared" ref="I3842:I3905" si="60">E3842-D3842</f>
        <v>8.6000000000000227</v>
      </c>
      <c r="J3842" s="1">
        <f>Predictive_Maintenance_Data[[#This Row],[Torque '[Nm']]]*Predictive_Maintenance_Data[[#This Row],[Angular velocity '[rad/s']]]/1000</f>
        <v>5.5806204700817892</v>
      </c>
      <c r="K3842" s="2">
        <v>161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/>
      <c r="S3842"/>
    </row>
    <row r="3843" spans="1:19" x14ac:dyDescent="0.3">
      <c r="A3843">
        <v>3842</v>
      </c>
      <c r="B3843" t="s">
        <v>3858</v>
      </c>
      <c r="C3843" t="s">
        <v>17</v>
      </c>
      <c r="D3843" s="1">
        <v>302.39999999999998</v>
      </c>
      <c r="E3843" s="1">
        <v>311.10000000000002</v>
      </c>
      <c r="F3843" s="2">
        <v>1565</v>
      </c>
      <c r="G3843" s="1">
        <f>2*PI()*Predictive_Maintenance_Data[[#This Row],[Rotational speed '[rpm']]]/60</f>
        <v>163.88641676226752</v>
      </c>
      <c r="H3843" s="1">
        <v>42.8</v>
      </c>
      <c r="I3843" s="1">
        <f t="shared" si="60"/>
        <v>8.7000000000000455</v>
      </c>
      <c r="J3843" s="1">
        <f>Predictive_Maintenance_Data[[#This Row],[Torque '[Nm']]]*Predictive_Maintenance_Data[[#This Row],[Angular velocity '[rad/s']]]/1000</f>
        <v>7.0143386374250491</v>
      </c>
      <c r="K3843" s="2">
        <v>163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/>
      <c r="S3843"/>
    </row>
    <row r="3844" spans="1:19" x14ac:dyDescent="0.3">
      <c r="A3844">
        <v>3843</v>
      </c>
      <c r="B3844" t="s">
        <v>3859</v>
      </c>
      <c r="C3844" t="s">
        <v>17</v>
      </c>
      <c r="D3844" s="1">
        <v>302.5</v>
      </c>
      <c r="E3844" s="1">
        <v>311.2</v>
      </c>
      <c r="F3844" s="2">
        <v>1545</v>
      </c>
      <c r="G3844" s="1">
        <f>2*PI()*Predictive_Maintenance_Data[[#This Row],[Rotational speed '[rpm']]]/60</f>
        <v>161.79202165987437</v>
      </c>
      <c r="H3844" s="1">
        <v>40.1</v>
      </c>
      <c r="I3844" s="1">
        <f t="shared" si="60"/>
        <v>8.6999999999999886</v>
      </c>
      <c r="J3844" s="1">
        <f>Predictive_Maintenance_Data[[#This Row],[Torque '[Nm']]]*Predictive_Maintenance_Data[[#This Row],[Angular velocity '[rad/s']]]/1000</f>
        <v>6.4878600685609626</v>
      </c>
      <c r="K3844" s="2">
        <v>165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/>
      <c r="S3844"/>
    </row>
    <row r="3845" spans="1:19" x14ac:dyDescent="0.3">
      <c r="A3845">
        <v>3844</v>
      </c>
      <c r="B3845" t="s">
        <v>3860</v>
      </c>
      <c r="C3845" t="s">
        <v>17</v>
      </c>
      <c r="D3845" s="1">
        <v>302.5</v>
      </c>
      <c r="E3845" s="1">
        <v>311.2</v>
      </c>
      <c r="F3845" s="2">
        <v>1227</v>
      </c>
      <c r="G3845" s="1">
        <f>2*PI()*Predictive_Maintenance_Data[[#This Row],[Rotational speed '[rpm']]]/60</f>
        <v>128.49113953182254</v>
      </c>
      <c r="H3845" s="1">
        <v>60.1</v>
      </c>
      <c r="I3845" s="1">
        <f t="shared" si="60"/>
        <v>8.6999999999999886</v>
      </c>
      <c r="J3845" s="1">
        <f>Predictive_Maintenance_Data[[#This Row],[Torque '[Nm']]]*Predictive_Maintenance_Data[[#This Row],[Angular velocity '[rad/s']]]/1000</f>
        <v>7.7223174858625354</v>
      </c>
      <c r="K3845" s="2">
        <v>167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/>
      <c r="S3845"/>
    </row>
    <row r="3846" spans="1:19" x14ac:dyDescent="0.3">
      <c r="A3846">
        <v>3845</v>
      </c>
      <c r="B3846" t="s">
        <v>3861</v>
      </c>
      <c r="C3846" t="s">
        <v>17</v>
      </c>
      <c r="D3846" s="1">
        <v>302.39999999999998</v>
      </c>
      <c r="E3846" s="1">
        <v>311.10000000000002</v>
      </c>
      <c r="F3846" s="2">
        <v>1484</v>
      </c>
      <c r="G3846" s="1">
        <f>2*PI()*Predictive_Maintenance_Data[[#This Row],[Rotational speed '[rpm']]]/60</f>
        <v>155.4041165975751</v>
      </c>
      <c r="H3846" s="1">
        <v>45.9</v>
      </c>
      <c r="I3846" s="1">
        <f t="shared" si="60"/>
        <v>8.7000000000000455</v>
      </c>
      <c r="J3846" s="1">
        <f>Predictive_Maintenance_Data[[#This Row],[Torque '[Nm']]]*Predictive_Maintenance_Data[[#This Row],[Angular velocity '[rad/s']]]/1000</f>
        <v>7.1330489518286964</v>
      </c>
      <c r="K3846" s="2">
        <v>169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/>
      <c r="S3846"/>
    </row>
    <row r="3847" spans="1:19" x14ac:dyDescent="0.3">
      <c r="A3847">
        <v>3846</v>
      </c>
      <c r="B3847" t="s">
        <v>3862</v>
      </c>
      <c r="C3847" t="s">
        <v>17</v>
      </c>
      <c r="D3847" s="1">
        <v>302.3</v>
      </c>
      <c r="E3847" s="1">
        <v>311</v>
      </c>
      <c r="F3847" s="2">
        <v>1591</v>
      </c>
      <c r="G3847" s="1">
        <f>2*PI()*Predictive_Maintenance_Data[[#This Row],[Rotational speed '[rpm']]]/60</f>
        <v>166.60913039537868</v>
      </c>
      <c r="H3847" s="1">
        <v>32.700000000000003</v>
      </c>
      <c r="I3847" s="1">
        <f t="shared" si="60"/>
        <v>8.6999999999999886</v>
      </c>
      <c r="J3847" s="1">
        <f>Predictive_Maintenance_Data[[#This Row],[Torque '[Nm']]]*Predictive_Maintenance_Data[[#This Row],[Angular velocity '[rad/s']]]/1000</f>
        <v>5.4481185639288832</v>
      </c>
      <c r="K3847" s="2">
        <v>171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/>
      <c r="S3847"/>
    </row>
    <row r="3848" spans="1:19" x14ac:dyDescent="0.3">
      <c r="A3848">
        <v>3847</v>
      </c>
      <c r="B3848" t="s">
        <v>3863</v>
      </c>
      <c r="C3848" t="s">
        <v>17</v>
      </c>
      <c r="D3848" s="1">
        <v>302.3</v>
      </c>
      <c r="E3848" s="1">
        <v>310.89999999999998</v>
      </c>
      <c r="F3848" s="2">
        <v>1403</v>
      </c>
      <c r="G3848" s="1">
        <f>2*PI()*Predictive_Maintenance_Data[[#This Row],[Rotational speed '[rpm']]]/60</f>
        <v>146.92181643288265</v>
      </c>
      <c r="H3848" s="1">
        <v>47.2</v>
      </c>
      <c r="I3848" s="1">
        <f t="shared" si="60"/>
        <v>8.5999999999999659</v>
      </c>
      <c r="J3848" s="1">
        <f>Predictive_Maintenance_Data[[#This Row],[Torque '[Nm']]]*Predictive_Maintenance_Data[[#This Row],[Angular velocity '[rad/s']]]/1000</f>
        <v>6.9347097356320617</v>
      </c>
      <c r="K3848" s="2">
        <v>173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/>
      <c r="S3848"/>
    </row>
    <row r="3849" spans="1:19" x14ac:dyDescent="0.3">
      <c r="A3849">
        <v>3848</v>
      </c>
      <c r="B3849" t="s">
        <v>3864</v>
      </c>
      <c r="C3849" t="s">
        <v>15</v>
      </c>
      <c r="D3849" s="1">
        <v>302.3</v>
      </c>
      <c r="E3849" s="1">
        <v>311</v>
      </c>
      <c r="F3849" s="2">
        <v>1450</v>
      </c>
      <c r="G3849" s="1">
        <f>2*PI()*Predictive_Maintenance_Data[[#This Row],[Rotational speed '[rpm']]]/60</f>
        <v>151.84364492350667</v>
      </c>
      <c r="H3849" s="1">
        <v>45.7</v>
      </c>
      <c r="I3849" s="1">
        <f t="shared" si="60"/>
        <v>8.6999999999999886</v>
      </c>
      <c r="J3849" s="1">
        <f>Predictive_Maintenance_Data[[#This Row],[Torque '[Nm']]]*Predictive_Maintenance_Data[[#This Row],[Angular velocity '[rad/s']]]/1000</f>
        <v>6.9392545730042556</v>
      </c>
      <c r="K3849" s="2">
        <v>175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/>
      <c r="S3849"/>
    </row>
    <row r="3850" spans="1:19" x14ac:dyDescent="0.3">
      <c r="A3850">
        <v>3849</v>
      </c>
      <c r="B3850" t="s">
        <v>3865</v>
      </c>
      <c r="C3850" t="s">
        <v>17</v>
      </c>
      <c r="D3850" s="1">
        <v>302.3</v>
      </c>
      <c r="E3850" s="1">
        <v>310.89999999999998</v>
      </c>
      <c r="F3850" s="2">
        <v>1720</v>
      </c>
      <c r="G3850" s="1">
        <f>2*PI()*Predictive_Maintenance_Data[[#This Row],[Rotational speed '[rpm']]]/60</f>
        <v>180.1179788058148</v>
      </c>
      <c r="H3850" s="1">
        <v>28.1</v>
      </c>
      <c r="I3850" s="1">
        <f t="shared" si="60"/>
        <v>8.5999999999999659</v>
      </c>
      <c r="J3850" s="1">
        <f>Predictive_Maintenance_Data[[#This Row],[Torque '[Nm']]]*Predictive_Maintenance_Data[[#This Row],[Angular velocity '[rad/s']]]/1000</f>
        <v>5.061315204443396</v>
      </c>
      <c r="K3850" s="2">
        <v>178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/>
      <c r="S3850"/>
    </row>
    <row r="3851" spans="1:19" x14ac:dyDescent="0.3">
      <c r="A3851">
        <v>3850</v>
      </c>
      <c r="B3851" t="s">
        <v>3866</v>
      </c>
      <c r="C3851" t="s">
        <v>17</v>
      </c>
      <c r="D3851" s="1">
        <v>302.3</v>
      </c>
      <c r="E3851" s="1">
        <v>311</v>
      </c>
      <c r="F3851" s="2">
        <v>1561</v>
      </c>
      <c r="G3851" s="1">
        <f>2*PI()*Predictive_Maintenance_Data[[#This Row],[Rotational speed '[rpm']]]/60</f>
        <v>163.4675377417889</v>
      </c>
      <c r="H3851" s="1">
        <v>37.200000000000003</v>
      </c>
      <c r="I3851" s="1">
        <f t="shared" si="60"/>
        <v>8.6999999999999886</v>
      </c>
      <c r="J3851" s="1">
        <f>Predictive_Maintenance_Data[[#This Row],[Torque '[Nm']]]*Predictive_Maintenance_Data[[#This Row],[Angular velocity '[rad/s']]]/1000</f>
        <v>6.0809924039945473</v>
      </c>
      <c r="K3851" s="2">
        <v>180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/>
      <c r="S3851"/>
    </row>
    <row r="3852" spans="1:19" x14ac:dyDescent="0.3">
      <c r="A3852">
        <v>3851</v>
      </c>
      <c r="B3852" t="s">
        <v>3867</v>
      </c>
      <c r="C3852" t="s">
        <v>15</v>
      </c>
      <c r="D3852" s="1">
        <v>302.3</v>
      </c>
      <c r="E3852" s="1">
        <v>311</v>
      </c>
      <c r="F3852" s="2">
        <v>1421</v>
      </c>
      <c r="G3852" s="1">
        <f>2*PI()*Predictive_Maintenance_Data[[#This Row],[Rotational speed '[rpm']]]/60</f>
        <v>148.80677202503654</v>
      </c>
      <c r="H3852" s="1">
        <v>41.3</v>
      </c>
      <c r="I3852" s="1">
        <f t="shared" si="60"/>
        <v>8.6999999999999886</v>
      </c>
      <c r="J3852" s="1">
        <f>Predictive_Maintenance_Data[[#This Row],[Torque '[Nm']]]*Predictive_Maintenance_Data[[#This Row],[Angular velocity '[rad/s']]]/1000</f>
        <v>6.1457196846340088</v>
      </c>
      <c r="K3852" s="2">
        <v>182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/>
      <c r="S3852"/>
    </row>
    <row r="3853" spans="1:19" x14ac:dyDescent="0.3">
      <c r="A3853">
        <v>3852</v>
      </c>
      <c r="B3853" t="s">
        <v>3868</v>
      </c>
      <c r="C3853" t="s">
        <v>27</v>
      </c>
      <c r="D3853" s="1">
        <v>302.2</v>
      </c>
      <c r="E3853" s="1">
        <v>310.89999999999998</v>
      </c>
      <c r="F3853" s="2">
        <v>1415</v>
      </c>
      <c r="G3853" s="1">
        <f>2*PI()*Predictive_Maintenance_Data[[#This Row],[Rotational speed '[rpm']]]/60</f>
        <v>148.17845349431857</v>
      </c>
      <c r="H3853" s="1">
        <v>48.4</v>
      </c>
      <c r="I3853" s="1">
        <f t="shared" si="60"/>
        <v>8.6999999999999886</v>
      </c>
      <c r="J3853" s="1">
        <f>Predictive_Maintenance_Data[[#This Row],[Torque '[Nm']]]*Predictive_Maintenance_Data[[#This Row],[Angular velocity '[rad/s']]]/1000</f>
        <v>7.171837149125019</v>
      </c>
      <c r="K3853" s="2">
        <v>185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/>
      <c r="S3853"/>
    </row>
    <row r="3854" spans="1:19" x14ac:dyDescent="0.3">
      <c r="A3854">
        <v>3853</v>
      </c>
      <c r="B3854" t="s">
        <v>3869</v>
      </c>
      <c r="C3854" t="s">
        <v>17</v>
      </c>
      <c r="D3854" s="1">
        <v>302.3</v>
      </c>
      <c r="E3854" s="1">
        <v>310.89999999999998</v>
      </c>
      <c r="F3854" s="2">
        <v>2034</v>
      </c>
      <c r="G3854" s="1">
        <f>2*PI()*Predictive_Maintenance_Data[[#This Row],[Rotational speed '[rpm']]]/60</f>
        <v>212.99998191338798</v>
      </c>
      <c r="H3854" s="1">
        <v>19.7</v>
      </c>
      <c r="I3854" s="1">
        <f t="shared" si="60"/>
        <v>8.5999999999999659</v>
      </c>
      <c r="J3854" s="1">
        <f>Predictive_Maintenance_Data[[#This Row],[Torque '[Nm']]]*Predictive_Maintenance_Data[[#This Row],[Angular velocity '[rad/s']]]/1000</f>
        <v>4.196099643693743</v>
      </c>
      <c r="K3854" s="2">
        <v>190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/>
      <c r="S3854"/>
    </row>
    <row r="3855" spans="1:19" x14ac:dyDescent="0.3">
      <c r="A3855">
        <v>3854</v>
      </c>
      <c r="B3855" t="s">
        <v>3870</v>
      </c>
      <c r="C3855" t="s">
        <v>17</v>
      </c>
      <c r="D3855" s="1">
        <v>302.39999999999998</v>
      </c>
      <c r="E3855" s="1">
        <v>311</v>
      </c>
      <c r="F3855" s="2">
        <v>1486</v>
      </c>
      <c r="G3855" s="1">
        <f>2*PI()*Predictive_Maintenance_Data[[#This Row],[Rotational speed '[rpm']]]/60</f>
        <v>155.61355610781442</v>
      </c>
      <c r="H3855" s="1">
        <v>40.4</v>
      </c>
      <c r="I3855" s="1">
        <f t="shared" si="60"/>
        <v>8.6000000000000227</v>
      </c>
      <c r="J3855" s="1">
        <f>Predictive_Maintenance_Data[[#This Row],[Torque '[Nm']]]*Predictive_Maintenance_Data[[#This Row],[Angular velocity '[rad/s']]]/1000</f>
        <v>6.2867876667557017</v>
      </c>
      <c r="K3855" s="2">
        <v>192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/>
      <c r="S3855"/>
    </row>
    <row r="3856" spans="1:19" x14ac:dyDescent="0.3">
      <c r="A3856">
        <v>3855</v>
      </c>
      <c r="B3856" t="s">
        <v>3871</v>
      </c>
      <c r="C3856" t="s">
        <v>17</v>
      </c>
      <c r="D3856" s="1">
        <v>302.39999999999998</v>
      </c>
      <c r="E3856" s="1">
        <v>311</v>
      </c>
      <c r="F3856" s="2">
        <v>1338</v>
      </c>
      <c r="G3856" s="1">
        <f>2*PI()*Predictive_Maintenance_Data[[#This Row],[Rotational speed '[rpm']]]/60</f>
        <v>140.11503235010477</v>
      </c>
      <c r="H3856" s="1">
        <v>67.599999999999994</v>
      </c>
      <c r="I3856" s="1">
        <f t="shared" si="60"/>
        <v>8.6000000000000227</v>
      </c>
      <c r="J3856" s="1">
        <f>Predictive_Maintenance_Data[[#This Row],[Torque '[Nm']]]*Predictive_Maintenance_Data[[#This Row],[Angular velocity '[rad/s']]]/1000</f>
        <v>9.471776186867082</v>
      </c>
      <c r="K3856" s="2">
        <v>194</v>
      </c>
      <c r="L3856" s="2">
        <v>1</v>
      </c>
      <c r="M3856" s="2">
        <v>0</v>
      </c>
      <c r="N3856" s="2">
        <v>0</v>
      </c>
      <c r="O3856" s="2">
        <v>1</v>
      </c>
      <c r="P3856" s="2">
        <v>1</v>
      </c>
      <c r="Q3856" s="2">
        <v>0</v>
      </c>
      <c r="R3856"/>
      <c r="S3856"/>
    </row>
    <row r="3857" spans="1:19" x14ac:dyDescent="0.3">
      <c r="A3857">
        <v>3856</v>
      </c>
      <c r="B3857" t="s">
        <v>3872</v>
      </c>
      <c r="C3857" t="s">
        <v>27</v>
      </c>
      <c r="D3857" s="1">
        <v>302.39999999999998</v>
      </c>
      <c r="E3857" s="1">
        <v>311.10000000000002</v>
      </c>
      <c r="F3857" s="2">
        <v>1578</v>
      </c>
      <c r="G3857" s="1">
        <f>2*PI()*Predictive_Maintenance_Data[[#This Row],[Rotational speed '[rpm']]]/60</f>
        <v>165.24777357882311</v>
      </c>
      <c r="H3857" s="1">
        <v>32.299999999999997</v>
      </c>
      <c r="I3857" s="1">
        <f t="shared" si="60"/>
        <v>8.7000000000000455</v>
      </c>
      <c r="J3857" s="1">
        <f>Predictive_Maintenance_Data[[#This Row],[Torque '[Nm']]]*Predictive_Maintenance_Data[[#This Row],[Angular velocity '[rad/s']]]/1000</f>
        <v>5.3375030865959863</v>
      </c>
      <c r="K3857" s="2">
        <v>196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/>
      <c r="S3857"/>
    </row>
    <row r="3858" spans="1:19" x14ac:dyDescent="0.3">
      <c r="A3858">
        <v>3857</v>
      </c>
      <c r="B3858" t="s">
        <v>3873</v>
      </c>
      <c r="C3858" t="s">
        <v>15</v>
      </c>
      <c r="D3858" s="1">
        <v>302.39999999999998</v>
      </c>
      <c r="E3858" s="1">
        <v>311.2</v>
      </c>
      <c r="F3858" s="2">
        <v>1330</v>
      </c>
      <c r="G3858" s="1">
        <f>2*PI()*Predictive_Maintenance_Data[[#This Row],[Rotational speed '[rpm']]]/60</f>
        <v>139.27727430914749</v>
      </c>
      <c r="H3858" s="1">
        <v>58.6</v>
      </c>
      <c r="I3858" s="1">
        <f t="shared" si="60"/>
        <v>8.8000000000000114</v>
      </c>
      <c r="J3858" s="1">
        <f>Predictive_Maintenance_Data[[#This Row],[Torque '[Nm']]]*Predictive_Maintenance_Data[[#This Row],[Angular velocity '[rad/s']]]/1000</f>
        <v>8.1616482745160432</v>
      </c>
      <c r="K3858" s="2">
        <v>201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/>
      <c r="S3858"/>
    </row>
    <row r="3859" spans="1:19" x14ac:dyDescent="0.3">
      <c r="A3859">
        <v>3858</v>
      </c>
      <c r="B3859" t="s">
        <v>3874</v>
      </c>
      <c r="C3859" t="s">
        <v>27</v>
      </c>
      <c r="D3859" s="1">
        <v>302.39999999999998</v>
      </c>
      <c r="E3859" s="1">
        <v>311.2</v>
      </c>
      <c r="F3859" s="2">
        <v>1506</v>
      </c>
      <c r="G3859" s="1">
        <f>2*PI()*Predictive_Maintenance_Data[[#This Row],[Rotational speed '[rpm']]]/60</f>
        <v>157.70795121020763</v>
      </c>
      <c r="H3859" s="1">
        <v>40.799999999999997</v>
      </c>
      <c r="I3859" s="1">
        <f t="shared" si="60"/>
        <v>8.8000000000000114</v>
      </c>
      <c r="J3859" s="1">
        <f>Predictive_Maintenance_Data[[#This Row],[Torque '[Nm']]]*Predictive_Maintenance_Data[[#This Row],[Angular velocity '[rad/s']]]/1000</f>
        <v>6.4344844093764708</v>
      </c>
      <c r="K3859" s="2">
        <v>204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/>
      <c r="S3859"/>
    </row>
    <row r="3860" spans="1:19" x14ac:dyDescent="0.3">
      <c r="A3860">
        <v>3859</v>
      </c>
      <c r="B3860" t="s">
        <v>3875</v>
      </c>
      <c r="C3860" t="s">
        <v>17</v>
      </c>
      <c r="D3860" s="1">
        <v>302.5</v>
      </c>
      <c r="E3860" s="1">
        <v>311.39999999999998</v>
      </c>
      <c r="F3860" s="2">
        <v>1559</v>
      </c>
      <c r="G3860" s="1">
        <f>2*PI()*Predictive_Maintenance_Data[[#This Row],[Rotational speed '[rpm']]]/60</f>
        <v>163.25809823154958</v>
      </c>
      <c r="H3860" s="1">
        <v>37.6</v>
      </c>
      <c r="I3860" s="1">
        <f t="shared" si="60"/>
        <v>8.8999999999999773</v>
      </c>
      <c r="J3860" s="1">
        <f>Predictive_Maintenance_Data[[#This Row],[Torque '[Nm']]]*Predictive_Maintenance_Data[[#This Row],[Angular velocity '[rad/s']]]/1000</f>
        <v>6.1385044935062645</v>
      </c>
      <c r="K3860" s="2">
        <v>209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/>
      <c r="S3860"/>
    </row>
    <row r="3861" spans="1:19" x14ac:dyDescent="0.3">
      <c r="A3861">
        <v>3860</v>
      </c>
      <c r="B3861" t="s">
        <v>3876</v>
      </c>
      <c r="C3861" t="s">
        <v>17</v>
      </c>
      <c r="D3861" s="1">
        <v>302.60000000000002</v>
      </c>
      <c r="E3861" s="1">
        <v>311.5</v>
      </c>
      <c r="F3861" s="2">
        <v>1599</v>
      </c>
      <c r="G3861" s="1">
        <f>2*PI()*Predictive_Maintenance_Data[[#This Row],[Rotational speed '[rpm']]]/60</f>
        <v>167.44688843633597</v>
      </c>
      <c r="H3861" s="1">
        <v>37</v>
      </c>
      <c r="I3861" s="1">
        <f t="shared" si="60"/>
        <v>8.8999999999999773</v>
      </c>
      <c r="J3861" s="1">
        <f>Predictive_Maintenance_Data[[#This Row],[Torque '[Nm']]]*Predictive_Maintenance_Data[[#This Row],[Angular velocity '[rad/s']]]/1000</f>
        <v>6.1955348721444308</v>
      </c>
      <c r="K3861" s="2">
        <v>211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/>
      <c r="S3861"/>
    </row>
    <row r="3862" spans="1:19" x14ac:dyDescent="0.3">
      <c r="A3862">
        <v>3861</v>
      </c>
      <c r="B3862" t="s">
        <v>3877</v>
      </c>
      <c r="C3862" t="s">
        <v>17</v>
      </c>
      <c r="D3862" s="1">
        <v>302.60000000000002</v>
      </c>
      <c r="E3862" s="1">
        <v>311.5</v>
      </c>
      <c r="F3862" s="2">
        <v>1427</v>
      </c>
      <c r="G3862" s="1">
        <f>2*PI()*Predictive_Maintenance_Data[[#This Row],[Rotational speed '[rpm']]]/60</f>
        <v>149.4350905557545</v>
      </c>
      <c r="H3862" s="1">
        <v>38.9</v>
      </c>
      <c r="I3862" s="1">
        <f t="shared" si="60"/>
        <v>8.8999999999999773</v>
      </c>
      <c r="J3862" s="1">
        <f>Predictive_Maintenance_Data[[#This Row],[Torque '[Nm']]]*Predictive_Maintenance_Data[[#This Row],[Angular velocity '[rad/s']]]/1000</f>
        <v>5.8130250226188505</v>
      </c>
      <c r="K3862" s="2">
        <v>213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/>
      <c r="S3862"/>
    </row>
    <row r="3863" spans="1:19" x14ac:dyDescent="0.3">
      <c r="A3863">
        <v>3862</v>
      </c>
      <c r="B3863" t="s">
        <v>3878</v>
      </c>
      <c r="C3863" t="s">
        <v>15</v>
      </c>
      <c r="D3863" s="1">
        <v>302.5</v>
      </c>
      <c r="E3863" s="1">
        <v>311.5</v>
      </c>
      <c r="F3863" s="2">
        <v>1481</v>
      </c>
      <c r="G3863" s="1">
        <f>2*PI()*Predictive_Maintenance_Data[[#This Row],[Rotational speed '[rpm']]]/60</f>
        <v>155.08995733221613</v>
      </c>
      <c r="H3863" s="1">
        <v>41.1</v>
      </c>
      <c r="I3863" s="1">
        <f t="shared" si="60"/>
        <v>9</v>
      </c>
      <c r="J3863" s="1">
        <f>Predictive_Maintenance_Data[[#This Row],[Torque '[Nm']]]*Predictive_Maintenance_Data[[#This Row],[Angular velocity '[rad/s']]]/1000</f>
        <v>6.3741972463540835</v>
      </c>
      <c r="K3863" s="2">
        <v>215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/>
      <c r="S3863"/>
    </row>
    <row r="3864" spans="1:19" x14ac:dyDescent="0.3">
      <c r="A3864">
        <v>3863</v>
      </c>
      <c r="B3864" t="s">
        <v>3879</v>
      </c>
      <c r="C3864" t="s">
        <v>27</v>
      </c>
      <c r="D3864" s="1">
        <v>302.5</v>
      </c>
      <c r="E3864" s="1">
        <v>311.5</v>
      </c>
      <c r="F3864" s="2">
        <v>1496</v>
      </c>
      <c r="G3864" s="1">
        <f>2*PI()*Predictive_Maintenance_Data[[#This Row],[Rotational speed '[rpm']]]/60</f>
        <v>156.66075365901102</v>
      </c>
      <c r="H3864" s="1">
        <v>43.8</v>
      </c>
      <c r="I3864" s="1">
        <f t="shared" si="60"/>
        <v>9</v>
      </c>
      <c r="J3864" s="1">
        <f>Predictive_Maintenance_Data[[#This Row],[Torque '[Nm']]]*Predictive_Maintenance_Data[[#This Row],[Angular velocity '[rad/s']]]/1000</f>
        <v>6.8617410102646827</v>
      </c>
      <c r="K3864" s="2">
        <v>218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/>
      <c r="S3864"/>
    </row>
    <row r="3865" spans="1:19" x14ac:dyDescent="0.3">
      <c r="A3865">
        <v>3864</v>
      </c>
      <c r="B3865" t="s">
        <v>3880</v>
      </c>
      <c r="C3865" t="s">
        <v>17</v>
      </c>
      <c r="D3865" s="1">
        <v>302.5</v>
      </c>
      <c r="E3865" s="1">
        <v>311.39999999999998</v>
      </c>
      <c r="F3865" s="2">
        <v>1674</v>
      </c>
      <c r="G3865" s="1">
        <f>2*PI()*Predictive_Maintenance_Data[[#This Row],[Rotational speed '[rpm']]]/60</f>
        <v>175.30087007031045</v>
      </c>
      <c r="H3865" s="1">
        <v>27</v>
      </c>
      <c r="I3865" s="1">
        <f t="shared" si="60"/>
        <v>8.8999999999999773</v>
      </c>
      <c r="J3865" s="1">
        <f>Predictive_Maintenance_Data[[#This Row],[Torque '[Nm']]]*Predictive_Maintenance_Data[[#This Row],[Angular velocity '[rad/s']]]/1000</f>
        <v>4.7331234918983816</v>
      </c>
      <c r="K3865" s="2">
        <v>223</v>
      </c>
      <c r="L3865" s="2">
        <v>0</v>
      </c>
      <c r="M3865" s="2">
        <v>0</v>
      </c>
      <c r="N3865" s="2">
        <v>0</v>
      </c>
      <c r="O3865" s="2">
        <v>0</v>
      </c>
      <c r="P3865" s="2">
        <v>0</v>
      </c>
      <c r="Q3865" s="2">
        <v>0</v>
      </c>
      <c r="R3865"/>
      <c r="S3865"/>
    </row>
    <row r="3866" spans="1:19" x14ac:dyDescent="0.3">
      <c r="A3866">
        <v>3865</v>
      </c>
      <c r="B3866" t="s">
        <v>3881</v>
      </c>
      <c r="C3866" t="s">
        <v>15</v>
      </c>
      <c r="D3866" s="1">
        <v>302.5</v>
      </c>
      <c r="E3866" s="1">
        <v>311.39999999999998</v>
      </c>
      <c r="F3866" s="2">
        <v>1629</v>
      </c>
      <c r="G3866" s="1">
        <f>2*PI()*Predictive_Maintenance_Data[[#This Row],[Rotational speed '[rpm']]]/60</f>
        <v>170.58848108992575</v>
      </c>
      <c r="H3866" s="1">
        <v>31.7</v>
      </c>
      <c r="I3866" s="1">
        <f t="shared" si="60"/>
        <v>8.8999999999999773</v>
      </c>
      <c r="J3866" s="1">
        <f>Predictive_Maintenance_Data[[#This Row],[Torque '[Nm']]]*Predictive_Maintenance_Data[[#This Row],[Angular velocity '[rad/s']]]/1000</f>
        <v>5.4076548505506459</v>
      </c>
      <c r="K3866" s="2">
        <v>225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/>
      <c r="S3866"/>
    </row>
    <row r="3867" spans="1:19" x14ac:dyDescent="0.3">
      <c r="A3867">
        <v>3866</v>
      </c>
      <c r="B3867" t="s">
        <v>3882</v>
      </c>
      <c r="C3867" t="s">
        <v>27</v>
      </c>
      <c r="D3867" s="1">
        <v>302.60000000000002</v>
      </c>
      <c r="E3867" s="1">
        <v>311.5</v>
      </c>
      <c r="F3867" s="2">
        <v>1629</v>
      </c>
      <c r="G3867" s="1">
        <f>2*PI()*Predictive_Maintenance_Data[[#This Row],[Rotational speed '[rpm']]]/60</f>
        <v>170.58848108992575</v>
      </c>
      <c r="H3867" s="1">
        <v>34.4</v>
      </c>
      <c r="I3867" s="1">
        <f t="shared" si="60"/>
        <v>8.8999999999999773</v>
      </c>
      <c r="J3867" s="1">
        <f>Predictive_Maintenance_Data[[#This Row],[Torque '[Nm']]]*Predictive_Maintenance_Data[[#This Row],[Angular velocity '[rad/s']]]/1000</f>
        <v>5.8682437494934456</v>
      </c>
      <c r="K3867" s="2">
        <v>228</v>
      </c>
      <c r="L3867" s="2">
        <v>1</v>
      </c>
      <c r="M3867" s="2">
        <v>1</v>
      </c>
      <c r="N3867" s="2">
        <v>0</v>
      </c>
      <c r="O3867" s="2">
        <v>0</v>
      </c>
      <c r="P3867" s="2">
        <v>0</v>
      </c>
      <c r="Q3867" s="2">
        <v>0</v>
      </c>
      <c r="R3867"/>
      <c r="S3867"/>
    </row>
    <row r="3868" spans="1:19" x14ac:dyDescent="0.3">
      <c r="A3868">
        <v>3867</v>
      </c>
      <c r="B3868" t="s">
        <v>3883</v>
      </c>
      <c r="C3868" t="s">
        <v>17</v>
      </c>
      <c r="D3868" s="1">
        <v>302.60000000000002</v>
      </c>
      <c r="E3868" s="1">
        <v>311.60000000000002</v>
      </c>
      <c r="F3868" s="2">
        <v>1311</v>
      </c>
      <c r="G3868" s="1">
        <f>2*PI()*Predictive_Maintenance_Data[[#This Row],[Rotational speed '[rpm']]]/60</f>
        <v>137.28759896187395</v>
      </c>
      <c r="H3868" s="1">
        <v>53.2</v>
      </c>
      <c r="I3868" s="1">
        <f t="shared" si="60"/>
        <v>9</v>
      </c>
      <c r="J3868" s="1">
        <f>Predictive_Maintenance_Data[[#This Row],[Torque '[Nm']]]*Predictive_Maintenance_Data[[#This Row],[Angular velocity '[rad/s']]]/1000</f>
        <v>7.3037002647716944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/>
      <c r="S3868"/>
    </row>
    <row r="3869" spans="1:19" x14ac:dyDescent="0.3">
      <c r="A3869">
        <v>3868</v>
      </c>
      <c r="B3869" t="s">
        <v>3884</v>
      </c>
      <c r="C3869" t="s">
        <v>15</v>
      </c>
      <c r="D3869" s="1">
        <v>302.7</v>
      </c>
      <c r="E3869" s="1">
        <v>311.60000000000002</v>
      </c>
      <c r="F3869" s="2">
        <v>2709</v>
      </c>
      <c r="G3869" s="1">
        <f>2*PI()*Predictive_Maintenance_Data[[#This Row],[Rotational speed '[rpm']]]/60</f>
        <v>283.68581661915835</v>
      </c>
      <c r="H3869" s="1">
        <v>9.6999999999999993</v>
      </c>
      <c r="I3869" s="1">
        <f t="shared" si="60"/>
        <v>8.9000000000000341</v>
      </c>
      <c r="J3869" s="1">
        <f>Predictive_Maintenance_Data[[#This Row],[Torque '[Nm']]]*Predictive_Maintenance_Data[[#This Row],[Angular velocity '[rad/s']]]/1000</f>
        <v>2.7517524212058357</v>
      </c>
      <c r="K3869" s="2">
        <v>2</v>
      </c>
      <c r="L3869" s="2">
        <v>1</v>
      </c>
      <c r="M3869" s="2">
        <v>0</v>
      </c>
      <c r="N3869" s="2">
        <v>0</v>
      </c>
      <c r="O3869" s="2">
        <v>1</v>
      </c>
      <c r="P3869" s="2">
        <v>0</v>
      </c>
      <c r="Q3869" s="2">
        <v>0</v>
      </c>
      <c r="R3869"/>
      <c r="S3869"/>
    </row>
    <row r="3870" spans="1:19" x14ac:dyDescent="0.3">
      <c r="A3870">
        <v>3869</v>
      </c>
      <c r="B3870" t="s">
        <v>3885</v>
      </c>
      <c r="C3870" t="s">
        <v>15</v>
      </c>
      <c r="D3870" s="1">
        <v>302.7</v>
      </c>
      <c r="E3870" s="1">
        <v>311.7</v>
      </c>
      <c r="F3870" s="2">
        <v>1759</v>
      </c>
      <c r="G3870" s="1">
        <f>2*PI()*Predictive_Maintenance_Data[[#This Row],[Rotational speed '[rpm']]]/60</f>
        <v>184.20204925548154</v>
      </c>
      <c r="H3870" s="1">
        <v>29.9</v>
      </c>
      <c r="I3870" s="1">
        <f t="shared" si="60"/>
        <v>9</v>
      </c>
      <c r="J3870" s="1">
        <f>Predictive_Maintenance_Data[[#This Row],[Torque '[Nm']]]*Predictive_Maintenance_Data[[#This Row],[Angular velocity '[rad/s']]]/1000</f>
        <v>5.5076412727388977</v>
      </c>
      <c r="K3870" s="2">
        <v>5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/>
      <c r="S3870"/>
    </row>
    <row r="3871" spans="1:19" x14ac:dyDescent="0.3">
      <c r="A3871">
        <v>3870</v>
      </c>
      <c r="B3871" t="s">
        <v>3886</v>
      </c>
      <c r="C3871" t="s">
        <v>17</v>
      </c>
      <c r="D3871" s="1">
        <v>302.7</v>
      </c>
      <c r="E3871" s="1">
        <v>311.7</v>
      </c>
      <c r="F3871" s="2">
        <v>1480</v>
      </c>
      <c r="G3871" s="1">
        <f>2*PI()*Predictive_Maintenance_Data[[#This Row],[Rotational speed '[rpm']]]/60</f>
        <v>154.98523757709646</v>
      </c>
      <c r="H3871" s="1">
        <v>45.2</v>
      </c>
      <c r="I3871" s="1">
        <f t="shared" si="60"/>
        <v>9</v>
      </c>
      <c r="J3871" s="1">
        <f>Predictive_Maintenance_Data[[#This Row],[Torque '[Nm']]]*Predictive_Maintenance_Data[[#This Row],[Angular velocity '[rad/s']]]/1000</f>
        <v>7.0053327384847597</v>
      </c>
      <c r="K3871" s="2">
        <v>8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/>
      <c r="S3871"/>
    </row>
    <row r="3872" spans="1:19" x14ac:dyDescent="0.3">
      <c r="A3872">
        <v>3871</v>
      </c>
      <c r="B3872" t="s">
        <v>3887</v>
      </c>
      <c r="C3872" t="s">
        <v>17</v>
      </c>
      <c r="D3872" s="1">
        <v>302.7</v>
      </c>
      <c r="E3872" s="1">
        <v>311.8</v>
      </c>
      <c r="F3872" s="2">
        <v>1461</v>
      </c>
      <c r="G3872" s="1">
        <f>2*PI()*Predictive_Maintenance_Data[[#This Row],[Rotational speed '[rpm']]]/60</f>
        <v>152.99556222982292</v>
      </c>
      <c r="H3872" s="1">
        <v>46.1</v>
      </c>
      <c r="I3872" s="1">
        <f t="shared" si="60"/>
        <v>9.1000000000000227</v>
      </c>
      <c r="J3872" s="1">
        <f>Predictive_Maintenance_Data[[#This Row],[Torque '[Nm']]]*Predictive_Maintenance_Data[[#This Row],[Angular velocity '[rad/s']]]/1000</f>
        <v>7.0530954187948369</v>
      </c>
      <c r="K3872" s="2">
        <v>10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/>
      <c r="S3872"/>
    </row>
    <row r="3873" spans="1:19" x14ac:dyDescent="0.3">
      <c r="A3873">
        <v>3872</v>
      </c>
      <c r="B3873" t="s">
        <v>3888</v>
      </c>
      <c r="C3873" t="s">
        <v>15</v>
      </c>
      <c r="D3873" s="1">
        <v>302.7</v>
      </c>
      <c r="E3873" s="1">
        <v>311.8</v>
      </c>
      <c r="F3873" s="2">
        <v>1728</v>
      </c>
      <c r="G3873" s="1">
        <f>2*PI()*Predictive_Maintenance_Data[[#This Row],[Rotational speed '[rpm']]]/60</f>
        <v>180.95573684677208</v>
      </c>
      <c r="H3873" s="1">
        <v>30</v>
      </c>
      <c r="I3873" s="1">
        <f t="shared" si="60"/>
        <v>9.1000000000000227</v>
      </c>
      <c r="J3873" s="1">
        <f>Predictive_Maintenance_Data[[#This Row],[Torque '[Nm']]]*Predictive_Maintenance_Data[[#This Row],[Angular velocity '[rad/s']]]/1000</f>
        <v>5.4286721054031624</v>
      </c>
      <c r="K3873" s="2">
        <v>12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/>
      <c r="S3873"/>
    </row>
    <row r="3874" spans="1:19" x14ac:dyDescent="0.3">
      <c r="A3874">
        <v>3873</v>
      </c>
      <c r="B3874" t="s">
        <v>3889</v>
      </c>
      <c r="C3874" t="s">
        <v>17</v>
      </c>
      <c r="D3874" s="1">
        <v>302.7</v>
      </c>
      <c r="E3874" s="1">
        <v>311.89999999999998</v>
      </c>
      <c r="F3874" s="2">
        <v>1389</v>
      </c>
      <c r="G3874" s="1">
        <f>2*PI()*Predictive_Maintenance_Data[[#This Row],[Rotational speed '[rpm']]]/60</f>
        <v>145.45573986120741</v>
      </c>
      <c r="H3874" s="1">
        <v>46.5</v>
      </c>
      <c r="I3874" s="1">
        <f t="shared" si="60"/>
        <v>9.1999999999999886</v>
      </c>
      <c r="J3874" s="1">
        <f>Predictive_Maintenance_Data[[#This Row],[Torque '[Nm']]]*Predictive_Maintenance_Data[[#This Row],[Angular velocity '[rad/s']]]/1000</f>
        <v>6.7636919035461442</v>
      </c>
      <c r="K3874" s="2">
        <v>15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/>
      <c r="S3874"/>
    </row>
    <row r="3875" spans="1:19" x14ac:dyDescent="0.3">
      <c r="A3875">
        <v>3874</v>
      </c>
      <c r="B3875" t="s">
        <v>3890</v>
      </c>
      <c r="C3875" t="s">
        <v>17</v>
      </c>
      <c r="D3875" s="1">
        <v>302.60000000000002</v>
      </c>
      <c r="E3875" s="1">
        <v>311.8</v>
      </c>
      <c r="F3875" s="2">
        <v>1638</v>
      </c>
      <c r="G3875" s="1">
        <f>2*PI()*Predictive_Maintenance_Data[[#This Row],[Rotational speed '[rpm']]]/60</f>
        <v>171.53095888600271</v>
      </c>
      <c r="H3875" s="1">
        <v>35.1</v>
      </c>
      <c r="I3875" s="1">
        <f t="shared" si="60"/>
        <v>9.1999999999999886</v>
      </c>
      <c r="J3875" s="1">
        <f>Predictive_Maintenance_Data[[#This Row],[Torque '[Nm']]]*Predictive_Maintenance_Data[[#This Row],[Angular velocity '[rad/s']]]/1000</f>
        <v>6.0207366568986957</v>
      </c>
      <c r="K3875" s="2">
        <v>17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/>
      <c r="S3875"/>
    </row>
    <row r="3876" spans="1:19" x14ac:dyDescent="0.3">
      <c r="A3876">
        <v>3875</v>
      </c>
      <c r="B3876" t="s">
        <v>3891</v>
      </c>
      <c r="C3876" t="s">
        <v>17</v>
      </c>
      <c r="D3876" s="1">
        <v>302.60000000000002</v>
      </c>
      <c r="E3876" s="1">
        <v>311.7</v>
      </c>
      <c r="F3876" s="2">
        <v>1254</v>
      </c>
      <c r="G3876" s="1">
        <f>2*PI()*Predictive_Maintenance_Data[[#This Row],[Rotational speed '[rpm']]]/60</f>
        <v>131.31857292005336</v>
      </c>
      <c r="H3876" s="1">
        <v>54.1</v>
      </c>
      <c r="I3876" s="1">
        <f t="shared" si="60"/>
        <v>9.0999999999999659</v>
      </c>
      <c r="J3876" s="1">
        <f>Predictive_Maintenance_Data[[#This Row],[Torque '[Nm']]]*Predictive_Maintenance_Data[[#This Row],[Angular velocity '[rad/s']]]/1000</f>
        <v>7.1043347949748865</v>
      </c>
      <c r="K3876" s="2">
        <v>19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/>
      <c r="S3876"/>
    </row>
    <row r="3877" spans="1:19" x14ac:dyDescent="0.3">
      <c r="A3877">
        <v>3876</v>
      </c>
      <c r="B3877" t="s">
        <v>3892</v>
      </c>
      <c r="C3877" t="s">
        <v>17</v>
      </c>
      <c r="D3877" s="1">
        <v>302.60000000000002</v>
      </c>
      <c r="E3877" s="1">
        <v>311.8</v>
      </c>
      <c r="F3877" s="2">
        <v>1427</v>
      </c>
      <c r="G3877" s="1">
        <f>2*PI()*Predictive_Maintenance_Data[[#This Row],[Rotational speed '[rpm']]]/60</f>
        <v>149.4350905557545</v>
      </c>
      <c r="H3877" s="1">
        <v>50.1</v>
      </c>
      <c r="I3877" s="1">
        <f t="shared" si="60"/>
        <v>9.1999999999999886</v>
      </c>
      <c r="J3877" s="1">
        <f>Predictive_Maintenance_Data[[#This Row],[Torque '[Nm']]]*Predictive_Maintenance_Data[[#This Row],[Angular velocity '[rad/s']]]/1000</f>
        <v>7.4866980368433005</v>
      </c>
      <c r="K3877" s="2">
        <v>21</v>
      </c>
      <c r="L3877" s="2">
        <v>0</v>
      </c>
      <c r="M3877" s="2">
        <v>0</v>
      </c>
      <c r="N3877" s="2">
        <v>0</v>
      </c>
      <c r="O3877" s="2">
        <v>0</v>
      </c>
      <c r="P3877" s="2">
        <v>0</v>
      </c>
      <c r="Q3877" s="2">
        <v>0</v>
      </c>
      <c r="R3877"/>
      <c r="S3877"/>
    </row>
    <row r="3878" spans="1:19" x14ac:dyDescent="0.3">
      <c r="A3878">
        <v>3877</v>
      </c>
      <c r="B3878" t="s">
        <v>3893</v>
      </c>
      <c r="C3878" t="s">
        <v>17</v>
      </c>
      <c r="D3878" s="1">
        <v>302.60000000000002</v>
      </c>
      <c r="E3878" s="1">
        <v>311.8</v>
      </c>
      <c r="F3878" s="2">
        <v>1627</v>
      </c>
      <c r="G3878" s="1">
        <f>2*PI()*Predictive_Maintenance_Data[[#This Row],[Rotational speed '[rpm']]]/60</f>
        <v>170.37904157968646</v>
      </c>
      <c r="H3878" s="1">
        <v>31.8</v>
      </c>
      <c r="I3878" s="1">
        <f t="shared" si="60"/>
        <v>9.1999999999999886</v>
      </c>
      <c r="J3878" s="1">
        <f>Predictive_Maintenance_Data[[#This Row],[Torque '[Nm']]]*Predictive_Maintenance_Data[[#This Row],[Angular velocity '[rad/s']]]/1000</f>
        <v>5.4180535222340298</v>
      </c>
      <c r="K3878" s="2">
        <v>23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/>
      <c r="S3878"/>
    </row>
    <row r="3879" spans="1:19" x14ac:dyDescent="0.3">
      <c r="A3879">
        <v>3878</v>
      </c>
      <c r="B3879" t="s">
        <v>3894</v>
      </c>
      <c r="C3879" t="s">
        <v>27</v>
      </c>
      <c r="D3879" s="1">
        <v>302.60000000000002</v>
      </c>
      <c r="E3879" s="1">
        <v>311.7</v>
      </c>
      <c r="F3879" s="2">
        <v>1471</v>
      </c>
      <c r="G3879" s="1">
        <f>2*PI()*Predictive_Maintenance_Data[[#This Row],[Rotational speed '[rpm']]]/60</f>
        <v>154.04275978101953</v>
      </c>
      <c r="H3879" s="1">
        <v>48.3</v>
      </c>
      <c r="I3879" s="1">
        <f t="shared" si="60"/>
        <v>9.0999999999999659</v>
      </c>
      <c r="J3879" s="1">
        <f>Predictive_Maintenance_Data[[#This Row],[Torque '[Nm']]]*Predictive_Maintenance_Data[[#This Row],[Angular velocity '[rad/s']]]/1000</f>
        <v>7.4402652974232426</v>
      </c>
      <c r="K3879" s="2">
        <v>25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/>
      <c r="S3879"/>
    </row>
    <row r="3880" spans="1:19" x14ac:dyDescent="0.3">
      <c r="A3880">
        <v>3879</v>
      </c>
      <c r="B3880" t="s">
        <v>3895</v>
      </c>
      <c r="C3880" t="s">
        <v>17</v>
      </c>
      <c r="D3880" s="1">
        <v>302.60000000000002</v>
      </c>
      <c r="E3880" s="1">
        <v>311.7</v>
      </c>
      <c r="F3880" s="2">
        <v>1773</v>
      </c>
      <c r="G3880" s="1">
        <f>2*PI()*Predictive_Maintenance_Data[[#This Row],[Rotational speed '[rpm']]]/60</f>
        <v>185.66812582715679</v>
      </c>
      <c r="H3880" s="1">
        <v>27.1</v>
      </c>
      <c r="I3880" s="1">
        <f t="shared" si="60"/>
        <v>9.0999999999999659</v>
      </c>
      <c r="J3880" s="1">
        <f>Predictive_Maintenance_Data[[#This Row],[Torque '[Nm']]]*Predictive_Maintenance_Data[[#This Row],[Angular velocity '[rad/s']]]/1000</f>
        <v>5.0316062099159486</v>
      </c>
      <c r="K3880" s="2">
        <v>30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/>
      <c r="S3880"/>
    </row>
    <row r="3881" spans="1:19" x14ac:dyDescent="0.3">
      <c r="A3881">
        <v>3880</v>
      </c>
      <c r="B3881" t="s">
        <v>3896</v>
      </c>
      <c r="C3881" t="s">
        <v>15</v>
      </c>
      <c r="D3881" s="1">
        <v>302.60000000000002</v>
      </c>
      <c r="E3881" s="1">
        <v>311.7</v>
      </c>
      <c r="F3881" s="2">
        <v>1430</v>
      </c>
      <c r="G3881" s="1">
        <f>2*PI()*Predictive_Maintenance_Data[[#This Row],[Rotational speed '[rpm']]]/60</f>
        <v>149.74924982111349</v>
      </c>
      <c r="H3881" s="1">
        <v>51.7</v>
      </c>
      <c r="I3881" s="1">
        <f t="shared" si="60"/>
        <v>9.0999999999999659</v>
      </c>
      <c r="J3881" s="1">
        <f>Predictive_Maintenance_Data[[#This Row],[Torque '[Nm']]]*Predictive_Maintenance_Data[[#This Row],[Angular velocity '[rad/s']]]/1000</f>
        <v>7.7420362157515683</v>
      </c>
      <c r="K3881" s="2">
        <v>32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/>
      <c r="S3881"/>
    </row>
    <row r="3882" spans="1:19" x14ac:dyDescent="0.3">
      <c r="A3882">
        <v>3881</v>
      </c>
      <c r="B3882" t="s">
        <v>3897</v>
      </c>
      <c r="C3882" t="s">
        <v>17</v>
      </c>
      <c r="D3882" s="1">
        <v>302.5</v>
      </c>
      <c r="E3882" s="1">
        <v>311.60000000000002</v>
      </c>
      <c r="F3882" s="2">
        <v>1595</v>
      </c>
      <c r="G3882" s="1">
        <f>2*PI()*Predictive_Maintenance_Data[[#This Row],[Rotational speed '[rpm']]]/60</f>
        <v>167.02800941585735</v>
      </c>
      <c r="H3882" s="1">
        <v>29.5</v>
      </c>
      <c r="I3882" s="1">
        <f t="shared" si="60"/>
        <v>9.1000000000000227</v>
      </c>
      <c r="J3882" s="1">
        <f>Predictive_Maintenance_Data[[#This Row],[Torque '[Nm']]]*Predictive_Maintenance_Data[[#This Row],[Angular velocity '[rad/s']]]/1000</f>
        <v>4.9273262777677918</v>
      </c>
      <c r="K3882" s="2">
        <v>35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/>
      <c r="S3882"/>
    </row>
    <row r="3883" spans="1:19" x14ac:dyDescent="0.3">
      <c r="A3883">
        <v>3882</v>
      </c>
      <c r="B3883" t="s">
        <v>3898</v>
      </c>
      <c r="C3883" t="s">
        <v>17</v>
      </c>
      <c r="D3883" s="1">
        <v>302.5</v>
      </c>
      <c r="E3883" s="1">
        <v>311.5</v>
      </c>
      <c r="F3883" s="2">
        <v>1521</v>
      </c>
      <c r="G3883" s="1">
        <f>2*PI()*Predictive_Maintenance_Data[[#This Row],[Rotational speed '[rpm']]]/60</f>
        <v>159.27874753700249</v>
      </c>
      <c r="H3883" s="1">
        <v>44.1</v>
      </c>
      <c r="I3883" s="1">
        <f t="shared" si="60"/>
        <v>9</v>
      </c>
      <c r="J3883" s="1">
        <f>Predictive_Maintenance_Data[[#This Row],[Torque '[Nm']]]*Predictive_Maintenance_Data[[#This Row],[Angular velocity '[rad/s']]]/1000</f>
        <v>7.0241927663818098</v>
      </c>
      <c r="K3883" s="2">
        <v>37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/>
      <c r="S3883"/>
    </row>
    <row r="3884" spans="1:19" x14ac:dyDescent="0.3">
      <c r="A3884">
        <v>3883</v>
      </c>
      <c r="B3884" t="s">
        <v>3899</v>
      </c>
      <c r="C3884" t="s">
        <v>17</v>
      </c>
      <c r="D3884" s="1">
        <v>302.5</v>
      </c>
      <c r="E3884" s="1">
        <v>311.60000000000002</v>
      </c>
      <c r="F3884" s="2">
        <v>1419</v>
      </c>
      <c r="G3884" s="1">
        <f>2*PI()*Predictive_Maintenance_Data[[#This Row],[Rotational speed '[rpm']]]/60</f>
        <v>148.59733251479722</v>
      </c>
      <c r="H3884" s="1">
        <v>43.7</v>
      </c>
      <c r="I3884" s="1">
        <f t="shared" si="60"/>
        <v>9.1000000000000227</v>
      </c>
      <c r="J3884" s="1">
        <f>Predictive_Maintenance_Data[[#This Row],[Torque '[Nm']]]*Predictive_Maintenance_Data[[#This Row],[Angular velocity '[rad/s']]]/1000</f>
        <v>6.4937034308966384</v>
      </c>
      <c r="K3884" s="2">
        <v>39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/>
      <c r="S3884"/>
    </row>
    <row r="3885" spans="1:19" x14ac:dyDescent="0.3">
      <c r="A3885">
        <v>3884</v>
      </c>
      <c r="B3885" t="s">
        <v>3900</v>
      </c>
      <c r="C3885" t="s">
        <v>15</v>
      </c>
      <c r="D3885" s="1">
        <v>302.39999999999998</v>
      </c>
      <c r="E3885" s="1">
        <v>311.39999999999998</v>
      </c>
      <c r="F3885" s="2">
        <v>1534</v>
      </c>
      <c r="G3885" s="1">
        <f>2*PI()*Predictive_Maintenance_Data[[#This Row],[Rotational speed '[rpm']]]/60</f>
        <v>160.64010435355809</v>
      </c>
      <c r="H3885" s="1">
        <v>40.1</v>
      </c>
      <c r="I3885" s="1">
        <f t="shared" si="60"/>
        <v>9</v>
      </c>
      <c r="J3885" s="1">
        <f>Predictive_Maintenance_Data[[#This Row],[Torque '[Nm']]]*Predictive_Maintenance_Data[[#This Row],[Angular velocity '[rad/s']]]/1000</f>
        <v>6.4416681845776793</v>
      </c>
      <c r="K3885" s="2">
        <v>41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/>
      <c r="S3885"/>
    </row>
    <row r="3886" spans="1:19" x14ac:dyDescent="0.3">
      <c r="A3886">
        <v>3885</v>
      </c>
      <c r="B3886" t="s">
        <v>3901</v>
      </c>
      <c r="C3886" t="s">
        <v>27</v>
      </c>
      <c r="D3886" s="1">
        <v>302.5</v>
      </c>
      <c r="E3886" s="1">
        <v>311.5</v>
      </c>
      <c r="F3886" s="2">
        <v>1626</v>
      </c>
      <c r="G3886" s="1">
        <f>2*PI()*Predictive_Maintenance_Data[[#This Row],[Rotational speed '[rpm']]]/60</f>
        <v>170.27432182456678</v>
      </c>
      <c r="H3886" s="1">
        <v>36</v>
      </c>
      <c r="I3886" s="1">
        <f t="shared" si="60"/>
        <v>9</v>
      </c>
      <c r="J3886" s="1">
        <f>Predictive_Maintenance_Data[[#This Row],[Torque '[Nm']]]*Predictive_Maintenance_Data[[#This Row],[Angular velocity '[rad/s']]]/1000</f>
        <v>6.1298755856844043</v>
      </c>
      <c r="K3886" s="2">
        <v>44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/>
      <c r="S3886"/>
    </row>
    <row r="3887" spans="1:19" x14ac:dyDescent="0.3">
      <c r="A3887">
        <v>3886</v>
      </c>
      <c r="B3887" t="s">
        <v>3902</v>
      </c>
      <c r="C3887" t="s">
        <v>17</v>
      </c>
      <c r="D3887" s="1">
        <v>302.5</v>
      </c>
      <c r="E3887" s="1">
        <v>311.5</v>
      </c>
      <c r="F3887" s="2">
        <v>1677</v>
      </c>
      <c r="G3887" s="1">
        <f>2*PI()*Predictive_Maintenance_Data[[#This Row],[Rotational speed '[rpm']]]/60</f>
        <v>175.61502933566945</v>
      </c>
      <c r="H3887" s="1">
        <v>29.2</v>
      </c>
      <c r="I3887" s="1">
        <f t="shared" si="60"/>
        <v>9</v>
      </c>
      <c r="J3887" s="1">
        <f>Predictive_Maintenance_Data[[#This Row],[Torque '[Nm']]]*Predictive_Maintenance_Data[[#This Row],[Angular velocity '[rad/s']]]/1000</f>
        <v>5.1279588566015484</v>
      </c>
      <c r="K3887" s="2">
        <v>49</v>
      </c>
      <c r="L3887" s="2">
        <v>0</v>
      </c>
      <c r="M3887" s="2">
        <v>0</v>
      </c>
      <c r="N3887" s="2">
        <v>0</v>
      </c>
      <c r="O3887" s="2">
        <v>0</v>
      </c>
      <c r="P3887" s="2">
        <v>0</v>
      </c>
      <c r="Q3887" s="2">
        <v>0</v>
      </c>
      <c r="R3887"/>
      <c r="S3887"/>
    </row>
    <row r="3888" spans="1:19" x14ac:dyDescent="0.3">
      <c r="A3888">
        <v>3887</v>
      </c>
      <c r="B3888" t="s">
        <v>3903</v>
      </c>
      <c r="C3888" t="s">
        <v>17</v>
      </c>
      <c r="D3888" s="1">
        <v>302.39999999999998</v>
      </c>
      <c r="E3888" s="1">
        <v>311.3</v>
      </c>
      <c r="F3888" s="2">
        <v>1392</v>
      </c>
      <c r="G3888" s="1">
        <f>2*PI()*Predictive_Maintenance_Data[[#This Row],[Rotational speed '[rpm']]]/60</f>
        <v>145.7698991265664</v>
      </c>
      <c r="H3888" s="1">
        <v>50.5</v>
      </c>
      <c r="I3888" s="1">
        <f t="shared" si="60"/>
        <v>8.9000000000000341</v>
      </c>
      <c r="J3888" s="1">
        <f>Predictive_Maintenance_Data[[#This Row],[Torque '[Nm']]]*Predictive_Maintenance_Data[[#This Row],[Angular velocity '[rad/s']]]/1000</f>
        <v>7.361379905891603</v>
      </c>
      <c r="K3888" s="2">
        <v>51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/>
      <c r="S3888"/>
    </row>
    <row r="3889" spans="1:19" x14ac:dyDescent="0.3">
      <c r="A3889">
        <v>3888</v>
      </c>
      <c r="B3889" t="s">
        <v>3904</v>
      </c>
      <c r="C3889" t="s">
        <v>17</v>
      </c>
      <c r="D3889" s="1">
        <v>302.39999999999998</v>
      </c>
      <c r="E3889" s="1">
        <v>311.2</v>
      </c>
      <c r="F3889" s="2">
        <v>1448</v>
      </c>
      <c r="G3889" s="1">
        <f>2*PI()*Predictive_Maintenance_Data[[#This Row],[Rotational speed '[rpm']]]/60</f>
        <v>151.63420541326735</v>
      </c>
      <c r="H3889" s="1">
        <v>50.5</v>
      </c>
      <c r="I3889" s="1">
        <f t="shared" si="60"/>
        <v>8.8000000000000114</v>
      </c>
      <c r="J3889" s="1">
        <f>Predictive_Maintenance_Data[[#This Row],[Torque '[Nm']]]*Predictive_Maintenance_Data[[#This Row],[Angular velocity '[rad/s']]]/1000</f>
        <v>7.6575273733700016</v>
      </c>
      <c r="K3889" s="2">
        <v>53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/>
      <c r="S3889"/>
    </row>
    <row r="3890" spans="1:19" x14ac:dyDescent="0.3">
      <c r="A3890">
        <v>3889</v>
      </c>
      <c r="B3890" t="s">
        <v>3905</v>
      </c>
      <c r="C3890" t="s">
        <v>17</v>
      </c>
      <c r="D3890" s="1">
        <v>302.3</v>
      </c>
      <c r="E3890" s="1">
        <v>311.2</v>
      </c>
      <c r="F3890" s="2">
        <v>1903</v>
      </c>
      <c r="G3890" s="1">
        <f>2*PI()*Predictive_Maintenance_Data[[#This Row],[Rotational speed '[rpm']]]/60</f>
        <v>199.28169399271255</v>
      </c>
      <c r="H3890" s="1">
        <v>22.9</v>
      </c>
      <c r="I3890" s="1">
        <f t="shared" si="60"/>
        <v>8.8999999999999773</v>
      </c>
      <c r="J3890" s="1">
        <f>Predictive_Maintenance_Data[[#This Row],[Torque '[Nm']]]*Predictive_Maintenance_Data[[#This Row],[Angular velocity '[rad/s']]]/1000</f>
        <v>4.5635507924331167</v>
      </c>
      <c r="K3890" s="2">
        <v>55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/>
      <c r="S3890"/>
    </row>
    <row r="3891" spans="1:19" x14ac:dyDescent="0.3">
      <c r="A3891">
        <v>3890</v>
      </c>
      <c r="B3891" t="s">
        <v>3906</v>
      </c>
      <c r="C3891" t="s">
        <v>17</v>
      </c>
      <c r="D3891" s="1">
        <v>302.39999999999998</v>
      </c>
      <c r="E3891" s="1">
        <v>311.2</v>
      </c>
      <c r="F3891" s="2">
        <v>1404</v>
      </c>
      <c r="G3891" s="1">
        <f>2*PI()*Predictive_Maintenance_Data[[#This Row],[Rotational speed '[rpm']]]/60</f>
        <v>147.02653618800232</v>
      </c>
      <c r="H3891" s="1">
        <v>52</v>
      </c>
      <c r="I3891" s="1">
        <f t="shared" si="60"/>
        <v>8.8000000000000114</v>
      </c>
      <c r="J3891" s="1">
        <f>Predictive_Maintenance_Data[[#This Row],[Torque '[Nm']]]*Predictive_Maintenance_Data[[#This Row],[Angular velocity '[rad/s']]]/1000</f>
        <v>7.6453798817761207</v>
      </c>
      <c r="K3891" s="2">
        <v>57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/>
      <c r="S3891"/>
    </row>
    <row r="3892" spans="1:19" x14ac:dyDescent="0.3">
      <c r="A3892">
        <v>3891</v>
      </c>
      <c r="B3892" t="s">
        <v>3907</v>
      </c>
      <c r="C3892" t="s">
        <v>17</v>
      </c>
      <c r="D3892" s="1">
        <v>302.3</v>
      </c>
      <c r="E3892" s="1">
        <v>311.2</v>
      </c>
      <c r="F3892" s="2">
        <v>1386</v>
      </c>
      <c r="G3892" s="1">
        <f>2*PI()*Predictive_Maintenance_Data[[#This Row],[Rotational speed '[rpm']]]/60</f>
        <v>145.14158059584844</v>
      </c>
      <c r="H3892" s="1">
        <v>53.5</v>
      </c>
      <c r="I3892" s="1">
        <f t="shared" si="60"/>
        <v>8.8999999999999773</v>
      </c>
      <c r="J3892" s="1">
        <f>Predictive_Maintenance_Data[[#This Row],[Torque '[Nm']]]*Predictive_Maintenance_Data[[#This Row],[Angular velocity '[rad/s']]]/1000</f>
        <v>7.7650745618778911</v>
      </c>
      <c r="K3892" s="2">
        <v>59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/>
      <c r="S3892"/>
    </row>
    <row r="3893" spans="1:19" x14ac:dyDescent="0.3">
      <c r="A3893">
        <v>3892</v>
      </c>
      <c r="B3893" t="s">
        <v>3908</v>
      </c>
      <c r="C3893" t="s">
        <v>17</v>
      </c>
      <c r="D3893" s="1">
        <v>302.2</v>
      </c>
      <c r="E3893" s="1">
        <v>311.10000000000002</v>
      </c>
      <c r="F3893" s="2">
        <v>1418</v>
      </c>
      <c r="G3893" s="1">
        <f>2*PI()*Predictive_Maintenance_Data[[#This Row],[Rotational speed '[rpm']]]/60</f>
        <v>148.49261275967757</v>
      </c>
      <c r="H3893" s="1">
        <v>47</v>
      </c>
      <c r="I3893" s="1">
        <f t="shared" si="60"/>
        <v>8.9000000000000341</v>
      </c>
      <c r="J3893" s="1">
        <f>Predictive_Maintenance_Data[[#This Row],[Torque '[Nm']]]*Predictive_Maintenance_Data[[#This Row],[Angular velocity '[rad/s']]]/1000</f>
        <v>6.9791527997048464</v>
      </c>
      <c r="K3893" s="2">
        <v>61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/>
      <c r="S3893"/>
    </row>
    <row r="3894" spans="1:19" x14ac:dyDescent="0.3">
      <c r="A3894">
        <v>3893</v>
      </c>
      <c r="B3894" t="s">
        <v>3909</v>
      </c>
      <c r="C3894" t="s">
        <v>15</v>
      </c>
      <c r="D3894" s="1">
        <v>302.3</v>
      </c>
      <c r="E3894" s="1">
        <v>311.10000000000002</v>
      </c>
      <c r="F3894" s="2">
        <v>1338</v>
      </c>
      <c r="G3894" s="1">
        <f>2*PI()*Predictive_Maintenance_Data[[#This Row],[Rotational speed '[rpm']]]/60</f>
        <v>140.11503235010477</v>
      </c>
      <c r="H3894" s="1">
        <v>53.3</v>
      </c>
      <c r="I3894" s="1">
        <f t="shared" si="60"/>
        <v>8.8000000000000114</v>
      </c>
      <c r="J3894" s="1">
        <f>Predictive_Maintenance_Data[[#This Row],[Torque '[Nm']]]*Predictive_Maintenance_Data[[#This Row],[Angular velocity '[rad/s']]]/1000</f>
        <v>7.468131224260584</v>
      </c>
      <c r="K3894" s="2">
        <v>63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/>
      <c r="S3894"/>
    </row>
    <row r="3895" spans="1:19" x14ac:dyDescent="0.3">
      <c r="A3895">
        <v>3894</v>
      </c>
      <c r="B3895" t="s">
        <v>3910</v>
      </c>
      <c r="C3895" t="s">
        <v>17</v>
      </c>
      <c r="D3895" s="1">
        <v>302.3</v>
      </c>
      <c r="E3895" s="1">
        <v>311.2</v>
      </c>
      <c r="F3895" s="2">
        <v>1549</v>
      </c>
      <c r="G3895" s="1">
        <f>2*PI()*Predictive_Maintenance_Data[[#This Row],[Rotational speed '[rpm']]]/60</f>
        <v>162.21090068035298</v>
      </c>
      <c r="H3895" s="1">
        <v>40.6</v>
      </c>
      <c r="I3895" s="1">
        <f t="shared" si="60"/>
        <v>8.8999999999999773</v>
      </c>
      <c r="J3895" s="1">
        <f>Predictive_Maintenance_Data[[#This Row],[Torque '[Nm']]]*Predictive_Maintenance_Data[[#This Row],[Angular velocity '[rad/s']]]/1000</f>
        <v>6.5857625676223313</v>
      </c>
      <c r="K3895" s="2">
        <v>66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/>
      <c r="S3895"/>
    </row>
    <row r="3896" spans="1:19" x14ac:dyDescent="0.3">
      <c r="A3896">
        <v>3895</v>
      </c>
      <c r="B3896" t="s">
        <v>3911</v>
      </c>
      <c r="C3896" t="s">
        <v>15</v>
      </c>
      <c r="D3896" s="1">
        <v>302.3</v>
      </c>
      <c r="E3896" s="1">
        <v>311.2</v>
      </c>
      <c r="F3896" s="2">
        <v>1432</v>
      </c>
      <c r="G3896" s="1">
        <f>2*PI()*Predictive_Maintenance_Data[[#This Row],[Rotational speed '[rpm']]]/60</f>
        <v>149.95868933135279</v>
      </c>
      <c r="H3896" s="1">
        <v>42.7</v>
      </c>
      <c r="I3896" s="1">
        <f t="shared" si="60"/>
        <v>8.8999999999999773</v>
      </c>
      <c r="J3896" s="1">
        <f>Predictive_Maintenance_Data[[#This Row],[Torque '[Nm']]]*Predictive_Maintenance_Data[[#This Row],[Angular velocity '[rad/s']]]/1000</f>
        <v>6.4032360344487644</v>
      </c>
      <c r="K3896" s="2">
        <v>68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/>
      <c r="S3896"/>
    </row>
    <row r="3897" spans="1:19" x14ac:dyDescent="0.3">
      <c r="A3897">
        <v>3896</v>
      </c>
      <c r="B3897" t="s">
        <v>3912</v>
      </c>
      <c r="C3897" t="s">
        <v>15</v>
      </c>
      <c r="D3897" s="1">
        <v>302.3</v>
      </c>
      <c r="E3897" s="1">
        <v>311.2</v>
      </c>
      <c r="F3897" s="2">
        <v>1546</v>
      </c>
      <c r="G3897" s="1">
        <f>2*PI()*Predictive_Maintenance_Data[[#This Row],[Rotational speed '[rpm']]]/60</f>
        <v>161.89674141499398</v>
      </c>
      <c r="H3897" s="1">
        <v>40</v>
      </c>
      <c r="I3897" s="1">
        <f t="shared" si="60"/>
        <v>8.8999999999999773</v>
      </c>
      <c r="J3897" s="1">
        <f>Predictive_Maintenance_Data[[#This Row],[Torque '[Nm']]]*Predictive_Maintenance_Data[[#This Row],[Angular velocity '[rad/s']]]/1000</f>
        <v>6.4758696565997598</v>
      </c>
      <c r="K3897" s="2">
        <v>71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/>
      <c r="S3897"/>
    </row>
    <row r="3898" spans="1:19" x14ac:dyDescent="0.3">
      <c r="A3898">
        <v>3897</v>
      </c>
      <c r="B3898" t="s">
        <v>3913</v>
      </c>
      <c r="C3898" t="s">
        <v>15</v>
      </c>
      <c r="D3898" s="1">
        <v>302.2</v>
      </c>
      <c r="E3898" s="1">
        <v>311.2</v>
      </c>
      <c r="F3898" s="2">
        <v>1627</v>
      </c>
      <c r="G3898" s="1">
        <f>2*PI()*Predictive_Maintenance_Data[[#This Row],[Rotational speed '[rpm']]]/60</f>
        <v>170.37904157968646</v>
      </c>
      <c r="H3898" s="1">
        <v>33.200000000000003</v>
      </c>
      <c r="I3898" s="1">
        <f t="shared" si="60"/>
        <v>9</v>
      </c>
      <c r="J3898" s="1">
        <f>Predictive_Maintenance_Data[[#This Row],[Torque '[Nm']]]*Predictive_Maintenance_Data[[#This Row],[Angular velocity '[rad/s']]]/1000</f>
        <v>5.6565841804455914</v>
      </c>
      <c r="K3898" s="2">
        <v>74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/>
      <c r="S3898"/>
    </row>
    <row r="3899" spans="1:19" x14ac:dyDescent="0.3">
      <c r="A3899">
        <v>3898</v>
      </c>
      <c r="B3899" t="s">
        <v>3914</v>
      </c>
      <c r="C3899" t="s">
        <v>15</v>
      </c>
      <c r="D3899" s="1">
        <v>302.2</v>
      </c>
      <c r="E3899" s="1">
        <v>311.10000000000002</v>
      </c>
      <c r="F3899" s="2">
        <v>1640</v>
      </c>
      <c r="G3899" s="1">
        <f>2*PI()*Predictive_Maintenance_Data[[#This Row],[Rotational speed '[rpm']]]/60</f>
        <v>171.74039839624203</v>
      </c>
      <c r="H3899" s="1">
        <v>32.799999999999997</v>
      </c>
      <c r="I3899" s="1">
        <f t="shared" si="60"/>
        <v>8.9000000000000341</v>
      </c>
      <c r="J3899" s="1">
        <f>Predictive_Maintenance_Data[[#This Row],[Torque '[Nm']]]*Predictive_Maintenance_Data[[#This Row],[Angular velocity '[rad/s']]]/1000</f>
        <v>5.6330850673967383</v>
      </c>
      <c r="K3899" s="2">
        <v>77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/>
      <c r="S3899"/>
    </row>
    <row r="3900" spans="1:19" x14ac:dyDescent="0.3">
      <c r="A3900">
        <v>3899</v>
      </c>
      <c r="B3900" t="s">
        <v>3915</v>
      </c>
      <c r="C3900" t="s">
        <v>15</v>
      </c>
      <c r="D3900" s="1">
        <v>302.10000000000002</v>
      </c>
      <c r="E3900" s="1">
        <v>311.10000000000002</v>
      </c>
      <c r="F3900" s="2">
        <v>1423</v>
      </c>
      <c r="G3900" s="1">
        <f>2*PI()*Predictive_Maintenance_Data[[#This Row],[Rotational speed '[rpm']]]/60</f>
        <v>149.01621153527586</v>
      </c>
      <c r="H3900" s="1">
        <v>36.799999999999997</v>
      </c>
      <c r="I3900" s="1">
        <f t="shared" si="60"/>
        <v>9</v>
      </c>
      <c r="J3900" s="1">
        <f>Predictive_Maintenance_Data[[#This Row],[Torque '[Nm']]]*Predictive_Maintenance_Data[[#This Row],[Angular velocity '[rad/s']]]/1000</f>
        <v>5.4837965844981511</v>
      </c>
      <c r="K3900" s="2">
        <v>80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/>
      <c r="S3900"/>
    </row>
    <row r="3901" spans="1:19" x14ac:dyDescent="0.3">
      <c r="A3901">
        <v>3900</v>
      </c>
      <c r="B3901" t="s">
        <v>3916</v>
      </c>
      <c r="C3901" t="s">
        <v>15</v>
      </c>
      <c r="D3901" s="1">
        <v>302.10000000000002</v>
      </c>
      <c r="E3901" s="1">
        <v>311</v>
      </c>
      <c r="F3901" s="2">
        <v>1711</v>
      </c>
      <c r="G3901" s="1">
        <f>2*PI()*Predictive_Maintenance_Data[[#This Row],[Rotational speed '[rpm']]]/60</f>
        <v>179.17550100973784</v>
      </c>
      <c r="H3901" s="1">
        <v>28.7</v>
      </c>
      <c r="I3901" s="1">
        <f t="shared" si="60"/>
        <v>8.8999999999999773</v>
      </c>
      <c r="J3901" s="1">
        <f>Predictive_Maintenance_Data[[#This Row],[Torque '[Nm']]]*Predictive_Maintenance_Data[[#This Row],[Angular velocity '[rad/s']]]/1000</f>
        <v>5.1423368789794761</v>
      </c>
      <c r="K3901" s="2">
        <v>83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/>
      <c r="S3901"/>
    </row>
    <row r="3902" spans="1:19" x14ac:dyDescent="0.3">
      <c r="A3902">
        <v>3901</v>
      </c>
      <c r="B3902" t="s">
        <v>3917</v>
      </c>
      <c r="C3902" t="s">
        <v>15</v>
      </c>
      <c r="D3902" s="1">
        <v>302.10000000000002</v>
      </c>
      <c r="E3902" s="1">
        <v>311.10000000000002</v>
      </c>
      <c r="F3902" s="2">
        <v>1450</v>
      </c>
      <c r="G3902" s="1">
        <f>2*PI()*Predictive_Maintenance_Data[[#This Row],[Rotational speed '[rpm']]]/60</f>
        <v>151.84364492350667</v>
      </c>
      <c r="H3902" s="1">
        <v>51.6</v>
      </c>
      <c r="I3902" s="1">
        <f t="shared" si="60"/>
        <v>9</v>
      </c>
      <c r="J3902" s="1">
        <f>Predictive_Maintenance_Data[[#This Row],[Torque '[Nm']]]*Predictive_Maintenance_Data[[#This Row],[Angular velocity '[rad/s']]]/1000</f>
        <v>7.8351320780529452</v>
      </c>
      <c r="K3902" s="2">
        <v>86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/>
      <c r="S3902"/>
    </row>
    <row r="3903" spans="1:19" x14ac:dyDescent="0.3">
      <c r="A3903">
        <v>3902</v>
      </c>
      <c r="B3903" t="s">
        <v>3918</v>
      </c>
      <c r="C3903" t="s">
        <v>27</v>
      </c>
      <c r="D3903" s="1">
        <v>302.2</v>
      </c>
      <c r="E3903" s="1">
        <v>311.10000000000002</v>
      </c>
      <c r="F3903" s="2">
        <v>1553</v>
      </c>
      <c r="G3903" s="1">
        <f>2*PI()*Predictive_Maintenance_Data[[#This Row],[Rotational speed '[rpm']]]/60</f>
        <v>162.62977970083162</v>
      </c>
      <c r="H3903" s="1">
        <v>34.1</v>
      </c>
      <c r="I3903" s="1">
        <f t="shared" si="60"/>
        <v>8.9000000000000341</v>
      </c>
      <c r="J3903" s="1">
        <f>Predictive_Maintenance_Data[[#This Row],[Torque '[Nm']]]*Predictive_Maintenance_Data[[#This Row],[Angular velocity '[rad/s']]]/1000</f>
        <v>5.5456754877983583</v>
      </c>
      <c r="K3903" s="2">
        <v>89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/>
      <c r="S3903"/>
    </row>
    <row r="3904" spans="1:19" x14ac:dyDescent="0.3">
      <c r="A3904">
        <v>3903</v>
      </c>
      <c r="B3904" t="s">
        <v>3919</v>
      </c>
      <c r="C3904" t="s">
        <v>17</v>
      </c>
      <c r="D3904" s="1">
        <v>302.2</v>
      </c>
      <c r="E3904" s="1">
        <v>311.10000000000002</v>
      </c>
      <c r="F3904" s="2">
        <v>1630</v>
      </c>
      <c r="G3904" s="1">
        <f>2*PI()*Predictive_Maintenance_Data[[#This Row],[Rotational speed '[rpm']]]/60</f>
        <v>170.69320084504542</v>
      </c>
      <c r="H3904" s="1">
        <v>34.6</v>
      </c>
      <c r="I3904" s="1">
        <f t="shared" si="60"/>
        <v>8.9000000000000341</v>
      </c>
      <c r="J3904" s="1">
        <f>Predictive_Maintenance_Data[[#This Row],[Torque '[Nm']]]*Predictive_Maintenance_Data[[#This Row],[Angular velocity '[rad/s']]]/1000</f>
        <v>5.9059847492385718</v>
      </c>
      <c r="K3904" s="2">
        <v>94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/>
      <c r="S3904"/>
    </row>
    <row r="3905" spans="1:19" x14ac:dyDescent="0.3">
      <c r="A3905">
        <v>3904</v>
      </c>
      <c r="B3905" t="s">
        <v>3920</v>
      </c>
      <c r="C3905" t="s">
        <v>27</v>
      </c>
      <c r="D3905" s="1">
        <v>302.2</v>
      </c>
      <c r="E3905" s="1">
        <v>311.10000000000002</v>
      </c>
      <c r="F3905" s="2">
        <v>1476</v>
      </c>
      <c r="G3905" s="1">
        <f>2*PI()*Predictive_Maintenance_Data[[#This Row],[Rotational speed '[rpm']]]/60</f>
        <v>154.56635855661781</v>
      </c>
      <c r="H3905" s="1">
        <v>39.6</v>
      </c>
      <c r="I3905" s="1">
        <f t="shared" si="60"/>
        <v>8.9000000000000341</v>
      </c>
      <c r="J3905" s="1">
        <f>Predictive_Maintenance_Data[[#This Row],[Torque '[Nm']]]*Predictive_Maintenance_Data[[#This Row],[Angular velocity '[rad/s']]]/1000</f>
        <v>6.1208277988420656</v>
      </c>
      <c r="K3905" s="2">
        <v>96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/>
      <c r="S3905"/>
    </row>
    <row r="3906" spans="1:19" x14ac:dyDescent="0.3">
      <c r="A3906">
        <v>3905</v>
      </c>
      <c r="B3906" t="s">
        <v>3921</v>
      </c>
      <c r="C3906" t="s">
        <v>27</v>
      </c>
      <c r="D3906" s="1">
        <v>302.2</v>
      </c>
      <c r="E3906" s="1">
        <v>311.10000000000002</v>
      </c>
      <c r="F3906" s="2">
        <v>1426</v>
      </c>
      <c r="G3906" s="1">
        <f>2*PI()*Predictive_Maintenance_Data[[#This Row],[Rotational speed '[rpm']]]/60</f>
        <v>149.33037080063482</v>
      </c>
      <c r="H3906" s="1">
        <v>50.6</v>
      </c>
      <c r="I3906" s="1">
        <f t="shared" ref="I3906:I3969" si="61">E3906-D3906</f>
        <v>8.9000000000000341</v>
      </c>
      <c r="J3906" s="1">
        <f>Predictive_Maintenance_Data[[#This Row],[Torque '[Nm']]]*Predictive_Maintenance_Data[[#This Row],[Angular velocity '[rad/s']]]/1000</f>
        <v>7.5561167625121222</v>
      </c>
      <c r="K3906" s="2">
        <v>101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/>
      <c r="S3906"/>
    </row>
    <row r="3907" spans="1:19" x14ac:dyDescent="0.3">
      <c r="A3907">
        <v>3906</v>
      </c>
      <c r="B3907" t="s">
        <v>3922</v>
      </c>
      <c r="C3907" t="s">
        <v>15</v>
      </c>
      <c r="D3907" s="1">
        <v>302.2</v>
      </c>
      <c r="E3907" s="1">
        <v>311.2</v>
      </c>
      <c r="F3907" s="2">
        <v>1561</v>
      </c>
      <c r="G3907" s="1">
        <f>2*PI()*Predictive_Maintenance_Data[[#This Row],[Rotational speed '[rpm']]]/60</f>
        <v>163.4675377417889</v>
      </c>
      <c r="H3907" s="1">
        <v>34.9</v>
      </c>
      <c r="I3907" s="1">
        <f t="shared" si="61"/>
        <v>9</v>
      </c>
      <c r="J3907" s="1">
        <f>Predictive_Maintenance_Data[[#This Row],[Torque '[Nm']]]*Predictive_Maintenance_Data[[#This Row],[Angular velocity '[rad/s']]]/1000</f>
        <v>5.7050170671884324</v>
      </c>
      <c r="K3907" s="2">
        <v>106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/>
      <c r="S3907"/>
    </row>
    <row r="3908" spans="1:19" x14ac:dyDescent="0.3">
      <c r="A3908">
        <v>3907</v>
      </c>
      <c r="B3908" t="s">
        <v>3923</v>
      </c>
      <c r="C3908" t="s">
        <v>17</v>
      </c>
      <c r="D3908" s="1">
        <v>302.3</v>
      </c>
      <c r="E3908" s="1">
        <v>311.2</v>
      </c>
      <c r="F3908" s="2">
        <v>1297</v>
      </c>
      <c r="G3908" s="1">
        <f>2*PI()*Predictive_Maintenance_Data[[#This Row],[Rotational speed '[rpm']]]/60</f>
        <v>135.82152239019874</v>
      </c>
      <c r="H3908" s="1">
        <v>62.5</v>
      </c>
      <c r="I3908" s="1">
        <f t="shared" si="61"/>
        <v>8.8999999999999773</v>
      </c>
      <c r="J3908" s="1">
        <f>Predictive_Maintenance_Data[[#This Row],[Torque '[Nm']]]*Predictive_Maintenance_Data[[#This Row],[Angular velocity '[rad/s']]]/1000</f>
        <v>8.4888451493874211</v>
      </c>
      <c r="K3908" s="2">
        <v>109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/>
      <c r="S3908"/>
    </row>
    <row r="3909" spans="1:19" x14ac:dyDescent="0.3">
      <c r="A3909">
        <v>3908</v>
      </c>
      <c r="B3909" t="s">
        <v>3924</v>
      </c>
      <c r="C3909" t="s">
        <v>15</v>
      </c>
      <c r="D3909" s="1">
        <v>302.3</v>
      </c>
      <c r="E3909" s="1">
        <v>311.2</v>
      </c>
      <c r="F3909" s="2">
        <v>1842</v>
      </c>
      <c r="G3909" s="1">
        <f>2*PI()*Predictive_Maintenance_Data[[#This Row],[Rotational speed '[rpm']]]/60</f>
        <v>192.89378893041331</v>
      </c>
      <c r="H3909" s="1">
        <v>23.9</v>
      </c>
      <c r="I3909" s="1">
        <f t="shared" si="61"/>
        <v>8.8999999999999773</v>
      </c>
      <c r="J3909" s="1">
        <f>Predictive_Maintenance_Data[[#This Row],[Torque '[Nm']]]*Predictive_Maintenance_Data[[#This Row],[Angular velocity '[rad/s']]]/1000</f>
        <v>4.6101615554368784</v>
      </c>
      <c r="K3909" s="2">
        <v>111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/>
      <c r="S3909"/>
    </row>
    <row r="3910" spans="1:19" x14ac:dyDescent="0.3">
      <c r="A3910">
        <v>3909</v>
      </c>
      <c r="B3910" t="s">
        <v>3925</v>
      </c>
      <c r="C3910" t="s">
        <v>17</v>
      </c>
      <c r="D3910" s="1">
        <v>302.3</v>
      </c>
      <c r="E3910" s="1">
        <v>311.2</v>
      </c>
      <c r="F3910" s="2">
        <v>1633</v>
      </c>
      <c r="G3910" s="1">
        <f>2*PI()*Predictive_Maintenance_Data[[#This Row],[Rotational speed '[rpm']]]/60</f>
        <v>171.00736011040442</v>
      </c>
      <c r="H3910" s="1">
        <v>36.4</v>
      </c>
      <c r="I3910" s="1">
        <f t="shared" si="61"/>
        <v>8.8999999999999773</v>
      </c>
      <c r="J3910" s="1">
        <f>Predictive_Maintenance_Data[[#This Row],[Torque '[Nm']]]*Predictive_Maintenance_Data[[#This Row],[Angular velocity '[rad/s']]]/1000</f>
        <v>6.2246679080187208</v>
      </c>
      <c r="K3910" s="2">
        <v>114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/>
      <c r="S3910"/>
    </row>
    <row r="3911" spans="1:19" x14ac:dyDescent="0.3">
      <c r="A3911">
        <v>3910</v>
      </c>
      <c r="B3911" t="s">
        <v>3926</v>
      </c>
      <c r="C3911" t="s">
        <v>27</v>
      </c>
      <c r="D3911" s="1">
        <v>302.3</v>
      </c>
      <c r="E3911" s="1">
        <v>311.3</v>
      </c>
      <c r="F3911" s="2">
        <v>1744</v>
      </c>
      <c r="G3911" s="1">
        <f>2*PI()*Predictive_Maintenance_Data[[#This Row],[Rotational speed '[rpm']]]/60</f>
        <v>182.63125292868662</v>
      </c>
      <c r="H3911" s="1">
        <v>30.3</v>
      </c>
      <c r="I3911" s="1">
        <f t="shared" si="61"/>
        <v>9</v>
      </c>
      <c r="J3911" s="1">
        <f>Predictive_Maintenance_Data[[#This Row],[Torque '[Nm']]]*Predictive_Maintenance_Data[[#This Row],[Angular velocity '[rad/s']]]/1000</f>
        <v>5.5337269637392046</v>
      </c>
      <c r="K3911" s="2">
        <v>116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/>
      <c r="S3911"/>
    </row>
    <row r="3912" spans="1:19" x14ac:dyDescent="0.3">
      <c r="A3912">
        <v>3911</v>
      </c>
      <c r="B3912" t="s">
        <v>3927</v>
      </c>
      <c r="C3912" t="s">
        <v>17</v>
      </c>
      <c r="D3912" s="1">
        <v>302.39999999999998</v>
      </c>
      <c r="E3912" s="1">
        <v>311.39999999999998</v>
      </c>
      <c r="F3912" s="2">
        <v>1831</v>
      </c>
      <c r="G3912" s="1">
        <f>2*PI()*Predictive_Maintenance_Data[[#This Row],[Rotational speed '[rpm']]]/60</f>
        <v>191.74187162409706</v>
      </c>
      <c r="H3912" s="1">
        <v>26.9</v>
      </c>
      <c r="I3912" s="1">
        <f t="shared" si="61"/>
        <v>9</v>
      </c>
      <c r="J3912" s="1">
        <f>Predictive_Maintenance_Data[[#This Row],[Torque '[Nm']]]*Predictive_Maintenance_Data[[#This Row],[Angular velocity '[rad/s']]]/1000</f>
        <v>5.1578563466882104</v>
      </c>
      <c r="K3912" s="2">
        <v>121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/>
      <c r="S3912"/>
    </row>
    <row r="3913" spans="1:19" x14ac:dyDescent="0.3">
      <c r="A3913">
        <v>3912</v>
      </c>
      <c r="B3913" t="s">
        <v>3928</v>
      </c>
      <c r="C3913" t="s">
        <v>15</v>
      </c>
      <c r="D3913" s="1">
        <v>302.3</v>
      </c>
      <c r="E3913" s="1">
        <v>311.3</v>
      </c>
      <c r="F3913" s="2">
        <v>1339</v>
      </c>
      <c r="G3913" s="1">
        <f>2*PI()*Predictive_Maintenance_Data[[#This Row],[Rotational speed '[rpm']]]/60</f>
        <v>140.21975210522444</v>
      </c>
      <c r="H3913" s="1">
        <v>50.8</v>
      </c>
      <c r="I3913" s="1">
        <f t="shared" si="61"/>
        <v>9</v>
      </c>
      <c r="J3913" s="1">
        <f>Predictive_Maintenance_Data[[#This Row],[Torque '[Nm']]]*Predictive_Maintenance_Data[[#This Row],[Angular velocity '[rad/s']]]/1000</f>
        <v>7.1231634069454008</v>
      </c>
      <c r="K3913" s="2">
        <v>123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/>
      <c r="S3913"/>
    </row>
    <row r="3914" spans="1:19" x14ac:dyDescent="0.3">
      <c r="A3914">
        <v>3913</v>
      </c>
      <c r="B3914" t="s">
        <v>3929</v>
      </c>
      <c r="C3914" t="s">
        <v>17</v>
      </c>
      <c r="D3914" s="1">
        <v>302.39999999999998</v>
      </c>
      <c r="E3914" s="1">
        <v>311.39999999999998</v>
      </c>
      <c r="F3914" s="2">
        <v>1475</v>
      </c>
      <c r="G3914" s="1">
        <f>2*PI()*Predictive_Maintenance_Data[[#This Row],[Rotational speed '[rpm']]]/60</f>
        <v>154.46163880149817</v>
      </c>
      <c r="H3914" s="1">
        <v>40.4</v>
      </c>
      <c r="I3914" s="1">
        <f t="shared" si="61"/>
        <v>9</v>
      </c>
      <c r="J3914" s="1">
        <f>Predictive_Maintenance_Data[[#This Row],[Torque '[Nm']]]*Predictive_Maintenance_Data[[#This Row],[Angular velocity '[rad/s']]]/1000</f>
        <v>6.2402502075805257</v>
      </c>
      <c r="K3914" s="2">
        <v>126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/>
      <c r="S3914"/>
    </row>
    <row r="3915" spans="1:19" x14ac:dyDescent="0.3">
      <c r="A3915">
        <v>3914</v>
      </c>
      <c r="B3915" t="s">
        <v>3930</v>
      </c>
      <c r="C3915" t="s">
        <v>15</v>
      </c>
      <c r="D3915" s="1">
        <v>302.39999999999998</v>
      </c>
      <c r="E3915" s="1">
        <v>311.39999999999998</v>
      </c>
      <c r="F3915" s="2">
        <v>1675</v>
      </c>
      <c r="G3915" s="1">
        <f>2*PI()*Predictive_Maintenance_Data[[#This Row],[Rotational speed '[rpm']]]/60</f>
        <v>175.40558982543013</v>
      </c>
      <c r="H3915" s="1">
        <v>29.6</v>
      </c>
      <c r="I3915" s="1">
        <f t="shared" si="61"/>
        <v>9</v>
      </c>
      <c r="J3915" s="1">
        <f>Predictive_Maintenance_Data[[#This Row],[Torque '[Nm']]]*Predictive_Maintenance_Data[[#This Row],[Angular velocity '[rad/s']]]/1000</f>
        <v>5.1920054588327318</v>
      </c>
      <c r="K3915" s="2">
        <v>128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/>
      <c r="S3915"/>
    </row>
    <row r="3916" spans="1:19" x14ac:dyDescent="0.3">
      <c r="A3916">
        <v>3915</v>
      </c>
      <c r="B3916" t="s">
        <v>3931</v>
      </c>
      <c r="C3916" t="s">
        <v>17</v>
      </c>
      <c r="D3916" s="1">
        <v>302.5</v>
      </c>
      <c r="E3916" s="1">
        <v>311.5</v>
      </c>
      <c r="F3916" s="2">
        <v>1493</v>
      </c>
      <c r="G3916" s="1">
        <f>2*PI()*Predictive_Maintenance_Data[[#This Row],[Rotational speed '[rpm']]]/60</f>
        <v>156.34659439365205</v>
      </c>
      <c r="H3916" s="1">
        <v>35.1</v>
      </c>
      <c r="I3916" s="1">
        <f t="shared" si="61"/>
        <v>9</v>
      </c>
      <c r="J3916" s="1">
        <f>Predictive_Maintenance_Data[[#This Row],[Torque '[Nm']]]*Predictive_Maintenance_Data[[#This Row],[Angular velocity '[rad/s']]]/1000</f>
        <v>5.4877654632171868</v>
      </c>
      <c r="K3916" s="2">
        <v>131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/>
      <c r="S3916"/>
    </row>
    <row r="3917" spans="1:19" x14ac:dyDescent="0.3">
      <c r="A3917">
        <v>3916</v>
      </c>
      <c r="B3917" t="s">
        <v>3932</v>
      </c>
      <c r="C3917" t="s">
        <v>17</v>
      </c>
      <c r="D3917" s="1">
        <v>302.5</v>
      </c>
      <c r="E3917" s="1">
        <v>311.5</v>
      </c>
      <c r="F3917" s="2">
        <v>1700</v>
      </c>
      <c r="G3917" s="1">
        <f>2*PI()*Predictive_Maintenance_Data[[#This Row],[Rotational speed '[rpm']]]/60</f>
        <v>178.02358370342159</v>
      </c>
      <c r="H3917" s="1">
        <v>29.5</v>
      </c>
      <c r="I3917" s="1">
        <f t="shared" si="61"/>
        <v>9</v>
      </c>
      <c r="J3917" s="1">
        <f>Predictive_Maintenance_Data[[#This Row],[Torque '[Nm']]]*Predictive_Maintenance_Data[[#This Row],[Angular velocity '[rad/s']]]/1000</f>
        <v>5.2516957192509368</v>
      </c>
      <c r="K3917" s="2">
        <v>133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/>
      <c r="S3917"/>
    </row>
    <row r="3918" spans="1:19" x14ac:dyDescent="0.3">
      <c r="A3918">
        <v>3917</v>
      </c>
      <c r="B3918" t="s">
        <v>3933</v>
      </c>
      <c r="C3918" t="s">
        <v>17</v>
      </c>
      <c r="D3918" s="1">
        <v>302.60000000000002</v>
      </c>
      <c r="E3918" s="1">
        <v>311.60000000000002</v>
      </c>
      <c r="F3918" s="2">
        <v>1453</v>
      </c>
      <c r="G3918" s="1">
        <f>2*PI()*Predictive_Maintenance_Data[[#This Row],[Rotational speed '[rpm']]]/60</f>
        <v>152.15780418886564</v>
      </c>
      <c r="H3918" s="1">
        <v>37</v>
      </c>
      <c r="I3918" s="1">
        <f t="shared" si="61"/>
        <v>9</v>
      </c>
      <c r="J3918" s="1">
        <f>Predictive_Maintenance_Data[[#This Row],[Torque '[Nm']]]*Predictive_Maintenance_Data[[#This Row],[Angular velocity '[rad/s']]]/1000</f>
        <v>5.6298387549880289</v>
      </c>
      <c r="K3918" s="2">
        <v>135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/>
      <c r="S3918"/>
    </row>
    <row r="3919" spans="1:19" x14ac:dyDescent="0.3">
      <c r="A3919">
        <v>3918</v>
      </c>
      <c r="B3919" t="s">
        <v>3934</v>
      </c>
      <c r="C3919" t="s">
        <v>17</v>
      </c>
      <c r="D3919" s="1">
        <v>302.60000000000002</v>
      </c>
      <c r="E3919" s="1">
        <v>311.7</v>
      </c>
      <c r="F3919" s="2">
        <v>1542</v>
      </c>
      <c r="G3919" s="1">
        <f>2*PI()*Predictive_Maintenance_Data[[#This Row],[Rotational speed '[rpm']]]/60</f>
        <v>161.47786239451537</v>
      </c>
      <c r="H3919" s="1">
        <v>34.1</v>
      </c>
      <c r="I3919" s="1">
        <f t="shared" si="61"/>
        <v>9.0999999999999659</v>
      </c>
      <c r="J3919" s="1">
        <f>Predictive_Maintenance_Data[[#This Row],[Torque '[Nm']]]*Predictive_Maintenance_Data[[#This Row],[Angular velocity '[rad/s']]]/1000</f>
        <v>5.5063951076529749</v>
      </c>
      <c r="K3919" s="2">
        <v>137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/>
      <c r="S3919"/>
    </row>
    <row r="3920" spans="1:19" x14ac:dyDescent="0.3">
      <c r="A3920">
        <v>3919</v>
      </c>
      <c r="B3920" t="s">
        <v>3935</v>
      </c>
      <c r="C3920" t="s">
        <v>15</v>
      </c>
      <c r="D3920" s="1">
        <v>302.5</v>
      </c>
      <c r="E3920" s="1">
        <v>311.5</v>
      </c>
      <c r="F3920" s="2">
        <v>1358</v>
      </c>
      <c r="G3920" s="1">
        <f>2*PI()*Predictive_Maintenance_Data[[#This Row],[Rotational speed '[rpm']]]/60</f>
        <v>142.20942745249798</v>
      </c>
      <c r="H3920" s="1">
        <v>52.7</v>
      </c>
      <c r="I3920" s="1">
        <f t="shared" si="61"/>
        <v>9</v>
      </c>
      <c r="J3920" s="1">
        <f>Predictive_Maintenance_Data[[#This Row],[Torque '[Nm']]]*Predictive_Maintenance_Data[[#This Row],[Angular velocity '[rad/s']]]/1000</f>
        <v>7.494436826746643</v>
      </c>
      <c r="K3920" s="2">
        <v>139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/>
      <c r="S3920"/>
    </row>
    <row r="3921" spans="1:19" x14ac:dyDescent="0.3">
      <c r="A3921">
        <v>3920</v>
      </c>
      <c r="B3921" t="s">
        <v>3936</v>
      </c>
      <c r="C3921" t="s">
        <v>27</v>
      </c>
      <c r="D3921" s="1">
        <v>302.5</v>
      </c>
      <c r="E3921" s="1">
        <v>311.5</v>
      </c>
      <c r="F3921" s="2">
        <v>1655</v>
      </c>
      <c r="G3921" s="1">
        <f>2*PI()*Predictive_Maintenance_Data[[#This Row],[Rotational speed '[rpm']]]/60</f>
        <v>173.31119472303692</v>
      </c>
      <c r="H3921" s="1">
        <v>32.299999999999997</v>
      </c>
      <c r="I3921" s="1">
        <f t="shared" si="61"/>
        <v>9</v>
      </c>
      <c r="J3921" s="1">
        <f>Predictive_Maintenance_Data[[#This Row],[Torque '[Nm']]]*Predictive_Maintenance_Data[[#This Row],[Angular velocity '[rad/s']]]/1000</f>
        <v>5.5979515895540919</v>
      </c>
      <c r="K3921" s="2">
        <v>142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/>
      <c r="S3921"/>
    </row>
    <row r="3922" spans="1:19" x14ac:dyDescent="0.3">
      <c r="A3922">
        <v>3921</v>
      </c>
      <c r="B3922" t="s">
        <v>3937</v>
      </c>
      <c r="C3922" t="s">
        <v>17</v>
      </c>
      <c r="D3922" s="1">
        <v>302.60000000000002</v>
      </c>
      <c r="E3922" s="1">
        <v>311.5</v>
      </c>
      <c r="F3922" s="2">
        <v>1885</v>
      </c>
      <c r="G3922" s="1">
        <f>2*PI()*Predictive_Maintenance_Data[[#This Row],[Rotational speed '[rpm']]]/60</f>
        <v>197.39673840055866</v>
      </c>
      <c r="H3922" s="1">
        <v>27.5</v>
      </c>
      <c r="I3922" s="1">
        <f t="shared" si="61"/>
        <v>8.8999999999999773</v>
      </c>
      <c r="J3922" s="1">
        <f>Predictive_Maintenance_Data[[#This Row],[Torque '[Nm']]]*Predictive_Maintenance_Data[[#This Row],[Angular velocity '[rad/s']]]/1000</f>
        <v>5.4284103060153628</v>
      </c>
      <c r="K3922" s="2">
        <v>147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/>
      <c r="S3922"/>
    </row>
    <row r="3923" spans="1:19" x14ac:dyDescent="0.3">
      <c r="A3923">
        <v>3922</v>
      </c>
      <c r="B3923" t="s">
        <v>3938</v>
      </c>
      <c r="C3923" t="s">
        <v>17</v>
      </c>
      <c r="D3923" s="1">
        <v>302.7</v>
      </c>
      <c r="E3923" s="1">
        <v>311.5</v>
      </c>
      <c r="F3923" s="2">
        <v>1494</v>
      </c>
      <c r="G3923" s="1">
        <f>2*PI()*Predictive_Maintenance_Data[[#This Row],[Rotational speed '[rpm']]]/60</f>
        <v>156.4513141487717</v>
      </c>
      <c r="H3923" s="1">
        <v>41.4</v>
      </c>
      <c r="I3923" s="1">
        <f t="shared" si="61"/>
        <v>8.8000000000000114</v>
      </c>
      <c r="J3923" s="1">
        <f>Predictive_Maintenance_Data[[#This Row],[Torque '[Nm']]]*Predictive_Maintenance_Data[[#This Row],[Angular velocity '[rad/s']]]/1000</f>
        <v>6.4770844057591486</v>
      </c>
      <c r="K3923" s="2">
        <v>149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/>
      <c r="S3923"/>
    </row>
    <row r="3924" spans="1:19" x14ac:dyDescent="0.3">
      <c r="A3924">
        <v>3923</v>
      </c>
      <c r="B3924" t="s">
        <v>3939</v>
      </c>
      <c r="C3924" t="s">
        <v>15</v>
      </c>
      <c r="D3924" s="1">
        <v>302.60000000000002</v>
      </c>
      <c r="E3924" s="1">
        <v>311.39999999999998</v>
      </c>
      <c r="F3924" s="2">
        <v>1757</v>
      </c>
      <c r="G3924" s="1">
        <f>2*PI()*Predictive_Maintenance_Data[[#This Row],[Rotational speed '[rpm']]]/60</f>
        <v>183.99260974524222</v>
      </c>
      <c r="H3924" s="1">
        <v>29.5</v>
      </c>
      <c r="I3924" s="1">
        <f t="shared" si="61"/>
        <v>8.7999999999999545</v>
      </c>
      <c r="J3924" s="1">
        <f>Predictive_Maintenance_Data[[#This Row],[Torque '[Nm']]]*Predictive_Maintenance_Data[[#This Row],[Angular velocity '[rad/s']]]/1000</f>
        <v>5.4277819874846456</v>
      </c>
      <c r="K3924" s="2">
        <v>151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/>
      <c r="S3924"/>
    </row>
    <row r="3925" spans="1:19" x14ac:dyDescent="0.3">
      <c r="A3925">
        <v>3924</v>
      </c>
      <c r="B3925" t="s">
        <v>3940</v>
      </c>
      <c r="C3925" t="s">
        <v>15</v>
      </c>
      <c r="D3925" s="1">
        <v>302.60000000000002</v>
      </c>
      <c r="E3925" s="1">
        <v>311.39999999999998</v>
      </c>
      <c r="F3925" s="2">
        <v>1718</v>
      </c>
      <c r="G3925" s="1">
        <f>2*PI()*Predictive_Maintenance_Data[[#This Row],[Rotational speed '[rpm']]]/60</f>
        <v>179.90853929557548</v>
      </c>
      <c r="H3925" s="1">
        <v>31.2</v>
      </c>
      <c r="I3925" s="1">
        <f t="shared" si="61"/>
        <v>8.7999999999999545</v>
      </c>
      <c r="J3925" s="1">
        <f>Predictive_Maintenance_Data[[#This Row],[Torque '[Nm']]]*Predictive_Maintenance_Data[[#This Row],[Angular velocity '[rad/s']]]/1000</f>
        <v>5.6131464260219541</v>
      </c>
      <c r="K3925" s="2">
        <v>154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/>
      <c r="S3925"/>
    </row>
    <row r="3926" spans="1:19" x14ac:dyDescent="0.3">
      <c r="A3926">
        <v>3925</v>
      </c>
      <c r="B3926" t="s">
        <v>3941</v>
      </c>
      <c r="C3926" t="s">
        <v>15</v>
      </c>
      <c r="D3926" s="1">
        <v>302.5</v>
      </c>
      <c r="E3926" s="1">
        <v>311.39999999999998</v>
      </c>
      <c r="F3926" s="2">
        <v>1636</v>
      </c>
      <c r="G3926" s="1">
        <f>2*PI()*Predictive_Maintenance_Data[[#This Row],[Rotational speed '[rpm']]]/60</f>
        <v>171.32151937576339</v>
      </c>
      <c r="H3926" s="1">
        <v>35</v>
      </c>
      <c r="I3926" s="1">
        <f t="shared" si="61"/>
        <v>8.8999999999999773</v>
      </c>
      <c r="J3926" s="1">
        <f>Predictive_Maintenance_Data[[#This Row],[Torque '[Nm']]]*Predictive_Maintenance_Data[[#This Row],[Angular velocity '[rad/s']]]/1000</f>
        <v>5.9962531781517185</v>
      </c>
      <c r="K3926" s="2">
        <v>157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/>
      <c r="S3926"/>
    </row>
    <row r="3927" spans="1:19" x14ac:dyDescent="0.3">
      <c r="A3927">
        <v>3926</v>
      </c>
      <c r="B3927" t="s">
        <v>3942</v>
      </c>
      <c r="C3927" t="s">
        <v>17</v>
      </c>
      <c r="D3927" s="1">
        <v>302.60000000000002</v>
      </c>
      <c r="E3927" s="1">
        <v>311.60000000000002</v>
      </c>
      <c r="F3927" s="2">
        <v>1638</v>
      </c>
      <c r="G3927" s="1">
        <f>2*PI()*Predictive_Maintenance_Data[[#This Row],[Rotational speed '[rpm']]]/60</f>
        <v>171.53095888600271</v>
      </c>
      <c r="H3927" s="1">
        <v>29.6</v>
      </c>
      <c r="I3927" s="1">
        <f t="shared" si="61"/>
        <v>9</v>
      </c>
      <c r="J3927" s="1">
        <f>Predictive_Maintenance_Data[[#This Row],[Torque '[Nm']]]*Predictive_Maintenance_Data[[#This Row],[Angular velocity '[rad/s']]]/1000</f>
        <v>5.0773163830256811</v>
      </c>
      <c r="K3927" s="2">
        <v>160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/>
      <c r="S3927"/>
    </row>
    <row r="3928" spans="1:19" x14ac:dyDescent="0.3">
      <c r="A3928">
        <v>3927</v>
      </c>
      <c r="B3928" t="s">
        <v>3943</v>
      </c>
      <c r="C3928" t="s">
        <v>17</v>
      </c>
      <c r="D3928" s="1">
        <v>302.60000000000002</v>
      </c>
      <c r="E3928" s="1">
        <v>311.5</v>
      </c>
      <c r="F3928" s="2">
        <v>1609</v>
      </c>
      <c r="G3928" s="1">
        <f>2*PI()*Predictive_Maintenance_Data[[#This Row],[Rotational speed '[rpm']]]/60</f>
        <v>168.49408598753254</v>
      </c>
      <c r="H3928" s="1">
        <v>36</v>
      </c>
      <c r="I3928" s="1">
        <f t="shared" si="61"/>
        <v>8.8999999999999773</v>
      </c>
      <c r="J3928" s="1">
        <f>Predictive_Maintenance_Data[[#This Row],[Torque '[Nm']]]*Predictive_Maintenance_Data[[#This Row],[Angular velocity '[rad/s']]]/1000</f>
        <v>6.0657870955511717</v>
      </c>
      <c r="K3928" s="2">
        <v>162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/>
      <c r="S3928"/>
    </row>
    <row r="3929" spans="1:19" x14ac:dyDescent="0.3">
      <c r="A3929">
        <v>3928</v>
      </c>
      <c r="B3929" t="s">
        <v>3944</v>
      </c>
      <c r="C3929" t="s">
        <v>27</v>
      </c>
      <c r="D3929" s="1">
        <v>302.7</v>
      </c>
      <c r="E3929" s="1">
        <v>311.5</v>
      </c>
      <c r="F3929" s="2">
        <v>1556</v>
      </c>
      <c r="G3929" s="1">
        <f>2*PI()*Predictive_Maintenance_Data[[#This Row],[Rotational speed '[rpm']]]/60</f>
        <v>162.94393896619061</v>
      </c>
      <c r="H3929" s="1">
        <v>35</v>
      </c>
      <c r="I3929" s="1">
        <f t="shared" si="61"/>
        <v>8.8000000000000114</v>
      </c>
      <c r="J3929" s="1">
        <f>Predictive_Maintenance_Data[[#This Row],[Torque '[Nm']]]*Predictive_Maintenance_Data[[#This Row],[Angular velocity '[rad/s']]]/1000</f>
        <v>5.7030378638166717</v>
      </c>
      <c r="K3929" s="2">
        <v>164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/>
      <c r="S3929"/>
    </row>
    <row r="3930" spans="1:19" x14ac:dyDescent="0.3">
      <c r="A3930">
        <v>3929</v>
      </c>
      <c r="B3930" t="s">
        <v>3945</v>
      </c>
      <c r="C3930" t="s">
        <v>17</v>
      </c>
      <c r="D3930" s="1">
        <v>302.60000000000002</v>
      </c>
      <c r="E3930" s="1">
        <v>311.5</v>
      </c>
      <c r="F3930" s="2">
        <v>1442</v>
      </c>
      <c r="G3930" s="1">
        <f>2*PI()*Predictive_Maintenance_Data[[#This Row],[Rotational speed '[rpm']]]/60</f>
        <v>151.00588688254939</v>
      </c>
      <c r="H3930" s="1">
        <v>59.8</v>
      </c>
      <c r="I3930" s="1">
        <f t="shared" si="61"/>
        <v>8.8999999999999773</v>
      </c>
      <c r="J3930" s="1">
        <f>Predictive_Maintenance_Data[[#This Row],[Torque '[Nm']]]*Predictive_Maintenance_Data[[#This Row],[Angular velocity '[rad/s']]]/1000</f>
        <v>9.0301520355764531</v>
      </c>
      <c r="K3930" s="2">
        <v>169</v>
      </c>
      <c r="L3930" s="2">
        <v>1</v>
      </c>
      <c r="M3930" s="2">
        <v>0</v>
      </c>
      <c r="N3930" s="2">
        <v>0</v>
      </c>
      <c r="O3930" s="2">
        <v>1</v>
      </c>
      <c r="P3930" s="2">
        <v>0</v>
      </c>
      <c r="Q3930" s="2">
        <v>0</v>
      </c>
      <c r="R3930"/>
      <c r="S3930"/>
    </row>
    <row r="3931" spans="1:19" x14ac:dyDescent="0.3">
      <c r="A3931">
        <v>3930</v>
      </c>
      <c r="B3931" t="s">
        <v>3946</v>
      </c>
      <c r="C3931" t="s">
        <v>15</v>
      </c>
      <c r="D3931" s="1">
        <v>302.7</v>
      </c>
      <c r="E3931" s="1">
        <v>311.60000000000002</v>
      </c>
      <c r="F3931" s="2">
        <v>1501</v>
      </c>
      <c r="G3931" s="1">
        <f>2*PI()*Predictive_Maintenance_Data[[#This Row],[Rotational speed '[rpm']]]/60</f>
        <v>157.18435243460934</v>
      </c>
      <c r="H3931" s="1">
        <v>38.799999999999997</v>
      </c>
      <c r="I3931" s="1">
        <f t="shared" si="61"/>
        <v>8.9000000000000341</v>
      </c>
      <c r="J3931" s="1">
        <f>Predictive_Maintenance_Data[[#This Row],[Torque '[Nm']]]*Predictive_Maintenance_Data[[#This Row],[Angular velocity '[rad/s']]]/1000</f>
        <v>6.0987528744628419</v>
      </c>
      <c r="K3931" s="2">
        <v>171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/>
      <c r="S3931"/>
    </row>
    <row r="3932" spans="1:19" x14ac:dyDescent="0.3">
      <c r="A3932">
        <v>3931</v>
      </c>
      <c r="B3932" t="s">
        <v>3947</v>
      </c>
      <c r="C3932" t="s">
        <v>15</v>
      </c>
      <c r="D3932" s="1">
        <v>302.60000000000002</v>
      </c>
      <c r="E3932" s="1">
        <v>311.60000000000002</v>
      </c>
      <c r="F3932" s="2">
        <v>2041</v>
      </c>
      <c r="G3932" s="1">
        <f>2*PI()*Predictive_Maintenance_Data[[#This Row],[Rotational speed '[rpm']]]/60</f>
        <v>213.73302019922559</v>
      </c>
      <c r="H3932" s="1">
        <v>19.2</v>
      </c>
      <c r="I3932" s="1">
        <f t="shared" si="61"/>
        <v>9</v>
      </c>
      <c r="J3932" s="1">
        <f>Predictive_Maintenance_Data[[#This Row],[Torque '[Nm']]]*Predictive_Maintenance_Data[[#This Row],[Angular velocity '[rad/s']]]/1000</f>
        <v>4.1036739878251307</v>
      </c>
      <c r="K3932" s="2">
        <v>174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/>
      <c r="S3932"/>
    </row>
    <row r="3933" spans="1:19" x14ac:dyDescent="0.3">
      <c r="A3933">
        <v>3932</v>
      </c>
      <c r="B3933" t="s">
        <v>3948</v>
      </c>
      <c r="C3933" t="s">
        <v>15</v>
      </c>
      <c r="D3933" s="1">
        <v>302.7</v>
      </c>
      <c r="E3933" s="1">
        <v>311.7</v>
      </c>
      <c r="F3933" s="2">
        <v>1784</v>
      </c>
      <c r="G3933" s="1">
        <f>2*PI()*Predictive_Maintenance_Data[[#This Row],[Rotational speed '[rpm']]]/60</f>
        <v>186.82004313347304</v>
      </c>
      <c r="H3933" s="1">
        <v>25.1</v>
      </c>
      <c r="I3933" s="1">
        <f t="shared" si="61"/>
        <v>9</v>
      </c>
      <c r="J3933" s="1">
        <f>Predictive_Maintenance_Data[[#This Row],[Torque '[Nm']]]*Predictive_Maintenance_Data[[#This Row],[Angular velocity '[rad/s']]]/1000</f>
        <v>4.6891830826501737</v>
      </c>
      <c r="K3933" s="2">
        <v>177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/>
      <c r="S3933"/>
    </row>
    <row r="3934" spans="1:19" x14ac:dyDescent="0.3">
      <c r="A3934">
        <v>3933</v>
      </c>
      <c r="B3934" t="s">
        <v>3949</v>
      </c>
      <c r="C3934" t="s">
        <v>17</v>
      </c>
      <c r="D3934" s="1">
        <v>302.60000000000002</v>
      </c>
      <c r="E3934" s="1">
        <v>311.60000000000002</v>
      </c>
      <c r="F3934" s="2">
        <v>1953</v>
      </c>
      <c r="G3934" s="1">
        <f>2*PI()*Predictive_Maintenance_Data[[#This Row],[Rotational speed '[rpm']]]/60</f>
        <v>204.51768174869554</v>
      </c>
      <c r="H3934" s="1">
        <v>22.4</v>
      </c>
      <c r="I3934" s="1">
        <f t="shared" si="61"/>
        <v>9</v>
      </c>
      <c r="J3934" s="1">
        <f>Predictive_Maintenance_Data[[#This Row],[Torque '[Nm']]]*Predictive_Maintenance_Data[[#This Row],[Angular velocity '[rad/s']]]/1000</f>
        <v>4.5811960711707798</v>
      </c>
      <c r="K3934" s="2">
        <v>180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/>
      <c r="S3934"/>
    </row>
    <row r="3935" spans="1:19" x14ac:dyDescent="0.3">
      <c r="A3935">
        <v>3934</v>
      </c>
      <c r="B3935" t="s">
        <v>3950</v>
      </c>
      <c r="C3935" t="s">
        <v>17</v>
      </c>
      <c r="D3935" s="1">
        <v>302.60000000000002</v>
      </c>
      <c r="E3935" s="1">
        <v>311.60000000000002</v>
      </c>
      <c r="F3935" s="2">
        <v>1576</v>
      </c>
      <c r="G3935" s="1">
        <f>2*PI()*Predictive_Maintenance_Data[[#This Row],[Rotational speed '[rpm']]]/60</f>
        <v>165.03833406858379</v>
      </c>
      <c r="H3935" s="1">
        <v>34.700000000000003</v>
      </c>
      <c r="I3935" s="1">
        <f t="shared" si="61"/>
        <v>9</v>
      </c>
      <c r="J3935" s="1">
        <f>Predictive_Maintenance_Data[[#This Row],[Torque '[Nm']]]*Predictive_Maintenance_Data[[#This Row],[Angular velocity '[rad/s']]]/1000</f>
        <v>5.7268301921798583</v>
      </c>
      <c r="K3935" s="2">
        <v>182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/>
      <c r="S3935"/>
    </row>
    <row r="3936" spans="1:19" x14ac:dyDescent="0.3">
      <c r="A3936">
        <v>3935</v>
      </c>
      <c r="B3936" t="s">
        <v>3951</v>
      </c>
      <c r="C3936" t="s">
        <v>15</v>
      </c>
      <c r="D3936" s="1">
        <v>302.60000000000002</v>
      </c>
      <c r="E3936" s="1">
        <v>311.60000000000002</v>
      </c>
      <c r="F3936" s="2">
        <v>1518</v>
      </c>
      <c r="G3936" s="1">
        <f>2*PI()*Predictive_Maintenance_Data[[#This Row],[Rotational speed '[rpm']]]/60</f>
        <v>158.96458827164355</v>
      </c>
      <c r="H3936" s="1">
        <v>39</v>
      </c>
      <c r="I3936" s="1">
        <f t="shared" si="61"/>
        <v>9</v>
      </c>
      <c r="J3936" s="1">
        <f>Predictive_Maintenance_Data[[#This Row],[Torque '[Nm']]]*Predictive_Maintenance_Data[[#This Row],[Angular velocity '[rad/s']]]/1000</f>
        <v>6.199618942594098</v>
      </c>
      <c r="K3936" s="2">
        <v>184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/>
      <c r="S3936"/>
    </row>
    <row r="3937" spans="1:19" x14ac:dyDescent="0.3">
      <c r="A3937">
        <v>3936</v>
      </c>
      <c r="B3937" t="s">
        <v>3952</v>
      </c>
      <c r="C3937" t="s">
        <v>15</v>
      </c>
      <c r="D3937" s="1">
        <v>302.60000000000002</v>
      </c>
      <c r="E3937" s="1">
        <v>311.60000000000002</v>
      </c>
      <c r="F3937" s="2">
        <v>1227</v>
      </c>
      <c r="G3937" s="1">
        <f>2*PI()*Predictive_Maintenance_Data[[#This Row],[Rotational speed '[rpm']]]/60</f>
        <v>128.49113953182254</v>
      </c>
      <c r="H3937" s="1">
        <v>68.2</v>
      </c>
      <c r="I3937" s="1">
        <f t="shared" si="61"/>
        <v>9</v>
      </c>
      <c r="J3937" s="1">
        <f>Predictive_Maintenance_Data[[#This Row],[Torque '[Nm']]]*Predictive_Maintenance_Data[[#This Row],[Angular velocity '[rad/s']]]/1000</f>
        <v>8.763095716070298</v>
      </c>
      <c r="K3937" s="2">
        <v>187</v>
      </c>
      <c r="L3937" s="2">
        <v>1</v>
      </c>
      <c r="M3937" s="2">
        <v>0</v>
      </c>
      <c r="N3937" s="2">
        <v>0</v>
      </c>
      <c r="O3937" s="2">
        <v>0</v>
      </c>
      <c r="P3937" s="2">
        <v>1</v>
      </c>
      <c r="Q3937" s="2">
        <v>0</v>
      </c>
      <c r="R3937"/>
      <c r="S3937"/>
    </row>
    <row r="3938" spans="1:19" x14ac:dyDescent="0.3">
      <c r="A3938">
        <v>3937</v>
      </c>
      <c r="B3938" t="s">
        <v>3953</v>
      </c>
      <c r="C3938" t="s">
        <v>17</v>
      </c>
      <c r="D3938" s="1">
        <v>302.5</v>
      </c>
      <c r="E3938" s="1">
        <v>311.5</v>
      </c>
      <c r="F3938" s="2">
        <v>1985</v>
      </c>
      <c r="G3938" s="1">
        <f>2*PI()*Predictive_Maintenance_Data[[#This Row],[Rotational speed '[rpm']]]/60</f>
        <v>207.86871391252464</v>
      </c>
      <c r="H3938" s="1">
        <v>18.8</v>
      </c>
      <c r="I3938" s="1">
        <f t="shared" si="61"/>
        <v>9</v>
      </c>
      <c r="J3938" s="1">
        <f>Predictive_Maintenance_Data[[#This Row],[Torque '[Nm']]]*Predictive_Maintenance_Data[[#This Row],[Angular velocity '[rad/s']]]/1000</f>
        <v>3.9079318215554637</v>
      </c>
      <c r="K3938" s="2">
        <v>190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/>
      <c r="S3938"/>
    </row>
    <row r="3939" spans="1:19" x14ac:dyDescent="0.3">
      <c r="A3939">
        <v>3938</v>
      </c>
      <c r="B3939" t="s">
        <v>3954</v>
      </c>
      <c r="C3939" t="s">
        <v>17</v>
      </c>
      <c r="D3939" s="1">
        <v>302.5</v>
      </c>
      <c r="E3939" s="1">
        <v>311.5</v>
      </c>
      <c r="F3939" s="2">
        <v>1802</v>
      </c>
      <c r="G3939" s="1">
        <f>2*PI()*Predictive_Maintenance_Data[[#This Row],[Rotational speed '[rpm']]]/60</f>
        <v>188.70499872562689</v>
      </c>
      <c r="H3939" s="1">
        <v>26.4</v>
      </c>
      <c r="I3939" s="1">
        <f t="shared" si="61"/>
        <v>9</v>
      </c>
      <c r="J3939" s="1">
        <f>Predictive_Maintenance_Data[[#This Row],[Torque '[Nm']]]*Predictive_Maintenance_Data[[#This Row],[Angular velocity '[rad/s']]]/1000</f>
        <v>4.981811966356549</v>
      </c>
      <c r="K3939" s="2">
        <v>192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/>
      <c r="S3939"/>
    </row>
    <row r="3940" spans="1:19" x14ac:dyDescent="0.3">
      <c r="A3940">
        <v>3939</v>
      </c>
      <c r="B3940" t="s">
        <v>3955</v>
      </c>
      <c r="C3940" t="s">
        <v>17</v>
      </c>
      <c r="D3940" s="1">
        <v>302.5</v>
      </c>
      <c r="E3940" s="1">
        <v>311.5</v>
      </c>
      <c r="F3940" s="2">
        <v>1603</v>
      </c>
      <c r="G3940" s="1">
        <f>2*PI()*Predictive_Maintenance_Data[[#This Row],[Rotational speed '[rpm']]]/60</f>
        <v>167.86576745681461</v>
      </c>
      <c r="H3940" s="1">
        <v>32.4</v>
      </c>
      <c r="I3940" s="1">
        <f t="shared" si="61"/>
        <v>9</v>
      </c>
      <c r="J3940" s="1">
        <f>Predictive_Maintenance_Data[[#This Row],[Torque '[Nm']]]*Predictive_Maintenance_Data[[#This Row],[Angular velocity '[rad/s']]]/1000</f>
        <v>5.4388508656007932</v>
      </c>
      <c r="K3940" s="2">
        <v>194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/>
      <c r="S3940"/>
    </row>
    <row r="3941" spans="1:19" x14ac:dyDescent="0.3">
      <c r="A3941">
        <v>3940</v>
      </c>
      <c r="B3941" t="s">
        <v>3956</v>
      </c>
      <c r="C3941" t="s">
        <v>17</v>
      </c>
      <c r="D3941" s="1">
        <v>302.5</v>
      </c>
      <c r="E3941" s="1">
        <v>311.60000000000002</v>
      </c>
      <c r="F3941" s="2">
        <v>1400</v>
      </c>
      <c r="G3941" s="1">
        <f>2*PI()*Predictive_Maintenance_Data[[#This Row],[Rotational speed '[rpm']]]/60</f>
        <v>146.60765716752366</v>
      </c>
      <c r="H3941" s="1">
        <v>54</v>
      </c>
      <c r="I3941" s="1">
        <f t="shared" si="61"/>
        <v>9.1000000000000227</v>
      </c>
      <c r="J3941" s="1">
        <f>Predictive_Maintenance_Data[[#This Row],[Torque '[Nm']]]*Predictive_Maintenance_Data[[#This Row],[Angular velocity '[rad/s']]]/1000</f>
        <v>7.9168134870462774</v>
      </c>
      <c r="K3941" s="2">
        <v>196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/>
      <c r="S3941"/>
    </row>
    <row r="3942" spans="1:19" x14ac:dyDescent="0.3">
      <c r="A3942">
        <v>3941</v>
      </c>
      <c r="B3942" t="s">
        <v>3957</v>
      </c>
      <c r="C3942" t="s">
        <v>17</v>
      </c>
      <c r="D3942" s="1">
        <v>302.3</v>
      </c>
      <c r="E3942" s="1">
        <v>311.5</v>
      </c>
      <c r="F3942" s="2">
        <v>1395</v>
      </c>
      <c r="G3942" s="1">
        <f>2*PI()*Predictive_Maintenance_Data[[#This Row],[Rotational speed '[rpm']]]/60</f>
        <v>146.08405839192537</v>
      </c>
      <c r="H3942" s="1">
        <v>54.2</v>
      </c>
      <c r="I3942" s="1">
        <f t="shared" si="61"/>
        <v>9.1999999999999886</v>
      </c>
      <c r="J3942" s="1">
        <f>Predictive_Maintenance_Data[[#This Row],[Torque '[Nm']]]*Predictive_Maintenance_Data[[#This Row],[Angular velocity '[rad/s']]]/1000</f>
        <v>7.9177559648423559</v>
      </c>
      <c r="K3942" s="2">
        <v>198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/>
      <c r="S3942"/>
    </row>
    <row r="3943" spans="1:19" x14ac:dyDescent="0.3">
      <c r="A3943">
        <v>3942</v>
      </c>
      <c r="B3943" t="s">
        <v>3958</v>
      </c>
      <c r="C3943" t="s">
        <v>17</v>
      </c>
      <c r="D3943" s="1">
        <v>302.2</v>
      </c>
      <c r="E3943" s="1">
        <v>311.39999999999998</v>
      </c>
      <c r="F3943" s="2">
        <v>1987</v>
      </c>
      <c r="G3943" s="1">
        <f>2*PI()*Predictive_Maintenance_Data[[#This Row],[Rotational speed '[rpm']]]/60</f>
        <v>208.07815342276396</v>
      </c>
      <c r="H3943" s="1">
        <v>19.899999999999999</v>
      </c>
      <c r="I3943" s="1">
        <f t="shared" si="61"/>
        <v>9.1999999999999886</v>
      </c>
      <c r="J3943" s="1">
        <f>Predictive_Maintenance_Data[[#This Row],[Torque '[Nm']]]*Predictive_Maintenance_Data[[#This Row],[Angular velocity '[rad/s']]]/1000</f>
        <v>4.1407552531130021</v>
      </c>
      <c r="K3943" s="2">
        <v>200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/>
      <c r="S3943"/>
    </row>
    <row r="3944" spans="1:19" x14ac:dyDescent="0.3">
      <c r="A3944">
        <v>3943</v>
      </c>
      <c r="B3944" t="s">
        <v>3959</v>
      </c>
      <c r="C3944" t="s">
        <v>15</v>
      </c>
      <c r="D3944" s="1">
        <v>302.2</v>
      </c>
      <c r="E3944" s="1">
        <v>311.39999999999998</v>
      </c>
      <c r="F3944" s="2">
        <v>1398</v>
      </c>
      <c r="G3944" s="1">
        <f>2*PI()*Predictive_Maintenance_Data[[#This Row],[Rotational speed '[rpm']]]/60</f>
        <v>146.39821765728436</v>
      </c>
      <c r="H3944" s="1">
        <v>47.2</v>
      </c>
      <c r="I3944" s="1">
        <f t="shared" si="61"/>
        <v>9.1999999999999886</v>
      </c>
      <c r="J3944" s="1">
        <f>Predictive_Maintenance_Data[[#This Row],[Torque '[Nm']]]*Predictive_Maintenance_Data[[#This Row],[Angular velocity '[rad/s']]]/1000</f>
        <v>6.9099958734238225</v>
      </c>
      <c r="K3944" s="2">
        <v>202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/>
      <c r="S3944"/>
    </row>
    <row r="3945" spans="1:19" x14ac:dyDescent="0.3">
      <c r="A3945">
        <v>3944</v>
      </c>
      <c r="B3945" t="s">
        <v>3960</v>
      </c>
      <c r="C3945" t="s">
        <v>17</v>
      </c>
      <c r="D3945" s="1">
        <v>302.3</v>
      </c>
      <c r="E3945" s="1">
        <v>311.39999999999998</v>
      </c>
      <c r="F3945" s="2">
        <v>1333</v>
      </c>
      <c r="G3945" s="1">
        <f>2*PI()*Predictive_Maintenance_Data[[#This Row],[Rotational speed '[rpm']]]/60</f>
        <v>139.59143357450648</v>
      </c>
      <c r="H3945" s="1">
        <v>66.7</v>
      </c>
      <c r="I3945" s="1">
        <f t="shared" si="61"/>
        <v>9.0999999999999659</v>
      </c>
      <c r="J3945" s="1">
        <f>Predictive_Maintenance_Data[[#This Row],[Torque '[Nm']]]*Predictive_Maintenance_Data[[#This Row],[Angular velocity '[rad/s']]]/1000</f>
        <v>9.3107486194195825</v>
      </c>
      <c r="K3945" s="2">
        <v>205</v>
      </c>
      <c r="L3945" s="2">
        <v>1</v>
      </c>
      <c r="M3945" s="2">
        <v>0</v>
      </c>
      <c r="N3945" s="2">
        <v>0</v>
      </c>
      <c r="O3945" s="2">
        <v>1</v>
      </c>
      <c r="P3945" s="2">
        <v>1</v>
      </c>
      <c r="Q3945" s="2">
        <v>0</v>
      </c>
      <c r="R3945"/>
      <c r="S3945"/>
    </row>
    <row r="3946" spans="1:19" x14ac:dyDescent="0.3">
      <c r="A3946">
        <v>3945</v>
      </c>
      <c r="B3946" t="s">
        <v>3961</v>
      </c>
      <c r="C3946" t="s">
        <v>17</v>
      </c>
      <c r="D3946" s="1">
        <v>302.2</v>
      </c>
      <c r="E3946" s="1">
        <v>311.2</v>
      </c>
      <c r="F3946" s="2">
        <v>1381</v>
      </c>
      <c r="G3946" s="1">
        <f>2*PI()*Predictive_Maintenance_Data[[#This Row],[Rotational speed '[rpm']]]/60</f>
        <v>144.61798182025012</v>
      </c>
      <c r="H3946" s="1">
        <v>49.4</v>
      </c>
      <c r="I3946" s="1">
        <f t="shared" si="61"/>
        <v>9</v>
      </c>
      <c r="J3946" s="1">
        <f>Predictive_Maintenance_Data[[#This Row],[Torque '[Nm']]]*Predictive_Maintenance_Data[[#This Row],[Angular velocity '[rad/s']]]/1000</f>
        <v>7.1441283019203556</v>
      </c>
      <c r="K3946" s="2">
        <v>207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/>
      <c r="S3946"/>
    </row>
    <row r="3947" spans="1:19" x14ac:dyDescent="0.3">
      <c r="A3947">
        <v>3946</v>
      </c>
      <c r="B3947" t="s">
        <v>3962</v>
      </c>
      <c r="C3947" t="s">
        <v>17</v>
      </c>
      <c r="D3947" s="1">
        <v>302.2</v>
      </c>
      <c r="E3947" s="1">
        <v>311.3</v>
      </c>
      <c r="F3947" s="2">
        <v>1570</v>
      </c>
      <c r="G3947" s="1">
        <f>2*PI()*Predictive_Maintenance_Data[[#This Row],[Rotational speed '[rpm']]]/60</f>
        <v>164.41001553786586</v>
      </c>
      <c r="H3947" s="1">
        <v>36.1</v>
      </c>
      <c r="I3947" s="1">
        <f t="shared" si="61"/>
        <v>9.1000000000000227</v>
      </c>
      <c r="J3947" s="1">
        <f>Predictive_Maintenance_Data[[#This Row],[Torque '[Nm']]]*Predictive_Maintenance_Data[[#This Row],[Angular velocity '[rad/s']]]/1000</f>
        <v>5.9352015609169575</v>
      </c>
      <c r="K3947" s="2">
        <v>0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/>
      <c r="S3947"/>
    </row>
    <row r="3948" spans="1:19" x14ac:dyDescent="0.3">
      <c r="A3948">
        <v>3947</v>
      </c>
      <c r="B3948" t="s">
        <v>3963</v>
      </c>
      <c r="C3948" t="s">
        <v>15</v>
      </c>
      <c r="D3948" s="1">
        <v>302.2</v>
      </c>
      <c r="E3948" s="1">
        <v>311.3</v>
      </c>
      <c r="F3948" s="2">
        <v>1658</v>
      </c>
      <c r="G3948" s="1">
        <f>2*PI()*Predictive_Maintenance_Data[[#This Row],[Rotational speed '[rpm']]]/60</f>
        <v>173.62535398839591</v>
      </c>
      <c r="H3948" s="1">
        <v>31</v>
      </c>
      <c r="I3948" s="1">
        <f t="shared" si="61"/>
        <v>9.1000000000000227</v>
      </c>
      <c r="J3948" s="1">
        <f>Predictive_Maintenance_Data[[#This Row],[Torque '[Nm']]]*Predictive_Maintenance_Data[[#This Row],[Angular velocity '[rad/s']]]/1000</f>
        <v>5.3823859736402735</v>
      </c>
      <c r="K3948" s="2">
        <v>2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/>
      <c r="S3948"/>
    </row>
    <row r="3949" spans="1:19" x14ac:dyDescent="0.3">
      <c r="A3949">
        <v>3948</v>
      </c>
      <c r="B3949" t="s">
        <v>3964</v>
      </c>
      <c r="C3949" t="s">
        <v>27</v>
      </c>
      <c r="D3949" s="1">
        <v>302.2</v>
      </c>
      <c r="E3949" s="1">
        <v>311.3</v>
      </c>
      <c r="F3949" s="2">
        <v>1749</v>
      </c>
      <c r="G3949" s="1">
        <f>2*PI()*Predictive_Maintenance_Data[[#This Row],[Rotational speed '[rpm']]]/60</f>
        <v>183.15485170428494</v>
      </c>
      <c r="H3949" s="1">
        <v>29.2</v>
      </c>
      <c r="I3949" s="1">
        <f t="shared" si="61"/>
        <v>9.1000000000000227</v>
      </c>
      <c r="J3949" s="1">
        <f>Predictive_Maintenance_Data[[#This Row],[Torque '[Nm']]]*Predictive_Maintenance_Data[[#This Row],[Angular velocity '[rad/s']]]/1000</f>
        <v>5.3481216697651197</v>
      </c>
      <c r="K3949" s="2">
        <v>5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/>
      <c r="S3949"/>
    </row>
    <row r="3950" spans="1:19" x14ac:dyDescent="0.3">
      <c r="A3950">
        <v>3949</v>
      </c>
      <c r="B3950" t="s">
        <v>3965</v>
      </c>
      <c r="C3950" t="s">
        <v>15</v>
      </c>
      <c r="D3950" s="1">
        <v>302.2</v>
      </c>
      <c r="E3950" s="1">
        <v>311.3</v>
      </c>
      <c r="F3950" s="2">
        <v>1510</v>
      </c>
      <c r="G3950" s="1">
        <f>2*PI()*Predictive_Maintenance_Data[[#This Row],[Rotational speed '[rpm']]]/60</f>
        <v>158.12683023068624</v>
      </c>
      <c r="H3950" s="1">
        <v>37.1</v>
      </c>
      <c r="I3950" s="1">
        <f t="shared" si="61"/>
        <v>9.1000000000000227</v>
      </c>
      <c r="J3950" s="1">
        <f>Predictive_Maintenance_Data[[#This Row],[Torque '[Nm']]]*Predictive_Maintenance_Data[[#This Row],[Angular velocity '[rad/s']]]/1000</f>
        <v>5.8665054015584603</v>
      </c>
      <c r="K3950" s="2">
        <v>10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/>
      <c r="S3950"/>
    </row>
    <row r="3951" spans="1:19" x14ac:dyDescent="0.3">
      <c r="A3951">
        <v>3950</v>
      </c>
      <c r="B3951" t="s">
        <v>3966</v>
      </c>
      <c r="C3951" t="s">
        <v>17</v>
      </c>
      <c r="D3951" s="1">
        <v>302.3</v>
      </c>
      <c r="E3951" s="1">
        <v>311.5</v>
      </c>
      <c r="F3951" s="2">
        <v>1384</v>
      </c>
      <c r="G3951" s="1">
        <f>2*PI()*Predictive_Maintenance_Data[[#This Row],[Rotational speed '[rpm']]]/60</f>
        <v>144.93214108560912</v>
      </c>
      <c r="H3951" s="1">
        <v>50.8</v>
      </c>
      <c r="I3951" s="1">
        <f t="shared" si="61"/>
        <v>9.1999999999999886</v>
      </c>
      <c r="J3951" s="1">
        <f>Predictive_Maintenance_Data[[#This Row],[Torque '[Nm']]]*Predictive_Maintenance_Data[[#This Row],[Angular velocity '[rad/s']]]/1000</f>
        <v>7.3625527671489426</v>
      </c>
      <c r="K3951" s="2">
        <v>13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/>
      <c r="S3951"/>
    </row>
    <row r="3952" spans="1:19" x14ac:dyDescent="0.3">
      <c r="A3952">
        <v>3951</v>
      </c>
      <c r="B3952" t="s">
        <v>3967</v>
      </c>
      <c r="C3952" t="s">
        <v>17</v>
      </c>
      <c r="D3952" s="1">
        <v>302.3</v>
      </c>
      <c r="E3952" s="1">
        <v>311.39999999999998</v>
      </c>
      <c r="F3952" s="2">
        <v>1570</v>
      </c>
      <c r="G3952" s="1">
        <f>2*PI()*Predictive_Maintenance_Data[[#This Row],[Rotational speed '[rpm']]]/60</f>
        <v>164.41001553786586</v>
      </c>
      <c r="H3952" s="1">
        <v>37.200000000000003</v>
      </c>
      <c r="I3952" s="1">
        <f t="shared" si="61"/>
        <v>9.0999999999999659</v>
      </c>
      <c r="J3952" s="1">
        <f>Predictive_Maintenance_Data[[#This Row],[Torque '[Nm']]]*Predictive_Maintenance_Data[[#This Row],[Angular velocity '[rad/s']]]/1000</f>
        <v>6.1160525780086106</v>
      </c>
      <c r="K3952" s="2">
        <v>15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/>
      <c r="S3952"/>
    </row>
    <row r="3953" spans="1:19" x14ac:dyDescent="0.3">
      <c r="A3953">
        <v>3952</v>
      </c>
      <c r="B3953" t="s">
        <v>3968</v>
      </c>
      <c r="C3953" t="s">
        <v>15</v>
      </c>
      <c r="D3953" s="1">
        <v>302.3</v>
      </c>
      <c r="E3953" s="1">
        <v>311.39999999999998</v>
      </c>
      <c r="F3953" s="2">
        <v>1571</v>
      </c>
      <c r="G3953" s="1">
        <f>2*PI()*Predictive_Maintenance_Data[[#This Row],[Rotational speed '[rpm']]]/60</f>
        <v>164.51473529298548</v>
      </c>
      <c r="H3953" s="1">
        <v>32.700000000000003</v>
      </c>
      <c r="I3953" s="1">
        <f t="shared" si="61"/>
        <v>9.0999999999999659</v>
      </c>
      <c r="J3953" s="1">
        <f>Predictive_Maintenance_Data[[#This Row],[Torque '[Nm']]]*Predictive_Maintenance_Data[[#This Row],[Angular velocity '[rad/s']]]/1000</f>
        <v>5.3796318440806257</v>
      </c>
      <c r="K3953" s="2">
        <v>17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/>
      <c r="S3953"/>
    </row>
    <row r="3954" spans="1:19" x14ac:dyDescent="0.3">
      <c r="A3954">
        <v>3953</v>
      </c>
      <c r="B3954" t="s">
        <v>3969</v>
      </c>
      <c r="C3954" t="s">
        <v>17</v>
      </c>
      <c r="D3954" s="1">
        <v>302.3</v>
      </c>
      <c r="E3954" s="1">
        <v>311.39999999999998</v>
      </c>
      <c r="F3954" s="2">
        <v>1476</v>
      </c>
      <c r="G3954" s="1">
        <f>2*PI()*Predictive_Maintenance_Data[[#This Row],[Rotational speed '[rpm']]]/60</f>
        <v>154.56635855661781</v>
      </c>
      <c r="H3954" s="1">
        <v>37.299999999999997</v>
      </c>
      <c r="I3954" s="1">
        <f t="shared" si="61"/>
        <v>9.0999999999999659</v>
      </c>
      <c r="J3954" s="1">
        <f>Predictive_Maintenance_Data[[#This Row],[Torque '[Nm']]]*Predictive_Maintenance_Data[[#This Row],[Angular velocity '[rad/s']]]/1000</f>
        <v>5.7653251741618439</v>
      </c>
      <c r="K3954" s="2">
        <v>20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/>
      <c r="S3954"/>
    </row>
    <row r="3955" spans="1:19" x14ac:dyDescent="0.3">
      <c r="A3955">
        <v>3954</v>
      </c>
      <c r="B3955" t="s">
        <v>3970</v>
      </c>
      <c r="C3955" t="s">
        <v>15</v>
      </c>
      <c r="D3955" s="1">
        <v>302.3</v>
      </c>
      <c r="E3955" s="1">
        <v>311.39999999999998</v>
      </c>
      <c r="F3955" s="2">
        <v>1484</v>
      </c>
      <c r="G3955" s="1">
        <f>2*PI()*Predictive_Maintenance_Data[[#This Row],[Rotational speed '[rpm']]]/60</f>
        <v>155.4041165975751</v>
      </c>
      <c r="H3955" s="1">
        <v>39.5</v>
      </c>
      <c r="I3955" s="1">
        <f t="shared" si="61"/>
        <v>9.0999999999999659</v>
      </c>
      <c r="J3955" s="1">
        <f>Predictive_Maintenance_Data[[#This Row],[Torque '[Nm']]]*Predictive_Maintenance_Data[[#This Row],[Angular velocity '[rad/s']]]/1000</f>
        <v>6.1384626056042162</v>
      </c>
      <c r="K3955" s="2">
        <v>22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/>
      <c r="S3955"/>
    </row>
    <row r="3956" spans="1:19" x14ac:dyDescent="0.3">
      <c r="A3956">
        <v>3955</v>
      </c>
      <c r="B3956" t="s">
        <v>3971</v>
      </c>
      <c r="C3956" t="s">
        <v>15</v>
      </c>
      <c r="D3956" s="1">
        <v>302.3</v>
      </c>
      <c r="E3956" s="1">
        <v>311.39999999999998</v>
      </c>
      <c r="F3956" s="2">
        <v>1909</v>
      </c>
      <c r="G3956" s="1">
        <f>2*PI()*Predictive_Maintenance_Data[[#This Row],[Rotational speed '[rpm']]]/60</f>
        <v>199.91001252343048</v>
      </c>
      <c r="H3956" s="1">
        <v>23.2</v>
      </c>
      <c r="I3956" s="1">
        <f t="shared" si="61"/>
        <v>9.0999999999999659</v>
      </c>
      <c r="J3956" s="1">
        <f>Predictive_Maintenance_Data[[#This Row],[Torque '[Nm']]]*Predictive_Maintenance_Data[[#This Row],[Angular velocity '[rad/s']]]/1000</f>
        <v>4.6379122905435874</v>
      </c>
      <c r="K3956" s="2">
        <v>25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/>
      <c r="S3956"/>
    </row>
    <row r="3957" spans="1:19" x14ac:dyDescent="0.3">
      <c r="A3957">
        <v>3956</v>
      </c>
      <c r="B3957" t="s">
        <v>3972</v>
      </c>
      <c r="C3957" t="s">
        <v>17</v>
      </c>
      <c r="D3957" s="1">
        <v>302.3</v>
      </c>
      <c r="E3957" s="1">
        <v>311.5</v>
      </c>
      <c r="F3957" s="2">
        <v>1448</v>
      </c>
      <c r="G3957" s="1">
        <f>2*PI()*Predictive_Maintenance_Data[[#This Row],[Rotational speed '[rpm']]]/60</f>
        <v>151.63420541326735</v>
      </c>
      <c r="H3957" s="1">
        <v>49.6</v>
      </c>
      <c r="I3957" s="1">
        <f t="shared" si="61"/>
        <v>9.1999999999999886</v>
      </c>
      <c r="J3957" s="1">
        <f>Predictive_Maintenance_Data[[#This Row],[Torque '[Nm']]]*Predictive_Maintenance_Data[[#This Row],[Angular velocity '[rad/s']]]/1000</f>
        <v>7.5210565884980607</v>
      </c>
      <c r="K3957" s="2">
        <v>28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/>
      <c r="S3957"/>
    </row>
    <row r="3958" spans="1:19" x14ac:dyDescent="0.3">
      <c r="A3958">
        <v>3957</v>
      </c>
      <c r="B3958" t="s">
        <v>3973</v>
      </c>
      <c r="C3958" t="s">
        <v>15</v>
      </c>
      <c r="D3958" s="1">
        <v>302.3</v>
      </c>
      <c r="E3958" s="1">
        <v>311.39999999999998</v>
      </c>
      <c r="F3958" s="2">
        <v>1500</v>
      </c>
      <c r="G3958" s="1">
        <f>2*PI()*Predictive_Maintenance_Data[[#This Row],[Rotational speed '[rpm']]]/60</f>
        <v>157.07963267948966</v>
      </c>
      <c r="H3958" s="1">
        <v>40.200000000000003</v>
      </c>
      <c r="I3958" s="1">
        <f t="shared" si="61"/>
        <v>9.0999999999999659</v>
      </c>
      <c r="J3958" s="1">
        <f>Predictive_Maintenance_Data[[#This Row],[Torque '[Nm']]]*Predictive_Maintenance_Data[[#This Row],[Angular velocity '[rad/s']]]/1000</f>
        <v>6.3146012337154849</v>
      </c>
      <c r="K3958" s="2">
        <v>30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/>
      <c r="S3958"/>
    </row>
    <row r="3959" spans="1:19" x14ac:dyDescent="0.3">
      <c r="A3959">
        <v>3958</v>
      </c>
      <c r="B3959" t="s">
        <v>3974</v>
      </c>
      <c r="C3959" t="s">
        <v>17</v>
      </c>
      <c r="D3959" s="1">
        <v>302.2</v>
      </c>
      <c r="E3959" s="1">
        <v>311.39999999999998</v>
      </c>
      <c r="F3959" s="2">
        <v>1510</v>
      </c>
      <c r="G3959" s="1">
        <f>2*PI()*Predictive_Maintenance_Data[[#This Row],[Rotational speed '[rpm']]]/60</f>
        <v>158.12683023068624</v>
      </c>
      <c r="H3959" s="1">
        <v>44.9</v>
      </c>
      <c r="I3959" s="1">
        <f t="shared" si="61"/>
        <v>9.1999999999999886</v>
      </c>
      <c r="J3959" s="1">
        <f>Predictive_Maintenance_Data[[#This Row],[Torque '[Nm']]]*Predictive_Maintenance_Data[[#This Row],[Angular velocity '[rad/s']]]/1000</f>
        <v>7.0998946773578115</v>
      </c>
      <c r="K3959" s="2">
        <v>33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/>
      <c r="S3959"/>
    </row>
    <row r="3960" spans="1:19" x14ac:dyDescent="0.3">
      <c r="A3960">
        <v>3959</v>
      </c>
      <c r="B3960" t="s">
        <v>3975</v>
      </c>
      <c r="C3960" t="s">
        <v>17</v>
      </c>
      <c r="D3960" s="1">
        <v>302.2</v>
      </c>
      <c r="E3960" s="1">
        <v>311.3</v>
      </c>
      <c r="F3960" s="2">
        <v>1378</v>
      </c>
      <c r="G3960" s="1">
        <f>2*PI()*Predictive_Maintenance_Data[[#This Row],[Rotational speed '[rpm']]]/60</f>
        <v>144.30382255489116</v>
      </c>
      <c r="H3960" s="1">
        <v>55.5</v>
      </c>
      <c r="I3960" s="1">
        <f t="shared" si="61"/>
        <v>9.1000000000000227</v>
      </c>
      <c r="J3960" s="1">
        <f>Predictive_Maintenance_Data[[#This Row],[Torque '[Nm']]]*Predictive_Maintenance_Data[[#This Row],[Angular velocity '[rad/s']]]/1000</f>
        <v>8.0088621517964587</v>
      </c>
      <c r="K3960" s="2">
        <v>35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/>
      <c r="S3960"/>
    </row>
    <row r="3961" spans="1:19" x14ac:dyDescent="0.3">
      <c r="A3961">
        <v>3960</v>
      </c>
      <c r="B3961" t="s">
        <v>3976</v>
      </c>
      <c r="C3961" t="s">
        <v>15</v>
      </c>
      <c r="D3961" s="1">
        <v>302.2</v>
      </c>
      <c r="E3961" s="1">
        <v>311.39999999999998</v>
      </c>
      <c r="F3961" s="2">
        <v>1538</v>
      </c>
      <c r="G3961" s="1">
        <f>2*PI()*Predictive_Maintenance_Data[[#This Row],[Rotational speed '[rpm']]]/60</f>
        <v>161.05898337403673</v>
      </c>
      <c r="H3961" s="1">
        <v>37.4</v>
      </c>
      <c r="I3961" s="1">
        <f t="shared" si="61"/>
        <v>9.1999999999999886</v>
      </c>
      <c r="J3961" s="1">
        <f>Predictive_Maintenance_Data[[#This Row],[Torque '[Nm']]]*Predictive_Maintenance_Data[[#This Row],[Angular velocity '[rad/s']]]/1000</f>
        <v>6.0236059781889733</v>
      </c>
      <c r="K3961" s="2">
        <v>37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/>
      <c r="S3961"/>
    </row>
    <row r="3962" spans="1:19" x14ac:dyDescent="0.3">
      <c r="A3962">
        <v>3961</v>
      </c>
      <c r="B3962" t="s">
        <v>3977</v>
      </c>
      <c r="C3962" t="s">
        <v>17</v>
      </c>
      <c r="D3962" s="1">
        <v>302.2</v>
      </c>
      <c r="E3962" s="1">
        <v>311.39999999999998</v>
      </c>
      <c r="F3962" s="2">
        <v>1390</v>
      </c>
      <c r="G3962" s="1">
        <f>2*PI()*Predictive_Maintenance_Data[[#This Row],[Rotational speed '[rpm']]]/60</f>
        <v>145.56045961632708</v>
      </c>
      <c r="H3962" s="1">
        <v>48.1</v>
      </c>
      <c r="I3962" s="1">
        <f t="shared" si="61"/>
        <v>9.1999999999999886</v>
      </c>
      <c r="J3962" s="1">
        <f>Predictive_Maintenance_Data[[#This Row],[Torque '[Nm']]]*Predictive_Maintenance_Data[[#This Row],[Angular velocity '[rad/s']]]/1000</f>
        <v>7.0014581075453322</v>
      </c>
      <c r="K3962" s="2">
        <v>40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/>
      <c r="S3962"/>
    </row>
    <row r="3963" spans="1:19" x14ac:dyDescent="0.3">
      <c r="A3963">
        <v>3962</v>
      </c>
      <c r="B3963" t="s">
        <v>3978</v>
      </c>
      <c r="C3963" t="s">
        <v>15</v>
      </c>
      <c r="D3963" s="1">
        <v>302.2</v>
      </c>
      <c r="E3963" s="1">
        <v>311.39999999999998</v>
      </c>
      <c r="F3963" s="2">
        <v>1642</v>
      </c>
      <c r="G3963" s="1">
        <f>2*PI()*Predictive_Maintenance_Data[[#This Row],[Rotational speed '[rpm']]]/60</f>
        <v>171.94983790648132</v>
      </c>
      <c r="H3963" s="1">
        <v>32.1</v>
      </c>
      <c r="I3963" s="1">
        <f t="shared" si="61"/>
        <v>9.1999999999999886</v>
      </c>
      <c r="J3963" s="1">
        <f>Predictive_Maintenance_Data[[#This Row],[Torque '[Nm']]]*Predictive_Maintenance_Data[[#This Row],[Angular velocity '[rad/s']]]/1000</f>
        <v>5.5195897967980505</v>
      </c>
      <c r="K3963" s="2">
        <v>42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/>
      <c r="S3963"/>
    </row>
    <row r="3964" spans="1:19" x14ac:dyDescent="0.3">
      <c r="A3964">
        <v>3963</v>
      </c>
      <c r="B3964" t="s">
        <v>3979</v>
      </c>
      <c r="C3964" t="s">
        <v>17</v>
      </c>
      <c r="D3964" s="1">
        <v>302.39999999999998</v>
      </c>
      <c r="E3964" s="1">
        <v>311.5</v>
      </c>
      <c r="F3964" s="2">
        <v>1785</v>
      </c>
      <c r="G3964" s="1">
        <f>2*PI()*Predictive_Maintenance_Data[[#This Row],[Rotational speed '[rpm']]]/60</f>
        <v>186.92476288859271</v>
      </c>
      <c r="H3964" s="1">
        <v>24.8</v>
      </c>
      <c r="I3964" s="1">
        <f t="shared" si="61"/>
        <v>9.1000000000000227</v>
      </c>
      <c r="J3964" s="1">
        <f>Predictive_Maintenance_Data[[#This Row],[Torque '[Nm']]]*Predictive_Maintenance_Data[[#This Row],[Angular velocity '[rad/s']]]/1000</f>
        <v>4.6357341196370987</v>
      </c>
      <c r="K3964" s="2">
        <v>45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/>
      <c r="S3964"/>
    </row>
    <row r="3965" spans="1:19" x14ac:dyDescent="0.3">
      <c r="A3965">
        <v>3964</v>
      </c>
      <c r="B3965" t="s">
        <v>3980</v>
      </c>
      <c r="C3965" t="s">
        <v>27</v>
      </c>
      <c r="D3965" s="1">
        <v>302.3</v>
      </c>
      <c r="E3965" s="1">
        <v>311.5</v>
      </c>
      <c r="F3965" s="2">
        <v>1526</v>
      </c>
      <c r="G3965" s="1">
        <f>2*PI()*Predictive_Maintenance_Data[[#This Row],[Rotational speed '[rpm']]]/60</f>
        <v>159.80234631260083</v>
      </c>
      <c r="H3965" s="1">
        <v>38.200000000000003</v>
      </c>
      <c r="I3965" s="1">
        <f t="shared" si="61"/>
        <v>9.1999999999999886</v>
      </c>
      <c r="J3965" s="1">
        <f>Predictive_Maintenance_Data[[#This Row],[Torque '[Nm']]]*Predictive_Maintenance_Data[[#This Row],[Angular velocity '[rad/s']]]/1000</f>
        <v>6.1044496291413521</v>
      </c>
      <c r="K3965" s="2">
        <v>47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/>
      <c r="S3965"/>
    </row>
    <row r="3966" spans="1:19" x14ac:dyDescent="0.3">
      <c r="A3966">
        <v>3965</v>
      </c>
      <c r="B3966" t="s">
        <v>3981</v>
      </c>
      <c r="C3966" t="s">
        <v>15</v>
      </c>
      <c r="D3966" s="1">
        <v>302.3</v>
      </c>
      <c r="E3966" s="1">
        <v>311.60000000000002</v>
      </c>
      <c r="F3966" s="2">
        <v>1668</v>
      </c>
      <c r="G3966" s="1">
        <f>2*PI()*Predictive_Maintenance_Data[[#This Row],[Rotational speed '[rpm']]]/60</f>
        <v>174.67255153959249</v>
      </c>
      <c r="H3966" s="1">
        <v>33.200000000000003</v>
      </c>
      <c r="I3966" s="1">
        <f t="shared" si="61"/>
        <v>9.3000000000000114</v>
      </c>
      <c r="J3966" s="1">
        <f>Predictive_Maintenance_Data[[#This Row],[Torque '[Nm']]]*Predictive_Maintenance_Data[[#This Row],[Angular velocity '[rad/s']]]/1000</f>
        <v>5.7991287111144709</v>
      </c>
      <c r="K3966" s="2">
        <v>52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/>
      <c r="S3966"/>
    </row>
    <row r="3967" spans="1:19" x14ac:dyDescent="0.3">
      <c r="A3967">
        <v>3966</v>
      </c>
      <c r="B3967" t="s">
        <v>3982</v>
      </c>
      <c r="C3967" t="s">
        <v>17</v>
      </c>
      <c r="D3967" s="1">
        <v>302.3</v>
      </c>
      <c r="E3967" s="1">
        <v>311.5</v>
      </c>
      <c r="F3967" s="2">
        <v>1507</v>
      </c>
      <c r="G3967" s="1">
        <f>2*PI()*Predictive_Maintenance_Data[[#This Row],[Rotational speed '[rpm']]]/60</f>
        <v>157.8126709653273</v>
      </c>
      <c r="H3967" s="1">
        <v>37.5</v>
      </c>
      <c r="I3967" s="1">
        <f t="shared" si="61"/>
        <v>9.1999999999999886</v>
      </c>
      <c r="J3967" s="1">
        <f>Predictive_Maintenance_Data[[#This Row],[Torque '[Nm']]]*Predictive_Maintenance_Data[[#This Row],[Angular velocity '[rad/s']]]/1000</f>
        <v>5.9179751611997737</v>
      </c>
      <c r="K3967" s="2">
        <v>55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/>
      <c r="S3967"/>
    </row>
    <row r="3968" spans="1:19" x14ac:dyDescent="0.3">
      <c r="A3968">
        <v>3967</v>
      </c>
      <c r="B3968" t="s">
        <v>3983</v>
      </c>
      <c r="C3968" t="s">
        <v>17</v>
      </c>
      <c r="D3968" s="1">
        <v>302.3</v>
      </c>
      <c r="E3968" s="1">
        <v>311.5</v>
      </c>
      <c r="F3968" s="2">
        <v>1530</v>
      </c>
      <c r="G3968" s="1">
        <f>2*PI()*Predictive_Maintenance_Data[[#This Row],[Rotational speed '[rpm']]]/60</f>
        <v>160.22122533307945</v>
      </c>
      <c r="H3968" s="1">
        <v>37.799999999999997</v>
      </c>
      <c r="I3968" s="1">
        <f t="shared" si="61"/>
        <v>9.1999999999999886</v>
      </c>
      <c r="J3968" s="1">
        <f>Predictive_Maintenance_Data[[#This Row],[Torque '[Nm']]]*Predictive_Maintenance_Data[[#This Row],[Angular velocity '[rad/s']]]/1000</f>
        <v>6.056362317590402</v>
      </c>
      <c r="K3968" s="2">
        <v>57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/>
      <c r="S3968"/>
    </row>
    <row r="3969" spans="1:19" x14ac:dyDescent="0.3">
      <c r="A3969">
        <v>3968</v>
      </c>
      <c r="B3969" t="s">
        <v>3984</v>
      </c>
      <c r="C3969" t="s">
        <v>15</v>
      </c>
      <c r="D3969" s="1">
        <v>302.3</v>
      </c>
      <c r="E3969" s="1">
        <v>311.39999999999998</v>
      </c>
      <c r="F3969" s="2">
        <v>1479</v>
      </c>
      <c r="G3969" s="1">
        <f>2*PI()*Predictive_Maintenance_Data[[#This Row],[Rotational speed '[rpm']]]/60</f>
        <v>154.88051782197681</v>
      </c>
      <c r="H3969" s="1">
        <v>45.6</v>
      </c>
      <c r="I3969" s="1">
        <f t="shared" si="61"/>
        <v>9.0999999999999659</v>
      </c>
      <c r="J3969" s="1">
        <f>Predictive_Maintenance_Data[[#This Row],[Torque '[Nm']]]*Predictive_Maintenance_Data[[#This Row],[Angular velocity '[rad/s']]]/1000</f>
        <v>7.0625516126821433</v>
      </c>
      <c r="K3969" s="2">
        <v>59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/>
      <c r="S3969"/>
    </row>
    <row r="3970" spans="1:19" x14ac:dyDescent="0.3">
      <c r="A3970">
        <v>3969</v>
      </c>
      <c r="B3970" t="s">
        <v>3985</v>
      </c>
      <c r="C3970" t="s">
        <v>15</v>
      </c>
      <c r="D3970" s="1">
        <v>302.3</v>
      </c>
      <c r="E3970" s="1">
        <v>311.39999999999998</v>
      </c>
      <c r="F3970" s="2">
        <v>1418</v>
      </c>
      <c r="G3970" s="1">
        <f>2*PI()*Predictive_Maintenance_Data[[#This Row],[Rotational speed '[rpm']]]/60</f>
        <v>148.49261275967757</v>
      </c>
      <c r="H3970" s="1">
        <v>41.3</v>
      </c>
      <c r="I3970" s="1">
        <f t="shared" ref="I3970:I4033" si="62">E3970-D3970</f>
        <v>9.0999999999999659</v>
      </c>
      <c r="J3970" s="1">
        <f>Predictive_Maintenance_Data[[#This Row],[Torque '[Nm']]]*Predictive_Maintenance_Data[[#This Row],[Angular velocity '[rad/s']]]/1000</f>
        <v>6.1327449069746836</v>
      </c>
      <c r="K3970" s="2">
        <v>62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/>
      <c r="S3970"/>
    </row>
    <row r="3971" spans="1:19" x14ac:dyDescent="0.3">
      <c r="A3971">
        <v>3970</v>
      </c>
      <c r="B3971" t="s">
        <v>3986</v>
      </c>
      <c r="C3971" t="s">
        <v>17</v>
      </c>
      <c r="D3971" s="1">
        <v>302.3</v>
      </c>
      <c r="E3971" s="1">
        <v>311.39999999999998</v>
      </c>
      <c r="F3971" s="2">
        <v>1504</v>
      </c>
      <c r="G3971" s="1">
        <f>2*PI()*Predictive_Maintenance_Data[[#This Row],[Rotational speed '[rpm']]]/60</f>
        <v>157.4985116999683</v>
      </c>
      <c r="H3971" s="1">
        <v>38.700000000000003</v>
      </c>
      <c r="I3971" s="1">
        <f t="shared" si="62"/>
        <v>9.0999999999999659</v>
      </c>
      <c r="J3971" s="1">
        <f>Predictive_Maintenance_Data[[#This Row],[Torque '[Nm']]]*Predictive_Maintenance_Data[[#This Row],[Angular velocity '[rad/s']]]/1000</f>
        <v>6.0951924027887738</v>
      </c>
      <c r="K3971" s="2">
        <v>65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/>
      <c r="S3971"/>
    </row>
    <row r="3972" spans="1:19" x14ac:dyDescent="0.3">
      <c r="A3972">
        <v>3971</v>
      </c>
      <c r="B3972" t="s">
        <v>3987</v>
      </c>
      <c r="C3972" t="s">
        <v>15</v>
      </c>
      <c r="D3972" s="1">
        <v>302.3</v>
      </c>
      <c r="E3972" s="1">
        <v>311.39999999999998</v>
      </c>
      <c r="F3972" s="2">
        <v>1345</v>
      </c>
      <c r="G3972" s="1">
        <f>2*PI()*Predictive_Maintenance_Data[[#This Row],[Rotational speed '[rpm']]]/60</f>
        <v>140.84807063594238</v>
      </c>
      <c r="H3972" s="1">
        <v>47.6</v>
      </c>
      <c r="I3972" s="1">
        <f t="shared" si="62"/>
        <v>9.0999999999999659</v>
      </c>
      <c r="J3972" s="1">
        <f>Predictive_Maintenance_Data[[#This Row],[Torque '[Nm']]]*Predictive_Maintenance_Data[[#This Row],[Angular velocity '[rad/s']]]/1000</f>
        <v>6.7043681622708569</v>
      </c>
      <c r="K3972" s="2">
        <v>67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/>
      <c r="S3972"/>
    </row>
    <row r="3973" spans="1:19" x14ac:dyDescent="0.3">
      <c r="A3973">
        <v>3972</v>
      </c>
      <c r="B3973" t="s">
        <v>3988</v>
      </c>
      <c r="C3973" t="s">
        <v>27</v>
      </c>
      <c r="D3973" s="1">
        <v>302.2</v>
      </c>
      <c r="E3973" s="1">
        <v>311.39999999999998</v>
      </c>
      <c r="F3973" s="2">
        <v>1625</v>
      </c>
      <c r="G3973" s="1">
        <f>2*PI()*Predictive_Maintenance_Data[[#This Row],[Rotational speed '[rpm']]]/60</f>
        <v>170.16960206944714</v>
      </c>
      <c r="H3973" s="1">
        <v>35.4</v>
      </c>
      <c r="I3973" s="1">
        <f t="shared" si="62"/>
        <v>9.1999999999999886</v>
      </c>
      <c r="J3973" s="1">
        <f>Predictive_Maintenance_Data[[#This Row],[Torque '[Nm']]]*Predictive_Maintenance_Data[[#This Row],[Angular velocity '[rad/s']]]/1000</f>
        <v>6.0240039132584284</v>
      </c>
      <c r="K3973" s="2">
        <v>70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/>
      <c r="S3973"/>
    </row>
    <row r="3974" spans="1:19" x14ac:dyDescent="0.3">
      <c r="A3974">
        <v>3973</v>
      </c>
      <c r="B3974" t="s">
        <v>3989</v>
      </c>
      <c r="C3974" t="s">
        <v>17</v>
      </c>
      <c r="D3974" s="1">
        <v>302.3</v>
      </c>
      <c r="E3974" s="1">
        <v>311.39999999999998</v>
      </c>
      <c r="F3974" s="2">
        <v>1511</v>
      </c>
      <c r="G3974" s="1">
        <f>2*PI()*Predictive_Maintenance_Data[[#This Row],[Rotational speed '[rpm']]]/60</f>
        <v>158.23154998580591</v>
      </c>
      <c r="H3974" s="1">
        <v>34.700000000000003</v>
      </c>
      <c r="I3974" s="1">
        <f t="shared" si="62"/>
        <v>9.0999999999999659</v>
      </c>
      <c r="J3974" s="1">
        <f>Predictive_Maintenance_Data[[#This Row],[Torque '[Nm']]]*Predictive_Maintenance_Data[[#This Row],[Angular velocity '[rad/s']]]/1000</f>
        <v>5.4906347845074661</v>
      </c>
      <c r="K3974" s="2">
        <v>75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/>
      <c r="S3974"/>
    </row>
    <row r="3975" spans="1:19" x14ac:dyDescent="0.3">
      <c r="A3975">
        <v>3974</v>
      </c>
      <c r="B3975" t="s">
        <v>3990</v>
      </c>
      <c r="C3975" t="s">
        <v>17</v>
      </c>
      <c r="D3975" s="1">
        <v>302.3</v>
      </c>
      <c r="E3975" s="1">
        <v>311.39999999999998</v>
      </c>
      <c r="F3975" s="2">
        <v>1535</v>
      </c>
      <c r="G3975" s="1">
        <f>2*PI()*Predictive_Maintenance_Data[[#This Row],[Rotational speed '[rpm']]]/60</f>
        <v>160.74482410867773</v>
      </c>
      <c r="H3975" s="1">
        <v>41.8</v>
      </c>
      <c r="I3975" s="1">
        <f t="shared" si="62"/>
        <v>9.0999999999999659</v>
      </c>
      <c r="J3975" s="1">
        <f>Predictive_Maintenance_Data[[#This Row],[Torque '[Nm']]]*Predictive_Maintenance_Data[[#This Row],[Angular velocity '[rad/s']]]/1000</f>
        <v>6.7191336477427281</v>
      </c>
      <c r="K3975" s="2">
        <v>77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/>
      <c r="S3975"/>
    </row>
    <row r="3976" spans="1:19" x14ac:dyDescent="0.3">
      <c r="A3976">
        <v>3975</v>
      </c>
      <c r="B3976" t="s">
        <v>3991</v>
      </c>
      <c r="C3976" t="s">
        <v>17</v>
      </c>
      <c r="D3976" s="1">
        <v>302.39999999999998</v>
      </c>
      <c r="E3976" s="1">
        <v>311.5</v>
      </c>
      <c r="F3976" s="2">
        <v>1505</v>
      </c>
      <c r="G3976" s="1">
        <f>2*PI()*Predictive_Maintenance_Data[[#This Row],[Rotational speed '[rpm']]]/60</f>
        <v>157.60323145508795</v>
      </c>
      <c r="H3976" s="1">
        <v>37.9</v>
      </c>
      <c r="I3976" s="1">
        <f t="shared" si="62"/>
        <v>9.1000000000000227</v>
      </c>
      <c r="J3976" s="1">
        <f>Predictive_Maintenance_Data[[#This Row],[Torque '[Nm']]]*Predictive_Maintenance_Data[[#This Row],[Angular velocity '[rad/s']]]/1000</f>
        <v>5.9731624721478331</v>
      </c>
      <c r="K3976" s="2">
        <v>79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/>
      <c r="S3976"/>
    </row>
    <row r="3977" spans="1:19" x14ac:dyDescent="0.3">
      <c r="A3977">
        <v>3976</v>
      </c>
      <c r="B3977" t="s">
        <v>3992</v>
      </c>
      <c r="C3977" t="s">
        <v>27</v>
      </c>
      <c r="D3977" s="1">
        <v>302.39999999999998</v>
      </c>
      <c r="E3977" s="1">
        <v>311.5</v>
      </c>
      <c r="F3977" s="2">
        <v>1540</v>
      </c>
      <c r="G3977" s="1">
        <f>2*PI()*Predictive_Maintenance_Data[[#This Row],[Rotational speed '[rpm']]]/60</f>
        <v>161.26842288427605</v>
      </c>
      <c r="H3977" s="1">
        <v>43.7</v>
      </c>
      <c r="I3977" s="1">
        <f t="shared" si="62"/>
        <v>9.1000000000000227</v>
      </c>
      <c r="J3977" s="1">
        <f>Predictive_Maintenance_Data[[#This Row],[Torque '[Nm']]]*Predictive_Maintenance_Data[[#This Row],[Angular velocity '[rad/s']]]/1000</f>
        <v>7.0474300800428633</v>
      </c>
      <c r="K3977" s="2">
        <v>81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/>
      <c r="S3977"/>
    </row>
    <row r="3978" spans="1:19" x14ac:dyDescent="0.3">
      <c r="A3978">
        <v>3977</v>
      </c>
      <c r="B3978" t="s">
        <v>3993</v>
      </c>
      <c r="C3978" t="s">
        <v>27</v>
      </c>
      <c r="D3978" s="1">
        <v>302.3</v>
      </c>
      <c r="E3978" s="1">
        <v>311.39999999999998</v>
      </c>
      <c r="F3978" s="2">
        <v>1372</v>
      </c>
      <c r="G3978" s="1">
        <f>2*PI()*Predictive_Maintenance_Data[[#This Row],[Rotational speed '[rpm']]]/60</f>
        <v>143.67550402417322</v>
      </c>
      <c r="H3978" s="1">
        <v>46</v>
      </c>
      <c r="I3978" s="1">
        <f t="shared" si="62"/>
        <v>9.0999999999999659</v>
      </c>
      <c r="J3978" s="1">
        <f>Predictive_Maintenance_Data[[#This Row],[Torque '[Nm']]]*Predictive_Maintenance_Data[[#This Row],[Angular velocity '[rad/s']]]/1000</f>
        <v>6.609073185111968</v>
      </c>
      <c r="K3978" s="2">
        <v>86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/>
      <c r="S3978"/>
    </row>
    <row r="3979" spans="1:19" x14ac:dyDescent="0.3">
      <c r="A3979">
        <v>3978</v>
      </c>
      <c r="B3979" t="s">
        <v>3994</v>
      </c>
      <c r="C3979" t="s">
        <v>15</v>
      </c>
      <c r="D3979" s="1">
        <v>302.2</v>
      </c>
      <c r="E3979" s="1">
        <v>311.3</v>
      </c>
      <c r="F3979" s="2">
        <v>1510</v>
      </c>
      <c r="G3979" s="1">
        <f>2*PI()*Predictive_Maintenance_Data[[#This Row],[Rotational speed '[rpm']]]/60</f>
        <v>158.12683023068624</v>
      </c>
      <c r="H3979" s="1">
        <v>36.6</v>
      </c>
      <c r="I3979" s="1">
        <f t="shared" si="62"/>
        <v>9.1000000000000227</v>
      </c>
      <c r="J3979" s="1">
        <f>Predictive_Maintenance_Data[[#This Row],[Torque '[Nm']]]*Predictive_Maintenance_Data[[#This Row],[Angular velocity '[rad/s']]]/1000</f>
        <v>5.7874419864431168</v>
      </c>
      <c r="K3979" s="2">
        <v>91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/>
      <c r="S3979"/>
    </row>
    <row r="3980" spans="1:19" x14ac:dyDescent="0.3">
      <c r="A3980">
        <v>3979</v>
      </c>
      <c r="B3980" t="s">
        <v>3995</v>
      </c>
      <c r="C3980" t="s">
        <v>17</v>
      </c>
      <c r="D3980" s="1">
        <v>302.2</v>
      </c>
      <c r="E3980" s="1">
        <v>311.3</v>
      </c>
      <c r="F3980" s="2">
        <v>1382</v>
      </c>
      <c r="G3980" s="1">
        <f>2*PI()*Predictive_Maintenance_Data[[#This Row],[Rotational speed '[rpm']]]/60</f>
        <v>144.7227015753698</v>
      </c>
      <c r="H3980" s="1">
        <v>46.4</v>
      </c>
      <c r="I3980" s="1">
        <f t="shared" si="62"/>
        <v>9.1000000000000227</v>
      </c>
      <c r="J3980" s="1">
        <f>Predictive_Maintenance_Data[[#This Row],[Torque '[Nm']]]*Predictive_Maintenance_Data[[#This Row],[Angular velocity '[rad/s']]]/1000</f>
        <v>6.7151333530971584</v>
      </c>
      <c r="K3980" s="2">
        <v>94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/>
      <c r="S3980"/>
    </row>
    <row r="3981" spans="1:19" x14ac:dyDescent="0.3">
      <c r="A3981">
        <v>3980</v>
      </c>
      <c r="B3981" t="s">
        <v>3996</v>
      </c>
      <c r="C3981" t="s">
        <v>17</v>
      </c>
      <c r="D3981" s="1">
        <v>302.3</v>
      </c>
      <c r="E3981" s="1">
        <v>311.3</v>
      </c>
      <c r="F3981" s="2">
        <v>1439</v>
      </c>
      <c r="G3981" s="1">
        <f>2*PI()*Predictive_Maintenance_Data[[#This Row],[Rotational speed '[rpm']]]/60</f>
        <v>150.69172761719039</v>
      </c>
      <c r="H3981" s="1">
        <v>41.8</v>
      </c>
      <c r="I3981" s="1">
        <f t="shared" si="62"/>
        <v>9</v>
      </c>
      <c r="J3981" s="1">
        <f>Predictive_Maintenance_Data[[#This Row],[Torque '[Nm']]]*Predictive_Maintenance_Data[[#This Row],[Angular velocity '[rad/s']]]/1000</f>
        <v>6.2989142143985584</v>
      </c>
      <c r="K3981" s="2">
        <v>96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/>
      <c r="S3981"/>
    </row>
    <row r="3982" spans="1:19" x14ac:dyDescent="0.3">
      <c r="A3982">
        <v>3981</v>
      </c>
      <c r="B3982" t="s">
        <v>3997</v>
      </c>
      <c r="C3982" t="s">
        <v>15</v>
      </c>
      <c r="D3982" s="1">
        <v>302.2</v>
      </c>
      <c r="E3982" s="1">
        <v>311.3</v>
      </c>
      <c r="F3982" s="2">
        <v>1375</v>
      </c>
      <c r="G3982" s="1">
        <f>2*PI()*Predictive_Maintenance_Data[[#This Row],[Rotational speed '[rpm']]]/60</f>
        <v>143.98966328953216</v>
      </c>
      <c r="H3982" s="1">
        <v>47</v>
      </c>
      <c r="I3982" s="1">
        <f t="shared" si="62"/>
        <v>9.1000000000000227</v>
      </c>
      <c r="J3982" s="1">
        <f>Predictive_Maintenance_Data[[#This Row],[Torque '[Nm']]]*Predictive_Maintenance_Data[[#This Row],[Angular velocity '[rad/s']]]/1000</f>
        <v>6.7675141746080119</v>
      </c>
      <c r="K3982" s="2">
        <v>98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/>
      <c r="S3982"/>
    </row>
    <row r="3983" spans="1:19" x14ac:dyDescent="0.3">
      <c r="A3983">
        <v>3982</v>
      </c>
      <c r="B3983" t="s">
        <v>3998</v>
      </c>
      <c r="C3983" t="s">
        <v>15</v>
      </c>
      <c r="D3983" s="1">
        <v>302.2</v>
      </c>
      <c r="E3983" s="1">
        <v>311.3</v>
      </c>
      <c r="F3983" s="2">
        <v>1931</v>
      </c>
      <c r="G3983" s="1">
        <f>2*PI()*Predictive_Maintenance_Data[[#This Row],[Rotational speed '[rpm']]]/60</f>
        <v>202.21384713606304</v>
      </c>
      <c r="H3983" s="1">
        <v>21.9</v>
      </c>
      <c r="I3983" s="1">
        <f t="shared" si="62"/>
        <v>9.1000000000000227</v>
      </c>
      <c r="J3983" s="1">
        <f>Predictive_Maintenance_Data[[#This Row],[Torque '[Nm']]]*Predictive_Maintenance_Data[[#This Row],[Angular velocity '[rad/s']]]/1000</f>
        <v>4.428483252279781</v>
      </c>
      <c r="K3983" s="2">
        <v>101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/>
      <c r="S3983"/>
    </row>
    <row r="3984" spans="1:19" x14ac:dyDescent="0.3">
      <c r="A3984">
        <v>3983</v>
      </c>
      <c r="B3984" t="s">
        <v>3999</v>
      </c>
      <c r="C3984" t="s">
        <v>17</v>
      </c>
      <c r="D3984" s="1">
        <v>302.2</v>
      </c>
      <c r="E3984" s="1">
        <v>311.3</v>
      </c>
      <c r="F3984" s="2">
        <v>1475</v>
      </c>
      <c r="G3984" s="1">
        <f>2*PI()*Predictive_Maintenance_Data[[#This Row],[Rotational speed '[rpm']]]/60</f>
        <v>154.46163880149817</v>
      </c>
      <c r="H3984" s="1">
        <v>48.6</v>
      </c>
      <c r="I3984" s="1">
        <f t="shared" si="62"/>
        <v>9.1000000000000227</v>
      </c>
      <c r="J3984" s="1">
        <f>Predictive_Maintenance_Data[[#This Row],[Torque '[Nm']]]*Predictive_Maintenance_Data[[#This Row],[Angular velocity '[rad/s']]]/1000</f>
        <v>7.5068356457528118</v>
      </c>
      <c r="K3984" s="2">
        <v>104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/>
      <c r="S3984"/>
    </row>
    <row r="3985" spans="1:19" x14ac:dyDescent="0.3">
      <c r="A3985">
        <v>3984</v>
      </c>
      <c r="B3985" t="s">
        <v>4000</v>
      </c>
      <c r="C3985" t="s">
        <v>17</v>
      </c>
      <c r="D3985" s="1">
        <v>302.2</v>
      </c>
      <c r="E3985" s="1">
        <v>311.3</v>
      </c>
      <c r="F3985" s="2">
        <v>1389</v>
      </c>
      <c r="G3985" s="1">
        <f>2*PI()*Predictive_Maintenance_Data[[#This Row],[Rotational speed '[rpm']]]/60</f>
        <v>145.45573986120741</v>
      </c>
      <c r="H3985" s="1">
        <v>46.9</v>
      </c>
      <c r="I3985" s="1">
        <f t="shared" si="62"/>
        <v>9.1000000000000227</v>
      </c>
      <c r="J3985" s="1">
        <f>Predictive_Maintenance_Data[[#This Row],[Torque '[Nm']]]*Predictive_Maintenance_Data[[#This Row],[Angular velocity '[rad/s']]]/1000</f>
        <v>6.8218741994906269</v>
      </c>
      <c r="K3985" s="2">
        <v>106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/>
      <c r="S3985"/>
    </row>
    <row r="3986" spans="1:19" x14ac:dyDescent="0.3">
      <c r="A3986">
        <v>3985</v>
      </c>
      <c r="B3986" t="s">
        <v>4001</v>
      </c>
      <c r="C3986" t="s">
        <v>17</v>
      </c>
      <c r="D3986" s="1">
        <v>302.3</v>
      </c>
      <c r="E3986" s="1">
        <v>311.3</v>
      </c>
      <c r="F3986" s="2">
        <v>1652</v>
      </c>
      <c r="G3986" s="1">
        <f>2*PI()*Predictive_Maintenance_Data[[#This Row],[Rotational speed '[rpm']]]/60</f>
        <v>172.99703545767795</v>
      </c>
      <c r="H3986" s="1">
        <v>32.799999999999997</v>
      </c>
      <c r="I3986" s="1">
        <f t="shared" si="62"/>
        <v>9</v>
      </c>
      <c r="J3986" s="1">
        <f>Predictive_Maintenance_Data[[#This Row],[Torque '[Nm']]]*Predictive_Maintenance_Data[[#This Row],[Angular velocity '[rad/s']]]/1000</f>
        <v>5.6743027630118368</v>
      </c>
      <c r="K3986" s="2">
        <v>108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/>
      <c r="S3986"/>
    </row>
    <row r="3987" spans="1:19" x14ac:dyDescent="0.3">
      <c r="A3987">
        <v>3986</v>
      </c>
      <c r="B3987" t="s">
        <v>4002</v>
      </c>
      <c r="C3987" t="s">
        <v>17</v>
      </c>
      <c r="D3987" s="1">
        <v>302.3</v>
      </c>
      <c r="E3987" s="1">
        <v>311.2</v>
      </c>
      <c r="F3987" s="2">
        <v>1386</v>
      </c>
      <c r="G3987" s="1">
        <f>2*PI()*Predictive_Maintenance_Data[[#This Row],[Rotational speed '[rpm']]]/60</f>
        <v>145.14158059584844</v>
      </c>
      <c r="H3987" s="1">
        <v>50.3</v>
      </c>
      <c r="I3987" s="1">
        <f t="shared" si="62"/>
        <v>8.8999999999999773</v>
      </c>
      <c r="J3987" s="1">
        <f>Predictive_Maintenance_Data[[#This Row],[Torque '[Nm']]]*Predictive_Maintenance_Data[[#This Row],[Angular velocity '[rad/s']]]/1000</f>
        <v>7.3006215039711764</v>
      </c>
      <c r="K3987" s="2">
        <v>110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/>
      <c r="S3987"/>
    </row>
    <row r="3988" spans="1:19" x14ac:dyDescent="0.3">
      <c r="A3988">
        <v>3987</v>
      </c>
      <c r="B3988" t="s">
        <v>4003</v>
      </c>
      <c r="C3988" t="s">
        <v>15</v>
      </c>
      <c r="D3988" s="1">
        <v>302.2</v>
      </c>
      <c r="E3988" s="1">
        <v>311.3</v>
      </c>
      <c r="F3988" s="2">
        <v>1577</v>
      </c>
      <c r="G3988" s="1">
        <f>2*PI()*Predictive_Maintenance_Data[[#This Row],[Rotational speed '[rpm']]]/60</f>
        <v>165.14305382370347</v>
      </c>
      <c r="H3988" s="1">
        <v>29.8</v>
      </c>
      <c r="I3988" s="1">
        <f t="shared" si="62"/>
        <v>9.1000000000000227</v>
      </c>
      <c r="J3988" s="1">
        <f>Predictive_Maintenance_Data[[#This Row],[Torque '[Nm']]]*Predictive_Maintenance_Data[[#This Row],[Angular velocity '[rad/s']]]/1000</f>
        <v>4.9212630039463638</v>
      </c>
      <c r="K3988" s="2">
        <v>112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/>
      <c r="S3988"/>
    </row>
    <row r="3989" spans="1:19" x14ac:dyDescent="0.3">
      <c r="A3989">
        <v>3988</v>
      </c>
      <c r="B3989" t="s">
        <v>4004</v>
      </c>
      <c r="C3989" t="s">
        <v>15</v>
      </c>
      <c r="D3989" s="1">
        <v>302.3</v>
      </c>
      <c r="E3989" s="1">
        <v>311.3</v>
      </c>
      <c r="F3989" s="2">
        <v>1444</v>
      </c>
      <c r="G3989" s="1">
        <f>2*PI()*Predictive_Maintenance_Data[[#This Row],[Rotational speed '[rpm']]]/60</f>
        <v>151.21532639278868</v>
      </c>
      <c r="H3989" s="1">
        <v>43.1</v>
      </c>
      <c r="I3989" s="1">
        <f t="shared" si="62"/>
        <v>9</v>
      </c>
      <c r="J3989" s="1">
        <f>Predictive_Maintenance_Data[[#This Row],[Torque '[Nm']]]*Predictive_Maintenance_Data[[#This Row],[Angular velocity '[rad/s']]]/1000</f>
        <v>6.5173805675291927</v>
      </c>
      <c r="K3989" s="2">
        <v>115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/>
      <c r="S3989"/>
    </row>
    <row r="3990" spans="1:19" x14ac:dyDescent="0.3">
      <c r="A3990">
        <v>3989</v>
      </c>
      <c r="B3990" t="s">
        <v>4005</v>
      </c>
      <c r="C3990" t="s">
        <v>17</v>
      </c>
      <c r="D3990" s="1">
        <v>302.2</v>
      </c>
      <c r="E3990" s="1">
        <v>311.3</v>
      </c>
      <c r="F3990" s="2">
        <v>1554</v>
      </c>
      <c r="G3990" s="1">
        <f>2*PI()*Predictive_Maintenance_Data[[#This Row],[Rotational speed '[rpm']]]/60</f>
        <v>162.73449945595127</v>
      </c>
      <c r="H3990" s="1">
        <v>40.200000000000003</v>
      </c>
      <c r="I3990" s="1">
        <f t="shared" si="62"/>
        <v>9.1000000000000227</v>
      </c>
      <c r="J3990" s="1">
        <f>Predictive_Maintenance_Data[[#This Row],[Torque '[Nm']]]*Predictive_Maintenance_Data[[#This Row],[Angular velocity '[rad/s']]]/1000</f>
        <v>6.5419268781292415</v>
      </c>
      <c r="K3990" s="2">
        <v>118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/>
      <c r="S3990"/>
    </row>
    <row r="3991" spans="1:19" x14ac:dyDescent="0.3">
      <c r="A3991">
        <v>3990</v>
      </c>
      <c r="B3991" t="s">
        <v>4006</v>
      </c>
      <c r="C3991" t="s">
        <v>17</v>
      </c>
      <c r="D3991" s="1">
        <v>302.2</v>
      </c>
      <c r="E3991" s="1">
        <v>311.3</v>
      </c>
      <c r="F3991" s="2">
        <v>1602</v>
      </c>
      <c r="G3991" s="1">
        <f>2*PI()*Predictive_Maintenance_Data[[#This Row],[Rotational speed '[rpm']]]/60</f>
        <v>167.76104770169496</v>
      </c>
      <c r="H3991" s="1">
        <v>32.799999999999997</v>
      </c>
      <c r="I3991" s="1">
        <f t="shared" si="62"/>
        <v>9.1000000000000227</v>
      </c>
      <c r="J3991" s="1">
        <f>Predictive_Maintenance_Data[[#This Row],[Torque '[Nm']]]*Predictive_Maintenance_Data[[#This Row],[Angular velocity '[rad/s']]]/1000</f>
        <v>5.5025623646155948</v>
      </c>
      <c r="K3991" s="2">
        <v>120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/>
      <c r="S3991"/>
    </row>
    <row r="3992" spans="1:19" x14ac:dyDescent="0.3">
      <c r="A3992">
        <v>3991</v>
      </c>
      <c r="B3992" t="s">
        <v>4007</v>
      </c>
      <c r="C3992" t="s">
        <v>27</v>
      </c>
      <c r="D3992" s="1">
        <v>302.2</v>
      </c>
      <c r="E3992" s="1">
        <v>311.2</v>
      </c>
      <c r="F3992" s="2">
        <v>1692</v>
      </c>
      <c r="G3992" s="1">
        <f>2*PI()*Predictive_Maintenance_Data[[#This Row],[Rotational speed '[rpm']]]/60</f>
        <v>177.18582566246431</v>
      </c>
      <c r="H3992" s="1">
        <v>28.2</v>
      </c>
      <c r="I3992" s="1">
        <f t="shared" si="62"/>
        <v>9</v>
      </c>
      <c r="J3992" s="1">
        <f>Predictive_Maintenance_Data[[#This Row],[Torque '[Nm']]]*Predictive_Maintenance_Data[[#This Row],[Angular velocity '[rad/s']]]/1000</f>
        <v>4.9966402836814936</v>
      </c>
      <c r="K3992" s="2">
        <v>122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/>
      <c r="S3992"/>
    </row>
    <row r="3993" spans="1:19" x14ac:dyDescent="0.3">
      <c r="A3993">
        <v>3992</v>
      </c>
      <c r="B3993" t="s">
        <v>4008</v>
      </c>
      <c r="C3993" t="s">
        <v>17</v>
      </c>
      <c r="D3993" s="1">
        <v>302.3</v>
      </c>
      <c r="E3993" s="1">
        <v>311.3</v>
      </c>
      <c r="F3993" s="2">
        <v>1682</v>
      </c>
      <c r="G3993" s="1">
        <f>2*PI()*Predictive_Maintenance_Data[[#This Row],[Rotational speed '[rpm']]]/60</f>
        <v>176.13862811126774</v>
      </c>
      <c r="H3993" s="1">
        <v>34.4</v>
      </c>
      <c r="I3993" s="1">
        <f t="shared" si="62"/>
        <v>9</v>
      </c>
      <c r="J3993" s="1">
        <f>Predictive_Maintenance_Data[[#This Row],[Torque '[Nm']]]*Predictive_Maintenance_Data[[#This Row],[Angular velocity '[rad/s']]]/1000</f>
        <v>6.0591688070276097</v>
      </c>
      <c r="K3993" s="2">
        <v>127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/>
      <c r="S3993"/>
    </row>
    <row r="3994" spans="1:19" x14ac:dyDescent="0.3">
      <c r="A3994">
        <v>3993</v>
      </c>
      <c r="B3994" t="s">
        <v>4009</v>
      </c>
      <c r="C3994" t="s">
        <v>17</v>
      </c>
      <c r="D3994" s="1">
        <v>302.3</v>
      </c>
      <c r="E3994" s="1">
        <v>311.3</v>
      </c>
      <c r="F3994" s="2">
        <v>1614</v>
      </c>
      <c r="G3994" s="1">
        <f>2*PI()*Predictive_Maintenance_Data[[#This Row],[Rotational speed '[rpm']]]/60</f>
        <v>169.01768476313089</v>
      </c>
      <c r="H3994" s="1">
        <v>34.1</v>
      </c>
      <c r="I3994" s="1">
        <f t="shared" si="62"/>
        <v>9</v>
      </c>
      <c r="J3994" s="1">
        <f>Predictive_Maintenance_Data[[#This Row],[Torque '[Nm']]]*Predictive_Maintenance_Data[[#This Row],[Angular velocity '[rad/s']]]/1000</f>
        <v>5.7635030504227638</v>
      </c>
      <c r="K3994" s="2">
        <v>129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/>
      <c r="S3994"/>
    </row>
    <row r="3995" spans="1:19" x14ac:dyDescent="0.3">
      <c r="A3995">
        <v>3994</v>
      </c>
      <c r="B3995" t="s">
        <v>4010</v>
      </c>
      <c r="C3995" t="s">
        <v>17</v>
      </c>
      <c r="D3995" s="1">
        <v>302.3</v>
      </c>
      <c r="E3995" s="1">
        <v>311.3</v>
      </c>
      <c r="F3995" s="2">
        <v>1324</v>
      </c>
      <c r="G3995" s="1">
        <f>2*PI()*Predictive_Maintenance_Data[[#This Row],[Rotational speed '[rpm']]]/60</f>
        <v>138.64895577842952</v>
      </c>
      <c r="H3995" s="1">
        <v>47.8</v>
      </c>
      <c r="I3995" s="1">
        <f t="shared" si="62"/>
        <v>9</v>
      </c>
      <c r="J3995" s="1">
        <f>Predictive_Maintenance_Data[[#This Row],[Torque '[Nm']]]*Predictive_Maintenance_Data[[#This Row],[Angular velocity '[rad/s']]]/1000</f>
        <v>6.6274200862089314</v>
      </c>
      <c r="K3995" s="2">
        <v>131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/>
      <c r="S3995"/>
    </row>
    <row r="3996" spans="1:19" x14ac:dyDescent="0.3">
      <c r="A3996">
        <v>3995</v>
      </c>
      <c r="B3996" t="s">
        <v>4011</v>
      </c>
      <c r="C3996" t="s">
        <v>17</v>
      </c>
      <c r="D3996" s="1">
        <v>302.3</v>
      </c>
      <c r="E3996" s="1">
        <v>311.39999999999998</v>
      </c>
      <c r="F3996" s="2">
        <v>1434</v>
      </c>
      <c r="G3996" s="1">
        <f>2*PI()*Predictive_Maintenance_Data[[#This Row],[Rotational speed '[rpm']]]/60</f>
        <v>150.16812884159211</v>
      </c>
      <c r="H3996" s="1">
        <v>40.299999999999997</v>
      </c>
      <c r="I3996" s="1">
        <f t="shared" si="62"/>
        <v>9.0999999999999659</v>
      </c>
      <c r="J3996" s="1">
        <f>Predictive_Maintenance_Data[[#This Row],[Torque '[Nm']]]*Predictive_Maintenance_Data[[#This Row],[Angular velocity '[rad/s']]]/1000</f>
        <v>6.0517755923161616</v>
      </c>
      <c r="K3996" s="2">
        <v>133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/>
      <c r="S3996"/>
    </row>
    <row r="3997" spans="1:19" x14ac:dyDescent="0.3">
      <c r="A3997">
        <v>3996</v>
      </c>
      <c r="B3997" t="s">
        <v>4012</v>
      </c>
      <c r="C3997" t="s">
        <v>17</v>
      </c>
      <c r="D3997" s="1">
        <v>302.3</v>
      </c>
      <c r="E3997" s="1">
        <v>311.3</v>
      </c>
      <c r="F3997" s="2">
        <v>1621</v>
      </c>
      <c r="G3997" s="1">
        <f>2*PI()*Predictive_Maintenance_Data[[#This Row],[Rotational speed '[rpm']]]/60</f>
        <v>169.7507230489685</v>
      </c>
      <c r="H3997" s="1">
        <v>31.6</v>
      </c>
      <c r="I3997" s="1">
        <f t="shared" si="62"/>
        <v>9</v>
      </c>
      <c r="J3997" s="1">
        <f>Predictive_Maintenance_Data[[#This Row],[Torque '[Nm']]]*Predictive_Maintenance_Data[[#This Row],[Angular velocity '[rad/s']]]/1000</f>
        <v>5.3641228483474048</v>
      </c>
      <c r="K3997" s="2">
        <v>135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/>
      <c r="S3997"/>
    </row>
    <row r="3998" spans="1:19" x14ac:dyDescent="0.3">
      <c r="A3998">
        <v>3997</v>
      </c>
      <c r="B3998" t="s">
        <v>4013</v>
      </c>
      <c r="C3998" t="s">
        <v>15</v>
      </c>
      <c r="D3998" s="1">
        <v>302.3</v>
      </c>
      <c r="E3998" s="1">
        <v>311.3</v>
      </c>
      <c r="F3998" s="2">
        <v>1625</v>
      </c>
      <c r="G3998" s="1">
        <f>2*PI()*Predictive_Maintenance_Data[[#This Row],[Rotational speed '[rpm']]]/60</f>
        <v>170.16960206944714</v>
      </c>
      <c r="H3998" s="1">
        <v>33.1</v>
      </c>
      <c r="I3998" s="1">
        <f t="shared" si="62"/>
        <v>9</v>
      </c>
      <c r="J3998" s="1">
        <f>Predictive_Maintenance_Data[[#This Row],[Torque '[Nm']]]*Predictive_Maintenance_Data[[#This Row],[Angular velocity '[rad/s']]]/1000</f>
        <v>5.6326138284987</v>
      </c>
      <c r="K3998" s="2">
        <v>137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/>
      <c r="S3998"/>
    </row>
    <row r="3999" spans="1:19" x14ac:dyDescent="0.3">
      <c r="A3999">
        <v>3998</v>
      </c>
      <c r="B3999" t="s">
        <v>4014</v>
      </c>
      <c r="C3999" t="s">
        <v>17</v>
      </c>
      <c r="D3999" s="1">
        <v>302.2</v>
      </c>
      <c r="E3999" s="1">
        <v>311.10000000000002</v>
      </c>
      <c r="F3999" s="2">
        <v>1394</v>
      </c>
      <c r="G3999" s="1">
        <f>2*PI()*Predictive_Maintenance_Data[[#This Row],[Rotational speed '[rpm']]]/60</f>
        <v>145.97933863680572</v>
      </c>
      <c r="H3999" s="1">
        <v>53.7</v>
      </c>
      <c r="I3999" s="1">
        <f t="shared" si="62"/>
        <v>8.9000000000000341</v>
      </c>
      <c r="J3999" s="1">
        <f>Predictive_Maintenance_Data[[#This Row],[Torque '[Nm']]]*Predictive_Maintenance_Data[[#This Row],[Angular velocity '[rad/s']]]/1000</f>
        <v>7.8390904847964675</v>
      </c>
      <c r="K3999" s="2">
        <v>140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/>
      <c r="S3999"/>
    </row>
    <row r="4000" spans="1:19" x14ac:dyDescent="0.3">
      <c r="A4000">
        <v>3999</v>
      </c>
      <c r="B4000" t="s">
        <v>4015</v>
      </c>
      <c r="C4000" t="s">
        <v>17</v>
      </c>
      <c r="D4000" s="1">
        <v>302.10000000000002</v>
      </c>
      <c r="E4000" s="1">
        <v>311</v>
      </c>
      <c r="F4000" s="2">
        <v>1586</v>
      </c>
      <c r="G4000" s="1">
        <f>2*PI()*Predictive_Maintenance_Data[[#This Row],[Rotational speed '[rpm']]]/60</f>
        <v>166.0855316197804</v>
      </c>
      <c r="H4000" s="1">
        <v>35.1</v>
      </c>
      <c r="I4000" s="1">
        <f t="shared" si="62"/>
        <v>8.8999999999999773</v>
      </c>
      <c r="J4000" s="1">
        <f>Predictive_Maintenance_Data[[#This Row],[Torque '[Nm']]]*Predictive_Maintenance_Data[[#This Row],[Angular velocity '[rad/s']]]/1000</f>
        <v>5.829602159854292</v>
      </c>
      <c r="K4000" s="2">
        <v>142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/>
      <c r="S4000"/>
    </row>
    <row r="4001" spans="1:19" x14ac:dyDescent="0.3">
      <c r="A4001">
        <v>4000</v>
      </c>
      <c r="B4001" t="s">
        <v>4016</v>
      </c>
      <c r="C4001" t="s">
        <v>17</v>
      </c>
      <c r="D4001" s="1">
        <v>302</v>
      </c>
      <c r="E4001" s="1">
        <v>311</v>
      </c>
      <c r="F4001" s="2">
        <v>1420</v>
      </c>
      <c r="G4001" s="1">
        <f>2*PI()*Predictive_Maintenance_Data[[#This Row],[Rotational speed '[rpm']]]/60</f>
        <v>148.70205226991686</v>
      </c>
      <c r="H4001" s="1">
        <v>45.9</v>
      </c>
      <c r="I4001" s="1">
        <f t="shared" si="62"/>
        <v>9</v>
      </c>
      <c r="J4001" s="1">
        <f>Predictive_Maintenance_Data[[#This Row],[Torque '[Nm']]]*Predictive_Maintenance_Data[[#This Row],[Angular velocity '[rad/s']]]/1000</f>
        <v>6.8254241991891842</v>
      </c>
      <c r="K4001" s="2">
        <v>144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/>
      <c r="S4001"/>
    </row>
    <row r="4002" spans="1:19" x14ac:dyDescent="0.3">
      <c r="A4002">
        <v>4001</v>
      </c>
      <c r="B4002" t="s">
        <v>4017</v>
      </c>
      <c r="C4002" t="s">
        <v>17</v>
      </c>
      <c r="D4002" s="1">
        <v>302.10000000000002</v>
      </c>
      <c r="E4002" s="1">
        <v>311.2</v>
      </c>
      <c r="F4002" s="2">
        <v>1422</v>
      </c>
      <c r="G4002" s="1">
        <f>2*PI()*Predictive_Maintenance_Data[[#This Row],[Rotational speed '[rpm']]]/60</f>
        <v>148.91149178015618</v>
      </c>
      <c r="H4002" s="1">
        <v>50.3</v>
      </c>
      <c r="I4002" s="1">
        <f t="shared" si="62"/>
        <v>9.0999999999999659</v>
      </c>
      <c r="J4002" s="1">
        <f>Predictive_Maintenance_Data[[#This Row],[Torque '[Nm']]]*Predictive_Maintenance_Data[[#This Row],[Angular velocity '[rad/s']]]/1000</f>
        <v>7.490248036541856</v>
      </c>
      <c r="K4002" s="2">
        <v>146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/>
      <c r="S4002"/>
    </row>
    <row r="4003" spans="1:19" x14ac:dyDescent="0.3">
      <c r="A4003">
        <v>4002</v>
      </c>
      <c r="B4003" t="s">
        <v>4018</v>
      </c>
      <c r="C4003" t="s">
        <v>27</v>
      </c>
      <c r="D4003" s="1">
        <v>302.10000000000002</v>
      </c>
      <c r="E4003" s="1">
        <v>311.2</v>
      </c>
      <c r="F4003" s="2">
        <v>1598</v>
      </c>
      <c r="G4003" s="1">
        <f>2*PI()*Predictive_Maintenance_Data[[#This Row],[Rotational speed '[rpm']]]/60</f>
        <v>167.34216868121629</v>
      </c>
      <c r="H4003" s="1">
        <v>37.9</v>
      </c>
      <c r="I4003" s="1">
        <f t="shared" si="62"/>
        <v>9.0999999999999659</v>
      </c>
      <c r="J4003" s="1">
        <f>Predictive_Maintenance_Data[[#This Row],[Torque '[Nm']]]*Predictive_Maintenance_Data[[#This Row],[Angular velocity '[rad/s']]]/1000</f>
        <v>6.3422681930180973</v>
      </c>
      <c r="K4003" s="2">
        <v>148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/>
      <c r="S4003"/>
    </row>
    <row r="4004" spans="1:19" x14ac:dyDescent="0.3">
      <c r="A4004">
        <v>4003</v>
      </c>
      <c r="B4004" t="s">
        <v>4019</v>
      </c>
      <c r="C4004" t="s">
        <v>17</v>
      </c>
      <c r="D4004" s="1">
        <v>302.10000000000002</v>
      </c>
      <c r="E4004" s="1">
        <v>311.2</v>
      </c>
      <c r="F4004" s="2">
        <v>1454</v>
      </c>
      <c r="G4004" s="1">
        <f>2*PI()*Predictive_Maintenance_Data[[#This Row],[Rotational speed '[rpm']]]/60</f>
        <v>152.26252394398531</v>
      </c>
      <c r="H4004" s="1">
        <v>59.2</v>
      </c>
      <c r="I4004" s="1">
        <f t="shared" si="62"/>
        <v>9.0999999999999659</v>
      </c>
      <c r="J4004" s="1">
        <f>Predictive_Maintenance_Data[[#This Row],[Torque '[Nm']]]*Predictive_Maintenance_Data[[#This Row],[Angular velocity '[rad/s']]]/1000</f>
        <v>9.013941417483931</v>
      </c>
      <c r="K4004" s="2">
        <v>153</v>
      </c>
      <c r="L4004" s="2">
        <v>1</v>
      </c>
      <c r="M4004" s="2">
        <v>0</v>
      </c>
      <c r="N4004" s="2">
        <v>0</v>
      </c>
      <c r="O4004" s="2">
        <v>1</v>
      </c>
      <c r="P4004" s="2">
        <v>0</v>
      </c>
      <c r="Q4004" s="2">
        <v>0</v>
      </c>
      <c r="R4004"/>
      <c r="S4004"/>
    </row>
    <row r="4005" spans="1:19" x14ac:dyDescent="0.3">
      <c r="A4005">
        <v>4004</v>
      </c>
      <c r="B4005" t="s">
        <v>4020</v>
      </c>
      <c r="C4005" t="s">
        <v>17</v>
      </c>
      <c r="D4005" s="1">
        <v>302.10000000000002</v>
      </c>
      <c r="E4005" s="1">
        <v>311.2</v>
      </c>
      <c r="F4005" s="2">
        <v>1519</v>
      </c>
      <c r="G4005" s="1">
        <f>2*PI()*Predictive_Maintenance_Data[[#This Row],[Rotational speed '[rpm']]]/60</f>
        <v>159.0693080267632</v>
      </c>
      <c r="H4005" s="1">
        <v>39.299999999999997</v>
      </c>
      <c r="I4005" s="1">
        <f t="shared" si="62"/>
        <v>9.0999999999999659</v>
      </c>
      <c r="J4005" s="1">
        <f>Predictive_Maintenance_Data[[#This Row],[Torque '[Nm']]]*Predictive_Maintenance_Data[[#This Row],[Angular velocity '[rad/s']]]/1000</f>
        <v>6.2514238054517923</v>
      </c>
      <c r="K4005" s="2">
        <v>155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/>
      <c r="S4005"/>
    </row>
    <row r="4006" spans="1:19" x14ac:dyDescent="0.3">
      <c r="A4006">
        <v>4005</v>
      </c>
      <c r="B4006" t="s">
        <v>4021</v>
      </c>
      <c r="C4006" t="s">
        <v>17</v>
      </c>
      <c r="D4006" s="1">
        <v>302</v>
      </c>
      <c r="E4006" s="1">
        <v>311.10000000000002</v>
      </c>
      <c r="F4006" s="2">
        <v>1373</v>
      </c>
      <c r="G4006" s="1">
        <f>2*PI()*Predictive_Maintenance_Data[[#This Row],[Rotational speed '[rpm']]]/60</f>
        <v>143.78022377929287</v>
      </c>
      <c r="H4006" s="1">
        <v>55.7</v>
      </c>
      <c r="I4006" s="1">
        <f t="shared" si="62"/>
        <v>9.1000000000000227</v>
      </c>
      <c r="J4006" s="1">
        <f>Predictive_Maintenance_Data[[#This Row],[Torque '[Nm']]]*Predictive_Maintenance_Data[[#This Row],[Angular velocity '[rad/s']]]/1000</f>
        <v>8.0085584645066135</v>
      </c>
      <c r="K4006" s="2">
        <v>157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/>
      <c r="S4006"/>
    </row>
    <row r="4007" spans="1:19" x14ac:dyDescent="0.3">
      <c r="A4007">
        <v>4006</v>
      </c>
      <c r="B4007" t="s">
        <v>4022</v>
      </c>
      <c r="C4007" t="s">
        <v>15</v>
      </c>
      <c r="D4007" s="1">
        <v>302</v>
      </c>
      <c r="E4007" s="1">
        <v>311.10000000000002</v>
      </c>
      <c r="F4007" s="2">
        <v>1406</v>
      </c>
      <c r="G4007" s="1">
        <f>2*PI()*Predictive_Maintenance_Data[[#This Row],[Rotational speed '[rpm']]]/60</f>
        <v>147.23597569824162</v>
      </c>
      <c r="H4007" s="1">
        <v>48.8</v>
      </c>
      <c r="I4007" s="1">
        <f t="shared" si="62"/>
        <v>9.1000000000000227</v>
      </c>
      <c r="J4007" s="1">
        <f>Predictive_Maintenance_Data[[#This Row],[Torque '[Nm']]]*Predictive_Maintenance_Data[[#This Row],[Angular velocity '[rad/s']]]/1000</f>
        <v>7.1851156140741903</v>
      </c>
      <c r="K4007" s="2">
        <v>159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/>
      <c r="S4007"/>
    </row>
    <row r="4008" spans="1:19" x14ac:dyDescent="0.3">
      <c r="A4008">
        <v>4007</v>
      </c>
      <c r="B4008" t="s">
        <v>4023</v>
      </c>
      <c r="C4008" t="s">
        <v>17</v>
      </c>
      <c r="D4008" s="1">
        <v>302.10000000000002</v>
      </c>
      <c r="E4008" s="1">
        <v>311.2</v>
      </c>
      <c r="F4008" s="2">
        <v>1492</v>
      </c>
      <c r="G4008" s="1">
        <f>2*PI()*Predictive_Maintenance_Data[[#This Row],[Rotational speed '[rpm']]]/60</f>
        <v>156.24187463853238</v>
      </c>
      <c r="H4008" s="1">
        <v>45</v>
      </c>
      <c r="I4008" s="1">
        <f t="shared" si="62"/>
        <v>9.0999999999999659</v>
      </c>
      <c r="J4008" s="1">
        <f>Predictive_Maintenance_Data[[#This Row],[Torque '[Nm']]]*Predictive_Maintenance_Data[[#This Row],[Angular velocity '[rad/s']]]/1000</f>
        <v>7.0308843587339567</v>
      </c>
      <c r="K4008" s="2">
        <v>162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/>
      <c r="S4008"/>
    </row>
    <row r="4009" spans="1:19" x14ac:dyDescent="0.3">
      <c r="A4009">
        <v>4008</v>
      </c>
      <c r="B4009" t="s">
        <v>4024</v>
      </c>
      <c r="C4009" t="s">
        <v>17</v>
      </c>
      <c r="D4009" s="1">
        <v>302.10000000000002</v>
      </c>
      <c r="E4009" s="1">
        <v>311.2</v>
      </c>
      <c r="F4009" s="2">
        <v>1369</v>
      </c>
      <c r="G4009" s="1">
        <f>2*PI()*Predictive_Maintenance_Data[[#This Row],[Rotational speed '[rpm']]]/60</f>
        <v>143.36134475881423</v>
      </c>
      <c r="H4009" s="1">
        <v>50.8</v>
      </c>
      <c r="I4009" s="1">
        <f t="shared" si="62"/>
        <v>9.0999999999999659</v>
      </c>
      <c r="J4009" s="1">
        <f>Predictive_Maintenance_Data[[#This Row],[Torque '[Nm']]]*Predictive_Maintenance_Data[[#This Row],[Angular velocity '[rad/s']]]/1000</f>
        <v>7.282756313747762</v>
      </c>
      <c r="K4009" s="2">
        <v>164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/>
      <c r="S4009"/>
    </row>
    <row r="4010" spans="1:19" x14ac:dyDescent="0.3">
      <c r="A4010">
        <v>4009</v>
      </c>
      <c r="B4010" t="s">
        <v>4025</v>
      </c>
      <c r="C4010" t="s">
        <v>15</v>
      </c>
      <c r="D4010" s="1">
        <v>302.2</v>
      </c>
      <c r="E4010" s="1">
        <v>311.2</v>
      </c>
      <c r="F4010" s="2">
        <v>1471</v>
      </c>
      <c r="G4010" s="1">
        <f>2*PI()*Predictive_Maintenance_Data[[#This Row],[Rotational speed '[rpm']]]/60</f>
        <v>154.04275978101953</v>
      </c>
      <c r="H4010" s="1">
        <v>41.9</v>
      </c>
      <c r="I4010" s="1">
        <f t="shared" si="62"/>
        <v>9</v>
      </c>
      <c r="J4010" s="1">
        <f>Predictive_Maintenance_Data[[#This Row],[Torque '[Nm']]]*Predictive_Maintenance_Data[[#This Row],[Angular velocity '[rad/s']]]/1000</f>
        <v>6.4543916348247174</v>
      </c>
      <c r="K4010" s="2">
        <v>166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/>
      <c r="S4010"/>
    </row>
    <row r="4011" spans="1:19" x14ac:dyDescent="0.3">
      <c r="A4011">
        <v>4010</v>
      </c>
      <c r="B4011" t="s">
        <v>4026</v>
      </c>
      <c r="C4011" t="s">
        <v>17</v>
      </c>
      <c r="D4011" s="1">
        <v>302.2</v>
      </c>
      <c r="E4011" s="1">
        <v>311.2</v>
      </c>
      <c r="F4011" s="2">
        <v>1630</v>
      </c>
      <c r="G4011" s="1">
        <f>2*PI()*Predictive_Maintenance_Data[[#This Row],[Rotational speed '[rpm']]]/60</f>
        <v>170.69320084504542</v>
      </c>
      <c r="H4011" s="1">
        <v>36</v>
      </c>
      <c r="I4011" s="1">
        <f t="shared" si="62"/>
        <v>9</v>
      </c>
      <c r="J4011" s="1">
        <f>Predictive_Maintenance_Data[[#This Row],[Torque '[Nm']]]*Predictive_Maintenance_Data[[#This Row],[Angular velocity '[rad/s']]]/1000</f>
        <v>6.1449552304216351</v>
      </c>
      <c r="K4011" s="2">
        <v>169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/>
      <c r="S4011"/>
    </row>
    <row r="4012" spans="1:19" x14ac:dyDescent="0.3">
      <c r="A4012">
        <v>4011</v>
      </c>
      <c r="B4012" t="s">
        <v>4027</v>
      </c>
      <c r="C4012" t="s">
        <v>15</v>
      </c>
      <c r="D4012" s="1">
        <v>302.10000000000002</v>
      </c>
      <c r="E4012" s="1">
        <v>311.10000000000002</v>
      </c>
      <c r="F4012" s="2">
        <v>1605</v>
      </c>
      <c r="G4012" s="1">
        <f>2*PI()*Predictive_Maintenance_Data[[#This Row],[Rotational speed '[rpm']]]/60</f>
        <v>168.07520696705393</v>
      </c>
      <c r="H4012" s="1">
        <v>37.6</v>
      </c>
      <c r="I4012" s="1">
        <f t="shared" si="62"/>
        <v>9</v>
      </c>
      <c r="J4012" s="1">
        <f>Predictive_Maintenance_Data[[#This Row],[Torque '[Nm']]]*Predictive_Maintenance_Data[[#This Row],[Angular velocity '[rad/s']]]/1000</f>
        <v>6.3196277819612279</v>
      </c>
      <c r="K4012" s="2">
        <v>171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/>
      <c r="S4012"/>
    </row>
    <row r="4013" spans="1:19" x14ac:dyDescent="0.3">
      <c r="A4013">
        <v>4012</v>
      </c>
      <c r="B4013" t="s">
        <v>4028</v>
      </c>
      <c r="C4013" t="s">
        <v>17</v>
      </c>
      <c r="D4013" s="1">
        <v>302.2</v>
      </c>
      <c r="E4013" s="1">
        <v>311.10000000000002</v>
      </c>
      <c r="F4013" s="2">
        <v>1447</v>
      </c>
      <c r="G4013" s="1">
        <f>2*PI()*Predictive_Maintenance_Data[[#This Row],[Rotational speed '[rpm']]]/60</f>
        <v>151.52948565814768</v>
      </c>
      <c r="H4013" s="1">
        <v>52.1</v>
      </c>
      <c r="I4013" s="1">
        <f t="shared" si="62"/>
        <v>8.9000000000000341</v>
      </c>
      <c r="J4013" s="1">
        <f>Predictive_Maintenance_Data[[#This Row],[Torque '[Nm']]]*Predictive_Maintenance_Data[[#This Row],[Angular velocity '[rad/s']]]/1000</f>
        <v>7.8946862027894937</v>
      </c>
      <c r="K4013" s="2">
        <v>174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/>
      <c r="S4013"/>
    </row>
    <row r="4014" spans="1:19" x14ac:dyDescent="0.3">
      <c r="A4014">
        <v>4013</v>
      </c>
      <c r="B4014" t="s">
        <v>4029</v>
      </c>
      <c r="C4014" t="s">
        <v>15</v>
      </c>
      <c r="D4014" s="1">
        <v>302.2</v>
      </c>
      <c r="E4014" s="1">
        <v>311.2</v>
      </c>
      <c r="F4014" s="2">
        <v>1360</v>
      </c>
      <c r="G4014" s="1">
        <f>2*PI()*Predictive_Maintenance_Data[[#This Row],[Rotational speed '[rpm']]]/60</f>
        <v>142.4188669627373</v>
      </c>
      <c r="H4014" s="1">
        <v>52.8</v>
      </c>
      <c r="I4014" s="1">
        <f t="shared" si="62"/>
        <v>9</v>
      </c>
      <c r="J4014" s="1">
        <f>Predictive_Maintenance_Data[[#This Row],[Torque '[Nm']]]*Predictive_Maintenance_Data[[#This Row],[Angular velocity '[rad/s']]]/1000</f>
        <v>7.5197161756325288</v>
      </c>
      <c r="K4014" s="2">
        <v>176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/>
      <c r="S4014"/>
    </row>
    <row r="4015" spans="1:19" x14ac:dyDescent="0.3">
      <c r="A4015">
        <v>4014</v>
      </c>
      <c r="B4015" t="s">
        <v>4030</v>
      </c>
      <c r="C4015" t="s">
        <v>15</v>
      </c>
      <c r="D4015" s="1">
        <v>302.2</v>
      </c>
      <c r="E4015" s="1">
        <v>311.10000000000002</v>
      </c>
      <c r="F4015" s="2">
        <v>1728</v>
      </c>
      <c r="G4015" s="1">
        <f>2*PI()*Predictive_Maintenance_Data[[#This Row],[Rotational speed '[rpm']]]/60</f>
        <v>180.95573684677208</v>
      </c>
      <c r="H4015" s="1">
        <v>34</v>
      </c>
      <c r="I4015" s="1">
        <f t="shared" si="62"/>
        <v>8.9000000000000341</v>
      </c>
      <c r="J4015" s="1">
        <f>Predictive_Maintenance_Data[[#This Row],[Torque '[Nm']]]*Predictive_Maintenance_Data[[#This Row],[Angular velocity '[rad/s']]]/1000</f>
        <v>6.1524950527902513</v>
      </c>
      <c r="K4015" s="2">
        <v>179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/>
      <c r="S4015"/>
    </row>
    <row r="4016" spans="1:19" x14ac:dyDescent="0.3">
      <c r="A4016">
        <v>4015</v>
      </c>
      <c r="B4016" t="s">
        <v>4031</v>
      </c>
      <c r="C4016" t="s">
        <v>17</v>
      </c>
      <c r="D4016" s="1">
        <v>302.10000000000002</v>
      </c>
      <c r="E4016" s="1">
        <v>311</v>
      </c>
      <c r="F4016" s="2">
        <v>1740</v>
      </c>
      <c r="G4016" s="1">
        <f>2*PI()*Predictive_Maintenance_Data[[#This Row],[Rotational speed '[rpm']]]/60</f>
        <v>182.21237390820801</v>
      </c>
      <c r="H4016" s="1">
        <v>30.8</v>
      </c>
      <c r="I4016" s="1">
        <f t="shared" si="62"/>
        <v>8.8999999999999773</v>
      </c>
      <c r="J4016" s="1">
        <f>Predictive_Maintenance_Data[[#This Row],[Torque '[Nm']]]*Predictive_Maintenance_Data[[#This Row],[Angular velocity '[rad/s']]]/1000</f>
        <v>5.6121411163728068</v>
      </c>
      <c r="K4016" s="2">
        <v>182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/>
      <c r="S4016"/>
    </row>
    <row r="4017" spans="1:19" x14ac:dyDescent="0.3">
      <c r="A4017">
        <v>4016</v>
      </c>
      <c r="B4017" t="s">
        <v>4032</v>
      </c>
      <c r="C4017" t="s">
        <v>17</v>
      </c>
      <c r="D4017" s="1">
        <v>302.10000000000002</v>
      </c>
      <c r="E4017" s="1">
        <v>310.89999999999998</v>
      </c>
      <c r="F4017" s="2">
        <v>1477</v>
      </c>
      <c r="G4017" s="1">
        <f>2*PI()*Predictive_Maintenance_Data[[#This Row],[Rotational speed '[rpm']]]/60</f>
        <v>154.67107831173746</v>
      </c>
      <c r="H4017" s="1">
        <v>41.4</v>
      </c>
      <c r="I4017" s="1">
        <f t="shared" si="62"/>
        <v>8.7999999999999545</v>
      </c>
      <c r="J4017" s="1">
        <f>Predictive_Maintenance_Data[[#This Row],[Torque '[Nm']]]*Predictive_Maintenance_Data[[#This Row],[Angular velocity '[rad/s']]]/1000</f>
        <v>6.4033826421059299</v>
      </c>
      <c r="K4017" s="2">
        <v>184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/>
      <c r="S4017"/>
    </row>
    <row r="4018" spans="1:19" x14ac:dyDescent="0.3">
      <c r="A4018">
        <v>4017</v>
      </c>
      <c r="B4018" t="s">
        <v>4033</v>
      </c>
      <c r="C4018" t="s">
        <v>17</v>
      </c>
      <c r="D4018" s="1">
        <v>302.10000000000002</v>
      </c>
      <c r="E4018" s="1">
        <v>310.89999999999998</v>
      </c>
      <c r="F4018" s="2">
        <v>1658</v>
      </c>
      <c r="G4018" s="1">
        <f>2*PI()*Predictive_Maintenance_Data[[#This Row],[Rotational speed '[rpm']]]/60</f>
        <v>173.62535398839591</v>
      </c>
      <c r="H4018" s="1">
        <v>30.3</v>
      </c>
      <c r="I4018" s="1">
        <f t="shared" si="62"/>
        <v>8.7999999999999545</v>
      </c>
      <c r="J4018" s="1">
        <f>Predictive_Maintenance_Data[[#This Row],[Torque '[Nm']]]*Predictive_Maintenance_Data[[#This Row],[Angular velocity '[rad/s']]]/1000</f>
        <v>5.2608482258483962</v>
      </c>
      <c r="K4018" s="2">
        <v>186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/>
      <c r="S4018"/>
    </row>
    <row r="4019" spans="1:19" x14ac:dyDescent="0.3">
      <c r="A4019">
        <v>4018</v>
      </c>
      <c r="B4019" t="s">
        <v>4034</v>
      </c>
      <c r="C4019" t="s">
        <v>17</v>
      </c>
      <c r="D4019" s="1">
        <v>302</v>
      </c>
      <c r="E4019" s="1">
        <v>310.8</v>
      </c>
      <c r="F4019" s="2">
        <v>1902</v>
      </c>
      <c r="G4019" s="1">
        <f>2*PI()*Predictive_Maintenance_Data[[#This Row],[Rotational speed '[rpm']]]/60</f>
        <v>199.17697423759287</v>
      </c>
      <c r="H4019" s="1">
        <v>23.4</v>
      </c>
      <c r="I4019" s="1">
        <f t="shared" si="62"/>
        <v>8.8000000000000114</v>
      </c>
      <c r="J4019" s="1">
        <f>Predictive_Maintenance_Data[[#This Row],[Torque '[Nm']]]*Predictive_Maintenance_Data[[#This Row],[Angular velocity '[rad/s']]]/1000</f>
        <v>4.6607411971596733</v>
      </c>
      <c r="K4019" s="2">
        <v>188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/>
      <c r="S4019"/>
    </row>
    <row r="4020" spans="1:19" x14ac:dyDescent="0.3">
      <c r="A4020">
        <v>4019</v>
      </c>
      <c r="B4020" t="s">
        <v>4035</v>
      </c>
      <c r="C4020" t="s">
        <v>15</v>
      </c>
      <c r="D4020" s="1">
        <v>302</v>
      </c>
      <c r="E4020" s="1">
        <v>310.8</v>
      </c>
      <c r="F4020" s="2">
        <v>1783</v>
      </c>
      <c r="G4020" s="1">
        <f>2*PI()*Predictive_Maintenance_Data[[#This Row],[Rotational speed '[rpm']]]/60</f>
        <v>186.71532337835336</v>
      </c>
      <c r="H4020" s="1">
        <v>23.1</v>
      </c>
      <c r="I4020" s="1">
        <f t="shared" si="62"/>
        <v>8.8000000000000114</v>
      </c>
      <c r="J4020" s="1">
        <f>Predictive_Maintenance_Data[[#This Row],[Torque '[Nm']]]*Predictive_Maintenance_Data[[#This Row],[Angular velocity '[rad/s']]]/1000</f>
        <v>4.3131239700399631</v>
      </c>
      <c r="K4020" s="2">
        <v>190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/>
      <c r="S4020"/>
    </row>
    <row r="4021" spans="1:19" x14ac:dyDescent="0.3">
      <c r="A4021">
        <v>4020</v>
      </c>
      <c r="B4021" t="s">
        <v>4036</v>
      </c>
      <c r="C4021" t="s">
        <v>15</v>
      </c>
      <c r="D4021" s="1">
        <v>302</v>
      </c>
      <c r="E4021" s="1">
        <v>310.89999999999998</v>
      </c>
      <c r="F4021" s="2">
        <v>1558</v>
      </c>
      <c r="G4021" s="1">
        <f>2*PI()*Predictive_Maintenance_Data[[#This Row],[Rotational speed '[rpm']]]/60</f>
        <v>163.15337847642994</v>
      </c>
      <c r="H4021" s="1">
        <v>45.3</v>
      </c>
      <c r="I4021" s="1">
        <f t="shared" si="62"/>
        <v>8.8999999999999773</v>
      </c>
      <c r="J4021" s="1">
        <f>Predictive_Maintenance_Data[[#This Row],[Torque '[Nm']]]*Predictive_Maintenance_Data[[#This Row],[Angular velocity '[rad/s']]]/1000</f>
        <v>7.3908480449822758</v>
      </c>
      <c r="K4021" s="2">
        <v>193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/>
      <c r="S4021"/>
    </row>
    <row r="4022" spans="1:19" x14ac:dyDescent="0.3">
      <c r="A4022">
        <v>4021</v>
      </c>
      <c r="B4022" t="s">
        <v>4037</v>
      </c>
      <c r="C4022" t="s">
        <v>17</v>
      </c>
      <c r="D4022" s="1">
        <v>302.10000000000002</v>
      </c>
      <c r="E4022" s="1">
        <v>311</v>
      </c>
      <c r="F4022" s="2">
        <v>1351</v>
      </c>
      <c r="G4022" s="1">
        <f>2*PI()*Predictive_Maintenance_Data[[#This Row],[Rotational speed '[rpm']]]/60</f>
        <v>141.47638916666034</v>
      </c>
      <c r="H4022" s="1">
        <v>49.5</v>
      </c>
      <c r="I4022" s="1">
        <f t="shared" si="62"/>
        <v>8.8999999999999773</v>
      </c>
      <c r="J4022" s="1">
        <f>Predictive_Maintenance_Data[[#This Row],[Torque '[Nm']]]*Predictive_Maintenance_Data[[#This Row],[Angular velocity '[rad/s']]]/1000</f>
        <v>7.0030812637496869</v>
      </c>
      <c r="K4022" s="2">
        <v>196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/>
      <c r="S4022"/>
    </row>
    <row r="4023" spans="1:19" x14ac:dyDescent="0.3">
      <c r="A4023">
        <v>4022</v>
      </c>
      <c r="B4023" t="s">
        <v>4038</v>
      </c>
      <c r="C4023" t="s">
        <v>27</v>
      </c>
      <c r="D4023" s="1">
        <v>302.10000000000002</v>
      </c>
      <c r="E4023" s="1">
        <v>310.89999999999998</v>
      </c>
      <c r="F4023" s="2">
        <v>1452</v>
      </c>
      <c r="G4023" s="1">
        <f>2*PI()*Predictive_Maintenance_Data[[#This Row],[Rotational speed '[rpm']]]/60</f>
        <v>152.05308443374599</v>
      </c>
      <c r="H4023" s="1">
        <v>42.5</v>
      </c>
      <c r="I4023" s="1">
        <f t="shared" si="62"/>
        <v>8.7999999999999545</v>
      </c>
      <c r="J4023" s="1">
        <f>Predictive_Maintenance_Data[[#This Row],[Torque '[Nm']]]*Predictive_Maintenance_Data[[#This Row],[Angular velocity '[rad/s']]]/1000</f>
        <v>6.4622560884342048</v>
      </c>
      <c r="K4023" s="2">
        <v>198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/>
      <c r="S4023"/>
    </row>
    <row r="4024" spans="1:19" x14ac:dyDescent="0.3">
      <c r="A4024">
        <v>4023</v>
      </c>
      <c r="B4024" t="s">
        <v>4039</v>
      </c>
      <c r="C4024" t="s">
        <v>17</v>
      </c>
      <c r="D4024" s="1">
        <v>302.10000000000002</v>
      </c>
      <c r="E4024" s="1">
        <v>310.89999999999998</v>
      </c>
      <c r="F4024" s="2">
        <v>1666</v>
      </c>
      <c r="G4024" s="1">
        <f>2*PI()*Predictive_Maintenance_Data[[#This Row],[Rotational speed '[rpm']]]/60</f>
        <v>174.4631120293532</v>
      </c>
      <c r="H4024" s="1">
        <v>30.7</v>
      </c>
      <c r="I4024" s="1">
        <f t="shared" si="62"/>
        <v>8.7999999999999545</v>
      </c>
      <c r="J4024" s="1">
        <f>Predictive_Maintenance_Data[[#This Row],[Torque '[Nm']]]*Predictive_Maintenance_Data[[#This Row],[Angular velocity '[rad/s']]]/1000</f>
        <v>5.3560175393011429</v>
      </c>
      <c r="K4024" s="2">
        <v>203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/>
      <c r="S4024"/>
    </row>
    <row r="4025" spans="1:19" x14ac:dyDescent="0.3">
      <c r="A4025">
        <v>4024</v>
      </c>
      <c r="B4025" t="s">
        <v>4040</v>
      </c>
      <c r="C4025" t="s">
        <v>17</v>
      </c>
      <c r="D4025" s="1">
        <v>302.10000000000002</v>
      </c>
      <c r="E4025" s="1">
        <v>311</v>
      </c>
      <c r="F4025" s="2">
        <v>1364</v>
      </c>
      <c r="G4025" s="1">
        <f>2*PI()*Predictive_Maintenance_Data[[#This Row],[Rotational speed '[rpm']]]/60</f>
        <v>142.83774598321591</v>
      </c>
      <c r="H4025" s="1">
        <v>50</v>
      </c>
      <c r="I4025" s="1">
        <f t="shared" si="62"/>
        <v>8.8999999999999773</v>
      </c>
      <c r="J4025" s="1">
        <f>Predictive_Maintenance_Data[[#This Row],[Torque '[Nm']]]*Predictive_Maintenance_Data[[#This Row],[Angular velocity '[rad/s']]]/1000</f>
        <v>7.1418872991607962</v>
      </c>
      <c r="K4025" s="2">
        <v>205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/>
      <c r="S4025"/>
    </row>
    <row r="4026" spans="1:19" x14ac:dyDescent="0.3">
      <c r="A4026">
        <v>4025</v>
      </c>
      <c r="B4026" t="s">
        <v>4041</v>
      </c>
      <c r="C4026" t="s">
        <v>15</v>
      </c>
      <c r="D4026" s="1">
        <v>302.10000000000002</v>
      </c>
      <c r="E4026" s="1">
        <v>311</v>
      </c>
      <c r="F4026" s="2">
        <v>1351</v>
      </c>
      <c r="G4026" s="1">
        <f>2*PI()*Predictive_Maintenance_Data[[#This Row],[Rotational speed '[rpm']]]/60</f>
        <v>141.47638916666034</v>
      </c>
      <c r="H4026" s="1">
        <v>60.3</v>
      </c>
      <c r="I4026" s="1">
        <f t="shared" si="62"/>
        <v>8.8999999999999773</v>
      </c>
      <c r="J4026" s="1">
        <f>Predictive_Maintenance_Data[[#This Row],[Torque '[Nm']]]*Predictive_Maintenance_Data[[#This Row],[Angular velocity '[rad/s']]]/1000</f>
        <v>8.5310262667496168</v>
      </c>
      <c r="K4026" s="2">
        <v>207</v>
      </c>
      <c r="L4026" s="2">
        <v>1</v>
      </c>
      <c r="M4026" s="2">
        <v>0</v>
      </c>
      <c r="N4026" s="2">
        <v>0</v>
      </c>
      <c r="O4026" s="2">
        <v>0</v>
      </c>
      <c r="P4026" s="2">
        <v>1</v>
      </c>
      <c r="Q4026" s="2">
        <v>0</v>
      </c>
      <c r="R4026"/>
      <c r="S4026"/>
    </row>
    <row r="4027" spans="1:19" x14ac:dyDescent="0.3">
      <c r="A4027">
        <v>4026</v>
      </c>
      <c r="B4027" t="s">
        <v>4042</v>
      </c>
      <c r="C4027" t="s">
        <v>27</v>
      </c>
      <c r="D4027" s="1">
        <v>302.10000000000002</v>
      </c>
      <c r="E4027" s="1">
        <v>311</v>
      </c>
      <c r="F4027" s="2">
        <v>1729</v>
      </c>
      <c r="G4027" s="1">
        <f>2*PI()*Predictive_Maintenance_Data[[#This Row],[Rotational speed '[rpm']]]/60</f>
        <v>181.06045660189176</v>
      </c>
      <c r="H4027" s="1">
        <v>26.1</v>
      </c>
      <c r="I4027" s="1">
        <f t="shared" si="62"/>
        <v>8.8999999999999773</v>
      </c>
      <c r="J4027" s="1">
        <f>Predictive_Maintenance_Data[[#This Row],[Torque '[Nm']]]*Predictive_Maintenance_Data[[#This Row],[Angular velocity '[rad/s']]]/1000</f>
        <v>4.7256779173093753</v>
      </c>
      <c r="K4027" s="2">
        <v>210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/>
      <c r="S4027"/>
    </row>
    <row r="4028" spans="1:19" x14ac:dyDescent="0.3">
      <c r="A4028">
        <v>4027</v>
      </c>
      <c r="B4028" t="s">
        <v>4043</v>
      </c>
      <c r="C4028" t="s">
        <v>15</v>
      </c>
      <c r="D4028" s="1">
        <v>302.10000000000002</v>
      </c>
      <c r="E4028" s="1">
        <v>311</v>
      </c>
      <c r="F4028" s="2">
        <v>1574</v>
      </c>
      <c r="G4028" s="1">
        <f>2*PI()*Predictive_Maintenance_Data[[#This Row],[Rotational speed '[rpm']]]/60</f>
        <v>164.82889455834447</v>
      </c>
      <c r="H4028" s="1">
        <v>34.1</v>
      </c>
      <c r="I4028" s="1">
        <f t="shared" si="62"/>
        <v>8.8999999999999773</v>
      </c>
      <c r="J4028" s="1">
        <f>Predictive_Maintenance_Data[[#This Row],[Torque '[Nm']]]*Predictive_Maintenance_Data[[#This Row],[Angular velocity '[rad/s']]]/1000</f>
        <v>5.6206653044395471</v>
      </c>
      <c r="K4028" s="2">
        <v>215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/>
      <c r="S4028"/>
    </row>
    <row r="4029" spans="1:19" x14ac:dyDescent="0.3">
      <c r="A4029">
        <v>4028</v>
      </c>
      <c r="B4029" t="s">
        <v>4044</v>
      </c>
      <c r="C4029" t="s">
        <v>17</v>
      </c>
      <c r="D4029" s="1">
        <v>302</v>
      </c>
      <c r="E4029" s="1">
        <v>311</v>
      </c>
      <c r="F4029" s="2">
        <v>1566</v>
      </c>
      <c r="G4029" s="1">
        <f>2*PI()*Predictive_Maintenance_Data[[#This Row],[Rotational speed '[rpm']]]/60</f>
        <v>163.99113651738719</v>
      </c>
      <c r="H4029" s="1">
        <v>37.799999999999997</v>
      </c>
      <c r="I4029" s="1">
        <f t="shared" si="62"/>
        <v>9</v>
      </c>
      <c r="J4029" s="1">
        <f>Predictive_Maintenance_Data[[#This Row],[Torque '[Nm']]]*Predictive_Maintenance_Data[[#This Row],[Angular velocity '[rad/s']]]/1000</f>
        <v>6.1988649603572359</v>
      </c>
      <c r="K4029" s="2">
        <v>218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/>
      <c r="S4029"/>
    </row>
    <row r="4030" spans="1:19" x14ac:dyDescent="0.3">
      <c r="A4030">
        <v>4029</v>
      </c>
      <c r="B4030" t="s">
        <v>4045</v>
      </c>
      <c r="C4030" t="s">
        <v>17</v>
      </c>
      <c r="D4030" s="1">
        <v>302</v>
      </c>
      <c r="E4030" s="1">
        <v>310.89999999999998</v>
      </c>
      <c r="F4030" s="2">
        <v>1455</v>
      </c>
      <c r="G4030" s="1">
        <f>2*PI()*Predictive_Maintenance_Data[[#This Row],[Rotational speed '[rpm']]]/60</f>
        <v>152.36724369910496</v>
      </c>
      <c r="H4030" s="1">
        <v>43.2</v>
      </c>
      <c r="I4030" s="1">
        <f t="shared" si="62"/>
        <v>8.8999999999999773</v>
      </c>
      <c r="J4030" s="1">
        <f>Predictive_Maintenance_Data[[#This Row],[Torque '[Nm']]]*Predictive_Maintenance_Data[[#This Row],[Angular velocity '[rad/s']]]/1000</f>
        <v>6.5822649278013348</v>
      </c>
      <c r="K4030" s="2">
        <v>220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/>
      <c r="S4030"/>
    </row>
    <row r="4031" spans="1:19" x14ac:dyDescent="0.3">
      <c r="A4031">
        <v>4030</v>
      </c>
      <c r="B4031" t="s">
        <v>4046</v>
      </c>
      <c r="C4031" t="s">
        <v>27</v>
      </c>
      <c r="D4031" s="1">
        <v>302</v>
      </c>
      <c r="E4031" s="1">
        <v>310.89999999999998</v>
      </c>
      <c r="F4031" s="2">
        <v>1679</v>
      </c>
      <c r="G4031" s="1">
        <f>2*PI()*Predictive_Maintenance_Data[[#This Row],[Rotational speed '[rpm']]]/60</f>
        <v>175.82446884590874</v>
      </c>
      <c r="H4031" s="1">
        <v>29</v>
      </c>
      <c r="I4031" s="1">
        <f t="shared" si="62"/>
        <v>8.8999999999999773</v>
      </c>
      <c r="J4031" s="1">
        <f>Predictive_Maintenance_Data[[#This Row],[Torque '[Nm']]]*Predictive_Maintenance_Data[[#This Row],[Angular velocity '[rad/s']]]/1000</f>
        <v>5.098909596531354</v>
      </c>
      <c r="K4031" s="2">
        <v>222</v>
      </c>
      <c r="L4031" s="2">
        <v>0</v>
      </c>
      <c r="M4031" s="2">
        <v>0</v>
      </c>
      <c r="N4031" s="2">
        <v>0</v>
      </c>
      <c r="O4031" s="2">
        <v>0</v>
      </c>
      <c r="P4031" s="2">
        <v>0</v>
      </c>
      <c r="Q4031" s="2">
        <v>0</v>
      </c>
      <c r="R4031"/>
      <c r="S4031"/>
    </row>
    <row r="4032" spans="1:19" x14ac:dyDescent="0.3">
      <c r="A4032">
        <v>4031</v>
      </c>
      <c r="B4032" t="s">
        <v>4047</v>
      </c>
      <c r="C4032" t="s">
        <v>17</v>
      </c>
      <c r="D4032" s="1">
        <v>302</v>
      </c>
      <c r="E4032" s="1">
        <v>310.8</v>
      </c>
      <c r="F4032" s="2">
        <v>2143</v>
      </c>
      <c r="G4032" s="1">
        <f>2*PI()*Predictive_Maintenance_Data[[#This Row],[Rotational speed '[rpm']]]/60</f>
        <v>224.41443522143086</v>
      </c>
      <c r="H4032" s="1">
        <v>17.3</v>
      </c>
      <c r="I4032" s="1">
        <f t="shared" si="62"/>
        <v>8.8000000000000114</v>
      </c>
      <c r="J4032" s="1">
        <f>Predictive_Maintenance_Data[[#This Row],[Torque '[Nm']]]*Predictive_Maintenance_Data[[#This Row],[Angular velocity '[rad/s']]]/1000</f>
        <v>3.8823697293307542</v>
      </c>
      <c r="K4032" s="2">
        <v>227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/>
      <c r="S4032"/>
    </row>
    <row r="4033" spans="1:19" x14ac:dyDescent="0.3">
      <c r="A4033">
        <v>4032</v>
      </c>
      <c r="B4033" t="s">
        <v>4048</v>
      </c>
      <c r="C4033" t="s">
        <v>17</v>
      </c>
      <c r="D4033" s="1">
        <v>302</v>
      </c>
      <c r="E4033" s="1">
        <v>310.8</v>
      </c>
      <c r="F4033" s="2">
        <v>1447</v>
      </c>
      <c r="G4033" s="1">
        <f>2*PI()*Predictive_Maintenance_Data[[#This Row],[Rotational speed '[rpm']]]/60</f>
        <v>151.52948565814768</v>
      </c>
      <c r="H4033" s="1">
        <v>42.7</v>
      </c>
      <c r="I4033" s="1">
        <f t="shared" si="62"/>
        <v>8.8000000000000114</v>
      </c>
      <c r="J4033" s="1">
        <f>Predictive_Maintenance_Data[[#This Row],[Torque '[Nm']]]*Predictive_Maintenance_Data[[#This Row],[Angular velocity '[rad/s']]]/1000</f>
        <v>6.470309037602906</v>
      </c>
      <c r="K4033" s="2">
        <v>229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/>
      <c r="S4033"/>
    </row>
    <row r="4034" spans="1:19" x14ac:dyDescent="0.3">
      <c r="A4034">
        <v>4033</v>
      </c>
      <c r="B4034" t="s">
        <v>4049</v>
      </c>
      <c r="C4034" t="s">
        <v>17</v>
      </c>
      <c r="D4034" s="1">
        <v>302</v>
      </c>
      <c r="E4034" s="1">
        <v>310.8</v>
      </c>
      <c r="F4034" s="2">
        <v>1383</v>
      </c>
      <c r="G4034" s="1">
        <f>2*PI()*Predictive_Maintenance_Data[[#This Row],[Rotational speed '[rpm']]]/60</f>
        <v>144.82742133048947</v>
      </c>
      <c r="H4034" s="1">
        <v>50.3</v>
      </c>
      <c r="I4034" s="1">
        <f t="shared" ref="I4034:I4097" si="63">E4034-D4034</f>
        <v>8.8000000000000114</v>
      </c>
      <c r="J4034" s="1">
        <f>Predictive_Maintenance_Data[[#This Row],[Torque '[Nm']]]*Predictive_Maintenance_Data[[#This Row],[Angular velocity '[rad/s']]]/1000</f>
        <v>7.2848192929236202</v>
      </c>
      <c r="K4034" s="2">
        <v>231</v>
      </c>
      <c r="L4034" s="2">
        <v>1</v>
      </c>
      <c r="M4034" s="2">
        <v>0</v>
      </c>
      <c r="N4034" s="2">
        <v>0</v>
      </c>
      <c r="O4034" s="2">
        <v>0</v>
      </c>
      <c r="P4034" s="2">
        <v>1</v>
      </c>
      <c r="Q4034" s="2">
        <v>0</v>
      </c>
      <c r="R4034"/>
      <c r="S4034"/>
    </row>
    <row r="4035" spans="1:19" x14ac:dyDescent="0.3">
      <c r="A4035">
        <v>4034</v>
      </c>
      <c r="B4035" t="s">
        <v>4050</v>
      </c>
      <c r="C4035" t="s">
        <v>17</v>
      </c>
      <c r="D4035" s="1">
        <v>302.10000000000002</v>
      </c>
      <c r="E4035" s="1">
        <v>310.8</v>
      </c>
      <c r="F4035" s="2">
        <v>1772</v>
      </c>
      <c r="G4035" s="1">
        <f>2*PI()*Predictive_Maintenance_Data[[#This Row],[Rotational speed '[rpm']]]/60</f>
        <v>185.56340607203711</v>
      </c>
      <c r="H4035" s="1">
        <v>27.1</v>
      </c>
      <c r="I4035" s="1">
        <f t="shared" si="63"/>
        <v>8.6999999999999886</v>
      </c>
      <c r="J4035" s="1">
        <f>Predictive_Maintenance_Data[[#This Row],[Torque '[Nm']]]*Predictive_Maintenance_Data[[#This Row],[Angular velocity '[rad/s']]]/1000</f>
        <v>5.028768304552206</v>
      </c>
      <c r="K4035" s="2">
        <v>233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/>
      <c r="S4035"/>
    </row>
    <row r="4036" spans="1:19" x14ac:dyDescent="0.3">
      <c r="A4036">
        <v>4035</v>
      </c>
      <c r="B4036" t="s">
        <v>4051</v>
      </c>
      <c r="C4036" t="s">
        <v>17</v>
      </c>
      <c r="D4036" s="1">
        <v>302</v>
      </c>
      <c r="E4036" s="1">
        <v>310.8</v>
      </c>
      <c r="F4036" s="2">
        <v>1615</v>
      </c>
      <c r="G4036" s="1">
        <f>2*PI()*Predictive_Maintenance_Data[[#This Row],[Rotational speed '[rpm']]]/60</f>
        <v>169.12240451825053</v>
      </c>
      <c r="H4036" s="1">
        <v>29</v>
      </c>
      <c r="I4036" s="1">
        <f t="shared" si="63"/>
        <v>8.8000000000000114</v>
      </c>
      <c r="J4036" s="1">
        <f>Predictive_Maintenance_Data[[#This Row],[Torque '[Nm']]]*Predictive_Maintenance_Data[[#This Row],[Angular velocity '[rad/s']]]/1000</f>
        <v>4.9045497310292658</v>
      </c>
      <c r="K4036" s="2">
        <v>235</v>
      </c>
      <c r="L4036" s="2">
        <v>1</v>
      </c>
      <c r="M4036" s="2">
        <v>1</v>
      </c>
      <c r="N4036" s="2">
        <v>0</v>
      </c>
      <c r="O4036" s="2">
        <v>0</v>
      </c>
      <c r="P4036" s="2">
        <v>0</v>
      </c>
      <c r="Q4036" s="2">
        <v>0</v>
      </c>
      <c r="R4036"/>
      <c r="S4036"/>
    </row>
    <row r="4037" spans="1:19" x14ac:dyDescent="0.3">
      <c r="A4037">
        <v>4036</v>
      </c>
      <c r="B4037" t="s">
        <v>4052</v>
      </c>
      <c r="C4037" t="s">
        <v>17</v>
      </c>
      <c r="D4037" s="1">
        <v>302</v>
      </c>
      <c r="E4037" s="1">
        <v>310.8</v>
      </c>
      <c r="F4037" s="2">
        <v>1454</v>
      </c>
      <c r="G4037" s="1">
        <f>2*PI()*Predictive_Maintenance_Data[[#This Row],[Rotational speed '[rpm']]]/60</f>
        <v>152.26252394398531</v>
      </c>
      <c r="H4037" s="1">
        <v>36.6</v>
      </c>
      <c r="I4037" s="1">
        <f t="shared" si="63"/>
        <v>8.8000000000000114</v>
      </c>
      <c r="J4037" s="1">
        <f>Predictive_Maintenance_Data[[#This Row],[Torque '[Nm']]]*Predictive_Maintenance_Data[[#This Row],[Angular velocity '[rad/s']]]/1000</f>
        <v>5.5728083763498626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/>
      <c r="S4037"/>
    </row>
    <row r="4038" spans="1:19" x14ac:dyDescent="0.3">
      <c r="A4038">
        <v>4037</v>
      </c>
      <c r="B4038" t="s">
        <v>4053</v>
      </c>
      <c r="C4038" t="s">
        <v>17</v>
      </c>
      <c r="D4038" s="1">
        <v>302</v>
      </c>
      <c r="E4038" s="1">
        <v>310.8</v>
      </c>
      <c r="F4038" s="2">
        <v>1445</v>
      </c>
      <c r="G4038" s="1">
        <f>2*PI()*Predictive_Maintenance_Data[[#This Row],[Rotational speed '[rpm']]]/60</f>
        <v>151.32004614790836</v>
      </c>
      <c r="H4038" s="1">
        <v>49.1</v>
      </c>
      <c r="I4038" s="1">
        <f t="shared" si="63"/>
        <v>8.8000000000000114</v>
      </c>
      <c r="J4038" s="1">
        <f>Predictive_Maintenance_Data[[#This Row],[Torque '[Nm']]]*Predictive_Maintenance_Data[[#This Row],[Angular velocity '[rad/s']]]/1000</f>
        <v>7.4298142658623014</v>
      </c>
      <c r="K4038" s="2">
        <v>2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/>
      <c r="S4038"/>
    </row>
    <row r="4039" spans="1:19" x14ac:dyDescent="0.3">
      <c r="A4039">
        <v>4038</v>
      </c>
      <c r="B4039" t="s">
        <v>4054</v>
      </c>
      <c r="C4039" t="s">
        <v>15</v>
      </c>
      <c r="D4039" s="1">
        <v>302</v>
      </c>
      <c r="E4039" s="1">
        <v>310.8</v>
      </c>
      <c r="F4039" s="2">
        <v>1609</v>
      </c>
      <c r="G4039" s="1">
        <f>2*PI()*Predictive_Maintenance_Data[[#This Row],[Rotational speed '[rpm']]]/60</f>
        <v>168.49408598753254</v>
      </c>
      <c r="H4039" s="1">
        <v>35.200000000000003</v>
      </c>
      <c r="I4039" s="1">
        <f t="shared" si="63"/>
        <v>8.8000000000000114</v>
      </c>
      <c r="J4039" s="1">
        <f>Predictive_Maintenance_Data[[#This Row],[Torque '[Nm']]]*Predictive_Maintenance_Data[[#This Row],[Angular velocity '[rad/s']]]/1000</f>
        <v>5.9309918267611454</v>
      </c>
      <c r="K4039" s="2">
        <v>4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/>
      <c r="S4039"/>
    </row>
    <row r="4040" spans="1:19" x14ac:dyDescent="0.3">
      <c r="A4040">
        <v>4039</v>
      </c>
      <c r="B4040" t="s">
        <v>4055</v>
      </c>
      <c r="C4040" t="s">
        <v>17</v>
      </c>
      <c r="D4040" s="1">
        <v>302</v>
      </c>
      <c r="E4040" s="1">
        <v>310.89999999999998</v>
      </c>
      <c r="F4040" s="2">
        <v>1546</v>
      </c>
      <c r="G4040" s="1">
        <f>2*PI()*Predictive_Maintenance_Data[[#This Row],[Rotational speed '[rpm']]]/60</f>
        <v>161.89674141499398</v>
      </c>
      <c r="H4040" s="1">
        <v>34.4</v>
      </c>
      <c r="I4040" s="1">
        <f t="shared" si="63"/>
        <v>8.8999999999999773</v>
      </c>
      <c r="J4040" s="1">
        <f>Predictive_Maintenance_Data[[#This Row],[Torque '[Nm']]]*Predictive_Maintenance_Data[[#This Row],[Angular velocity '[rad/s']]]/1000</f>
        <v>5.5692479046757928</v>
      </c>
      <c r="K4040" s="2">
        <v>7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/>
      <c r="S4040"/>
    </row>
    <row r="4041" spans="1:19" x14ac:dyDescent="0.3">
      <c r="A4041">
        <v>4040</v>
      </c>
      <c r="B4041" t="s">
        <v>4056</v>
      </c>
      <c r="C4041" t="s">
        <v>17</v>
      </c>
      <c r="D4041" s="1">
        <v>301.89999999999998</v>
      </c>
      <c r="E4041" s="1">
        <v>310.8</v>
      </c>
      <c r="F4041" s="2">
        <v>1567</v>
      </c>
      <c r="G4041" s="1">
        <f>2*PI()*Predictive_Maintenance_Data[[#This Row],[Rotational speed '[rpm']]]/60</f>
        <v>164.09585627250686</v>
      </c>
      <c r="H4041" s="1">
        <v>39.299999999999997</v>
      </c>
      <c r="I4041" s="1">
        <f t="shared" si="63"/>
        <v>8.9000000000000341</v>
      </c>
      <c r="J4041" s="1">
        <f>Predictive_Maintenance_Data[[#This Row],[Torque '[Nm']]]*Predictive_Maintenance_Data[[#This Row],[Angular velocity '[rad/s']]]/1000</f>
        <v>6.4489671515095193</v>
      </c>
      <c r="K4041" s="2">
        <v>9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/>
      <c r="S4041"/>
    </row>
    <row r="4042" spans="1:19" x14ac:dyDescent="0.3">
      <c r="A4042">
        <v>4041</v>
      </c>
      <c r="B4042" t="s">
        <v>4057</v>
      </c>
      <c r="C4042" t="s">
        <v>17</v>
      </c>
      <c r="D4042" s="1">
        <v>302</v>
      </c>
      <c r="E4042" s="1">
        <v>310.8</v>
      </c>
      <c r="F4042" s="2">
        <v>1767</v>
      </c>
      <c r="G4042" s="1">
        <f>2*PI()*Predictive_Maintenance_Data[[#This Row],[Rotational speed '[rpm']]]/60</f>
        <v>185.03980729643882</v>
      </c>
      <c r="H4042" s="1">
        <v>27.4</v>
      </c>
      <c r="I4042" s="1">
        <f t="shared" si="63"/>
        <v>8.8000000000000114</v>
      </c>
      <c r="J4042" s="1">
        <f>Predictive_Maintenance_Data[[#This Row],[Torque '[Nm']]]*Predictive_Maintenance_Data[[#This Row],[Angular velocity '[rad/s']]]/1000</f>
        <v>5.0700907199224243</v>
      </c>
      <c r="K4042" s="2">
        <v>11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/>
      <c r="S4042"/>
    </row>
    <row r="4043" spans="1:19" x14ac:dyDescent="0.3">
      <c r="A4043">
        <v>4042</v>
      </c>
      <c r="B4043" t="s">
        <v>4058</v>
      </c>
      <c r="C4043" t="s">
        <v>17</v>
      </c>
      <c r="D4043" s="1">
        <v>302</v>
      </c>
      <c r="E4043" s="1">
        <v>310.89999999999998</v>
      </c>
      <c r="F4043" s="2">
        <v>1539</v>
      </c>
      <c r="G4043" s="1">
        <f>2*PI()*Predictive_Maintenance_Data[[#This Row],[Rotational speed '[rpm']]]/60</f>
        <v>161.1637031291564</v>
      </c>
      <c r="H4043" s="1">
        <v>34.200000000000003</v>
      </c>
      <c r="I4043" s="1">
        <f t="shared" si="63"/>
        <v>8.8999999999999773</v>
      </c>
      <c r="J4043" s="1">
        <f>Predictive_Maintenance_Data[[#This Row],[Torque '[Nm']]]*Predictive_Maintenance_Data[[#This Row],[Angular velocity '[rad/s']]]/1000</f>
        <v>5.5117986470171489</v>
      </c>
      <c r="K4043" s="2">
        <v>13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/>
      <c r="S4043"/>
    </row>
    <row r="4044" spans="1:19" x14ac:dyDescent="0.3">
      <c r="A4044">
        <v>4043</v>
      </c>
      <c r="B4044" t="s">
        <v>4059</v>
      </c>
      <c r="C4044" t="s">
        <v>17</v>
      </c>
      <c r="D4044" s="1">
        <v>302</v>
      </c>
      <c r="E4044" s="1">
        <v>310.89999999999998</v>
      </c>
      <c r="F4044" s="2">
        <v>1564</v>
      </c>
      <c r="G4044" s="1">
        <f>2*PI()*Predictive_Maintenance_Data[[#This Row],[Rotational speed '[rpm']]]/60</f>
        <v>163.7816970071479</v>
      </c>
      <c r="H4044" s="1">
        <v>39</v>
      </c>
      <c r="I4044" s="1">
        <f t="shared" si="63"/>
        <v>8.8999999999999773</v>
      </c>
      <c r="J4044" s="1">
        <f>Predictive_Maintenance_Data[[#This Row],[Torque '[Nm']]]*Predictive_Maintenance_Data[[#This Row],[Angular velocity '[rad/s']]]/1000</f>
        <v>6.3874861832787682</v>
      </c>
      <c r="K4044" s="2">
        <v>15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/>
      <c r="S4044"/>
    </row>
    <row r="4045" spans="1:19" x14ac:dyDescent="0.3">
      <c r="A4045">
        <v>4044</v>
      </c>
      <c r="B4045" t="s">
        <v>4060</v>
      </c>
      <c r="C4045" t="s">
        <v>15</v>
      </c>
      <c r="D4045" s="1">
        <v>302</v>
      </c>
      <c r="E4045" s="1">
        <v>310.8</v>
      </c>
      <c r="F4045" s="2">
        <v>1445</v>
      </c>
      <c r="G4045" s="1">
        <f>2*PI()*Predictive_Maintenance_Data[[#This Row],[Rotational speed '[rpm']]]/60</f>
        <v>151.32004614790836</v>
      </c>
      <c r="H4045" s="1">
        <v>46.3</v>
      </c>
      <c r="I4045" s="1">
        <f t="shared" si="63"/>
        <v>8.8000000000000114</v>
      </c>
      <c r="J4045" s="1">
        <f>Predictive_Maintenance_Data[[#This Row],[Torque '[Nm']]]*Predictive_Maintenance_Data[[#This Row],[Angular velocity '[rad/s']]]/1000</f>
        <v>7.0061181366481566</v>
      </c>
      <c r="K4045" s="2">
        <v>17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/>
      <c r="S4045"/>
    </row>
    <row r="4046" spans="1:19" x14ac:dyDescent="0.3">
      <c r="A4046">
        <v>4045</v>
      </c>
      <c r="B4046" t="s">
        <v>4061</v>
      </c>
      <c r="C4046" t="s">
        <v>15</v>
      </c>
      <c r="D4046" s="1">
        <v>301.89999999999998</v>
      </c>
      <c r="E4046" s="1">
        <v>310.89999999999998</v>
      </c>
      <c r="F4046" s="2">
        <v>1419</v>
      </c>
      <c r="G4046" s="1">
        <f>2*PI()*Predictive_Maintenance_Data[[#This Row],[Rotational speed '[rpm']]]/60</f>
        <v>148.59733251479722</v>
      </c>
      <c r="H4046" s="1">
        <v>47.7</v>
      </c>
      <c r="I4046" s="1">
        <f t="shared" si="63"/>
        <v>9</v>
      </c>
      <c r="J4046" s="1">
        <f>Predictive_Maintenance_Data[[#This Row],[Torque '[Nm']]]*Predictive_Maintenance_Data[[#This Row],[Angular velocity '[rad/s']]]/1000</f>
        <v>7.0880927609558277</v>
      </c>
      <c r="K4046" s="2">
        <v>20</v>
      </c>
      <c r="L4046" s="2">
        <v>1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/>
      <c r="S4046"/>
    </row>
    <row r="4047" spans="1:19" x14ac:dyDescent="0.3">
      <c r="A4047">
        <v>4046</v>
      </c>
      <c r="B4047" t="s">
        <v>4062</v>
      </c>
      <c r="C4047" t="s">
        <v>15</v>
      </c>
      <c r="D4047" s="1">
        <v>301.8</v>
      </c>
      <c r="E4047" s="1">
        <v>310.89999999999998</v>
      </c>
      <c r="F4047" s="2">
        <v>1881</v>
      </c>
      <c r="G4047" s="1">
        <f>2*PI()*Predictive_Maintenance_Data[[#This Row],[Rotational speed '[rpm']]]/60</f>
        <v>196.97785938008005</v>
      </c>
      <c r="H4047" s="1">
        <v>20.9</v>
      </c>
      <c r="I4047" s="1">
        <f t="shared" si="63"/>
        <v>9.0999999999999659</v>
      </c>
      <c r="J4047" s="1">
        <f>Predictive_Maintenance_Data[[#This Row],[Torque '[Nm']]]*Predictive_Maintenance_Data[[#This Row],[Angular velocity '[rad/s']]]/1000</f>
        <v>4.1168372610436723</v>
      </c>
      <c r="K4047" s="2">
        <v>23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/>
      <c r="S4047"/>
    </row>
    <row r="4048" spans="1:19" x14ac:dyDescent="0.3">
      <c r="A4048">
        <v>4047</v>
      </c>
      <c r="B4048" t="s">
        <v>4063</v>
      </c>
      <c r="C4048" t="s">
        <v>15</v>
      </c>
      <c r="D4048" s="1">
        <v>301.89999999999998</v>
      </c>
      <c r="E4048" s="1">
        <v>310.89999999999998</v>
      </c>
      <c r="F4048" s="2">
        <v>1421</v>
      </c>
      <c r="G4048" s="1">
        <f>2*PI()*Predictive_Maintenance_Data[[#This Row],[Rotational speed '[rpm']]]/60</f>
        <v>148.80677202503654</v>
      </c>
      <c r="H4048" s="1">
        <v>46.2</v>
      </c>
      <c r="I4048" s="1">
        <f t="shared" si="63"/>
        <v>9</v>
      </c>
      <c r="J4048" s="1">
        <f>Predictive_Maintenance_Data[[#This Row],[Torque '[Nm']]]*Predictive_Maintenance_Data[[#This Row],[Angular velocity '[rad/s']]]/1000</f>
        <v>6.8748728675566877</v>
      </c>
      <c r="K4048" s="2">
        <v>26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/>
      <c r="S4048"/>
    </row>
    <row r="4049" spans="1:19" x14ac:dyDescent="0.3">
      <c r="A4049">
        <v>4048</v>
      </c>
      <c r="B4049" t="s">
        <v>4064</v>
      </c>
      <c r="C4049" t="s">
        <v>17</v>
      </c>
      <c r="D4049" s="1">
        <v>301.89999999999998</v>
      </c>
      <c r="E4049" s="1">
        <v>311</v>
      </c>
      <c r="F4049" s="2">
        <v>1455</v>
      </c>
      <c r="G4049" s="1">
        <f>2*PI()*Predictive_Maintenance_Data[[#This Row],[Rotational speed '[rpm']]]/60</f>
        <v>152.36724369910496</v>
      </c>
      <c r="H4049" s="1">
        <v>46</v>
      </c>
      <c r="I4049" s="1">
        <f t="shared" si="63"/>
        <v>9.1000000000000227</v>
      </c>
      <c r="J4049" s="1">
        <f>Predictive_Maintenance_Data[[#This Row],[Torque '[Nm']]]*Predictive_Maintenance_Data[[#This Row],[Angular velocity '[rad/s']]]/1000</f>
        <v>7.0088932101588277</v>
      </c>
      <c r="K4049" s="2">
        <v>29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/>
      <c r="S4049"/>
    </row>
    <row r="4050" spans="1:19" x14ac:dyDescent="0.3">
      <c r="A4050">
        <v>4049</v>
      </c>
      <c r="B4050" t="s">
        <v>4065</v>
      </c>
      <c r="C4050" t="s">
        <v>17</v>
      </c>
      <c r="D4050" s="1">
        <v>301.89999999999998</v>
      </c>
      <c r="E4050" s="1">
        <v>311</v>
      </c>
      <c r="F4050" s="2">
        <v>2691</v>
      </c>
      <c r="G4050" s="1">
        <f>2*PI()*Predictive_Maintenance_Data[[#This Row],[Rotational speed '[rpm']]]/60</f>
        <v>281.80086102700443</v>
      </c>
      <c r="H4050" s="1">
        <v>12.1</v>
      </c>
      <c r="I4050" s="1">
        <f t="shared" si="63"/>
        <v>9.1000000000000227</v>
      </c>
      <c r="J4050" s="1">
        <f>Predictive_Maintenance_Data[[#This Row],[Torque '[Nm']]]*Predictive_Maintenance_Data[[#This Row],[Angular velocity '[rad/s']]]/1000</f>
        <v>3.4097904184267538</v>
      </c>
      <c r="K4050" s="2">
        <v>31</v>
      </c>
      <c r="L4050" s="2">
        <v>1</v>
      </c>
      <c r="M4050" s="2">
        <v>0</v>
      </c>
      <c r="N4050" s="2">
        <v>0</v>
      </c>
      <c r="O4050" s="2">
        <v>1</v>
      </c>
      <c r="P4050" s="2">
        <v>0</v>
      </c>
      <c r="Q4050" s="2">
        <v>0</v>
      </c>
      <c r="R4050"/>
      <c r="S4050"/>
    </row>
    <row r="4051" spans="1:19" x14ac:dyDescent="0.3">
      <c r="A4051">
        <v>4050</v>
      </c>
      <c r="B4051" t="s">
        <v>4066</v>
      </c>
      <c r="C4051" t="s">
        <v>17</v>
      </c>
      <c r="D4051" s="1">
        <v>301.8</v>
      </c>
      <c r="E4051" s="1">
        <v>310.8</v>
      </c>
      <c r="F4051" s="2">
        <v>1505</v>
      </c>
      <c r="G4051" s="1">
        <f>2*PI()*Predictive_Maintenance_Data[[#This Row],[Rotational speed '[rpm']]]/60</f>
        <v>157.60323145508795</v>
      </c>
      <c r="H4051" s="1">
        <v>41.2</v>
      </c>
      <c r="I4051" s="1">
        <f t="shared" si="63"/>
        <v>9</v>
      </c>
      <c r="J4051" s="1">
        <f>Predictive_Maintenance_Data[[#This Row],[Torque '[Nm']]]*Predictive_Maintenance_Data[[#This Row],[Angular velocity '[rad/s']]]/1000</f>
        <v>6.4932531359496242</v>
      </c>
      <c r="K4051" s="2">
        <v>33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/>
      <c r="S4051"/>
    </row>
    <row r="4052" spans="1:19" x14ac:dyDescent="0.3">
      <c r="A4052">
        <v>4051</v>
      </c>
      <c r="B4052" t="s">
        <v>4067</v>
      </c>
      <c r="C4052" t="s">
        <v>17</v>
      </c>
      <c r="D4052" s="1">
        <v>301.8</v>
      </c>
      <c r="E4052" s="1">
        <v>310.8</v>
      </c>
      <c r="F4052" s="2">
        <v>1456</v>
      </c>
      <c r="G4052" s="1">
        <f>2*PI()*Predictive_Maintenance_Data[[#This Row],[Rotational speed '[rpm']]]/60</f>
        <v>152.47196345422464</v>
      </c>
      <c r="H4052" s="1">
        <v>46.6</v>
      </c>
      <c r="I4052" s="1">
        <f t="shared" si="63"/>
        <v>9</v>
      </c>
      <c r="J4052" s="1">
        <f>Predictive_Maintenance_Data[[#This Row],[Torque '[Nm']]]*Predictive_Maintenance_Data[[#This Row],[Angular velocity '[rad/s']]]/1000</f>
        <v>7.1051934969668684</v>
      </c>
      <c r="K4052" s="2">
        <v>35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/>
      <c r="S4052"/>
    </row>
    <row r="4053" spans="1:19" x14ac:dyDescent="0.3">
      <c r="A4053">
        <v>4052</v>
      </c>
      <c r="B4053" t="s">
        <v>4068</v>
      </c>
      <c r="C4053" t="s">
        <v>17</v>
      </c>
      <c r="D4053" s="1">
        <v>301.8</v>
      </c>
      <c r="E4053" s="1">
        <v>310.8</v>
      </c>
      <c r="F4053" s="2">
        <v>1383</v>
      </c>
      <c r="G4053" s="1">
        <f>2*PI()*Predictive_Maintenance_Data[[#This Row],[Rotational speed '[rpm']]]/60</f>
        <v>144.82742133048947</v>
      </c>
      <c r="H4053" s="1">
        <v>46.4</v>
      </c>
      <c r="I4053" s="1">
        <f t="shared" si="63"/>
        <v>9</v>
      </c>
      <c r="J4053" s="1">
        <f>Predictive_Maintenance_Data[[#This Row],[Torque '[Nm']]]*Predictive_Maintenance_Data[[#This Row],[Angular velocity '[rad/s']]]/1000</f>
        <v>6.7199923497347109</v>
      </c>
      <c r="K4053" s="2">
        <v>37</v>
      </c>
      <c r="L4053" s="2">
        <v>0</v>
      </c>
      <c r="M4053" s="2">
        <v>0</v>
      </c>
      <c r="N4053" s="2">
        <v>0</v>
      </c>
      <c r="O4053" s="2">
        <v>0</v>
      </c>
      <c r="P4053" s="2">
        <v>0</v>
      </c>
      <c r="Q4053" s="2">
        <v>0</v>
      </c>
      <c r="R4053"/>
      <c r="S4053"/>
    </row>
    <row r="4054" spans="1:19" x14ac:dyDescent="0.3">
      <c r="A4054">
        <v>4053</v>
      </c>
      <c r="B4054" t="s">
        <v>4069</v>
      </c>
      <c r="C4054" t="s">
        <v>15</v>
      </c>
      <c r="D4054" s="1">
        <v>301.89999999999998</v>
      </c>
      <c r="E4054" s="1">
        <v>310.8</v>
      </c>
      <c r="F4054" s="2">
        <v>1563</v>
      </c>
      <c r="G4054" s="1">
        <f>2*PI()*Predictive_Maintenance_Data[[#This Row],[Rotational speed '[rpm']]]/60</f>
        <v>163.67697725202822</v>
      </c>
      <c r="H4054" s="1">
        <v>39.200000000000003</v>
      </c>
      <c r="I4054" s="1">
        <f t="shared" si="63"/>
        <v>8.9000000000000341</v>
      </c>
      <c r="J4054" s="1">
        <f>Predictive_Maintenance_Data[[#This Row],[Torque '[Nm']]]*Predictive_Maintenance_Data[[#This Row],[Angular velocity '[rad/s']]]/1000</f>
        <v>6.4161375082795065</v>
      </c>
      <c r="K4054" s="2">
        <v>39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/>
      <c r="S4054"/>
    </row>
    <row r="4055" spans="1:19" x14ac:dyDescent="0.3">
      <c r="A4055">
        <v>4054</v>
      </c>
      <c r="B4055" t="s">
        <v>4070</v>
      </c>
      <c r="C4055" t="s">
        <v>15</v>
      </c>
      <c r="D4055" s="1">
        <v>301.89999999999998</v>
      </c>
      <c r="E4055" s="1">
        <v>310.89999999999998</v>
      </c>
      <c r="F4055" s="2">
        <v>2305</v>
      </c>
      <c r="G4055" s="1">
        <f>2*PI()*Predictive_Maintenance_Data[[#This Row],[Rotational speed '[rpm']]]/60</f>
        <v>241.37903555081579</v>
      </c>
      <c r="H4055" s="1">
        <v>16.100000000000001</v>
      </c>
      <c r="I4055" s="1">
        <f t="shared" si="63"/>
        <v>9</v>
      </c>
      <c r="J4055" s="1">
        <f>Predictive_Maintenance_Data[[#This Row],[Torque '[Nm']]]*Predictive_Maintenance_Data[[#This Row],[Angular velocity '[rad/s']]]/1000</f>
        <v>3.8862024723681343</v>
      </c>
      <c r="K4055" s="2">
        <v>42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/>
      <c r="S4055"/>
    </row>
    <row r="4056" spans="1:19" x14ac:dyDescent="0.3">
      <c r="A4056">
        <v>4055</v>
      </c>
      <c r="B4056" t="s">
        <v>4071</v>
      </c>
      <c r="C4056" t="s">
        <v>15</v>
      </c>
      <c r="D4056" s="1">
        <v>301.89999999999998</v>
      </c>
      <c r="E4056" s="1">
        <v>310.89999999999998</v>
      </c>
      <c r="F4056" s="2">
        <v>1456</v>
      </c>
      <c r="G4056" s="1">
        <f>2*PI()*Predictive_Maintenance_Data[[#This Row],[Rotational speed '[rpm']]]/60</f>
        <v>152.47196345422464</v>
      </c>
      <c r="H4056" s="1">
        <v>43.6</v>
      </c>
      <c r="I4056" s="1">
        <f t="shared" si="63"/>
        <v>9</v>
      </c>
      <c r="J4056" s="1">
        <f>Predictive_Maintenance_Data[[#This Row],[Torque '[Nm']]]*Predictive_Maintenance_Data[[#This Row],[Angular velocity '[rad/s']]]/1000</f>
        <v>6.647777606604194</v>
      </c>
      <c r="K4056" s="2">
        <v>45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/>
      <c r="S4056"/>
    </row>
    <row r="4057" spans="1:19" x14ac:dyDescent="0.3">
      <c r="A4057">
        <v>4056</v>
      </c>
      <c r="B4057" t="s">
        <v>4072</v>
      </c>
      <c r="C4057" t="s">
        <v>17</v>
      </c>
      <c r="D4057" s="1">
        <v>302</v>
      </c>
      <c r="E4057" s="1">
        <v>311</v>
      </c>
      <c r="F4057" s="2">
        <v>1865</v>
      </c>
      <c r="G4057" s="1">
        <f>2*PI()*Predictive_Maintenance_Data[[#This Row],[Rotational speed '[rpm']]]/60</f>
        <v>195.30234329816545</v>
      </c>
      <c r="H4057" s="1">
        <v>22.7</v>
      </c>
      <c r="I4057" s="1">
        <f t="shared" si="63"/>
        <v>9</v>
      </c>
      <c r="J4057" s="1">
        <f>Predictive_Maintenance_Data[[#This Row],[Torque '[Nm']]]*Predictive_Maintenance_Data[[#This Row],[Angular velocity '[rad/s']]]/1000</f>
        <v>4.433363192868355</v>
      </c>
      <c r="K4057" s="2">
        <v>48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/>
      <c r="S4057"/>
    </row>
    <row r="4058" spans="1:19" x14ac:dyDescent="0.3">
      <c r="A4058">
        <v>4057</v>
      </c>
      <c r="B4058" t="s">
        <v>4073</v>
      </c>
      <c r="C4058" t="s">
        <v>17</v>
      </c>
      <c r="D4058" s="1">
        <v>301.89999999999998</v>
      </c>
      <c r="E4058" s="1">
        <v>310.89999999999998</v>
      </c>
      <c r="F4058" s="2">
        <v>1597</v>
      </c>
      <c r="G4058" s="1">
        <f>2*PI()*Predictive_Maintenance_Data[[#This Row],[Rotational speed '[rpm']]]/60</f>
        <v>167.23744892609665</v>
      </c>
      <c r="H4058" s="1">
        <v>36.9</v>
      </c>
      <c r="I4058" s="1">
        <f t="shared" si="63"/>
        <v>9</v>
      </c>
      <c r="J4058" s="1">
        <f>Predictive_Maintenance_Data[[#This Row],[Torque '[Nm']]]*Predictive_Maintenance_Data[[#This Row],[Angular velocity '[rad/s']]]/1000</f>
        <v>6.1710618653729661</v>
      </c>
      <c r="K4058" s="2">
        <v>50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/>
      <c r="S4058"/>
    </row>
    <row r="4059" spans="1:19" x14ac:dyDescent="0.3">
      <c r="A4059">
        <v>4058</v>
      </c>
      <c r="B4059" t="s">
        <v>4074</v>
      </c>
      <c r="C4059" t="s">
        <v>17</v>
      </c>
      <c r="D4059" s="1">
        <v>302</v>
      </c>
      <c r="E4059" s="1">
        <v>310.89999999999998</v>
      </c>
      <c r="F4059" s="2">
        <v>1495</v>
      </c>
      <c r="G4059" s="1">
        <f>2*PI()*Predictive_Maintenance_Data[[#This Row],[Rotational speed '[rpm']]]/60</f>
        <v>156.55603390389135</v>
      </c>
      <c r="H4059" s="1">
        <v>38.6</v>
      </c>
      <c r="I4059" s="1">
        <f t="shared" si="63"/>
        <v>8.8999999999999773</v>
      </c>
      <c r="J4059" s="1">
        <f>Predictive_Maintenance_Data[[#This Row],[Torque '[Nm']]]*Predictive_Maintenance_Data[[#This Row],[Angular velocity '[rad/s']]]/1000</f>
        <v>6.0430629086902066</v>
      </c>
      <c r="K4059" s="2">
        <v>52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/>
      <c r="S4059"/>
    </row>
    <row r="4060" spans="1:19" x14ac:dyDescent="0.3">
      <c r="A4060">
        <v>4059</v>
      </c>
      <c r="B4060" t="s">
        <v>4075</v>
      </c>
      <c r="C4060" t="s">
        <v>15</v>
      </c>
      <c r="D4060" s="1">
        <v>302</v>
      </c>
      <c r="E4060" s="1">
        <v>310.89999999999998</v>
      </c>
      <c r="F4060" s="2">
        <v>1456</v>
      </c>
      <c r="G4060" s="1">
        <f>2*PI()*Predictive_Maintenance_Data[[#This Row],[Rotational speed '[rpm']]]/60</f>
        <v>152.47196345422464</v>
      </c>
      <c r="H4060" s="1">
        <v>47.2</v>
      </c>
      <c r="I4060" s="1">
        <f t="shared" si="63"/>
        <v>8.8999999999999773</v>
      </c>
      <c r="J4060" s="1">
        <f>Predictive_Maintenance_Data[[#This Row],[Torque '[Nm']]]*Predictive_Maintenance_Data[[#This Row],[Angular velocity '[rad/s']]]/1000</f>
        <v>7.196676675039404</v>
      </c>
      <c r="K4060" s="2">
        <v>54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/>
      <c r="S4060"/>
    </row>
    <row r="4061" spans="1:19" x14ac:dyDescent="0.3">
      <c r="A4061">
        <v>4060</v>
      </c>
      <c r="B4061" t="s">
        <v>4076</v>
      </c>
      <c r="C4061" t="s">
        <v>17</v>
      </c>
      <c r="D4061" s="1">
        <v>301.89999999999998</v>
      </c>
      <c r="E4061" s="1">
        <v>310.8</v>
      </c>
      <c r="F4061" s="2">
        <v>1465</v>
      </c>
      <c r="G4061" s="1">
        <f>2*PI()*Predictive_Maintenance_Data[[#This Row],[Rotational speed '[rpm']]]/60</f>
        <v>153.41444125030156</v>
      </c>
      <c r="H4061" s="1">
        <v>44.3</v>
      </c>
      <c r="I4061" s="1">
        <f t="shared" si="63"/>
        <v>8.9000000000000341</v>
      </c>
      <c r="J4061" s="1">
        <f>Predictive_Maintenance_Data[[#This Row],[Torque '[Nm']]]*Predictive_Maintenance_Data[[#This Row],[Angular velocity '[rad/s']]]/1000</f>
        <v>6.7962597473883593</v>
      </c>
      <c r="K4061" s="2">
        <v>57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/>
      <c r="S4061"/>
    </row>
    <row r="4062" spans="1:19" x14ac:dyDescent="0.3">
      <c r="A4062">
        <v>4061</v>
      </c>
      <c r="B4062" t="s">
        <v>4077</v>
      </c>
      <c r="C4062" t="s">
        <v>15</v>
      </c>
      <c r="D4062" s="1">
        <v>302</v>
      </c>
      <c r="E4062" s="1">
        <v>310.89999999999998</v>
      </c>
      <c r="F4062" s="2">
        <v>1352</v>
      </c>
      <c r="G4062" s="1">
        <f>2*PI()*Predictive_Maintenance_Data[[#This Row],[Rotational speed '[rpm']]]/60</f>
        <v>141.58110892178001</v>
      </c>
      <c r="H4062" s="1">
        <v>55.5</v>
      </c>
      <c r="I4062" s="1">
        <f t="shared" si="63"/>
        <v>8.8999999999999773</v>
      </c>
      <c r="J4062" s="1">
        <f>Predictive_Maintenance_Data[[#This Row],[Torque '[Nm']]]*Predictive_Maintenance_Data[[#This Row],[Angular velocity '[rad/s']]]/1000</f>
        <v>7.8577515451587905</v>
      </c>
      <c r="K4062" s="2">
        <v>59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/>
      <c r="S4062"/>
    </row>
    <row r="4063" spans="1:19" x14ac:dyDescent="0.3">
      <c r="A4063">
        <v>4062</v>
      </c>
      <c r="B4063" t="s">
        <v>4078</v>
      </c>
      <c r="C4063" t="s">
        <v>17</v>
      </c>
      <c r="D4063" s="1">
        <v>301.89999999999998</v>
      </c>
      <c r="E4063" s="1">
        <v>310.8</v>
      </c>
      <c r="F4063" s="2">
        <v>1906</v>
      </c>
      <c r="G4063" s="1">
        <f>2*PI()*Predictive_Maintenance_Data[[#This Row],[Rotational speed '[rpm']]]/60</f>
        <v>199.59585325807154</v>
      </c>
      <c r="H4063" s="1">
        <v>21.7</v>
      </c>
      <c r="I4063" s="1">
        <f t="shared" si="63"/>
        <v>8.9000000000000341</v>
      </c>
      <c r="J4063" s="1">
        <f>Predictive_Maintenance_Data[[#This Row],[Torque '[Nm']]]*Predictive_Maintenance_Data[[#This Row],[Angular velocity '[rad/s']]]/1000</f>
        <v>4.3312300157001529</v>
      </c>
      <c r="K4063" s="2">
        <v>62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/>
      <c r="S4063"/>
    </row>
    <row r="4064" spans="1:19" x14ac:dyDescent="0.3">
      <c r="A4064">
        <v>4063</v>
      </c>
      <c r="B4064" t="s">
        <v>4079</v>
      </c>
      <c r="C4064" t="s">
        <v>17</v>
      </c>
      <c r="D4064" s="1">
        <v>302</v>
      </c>
      <c r="E4064" s="1">
        <v>310.89999999999998</v>
      </c>
      <c r="F4064" s="2">
        <v>1446</v>
      </c>
      <c r="G4064" s="1">
        <f>2*PI()*Predictive_Maintenance_Data[[#This Row],[Rotational speed '[rpm']]]/60</f>
        <v>151.42476590302803</v>
      </c>
      <c r="H4064" s="1">
        <v>44</v>
      </c>
      <c r="I4064" s="1">
        <f t="shared" si="63"/>
        <v>8.8999999999999773</v>
      </c>
      <c r="J4064" s="1">
        <f>Predictive_Maintenance_Data[[#This Row],[Torque '[Nm']]]*Predictive_Maintenance_Data[[#This Row],[Angular velocity '[rad/s']]]/1000</f>
        <v>6.6626896997332334</v>
      </c>
      <c r="K4064" s="2">
        <v>64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/>
      <c r="S4064"/>
    </row>
    <row r="4065" spans="1:19" x14ac:dyDescent="0.3">
      <c r="A4065">
        <v>4064</v>
      </c>
      <c r="B4065" t="s">
        <v>4080</v>
      </c>
      <c r="C4065" t="s">
        <v>17</v>
      </c>
      <c r="D4065" s="1">
        <v>302</v>
      </c>
      <c r="E4065" s="1">
        <v>310.8</v>
      </c>
      <c r="F4065" s="2">
        <v>1948</v>
      </c>
      <c r="G4065" s="1">
        <f>2*PI()*Predictive_Maintenance_Data[[#This Row],[Rotational speed '[rpm']]]/60</f>
        <v>203.99408297309722</v>
      </c>
      <c r="H4065" s="1">
        <v>19.7</v>
      </c>
      <c r="I4065" s="1">
        <f t="shared" si="63"/>
        <v>8.8000000000000114</v>
      </c>
      <c r="J4065" s="1">
        <f>Predictive_Maintenance_Data[[#This Row],[Torque '[Nm']]]*Predictive_Maintenance_Data[[#This Row],[Angular velocity '[rad/s']]]/1000</f>
        <v>4.0186834345700149</v>
      </c>
      <c r="K4065" s="2">
        <v>66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/>
      <c r="S4065"/>
    </row>
    <row r="4066" spans="1:19" x14ac:dyDescent="0.3">
      <c r="A4066">
        <v>4065</v>
      </c>
      <c r="B4066" t="s">
        <v>4081</v>
      </c>
      <c r="C4066" t="s">
        <v>17</v>
      </c>
      <c r="D4066" s="1">
        <v>301.89999999999998</v>
      </c>
      <c r="E4066" s="1">
        <v>310.7</v>
      </c>
      <c r="F4066" s="2">
        <v>1480</v>
      </c>
      <c r="G4066" s="1">
        <f>2*PI()*Predictive_Maintenance_Data[[#This Row],[Rotational speed '[rpm']]]/60</f>
        <v>154.98523757709646</v>
      </c>
      <c r="H4066" s="1">
        <v>47.1</v>
      </c>
      <c r="I4066" s="1">
        <f t="shared" si="63"/>
        <v>8.8000000000000114</v>
      </c>
      <c r="J4066" s="1">
        <f>Predictive_Maintenance_Data[[#This Row],[Torque '[Nm']]]*Predictive_Maintenance_Data[[#This Row],[Angular velocity '[rad/s']]]/1000</f>
        <v>7.2998046898812436</v>
      </c>
      <c r="K4066" s="2">
        <v>68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/>
      <c r="S4066"/>
    </row>
    <row r="4067" spans="1:19" x14ac:dyDescent="0.3">
      <c r="A4067">
        <v>4066</v>
      </c>
      <c r="B4067" t="s">
        <v>4082</v>
      </c>
      <c r="C4067" t="s">
        <v>15</v>
      </c>
      <c r="D4067" s="1">
        <v>301.89999999999998</v>
      </c>
      <c r="E4067" s="1">
        <v>310.7</v>
      </c>
      <c r="F4067" s="2">
        <v>1511</v>
      </c>
      <c r="G4067" s="1">
        <f>2*PI()*Predictive_Maintenance_Data[[#This Row],[Rotational speed '[rpm']]]/60</f>
        <v>158.23154998580591</v>
      </c>
      <c r="H4067" s="1">
        <v>37.6</v>
      </c>
      <c r="I4067" s="1">
        <f t="shared" si="63"/>
        <v>8.8000000000000114</v>
      </c>
      <c r="J4067" s="1">
        <f>Predictive_Maintenance_Data[[#This Row],[Torque '[Nm']]]*Predictive_Maintenance_Data[[#This Row],[Angular velocity '[rad/s']]]/1000</f>
        <v>5.9495062794663029</v>
      </c>
      <c r="K4067" s="2">
        <v>70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/>
      <c r="S4067"/>
    </row>
    <row r="4068" spans="1:19" x14ac:dyDescent="0.3">
      <c r="A4068">
        <v>4067</v>
      </c>
      <c r="B4068" t="s">
        <v>4083</v>
      </c>
      <c r="C4068" t="s">
        <v>15</v>
      </c>
      <c r="D4068" s="1">
        <v>301.89999999999998</v>
      </c>
      <c r="E4068" s="1">
        <v>310.7</v>
      </c>
      <c r="F4068" s="2">
        <v>1472</v>
      </c>
      <c r="G4068" s="1">
        <f>2*PI()*Predictive_Maintenance_Data[[#This Row],[Rotational speed '[rpm']]]/60</f>
        <v>154.14747953613917</v>
      </c>
      <c r="H4068" s="1">
        <v>47</v>
      </c>
      <c r="I4068" s="1">
        <f t="shared" si="63"/>
        <v>8.8000000000000114</v>
      </c>
      <c r="J4068" s="1">
        <f>Predictive_Maintenance_Data[[#This Row],[Torque '[Nm']]]*Predictive_Maintenance_Data[[#This Row],[Angular velocity '[rad/s']]]/1000</f>
        <v>7.2449315381985411</v>
      </c>
      <c r="K4068" s="2">
        <v>73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/>
      <c r="S4068"/>
    </row>
    <row r="4069" spans="1:19" x14ac:dyDescent="0.3">
      <c r="A4069">
        <v>4068</v>
      </c>
      <c r="B4069" t="s">
        <v>4084</v>
      </c>
      <c r="C4069" t="s">
        <v>17</v>
      </c>
      <c r="D4069" s="1">
        <v>301.89999999999998</v>
      </c>
      <c r="E4069" s="1">
        <v>310.7</v>
      </c>
      <c r="F4069" s="2">
        <v>1429</v>
      </c>
      <c r="G4069" s="1">
        <f>2*PI()*Predictive_Maintenance_Data[[#This Row],[Rotational speed '[rpm']]]/60</f>
        <v>149.64453006599382</v>
      </c>
      <c r="H4069" s="1">
        <v>51</v>
      </c>
      <c r="I4069" s="1">
        <f t="shared" si="63"/>
        <v>8.8000000000000114</v>
      </c>
      <c r="J4069" s="1">
        <f>Predictive_Maintenance_Data[[#This Row],[Torque '[Nm']]]*Predictive_Maintenance_Data[[#This Row],[Angular velocity '[rad/s']]]/1000</f>
        <v>7.6318710333656847</v>
      </c>
      <c r="K4069" s="2">
        <v>76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/>
      <c r="S4069"/>
    </row>
    <row r="4070" spans="1:19" x14ac:dyDescent="0.3">
      <c r="A4070">
        <v>4069</v>
      </c>
      <c r="B4070" t="s">
        <v>4085</v>
      </c>
      <c r="C4070" t="s">
        <v>17</v>
      </c>
      <c r="D4070" s="1">
        <v>301.89999999999998</v>
      </c>
      <c r="E4070" s="1">
        <v>310.7</v>
      </c>
      <c r="F4070" s="2">
        <v>1405</v>
      </c>
      <c r="G4070" s="1">
        <f>2*PI()*Predictive_Maintenance_Data[[#This Row],[Rotational speed '[rpm']]]/60</f>
        <v>147.131255943122</v>
      </c>
      <c r="H4070" s="1">
        <v>48.8</v>
      </c>
      <c r="I4070" s="1">
        <f t="shared" si="63"/>
        <v>8.8000000000000114</v>
      </c>
      <c r="J4070" s="1">
        <f>Predictive_Maintenance_Data[[#This Row],[Torque '[Nm']]]*Predictive_Maintenance_Data[[#This Row],[Angular velocity '[rad/s']]]/1000</f>
        <v>7.1800052900243534</v>
      </c>
      <c r="K4070" s="2">
        <v>78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/>
      <c r="S4070"/>
    </row>
    <row r="4071" spans="1:19" x14ac:dyDescent="0.3">
      <c r="A4071">
        <v>4070</v>
      </c>
      <c r="B4071" t="s">
        <v>4086</v>
      </c>
      <c r="C4071" t="s">
        <v>15</v>
      </c>
      <c r="D4071" s="1">
        <v>301.89999999999998</v>
      </c>
      <c r="E4071" s="1">
        <v>310.7</v>
      </c>
      <c r="F4071" s="2">
        <v>1405</v>
      </c>
      <c r="G4071" s="1">
        <f>2*PI()*Predictive_Maintenance_Data[[#This Row],[Rotational speed '[rpm']]]/60</f>
        <v>147.131255943122</v>
      </c>
      <c r="H4071" s="1">
        <v>47.9</v>
      </c>
      <c r="I4071" s="1">
        <f t="shared" si="63"/>
        <v>8.8000000000000114</v>
      </c>
      <c r="J4071" s="1">
        <f>Predictive_Maintenance_Data[[#This Row],[Torque '[Nm']]]*Predictive_Maintenance_Data[[#This Row],[Angular velocity '[rad/s']]]/1000</f>
        <v>7.0475871596755431</v>
      </c>
      <c r="K4071" s="2">
        <v>80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/>
      <c r="S4071"/>
    </row>
    <row r="4072" spans="1:19" x14ac:dyDescent="0.3">
      <c r="A4072">
        <v>4071</v>
      </c>
      <c r="B4072" t="s">
        <v>4087</v>
      </c>
      <c r="C4072" t="s">
        <v>17</v>
      </c>
      <c r="D4072" s="1">
        <v>302</v>
      </c>
      <c r="E4072" s="1">
        <v>310.7</v>
      </c>
      <c r="F4072" s="2">
        <v>1348</v>
      </c>
      <c r="G4072" s="1">
        <f>2*PI()*Predictive_Maintenance_Data[[#This Row],[Rotational speed '[rpm']]]/60</f>
        <v>141.16222990130137</v>
      </c>
      <c r="H4072" s="1">
        <v>58.1</v>
      </c>
      <c r="I4072" s="1">
        <f t="shared" si="63"/>
        <v>8.6999999999999886</v>
      </c>
      <c r="J4072" s="1">
        <f>Predictive_Maintenance_Data[[#This Row],[Torque '[Nm']]]*Predictive_Maintenance_Data[[#This Row],[Angular velocity '[rad/s']]]/1000</f>
        <v>8.2015255572656098</v>
      </c>
      <c r="K4072" s="2">
        <v>83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/>
      <c r="S4072"/>
    </row>
    <row r="4073" spans="1:19" x14ac:dyDescent="0.3">
      <c r="A4073">
        <v>4072</v>
      </c>
      <c r="B4073" t="s">
        <v>4088</v>
      </c>
      <c r="C4073" t="s">
        <v>17</v>
      </c>
      <c r="D4073" s="1">
        <v>301.89999999999998</v>
      </c>
      <c r="E4073" s="1">
        <v>310.60000000000002</v>
      </c>
      <c r="F4073" s="2">
        <v>1331</v>
      </c>
      <c r="G4073" s="1">
        <f>2*PI()*Predictive_Maintenance_Data[[#This Row],[Rotational speed '[rpm']]]/60</f>
        <v>139.38199406426713</v>
      </c>
      <c r="H4073" s="1">
        <v>68.599999999999994</v>
      </c>
      <c r="I4073" s="1">
        <f t="shared" si="63"/>
        <v>8.7000000000000455</v>
      </c>
      <c r="J4073" s="1">
        <f>Predictive_Maintenance_Data[[#This Row],[Torque '[Nm']]]*Predictive_Maintenance_Data[[#This Row],[Angular velocity '[rad/s']]]/1000</f>
        <v>9.5616047928087244</v>
      </c>
      <c r="K4073" s="2">
        <v>85</v>
      </c>
      <c r="L4073" s="2">
        <v>1</v>
      </c>
      <c r="M4073" s="2">
        <v>0</v>
      </c>
      <c r="N4073" s="2">
        <v>0</v>
      </c>
      <c r="O4073" s="2">
        <v>1</v>
      </c>
      <c r="P4073" s="2">
        <v>0</v>
      </c>
      <c r="Q4073" s="2">
        <v>0</v>
      </c>
      <c r="R4073"/>
      <c r="S4073"/>
    </row>
    <row r="4074" spans="1:19" x14ac:dyDescent="0.3">
      <c r="A4074">
        <v>4073</v>
      </c>
      <c r="B4074" t="s">
        <v>4089</v>
      </c>
      <c r="C4074" t="s">
        <v>17</v>
      </c>
      <c r="D4074" s="1">
        <v>301.89999999999998</v>
      </c>
      <c r="E4074" s="1">
        <v>310.60000000000002</v>
      </c>
      <c r="F4074" s="2">
        <v>1610</v>
      </c>
      <c r="G4074" s="1">
        <f>2*PI()*Predictive_Maintenance_Data[[#This Row],[Rotational speed '[rpm']]]/60</f>
        <v>168.59880574265222</v>
      </c>
      <c r="H4074" s="1">
        <v>33.4</v>
      </c>
      <c r="I4074" s="1">
        <f t="shared" si="63"/>
        <v>8.7000000000000455</v>
      </c>
      <c r="J4074" s="1">
        <f>Predictive_Maintenance_Data[[#This Row],[Torque '[Nm']]]*Predictive_Maintenance_Data[[#This Row],[Angular velocity '[rad/s']]]/1000</f>
        <v>5.631200111804584</v>
      </c>
      <c r="K4074" s="2">
        <v>87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/>
      <c r="S4074"/>
    </row>
    <row r="4075" spans="1:19" x14ac:dyDescent="0.3">
      <c r="A4075">
        <v>4074</v>
      </c>
      <c r="B4075" t="s">
        <v>4090</v>
      </c>
      <c r="C4075" t="s">
        <v>15</v>
      </c>
      <c r="D4075" s="1">
        <v>301.89999999999998</v>
      </c>
      <c r="E4075" s="1">
        <v>310.60000000000002</v>
      </c>
      <c r="F4075" s="2">
        <v>1412</v>
      </c>
      <c r="G4075" s="1">
        <f>2*PI()*Predictive_Maintenance_Data[[#This Row],[Rotational speed '[rpm']]]/60</f>
        <v>147.86429422895961</v>
      </c>
      <c r="H4075" s="1">
        <v>46.5</v>
      </c>
      <c r="I4075" s="1">
        <f t="shared" si="63"/>
        <v>8.7000000000000455</v>
      </c>
      <c r="J4075" s="1">
        <f>Predictive_Maintenance_Data[[#This Row],[Torque '[Nm']]]*Predictive_Maintenance_Data[[#This Row],[Angular velocity '[rad/s']]]/1000</f>
        <v>6.8756896816466213</v>
      </c>
      <c r="K4075" s="2">
        <v>89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/>
      <c r="S4075"/>
    </row>
    <row r="4076" spans="1:19" x14ac:dyDescent="0.3">
      <c r="A4076">
        <v>4075</v>
      </c>
      <c r="B4076" t="s">
        <v>4091</v>
      </c>
      <c r="C4076" t="s">
        <v>17</v>
      </c>
      <c r="D4076" s="1">
        <v>302</v>
      </c>
      <c r="E4076" s="1">
        <v>310.7</v>
      </c>
      <c r="F4076" s="2">
        <v>1453</v>
      </c>
      <c r="G4076" s="1">
        <f>2*PI()*Predictive_Maintenance_Data[[#This Row],[Rotational speed '[rpm']]]/60</f>
        <v>152.15780418886564</v>
      </c>
      <c r="H4076" s="1">
        <v>42.7</v>
      </c>
      <c r="I4076" s="1">
        <f t="shared" si="63"/>
        <v>8.6999999999999886</v>
      </c>
      <c r="J4076" s="1">
        <f>Predictive_Maintenance_Data[[#This Row],[Torque '[Nm']]]*Predictive_Maintenance_Data[[#This Row],[Angular velocity '[rad/s']]]/1000</f>
        <v>6.4971382388645633</v>
      </c>
      <c r="K4076" s="2">
        <v>92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/>
      <c r="S4076"/>
    </row>
    <row r="4077" spans="1:19" x14ac:dyDescent="0.3">
      <c r="A4077">
        <v>4076</v>
      </c>
      <c r="B4077" t="s">
        <v>4092</v>
      </c>
      <c r="C4077" t="s">
        <v>17</v>
      </c>
      <c r="D4077" s="1">
        <v>302</v>
      </c>
      <c r="E4077" s="1">
        <v>310.60000000000002</v>
      </c>
      <c r="F4077" s="2">
        <v>1583</v>
      </c>
      <c r="G4077" s="1">
        <f>2*PI()*Predictive_Maintenance_Data[[#This Row],[Rotational speed '[rpm']]]/60</f>
        <v>165.77137235442143</v>
      </c>
      <c r="H4077" s="1">
        <v>38.9</v>
      </c>
      <c r="I4077" s="1">
        <f t="shared" si="63"/>
        <v>8.6000000000000227</v>
      </c>
      <c r="J4077" s="1">
        <f>Predictive_Maintenance_Data[[#This Row],[Torque '[Nm']]]*Predictive_Maintenance_Data[[#This Row],[Angular velocity '[rad/s']]]/1000</f>
        <v>6.4485063845869934</v>
      </c>
      <c r="K4077" s="2">
        <v>94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/>
      <c r="S4077"/>
    </row>
    <row r="4078" spans="1:19" x14ac:dyDescent="0.3">
      <c r="A4078">
        <v>4077</v>
      </c>
      <c r="B4078" t="s">
        <v>4093</v>
      </c>
      <c r="C4078" t="s">
        <v>15</v>
      </c>
      <c r="D4078" s="1">
        <v>302</v>
      </c>
      <c r="E4078" s="1">
        <v>310.60000000000002</v>
      </c>
      <c r="F4078" s="2">
        <v>1539</v>
      </c>
      <c r="G4078" s="1">
        <f>2*PI()*Predictive_Maintenance_Data[[#This Row],[Rotational speed '[rpm']]]/60</f>
        <v>161.1637031291564</v>
      </c>
      <c r="H4078" s="1">
        <v>37.4</v>
      </c>
      <c r="I4078" s="1">
        <f t="shared" si="63"/>
        <v>8.6000000000000227</v>
      </c>
      <c r="J4078" s="1">
        <f>Predictive_Maintenance_Data[[#This Row],[Torque '[Nm']]]*Predictive_Maintenance_Data[[#This Row],[Angular velocity '[rad/s']]]/1000</f>
        <v>6.0275224970304491</v>
      </c>
      <c r="K4078" s="2">
        <v>96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/>
      <c r="S4078"/>
    </row>
    <row r="4079" spans="1:19" x14ac:dyDescent="0.3">
      <c r="A4079">
        <v>4078</v>
      </c>
      <c r="B4079" t="s">
        <v>4094</v>
      </c>
      <c r="C4079" t="s">
        <v>17</v>
      </c>
      <c r="D4079" s="1">
        <v>302</v>
      </c>
      <c r="E4079" s="1">
        <v>310.5</v>
      </c>
      <c r="F4079" s="2">
        <v>1635</v>
      </c>
      <c r="G4079" s="1">
        <f>2*PI()*Predictive_Maintenance_Data[[#This Row],[Rotational speed '[rpm']]]/60</f>
        <v>171.21679962064371</v>
      </c>
      <c r="H4079" s="1">
        <v>39.799999999999997</v>
      </c>
      <c r="I4079" s="1">
        <f t="shared" si="63"/>
        <v>8.5</v>
      </c>
      <c r="J4079" s="1">
        <f>Predictive_Maintenance_Data[[#This Row],[Torque '[Nm']]]*Predictive_Maintenance_Data[[#This Row],[Angular velocity '[rad/s']]]/1000</f>
        <v>6.8144286249016197</v>
      </c>
      <c r="K4079" s="2">
        <v>99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/>
      <c r="S4079"/>
    </row>
    <row r="4080" spans="1:19" x14ac:dyDescent="0.3">
      <c r="A4080">
        <v>4079</v>
      </c>
      <c r="B4080" t="s">
        <v>4095</v>
      </c>
      <c r="C4080" t="s">
        <v>27</v>
      </c>
      <c r="D4080" s="1">
        <v>302.10000000000002</v>
      </c>
      <c r="E4080" s="1">
        <v>310.7</v>
      </c>
      <c r="F4080" s="2">
        <v>1294</v>
      </c>
      <c r="G4080" s="1">
        <f>2*PI()*Predictive_Maintenance_Data[[#This Row],[Rotational speed '[rpm']]]/60</f>
        <v>135.50736312483974</v>
      </c>
      <c r="H4080" s="1">
        <v>62.4</v>
      </c>
      <c r="I4080" s="1">
        <f t="shared" si="63"/>
        <v>8.5999999999999659</v>
      </c>
      <c r="J4080" s="1">
        <f>Predictive_Maintenance_Data[[#This Row],[Torque '[Nm']]]*Predictive_Maintenance_Data[[#This Row],[Angular velocity '[rad/s']]]/1000</f>
        <v>8.4556594589900005</v>
      </c>
      <c r="K4080" s="2">
        <v>101</v>
      </c>
      <c r="L4080" s="2">
        <v>1</v>
      </c>
      <c r="M4080" s="2">
        <v>0</v>
      </c>
      <c r="N4080" s="2">
        <v>1</v>
      </c>
      <c r="O4080" s="2">
        <v>0</v>
      </c>
      <c r="P4080" s="2">
        <v>0</v>
      </c>
      <c r="Q4080" s="2">
        <v>0</v>
      </c>
      <c r="R4080"/>
      <c r="S4080"/>
    </row>
    <row r="4081" spans="1:19" x14ac:dyDescent="0.3">
      <c r="A4081">
        <v>4080</v>
      </c>
      <c r="B4081" t="s">
        <v>4096</v>
      </c>
      <c r="C4081" t="s">
        <v>17</v>
      </c>
      <c r="D4081" s="1">
        <v>302</v>
      </c>
      <c r="E4081" s="1">
        <v>310.5</v>
      </c>
      <c r="F4081" s="2">
        <v>1978</v>
      </c>
      <c r="G4081" s="1">
        <f>2*PI()*Predictive_Maintenance_Data[[#This Row],[Rotational speed '[rpm']]]/60</f>
        <v>207.135675626687</v>
      </c>
      <c r="H4081" s="1">
        <v>22</v>
      </c>
      <c r="I4081" s="1">
        <f t="shared" si="63"/>
        <v>8.5</v>
      </c>
      <c r="J4081" s="1">
        <f>Predictive_Maintenance_Data[[#This Row],[Torque '[Nm']]]*Predictive_Maintenance_Data[[#This Row],[Angular velocity '[rad/s']]]/1000</f>
        <v>4.5569848637871138</v>
      </c>
      <c r="K4081" s="2">
        <v>106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/>
      <c r="S4081"/>
    </row>
    <row r="4082" spans="1:19" x14ac:dyDescent="0.3">
      <c r="A4082">
        <v>4081</v>
      </c>
      <c r="B4082" t="s">
        <v>4097</v>
      </c>
      <c r="C4082" t="s">
        <v>17</v>
      </c>
      <c r="D4082" s="1">
        <v>302</v>
      </c>
      <c r="E4082" s="1">
        <v>310.39999999999998</v>
      </c>
      <c r="F4082" s="2">
        <v>1357</v>
      </c>
      <c r="G4082" s="1">
        <f>2*PI()*Predictive_Maintenance_Data[[#This Row],[Rotational speed '[rpm']]]/60</f>
        <v>142.1047076973783</v>
      </c>
      <c r="H4082" s="1">
        <v>58</v>
      </c>
      <c r="I4082" s="1">
        <f t="shared" si="63"/>
        <v>8.3999999999999773</v>
      </c>
      <c r="J4082" s="1">
        <f>Predictive_Maintenance_Data[[#This Row],[Torque '[Nm']]]*Predictive_Maintenance_Data[[#This Row],[Angular velocity '[rad/s']]]/1000</f>
        <v>8.2420730464479419</v>
      </c>
      <c r="K4082" s="2">
        <v>108</v>
      </c>
      <c r="L4082" s="2">
        <v>1</v>
      </c>
      <c r="M4082" s="2">
        <v>0</v>
      </c>
      <c r="N4082" s="2">
        <v>1</v>
      </c>
      <c r="O4082" s="2">
        <v>0</v>
      </c>
      <c r="P4082" s="2">
        <v>0</v>
      </c>
      <c r="Q4082" s="2">
        <v>0</v>
      </c>
      <c r="R4082"/>
      <c r="S4082"/>
    </row>
    <row r="4083" spans="1:19" x14ac:dyDescent="0.3">
      <c r="A4083">
        <v>4082</v>
      </c>
      <c r="B4083" t="s">
        <v>4098</v>
      </c>
      <c r="C4083" t="s">
        <v>17</v>
      </c>
      <c r="D4083" s="1">
        <v>302</v>
      </c>
      <c r="E4083" s="1">
        <v>310.39999999999998</v>
      </c>
      <c r="F4083" s="2">
        <v>1336</v>
      </c>
      <c r="G4083" s="1">
        <f>2*PI()*Predictive_Maintenance_Data[[#This Row],[Rotational speed '[rpm']]]/60</f>
        <v>139.90559283986548</v>
      </c>
      <c r="H4083" s="1">
        <v>58.2</v>
      </c>
      <c r="I4083" s="1">
        <f t="shared" si="63"/>
        <v>8.3999999999999773</v>
      </c>
      <c r="J4083" s="1">
        <f>Predictive_Maintenance_Data[[#This Row],[Torque '[Nm']]]*Predictive_Maintenance_Data[[#This Row],[Angular velocity '[rad/s']]]/1000</f>
        <v>8.1425055032801712</v>
      </c>
      <c r="K4083" s="2">
        <v>110</v>
      </c>
      <c r="L4083" s="2">
        <v>1</v>
      </c>
      <c r="M4083" s="2">
        <v>0</v>
      </c>
      <c r="N4083" s="2">
        <v>1</v>
      </c>
      <c r="O4083" s="2">
        <v>0</v>
      </c>
      <c r="P4083" s="2">
        <v>0</v>
      </c>
      <c r="Q4083" s="2">
        <v>0</v>
      </c>
      <c r="R4083"/>
      <c r="S4083"/>
    </row>
    <row r="4084" spans="1:19" x14ac:dyDescent="0.3">
      <c r="A4084">
        <v>4083</v>
      </c>
      <c r="B4084" t="s">
        <v>4099</v>
      </c>
      <c r="C4084" t="s">
        <v>17</v>
      </c>
      <c r="D4084" s="1">
        <v>302</v>
      </c>
      <c r="E4084" s="1">
        <v>310.39999999999998</v>
      </c>
      <c r="F4084" s="2">
        <v>1568</v>
      </c>
      <c r="G4084" s="1">
        <f>2*PI()*Predictive_Maintenance_Data[[#This Row],[Rotational speed '[rpm']]]/60</f>
        <v>164.20057602762651</v>
      </c>
      <c r="H4084" s="1">
        <v>39.200000000000003</v>
      </c>
      <c r="I4084" s="1">
        <f t="shared" si="63"/>
        <v>8.3999999999999773</v>
      </c>
      <c r="J4084" s="1">
        <f>Predictive_Maintenance_Data[[#This Row],[Torque '[Nm']]]*Predictive_Maintenance_Data[[#This Row],[Angular velocity '[rad/s']]]/1000</f>
        <v>6.4366625802829596</v>
      </c>
      <c r="K4084" s="2">
        <v>112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/>
      <c r="S4084"/>
    </row>
    <row r="4085" spans="1:19" x14ac:dyDescent="0.3">
      <c r="A4085">
        <v>4084</v>
      </c>
      <c r="B4085" t="s">
        <v>4100</v>
      </c>
      <c r="C4085" t="s">
        <v>15</v>
      </c>
      <c r="D4085" s="1">
        <v>302</v>
      </c>
      <c r="E4085" s="1">
        <v>310.39999999999998</v>
      </c>
      <c r="F4085" s="2">
        <v>1567</v>
      </c>
      <c r="G4085" s="1">
        <f>2*PI()*Predictive_Maintenance_Data[[#This Row],[Rotational speed '[rpm']]]/60</f>
        <v>164.09585627250686</v>
      </c>
      <c r="H4085" s="1">
        <v>36.4</v>
      </c>
      <c r="I4085" s="1">
        <f t="shared" si="63"/>
        <v>8.3999999999999773</v>
      </c>
      <c r="J4085" s="1">
        <f>Predictive_Maintenance_Data[[#This Row],[Torque '[Nm']]]*Predictive_Maintenance_Data[[#This Row],[Angular velocity '[rad/s']]]/1000</f>
        <v>5.9730891683192491</v>
      </c>
      <c r="K4085" s="2">
        <v>114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/>
      <c r="S4085"/>
    </row>
    <row r="4086" spans="1:19" x14ac:dyDescent="0.3">
      <c r="A4086">
        <v>4085</v>
      </c>
      <c r="B4086" t="s">
        <v>4101</v>
      </c>
      <c r="C4086" t="s">
        <v>17</v>
      </c>
      <c r="D4086" s="1">
        <v>302</v>
      </c>
      <c r="E4086" s="1">
        <v>310.39999999999998</v>
      </c>
      <c r="F4086" s="2">
        <v>1611</v>
      </c>
      <c r="G4086" s="1">
        <f>2*PI()*Predictive_Maintenance_Data[[#This Row],[Rotational speed '[rpm']]]/60</f>
        <v>168.70352549777189</v>
      </c>
      <c r="H4086" s="1">
        <v>35.6</v>
      </c>
      <c r="I4086" s="1">
        <f t="shared" si="63"/>
        <v>8.3999999999999773</v>
      </c>
      <c r="J4086" s="1">
        <f>Predictive_Maintenance_Data[[#This Row],[Torque '[Nm']]]*Predictive_Maintenance_Data[[#This Row],[Angular velocity '[rad/s']]]/1000</f>
        <v>6.0058455077206796</v>
      </c>
      <c r="K4086" s="2">
        <v>117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/>
      <c r="S4086"/>
    </row>
    <row r="4087" spans="1:19" x14ac:dyDescent="0.3">
      <c r="A4087">
        <v>4086</v>
      </c>
      <c r="B4087" t="s">
        <v>4102</v>
      </c>
      <c r="C4087" t="s">
        <v>27</v>
      </c>
      <c r="D4087" s="1">
        <v>302</v>
      </c>
      <c r="E4087" s="1">
        <v>310.5</v>
      </c>
      <c r="F4087" s="2">
        <v>1841</v>
      </c>
      <c r="G4087" s="1">
        <f>2*PI()*Predictive_Maintenance_Data[[#This Row],[Rotational speed '[rpm']]]/60</f>
        <v>192.78906917529363</v>
      </c>
      <c r="H4087" s="1">
        <v>23.6</v>
      </c>
      <c r="I4087" s="1">
        <f t="shared" si="63"/>
        <v>8.5</v>
      </c>
      <c r="J4087" s="1">
        <f>Predictive_Maintenance_Data[[#This Row],[Torque '[Nm']]]*Predictive_Maintenance_Data[[#This Row],[Angular velocity '[rad/s']]]/1000</f>
        <v>4.5498220325369303</v>
      </c>
      <c r="K4087" s="2">
        <v>119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/>
      <c r="S4087"/>
    </row>
    <row r="4088" spans="1:19" x14ac:dyDescent="0.3">
      <c r="A4088">
        <v>4087</v>
      </c>
      <c r="B4088" t="s">
        <v>4103</v>
      </c>
      <c r="C4088" t="s">
        <v>17</v>
      </c>
      <c r="D4088" s="1">
        <v>302</v>
      </c>
      <c r="E4088" s="1">
        <v>310.5</v>
      </c>
      <c r="F4088" s="2">
        <v>1567</v>
      </c>
      <c r="G4088" s="1">
        <f>2*PI()*Predictive_Maintenance_Data[[#This Row],[Rotational speed '[rpm']]]/60</f>
        <v>164.09585627250686</v>
      </c>
      <c r="H4088" s="1">
        <v>36.1</v>
      </c>
      <c r="I4088" s="1">
        <f t="shared" si="63"/>
        <v>8.5</v>
      </c>
      <c r="J4088" s="1">
        <f>Predictive_Maintenance_Data[[#This Row],[Torque '[Nm']]]*Predictive_Maintenance_Data[[#This Row],[Angular velocity '[rad/s']]]/1000</f>
        <v>5.9238604114374986</v>
      </c>
      <c r="K4088" s="2">
        <v>124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/>
      <c r="S4088"/>
    </row>
    <row r="4089" spans="1:19" x14ac:dyDescent="0.3">
      <c r="A4089">
        <v>4088</v>
      </c>
      <c r="B4089" t="s">
        <v>4104</v>
      </c>
      <c r="C4089" t="s">
        <v>17</v>
      </c>
      <c r="D4089" s="1">
        <v>301.89999999999998</v>
      </c>
      <c r="E4089" s="1">
        <v>310.39999999999998</v>
      </c>
      <c r="F4089" s="2">
        <v>1376</v>
      </c>
      <c r="G4089" s="1">
        <f>2*PI()*Predictive_Maintenance_Data[[#This Row],[Rotational speed '[rpm']]]/60</f>
        <v>144.09438304465183</v>
      </c>
      <c r="H4089" s="1">
        <v>54.9</v>
      </c>
      <c r="I4089" s="1">
        <f t="shared" si="63"/>
        <v>8.5</v>
      </c>
      <c r="J4089" s="1">
        <f>Predictive_Maintenance_Data[[#This Row],[Torque '[Nm']]]*Predictive_Maintenance_Data[[#This Row],[Angular velocity '[rad/s']]]/1000</f>
        <v>7.9107816291513853</v>
      </c>
      <c r="K4089" s="2">
        <v>126</v>
      </c>
      <c r="L4089" s="2">
        <v>1</v>
      </c>
      <c r="M4089" s="2">
        <v>0</v>
      </c>
      <c r="N4089" s="2">
        <v>1</v>
      </c>
      <c r="O4089" s="2">
        <v>0</v>
      </c>
      <c r="P4089" s="2">
        <v>0</v>
      </c>
      <c r="Q4089" s="2">
        <v>0</v>
      </c>
      <c r="R4089"/>
      <c r="S4089"/>
    </row>
    <row r="4090" spans="1:19" x14ac:dyDescent="0.3">
      <c r="A4090">
        <v>4089</v>
      </c>
      <c r="B4090" t="s">
        <v>4105</v>
      </c>
      <c r="C4090" t="s">
        <v>17</v>
      </c>
      <c r="D4090" s="1">
        <v>301.89999999999998</v>
      </c>
      <c r="E4090" s="1">
        <v>310.5</v>
      </c>
      <c r="F4090" s="2">
        <v>1477</v>
      </c>
      <c r="G4090" s="1">
        <f>2*PI()*Predictive_Maintenance_Data[[#This Row],[Rotational speed '[rpm']]]/60</f>
        <v>154.67107831173746</v>
      </c>
      <c r="H4090" s="1">
        <v>42.4</v>
      </c>
      <c r="I4090" s="1">
        <f t="shared" si="63"/>
        <v>8.6000000000000227</v>
      </c>
      <c r="J4090" s="1">
        <f>Predictive_Maintenance_Data[[#This Row],[Torque '[Nm']]]*Predictive_Maintenance_Data[[#This Row],[Angular velocity '[rad/s']]]/1000</f>
        <v>6.5580537204176679</v>
      </c>
      <c r="K4090" s="2">
        <v>128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/>
      <c r="S4090"/>
    </row>
    <row r="4091" spans="1:19" x14ac:dyDescent="0.3">
      <c r="A4091">
        <v>4090</v>
      </c>
      <c r="B4091" t="s">
        <v>4106</v>
      </c>
      <c r="C4091" t="s">
        <v>15</v>
      </c>
      <c r="D4091" s="1">
        <v>301.89999999999998</v>
      </c>
      <c r="E4091" s="1">
        <v>310.5</v>
      </c>
      <c r="F4091" s="2">
        <v>1590</v>
      </c>
      <c r="G4091" s="1">
        <f>2*PI()*Predictive_Maintenance_Data[[#This Row],[Rotational speed '[rpm']]]/60</f>
        <v>166.50441064025901</v>
      </c>
      <c r="H4091" s="1">
        <v>40.299999999999997</v>
      </c>
      <c r="I4091" s="1">
        <f t="shared" si="63"/>
        <v>8.6000000000000227</v>
      </c>
      <c r="J4091" s="1">
        <f>Predictive_Maintenance_Data[[#This Row],[Torque '[Nm']]]*Predictive_Maintenance_Data[[#This Row],[Angular velocity '[rad/s']]]/1000</f>
        <v>6.7101277488024378</v>
      </c>
      <c r="K4091" s="2">
        <v>130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/>
      <c r="S4091"/>
    </row>
    <row r="4092" spans="1:19" x14ac:dyDescent="0.3">
      <c r="A4092">
        <v>4091</v>
      </c>
      <c r="B4092" t="s">
        <v>4107</v>
      </c>
      <c r="C4092" t="s">
        <v>17</v>
      </c>
      <c r="D4092" s="1">
        <v>302</v>
      </c>
      <c r="E4092" s="1">
        <v>310.5</v>
      </c>
      <c r="F4092" s="2">
        <v>2197</v>
      </c>
      <c r="G4092" s="1">
        <f>2*PI()*Predictive_Maintenance_Data[[#This Row],[Rotational speed '[rpm']]]/60</f>
        <v>230.06930199789252</v>
      </c>
      <c r="H4092" s="1">
        <v>15.8</v>
      </c>
      <c r="I4092" s="1">
        <f t="shared" si="63"/>
        <v>8.5</v>
      </c>
      <c r="J4092" s="1">
        <f>Predictive_Maintenance_Data[[#This Row],[Torque '[Nm']]]*Predictive_Maintenance_Data[[#This Row],[Angular velocity '[rad/s']]]/1000</f>
        <v>3.6350949715667022</v>
      </c>
      <c r="K4092" s="2">
        <v>133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/>
      <c r="S4092"/>
    </row>
    <row r="4093" spans="1:19" x14ac:dyDescent="0.3">
      <c r="A4093">
        <v>4092</v>
      </c>
      <c r="B4093" t="s">
        <v>4108</v>
      </c>
      <c r="C4093" t="s">
        <v>15</v>
      </c>
      <c r="D4093" s="1">
        <v>302</v>
      </c>
      <c r="E4093" s="1">
        <v>310.39999999999998</v>
      </c>
      <c r="F4093" s="2">
        <v>1595</v>
      </c>
      <c r="G4093" s="1">
        <f>2*PI()*Predictive_Maintenance_Data[[#This Row],[Rotational speed '[rpm']]]/60</f>
        <v>167.02800941585735</v>
      </c>
      <c r="H4093" s="1">
        <v>32.9</v>
      </c>
      <c r="I4093" s="1">
        <f t="shared" si="63"/>
        <v>8.3999999999999773</v>
      </c>
      <c r="J4093" s="1">
        <f>Predictive_Maintenance_Data[[#This Row],[Torque '[Nm']]]*Predictive_Maintenance_Data[[#This Row],[Angular velocity '[rad/s']]]/1000</f>
        <v>5.4952215097817074</v>
      </c>
      <c r="K4093" s="2">
        <v>135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/>
      <c r="S4093"/>
    </row>
    <row r="4094" spans="1:19" x14ac:dyDescent="0.3">
      <c r="A4094">
        <v>4093</v>
      </c>
      <c r="B4094" t="s">
        <v>4109</v>
      </c>
      <c r="C4094" t="s">
        <v>27</v>
      </c>
      <c r="D4094" s="1">
        <v>302</v>
      </c>
      <c r="E4094" s="1">
        <v>310.5</v>
      </c>
      <c r="F4094" s="2">
        <v>1812</v>
      </c>
      <c r="G4094" s="1">
        <f>2*PI()*Predictive_Maintenance_Data[[#This Row],[Rotational speed '[rpm']]]/60</f>
        <v>189.75219627682353</v>
      </c>
      <c r="H4094" s="1">
        <v>24.4</v>
      </c>
      <c r="I4094" s="1">
        <f t="shared" si="63"/>
        <v>8.5</v>
      </c>
      <c r="J4094" s="1">
        <f>Predictive_Maintenance_Data[[#This Row],[Torque '[Nm']]]*Predictive_Maintenance_Data[[#This Row],[Angular velocity '[rad/s']]]/1000</f>
        <v>4.6299535891544936</v>
      </c>
      <c r="K4094" s="2">
        <v>138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/>
      <c r="S4094"/>
    </row>
    <row r="4095" spans="1:19" x14ac:dyDescent="0.3">
      <c r="A4095">
        <v>4094</v>
      </c>
      <c r="B4095" t="s">
        <v>4110</v>
      </c>
      <c r="C4095" t="s">
        <v>15</v>
      </c>
      <c r="D4095" s="1">
        <v>302</v>
      </c>
      <c r="E4095" s="1">
        <v>310.5</v>
      </c>
      <c r="F4095" s="2">
        <v>1573</v>
      </c>
      <c r="G4095" s="1">
        <f>2*PI()*Predictive_Maintenance_Data[[#This Row],[Rotational speed '[rpm']]]/60</f>
        <v>164.72417480322483</v>
      </c>
      <c r="H4095" s="1">
        <v>32.1</v>
      </c>
      <c r="I4095" s="1">
        <f t="shared" si="63"/>
        <v>8.5</v>
      </c>
      <c r="J4095" s="1">
        <f>Predictive_Maintenance_Data[[#This Row],[Torque '[Nm']]]*Predictive_Maintenance_Data[[#This Row],[Angular velocity '[rad/s']]]/1000</f>
        <v>5.2876460111835168</v>
      </c>
      <c r="K4095" s="2">
        <v>143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/>
      <c r="S4095"/>
    </row>
    <row r="4096" spans="1:19" x14ac:dyDescent="0.3">
      <c r="A4096">
        <v>4095</v>
      </c>
      <c r="B4096" t="s">
        <v>4111</v>
      </c>
      <c r="C4096" t="s">
        <v>17</v>
      </c>
      <c r="D4096" s="1">
        <v>302</v>
      </c>
      <c r="E4096" s="1">
        <v>310.5</v>
      </c>
      <c r="F4096" s="2">
        <v>1651</v>
      </c>
      <c r="G4096" s="1">
        <f>2*PI()*Predictive_Maintenance_Data[[#This Row],[Rotational speed '[rpm']]]/60</f>
        <v>172.89231570255828</v>
      </c>
      <c r="H4096" s="1">
        <v>30.9</v>
      </c>
      <c r="I4096" s="1">
        <f t="shared" si="63"/>
        <v>8.5</v>
      </c>
      <c r="J4096" s="1">
        <f>Predictive_Maintenance_Data[[#This Row],[Torque '[Nm']]]*Predictive_Maintenance_Data[[#This Row],[Angular velocity '[rad/s']]]/1000</f>
        <v>5.3423725552090513</v>
      </c>
      <c r="K4096" s="2">
        <v>146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/>
      <c r="S4096"/>
    </row>
    <row r="4097" spans="1:19" x14ac:dyDescent="0.3">
      <c r="A4097">
        <v>4096</v>
      </c>
      <c r="B4097" t="s">
        <v>4112</v>
      </c>
      <c r="C4097" t="s">
        <v>27</v>
      </c>
      <c r="D4097" s="1">
        <v>302</v>
      </c>
      <c r="E4097" s="1">
        <v>310.5</v>
      </c>
      <c r="F4097" s="2">
        <v>1459</v>
      </c>
      <c r="G4097" s="1">
        <f>2*PI()*Predictive_Maintenance_Data[[#This Row],[Rotational speed '[rpm']]]/60</f>
        <v>152.7861227195836</v>
      </c>
      <c r="H4097" s="1">
        <v>43.2</v>
      </c>
      <c r="I4097" s="1">
        <f t="shared" si="63"/>
        <v>8.5</v>
      </c>
      <c r="J4097" s="1">
        <f>Predictive_Maintenance_Data[[#This Row],[Torque '[Nm']]]*Predictive_Maintenance_Data[[#This Row],[Angular velocity '[rad/s']]]/1000</f>
        <v>6.6003605014860121</v>
      </c>
      <c r="K4097" s="2">
        <v>148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/>
      <c r="S4097"/>
    </row>
    <row r="4098" spans="1:19" x14ac:dyDescent="0.3">
      <c r="A4098">
        <v>4097</v>
      </c>
      <c r="B4098" t="s">
        <v>4113</v>
      </c>
      <c r="C4098" t="s">
        <v>17</v>
      </c>
      <c r="D4098" s="1">
        <v>301.89999999999998</v>
      </c>
      <c r="E4098" s="1">
        <v>310.39999999999998</v>
      </c>
      <c r="F4098" s="2">
        <v>1370</v>
      </c>
      <c r="G4098" s="1">
        <f>2*PI()*Predictive_Maintenance_Data[[#This Row],[Rotational speed '[rpm']]]/60</f>
        <v>143.46606451393387</v>
      </c>
      <c r="H4098" s="1">
        <v>51.7</v>
      </c>
      <c r="I4098" s="1">
        <f t="shared" ref="I4098:I4161" si="64">E4098-D4098</f>
        <v>8.5</v>
      </c>
      <c r="J4098" s="1">
        <f>Predictive_Maintenance_Data[[#This Row],[Torque '[Nm']]]*Predictive_Maintenance_Data[[#This Row],[Angular velocity '[rad/s']]]/1000</f>
        <v>7.4171955353703813</v>
      </c>
      <c r="K4098" s="2">
        <v>153</v>
      </c>
      <c r="L4098" s="2">
        <v>1</v>
      </c>
      <c r="M4098" s="2">
        <v>0</v>
      </c>
      <c r="N4098" s="2">
        <v>1</v>
      </c>
      <c r="O4098" s="2">
        <v>0</v>
      </c>
      <c r="P4098" s="2">
        <v>0</v>
      </c>
      <c r="Q4098" s="2">
        <v>0</v>
      </c>
      <c r="R4098"/>
      <c r="S4098"/>
    </row>
    <row r="4099" spans="1:19" x14ac:dyDescent="0.3">
      <c r="A4099">
        <v>4098</v>
      </c>
      <c r="B4099" t="s">
        <v>4114</v>
      </c>
      <c r="C4099" t="s">
        <v>17</v>
      </c>
      <c r="D4099" s="1">
        <v>301.89999999999998</v>
      </c>
      <c r="E4099" s="1">
        <v>310.39999999999998</v>
      </c>
      <c r="F4099" s="2">
        <v>1518</v>
      </c>
      <c r="G4099" s="1">
        <f>2*PI()*Predictive_Maintenance_Data[[#This Row],[Rotational speed '[rpm']]]/60</f>
        <v>158.96458827164355</v>
      </c>
      <c r="H4099" s="1">
        <v>34.1</v>
      </c>
      <c r="I4099" s="1">
        <f t="shared" si="64"/>
        <v>8.5</v>
      </c>
      <c r="J4099" s="1">
        <f>Predictive_Maintenance_Data[[#This Row],[Torque '[Nm']]]*Predictive_Maintenance_Data[[#This Row],[Angular velocity '[rad/s']]]/1000</f>
        <v>5.4206924600630453</v>
      </c>
      <c r="K4099" s="2">
        <v>155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/>
      <c r="S4099"/>
    </row>
    <row r="4100" spans="1:19" x14ac:dyDescent="0.3">
      <c r="A4100">
        <v>4099</v>
      </c>
      <c r="B4100" t="s">
        <v>4115</v>
      </c>
      <c r="C4100" t="s">
        <v>17</v>
      </c>
      <c r="D4100" s="1">
        <v>302</v>
      </c>
      <c r="E4100" s="1">
        <v>310.3</v>
      </c>
      <c r="F4100" s="2">
        <v>1648</v>
      </c>
      <c r="G4100" s="1">
        <f>2*PI()*Predictive_Maintenance_Data[[#This Row],[Rotational speed '[rpm']]]/60</f>
        <v>172.57815643719928</v>
      </c>
      <c r="H4100" s="1">
        <v>29.6</v>
      </c>
      <c r="I4100" s="1">
        <f t="shared" si="64"/>
        <v>8.3000000000000114</v>
      </c>
      <c r="J4100" s="1">
        <f>Predictive_Maintenance_Data[[#This Row],[Torque '[Nm']]]*Predictive_Maintenance_Data[[#This Row],[Angular velocity '[rad/s']]]/1000</f>
        <v>5.1083134305410987</v>
      </c>
      <c r="K4100" s="2">
        <v>157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/>
      <c r="S4100"/>
    </row>
    <row r="4101" spans="1:19" x14ac:dyDescent="0.3">
      <c r="A4101">
        <v>4100</v>
      </c>
      <c r="B4101" t="s">
        <v>4116</v>
      </c>
      <c r="C4101" t="s">
        <v>17</v>
      </c>
      <c r="D4101" s="1">
        <v>302</v>
      </c>
      <c r="E4101" s="1">
        <v>310.39999999999998</v>
      </c>
      <c r="F4101" s="2">
        <v>1464</v>
      </c>
      <c r="G4101" s="1">
        <f>2*PI()*Predictive_Maintenance_Data[[#This Row],[Rotational speed '[rpm']]]/60</f>
        <v>153.30972149518189</v>
      </c>
      <c r="H4101" s="1">
        <v>47.2</v>
      </c>
      <c r="I4101" s="1">
        <f t="shared" si="64"/>
        <v>8.3999999999999773</v>
      </c>
      <c r="J4101" s="1">
        <f>Predictive_Maintenance_Data[[#This Row],[Torque '[Nm']]]*Predictive_Maintenance_Data[[#This Row],[Angular velocity '[rad/s']]]/1000</f>
        <v>7.2362188545725861</v>
      </c>
      <c r="K4101" s="2">
        <v>159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/>
      <c r="S4101"/>
    </row>
    <row r="4102" spans="1:19" x14ac:dyDescent="0.3">
      <c r="A4102">
        <v>4101</v>
      </c>
      <c r="B4102" t="s">
        <v>4117</v>
      </c>
      <c r="C4102" t="s">
        <v>17</v>
      </c>
      <c r="D4102" s="1">
        <v>302</v>
      </c>
      <c r="E4102" s="1">
        <v>310.39999999999998</v>
      </c>
      <c r="F4102" s="2">
        <v>1895</v>
      </c>
      <c r="G4102" s="1">
        <f>2*PI()*Predictive_Maintenance_Data[[#This Row],[Rotational speed '[rpm']]]/60</f>
        <v>198.44393595175526</v>
      </c>
      <c r="H4102" s="1">
        <v>23.2</v>
      </c>
      <c r="I4102" s="1">
        <f t="shared" si="64"/>
        <v>8.3999999999999773</v>
      </c>
      <c r="J4102" s="1">
        <f>Predictive_Maintenance_Data[[#This Row],[Torque '[Nm']]]*Predictive_Maintenance_Data[[#This Row],[Angular velocity '[rad/s']]]/1000</f>
        <v>4.6038993140807225</v>
      </c>
      <c r="K4102" s="2">
        <v>161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/>
      <c r="S4102"/>
    </row>
    <row r="4103" spans="1:19" x14ac:dyDescent="0.3">
      <c r="A4103">
        <v>4102</v>
      </c>
      <c r="B4103" t="s">
        <v>4118</v>
      </c>
      <c r="C4103" t="s">
        <v>17</v>
      </c>
      <c r="D4103" s="1">
        <v>301.89999999999998</v>
      </c>
      <c r="E4103" s="1">
        <v>310.39999999999998</v>
      </c>
      <c r="F4103" s="2">
        <v>1884</v>
      </c>
      <c r="G4103" s="1">
        <f>2*PI()*Predictive_Maintenance_Data[[#This Row],[Rotational speed '[rpm']]]/60</f>
        <v>197.29201864543901</v>
      </c>
      <c r="H4103" s="1">
        <v>23.4</v>
      </c>
      <c r="I4103" s="1">
        <f t="shared" si="64"/>
        <v>8.5</v>
      </c>
      <c r="J4103" s="1">
        <f>Predictive_Maintenance_Data[[#This Row],[Torque '[Nm']]]*Predictive_Maintenance_Data[[#This Row],[Angular velocity '[rad/s']]]/1000</f>
        <v>4.6166332363032723</v>
      </c>
      <c r="K4103" s="2">
        <v>163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/>
      <c r="S4103"/>
    </row>
    <row r="4104" spans="1:19" x14ac:dyDescent="0.3">
      <c r="A4104">
        <v>4103</v>
      </c>
      <c r="B4104" t="s">
        <v>4119</v>
      </c>
      <c r="C4104" t="s">
        <v>17</v>
      </c>
      <c r="D4104" s="1">
        <v>302</v>
      </c>
      <c r="E4104" s="1">
        <v>310.39999999999998</v>
      </c>
      <c r="F4104" s="2">
        <v>1450</v>
      </c>
      <c r="G4104" s="1">
        <f>2*PI()*Predictive_Maintenance_Data[[#This Row],[Rotational speed '[rpm']]]/60</f>
        <v>151.84364492350667</v>
      </c>
      <c r="H4104" s="1">
        <v>46.6</v>
      </c>
      <c r="I4104" s="1">
        <f t="shared" si="64"/>
        <v>8.3999999999999773</v>
      </c>
      <c r="J4104" s="1">
        <f>Predictive_Maintenance_Data[[#This Row],[Torque '[Nm']]]*Predictive_Maintenance_Data[[#This Row],[Angular velocity '[rad/s']]]/1000</f>
        <v>7.0759138534354111</v>
      </c>
      <c r="K4104" s="2">
        <v>165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/>
      <c r="S4104"/>
    </row>
    <row r="4105" spans="1:19" x14ac:dyDescent="0.3">
      <c r="A4105">
        <v>4104</v>
      </c>
      <c r="B4105" t="s">
        <v>4120</v>
      </c>
      <c r="C4105" t="s">
        <v>17</v>
      </c>
      <c r="D4105" s="1">
        <v>302</v>
      </c>
      <c r="E4105" s="1">
        <v>310.39999999999998</v>
      </c>
      <c r="F4105" s="2">
        <v>1448</v>
      </c>
      <c r="G4105" s="1">
        <f>2*PI()*Predictive_Maintenance_Data[[#This Row],[Rotational speed '[rpm']]]/60</f>
        <v>151.63420541326735</v>
      </c>
      <c r="H4105" s="1">
        <v>43.4</v>
      </c>
      <c r="I4105" s="1">
        <f t="shared" si="64"/>
        <v>8.3999999999999773</v>
      </c>
      <c r="J4105" s="1">
        <f>Predictive_Maintenance_Data[[#This Row],[Torque '[Nm']]]*Predictive_Maintenance_Data[[#This Row],[Angular velocity '[rad/s']]]/1000</f>
        <v>6.5809245149358029</v>
      </c>
      <c r="K4105" s="2">
        <v>167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/>
      <c r="S4105"/>
    </row>
    <row r="4106" spans="1:19" x14ac:dyDescent="0.3">
      <c r="A4106">
        <v>4105</v>
      </c>
      <c r="B4106" t="s">
        <v>4121</v>
      </c>
      <c r="C4106" t="s">
        <v>17</v>
      </c>
      <c r="D4106" s="1">
        <v>302.10000000000002</v>
      </c>
      <c r="E4106" s="1">
        <v>310.5</v>
      </c>
      <c r="F4106" s="2">
        <v>1389</v>
      </c>
      <c r="G4106" s="1">
        <f>2*PI()*Predictive_Maintenance_Data[[#This Row],[Rotational speed '[rpm']]]/60</f>
        <v>145.45573986120741</v>
      </c>
      <c r="H4106" s="1">
        <v>49.6</v>
      </c>
      <c r="I4106" s="1">
        <f t="shared" si="64"/>
        <v>8.3999999999999773</v>
      </c>
      <c r="J4106" s="1">
        <f>Predictive_Maintenance_Data[[#This Row],[Torque '[Nm']]]*Predictive_Maintenance_Data[[#This Row],[Angular velocity '[rad/s']]]/1000</f>
        <v>7.2146046971158873</v>
      </c>
      <c r="K4106" s="2">
        <v>169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/>
      <c r="S4106"/>
    </row>
    <row r="4107" spans="1:19" x14ac:dyDescent="0.3">
      <c r="A4107">
        <v>4106</v>
      </c>
      <c r="B4107" t="s">
        <v>4122</v>
      </c>
      <c r="C4107" t="s">
        <v>17</v>
      </c>
      <c r="D4107" s="1">
        <v>302</v>
      </c>
      <c r="E4107" s="1">
        <v>310.60000000000002</v>
      </c>
      <c r="F4107" s="2">
        <v>1583</v>
      </c>
      <c r="G4107" s="1">
        <f>2*PI()*Predictive_Maintenance_Data[[#This Row],[Rotational speed '[rpm']]]/60</f>
        <v>165.77137235442143</v>
      </c>
      <c r="H4107" s="1">
        <v>35.200000000000003</v>
      </c>
      <c r="I4107" s="1">
        <f t="shared" si="64"/>
        <v>8.6000000000000227</v>
      </c>
      <c r="J4107" s="1">
        <f>Predictive_Maintenance_Data[[#This Row],[Torque '[Nm']]]*Predictive_Maintenance_Data[[#This Row],[Angular velocity '[rad/s']]]/1000</f>
        <v>5.835152306875635</v>
      </c>
      <c r="K4107" s="2">
        <v>171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/>
      <c r="S4107"/>
    </row>
    <row r="4108" spans="1:19" x14ac:dyDescent="0.3">
      <c r="A4108">
        <v>4107</v>
      </c>
      <c r="B4108" t="s">
        <v>4123</v>
      </c>
      <c r="C4108" t="s">
        <v>17</v>
      </c>
      <c r="D4108" s="1">
        <v>301.89999999999998</v>
      </c>
      <c r="E4108" s="1">
        <v>310.5</v>
      </c>
      <c r="F4108" s="2">
        <v>1425</v>
      </c>
      <c r="G4108" s="1">
        <f>2*PI()*Predictive_Maintenance_Data[[#This Row],[Rotational speed '[rpm']]]/60</f>
        <v>149.22565104551515</v>
      </c>
      <c r="H4108" s="1">
        <v>51.1</v>
      </c>
      <c r="I4108" s="1">
        <f t="shared" si="64"/>
        <v>8.6000000000000227</v>
      </c>
      <c r="J4108" s="1">
        <f>Predictive_Maintenance_Data[[#This Row],[Torque '[Nm']]]*Predictive_Maintenance_Data[[#This Row],[Angular velocity '[rad/s']]]/1000</f>
        <v>7.6254307684258249</v>
      </c>
      <c r="K4108" s="2">
        <v>173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/>
      <c r="S4108"/>
    </row>
    <row r="4109" spans="1:19" x14ac:dyDescent="0.3">
      <c r="A4109">
        <v>4108</v>
      </c>
      <c r="B4109" t="s">
        <v>4124</v>
      </c>
      <c r="C4109" t="s">
        <v>17</v>
      </c>
      <c r="D4109" s="1">
        <v>302</v>
      </c>
      <c r="E4109" s="1">
        <v>310.5</v>
      </c>
      <c r="F4109" s="2">
        <v>1809</v>
      </c>
      <c r="G4109" s="1">
        <f>2*PI()*Predictive_Maintenance_Data[[#This Row],[Rotational speed '[rpm']]]/60</f>
        <v>189.43803701146453</v>
      </c>
      <c r="H4109" s="1">
        <v>27.1</v>
      </c>
      <c r="I4109" s="1">
        <f t="shared" si="64"/>
        <v>8.5</v>
      </c>
      <c r="J4109" s="1">
        <f>Predictive_Maintenance_Data[[#This Row],[Torque '[Nm']]]*Predictive_Maintenance_Data[[#This Row],[Angular velocity '[rad/s']]]/1000</f>
        <v>5.1337708030106883</v>
      </c>
      <c r="K4109" s="2">
        <v>175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/>
      <c r="S4109"/>
    </row>
    <row r="4110" spans="1:19" x14ac:dyDescent="0.3">
      <c r="A4110">
        <v>4109</v>
      </c>
      <c r="B4110" t="s">
        <v>4125</v>
      </c>
      <c r="C4110" t="s">
        <v>17</v>
      </c>
      <c r="D4110" s="1">
        <v>301.89999999999998</v>
      </c>
      <c r="E4110" s="1">
        <v>310.5</v>
      </c>
      <c r="F4110" s="2">
        <v>1892</v>
      </c>
      <c r="G4110" s="1">
        <f>2*PI()*Predictive_Maintenance_Data[[#This Row],[Rotational speed '[rpm']]]/60</f>
        <v>198.1297766863963</v>
      </c>
      <c r="H4110" s="1">
        <v>21.8</v>
      </c>
      <c r="I4110" s="1">
        <f t="shared" si="64"/>
        <v>8.6000000000000227</v>
      </c>
      <c r="J4110" s="1">
        <f>Predictive_Maintenance_Data[[#This Row],[Torque '[Nm']]]*Predictive_Maintenance_Data[[#This Row],[Angular velocity '[rad/s']]]/1000</f>
        <v>4.3192291317634393</v>
      </c>
      <c r="K4110" s="2">
        <v>177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/>
      <c r="S4110"/>
    </row>
    <row r="4111" spans="1:19" x14ac:dyDescent="0.3">
      <c r="A4111">
        <v>4110</v>
      </c>
      <c r="B4111" t="s">
        <v>4126</v>
      </c>
      <c r="C4111" t="s">
        <v>15</v>
      </c>
      <c r="D4111" s="1">
        <v>301.89999999999998</v>
      </c>
      <c r="E4111" s="1">
        <v>310.60000000000002</v>
      </c>
      <c r="F4111" s="2">
        <v>1475</v>
      </c>
      <c r="G4111" s="1">
        <f>2*PI()*Predictive_Maintenance_Data[[#This Row],[Rotational speed '[rpm']]]/60</f>
        <v>154.46163880149817</v>
      </c>
      <c r="H4111" s="1">
        <v>47.8</v>
      </c>
      <c r="I4111" s="1">
        <f t="shared" si="64"/>
        <v>8.7000000000000455</v>
      </c>
      <c r="J4111" s="1">
        <f>Predictive_Maintenance_Data[[#This Row],[Torque '[Nm']]]*Predictive_Maintenance_Data[[#This Row],[Angular velocity '[rad/s']]]/1000</f>
        <v>7.3832663347116121</v>
      </c>
      <c r="K4111" s="2">
        <v>179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/>
      <c r="S4111"/>
    </row>
    <row r="4112" spans="1:19" x14ac:dyDescent="0.3">
      <c r="A4112">
        <v>4111</v>
      </c>
      <c r="B4112" t="s">
        <v>4127</v>
      </c>
      <c r="C4112" t="s">
        <v>17</v>
      </c>
      <c r="D4112" s="1">
        <v>302</v>
      </c>
      <c r="E4112" s="1">
        <v>310.60000000000002</v>
      </c>
      <c r="F4112" s="2">
        <v>1361</v>
      </c>
      <c r="G4112" s="1">
        <f>2*PI()*Predictive_Maintenance_Data[[#This Row],[Rotational speed '[rpm']]]/60</f>
        <v>142.52358671785697</v>
      </c>
      <c r="H4112" s="1">
        <v>46.7</v>
      </c>
      <c r="I4112" s="1">
        <f t="shared" si="64"/>
        <v>8.6000000000000227</v>
      </c>
      <c r="J4112" s="1">
        <f>Predictive_Maintenance_Data[[#This Row],[Torque '[Nm']]]*Predictive_Maintenance_Data[[#This Row],[Angular velocity '[rad/s']]]/1000</f>
        <v>6.6558514997239211</v>
      </c>
      <c r="K4112" s="2">
        <v>182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/>
      <c r="S4112"/>
    </row>
    <row r="4113" spans="1:19" x14ac:dyDescent="0.3">
      <c r="A4113">
        <v>4112</v>
      </c>
      <c r="B4113" t="s">
        <v>4128</v>
      </c>
      <c r="C4113" t="s">
        <v>15</v>
      </c>
      <c r="D4113" s="1">
        <v>302</v>
      </c>
      <c r="E4113" s="1">
        <v>310.60000000000002</v>
      </c>
      <c r="F4113" s="2">
        <v>1563</v>
      </c>
      <c r="G4113" s="1">
        <f>2*PI()*Predictive_Maintenance_Data[[#This Row],[Rotational speed '[rpm']]]/60</f>
        <v>163.67697725202822</v>
      </c>
      <c r="H4113" s="1">
        <v>41</v>
      </c>
      <c r="I4113" s="1">
        <f t="shared" si="64"/>
        <v>8.6000000000000227</v>
      </c>
      <c r="J4113" s="1">
        <f>Predictive_Maintenance_Data[[#This Row],[Torque '[Nm']]]*Predictive_Maintenance_Data[[#This Row],[Angular velocity '[rad/s']]]/1000</f>
        <v>6.7107560673331577</v>
      </c>
      <c r="K4113" s="2">
        <v>184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/>
      <c r="S4113"/>
    </row>
    <row r="4114" spans="1:19" x14ac:dyDescent="0.3">
      <c r="A4114">
        <v>4113</v>
      </c>
      <c r="B4114" t="s">
        <v>4129</v>
      </c>
      <c r="C4114" t="s">
        <v>27</v>
      </c>
      <c r="D4114" s="1">
        <v>301.89999999999998</v>
      </c>
      <c r="E4114" s="1">
        <v>310.5</v>
      </c>
      <c r="F4114" s="2">
        <v>1472</v>
      </c>
      <c r="G4114" s="1">
        <f>2*PI()*Predictive_Maintenance_Data[[#This Row],[Rotational speed '[rpm']]]/60</f>
        <v>154.14747953613917</v>
      </c>
      <c r="H4114" s="1">
        <v>39.700000000000003</v>
      </c>
      <c r="I4114" s="1">
        <f t="shared" si="64"/>
        <v>8.6000000000000227</v>
      </c>
      <c r="J4114" s="1">
        <f>Predictive_Maintenance_Data[[#This Row],[Torque '[Nm']]]*Predictive_Maintenance_Data[[#This Row],[Angular velocity '[rad/s']]]/1000</f>
        <v>6.1196549375847251</v>
      </c>
      <c r="K4114" s="2">
        <v>187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/>
      <c r="S4114"/>
    </row>
    <row r="4115" spans="1:19" x14ac:dyDescent="0.3">
      <c r="A4115">
        <v>4114</v>
      </c>
      <c r="B4115" t="s">
        <v>4130</v>
      </c>
      <c r="C4115" t="s">
        <v>17</v>
      </c>
      <c r="D4115" s="1">
        <v>302</v>
      </c>
      <c r="E4115" s="1">
        <v>310.60000000000002</v>
      </c>
      <c r="F4115" s="2">
        <v>1325</v>
      </c>
      <c r="G4115" s="1">
        <f>2*PI()*Predictive_Maintenance_Data[[#This Row],[Rotational speed '[rpm']]]/60</f>
        <v>138.7536755335492</v>
      </c>
      <c r="H4115" s="1">
        <v>55.3</v>
      </c>
      <c r="I4115" s="1">
        <f t="shared" si="64"/>
        <v>8.6000000000000227</v>
      </c>
      <c r="J4115" s="1">
        <f>Predictive_Maintenance_Data[[#This Row],[Torque '[Nm']]]*Predictive_Maintenance_Data[[#This Row],[Angular velocity '[rad/s']]]/1000</f>
        <v>7.6730782570052707</v>
      </c>
      <c r="K4115" s="2">
        <v>192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/>
      <c r="S4115"/>
    </row>
    <row r="4116" spans="1:19" x14ac:dyDescent="0.3">
      <c r="A4116">
        <v>4115</v>
      </c>
      <c r="B4116" t="s">
        <v>4131</v>
      </c>
      <c r="C4116" t="s">
        <v>17</v>
      </c>
      <c r="D4116" s="1">
        <v>302</v>
      </c>
      <c r="E4116" s="1">
        <v>310.60000000000002</v>
      </c>
      <c r="F4116" s="2">
        <v>1358</v>
      </c>
      <c r="G4116" s="1">
        <f>2*PI()*Predictive_Maintenance_Data[[#This Row],[Rotational speed '[rpm']]]/60</f>
        <v>142.20942745249798</v>
      </c>
      <c r="H4116" s="1">
        <v>53.1</v>
      </c>
      <c r="I4116" s="1">
        <f t="shared" si="64"/>
        <v>8.6000000000000227</v>
      </c>
      <c r="J4116" s="1">
        <f>Predictive_Maintenance_Data[[#This Row],[Torque '[Nm']]]*Predictive_Maintenance_Data[[#This Row],[Angular velocity '[rad/s']]]/1000</f>
        <v>7.551320597727643</v>
      </c>
      <c r="K4116" s="2">
        <v>194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/>
      <c r="S4116"/>
    </row>
    <row r="4117" spans="1:19" x14ac:dyDescent="0.3">
      <c r="A4117">
        <v>4116</v>
      </c>
      <c r="B4117" t="s">
        <v>4132</v>
      </c>
      <c r="C4117" t="s">
        <v>27</v>
      </c>
      <c r="D4117" s="1">
        <v>302</v>
      </c>
      <c r="E4117" s="1">
        <v>310.60000000000002</v>
      </c>
      <c r="F4117" s="2">
        <v>1346</v>
      </c>
      <c r="G4117" s="1">
        <f>2*PI()*Predictive_Maintenance_Data[[#This Row],[Rotational speed '[rpm']]]/60</f>
        <v>140.95279039106205</v>
      </c>
      <c r="H4117" s="1">
        <v>54.7</v>
      </c>
      <c r="I4117" s="1">
        <f t="shared" si="64"/>
        <v>8.6000000000000227</v>
      </c>
      <c r="J4117" s="1">
        <f>Predictive_Maintenance_Data[[#This Row],[Torque '[Nm']]]*Predictive_Maintenance_Data[[#This Row],[Angular velocity '[rad/s']]]/1000</f>
        <v>7.7101176343910947</v>
      </c>
      <c r="K4117" s="2">
        <v>196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/>
      <c r="S4117"/>
    </row>
    <row r="4118" spans="1:19" x14ac:dyDescent="0.3">
      <c r="A4118">
        <v>4117</v>
      </c>
      <c r="B4118" t="s">
        <v>4133</v>
      </c>
      <c r="C4118" t="s">
        <v>15</v>
      </c>
      <c r="D4118" s="1">
        <v>302</v>
      </c>
      <c r="E4118" s="1">
        <v>310.5</v>
      </c>
      <c r="F4118" s="2">
        <v>1381</v>
      </c>
      <c r="G4118" s="1">
        <f>2*PI()*Predictive_Maintenance_Data[[#This Row],[Rotational speed '[rpm']]]/60</f>
        <v>144.61798182025012</v>
      </c>
      <c r="H4118" s="1">
        <v>58.4</v>
      </c>
      <c r="I4118" s="1">
        <f t="shared" si="64"/>
        <v>8.5</v>
      </c>
      <c r="J4118" s="1">
        <f>Predictive_Maintenance_Data[[#This Row],[Torque '[Nm']]]*Predictive_Maintenance_Data[[#This Row],[Angular velocity '[rad/s']]]/1000</f>
        <v>8.4456901383026075</v>
      </c>
      <c r="K4118" s="2">
        <v>201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/>
      <c r="S4118"/>
    </row>
    <row r="4119" spans="1:19" x14ac:dyDescent="0.3">
      <c r="A4119">
        <v>4118</v>
      </c>
      <c r="B4119" t="s">
        <v>4134</v>
      </c>
      <c r="C4119" t="s">
        <v>17</v>
      </c>
      <c r="D4119" s="1">
        <v>301.89999999999998</v>
      </c>
      <c r="E4119" s="1">
        <v>310.5</v>
      </c>
      <c r="F4119" s="2">
        <v>1340</v>
      </c>
      <c r="G4119" s="1">
        <f>2*PI()*Predictive_Maintenance_Data[[#This Row],[Rotational speed '[rpm']]]/60</f>
        <v>140.32447186034409</v>
      </c>
      <c r="H4119" s="1">
        <v>55.7</v>
      </c>
      <c r="I4119" s="1">
        <f t="shared" si="64"/>
        <v>8.6000000000000227</v>
      </c>
      <c r="J4119" s="1">
        <f>Predictive_Maintenance_Data[[#This Row],[Torque '[Nm']]]*Predictive_Maintenance_Data[[#This Row],[Angular velocity '[rad/s']]]/1000</f>
        <v>7.8160730826211662</v>
      </c>
      <c r="K4119" s="2">
        <v>204</v>
      </c>
      <c r="L4119" s="2">
        <v>1</v>
      </c>
      <c r="M4119" s="2">
        <v>0</v>
      </c>
      <c r="N4119" s="2">
        <v>0</v>
      </c>
      <c r="O4119" s="2">
        <v>0</v>
      </c>
      <c r="P4119" s="2">
        <v>1</v>
      </c>
      <c r="Q4119" s="2">
        <v>0</v>
      </c>
      <c r="R4119"/>
      <c r="S4119"/>
    </row>
    <row r="4120" spans="1:19" x14ac:dyDescent="0.3">
      <c r="A4120">
        <v>4119</v>
      </c>
      <c r="B4120" t="s">
        <v>4135</v>
      </c>
      <c r="C4120" t="s">
        <v>17</v>
      </c>
      <c r="D4120" s="1">
        <v>302</v>
      </c>
      <c r="E4120" s="1">
        <v>310.60000000000002</v>
      </c>
      <c r="F4120" s="2">
        <v>1366</v>
      </c>
      <c r="G4120" s="1">
        <f>2*PI()*Predictive_Maintenance_Data[[#This Row],[Rotational speed '[rpm']]]/60</f>
        <v>143.04718549345526</v>
      </c>
      <c r="H4120" s="1">
        <v>47.7</v>
      </c>
      <c r="I4120" s="1">
        <f t="shared" si="64"/>
        <v>8.6000000000000227</v>
      </c>
      <c r="J4120" s="1">
        <f>Predictive_Maintenance_Data[[#This Row],[Torque '[Nm']]]*Predictive_Maintenance_Data[[#This Row],[Angular velocity '[rad/s']]]/1000</f>
        <v>6.823350748037817</v>
      </c>
      <c r="K4120" s="2">
        <v>206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/>
      <c r="S4120"/>
    </row>
    <row r="4121" spans="1:19" x14ac:dyDescent="0.3">
      <c r="A4121">
        <v>4120</v>
      </c>
      <c r="B4121" t="s">
        <v>4136</v>
      </c>
      <c r="C4121" t="s">
        <v>17</v>
      </c>
      <c r="D4121" s="1">
        <v>302.10000000000002</v>
      </c>
      <c r="E4121" s="1">
        <v>310.7</v>
      </c>
      <c r="F4121" s="2">
        <v>1325</v>
      </c>
      <c r="G4121" s="1">
        <f>2*PI()*Predictive_Maintenance_Data[[#This Row],[Rotational speed '[rpm']]]/60</f>
        <v>138.7536755335492</v>
      </c>
      <c r="H4121" s="1">
        <v>45.1</v>
      </c>
      <c r="I4121" s="1">
        <f t="shared" si="64"/>
        <v>8.5999999999999659</v>
      </c>
      <c r="J4121" s="1">
        <f>Predictive_Maintenance_Data[[#This Row],[Torque '[Nm']]]*Predictive_Maintenance_Data[[#This Row],[Angular velocity '[rad/s']]]/1000</f>
        <v>6.257790766563069</v>
      </c>
      <c r="K4121" s="2">
        <v>208</v>
      </c>
      <c r="L4121" s="2">
        <v>1</v>
      </c>
      <c r="M4121" s="2">
        <v>0</v>
      </c>
      <c r="N4121" s="2">
        <v>1</v>
      </c>
      <c r="O4121" s="2">
        <v>0</v>
      </c>
      <c r="P4121" s="2">
        <v>0</v>
      </c>
      <c r="Q4121" s="2">
        <v>0</v>
      </c>
      <c r="R4121"/>
      <c r="S4121"/>
    </row>
    <row r="4122" spans="1:19" x14ac:dyDescent="0.3">
      <c r="A4122">
        <v>4121</v>
      </c>
      <c r="B4122" t="s">
        <v>4137</v>
      </c>
      <c r="C4122" t="s">
        <v>15</v>
      </c>
      <c r="D4122" s="1">
        <v>302.10000000000002</v>
      </c>
      <c r="E4122" s="1">
        <v>310.7</v>
      </c>
      <c r="F4122" s="2">
        <v>1376</v>
      </c>
      <c r="G4122" s="1">
        <f>2*PI()*Predictive_Maintenance_Data[[#This Row],[Rotational speed '[rpm']]]/60</f>
        <v>144.09438304465183</v>
      </c>
      <c r="H4122" s="1">
        <v>46.3</v>
      </c>
      <c r="I4122" s="1">
        <f t="shared" si="64"/>
        <v>8.5999999999999659</v>
      </c>
      <c r="J4122" s="1">
        <f>Predictive_Maintenance_Data[[#This Row],[Torque '[Nm']]]*Predictive_Maintenance_Data[[#This Row],[Angular velocity '[rad/s']]]/1000</f>
        <v>6.6715699349673798</v>
      </c>
      <c r="K4122" s="2">
        <v>210</v>
      </c>
      <c r="L4122" s="2">
        <v>1</v>
      </c>
      <c r="M4122" s="2">
        <v>0</v>
      </c>
      <c r="N4122" s="2">
        <v>1</v>
      </c>
      <c r="O4122" s="2">
        <v>0</v>
      </c>
      <c r="P4122" s="2">
        <v>0</v>
      </c>
      <c r="Q4122" s="2">
        <v>0</v>
      </c>
      <c r="R4122"/>
      <c r="S4122"/>
    </row>
    <row r="4123" spans="1:19" x14ac:dyDescent="0.3">
      <c r="A4123">
        <v>4122</v>
      </c>
      <c r="B4123" t="s">
        <v>4138</v>
      </c>
      <c r="C4123" t="s">
        <v>15</v>
      </c>
      <c r="D4123" s="1">
        <v>302.10000000000002</v>
      </c>
      <c r="E4123" s="1">
        <v>310.7</v>
      </c>
      <c r="F4123" s="2">
        <v>1364</v>
      </c>
      <c r="G4123" s="1">
        <f>2*PI()*Predictive_Maintenance_Data[[#This Row],[Rotational speed '[rpm']]]/60</f>
        <v>142.83774598321591</v>
      </c>
      <c r="H4123" s="1">
        <v>47.8</v>
      </c>
      <c r="I4123" s="1">
        <f t="shared" si="64"/>
        <v>8.5999999999999659</v>
      </c>
      <c r="J4123" s="1">
        <f>Predictive_Maintenance_Data[[#This Row],[Torque '[Nm']]]*Predictive_Maintenance_Data[[#This Row],[Angular velocity '[rad/s']]]/1000</f>
        <v>6.8276442579977203</v>
      </c>
      <c r="K4123" s="2">
        <v>213</v>
      </c>
      <c r="L4123" s="2">
        <v>1</v>
      </c>
      <c r="M4123" s="2">
        <v>0</v>
      </c>
      <c r="N4123" s="2">
        <v>1</v>
      </c>
      <c r="O4123" s="2">
        <v>0</v>
      </c>
      <c r="P4123" s="2">
        <v>0</v>
      </c>
      <c r="Q4123" s="2">
        <v>0</v>
      </c>
      <c r="R4123"/>
      <c r="S4123"/>
    </row>
    <row r="4124" spans="1:19" x14ac:dyDescent="0.3">
      <c r="A4124">
        <v>4123</v>
      </c>
      <c r="B4124" t="s">
        <v>4139</v>
      </c>
      <c r="C4124" t="s">
        <v>17</v>
      </c>
      <c r="D4124" s="1">
        <v>302.2</v>
      </c>
      <c r="E4124" s="1">
        <v>310.60000000000002</v>
      </c>
      <c r="F4124" s="2">
        <v>1462</v>
      </c>
      <c r="G4124" s="1">
        <f>2*PI()*Predictive_Maintenance_Data[[#This Row],[Rotational speed '[rpm']]]/60</f>
        <v>153.1002819849426</v>
      </c>
      <c r="H4124" s="1">
        <v>43.6</v>
      </c>
      <c r="I4124" s="1">
        <f t="shared" si="64"/>
        <v>8.4000000000000341</v>
      </c>
      <c r="J4124" s="1">
        <f>Predictive_Maintenance_Data[[#This Row],[Torque '[Nm']]]*Predictive_Maintenance_Data[[#This Row],[Angular velocity '[rad/s']]]/1000</f>
        <v>6.6751722945434979</v>
      </c>
      <c r="K4124" s="2">
        <v>0</v>
      </c>
      <c r="L4124" s="2">
        <v>0</v>
      </c>
      <c r="M4124" s="2">
        <v>0</v>
      </c>
      <c r="N4124" s="2">
        <v>0</v>
      </c>
      <c r="O4124" s="2">
        <v>0</v>
      </c>
      <c r="P4124" s="2">
        <v>0</v>
      </c>
      <c r="Q4124" s="2">
        <v>0</v>
      </c>
      <c r="R4124"/>
      <c r="S4124"/>
    </row>
    <row r="4125" spans="1:19" x14ac:dyDescent="0.3">
      <c r="A4125">
        <v>4124</v>
      </c>
      <c r="B4125" t="s">
        <v>4140</v>
      </c>
      <c r="C4125" t="s">
        <v>15</v>
      </c>
      <c r="D4125" s="1">
        <v>302.10000000000002</v>
      </c>
      <c r="E4125" s="1">
        <v>310.60000000000002</v>
      </c>
      <c r="F4125" s="2">
        <v>1517</v>
      </c>
      <c r="G4125" s="1">
        <f>2*PI()*Predictive_Maintenance_Data[[#This Row],[Rotational speed '[rpm']]]/60</f>
        <v>158.85986851652387</v>
      </c>
      <c r="H4125" s="1">
        <v>38.9</v>
      </c>
      <c r="I4125" s="1">
        <f t="shared" si="64"/>
        <v>8.5</v>
      </c>
      <c r="J4125" s="1">
        <f>Predictive_Maintenance_Data[[#This Row],[Torque '[Nm']]]*Predictive_Maintenance_Data[[#This Row],[Angular velocity '[rad/s']]]/1000</f>
        <v>6.1796488852927789</v>
      </c>
      <c r="K4125" s="2">
        <v>2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/>
      <c r="S4125"/>
    </row>
    <row r="4126" spans="1:19" x14ac:dyDescent="0.3">
      <c r="A4126">
        <v>4125</v>
      </c>
      <c r="B4126" t="s">
        <v>4141</v>
      </c>
      <c r="C4126" t="s">
        <v>17</v>
      </c>
      <c r="D4126" s="1">
        <v>302.10000000000002</v>
      </c>
      <c r="E4126" s="1">
        <v>310.60000000000002</v>
      </c>
      <c r="F4126" s="2">
        <v>1385</v>
      </c>
      <c r="G4126" s="1">
        <f>2*PI()*Predictive_Maintenance_Data[[#This Row],[Rotational speed '[rpm']]]/60</f>
        <v>145.03686084072879</v>
      </c>
      <c r="H4126" s="1">
        <v>53.6</v>
      </c>
      <c r="I4126" s="1">
        <f t="shared" si="64"/>
        <v>8.5</v>
      </c>
      <c r="J4126" s="1">
        <f>Predictive_Maintenance_Data[[#This Row],[Torque '[Nm']]]*Predictive_Maintenance_Data[[#This Row],[Angular velocity '[rad/s']]]/1000</f>
        <v>7.7739757410630634</v>
      </c>
      <c r="K4126" s="2">
        <v>5</v>
      </c>
      <c r="L4126" s="2">
        <v>0</v>
      </c>
      <c r="M4126" s="2">
        <v>0</v>
      </c>
      <c r="N4126" s="2">
        <v>0</v>
      </c>
      <c r="O4126" s="2">
        <v>0</v>
      </c>
      <c r="P4126" s="2">
        <v>0</v>
      </c>
      <c r="Q4126" s="2">
        <v>0</v>
      </c>
      <c r="R4126"/>
      <c r="S4126"/>
    </row>
    <row r="4127" spans="1:19" x14ac:dyDescent="0.3">
      <c r="A4127">
        <v>4126</v>
      </c>
      <c r="B4127" t="s">
        <v>4142</v>
      </c>
      <c r="C4127" t="s">
        <v>17</v>
      </c>
      <c r="D4127" s="1">
        <v>302.10000000000002</v>
      </c>
      <c r="E4127" s="1">
        <v>310.60000000000002</v>
      </c>
      <c r="F4127" s="2">
        <v>1439</v>
      </c>
      <c r="G4127" s="1">
        <f>2*PI()*Predictive_Maintenance_Data[[#This Row],[Rotational speed '[rpm']]]/60</f>
        <v>150.69172761719039</v>
      </c>
      <c r="H4127" s="1">
        <v>40</v>
      </c>
      <c r="I4127" s="1">
        <f t="shared" si="64"/>
        <v>8.5</v>
      </c>
      <c r="J4127" s="1">
        <f>Predictive_Maintenance_Data[[#This Row],[Torque '[Nm']]]*Predictive_Maintenance_Data[[#This Row],[Angular velocity '[rad/s']]]/1000</f>
        <v>6.0276691046876154</v>
      </c>
      <c r="K4127" s="2">
        <v>7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/>
      <c r="S4127"/>
    </row>
    <row r="4128" spans="1:19" x14ac:dyDescent="0.3">
      <c r="A4128">
        <v>4127</v>
      </c>
      <c r="B4128" t="s">
        <v>4143</v>
      </c>
      <c r="C4128" t="s">
        <v>15</v>
      </c>
      <c r="D4128" s="1">
        <v>302</v>
      </c>
      <c r="E4128" s="1">
        <v>310.60000000000002</v>
      </c>
      <c r="F4128" s="2">
        <v>1623</v>
      </c>
      <c r="G4128" s="1">
        <f>2*PI()*Predictive_Maintenance_Data[[#This Row],[Rotational speed '[rpm']]]/60</f>
        <v>169.96016255920779</v>
      </c>
      <c r="H4128" s="1">
        <v>34.299999999999997</v>
      </c>
      <c r="I4128" s="1">
        <f t="shared" si="64"/>
        <v>8.6000000000000227</v>
      </c>
      <c r="J4128" s="1">
        <f>Predictive_Maintenance_Data[[#This Row],[Torque '[Nm']]]*Predictive_Maintenance_Data[[#This Row],[Angular velocity '[rad/s']]]/1000</f>
        <v>5.8296335757808269</v>
      </c>
      <c r="K4128" s="2">
        <v>9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/>
      <c r="S4128"/>
    </row>
    <row r="4129" spans="1:19" x14ac:dyDescent="0.3">
      <c r="A4129">
        <v>4128</v>
      </c>
      <c r="B4129" t="s">
        <v>4144</v>
      </c>
      <c r="C4129" t="s">
        <v>27</v>
      </c>
      <c r="D4129" s="1">
        <v>302</v>
      </c>
      <c r="E4129" s="1">
        <v>310.60000000000002</v>
      </c>
      <c r="F4129" s="2">
        <v>1438</v>
      </c>
      <c r="G4129" s="1">
        <f>2*PI()*Predictive_Maintenance_Data[[#This Row],[Rotational speed '[rpm']]]/60</f>
        <v>150.58700786207075</v>
      </c>
      <c r="H4129" s="1">
        <v>43.2</v>
      </c>
      <c r="I4129" s="1">
        <f t="shared" si="64"/>
        <v>8.6000000000000227</v>
      </c>
      <c r="J4129" s="1">
        <f>Predictive_Maintenance_Data[[#This Row],[Torque '[Nm']]]*Predictive_Maintenance_Data[[#This Row],[Angular velocity '[rad/s']]]/1000</f>
        <v>6.5053587396414567</v>
      </c>
      <c r="K4129" s="2">
        <v>12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/>
      <c r="S4129"/>
    </row>
    <row r="4130" spans="1:19" x14ac:dyDescent="0.3">
      <c r="A4130">
        <v>4129</v>
      </c>
      <c r="B4130" t="s">
        <v>4145</v>
      </c>
      <c r="C4130" t="s">
        <v>17</v>
      </c>
      <c r="D4130" s="1">
        <v>301.89999999999998</v>
      </c>
      <c r="E4130" s="1">
        <v>310.39999999999998</v>
      </c>
      <c r="F4130" s="2">
        <v>1708</v>
      </c>
      <c r="G4130" s="1">
        <f>2*PI()*Predictive_Maintenance_Data[[#This Row],[Rotational speed '[rpm']]]/60</f>
        <v>178.8613417443789</v>
      </c>
      <c r="H4130" s="1">
        <v>24.8</v>
      </c>
      <c r="I4130" s="1">
        <f t="shared" si="64"/>
        <v>8.5</v>
      </c>
      <c r="J4130" s="1">
        <f>Predictive_Maintenance_Data[[#This Row],[Torque '[Nm']]]*Predictive_Maintenance_Data[[#This Row],[Angular velocity '[rad/s']]]/1000</f>
        <v>4.4357612752605977</v>
      </c>
      <c r="K4130" s="2">
        <v>17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/>
      <c r="S4130"/>
    </row>
    <row r="4131" spans="1:19" x14ac:dyDescent="0.3">
      <c r="A4131">
        <v>4130</v>
      </c>
      <c r="B4131" t="s">
        <v>4146</v>
      </c>
      <c r="C4131" t="s">
        <v>15</v>
      </c>
      <c r="D4131" s="1">
        <v>301.8</v>
      </c>
      <c r="E4131" s="1">
        <v>310.3</v>
      </c>
      <c r="F4131" s="2">
        <v>1666</v>
      </c>
      <c r="G4131" s="1">
        <f>2*PI()*Predictive_Maintenance_Data[[#This Row],[Rotational speed '[rpm']]]/60</f>
        <v>174.4631120293532</v>
      </c>
      <c r="H4131" s="1">
        <v>32.700000000000003</v>
      </c>
      <c r="I4131" s="1">
        <f t="shared" si="64"/>
        <v>8.5</v>
      </c>
      <c r="J4131" s="1">
        <f>Predictive_Maintenance_Data[[#This Row],[Torque '[Nm']]]*Predictive_Maintenance_Data[[#This Row],[Angular velocity '[rad/s']]]/1000</f>
        <v>5.7049437633598501</v>
      </c>
      <c r="K4131" s="2">
        <v>19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/>
      <c r="S4131"/>
    </row>
    <row r="4132" spans="1:19" x14ac:dyDescent="0.3">
      <c r="A4132">
        <v>4131</v>
      </c>
      <c r="B4132" t="s">
        <v>4147</v>
      </c>
      <c r="C4132" t="s">
        <v>17</v>
      </c>
      <c r="D4132" s="1">
        <v>301.89999999999998</v>
      </c>
      <c r="E4132" s="1">
        <v>310.39999999999998</v>
      </c>
      <c r="F4132" s="2">
        <v>1286</v>
      </c>
      <c r="G4132" s="1">
        <f>2*PI()*Predictive_Maintenance_Data[[#This Row],[Rotational speed '[rpm']]]/60</f>
        <v>134.66960508388246</v>
      </c>
      <c r="H4132" s="1">
        <v>62.8</v>
      </c>
      <c r="I4132" s="1">
        <f t="shared" si="64"/>
        <v>8.5</v>
      </c>
      <c r="J4132" s="1">
        <f>Predictive_Maintenance_Data[[#This Row],[Torque '[Nm']]]*Predictive_Maintenance_Data[[#This Row],[Angular velocity '[rad/s']]]/1000</f>
        <v>8.4572511992678177</v>
      </c>
      <c r="K4132" s="2">
        <v>22</v>
      </c>
      <c r="L4132" s="2">
        <v>1</v>
      </c>
      <c r="M4132" s="2">
        <v>0</v>
      </c>
      <c r="N4132" s="2">
        <v>1</v>
      </c>
      <c r="O4132" s="2">
        <v>0</v>
      </c>
      <c r="P4132" s="2">
        <v>0</v>
      </c>
      <c r="Q4132" s="2">
        <v>0</v>
      </c>
      <c r="R4132"/>
      <c r="S4132"/>
    </row>
    <row r="4133" spans="1:19" x14ac:dyDescent="0.3">
      <c r="A4133">
        <v>4132</v>
      </c>
      <c r="B4133" t="s">
        <v>4148</v>
      </c>
      <c r="C4133" t="s">
        <v>17</v>
      </c>
      <c r="D4133" s="1">
        <v>301.89999999999998</v>
      </c>
      <c r="E4133" s="1">
        <v>310.3</v>
      </c>
      <c r="F4133" s="2">
        <v>1485</v>
      </c>
      <c r="G4133" s="1">
        <f>2*PI()*Predictive_Maintenance_Data[[#This Row],[Rotational speed '[rpm']]]/60</f>
        <v>155.50883635269477</v>
      </c>
      <c r="H4133" s="1">
        <v>46.3</v>
      </c>
      <c r="I4133" s="1">
        <f t="shared" si="64"/>
        <v>8.4000000000000341</v>
      </c>
      <c r="J4133" s="1">
        <f>Predictive_Maintenance_Data[[#This Row],[Torque '[Nm']]]*Predictive_Maintenance_Data[[#This Row],[Angular velocity '[rad/s']]]/1000</f>
        <v>7.2000591231297673</v>
      </c>
      <c r="K4133" s="2">
        <v>24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/>
      <c r="S4133"/>
    </row>
    <row r="4134" spans="1:19" x14ac:dyDescent="0.3">
      <c r="A4134">
        <v>4133</v>
      </c>
      <c r="B4134" t="s">
        <v>4149</v>
      </c>
      <c r="C4134" t="s">
        <v>15</v>
      </c>
      <c r="D4134" s="1">
        <v>301.8</v>
      </c>
      <c r="E4134" s="1">
        <v>310.3</v>
      </c>
      <c r="F4134" s="2">
        <v>1409</v>
      </c>
      <c r="G4134" s="1">
        <f>2*PI()*Predictive_Maintenance_Data[[#This Row],[Rotational speed '[rpm']]]/60</f>
        <v>147.55013496360061</v>
      </c>
      <c r="H4134" s="1">
        <v>52.5</v>
      </c>
      <c r="I4134" s="1">
        <f t="shared" si="64"/>
        <v>8.5</v>
      </c>
      <c r="J4134" s="1">
        <f>Predictive_Maintenance_Data[[#This Row],[Torque '[Nm']]]*Predictive_Maintenance_Data[[#This Row],[Angular velocity '[rad/s']]]/1000</f>
        <v>7.7463820855890315</v>
      </c>
      <c r="K4134" s="2">
        <v>26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/>
      <c r="S4134"/>
    </row>
    <row r="4135" spans="1:19" x14ac:dyDescent="0.3">
      <c r="A4135">
        <v>4134</v>
      </c>
      <c r="B4135" t="s">
        <v>4150</v>
      </c>
      <c r="C4135" t="s">
        <v>17</v>
      </c>
      <c r="D4135" s="1">
        <v>301.8</v>
      </c>
      <c r="E4135" s="1">
        <v>310.3</v>
      </c>
      <c r="F4135" s="2">
        <v>1765</v>
      </c>
      <c r="G4135" s="1">
        <f>2*PI()*Predictive_Maintenance_Data[[#This Row],[Rotational speed '[rpm']]]/60</f>
        <v>184.8303677861995</v>
      </c>
      <c r="H4135" s="1">
        <v>27.3</v>
      </c>
      <c r="I4135" s="1">
        <f t="shared" si="64"/>
        <v>8.5</v>
      </c>
      <c r="J4135" s="1">
        <f>Predictive_Maintenance_Data[[#This Row],[Torque '[Nm']]]*Predictive_Maintenance_Data[[#This Row],[Angular velocity '[rad/s']]]/1000</f>
        <v>5.0458690405632467</v>
      </c>
      <c r="K4135" s="2">
        <v>29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/>
      <c r="S4135"/>
    </row>
    <row r="4136" spans="1:19" x14ac:dyDescent="0.3">
      <c r="A4136">
        <v>4135</v>
      </c>
      <c r="B4136" t="s">
        <v>4151</v>
      </c>
      <c r="C4136" t="s">
        <v>17</v>
      </c>
      <c r="D4136" s="1">
        <v>301.8</v>
      </c>
      <c r="E4136" s="1">
        <v>310.3</v>
      </c>
      <c r="F4136" s="2">
        <v>1688</v>
      </c>
      <c r="G4136" s="1">
        <f>2*PI()*Predictive_Maintenance_Data[[#This Row],[Rotational speed '[rpm']]]/60</f>
        <v>176.7669466419857</v>
      </c>
      <c r="H4136" s="1">
        <v>28.8</v>
      </c>
      <c r="I4136" s="1">
        <f t="shared" si="64"/>
        <v>8.5</v>
      </c>
      <c r="J4136" s="1">
        <f>Predictive_Maintenance_Data[[#This Row],[Torque '[Nm']]]*Predictive_Maintenance_Data[[#This Row],[Angular velocity '[rad/s']]]/1000</f>
        <v>5.0908880632891877</v>
      </c>
      <c r="K4136" s="2">
        <v>31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/>
      <c r="S4136"/>
    </row>
    <row r="4137" spans="1:19" x14ac:dyDescent="0.3">
      <c r="A4137">
        <v>4136</v>
      </c>
      <c r="B4137" t="s">
        <v>4152</v>
      </c>
      <c r="C4137" t="s">
        <v>15</v>
      </c>
      <c r="D4137" s="1">
        <v>301.7</v>
      </c>
      <c r="E4137" s="1">
        <v>310.3</v>
      </c>
      <c r="F4137" s="2">
        <v>1787</v>
      </c>
      <c r="G4137" s="1">
        <f>2*PI()*Predictive_Maintenance_Data[[#This Row],[Rotational speed '[rpm']]]/60</f>
        <v>187.134202398832</v>
      </c>
      <c r="H4137" s="1">
        <v>26.7</v>
      </c>
      <c r="I4137" s="1">
        <f t="shared" si="64"/>
        <v>8.6000000000000227</v>
      </c>
      <c r="J4137" s="1">
        <f>Predictive_Maintenance_Data[[#This Row],[Torque '[Nm']]]*Predictive_Maintenance_Data[[#This Row],[Angular velocity '[rad/s']]]/1000</f>
        <v>4.9964832040488147</v>
      </c>
      <c r="K4137" s="2">
        <v>33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/>
      <c r="S4137"/>
    </row>
    <row r="4138" spans="1:19" x14ac:dyDescent="0.3">
      <c r="A4138">
        <v>4137</v>
      </c>
      <c r="B4138" t="s">
        <v>4153</v>
      </c>
      <c r="C4138" t="s">
        <v>17</v>
      </c>
      <c r="D4138" s="1">
        <v>301.7</v>
      </c>
      <c r="E4138" s="1">
        <v>310.10000000000002</v>
      </c>
      <c r="F4138" s="2">
        <v>1487</v>
      </c>
      <c r="G4138" s="1">
        <f>2*PI()*Predictive_Maintenance_Data[[#This Row],[Rotational speed '[rpm']]]/60</f>
        <v>155.71827586293409</v>
      </c>
      <c r="H4138" s="1">
        <v>48</v>
      </c>
      <c r="I4138" s="1">
        <f t="shared" si="64"/>
        <v>8.4000000000000341</v>
      </c>
      <c r="J4138" s="1">
        <f>Predictive_Maintenance_Data[[#This Row],[Torque '[Nm']]]*Predictive_Maintenance_Data[[#This Row],[Angular velocity '[rad/s']]]/1000</f>
        <v>7.4744772414208365</v>
      </c>
      <c r="K4138" s="2">
        <v>36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/>
      <c r="S4138"/>
    </row>
    <row r="4139" spans="1:19" x14ac:dyDescent="0.3">
      <c r="A4139">
        <v>4138</v>
      </c>
      <c r="B4139" t="s">
        <v>4154</v>
      </c>
      <c r="C4139" t="s">
        <v>17</v>
      </c>
      <c r="D4139" s="1">
        <v>301.7</v>
      </c>
      <c r="E4139" s="1">
        <v>310.10000000000002</v>
      </c>
      <c r="F4139" s="2">
        <v>1384</v>
      </c>
      <c r="G4139" s="1">
        <f>2*PI()*Predictive_Maintenance_Data[[#This Row],[Rotational speed '[rpm']]]/60</f>
        <v>144.93214108560912</v>
      </c>
      <c r="H4139" s="1">
        <v>50.5</v>
      </c>
      <c r="I4139" s="1">
        <f t="shared" si="64"/>
        <v>8.4000000000000341</v>
      </c>
      <c r="J4139" s="1">
        <f>Predictive_Maintenance_Data[[#This Row],[Torque '[Nm']]]*Predictive_Maintenance_Data[[#This Row],[Angular velocity '[rad/s']]]/1000</f>
        <v>7.3190731248232606</v>
      </c>
      <c r="K4139" s="2">
        <v>38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/>
      <c r="S4139"/>
    </row>
    <row r="4140" spans="1:19" x14ac:dyDescent="0.3">
      <c r="A4140">
        <v>4139</v>
      </c>
      <c r="B4140" t="s">
        <v>4155</v>
      </c>
      <c r="C4140" t="s">
        <v>17</v>
      </c>
      <c r="D4140" s="1">
        <v>301.7</v>
      </c>
      <c r="E4140" s="1">
        <v>310.2</v>
      </c>
      <c r="F4140" s="2">
        <v>1311</v>
      </c>
      <c r="G4140" s="1">
        <f>2*PI()*Predictive_Maintenance_Data[[#This Row],[Rotational speed '[rpm']]]/60</f>
        <v>137.28759896187395</v>
      </c>
      <c r="H4140" s="1">
        <v>57.4</v>
      </c>
      <c r="I4140" s="1">
        <f t="shared" si="64"/>
        <v>8.5</v>
      </c>
      <c r="J4140" s="1">
        <f>Predictive_Maintenance_Data[[#This Row],[Torque '[Nm']]]*Predictive_Maintenance_Data[[#This Row],[Angular velocity '[rad/s']]]/1000</f>
        <v>7.8803081804115642</v>
      </c>
      <c r="K4140" s="2">
        <v>40</v>
      </c>
      <c r="L4140" s="2">
        <v>1</v>
      </c>
      <c r="M4140" s="2">
        <v>0</v>
      </c>
      <c r="N4140" s="2">
        <v>1</v>
      </c>
      <c r="O4140" s="2">
        <v>0</v>
      </c>
      <c r="P4140" s="2">
        <v>0</v>
      </c>
      <c r="Q4140" s="2">
        <v>0</v>
      </c>
      <c r="R4140"/>
      <c r="S4140"/>
    </row>
    <row r="4141" spans="1:19" x14ac:dyDescent="0.3">
      <c r="A4141">
        <v>4140</v>
      </c>
      <c r="B4141" t="s">
        <v>4156</v>
      </c>
      <c r="C4141" t="s">
        <v>27</v>
      </c>
      <c r="D4141" s="1">
        <v>301.7</v>
      </c>
      <c r="E4141" s="1">
        <v>310.2</v>
      </c>
      <c r="F4141" s="2">
        <v>1620</v>
      </c>
      <c r="G4141" s="1">
        <f>2*PI()*Predictive_Maintenance_Data[[#This Row],[Rotational speed '[rpm']]]/60</f>
        <v>169.64600329384882</v>
      </c>
      <c r="H4141" s="1">
        <v>30.8</v>
      </c>
      <c r="I4141" s="1">
        <f t="shared" si="64"/>
        <v>8.5</v>
      </c>
      <c r="J4141" s="1">
        <f>Predictive_Maintenance_Data[[#This Row],[Torque '[Nm']]]*Predictive_Maintenance_Data[[#This Row],[Angular velocity '[rad/s']]]/1000</f>
        <v>5.2250969014505433</v>
      </c>
      <c r="K4141" s="2">
        <v>42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/>
      <c r="S4141"/>
    </row>
    <row r="4142" spans="1:19" x14ac:dyDescent="0.3">
      <c r="A4142">
        <v>4141</v>
      </c>
      <c r="B4142" t="s">
        <v>4157</v>
      </c>
      <c r="C4142" t="s">
        <v>17</v>
      </c>
      <c r="D4142" s="1">
        <v>301.7</v>
      </c>
      <c r="E4142" s="1">
        <v>310.2</v>
      </c>
      <c r="F4142" s="2">
        <v>1331</v>
      </c>
      <c r="G4142" s="1">
        <f>2*PI()*Predictive_Maintenance_Data[[#This Row],[Rotational speed '[rpm']]]/60</f>
        <v>139.38199406426713</v>
      </c>
      <c r="H4142" s="1">
        <v>61.2</v>
      </c>
      <c r="I4142" s="1">
        <f t="shared" si="64"/>
        <v>8.5</v>
      </c>
      <c r="J4142" s="1">
        <f>Predictive_Maintenance_Data[[#This Row],[Torque '[Nm']]]*Predictive_Maintenance_Data[[#This Row],[Angular velocity '[rad/s']]]/1000</f>
        <v>8.5301780367331492</v>
      </c>
      <c r="K4142" s="2">
        <v>47</v>
      </c>
      <c r="L4142" s="2">
        <v>1</v>
      </c>
      <c r="M4142" s="2">
        <v>0</v>
      </c>
      <c r="N4142" s="2">
        <v>1</v>
      </c>
      <c r="O4142" s="2">
        <v>0</v>
      </c>
      <c r="P4142" s="2">
        <v>0</v>
      </c>
      <c r="Q4142" s="2">
        <v>0</v>
      </c>
      <c r="R4142"/>
      <c r="S4142"/>
    </row>
    <row r="4143" spans="1:19" x14ac:dyDescent="0.3">
      <c r="A4143">
        <v>4142</v>
      </c>
      <c r="B4143" t="s">
        <v>4158</v>
      </c>
      <c r="C4143" t="s">
        <v>27</v>
      </c>
      <c r="D4143" s="1">
        <v>301.7</v>
      </c>
      <c r="E4143" s="1">
        <v>310.10000000000002</v>
      </c>
      <c r="F4143" s="2">
        <v>1462</v>
      </c>
      <c r="G4143" s="1">
        <f>2*PI()*Predictive_Maintenance_Data[[#This Row],[Rotational speed '[rpm']]]/60</f>
        <v>153.1002819849426</v>
      </c>
      <c r="H4143" s="1">
        <v>38.299999999999997</v>
      </c>
      <c r="I4143" s="1">
        <f t="shared" si="64"/>
        <v>8.4000000000000341</v>
      </c>
      <c r="J4143" s="1">
        <f>Predictive_Maintenance_Data[[#This Row],[Torque '[Nm']]]*Predictive_Maintenance_Data[[#This Row],[Angular velocity '[rad/s']]]/1000</f>
        <v>5.8637408000233009</v>
      </c>
      <c r="K4143" s="2">
        <v>49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/>
      <c r="S4143"/>
    </row>
    <row r="4144" spans="1:19" x14ac:dyDescent="0.3">
      <c r="A4144">
        <v>4143</v>
      </c>
      <c r="B4144" t="s">
        <v>4159</v>
      </c>
      <c r="C4144" t="s">
        <v>17</v>
      </c>
      <c r="D4144" s="1">
        <v>301.7</v>
      </c>
      <c r="E4144" s="1">
        <v>310.10000000000002</v>
      </c>
      <c r="F4144" s="2">
        <v>1424</v>
      </c>
      <c r="G4144" s="1">
        <f>2*PI()*Predictive_Maintenance_Data[[#This Row],[Rotational speed '[rpm']]]/60</f>
        <v>149.12093129039553</v>
      </c>
      <c r="H4144" s="1">
        <v>50.2</v>
      </c>
      <c r="I4144" s="1">
        <f t="shared" si="64"/>
        <v>8.4000000000000341</v>
      </c>
      <c r="J4144" s="1">
        <f>Predictive_Maintenance_Data[[#This Row],[Torque '[Nm']]]*Predictive_Maintenance_Data[[#This Row],[Angular velocity '[rad/s']]]/1000</f>
        <v>7.4858707507778561</v>
      </c>
      <c r="K4144" s="2">
        <v>54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/>
      <c r="S4144"/>
    </row>
    <row r="4145" spans="1:19" x14ac:dyDescent="0.3">
      <c r="A4145">
        <v>4144</v>
      </c>
      <c r="B4145" t="s">
        <v>4160</v>
      </c>
      <c r="C4145" t="s">
        <v>17</v>
      </c>
      <c r="D4145" s="1">
        <v>301.7</v>
      </c>
      <c r="E4145" s="1">
        <v>310.10000000000002</v>
      </c>
      <c r="F4145" s="2">
        <v>1500</v>
      </c>
      <c r="G4145" s="1">
        <f>2*PI()*Predictive_Maintenance_Data[[#This Row],[Rotational speed '[rpm']]]/60</f>
        <v>157.07963267948966</v>
      </c>
      <c r="H4145" s="1">
        <v>39.6</v>
      </c>
      <c r="I4145" s="1">
        <f t="shared" si="64"/>
        <v>8.4000000000000341</v>
      </c>
      <c r="J4145" s="1">
        <f>Predictive_Maintenance_Data[[#This Row],[Torque '[Nm']]]*Predictive_Maintenance_Data[[#This Row],[Angular velocity '[rad/s']]]/1000</f>
        <v>6.2203534541077907</v>
      </c>
      <c r="K4145" s="2">
        <v>56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/>
      <c r="S4145"/>
    </row>
    <row r="4146" spans="1:19" x14ac:dyDescent="0.3">
      <c r="A4146">
        <v>4145</v>
      </c>
      <c r="B4146" t="s">
        <v>4161</v>
      </c>
      <c r="C4146" t="s">
        <v>17</v>
      </c>
      <c r="D4146" s="1">
        <v>301.8</v>
      </c>
      <c r="E4146" s="1">
        <v>310.10000000000002</v>
      </c>
      <c r="F4146" s="2">
        <v>1738</v>
      </c>
      <c r="G4146" s="1">
        <f>2*PI()*Predictive_Maintenance_Data[[#This Row],[Rotational speed '[rpm']]]/60</f>
        <v>182.00293439796869</v>
      </c>
      <c r="H4146" s="1">
        <v>28</v>
      </c>
      <c r="I4146" s="1">
        <f t="shared" si="64"/>
        <v>8.3000000000000114</v>
      </c>
      <c r="J4146" s="1">
        <f>Predictive_Maintenance_Data[[#This Row],[Torque '[Nm']]]*Predictive_Maintenance_Data[[#This Row],[Angular velocity '[rad/s']]]/1000</f>
        <v>5.0960821631431239</v>
      </c>
      <c r="K4146" s="2">
        <v>58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/>
      <c r="S4146"/>
    </row>
    <row r="4147" spans="1:19" x14ac:dyDescent="0.3">
      <c r="A4147">
        <v>4146</v>
      </c>
      <c r="B4147" t="s">
        <v>4162</v>
      </c>
      <c r="C4147" t="s">
        <v>15</v>
      </c>
      <c r="D4147" s="1">
        <v>301.8</v>
      </c>
      <c r="E4147" s="1">
        <v>310.3</v>
      </c>
      <c r="F4147" s="2">
        <v>1465</v>
      </c>
      <c r="G4147" s="1">
        <f>2*PI()*Predictive_Maintenance_Data[[#This Row],[Rotational speed '[rpm']]]/60</f>
        <v>153.41444125030156</v>
      </c>
      <c r="H4147" s="1">
        <v>46.5</v>
      </c>
      <c r="I4147" s="1">
        <f t="shared" si="64"/>
        <v>8.5</v>
      </c>
      <c r="J4147" s="1">
        <f>Predictive_Maintenance_Data[[#This Row],[Torque '[Nm']]]*Predictive_Maintenance_Data[[#This Row],[Angular velocity '[rad/s']]]/1000</f>
        <v>7.1337715181390227</v>
      </c>
      <c r="K4147" s="2">
        <v>60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/>
      <c r="S4147"/>
    </row>
    <row r="4148" spans="1:19" x14ac:dyDescent="0.3">
      <c r="A4148">
        <v>4147</v>
      </c>
      <c r="B4148" t="s">
        <v>4163</v>
      </c>
      <c r="C4148" t="s">
        <v>17</v>
      </c>
      <c r="D4148" s="1">
        <v>301.8</v>
      </c>
      <c r="E4148" s="1">
        <v>310.3</v>
      </c>
      <c r="F4148" s="2">
        <v>1482</v>
      </c>
      <c r="G4148" s="1">
        <f>2*PI()*Predictive_Maintenance_Data[[#This Row],[Rotational speed '[rpm']]]/60</f>
        <v>155.1946770873358</v>
      </c>
      <c r="H4148" s="1">
        <v>41.4</v>
      </c>
      <c r="I4148" s="1">
        <f t="shared" si="64"/>
        <v>8.5</v>
      </c>
      <c r="J4148" s="1">
        <f>Predictive_Maintenance_Data[[#This Row],[Torque '[Nm']]]*Predictive_Maintenance_Data[[#This Row],[Angular velocity '[rad/s']]]/1000</f>
        <v>6.425059631415702</v>
      </c>
      <c r="K4148" s="2">
        <v>63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/>
      <c r="S4148"/>
    </row>
    <row r="4149" spans="1:19" x14ac:dyDescent="0.3">
      <c r="A4149">
        <v>4148</v>
      </c>
      <c r="B4149" t="s">
        <v>4164</v>
      </c>
      <c r="C4149" t="s">
        <v>17</v>
      </c>
      <c r="D4149" s="1">
        <v>301.89999999999998</v>
      </c>
      <c r="E4149" s="1">
        <v>310.3</v>
      </c>
      <c r="F4149" s="2">
        <v>1398</v>
      </c>
      <c r="G4149" s="1">
        <f>2*PI()*Predictive_Maintenance_Data[[#This Row],[Rotational speed '[rpm']]]/60</f>
        <v>146.39821765728436</v>
      </c>
      <c r="H4149" s="1">
        <v>44</v>
      </c>
      <c r="I4149" s="1">
        <f t="shared" si="64"/>
        <v>8.4000000000000341</v>
      </c>
      <c r="J4149" s="1">
        <f>Predictive_Maintenance_Data[[#This Row],[Torque '[Nm']]]*Predictive_Maintenance_Data[[#This Row],[Angular velocity '[rad/s']]]/1000</f>
        <v>6.4415215769205112</v>
      </c>
      <c r="K4149" s="2">
        <v>65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/>
      <c r="S4149"/>
    </row>
    <row r="4150" spans="1:19" x14ac:dyDescent="0.3">
      <c r="A4150">
        <v>4149</v>
      </c>
      <c r="B4150" t="s">
        <v>4165</v>
      </c>
      <c r="C4150" t="s">
        <v>17</v>
      </c>
      <c r="D4150" s="1">
        <v>301.89999999999998</v>
      </c>
      <c r="E4150" s="1">
        <v>310.3</v>
      </c>
      <c r="F4150" s="2">
        <v>1972</v>
      </c>
      <c r="G4150" s="1">
        <f>2*PI()*Predictive_Maintenance_Data[[#This Row],[Rotational speed '[rpm']]]/60</f>
        <v>206.50735709596907</v>
      </c>
      <c r="H4150" s="1">
        <v>21.3</v>
      </c>
      <c r="I4150" s="1">
        <f t="shared" si="64"/>
        <v>8.4000000000000341</v>
      </c>
      <c r="J4150" s="1">
        <f>Predictive_Maintenance_Data[[#This Row],[Torque '[Nm']]]*Predictive_Maintenance_Data[[#This Row],[Angular velocity '[rad/s']]]/1000</f>
        <v>4.3986067061441414</v>
      </c>
      <c r="K4150" s="2">
        <v>67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/>
      <c r="S4150"/>
    </row>
    <row r="4151" spans="1:19" x14ac:dyDescent="0.3">
      <c r="A4151">
        <v>4150</v>
      </c>
      <c r="B4151" t="s">
        <v>4166</v>
      </c>
      <c r="C4151" t="s">
        <v>17</v>
      </c>
      <c r="D4151" s="1">
        <v>301.89999999999998</v>
      </c>
      <c r="E4151" s="1">
        <v>310.39999999999998</v>
      </c>
      <c r="F4151" s="2">
        <v>1603</v>
      </c>
      <c r="G4151" s="1">
        <f>2*PI()*Predictive_Maintenance_Data[[#This Row],[Rotational speed '[rpm']]]/60</f>
        <v>167.86576745681461</v>
      </c>
      <c r="H4151" s="1">
        <v>37.6</v>
      </c>
      <c r="I4151" s="1">
        <f t="shared" si="64"/>
        <v>8.5</v>
      </c>
      <c r="J4151" s="1">
        <f>Predictive_Maintenance_Data[[#This Row],[Torque '[Nm']]]*Predictive_Maintenance_Data[[#This Row],[Angular velocity '[rad/s']]]/1000</f>
        <v>6.3117528563762297</v>
      </c>
      <c r="K4151" s="2">
        <v>69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/>
      <c r="S4151"/>
    </row>
    <row r="4152" spans="1:19" x14ac:dyDescent="0.3">
      <c r="A4152">
        <v>4151</v>
      </c>
      <c r="B4152" t="s">
        <v>4167</v>
      </c>
      <c r="C4152" t="s">
        <v>17</v>
      </c>
      <c r="D4152" s="1">
        <v>301.89999999999998</v>
      </c>
      <c r="E4152" s="1">
        <v>310.39999999999998</v>
      </c>
      <c r="F4152" s="2">
        <v>1610</v>
      </c>
      <c r="G4152" s="1">
        <f>2*PI()*Predictive_Maintenance_Data[[#This Row],[Rotational speed '[rpm']]]/60</f>
        <v>168.59880574265222</v>
      </c>
      <c r="H4152" s="1">
        <v>34.799999999999997</v>
      </c>
      <c r="I4152" s="1">
        <f t="shared" si="64"/>
        <v>8.5</v>
      </c>
      <c r="J4152" s="1">
        <f>Predictive_Maintenance_Data[[#This Row],[Torque '[Nm']]]*Predictive_Maintenance_Data[[#This Row],[Angular velocity '[rad/s']]]/1000</f>
        <v>5.8672384398442965</v>
      </c>
      <c r="K4152" s="2">
        <v>71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/>
      <c r="S4152"/>
    </row>
    <row r="4153" spans="1:19" x14ac:dyDescent="0.3">
      <c r="A4153">
        <v>4152</v>
      </c>
      <c r="B4153" t="s">
        <v>4168</v>
      </c>
      <c r="C4153" t="s">
        <v>15</v>
      </c>
      <c r="D4153" s="1">
        <v>301.89999999999998</v>
      </c>
      <c r="E4153" s="1">
        <v>310.39999999999998</v>
      </c>
      <c r="F4153" s="2">
        <v>1373</v>
      </c>
      <c r="G4153" s="1">
        <f>2*PI()*Predictive_Maintenance_Data[[#This Row],[Rotational speed '[rpm']]]/60</f>
        <v>143.78022377929287</v>
      </c>
      <c r="H4153" s="1">
        <v>48</v>
      </c>
      <c r="I4153" s="1">
        <f t="shared" si="64"/>
        <v>8.5</v>
      </c>
      <c r="J4153" s="1">
        <f>Predictive_Maintenance_Data[[#This Row],[Torque '[Nm']]]*Predictive_Maintenance_Data[[#This Row],[Angular velocity '[rad/s']]]/1000</f>
        <v>6.9014507414060571</v>
      </c>
      <c r="K4153" s="2">
        <v>73</v>
      </c>
      <c r="L4153" s="2">
        <v>1</v>
      </c>
      <c r="M4153" s="2">
        <v>0</v>
      </c>
      <c r="N4153" s="2">
        <v>1</v>
      </c>
      <c r="O4153" s="2">
        <v>0</v>
      </c>
      <c r="P4153" s="2">
        <v>0</v>
      </c>
      <c r="Q4153" s="2">
        <v>0</v>
      </c>
      <c r="R4153"/>
      <c r="S4153"/>
    </row>
    <row r="4154" spans="1:19" x14ac:dyDescent="0.3">
      <c r="A4154">
        <v>4153</v>
      </c>
      <c r="B4154" t="s">
        <v>4169</v>
      </c>
      <c r="C4154" t="s">
        <v>15</v>
      </c>
      <c r="D4154" s="1">
        <v>302</v>
      </c>
      <c r="E4154" s="1">
        <v>310.5</v>
      </c>
      <c r="F4154" s="2">
        <v>1425</v>
      </c>
      <c r="G4154" s="1">
        <f>2*PI()*Predictive_Maintenance_Data[[#This Row],[Rotational speed '[rpm']]]/60</f>
        <v>149.22565104551515</v>
      </c>
      <c r="H4154" s="1">
        <v>44.7</v>
      </c>
      <c r="I4154" s="1">
        <f t="shared" si="64"/>
        <v>8.5</v>
      </c>
      <c r="J4154" s="1">
        <f>Predictive_Maintenance_Data[[#This Row],[Torque '[Nm']]]*Predictive_Maintenance_Data[[#This Row],[Angular velocity '[rad/s']]]/1000</f>
        <v>6.6703866017345268</v>
      </c>
      <c r="K4154" s="2">
        <v>76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/>
      <c r="S4154"/>
    </row>
    <row r="4155" spans="1:19" x14ac:dyDescent="0.3">
      <c r="A4155">
        <v>4154</v>
      </c>
      <c r="B4155" t="s">
        <v>4170</v>
      </c>
      <c r="C4155" t="s">
        <v>15</v>
      </c>
      <c r="D4155" s="1">
        <v>302</v>
      </c>
      <c r="E4155" s="1">
        <v>310.39999999999998</v>
      </c>
      <c r="F4155" s="2">
        <v>1212</v>
      </c>
      <c r="G4155" s="1">
        <f>2*PI()*Predictive_Maintenance_Data[[#This Row],[Rotational speed '[rpm']]]/60</f>
        <v>126.92034320502763</v>
      </c>
      <c r="H4155" s="1">
        <v>55.6</v>
      </c>
      <c r="I4155" s="1">
        <f t="shared" si="64"/>
        <v>8.3999999999999773</v>
      </c>
      <c r="J4155" s="1">
        <f>Predictive_Maintenance_Data[[#This Row],[Torque '[Nm']]]*Predictive_Maintenance_Data[[#This Row],[Angular velocity '[rad/s']]]/1000</f>
        <v>7.0567710821995373</v>
      </c>
      <c r="K4155" s="2">
        <v>79</v>
      </c>
      <c r="L4155" s="2">
        <v>1</v>
      </c>
      <c r="M4155" s="2">
        <v>0</v>
      </c>
      <c r="N4155" s="2">
        <v>1</v>
      </c>
      <c r="O4155" s="2">
        <v>0</v>
      </c>
      <c r="P4155" s="2">
        <v>0</v>
      </c>
      <c r="Q4155" s="2">
        <v>0</v>
      </c>
      <c r="R4155"/>
      <c r="S4155"/>
    </row>
    <row r="4156" spans="1:19" x14ac:dyDescent="0.3">
      <c r="A4156">
        <v>4155</v>
      </c>
      <c r="B4156" t="s">
        <v>4171</v>
      </c>
      <c r="C4156" t="s">
        <v>15</v>
      </c>
      <c r="D4156" s="1">
        <v>302</v>
      </c>
      <c r="E4156" s="1">
        <v>310.39999999999998</v>
      </c>
      <c r="F4156" s="2">
        <v>1828</v>
      </c>
      <c r="G4156" s="1">
        <f>2*PI()*Predictive_Maintenance_Data[[#This Row],[Rotational speed '[rpm']]]/60</f>
        <v>191.42771235873806</v>
      </c>
      <c r="H4156" s="1">
        <v>26.3</v>
      </c>
      <c r="I4156" s="1">
        <f t="shared" si="64"/>
        <v>8.3999999999999773</v>
      </c>
      <c r="J4156" s="1">
        <f>Predictive_Maintenance_Data[[#This Row],[Torque '[Nm']]]*Predictive_Maintenance_Data[[#This Row],[Angular velocity '[rad/s']]]/1000</f>
        <v>5.0345488350348111</v>
      </c>
      <c r="K4156" s="2">
        <v>82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/>
      <c r="S4156"/>
    </row>
    <row r="4157" spans="1:19" x14ac:dyDescent="0.3">
      <c r="A4157">
        <v>4156</v>
      </c>
      <c r="B4157" t="s">
        <v>4172</v>
      </c>
      <c r="C4157" t="s">
        <v>17</v>
      </c>
      <c r="D4157" s="1">
        <v>302</v>
      </c>
      <c r="E4157" s="1">
        <v>310.5</v>
      </c>
      <c r="F4157" s="2">
        <v>1370</v>
      </c>
      <c r="G4157" s="1">
        <f>2*PI()*Predictive_Maintenance_Data[[#This Row],[Rotational speed '[rpm']]]/60</f>
        <v>143.46606451393387</v>
      </c>
      <c r="H4157" s="1">
        <v>44.4</v>
      </c>
      <c r="I4157" s="1">
        <f t="shared" si="64"/>
        <v>8.5</v>
      </c>
      <c r="J4157" s="1">
        <f>Predictive_Maintenance_Data[[#This Row],[Torque '[Nm']]]*Predictive_Maintenance_Data[[#This Row],[Angular velocity '[rad/s']]]/1000</f>
        <v>6.3698932644186632</v>
      </c>
      <c r="K4157" s="2">
        <v>85</v>
      </c>
      <c r="L4157" s="2">
        <v>1</v>
      </c>
      <c r="M4157" s="2">
        <v>0</v>
      </c>
      <c r="N4157" s="2">
        <v>1</v>
      </c>
      <c r="O4157" s="2">
        <v>0</v>
      </c>
      <c r="P4157" s="2">
        <v>0</v>
      </c>
      <c r="Q4157" s="2">
        <v>0</v>
      </c>
      <c r="R4157"/>
      <c r="S4157"/>
    </row>
    <row r="4158" spans="1:19" x14ac:dyDescent="0.3">
      <c r="A4158">
        <v>4157</v>
      </c>
      <c r="B4158" t="s">
        <v>4173</v>
      </c>
      <c r="C4158" t="s">
        <v>15</v>
      </c>
      <c r="D4158" s="1">
        <v>302</v>
      </c>
      <c r="E4158" s="1">
        <v>310.5</v>
      </c>
      <c r="F4158" s="2">
        <v>1823</v>
      </c>
      <c r="G4158" s="1">
        <f>2*PI()*Predictive_Maintenance_Data[[#This Row],[Rotational speed '[rpm']]]/60</f>
        <v>190.90411358313978</v>
      </c>
      <c r="H4158" s="1">
        <v>25.1</v>
      </c>
      <c r="I4158" s="1">
        <f t="shared" si="64"/>
        <v>8.5</v>
      </c>
      <c r="J4158" s="1">
        <f>Predictive_Maintenance_Data[[#This Row],[Torque '[Nm']]]*Predictive_Maintenance_Data[[#This Row],[Angular velocity '[rad/s']]]/1000</f>
        <v>4.7916932509368086</v>
      </c>
      <c r="K4158" s="2">
        <v>87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/>
      <c r="S4158"/>
    </row>
    <row r="4159" spans="1:19" x14ac:dyDescent="0.3">
      <c r="A4159">
        <v>4158</v>
      </c>
      <c r="B4159" t="s">
        <v>4174</v>
      </c>
      <c r="C4159" t="s">
        <v>17</v>
      </c>
      <c r="D4159" s="1">
        <v>302</v>
      </c>
      <c r="E4159" s="1">
        <v>310.5</v>
      </c>
      <c r="F4159" s="2">
        <v>1263</v>
      </c>
      <c r="G4159" s="1">
        <f>2*PI()*Predictive_Maintenance_Data[[#This Row],[Rotational speed '[rpm']]]/60</f>
        <v>132.26105071613028</v>
      </c>
      <c r="H4159" s="1">
        <v>60.6</v>
      </c>
      <c r="I4159" s="1">
        <f t="shared" si="64"/>
        <v>8.5</v>
      </c>
      <c r="J4159" s="1">
        <f>Predictive_Maintenance_Data[[#This Row],[Torque '[Nm']]]*Predictive_Maintenance_Data[[#This Row],[Angular velocity '[rad/s']]]/1000</f>
        <v>8.0150196733974948</v>
      </c>
      <c r="K4159" s="2">
        <v>90</v>
      </c>
      <c r="L4159" s="2">
        <v>1</v>
      </c>
      <c r="M4159" s="2">
        <v>0</v>
      </c>
      <c r="N4159" s="2">
        <v>1</v>
      </c>
      <c r="O4159" s="2">
        <v>0</v>
      </c>
      <c r="P4159" s="2">
        <v>0</v>
      </c>
      <c r="Q4159" s="2">
        <v>0</v>
      </c>
      <c r="R4159"/>
      <c r="S4159"/>
    </row>
    <row r="4160" spans="1:19" x14ac:dyDescent="0.3">
      <c r="A4160">
        <v>4159</v>
      </c>
      <c r="B4160" t="s">
        <v>4175</v>
      </c>
      <c r="C4160" t="s">
        <v>17</v>
      </c>
      <c r="D4160" s="1">
        <v>301.89999999999998</v>
      </c>
      <c r="E4160" s="1">
        <v>310.39999999999998</v>
      </c>
      <c r="F4160" s="2">
        <v>1889</v>
      </c>
      <c r="G4160" s="1">
        <f>2*PI()*Predictive_Maintenance_Data[[#This Row],[Rotational speed '[rpm']]]/60</f>
        <v>197.8156174210373</v>
      </c>
      <c r="H4160" s="1">
        <v>21.5</v>
      </c>
      <c r="I4160" s="1">
        <f t="shared" si="64"/>
        <v>8.5</v>
      </c>
      <c r="J4160" s="1">
        <f>Predictive_Maintenance_Data[[#This Row],[Torque '[Nm']]]*Predictive_Maintenance_Data[[#This Row],[Angular velocity '[rad/s']]]/1000</f>
        <v>4.2530357745523029</v>
      </c>
      <c r="K4160" s="2">
        <v>92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/>
      <c r="S4160"/>
    </row>
    <row r="4161" spans="1:19" x14ac:dyDescent="0.3">
      <c r="A4161">
        <v>4160</v>
      </c>
      <c r="B4161" t="s">
        <v>4176</v>
      </c>
      <c r="C4161" t="s">
        <v>15</v>
      </c>
      <c r="D4161" s="1">
        <v>302</v>
      </c>
      <c r="E4161" s="1">
        <v>310.5</v>
      </c>
      <c r="F4161" s="2">
        <v>1639</v>
      </c>
      <c r="G4161" s="1">
        <f>2*PI()*Predictive_Maintenance_Data[[#This Row],[Rotational speed '[rpm']]]/60</f>
        <v>171.63567864112238</v>
      </c>
      <c r="H4161" s="1">
        <v>32.9</v>
      </c>
      <c r="I4161" s="1">
        <f t="shared" si="64"/>
        <v>8.5</v>
      </c>
      <c r="J4161" s="1">
        <f>Predictive_Maintenance_Data[[#This Row],[Torque '[Nm']]]*Predictive_Maintenance_Data[[#This Row],[Angular velocity '[rad/s']]]/1000</f>
        <v>5.6468138272929265</v>
      </c>
      <c r="K4161" s="2">
        <v>94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/>
      <c r="S4161"/>
    </row>
    <row r="4162" spans="1:19" x14ac:dyDescent="0.3">
      <c r="A4162">
        <v>4161</v>
      </c>
      <c r="B4162" t="s">
        <v>4177</v>
      </c>
      <c r="C4162" t="s">
        <v>15</v>
      </c>
      <c r="D4162" s="1">
        <v>302</v>
      </c>
      <c r="E4162" s="1">
        <v>310.39999999999998</v>
      </c>
      <c r="F4162" s="2">
        <v>1608</v>
      </c>
      <c r="G4162" s="1">
        <f>2*PI()*Predictive_Maintenance_Data[[#This Row],[Rotational speed '[rpm']]]/60</f>
        <v>168.38936623241293</v>
      </c>
      <c r="H4162" s="1">
        <v>33.1</v>
      </c>
      <c r="I4162" s="1">
        <f t="shared" ref="I4162:I4225" si="65">E4162-D4162</f>
        <v>8.3999999999999773</v>
      </c>
      <c r="J4162" s="1">
        <f>Predictive_Maintenance_Data[[#This Row],[Torque '[Nm']]]*Predictive_Maintenance_Data[[#This Row],[Angular velocity '[rad/s']]]/1000</f>
        <v>5.5736880222928686</v>
      </c>
      <c r="K4162" s="2">
        <v>97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/>
      <c r="S4162"/>
    </row>
    <row r="4163" spans="1:19" x14ac:dyDescent="0.3">
      <c r="A4163">
        <v>4162</v>
      </c>
      <c r="B4163" t="s">
        <v>4178</v>
      </c>
      <c r="C4163" t="s">
        <v>27</v>
      </c>
      <c r="D4163" s="1">
        <v>301.89999999999998</v>
      </c>
      <c r="E4163" s="1">
        <v>310.3</v>
      </c>
      <c r="F4163" s="2">
        <v>1653</v>
      </c>
      <c r="G4163" s="1">
        <f>2*PI()*Predictive_Maintenance_Data[[#This Row],[Rotational speed '[rpm']]]/60</f>
        <v>173.1017552127976</v>
      </c>
      <c r="H4163" s="1">
        <v>32.4</v>
      </c>
      <c r="I4163" s="1">
        <f t="shared" si="65"/>
        <v>8.4000000000000341</v>
      </c>
      <c r="J4163" s="1">
        <f>Predictive_Maintenance_Data[[#This Row],[Torque '[Nm']]]*Predictive_Maintenance_Data[[#This Row],[Angular velocity '[rad/s']]]/1000</f>
        <v>5.6084968688946422</v>
      </c>
      <c r="K4163" s="2">
        <v>100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/>
      <c r="S4163"/>
    </row>
    <row r="4164" spans="1:19" x14ac:dyDescent="0.3">
      <c r="A4164">
        <v>4163</v>
      </c>
      <c r="B4164" t="s">
        <v>4179</v>
      </c>
      <c r="C4164" t="s">
        <v>17</v>
      </c>
      <c r="D4164" s="1">
        <v>302</v>
      </c>
      <c r="E4164" s="1">
        <v>310.39999999999998</v>
      </c>
      <c r="F4164" s="2">
        <v>1591</v>
      </c>
      <c r="G4164" s="1">
        <f>2*PI()*Predictive_Maintenance_Data[[#This Row],[Rotational speed '[rpm']]]/60</f>
        <v>166.60913039537868</v>
      </c>
      <c r="H4164" s="1">
        <v>29.8</v>
      </c>
      <c r="I4164" s="1">
        <f t="shared" si="65"/>
        <v>8.3999999999999773</v>
      </c>
      <c r="J4164" s="1">
        <f>Predictive_Maintenance_Data[[#This Row],[Torque '[Nm']]]*Predictive_Maintenance_Data[[#This Row],[Angular velocity '[rad/s']]]/1000</f>
        <v>4.9649520857822846</v>
      </c>
      <c r="K4164" s="2">
        <v>105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/>
      <c r="S4164"/>
    </row>
    <row r="4165" spans="1:19" x14ac:dyDescent="0.3">
      <c r="A4165">
        <v>4164</v>
      </c>
      <c r="B4165" t="s">
        <v>4180</v>
      </c>
      <c r="C4165" t="s">
        <v>17</v>
      </c>
      <c r="D4165" s="1">
        <v>302.10000000000002</v>
      </c>
      <c r="E4165" s="1">
        <v>310.5</v>
      </c>
      <c r="F4165" s="2">
        <v>1696</v>
      </c>
      <c r="G4165" s="1">
        <f>2*PI()*Predictive_Maintenance_Data[[#This Row],[Rotational speed '[rpm']]]/60</f>
        <v>177.60470468294298</v>
      </c>
      <c r="H4165" s="1">
        <v>30.9</v>
      </c>
      <c r="I4165" s="1">
        <f t="shared" si="65"/>
        <v>8.3999999999999773</v>
      </c>
      <c r="J4165" s="1">
        <f>Predictive_Maintenance_Data[[#This Row],[Torque '[Nm']]]*Predictive_Maintenance_Data[[#This Row],[Angular velocity '[rad/s']]]/1000</f>
        <v>5.4879853747029372</v>
      </c>
      <c r="K4165" s="2">
        <v>107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/>
      <c r="S4165"/>
    </row>
    <row r="4166" spans="1:19" x14ac:dyDescent="0.3">
      <c r="A4166">
        <v>4165</v>
      </c>
      <c r="B4166" t="s">
        <v>4181</v>
      </c>
      <c r="C4166" t="s">
        <v>17</v>
      </c>
      <c r="D4166" s="1">
        <v>302.2</v>
      </c>
      <c r="E4166" s="1">
        <v>310.60000000000002</v>
      </c>
      <c r="F4166" s="2">
        <v>1346</v>
      </c>
      <c r="G4166" s="1">
        <f>2*PI()*Predictive_Maintenance_Data[[#This Row],[Rotational speed '[rpm']]]/60</f>
        <v>140.95279039106205</v>
      </c>
      <c r="H4166" s="1">
        <v>47.5</v>
      </c>
      <c r="I4166" s="1">
        <f t="shared" si="65"/>
        <v>8.4000000000000341</v>
      </c>
      <c r="J4166" s="1">
        <f>Predictive_Maintenance_Data[[#This Row],[Torque '[Nm']]]*Predictive_Maintenance_Data[[#This Row],[Angular velocity '[rad/s']]]/1000</f>
        <v>6.6952575435754476</v>
      </c>
      <c r="K4166" s="2">
        <v>109</v>
      </c>
      <c r="L4166" s="2">
        <v>1</v>
      </c>
      <c r="M4166" s="2">
        <v>0</v>
      </c>
      <c r="N4166" s="2">
        <v>1</v>
      </c>
      <c r="O4166" s="2">
        <v>0</v>
      </c>
      <c r="P4166" s="2">
        <v>0</v>
      </c>
      <c r="Q4166" s="2">
        <v>0</v>
      </c>
      <c r="R4166"/>
      <c r="S4166"/>
    </row>
    <row r="4167" spans="1:19" x14ac:dyDescent="0.3">
      <c r="A4167">
        <v>4166</v>
      </c>
      <c r="B4167" t="s">
        <v>4182</v>
      </c>
      <c r="C4167" t="s">
        <v>15</v>
      </c>
      <c r="D4167" s="1">
        <v>302.2</v>
      </c>
      <c r="E4167" s="1">
        <v>310.5</v>
      </c>
      <c r="F4167" s="2">
        <v>1507</v>
      </c>
      <c r="G4167" s="1">
        <f>2*PI()*Predictive_Maintenance_Data[[#This Row],[Rotational speed '[rpm']]]/60</f>
        <v>157.8126709653273</v>
      </c>
      <c r="H4167" s="1">
        <v>40.4</v>
      </c>
      <c r="I4167" s="1">
        <f t="shared" si="65"/>
        <v>8.3000000000000114</v>
      </c>
      <c r="J4167" s="1">
        <f>Predictive_Maintenance_Data[[#This Row],[Torque '[Nm']]]*Predictive_Maintenance_Data[[#This Row],[Angular velocity '[rad/s']]]/1000</f>
        <v>6.3756319069992227</v>
      </c>
      <c r="K4167" s="2">
        <v>111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/>
      <c r="S4167"/>
    </row>
    <row r="4168" spans="1:19" x14ac:dyDescent="0.3">
      <c r="A4168">
        <v>4167</v>
      </c>
      <c r="B4168" t="s">
        <v>4183</v>
      </c>
      <c r="C4168" t="s">
        <v>27</v>
      </c>
      <c r="D4168" s="1">
        <v>302.3</v>
      </c>
      <c r="E4168" s="1">
        <v>310.60000000000002</v>
      </c>
      <c r="F4168" s="2">
        <v>1525</v>
      </c>
      <c r="G4168" s="1">
        <f>2*PI()*Predictive_Maintenance_Data[[#This Row],[Rotational speed '[rpm']]]/60</f>
        <v>159.69762655748116</v>
      </c>
      <c r="H4168" s="1">
        <v>48.7</v>
      </c>
      <c r="I4168" s="1">
        <f t="shared" si="65"/>
        <v>8.3000000000000114</v>
      </c>
      <c r="J4168" s="1">
        <f>Predictive_Maintenance_Data[[#This Row],[Torque '[Nm']]]*Predictive_Maintenance_Data[[#This Row],[Angular velocity '[rad/s']]]/1000</f>
        <v>7.7772744133493328</v>
      </c>
      <c r="K4168" s="2">
        <v>114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/>
      <c r="S4168"/>
    </row>
    <row r="4169" spans="1:19" x14ac:dyDescent="0.3">
      <c r="A4169">
        <v>4168</v>
      </c>
      <c r="B4169" t="s">
        <v>4184</v>
      </c>
      <c r="C4169" t="s">
        <v>15</v>
      </c>
      <c r="D4169" s="1">
        <v>302.3</v>
      </c>
      <c r="E4169" s="1">
        <v>310.7</v>
      </c>
      <c r="F4169" s="2">
        <v>1559</v>
      </c>
      <c r="G4169" s="1">
        <f>2*PI()*Predictive_Maintenance_Data[[#This Row],[Rotational speed '[rpm']]]/60</f>
        <v>163.25809823154958</v>
      </c>
      <c r="H4169" s="1">
        <v>33.9</v>
      </c>
      <c r="I4169" s="1">
        <f t="shared" si="65"/>
        <v>8.3999999999999773</v>
      </c>
      <c r="J4169" s="1">
        <f>Predictive_Maintenance_Data[[#This Row],[Torque '[Nm']]]*Predictive_Maintenance_Data[[#This Row],[Angular velocity '[rad/s']]]/1000</f>
        <v>5.5344495300495309</v>
      </c>
      <c r="K4169" s="2">
        <v>119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/>
      <c r="S4169"/>
    </row>
    <row r="4170" spans="1:19" x14ac:dyDescent="0.3">
      <c r="A4170">
        <v>4169</v>
      </c>
      <c r="B4170" t="s">
        <v>4185</v>
      </c>
      <c r="C4170" t="s">
        <v>17</v>
      </c>
      <c r="D4170" s="1">
        <v>302.2</v>
      </c>
      <c r="E4170" s="1">
        <v>310.60000000000002</v>
      </c>
      <c r="F4170" s="2">
        <v>1632</v>
      </c>
      <c r="G4170" s="1">
        <f>2*PI()*Predictive_Maintenance_Data[[#This Row],[Rotational speed '[rpm']]]/60</f>
        <v>170.90264035528475</v>
      </c>
      <c r="H4170" s="1">
        <v>30.5</v>
      </c>
      <c r="I4170" s="1">
        <f t="shared" si="65"/>
        <v>8.4000000000000341</v>
      </c>
      <c r="J4170" s="1">
        <f>Predictive_Maintenance_Data[[#This Row],[Torque '[Nm']]]*Predictive_Maintenance_Data[[#This Row],[Angular velocity '[rad/s']]]/1000</f>
        <v>5.2125305308361849</v>
      </c>
      <c r="K4170" s="2">
        <v>122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/>
      <c r="S4170"/>
    </row>
    <row r="4171" spans="1:19" x14ac:dyDescent="0.3">
      <c r="A4171">
        <v>4170</v>
      </c>
      <c r="B4171" t="s">
        <v>4186</v>
      </c>
      <c r="C4171" t="s">
        <v>17</v>
      </c>
      <c r="D4171" s="1">
        <v>302.10000000000002</v>
      </c>
      <c r="E4171" s="1">
        <v>310.5</v>
      </c>
      <c r="F4171" s="2">
        <v>1559</v>
      </c>
      <c r="G4171" s="1">
        <f>2*PI()*Predictive_Maintenance_Data[[#This Row],[Rotational speed '[rpm']]]/60</f>
        <v>163.25809823154958</v>
      </c>
      <c r="H4171" s="1">
        <v>36</v>
      </c>
      <c r="I4171" s="1">
        <f t="shared" si="65"/>
        <v>8.3999999999999773</v>
      </c>
      <c r="J4171" s="1">
        <f>Predictive_Maintenance_Data[[#This Row],[Torque '[Nm']]]*Predictive_Maintenance_Data[[#This Row],[Angular velocity '[rad/s']]]/1000</f>
        <v>5.8772915363357852</v>
      </c>
      <c r="K4171" s="2">
        <v>124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/>
      <c r="S4171"/>
    </row>
    <row r="4172" spans="1:19" x14ac:dyDescent="0.3">
      <c r="A4172">
        <v>4171</v>
      </c>
      <c r="B4172" t="s">
        <v>4187</v>
      </c>
      <c r="C4172" t="s">
        <v>15</v>
      </c>
      <c r="D4172" s="1">
        <v>302.2</v>
      </c>
      <c r="E4172" s="1">
        <v>310.60000000000002</v>
      </c>
      <c r="F4172" s="2">
        <v>1355</v>
      </c>
      <c r="G4172" s="1">
        <f>2*PI()*Predictive_Maintenance_Data[[#This Row],[Rotational speed '[rpm']]]/60</f>
        <v>141.89526818713901</v>
      </c>
      <c r="H4172" s="1">
        <v>51.5</v>
      </c>
      <c r="I4172" s="1">
        <f t="shared" si="65"/>
        <v>8.4000000000000341</v>
      </c>
      <c r="J4172" s="1">
        <f>Predictive_Maintenance_Data[[#This Row],[Torque '[Nm']]]*Predictive_Maintenance_Data[[#This Row],[Angular velocity '[rad/s']]]/1000</f>
        <v>7.3076063116376586</v>
      </c>
      <c r="K4172" s="2">
        <v>126</v>
      </c>
      <c r="L4172" s="2">
        <v>1</v>
      </c>
      <c r="M4172" s="2">
        <v>0</v>
      </c>
      <c r="N4172" s="2">
        <v>1</v>
      </c>
      <c r="O4172" s="2">
        <v>0</v>
      </c>
      <c r="P4172" s="2">
        <v>0</v>
      </c>
      <c r="Q4172" s="2">
        <v>0</v>
      </c>
      <c r="R4172"/>
      <c r="S4172"/>
    </row>
    <row r="4173" spans="1:19" x14ac:dyDescent="0.3">
      <c r="A4173">
        <v>4172</v>
      </c>
      <c r="B4173" t="s">
        <v>4188</v>
      </c>
      <c r="C4173" t="s">
        <v>15</v>
      </c>
      <c r="D4173" s="1">
        <v>302.2</v>
      </c>
      <c r="E4173" s="1">
        <v>310.5</v>
      </c>
      <c r="F4173" s="2">
        <v>1832</v>
      </c>
      <c r="G4173" s="1">
        <f>2*PI()*Predictive_Maintenance_Data[[#This Row],[Rotational speed '[rpm']]]/60</f>
        <v>191.84659137921668</v>
      </c>
      <c r="H4173" s="1">
        <v>23.7</v>
      </c>
      <c r="I4173" s="1">
        <f t="shared" si="65"/>
        <v>8.3000000000000114</v>
      </c>
      <c r="J4173" s="1">
        <f>Predictive_Maintenance_Data[[#This Row],[Torque '[Nm']]]*Predictive_Maintenance_Data[[#This Row],[Angular velocity '[rad/s']]]/1000</f>
        <v>4.5467642156874355</v>
      </c>
      <c r="K4173" s="2">
        <v>129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/>
      <c r="S4173"/>
    </row>
    <row r="4174" spans="1:19" x14ac:dyDescent="0.3">
      <c r="A4174">
        <v>4173</v>
      </c>
      <c r="B4174" t="s">
        <v>4189</v>
      </c>
      <c r="C4174" t="s">
        <v>17</v>
      </c>
      <c r="D4174" s="1">
        <v>302.2</v>
      </c>
      <c r="E4174" s="1">
        <v>310.60000000000002</v>
      </c>
      <c r="F4174" s="2">
        <v>1386</v>
      </c>
      <c r="G4174" s="1">
        <f>2*PI()*Predictive_Maintenance_Data[[#This Row],[Rotational speed '[rpm']]]/60</f>
        <v>145.14158059584844</v>
      </c>
      <c r="H4174" s="1">
        <v>50</v>
      </c>
      <c r="I4174" s="1">
        <f t="shared" si="65"/>
        <v>8.4000000000000341</v>
      </c>
      <c r="J4174" s="1">
        <f>Predictive_Maintenance_Data[[#This Row],[Torque '[Nm']]]*Predictive_Maintenance_Data[[#This Row],[Angular velocity '[rad/s']]]/1000</f>
        <v>7.2570790297924219</v>
      </c>
      <c r="K4174" s="2">
        <v>132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/>
      <c r="S4174"/>
    </row>
    <row r="4175" spans="1:19" x14ac:dyDescent="0.3">
      <c r="A4175">
        <v>4174</v>
      </c>
      <c r="B4175" t="s">
        <v>4190</v>
      </c>
      <c r="C4175" t="s">
        <v>15</v>
      </c>
      <c r="D4175" s="1">
        <v>302.2</v>
      </c>
      <c r="E4175" s="1">
        <v>310.60000000000002</v>
      </c>
      <c r="F4175" s="2">
        <v>1346</v>
      </c>
      <c r="G4175" s="1">
        <f>2*PI()*Predictive_Maintenance_Data[[#This Row],[Rotational speed '[rpm']]]/60</f>
        <v>140.95279039106205</v>
      </c>
      <c r="H4175" s="1">
        <v>49.2</v>
      </c>
      <c r="I4175" s="1">
        <f t="shared" si="65"/>
        <v>8.4000000000000341</v>
      </c>
      <c r="J4175" s="1">
        <f>Predictive_Maintenance_Data[[#This Row],[Torque '[Nm']]]*Predictive_Maintenance_Data[[#This Row],[Angular velocity '[rad/s']]]/1000</f>
        <v>6.9348772872402531</v>
      </c>
      <c r="K4175" s="2">
        <v>134</v>
      </c>
      <c r="L4175" s="2">
        <v>1</v>
      </c>
      <c r="M4175" s="2">
        <v>0</v>
      </c>
      <c r="N4175" s="2">
        <v>1</v>
      </c>
      <c r="O4175" s="2">
        <v>0</v>
      </c>
      <c r="P4175" s="2">
        <v>0</v>
      </c>
      <c r="Q4175" s="2">
        <v>0</v>
      </c>
      <c r="R4175"/>
      <c r="S4175"/>
    </row>
    <row r="4176" spans="1:19" x14ac:dyDescent="0.3">
      <c r="A4176">
        <v>4175</v>
      </c>
      <c r="B4176" t="s">
        <v>4191</v>
      </c>
      <c r="C4176" t="s">
        <v>17</v>
      </c>
      <c r="D4176" s="1">
        <v>302.3</v>
      </c>
      <c r="E4176" s="1">
        <v>310.7</v>
      </c>
      <c r="F4176" s="2">
        <v>1499</v>
      </c>
      <c r="G4176" s="1">
        <f>2*PI()*Predictive_Maintenance_Data[[#This Row],[Rotational speed '[rpm']]]/60</f>
        <v>156.97491292436999</v>
      </c>
      <c r="H4176" s="1">
        <v>37.799999999999997</v>
      </c>
      <c r="I4176" s="1">
        <f t="shared" si="65"/>
        <v>8.3999999999999773</v>
      </c>
      <c r="J4176" s="1">
        <f>Predictive_Maintenance_Data[[#This Row],[Torque '[Nm']]]*Predictive_Maintenance_Data[[#This Row],[Angular velocity '[rad/s']]]/1000</f>
        <v>5.9336517085411851</v>
      </c>
      <c r="K4176" s="2">
        <v>137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/>
      <c r="S4176"/>
    </row>
    <row r="4177" spans="1:19" x14ac:dyDescent="0.3">
      <c r="A4177">
        <v>4176</v>
      </c>
      <c r="B4177" t="s">
        <v>4192</v>
      </c>
      <c r="C4177" t="s">
        <v>17</v>
      </c>
      <c r="D4177" s="1">
        <v>302.3</v>
      </c>
      <c r="E4177" s="1">
        <v>310.7</v>
      </c>
      <c r="F4177" s="2">
        <v>1612</v>
      </c>
      <c r="G4177" s="1">
        <f>2*PI()*Predictive_Maintenance_Data[[#This Row],[Rotational speed '[rpm']]]/60</f>
        <v>168.80824525289154</v>
      </c>
      <c r="H4177" s="1">
        <v>33.4</v>
      </c>
      <c r="I4177" s="1">
        <f t="shared" si="65"/>
        <v>8.3999999999999773</v>
      </c>
      <c r="J4177" s="1">
        <f>Predictive_Maintenance_Data[[#This Row],[Torque '[Nm']]]*Predictive_Maintenance_Data[[#This Row],[Angular velocity '[rad/s']]]/1000</f>
        <v>5.6381953914465779</v>
      </c>
      <c r="K4177" s="2">
        <v>139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/>
      <c r="S4177"/>
    </row>
    <row r="4178" spans="1:19" x14ac:dyDescent="0.3">
      <c r="A4178">
        <v>4177</v>
      </c>
      <c r="B4178" t="s">
        <v>4193</v>
      </c>
      <c r="C4178" t="s">
        <v>15</v>
      </c>
      <c r="D4178" s="1">
        <v>302.3</v>
      </c>
      <c r="E4178" s="1">
        <v>310.7</v>
      </c>
      <c r="F4178" s="2">
        <v>1544</v>
      </c>
      <c r="G4178" s="1">
        <f>2*PI()*Predictive_Maintenance_Data[[#This Row],[Rotational speed '[rpm']]]/60</f>
        <v>161.68730190475469</v>
      </c>
      <c r="H4178" s="1">
        <v>39.700000000000003</v>
      </c>
      <c r="I4178" s="1">
        <f t="shared" si="65"/>
        <v>8.3999999999999773</v>
      </c>
      <c r="J4178" s="1">
        <f>Predictive_Maintenance_Data[[#This Row],[Torque '[Nm']]]*Predictive_Maintenance_Data[[#This Row],[Angular velocity '[rad/s']]]/1000</f>
        <v>6.4189858856187616</v>
      </c>
      <c r="K4178" s="2">
        <v>141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/>
      <c r="S4178"/>
    </row>
    <row r="4179" spans="1:19" x14ac:dyDescent="0.3">
      <c r="A4179">
        <v>4178</v>
      </c>
      <c r="B4179" t="s">
        <v>4194</v>
      </c>
      <c r="C4179" t="s">
        <v>17</v>
      </c>
      <c r="D4179" s="1">
        <v>302.5</v>
      </c>
      <c r="E4179" s="1">
        <v>310.89999999999998</v>
      </c>
      <c r="F4179" s="2">
        <v>1477</v>
      </c>
      <c r="G4179" s="1">
        <f>2*PI()*Predictive_Maintenance_Data[[#This Row],[Rotational speed '[rpm']]]/60</f>
        <v>154.67107831173746</v>
      </c>
      <c r="H4179" s="1">
        <v>39.200000000000003</v>
      </c>
      <c r="I4179" s="1">
        <f t="shared" si="65"/>
        <v>8.3999999999999773</v>
      </c>
      <c r="J4179" s="1">
        <f>Predictive_Maintenance_Data[[#This Row],[Torque '[Nm']]]*Predictive_Maintenance_Data[[#This Row],[Angular velocity '[rad/s']]]/1000</f>
        <v>6.0631062698201088</v>
      </c>
      <c r="K4179" s="2">
        <v>144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/>
      <c r="S4179"/>
    </row>
    <row r="4180" spans="1:19" x14ac:dyDescent="0.3">
      <c r="A4180">
        <v>4179</v>
      </c>
      <c r="B4180" t="s">
        <v>4195</v>
      </c>
      <c r="C4180" t="s">
        <v>17</v>
      </c>
      <c r="D4180" s="1">
        <v>302.5</v>
      </c>
      <c r="E4180" s="1">
        <v>310.89999999999998</v>
      </c>
      <c r="F4180" s="2">
        <v>1624</v>
      </c>
      <c r="G4180" s="1">
        <f>2*PI()*Predictive_Maintenance_Data[[#This Row],[Rotational speed '[rpm']]]/60</f>
        <v>170.06488231432746</v>
      </c>
      <c r="H4180" s="1">
        <v>34.4</v>
      </c>
      <c r="I4180" s="1">
        <f t="shared" si="65"/>
        <v>8.3999999999999773</v>
      </c>
      <c r="J4180" s="1">
        <f>Predictive_Maintenance_Data[[#This Row],[Torque '[Nm']]]*Predictive_Maintenance_Data[[#This Row],[Angular velocity '[rad/s']]]/1000</f>
        <v>5.8502319516128649</v>
      </c>
      <c r="K4180" s="2">
        <v>146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/>
      <c r="S4180"/>
    </row>
    <row r="4181" spans="1:19" x14ac:dyDescent="0.3">
      <c r="A4181">
        <v>4180</v>
      </c>
      <c r="B4181" t="s">
        <v>4196</v>
      </c>
      <c r="C4181" t="s">
        <v>17</v>
      </c>
      <c r="D4181" s="1">
        <v>302.39999999999998</v>
      </c>
      <c r="E4181" s="1">
        <v>310.89999999999998</v>
      </c>
      <c r="F4181" s="2">
        <v>1349</v>
      </c>
      <c r="G4181" s="1">
        <f>2*PI()*Predictive_Maintenance_Data[[#This Row],[Rotational speed '[rpm']]]/60</f>
        <v>141.26694965642102</v>
      </c>
      <c r="H4181" s="1">
        <v>46.1</v>
      </c>
      <c r="I4181" s="1">
        <f t="shared" si="65"/>
        <v>8.5</v>
      </c>
      <c r="J4181" s="1">
        <f>Predictive_Maintenance_Data[[#This Row],[Torque '[Nm']]]*Predictive_Maintenance_Data[[#This Row],[Angular velocity '[rad/s']]]/1000</f>
        <v>6.5124063791610087</v>
      </c>
      <c r="K4181" s="2">
        <v>148</v>
      </c>
      <c r="L4181" s="2">
        <v>1</v>
      </c>
      <c r="M4181" s="2">
        <v>0</v>
      </c>
      <c r="N4181" s="2">
        <v>1</v>
      </c>
      <c r="O4181" s="2">
        <v>0</v>
      </c>
      <c r="P4181" s="2">
        <v>0</v>
      </c>
      <c r="Q4181" s="2">
        <v>0</v>
      </c>
      <c r="R4181"/>
      <c r="S4181"/>
    </row>
    <row r="4182" spans="1:19" x14ac:dyDescent="0.3">
      <c r="A4182">
        <v>4181</v>
      </c>
      <c r="B4182" t="s">
        <v>4197</v>
      </c>
      <c r="C4182" t="s">
        <v>17</v>
      </c>
      <c r="D4182" s="1">
        <v>302.39999999999998</v>
      </c>
      <c r="E4182" s="1">
        <v>310.8</v>
      </c>
      <c r="F4182" s="2">
        <v>1686</v>
      </c>
      <c r="G4182" s="1">
        <f>2*PI()*Predictive_Maintenance_Data[[#This Row],[Rotational speed '[rpm']]]/60</f>
        <v>176.55750713174638</v>
      </c>
      <c r="H4182" s="1">
        <v>28.8</v>
      </c>
      <c r="I4182" s="1">
        <f t="shared" si="65"/>
        <v>8.4000000000000341</v>
      </c>
      <c r="J4182" s="1">
        <f>Predictive_Maintenance_Data[[#This Row],[Torque '[Nm']]]*Predictive_Maintenance_Data[[#This Row],[Angular velocity '[rad/s']]]/1000</f>
        <v>5.0848562053942956</v>
      </c>
      <c r="K4182" s="2">
        <v>150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/>
      <c r="S4182"/>
    </row>
    <row r="4183" spans="1:19" x14ac:dyDescent="0.3">
      <c r="A4183">
        <v>4182</v>
      </c>
      <c r="B4183" t="s">
        <v>4198</v>
      </c>
      <c r="C4183" t="s">
        <v>15</v>
      </c>
      <c r="D4183" s="1">
        <v>302.39999999999998</v>
      </c>
      <c r="E4183" s="1">
        <v>310.7</v>
      </c>
      <c r="F4183" s="2">
        <v>1521</v>
      </c>
      <c r="G4183" s="1">
        <f>2*PI()*Predictive_Maintenance_Data[[#This Row],[Rotational speed '[rpm']]]/60</f>
        <v>159.27874753700249</v>
      </c>
      <c r="H4183" s="1">
        <v>40.4</v>
      </c>
      <c r="I4183" s="1">
        <f t="shared" si="65"/>
        <v>8.3000000000000114</v>
      </c>
      <c r="J4183" s="1">
        <f>Predictive_Maintenance_Data[[#This Row],[Torque '[Nm']]]*Predictive_Maintenance_Data[[#This Row],[Angular velocity '[rad/s']]]/1000</f>
        <v>6.4348614004949001</v>
      </c>
      <c r="K4183" s="2">
        <v>152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/>
      <c r="S4183"/>
    </row>
    <row r="4184" spans="1:19" x14ac:dyDescent="0.3">
      <c r="A4184">
        <v>4183</v>
      </c>
      <c r="B4184" t="s">
        <v>4199</v>
      </c>
      <c r="C4184" t="s">
        <v>17</v>
      </c>
      <c r="D4184" s="1">
        <v>302.39999999999998</v>
      </c>
      <c r="E4184" s="1">
        <v>310.7</v>
      </c>
      <c r="F4184" s="2">
        <v>1362</v>
      </c>
      <c r="G4184" s="1">
        <f>2*PI()*Predictive_Maintenance_Data[[#This Row],[Rotational speed '[rpm']]]/60</f>
        <v>142.62830647297659</v>
      </c>
      <c r="H4184" s="1">
        <v>54.8</v>
      </c>
      <c r="I4184" s="1">
        <f t="shared" si="65"/>
        <v>8.3000000000000114</v>
      </c>
      <c r="J4184" s="1">
        <f>Predictive_Maintenance_Data[[#This Row],[Torque '[Nm']]]*Predictive_Maintenance_Data[[#This Row],[Angular velocity '[rad/s']]]/1000</f>
        <v>7.816031194719117</v>
      </c>
      <c r="K4184" s="2">
        <v>155</v>
      </c>
      <c r="L4184" s="2">
        <v>1</v>
      </c>
      <c r="M4184" s="2">
        <v>0</v>
      </c>
      <c r="N4184" s="2">
        <v>1</v>
      </c>
      <c r="O4184" s="2">
        <v>0</v>
      </c>
      <c r="P4184" s="2">
        <v>0</v>
      </c>
      <c r="Q4184" s="2">
        <v>0</v>
      </c>
      <c r="R4184"/>
      <c r="S4184"/>
    </row>
    <row r="4185" spans="1:19" x14ac:dyDescent="0.3">
      <c r="A4185">
        <v>4184</v>
      </c>
      <c r="B4185" t="s">
        <v>4200</v>
      </c>
      <c r="C4185" t="s">
        <v>17</v>
      </c>
      <c r="D4185" s="1">
        <v>302.3</v>
      </c>
      <c r="E4185" s="1">
        <v>310.7</v>
      </c>
      <c r="F4185" s="2">
        <v>1402</v>
      </c>
      <c r="G4185" s="1">
        <f>2*PI()*Predictive_Maintenance_Data[[#This Row],[Rotational speed '[rpm']]]/60</f>
        <v>146.817096677763</v>
      </c>
      <c r="H4185" s="1">
        <v>50.9</v>
      </c>
      <c r="I4185" s="1">
        <f t="shared" si="65"/>
        <v>8.3999999999999773</v>
      </c>
      <c r="J4185" s="1">
        <f>Predictive_Maintenance_Data[[#This Row],[Torque '[Nm']]]*Predictive_Maintenance_Data[[#This Row],[Angular velocity '[rad/s']]]/1000</f>
        <v>7.4729902208981365</v>
      </c>
      <c r="K4185" s="2">
        <v>157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/>
      <c r="S4185"/>
    </row>
    <row r="4186" spans="1:19" x14ac:dyDescent="0.3">
      <c r="A4186">
        <v>4185</v>
      </c>
      <c r="B4186" t="s">
        <v>4201</v>
      </c>
      <c r="C4186" t="s">
        <v>17</v>
      </c>
      <c r="D4186" s="1">
        <v>302.2</v>
      </c>
      <c r="E4186" s="1">
        <v>310.60000000000002</v>
      </c>
      <c r="F4186" s="2">
        <v>1334</v>
      </c>
      <c r="G4186" s="1">
        <f>2*PI()*Predictive_Maintenance_Data[[#This Row],[Rotational speed '[rpm']]]/60</f>
        <v>139.69615332962613</v>
      </c>
      <c r="H4186" s="1">
        <v>53.2</v>
      </c>
      <c r="I4186" s="1">
        <f t="shared" si="65"/>
        <v>8.4000000000000341</v>
      </c>
      <c r="J4186" s="1">
        <f>Predictive_Maintenance_Data[[#This Row],[Torque '[Nm']]]*Predictive_Maintenance_Data[[#This Row],[Angular velocity '[rad/s']]]/1000</f>
        <v>7.4318353571361104</v>
      </c>
      <c r="K4186" s="2">
        <v>159</v>
      </c>
      <c r="L4186" s="2">
        <v>1</v>
      </c>
      <c r="M4186" s="2">
        <v>0</v>
      </c>
      <c r="N4186" s="2">
        <v>1</v>
      </c>
      <c r="O4186" s="2">
        <v>0</v>
      </c>
      <c r="P4186" s="2">
        <v>0</v>
      </c>
      <c r="Q4186" s="2">
        <v>0</v>
      </c>
      <c r="R4186"/>
      <c r="S4186"/>
    </row>
    <row r="4187" spans="1:19" x14ac:dyDescent="0.3">
      <c r="A4187">
        <v>4186</v>
      </c>
      <c r="B4187" t="s">
        <v>4202</v>
      </c>
      <c r="C4187" t="s">
        <v>17</v>
      </c>
      <c r="D4187" s="1">
        <v>302.2</v>
      </c>
      <c r="E4187" s="1">
        <v>310.60000000000002</v>
      </c>
      <c r="F4187" s="2">
        <v>1348</v>
      </c>
      <c r="G4187" s="1">
        <f>2*PI()*Predictive_Maintenance_Data[[#This Row],[Rotational speed '[rpm']]]/60</f>
        <v>141.16222990130137</v>
      </c>
      <c r="H4187" s="1">
        <v>48.4</v>
      </c>
      <c r="I4187" s="1">
        <f t="shared" si="65"/>
        <v>8.4000000000000341</v>
      </c>
      <c r="J4187" s="1">
        <f>Predictive_Maintenance_Data[[#This Row],[Torque '[Nm']]]*Predictive_Maintenance_Data[[#This Row],[Angular velocity '[rad/s']]]/1000</f>
        <v>6.8322519272229867</v>
      </c>
      <c r="K4187" s="2">
        <v>161</v>
      </c>
      <c r="L4187" s="2">
        <v>1</v>
      </c>
      <c r="M4187" s="2">
        <v>0</v>
      </c>
      <c r="N4187" s="2">
        <v>1</v>
      </c>
      <c r="O4187" s="2">
        <v>0</v>
      </c>
      <c r="P4187" s="2">
        <v>0</v>
      </c>
      <c r="Q4187" s="2">
        <v>0</v>
      </c>
      <c r="R4187"/>
      <c r="S4187"/>
    </row>
    <row r="4188" spans="1:19" x14ac:dyDescent="0.3">
      <c r="A4188">
        <v>4187</v>
      </c>
      <c r="B4188" t="s">
        <v>4203</v>
      </c>
      <c r="C4188" t="s">
        <v>15</v>
      </c>
      <c r="D4188" s="1">
        <v>302.2</v>
      </c>
      <c r="E4188" s="1">
        <v>310.60000000000002</v>
      </c>
      <c r="F4188" s="2">
        <v>1570</v>
      </c>
      <c r="G4188" s="1">
        <f>2*PI()*Predictive_Maintenance_Data[[#This Row],[Rotational speed '[rpm']]]/60</f>
        <v>164.41001553786586</v>
      </c>
      <c r="H4188" s="1">
        <v>34.6</v>
      </c>
      <c r="I4188" s="1">
        <f t="shared" si="65"/>
        <v>8.4000000000000341</v>
      </c>
      <c r="J4188" s="1">
        <f>Predictive_Maintenance_Data[[#This Row],[Torque '[Nm']]]*Predictive_Maintenance_Data[[#This Row],[Angular velocity '[rad/s']]]/1000</f>
        <v>5.688586537610159</v>
      </c>
      <c r="K4188" s="2">
        <v>163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/>
      <c r="S4188"/>
    </row>
    <row r="4189" spans="1:19" x14ac:dyDescent="0.3">
      <c r="A4189">
        <v>4188</v>
      </c>
      <c r="B4189" t="s">
        <v>4204</v>
      </c>
      <c r="C4189" t="s">
        <v>15</v>
      </c>
      <c r="D4189" s="1">
        <v>302.2</v>
      </c>
      <c r="E4189" s="1">
        <v>310.7</v>
      </c>
      <c r="F4189" s="2">
        <v>1601</v>
      </c>
      <c r="G4189" s="1">
        <f>2*PI()*Predictive_Maintenance_Data[[#This Row],[Rotational speed '[rpm']]]/60</f>
        <v>167.65632794657529</v>
      </c>
      <c r="H4189" s="1">
        <v>33</v>
      </c>
      <c r="I4189" s="1">
        <f t="shared" si="65"/>
        <v>8.5</v>
      </c>
      <c r="J4189" s="1">
        <f>Predictive_Maintenance_Data[[#This Row],[Torque '[Nm']]]*Predictive_Maintenance_Data[[#This Row],[Angular velocity '[rad/s']]]/1000</f>
        <v>5.5326588222369848</v>
      </c>
      <c r="K4189" s="2">
        <v>166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/>
      <c r="S4189"/>
    </row>
    <row r="4190" spans="1:19" x14ac:dyDescent="0.3">
      <c r="A4190">
        <v>4189</v>
      </c>
      <c r="B4190" t="s">
        <v>4205</v>
      </c>
      <c r="C4190" t="s">
        <v>15</v>
      </c>
      <c r="D4190" s="1">
        <v>302.3</v>
      </c>
      <c r="E4190" s="1">
        <v>310.8</v>
      </c>
      <c r="F4190" s="2">
        <v>1611</v>
      </c>
      <c r="G4190" s="1">
        <f>2*PI()*Predictive_Maintenance_Data[[#This Row],[Rotational speed '[rpm']]]/60</f>
        <v>168.70352549777189</v>
      </c>
      <c r="H4190" s="1">
        <v>31.8</v>
      </c>
      <c r="I4190" s="1">
        <f t="shared" si="65"/>
        <v>8.5</v>
      </c>
      <c r="J4190" s="1">
        <f>Predictive_Maintenance_Data[[#This Row],[Torque '[Nm']]]*Predictive_Maintenance_Data[[#This Row],[Angular velocity '[rad/s']]]/1000</f>
        <v>5.3647721108291462</v>
      </c>
      <c r="K4190" s="2">
        <v>169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/>
      <c r="S4190"/>
    </row>
    <row r="4191" spans="1:19" x14ac:dyDescent="0.3">
      <c r="A4191">
        <v>4190</v>
      </c>
      <c r="B4191" t="s">
        <v>4206</v>
      </c>
      <c r="C4191" t="s">
        <v>17</v>
      </c>
      <c r="D4191" s="1">
        <v>302.39999999999998</v>
      </c>
      <c r="E4191" s="1">
        <v>310.89999999999998</v>
      </c>
      <c r="F4191" s="2">
        <v>1560</v>
      </c>
      <c r="G4191" s="1">
        <f>2*PI()*Predictive_Maintenance_Data[[#This Row],[Rotational speed '[rpm']]]/60</f>
        <v>163.36281798666923</v>
      </c>
      <c r="H4191" s="1">
        <v>31.8</v>
      </c>
      <c r="I4191" s="1">
        <f t="shared" si="65"/>
        <v>8.5</v>
      </c>
      <c r="J4191" s="1">
        <f>Predictive_Maintenance_Data[[#This Row],[Torque '[Nm']]]*Predictive_Maintenance_Data[[#This Row],[Angular velocity '[rad/s']]]/1000</f>
        <v>5.1949376119760817</v>
      </c>
      <c r="K4191" s="2">
        <v>172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/>
      <c r="S4191"/>
    </row>
    <row r="4192" spans="1:19" x14ac:dyDescent="0.3">
      <c r="A4192">
        <v>4191</v>
      </c>
      <c r="B4192" t="s">
        <v>4207</v>
      </c>
      <c r="C4192" t="s">
        <v>27</v>
      </c>
      <c r="D4192" s="1">
        <v>302.39999999999998</v>
      </c>
      <c r="E4192" s="1">
        <v>310.89999999999998</v>
      </c>
      <c r="F4192" s="2">
        <v>1444</v>
      </c>
      <c r="G4192" s="1">
        <f>2*PI()*Predictive_Maintenance_Data[[#This Row],[Rotational speed '[rpm']]]/60</f>
        <v>151.21532639278868</v>
      </c>
      <c r="H4192" s="1">
        <v>40.700000000000003</v>
      </c>
      <c r="I4192" s="1">
        <f t="shared" si="65"/>
        <v>8.5</v>
      </c>
      <c r="J4192" s="1">
        <f>Predictive_Maintenance_Data[[#This Row],[Torque '[Nm']]]*Predictive_Maintenance_Data[[#This Row],[Angular velocity '[rad/s']]]/1000</f>
        <v>6.1544637841864995</v>
      </c>
      <c r="K4192" s="2">
        <v>174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/>
      <c r="S4192"/>
    </row>
    <row r="4193" spans="1:19" x14ac:dyDescent="0.3">
      <c r="A4193">
        <v>4192</v>
      </c>
      <c r="B4193" t="s">
        <v>4208</v>
      </c>
      <c r="C4193" t="s">
        <v>17</v>
      </c>
      <c r="D4193" s="1">
        <v>302.39999999999998</v>
      </c>
      <c r="E4193" s="1">
        <v>311</v>
      </c>
      <c r="F4193" s="2">
        <v>1317</v>
      </c>
      <c r="G4193" s="1">
        <f>2*PI()*Predictive_Maintenance_Data[[#This Row],[Rotational speed '[rpm']]]/60</f>
        <v>137.91591749259194</v>
      </c>
      <c r="H4193" s="1">
        <v>59.4</v>
      </c>
      <c r="I4193" s="1">
        <f t="shared" si="65"/>
        <v>8.6000000000000227</v>
      </c>
      <c r="J4193" s="1">
        <f>Predictive_Maintenance_Data[[#This Row],[Torque '[Nm']]]*Predictive_Maintenance_Data[[#This Row],[Angular velocity '[rad/s']]]/1000</f>
        <v>8.1922054990599609</v>
      </c>
      <c r="K4193" s="2">
        <v>179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/>
      <c r="S4193"/>
    </row>
    <row r="4194" spans="1:19" x14ac:dyDescent="0.3">
      <c r="A4194">
        <v>4193</v>
      </c>
      <c r="B4194" t="s">
        <v>4209</v>
      </c>
      <c r="C4194" t="s">
        <v>15</v>
      </c>
      <c r="D4194" s="1">
        <v>302.5</v>
      </c>
      <c r="E4194" s="1">
        <v>311</v>
      </c>
      <c r="F4194" s="2">
        <v>1463</v>
      </c>
      <c r="G4194" s="1">
        <f>2*PI()*Predictive_Maintenance_Data[[#This Row],[Rotational speed '[rpm']]]/60</f>
        <v>153.20500174006227</v>
      </c>
      <c r="H4194" s="1">
        <v>43.1</v>
      </c>
      <c r="I4194" s="1">
        <f t="shared" si="65"/>
        <v>8.5</v>
      </c>
      <c r="J4194" s="1">
        <f>Predictive_Maintenance_Data[[#This Row],[Torque '[Nm']]]*Predictive_Maintenance_Data[[#This Row],[Angular velocity '[rad/s']]]/1000</f>
        <v>6.603135574996684</v>
      </c>
      <c r="K4194" s="2">
        <v>181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/>
      <c r="S4194"/>
    </row>
    <row r="4195" spans="1:19" x14ac:dyDescent="0.3">
      <c r="A4195">
        <v>4194</v>
      </c>
      <c r="B4195" t="s">
        <v>4210</v>
      </c>
      <c r="C4195" t="s">
        <v>17</v>
      </c>
      <c r="D4195" s="1">
        <v>302.39999999999998</v>
      </c>
      <c r="E4195" s="1">
        <v>311.10000000000002</v>
      </c>
      <c r="F4195" s="2">
        <v>1634</v>
      </c>
      <c r="G4195" s="1">
        <f>2*PI()*Predictive_Maintenance_Data[[#This Row],[Rotational speed '[rpm']]]/60</f>
        <v>171.11207986552407</v>
      </c>
      <c r="H4195" s="1">
        <v>34.200000000000003</v>
      </c>
      <c r="I4195" s="1">
        <f t="shared" si="65"/>
        <v>8.7000000000000455</v>
      </c>
      <c r="J4195" s="1">
        <f>Predictive_Maintenance_Data[[#This Row],[Torque '[Nm']]]*Predictive_Maintenance_Data[[#This Row],[Angular velocity '[rad/s']]]/1000</f>
        <v>5.8520331314009235</v>
      </c>
      <c r="K4195" s="2">
        <v>184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/>
      <c r="S4195"/>
    </row>
    <row r="4196" spans="1:19" x14ac:dyDescent="0.3">
      <c r="A4196">
        <v>4195</v>
      </c>
      <c r="B4196" t="s">
        <v>4211</v>
      </c>
      <c r="C4196" t="s">
        <v>17</v>
      </c>
      <c r="D4196" s="1">
        <v>302.39999999999998</v>
      </c>
      <c r="E4196" s="1">
        <v>311</v>
      </c>
      <c r="F4196" s="2">
        <v>1423</v>
      </c>
      <c r="G4196" s="1">
        <f>2*PI()*Predictive_Maintenance_Data[[#This Row],[Rotational speed '[rpm']]]/60</f>
        <v>149.01621153527586</v>
      </c>
      <c r="H4196" s="1">
        <v>46.2</v>
      </c>
      <c r="I4196" s="1">
        <f t="shared" si="65"/>
        <v>8.6000000000000227</v>
      </c>
      <c r="J4196" s="1">
        <f>Predictive_Maintenance_Data[[#This Row],[Torque '[Nm']]]*Predictive_Maintenance_Data[[#This Row],[Angular velocity '[rad/s']]]/1000</f>
        <v>6.8845489729297453</v>
      </c>
      <c r="K4196" s="2">
        <v>186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/>
      <c r="S4196"/>
    </row>
    <row r="4197" spans="1:19" x14ac:dyDescent="0.3">
      <c r="A4197">
        <v>4196</v>
      </c>
      <c r="B4197" t="s">
        <v>4212</v>
      </c>
      <c r="C4197" t="s">
        <v>17</v>
      </c>
      <c r="D4197" s="1">
        <v>302.5</v>
      </c>
      <c r="E4197" s="1">
        <v>311</v>
      </c>
      <c r="F4197" s="2">
        <v>1548</v>
      </c>
      <c r="G4197" s="1">
        <f>2*PI()*Predictive_Maintenance_Data[[#This Row],[Rotational speed '[rpm']]]/60</f>
        <v>162.10618092523333</v>
      </c>
      <c r="H4197" s="1">
        <v>38.4</v>
      </c>
      <c r="I4197" s="1">
        <f t="shared" si="65"/>
        <v>8.5</v>
      </c>
      <c r="J4197" s="1">
        <f>Predictive_Maintenance_Data[[#This Row],[Torque '[Nm']]]*Predictive_Maintenance_Data[[#This Row],[Angular velocity '[rad/s']]]/1000</f>
        <v>6.2248773475289596</v>
      </c>
      <c r="K4197" s="2">
        <v>188</v>
      </c>
      <c r="L4197" s="2">
        <v>0</v>
      </c>
      <c r="M4197" s="2">
        <v>0</v>
      </c>
      <c r="N4197" s="2">
        <v>0</v>
      </c>
      <c r="O4197" s="2">
        <v>0</v>
      </c>
      <c r="P4197" s="2">
        <v>0</v>
      </c>
      <c r="Q4197" s="2">
        <v>0</v>
      </c>
      <c r="R4197"/>
      <c r="S4197"/>
    </row>
    <row r="4198" spans="1:19" x14ac:dyDescent="0.3">
      <c r="A4198">
        <v>4197</v>
      </c>
      <c r="B4198" t="s">
        <v>4213</v>
      </c>
      <c r="C4198" t="s">
        <v>15</v>
      </c>
      <c r="D4198" s="1">
        <v>302.5</v>
      </c>
      <c r="E4198" s="1">
        <v>311</v>
      </c>
      <c r="F4198" s="2">
        <v>1563</v>
      </c>
      <c r="G4198" s="1">
        <f>2*PI()*Predictive_Maintenance_Data[[#This Row],[Rotational speed '[rpm']]]/60</f>
        <v>163.67697725202822</v>
      </c>
      <c r="H4198" s="1">
        <v>35.6</v>
      </c>
      <c r="I4198" s="1">
        <f t="shared" si="65"/>
        <v>8.5</v>
      </c>
      <c r="J4198" s="1">
        <f>Predictive_Maintenance_Data[[#This Row],[Torque '[Nm']]]*Predictive_Maintenance_Data[[#This Row],[Angular velocity '[rad/s']]]/1000</f>
        <v>5.826900390172205</v>
      </c>
      <c r="K4198" s="2">
        <v>190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/>
      <c r="S4198"/>
    </row>
    <row r="4199" spans="1:19" x14ac:dyDescent="0.3">
      <c r="A4199">
        <v>4198</v>
      </c>
      <c r="B4199" t="s">
        <v>4214</v>
      </c>
      <c r="C4199" t="s">
        <v>17</v>
      </c>
      <c r="D4199" s="1">
        <v>302.39999999999998</v>
      </c>
      <c r="E4199" s="1">
        <v>311</v>
      </c>
      <c r="F4199" s="2">
        <v>1573</v>
      </c>
      <c r="G4199" s="1">
        <f>2*PI()*Predictive_Maintenance_Data[[#This Row],[Rotational speed '[rpm']]]/60</f>
        <v>164.72417480322483</v>
      </c>
      <c r="H4199" s="1">
        <v>36.5</v>
      </c>
      <c r="I4199" s="1">
        <f t="shared" si="65"/>
        <v>8.6000000000000227</v>
      </c>
      <c r="J4199" s="1">
        <f>Predictive_Maintenance_Data[[#This Row],[Torque '[Nm']]]*Predictive_Maintenance_Data[[#This Row],[Angular velocity '[rad/s']]]/1000</f>
        <v>6.0124323803177058</v>
      </c>
      <c r="K4199" s="2">
        <v>193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/>
      <c r="S4199"/>
    </row>
    <row r="4200" spans="1:19" x14ac:dyDescent="0.3">
      <c r="A4200">
        <v>4199</v>
      </c>
      <c r="B4200" t="s">
        <v>4215</v>
      </c>
      <c r="C4200" t="s">
        <v>15</v>
      </c>
      <c r="D4200" s="1">
        <v>302.39999999999998</v>
      </c>
      <c r="E4200" s="1">
        <v>311.10000000000002</v>
      </c>
      <c r="F4200" s="2">
        <v>1432</v>
      </c>
      <c r="G4200" s="1">
        <f>2*PI()*Predictive_Maintenance_Data[[#This Row],[Rotational speed '[rpm']]]/60</f>
        <v>149.95868933135279</v>
      </c>
      <c r="H4200" s="1">
        <v>44.5</v>
      </c>
      <c r="I4200" s="1">
        <f t="shared" si="65"/>
        <v>8.7000000000000455</v>
      </c>
      <c r="J4200" s="1">
        <f>Predictive_Maintenance_Data[[#This Row],[Torque '[Nm']]]*Predictive_Maintenance_Data[[#This Row],[Angular velocity '[rad/s']]]/1000</f>
        <v>6.6731616752451988</v>
      </c>
      <c r="K4200" s="2">
        <v>195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/>
      <c r="S4200"/>
    </row>
    <row r="4201" spans="1:19" x14ac:dyDescent="0.3">
      <c r="A4201">
        <v>4200</v>
      </c>
      <c r="B4201" t="s">
        <v>4216</v>
      </c>
      <c r="C4201" t="s">
        <v>15</v>
      </c>
      <c r="D4201" s="1">
        <v>302.5</v>
      </c>
      <c r="E4201" s="1">
        <v>311.10000000000002</v>
      </c>
      <c r="F4201" s="2">
        <v>1638</v>
      </c>
      <c r="G4201" s="1">
        <f>2*PI()*Predictive_Maintenance_Data[[#This Row],[Rotational speed '[rpm']]]/60</f>
        <v>171.53095888600271</v>
      </c>
      <c r="H4201" s="1">
        <v>32</v>
      </c>
      <c r="I4201" s="1">
        <f t="shared" si="65"/>
        <v>8.6000000000000227</v>
      </c>
      <c r="J4201" s="1">
        <f>Predictive_Maintenance_Data[[#This Row],[Torque '[Nm']]]*Predictive_Maintenance_Data[[#This Row],[Angular velocity '[rad/s']]]/1000</f>
        <v>5.4889906843520864</v>
      </c>
      <c r="K4201" s="2">
        <v>198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/>
      <c r="S4201"/>
    </row>
    <row r="4202" spans="1:19" x14ac:dyDescent="0.3">
      <c r="A4202">
        <v>4201</v>
      </c>
      <c r="B4202" t="s">
        <v>4217</v>
      </c>
      <c r="C4202" t="s">
        <v>17</v>
      </c>
      <c r="D4202" s="1">
        <v>302.5</v>
      </c>
      <c r="E4202" s="1">
        <v>311.10000000000002</v>
      </c>
      <c r="F4202" s="2">
        <v>1571</v>
      </c>
      <c r="G4202" s="1">
        <f>2*PI()*Predictive_Maintenance_Data[[#This Row],[Rotational speed '[rpm']]]/60</f>
        <v>164.51473529298548</v>
      </c>
      <c r="H4202" s="1">
        <v>34.200000000000003</v>
      </c>
      <c r="I4202" s="1">
        <f t="shared" si="65"/>
        <v>8.6000000000000227</v>
      </c>
      <c r="J4202" s="1">
        <f>Predictive_Maintenance_Data[[#This Row],[Torque '[Nm']]]*Predictive_Maintenance_Data[[#This Row],[Angular velocity '[rad/s']]]/1000</f>
        <v>5.6264039470201039</v>
      </c>
      <c r="K4202" s="2">
        <v>201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/>
      <c r="S4202"/>
    </row>
    <row r="4203" spans="1:19" x14ac:dyDescent="0.3">
      <c r="A4203">
        <v>4202</v>
      </c>
      <c r="B4203" t="s">
        <v>4218</v>
      </c>
      <c r="C4203" t="s">
        <v>17</v>
      </c>
      <c r="D4203" s="1">
        <v>302.39999999999998</v>
      </c>
      <c r="E4203" s="1">
        <v>311</v>
      </c>
      <c r="F4203" s="2">
        <v>2211</v>
      </c>
      <c r="G4203" s="1">
        <f>2*PI()*Predictive_Maintenance_Data[[#This Row],[Rotational speed '[rpm']]]/60</f>
        <v>231.53537856956777</v>
      </c>
      <c r="H4203" s="1">
        <v>15.4</v>
      </c>
      <c r="I4203" s="1">
        <f t="shared" si="65"/>
        <v>8.6000000000000227</v>
      </c>
      <c r="J4203" s="1">
        <f>Predictive_Maintenance_Data[[#This Row],[Torque '[Nm']]]*Predictive_Maintenance_Data[[#This Row],[Angular velocity '[rad/s']]]/1000</f>
        <v>3.5656448299713439</v>
      </c>
      <c r="K4203" s="2">
        <v>203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/>
      <c r="S4203"/>
    </row>
    <row r="4204" spans="1:19" x14ac:dyDescent="0.3">
      <c r="A4204">
        <v>4203</v>
      </c>
      <c r="B4204" t="s">
        <v>4219</v>
      </c>
      <c r="C4204" t="s">
        <v>17</v>
      </c>
      <c r="D4204" s="1">
        <v>302.39999999999998</v>
      </c>
      <c r="E4204" s="1">
        <v>311</v>
      </c>
      <c r="F4204" s="2">
        <v>1555</v>
      </c>
      <c r="G4204" s="1">
        <f>2*PI()*Predictive_Maintenance_Data[[#This Row],[Rotational speed '[rpm']]]/60</f>
        <v>162.83921921107094</v>
      </c>
      <c r="H4204" s="1">
        <v>40.6</v>
      </c>
      <c r="I4204" s="1">
        <f t="shared" si="65"/>
        <v>8.6000000000000227</v>
      </c>
      <c r="J4204" s="1">
        <f>Predictive_Maintenance_Data[[#This Row],[Torque '[Nm']]]*Predictive_Maintenance_Data[[#This Row],[Angular velocity '[rad/s']]]/1000</f>
        <v>6.6112722999694808</v>
      </c>
      <c r="K4204" s="2">
        <v>205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/>
      <c r="S4204"/>
    </row>
    <row r="4205" spans="1:19" x14ac:dyDescent="0.3">
      <c r="A4205">
        <v>4204</v>
      </c>
      <c r="B4205" t="s">
        <v>4220</v>
      </c>
      <c r="C4205" t="s">
        <v>15</v>
      </c>
      <c r="D4205" s="1">
        <v>302.3</v>
      </c>
      <c r="E4205" s="1">
        <v>310.89999999999998</v>
      </c>
      <c r="F4205" s="2">
        <v>1558</v>
      </c>
      <c r="G4205" s="1">
        <f>2*PI()*Predictive_Maintenance_Data[[#This Row],[Rotational speed '[rpm']]]/60</f>
        <v>163.15337847642994</v>
      </c>
      <c r="H4205" s="1">
        <v>31.9</v>
      </c>
      <c r="I4205" s="1">
        <f t="shared" si="65"/>
        <v>8.5999999999999659</v>
      </c>
      <c r="J4205" s="1">
        <f>Predictive_Maintenance_Data[[#This Row],[Torque '[Nm']]]*Predictive_Maintenance_Data[[#This Row],[Angular velocity '[rad/s']]]/1000</f>
        <v>5.2045927733981143</v>
      </c>
      <c r="K4205" s="2">
        <v>207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/>
      <c r="S4205"/>
    </row>
    <row r="4206" spans="1:19" x14ac:dyDescent="0.3">
      <c r="A4206">
        <v>4205</v>
      </c>
      <c r="B4206" t="s">
        <v>4221</v>
      </c>
      <c r="C4206" t="s">
        <v>15</v>
      </c>
      <c r="D4206" s="1">
        <v>302.3</v>
      </c>
      <c r="E4206" s="1">
        <v>310.89999999999998</v>
      </c>
      <c r="F4206" s="2">
        <v>1523</v>
      </c>
      <c r="G4206" s="1">
        <f>2*PI()*Predictive_Maintenance_Data[[#This Row],[Rotational speed '[rpm']]]/60</f>
        <v>159.48818704724184</v>
      </c>
      <c r="H4206" s="1">
        <v>43.2</v>
      </c>
      <c r="I4206" s="1">
        <f t="shared" si="65"/>
        <v>8.5999999999999659</v>
      </c>
      <c r="J4206" s="1">
        <f>Predictive_Maintenance_Data[[#This Row],[Torque '[Nm']]]*Predictive_Maintenance_Data[[#This Row],[Angular velocity '[rad/s']]]/1000</f>
        <v>6.8898896804408478</v>
      </c>
      <c r="K4206" s="2">
        <v>210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/>
      <c r="S4206"/>
    </row>
    <row r="4207" spans="1:19" x14ac:dyDescent="0.3">
      <c r="A4207">
        <v>4206</v>
      </c>
      <c r="B4207" t="s">
        <v>4222</v>
      </c>
      <c r="C4207" t="s">
        <v>17</v>
      </c>
      <c r="D4207" s="1">
        <v>302.3</v>
      </c>
      <c r="E4207" s="1">
        <v>310.8</v>
      </c>
      <c r="F4207" s="2">
        <v>1723</v>
      </c>
      <c r="G4207" s="1">
        <f>2*PI()*Predictive_Maintenance_Data[[#This Row],[Rotational speed '[rpm']]]/60</f>
        <v>180.4321380711738</v>
      </c>
      <c r="H4207" s="1">
        <v>26.3</v>
      </c>
      <c r="I4207" s="1">
        <f t="shared" si="65"/>
        <v>8.5</v>
      </c>
      <c r="J4207" s="1">
        <f>Predictive_Maintenance_Data[[#This Row],[Torque '[Nm']]]*Predictive_Maintenance_Data[[#This Row],[Angular velocity '[rad/s']]]/1000</f>
        <v>4.7453652312718715</v>
      </c>
      <c r="K4207" s="2">
        <v>213</v>
      </c>
      <c r="L4207" s="2">
        <v>0</v>
      </c>
      <c r="M4207" s="2">
        <v>0</v>
      </c>
      <c r="N4207" s="2">
        <v>0</v>
      </c>
      <c r="O4207" s="2">
        <v>0</v>
      </c>
      <c r="P4207" s="2">
        <v>0</v>
      </c>
      <c r="Q4207" s="2">
        <v>0</v>
      </c>
      <c r="R4207"/>
      <c r="S4207"/>
    </row>
    <row r="4208" spans="1:19" x14ac:dyDescent="0.3">
      <c r="A4208">
        <v>4207</v>
      </c>
      <c r="B4208" t="s">
        <v>4223</v>
      </c>
      <c r="C4208" t="s">
        <v>15</v>
      </c>
      <c r="D4208" s="1">
        <v>302.3</v>
      </c>
      <c r="E4208" s="1">
        <v>310.8</v>
      </c>
      <c r="F4208" s="2">
        <v>1721</v>
      </c>
      <c r="G4208" s="1">
        <f>2*PI()*Predictive_Maintenance_Data[[#This Row],[Rotational speed '[rpm']]]/60</f>
        <v>180.22269856093448</v>
      </c>
      <c r="H4208" s="1">
        <v>28.4</v>
      </c>
      <c r="I4208" s="1">
        <f t="shared" si="65"/>
        <v>8.5</v>
      </c>
      <c r="J4208" s="1">
        <f>Predictive_Maintenance_Data[[#This Row],[Torque '[Nm']]]*Predictive_Maintenance_Data[[#This Row],[Angular velocity '[rad/s']]]/1000</f>
        <v>5.118324639130539</v>
      </c>
      <c r="K4208" s="2">
        <v>215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/>
      <c r="S4208"/>
    </row>
    <row r="4209" spans="1:19" x14ac:dyDescent="0.3">
      <c r="A4209">
        <v>4208</v>
      </c>
      <c r="B4209" t="s">
        <v>4224</v>
      </c>
      <c r="C4209" t="s">
        <v>15</v>
      </c>
      <c r="D4209" s="1">
        <v>302.3</v>
      </c>
      <c r="E4209" s="1">
        <v>310.89999999999998</v>
      </c>
      <c r="F4209" s="2">
        <v>1710</v>
      </c>
      <c r="G4209" s="1">
        <f>2*PI()*Predictive_Maintenance_Data[[#This Row],[Rotational speed '[rpm']]]/60</f>
        <v>179.07078125461823</v>
      </c>
      <c r="H4209" s="1">
        <v>30.4</v>
      </c>
      <c r="I4209" s="1">
        <f t="shared" si="65"/>
        <v>8.5999999999999659</v>
      </c>
      <c r="J4209" s="1">
        <f>Predictive_Maintenance_Data[[#This Row],[Torque '[Nm']]]*Predictive_Maintenance_Data[[#This Row],[Angular velocity '[rad/s']]]/1000</f>
        <v>5.443751750140394</v>
      </c>
      <c r="K4209" s="2">
        <v>218</v>
      </c>
      <c r="L4209" s="2">
        <v>1</v>
      </c>
      <c r="M4209" s="2">
        <v>1</v>
      </c>
      <c r="N4209" s="2">
        <v>0</v>
      </c>
      <c r="O4209" s="2">
        <v>0</v>
      </c>
      <c r="P4209" s="2">
        <v>0</v>
      </c>
      <c r="Q4209" s="2">
        <v>0</v>
      </c>
      <c r="R4209"/>
      <c r="S4209"/>
    </row>
    <row r="4210" spans="1:19" x14ac:dyDescent="0.3">
      <c r="A4210">
        <v>4209</v>
      </c>
      <c r="B4210" t="s">
        <v>4225</v>
      </c>
      <c r="C4210" t="s">
        <v>15</v>
      </c>
      <c r="D4210" s="1">
        <v>302.3</v>
      </c>
      <c r="E4210" s="1">
        <v>310.89999999999998</v>
      </c>
      <c r="F4210" s="2">
        <v>1627</v>
      </c>
      <c r="G4210" s="1">
        <f>2*PI()*Predictive_Maintenance_Data[[#This Row],[Rotational speed '[rpm']]]/60</f>
        <v>170.37904157968646</v>
      </c>
      <c r="H4210" s="1">
        <v>32.299999999999997</v>
      </c>
      <c r="I4210" s="1">
        <f t="shared" si="65"/>
        <v>8.5999999999999659</v>
      </c>
      <c r="J4210" s="1">
        <f>Predictive_Maintenance_Data[[#This Row],[Torque '[Nm']]]*Predictive_Maintenance_Data[[#This Row],[Angular velocity '[rad/s']]]/1000</f>
        <v>5.5032430430238719</v>
      </c>
      <c r="K4210" s="2">
        <v>0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  <c r="R4210"/>
      <c r="S4210"/>
    </row>
    <row r="4211" spans="1:19" x14ac:dyDescent="0.3">
      <c r="A4211">
        <v>4210</v>
      </c>
      <c r="B4211" t="s">
        <v>4226</v>
      </c>
      <c r="C4211" t="s">
        <v>15</v>
      </c>
      <c r="D4211" s="1">
        <v>302.2</v>
      </c>
      <c r="E4211" s="1">
        <v>310.8</v>
      </c>
      <c r="F4211" s="2">
        <v>1422</v>
      </c>
      <c r="G4211" s="1">
        <f>2*PI()*Predictive_Maintenance_Data[[#This Row],[Rotational speed '[rpm']]]/60</f>
        <v>148.91149178015618</v>
      </c>
      <c r="H4211" s="1">
        <v>47</v>
      </c>
      <c r="I4211" s="1">
        <f t="shared" si="65"/>
        <v>8.6000000000000227</v>
      </c>
      <c r="J4211" s="1">
        <f>Predictive_Maintenance_Data[[#This Row],[Torque '[Nm']]]*Predictive_Maintenance_Data[[#This Row],[Angular velocity '[rad/s']]]/1000</f>
        <v>6.9988401136673408</v>
      </c>
      <c r="K4211" s="2">
        <v>3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/>
      <c r="S4211"/>
    </row>
    <row r="4212" spans="1:19" x14ac:dyDescent="0.3">
      <c r="A4212">
        <v>4211</v>
      </c>
      <c r="B4212" t="s">
        <v>4227</v>
      </c>
      <c r="C4212" t="s">
        <v>17</v>
      </c>
      <c r="D4212" s="1">
        <v>302.10000000000002</v>
      </c>
      <c r="E4212" s="1">
        <v>310.8</v>
      </c>
      <c r="F4212" s="2">
        <v>1565</v>
      </c>
      <c r="G4212" s="1">
        <f>2*PI()*Predictive_Maintenance_Data[[#This Row],[Rotational speed '[rpm']]]/60</f>
        <v>163.88641676226752</v>
      </c>
      <c r="H4212" s="1">
        <v>35.299999999999997</v>
      </c>
      <c r="I4212" s="1">
        <f t="shared" si="65"/>
        <v>8.6999999999999886</v>
      </c>
      <c r="J4212" s="1">
        <f>Predictive_Maintenance_Data[[#This Row],[Torque '[Nm']]]*Predictive_Maintenance_Data[[#This Row],[Angular velocity '[rad/s']]]/1000</f>
        <v>5.7851905117080431</v>
      </c>
      <c r="K4212" s="2">
        <v>6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/>
      <c r="S4212"/>
    </row>
    <row r="4213" spans="1:19" x14ac:dyDescent="0.3">
      <c r="A4213">
        <v>4212</v>
      </c>
      <c r="B4213" t="s">
        <v>4228</v>
      </c>
      <c r="C4213" t="s">
        <v>17</v>
      </c>
      <c r="D4213" s="1">
        <v>302.10000000000002</v>
      </c>
      <c r="E4213" s="1">
        <v>310.7</v>
      </c>
      <c r="F4213" s="2">
        <v>1314</v>
      </c>
      <c r="G4213" s="1">
        <f>2*PI()*Predictive_Maintenance_Data[[#This Row],[Rotational speed '[rpm']]]/60</f>
        <v>137.60175822723295</v>
      </c>
      <c r="H4213" s="1">
        <v>52.8</v>
      </c>
      <c r="I4213" s="1">
        <f t="shared" si="65"/>
        <v>8.5999999999999659</v>
      </c>
      <c r="J4213" s="1">
        <f>Predictive_Maintenance_Data[[#This Row],[Torque '[Nm']]]*Predictive_Maintenance_Data[[#This Row],[Angular velocity '[rad/s']]]/1000</f>
        <v>7.2653728343978994</v>
      </c>
      <c r="K4213" s="2">
        <v>8</v>
      </c>
      <c r="L4213" s="2">
        <v>1</v>
      </c>
      <c r="M4213" s="2">
        <v>0</v>
      </c>
      <c r="N4213" s="2">
        <v>1</v>
      </c>
      <c r="O4213" s="2">
        <v>0</v>
      </c>
      <c r="P4213" s="2">
        <v>0</v>
      </c>
      <c r="Q4213" s="2">
        <v>0</v>
      </c>
      <c r="R4213"/>
      <c r="S4213"/>
    </row>
    <row r="4214" spans="1:19" x14ac:dyDescent="0.3">
      <c r="A4214">
        <v>4213</v>
      </c>
      <c r="B4214" t="s">
        <v>4229</v>
      </c>
      <c r="C4214" t="s">
        <v>15</v>
      </c>
      <c r="D4214" s="1">
        <v>302</v>
      </c>
      <c r="E4214" s="1">
        <v>310.60000000000002</v>
      </c>
      <c r="F4214" s="2">
        <v>1392</v>
      </c>
      <c r="G4214" s="1">
        <f>2*PI()*Predictive_Maintenance_Data[[#This Row],[Rotational speed '[rpm']]]/60</f>
        <v>145.7698991265664</v>
      </c>
      <c r="H4214" s="1">
        <v>60.5</v>
      </c>
      <c r="I4214" s="1">
        <f t="shared" si="65"/>
        <v>8.6000000000000227</v>
      </c>
      <c r="J4214" s="1">
        <f>Predictive_Maintenance_Data[[#This Row],[Torque '[Nm']]]*Predictive_Maintenance_Data[[#This Row],[Angular velocity '[rad/s']]]/1000</f>
        <v>8.8190788971572669</v>
      </c>
      <c r="K4214" s="2">
        <v>10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/>
      <c r="S4214"/>
    </row>
    <row r="4215" spans="1:19" x14ac:dyDescent="0.3">
      <c r="A4215">
        <v>4214</v>
      </c>
      <c r="B4215" t="s">
        <v>4230</v>
      </c>
      <c r="C4215" t="s">
        <v>17</v>
      </c>
      <c r="D4215" s="1">
        <v>302.10000000000002</v>
      </c>
      <c r="E4215" s="1">
        <v>310.7</v>
      </c>
      <c r="F4215" s="2">
        <v>1465</v>
      </c>
      <c r="G4215" s="1">
        <f>2*PI()*Predictive_Maintenance_Data[[#This Row],[Rotational speed '[rpm']]]/60</f>
        <v>153.41444125030156</v>
      </c>
      <c r="H4215" s="1">
        <v>40.700000000000003</v>
      </c>
      <c r="I4215" s="1">
        <f t="shared" si="65"/>
        <v>8.5999999999999659</v>
      </c>
      <c r="J4215" s="1">
        <f>Predictive_Maintenance_Data[[#This Row],[Torque '[Nm']]]*Predictive_Maintenance_Data[[#This Row],[Angular velocity '[rad/s']]]/1000</f>
        <v>6.2439677588872735</v>
      </c>
      <c r="K4215" s="2">
        <v>13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/>
      <c r="S4215"/>
    </row>
    <row r="4216" spans="1:19" x14ac:dyDescent="0.3">
      <c r="A4216">
        <v>4215</v>
      </c>
      <c r="B4216" t="s">
        <v>4231</v>
      </c>
      <c r="C4216" t="s">
        <v>17</v>
      </c>
      <c r="D4216" s="1">
        <v>301.89999999999998</v>
      </c>
      <c r="E4216" s="1">
        <v>310.60000000000002</v>
      </c>
      <c r="F4216" s="2">
        <v>1573</v>
      </c>
      <c r="G4216" s="1">
        <f>2*PI()*Predictive_Maintenance_Data[[#This Row],[Rotational speed '[rpm']]]/60</f>
        <v>164.72417480322483</v>
      </c>
      <c r="H4216" s="1">
        <v>36.6</v>
      </c>
      <c r="I4216" s="1">
        <f t="shared" si="65"/>
        <v>8.7000000000000455</v>
      </c>
      <c r="J4216" s="1">
        <f>Predictive_Maintenance_Data[[#This Row],[Torque '[Nm']]]*Predictive_Maintenance_Data[[#This Row],[Angular velocity '[rad/s']]]/1000</f>
        <v>6.0289047977980292</v>
      </c>
      <c r="K4216" s="2">
        <v>15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/>
      <c r="S4216"/>
    </row>
    <row r="4217" spans="1:19" x14ac:dyDescent="0.3">
      <c r="A4217">
        <v>4216</v>
      </c>
      <c r="B4217" t="s">
        <v>4232</v>
      </c>
      <c r="C4217" t="s">
        <v>15</v>
      </c>
      <c r="D4217" s="1">
        <v>302</v>
      </c>
      <c r="E4217" s="1">
        <v>310.7</v>
      </c>
      <c r="F4217" s="2">
        <v>2157</v>
      </c>
      <c r="G4217" s="1">
        <f>2*PI()*Predictive_Maintenance_Data[[#This Row],[Rotational speed '[rpm']]]/60</f>
        <v>225.88051179310611</v>
      </c>
      <c r="H4217" s="1">
        <v>17.8</v>
      </c>
      <c r="I4217" s="1">
        <f t="shared" si="65"/>
        <v>8.6999999999999886</v>
      </c>
      <c r="J4217" s="1">
        <f>Predictive_Maintenance_Data[[#This Row],[Torque '[Nm']]]*Predictive_Maintenance_Data[[#This Row],[Angular velocity '[rad/s']]]/1000</f>
        <v>4.020673109917289</v>
      </c>
      <c r="K4217" s="2">
        <v>17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/>
      <c r="S4217"/>
    </row>
    <row r="4218" spans="1:19" x14ac:dyDescent="0.3">
      <c r="A4218">
        <v>4217</v>
      </c>
      <c r="B4218" t="s">
        <v>4233</v>
      </c>
      <c r="C4218" t="s">
        <v>17</v>
      </c>
      <c r="D4218" s="1">
        <v>301.89999999999998</v>
      </c>
      <c r="E4218" s="1">
        <v>310.7</v>
      </c>
      <c r="F4218" s="2">
        <v>1370</v>
      </c>
      <c r="G4218" s="1">
        <f>2*PI()*Predictive_Maintenance_Data[[#This Row],[Rotational speed '[rpm']]]/60</f>
        <v>143.46606451393387</v>
      </c>
      <c r="H4218" s="1">
        <v>50.3</v>
      </c>
      <c r="I4218" s="1">
        <f t="shared" si="65"/>
        <v>8.8000000000000114</v>
      </c>
      <c r="J4218" s="1">
        <f>Predictive_Maintenance_Data[[#This Row],[Torque '[Nm']]]*Predictive_Maintenance_Data[[#This Row],[Angular velocity '[rad/s']]]/1000</f>
        <v>7.2163430450508734</v>
      </c>
      <c r="K4218" s="2">
        <v>20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/>
      <c r="S4218"/>
    </row>
    <row r="4219" spans="1:19" x14ac:dyDescent="0.3">
      <c r="A4219">
        <v>4218</v>
      </c>
      <c r="B4219" t="s">
        <v>4234</v>
      </c>
      <c r="C4219" t="s">
        <v>17</v>
      </c>
      <c r="D4219" s="1">
        <v>301.89999999999998</v>
      </c>
      <c r="E4219" s="1">
        <v>310.60000000000002</v>
      </c>
      <c r="F4219" s="2">
        <v>1462</v>
      </c>
      <c r="G4219" s="1">
        <f>2*PI()*Predictive_Maintenance_Data[[#This Row],[Rotational speed '[rpm']]]/60</f>
        <v>153.1002819849426</v>
      </c>
      <c r="H4219" s="1">
        <v>38.799999999999997</v>
      </c>
      <c r="I4219" s="1">
        <f t="shared" si="65"/>
        <v>8.7000000000000455</v>
      </c>
      <c r="J4219" s="1">
        <f>Predictive_Maintenance_Data[[#This Row],[Torque '[Nm']]]*Predictive_Maintenance_Data[[#This Row],[Angular velocity '[rad/s']]]/1000</f>
        <v>5.9402909410157729</v>
      </c>
      <c r="K4219" s="2">
        <v>22</v>
      </c>
      <c r="L4219" s="2">
        <v>0</v>
      </c>
      <c r="M4219" s="2">
        <v>0</v>
      </c>
      <c r="N4219" s="2">
        <v>0</v>
      </c>
      <c r="O4219" s="2">
        <v>0</v>
      </c>
      <c r="P4219" s="2">
        <v>0</v>
      </c>
      <c r="Q4219" s="2">
        <v>0</v>
      </c>
      <c r="R4219"/>
      <c r="S4219"/>
    </row>
    <row r="4220" spans="1:19" x14ac:dyDescent="0.3">
      <c r="A4220">
        <v>4219</v>
      </c>
      <c r="B4220" t="s">
        <v>4235</v>
      </c>
      <c r="C4220" t="s">
        <v>15</v>
      </c>
      <c r="D4220" s="1">
        <v>302</v>
      </c>
      <c r="E4220" s="1">
        <v>310.60000000000002</v>
      </c>
      <c r="F4220" s="2">
        <v>1479</v>
      </c>
      <c r="G4220" s="1">
        <f>2*PI()*Predictive_Maintenance_Data[[#This Row],[Rotational speed '[rpm']]]/60</f>
        <v>154.88051782197681</v>
      </c>
      <c r="H4220" s="1">
        <v>40.5</v>
      </c>
      <c r="I4220" s="1">
        <f t="shared" si="65"/>
        <v>8.6000000000000227</v>
      </c>
      <c r="J4220" s="1">
        <f>Predictive_Maintenance_Data[[#This Row],[Torque '[Nm']]]*Predictive_Maintenance_Data[[#This Row],[Angular velocity '[rad/s']]]/1000</f>
        <v>6.272660971790061</v>
      </c>
      <c r="K4220" s="2">
        <v>24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/>
      <c r="S4220"/>
    </row>
    <row r="4221" spans="1:19" x14ac:dyDescent="0.3">
      <c r="A4221">
        <v>4220</v>
      </c>
      <c r="B4221" t="s">
        <v>4236</v>
      </c>
      <c r="C4221" t="s">
        <v>17</v>
      </c>
      <c r="D4221" s="1">
        <v>301.89999999999998</v>
      </c>
      <c r="E4221" s="1">
        <v>310.7</v>
      </c>
      <c r="F4221" s="2">
        <v>1717</v>
      </c>
      <c r="G4221" s="1">
        <f>2*PI()*Predictive_Maintenance_Data[[#This Row],[Rotational speed '[rpm']]]/60</f>
        <v>179.80381954045581</v>
      </c>
      <c r="H4221" s="1">
        <v>26.8</v>
      </c>
      <c r="I4221" s="1">
        <f t="shared" si="65"/>
        <v>8.8000000000000114</v>
      </c>
      <c r="J4221" s="1">
        <f>Predictive_Maintenance_Data[[#This Row],[Torque '[Nm']]]*Predictive_Maintenance_Data[[#This Row],[Angular velocity '[rad/s']]]/1000</f>
        <v>4.8187423636842155</v>
      </c>
      <c r="K4221" s="2">
        <v>27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/>
      <c r="S4221"/>
    </row>
    <row r="4222" spans="1:19" x14ac:dyDescent="0.3">
      <c r="A4222">
        <v>4221</v>
      </c>
      <c r="B4222" t="s">
        <v>4237</v>
      </c>
      <c r="C4222" t="s">
        <v>15</v>
      </c>
      <c r="D4222" s="1">
        <v>301.89999999999998</v>
      </c>
      <c r="E4222" s="1">
        <v>310.60000000000002</v>
      </c>
      <c r="F4222" s="2">
        <v>1260</v>
      </c>
      <c r="G4222" s="1">
        <f>2*PI()*Predictive_Maintenance_Data[[#This Row],[Rotational speed '[rpm']]]/60</f>
        <v>131.94689145077132</v>
      </c>
      <c r="H4222" s="1">
        <v>65.900000000000006</v>
      </c>
      <c r="I4222" s="1">
        <f t="shared" si="65"/>
        <v>8.7000000000000455</v>
      </c>
      <c r="J4222" s="1">
        <f>Predictive_Maintenance_Data[[#This Row],[Torque '[Nm']]]*Predictive_Maintenance_Data[[#This Row],[Angular velocity '[rad/s']]]/1000</f>
        <v>8.6953001466058311</v>
      </c>
      <c r="K4222" s="2">
        <v>29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/>
      <c r="S4222"/>
    </row>
    <row r="4223" spans="1:19" x14ac:dyDescent="0.3">
      <c r="A4223">
        <v>4222</v>
      </c>
      <c r="B4223" t="s">
        <v>4238</v>
      </c>
      <c r="C4223" t="s">
        <v>17</v>
      </c>
      <c r="D4223" s="1">
        <v>301.89999999999998</v>
      </c>
      <c r="E4223" s="1">
        <v>310.60000000000002</v>
      </c>
      <c r="F4223" s="2">
        <v>1467</v>
      </c>
      <c r="G4223" s="1">
        <f>2*PI()*Predictive_Maintenance_Data[[#This Row],[Rotational speed '[rpm']]]/60</f>
        <v>153.62388076054089</v>
      </c>
      <c r="H4223" s="1">
        <v>39.299999999999997</v>
      </c>
      <c r="I4223" s="1">
        <f t="shared" si="65"/>
        <v>8.7000000000000455</v>
      </c>
      <c r="J4223" s="1">
        <f>Predictive_Maintenance_Data[[#This Row],[Torque '[Nm']]]*Predictive_Maintenance_Data[[#This Row],[Angular velocity '[rad/s']]]/1000</f>
        <v>6.0374185138892562</v>
      </c>
      <c r="K4223" s="2">
        <v>32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/>
      <c r="S4223"/>
    </row>
    <row r="4224" spans="1:19" x14ac:dyDescent="0.3">
      <c r="A4224">
        <v>4223</v>
      </c>
      <c r="B4224" t="s">
        <v>4239</v>
      </c>
      <c r="C4224" t="s">
        <v>15</v>
      </c>
      <c r="D4224" s="1">
        <v>302</v>
      </c>
      <c r="E4224" s="1">
        <v>310.60000000000002</v>
      </c>
      <c r="F4224" s="2">
        <v>1535</v>
      </c>
      <c r="G4224" s="1">
        <f>2*PI()*Predictive_Maintenance_Data[[#This Row],[Rotational speed '[rpm']]]/60</f>
        <v>160.74482410867773</v>
      </c>
      <c r="H4224" s="1">
        <v>38.6</v>
      </c>
      <c r="I4224" s="1">
        <f t="shared" si="65"/>
        <v>8.6000000000000227</v>
      </c>
      <c r="J4224" s="1">
        <f>Predictive_Maintenance_Data[[#This Row],[Torque '[Nm']]]*Predictive_Maintenance_Data[[#This Row],[Angular velocity '[rad/s']]]/1000</f>
        <v>6.2047502105949608</v>
      </c>
      <c r="K4224" s="2">
        <v>34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/>
      <c r="S4224"/>
    </row>
    <row r="4225" spans="1:19" x14ac:dyDescent="0.3">
      <c r="A4225">
        <v>4224</v>
      </c>
      <c r="B4225" t="s">
        <v>4240</v>
      </c>
      <c r="C4225" t="s">
        <v>17</v>
      </c>
      <c r="D4225" s="1">
        <v>302</v>
      </c>
      <c r="E4225" s="1">
        <v>310.7</v>
      </c>
      <c r="F4225" s="2">
        <v>1657</v>
      </c>
      <c r="G4225" s="1">
        <f>2*PI()*Predictive_Maintenance_Data[[#This Row],[Rotational speed '[rpm']]]/60</f>
        <v>173.52063423327624</v>
      </c>
      <c r="H4225" s="1">
        <v>31.9</v>
      </c>
      <c r="I4225" s="1">
        <f t="shared" si="65"/>
        <v>8.6999999999999886</v>
      </c>
      <c r="J4225" s="1">
        <f>Predictive_Maintenance_Data[[#This Row],[Torque '[Nm']]]*Predictive_Maintenance_Data[[#This Row],[Angular velocity '[rad/s']]]/1000</f>
        <v>5.5353082320415119</v>
      </c>
      <c r="K4225" s="2">
        <v>37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/>
      <c r="S4225"/>
    </row>
    <row r="4226" spans="1:19" x14ac:dyDescent="0.3">
      <c r="A4226">
        <v>4225</v>
      </c>
      <c r="B4226" t="s">
        <v>4241</v>
      </c>
      <c r="C4226" t="s">
        <v>17</v>
      </c>
      <c r="D4226" s="1">
        <v>302</v>
      </c>
      <c r="E4226" s="1">
        <v>310.7</v>
      </c>
      <c r="F4226" s="2">
        <v>1698</v>
      </c>
      <c r="G4226" s="1">
        <f>2*PI()*Predictive_Maintenance_Data[[#This Row],[Rotational speed '[rpm']]]/60</f>
        <v>177.81414419318227</v>
      </c>
      <c r="H4226" s="1">
        <v>28.1</v>
      </c>
      <c r="I4226" s="1">
        <f t="shared" ref="I4226:I4289" si="66">E4226-D4226</f>
        <v>8.6999999999999886</v>
      </c>
      <c r="J4226" s="1">
        <f>Predictive_Maintenance_Data[[#This Row],[Torque '[Nm']]]*Predictive_Maintenance_Data[[#This Row],[Angular velocity '[rad/s']]]/1000</f>
        <v>4.9965774518284221</v>
      </c>
      <c r="K4226" s="2">
        <v>39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/>
      <c r="S4226"/>
    </row>
    <row r="4227" spans="1:19" x14ac:dyDescent="0.3">
      <c r="A4227">
        <v>4226</v>
      </c>
      <c r="B4227" t="s">
        <v>4242</v>
      </c>
      <c r="C4227" t="s">
        <v>17</v>
      </c>
      <c r="D4227" s="1">
        <v>302.10000000000002</v>
      </c>
      <c r="E4227" s="1">
        <v>310.7</v>
      </c>
      <c r="F4227" s="2">
        <v>1359</v>
      </c>
      <c r="G4227" s="1">
        <f>2*PI()*Predictive_Maintenance_Data[[#This Row],[Rotational speed '[rpm']]]/60</f>
        <v>142.31414720761762</v>
      </c>
      <c r="H4227" s="1">
        <v>49.3</v>
      </c>
      <c r="I4227" s="1">
        <f t="shared" si="66"/>
        <v>8.5999999999999659</v>
      </c>
      <c r="J4227" s="1">
        <f>Predictive_Maintenance_Data[[#This Row],[Torque '[Nm']]]*Predictive_Maintenance_Data[[#This Row],[Angular velocity '[rad/s']]]/1000</f>
        <v>7.0160874573355487</v>
      </c>
      <c r="K4227" s="2">
        <v>41</v>
      </c>
      <c r="L4227" s="2">
        <v>1</v>
      </c>
      <c r="M4227" s="2">
        <v>0</v>
      </c>
      <c r="N4227" s="2">
        <v>1</v>
      </c>
      <c r="O4227" s="2">
        <v>0</v>
      </c>
      <c r="P4227" s="2">
        <v>0</v>
      </c>
      <c r="Q4227" s="2">
        <v>0</v>
      </c>
      <c r="R4227"/>
      <c r="S4227"/>
    </row>
    <row r="4228" spans="1:19" x14ac:dyDescent="0.3">
      <c r="A4228">
        <v>4227</v>
      </c>
      <c r="B4228" t="s">
        <v>4243</v>
      </c>
      <c r="C4228" t="s">
        <v>17</v>
      </c>
      <c r="D4228" s="1">
        <v>302.10000000000002</v>
      </c>
      <c r="E4228" s="1">
        <v>310.8</v>
      </c>
      <c r="F4228" s="2">
        <v>1596</v>
      </c>
      <c r="G4228" s="1">
        <f>2*PI()*Predictive_Maintenance_Data[[#This Row],[Rotational speed '[rpm']]]/60</f>
        <v>167.132729170977</v>
      </c>
      <c r="H4228" s="1">
        <v>37.1</v>
      </c>
      <c r="I4228" s="1">
        <f t="shared" si="66"/>
        <v>8.6999999999999886</v>
      </c>
      <c r="J4228" s="1">
        <f>Predictive_Maintenance_Data[[#This Row],[Torque '[Nm']]]*Predictive_Maintenance_Data[[#This Row],[Angular velocity '[rad/s']]]/1000</f>
        <v>6.2006242522432471</v>
      </c>
      <c r="K4228" s="2">
        <v>43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/>
      <c r="S4228"/>
    </row>
    <row r="4229" spans="1:19" x14ac:dyDescent="0.3">
      <c r="A4229">
        <v>4228</v>
      </c>
      <c r="B4229" t="s">
        <v>4244</v>
      </c>
      <c r="C4229" t="s">
        <v>17</v>
      </c>
      <c r="D4229" s="1">
        <v>302.2</v>
      </c>
      <c r="E4229" s="1">
        <v>310.8</v>
      </c>
      <c r="F4229" s="2">
        <v>1383</v>
      </c>
      <c r="G4229" s="1">
        <f>2*PI()*Predictive_Maintenance_Data[[#This Row],[Rotational speed '[rpm']]]/60</f>
        <v>144.82742133048947</v>
      </c>
      <c r="H4229" s="1">
        <v>46.9</v>
      </c>
      <c r="I4229" s="1">
        <f t="shared" si="66"/>
        <v>8.6000000000000227</v>
      </c>
      <c r="J4229" s="1">
        <f>Predictive_Maintenance_Data[[#This Row],[Torque '[Nm']]]*Predictive_Maintenance_Data[[#This Row],[Angular velocity '[rad/s']]]/1000</f>
        <v>6.7924060603999559</v>
      </c>
      <c r="K4229" s="2">
        <v>45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/>
      <c r="S4229"/>
    </row>
    <row r="4230" spans="1:19" x14ac:dyDescent="0.3">
      <c r="A4230">
        <v>4229</v>
      </c>
      <c r="B4230" t="s">
        <v>4245</v>
      </c>
      <c r="C4230" t="s">
        <v>17</v>
      </c>
      <c r="D4230" s="1">
        <v>302.2</v>
      </c>
      <c r="E4230" s="1">
        <v>310.8</v>
      </c>
      <c r="F4230" s="2">
        <v>2203</v>
      </c>
      <c r="G4230" s="1">
        <f>2*PI()*Predictive_Maintenance_Data[[#This Row],[Rotational speed '[rpm']]]/60</f>
        <v>230.69762052861049</v>
      </c>
      <c r="H4230" s="1">
        <v>16.600000000000001</v>
      </c>
      <c r="I4230" s="1">
        <f t="shared" si="66"/>
        <v>8.6000000000000227</v>
      </c>
      <c r="J4230" s="1">
        <f>Predictive_Maintenance_Data[[#This Row],[Torque '[Nm']]]*Predictive_Maintenance_Data[[#This Row],[Angular velocity '[rad/s']]]/1000</f>
        <v>3.8295805007749344</v>
      </c>
      <c r="K4230" s="2">
        <v>47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/>
      <c r="S4230"/>
    </row>
    <row r="4231" spans="1:19" x14ac:dyDescent="0.3">
      <c r="A4231">
        <v>4230</v>
      </c>
      <c r="B4231" t="s">
        <v>4246</v>
      </c>
      <c r="C4231" t="s">
        <v>15</v>
      </c>
      <c r="D4231" s="1">
        <v>302.2</v>
      </c>
      <c r="E4231" s="1">
        <v>310.8</v>
      </c>
      <c r="F4231" s="2">
        <v>1408</v>
      </c>
      <c r="G4231" s="1">
        <f>2*PI()*Predictive_Maintenance_Data[[#This Row],[Rotational speed '[rpm']]]/60</f>
        <v>147.44541520848094</v>
      </c>
      <c r="H4231" s="1">
        <v>46.8</v>
      </c>
      <c r="I4231" s="1">
        <f t="shared" si="66"/>
        <v>8.6000000000000227</v>
      </c>
      <c r="J4231" s="1">
        <f>Predictive_Maintenance_Data[[#This Row],[Torque '[Nm']]]*Predictive_Maintenance_Data[[#This Row],[Angular velocity '[rad/s']]]/1000</f>
        <v>6.9004454317569071</v>
      </c>
      <c r="K4231" s="2">
        <v>49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/>
      <c r="S4231"/>
    </row>
    <row r="4232" spans="1:19" x14ac:dyDescent="0.3">
      <c r="A4232">
        <v>4231</v>
      </c>
      <c r="B4232" t="s">
        <v>4247</v>
      </c>
      <c r="C4232" t="s">
        <v>17</v>
      </c>
      <c r="D4232" s="1">
        <v>302.2</v>
      </c>
      <c r="E4232" s="1">
        <v>310.8</v>
      </c>
      <c r="F4232" s="2">
        <v>1673</v>
      </c>
      <c r="G4232" s="1">
        <f>2*PI()*Predictive_Maintenance_Data[[#This Row],[Rotational speed '[rpm']]]/60</f>
        <v>175.19615031519078</v>
      </c>
      <c r="H4232" s="1">
        <v>32.9</v>
      </c>
      <c r="I4232" s="1">
        <f t="shared" si="66"/>
        <v>8.6000000000000227</v>
      </c>
      <c r="J4232" s="1">
        <f>Predictive_Maintenance_Data[[#This Row],[Torque '[Nm']]]*Predictive_Maintenance_Data[[#This Row],[Angular velocity '[rad/s']]]/1000</f>
        <v>5.7639533453697762</v>
      </c>
      <c r="K4232" s="2">
        <v>52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/>
      <c r="S4232"/>
    </row>
    <row r="4233" spans="1:19" x14ac:dyDescent="0.3">
      <c r="A4233">
        <v>4232</v>
      </c>
      <c r="B4233" t="s">
        <v>4248</v>
      </c>
      <c r="C4233" t="s">
        <v>17</v>
      </c>
      <c r="D4233" s="1">
        <v>302.2</v>
      </c>
      <c r="E4233" s="1">
        <v>310.8</v>
      </c>
      <c r="F4233" s="2">
        <v>1340</v>
      </c>
      <c r="G4233" s="1">
        <f>2*PI()*Predictive_Maintenance_Data[[#This Row],[Rotational speed '[rpm']]]/60</f>
        <v>140.32447186034409</v>
      </c>
      <c r="H4233" s="1">
        <v>47.8</v>
      </c>
      <c r="I4233" s="1">
        <f t="shared" si="66"/>
        <v>8.6000000000000227</v>
      </c>
      <c r="J4233" s="1">
        <f>Predictive_Maintenance_Data[[#This Row],[Torque '[Nm']]]*Predictive_Maintenance_Data[[#This Row],[Angular velocity '[rad/s']]]/1000</f>
        <v>6.7075097549244473</v>
      </c>
      <c r="K4233" s="2">
        <v>54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/>
      <c r="S4233"/>
    </row>
    <row r="4234" spans="1:19" x14ac:dyDescent="0.3">
      <c r="A4234">
        <v>4233</v>
      </c>
      <c r="B4234" t="s">
        <v>4249</v>
      </c>
      <c r="C4234" t="s">
        <v>17</v>
      </c>
      <c r="D4234" s="1">
        <v>302.2</v>
      </c>
      <c r="E4234" s="1">
        <v>310.89999999999998</v>
      </c>
      <c r="F4234" s="2">
        <v>1452</v>
      </c>
      <c r="G4234" s="1">
        <f>2*PI()*Predictive_Maintenance_Data[[#This Row],[Rotational speed '[rpm']]]/60</f>
        <v>152.05308443374599</v>
      </c>
      <c r="H4234" s="1">
        <v>42.3</v>
      </c>
      <c r="I4234" s="1">
        <f t="shared" si="66"/>
        <v>8.6999999999999886</v>
      </c>
      <c r="J4234" s="1">
        <f>Predictive_Maintenance_Data[[#This Row],[Torque '[Nm']]]*Predictive_Maintenance_Data[[#This Row],[Angular velocity '[rad/s']]]/1000</f>
        <v>6.4318454715474553</v>
      </c>
      <c r="K4234" s="2">
        <v>56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/>
      <c r="S4234"/>
    </row>
    <row r="4235" spans="1:19" x14ac:dyDescent="0.3">
      <c r="A4235">
        <v>4234</v>
      </c>
      <c r="B4235" t="s">
        <v>4250</v>
      </c>
      <c r="C4235" t="s">
        <v>15</v>
      </c>
      <c r="D4235" s="1">
        <v>302.2</v>
      </c>
      <c r="E4235" s="1">
        <v>310.89999999999998</v>
      </c>
      <c r="F4235" s="2">
        <v>1302</v>
      </c>
      <c r="G4235" s="1">
        <f>2*PI()*Predictive_Maintenance_Data[[#This Row],[Rotational speed '[rpm']]]/60</f>
        <v>136.34512116579702</v>
      </c>
      <c r="H4235" s="1">
        <v>53.4</v>
      </c>
      <c r="I4235" s="1">
        <f t="shared" si="66"/>
        <v>8.6999999999999886</v>
      </c>
      <c r="J4235" s="1">
        <f>Predictive_Maintenance_Data[[#This Row],[Torque '[Nm']]]*Predictive_Maintenance_Data[[#This Row],[Angular velocity '[rad/s']]]/1000</f>
        <v>7.2808294702535612</v>
      </c>
      <c r="K4235" s="2">
        <v>58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/>
      <c r="S4235"/>
    </row>
    <row r="4236" spans="1:19" x14ac:dyDescent="0.3">
      <c r="A4236">
        <v>4235</v>
      </c>
      <c r="B4236" t="s">
        <v>4251</v>
      </c>
      <c r="C4236" t="s">
        <v>27</v>
      </c>
      <c r="D4236" s="1">
        <v>302.2</v>
      </c>
      <c r="E4236" s="1">
        <v>310.89999999999998</v>
      </c>
      <c r="F4236" s="2">
        <v>1522</v>
      </c>
      <c r="G4236" s="1">
        <f>2*PI()*Predictive_Maintenance_Data[[#This Row],[Rotational speed '[rpm']]]/60</f>
        <v>159.38346729212216</v>
      </c>
      <c r="H4236" s="1">
        <v>35.9</v>
      </c>
      <c r="I4236" s="1">
        <f t="shared" si="66"/>
        <v>8.6999999999999886</v>
      </c>
      <c r="J4236" s="1">
        <f>Predictive_Maintenance_Data[[#This Row],[Torque '[Nm']]]*Predictive_Maintenance_Data[[#This Row],[Angular velocity '[rad/s']]]/1000</f>
        <v>5.721866475787186</v>
      </c>
      <c r="K4236" s="2">
        <v>61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/>
      <c r="S4236"/>
    </row>
    <row r="4237" spans="1:19" x14ac:dyDescent="0.3">
      <c r="A4237">
        <v>4236</v>
      </c>
      <c r="B4237" t="s">
        <v>4252</v>
      </c>
      <c r="C4237" t="s">
        <v>17</v>
      </c>
      <c r="D4237" s="1">
        <v>302.2</v>
      </c>
      <c r="E4237" s="1">
        <v>310.8</v>
      </c>
      <c r="F4237" s="2">
        <v>1438</v>
      </c>
      <c r="G4237" s="1">
        <f>2*PI()*Predictive_Maintenance_Data[[#This Row],[Rotational speed '[rpm']]]/60</f>
        <v>150.58700786207075</v>
      </c>
      <c r="H4237" s="1">
        <v>41.4</v>
      </c>
      <c r="I4237" s="1">
        <f t="shared" si="66"/>
        <v>8.6000000000000227</v>
      </c>
      <c r="J4237" s="1">
        <f>Predictive_Maintenance_Data[[#This Row],[Torque '[Nm']]]*Predictive_Maintenance_Data[[#This Row],[Angular velocity '[rad/s']]]/1000</f>
        <v>6.2343021254897284</v>
      </c>
      <c r="K4237" s="2">
        <v>66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/>
      <c r="S4237"/>
    </row>
    <row r="4238" spans="1:19" x14ac:dyDescent="0.3">
      <c r="A4238">
        <v>4237</v>
      </c>
      <c r="B4238" t="s">
        <v>4253</v>
      </c>
      <c r="C4238" t="s">
        <v>17</v>
      </c>
      <c r="D4238" s="1">
        <v>302.2</v>
      </c>
      <c r="E4238" s="1">
        <v>310.89999999999998</v>
      </c>
      <c r="F4238" s="2">
        <v>1604</v>
      </c>
      <c r="G4238" s="1">
        <f>2*PI()*Predictive_Maintenance_Data[[#This Row],[Rotational speed '[rpm']]]/60</f>
        <v>167.97048721193426</v>
      </c>
      <c r="H4238" s="1">
        <v>40.5</v>
      </c>
      <c r="I4238" s="1">
        <f t="shared" si="66"/>
        <v>8.6999999999999886</v>
      </c>
      <c r="J4238" s="1">
        <f>Predictive_Maintenance_Data[[#This Row],[Torque '[Nm']]]*Predictive_Maintenance_Data[[#This Row],[Angular velocity '[rad/s']]]/1000</f>
        <v>6.8028047320833371</v>
      </c>
      <c r="K4238" s="2">
        <v>68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/>
      <c r="S4238"/>
    </row>
    <row r="4239" spans="1:19" x14ac:dyDescent="0.3">
      <c r="A4239">
        <v>4238</v>
      </c>
      <c r="B4239" t="s">
        <v>4254</v>
      </c>
      <c r="C4239" t="s">
        <v>17</v>
      </c>
      <c r="D4239" s="1">
        <v>302.2</v>
      </c>
      <c r="E4239" s="1">
        <v>311</v>
      </c>
      <c r="F4239" s="2">
        <v>1832</v>
      </c>
      <c r="G4239" s="1">
        <f>2*PI()*Predictive_Maintenance_Data[[#This Row],[Rotational speed '[rpm']]]/60</f>
        <v>191.84659137921668</v>
      </c>
      <c r="H4239" s="1">
        <v>23.2</v>
      </c>
      <c r="I4239" s="1">
        <f t="shared" si="66"/>
        <v>8.8000000000000114</v>
      </c>
      <c r="J4239" s="1">
        <f>Predictive_Maintenance_Data[[#This Row],[Torque '[Nm']]]*Predictive_Maintenance_Data[[#This Row],[Angular velocity '[rad/s']]]/1000</f>
        <v>4.4508409199978267</v>
      </c>
      <c r="K4239" s="2">
        <v>70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/>
      <c r="S4239"/>
    </row>
    <row r="4240" spans="1:19" x14ac:dyDescent="0.3">
      <c r="A4240">
        <v>4239</v>
      </c>
      <c r="B4240" t="s">
        <v>4255</v>
      </c>
      <c r="C4240" t="s">
        <v>15</v>
      </c>
      <c r="D4240" s="1">
        <v>302.3</v>
      </c>
      <c r="E4240" s="1">
        <v>311</v>
      </c>
      <c r="F4240" s="2">
        <v>1521</v>
      </c>
      <c r="G4240" s="1">
        <f>2*PI()*Predictive_Maintenance_Data[[#This Row],[Rotational speed '[rpm']]]/60</f>
        <v>159.27874753700249</v>
      </c>
      <c r="H4240" s="1">
        <v>34.799999999999997</v>
      </c>
      <c r="I4240" s="1">
        <f t="shared" si="66"/>
        <v>8.6999999999999886</v>
      </c>
      <c r="J4240" s="1">
        <f>Predictive_Maintenance_Data[[#This Row],[Torque '[Nm']]]*Predictive_Maintenance_Data[[#This Row],[Angular velocity '[rad/s']]]/1000</f>
        <v>5.5429004142876863</v>
      </c>
      <c r="K4240" s="2">
        <v>72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/>
      <c r="S4240"/>
    </row>
    <row r="4241" spans="1:19" x14ac:dyDescent="0.3">
      <c r="A4241">
        <v>4240</v>
      </c>
      <c r="B4241" t="s">
        <v>4256</v>
      </c>
      <c r="C4241" t="s">
        <v>17</v>
      </c>
      <c r="D4241" s="1">
        <v>302.3</v>
      </c>
      <c r="E4241" s="1">
        <v>311</v>
      </c>
      <c r="F4241" s="2">
        <v>1446</v>
      </c>
      <c r="G4241" s="1">
        <f>2*PI()*Predictive_Maintenance_Data[[#This Row],[Rotational speed '[rpm']]]/60</f>
        <v>151.42476590302803</v>
      </c>
      <c r="H4241" s="1">
        <v>37.6</v>
      </c>
      <c r="I4241" s="1">
        <f t="shared" si="66"/>
        <v>8.6999999999999886</v>
      </c>
      <c r="J4241" s="1">
        <f>Predictive_Maintenance_Data[[#This Row],[Torque '[Nm']]]*Predictive_Maintenance_Data[[#This Row],[Angular velocity '[rad/s']]]/1000</f>
        <v>5.6935711979538546</v>
      </c>
      <c r="K4241" s="2">
        <v>75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/>
      <c r="S4241"/>
    </row>
    <row r="4242" spans="1:19" x14ac:dyDescent="0.3">
      <c r="A4242">
        <v>4241</v>
      </c>
      <c r="B4242" t="s">
        <v>4257</v>
      </c>
      <c r="C4242" t="s">
        <v>17</v>
      </c>
      <c r="D4242" s="1">
        <v>302.39999999999998</v>
      </c>
      <c r="E4242" s="1">
        <v>311.10000000000002</v>
      </c>
      <c r="F4242" s="2">
        <v>1905</v>
      </c>
      <c r="G4242" s="1">
        <f>2*PI()*Predictive_Maintenance_Data[[#This Row],[Rotational speed '[rpm']]]/60</f>
        <v>199.49113350295187</v>
      </c>
      <c r="H4242" s="1">
        <v>20.9</v>
      </c>
      <c r="I4242" s="1">
        <f t="shared" si="66"/>
        <v>8.7000000000000455</v>
      </c>
      <c r="J4242" s="1">
        <f>Predictive_Maintenance_Data[[#This Row],[Torque '[Nm']]]*Predictive_Maintenance_Data[[#This Row],[Angular velocity '[rad/s']]]/1000</f>
        <v>4.169364690211693</v>
      </c>
      <c r="K4242" s="2">
        <v>77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/>
      <c r="S4242"/>
    </row>
    <row r="4243" spans="1:19" x14ac:dyDescent="0.3">
      <c r="A4243">
        <v>4242</v>
      </c>
      <c r="B4243" t="s">
        <v>4258</v>
      </c>
      <c r="C4243" t="s">
        <v>17</v>
      </c>
      <c r="D4243" s="1">
        <v>302.39999999999998</v>
      </c>
      <c r="E4243" s="1">
        <v>311</v>
      </c>
      <c r="F4243" s="2">
        <v>1475</v>
      </c>
      <c r="G4243" s="1">
        <f>2*PI()*Predictive_Maintenance_Data[[#This Row],[Rotational speed '[rpm']]]/60</f>
        <v>154.46163880149817</v>
      </c>
      <c r="H4243" s="1">
        <v>47.9</v>
      </c>
      <c r="I4243" s="1">
        <f t="shared" si="66"/>
        <v>8.6000000000000227</v>
      </c>
      <c r="J4243" s="1">
        <f>Predictive_Maintenance_Data[[#This Row],[Torque '[Nm']]]*Predictive_Maintenance_Data[[#This Row],[Angular velocity '[rad/s']]]/1000</f>
        <v>7.3987124985917614</v>
      </c>
      <c r="K4243" s="2">
        <v>79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/>
      <c r="S4243"/>
    </row>
    <row r="4244" spans="1:19" x14ac:dyDescent="0.3">
      <c r="A4244">
        <v>4243</v>
      </c>
      <c r="B4244" t="s">
        <v>4259</v>
      </c>
      <c r="C4244" t="s">
        <v>17</v>
      </c>
      <c r="D4244" s="1">
        <v>302.39999999999998</v>
      </c>
      <c r="E4244" s="1">
        <v>311</v>
      </c>
      <c r="F4244" s="2">
        <v>1462</v>
      </c>
      <c r="G4244" s="1">
        <f>2*PI()*Predictive_Maintenance_Data[[#This Row],[Rotational speed '[rpm']]]/60</f>
        <v>153.1002819849426</v>
      </c>
      <c r="H4244" s="1">
        <v>48.5</v>
      </c>
      <c r="I4244" s="1">
        <f t="shared" si="66"/>
        <v>8.6000000000000227</v>
      </c>
      <c r="J4244" s="1">
        <f>Predictive_Maintenance_Data[[#This Row],[Torque '[Nm']]]*Predictive_Maintenance_Data[[#This Row],[Angular velocity '[rad/s']]]/1000</f>
        <v>7.4253636762697157</v>
      </c>
      <c r="K4244" s="2">
        <v>81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/>
      <c r="S4244"/>
    </row>
    <row r="4245" spans="1:19" x14ac:dyDescent="0.3">
      <c r="A4245">
        <v>4244</v>
      </c>
      <c r="B4245" t="s">
        <v>4260</v>
      </c>
      <c r="C4245" t="s">
        <v>15</v>
      </c>
      <c r="D4245" s="1">
        <v>302.39999999999998</v>
      </c>
      <c r="E4245" s="1">
        <v>310.89999999999998</v>
      </c>
      <c r="F4245" s="2">
        <v>1435</v>
      </c>
      <c r="G4245" s="1">
        <f>2*PI()*Predictive_Maintenance_Data[[#This Row],[Rotational speed '[rpm']]]/60</f>
        <v>150.27284859671178</v>
      </c>
      <c r="H4245" s="1">
        <v>42.3</v>
      </c>
      <c r="I4245" s="1">
        <f t="shared" si="66"/>
        <v>8.5</v>
      </c>
      <c r="J4245" s="1">
        <f>Predictive_Maintenance_Data[[#This Row],[Torque '[Nm']]]*Predictive_Maintenance_Data[[#This Row],[Angular velocity '[rad/s']]]/1000</f>
        <v>6.3565414956409079</v>
      </c>
      <c r="K4245" s="2">
        <v>83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/>
      <c r="S4245"/>
    </row>
    <row r="4246" spans="1:19" x14ac:dyDescent="0.3">
      <c r="A4246">
        <v>4245</v>
      </c>
      <c r="B4246" t="s">
        <v>4261</v>
      </c>
      <c r="C4246" t="s">
        <v>17</v>
      </c>
      <c r="D4246" s="1">
        <v>302.39999999999998</v>
      </c>
      <c r="E4246" s="1">
        <v>310.89999999999998</v>
      </c>
      <c r="F4246" s="2">
        <v>1469</v>
      </c>
      <c r="G4246" s="1">
        <f>2*PI()*Predictive_Maintenance_Data[[#This Row],[Rotational speed '[rpm']]]/60</f>
        <v>153.83332027078021</v>
      </c>
      <c r="H4246" s="1">
        <v>39.6</v>
      </c>
      <c r="I4246" s="1">
        <f t="shared" si="66"/>
        <v>8.5</v>
      </c>
      <c r="J4246" s="1">
        <f>Predictive_Maintenance_Data[[#This Row],[Torque '[Nm']]]*Predictive_Maintenance_Data[[#This Row],[Angular velocity '[rad/s']]]/1000</f>
        <v>6.0917994827228972</v>
      </c>
      <c r="K4246" s="2">
        <v>86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/>
      <c r="S4246"/>
    </row>
    <row r="4247" spans="1:19" x14ac:dyDescent="0.3">
      <c r="A4247">
        <v>4246</v>
      </c>
      <c r="B4247" t="s">
        <v>4262</v>
      </c>
      <c r="C4247" t="s">
        <v>15</v>
      </c>
      <c r="D4247" s="1">
        <v>302.60000000000002</v>
      </c>
      <c r="E4247" s="1">
        <v>311.10000000000002</v>
      </c>
      <c r="F4247" s="2">
        <v>1520</v>
      </c>
      <c r="G4247" s="1">
        <f>2*PI()*Predictive_Maintenance_Data[[#This Row],[Rotational speed '[rpm']]]/60</f>
        <v>159.17402778188287</v>
      </c>
      <c r="H4247" s="1">
        <v>43</v>
      </c>
      <c r="I4247" s="1">
        <f t="shared" si="66"/>
        <v>8.5</v>
      </c>
      <c r="J4247" s="1">
        <f>Predictive_Maintenance_Data[[#This Row],[Torque '[Nm']]]*Predictive_Maintenance_Data[[#This Row],[Angular velocity '[rad/s']]]/1000</f>
        <v>6.8444831946209632</v>
      </c>
      <c r="K4247" s="2">
        <v>88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/>
      <c r="S4247"/>
    </row>
    <row r="4248" spans="1:19" x14ac:dyDescent="0.3">
      <c r="A4248">
        <v>4247</v>
      </c>
      <c r="B4248" t="s">
        <v>4263</v>
      </c>
      <c r="C4248" t="s">
        <v>17</v>
      </c>
      <c r="D4248" s="1">
        <v>302.60000000000002</v>
      </c>
      <c r="E4248" s="1">
        <v>311</v>
      </c>
      <c r="F4248" s="2">
        <v>1537</v>
      </c>
      <c r="G4248" s="1">
        <f>2*PI()*Predictive_Maintenance_Data[[#This Row],[Rotational speed '[rpm']]]/60</f>
        <v>160.95426361891708</v>
      </c>
      <c r="H4248" s="1">
        <v>35.5</v>
      </c>
      <c r="I4248" s="1">
        <f t="shared" si="66"/>
        <v>8.3999999999999773</v>
      </c>
      <c r="J4248" s="1">
        <f>Predictive_Maintenance_Data[[#This Row],[Torque '[Nm']]]*Predictive_Maintenance_Data[[#This Row],[Angular velocity '[rad/s']]]/1000</f>
        <v>5.7138763584715564</v>
      </c>
      <c r="K4248" s="2">
        <v>91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/>
      <c r="S4248"/>
    </row>
    <row r="4249" spans="1:19" x14ac:dyDescent="0.3">
      <c r="A4249">
        <v>4248</v>
      </c>
      <c r="B4249" t="s">
        <v>4264</v>
      </c>
      <c r="C4249" t="s">
        <v>17</v>
      </c>
      <c r="D4249" s="1">
        <v>302.60000000000002</v>
      </c>
      <c r="E4249" s="1">
        <v>311</v>
      </c>
      <c r="F4249" s="2">
        <v>1369</v>
      </c>
      <c r="G4249" s="1">
        <f>2*PI()*Predictive_Maintenance_Data[[#This Row],[Rotational speed '[rpm']]]/60</f>
        <v>143.36134475881423</v>
      </c>
      <c r="H4249" s="1">
        <v>60</v>
      </c>
      <c r="I4249" s="1">
        <f t="shared" si="66"/>
        <v>8.3999999999999773</v>
      </c>
      <c r="J4249" s="1">
        <f>Predictive_Maintenance_Data[[#This Row],[Torque '[Nm']]]*Predictive_Maintenance_Data[[#This Row],[Angular velocity '[rad/s']]]/1000</f>
        <v>8.601680685528855</v>
      </c>
      <c r="K4249" s="2">
        <v>93</v>
      </c>
      <c r="L4249" s="2">
        <v>1</v>
      </c>
      <c r="M4249" s="2">
        <v>0</v>
      </c>
      <c r="N4249" s="2">
        <v>1</v>
      </c>
      <c r="O4249" s="2">
        <v>0</v>
      </c>
      <c r="P4249" s="2">
        <v>0</v>
      </c>
      <c r="Q4249" s="2">
        <v>0</v>
      </c>
      <c r="R4249"/>
      <c r="S4249"/>
    </row>
    <row r="4250" spans="1:19" x14ac:dyDescent="0.3">
      <c r="A4250">
        <v>4249</v>
      </c>
      <c r="B4250" t="s">
        <v>4265</v>
      </c>
      <c r="C4250" t="s">
        <v>17</v>
      </c>
      <c r="D4250" s="1">
        <v>302.60000000000002</v>
      </c>
      <c r="E4250" s="1">
        <v>311</v>
      </c>
      <c r="F4250" s="2">
        <v>1506</v>
      </c>
      <c r="G4250" s="1">
        <f>2*PI()*Predictive_Maintenance_Data[[#This Row],[Rotational speed '[rpm']]]/60</f>
        <v>157.70795121020763</v>
      </c>
      <c r="H4250" s="1">
        <v>37.200000000000003</v>
      </c>
      <c r="I4250" s="1">
        <f t="shared" si="66"/>
        <v>8.3999999999999773</v>
      </c>
      <c r="J4250" s="1">
        <f>Predictive_Maintenance_Data[[#This Row],[Torque '[Nm']]]*Predictive_Maintenance_Data[[#This Row],[Angular velocity '[rad/s']]]/1000</f>
        <v>5.8667357850197241</v>
      </c>
      <c r="K4250" s="2">
        <v>95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/>
      <c r="S4250"/>
    </row>
    <row r="4251" spans="1:19" x14ac:dyDescent="0.3">
      <c r="A4251">
        <v>4250</v>
      </c>
      <c r="B4251" t="s">
        <v>4266</v>
      </c>
      <c r="C4251" t="s">
        <v>17</v>
      </c>
      <c r="D4251" s="1">
        <v>302.5</v>
      </c>
      <c r="E4251" s="1">
        <v>310.89999999999998</v>
      </c>
      <c r="F4251" s="2">
        <v>1330</v>
      </c>
      <c r="G4251" s="1">
        <f>2*PI()*Predictive_Maintenance_Data[[#This Row],[Rotational speed '[rpm']]]/60</f>
        <v>139.27727430914749</v>
      </c>
      <c r="H4251" s="1">
        <v>56.9</v>
      </c>
      <c r="I4251" s="1">
        <f t="shared" si="66"/>
        <v>8.3999999999999773</v>
      </c>
      <c r="J4251" s="1">
        <f>Predictive_Maintenance_Data[[#This Row],[Torque '[Nm']]]*Predictive_Maintenance_Data[[#This Row],[Angular velocity '[rad/s']]]/1000</f>
        <v>7.924876908190492</v>
      </c>
      <c r="K4251" s="2">
        <v>97</v>
      </c>
      <c r="L4251" s="2">
        <v>1</v>
      </c>
      <c r="M4251" s="2">
        <v>0</v>
      </c>
      <c r="N4251" s="2">
        <v>1</v>
      </c>
      <c r="O4251" s="2">
        <v>0</v>
      </c>
      <c r="P4251" s="2">
        <v>0</v>
      </c>
      <c r="Q4251" s="2">
        <v>0</v>
      </c>
      <c r="R4251"/>
      <c r="S4251"/>
    </row>
    <row r="4252" spans="1:19" x14ac:dyDescent="0.3">
      <c r="A4252">
        <v>4251</v>
      </c>
      <c r="B4252" t="s">
        <v>4267</v>
      </c>
      <c r="C4252" t="s">
        <v>17</v>
      </c>
      <c r="D4252" s="1">
        <v>302.60000000000002</v>
      </c>
      <c r="E4252" s="1">
        <v>311</v>
      </c>
      <c r="F4252" s="2">
        <v>1660</v>
      </c>
      <c r="G4252" s="1">
        <f>2*PI()*Predictive_Maintenance_Data[[#This Row],[Rotational speed '[rpm']]]/60</f>
        <v>173.83479349863521</v>
      </c>
      <c r="H4252" s="1">
        <v>38</v>
      </c>
      <c r="I4252" s="1">
        <f t="shared" si="66"/>
        <v>8.3999999999999773</v>
      </c>
      <c r="J4252" s="1">
        <f>Predictive_Maintenance_Data[[#This Row],[Torque '[Nm']]]*Predictive_Maintenance_Data[[#This Row],[Angular velocity '[rad/s']]]/1000</f>
        <v>6.6057221529481378</v>
      </c>
      <c r="K4252" s="2">
        <v>99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/>
      <c r="S4252"/>
    </row>
    <row r="4253" spans="1:19" x14ac:dyDescent="0.3">
      <c r="A4253">
        <v>4252</v>
      </c>
      <c r="B4253" t="s">
        <v>4268</v>
      </c>
      <c r="C4253" t="s">
        <v>27</v>
      </c>
      <c r="D4253" s="1">
        <v>302.5</v>
      </c>
      <c r="E4253" s="1">
        <v>310.89999999999998</v>
      </c>
      <c r="F4253" s="2">
        <v>1356</v>
      </c>
      <c r="G4253" s="1">
        <f>2*PI()*Predictive_Maintenance_Data[[#This Row],[Rotational speed '[rpm']]]/60</f>
        <v>141.99998794225863</v>
      </c>
      <c r="H4253" s="1">
        <v>55.5</v>
      </c>
      <c r="I4253" s="1">
        <f t="shared" si="66"/>
        <v>8.3999999999999773</v>
      </c>
      <c r="J4253" s="1">
        <f>Predictive_Maintenance_Data[[#This Row],[Torque '[Nm']]]*Predictive_Maintenance_Data[[#This Row],[Angular velocity '[rad/s']]]/1000</f>
        <v>7.8809993307953539</v>
      </c>
      <c r="K4253" s="2">
        <v>101</v>
      </c>
      <c r="L4253" s="2">
        <v>1</v>
      </c>
      <c r="M4253" s="2">
        <v>0</v>
      </c>
      <c r="N4253" s="2">
        <v>1</v>
      </c>
      <c r="O4253" s="2">
        <v>0</v>
      </c>
      <c r="P4253" s="2">
        <v>0</v>
      </c>
      <c r="Q4253" s="2">
        <v>0</v>
      </c>
      <c r="R4253"/>
      <c r="S4253"/>
    </row>
    <row r="4254" spans="1:19" x14ac:dyDescent="0.3">
      <c r="A4254">
        <v>4253</v>
      </c>
      <c r="B4254" t="s">
        <v>4269</v>
      </c>
      <c r="C4254" t="s">
        <v>27</v>
      </c>
      <c r="D4254" s="1">
        <v>302.60000000000002</v>
      </c>
      <c r="E4254" s="1">
        <v>311</v>
      </c>
      <c r="F4254" s="2">
        <v>1438</v>
      </c>
      <c r="G4254" s="1">
        <f>2*PI()*Predictive_Maintenance_Data[[#This Row],[Rotational speed '[rpm']]]/60</f>
        <v>150.58700786207075</v>
      </c>
      <c r="H4254" s="1">
        <v>51</v>
      </c>
      <c r="I4254" s="1">
        <f t="shared" si="66"/>
        <v>8.3999999999999773</v>
      </c>
      <c r="J4254" s="1">
        <f>Predictive_Maintenance_Data[[#This Row],[Torque '[Nm']]]*Predictive_Maintenance_Data[[#This Row],[Angular velocity '[rad/s']]]/1000</f>
        <v>7.6799374009656081</v>
      </c>
      <c r="K4254" s="2">
        <v>106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/>
      <c r="S4254"/>
    </row>
    <row r="4255" spans="1:19" x14ac:dyDescent="0.3">
      <c r="A4255">
        <v>4254</v>
      </c>
      <c r="B4255" t="s">
        <v>4270</v>
      </c>
      <c r="C4255" t="s">
        <v>15</v>
      </c>
      <c r="D4255" s="1">
        <v>302.60000000000002</v>
      </c>
      <c r="E4255" s="1">
        <v>311</v>
      </c>
      <c r="F4255" s="2">
        <v>1329</v>
      </c>
      <c r="G4255" s="1">
        <f>2*PI()*Predictive_Maintenance_Data[[#This Row],[Rotational speed '[rpm']]]/60</f>
        <v>139.17255455402784</v>
      </c>
      <c r="H4255" s="1">
        <v>48.6</v>
      </c>
      <c r="I4255" s="1">
        <f t="shared" si="66"/>
        <v>8.3999999999999773</v>
      </c>
      <c r="J4255" s="1">
        <f>Predictive_Maintenance_Data[[#This Row],[Torque '[Nm']]]*Predictive_Maintenance_Data[[#This Row],[Angular velocity '[rad/s']]]/1000</f>
        <v>6.7637861513257533</v>
      </c>
      <c r="K4255" s="2">
        <v>111</v>
      </c>
      <c r="L4255" s="2">
        <v>1</v>
      </c>
      <c r="M4255" s="2">
        <v>0</v>
      </c>
      <c r="N4255" s="2">
        <v>1</v>
      </c>
      <c r="O4255" s="2">
        <v>0</v>
      </c>
      <c r="P4255" s="2">
        <v>0</v>
      </c>
      <c r="Q4255" s="2">
        <v>0</v>
      </c>
      <c r="R4255"/>
      <c r="S4255"/>
    </row>
    <row r="4256" spans="1:19" x14ac:dyDescent="0.3">
      <c r="A4256">
        <v>4255</v>
      </c>
      <c r="B4256" t="s">
        <v>4271</v>
      </c>
      <c r="C4256" t="s">
        <v>17</v>
      </c>
      <c r="D4256" s="1">
        <v>302.60000000000002</v>
      </c>
      <c r="E4256" s="1">
        <v>311</v>
      </c>
      <c r="F4256" s="2">
        <v>1284</v>
      </c>
      <c r="G4256" s="1">
        <f>2*PI()*Predictive_Maintenance_Data[[#This Row],[Rotational speed '[rpm']]]/60</f>
        <v>134.46016557364314</v>
      </c>
      <c r="H4256" s="1">
        <v>68</v>
      </c>
      <c r="I4256" s="1">
        <f t="shared" si="66"/>
        <v>8.3999999999999773</v>
      </c>
      <c r="J4256" s="1">
        <f>Predictive_Maintenance_Data[[#This Row],[Torque '[Nm']]]*Predictive_Maintenance_Data[[#This Row],[Angular velocity '[rad/s']]]/1000</f>
        <v>9.143291259007734</v>
      </c>
      <c r="K4256" s="2">
        <v>114</v>
      </c>
      <c r="L4256" s="2">
        <v>1</v>
      </c>
      <c r="M4256" s="2">
        <v>0</v>
      </c>
      <c r="N4256" s="2">
        <v>1</v>
      </c>
      <c r="O4256" s="2">
        <v>1</v>
      </c>
      <c r="P4256" s="2">
        <v>0</v>
      </c>
      <c r="Q4256" s="2">
        <v>0</v>
      </c>
      <c r="R4256"/>
      <c r="S4256"/>
    </row>
    <row r="4257" spans="1:19" x14ac:dyDescent="0.3">
      <c r="A4257">
        <v>4256</v>
      </c>
      <c r="B4257" t="s">
        <v>4272</v>
      </c>
      <c r="C4257" t="s">
        <v>15</v>
      </c>
      <c r="D4257" s="1">
        <v>302.5</v>
      </c>
      <c r="E4257" s="1">
        <v>311</v>
      </c>
      <c r="F4257" s="2">
        <v>1387</v>
      </c>
      <c r="G4257" s="1">
        <f>2*PI()*Predictive_Maintenance_Data[[#This Row],[Rotational speed '[rpm']]]/60</f>
        <v>145.24630035096808</v>
      </c>
      <c r="H4257" s="1">
        <v>52.1</v>
      </c>
      <c r="I4257" s="1">
        <f t="shared" si="66"/>
        <v>8.5</v>
      </c>
      <c r="J4257" s="1">
        <f>Predictive_Maintenance_Data[[#This Row],[Torque '[Nm']]]*Predictive_Maintenance_Data[[#This Row],[Angular velocity '[rad/s']]]/1000</f>
        <v>7.567332248285437</v>
      </c>
      <c r="K4257" s="2">
        <v>116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/>
      <c r="S4257"/>
    </row>
    <row r="4258" spans="1:19" x14ac:dyDescent="0.3">
      <c r="A4258">
        <v>4257</v>
      </c>
      <c r="B4258" t="s">
        <v>4273</v>
      </c>
      <c r="C4258" t="s">
        <v>15</v>
      </c>
      <c r="D4258" s="1">
        <v>302.60000000000002</v>
      </c>
      <c r="E4258" s="1">
        <v>311</v>
      </c>
      <c r="F4258" s="2">
        <v>1591</v>
      </c>
      <c r="G4258" s="1">
        <f>2*PI()*Predictive_Maintenance_Data[[#This Row],[Rotational speed '[rpm']]]/60</f>
        <v>166.60913039537868</v>
      </c>
      <c r="H4258" s="1">
        <v>33.9</v>
      </c>
      <c r="I4258" s="1">
        <f t="shared" si="66"/>
        <v>8.3999999999999773</v>
      </c>
      <c r="J4258" s="1">
        <f>Predictive_Maintenance_Data[[#This Row],[Torque '[Nm']]]*Predictive_Maintenance_Data[[#This Row],[Angular velocity '[rad/s']]]/1000</f>
        <v>5.6480495204033367</v>
      </c>
      <c r="K4258" s="2">
        <v>119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/>
      <c r="S4258"/>
    </row>
    <row r="4259" spans="1:19" x14ac:dyDescent="0.3">
      <c r="A4259">
        <v>4258</v>
      </c>
      <c r="B4259" t="s">
        <v>4274</v>
      </c>
      <c r="C4259" t="s">
        <v>15</v>
      </c>
      <c r="D4259" s="1">
        <v>302.60000000000002</v>
      </c>
      <c r="E4259" s="1">
        <v>311</v>
      </c>
      <c r="F4259" s="2">
        <v>1589</v>
      </c>
      <c r="G4259" s="1">
        <f>2*PI()*Predictive_Maintenance_Data[[#This Row],[Rotational speed '[rpm']]]/60</f>
        <v>166.39969088513939</v>
      </c>
      <c r="H4259" s="1">
        <v>39</v>
      </c>
      <c r="I4259" s="1">
        <f t="shared" si="66"/>
        <v>8.3999999999999773</v>
      </c>
      <c r="J4259" s="1">
        <f>Predictive_Maintenance_Data[[#This Row],[Torque '[Nm']]]*Predictive_Maintenance_Data[[#This Row],[Angular velocity '[rad/s']]]/1000</f>
        <v>6.4895879445204363</v>
      </c>
      <c r="K4259" s="2">
        <v>122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/>
      <c r="S4259"/>
    </row>
    <row r="4260" spans="1:19" x14ac:dyDescent="0.3">
      <c r="A4260">
        <v>4259</v>
      </c>
      <c r="B4260" t="s">
        <v>4275</v>
      </c>
      <c r="C4260" t="s">
        <v>15</v>
      </c>
      <c r="D4260" s="1">
        <v>302.7</v>
      </c>
      <c r="E4260" s="1">
        <v>311.10000000000002</v>
      </c>
      <c r="F4260" s="2">
        <v>1297</v>
      </c>
      <c r="G4260" s="1">
        <f>2*PI()*Predictive_Maintenance_Data[[#This Row],[Rotational speed '[rpm']]]/60</f>
        <v>135.82152239019874</v>
      </c>
      <c r="H4260" s="1">
        <v>60.7</v>
      </c>
      <c r="I4260" s="1">
        <f t="shared" si="66"/>
        <v>8.4000000000000341</v>
      </c>
      <c r="J4260" s="1">
        <f>Predictive_Maintenance_Data[[#This Row],[Torque '[Nm']]]*Predictive_Maintenance_Data[[#This Row],[Angular velocity '[rad/s']]]/1000</f>
        <v>8.2443664090850639</v>
      </c>
      <c r="K4260" s="2">
        <v>125</v>
      </c>
      <c r="L4260" s="2">
        <v>1</v>
      </c>
      <c r="M4260" s="2">
        <v>0</v>
      </c>
      <c r="N4260" s="2">
        <v>1</v>
      </c>
      <c r="O4260" s="2">
        <v>0</v>
      </c>
      <c r="P4260" s="2">
        <v>0</v>
      </c>
      <c r="Q4260" s="2">
        <v>0</v>
      </c>
      <c r="R4260"/>
      <c r="S4260"/>
    </row>
    <row r="4261" spans="1:19" x14ac:dyDescent="0.3">
      <c r="A4261">
        <v>4260</v>
      </c>
      <c r="B4261" t="s">
        <v>4276</v>
      </c>
      <c r="C4261" t="s">
        <v>17</v>
      </c>
      <c r="D4261" s="1">
        <v>302.7</v>
      </c>
      <c r="E4261" s="1">
        <v>311.2</v>
      </c>
      <c r="F4261" s="2">
        <v>1545</v>
      </c>
      <c r="G4261" s="1">
        <f>2*PI()*Predictive_Maintenance_Data[[#This Row],[Rotational speed '[rpm']]]/60</f>
        <v>161.79202165987437</v>
      </c>
      <c r="H4261" s="1">
        <v>35.1</v>
      </c>
      <c r="I4261" s="1">
        <f t="shared" si="66"/>
        <v>8.5</v>
      </c>
      <c r="J4261" s="1">
        <f>Predictive_Maintenance_Data[[#This Row],[Torque '[Nm']]]*Predictive_Maintenance_Data[[#This Row],[Angular velocity '[rad/s']]]/1000</f>
        <v>5.6788999602615906</v>
      </c>
      <c r="K4261" s="2">
        <v>128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/>
      <c r="S4261"/>
    </row>
    <row r="4262" spans="1:19" x14ac:dyDescent="0.3">
      <c r="A4262">
        <v>4261</v>
      </c>
      <c r="B4262" t="s">
        <v>4277</v>
      </c>
      <c r="C4262" t="s">
        <v>27</v>
      </c>
      <c r="D4262" s="1">
        <v>302.7</v>
      </c>
      <c r="E4262" s="1">
        <v>311.10000000000002</v>
      </c>
      <c r="F4262" s="2">
        <v>1418</v>
      </c>
      <c r="G4262" s="1">
        <f>2*PI()*Predictive_Maintenance_Data[[#This Row],[Rotational speed '[rpm']]]/60</f>
        <v>148.49261275967757</v>
      </c>
      <c r="H4262" s="1">
        <v>43.4</v>
      </c>
      <c r="I4262" s="1">
        <f t="shared" si="66"/>
        <v>8.4000000000000341</v>
      </c>
      <c r="J4262" s="1">
        <f>Predictive_Maintenance_Data[[#This Row],[Torque '[Nm']]]*Predictive_Maintenance_Data[[#This Row],[Angular velocity '[rad/s']]]/1000</f>
        <v>6.444579393770006</v>
      </c>
      <c r="K4262" s="2">
        <v>130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/>
      <c r="S4262"/>
    </row>
    <row r="4263" spans="1:19" x14ac:dyDescent="0.3">
      <c r="A4263">
        <v>4262</v>
      </c>
      <c r="B4263" t="s">
        <v>4278</v>
      </c>
      <c r="C4263" t="s">
        <v>17</v>
      </c>
      <c r="D4263" s="1">
        <v>302.7</v>
      </c>
      <c r="E4263" s="1">
        <v>311.10000000000002</v>
      </c>
      <c r="F4263" s="2">
        <v>1730</v>
      </c>
      <c r="G4263" s="1">
        <f>2*PI()*Predictive_Maintenance_Data[[#This Row],[Rotational speed '[rpm']]]/60</f>
        <v>181.1651763570114</v>
      </c>
      <c r="H4263" s="1">
        <v>28.1</v>
      </c>
      <c r="I4263" s="1">
        <f t="shared" si="66"/>
        <v>8.4000000000000341</v>
      </c>
      <c r="J4263" s="1">
        <f>Predictive_Maintenance_Data[[#This Row],[Torque '[Nm']]]*Predictive_Maintenance_Data[[#This Row],[Angular velocity '[rad/s']]]/1000</f>
        <v>5.0907414556320205</v>
      </c>
      <c r="K4263" s="2">
        <v>135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/>
      <c r="S4263"/>
    </row>
    <row r="4264" spans="1:19" x14ac:dyDescent="0.3">
      <c r="A4264">
        <v>4263</v>
      </c>
      <c r="B4264" t="s">
        <v>4279</v>
      </c>
      <c r="C4264" t="s">
        <v>17</v>
      </c>
      <c r="D4264" s="1">
        <v>302.60000000000002</v>
      </c>
      <c r="E4264" s="1">
        <v>311</v>
      </c>
      <c r="F4264" s="2">
        <v>2001</v>
      </c>
      <c r="G4264" s="1">
        <f>2*PI()*Predictive_Maintenance_Data[[#This Row],[Rotational speed '[rpm']]]/60</f>
        <v>209.54422999443921</v>
      </c>
      <c r="H4264" s="1">
        <v>20.7</v>
      </c>
      <c r="I4264" s="1">
        <f t="shared" si="66"/>
        <v>8.3999999999999773</v>
      </c>
      <c r="J4264" s="1">
        <f>Predictive_Maintenance_Data[[#This Row],[Torque '[Nm']]]*Predictive_Maintenance_Data[[#This Row],[Angular velocity '[rad/s']]]/1000</f>
        <v>4.3375655608848911</v>
      </c>
      <c r="K4264" s="2">
        <v>137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/>
      <c r="S4264"/>
    </row>
    <row r="4265" spans="1:19" x14ac:dyDescent="0.3">
      <c r="A4265">
        <v>4264</v>
      </c>
      <c r="B4265" t="s">
        <v>4280</v>
      </c>
      <c r="C4265" t="s">
        <v>17</v>
      </c>
      <c r="D4265" s="1">
        <v>302.60000000000002</v>
      </c>
      <c r="E4265" s="1">
        <v>311</v>
      </c>
      <c r="F4265" s="2">
        <v>1620</v>
      </c>
      <c r="G4265" s="1">
        <f>2*PI()*Predictive_Maintenance_Data[[#This Row],[Rotational speed '[rpm']]]/60</f>
        <v>169.64600329384882</v>
      </c>
      <c r="H4265" s="1">
        <v>36.200000000000003</v>
      </c>
      <c r="I4265" s="1">
        <f t="shared" si="66"/>
        <v>8.3999999999999773</v>
      </c>
      <c r="J4265" s="1">
        <f>Predictive_Maintenance_Data[[#This Row],[Torque '[Nm']]]*Predictive_Maintenance_Data[[#This Row],[Angular velocity '[rad/s']]]/1000</f>
        <v>6.1411853192373282</v>
      </c>
      <c r="K4265" s="2">
        <v>139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/>
      <c r="S4265"/>
    </row>
    <row r="4266" spans="1:19" x14ac:dyDescent="0.3">
      <c r="A4266">
        <v>4265</v>
      </c>
      <c r="B4266" t="s">
        <v>4281</v>
      </c>
      <c r="C4266" t="s">
        <v>15</v>
      </c>
      <c r="D4266" s="1">
        <v>302.60000000000002</v>
      </c>
      <c r="E4266" s="1">
        <v>311</v>
      </c>
      <c r="F4266" s="2">
        <v>1542</v>
      </c>
      <c r="G4266" s="1">
        <f>2*PI()*Predictive_Maintenance_Data[[#This Row],[Rotational speed '[rpm']]]/60</f>
        <v>161.47786239451537</v>
      </c>
      <c r="H4266" s="1">
        <v>39.700000000000003</v>
      </c>
      <c r="I4266" s="1">
        <f t="shared" si="66"/>
        <v>8.3999999999999773</v>
      </c>
      <c r="J4266" s="1">
        <f>Predictive_Maintenance_Data[[#This Row],[Torque '[Nm']]]*Predictive_Maintenance_Data[[#This Row],[Angular velocity '[rad/s']]]/1000</f>
        <v>6.4106711370622609</v>
      </c>
      <c r="K4266" s="2">
        <v>141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/>
      <c r="S4266"/>
    </row>
    <row r="4267" spans="1:19" x14ac:dyDescent="0.3">
      <c r="A4267">
        <v>4266</v>
      </c>
      <c r="B4267" t="s">
        <v>4282</v>
      </c>
      <c r="C4267" t="s">
        <v>17</v>
      </c>
      <c r="D4267" s="1">
        <v>302.60000000000002</v>
      </c>
      <c r="E4267" s="1">
        <v>311</v>
      </c>
      <c r="F4267" s="2">
        <v>1424</v>
      </c>
      <c r="G4267" s="1">
        <f>2*PI()*Predictive_Maintenance_Data[[#This Row],[Rotational speed '[rpm']]]/60</f>
        <v>149.12093129039553</v>
      </c>
      <c r="H4267" s="1">
        <v>38</v>
      </c>
      <c r="I4267" s="1">
        <f t="shared" si="66"/>
        <v>8.3999999999999773</v>
      </c>
      <c r="J4267" s="1">
        <f>Predictive_Maintenance_Data[[#This Row],[Torque '[Nm']]]*Predictive_Maintenance_Data[[#This Row],[Angular velocity '[rad/s']]]/1000</f>
        <v>5.66659538903503</v>
      </c>
      <c r="K4267" s="2">
        <v>144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/>
      <c r="S4267"/>
    </row>
    <row r="4268" spans="1:19" x14ac:dyDescent="0.3">
      <c r="A4268">
        <v>4267</v>
      </c>
      <c r="B4268" t="s">
        <v>4283</v>
      </c>
      <c r="C4268" t="s">
        <v>17</v>
      </c>
      <c r="D4268" s="1">
        <v>302.7</v>
      </c>
      <c r="E4268" s="1">
        <v>311.10000000000002</v>
      </c>
      <c r="F4268" s="2">
        <v>1440</v>
      </c>
      <c r="G4268" s="1">
        <f>2*PI()*Predictive_Maintenance_Data[[#This Row],[Rotational speed '[rpm']]]/60</f>
        <v>150.79644737231007</v>
      </c>
      <c r="H4268" s="1">
        <v>39.5</v>
      </c>
      <c r="I4268" s="1">
        <f t="shared" si="66"/>
        <v>8.4000000000000341</v>
      </c>
      <c r="J4268" s="1">
        <f>Predictive_Maintenance_Data[[#This Row],[Torque '[Nm']]]*Predictive_Maintenance_Data[[#This Row],[Angular velocity '[rad/s']]]/1000</f>
        <v>5.9564596712062476</v>
      </c>
      <c r="K4268" s="2">
        <v>146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/>
      <c r="S4268"/>
    </row>
    <row r="4269" spans="1:19" x14ac:dyDescent="0.3">
      <c r="A4269">
        <v>4268</v>
      </c>
      <c r="B4269" t="s">
        <v>4284</v>
      </c>
      <c r="C4269" t="s">
        <v>17</v>
      </c>
      <c r="D4269" s="1">
        <v>302.60000000000002</v>
      </c>
      <c r="E4269" s="1">
        <v>311</v>
      </c>
      <c r="F4269" s="2">
        <v>1520</v>
      </c>
      <c r="G4269" s="1">
        <f>2*PI()*Predictive_Maintenance_Data[[#This Row],[Rotational speed '[rpm']]]/60</f>
        <v>159.17402778188287</v>
      </c>
      <c r="H4269" s="1">
        <v>42.8</v>
      </c>
      <c r="I4269" s="1">
        <f t="shared" si="66"/>
        <v>8.3999999999999773</v>
      </c>
      <c r="J4269" s="1">
        <f>Predictive_Maintenance_Data[[#This Row],[Torque '[Nm']]]*Predictive_Maintenance_Data[[#This Row],[Angular velocity '[rad/s']]]/1000</f>
        <v>6.812648389064587</v>
      </c>
      <c r="K4269" s="2">
        <v>148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/>
      <c r="S4269"/>
    </row>
    <row r="4270" spans="1:19" x14ac:dyDescent="0.3">
      <c r="A4270">
        <v>4269</v>
      </c>
      <c r="B4270" t="s">
        <v>4285</v>
      </c>
      <c r="C4270" t="s">
        <v>17</v>
      </c>
      <c r="D4270" s="1">
        <v>302.7</v>
      </c>
      <c r="E4270" s="1">
        <v>311</v>
      </c>
      <c r="F4270" s="2">
        <v>1694</v>
      </c>
      <c r="G4270" s="1">
        <f>2*PI()*Predictive_Maintenance_Data[[#This Row],[Rotational speed '[rpm']]]/60</f>
        <v>177.39526517270366</v>
      </c>
      <c r="H4270" s="1">
        <v>29.8</v>
      </c>
      <c r="I4270" s="1">
        <f t="shared" si="66"/>
        <v>8.3000000000000114</v>
      </c>
      <c r="J4270" s="1">
        <f>Predictive_Maintenance_Data[[#This Row],[Torque '[Nm']]]*Predictive_Maintenance_Data[[#This Row],[Angular velocity '[rad/s']]]/1000</f>
        <v>5.286378902146569</v>
      </c>
      <c r="K4270" s="2">
        <v>150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/>
      <c r="S4270"/>
    </row>
    <row r="4271" spans="1:19" x14ac:dyDescent="0.3">
      <c r="A4271">
        <v>4270</v>
      </c>
      <c r="B4271" t="s">
        <v>4286</v>
      </c>
      <c r="C4271" t="s">
        <v>17</v>
      </c>
      <c r="D4271" s="1">
        <v>302.60000000000002</v>
      </c>
      <c r="E4271" s="1">
        <v>311</v>
      </c>
      <c r="F4271" s="2">
        <v>1610</v>
      </c>
      <c r="G4271" s="1">
        <f>2*PI()*Predictive_Maintenance_Data[[#This Row],[Rotational speed '[rpm']]]/60</f>
        <v>168.59880574265222</v>
      </c>
      <c r="H4271" s="1">
        <v>39.200000000000003</v>
      </c>
      <c r="I4271" s="1">
        <f t="shared" si="66"/>
        <v>8.3999999999999773</v>
      </c>
      <c r="J4271" s="1">
        <f>Predictive_Maintenance_Data[[#This Row],[Torque '[Nm']]]*Predictive_Maintenance_Data[[#This Row],[Angular velocity '[rad/s']]]/1000</f>
        <v>6.6090731851119671</v>
      </c>
      <c r="K4271" s="2">
        <v>152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/>
      <c r="S4271"/>
    </row>
    <row r="4272" spans="1:19" x14ac:dyDescent="0.3">
      <c r="A4272">
        <v>4271</v>
      </c>
      <c r="B4272" t="s">
        <v>4287</v>
      </c>
      <c r="C4272" t="s">
        <v>17</v>
      </c>
      <c r="D4272" s="1">
        <v>302.60000000000002</v>
      </c>
      <c r="E4272" s="1">
        <v>310.89999999999998</v>
      </c>
      <c r="F4272" s="2">
        <v>1331</v>
      </c>
      <c r="G4272" s="1">
        <f>2*PI()*Predictive_Maintenance_Data[[#This Row],[Rotational speed '[rpm']]]/60</f>
        <v>139.38199406426713</v>
      </c>
      <c r="H4272" s="1">
        <v>52</v>
      </c>
      <c r="I4272" s="1">
        <f t="shared" si="66"/>
        <v>8.2999999999999545</v>
      </c>
      <c r="J4272" s="1">
        <f>Predictive_Maintenance_Data[[#This Row],[Torque '[Nm']]]*Predictive_Maintenance_Data[[#This Row],[Angular velocity '[rad/s']]]/1000</f>
        <v>7.2478636913418901</v>
      </c>
      <c r="K4272" s="2">
        <v>154</v>
      </c>
      <c r="L4272" s="2">
        <v>1</v>
      </c>
      <c r="M4272" s="2">
        <v>0</v>
      </c>
      <c r="N4272" s="2">
        <v>1</v>
      </c>
      <c r="O4272" s="2">
        <v>0</v>
      </c>
      <c r="P4272" s="2">
        <v>0</v>
      </c>
      <c r="Q4272" s="2">
        <v>0</v>
      </c>
      <c r="R4272"/>
      <c r="S4272"/>
    </row>
    <row r="4273" spans="1:19" x14ac:dyDescent="0.3">
      <c r="A4273">
        <v>4272</v>
      </c>
      <c r="B4273" t="s">
        <v>4288</v>
      </c>
      <c r="C4273" t="s">
        <v>17</v>
      </c>
      <c r="D4273" s="1">
        <v>302.60000000000002</v>
      </c>
      <c r="E4273" s="1">
        <v>310.8</v>
      </c>
      <c r="F4273" s="2">
        <v>1470</v>
      </c>
      <c r="G4273" s="1">
        <f>2*PI()*Predictive_Maintenance_Data[[#This Row],[Rotational speed '[rpm']]]/60</f>
        <v>153.93804002589985</v>
      </c>
      <c r="H4273" s="1">
        <v>41.2</v>
      </c>
      <c r="I4273" s="1">
        <f t="shared" si="66"/>
        <v>8.1999999999999886</v>
      </c>
      <c r="J4273" s="1">
        <f>Predictive_Maintenance_Data[[#This Row],[Torque '[Nm']]]*Predictive_Maintenance_Data[[#This Row],[Angular velocity '[rad/s']]]/1000</f>
        <v>6.342247249067074</v>
      </c>
      <c r="K4273" s="2">
        <v>156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/>
      <c r="S4273"/>
    </row>
    <row r="4274" spans="1:19" x14ac:dyDescent="0.3">
      <c r="A4274">
        <v>4273</v>
      </c>
      <c r="B4274" t="s">
        <v>4289</v>
      </c>
      <c r="C4274" t="s">
        <v>17</v>
      </c>
      <c r="D4274" s="1">
        <v>302.5</v>
      </c>
      <c r="E4274" s="1">
        <v>310.8</v>
      </c>
      <c r="F4274" s="2">
        <v>1577</v>
      </c>
      <c r="G4274" s="1">
        <f>2*PI()*Predictive_Maintenance_Data[[#This Row],[Rotational speed '[rpm']]]/60</f>
        <v>165.14305382370347</v>
      </c>
      <c r="H4274" s="1">
        <v>36.9</v>
      </c>
      <c r="I4274" s="1">
        <f t="shared" si="66"/>
        <v>8.3000000000000114</v>
      </c>
      <c r="J4274" s="1">
        <f>Predictive_Maintenance_Data[[#This Row],[Torque '[Nm']]]*Predictive_Maintenance_Data[[#This Row],[Angular velocity '[rad/s']]]/1000</f>
        <v>6.0937786860946579</v>
      </c>
      <c r="K4274" s="2">
        <v>158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/>
      <c r="S4274"/>
    </row>
    <row r="4275" spans="1:19" x14ac:dyDescent="0.3">
      <c r="A4275">
        <v>4274</v>
      </c>
      <c r="B4275" t="s">
        <v>4290</v>
      </c>
      <c r="C4275" t="s">
        <v>17</v>
      </c>
      <c r="D4275" s="1">
        <v>302.60000000000002</v>
      </c>
      <c r="E4275" s="1">
        <v>310.8</v>
      </c>
      <c r="F4275" s="2">
        <v>1486</v>
      </c>
      <c r="G4275" s="1">
        <f>2*PI()*Predictive_Maintenance_Data[[#This Row],[Rotational speed '[rpm']]]/60</f>
        <v>155.61355610781442</v>
      </c>
      <c r="H4275" s="1">
        <v>36.4</v>
      </c>
      <c r="I4275" s="1">
        <f t="shared" si="66"/>
        <v>8.1999999999999886</v>
      </c>
      <c r="J4275" s="1">
        <f>Predictive_Maintenance_Data[[#This Row],[Torque '[Nm']]]*Predictive_Maintenance_Data[[#This Row],[Angular velocity '[rad/s']]]/1000</f>
        <v>5.6643334423244438</v>
      </c>
      <c r="K4275" s="2">
        <v>160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/>
      <c r="S4275"/>
    </row>
    <row r="4276" spans="1:19" x14ac:dyDescent="0.3">
      <c r="A4276">
        <v>4275</v>
      </c>
      <c r="B4276" t="s">
        <v>4291</v>
      </c>
      <c r="C4276" t="s">
        <v>17</v>
      </c>
      <c r="D4276" s="1">
        <v>302.39999999999998</v>
      </c>
      <c r="E4276" s="1">
        <v>310.60000000000002</v>
      </c>
      <c r="F4276" s="2">
        <v>1445</v>
      </c>
      <c r="G4276" s="1">
        <f>2*PI()*Predictive_Maintenance_Data[[#This Row],[Rotational speed '[rpm']]]/60</f>
        <v>151.32004614790836</v>
      </c>
      <c r="H4276" s="1">
        <v>40.299999999999997</v>
      </c>
      <c r="I4276" s="1">
        <f t="shared" si="66"/>
        <v>8.2000000000000455</v>
      </c>
      <c r="J4276" s="1">
        <f>Predictive_Maintenance_Data[[#This Row],[Torque '[Nm']]]*Predictive_Maintenance_Data[[#This Row],[Angular velocity '[rad/s']]]/1000</f>
        <v>6.0981978597607069</v>
      </c>
      <c r="K4276" s="2">
        <v>162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/>
      <c r="S4276"/>
    </row>
    <row r="4277" spans="1:19" x14ac:dyDescent="0.3">
      <c r="A4277">
        <v>4276</v>
      </c>
      <c r="B4277" t="s">
        <v>4292</v>
      </c>
      <c r="C4277" t="s">
        <v>15</v>
      </c>
      <c r="D4277" s="1">
        <v>302.39999999999998</v>
      </c>
      <c r="E4277" s="1">
        <v>310.5</v>
      </c>
      <c r="F4277" s="2">
        <v>1500</v>
      </c>
      <c r="G4277" s="1">
        <f>2*PI()*Predictive_Maintenance_Data[[#This Row],[Rotational speed '[rpm']]]/60</f>
        <v>157.07963267948966</v>
      </c>
      <c r="H4277" s="1">
        <v>36.700000000000003</v>
      </c>
      <c r="I4277" s="1">
        <f t="shared" si="66"/>
        <v>8.1000000000000227</v>
      </c>
      <c r="J4277" s="1">
        <f>Predictive_Maintenance_Data[[#This Row],[Torque '[Nm']]]*Predictive_Maintenance_Data[[#This Row],[Angular velocity '[rad/s']]]/1000</f>
        <v>5.7648225193372706</v>
      </c>
      <c r="K4277" s="2">
        <v>164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/>
      <c r="S4277"/>
    </row>
    <row r="4278" spans="1:19" x14ac:dyDescent="0.3">
      <c r="A4278">
        <v>4277</v>
      </c>
      <c r="B4278" t="s">
        <v>4293</v>
      </c>
      <c r="C4278" t="s">
        <v>15</v>
      </c>
      <c r="D4278" s="1">
        <v>302.2</v>
      </c>
      <c r="E4278" s="1">
        <v>310.39999999999998</v>
      </c>
      <c r="F4278" s="2">
        <v>1456</v>
      </c>
      <c r="G4278" s="1">
        <f>2*PI()*Predictive_Maintenance_Data[[#This Row],[Rotational speed '[rpm']]]/60</f>
        <v>152.47196345422464</v>
      </c>
      <c r="H4278" s="1">
        <v>47.5</v>
      </c>
      <c r="I4278" s="1">
        <f t="shared" si="66"/>
        <v>8.1999999999999886</v>
      </c>
      <c r="J4278" s="1">
        <f>Predictive_Maintenance_Data[[#This Row],[Torque '[Nm']]]*Predictive_Maintenance_Data[[#This Row],[Angular velocity '[rad/s']]]/1000</f>
        <v>7.2424182640756696</v>
      </c>
      <c r="K4278" s="2">
        <v>167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/>
      <c r="S4278"/>
    </row>
    <row r="4279" spans="1:19" x14ac:dyDescent="0.3">
      <c r="A4279">
        <v>4278</v>
      </c>
      <c r="B4279" t="s">
        <v>4294</v>
      </c>
      <c r="C4279" t="s">
        <v>17</v>
      </c>
      <c r="D4279" s="1">
        <v>302.2</v>
      </c>
      <c r="E4279" s="1">
        <v>310.39999999999998</v>
      </c>
      <c r="F4279" s="2">
        <v>1743</v>
      </c>
      <c r="G4279" s="1">
        <f>2*PI()*Predictive_Maintenance_Data[[#This Row],[Rotational speed '[rpm']]]/60</f>
        <v>182.52653317356697</v>
      </c>
      <c r="H4279" s="1">
        <v>28.1</v>
      </c>
      <c r="I4279" s="1">
        <f t="shared" si="66"/>
        <v>8.1999999999999886</v>
      </c>
      <c r="J4279" s="1">
        <f>Predictive_Maintenance_Data[[#This Row],[Torque '[Nm']]]*Predictive_Maintenance_Data[[#This Row],[Angular velocity '[rad/s']]]/1000</f>
        <v>5.1289955821772315</v>
      </c>
      <c r="K4279" s="2">
        <v>170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/>
      <c r="S4279"/>
    </row>
    <row r="4280" spans="1:19" x14ac:dyDescent="0.3">
      <c r="A4280">
        <v>4279</v>
      </c>
      <c r="B4280" t="s">
        <v>4295</v>
      </c>
      <c r="C4280" t="s">
        <v>17</v>
      </c>
      <c r="D4280" s="1">
        <v>302</v>
      </c>
      <c r="E4280" s="1">
        <v>310.10000000000002</v>
      </c>
      <c r="F4280" s="2">
        <v>1409</v>
      </c>
      <c r="G4280" s="1">
        <f>2*PI()*Predictive_Maintenance_Data[[#This Row],[Rotational speed '[rpm']]]/60</f>
        <v>147.55013496360061</v>
      </c>
      <c r="H4280" s="1">
        <v>50.4</v>
      </c>
      <c r="I4280" s="1">
        <f t="shared" si="66"/>
        <v>8.1000000000000227</v>
      </c>
      <c r="J4280" s="1">
        <f>Predictive_Maintenance_Data[[#This Row],[Torque '[Nm']]]*Predictive_Maintenance_Data[[#This Row],[Angular velocity '[rad/s']]]/1000</f>
        <v>7.4365268021654707</v>
      </c>
      <c r="K4280" s="2">
        <v>172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/>
      <c r="S4280"/>
    </row>
    <row r="4281" spans="1:19" x14ac:dyDescent="0.3">
      <c r="A4281">
        <v>4280</v>
      </c>
      <c r="B4281" t="s">
        <v>4296</v>
      </c>
      <c r="C4281" t="s">
        <v>17</v>
      </c>
      <c r="D4281" s="1">
        <v>302</v>
      </c>
      <c r="E4281" s="1">
        <v>310.10000000000002</v>
      </c>
      <c r="F4281" s="2">
        <v>1361</v>
      </c>
      <c r="G4281" s="1">
        <f>2*PI()*Predictive_Maintenance_Data[[#This Row],[Rotational speed '[rpm']]]/60</f>
        <v>142.52358671785697</v>
      </c>
      <c r="H4281" s="1">
        <v>45.4</v>
      </c>
      <c r="I4281" s="1">
        <f t="shared" si="66"/>
        <v>8.1000000000000227</v>
      </c>
      <c r="J4281" s="1">
        <f>Predictive_Maintenance_Data[[#This Row],[Torque '[Nm']]]*Predictive_Maintenance_Data[[#This Row],[Angular velocity '[rad/s']]]/1000</f>
        <v>6.4705708369907065</v>
      </c>
      <c r="K4281" s="2">
        <v>174</v>
      </c>
      <c r="L4281" s="2">
        <v>1</v>
      </c>
      <c r="M4281" s="2">
        <v>0</v>
      </c>
      <c r="N4281" s="2">
        <v>1</v>
      </c>
      <c r="O4281" s="2">
        <v>0</v>
      </c>
      <c r="P4281" s="2">
        <v>0</v>
      </c>
      <c r="Q4281" s="2">
        <v>0</v>
      </c>
      <c r="R4281"/>
      <c r="S4281"/>
    </row>
    <row r="4282" spans="1:19" x14ac:dyDescent="0.3">
      <c r="A4282">
        <v>4281</v>
      </c>
      <c r="B4282" t="s">
        <v>4297</v>
      </c>
      <c r="C4282" t="s">
        <v>17</v>
      </c>
      <c r="D4282" s="1">
        <v>302.10000000000002</v>
      </c>
      <c r="E4282" s="1">
        <v>310.10000000000002</v>
      </c>
      <c r="F4282" s="2">
        <v>1753</v>
      </c>
      <c r="G4282" s="1">
        <f>2*PI()*Predictive_Maintenance_Data[[#This Row],[Rotational speed '[rpm']]]/60</f>
        <v>183.57373072476358</v>
      </c>
      <c r="H4282" s="1">
        <v>28.9</v>
      </c>
      <c r="I4282" s="1">
        <f t="shared" si="66"/>
        <v>8</v>
      </c>
      <c r="J4282" s="1">
        <f>Predictive_Maintenance_Data[[#This Row],[Torque '[Nm']]]*Predictive_Maintenance_Data[[#This Row],[Angular velocity '[rad/s']]]/1000</f>
        <v>5.3052808179456665</v>
      </c>
      <c r="K4282" s="2">
        <v>176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/>
      <c r="S4282"/>
    </row>
    <row r="4283" spans="1:19" x14ac:dyDescent="0.3">
      <c r="A4283">
        <v>4282</v>
      </c>
      <c r="B4283" t="s">
        <v>4298</v>
      </c>
      <c r="C4283" t="s">
        <v>17</v>
      </c>
      <c r="D4283" s="1">
        <v>302</v>
      </c>
      <c r="E4283" s="1">
        <v>310</v>
      </c>
      <c r="F4283" s="2">
        <v>1832</v>
      </c>
      <c r="G4283" s="1">
        <f>2*PI()*Predictive_Maintenance_Data[[#This Row],[Rotational speed '[rpm']]]/60</f>
        <v>191.84659137921668</v>
      </c>
      <c r="H4283" s="1">
        <v>22.9</v>
      </c>
      <c r="I4283" s="1">
        <f t="shared" si="66"/>
        <v>8</v>
      </c>
      <c r="J4283" s="1">
        <f>Predictive_Maintenance_Data[[#This Row],[Torque '[Nm']]]*Predictive_Maintenance_Data[[#This Row],[Angular velocity '[rad/s']]]/1000</f>
        <v>4.3932869425840622</v>
      </c>
      <c r="K4283" s="2">
        <v>178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/>
      <c r="S4283"/>
    </row>
    <row r="4284" spans="1:19" x14ac:dyDescent="0.3">
      <c r="A4284">
        <v>4283</v>
      </c>
      <c r="B4284" t="s">
        <v>4299</v>
      </c>
      <c r="C4284" t="s">
        <v>17</v>
      </c>
      <c r="D4284" s="1">
        <v>301.89999999999998</v>
      </c>
      <c r="E4284" s="1">
        <v>309.89999999999998</v>
      </c>
      <c r="F4284" s="2">
        <v>1374</v>
      </c>
      <c r="G4284" s="1">
        <f>2*PI()*Predictive_Maintenance_Data[[#This Row],[Rotational speed '[rpm']]]/60</f>
        <v>143.88494353441254</v>
      </c>
      <c r="H4284" s="1">
        <v>48.5</v>
      </c>
      <c r="I4284" s="1">
        <f t="shared" si="66"/>
        <v>8</v>
      </c>
      <c r="J4284" s="1">
        <f>Predictive_Maintenance_Data[[#This Row],[Torque '[Nm']]]*Predictive_Maintenance_Data[[#This Row],[Angular velocity '[rad/s']]]/1000</f>
        <v>6.9784197614190075</v>
      </c>
      <c r="K4284" s="2">
        <v>180</v>
      </c>
      <c r="L4284" s="2">
        <v>1</v>
      </c>
      <c r="M4284" s="2">
        <v>0</v>
      </c>
      <c r="N4284" s="2">
        <v>1</v>
      </c>
      <c r="O4284" s="2">
        <v>0</v>
      </c>
      <c r="P4284" s="2">
        <v>0</v>
      </c>
      <c r="Q4284" s="2">
        <v>0</v>
      </c>
      <c r="R4284"/>
      <c r="S4284"/>
    </row>
    <row r="4285" spans="1:19" x14ac:dyDescent="0.3">
      <c r="A4285">
        <v>4284</v>
      </c>
      <c r="B4285" t="s">
        <v>4300</v>
      </c>
      <c r="C4285" t="s">
        <v>15</v>
      </c>
      <c r="D4285" s="1">
        <v>301.8</v>
      </c>
      <c r="E4285" s="1">
        <v>309.89999999999998</v>
      </c>
      <c r="F4285" s="2">
        <v>1334</v>
      </c>
      <c r="G4285" s="1">
        <f>2*PI()*Predictive_Maintenance_Data[[#This Row],[Rotational speed '[rpm']]]/60</f>
        <v>139.69615332962613</v>
      </c>
      <c r="H4285" s="1">
        <v>61</v>
      </c>
      <c r="I4285" s="1">
        <f t="shared" si="66"/>
        <v>8.0999999999999659</v>
      </c>
      <c r="J4285" s="1">
        <f>Predictive_Maintenance_Data[[#This Row],[Torque '[Nm']]]*Predictive_Maintenance_Data[[#This Row],[Angular velocity '[rad/s']]]/1000</f>
        <v>8.5214653531071942</v>
      </c>
      <c r="K4285" s="2">
        <v>182</v>
      </c>
      <c r="L4285" s="2">
        <v>1</v>
      </c>
      <c r="M4285" s="2">
        <v>0</v>
      </c>
      <c r="N4285" s="2">
        <v>1</v>
      </c>
      <c r="O4285" s="2">
        <v>0</v>
      </c>
      <c r="P4285" s="2">
        <v>0</v>
      </c>
      <c r="Q4285" s="2">
        <v>0</v>
      </c>
      <c r="R4285"/>
      <c r="S4285"/>
    </row>
    <row r="4286" spans="1:19" x14ac:dyDescent="0.3">
      <c r="A4286">
        <v>4285</v>
      </c>
      <c r="B4286" t="s">
        <v>4301</v>
      </c>
      <c r="C4286" t="s">
        <v>17</v>
      </c>
      <c r="D4286" s="1">
        <v>301.8</v>
      </c>
      <c r="E4286" s="1">
        <v>310</v>
      </c>
      <c r="F4286" s="2">
        <v>1493</v>
      </c>
      <c r="G4286" s="1">
        <f>2*PI()*Predictive_Maintenance_Data[[#This Row],[Rotational speed '[rpm']]]/60</f>
        <v>156.34659439365205</v>
      </c>
      <c r="H4286" s="1">
        <v>40.299999999999997</v>
      </c>
      <c r="I4286" s="1">
        <f t="shared" si="66"/>
        <v>8.1999999999999886</v>
      </c>
      <c r="J4286" s="1">
        <f>Predictive_Maintenance_Data[[#This Row],[Torque '[Nm']]]*Predictive_Maintenance_Data[[#This Row],[Angular velocity '[rad/s']]]/1000</f>
        <v>6.3007677540641769</v>
      </c>
      <c r="K4286" s="2">
        <v>185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/>
      <c r="S4286"/>
    </row>
    <row r="4287" spans="1:19" x14ac:dyDescent="0.3">
      <c r="A4287">
        <v>4286</v>
      </c>
      <c r="B4287" t="s">
        <v>4302</v>
      </c>
      <c r="C4287" t="s">
        <v>17</v>
      </c>
      <c r="D4287" s="1">
        <v>301.7</v>
      </c>
      <c r="E4287" s="1">
        <v>309.89999999999998</v>
      </c>
      <c r="F4287" s="2">
        <v>1317</v>
      </c>
      <c r="G4287" s="1">
        <f>2*PI()*Predictive_Maintenance_Data[[#This Row],[Rotational speed '[rpm']]]/60</f>
        <v>137.91591749259194</v>
      </c>
      <c r="H4287" s="1">
        <v>49</v>
      </c>
      <c r="I4287" s="1">
        <f t="shared" si="66"/>
        <v>8.1999999999999886</v>
      </c>
      <c r="J4287" s="1">
        <f>Predictive_Maintenance_Data[[#This Row],[Torque '[Nm']]]*Predictive_Maintenance_Data[[#This Row],[Angular velocity '[rad/s']]]/1000</f>
        <v>6.7578799571370052</v>
      </c>
      <c r="K4287" s="2">
        <v>187</v>
      </c>
      <c r="L4287" s="2">
        <v>1</v>
      </c>
      <c r="M4287" s="2">
        <v>0</v>
      </c>
      <c r="N4287" s="2">
        <v>1</v>
      </c>
      <c r="O4287" s="2">
        <v>0</v>
      </c>
      <c r="P4287" s="2">
        <v>0</v>
      </c>
      <c r="Q4287" s="2">
        <v>0</v>
      </c>
      <c r="R4287"/>
      <c r="S4287"/>
    </row>
    <row r="4288" spans="1:19" x14ac:dyDescent="0.3">
      <c r="A4288">
        <v>4287</v>
      </c>
      <c r="B4288" t="s">
        <v>4303</v>
      </c>
      <c r="C4288" t="s">
        <v>15</v>
      </c>
      <c r="D4288" s="1">
        <v>301.7</v>
      </c>
      <c r="E4288" s="1">
        <v>309.89999999999998</v>
      </c>
      <c r="F4288" s="2">
        <v>1434</v>
      </c>
      <c r="G4288" s="1">
        <f>2*PI()*Predictive_Maintenance_Data[[#This Row],[Rotational speed '[rpm']]]/60</f>
        <v>150.16812884159211</v>
      </c>
      <c r="H4288" s="1">
        <v>47.9</v>
      </c>
      <c r="I4288" s="1">
        <f t="shared" si="66"/>
        <v>8.1999999999999886</v>
      </c>
      <c r="J4288" s="1">
        <f>Predictive_Maintenance_Data[[#This Row],[Torque '[Nm']]]*Predictive_Maintenance_Data[[#This Row],[Angular velocity '[rad/s']]]/1000</f>
        <v>7.1930533715122618</v>
      </c>
      <c r="K4288" s="2">
        <v>189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/>
      <c r="S4288"/>
    </row>
    <row r="4289" spans="1:19" x14ac:dyDescent="0.3">
      <c r="A4289">
        <v>4288</v>
      </c>
      <c r="B4289" t="s">
        <v>4304</v>
      </c>
      <c r="C4289" t="s">
        <v>15</v>
      </c>
      <c r="D4289" s="1">
        <v>301.7</v>
      </c>
      <c r="E4289" s="1">
        <v>309.89999999999998</v>
      </c>
      <c r="F4289" s="2">
        <v>1457</v>
      </c>
      <c r="G4289" s="1">
        <f>2*PI()*Predictive_Maintenance_Data[[#This Row],[Rotational speed '[rpm']]]/60</f>
        <v>152.57668320934428</v>
      </c>
      <c r="H4289" s="1">
        <v>39.200000000000003</v>
      </c>
      <c r="I4289" s="1">
        <f t="shared" si="66"/>
        <v>8.1999999999999886</v>
      </c>
      <c r="J4289" s="1">
        <f>Predictive_Maintenance_Data[[#This Row],[Torque '[Nm']]]*Predictive_Maintenance_Data[[#This Row],[Angular velocity '[rad/s']]]/1000</f>
        <v>5.9810059818062964</v>
      </c>
      <c r="K4289" s="2">
        <v>192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/>
      <c r="S4289"/>
    </row>
    <row r="4290" spans="1:19" x14ac:dyDescent="0.3">
      <c r="A4290">
        <v>4289</v>
      </c>
      <c r="B4290" t="s">
        <v>4305</v>
      </c>
      <c r="C4290" t="s">
        <v>15</v>
      </c>
      <c r="D4290" s="1">
        <v>301.7</v>
      </c>
      <c r="E4290" s="1">
        <v>310</v>
      </c>
      <c r="F4290" s="2">
        <v>1391</v>
      </c>
      <c r="G4290" s="1">
        <f>2*PI()*Predictive_Maintenance_Data[[#This Row],[Rotational speed '[rpm']]]/60</f>
        <v>145.66517937144675</v>
      </c>
      <c r="H4290" s="1">
        <v>50.6</v>
      </c>
      <c r="I4290" s="1">
        <f t="shared" ref="I4290:I4353" si="67">E4290-D4290</f>
        <v>8.3000000000000114</v>
      </c>
      <c r="J4290" s="1">
        <f>Predictive_Maintenance_Data[[#This Row],[Torque '[Nm']]]*Predictive_Maintenance_Data[[#This Row],[Angular velocity '[rad/s']]]/1000</f>
        <v>7.3706580761952063</v>
      </c>
      <c r="K4290" s="2">
        <v>195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/>
      <c r="S4290"/>
    </row>
    <row r="4291" spans="1:19" x14ac:dyDescent="0.3">
      <c r="A4291">
        <v>4290</v>
      </c>
      <c r="B4291" t="s">
        <v>4306</v>
      </c>
      <c r="C4291" t="s">
        <v>15</v>
      </c>
      <c r="D4291" s="1">
        <v>301.8</v>
      </c>
      <c r="E4291" s="1">
        <v>310</v>
      </c>
      <c r="F4291" s="2">
        <v>1781</v>
      </c>
      <c r="G4291" s="1">
        <f>2*PI()*Predictive_Maintenance_Data[[#This Row],[Rotational speed '[rpm']]]/60</f>
        <v>186.50588386811404</v>
      </c>
      <c r="H4291" s="1">
        <v>23.9</v>
      </c>
      <c r="I4291" s="1">
        <f t="shared" si="67"/>
        <v>8.1999999999999886</v>
      </c>
      <c r="J4291" s="1">
        <f>Predictive_Maintenance_Data[[#This Row],[Torque '[Nm']]]*Predictive_Maintenance_Data[[#This Row],[Angular velocity '[rad/s']]]/1000</f>
        <v>4.4574906244479253</v>
      </c>
      <c r="K4291" s="2">
        <v>198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/>
      <c r="S4291"/>
    </row>
    <row r="4292" spans="1:19" x14ac:dyDescent="0.3">
      <c r="A4292">
        <v>4291</v>
      </c>
      <c r="B4292" t="s">
        <v>4307</v>
      </c>
      <c r="C4292" t="s">
        <v>17</v>
      </c>
      <c r="D4292" s="1">
        <v>301.8</v>
      </c>
      <c r="E4292" s="1">
        <v>310</v>
      </c>
      <c r="F4292" s="2">
        <v>1642</v>
      </c>
      <c r="G4292" s="1">
        <f>2*PI()*Predictive_Maintenance_Data[[#This Row],[Rotational speed '[rpm']]]/60</f>
        <v>171.94983790648132</v>
      </c>
      <c r="H4292" s="1">
        <v>32.6</v>
      </c>
      <c r="I4292" s="1">
        <f t="shared" si="67"/>
        <v>8.1999999999999886</v>
      </c>
      <c r="J4292" s="1">
        <f>Predictive_Maintenance_Data[[#This Row],[Torque '[Nm']]]*Predictive_Maintenance_Data[[#This Row],[Angular velocity '[rad/s']]]/1000</f>
        <v>5.6055647157512913</v>
      </c>
      <c r="K4292" s="2">
        <v>201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/>
      <c r="S4292"/>
    </row>
    <row r="4293" spans="1:19" x14ac:dyDescent="0.3">
      <c r="A4293">
        <v>4292</v>
      </c>
      <c r="B4293" t="s">
        <v>4308</v>
      </c>
      <c r="C4293" t="s">
        <v>17</v>
      </c>
      <c r="D4293" s="1">
        <v>301.8</v>
      </c>
      <c r="E4293" s="1">
        <v>310</v>
      </c>
      <c r="F4293" s="2">
        <v>2032</v>
      </c>
      <c r="G4293" s="1">
        <f>2*PI()*Predictive_Maintenance_Data[[#This Row],[Rotational speed '[rpm']]]/60</f>
        <v>212.79054240314866</v>
      </c>
      <c r="H4293" s="1">
        <v>19</v>
      </c>
      <c r="I4293" s="1">
        <f t="shared" si="67"/>
        <v>8.1999999999999886</v>
      </c>
      <c r="J4293" s="1">
        <f>Predictive_Maintenance_Data[[#This Row],[Torque '[Nm']]]*Predictive_Maintenance_Data[[#This Row],[Angular velocity '[rad/s']]]/1000</f>
        <v>4.0430203056598248</v>
      </c>
      <c r="K4293" s="2">
        <v>203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/>
      <c r="S4293"/>
    </row>
    <row r="4294" spans="1:19" x14ac:dyDescent="0.3">
      <c r="A4294">
        <v>4293</v>
      </c>
      <c r="B4294" t="s">
        <v>4309</v>
      </c>
      <c r="C4294" t="s">
        <v>15</v>
      </c>
      <c r="D4294" s="1">
        <v>301.8</v>
      </c>
      <c r="E4294" s="1">
        <v>310.10000000000002</v>
      </c>
      <c r="F4294" s="2">
        <v>2372</v>
      </c>
      <c r="G4294" s="1">
        <f>2*PI()*Predictive_Maintenance_Data[[#This Row],[Rotational speed '[rpm']]]/60</f>
        <v>248.39525914383296</v>
      </c>
      <c r="H4294" s="1">
        <v>13.9</v>
      </c>
      <c r="I4294" s="1">
        <f t="shared" si="67"/>
        <v>8.3000000000000114</v>
      </c>
      <c r="J4294" s="1">
        <f>Predictive_Maintenance_Data[[#This Row],[Torque '[Nm']]]*Predictive_Maintenance_Data[[#This Row],[Angular velocity '[rad/s']]]/1000</f>
        <v>3.4526941020992781</v>
      </c>
      <c r="K4294" s="2">
        <v>205</v>
      </c>
      <c r="L4294" s="2">
        <v>1</v>
      </c>
      <c r="M4294" s="2">
        <v>0</v>
      </c>
      <c r="N4294" s="2">
        <v>0</v>
      </c>
      <c r="O4294" s="2">
        <v>1</v>
      </c>
      <c r="P4294" s="2">
        <v>0</v>
      </c>
      <c r="Q4294" s="2">
        <v>0</v>
      </c>
      <c r="R4294"/>
      <c r="S4294"/>
    </row>
    <row r="4295" spans="1:19" x14ac:dyDescent="0.3">
      <c r="A4295">
        <v>4294</v>
      </c>
      <c r="B4295" t="s">
        <v>4310</v>
      </c>
      <c r="C4295" t="s">
        <v>17</v>
      </c>
      <c r="D4295" s="1">
        <v>301.8</v>
      </c>
      <c r="E4295" s="1">
        <v>310</v>
      </c>
      <c r="F4295" s="2">
        <v>1393</v>
      </c>
      <c r="G4295" s="1">
        <f>2*PI()*Predictive_Maintenance_Data[[#This Row],[Rotational speed '[rpm']]]/60</f>
        <v>145.87461888168608</v>
      </c>
      <c r="H4295" s="1">
        <v>44.9</v>
      </c>
      <c r="I4295" s="1">
        <f t="shared" si="67"/>
        <v>8.1999999999999886</v>
      </c>
      <c r="J4295" s="1">
        <f>Predictive_Maintenance_Data[[#This Row],[Torque '[Nm']]]*Predictive_Maintenance_Data[[#This Row],[Angular velocity '[rad/s']]]/1000</f>
        <v>6.5497703877877047</v>
      </c>
      <c r="K4295" s="2">
        <v>208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/>
      <c r="S4295"/>
    </row>
    <row r="4296" spans="1:19" x14ac:dyDescent="0.3">
      <c r="A4296">
        <v>4295</v>
      </c>
      <c r="B4296" t="s">
        <v>4311</v>
      </c>
      <c r="C4296" t="s">
        <v>15</v>
      </c>
      <c r="D4296" s="1">
        <v>301.7</v>
      </c>
      <c r="E4296" s="1">
        <v>310.10000000000002</v>
      </c>
      <c r="F4296" s="2">
        <v>1743</v>
      </c>
      <c r="G4296" s="1">
        <f>2*PI()*Predictive_Maintenance_Data[[#This Row],[Rotational speed '[rpm']]]/60</f>
        <v>182.52653317356697</v>
      </c>
      <c r="H4296" s="1">
        <v>27.3</v>
      </c>
      <c r="I4296" s="1">
        <f t="shared" si="67"/>
        <v>8.4000000000000341</v>
      </c>
      <c r="J4296" s="1">
        <f>Predictive_Maintenance_Data[[#This Row],[Torque '[Nm']]]*Predictive_Maintenance_Data[[#This Row],[Angular velocity '[rad/s']]]/1000</f>
        <v>4.9829743556383779</v>
      </c>
      <c r="K4296" s="2">
        <v>210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/>
      <c r="S4296"/>
    </row>
    <row r="4297" spans="1:19" x14ac:dyDescent="0.3">
      <c r="A4297">
        <v>4296</v>
      </c>
      <c r="B4297" t="s">
        <v>4312</v>
      </c>
      <c r="C4297" t="s">
        <v>17</v>
      </c>
      <c r="D4297" s="1">
        <v>301.8</v>
      </c>
      <c r="E4297" s="1">
        <v>310.2</v>
      </c>
      <c r="F4297" s="2">
        <v>1457</v>
      </c>
      <c r="G4297" s="1">
        <f>2*PI()*Predictive_Maintenance_Data[[#This Row],[Rotational speed '[rpm']]]/60</f>
        <v>152.57668320934428</v>
      </c>
      <c r="H4297" s="1">
        <v>40.4</v>
      </c>
      <c r="I4297" s="1">
        <f t="shared" si="67"/>
        <v>8.3999999999999773</v>
      </c>
      <c r="J4297" s="1">
        <f>Predictive_Maintenance_Data[[#This Row],[Torque '[Nm']]]*Predictive_Maintenance_Data[[#This Row],[Angular velocity '[rad/s']]]/1000</f>
        <v>6.1640980016575089</v>
      </c>
      <c r="K4297" s="2">
        <v>213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/>
      <c r="S4297"/>
    </row>
    <row r="4298" spans="1:19" x14ac:dyDescent="0.3">
      <c r="A4298">
        <v>4297</v>
      </c>
      <c r="B4298" t="s">
        <v>4313</v>
      </c>
      <c r="C4298" t="s">
        <v>17</v>
      </c>
      <c r="D4298" s="1">
        <v>301.8</v>
      </c>
      <c r="E4298" s="1">
        <v>310.2</v>
      </c>
      <c r="F4298" s="2">
        <v>2825</v>
      </c>
      <c r="G4298" s="1">
        <f>2*PI()*Predictive_Maintenance_Data[[#This Row],[Rotational speed '[rpm']]]/60</f>
        <v>295.83330821303883</v>
      </c>
      <c r="H4298" s="1">
        <v>5.8</v>
      </c>
      <c r="I4298" s="1">
        <f t="shared" si="67"/>
        <v>8.3999999999999773</v>
      </c>
      <c r="J4298" s="1">
        <f>Predictive_Maintenance_Data[[#This Row],[Torque '[Nm']]]*Predictive_Maintenance_Data[[#This Row],[Angular velocity '[rad/s']]]/1000</f>
        <v>1.7158331876356252</v>
      </c>
      <c r="K4298" s="2">
        <v>215</v>
      </c>
      <c r="L4298" s="2">
        <v>1</v>
      </c>
      <c r="M4298" s="2">
        <v>0</v>
      </c>
      <c r="N4298" s="2">
        <v>0</v>
      </c>
      <c r="O4298" s="2">
        <v>1</v>
      </c>
      <c r="P4298" s="2">
        <v>0</v>
      </c>
      <c r="Q4298" s="2">
        <v>0</v>
      </c>
      <c r="R4298"/>
      <c r="S4298"/>
    </row>
    <row r="4299" spans="1:19" x14ac:dyDescent="0.3">
      <c r="A4299">
        <v>4298</v>
      </c>
      <c r="B4299" t="s">
        <v>4314</v>
      </c>
      <c r="C4299" t="s">
        <v>15</v>
      </c>
      <c r="D4299" s="1">
        <v>301.8</v>
      </c>
      <c r="E4299" s="1">
        <v>310.2</v>
      </c>
      <c r="F4299" s="2">
        <v>1609</v>
      </c>
      <c r="G4299" s="1">
        <f>2*PI()*Predictive_Maintenance_Data[[#This Row],[Rotational speed '[rpm']]]/60</f>
        <v>168.49408598753254</v>
      </c>
      <c r="H4299" s="1">
        <v>34.200000000000003</v>
      </c>
      <c r="I4299" s="1">
        <f t="shared" si="67"/>
        <v>8.3999999999999773</v>
      </c>
      <c r="J4299" s="1">
        <f>Predictive_Maintenance_Data[[#This Row],[Torque '[Nm']]]*Predictive_Maintenance_Data[[#This Row],[Angular velocity '[rad/s']]]/1000</f>
        <v>5.7624977407736129</v>
      </c>
      <c r="K4299" s="2">
        <v>217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/>
      <c r="S4299"/>
    </row>
    <row r="4300" spans="1:19" x14ac:dyDescent="0.3">
      <c r="A4300">
        <v>4299</v>
      </c>
      <c r="B4300" t="s">
        <v>4315</v>
      </c>
      <c r="C4300" t="s">
        <v>15</v>
      </c>
      <c r="D4300" s="1">
        <v>301.8</v>
      </c>
      <c r="E4300" s="1">
        <v>310.2</v>
      </c>
      <c r="F4300" s="2">
        <v>1437</v>
      </c>
      <c r="G4300" s="1">
        <f>2*PI()*Predictive_Maintenance_Data[[#This Row],[Rotational speed '[rpm']]]/60</f>
        <v>150.4822881069511</v>
      </c>
      <c r="H4300" s="1">
        <v>42.3</v>
      </c>
      <c r="I4300" s="1">
        <f t="shared" si="67"/>
        <v>8.3999999999999773</v>
      </c>
      <c r="J4300" s="1">
        <f>Predictive_Maintenance_Data[[#This Row],[Torque '[Nm']]]*Predictive_Maintenance_Data[[#This Row],[Angular velocity '[rad/s']]]/1000</f>
        <v>6.365400786924031</v>
      </c>
      <c r="K4300" s="2">
        <v>0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/>
      <c r="S4300"/>
    </row>
    <row r="4301" spans="1:19" x14ac:dyDescent="0.3">
      <c r="A4301">
        <v>4300</v>
      </c>
      <c r="B4301" t="s">
        <v>4316</v>
      </c>
      <c r="C4301" t="s">
        <v>17</v>
      </c>
      <c r="D4301" s="1">
        <v>301.7</v>
      </c>
      <c r="E4301" s="1">
        <v>310.10000000000002</v>
      </c>
      <c r="F4301" s="2">
        <v>1402</v>
      </c>
      <c r="G4301" s="1">
        <f>2*PI()*Predictive_Maintenance_Data[[#This Row],[Rotational speed '[rpm']]]/60</f>
        <v>146.817096677763</v>
      </c>
      <c r="H4301" s="1">
        <v>50.1</v>
      </c>
      <c r="I4301" s="1">
        <f t="shared" si="67"/>
        <v>8.4000000000000341</v>
      </c>
      <c r="J4301" s="1">
        <f>Predictive_Maintenance_Data[[#This Row],[Torque '[Nm']]]*Predictive_Maintenance_Data[[#This Row],[Angular velocity '[rad/s']]]/1000</f>
        <v>7.3555365435559272</v>
      </c>
      <c r="K4301" s="2">
        <v>3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/>
      <c r="S4301"/>
    </row>
    <row r="4302" spans="1:19" x14ac:dyDescent="0.3">
      <c r="A4302">
        <v>4301</v>
      </c>
      <c r="B4302" t="s">
        <v>4317</v>
      </c>
      <c r="C4302" t="s">
        <v>15</v>
      </c>
      <c r="D4302" s="1">
        <v>301.7</v>
      </c>
      <c r="E4302" s="1">
        <v>310.10000000000002</v>
      </c>
      <c r="F4302" s="2">
        <v>1644</v>
      </c>
      <c r="G4302" s="1">
        <f>2*PI()*Predictive_Maintenance_Data[[#This Row],[Rotational speed '[rpm']]]/60</f>
        <v>172.15927741672067</v>
      </c>
      <c r="H4302" s="1">
        <v>34.6</v>
      </c>
      <c r="I4302" s="1">
        <f t="shared" si="67"/>
        <v>8.4000000000000341</v>
      </c>
      <c r="J4302" s="1">
        <f>Predictive_Maintenance_Data[[#This Row],[Torque '[Nm']]]*Predictive_Maintenance_Data[[#This Row],[Angular velocity '[rad/s']]]/1000</f>
        <v>5.9567109986185347</v>
      </c>
      <c r="K4302" s="2">
        <v>5</v>
      </c>
      <c r="L4302" s="2">
        <v>0</v>
      </c>
      <c r="M4302" s="2">
        <v>0</v>
      </c>
      <c r="N4302" s="2">
        <v>0</v>
      </c>
      <c r="O4302" s="2">
        <v>0</v>
      </c>
      <c r="P4302" s="2">
        <v>0</v>
      </c>
      <c r="Q4302" s="2">
        <v>0</v>
      </c>
      <c r="R4302"/>
      <c r="S4302"/>
    </row>
    <row r="4303" spans="1:19" x14ac:dyDescent="0.3">
      <c r="A4303">
        <v>4302</v>
      </c>
      <c r="B4303" t="s">
        <v>4318</v>
      </c>
      <c r="C4303" t="s">
        <v>17</v>
      </c>
      <c r="D4303" s="1">
        <v>301.7</v>
      </c>
      <c r="E4303" s="1">
        <v>310.2</v>
      </c>
      <c r="F4303" s="2">
        <v>1471</v>
      </c>
      <c r="G4303" s="1">
        <f>2*PI()*Predictive_Maintenance_Data[[#This Row],[Rotational speed '[rpm']]]/60</f>
        <v>154.04275978101953</v>
      </c>
      <c r="H4303" s="1">
        <v>51.1</v>
      </c>
      <c r="I4303" s="1">
        <f t="shared" si="67"/>
        <v>8.5</v>
      </c>
      <c r="J4303" s="1">
        <f>Predictive_Maintenance_Data[[#This Row],[Torque '[Nm']]]*Predictive_Maintenance_Data[[#This Row],[Angular velocity '[rad/s']]]/1000</f>
        <v>7.8715850248100976</v>
      </c>
      <c r="K4303" s="2">
        <v>8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/>
      <c r="S4303"/>
    </row>
    <row r="4304" spans="1:19" x14ac:dyDescent="0.3">
      <c r="A4304">
        <v>4303</v>
      </c>
      <c r="B4304" t="s">
        <v>4319</v>
      </c>
      <c r="C4304" t="s">
        <v>17</v>
      </c>
      <c r="D4304" s="1">
        <v>301.7</v>
      </c>
      <c r="E4304" s="1">
        <v>310.10000000000002</v>
      </c>
      <c r="F4304" s="2">
        <v>2695</v>
      </c>
      <c r="G4304" s="1">
        <f>2*PI()*Predictive_Maintenance_Data[[#This Row],[Rotational speed '[rpm']]]/60</f>
        <v>282.21974004748307</v>
      </c>
      <c r="H4304" s="1">
        <v>12.6</v>
      </c>
      <c r="I4304" s="1">
        <f t="shared" si="67"/>
        <v>8.4000000000000341</v>
      </c>
      <c r="J4304" s="1">
        <f>Predictive_Maintenance_Data[[#This Row],[Torque '[Nm']]]*Predictive_Maintenance_Data[[#This Row],[Angular velocity '[rad/s']]]/1000</f>
        <v>3.5559687245982867</v>
      </c>
      <c r="K4304" s="2">
        <v>10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/>
      <c r="S4304"/>
    </row>
    <row r="4305" spans="1:19" x14ac:dyDescent="0.3">
      <c r="A4305">
        <v>4304</v>
      </c>
      <c r="B4305" t="s">
        <v>4320</v>
      </c>
      <c r="C4305" t="s">
        <v>17</v>
      </c>
      <c r="D4305" s="1">
        <v>301.7</v>
      </c>
      <c r="E4305" s="1">
        <v>310.2</v>
      </c>
      <c r="F4305" s="2">
        <v>1435</v>
      </c>
      <c r="G4305" s="1">
        <f>2*PI()*Predictive_Maintenance_Data[[#This Row],[Rotational speed '[rpm']]]/60</f>
        <v>150.27284859671178</v>
      </c>
      <c r="H4305" s="1">
        <v>48.1</v>
      </c>
      <c r="I4305" s="1">
        <f t="shared" si="67"/>
        <v>8.5</v>
      </c>
      <c r="J4305" s="1">
        <f>Predictive_Maintenance_Data[[#This Row],[Torque '[Nm']]]*Predictive_Maintenance_Data[[#This Row],[Angular velocity '[rad/s']]]/1000</f>
        <v>7.2281240175018366</v>
      </c>
      <c r="K4305" s="2">
        <v>12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/>
      <c r="S4305"/>
    </row>
    <row r="4306" spans="1:19" x14ac:dyDescent="0.3">
      <c r="A4306">
        <v>4305</v>
      </c>
      <c r="B4306" t="s">
        <v>4321</v>
      </c>
      <c r="C4306" t="s">
        <v>17</v>
      </c>
      <c r="D4306" s="1">
        <v>301.60000000000002</v>
      </c>
      <c r="E4306" s="1">
        <v>310.10000000000002</v>
      </c>
      <c r="F4306" s="2">
        <v>1694</v>
      </c>
      <c r="G4306" s="1">
        <f>2*PI()*Predictive_Maintenance_Data[[#This Row],[Rotational speed '[rpm']]]/60</f>
        <v>177.39526517270366</v>
      </c>
      <c r="H4306" s="1">
        <v>26.3</v>
      </c>
      <c r="I4306" s="1">
        <f t="shared" si="67"/>
        <v>8.5</v>
      </c>
      <c r="J4306" s="1">
        <f>Predictive_Maintenance_Data[[#This Row],[Torque '[Nm']]]*Predictive_Maintenance_Data[[#This Row],[Angular velocity '[rad/s']]]/1000</f>
        <v>4.665495474042106</v>
      </c>
      <c r="K4306" s="2">
        <v>14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/>
      <c r="S4306"/>
    </row>
    <row r="4307" spans="1:19" x14ac:dyDescent="0.3">
      <c r="A4307">
        <v>4306</v>
      </c>
      <c r="B4307" t="s">
        <v>4322</v>
      </c>
      <c r="C4307" t="s">
        <v>17</v>
      </c>
      <c r="D4307" s="1">
        <v>301.60000000000002</v>
      </c>
      <c r="E4307" s="1">
        <v>310.10000000000002</v>
      </c>
      <c r="F4307" s="2">
        <v>1687</v>
      </c>
      <c r="G4307" s="1">
        <f>2*PI()*Predictive_Maintenance_Data[[#This Row],[Rotational speed '[rpm']]]/60</f>
        <v>176.66222688686602</v>
      </c>
      <c r="H4307" s="1">
        <v>26.6</v>
      </c>
      <c r="I4307" s="1">
        <f t="shared" si="67"/>
        <v>8.5</v>
      </c>
      <c r="J4307" s="1">
        <f>Predictive_Maintenance_Data[[#This Row],[Torque '[Nm']]]*Predictive_Maintenance_Data[[#This Row],[Angular velocity '[rad/s']]]/1000</f>
        <v>4.6992152351906364</v>
      </c>
      <c r="K4307" s="2">
        <v>16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/>
      <c r="S4307"/>
    </row>
    <row r="4308" spans="1:19" x14ac:dyDescent="0.3">
      <c r="A4308">
        <v>4307</v>
      </c>
      <c r="B4308" t="s">
        <v>4323</v>
      </c>
      <c r="C4308" t="s">
        <v>17</v>
      </c>
      <c r="D4308" s="1">
        <v>301.60000000000002</v>
      </c>
      <c r="E4308" s="1">
        <v>310</v>
      </c>
      <c r="F4308" s="2">
        <v>1869</v>
      </c>
      <c r="G4308" s="1">
        <f>2*PI()*Predictive_Maintenance_Data[[#This Row],[Rotational speed '[rpm']]]/60</f>
        <v>195.72122231864412</v>
      </c>
      <c r="H4308" s="1">
        <v>22.9</v>
      </c>
      <c r="I4308" s="1">
        <f t="shared" si="67"/>
        <v>8.3999999999999773</v>
      </c>
      <c r="J4308" s="1">
        <f>Predictive_Maintenance_Data[[#This Row],[Torque '[Nm']]]*Predictive_Maintenance_Data[[#This Row],[Angular velocity '[rad/s']]]/1000</f>
        <v>4.4820159910969508</v>
      </c>
      <c r="K4308" s="2">
        <v>18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/>
      <c r="S4308"/>
    </row>
    <row r="4309" spans="1:19" x14ac:dyDescent="0.3">
      <c r="A4309">
        <v>4308</v>
      </c>
      <c r="B4309" t="s">
        <v>4324</v>
      </c>
      <c r="C4309" t="s">
        <v>17</v>
      </c>
      <c r="D4309" s="1">
        <v>301.39999999999998</v>
      </c>
      <c r="E4309" s="1">
        <v>309.89999999999998</v>
      </c>
      <c r="F4309" s="2">
        <v>1259</v>
      </c>
      <c r="G4309" s="1">
        <f>2*PI()*Predictive_Maintenance_Data[[#This Row],[Rotational speed '[rpm']]]/60</f>
        <v>131.84217169565164</v>
      </c>
      <c r="H4309" s="1">
        <v>63.9</v>
      </c>
      <c r="I4309" s="1">
        <f t="shared" si="67"/>
        <v>8.5</v>
      </c>
      <c r="J4309" s="1">
        <f>Predictive_Maintenance_Data[[#This Row],[Torque '[Nm']]]*Predictive_Maintenance_Data[[#This Row],[Angular velocity '[rad/s']]]/1000</f>
        <v>8.4247147713521393</v>
      </c>
      <c r="K4309" s="2">
        <v>20</v>
      </c>
      <c r="L4309" s="2">
        <v>1</v>
      </c>
      <c r="M4309" s="2">
        <v>0</v>
      </c>
      <c r="N4309" s="2">
        <v>1</v>
      </c>
      <c r="O4309" s="2">
        <v>0</v>
      </c>
      <c r="P4309" s="2">
        <v>0</v>
      </c>
      <c r="Q4309" s="2">
        <v>0</v>
      </c>
      <c r="R4309"/>
      <c r="S4309"/>
    </row>
    <row r="4310" spans="1:19" x14ac:dyDescent="0.3">
      <c r="A4310">
        <v>4309</v>
      </c>
      <c r="B4310" t="s">
        <v>4325</v>
      </c>
      <c r="C4310" t="s">
        <v>27</v>
      </c>
      <c r="D4310" s="1">
        <v>301.39999999999998</v>
      </c>
      <c r="E4310" s="1">
        <v>309.89999999999998</v>
      </c>
      <c r="F4310" s="2">
        <v>1460</v>
      </c>
      <c r="G4310" s="1">
        <f>2*PI()*Predictive_Maintenance_Data[[#This Row],[Rotational speed '[rpm']]]/60</f>
        <v>152.89084247470328</v>
      </c>
      <c r="H4310" s="1">
        <v>47.2</v>
      </c>
      <c r="I4310" s="1">
        <f t="shared" si="67"/>
        <v>8.5</v>
      </c>
      <c r="J4310" s="1">
        <f>Predictive_Maintenance_Data[[#This Row],[Torque '[Nm']]]*Predictive_Maintenance_Data[[#This Row],[Angular velocity '[rad/s']]]/1000</f>
        <v>7.216447764805995</v>
      </c>
      <c r="K4310" s="2">
        <v>22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/>
      <c r="S4310"/>
    </row>
    <row r="4311" spans="1:19" x14ac:dyDescent="0.3">
      <c r="A4311">
        <v>4310</v>
      </c>
      <c r="B4311" t="s">
        <v>4326</v>
      </c>
      <c r="C4311" t="s">
        <v>15</v>
      </c>
      <c r="D4311" s="1">
        <v>301.3</v>
      </c>
      <c r="E4311" s="1">
        <v>309.89999999999998</v>
      </c>
      <c r="F4311" s="2">
        <v>1501</v>
      </c>
      <c r="G4311" s="1">
        <f>2*PI()*Predictive_Maintenance_Data[[#This Row],[Rotational speed '[rpm']]]/60</f>
        <v>157.18435243460934</v>
      </c>
      <c r="H4311" s="1">
        <v>39.5</v>
      </c>
      <c r="I4311" s="1">
        <f t="shared" si="67"/>
        <v>8.5999999999999659</v>
      </c>
      <c r="J4311" s="1">
        <f>Predictive_Maintenance_Data[[#This Row],[Torque '[Nm']]]*Predictive_Maintenance_Data[[#This Row],[Angular velocity '[rad/s']]]/1000</f>
        <v>6.2087819211670681</v>
      </c>
      <c r="K4311" s="2">
        <v>27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/>
      <c r="S4311"/>
    </row>
    <row r="4312" spans="1:19" x14ac:dyDescent="0.3">
      <c r="A4312">
        <v>4311</v>
      </c>
      <c r="B4312" t="s">
        <v>4327</v>
      </c>
      <c r="C4312" t="s">
        <v>17</v>
      </c>
      <c r="D4312" s="1">
        <v>301.39999999999998</v>
      </c>
      <c r="E4312" s="1">
        <v>310</v>
      </c>
      <c r="F4312" s="2">
        <v>1776</v>
      </c>
      <c r="G4312" s="1">
        <f>2*PI()*Predictive_Maintenance_Data[[#This Row],[Rotational speed '[rpm']]]/60</f>
        <v>185.98228509251575</v>
      </c>
      <c r="H4312" s="1">
        <v>25.6</v>
      </c>
      <c r="I4312" s="1">
        <f t="shared" si="67"/>
        <v>8.6000000000000227</v>
      </c>
      <c r="J4312" s="1">
        <f>Predictive_Maintenance_Data[[#This Row],[Torque '[Nm']]]*Predictive_Maintenance_Data[[#This Row],[Angular velocity '[rad/s']]]/1000</f>
        <v>4.7611464983684035</v>
      </c>
      <c r="K4312" s="2">
        <v>30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/>
      <c r="S4312"/>
    </row>
    <row r="4313" spans="1:19" x14ac:dyDescent="0.3">
      <c r="A4313">
        <v>4312</v>
      </c>
      <c r="B4313" t="s">
        <v>4328</v>
      </c>
      <c r="C4313" t="s">
        <v>15</v>
      </c>
      <c r="D4313" s="1">
        <v>301.5</v>
      </c>
      <c r="E4313" s="1">
        <v>310.10000000000002</v>
      </c>
      <c r="F4313" s="2">
        <v>1468</v>
      </c>
      <c r="G4313" s="1">
        <f>2*PI()*Predictive_Maintenance_Data[[#This Row],[Rotational speed '[rpm']]]/60</f>
        <v>153.72860051566056</v>
      </c>
      <c r="H4313" s="1">
        <v>40.799999999999997</v>
      </c>
      <c r="I4313" s="1">
        <f t="shared" si="67"/>
        <v>8.6000000000000227</v>
      </c>
      <c r="J4313" s="1">
        <f>Predictive_Maintenance_Data[[#This Row],[Torque '[Nm']]]*Predictive_Maintenance_Data[[#This Row],[Angular velocity '[rad/s']]]/1000</f>
        <v>6.2721269010389502</v>
      </c>
      <c r="K4313" s="2">
        <v>32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/>
      <c r="S4313"/>
    </row>
    <row r="4314" spans="1:19" x14ac:dyDescent="0.3">
      <c r="A4314">
        <v>4313</v>
      </c>
      <c r="B4314" t="s">
        <v>4329</v>
      </c>
      <c r="C4314" t="s">
        <v>17</v>
      </c>
      <c r="D4314" s="1">
        <v>301.5</v>
      </c>
      <c r="E4314" s="1">
        <v>310.10000000000002</v>
      </c>
      <c r="F4314" s="2">
        <v>1430</v>
      </c>
      <c r="G4314" s="1">
        <f>2*PI()*Predictive_Maintenance_Data[[#This Row],[Rotational speed '[rpm']]]/60</f>
        <v>149.74924982111349</v>
      </c>
      <c r="H4314" s="1">
        <v>46.5</v>
      </c>
      <c r="I4314" s="1">
        <f t="shared" si="67"/>
        <v>8.6000000000000227</v>
      </c>
      <c r="J4314" s="1">
        <f>Predictive_Maintenance_Data[[#This Row],[Torque '[Nm']]]*Predictive_Maintenance_Data[[#This Row],[Angular velocity '[rad/s']]]/1000</f>
        <v>6.9633401166817777</v>
      </c>
      <c r="K4314" s="2">
        <v>35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/>
      <c r="S4314"/>
    </row>
    <row r="4315" spans="1:19" x14ac:dyDescent="0.3">
      <c r="A4315">
        <v>4314</v>
      </c>
      <c r="B4315" t="s">
        <v>4330</v>
      </c>
      <c r="C4315" t="s">
        <v>17</v>
      </c>
      <c r="D4315" s="1">
        <v>301.39999999999998</v>
      </c>
      <c r="E4315" s="1">
        <v>310.10000000000002</v>
      </c>
      <c r="F4315" s="2">
        <v>1502</v>
      </c>
      <c r="G4315" s="1">
        <f>2*PI()*Predictive_Maintenance_Data[[#This Row],[Rotational speed '[rpm']]]/60</f>
        <v>157.28907218972896</v>
      </c>
      <c r="H4315" s="1">
        <v>46.6</v>
      </c>
      <c r="I4315" s="1">
        <f t="shared" si="67"/>
        <v>8.7000000000000455</v>
      </c>
      <c r="J4315" s="1">
        <f>Predictive_Maintenance_Data[[#This Row],[Torque '[Nm']]]*Predictive_Maintenance_Data[[#This Row],[Angular velocity '[rad/s']]]/1000</f>
        <v>7.3296707640413699</v>
      </c>
      <c r="K4315" s="2">
        <v>37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/>
      <c r="S4315"/>
    </row>
    <row r="4316" spans="1:19" x14ac:dyDescent="0.3">
      <c r="A4316">
        <v>4315</v>
      </c>
      <c r="B4316" t="s">
        <v>4331</v>
      </c>
      <c r="C4316" t="s">
        <v>27</v>
      </c>
      <c r="D4316" s="1">
        <v>301.39999999999998</v>
      </c>
      <c r="E4316" s="1">
        <v>310.10000000000002</v>
      </c>
      <c r="F4316" s="2">
        <v>1623</v>
      </c>
      <c r="G4316" s="1">
        <f>2*PI()*Predictive_Maintenance_Data[[#This Row],[Rotational speed '[rpm']]]/60</f>
        <v>169.96016255920779</v>
      </c>
      <c r="H4316" s="1">
        <v>32.299999999999997</v>
      </c>
      <c r="I4316" s="1">
        <f t="shared" si="67"/>
        <v>8.7000000000000455</v>
      </c>
      <c r="J4316" s="1">
        <f>Predictive_Maintenance_Data[[#This Row],[Torque '[Nm']]]*Predictive_Maintenance_Data[[#This Row],[Angular velocity '[rad/s']]]/1000</f>
        <v>5.4897132506624109</v>
      </c>
      <c r="K4316" s="2">
        <v>39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/>
      <c r="S4316"/>
    </row>
    <row r="4317" spans="1:19" x14ac:dyDescent="0.3">
      <c r="A4317">
        <v>4316</v>
      </c>
      <c r="B4317" t="s">
        <v>4332</v>
      </c>
      <c r="C4317" t="s">
        <v>15</v>
      </c>
      <c r="D4317" s="1">
        <v>301.39999999999998</v>
      </c>
      <c r="E4317" s="1">
        <v>310</v>
      </c>
      <c r="F4317" s="2">
        <v>1651</v>
      </c>
      <c r="G4317" s="1">
        <f>2*PI()*Predictive_Maintenance_Data[[#This Row],[Rotational speed '[rpm']]]/60</f>
        <v>172.89231570255828</v>
      </c>
      <c r="H4317" s="1">
        <v>29.8</v>
      </c>
      <c r="I4317" s="1">
        <f t="shared" si="67"/>
        <v>8.6000000000000227</v>
      </c>
      <c r="J4317" s="1">
        <f>Predictive_Maintenance_Data[[#This Row],[Torque '[Nm']]]*Predictive_Maintenance_Data[[#This Row],[Angular velocity '[rad/s']]]/1000</f>
        <v>5.1521910079362367</v>
      </c>
      <c r="K4317" s="2">
        <v>44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/>
      <c r="S4317"/>
    </row>
    <row r="4318" spans="1:19" x14ac:dyDescent="0.3">
      <c r="A4318">
        <v>4317</v>
      </c>
      <c r="B4318" t="s">
        <v>4333</v>
      </c>
      <c r="C4318" t="s">
        <v>17</v>
      </c>
      <c r="D4318" s="1">
        <v>301.5</v>
      </c>
      <c r="E4318" s="1">
        <v>310.10000000000002</v>
      </c>
      <c r="F4318" s="2">
        <v>1639</v>
      </c>
      <c r="G4318" s="1">
        <f>2*PI()*Predictive_Maintenance_Data[[#This Row],[Rotational speed '[rpm']]]/60</f>
        <v>171.63567864112238</v>
      </c>
      <c r="H4318" s="1">
        <v>33.4</v>
      </c>
      <c r="I4318" s="1">
        <f t="shared" si="67"/>
        <v>8.6000000000000227</v>
      </c>
      <c r="J4318" s="1">
        <f>Predictive_Maintenance_Data[[#This Row],[Torque '[Nm']]]*Predictive_Maintenance_Data[[#This Row],[Angular velocity '[rad/s']]]/1000</f>
        <v>5.7326316666134876</v>
      </c>
      <c r="K4318" s="2">
        <v>47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/>
      <c r="S4318"/>
    </row>
    <row r="4319" spans="1:19" x14ac:dyDescent="0.3">
      <c r="A4319">
        <v>4318</v>
      </c>
      <c r="B4319" t="s">
        <v>4334</v>
      </c>
      <c r="C4319" t="s">
        <v>15</v>
      </c>
      <c r="D4319" s="1">
        <v>301.5</v>
      </c>
      <c r="E4319" s="1">
        <v>310</v>
      </c>
      <c r="F4319" s="2">
        <v>1417</v>
      </c>
      <c r="G4319" s="1">
        <f>2*PI()*Predictive_Maintenance_Data[[#This Row],[Rotational speed '[rpm']]]/60</f>
        <v>148.3878930045579</v>
      </c>
      <c r="H4319" s="1">
        <v>44.6</v>
      </c>
      <c r="I4319" s="1">
        <f t="shared" si="67"/>
        <v>8.5</v>
      </c>
      <c r="J4319" s="1">
        <f>Predictive_Maintenance_Data[[#This Row],[Torque '[Nm']]]*Predictive_Maintenance_Data[[#This Row],[Angular velocity '[rad/s']]]/1000</f>
        <v>6.6181000280032825</v>
      </c>
      <c r="K4319" s="2">
        <v>49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/>
      <c r="S4319"/>
    </row>
    <row r="4320" spans="1:19" x14ac:dyDescent="0.3">
      <c r="A4320">
        <v>4319</v>
      </c>
      <c r="B4320" t="s">
        <v>4335</v>
      </c>
      <c r="C4320" t="s">
        <v>17</v>
      </c>
      <c r="D4320" s="1">
        <v>301.5</v>
      </c>
      <c r="E4320" s="1">
        <v>310.10000000000002</v>
      </c>
      <c r="F4320" s="2">
        <v>1541</v>
      </c>
      <c r="G4320" s="1">
        <f>2*PI()*Predictive_Maintenance_Data[[#This Row],[Rotational speed '[rpm']]]/60</f>
        <v>161.3731426393957</v>
      </c>
      <c r="H4320" s="1">
        <v>42.2</v>
      </c>
      <c r="I4320" s="1">
        <f t="shared" si="67"/>
        <v>8.6000000000000227</v>
      </c>
      <c r="J4320" s="1">
        <f>Predictive_Maintenance_Data[[#This Row],[Torque '[Nm']]]*Predictive_Maintenance_Data[[#This Row],[Angular velocity '[rad/s']]]/1000</f>
        <v>6.8099466193824991</v>
      </c>
      <c r="K4320" s="2">
        <v>52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/>
      <c r="S4320"/>
    </row>
    <row r="4321" spans="1:19" x14ac:dyDescent="0.3">
      <c r="A4321">
        <v>4320</v>
      </c>
      <c r="B4321" t="s">
        <v>4336</v>
      </c>
      <c r="C4321" t="s">
        <v>15</v>
      </c>
      <c r="D4321" s="1">
        <v>301.60000000000002</v>
      </c>
      <c r="E4321" s="1">
        <v>310.2</v>
      </c>
      <c r="F4321" s="2">
        <v>1411</v>
      </c>
      <c r="G4321" s="1">
        <f>2*PI()*Predictive_Maintenance_Data[[#This Row],[Rotational speed '[rpm']]]/60</f>
        <v>147.75957447383993</v>
      </c>
      <c r="H4321" s="1">
        <v>45.1</v>
      </c>
      <c r="I4321" s="1">
        <f t="shared" si="67"/>
        <v>8.5999999999999659</v>
      </c>
      <c r="J4321" s="1">
        <f>Predictive_Maintenance_Data[[#This Row],[Torque '[Nm']]]*Predictive_Maintenance_Data[[#This Row],[Angular velocity '[rad/s']]]/1000</f>
        <v>6.6639568087701813</v>
      </c>
      <c r="K4321" s="2">
        <v>54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/>
      <c r="S4321"/>
    </row>
    <row r="4322" spans="1:19" x14ac:dyDescent="0.3">
      <c r="A4322">
        <v>4321</v>
      </c>
      <c r="B4322" t="s">
        <v>4337</v>
      </c>
      <c r="C4322" t="s">
        <v>17</v>
      </c>
      <c r="D4322" s="1">
        <v>301.7</v>
      </c>
      <c r="E4322" s="1">
        <v>310.3</v>
      </c>
      <c r="F4322" s="2">
        <v>1397</v>
      </c>
      <c r="G4322" s="1">
        <f>2*PI()*Predictive_Maintenance_Data[[#This Row],[Rotational speed '[rpm']]]/60</f>
        <v>146.29349790216469</v>
      </c>
      <c r="H4322" s="1">
        <v>44.6</v>
      </c>
      <c r="I4322" s="1">
        <f t="shared" si="67"/>
        <v>8.6000000000000227</v>
      </c>
      <c r="J4322" s="1">
        <f>Predictive_Maintenance_Data[[#This Row],[Torque '[Nm']]]*Predictive_Maintenance_Data[[#This Row],[Angular velocity '[rad/s']]]/1000</f>
        <v>6.5246900064365452</v>
      </c>
      <c r="K4322" s="2">
        <v>57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/>
      <c r="S4322"/>
    </row>
    <row r="4323" spans="1:19" x14ac:dyDescent="0.3">
      <c r="A4323">
        <v>4322</v>
      </c>
      <c r="B4323" t="s">
        <v>4338</v>
      </c>
      <c r="C4323" t="s">
        <v>17</v>
      </c>
      <c r="D4323" s="1">
        <v>301.7</v>
      </c>
      <c r="E4323" s="1">
        <v>310.2</v>
      </c>
      <c r="F4323" s="2">
        <v>1686</v>
      </c>
      <c r="G4323" s="1">
        <f>2*PI()*Predictive_Maintenance_Data[[#This Row],[Rotational speed '[rpm']]]/60</f>
        <v>176.55750713174638</v>
      </c>
      <c r="H4323" s="1">
        <v>28.9</v>
      </c>
      <c r="I4323" s="1">
        <f t="shared" si="67"/>
        <v>8.5</v>
      </c>
      <c r="J4323" s="1">
        <f>Predictive_Maintenance_Data[[#This Row],[Torque '[Nm']]]*Predictive_Maintenance_Data[[#This Row],[Angular velocity '[rad/s']]]/1000</f>
        <v>5.1025119561074694</v>
      </c>
      <c r="K4323" s="2">
        <v>59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/>
      <c r="S4323"/>
    </row>
    <row r="4324" spans="1:19" x14ac:dyDescent="0.3">
      <c r="A4324">
        <v>4323</v>
      </c>
      <c r="B4324" t="s">
        <v>4339</v>
      </c>
      <c r="C4324" t="s">
        <v>15</v>
      </c>
      <c r="D4324" s="1">
        <v>301.7</v>
      </c>
      <c r="E4324" s="1">
        <v>310.10000000000002</v>
      </c>
      <c r="F4324" s="2">
        <v>1431</v>
      </c>
      <c r="G4324" s="1">
        <f>2*PI()*Predictive_Maintenance_Data[[#This Row],[Rotational speed '[rpm']]]/60</f>
        <v>149.85396957623314</v>
      </c>
      <c r="H4324" s="1">
        <v>44</v>
      </c>
      <c r="I4324" s="1">
        <f t="shared" si="67"/>
        <v>8.4000000000000341</v>
      </c>
      <c r="J4324" s="1">
        <f>Predictive_Maintenance_Data[[#This Row],[Torque '[Nm']]]*Predictive_Maintenance_Data[[#This Row],[Angular velocity '[rad/s']]]/1000</f>
        <v>6.5935746613542578</v>
      </c>
      <c r="K4324" s="2">
        <v>61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/>
      <c r="S4324"/>
    </row>
    <row r="4325" spans="1:19" x14ac:dyDescent="0.3">
      <c r="A4325">
        <v>4324</v>
      </c>
      <c r="B4325" t="s">
        <v>4340</v>
      </c>
      <c r="C4325" t="s">
        <v>17</v>
      </c>
      <c r="D4325" s="1">
        <v>301.8</v>
      </c>
      <c r="E4325" s="1">
        <v>310.3</v>
      </c>
      <c r="F4325" s="2">
        <v>1341</v>
      </c>
      <c r="G4325" s="1">
        <f>2*PI()*Predictive_Maintenance_Data[[#This Row],[Rotational speed '[rpm']]]/60</f>
        <v>140.42919161546376</v>
      </c>
      <c r="H4325" s="1">
        <v>50.5</v>
      </c>
      <c r="I4325" s="1">
        <f t="shared" si="67"/>
        <v>8.5</v>
      </c>
      <c r="J4325" s="1">
        <f>Predictive_Maintenance_Data[[#This Row],[Torque '[Nm']]]*Predictive_Maintenance_Data[[#This Row],[Angular velocity '[rad/s']]]/1000</f>
        <v>7.0916741765809199</v>
      </c>
      <c r="K4325" s="2">
        <v>64</v>
      </c>
      <c r="L4325" s="2">
        <v>1</v>
      </c>
      <c r="M4325" s="2">
        <v>0</v>
      </c>
      <c r="N4325" s="2">
        <v>1</v>
      </c>
      <c r="O4325" s="2">
        <v>0</v>
      </c>
      <c r="P4325" s="2">
        <v>0</v>
      </c>
      <c r="Q4325" s="2">
        <v>0</v>
      </c>
      <c r="R4325"/>
      <c r="S4325"/>
    </row>
    <row r="4326" spans="1:19" x14ac:dyDescent="0.3">
      <c r="A4326">
        <v>4325</v>
      </c>
      <c r="B4326" t="s">
        <v>4341</v>
      </c>
      <c r="C4326" t="s">
        <v>17</v>
      </c>
      <c r="D4326" s="1">
        <v>301.7</v>
      </c>
      <c r="E4326" s="1">
        <v>310.2</v>
      </c>
      <c r="F4326" s="2">
        <v>1486</v>
      </c>
      <c r="G4326" s="1">
        <f>2*PI()*Predictive_Maintenance_Data[[#This Row],[Rotational speed '[rpm']]]/60</f>
        <v>155.61355610781442</v>
      </c>
      <c r="H4326" s="1">
        <v>43</v>
      </c>
      <c r="I4326" s="1">
        <f t="shared" si="67"/>
        <v>8.5</v>
      </c>
      <c r="J4326" s="1">
        <f>Predictive_Maintenance_Data[[#This Row],[Torque '[Nm']]]*Predictive_Maintenance_Data[[#This Row],[Angular velocity '[rad/s']]]/1000</f>
        <v>6.69138291263602</v>
      </c>
      <c r="K4326" s="2">
        <v>66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/>
      <c r="S4326"/>
    </row>
    <row r="4327" spans="1:19" x14ac:dyDescent="0.3">
      <c r="A4327">
        <v>4326</v>
      </c>
      <c r="B4327" t="s">
        <v>4342</v>
      </c>
      <c r="C4327" t="s">
        <v>17</v>
      </c>
      <c r="D4327" s="1">
        <v>301.60000000000002</v>
      </c>
      <c r="E4327" s="1">
        <v>310.2</v>
      </c>
      <c r="F4327" s="2">
        <v>1384</v>
      </c>
      <c r="G4327" s="1">
        <f>2*PI()*Predictive_Maintenance_Data[[#This Row],[Rotational speed '[rpm']]]/60</f>
        <v>144.93214108560912</v>
      </c>
      <c r="H4327" s="1">
        <v>57.1</v>
      </c>
      <c r="I4327" s="1">
        <f t="shared" si="67"/>
        <v>8.5999999999999659</v>
      </c>
      <c r="J4327" s="1">
        <f>Predictive_Maintenance_Data[[#This Row],[Torque '[Nm']]]*Predictive_Maintenance_Data[[#This Row],[Angular velocity '[rad/s']]]/1000</f>
        <v>8.275625255988281</v>
      </c>
      <c r="K4327" s="2">
        <v>68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/>
      <c r="S4327"/>
    </row>
    <row r="4328" spans="1:19" x14ac:dyDescent="0.3">
      <c r="A4328">
        <v>4327</v>
      </c>
      <c r="B4328" t="s">
        <v>4343</v>
      </c>
      <c r="C4328" t="s">
        <v>17</v>
      </c>
      <c r="D4328" s="1">
        <v>301.60000000000002</v>
      </c>
      <c r="E4328" s="1">
        <v>310.10000000000002</v>
      </c>
      <c r="F4328" s="2">
        <v>1362</v>
      </c>
      <c r="G4328" s="1">
        <f>2*PI()*Predictive_Maintenance_Data[[#This Row],[Rotational speed '[rpm']]]/60</f>
        <v>142.62830647297659</v>
      </c>
      <c r="H4328" s="1">
        <v>55.8</v>
      </c>
      <c r="I4328" s="1">
        <f t="shared" si="67"/>
        <v>8.5</v>
      </c>
      <c r="J4328" s="1">
        <f>Predictive_Maintenance_Data[[#This Row],[Torque '[Nm']]]*Predictive_Maintenance_Data[[#This Row],[Angular velocity '[rad/s']]]/1000</f>
        <v>7.958659501192094</v>
      </c>
      <c r="K4328" s="2">
        <v>70</v>
      </c>
      <c r="L4328" s="2">
        <v>1</v>
      </c>
      <c r="M4328" s="2">
        <v>0</v>
      </c>
      <c r="N4328" s="2">
        <v>1</v>
      </c>
      <c r="O4328" s="2">
        <v>0</v>
      </c>
      <c r="P4328" s="2">
        <v>0</v>
      </c>
      <c r="Q4328" s="2">
        <v>0</v>
      </c>
      <c r="R4328"/>
      <c r="S4328"/>
    </row>
    <row r="4329" spans="1:19" x14ac:dyDescent="0.3">
      <c r="A4329">
        <v>4328</v>
      </c>
      <c r="B4329" t="s">
        <v>4344</v>
      </c>
      <c r="C4329" t="s">
        <v>27</v>
      </c>
      <c r="D4329" s="1">
        <v>301.7</v>
      </c>
      <c r="E4329" s="1">
        <v>310.10000000000002</v>
      </c>
      <c r="F4329" s="2">
        <v>1660</v>
      </c>
      <c r="G4329" s="1">
        <f>2*PI()*Predictive_Maintenance_Data[[#This Row],[Rotational speed '[rpm']]]/60</f>
        <v>173.83479349863521</v>
      </c>
      <c r="H4329" s="1">
        <v>29.3</v>
      </c>
      <c r="I4329" s="1">
        <f t="shared" si="67"/>
        <v>8.4000000000000341</v>
      </c>
      <c r="J4329" s="1">
        <f>Predictive_Maintenance_Data[[#This Row],[Torque '[Nm']]]*Predictive_Maintenance_Data[[#This Row],[Angular velocity '[rad/s']]]/1000</f>
        <v>5.0933594495100118</v>
      </c>
      <c r="K4329" s="2">
        <v>72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/>
      <c r="S4329"/>
    </row>
    <row r="4330" spans="1:19" x14ac:dyDescent="0.3">
      <c r="A4330">
        <v>4329</v>
      </c>
      <c r="B4330" t="s">
        <v>4345</v>
      </c>
      <c r="C4330" t="s">
        <v>17</v>
      </c>
      <c r="D4330" s="1">
        <v>301.60000000000002</v>
      </c>
      <c r="E4330" s="1">
        <v>310.10000000000002</v>
      </c>
      <c r="F4330" s="2">
        <v>1326</v>
      </c>
      <c r="G4330" s="1">
        <f>2*PI()*Predictive_Maintenance_Data[[#This Row],[Rotational speed '[rpm']]]/60</f>
        <v>138.85839528866885</v>
      </c>
      <c r="H4330" s="1">
        <v>48.2</v>
      </c>
      <c r="I4330" s="1">
        <f t="shared" si="67"/>
        <v>8.5</v>
      </c>
      <c r="J4330" s="1">
        <f>Predictive_Maintenance_Data[[#This Row],[Torque '[Nm']]]*Predictive_Maintenance_Data[[#This Row],[Angular velocity '[rad/s']]]/1000</f>
        <v>6.6929746529138381</v>
      </c>
      <c r="K4330" s="2">
        <v>77</v>
      </c>
      <c r="L4330" s="2">
        <v>1</v>
      </c>
      <c r="M4330" s="2">
        <v>0</v>
      </c>
      <c r="N4330" s="2">
        <v>1</v>
      </c>
      <c r="O4330" s="2">
        <v>0</v>
      </c>
      <c r="P4330" s="2">
        <v>0</v>
      </c>
      <c r="Q4330" s="2">
        <v>0</v>
      </c>
      <c r="R4330"/>
      <c r="S4330"/>
    </row>
    <row r="4331" spans="1:19" x14ac:dyDescent="0.3">
      <c r="A4331">
        <v>4330</v>
      </c>
      <c r="B4331" t="s">
        <v>4346</v>
      </c>
      <c r="C4331" t="s">
        <v>17</v>
      </c>
      <c r="D4331" s="1">
        <v>301.60000000000002</v>
      </c>
      <c r="E4331" s="1">
        <v>310</v>
      </c>
      <c r="F4331" s="2">
        <v>1566</v>
      </c>
      <c r="G4331" s="1">
        <f>2*PI()*Predictive_Maintenance_Data[[#This Row],[Rotational speed '[rpm']]]/60</f>
        <v>163.99113651738719</v>
      </c>
      <c r="H4331" s="1">
        <v>30.3</v>
      </c>
      <c r="I4331" s="1">
        <f t="shared" si="67"/>
        <v>8.3999999999999773</v>
      </c>
      <c r="J4331" s="1">
        <f>Predictive_Maintenance_Data[[#This Row],[Torque '[Nm']]]*Predictive_Maintenance_Data[[#This Row],[Angular velocity '[rad/s']]]/1000</f>
        <v>4.9689314364768311</v>
      </c>
      <c r="K4331" s="2">
        <v>79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/>
      <c r="S4331"/>
    </row>
    <row r="4332" spans="1:19" x14ac:dyDescent="0.3">
      <c r="A4332">
        <v>4331</v>
      </c>
      <c r="B4332" t="s">
        <v>4347</v>
      </c>
      <c r="C4332" t="s">
        <v>17</v>
      </c>
      <c r="D4332" s="1">
        <v>301.5</v>
      </c>
      <c r="E4332" s="1">
        <v>309.8</v>
      </c>
      <c r="F4332" s="2">
        <v>1549</v>
      </c>
      <c r="G4332" s="1">
        <f>2*PI()*Predictive_Maintenance_Data[[#This Row],[Rotational speed '[rpm']]]/60</f>
        <v>162.21090068035298</v>
      </c>
      <c r="H4332" s="1">
        <v>38.5</v>
      </c>
      <c r="I4332" s="1">
        <f t="shared" si="67"/>
        <v>8.3000000000000114</v>
      </c>
      <c r="J4332" s="1">
        <f>Predictive_Maintenance_Data[[#This Row],[Torque '[Nm']]]*Predictive_Maintenance_Data[[#This Row],[Angular velocity '[rad/s']]]/1000</f>
        <v>6.2451196761935899</v>
      </c>
      <c r="K4332" s="2">
        <v>81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/>
      <c r="S4332"/>
    </row>
    <row r="4333" spans="1:19" x14ac:dyDescent="0.3">
      <c r="A4333">
        <v>4332</v>
      </c>
      <c r="B4333" t="s">
        <v>4348</v>
      </c>
      <c r="C4333" t="s">
        <v>15</v>
      </c>
      <c r="D4333" s="1">
        <v>301.60000000000002</v>
      </c>
      <c r="E4333" s="1">
        <v>309.89999999999998</v>
      </c>
      <c r="F4333" s="2">
        <v>1746</v>
      </c>
      <c r="G4333" s="1">
        <f>2*PI()*Predictive_Maintenance_Data[[#This Row],[Rotational speed '[rpm']]]/60</f>
        <v>182.84069243892597</v>
      </c>
      <c r="H4333" s="1">
        <v>31.1</v>
      </c>
      <c r="I4333" s="1">
        <f t="shared" si="67"/>
        <v>8.2999999999999545</v>
      </c>
      <c r="J4333" s="1">
        <f>Predictive_Maintenance_Data[[#This Row],[Torque '[Nm']]]*Predictive_Maintenance_Data[[#This Row],[Angular velocity '[rad/s']]]/1000</f>
        <v>5.6863455348505978</v>
      </c>
      <c r="K4333" s="2">
        <v>83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/>
      <c r="S4333"/>
    </row>
    <row r="4334" spans="1:19" x14ac:dyDescent="0.3">
      <c r="A4334">
        <v>4333</v>
      </c>
      <c r="B4334" t="s">
        <v>4349</v>
      </c>
      <c r="C4334" t="s">
        <v>15</v>
      </c>
      <c r="D4334" s="1">
        <v>301.7</v>
      </c>
      <c r="E4334" s="1">
        <v>309.89999999999998</v>
      </c>
      <c r="F4334" s="2">
        <v>1452</v>
      </c>
      <c r="G4334" s="1">
        <f>2*PI()*Predictive_Maintenance_Data[[#This Row],[Rotational speed '[rpm']]]/60</f>
        <v>152.05308443374599</v>
      </c>
      <c r="H4334" s="1">
        <v>41.5</v>
      </c>
      <c r="I4334" s="1">
        <f t="shared" si="67"/>
        <v>8.1999999999999886</v>
      </c>
      <c r="J4334" s="1">
        <f>Predictive_Maintenance_Data[[#This Row],[Torque '[Nm']]]*Predictive_Maintenance_Data[[#This Row],[Angular velocity '[rad/s']]]/1000</f>
        <v>6.3102030040004582</v>
      </c>
      <c r="K4334" s="2">
        <v>86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/>
      <c r="S4334"/>
    </row>
    <row r="4335" spans="1:19" x14ac:dyDescent="0.3">
      <c r="A4335">
        <v>4334</v>
      </c>
      <c r="B4335" t="s">
        <v>4350</v>
      </c>
      <c r="C4335" t="s">
        <v>17</v>
      </c>
      <c r="D4335" s="1">
        <v>301.60000000000002</v>
      </c>
      <c r="E4335" s="1">
        <v>309.8</v>
      </c>
      <c r="F4335" s="2">
        <v>1588</v>
      </c>
      <c r="G4335" s="1">
        <f>2*PI()*Predictive_Maintenance_Data[[#This Row],[Rotational speed '[rpm']]]/60</f>
        <v>166.29497113001972</v>
      </c>
      <c r="H4335" s="1">
        <v>33.9</v>
      </c>
      <c r="I4335" s="1">
        <f t="shared" si="67"/>
        <v>8.1999999999999886</v>
      </c>
      <c r="J4335" s="1">
        <f>Predictive_Maintenance_Data[[#This Row],[Torque '[Nm']]]*Predictive_Maintenance_Data[[#This Row],[Angular velocity '[rad/s']]]/1000</f>
        <v>5.6373995213076675</v>
      </c>
      <c r="K4335" s="2">
        <v>89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/>
      <c r="S4335"/>
    </row>
    <row r="4336" spans="1:19" x14ac:dyDescent="0.3">
      <c r="A4336">
        <v>4335</v>
      </c>
      <c r="B4336" t="s">
        <v>4351</v>
      </c>
      <c r="C4336" t="s">
        <v>17</v>
      </c>
      <c r="D4336" s="1">
        <v>301.60000000000002</v>
      </c>
      <c r="E4336" s="1">
        <v>309.8</v>
      </c>
      <c r="F4336" s="2">
        <v>1472</v>
      </c>
      <c r="G4336" s="1">
        <f>2*PI()*Predictive_Maintenance_Data[[#This Row],[Rotational speed '[rpm']]]/60</f>
        <v>154.14747953613917</v>
      </c>
      <c r="H4336" s="1">
        <v>42.5</v>
      </c>
      <c r="I4336" s="1">
        <f t="shared" si="67"/>
        <v>8.1999999999999886</v>
      </c>
      <c r="J4336" s="1">
        <f>Predictive_Maintenance_Data[[#This Row],[Torque '[Nm']]]*Predictive_Maintenance_Data[[#This Row],[Angular velocity '[rad/s']]]/1000</f>
        <v>6.5512678802859146</v>
      </c>
      <c r="K4336" s="2">
        <v>91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/>
      <c r="S4336"/>
    </row>
    <row r="4337" spans="1:19" x14ac:dyDescent="0.3">
      <c r="A4337">
        <v>4336</v>
      </c>
      <c r="B4337" t="s">
        <v>4352</v>
      </c>
      <c r="C4337" t="s">
        <v>17</v>
      </c>
      <c r="D4337" s="1">
        <v>301.7</v>
      </c>
      <c r="E4337" s="1">
        <v>309.89999999999998</v>
      </c>
      <c r="F4337" s="2">
        <v>1607</v>
      </c>
      <c r="G4337" s="1">
        <f>2*PI()*Predictive_Maintenance_Data[[#This Row],[Rotational speed '[rpm']]]/60</f>
        <v>168.28464647729325</v>
      </c>
      <c r="H4337" s="1">
        <v>37.700000000000003</v>
      </c>
      <c r="I4337" s="1">
        <f t="shared" si="67"/>
        <v>8.1999999999999886</v>
      </c>
      <c r="J4337" s="1">
        <f>Predictive_Maintenance_Data[[#This Row],[Torque '[Nm']]]*Predictive_Maintenance_Data[[#This Row],[Angular velocity '[rad/s']]]/1000</f>
        <v>6.3443311721939564</v>
      </c>
      <c r="K4337" s="2">
        <v>93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/>
      <c r="S4337"/>
    </row>
    <row r="4338" spans="1:19" x14ac:dyDescent="0.3">
      <c r="A4338">
        <v>4337</v>
      </c>
      <c r="B4338" t="s">
        <v>4353</v>
      </c>
      <c r="C4338" t="s">
        <v>27</v>
      </c>
      <c r="D4338" s="1">
        <v>301.60000000000002</v>
      </c>
      <c r="E4338" s="1">
        <v>309.89999999999998</v>
      </c>
      <c r="F4338" s="2">
        <v>1423</v>
      </c>
      <c r="G4338" s="1">
        <f>2*PI()*Predictive_Maintenance_Data[[#This Row],[Rotational speed '[rpm']]]/60</f>
        <v>149.01621153527586</v>
      </c>
      <c r="H4338" s="1">
        <v>53.6</v>
      </c>
      <c r="I4338" s="1">
        <f t="shared" si="67"/>
        <v>8.2999999999999545</v>
      </c>
      <c r="J4338" s="1">
        <f>Predictive_Maintenance_Data[[#This Row],[Torque '[Nm']]]*Predictive_Maintenance_Data[[#This Row],[Angular velocity '[rad/s']]]/1000</f>
        <v>7.9872689382907867</v>
      </c>
      <c r="K4338" s="2">
        <v>95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/>
      <c r="S4338"/>
    </row>
    <row r="4339" spans="1:19" x14ac:dyDescent="0.3">
      <c r="A4339">
        <v>4338</v>
      </c>
      <c r="B4339" t="s">
        <v>4354</v>
      </c>
      <c r="C4339" t="s">
        <v>17</v>
      </c>
      <c r="D4339" s="1">
        <v>301.60000000000002</v>
      </c>
      <c r="E4339" s="1">
        <v>309.89999999999998</v>
      </c>
      <c r="F4339" s="2">
        <v>1440</v>
      </c>
      <c r="G4339" s="1">
        <f>2*PI()*Predictive_Maintenance_Data[[#This Row],[Rotational speed '[rpm']]]/60</f>
        <v>150.79644737231007</v>
      </c>
      <c r="H4339" s="1">
        <v>43.4</v>
      </c>
      <c r="I4339" s="1">
        <f t="shared" si="67"/>
        <v>8.2999999999999545</v>
      </c>
      <c r="J4339" s="1">
        <f>Predictive_Maintenance_Data[[#This Row],[Torque '[Nm']]]*Predictive_Maintenance_Data[[#This Row],[Angular velocity '[rad/s']]]/1000</f>
        <v>6.5445658159582569</v>
      </c>
      <c r="K4339" s="2">
        <v>100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/>
      <c r="S4339"/>
    </row>
    <row r="4340" spans="1:19" x14ac:dyDescent="0.3">
      <c r="A4340">
        <v>4339</v>
      </c>
      <c r="B4340" t="s">
        <v>4355</v>
      </c>
      <c r="C4340" t="s">
        <v>17</v>
      </c>
      <c r="D4340" s="1">
        <v>301.60000000000002</v>
      </c>
      <c r="E4340" s="1">
        <v>309.89999999999998</v>
      </c>
      <c r="F4340" s="2">
        <v>1397</v>
      </c>
      <c r="G4340" s="1">
        <f>2*PI()*Predictive_Maintenance_Data[[#This Row],[Rotational speed '[rpm']]]/60</f>
        <v>146.29349790216469</v>
      </c>
      <c r="H4340" s="1">
        <v>43.7</v>
      </c>
      <c r="I4340" s="1">
        <f t="shared" si="67"/>
        <v>8.2999999999999545</v>
      </c>
      <c r="J4340" s="1">
        <f>Predictive_Maintenance_Data[[#This Row],[Torque '[Nm']]]*Predictive_Maintenance_Data[[#This Row],[Angular velocity '[rad/s']]]/1000</f>
        <v>6.3930258583245978</v>
      </c>
      <c r="K4340" s="2">
        <v>102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/>
      <c r="S4340"/>
    </row>
    <row r="4341" spans="1:19" x14ac:dyDescent="0.3">
      <c r="A4341">
        <v>4340</v>
      </c>
      <c r="B4341" t="s">
        <v>4356</v>
      </c>
      <c r="C4341" t="s">
        <v>17</v>
      </c>
      <c r="D4341" s="1">
        <v>301.7</v>
      </c>
      <c r="E4341" s="1">
        <v>309.89999999999998</v>
      </c>
      <c r="F4341" s="2">
        <v>1524</v>
      </c>
      <c r="G4341" s="1">
        <f>2*PI()*Predictive_Maintenance_Data[[#This Row],[Rotational speed '[rpm']]]/60</f>
        <v>159.59290680236148</v>
      </c>
      <c r="H4341" s="1">
        <v>46.6</v>
      </c>
      <c r="I4341" s="1">
        <f t="shared" si="67"/>
        <v>8.1999999999999886</v>
      </c>
      <c r="J4341" s="1">
        <f>Predictive_Maintenance_Data[[#This Row],[Torque '[Nm']]]*Predictive_Maintenance_Data[[#This Row],[Angular velocity '[rad/s']]]/1000</f>
        <v>7.4370294569900448</v>
      </c>
      <c r="K4341" s="2">
        <v>104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/>
      <c r="S4341"/>
    </row>
    <row r="4342" spans="1:19" x14ac:dyDescent="0.3">
      <c r="A4342">
        <v>4341</v>
      </c>
      <c r="B4342" t="s">
        <v>4357</v>
      </c>
      <c r="C4342" t="s">
        <v>15</v>
      </c>
      <c r="D4342" s="1">
        <v>301.7</v>
      </c>
      <c r="E4342" s="1">
        <v>309.89999999999998</v>
      </c>
      <c r="F4342" s="2">
        <v>1533</v>
      </c>
      <c r="G4342" s="1">
        <f>2*PI()*Predictive_Maintenance_Data[[#This Row],[Rotational speed '[rpm']]]/60</f>
        <v>160.53538459843841</v>
      </c>
      <c r="H4342" s="1">
        <v>40.9</v>
      </c>
      <c r="I4342" s="1">
        <f t="shared" si="67"/>
        <v>8.1999999999999886</v>
      </c>
      <c r="J4342" s="1">
        <f>Predictive_Maintenance_Data[[#This Row],[Torque '[Nm']]]*Predictive_Maintenance_Data[[#This Row],[Angular velocity '[rad/s']]]/1000</f>
        <v>6.5658972300761302</v>
      </c>
      <c r="K4342" s="2">
        <v>106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/>
      <c r="S4342"/>
    </row>
    <row r="4343" spans="1:19" x14ac:dyDescent="0.3">
      <c r="A4343">
        <v>4342</v>
      </c>
      <c r="B4343" t="s">
        <v>4358</v>
      </c>
      <c r="C4343" t="s">
        <v>17</v>
      </c>
      <c r="D4343" s="1">
        <v>301.7</v>
      </c>
      <c r="E4343" s="1">
        <v>309.8</v>
      </c>
      <c r="F4343" s="2">
        <v>1398</v>
      </c>
      <c r="G4343" s="1">
        <f>2*PI()*Predictive_Maintenance_Data[[#This Row],[Rotational speed '[rpm']]]/60</f>
        <v>146.39821765728436</v>
      </c>
      <c r="H4343" s="1">
        <v>46</v>
      </c>
      <c r="I4343" s="1">
        <f t="shared" si="67"/>
        <v>8.1000000000000227</v>
      </c>
      <c r="J4343" s="1">
        <f>Predictive_Maintenance_Data[[#This Row],[Torque '[Nm']]]*Predictive_Maintenance_Data[[#This Row],[Angular velocity '[rad/s']]]/1000</f>
        <v>6.7343180122350805</v>
      </c>
      <c r="K4343" s="2">
        <v>109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/>
      <c r="S4343"/>
    </row>
    <row r="4344" spans="1:19" x14ac:dyDescent="0.3">
      <c r="A4344">
        <v>4343</v>
      </c>
      <c r="B4344" t="s">
        <v>4359</v>
      </c>
      <c r="C4344" t="s">
        <v>15</v>
      </c>
      <c r="D4344" s="1">
        <v>301.7</v>
      </c>
      <c r="E4344" s="1">
        <v>309.8</v>
      </c>
      <c r="F4344" s="2">
        <v>1284</v>
      </c>
      <c r="G4344" s="1">
        <f>2*PI()*Predictive_Maintenance_Data[[#This Row],[Rotational speed '[rpm']]]/60</f>
        <v>134.46016557364314</v>
      </c>
      <c r="H4344" s="1">
        <v>68.2</v>
      </c>
      <c r="I4344" s="1">
        <f t="shared" si="67"/>
        <v>8.1000000000000227</v>
      </c>
      <c r="J4344" s="1">
        <f>Predictive_Maintenance_Data[[#This Row],[Torque '[Nm']]]*Predictive_Maintenance_Data[[#This Row],[Angular velocity '[rad/s']]]/1000</f>
        <v>9.1701832921224629</v>
      </c>
      <c r="K4344" s="2">
        <v>111</v>
      </c>
      <c r="L4344" s="2">
        <v>1</v>
      </c>
      <c r="M4344" s="2">
        <v>0</v>
      </c>
      <c r="N4344" s="2">
        <v>1</v>
      </c>
      <c r="O4344" s="2">
        <v>1</v>
      </c>
      <c r="P4344" s="2">
        <v>0</v>
      </c>
      <c r="Q4344" s="2">
        <v>0</v>
      </c>
      <c r="R4344"/>
      <c r="S4344"/>
    </row>
    <row r="4345" spans="1:19" x14ac:dyDescent="0.3">
      <c r="A4345">
        <v>4344</v>
      </c>
      <c r="B4345" t="s">
        <v>4360</v>
      </c>
      <c r="C4345" t="s">
        <v>17</v>
      </c>
      <c r="D4345" s="1">
        <v>301.7</v>
      </c>
      <c r="E4345" s="1">
        <v>309.8</v>
      </c>
      <c r="F4345" s="2">
        <v>1491</v>
      </c>
      <c r="G4345" s="1">
        <f>2*PI()*Predictive_Maintenance_Data[[#This Row],[Rotational speed '[rpm']]]/60</f>
        <v>156.13715488341271</v>
      </c>
      <c r="H4345" s="1">
        <v>39.299999999999997</v>
      </c>
      <c r="I4345" s="1">
        <f t="shared" si="67"/>
        <v>8.1000000000000227</v>
      </c>
      <c r="J4345" s="1">
        <f>Predictive_Maintenance_Data[[#This Row],[Torque '[Nm']]]*Predictive_Maintenance_Data[[#This Row],[Angular velocity '[rad/s']]]/1000</f>
        <v>6.1361901869181192</v>
      </c>
      <c r="K4345" s="2">
        <v>114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/>
      <c r="S4345"/>
    </row>
    <row r="4346" spans="1:19" x14ac:dyDescent="0.3">
      <c r="A4346">
        <v>4345</v>
      </c>
      <c r="B4346" t="s">
        <v>4361</v>
      </c>
      <c r="C4346" t="s">
        <v>27</v>
      </c>
      <c r="D4346" s="1">
        <v>301.8</v>
      </c>
      <c r="E4346" s="1">
        <v>309.89999999999998</v>
      </c>
      <c r="F4346" s="2">
        <v>1418</v>
      </c>
      <c r="G4346" s="1">
        <f>2*PI()*Predictive_Maintenance_Data[[#This Row],[Rotational speed '[rpm']]]/60</f>
        <v>148.49261275967757</v>
      </c>
      <c r="H4346" s="1">
        <v>51.3</v>
      </c>
      <c r="I4346" s="1">
        <f t="shared" si="67"/>
        <v>8.0999999999999659</v>
      </c>
      <c r="J4346" s="1">
        <f>Predictive_Maintenance_Data[[#This Row],[Torque '[Nm']]]*Predictive_Maintenance_Data[[#This Row],[Angular velocity '[rad/s']]]/1000</f>
        <v>7.6176710345714591</v>
      </c>
      <c r="K4346" s="2">
        <v>116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/>
      <c r="S4346"/>
    </row>
    <row r="4347" spans="1:19" x14ac:dyDescent="0.3">
      <c r="A4347">
        <v>4346</v>
      </c>
      <c r="B4347" t="s">
        <v>4362</v>
      </c>
      <c r="C4347" t="s">
        <v>15</v>
      </c>
      <c r="D4347" s="1">
        <v>301.8</v>
      </c>
      <c r="E4347" s="1">
        <v>309.8</v>
      </c>
      <c r="F4347" s="2">
        <v>1546</v>
      </c>
      <c r="G4347" s="1">
        <f>2*PI()*Predictive_Maintenance_Data[[#This Row],[Rotational speed '[rpm']]]/60</f>
        <v>161.89674141499398</v>
      </c>
      <c r="H4347" s="1">
        <v>39.799999999999997</v>
      </c>
      <c r="I4347" s="1">
        <f t="shared" si="67"/>
        <v>8</v>
      </c>
      <c r="J4347" s="1">
        <f>Predictive_Maintenance_Data[[#This Row],[Torque '[Nm']]]*Predictive_Maintenance_Data[[#This Row],[Angular velocity '[rad/s']]]/1000</f>
        <v>6.4434903083167603</v>
      </c>
      <c r="K4347" s="2">
        <v>121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/>
      <c r="S4347"/>
    </row>
    <row r="4348" spans="1:19" x14ac:dyDescent="0.3">
      <c r="A4348">
        <v>4347</v>
      </c>
      <c r="B4348" t="s">
        <v>4363</v>
      </c>
      <c r="C4348" t="s">
        <v>17</v>
      </c>
      <c r="D4348" s="1">
        <v>301.8</v>
      </c>
      <c r="E4348" s="1">
        <v>309.7</v>
      </c>
      <c r="F4348" s="2">
        <v>1598</v>
      </c>
      <c r="G4348" s="1">
        <f>2*PI()*Predictive_Maintenance_Data[[#This Row],[Rotational speed '[rpm']]]/60</f>
        <v>167.34216868121629</v>
      </c>
      <c r="H4348" s="1">
        <v>30.4</v>
      </c>
      <c r="I4348" s="1">
        <f t="shared" si="67"/>
        <v>7.8999999999999773</v>
      </c>
      <c r="J4348" s="1">
        <f>Predictive_Maintenance_Data[[#This Row],[Torque '[Nm']]]*Predictive_Maintenance_Data[[#This Row],[Angular velocity '[rad/s']]]/1000</f>
        <v>5.0872019279089757</v>
      </c>
      <c r="K4348" s="2">
        <v>124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/>
      <c r="S4348"/>
    </row>
    <row r="4349" spans="1:19" x14ac:dyDescent="0.3">
      <c r="A4349">
        <v>4348</v>
      </c>
      <c r="B4349" t="s">
        <v>4364</v>
      </c>
      <c r="C4349" t="s">
        <v>27</v>
      </c>
      <c r="D4349" s="1">
        <v>301.89999999999998</v>
      </c>
      <c r="E4349" s="1">
        <v>309.8</v>
      </c>
      <c r="F4349" s="2">
        <v>1724</v>
      </c>
      <c r="G4349" s="1">
        <f>2*PI()*Predictive_Maintenance_Data[[#This Row],[Rotational speed '[rpm']]]/60</f>
        <v>180.53685782629344</v>
      </c>
      <c r="H4349" s="1">
        <v>27.5</v>
      </c>
      <c r="I4349" s="1">
        <f t="shared" si="67"/>
        <v>7.9000000000000341</v>
      </c>
      <c r="J4349" s="1">
        <f>Predictive_Maintenance_Data[[#This Row],[Torque '[Nm']]]*Predictive_Maintenance_Data[[#This Row],[Angular velocity '[rad/s']]]/1000</f>
        <v>4.9647635902230691</v>
      </c>
      <c r="K4349" s="2">
        <v>126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/>
      <c r="S4349"/>
    </row>
    <row r="4350" spans="1:19" x14ac:dyDescent="0.3">
      <c r="A4350">
        <v>4349</v>
      </c>
      <c r="B4350" t="s">
        <v>4365</v>
      </c>
      <c r="C4350" t="s">
        <v>17</v>
      </c>
      <c r="D4350" s="1">
        <v>301.89999999999998</v>
      </c>
      <c r="E4350" s="1">
        <v>309.8</v>
      </c>
      <c r="F4350" s="2">
        <v>1507</v>
      </c>
      <c r="G4350" s="1">
        <f>2*PI()*Predictive_Maintenance_Data[[#This Row],[Rotational speed '[rpm']]]/60</f>
        <v>157.8126709653273</v>
      </c>
      <c r="H4350" s="1">
        <v>44.7</v>
      </c>
      <c r="I4350" s="1">
        <f t="shared" si="67"/>
        <v>7.9000000000000341</v>
      </c>
      <c r="J4350" s="1">
        <f>Predictive_Maintenance_Data[[#This Row],[Torque '[Nm']]]*Predictive_Maintenance_Data[[#This Row],[Angular velocity '[rad/s']]]/1000</f>
        <v>7.0542263921501309</v>
      </c>
      <c r="K4350" s="2">
        <v>131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/>
      <c r="S4350"/>
    </row>
    <row r="4351" spans="1:19" x14ac:dyDescent="0.3">
      <c r="A4351">
        <v>4350</v>
      </c>
      <c r="B4351" t="s">
        <v>4366</v>
      </c>
      <c r="C4351" t="s">
        <v>17</v>
      </c>
      <c r="D4351" s="1">
        <v>301.89999999999998</v>
      </c>
      <c r="E4351" s="1">
        <v>309.7</v>
      </c>
      <c r="F4351" s="2">
        <v>1595</v>
      </c>
      <c r="G4351" s="1">
        <f>2*PI()*Predictive_Maintenance_Data[[#This Row],[Rotational speed '[rpm']]]/60</f>
        <v>167.02800941585735</v>
      </c>
      <c r="H4351" s="1">
        <v>31.4</v>
      </c>
      <c r="I4351" s="1">
        <f t="shared" si="67"/>
        <v>7.8000000000000114</v>
      </c>
      <c r="J4351" s="1">
        <f>Predictive_Maintenance_Data[[#This Row],[Torque '[Nm']]]*Predictive_Maintenance_Data[[#This Row],[Angular velocity '[rad/s']]]/1000</f>
        <v>5.2446794956579206</v>
      </c>
      <c r="K4351" s="2">
        <v>133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/>
      <c r="S4351"/>
    </row>
    <row r="4352" spans="1:19" x14ac:dyDescent="0.3">
      <c r="A4352">
        <v>4351</v>
      </c>
      <c r="B4352" t="s">
        <v>4367</v>
      </c>
      <c r="C4352" t="s">
        <v>15</v>
      </c>
      <c r="D4352" s="1">
        <v>301.89999999999998</v>
      </c>
      <c r="E4352" s="1">
        <v>309.7</v>
      </c>
      <c r="F4352" s="2">
        <v>1568</v>
      </c>
      <c r="G4352" s="1">
        <f>2*PI()*Predictive_Maintenance_Data[[#This Row],[Rotational speed '[rpm']]]/60</f>
        <v>164.20057602762651</v>
      </c>
      <c r="H4352" s="1">
        <v>37.5</v>
      </c>
      <c r="I4352" s="1">
        <f t="shared" si="67"/>
        <v>7.8000000000000114</v>
      </c>
      <c r="J4352" s="1">
        <f>Predictive_Maintenance_Data[[#This Row],[Torque '[Nm']]]*Predictive_Maintenance_Data[[#This Row],[Angular velocity '[rad/s']]]/1000</f>
        <v>6.1575216010359943</v>
      </c>
      <c r="K4352" s="2">
        <v>135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/>
      <c r="S4352"/>
    </row>
    <row r="4353" spans="1:19" x14ac:dyDescent="0.3">
      <c r="A4353">
        <v>4352</v>
      </c>
      <c r="B4353" t="s">
        <v>4368</v>
      </c>
      <c r="C4353" t="s">
        <v>17</v>
      </c>
      <c r="D4353" s="1">
        <v>301.8</v>
      </c>
      <c r="E4353" s="1">
        <v>309.60000000000002</v>
      </c>
      <c r="F4353" s="2">
        <v>1432</v>
      </c>
      <c r="G4353" s="1">
        <f>2*PI()*Predictive_Maintenance_Data[[#This Row],[Rotational speed '[rpm']]]/60</f>
        <v>149.95868933135279</v>
      </c>
      <c r="H4353" s="1">
        <v>43.7</v>
      </c>
      <c r="I4353" s="1">
        <f t="shared" si="67"/>
        <v>7.8000000000000114</v>
      </c>
      <c r="J4353" s="1">
        <f>Predictive_Maintenance_Data[[#This Row],[Torque '[Nm']]]*Predictive_Maintenance_Data[[#This Row],[Angular velocity '[rad/s']]]/1000</f>
        <v>6.5531947237801171</v>
      </c>
      <c r="K4353" s="2">
        <v>138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/>
      <c r="S4353"/>
    </row>
    <row r="4354" spans="1:19" x14ac:dyDescent="0.3">
      <c r="A4354">
        <v>4353</v>
      </c>
      <c r="B4354" t="s">
        <v>4369</v>
      </c>
      <c r="C4354" t="s">
        <v>17</v>
      </c>
      <c r="D4354" s="1">
        <v>301.89999999999998</v>
      </c>
      <c r="E4354" s="1">
        <v>309.7</v>
      </c>
      <c r="F4354" s="2">
        <v>1424</v>
      </c>
      <c r="G4354" s="1">
        <f>2*PI()*Predictive_Maintenance_Data[[#This Row],[Rotational speed '[rpm']]]/60</f>
        <v>149.12093129039553</v>
      </c>
      <c r="H4354" s="1">
        <v>42.8</v>
      </c>
      <c r="I4354" s="1">
        <f t="shared" ref="I4354:I4417" si="68">E4354-D4354</f>
        <v>7.8000000000000114</v>
      </c>
      <c r="J4354" s="1">
        <f>Predictive_Maintenance_Data[[#This Row],[Torque '[Nm']]]*Predictive_Maintenance_Data[[#This Row],[Angular velocity '[rad/s']]]/1000</f>
        <v>6.3823758592289286</v>
      </c>
      <c r="K4354" s="2">
        <v>140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/>
      <c r="S4354"/>
    </row>
    <row r="4355" spans="1:19" x14ac:dyDescent="0.3">
      <c r="A4355">
        <v>4354</v>
      </c>
      <c r="B4355" t="s">
        <v>4370</v>
      </c>
      <c r="C4355" t="s">
        <v>15</v>
      </c>
      <c r="D4355" s="1">
        <v>302</v>
      </c>
      <c r="E4355" s="1">
        <v>309.7</v>
      </c>
      <c r="F4355" s="2">
        <v>1386</v>
      </c>
      <c r="G4355" s="1">
        <f>2*PI()*Predictive_Maintenance_Data[[#This Row],[Rotational speed '[rpm']]]/60</f>
        <v>145.14158059584844</v>
      </c>
      <c r="H4355" s="1">
        <v>62.7</v>
      </c>
      <c r="I4355" s="1">
        <f t="shared" si="68"/>
        <v>7.6999999999999886</v>
      </c>
      <c r="J4355" s="1">
        <f>Predictive_Maintenance_Data[[#This Row],[Torque '[Nm']]]*Predictive_Maintenance_Data[[#This Row],[Angular velocity '[rad/s']]]/1000</f>
        <v>9.1003771033596976</v>
      </c>
      <c r="K4355" s="2">
        <v>142</v>
      </c>
      <c r="L4355" s="2">
        <v>1</v>
      </c>
      <c r="M4355" s="2">
        <v>0</v>
      </c>
      <c r="N4355" s="2">
        <v>0</v>
      </c>
      <c r="O4355" s="2">
        <v>1</v>
      </c>
      <c r="P4355" s="2">
        <v>0</v>
      </c>
      <c r="Q4355" s="2">
        <v>0</v>
      </c>
      <c r="R4355"/>
      <c r="S4355"/>
    </row>
    <row r="4356" spans="1:19" x14ac:dyDescent="0.3">
      <c r="A4356">
        <v>4355</v>
      </c>
      <c r="B4356" t="s">
        <v>4371</v>
      </c>
      <c r="C4356" t="s">
        <v>17</v>
      </c>
      <c r="D4356" s="1">
        <v>302</v>
      </c>
      <c r="E4356" s="1">
        <v>309.8</v>
      </c>
      <c r="F4356" s="2">
        <v>1456</v>
      </c>
      <c r="G4356" s="1">
        <f>2*PI()*Predictive_Maintenance_Data[[#This Row],[Rotational speed '[rpm']]]/60</f>
        <v>152.47196345422464</v>
      </c>
      <c r="H4356" s="1">
        <v>58.1</v>
      </c>
      <c r="I4356" s="1">
        <f t="shared" si="68"/>
        <v>7.8000000000000114</v>
      </c>
      <c r="J4356" s="1">
        <f>Predictive_Maintenance_Data[[#This Row],[Torque '[Nm']]]*Predictive_Maintenance_Data[[#This Row],[Angular velocity '[rad/s']]]/1000</f>
        <v>8.8586210766904507</v>
      </c>
      <c r="K4356" s="2">
        <v>145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/>
      <c r="S4356"/>
    </row>
    <row r="4357" spans="1:19" x14ac:dyDescent="0.3">
      <c r="A4357">
        <v>4356</v>
      </c>
      <c r="B4357" t="s">
        <v>4372</v>
      </c>
      <c r="C4357" t="s">
        <v>27</v>
      </c>
      <c r="D4357" s="1">
        <v>302</v>
      </c>
      <c r="E4357" s="1">
        <v>309.8</v>
      </c>
      <c r="F4357" s="2">
        <v>1280</v>
      </c>
      <c r="G4357" s="1">
        <f>2*PI()*Predictive_Maintenance_Data[[#This Row],[Rotational speed '[rpm']]]/60</f>
        <v>134.0412865531645</v>
      </c>
      <c r="H4357" s="1">
        <v>57.3</v>
      </c>
      <c r="I4357" s="1">
        <f t="shared" si="68"/>
        <v>7.8000000000000114</v>
      </c>
      <c r="J4357" s="1">
        <f>Predictive_Maintenance_Data[[#This Row],[Torque '[Nm']]]*Predictive_Maintenance_Data[[#This Row],[Angular velocity '[rad/s']]]/1000</f>
        <v>7.6805657194963253</v>
      </c>
      <c r="K4357" s="2">
        <v>147</v>
      </c>
      <c r="L4357" s="2">
        <v>1</v>
      </c>
      <c r="M4357" s="2">
        <v>0</v>
      </c>
      <c r="N4357" s="2">
        <v>1</v>
      </c>
      <c r="O4357" s="2">
        <v>0</v>
      </c>
      <c r="P4357" s="2">
        <v>0</v>
      </c>
      <c r="Q4357" s="2">
        <v>0</v>
      </c>
      <c r="R4357"/>
      <c r="S4357"/>
    </row>
    <row r="4358" spans="1:19" x14ac:dyDescent="0.3">
      <c r="A4358">
        <v>4357</v>
      </c>
      <c r="B4358" t="s">
        <v>4373</v>
      </c>
      <c r="C4358" t="s">
        <v>17</v>
      </c>
      <c r="D4358" s="1">
        <v>302</v>
      </c>
      <c r="E4358" s="1">
        <v>309.8</v>
      </c>
      <c r="F4358" s="2">
        <v>1649</v>
      </c>
      <c r="G4358" s="1">
        <f>2*PI()*Predictive_Maintenance_Data[[#This Row],[Rotational speed '[rpm']]]/60</f>
        <v>172.68287619231896</v>
      </c>
      <c r="H4358" s="1">
        <v>31</v>
      </c>
      <c r="I4358" s="1">
        <f t="shared" si="68"/>
        <v>7.8000000000000114</v>
      </c>
      <c r="J4358" s="1">
        <f>Predictive_Maintenance_Data[[#This Row],[Torque '[Nm']]]*Predictive_Maintenance_Data[[#This Row],[Angular velocity '[rad/s']]]/1000</f>
        <v>5.3531691619618877</v>
      </c>
      <c r="K4358" s="2">
        <v>152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/>
      <c r="S4358"/>
    </row>
    <row r="4359" spans="1:19" x14ac:dyDescent="0.3">
      <c r="A4359">
        <v>4358</v>
      </c>
      <c r="B4359" t="s">
        <v>4374</v>
      </c>
      <c r="C4359" t="s">
        <v>17</v>
      </c>
      <c r="D4359" s="1">
        <v>302</v>
      </c>
      <c r="E4359" s="1">
        <v>309.89999999999998</v>
      </c>
      <c r="F4359" s="2">
        <v>1407</v>
      </c>
      <c r="G4359" s="1">
        <f>2*PI()*Predictive_Maintenance_Data[[#This Row],[Rotational speed '[rpm']]]/60</f>
        <v>147.34069545336129</v>
      </c>
      <c r="H4359" s="1">
        <v>52.8</v>
      </c>
      <c r="I4359" s="1">
        <f t="shared" si="68"/>
        <v>7.8999999999999773</v>
      </c>
      <c r="J4359" s="1">
        <f>Predictive_Maintenance_Data[[#This Row],[Torque '[Nm']]]*Predictive_Maintenance_Data[[#This Row],[Angular velocity '[rad/s']]]/1000</f>
        <v>7.7795887199374754</v>
      </c>
      <c r="K4359" s="2">
        <v>154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/>
      <c r="S4359"/>
    </row>
    <row r="4360" spans="1:19" x14ac:dyDescent="0.3">
      <c r="A4360">
        <v>4359</v>
      </c>
      <c r="B4360" t="s">
        <v>4375</v>
      </c>
      <c r="C4360" t="s">
        <v>27</v>
      </c>
      <c r="D4360" s="1">
        <v>302</v>
      </c>
      <c r="E4360" s="1">
        <v>309.89999999999998</v>
      </c>
      <c r="F4360" s="2">
        <v>1606</v>
      </c>
      <c r="G4360" s="1">
        <f>2*PI()*Predictive_Maintenance_Data[[#This Row],[Rotational speed '[rpm']]]/60</f>
        <v>168.1799267221736</v>
      </c>
      <c r="H4360" s="1">
        <v>34.5</v>
      </c>
      <c r="I4360" s="1">
        <f t="shared" si="68"/>
        <v>7.8999999999999773</v>
      </c>
      <c r="J4360" s="1">
        <f>Predictive_Maintenance_Data[[#This Row],[Torque '[Nm']]]*Predictive_Maintenance_Data[[#This Row],[Angular velocity '[rad/s']]]/1000</f>
        <v>5.8022074719149899</v>
      </c>
      <c r="K4360" s="2">
        <v>156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/>
      <c r="S4360"/>
    </row>
    <row r="4361" spans="1:19" x14ac:dyDescent="0.3">
      <c r="A4361">
        <v>4360</v>
      </c>
      <c r="B4361" t="s">
        <v>4376</v>
      </c>
      <c r="C4361" t="s">
        <v>15</v>
      </c>
      <c r="D4361" s="1">
        <v>302.10000000000002</v>
      </c>
      <c r="E4361" s="1">
        <v>310</v>
      </c>
      <c r="F4361" s="2">
        <v>1531</v>
      </c>
      <c r="G4361" s="1">
        <f>2*PI()*Predictive_Maintenance_Data[[#This Row],[Rotational speed '[rpm']]]/60</f>
        <v>160.32594508819912</v>
      </c>
      <c r="H4361" s="1">
        <v>38</v>
      </c>
      <c r="I4361" s="1">
        <f t="shared" si="68"/>
        <v>7.8999999999999773</v>
      </c>
      <c r="J4361" s="1">
        <f>Predictive_Maintenance_Data[[#This Row],[Torque '[Nm']]]*Predictive_Maintenance_Data[[#This Row],[Angular velocity '[rad/s']]]/1000</f>
        <v>6.0923859133515661</v>
      </c>
      <c r="K4361" s="2">
        <v>161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/>
      <c r="S4361"/>
    </row>
    <row r="4362" spans="1:19" x14ac:dyDescent="0.3">
      <c r="A4362">
        <v>4361</v>
      </c>
      <c r="B4362" t="s">
        <v>4377</v>
      </c>
      <c r="C4362" t="s">
        <v>17</v>
      </c>
      <c r="D4362" s="1">
        <v>302.10000000000002</v>
      </c>
      <c r="E4362" s="1">
        <v>310.10000000000002</v>
      </c>
      <c r="F4362" s="2">
        <v>1543</v>
      </c>
      <c r="G4362" s="1">
        <f>2*PI()*Predictive_Maintenance_Data[[#This Row],[Rotational speed '[rpm']]]/60</f>
        <v>161.58258214963502</v>
      </c>
      <c r="H4362" s="1">
        <v>35.799999999999997</v>
      </c>
      <c r="I4362" s="1">
        <f t="shared" si="68"/>
        <v>8</v>
      </c>
      <c r="J4362" s="1">
        <f>Predictive_Maintenance_Data[[#This Row],[Torque '[Nm']]]*Predictive_Maintenance_Data[[#This Row],[Angular velocity '[rad/s']]]/1000</f>
        <v>5.7846564409569332</v>
      </c>
      <c r="K4362" s="2">
        <v>164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/>
      <c r="S4362"/>
    </row>
    <row r="4363" spans="1:19" x14ac:dyDescent="0.3">
      <c r="A4363">
        <v>4362</v>
      </c>
      <c r="B4363" t="s">
        <v>4378</v>
      </c>
      <c r="C4363" t="s">
        <v>15</v>
      </c>
      <c r="D4363" s="1">
        <v>302.10000000000002</v>
      </c>
      <c r="E4363" s="1">
        <v>310.10000000000002</v>
      </c>
      <c r="F4363" s="2">
        <v>1379</v>
      </c>
      <c r="G4363" s="1">
        <f>2*PI()*Predictive_Maintenance_Data[[#This Row],[Rotational speed '[rpm']]]/60</f>
        <v>144.40854231001083</v>
      </c>
      <c r="H4363" s="1">
        <v>48.2</v>
      </c>
      <c r="I4363" s="1">
        <f t="shared" si="68"/>
        <v>8</v>
      </c>
      <c r="J4363" s="1">
        <f>Predictive_Maintenance_Data[[#This Row],[Torque '[Nm']]]*Predictive_Maintenance_Data[[#This Row],[Angular velocity '[rad/s']]]/1000</f>
        <v>6.9604917393425225</v>
      </c>
      <c r="K4363" s="2">
        <v>166</v>
      </c>
      <c r="L4363" s="2">
        <v>1</v>
      </c>
      <c r="M4363" s="2">
        <v>0</v>
      </c>
      <c r="N4363" s="2">
        <v>1</v>
      </c>
      <c r="O4363" s="2">
        <v>0</v>
      </c>
      <c r="P4363" s="2">
        <v>0</v>
      </c>
      <c r="Q4363" s="2">
        <v>0</v>
      </c>
      <c r="R4363"/>
      <c r="S4363"/>
    </row>
    <row r="4364" spans="1:19" x14ac:dyDescent="0.3">
      <c r="A4364">
        <v>4363</v>
      </c>
      <c r="B4364" t="s">
        <v>4379</v>
      </c>
      <c r="C4364" t="s">
        <v>17</v>
      </c>
      <c r="D4364" s="1">
        <v>302.10000000000002</v>
      </c>
      <c r="E4364" s="1">
        <v>310.10000000000002</v>
      </c>
      <c r="F4364" s="2">
        <v>1447</v>
      </c>
      <c r="G4364" s="1">
        <f>2*PI()*Predictive_Maintenance_Data[[#This Row],[Rotational speed '[rpm']]]/60</f>
        <v>151.52948565814768</v>
      </c>
      <c r="H4364" s="1">
        <v>46.6</v>
      </c>
      <c r="I4364" s="1">
        <f t="shared" si="68"/>
        <v>8</v>
      </c>
      <c r="J4364" s="1">
        <f>Predictive_Maintenance_Data[[#This Row],[Torque '[Nm']]]*Predictive_Maintenance_Data[[#This Row],[Angular velocity '[rad/s']]]/1000</f>
        <v>7.061274031669682</v>
      </c>
      <c r="K4364" s="2">
        <v>169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/>
      <c r="S4364"/>
    </row>
    <row r="4365" spans="1:19" x14ac:dyDescent="0.3">
      <c r="A4365">
        <v>4364</v>
      </c>
      <c r="B4365" t="s">
        <v>4380</v>
      </c>
      <c r="C4365" t="s">
        <v>27</v>
      </c>
      <c r="D4365" s="1">
        <v>302.10000000000002</v>
      </c>
      <c r="E4365" s="1">
        <v>310.10000000000002</v>
      </c>
      <c r="F4365" s="2">
        <v>1844</v>
      </c>
      <c r="G4365" s="1">
        <f>2*PI()*Predictive_Maintenance_Data[[#This Row],[Rotational speed '[rpm']]]/60</f>
        <v>193.1032284406526</v>
      </c>
      <c r="H4365" s="1">
        <v>24.6</v>
      </c>
      <c r="I4365" s="1">
        <f t="shared" si="68"/>
        <v>8</v>
      </c>
      <c r="J4365" s="1">
        <f>Predictive_Maintenance_Data[[#This Row],[Torque '[Nm']]]*Predictive_Maintenance_Data[[#This Row],[Angular velocity '[rad/s']]]/1000</f>
        <v>4.7503394196400537</v>
      </c>
      <c r="K4365" s="2">
        <v>171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/>
      <c r="S4365"/>
    </row>
    <row r="4366" spans="1:19" x14ac:dyDescent="0.3">
      <c r="A4366">
        <v>4365</v>
      </c>
      <c r="B4366" t="s">
        <v>4381</v>
      </c>
      <c r="C4366" t="s">
        <v>27</v>
      </c>
      <c r="D4366" s="1">
        <v>302.10000000000002</v>
      </c>
      <c r="E4366" s="1">
        <v>310.10000000000002</v>
      </c>
      <c r="F4366" s="2">
        <v>1615</v>
      </c>
      <c r="G4366" s="1">
        <f>2*PI()*Predictive_Maintenance_Data[[#This Row],[Rotational speed '[rpm']]]/60</f>
        <v>169.12240451825053</v>
      </c>
      <c r="H4366" s="1">
        <v>29.9</v>
      </c>
      <c r="I4366" s="1">
        <f t="shared" si="68"/>
        <v>8</v>
      </c>
      <c r="J4366" s="1">
        <f>Predictive_Maintenance_Data[[#This Row],[Torque '[Nm']]]*Predictive_Maintenance_Data[[#This Row],[Angular velocity '[rad/s']]]/1000</f>
        <v>5.0567598950956905</v>
      </c>
      <c r="K4366" s="2">
        <v>176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/>
      <c r="S4366"/>
    </row>
    <row r="4367" spans="1:19" x14ac:dyDescent="0.3">
      <c r="A4367">
        <v>4366</v>
      </c>
      <c r="B4367" t="s">
        <v>4382</v>
      </c>
      <c r="C4367" t="s">
        <v>17</v>
      </c>
      <c r="D4367" s="1">
        <v>302</v>
      </c>
      <c r="E4367" s="1">
        <v>310</v>
      </c>
      <c r="F4367" s="2">
        <v>1449</v>
      </c>
      <c r="G4367" s="1">
        <f>2*PI()*Predictive_Maintenance_Data[[#This Row],[Rotational speed '[rpm']]]/60</f>
        <v>151.73892516838703</v>
      </c>
      <c r="H4367" s="1">
        <v>48.8</v>
      </c>
      <c r="I4367" s="1">
        <f t="shared" si="68"/>
        <v>8</v>
      </c>
      <c r="J4367" s="1">
        <f>Predictive_Maintenance_Data[[#This Row],[Torque '[Nm']]]*Predictive_Maintenance_Data[[#This Row],[Angular velocity '[rad/s']]]/1000</f>
        <v>7.4048595482172868</v>
      </c>
      <c r="K4367" s="2">
        <v>181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/>
      <c r="S4367"/>
    </row>
    <row r="4368" spans="1:19" x14ac:dyDescent="0.3">
      <c r="A4368">
        <v>4367</v>
      </c>
      <c r="B4368" t="s">
        <v>4383</v>
      </c>
      <c r="C4368" t="s">
        <v>17</v>
      </c>
      <c r="D4368" s="1">
        <v>302</v>
      </c>
      <c r="E4368" s="1">
        <v>309.89999999999998</v>
      </c>
      <c r="F4368" s="2">
        <v>1388</v>
      </c>
      <c r="G4368" s="1">
        <f>2*PI()*Predictive_Maintenance_Data[[#This Row],[Rotational speed '[rpm']]]/60</f>
        <v>145.35102010608776</v>
      </c>
      <c r="H4368" s="1">
        <v>51.4</v>
      </c>
      <c r="I4368" s="1">
        <f t="shared" si="68"/>
        <v>7.8999999999999773</v>
      </c>
      <c r="J4368" s="1">
        <f>Predictive_Maintenance_Data[[#This Row],[Torque '[Nm']]]*Predictive_Maintenance_Data[[#This Row],[Angular velocity '[rad/s']]]/1000</f>
        <v>7.4710424334529106</v>
      </c>
      <c r="K4368" s="2">
        <v>183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/>
      <c r="S4368"/>
    </row>
    <row r="4369" spans="1:19" x14ac:dyDescent="0.3">
      <c r="A4369">
        <v>4368</v>
      </c>
      <c r="B4369" t="s">
        <v>4384</v>
      </c>
      <c r="C4369" t="s">
        <v>27</v>
      </c>
      <c r="D4369" s="1">
        <v>302</v>
      </c>
      <c r="E4369" s="1">
        <v>309.89999999999998</v>
      </c>
      <c r="F4369" s="2">
        <v>1447</v>
      </c>
      <c r="G4369" s="1">
        <f>2*PI()*Predictive_Maintenance_Data[[#This Row],[Rotational speed '[rpm']]]/60</f>
        <v>151.52948565814768</v>
      </c>
      <c r="H4369" s="1">
        <v>42.8</v>
      </c>
      <c r="I4369" s="1">
        <f t="shared" si="68"/>
        <v>7.8999999999999773</v>
      </c>
      <c r="J4369" s="1">
        <f>Predictive_Maintenance_Data[[#This Row],[Torque '[Nm']]]*Predictive_Maintenance_Data[[#This Row],[Angular velocity '[rad/s']]]/1000</f>
        <v>6.4854619861687208</v>
      </c>
      <c r="K4369" s="2">
        <v>185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/>
      <c r="S4369"/>
    </row>
    <row r="4370" spans="1:19" x14ac:dyDescent="0.3">
      <c r="A4370">
        <v>4369</v>
      </c>
      <c r="B4370" t="s">
        <v>4385</v>
      </c>
      <c r="C4370" t="s">
        <v>17</v>
      </c>
      <c r="D4370" s="1">
        <v>302</v>
      </c>
      <c r="E4370" s="1">
        <v>310</v>
      </c>
      <c r="F4370" s="2">
        <v>1664</v>
      </c>
      <c r="G4370" s="1">
        <f>2*PI()*Predictive_Maintenance_Data[[#This Row],[Rotational speed '[rpm']]]/60</f>
        <v>174.25367251911388</v>
      </c>
      <c r="H4370" s="1">
        <v>28.6</v>
      </c>
      <c r="I4370" s="1">
        <f t="shared" si="68"/>
        <v>8</v>
      </c>
      <c r="J4370" s="1">
        <f>Predictive_Maintenance_Data[[#This Row],[Torque '[Nm']]]*Predictive_Maintenance_Data[[#This Row],[Angular velocity '[rad/s']]]/1000</f>
        <v>4.9836550340466577</v>
      </c>
      <c r="K4370" s="2">
        <v>190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/>
      <c r="S4370"/>
    </row>
    <row r="4371" spans="1:19" x14ac:dyDescent="0.3">
      <c r="A4371">
        <v>4370</v>
      </c>
      <c r="B4371" t="s">
        <v>4386</v>
      </c>
      <c r="C4371" t="s">
        <v>27</v>
      </c>
      <c r="D4371" s="1">
        <v>302</v>
      </c>
      <c r="E4371" s="1">
        <v>309.89999999999998</v>
      </c>
      <c r="F4371" s="2">
        <v>1735</v>
      </c>
      <c r="G4371" s="1">
        <f>2*PI()*Predictive_Maintenance_Data[[#This Row],[Rotational speed '[rpm']]]/60</f>
        <v>181.68877513260972</v>
      </c>
      <c r="H4371" s="1">
        <v>27.2</v>
      </c>
      <c r="I4371" s="1">
        <f t="shared" si="68"/>
        <v>7.8999999999999773</v>
      </c>
      <c r="J4371" s="1">
        <f>Predictive_Maintenance_Data[[#This Row],[Torque '[Nm']]]*Predictive_Maintenance_Data[[#This Row],[Angular velocity '[rad/s']]]/1000</f>
        <v>4.9419346836069842</v>
      </c>
      <c r="K4371" s="2">
        <v>192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/>
      <c r="S4371"/>
    </row>
    <row r="4372" spans="1:19" x14ac:dyDescent="0.3">
      <c r="A4372">
        <v>4371</v>
      </c>
      <c r="B4372" t="s">
        <v>4387</v>
      </c>
      <c r="C4372" t="s">
        <v>17</v>
      </c>
      <c r="D4372" s="1">
        <v>302</v>
      </c>
      <c r="E4372" s="1">
        <v>309.89999999999998</v>
      </c>
      <c r="F4372" s="2">
        <v>1308</v>
      </c>
      <c r="G4372" s="1">
        <f>2*PI()*Predictive_Maintenance_Data[[#This Row],[Rotational speed '[rpm']]]/60</f>
        <v>136.97343969651499</v>
      </c>
      <c r="H4372" s="1">
        <v>57.6</v>
      </c>
      <c r="I4372" s="1">
        <f t="shared" si="68"/>
        <v>7.8999999999999773</v>
      </c>
      <c r="J4372" s="1">
        <f>Predictive_Maintenance_Data[[#This Row],[Torque '[Nm']]]*Predictive_Maintenance_Data[[#This Row],[Angular velocity '[rad/s']]]/1000</f>
        <v>7.8896701265192632</v>
      </c>
      <c r="K4372" s="2">
        <v>197</v>
      </c>
      <c r="L4372" s="2">
        <v>1</v>
      </c>
      <c r="M4372" s="2">
        <v>0</v>
      </c>
      <c r="N4372" s="2">
        <v>1</v>
      </c>
      <c r="O4372" s="2">
        <v>0</v>
      </c>
      <c r="P4372" s="2">
        <v>1</v>
      </c>
      <c r="Q4372" s="2">
        <v>0</v>
      </c>
      <c r="R4372"/>
      <c r="S4372"/>
    </row>
    <row r="4373" spans="1:19" x14ac:dyDescent="0.3">
      <c r="A4373">
        <v>4372</v>
      </c>
      <c r="B4373" t="s">
        <v>4388</v>
      </c>
      <c r="C4373" t="s">
        <v>17</v>
      </c>
      <c r="D4373" s="1">
        <v>302</v>
      </c>
      <c r="E4373" s="1">
        <v>309.8</v>
      </c>
      <c r="F4373" s="2">
        <v>1480</v>
      </c>
      <c r="G4373" s="1">
        <f>2*PI()*Predictive_Maintenance_Data[[#This Row],[Rotational speed '[rpm']]]/60</f>
        <v>154.98523757709646</v>
      </c>
      <c r="H4373" s="1">
        <v>40</v>
      </c>
      <c r="I4373" s="1">
        <f t="shared" si="68"/>
        <v>7.8000000000000114</v>
      </c>
      <c r="J4373" s="1">
        <f>Predictive_Maintenance_Data[[#This Row],[Torque '[Nm']]]*Predictive_Maintenance_Data[[#This Row],[Angular velocity '[rad/s']]]/1000</f>
        <v>6.1994095030838583</v>
      </c>
      <c r="K4373" s="2">
        <v>199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/>
      <c r="S4373"/>
    </row>
    <row r="4374" spans="1:19" x14ac:dyDescent="0.3">
      <c r="A4374">
        <v>4373</v>
      </c>
      <c r="B4374" t="s">
        <v>4389</v>
      </c>
      <c r="C4374" t="s">
        <v>15</v>
      </c>
      <c r="D4374" s="1">
        <v>301.89999999999998</v>
      </c>
      <c r="E4374" s="1">
        <v>309.60000000000002</v>
      </c>
      <c r="F4374" s="2">
        <v>1439</v>
      </c>
      <c r="G4374" s="1">
        <f>2*PI()*Predictive_Maintenance_Data[[#This Row],[Rotational speed '[rpm']]]/60</f>
        <v>150.69172761719039</v>
      </c>
      <c r="H4374" s="1">
        <v>41.7</v>
      </c>
      <c r="I4374" s="1">
        <f t="shared" si="68"/>
        <v>7.7000000000000455</v>
      </c>
      <c r="J4374" s="1">
        <f>Predictive_Maintenance_Data[[#This Row],[Torque '[Nm']]]*Predictive_Maintenance_Data[[#This Row],[Angular velocity '[rad/s']]]/1000</f>
        <v>6.2838450416368392</v>
      </c>
      <c r="K4374" s="2">
        <v>201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/>
      <c r="S4374"/>
    </row>
    <row r="4375" spans="1:19" x14ac:dyDescent="0.3">
      <c r="A4375">
        <v>4374</v>
      </c>
      <c r="B4375" t="s">
        <v>4390</v>
      </c>
      <c r="C4375" t="s">
        <v>15</v>
      </c>
      <c r="D4375" s="1">
        <v>301.89999999999998</v>
      </c>
      <c r="E4375" s="1">
        <v>309.7</v>
      </c>
      <c r="F4375" s="2">
        <v>1533</v>
      </c>
      <c r="G4375" s="1">
        <f>2*PI()*Predictive_Maintenance_Data[[#This Row],[Rotational speed '[rpm']]]/60</f>
        <v>160.53538459843841</v>
      </c>
      <c r="H4375" s="1">
        <v>35.9</v>
      </c>
      <c r="I4375" s="1">
        <f t="shared" si="68"/>
        <v>7.8000000000000114</v>
      </c>
      <c r="J4375" s="1">
        <f>Predictive_Maintenance_Data[[#This Row],[Torque '[Nm']]]*Predictive_Maintenance_Data[[#This Row],[Angular velocity '[rad/s']]]/1000</f>
        <v>5.7632203070839383</v>
      </c>
      <c r="K4375" s="2">
        <v>204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/>
      <c r="S4375"/>
    </row>
    <row r="4376" spans="1:19" x14ac:dyDescent="0.3">
      <c r="A4376">
        <v>4375</v>
      </c>
      <c r="B4376" t="s">
        <v>4391</v>
      </c>
      <c r="C4376" t="s">
        <v>17</v>
      </c>
      <c r="D4376" s="1">
        <v>302</v>
      </c>
      <c r="E4376" s="1">
        <v>309.7</v>
      </c>
      <c r="F4376" s="2">
        <v>1551</v>
      </c>
      <c r="G4376" s="1">
        <f>2*PI()*Predictive_Maintenance_Data[[#This Row],[Rotational speed '[rpm']]]/60</f>
        <v>162.42034019059233</v>
      </c>
      <c r="H4376" s="1">
        <v>34.799999999999997</v>
      </c>
      <c r="I4376" s="1">
        <f t="shared" si="68"/>
        <v>7.6999999999999886</v>
      </c>
      <c r="J4376" s="1">
        <f>Predictive_Maintenance_Data[[#This Row],[Torque '[Nm']]]*Predictive_Maintenance_Data[[#This Row],[Angular velocity '[rad/s']]]/1000</f>
        <v>5.6522278386326121</v>
      </c>
      <c r="K4376" s="2">
        <v>207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/>
      <c r="S4376"/>
    </row>
    <row r="4377" spans="1:19" x14ac:dyDescent="0.3">
      <c r="A4377">
        <v>4376</v>
      </c>
      <c r="B4377" t="s">
        <v>4392</v>
      </c>
      <c r="C4377" t="s">
        <v>17</v>
      </c>
      <c r="D4377" s="1">
        <v>302</v>
      </c>
      <c r="E4377" s="1">
        <v>309.7</v>
      </c>
      <c r="F4377" s="2">
        <v>1414</v>
      </c>
      <c r="G4377" s="1">
        <f>2*PI()*Predictive_Maintenance_Data[[#This Row],[Rotational speed '[rpm']]]/60</f>
        <v>148.0737337391989</v>
      </c>
      <c r="H4377" s="1">
        <v>36.299999999999997</v>
      </c>
      <c r="I4377" s="1">
        <f t="shared" si="68"/>
        <v>7.6999999999999886</v>
      </c>
      <c r="J4377" s="1">
        <f>Predictive_Maintenance_Data[[#This Row],[Torque '[Nm']]]*Predictive_Maintenance_Data[[#This Row],[Angular velocity '[rad/s']]]/1000</f>
        <v>5.3750765347329201</v>
      </c>
      <c r="K4377" s="2">
        <v>209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/>
      <c r="S4377"/>
    </row>
    <row r="4378" spans="1:19" x14ac:dyDescent="0.3">
      <c r="A4378">
        <v>4377</v>
      </c>
      <c r="B4378" t="s">
        <v>4393</v>
      </c>
      <c r="C4378" t="s">
        <v>15</v>
      </c>
      <c r="D4378" s="1">
        <v>301.89999999999998</v>
      </c>
      <c r="E4378" s="1">
        <v>309.60000000000002</v>
      </c>
      <c r="F4378" s="2">
        <v>1551</v>
      </c>
      <c r="G4378" s="1">
        <f>2*PI()*Predictive_Maintenance_Data[[#This Row],[Rotational speed '[rpm']]]/60</f>
        <v>162.42034019059233</v>
      </c>
      <c r="H4378" s="1">
        <v>34.6</v>
      </c>
      <c r="I4378" s="1">
        <f t="shared" si="68"/>
        <v>7.7000000000000455</v>
      </c>
      <c r="J4378" s="1">
        <f>Predictive_Maintenance_Data[[#This Row],[Torque '[Nm']]]*Predictive_Maintenance_Data[[#This Row],[Angular velocity '[rad/s']]]/1000</f>
        <v>5.6197437705944946</v>
      </c>
      <c r="K4378" s="2">
        <v>211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/>
      <c r="S4378"/>
    </row>
    <row r="4379" spans="1:19" x14ac:dyDescent="0.3">
      <c r="A4379">
        <v>4378</v>
      </c>
      <c r="B4379" t="s">
        <v>4394</v>
      </c>
      <c r="C4379" t="s">
        <v>15</v>
      </c>
      <c r="D4379" s="1">
        <v>301.8</v>
      </c>
      <c r="E4379" s="1">
        <v>309.60000000000002</v>
      </c>
      <c r="F4379" s="2">
        <v>1436</v>
      </c>
      <c r="G4379" s="1">
        <f>2*PI()*Predictive_Maintenance_Data[[#This Row],[Rotational speed '[rpm']]]/60</f>
        <v>150.37756835183143</v>
      </c>
      <c r="H4379" s="1">
        <v>49</v>
      </c>
      <c r="I4379" s="1">
        <f t="shared" si="68"/>
        <v>7.8000000000000114</v>
      </c>
      <c r="J4379" s="1">
        <f>Predictive_Maintenance_Data[[#This Row],[Torque '[Nm']]]*Predictive_Maintenance_Data[[#This Row],[Angular velocity '[rad/s']]]/1000</f>
        <v>7.3685008492397399</v>
      </c>
      <c r="K4379" s="2">
        <v>214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/>
      <c r="S4379"/>
    </row>
    <row r="4380" spans="1:19" x14ac:dyDescent="0.3">
      <c r="A4380">
        <v>4379</v>
      </c>
      <c r="B4380" t="s">
        <v>4395</v>
      </c>
      <c r="C4380" t="s">
        <v>15</v>
      </c>
      <c r="D4380" s="1">
        <v>301.89999999999998</v>
      </c>
      <c r="E4380" s="1">
        <v>309.60000000000002</v>
      </c>
      <c r="F4380" s="2">
        <v>1385</v>
      </c>
      <c r="G4380" s="1">
        <f>2*PI()*Predictive_Maintenance_Data[[#This Row],[Rotational speed '[rpm']]]/60</f>
        <v>145.03686084072879</v>
      </c>
      <c r="H4380" s="1">
        <v>45.8</v>
      </c>
      <c r="I4380" s="1">
        <f t="shared" si="68"/>
        <v>7.7000000000000455</v>
      </c>
      <c r="J4380" s="1">
        <f>Predictive_Maintenance_Data[[#This Row],[Torque '[Nm']]]*Predictive_Maintenance_Data[[#This Row],[Angular velocity '[rad/s']]]/1000</f>
        <v>6.6426882265053786</v>
      </c>
      <c r="K4380" s="2">
        <v>217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/>
      <c r="S4380"/>
    </row>
    <row r="4381" spans="1:19" x14ac:dyDescent="0.3">
      <c r="A4381">
        <v>4380</v>
      </c>
      <c r="B4381" t="s">
        <v>4396</v>
      </c>
      <c r="C4381" t="s">
        <v>15</v>
      </c>
      <c r="D4381" s="1">
        <v>301.8</v>
      </c>
      <c r="E4381" s="1">
        <v>309.5</v>
      </c>
      <c r="F4381" s="2">
        <v>1732</v>
      </c>
      <c r="G4381" s="1">
        <f>2*PI()*Predictive_Maintenance_Data[[#This Row],[Rotational speed '[rpm']]]/60</f>
        <v>181.37461586725072</v>
      </c>
      <c r="H4381" s="1">
        <v>30.1</v>
      </c>
      <c r="I4381" s="1">
        <f t="shared" si="68"/>
        <v>7.6999999999999886</v>
      </c>
      <c r="J4381" s="1">
        <f>Predictive_Maintenance_Data[[#This Row],[Torque '[Nm']]]*Predictive_Maintenance_Data[[#This Row],[Angular velocity '[rad/s']]]/1000</f>
        <v>5.4593759376042472</v>
      </c>
      <c r="K4381" s="2">
        <v>220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/>
      <c r="S4381"/>
    </row>
    <row r="4382" spans="1:19" x14ac:dyDescent="0.3">
      <c r="A4382">
        <v>4381</v>
      </c>
      <c r="B4382" t="s">
        <v>4397</v>
      </c>
      <c r="C4382" t="s">
        <v>17</v>
      </c>
      <c r="D4382" s="1">
        <v>301.89999999999998</v>
      </c>
      <c r="E4382" s="1">
        <v>309.60000000000002</v>
      </c>
      <c r="F4382" s="2">
        <v>1410</v>
      </c>
      <c r="G4382" s="1">
        <f>2*PI()*Predictive_Maintenance_Data[[#This Row],[Rotational speed '[rpm']]]/60</f>
        <v>147.65485471872029</v>
      </c>
      <c r="H4382" s="1">
        <v>49</v>
      </c>
      <c r="I4382" s="1">
        <f t="shared" si="68"/>
        <v>7.7000000000000455</v>
      </c>
      <c r="J4382" s="1">
        <f>Predictive_Maintenance_Data[[#This Row],[Torque '[Nm']]]*Predictive_Maintenance_Data[[#This Row],[Angular velocity '[rad/s']]]/1000</f>
        <v>7.2350878812172938</v>
      </c>
      <c r="K4382" s="2">
        <v>223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/>
      <c r="S4382"/>
    </row>
    <row r="4383" spans="1:19" x14ac:dyDescent="0.3">
      <c r="A4383">
        <v>4382</v>
      </c>
      <c r="B4383" t="s">
        <v>4398</v>
      </c>
      <c r="C4383" t="s">
        <v>17</v>
      </c>
      <c r="D4383" s="1">
        <v>301.89999999999998</v>
      </c>
      <c r="E4383" s="1">
        <v>309.60000000000002</v>
      </c>
      <c r="F4383" s="2">
        <v>1446</v>
      </c>
      <c r="G4383" s="1">
        <f>2*PI()*Predictive_Maintenance_Data[[#This Row],[Rotational speed '[rpm']]]/60</f>
        <v>151.42476590302803</v>
      </c>
      <c r="H4383" s="1">
        <v>43.2</v>
      </c>
      <c r="I4383" s="1">
        <f t="shared" si="68"/>
        <v>7.7000000000000455</v>
      </c>
      <c r="J4383" s="1">
        <f>Predictive_Maintenance_Data[[#This Row],[Torque '[Nm']]]*Predictive_Maintenance_Data[[#This Row],[Angular velocity '[rad/s']]]/1000</f>
        <v>6.5415498870108113</v>
      </c>
      <c r="K4383" s="2">
        <v>225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/>
      <c r="S4383"/>
    </row>
    <row r="4384" spans="1:19" x14ac:dyDescent="0.3">
      <c r="A4384">
        <v>4383</v>
      </c>
      <c r="B4384" t="s">
        <v>4399</v>
      </c>
      <c r="C4384" t="s">
        <v>17</v>
      </c>
      <c r="D4384" s="1">
        <v>301.8</v>
      </c>
      <c r="E4384" s="1">
        <v>309.5</v>
      </c>
      <c r="F4384" s="2">
        <v>1525</v>
      </c>
      <c r="G4384" s="1">
        <f>2*PI()*Predictive_Maintenance_Data[[#This Row],[Rotational speed '[rpm']]]/60</f>
        <v>159.69762655748116</v>
      </c>
      <c r="H4384" s="1">
        <v>39.6</v>
      </c>
      <c r="I4384" s="1">
        <f t="shared" si="68"/>
        <v>7.6999999999999886</v>
      </c>
      <c r="J4384" s="1">
        <f>Predictive_Maintenance_Data[[#This Row],[Torque '[Nm']]]*Predictive_Maintenance_Data[[#This Row],[Angular velocity '[rad/s']]]/1000</f>
        <v>6.3240260116762537</v>
      </c>
      <c r="K4384" s="2">
        <v>227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/>
      <c r="S4384"/>
    </row>
    <row r="4385" spans="1:19" x14ac:dyDescent="0.3">
      <c r="A4385">
        <v>4384</v>
      </c>
      <c r="B4385" t="s">
        <v>4400</v>
      </c>
      <c r="C4385" t="s">
        <v>17</v>
      </c>
      <c r="D4385" s="1">
        <v>301.7</v>
      </c>
      <c r="E4385" s="1">
        <v>309.5</v>
      </c>
      <c r="F4385" s="2">
        <v>1298</v>
      </c>
      <c r="G4385" s="1">
        <f>2*PI()*Predictive_Maintenance_Data[[#This Row],[Rotational speed '[rpm']]]/60</f>
        <v>135.92624214531838</v>
      </c>
      <c r="H4385" s="1">
        <v>65.5</v>
      </c>
      <c r="I4385" s="1">
        <f t="shared" si="68"/>
        <v>7.8000000000000114</v>
      </c>
      <c r="J4385" s="1">
        <f>Predictive_Maintenance_Data[[#This Row],[Torque '[Nm']]]*Predictive_Maintenance_Data[[#This Row],[Angular velocity '[rad/s']]]/1000</f>
        <v>8.9031688605183543</v>
      </c>
      <c r="K4385" s="2">
        <v>229</v>
      </c>
      <c r="L4385" s="2">
        <v>1</v>
      </c>
      <c r="M4385" s="2">
        <v>0</v>
      </c>
      <c r="N4385" s="2">
        <v>1</v>
      </c>
      <c r="O4385" s="2">
        <v>0</v>
      </c>
      <c r="P4385" s="2">
        <v>1</v>
      </c>
      <c r="Q4385" s="2">
        <v>0</v>
      </c>
      <c r="R4385"/>
      <c r="S4385"/>
    </row>
    <row r="4386" spans="1:19" x14ac:dyDescent="0.3">
      <c r="A4386">
        <v>4385</v>
      </c>
      <c r="B4386" t="s">
        <v>4401</v>
      </c>
      <c r="C4386" t="s">
        <v>17</v>
      </c>
      <c r="D4386" s="1">
        <v>301.8</v>
      </c>
      <c r="E4386" s="1">
        <v>309.60000000000002</v>
      </c>
      <c r="F4386" s="2">
        <v>1443</v>
      </c>
      <c r="G4386" s="1">
        <f>2*PI()*Predictive_Maintenance_Data[[#This Row],[Rotational speed '[rpm']]]/60</f>
        <v>151.11060663766906</v>
      </c>
      <c r="H4386" s="1">
        <v>42.7</v>
      </c>
      <c r="I4386" s="1">
        <f t="shared" si="68"/>
        <v>7.8000000000000114</v>
      </c>
      <c r="J4386" s="1">
        <f>Predictive_Maintenance_Data[[#This Row],[Torque '[Nm']]]*Predictive_Maintenance_Data[[#This Row],[Angular velocity '[rad/s']]]/1000</f>
        <v>6.4524229034284701</v>
      </c>
      <c r="K4386" s="2">
        <v>231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/>
      <c r="S4386"/>
    </row>
    <row r="4387" spans="1:19" x14ac:dyDescent="0.3">
      <c r="A4387">
        <v>4386</v>
      </c>
      <c r="B4387" t="s">
        <v>4402</v>
      </c>
      <c r="C4387" t="s">
        <v>17</v>
      </c>
      <c r="D4387" s="1">
        <v>301.8</v>
      </c>
      <c r="E4387" s="1">
        <v>309.7</v>
      </c>
      <c r="F4387" s="2">
        <v>1442</v>
      </c>
      <c r="G4387" s="1">
        <f>2*PI()*Predictive_Maintenance_Data[[#This Row],[Rotational speed '[rpm']]]/60</f>
        <v>151.00588688254939</v>
      </c>
      <c r="H4387" s="1">
        <v>45.3</v>
      </c>
      <c r="I4387" s="1">
        <f t="shared" si="68"/>
        <v>7.8999999999999773</v>
      </c>
      <c r="J4387" s="1">
        <f>Predictive_Maintenance_Data[[#This Row],[Torque '[Nm']]]*Predictive_Maintenance_Data[[#This Row],[Angular velocity '[rad/s']]]/1000</f>
        <v>6.8405666757794874</v>
      </c>
      <c r="K4387" s="2">
        <v>233</v>
      </c>
      <c r="L4387" s="2">
        <v>1</v>
      </c>
      <c r="M4387" s="2">
        <v>1</v>
      </c>
      <c r="N4387" s="2">
        <v>0</v>
      </c>
      <c r="O4387" s="2">
        <v>0</v>
      </c>
      <c r="P4387" s="2">
        <v>0</v>
      </c>
      <c r="Q4387" s="2">
        <v>0</v>
      </c>
      <c r="R4387"/>
      <c r="S4387"/>
    </row>
    <row r="4388" spans="1:19" x14ac:dyDescent="0.3">
      <c r="A4388">
        <v>4387</v>
      </c>
      <c r="B4388" t="s">
        <v>4403</v>
      </c>
      <c r="C4388" t="s">
        <v>17</v>
      </c>
      <c r="D4388" s="1">
        <v>301.89999999999998</v>
      </c>
      <c r="E4388" s="1">
        <v>309.7</v>
      </c>
      <c r="F4388" s="2">
        <v>1719</v>
      </c>
      <c r="G4388" s="1">
        <f>2*PI()*Predictive_Maintenance_Data[[#This Row],[Rotational speed '[rpm']]]/60</f>
        <v>180.01325905069515</v>
      </c>
      <c r="H4388" s="1">
        <v>31.9</v>
      </c>
      <c r="I4388" s="1">
        <f t="shared" si="68"/>
        <v>7.8000000000000114</v>
      </c>
      <c r="J4388" s="1">
        <f>Predictive_Maintenance_Data[[#This Row],[Torque '[Nm']]]*Predictive_Maintenance_Data[[#This Row],[Angular velocity '[rad/s']]]/1000</f>
        <v>5.7424229637171749</v>
      </c>
      <c r="K4388" s="2">
        <v>0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/>
      <c r="S4388"/>
    </row>
    <row r="4389" spans="1:19" x14ac:dyDescent="0.3">
      <c r="A4389">
        <v>4388</v>
      </c>
      <c r="B4389" t="s">
        <v>4404</v>
      </c>
      <c r="C4389" t="s">
        <v>17</v>
      </c>
      <c r="D4389" s="1">
        <v>302</v>
      </c>
      <c r="E4389" s="1">
        <v>309.8</v>
      </c>
      <c r="F4389" s="2">
        <v>1532</v>
      </c>
      <c r="G4389" s="1">
        <f>2*PI()*Predictive_Maintenance_Data[[#This Row],[Rotational speed '[rpm']]]/60</f>
        <v>160.43066484331877</v>
      </c>
      <c r="H4389" s="1">
        <v>39.4</v>
      </c>
      <c r="I4389" s="1">
        <f t="shared" si="68"/>
        <v>7.8000000000000114</v>
      </c>
      <c r="J4389" s="1">
        <f>Predictive_Maintenance_Data[[#This Row],[Torque '[Nm']]]*Predictive_Maintenance_Data[[#This Row],[Angular velocity '[rad/s']]]/1000</f>
        <v>6.3209681948267589</v>
      </c>
      <c r="K4389" s="2">
        <v>2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/>
      <c r="S4389"/>
    </row>
    <row r="4390" spans="1:19" x14ac:dyDescent="0.3">
      <c r="A4390">
        <v>4389</v>
      </c>
      <c r="B4390" t="s">
        <v>4405</v>
      </c>
      <c r="C4390" t="s">
        <v>17</v>
      </c>
      <c r="D4390" s="1">
        <v>302</v>
      </c>
      <c r="E4390" s="1">
        <v>309.8</v>
      </c>
      <c r="F4390" s="2">
        <v>1701</v>
      </c>
      <c r="G4390" s="1">
        <f>2*PI()*Predictive_Maintenance_Data[[#This Row],[Rotational speed '[rpm']]]/60</f>
        <v>178.12830345854127</v>
      </c>
      <c r="H4390" s="1">
        <v>27.2</v>
      </c>
      <c r="I4390" s="1">
        <f t="shared" si="68"/>
        <v>7.8000000000000114</v>
      </c>
      <c r="J4390" s="1">
        <f>Predictive_Maintenance_Data[[#This Row],[Torque '[Nm']]]*Predictive_Maintenance_Data[[#This Row],[Angular velocity '[rad/s']]]/1000</f>
        <v>4.845089854072322</v>
      </c>
      <c r="K4390" s="2">
        <v>4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/>
      <c r="S4390"/>
    </row>
    <row r="4391" spans="1:19" x14ac:dyDescent="0.3">
      <c r="A4391">
        <v>4390</v>
      </c>
      <c r="B4391" t="s">
        <v>4406</v>
      </c>
      <c r="C4391" t="s">
        <v>15</v>
      </c>
      <c r="D4391" s="1">
        <v>302.10000000000002</v>
      </c>
      <c r="E4391" s="1">
        <v>310</v>
      </c>
      <c r="F4391" s="2">
        <v>1355</v>
      </c>
      <c r="G4391" s="1">
        <f>2*PI()*Predictive_Maintenance_Data[[#This Row],[Rotational speed '[rpm']]]/60</f>
        <v>141.89526818713901</v>
      </c>
      <c r="H4391" s="1">
        <v>45.1</v>
      </c>
      <c r="I4391" s="1">
        <f t="shared" si="68"/>
        <v>7.8999999999999773</v>
      </c>
      <c r="J4391" s="1">
        <f>Predictive_Maintenance_Data[[#This Row],[Torque '[Nm']]]*Predictive_Maintenance_Data[[#This Row],[Angular velocity '[rad/s']]]/1000</f>
        <v>6.3994765952399693</v>
      </c>
      <c r="K4391" s="2">
        <v>6</v>
      </c>
      <c r="L4391" s="2">
        <v>1</v>
      </c>
      <c r="M4391" s="2">
        <v>0</v>
      </c>
      <c r="N4391" s="2">
        <v>1</v>
      </c>
      <c r="O4391" s="2">
        <v>0</v>
      </c>
      <c r="P4391" s="2">
        <v>0</v>
      </c>
      <c r="Q4391" s="2">
        <v>0</v>
      </c>
      <c r="R4391"/>
      <c r="S4391"/>
    </row>
    <row r="4392" spans="1:19" x14ac:dyDescent="0.3">
      <c r="A4392">
        <v>4391</v>
      </c>
      <c r="B4392" t="s">
        <v>4407</v>
      </c>
      <c r="C4392" t="s">
        <v>15</v>
      </c>
      <c r="D4392" s="1">
        <v>302.2</v>
      </c>
      <c r="E4392" s="1">
        <v>310.10000000000002</v>
      </c>
      <c r="F4392" s="2">
        <v>1421</v>
      </c>
      <c r="G4392" s="1">
        <f>2*PI()*Predictive_Maintenance_Data[[#This Row],[Rotational speed '[rpm']]]/60</f>
        <v>148.80677202503654</v>
      </c>
      <c r="H4392" s="1">
        <v>45.4</v>
      </c>
      <c r="I4392" s="1">
        <f t="shared" si="68"/>
        <v>7.9000000000000341</v>
      </c>
      <c r="J4392" s="1">
        <f>Predictive_Maintenance_Data[[#This Row],[Torque '[Nm']]]*Predictive_Maintenance_Data[[#This Row],[Angular velocity '[rad/s']]]/1000</f>
        <v>6.7558274499366586</v>
      </c>
      <c r="K4392" s="2">
        <v>9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/>
      <c r="S4392"/>
    </row>
    <row r="4393" spans="1:19" x14ac:dyDescent="0.3">
      <c r="A4393">
        <v>4392</v>
      </c>
      <c r="B4393" t="s">
        <v>4408</v>
      </c>
      <c r="C4393" t="s">
        <v>15</v>
      </c>
      <c r="D4393" s="1">
        <v>302.2</v>
      </c>
      <c r="E4393" s="1">
        <v>310.10000000000002</v>
      </c>
      <c r="F4393" s="2">
        <v>1368</v>
      </c>
      <c r="G4393" s="1">
        <f>2*PI()*Predictive_Maintenance_Data[[#This Row],[Rotational speed '[rpm']]]/60</f>
        <v>143.25662500369455</v>
      </c>
      <c r="H4393" s="1">
        <v>51.6</v>
      </c>
      <c r="I4393" s="1">
        <f t="shared" si="68"/>
        <v>7.9000000000000341</v>
      </c>
      <c r="J4393" s="1">
        <f>Predictive_Maintenance_Data[[#This Row],[Torque '[Nm']]]*Predictive_Maintenance_Data[[#This Row],[Angular velocity '[rad/s']]]/1000</f>
        <v>7.3920418501906386</v>
      </c>
      <c r="K4393" s="2">
        <v>12</v>
      </c>
      <c r="L4393" s="2">
        <v>1</v>
      </c>
      <c r="M4393" s="2">
        <v>0</v>
      </c>
      <c r="N4393" s="2">
        <v>1</v>
      </c>
      <c r="O4393" s="2">
        <v>0</v>
      </c>
      <c r="P4393" s="2">
        <v>0</v>
      </c>
      <c r="Q4393" s="2">
        <v>0</v>
      </c>
      <c r="R4393"/>
      <c r="S4393"/>
    </row>
    <row r="4394" spans="1:19" x14ac:dyDescent="0.3">
      <c r="A4394">
        <v>4393</v>
      </c>
      <c r="B4394" t="s">
        <v>4409</v>
      </c>
      <c r="C4394" t="s">
        <v>17</v>
      </c>
      <c r="D4394" s="1">
        <v>302.2</v>
      </c>
      <c r="E4394" s="1">
        <v>310.10000000000002</v>
      </c>
      <c r="F4394" s="2">
        <v>1458</v>
      </c>
      <c r="G4394" s="1">
        <f>2*PI()*Predictive_Maintenance_Data[[#This Row],[Rotational speed '[rpm']]]/60</f>
        <v>152.68140296446393</v>
      </c>
      <c r="H4394" s="1">
        <v>45.1</v>
      </c>
      <c r="I4394" s="1">
        <f t="shared" si="68"/>
        <v>7.9000000000000341</v>
      </c>
      <c r="J4394" s="1">
        <f>Predictive_Maintenance_Data[[#This Row],[Torque '[Nm']]]*Predictive_Maintenance_Data[[#This Row],[Angular velocity '[rad/s']]]/1000</f>
        <v>6.8859312736973237</v>
      </c>
      <c r="K4394" s="2">
        <v>15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/>
      <c r="S4394"/>
    </row>
    <row r="4395" spans="1:19" x14ac:dyDescent="0.3">
      <c r="A4395">
        <v>4394</v>
      </c>
      <c r="B4395" t="s">
        <v>4410</v>
      </c>
      <c r="C4395" t="s">
        <v>15</v>
      </c>
      <c r="D4395" s="1">
        <v>302.2</v>
      </c>
      <c r="E4395" s="1">
        <v>310.10000000000002</v>
      </c>
      <c r="F4395" s="2">
        <v>1572</v>
      </c>
      <c r="G4395" s="1">
        <f>2*PI()*Predictive_Maintenance_Data[[#This Row],[Rotational speed '[rpm']]]/60</f>
        <v>164.61945504810515</v>
      </c>
      <c r="H4395" s="1">
        <v>34.6</v>
      </c>
      <c r="I4395" s="1">
        <f t="shared" si="68"/>
        <v>7.9000000000000341</v>
      </c>
      <c r="J4395" s="1">
        <f>Predictive_Maintenance_Data[[#This Row],[Torque '[Nm']]]*Predictive_Maintenance_Data[[#This Row],[Angular velocity '[rad/s']]]/1000</f>
        <v>5.695833144664439</v>
      </c>
      <c r="K4395" s="2">
        <v>17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/>
      <c r="S4395"/>
    </row>
    <row r="4396" spans="1:19" x14ac:dyDescent="0.3">
      <c r="A4396">
        <v>4395</v>
      </c>
      <c r="B4396" t="s">
        <v>4411</v>
      </c>
      <c r="C4396" t="s">
        <v>17</v>
      </c>
      <c r="D4396" s="1">
        <v>302.2</v>
      </c>
      <c r="E4396" s="1">
        <v>310</v>
      </c>
      <c r="F4396" s="2">
        <v>1483</v>
      </c>
      <c r="G4396" s="1">
        <f>2*PI()*Predictive_Maintenance_Data[[#This Row],[Rotational speed '[rpm']]]/60</f>
        <v>155.29939684245542</v>
      </c>
      <c r="H4396" s="1">
        <v>48.7</v>
      </c>
      <c r="I4396" s="1">
        <f t="shared" si="68"/>
        <v>7.8000000000000114</v>
      </c>
      <c r="J4396" s="1">
        <f>Predictive_Maintenance_Data[[#This Row],[Torque '[Nm']]]*Predictive_Maintenance_Data[[#This Row],[Angular velocity '[rad/s']]]/1000</f>
        <v>7.5630806262275794</v>
      </c>
      <c r="K4396" s="2">
        <v>20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/>
      <c r="S4396"/>
    </row>
    <row r="4397" spans="1:19" x14ac:dyDescent="0.3">
      <c r="A4397">
        <v>4396</v>
      </c>
      <c r="B4397" t="s">
        <v>4412</v>
      </c>
      <c r="C4397" t="s">
        <v>17</v>
      </c>
      <c r="D4397" s="1">
        <v>302.3</v>
      </c>
      <c r="E4397" s="1">
        <v>310.10000000000002</v>
      </c>
      <c r="F4397" s="2">
        <v>1513</v>
      </c>
      <c r="G4397" s="1">
        <f>2*PI()*Predictive_Maintenance_Data[[#This Row],[Rotational speed '[rpm']]]/60</f>
        <v>158.44098949604523</v>
      </c>
      <c r="H4397" s="1">
        <v>40.4</v>
      </c>
      <c r="I4397" s="1">
        <f t="shared" si="68"/>
        <v>7.8000000000000114</v>
      </c>
      <c r="J4397" s="1">
        <f>Predictive_Maintenance_Data[[#This Row],[Torque '[Nm']]]*Predictive_Maintenance_Data[[#This Row],[Angular velocity '[rad/s']]]/1000</f>
        <v>6.4010159756402274</v>
      </c>
      <c r="K4397" s="2">
        <v>22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/>
      <c r="S4397"/>
    </row>
    <row r="4398" spans="1:19" x14ac:dyDescent="0.3">
      <c r="A4398">
        <v>4397</v>
      </c>
      <c r="B4398" t="s">
        <v>4413</v>
      </c>
      <c r="C4398" t="s">
        <v>27</v>
      </c>
      <c r="D4398" s="1">
        <v>302.3</v>
      </c>
      <c r="E4398" s="1">
        <v>310.10000000000002</v>
      </c>
      <c r="F4398" s="2">
        <v>1383</v>
      </c>
      <c r="G4398" s="1">
        <f>2*PI()*Predictive_Maintenance_Data[[#This Row],[Rotational speed '[rpm']]]/60</f>
        <v>144.82742133048947</v>
      </c>
      <c r="H4398" s="1">
        <v>42.9</v>
      </c>
      <c r="I4398" s="1">
        <f t="shared" si="68"/>
        <v>7.8000000000000114</v>
      </c>
      <c r="J4398" s="1">
        <f>Predictive_Maintenance_Data[[#This Row],[Torque '[Nm']]]*Predictive_Maintenance_Data[[#This Row],[Angular velocity '[rad/s']]]/1000</f>
        <v>6.2130963750779982</v>
      </c>
      <c r="K4398" s="2">
        <v>24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/>
      <c r="S4398"/>
    </row>
    <row r="4399" spans="1:19" x14ac:dyDescent="0.3">
      <c r="A4399">
        <v>4398</v>
      </c>
      <c r="B4399" t="s">
        <v>4414</v>
      </c>
      <c r="C4399" t="s">
        <v>17</v>
      </c>
      <c r="D4399" s="1">
        <v>302.39999999999998</v>
      </c>
      <c r="E4399" s="1">
        <v>310.2</v>
      </c>
      <c r="F4399" s="2">
        <v>1539</v>
      </c>
      <c r="G4399" s="1">
        <f>2*PI()*Predictive_Maintenance_Data[[#This Row],[Rotational speed '[rpm']]]/60</f>
        <v>161.1637031291564</v>
      </c>
      <c r="H4399" s="1">
        <v>37.700000000000003</v>
      </c>
      <c r="I4399" s="1">
        <f t="shared" si="68"/>
        <v>7.8000000000000114</v>
      </c>
      <c r="J4399" s="1">
        <f>Predictive_Maintenance_Data[[#This Row],[Torque '[Nm']]]*Predictive_Maintenance_Data[[#This Row],[Angular velocity '[rad/s']]]/1000</f>
        <v>6.075871607969197</v>
      </c>
      <c r="K4399" s="2">
        <v>29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/>
      <c r="S4399"/>
    </row>
    <row r="4400" spans="1:19" x14ac:dyDescent="0.3">
      <c r="A4400">
        <v>4399</v>
      </c>
      <c r="B4400" t="s">
        <v>4415</v>
      </c>
      <c r="C4400" t="s">
        <v>15</v>
      </c>
      <c r="D4400" s="1">
        <v>302.3</v>
      </c>
      <c r="E4400" s="1">
        <v>310.10000000000002</v>
      </c>
      <c r="F4400" s="2">
        <v>1563</v>
      </c>
      <c r="G4400" s="1">
        <f>2*PI()*Predictive_Maintenance_Data[[#This Row],[Rotational speed '[rpm']]]/60</f>
        <v>163.67697725202822</v>
      </c>
      <c r="H4400" s="1">
        <v>37.799999999999997</v>
      </c>
      <c r="I4400" s="1">
        <f t="shared" si="68"/>
        <v>7.8000000000000114</v>
      </c>
      <c r="J4400" s="1">
        <f>Predictive_Maintenance_Data[[#This Row],[Torque '[Nm']]]*Predictive_Maintenance_Data[[#This Row],[Angular velocity '[rad/s']]]/1000</f>
        <v>6.1869897401266662</v>
      </c>
      <c r="K4400" s="2">
        <v>31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/>
      <c r="S4400"/>
    </row>
    <row r="4401" spans="1:19" x14ac:dyDescent="0.3">
      <c r="A4401">
        <v>4400</v>
      </c>
      <c r="B4401" t="s">
        <v>4416</v>
      </c>
      <c r="C4401" t="s">
        <v>17</v>
      </c>
      <c r="D4401" s="1">
        <v>302.3</v>
      </c>
      <c r="E4401" s="1">
        <v>310.10000000000002</v>
      </c>
      <c r="F4401" s="2">
        <v>1653</v>
      </c>
      <c r="G4401" s="1">
        <f>2*PI()*Predictive_Maintenance_Data[[#This Row],[Rotational speed '[rpm']]]/60</f>
        <v>173.1017552127976</v>
      </c>
      <c r="H4401" s="1">
        <v>29.7</v>
      </c>
      <c r="I4401" s="1">
        <f t="shared" si="68"/>
        <v>7.8000000000000114</v>
      </c>
      <c r="J4401" s="1">
        <f>Predictive_Maintenance_Data[[#This Row],[Torque '[Nm']]]*Predictive_Maintenance_Data[[#This Row],[Angular velocity '[rad/s']]]/1000</f>
        <v>5.1411221298200891</v>
      </c>
      <c r="K4401" s="2">
        <v>34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/>
      <c r="S4401"/>
    </row>
    <row r="4402" spans="1:19" x14ac:dyDescent="0.3">
      <c r="A4402">
        <v>4401</v>
      </c>
      <c r="B4402" t="s">
        <v>4417</v>
      </c>
      <c r="C4402" t="s">
        <v>17</v>
      </c>
      <c r="D4402" s="1">
        <v>302.3</v>
      </c>
      <c r="E4402" s="1">
        <v>310.10000000000002</v>
      </c>
      <c r="F4402" s="2">
        <v>1353</v>
      </c>
      <c r="G4402" s="1">
        <f>2*PI()*Predictive_Maintenance_Data[[#This Row],[Rotational speed '[rpm']]]/60</f>
        <v>141.68582867689966</v>
      </c>
      <c r="H4402" s="1">
        <v>50.9</v>
      </c>
      <c r="I4402" s="1">
        <f t="shared" si="68"/>
        <v>7.8000000000000114</v>
      </c>
      <c r="J4402" s="1">
        <f>Predictive_Maintenance_Data[[#This Row],[Torque '[Nm']]]*Predictive_Maintenance_Data[[#This Row],[Angular velocity '[rad/s']]]/1000</f>
        <v>7.2118086796541929</v>
      </c>
      <c r="K4402" s="2">
        <v>36</v>
      </c>
      <c r="L4402" s="2">
        <v>1</v>
      </c>
      <c r="M4402" s="2">
        <v>0</v>
      </c>
      <c r="N4402" s="2">
        <v>1</v>
      </c>
      <c r="O4402" s="2">
        <v>0</v>
      </c>
      <c r="P4402" s="2">
        <v>0</v>
      </c>
      <c r="Q4402" s="2">
        <v>0</v>
      </c>
      <c r="R4402"/>
      <c r="S4402"/>
    </row>
    <row r="4403" spans="1:19" x14ac:dyDescent="0.3">
      <c r="A4403">
        <v>4402</v>
      </c>
      <c r="B4403" t="s">
        <v>4418</v>
      </c>
      <c r="C4403" t="s">
        <v>27</v>
      </c>
      <c r="D4403" s="1">
        <v>302.2</v>
      </c>
      <c r="E4403" s="1">
        <v>310</v>
      </c>
      <c r="F4403" s="2">
        <v>1468</v>
      </c>
      <c r="G4403" s="1">
        <f>2*PI()*Predictive_Maintenance_Data[[#This Row],[Rotational speed '[rpm']]]/60</f>
        <v>153.72860051566056</v>
      </c>
      <c r="H4403" s="1">
        <v>43.6</v>
      </c>
      <c r="I4403" s="1">
        <f t="shared" si="68"/>
        <v>7.8000000000000114</v>
      </c>
      <c r="J4403" s="1">
        <f>Predictive_Maintenance_Data[[#This Row],[Torque '[Nm']]]*Predictive_Maintenance_Data[[#This Row],[Angular velocity '[rad/s']]]/1000</f>
        <v>6.7025669824828009</v>
      </c>
      <c r="K4403" s="2">
        <v>38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/>
      <c r="S4403"/>
    </row>
    <row r="4404" spans="1:19" x14ac:dyDescent="0.3">
      <c r="A4404">
        <v>4403</v>
      </c>
      <c r="B4404" t="s">
        <v>4419</v>
      </c>
      <c r="C4404" t="s">
        <v>27</v>
      </c>
      <c r="D4404" s="1">
        <v>302.3</v>
      </c>
      <c r="E4404" s="1">
        <v>310.2</v>
      </c>
      <c r="F4404" s="2">
        <v>1506</v>
      </c>
      <c r="G4404" s="1">
        <f>2*PI()*Predictive_Maintenance_Data[[#This Row],[Rotational speed '[rpm']]]/60</f>
        <v>157.70795121020763</v>
      </c>
      <c r="H4404" s="1">
        <v>33.799999999999997</v>
      </c>
      <c r="I4404" s="1">
        <f t="shared" si="68"/>
        <v>7.8999999999999773</v>
      </c>
      <c r="J4404" s="1">
        <f>Predictive_Maintenance_Data[[#This Row],[Torque '[Nm']]]*Predictive_Maintenance_Data[[#This Row],[Angular velocity '[rad/s']]]/1000</f>
        <v>5.3305287509050174</v>
      </c>
      <c r="K4404" s="2">
        <v>43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/>
      <c r="S4404"/>
    </row>
    <row r="4405" spans="1:19" x14ac:dyDescent="0.3">
      <c r="A4405">
        <v>4404</v>
      </c>
      <c r="B4405" t="s">
        <v>4420</v>
      </c>
      <c r="C4405" t="s">
        <v>17</v>
      </c>
      <c r="D4405" s="1">
        <v>302.3</v>
      </c>
      <c r="E4405" s="1">
        <v>310.10000000000002</v>
      </c>
      <c r="F4405" s="2">
        <v>1388</v>
      </c>
      <c r="G4405" s="1">
        <f>2*PI()*Predictive_Maintenance_Data[[#This Row],[Rotational speed '[rpm']]]/60</f>
        <v>145.35102010608776</v>
      </c>
      <c r="H4405" s="1">
        <v>49.9</v>
      </c>
      <c r="I4405" s="1">
        <f t="shared" si="68"/>
        <v>7.8000000000000114</v>
      </c>
      <c r="J4405" s="1">
        <f>Predictive_Maintenance_Data[[#This Row],[Torque '[Nm']]]*Predictive_Maintenance_Data[[#This Row],[Angular velocity '[rad/s']]]/1000</f>
        <v>7.2530159032937789</v>
      </c>
      <c r="K4405" s="2">
        <v>48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/>
      <c r="S4405"/>
    </row>
    <row r="4406" spans="1:19" x14ac:dyDescent="0.3">
      <c r="A4406">
        <v>4405</v>
      </c>
      <c r="B4406" t="s">
        <v>4421</v>
      </c>
      <c r="C4406" t="s">
        <v>15</v>
      </c>
      <c r="D4406" s="1">
        <v>302.39999999999998</v>
      </c>
      <c r="E4406" s="1">
        <v>310.2</v>
      </c>
      <c r="F4406" s="2">
        <v>1485</v>
      </c>
      <c r="G4406" s="1">
        <f>2*PI()*Predictive_Maintenance_Data[[#This Row],[Rotational speed '[rpm']]]/60</f>
        <v>155.50883635269477</v>
      </c>
      <c r="H4406" s="1">
        <v>45.9</v>
      </c>
      <c r="I4406" s="1">
        <f t="shared" si="68"/>
        <v>7.8000000000000114</v>
      </c>
      <c r="J4406" s="1">
        <f>Predictive_Maintenance_Data[[#This Row],[Torque '[Nm']]]*Predictive_Maintenance_Data[[#This Row],[Angular velocity '[rad/s']]]/1000</f>
        <v>7.1378555885886898</v>
      </c>
      <c r="K4406" s="2">
        <v>50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/>
      <c r="S4406"/>
    </row>
    <row r="4407" spans="1:19" x14ac:dyDescent="0.3">
      <c r="A4407">
        <v>4406</v>
      </c>
      <c r="B4407" t="s">
        <v>4422</v>
      </c>
      <c r="C4407" t="s">
        <v>17</v>
      </c>
      <c r="D4407" s="1">
        <v>302.39999999999998</v>
      </c>
      <c r="E4407" s="1">
        <v>310.2</v>
      </c>
      <c r="F4407" s="2">
        <v>1331</v>
      </c>
      <c r="G4407" s="1">
        <f>2*PI()*Predictive_Maintenance_Data[[#This Row],[Rotational speed '[rpm']]]/60</f>
        <v>139.38199406426713</v>
      </c>
      <c r="H4407" s="1">
        <v>45.5</v>
      </c>
      <c r="I4407" s="1">
        <f t="shared" si="68"/>
        <v>7.8000000000000114</v>
      </c>
      <c r="J4407" s="1">
        <f>Predictive_Maintenance_Data[[#This Row],[Torque '[Nm']]]*Predictive_Maintenance_Data[[#This Row],[Angular velocity '[rad/s']]]/1000</f>
        <v>6.3418807299241546</v>
      </c>
      <c r="K4407" s="2">
        <v>53</v>
      </c>
      <c r="L4407" s="2">
        <v>1</v>
      </c>
      <c r="M4407" s="2">
        <v>0</v>
      </c>
      <c r="N4407" s="2">
        <v>1</v>
      </c>
      <c r="O4407" s="2">
        <v>0</v>
      </c>
      <c r="P4407" s="2">
        <v>0</v>
      </c>
      <c r="Q4407" s="2">
        <v>0</v>
      </c>
      <c r="R4407"/>
      <c r="S4407"/>
    </row>
    <row r="4408" spans="1:19" x14ac:dyDescent="0.3">
      <c r="A4408">
        <v>4407</v>
      </c>
      <c r="B4408" t="s">
        <v>4423</v>
      </c>
      <c r="C4408" t="s">
        <v>17</v>
      </c>
      <c r="D4408" s="1">
        <v>302.5</v>
      </c>
      <c r="E4408" s="1">
        <v>310.3</v>
      </c>
      <c r="F4408" s="2">
        <v>1326</v>
      </c>
      <c r="G4408" s="1">
        <f>2*PI()*Predictive_Maintenance_Data[[#This Row],[Rotational speed '[rpm']]]/60</f>
        <v>138.85839528866885</v>
      </c>
      <c r="H4408" s="1">
        <v>58.5</v>
      </c>
      <c r="I4408" s="1">
        <f t="shared" si="68"/>
        <v>7.8000000000000114</v>
      </c>
      <c r="J4408" s="1">
        <f>Predictive_Maintenance_Data[[#This Row],[Torque '[Nm']]]*Predictive_Maintenance_Data[[#This Row],[Angular velocity '[rad/s']]]/1000</f>
        <v>8.1232161243871275</v>
      </c>
      <c r="K4408" s="2">
        <v>55</v>
      </c>
      <c r="L4408" s="2">
        <v>1</v>
      </c>
      <c r="M4408" s="2">
        <v>0</v>
      </c>
      <c r="N4408" s="2">
        <v>1</v>
      </c>
      <c r="O4408" s="2">
        <v>0</v>
      </c>
      <c r="P4408" s="2">
        <v>0</v>
      </c>
      <c r="Q4408" s="2">
        <v>0</v>
      </c>
      <c r="R4408"/>
      <c r="S4408"/>
    </row>
    <row r="4409" spans="1:19" x14ac:dyDescent="0.3">
      <c r="A4409">
        <v>4408</v>
      </c>
      <c r="B4409" t="s">
        <v>4424</v>
      </c>
      <c r="C4409" t="s">
        <v>17</v>
      </c>
      <c r="D4409" s="1">
        <v>302.3</v>
      </c>
      <c r="E4409" s="1">
        <v>310.2</v>
      </c>
      <c r="F4409" s="2">
        <v>1394</v>
      </c>
      <c r="G4409" s="1">
        <f>2*PI()*Predictive_Maintenance_Data[[#This Row],[Rotational speed '[rpm']]]/60</f>
        <v>145.97933863680572</v>
      </c>
      <c r="H4409" s="1">
        <v>55.4</v>
      </c>
      <c r="I4409" s="1">
        <f t="shared" si="68"/>
        <v>7.8999999999999773</v>
      </c>
      <c r="J4409" s="1">
        <f>Predictive_Maintenance_Data[[#This Row],[Torque '[Nm']]]*Predictive_Maintenance_Data[[#This Row],[Angular velocity '[rad/s']]]/1000</f>
        <v>8.0872553604790358</v>
      </c>
      <c r="K4409" s="2">
        <v>57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/>
      <c r="S4409"/>
    </row>
    <row r="4410" spans="1:19" x14ac:dyDescent="0.3">
      <c r="A4410">
        <v>4409</v>
      </c>
      <c r="B4410" t="s">
        <v>4425</v>
      </c>
      <c r="C4410" t="s">
        <v>17</v>
      </c>
      <c r="D4410" s="1">
        <v>302.39999999999998</v>
      </c>
      <c r="E4410" s="1">
        <v>310.10000000000002</v>
      </c>
      <c r="F4410" s="2">
        <v>2009</v>
      </c>
      <c r="G4410" s="1">
        <f>2*PI()*Predictive_Maintenance_Data[[#This Row],[Rotational speed '[rpm']]]/60</f>
        <v>210.38198803539646</v>
      </c>
      <c r="H4410" s="1">
        <v>18.899999999999999</v>
      </c>
      <c r="I4410" s="1">
        <f t="shared" si="68"/>
        <v>7.7000000000000455</v>
      </c>
      <c r="J4410" s="1">
        <f>Predictive_Maintenance_Data[[#This Row],[Torque '[Nm']]]*Predictive_Maintenance_Data[[#This Row],[Angular velocity '[rad/s']]]/1000</f>
        <v>3.9762195738689927</v>
      </c>
      <c r="K4410" s="2">
        <v>59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/>
      <c r="S4410"/>
    </row>
    <row r="4411" spans="1:19" x14ac:dyDescent="0.3">
      <c r="A4411">
        <v>4410</v>
      </c>
      <c r="B4411" t="s">
        <v>4426</v>
      </c>
      <c r="C4411" t="s">
        <v>15</v>
      </c>
      <c r="D4411" s="1">
        <v>302.39999999999998</v>
      </c>
      <c r="E4411" s="1">
        <v>310.10000000000002</v>
      </c>
      <c r="F4411" s="2">
        <v>1358</v>
      </c>
      <c r="G4411" s="1">
        <f>2*PI()*Predictive_Maintenance_Data[[#This Row],[Rotational speed '[rpm']]]/60</f>
        <v>142.20942745249798</v>
      </c>
      <c r="H4411" s="1">
        <v>54.6</v>
      </c>
      <c r="I4411" s="1">
        <f t="shared" si="68"/>
        <v>7.7000000000000455</v>
      </c>
      <c r="J4411" s="1">
        <f>Predictive_Maintenance_Data[[#This Row],[Torque '[Nm']]]*Predictive_Maintenance_Data[[#This Row],[Angular velocity '[rad/s']]]/1000</f>
        <v>7.7646347389063894</v>
      </c>
      <c r="K4411" s="2">
        <v>61</v>
      </c>
      <c r="L4411" s="2">
        <v>1</v>
      </c>
      <c r="M4411" s="2">
        <v>0</v>
      </c>
      <c r="N4411" s="2">
        <v>1</v>
      </c>
      <c r="O4411" s="2">
        <v>0</v>
      </c>
      <c r="P4411" s="2">
        <v>0</v>
      </c>
      <c r="Q4411" s="2">
        <v>0</v>
      </c>
      <c r="R4411"/>
      <c r="S4411"/>
    </row>
    <row r="4412" spans="1:19" x14ac:dyDescent="0.3">
      <c r="A4412">
        <v>4411</v>
      </c>
      <c r="B4412" t="s">
        <v>4427</v>
      </c>
      <c r="C4412" t="s">
        <v>17</v>
      </c>
      <c r="D4412" s="1">
        <v>302.5</v>
      </c>
      <c r="E4412" s="1">
        <v>310.2</v>
      </c>
      <c r="F4412" s="2">
        <v>1586</v>
      </c>
      <c r="G4412" s="1">
        <f>2*PI()*Predictive_Maintenance_Data[[#This Row],[Rotational speed '[rpm']]]/60</f>
        <v>166.0855316197804</v>
      </c>
      <c r="H4412" s="1">
        <v>32.200000000000003</v>
      </c>
      <c r="I4412" s="1">
        <f t="shared" si="68"/>
        <v>7.6999999999999886</v>
      </c>
      <c r="J4412" s="1">
        <f>Predictive_Maintenance_Data[[#This Row],[Torque '[Nm']]]*Predictive_Maintenance_Data[[#This Row],[Angular velocity '[rad/s']]]/1000</f>
        <v>5.3479541181569292</v>
      </c>
      <c r="K4412" s="2">
        <v>64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/>
      <c r="S4412"/>
    </row>
    <row r="4413" spans="1:19" x14ac:dyDescent="0.3">
      <c r="A4413">
        <v>4412</v>
      </c>
      <c r="B4413" t="s">
        <v>4428</v>
      </c>
      <c r="C4413" t="s">
        <v>17</v>
      </c>
      <c r="D4413" s="1">
        <v>302.5</v>
      </c>
      <c r="E4413" s="1">
        <v>310.3</v>
      </c>
      <c r="F4413" s="2">
        <v>1688</v>
      </c>
      <c r="G4413" s="1">
        <f>2*PI()*Predictive_Maintenance_Data[[#This Row],[Rotational speed '[rpm']]]/60</f>
        <v>176.7669466419857</v>
      </c>
      <c r="H4413" s="1">
        <v>31.6</v>
      </c>
      <c r="I4413" s="1">
        <f t="shared" si="68"/>
        <v>7.8000000000000114</v>
      </c>
      <c r="J4413" s="1">
        <f>Predictive_Maintenance_Data[[#This Row],[Torque '[Nm']]]*Predictive_Maintenance_Data[[#This Row],[Angular velocity '[rad/s']]]/1000</f>
        <v>5.5858355138867486</v>
      </c>
      <c r="K4413" s="2">
        <v>66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/>
      <c r="S4413"/>
    </row>
    <row r="4414" spans="1:19" x14ac:dyDescent="0.3">
      <c r="A4414">
        <v>4413</v>
      </c>
      <c r="B4414" t="s">
        <v>4429</v>
      </c>
      <c r="C4414" t="s">
        <v>17</v>
      </c>
      <c r="D4414" s="1">
        <v>302.60000000000002</v>
      </c>
      <c r="E4414" s="1">
        <v>310.5</v>
      </c>
      <c r="F4414" s="2">
        <v>1450</v>
      </c>
      <c r="G4414" s="1">
        <f>2*PI()*Predictive_Maintenance_Data[[#This Row],[Rotational speed '[rpm']]]/60</f>
        <v>151.84364492350667</v>
      </c>
      <c r="H4414" s="1">
        <v>43.2</v>
      </c>
      <c r="I4414" s="1">
        <f t="shared" si="68"/>
        <v>7.8999999999999773</v>
      </c>
      <c r="J4414" s="1">
        <f>Predictive_Maintenance_Data[[#This Row],[Torque '[Nm']]]*Predictive_Maintenance_Data[[#This Row],[Angular velocity '[rad/s']]]/1000</f>
        <v>6.5596454606954886</v>
      </c>
      <c r="K4414" s="2">
        <v>68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/>
      <c r="S4414"/>
    </row>
    <row r="4415" spans="1:19" x14ac:dyDescent="0.3">
      <c r="A4415">
        <v>4414</v>
      </c>
      <c r="B4415" t="s">
        <v>4430</v>
      </c>
      <c r="C4415" t="s">
        <v>15</v>
      </c>
      <c r="D4415" s="1">
        <v>302.7</v>
      </c>
      <c r="E4415" s="1">
        <v>310.5</v>
      </c>
      <c r="F4415" s="2">
        <v>1398</v>
      </c>
      <c r="G4415" s="1">
        <f>2*PI()*Predictive_Maintenance_Data[[#This Row],[Rotational speed '[rpm']]]/60</f>
        <v>146.39821765728436</v>
      </c>
      <c r="H4415" s="1">
        <v>47.3</v>
      </c>
      <c r="I4415" s="1">
        <f t="shared" si="68"/>
        <v>7.8000000000000114</v>
      </c>
      <c r="J4415" s="1">
        <f>Predictive_Maintenance_Data[[#This Row],[Torque '[Nm']]]*Predictive_Maintenance_Data[[#This Row],[Angular velocity '[rad/s']]]/1000</f>
        <v>6.9246356951895498</v>
      </c>
      <c r="K4415" s="2">
        <v>70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/>
      <c r="S4415"/>
    </row>
    <row r="4416" spans="1:19" x14ac:dyDescent="0.3">
      <c r="A4416">
        <v>4415</v>
      </c>
      <c r="B4416" t="s">
        <v>4431</v>
      </c>
      <c r="C4416" t="s">
        <v>17</v>
      </c>
      <c r="D4416" s="1">
        <v>302.7</v>
      </c>
      <c r="E4416" s="1">
        <v>310.5</v>
      </c>
      <c r="F4416" s="2">
        <v>1520</v>
      </c>
      <c r="G4416" s="1">
        <f>2*PI()*Predictive_Maintenance_Data[[#This Row],[Rotational speed '[rpm']]]/60</f>
        <v>159.17402778188287</v>
      </c>
      <c r="H4416" s="1">
        <v>39.299999999999997</v>
      </c>
      <c r="I4416" s="1">
        <f t="shared" si="68"/>
        <v>7.8000000000000114</v>
      </c>
      <c r="J4416" s="1">
        <f>Predictive_Maintenance_Data[[#This Row],[Torque '[Nm']]]*Predictive_Maintenance_Data[[#This Row],[Angular velocity '[rad/s']]]/1000</f>
        <v>6.2555392918279971</v>
      </c>
      <c r="K4416" s="2">
        <v>73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/>
      <c r="S4416"/>
    </row>
    <row r="4417" spans="1:19" x14ac:dyDescent="0.3">
      <c r="A4417">
        <v>4416</v>
      </c>
      <c r="B4417" t="s">
        <v>4432</v>
      </c>
      <c r="C4417" t="s">
        <v>17</v>
      </c>
      <c r="D4417" s="1">
        <v>302.60000000000002</v>
      </c>
      <c r="E4417" s="1">
        <v>310.39999999999998</v>
      </c>
      <c r="F4417" s="2">
        <v>1514</v>
      </c>
      <c r="G4417" s="1">
        <f>2*PI()*Predictive_Maintenance_Data[[#This Row],[Rotational speed '[rpm']]]/60</f>
        <v>158.54570925116488</v>
      </c>
      <c r="H4417" s="1">
        <v>42.7</v>
      </c>
      <c r="I4417" s="1">
        <f t="shared" si="68"/>
        <v>7.7999999999999545</v>
      </c>
      <c r="J4417" s="1">
        <f>Predictive_Maintenance_Data[[#This Row],[Torque '[Nm']]]*Predictive_Maintenance_Data[[#This Row],[Angular velocity '[rad/s']]]/1000</f>
        <v>6.7699017850247412</v>
      </c>
      <c r="K4417" s="2">
        <v>75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/>
      <c r="S4417"/>
    </row>
    <row r="4418" spans="1:19" x14ac:dyDescent="0.3">
      <c r="A4418">
        <v>4417</v>
      </c>
      <c r="B4418" t="s">
        <v>4433</v>
      </c>
      <c r="C4418" t="s">
        <v>15</v>
      </c>
      <c r="D4418" s="1">
        <v>302.60000000000002</v>
      </c>
      <c r="E4418" s="1">
        <v>310.39999999999998</v>
      </c>
      <c r="F4418" s="2">
        <v>1532</v>
      </c>
      <c r="G4418" s="1">
        <f>2*PI()*Predictive_Maintenance_Data[[#This Row],[Rotational speed '[rpm']]]/60</f>
        <v>160.43066484331877</v>
      </c>
      <c r="H4418" s="1">
        <v>36.1</v>
      </c>
      <c r="I4418" s="1">
        <f t="shared" ref="I4418:I4481" si="69">E4418-D4418</f>
        <v>7.7999999999999545</v>
      </c>
      <c r="J4418" s="1">
        <f>Predictive_Maintenance_Data[[#This Row],[Torque '[Nm']]]*Predictive_Maintenance_Data[[#This Row],[Angular velocity '[rad/s']]]/1000</f>
        <v>5.7915470008438081</v>
      </c>
      <c r="K4418" s="2">
        <v>77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/>
      <c r="S4418"/>
    </row>
    <row r="4419" spans="1:19" x14ac:dyDescent="0.3">
      <c r="A4419">
        <v>4418</v>
      </c>
      <c r="B4419" t="s">
        <v>4434</v>
      </c>
      <c r="C4419" t="s">
        <v>17</v>
      </c>
      <c r="D4419" s="1">
        <v>302.60000000000002</v>
      </c>
      <c r="E4419" s="1">
        <v>310.39999999999998</v>
      </c>
      <c r="F4419" s="2">
        <v>1365</v>
      </c>
      <c r="G4419" s="1">
        <f>2*PI()*Predictive_Maintenance_Data[[#This Row],[Rotational speed '[rpm']]]/60</f>
        <v>142.94246573833559</v>
      </c>
      <c r="H4419" s="1">
        <v>66.8</v>
      </c>
      <c r="I4419" s="1">
        <f t="shared" si="69"/>
        <v>7.7999999999999545</v>
      </c>
      <c r="J4419" s="1">
        <f>Predictive_Maintenance_Data[[#This Row],[Torque '[Nm']]]*Predictive_Maintenance_Data[[#This Row],[Angular velocity '[rad/s']]]/1000</f>
        <v>9.548556711320817</v>
      </c>
      <c r="K4419" s="2">
        <v>80</v>
      </c>
      <c r="L4419" s="2">
        <v>1</v>
      </c>
      <c r="M4419" s="2">
        <v>0</v>
      </c>
      <c r="N4419" s="2">
        <v>1</v>
      </c>
      <c r="O4419" s="2">
        <v>1</v>
      </c>
      <c r="P4419" s="2">
        <v>0</v>
      </c>
      <c r="Q4419" s="2">
        <v>0</v>
      </c>
      <c r="R4419"/>
      <c r="S4419"/>
    </row>
    <row r="4420" spans="1:19" x14ac:dyDescent="0.3">
      <c r="A4420">
        <v>4419</v>
      </c>
      <c r="B4420" t="s">
        <v>4435</v>
      </c>
      <c r="C4420" t="s">
        <v>17</v>
      </c>
      <c r="D4420" s="1">
        <v>302.60000000000002</v>
      </c>
      <c r="E4420" s="1">
        <v>310.3</v>
      </c>
      <c r="F4420" s="2">
        <v>1642</v>
      </c>
      <c r="G4420" s="1">
        <f>2*PI()*Predictive_Maintenance_Data[[#This Row],[Rotational speed '[rpm']]]/60</f>
        <v>171.94983790648132</v>
      </c>
      <c r="H4420" s="1">
        <v>33.200000000000003</v>
      </c>
      <c r="I4420" s="1">
        <f t="shared" si="69"/>
        <v>7.6999999999999886</v>
      </c>
      <c r="J4420" s="1">
        <f>Predictive_Maintenance_Data[[#This Row],[Torque '[Nm']]]*Predictive_Maintenance_Data[[#This Row],[Angular velocity '[rad/s']]]/1000</f>
        <v>5.7087346184951802</v>
      </c>
      <c r="K4420" s="2">
        <v>82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/>
      <c r="S4420"/>
    </row>
    <row r="4421" spans="1:19" x14ac:dyDescent="0.3">
      <c r="A4421">
        <v>4420</v>
      </c>
      <c r="B4421" t="s">
        <v>4436</v>
      </c>
      <c r="C4421" t="s">
        <v>15</v>
      </c>
      <c r="D4421" s="1">
        <v>302.60000000000002</v>
      </c>
      <c r="E4421" s="1">
        <v>310.2</v>
      </c>
      <c r="F4421" s="2">
        <v>2676</v>
      </c>
      <c r="G4421" s="1">
        <f>2*PI()*Predictive_Maintenance_Data[[#This Row],[Rotational speed '[rpm']]]/60</f>
        <v>280.23006470020954</v>
      </c>
      <c r="H4421" s="1">
        <v>10.8</v>
      </c>
      <c r="I4421" s="1">
        <f t="shared" si="69"/>
        <v>7.5999999999999659</v>
      </c>
      <c r="J4421" s="1">
        <f>Predictive_Maintenance_Data[[#This Row],[Torque '[Nm']]]*Predictive_Maintenance_Data[[#This Row],[Angular velocity '[rad/s']]]/1000</f>
        <v>3.0264846987622631</v>
      </c>
      <c r="K4421" s="2">
        <v>84</v>
      </c>
      <c r="L4421" s="2">
        <v>1</v>
      </c>
      <c r="M4421" s="2">
        <v>0</v>
      </c>
      <c r="N4421" s="2">
        <v>0</v>
      </c>
      <c r="O4421" s="2">
        <v>1</v>
      </c>
      <c r="P4421" s="2">
        <v>0</v>
      </c>
      <c r="Q4421" s="2">
        <v>0</v>
      </c>
      <c r="R4421"/>
      <c r="S4421"/>
    </row>
    <row r="4422" spans="1:19" x14ac:dyDescent="0.3">
      <c r="A4422">
        <v>4421</v>
      </c>
      <c r="B4422" t="s">
        <v>4437</v>
      </c>
      <c r="C4422" t="s">
        <v>27</v>
      </c>
      <c r="D4422" s="1">
        <v>302.60000000000002</v>
      </c>
      <c r="E4422" s="1">
        <v>310.2</v>
      </c>
      <c r="F4422" s="2">
        <v>1873</v>
      </c>
      <c r="G4422" s="1">
        <f>2*PI()*Predictive_Maintenance_Data[[#This Row],[Rotational speed '[rpm']]]/60</f>
        <v>196.14010133912277</v>
      </c>
      <c r="H4422" s="1">
        <v>21.3</v>
      </c>
      <c r="I4422" s="1">
        <f t="shared" si="69"/>
        <v>7.5999999999999659</v>
      </c>
      <c r="J4422" s="1">
        <f>Predictive_Maintenance_Data[[#This Row],[Torque '[Nm']]]*Predictive_Maintenance_Data[[#This Row],[Angular velocity '[rad/s']]]/1000</f>
        <v>4.1777841585233153</v>
      </c>
      <c r="K4422" s="2">
        <v>87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/>
      <c r="S4422"/>
    </row>
    <row r="4423" spans="1:19" x14ac:dyDescent="0.3">
      <c r="A4423">
        <v>4422</v>
      </c>
      <c r="B4423" t="s">
        <v>4438</v>
      </c>
      <c r="C4423" t="s">
        <v>17</v>
      </c>
      <c r="D4423" s="1">
        <v>302.60000000000002</v>
      </c>
      <c r="E4423" s="1">
        <v>310.2</v>
      </c>
      <c r="F4423" s="2">
        <v>1325</v>
      </c>
      <c r="G4423" s="1">
        <f>2*PI()*Predictive_Maintenance_Data[[#This Row],[Rotational speed '[rpm']]]/60</f>
        <v>138.7536755335492</v>
      </c>
      <c r="H4423" s="1">
        <v>62.4</v>
      </c>
      <c r="I4423" s="1">
        <f t="shared" si="69"/>
        <v>7.5999999999999659</v>
      </c>
      <c r="J4423" s="1">
        <f>Predictive_Maintenance_Data[[#This Row],[Torque '[Nm']]]*Predictive_Maintenance_Data[[#This Row],[Angular velocity '[rad/s']]]/1000</f>
        <v>8.6582293532934695</v>
      </c>
      <c r="K4423" s="2">
        <v>92</v>
      </c>
      <c r="L4423" s="2">
        <v>1</v>
      </c>
      <c r="M4423" s="2">
        <v>0</v>
      </c>
      <c r="N4423" s="2">
        <v>1</v>
      </c>
      <c r="O4423" s="2">
        <v>0</v>
      </c>
      <c r="P4423" s="2">
        <v>0</v>
      </c>
      <c r="Q4423" s="2">
        <v>0</v>
      </c>
      <c r="R4423"/>
      <c r="S4423"/>
    </row>
    <row r="4424" spans="1:19" x14ac:dyDescent="0.3">
      <c r="A4424">
        <v>4423</v>
      </c>
      <c r="B4424" t="s">
        <v>4439</v>
      </c>
      <c r="C4424" t="s">
        <v>15</v>
      </c>
      <c r="D4424" s="1">
        <v>302.60000000000002</v>
      </c>
      <c r="E4424" s="1">
        <v>310.2</v>
      </c>
      <c r="F4424" s="2">
        <v>2157</v>
      </c>
      <c r="G4424" s="1">
        <f>2*PI()*Predictive_Maintenance_Data[[#This Row],[Rotational speed '[rpm']]]/60</f>
        <v>225.88051179310611</v>
      </c>
      <c r="H4424" s="1">
        <v>17.2</v>
      </c>
      <c r="I4424" s="1">
        <f t="shared" si="69"/>
        <v>7.5999999999999659</v>
      </c>
      <c r="J4424" s="1">
        <f>Predictive_Maintenance_Data[[#This Row],[Torque '[Nm']]]*Predictive_Maintenance_Data[[#This Row],[Angular velocity '[rad/s']]]/1000</f>
        <v>3.8851448028414248</v>
      </c>
      <c r="K4424" s="2">
        <v>94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/>
      <c r="S4424"/>
    </row>
    <row r="4425" spans="1:19" x14ac:dyDescent="0.3">
      <c r="A4425">
        <v>4424</v>
      </c>
      <c r="B4425" t="s">
        <v>4440</v>
      </c>
      <c r="C4425" t="s">
        <v>15</v>
      </c>
      <c r="D4425" s="1">
        <v>302.60000000000002</v>
      </c>
      <c r="E4425" s="1">
        <v>310.2</v>
      </c>
      <c r="F4425" s="2">
        <v>1563</v>
      </c>
      <c r="G4425" s="1">
        <f>2*PI()*Predictive_Maintenance_Data[[#This Row],[Rotational speed '[rpm']]]/60</f>
        <v>163.67697725202822</v>
      </c>
      <c r="H4425" s="1">
        <v>39</v>
      </c>
      <c r="I4425" s="1">
        <f t="shared" si="69"/>
        <v>7.5999999999999659</v>
      </c>
      <c r="J4425" s="1">
        <f>Predictive_Maintenance_Data[[#This Row],[Torque '[Nm']]]*Predictive_Maintenance_Data[[#This Row],[Angular velocity '[rad/s']]]/1000</f>
        <v>6.383402112829101</v>
      </c>
      <c r="K4425" s="2">
        <v>97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/>
      <c r="S4425"/>
    </row>
    <row r="4426" spans="1:19" x14ac:dyDescent="0.3">
      <c r="A4426">
        <v>4425</v>
      </c>
      <c r="B4426" t="s">
        <v>4441</v>
      </c>
      <c r="C4426" t="s">
        <v>15</v>
      </c>
      <c r="D4426" s="1">
        <v>302.60000000000002</v>
      </c>
      <c r="E4426" s="1">
        <v>310.2</v>
      </c>
      <c r="F4426" s="2">
        <v>1631</v>
      </c>
      <c r="G4426" s="1">
        <f>2*PI()*Predictive_Maintenance_Data[[#This Row],[Rotational speed '[rpm']]]/60</f>
        <v>170.79792060016507</v>
      </c>
      <c r="H4426" s="1">
        <v>31</v>
      </c>
      <c r="I4426" s="1">
        <f t="shared" si="69"/>
        <v>7.5999999999999659</v>
      </c>
      <c r="J4426" s="1">
        <f>Predictive_Maintenance_Data[[#This Row],[Torque '[Nm']]]*Predictive_Maintenance_Data[[#This Row],[Angular velocity '[rad/s']]]/1000</f>
        <v>5.2947355386051171</v>
      </c>
      <c r="K4426" s="2">
        <v>100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/>
      <c r="S4426"/>
    </row>
    <row r="4427" spans="1:19" x14ac:dyDescent="0.3">
      <c r="A4427">
        <v>4426</v>
      </c>
      <c r="B4427" t="s">
        <v>4442</v>
      </c>
      <c r="C4427" t="s">
        <v>17</v>
      </c>
      <c r="D4427" s="1">
        <v>302.5</v>
      </c>
      <c r="E4427" s="1">
        <v>310.2</v>
      </c>
      <c r="F4427" s="2">
        <v>1547</v>
      </c>
      <c r="G4427" s="1">
        <f>2*PI()*Predictive_Maintenance_Data[[#This Row],[Rotational speed '[rpm']]]/60</f>
        <v>162.00146117011366</v>
      </c>
      <c r="H4427" s="1">
        <v>36.9</v>
      </c>
      <c r="I4427" s="1">
        <f t="shared" si="69"/>
        <v>7.6999999999999886</v>
      </c>
      <c r="J4427" s="1">
        <f>Predictive_Maintenance_Data[[#This Row],[Torque '[Nm']]]*Predictive_Maintenance_Data[[#This Row],[Angular velocity '[rad/s']]]/1000</f>
        <v>5.9778539171771934</v>
      </c>
      <c r="K4427" s="2">
        <v>103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/>
      <c r="S4427"/>
    </row>
    <row r="4428" spans="1:19" x14ac:dyDescent="0.3">
      <c r="A4428">
        <v>4427</v>
      </c>
      <c r="B4428" t="s">
        <v>4443</v>
      </c>
      <c r="C4428" t="s">
        <v>17</v>
      </c>
      <c r="D4428" s="1">
        <v>302.60000000000002</v>
      </c>
      <c r="E4428" s="1">
        <v>310.3</v>
      </c>
      <c r="F4428" s="2">
        <v>1479</v>
      </c>
      <c r="G4428" s="1">
        <f>2*PI()*Predictive_Maintenance_Data[[#This Row],[Rotational speed '[rpm']]]/60</f>
        <v>154.88051782197681</v>
      </c>
      <c r="H4428" s="1">
        <v>40.4</v>
      </c>
      <c r="I4428" s="1">
        <f t="shared" si="69"/>
        <v>7.6999999999999886</v>
      </c>
      <c r="J4428" s="1">
        <f>Predictive_Maintenance_Data[[#This Row],[Torque '[Nm']]]*Predictive_Maintenance_Data[[#This Row],[Angular velocity '[rad/s']]]/1000</f>
        <v>6.2571729200078625</v>
      </c>
      <c r="K4428" s="2">
        <v>105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/>
      <c r="S4428"/>
    </row>
    <row r="4429" spans="1:19" x14ac:dyDescent="0.3">
      <c r="A4429">
        <v>4428</v>
      </c>
      <c r="B4429" t="s">
        <v>4444</v>
      </c>
      <c r="C4429" t="s">
        <v>15</v>
      </c>
      <c r="D4429" s="1">
        <v>302.39999999999998</v>
      </c>
      <c r="E4429" s="1">
        <v>310.10000000000002</v>
      </c>
      <c r="F4429" s="2">
        <v>1379</v>
      </c>
      <c r="G4429" s="1">
        <f>2*PI()*Predictive_Maintenance_Data[[#This Row],[Rotational speed '[rpm']]]/60</f>
        <v>144.40854231001083</v>
      </c>
      <c r="H4429" s="1">
        <v>48.9</v>
      </c>
      <c r="I4429" s="1">
        <f t="shared" si="69"/>
        <v>7.7000000000000455</v>
      </c>
      <c r="J4429" s="1">
        <f>Predictive_Maintenance_Data[[#This Row],[Torque '[Nm']]]*Predictive_Maintenance_Data[[#This Row],[Angular velocity '[rad/s']]]/1000</f>
        <v>7.061577718959529</v>
      </c>
      <c r="K4429" s="2">
        <v>107</v>
      </c>
      <c r="L4429" s="2">
        <v>1</v>
      </c>
      <c r="M4429" s="2">
        <v>0</v>
      </c>
      <c r="N4429" s="2">
        <v>1</v>
      </c>
      <c r="O4429" s="2">
        <v>0</v>
      </c>
      <c r="P4429" s="2">
        <v>0</v>
      </c>
      <c r="Q4429" s="2">
        <v>0</v>
      </c>
      <c r="R4429"/>
      <c r="S4429"/>
    </row>
    <row r="4430" spans="1:19" x14ac:dyDescent="0.3">
      <c r="A4430">
        <v>4429</v>
      </c>
      <c r="B4430" t="s">
        <v>4445</v>
      </c>
      <c r="C4430" t="s">
        <v>17</v>
      </c>
      <c r="D4430" s="1">
        <v>302.39999999999998</v>
      </c>
      <c r="E4430" s="1">
        <v>310.10000000000002</v>
      </c>
      <c r="F4430" s="2">
        <v>1906</v>
      </c>
      <c r="G4430" s="1">
        <f>2*PI()*Predictive_Maintenance_Data[[#This Row],[Rotational speed '[rpm']]]/60</f>
        <v>199.59585325807154</v>
      </c>
      <c r="H4430" s="1">
        <v>21.2</v>
      </c>
      <c r="I4430" s="1">
        <f t="shared" si="69"/>
        <v>7.7000000000000455</v>
      </c>
      <c r="J4430" s="1">
        <f>Predictive_Maintenance_Data[[#This Row],[Torque '[Nm']]]*Predictive_Maintenance_Data[[#This Row],[Angular velocity '[rad/s']]]/1000</f>
        <v>4.2314320890711166</v>
      </c>
      <c r="K4430" s="2">
        <v>110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/>
      <c r="S4430"/>
    </row>
    <row r="4431" spans="1:19" x14ac:dyDescent="0.3">
      <c r="A4431">
        <v>4430</v>
      </c>
      <c r="B4431" t="s">
        <v>4446</v>
      </c>
      <c r="C4431" t="s">
        <v>15</v>
      </c>
      <c r="D4431" s="1">
        <v>302.3</v>
      </c>
      <c r="E4431" s="1">
        <v>310.10000000000002</v>
      </c>
      <c r="F4431" s="2">
        <v>1731</v>
      </c>
      <c r="G4431" s="1">
        <f>2*PI()*Predictive_Maintenance_Data[[#This Row],[Rotational speed '[rpm']]]/60</f>
        <v>181.26989611213105</v>
      </c>
      <c r="H4431" s="1">
        <v>33.4</v>
      </c>
      <c r="I4431" s="1">
        <f t="shared" si="69"/>
        <v>7.8000000000000114</v>
      </c>
      <c r="J4431" s="1">
        <f>Predictive_Maintenance_Data[[#This Row],[Torque '[Nm']]]*Predictive_Maintenance_Data[[#This Row],[Angular velocity '[rad/s']]]/1000</f>
        <v>6.0544145301451771</v>
      </c>
      <c r="K4431" s="2">
        <v>112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/>
      <c r="S4431"/>
    </row>
    <row r="4432" spans="1:19" x14ac:dyDescent="0.3">
      <c r="A4432">
        <v>4431</v>
      </c>
      <c r="B4432" t="s">
        <v>4447</v>
      </c>
      <c r="C4432" t="s">
        <v>27</v>
      </c>
      <c r="D4432" s="1">
        <v>302.3</v>
      </c>
      <c r="E4432" s="1">
        <v>310.10000000000002</v>
      </c>
      <c r="F4432" s="2">
        <v>1688</v>
      </c>
      <c r="G4432" s="1">
        <f>2*PI()*Predictive_Maintenance_Data[[#This Row],[Rotational speed '[rpm']]]/60</f>
        <v>176.7669466419857</v>
      </c>
      <c r="H4432" s="1">
        <v>30.4</v>
      </c>
      <c r="I4432" s="1">
        <f t="shared" si="69"/>
        <v>7.8000000000000114</v>
      </c>
      <c r="J4432" s="1">
        <f>Predictive_Maintenance_Data[[#This Row],[Torque '[Nm']]]*Predictive_Maintenance_Data[[#This Row],[Angular velocity '[rad/s']]]/1000</f>
        <v>5.373715177916365</v>
      </c>
      <c r="K4432" s="2">
        <v>115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/>
      <c r="S4432"/>
    </row>
    <row r="4433" spans="1:19" x14ac:dyDescent="0.3">
      <c r="A4433">
        <v>4432</v>
      </c>
      <c r="B4433" t="s">
        <v>4448</v>
      </c>
      <c r="C4433" t="s">
        <v>27</v>
      </c>
      <c r="D4433" s="1">
        <v>302.3</v>
      </c>
      <c r="E4433" s="1">
        <v>310.2</v>
      </c>
      <c r="F4433" s="2">
        <v>1443</v>
      </c>
      <c r="G4433" s="1">
        <f>2*PI()*Predictive_Maintenance_Data[[#This Row],[Rotational speed '[rpm']]]/60</f>
        <v>151.11060663766906</v>
      </c>
      <c r="H4433" s="1">
        <v>54.6</v>
      </c>
      <c r="I4433" s="1">
        <f t="shared" si="69"/>
        <v>7.8999999999999773</v>
      </c>
      <c r="J4433" s="1">
        <f>Predictive_Maintenance_Data[[#This Row],[Torque '[Nm']]]*Predictive_Maintenance_Data[[#This Row],[Angular velocity '[rad/s']]]/1000</f>
        <v>8.2506391224167306</v>
      </c>
      <c r="K4433" s="2">
        <v>120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/>
      <c r="S4433"/>
    </row>
    <row r="4434" spans="1:19" x14ac:dyDescent="0.3">
      <c r="A4434">
        <v>4433</v>
      </c>
      <c r="B4434" t="s">
        <v>4449</v>
      </c>
      <c r="C4434" t="s">
        <v>17</v>
      </c>
      <c r="D4434" s="1">
        <v>302.39999999999998</v>
      </c>
      <c r="E4434" s="1">
        <v>310.2</v>
      </c>
      <c r="F4434" s="2">
        <v>1445</v>
      </c>
      <c r="G4434" s="1">
        <f>2*PI()*Predictive_Maintenance_Data[[#This Row],[Rotational speed '[rpm']]]/60</f>
        <v>151.32004614790836</v>
      </c>
      <c r="H4434" s="1">
        <v>46.4</v>
      </c>
      <c r="I4434" s="1">
        <f t="shared" si="69"/>
        <v>7.8000000000000114</v>
      </c>
      <c r="J4434" s="1">
        <f>Predictive_Maintenance_Data[[#This Row],[Torque '[Nm']]]*Predictive_Maintenance_Data[[#This Row],[Angular velocity '[rad/s']]]/1000</f>
        <v>7.0212501412629473</v>
      </c>
      <c r="K4434" s="2">
        <v>125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/>
      <c r="S4434"/>
    </row>
    <row r="4435" spans="1:19" x14ac:dyDescent="0.3">
      <c r="A4435">
        <v>4434</v>
      </c>
      <c r="B4435" t="s">
        <v>4450</v>
      </c>
      <c r="C4435" t="s">
        <v>27</v>
      </c>
      <c r="D4435" s="1">
        <v>302.39999999999998</v>
      </c>
      <c r="E4435" s="1">
        <v>310.2</v>
      </c>
      <c r="F4435" s="2">
        <v>1435</v>
      </c>
      <c r="G4435" s="1">
        <f>2*PI()*Predictive_Maintenance_Data[[#This Row],[Rotational speed '[rpm']]]/60</f>
        <v>150.27284859671178</v>
      </c>
      <c r="H4435" s="1">
        <v>44.9</v>
      </c>
      <c r="I4435" s="1">
        <f t="shared" si="69"/>
        <v>7.8000000000000114</v>
      </c>
      <c r="J4435" s="1">
        <f>Predictive_Maintenance_Data[[#This Row],[Torque '[Nm']]]*Predictive_Maintenance_Data[[#This Row],[Angular velocity '[rad/s']]]/1000</f>
        <v>6.7472509019923592</v>
      </c>
      <c r="K4435" s="2">
        <v>127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/>
      <c r="S4435"/>
    </row>
    <row r="4436" spans="1:19" x14ac:dyDescent="0.3">
      <c r="A4436">
        <v>4435</v>
      </c>
      <c r="B4436" t="s">
        <v>4451</v>
      </c>
      <c r="C4436" t="s">
        <v>17</v>
      </c>
      <c r="D4436" s="1">
        <v>302.39999999999998</v>
      </c>
      <c r="E4436" s="1">
        <v>310.10000000000002</v>
      </c>
      <c r="F4436" s="2">
        <v>1556</v>
      </c>
      <c r="G4436" s="1">
        <f>2*PI()*Predictive_Maintenance_Data[[#This Row],[Rotational speed '[rpm']]]/60</f>
        <v>162.94393896619061</v>
      </c>
      <c r="H4436" s="1">
        <v>32.9</v>
      </c>
      <c r="I4436" s="1">
        <f t="shared" si="69"/>
        <v>7.7000000000000455</v>
      </c>
      <c r="J4436" s="1">
        <f>Predictive_Maintenance_Data[[#This Row],[Torque '[Nm']]]*Predictive_Maintenance_Data[[#This Row],[Angular velocity '[rad/s']]]/1000</f>
        <v>5.3608555919876704</v>
      </c>
      <c r="K4436" s="2">
        <v>132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/>
      <c r="S4436"/>
    </row>
    <row r="4437" spans="1:19" x14ac:dyDescent="0.3">
      <c r="A4437">
        <v>4436</v>
      </c>
      <c r="B4437" t="s">
        <v>4452</v>
      </c>
      <c r="C4437" t="s">
        <v>17</v>
      </c>
      <c r="D4437" s="1">
        <v>302.3</v>
      </c>
      <c r="E4437" s="1">
        <v>310.10000000000002</v>
      </c>
      <c r="F4437" s="2">
        <v>1321</v>
      </c>
      <c r="G4437" s="1">
        <f>2*PI()*Predictive_Maintenance_Data[[#This Row],[Rotational speed '[rpm']]]/60</f>
        <v>138.33479651307056</v>
      </c>
      <c r="H4437" s="1">
        <v>52.7</v>
      </c>
      <c r="I4437" s="1">
        <f t="shared" si="69"/>
        <v>7.8000000000000114</v>
      </c>
      <c r="J4437" s="1">
        <f>Predictive_Maintenance_Data[[#This Row],[Torque '[Nm']]]*Predictive_Maintenance_Data[[#This Row],[Angular velocity '[rad/s']]]/1000</f>
        <v>7.2902437762388193</v>
      </c>
      <c r="K4437" s="2">
        <v>134</v>
      </c>
      <c r="L4437" s="2">
        <v>1</v>
      </c>
      <c r="M4437" s="2">
        <v>0</v>
      </c>
      <c r="N4437" s="2">
        <v>1</v>
      </c>
      <c r="O4437" s="2">
        <v>0</v>
      </c>
      <c r="P4437" s="2">
        <v>0</v>
      </c>
      <c r="Q4437" s="2">
        <v>0</v>
      </c>
      <c r="R4437"/>
      <c r="S4437"/>
    </row>
    <row r="4438" spans="1:19" x14ac:dyDescent="0.3">
      <c r="A4438">
        <v>4437</v>
      </c>
      <c r="B4438" t="s">
        <v>4453</v>
      </c>
      <c r="C4438" t="s">
        <v>15</v>
      </c>
      <c r="D4438" s="1">
        <v>302.39999999999998</v>
      </c>
      <c r="E4438" s="1">
        <v>310.10000000000002</v>
      </c>
      <c r="F4438" s="2">
        <v>1577</v>
      </c>
      <c r="G4438" s="1">
        <f>2*PI()*Predictive_Maintenance_Data[[#This Row],[Rotational speed '[rpm']]]/60</f>
        <v>165.14305382370347</v>
      </c>
      <c r="H4438" s="1">
        <v>35.799999999999997</v>
      </c>
      <c r="I4438" s="1">
        <f t="shared" si="69"/>
        <v>7.7000000000000455</v>
      </c>
      <c r="J4438" s="1">
        <f>Predictive_Maintenance_Data[[#This Row],[Torque '[Nm']]]*Predictive_Maintenance_Data[[#This Row],[Angular velocity '[rad/s']]]/1000</f>
        <v>5.9121213268885837</v>
      </c>
      <c r="K4438" s="2">
        <v>136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/>
      <c r="S4438"/>
    </row>
    <row r="4439" spans="1:19" x14ac:dyDescent="0.3">
      <c r="A4439">
        <v>4438</v>
      </c>
      <c r="B4439" t="s">
        <v>4454</v>
      </c>
      <c r="C4439" t="s">
        <v>17</v>
      </c>
      <c r="D4439" s="1">
        <v>302.39999999999998</v>
      </c>
      <c r="E4439" s="1">
        <v>310.2</v>
      </c>
      <c r="F4439" s="2">
        <v>1578</v>
      </c>
      <c r="G4439" s="1">
        <f>2*PI()*Predictive_Maintenance_Data[[#This Row],[Rotational speed '[rpm']]]/60</f>
        <v>165.24777357882311</v>
      </c>
      <c r="H4439" s="1">
        <v>31.2</v>
      </c>
      <c r="I4439" s="1">
        <f t="shared" si="69"/>
        <v>7.8000000000000114</v>
      </c>
      <c r="J4439" s="1">
        <f>Predictive_Maintenance_Data[[#This Row],[Torque '[Nm']]]*Predictive_Maintenance_Data[[#This Row],[Angular velocity '[rad/s']]]/1000</f>
        <v>5.1557305356592815</v>
      </c>
      <c r="K4439" s="2">
        <v>139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/>
      <c r="S4439"/>
    </row>
    <row r="4440" spans="1:19" x14ac:dyDescent="0.3">
      <c r="A4440">
        <v>4439</v>
      </c>
      <c r="B4440" t="s">
        <v>4455</v>
      </c>
      <c r="C4440" t="s">
        <v>17</v>
      </c>
      <c r="D4440" s="1">
        <v>302.39999999999998</v>
      </c>
      <c r="E4440" s="1">
        <v>310.10000000000002</v>
      </c>
      <c r="F4440" s="2">
        <v>1418</v>
      </c>
      <c r="G4440" s="1">
        <f>2*PI()*Predictive_Maintenance_Data[[#This Row],[Rotational speed '[rpm']]]/60</f>
        <v>148.49261275967757</v>
      </c>
      <c r="H4440" s="1">
        <v>52.3</v>
      </c>
      <c r="I4440" s="1">
        <f t="shared" si="69"/>
        <v>7.7000000000000455</v>
      </c>
      <c r="J4440" s="1">
        <f>Predictive_Maintenance_Data[[#This Row],[Torque '[Nm']]]*Predictive_Maintenance_Data[[#This Row],[Angular velocity '[rad/s']]]/1000</f>
        <v>7.7661636473311368</v>
      </c>
      <c r="K4440" s="2">
        <v>141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/>
      <c r="S4440"/>
    </row>
    <row r="4441" spans="1:19" x14ac:dyDescent="0.3">
      <c r="A4441">
        <v>4440</v>
      </c>
      <c r="B4441" t="s">
        <v>4456</v>
      </c>
      <c r="C4441" t="s">
        <v>15</v>
      </c>
      <c r="D4441" s="1">
        <v>302.39999999999998</v>
      </c>
      <c r="E4441" s="1">
        <v>310.2</v>
      </c>
      <c r="F4441" s="2">
        <v>1392</v>
      </c>
      <c r="G4441" s="1">
        <f>2*PI()*Predictive_Maintenance_Data[[#This Row],[Rotational speed '[rpm']]]/60</f>
        <v>145.7698991265664</v>
      </c>
      <c r="H4441" s="1">
        <v>55.8</v>
      </c>
      <c r="I4441" s="1">
        <f t="shared" si="69"/>
        <v>7.8000000000000114</v>
      </c>
      <c r="J4441" s="1">
        <f>Predictive_Maintenance_Data[[#This Row],[Torque '[Nm']]]*Predictive_Maintenance_Data[[#This Row],[Angular velocity '[rad/s']]]/1000</f>
        <v>8.133960371262404</v>
      </c>
      <c r="K4441" s="2">
        <v>143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/>
      <c r="S4441"/>
    </row>
    <row r="4442" spans="1:19" x14ac:dyDescent="0.3">
      <c r="A4442">
        <v>4441</v>
      </c>
      <c r="B4442" t="s">
        <v>4457</v>
      </c>
      <c r="C4442" t="s">
        <v>17</v>
      </c>
      <c r="D4442" s="1">
        <v>302.5</v>
      </c>
      <c r="E4442" s="1">
        <v>310.3</v>
      </c>
      <c r="F4442" s="2">
        <v>1446</v>
      </c>
      <c r="G4442" s="1">
        <f>2*PI()*Predictive_Maintenance_Data[[#This Row],[Rotational speed '[rpm']]]/60</f>
        <v>151.42476590302803</v>
      </c>
      <c r="H4442" s="1">
        <v>44</v>
      </c>
      <c r="I4442" s="1">
        <f t="shared" si="69"/>
        <v>7.8000000000000114</v>
      </c>
      <c r="J4442" s="1">
        <f>Predictive_Maintenance_Data[[#This Row],[Torque '[Nm']]]*Predictive_Maintenance_Data[[#This Row],[Angular velocity '[rad/s']]]/1000</f>
        <v>6.6626896997332334</v>
      </c>
      <c r="K4442" s="2">
        <v>146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/>
      <c r="S4442"/>
    </row>
    <row r="4443" spans="1:19" x14ac:dyDescent="0.3">
      <c r="A4443">
        <v>4442</v>
      </c>
      <c r="B4443" t="s">
        <v>4458</v>
      </c>
      <c r="C4443" t="s">
        <v>17</v>
      </c>
      <c r="D4443" s="1">
        <v>302.5</v>
      </c>
      <c r="E4443" s="1">
        <v>310.2</v>
      </c>
      <c r="F4443" s="2">
        <v>1329</v>
      </c>
      <c r="G4443" s="1">
        <f>2*PI()*Predictive_Maintenance_Data[[#This Row],[Rotational speed '[rpm']]]/60</f>
        <v>139.17255455402784</v>
      </c>
      <c r="H4443" s="1">
        <v>50.6</v>
      </c>
      <c r="I4443" s="1">
        <f t="shared" si="69"/>
        <v>7.6999999999999886</v>
      </c>
      <c r="J4443" s="1">
        <f>Predictive_Maintenance_Data[[#This Row],[Torque '[Nm']]]*Predictive_Maintenance_Data[[#This Row],[Angular velocity '[rad/s']]]/1000</f>
        <v>7.0421312604338091</v>
      </c>
      <c r="K4443" s="2">
        <v>148</v>
      </c>
      <c r="L4443" s="2">
        <v>1</v>
      </c>
      <c r="M4443" s="2">
        <v>0</v>
      </c>
      <c r="N4443" s="2">
        <v>1</v>
      </c>
      <c r="O4443" s="2">
        <v>0</v>
      </c>
      <c r="P4443" s="2">
        <v>0</v>
      </c>
      <c r="Q4443" s="2">
        <v>0</v>
      </c>
      <c r="R4443"/>
      <c r="S4443"/>
    </row>
    <row r="4444" spans="1:19" x14ac:dyDescent="0.3">
      <c r="A4444">
        <v>4443</v>
      </c>
      <c r="B4444" t="s">
        <v>4459</v>
      </c>
      <c r="C4444" t="s">
        <v>17</v>
      </c>
      <c r="D4444" s="1">
        <v>302.5</v>
      </c>
      <c r="E4444" s="1">
        <v>310.2</v>
      </c>
      <c r="F4444" s="2">
        <v>1563</v>
      </c>
      <c r="G4444" s="1">
        <f>2*PI()*Predictive_Maintenance_Data[[#This Row],[Rotational speed '[rpm']]]/60</f>
        <v>163.67697725202822</v>
      </c>
      <c r="H4444" s="1">
        <v>34.799999999999997</v>
      </c>
      <c r="I4444" s="1">
        <f t="shared" si="69"/>
        <v>7.6999999999999886</v>
      </c>
      <c r="J4444" s="1">
        <f>Predictive_Maintenance_Data[[#This Row],[Torque '[Nm']]]*Predictive_Maintenance_Data[[#This Row],[Angular velocity '[rad/s']]]/1000</f>
        <v>5.6959588083705821</v>
      </c>
      <c r="K4444" s="2">
        <v>150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/>
      <c r="S4444"/>
    </row>
    <row r="4445" spans="1:19" x14ac:dyDescent="0.3">
      <c r="A4445">
        <v>4444</v>
      </c>
      <c r="B4445" t="s">
        <v>4460</v>
      </c>
      <c r="C4445" t="s">
        <v>17</v>
      </c>
      <c r="D4445" s="1">
        <v>302.5</v>
      </c>
      <c r="E4445" s="1">
        <v>310.3</v>
      </c>
      <c r="F4445" s="2">
        <v>1405</v>
      </c>
      <c r="G4445" s="1">
        <f>2*PI()*Predictive_Maintenance_Data[[#This Row],[Rotational speed '[rpm']]]/60</f>
        <v>147.131255943122</v>
      </c>
      <c r="H4445" s="1">
        <v>57.4</v>
      </c>
      <c r="I4445" s="1">
        <f t="shared" si="69"/>
        <v>7.8000000000000114</v>
      </c>
      <c r="J4445" s="1">
        <f>Predictive_Maintenance_Data[[#This Row],[Torque '[Nm']]]*Predictive_Maintenance_Data[[#This Row],[Angular velocity '[rad/s']]]/1000</f>
        <v>8.4453340911352033</v>
      </c>
      <c r="K4445" s="2">
        <v>152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/>
      <c r="S4445"/>
    </row>
    <row r="4446" spans="1:19" x14ac:dyDescent="0.3">
      <c r="A4446">
        <v>4445</v>
      </c>
      <c r="B4446" t="s">
        <v>4461</v>
      </c>
      <c r="C4446" t="s">
        <v>17</v>
      </c>
      <c r="D4446" s="1">
        <v>302.39999999999998</v>
      </c>
      <c r="E4446" s="1">
        <v>310.2</v>
      </c>
      <c r="F4446" s="2">
        <v>2224</v>
      </c>
      <c r="G4446" s="1">
        <f>2*PI()*Predictive_Maintenance_Data[[#This Row],[Rotational speed '[rpm']]]/60</f>
        <v>232.89673538612334</v>
      </c>
      <c r="H4446" s="1">
        <v>16</v>
      </c>
      <c r="I4446" s="1">
        <f t="shared" si="69"/>
        <v>7.8000000000000114</v>
      </c>
      <c r="J4446" s="1">
        <f>Predictive_Maintenance_Data[[#This Row],[Torque '[Nm']]]*Predictive_Maintenance_Data[[#This Row],[Angular velocity '[rad/s']]]/1000</f>
        <v>3.7263477661779736</v>
      </c>
      <c r="K4446" s="2">
        <v>154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/>
      <c r="S4446"/>
    </row>
    <row r="4447" spans="1:19" x14ac:dyDescent="0.3">
      <c r="A4447">
        <v>4446</v>
      </c>
      <c r="B4447" t="s">
        <v>4462</v>
      </c>
      <c r="C4447" t="s">
        <v>17</v>
      </c>
      <c r="D4447" s="1">
        <v>302.5</v>
      </c>
      <c r="E4447" s="1">
        <v>310.2</v>
      </c>
      <c r="F4447" s="2">
        <v>1716</v>
      </c>
      <c r="G4447" s="1">
        <f>2*PI()*Predictive_Maintenance_Data[[#This Row],[Rotational speed '[rpm']]]/60</f>
        <v>179.69909978533619</v>
      </c>
      <c r="H4447" s="1">
        <v>29.9</v>
      </c>
      <c r="I4447" s="1">
        <f t="shared" si="69"/>
        <v>7.6999999999999886</v>
      </c>
      <c r="J4447" s="1">
        <f>Predictive_Maintenance_Data[[#This Row],[Torque '[Nm']]]*Predictive_Maintenance_Data[[#This Row],[Angular velocity '[rad/s']]]/1000</f>
        <v>5.3730030835815512</v>
      </c>
      <c r="K4447" s="2">
        <v>156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/>
      <c r="S4447"/>
    </row>
    <row r="4448" spans="1:19" x14ac:dyDescent="0.3">
      <c r="A4448">
        <v>4447</v>
      </c>
      <c r="B4448" t="s">
        <v>4463</v>
      </c>
      <c r="C4448" t="s">
        <v>17</v>
      </c>
      <c r="D4448" s="1">
        <v>302.5</v>
      </c>
      <c r="E4448" s="1">
        <v>310.3</v>
      </c>
      <c r="F4448" s="2">
        <v>1584</v>
      </c>
      <c r="G4448" s="1">
        <f>2*PI()*Predictive_Maintenance_Data[[#This Row],[Rotational speed '[rpm']]]/60</f>
        <v>165.87609210954108</v>
      </c>
      <c r="H4448" s="1">
        <v>35.5</v>
      </c>
      <c r="I4448" s="1">
        <f t="shared" si="69"/>
        <v>7.8000000000000114</v>
      </c>
      <c r="J4448" s="1">
        <f>Predictive_Maintenance_Data[[#This Row],[Torque '[Nm']]]*Predictive_Maintenance_Data[[#This Row],[Angular velocity '[rad/s']]]/1000</f>
        <v>5.8886012698887082</v>
      </c>
      <c r="K4448" s="2">
        <v>158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/>
      <c r="S4448"/>
    </row>
    <row r="4449" spans="1:19" x14ac:dyDescent="0.3">
      <c r="A4449">
        <v>4448</v>
      </c>
      <c r="B4449" t="s">
        <v>4464</v>
      </c>
      <c r="C4449" t="s">
        <v>15</v>
      </c>
      <c r="D4449" s="1">
        <v>302.5</v>
      </c>
      <c r="E4449" s="1">
        <v>310.3</v>
      </c>
      <c r="F4449" s="2">
        <v>1488</v>
      </c>
      <c r="G4449" s="1">
        <f>2*PI()*Predictive_Maintenance_Data[[#This Row],[Rotational speed '[rpm']]]/60</f>
        <v>155.82299561805374</v>
      </c>
      <c r="H4449" s="1">
        <v>41.8</v>
      </c>
      <c r="I4449" s="1">
        <f t="shared" si="69"/>
        <v>7.8000000000000114</v>
      </c>
      <c r="J4449" s="1">
        <f>Predictive_Maintenance_Data[[#This Row],[Torque '[Nm']]]*Predictive_Maintenance_Data[[#This Row],[Angular velocity '[rad/s']]]/1000</f>
        <v>6.5134012168346462</v>
      </c>
      <c r="K4449" s="2">
        <v>160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/>
      <c r="S4449"/>
    </row>
    <row r="4450" spans="1:19" x14ac:dyDescent="0.3">
      <c r="A4450">
        <v>4449</v>
      </c>
      <c r="B4450" t="s">
        <v>4465</v>
      </c>
      <c r="C4450" t="s">
        <v>17</v>
      </c>
      <c r="D4450" s="1">
        <v>302.39999999999998</v>
      </c>
      <c r="E4450" s="1">
        <v>310.3</v>
      </c>
      <c r="F4450" s="2">
        <v>1374</v>
      </c>
      <c r="G4450" s="1">
        <f>2*PI()*Predictive_Maintenance_Data[[#This Row],[Rotational speed '[rpm']]]/60</f>
        <v>143.88494353441254</v>
      </c>
      <c r="H4450" s="1">
        <v>51.2</v>
      </c>
      <c r="I4450" s="1">
        <f t="shared" si="69"/>
        <v>7.9000000000000341</v>
      </c>
      <c r="J4450" s="1">
        <f>Predictive_Maintenance_Data[[#This Row],[Torque '[Nm']]]*Predictive_Maintenance_Data[[#This Row],[Angular velocity '[rad/s']]]/1000</f>
        <v>7.3669091089619227</v>
      </c>
      <c r="K4450" s="2">
        <v>163</v>
      </c>
      <c r="L4450" s="2">
        <v>1</v>
      </c>
      <c r="M4450" s="2">
        <v>0</v>
      </c>
      <c r="N4450" s="2">
        <v>1</v>
      </c>
      <c r="O4450" s="2">
        <v>0</v>
      </c>
      <c r="P4450" s="2">
        <v>0</v>
      </c>
      <c r="Q4450" s="2">
        <v>0</v>
      </c>
      <c r="R4450"/>
      <c r="S4450"/>
    </row>
    <row r="4451" spans="1:19" x14ac:dyDescent="0.3">
      <c r="A4451">
        <v>4450</v>
      </c>
      <c r="B4451" t="s">
        <v>4466</v>
      </c>
      <c r="C4451" t="s">
        <v>15</v>
      </c>
      <c r="D4451" s="1">
        <v>302.39999999999998</v>
      </c>
      <c r="E4451" s="1">
        <v>310.3</v>
      </c>
      <c r="F4451" s="2">
        <v>1378</v>
      </c>
      <c r="G4451" s="1">
        <f>2*PI()*Predictive_Maintenance_Data[[#This Row],[Rotational speed '[rpm']]]/60</f>
        <v>144.30382255489116</v>
      </c>
      <c r="H4451" s="1">
        <v>54.3</v>
      </c>
      <c r="I4451" s="1">
        <f t="shared" si="69"/>
        <v>7.9000000000000341</v>
      </c>
      <c r="J4451" s="1">
        <f>Predictive_Maintenance_Data[[#This Row],[Torque '[Nm']]]*Predictive_Maintenance_Data[[#This Row],[Angular velocity '[rad/s']]]/1000</f>
        <v>7.8356975647305891</v>
      </c>
      <c r="K4451" s="2">
        <v>165</v>
      </c>
      <c r="L4451" s="2">
        <v>1</v>
      </c>
      <c r="M4451" s="2">
        <v>0</v>
      </c>
      <c r="N4451" s="2">
        <v>1</v>
      </c>
      <c r="O4451" s="2">
        <v>0</v>
      </c>
      <c r="P4451" s="2">
        <v>0</v>
      </c>
      <c r="Q4451" s="2">
        <v>0</v>
      </c>
      <c r="R4451"/>
      <c r="S4451"/>
    </row>
    <row r="4452" spans="1:19" x14ac:dyDescent="0.3">
      <c r="A4452">
        <v>4451</v>
      </c>
      <c r="B4452" t="s">
        <v>4467</v>
      </c>
      <c r="C4452" t="s">
        <v>17</v>
      </c>
      <c r="D4452" s="1">
        <v>302.5</v>
      </c>
      <c r="E4452" s="1">
        <v>310.3</v>
      </c>
      <c r="F4452" s="2">
        <v>1551</v>
      </c>
      <c r="G4452" s="1">
        <f>2*PI()*Predictive_Maintenance_Data[[#This Row],[Rotational speed '[rpm']]]/60</f>
        <v>162.42034019059233</v>
      </c>
      <c r="H4452" s="1">
        <v>37.299999999999997</v>
      </c>
      <c r="I4452" s="1">
        <f t="shared" si="69"/>
        <v>7.8000000000000114</v>
      </c>
      <c r="J4452" s="1">
        <f>Predictive_Maintenance_Data[[#This Row],[Torque '[Nm']]]*Predictive_Maintenance_Data[[#This Row],[Angular velocity '[rad/s']]]/1000</f>
        <v>6.0582786891090938</v>
      </c>
      <c r="K4452" s="2">
        <v>168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/>
      <c r="S4452"/>
    </row>
    <row r="4453" spans="1:19" x14ac:dyDescent="0.3">
      <c r="A4453">
        <v>4452</v>
      </c>
      <c r="B4453" t="s">
        <v>4468</v>
      </c>
      <c r="C4453" t="s">
        <v>17</v>
      </c>
      <c r="D4453" s="1">
        <v>302.5</v>
      </c>
      <c r="E4453" s="1">
        <v>310.3</v>
      </c>
      <c r="F4453" s="2">
        <v>1549</v>
      </c>
      <c r="G4453" s="1">
        <f>2*PI()*Predictive_Maintenance_Data[[#This Row],[Rotational speed '[rpm']]]/60</f>
        <v>162.21090068035298</v>
      </c>
      <c r="H4453" s="1">
        <v>40.9</v>
      </c>
      <c r="I4453" s="1">
        <f t="shared" si="69"/>
        <v>7.8000000000000114</v>
      </c>
      <c r="J4453" s="1">
        <f>Predictive_Maintenance_Data[[#This Row],[Torque '[Nm']]]*Predictive_Maintenance_Data[[#This Row],[Angular velocity '[rad/s']]]/1000</f>
        <v>6.6344258378264369</v>
      </c>
      <c r="K4453" s="2">
        <v>170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/>
      <c r="S4453"/>
    </row>
    <row r="4454" spans="1:19" x14ac:dyDescent="0.3">
      <c r="A4454">
        <v>4453</v>
      </c>
      <c r="B4454" t="s">
        <v>4469</v>
      </c>
      <c r="C4454" t="s">
        <v>15</v>
      </c>
      <c r="D4454" s="1">
        <v>302.5</v>
      </c>
      <c r="E4454" s="1">
        <v>310.3</v>
      </c>
      <c r="F4454" s="2">
        <v>1447</v>
      </c>
      <c r="G4454" s="1">
        <f>2*PI()*Predictive_Maintenance_Data[[#This Row],[Rotational speed '[rpm']]]/60</f>
        <v>151.52948565814768</v>
      </c>
      <c r="H4454" s="1">
        <v>39.200000000000003</v>
      </c>
      <c r="I4454" s="1">
        <f t="shared" si="69"/>
        <v>7.8000000000000114</v>
      </c>
      <c r="J4454" s="1">
        <f>Predictive_Maintenance_Data[[#This Row],[Torque '[Nm']]]*Predictive_Maintenance_Data[[#This Row],[Angular velocity '[rad/s']]]/1000</f>
        <v>5.9399558377993893</v>
      </c>
      <c r="K4454" s="2">
        <v>172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/>
      <c r="S4454"/>
    </row>
    <row r="4455" spans="1:19" x14ac:dyDescent="0.3">
      <c r="A4455">
        <v>4454</v>
      </c>
      <c r="B4455" t="s">
        <v>4470</v>
      </c>
      <c r="C4455" t="s">
        <v>17</v>
      </c>
      <c r="D4455" s="1">
        <v>302.39999999999998</v>
      </c>
      <c r="E4455" s="1">
        <v>310.2</v>
      </c>
      <c r="F4455" s="2">
        <v>1400</v>
      </c>
      <c r="G4455" s="1">
        <f>2*PI()*Predictive_Maintenance_Data[[#This Row],[Rotational speed '[rpm']]]/60</f>
        <v>146.60765716752366</v>
      </c>
      <c r="H4455" s="1">
        <v>53.7</v>
      </c>
      <c r="I4455" s="1">
        <f t="shared" si="69"/>
        <v>7.8000000000000114</v>
      </c>
      <c r="J4455" s="1">
        <f>Predictive_Maintenance_Data[[#This Row],[Torque '[Nm']]]*Predictive_Maintenance_Data[[#This Row],[Angular velocity '[rad/s']]]/1000</f>
        <v>7.8728311898960213</v>
      </c>
      <c r="K4455" s="2">
        <v>175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/>
      <c r="S4455"/>
    </row>
    <row r="4456" spans="1:19" x14ac:dyDescent="0.3">
      <c r="A4456">
        <v>4455</v>
      </c>
      <c r="B4456" t="s">
        <v>4471</v>
      </c>
      <c r="C4456" t="s">
        <v>17</v>
      </c>
      <c r="D4456" s="1">
        <v>302.39999999999998</v>
      </c>
      <c r="E4456" s="1">
        <v>310.10000000000002</v>
      </c>
      <c r="F4456" s="2">
        <v>1401</v>
      </c>
      <c r="G4456" s="1">
        <f>2*PI()*Predictive_Maintenance_Data[[#This Row],[Rotational speed '[rpm']]]/60</f>
        <v>146.71237692264333</v>
      </c>
      <c r="H4456" s="1">
        <v>48.8</v>
      </c>
      <c r="I4456" s="1">
        <f t="shared" si="69"/>
        <v>7.7000000000000455</v>
      </c>
      <c r="J4456" s="1">
        <f>Predictive_Maintenance_Data[[#This Row],[Torque '[Nm']]]*Predictive_Maintenance_Data[[#This Row],[Angular velocity '[rad/s']]]/1000</f>
        <v>7.1595639938249942</v>
      </c>
      <c r="K4456" s="2">
        <v>177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/>
      <c r="S4456"/>
    </row>
    <row r="4457" spans="1:19" x14ac:dyDescent="0.3">
      <c r="A4457">
        <v>4456</v>
      </c>
      <c r="B4457" t="s">
        <v>4472</v>
      </c>
      <c r="C4457" t="s">
        <v>27</v>
      </c>
      <c r="D4457" s="1">
        <v>302.39999999999998</v>
      </c>
      <c r="E4457" s="1">
        <v>310.10000000000002</v>
      </c>
      <c r="F4457" s="2">
        <v>1597</v>
      </c>
      <c r="G4457" s="1">
        <f>2*PI()*Predictive_Maintenance_Data[[#This Row],[Rotational speed '[rpm']]]/60</f>
        <v>167.23744892609665</v>
      </c>
      <c r="H4457" s="1">
        <v>28.9</v>
      </c>
      <c r="I4457" s="1">
        <f t="shared" si="69"/>
        <v>7.7000000000000455</v>
      </c>
      <c r="J4457" s="1">
        <f>Predictive_Maintenance_Data[[#This Row],[Torque '[Nm']]]*Predictive_Maintenance_Data[[#This Row],[Angular velocity '[rad/s']]]/1000</f>
        <v>4.8331622739641924</v>
      </c>
      <c r="K4457" s="2">
        <v>179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/>
      <c r="S4457"/>
    </row>
    <row r="4458" spans="1:19" x14ac:dyDescent="0.3">
      <c r="A4458">
        <v>4457</v>
      </c>
      <c r="B4458" t="s">
        <v>4473</v>
      </c>
      <c r="C4458" t="s">
        <v>17</v>
      </c>
      <c r="D4458" s="1">
        <v>302.3</v>
      </c>
      <c r="E4458" s="1">
        <v>310.10000000000002</v>
      </c>
      <c r="F4458" s="2">
        <v>1487</v>
      </c>
      <c r="G4458" s="1">
        <f>2*PI()*Predictive_Maintenance_Data[[#This Row],[Rotational speed '[rpm']]]/60</f>
        <v>155.71827586293409</v>
      </c>
      <c r="H4458" s="1">
        <v>46</v>
      </c>
      <c r="I4458" s="1">
        <f t="shared" si="69"/>
        <v>7.8000000000000114</v>
      </c>
      <c r="J4458" s="1">
        <f>Predictive_Maintenance_Data[[#This Row],[Torque '[Nm']]]*Predictive_Maintenance_Data[[#This Row],[Angular velocity '[rad/s']]]/1000</f>
        <v>7.1630406896949683</v>
      </c>
      <c r="K4458" s="2">
        <v>184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/>
      <c r="S4458"/>
    </row>
    <row r="4459" spans="1:19" x14ac:dyDescent="0.3">
      <c r="A4459">
        <v>4458</v>
      </c>
      <c r="B4459" t="s">
        <v>4474</v>
      </c>
      <c r="C4459" t="s">
        <v>15</v>
      </c>
      <c r="D4459" s="1">
        <v>302.5</v>
      </c>
      <c r="E4459" s="1">
        <v>310.3</v>
      </c>
      <c r="F4459" s="2">
        <v>1710</v>
      </c>
      <c r="G4459" s="1">
        <f>2*PI()*Predictive_Maintenance_Data[[#This Row],[Rotational speed '[rpm']]]/60</f>
        <v>179.07078125461823</v>
      </c>
      <c r="H4459" s="1">
        <v>27.3</v>
      </c>
      <c r="I4459" s="1">
        <f t="shared" si="69"/>
        <v>7.8000000000000114</v>
      </c>
      <c r="J4459" s="1">
        <f>Predictive_Maintenance_Data[[#This Row],[Torque '[Nm']]]*Predictive_Maintenance_Data[[#This Row],[Angular velocity '[rad/s']]]/1000</f>
        <v>4.8886323282510773</v>
      </c>
      <c r="K4459" s="2">
        <v>186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/>
      <c r="S4459"/>
    </row>
    <row r="4460" spans="1:19" x14ac:dyDescent="0.3">
      <c r="A4460">
        <v>4459</v>
      </c>
      <c r="B4460" t="s">
        <v>4475</v>
      </c>
      <c r="C4460" t="s">
        <v>17</v>
      </c>
      <c r="D4460" s="1">
        <v>302.60000000000002</v>
      </c>
      <c r="E4460" s="1">
        <v>310.39999999999998</v>
      </c>
      <c r="F4460" s="2">
        <v>1478</v>
      </c>
      <c r="G4460" s="1">
        <f>2*PI()*Predictive_Maintenance_Data[[#This Row],[Rotational speed '[rpm']]]/60</f>
        <v>154.77579806685713</v>
      </c>
      <c r="H4460" s="1">
        <v>47.7</v>
      </c>
      <c r="I4460" s="1">
        <f t="shared" si="69"/>
        <v>7.7999999999999545</v>
      </c>
      <c r="J4460" s="1">
        <f>Predictive_Maintenance_Data[[#This Row],[Torque '[Nm']]]*Predictive_Maintenance_Data[[#This Row],[Angular velocity '[rad/s']]]/1000</f>
        <v>7.3828055677890863</v>
      </c>
      <c r="K4460" s="2">
        <v>189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/>
      <c r="S4460"/>
    </row>
    <row r="4461" spans="1:19" x14ac:dyDescent="0.3">
      <c r="A4461">
        <v>4460</v>
      </c>
      <c r="B4461" t="s">
        <v>4476</v>
      </c>
      <c r="C4461" t="s">
        <v>17</v>
      </c>
      <c r="D4461" s="1">
        <v>302.60000000000002</v>
      </c>
      <c r="E4461" s="1">
        <v>310.39999999999998</v>
      </c>
      <c r="F4461" s="2">
        <v>1743</v>
      </c>
      <c r="G4461" s="1">
        <f>2*PI()*Predictive_Maintenance_Data[[#This Row],[Rotational speed '[rpm']]]/60</f>
        <v>182.52653317356697</v>
      </c>
      <c r="H4461" s="1">
        <v>26.3</v>
      </c>
      <c r="I4461" s="1">
        <f t="shared" si="69"/>
        <v>7.7999999999999545</v>
      </c>
      <c r="J4461" s="1">
        <f>Predictive_Maintenance_Data[[#This Row],[Torque '[Nm']]]*Predictive_Maintenance_Data[[#This Row],[Angular velocity '[rad/s']]]/1000</f>
        <v>4.8004478224648119</v>
      </c>
      <c r="K4461" s="2">
        <v>191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/>
      <c r="S4461"/>
    </row>
    <row r="4462" spans="1:19" x14ac:dyDescent="0.3">
      <c r="A4462">
        <v>4461</v>
      </c>
      <c r="B4462" t="s">
        <v>4477</v>
      </c>
      <c r="C4462" t="s">
        <v>17</v>
      </c>
      <c r="D4462" s="1">
        <v>302.60000000000002</v>
      </c>
      <c r="E4462" s="1">
        <v>310.5</v>
      </c>
      <c r="F4462" s="2">
        <v>1596</v>
      </c>
      <c r="G4462" s="1">
        <f>2*PI()*Predictive_Maintenance_Data[[#This Row],[Rotational speed '[rpm']]]/60</f>
        <v>167.132729170977</v>
      </c>
      <c r="H4462" s="1">
        <v>32.799999999999997</v>
      </c>
      <c r="I4462" s="1">
        <f t="shared" si="69"/>
        <v>7.8999999999999773</v>
      </c>
      <c r="J4462" s="1">
        <f>Predictive_Maintenance_Data[[#This Row],[Torque '[Nm']]]*Predictive_Maintenance_Data[[#This Row],[Angular velocity '[rad/s']]]/1000</f>
        <v>5.481953516808046</v>
      </c>
      <c r="K4462" s="2">
        <v>193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/>
      <c r="S4462"/>
    </row>
    <row r="4463" spans="1:19" x14ac:dyDescent="0.3">
      <c r="A4463">
        <v>4462</v>
      </c>
      <c r="B4463" t="s">
        <v>4478</v>
      </c>
      <c r="C4463" t="s">
        <v>17</v>
      </c>
      <c r="D4463" s="1">
        <v>302.7</v>
      </c>
      <c r="E4463" s="1">
        <v>310.5</v>
      </c>
      <c r="F4463" s="2">
        <v>1642</v>
      </c>
      <c r="G4463" s="1">
        <f>2*PI()*Predictive_Maintenance_Data[[#This Row],[Rotational speed '[rpm']]]/60</f>
        <v>171.94983790648132</v>
      </c>
      <c r="H4463" s="1">
        <v>30.8</v>
      </c>
      <c r="I4463" s="1">
        <f t="shared" si="69"/>
        <v>7.8000000000000114</v>
      </c>
      <c r="J4463" s="1">
        <f>Predictive_Maintenance_Data[[#This Row],[Torque '[Nm']]]*Predictive_Maintenance_Data[[#This Row],[Angular velocity '[rad/s']]]/1000</f>
        <v>5.2960550075196249</v>
      </c>
      <c r="K4463" s="2">
        <v>195</v>
      </c>
      <c r="L4463" s="2">
        <v>0</v>
      </c>
      <c r="M4463" s="2">
        <v>0</v>
      </c>
      <c r="N4463" s="2">
        <v>0</v>
      </c>
      <c r="O4463" s="2">
        <v>0</v>
      </c>
      <c r="P4463" s="2">
        <v>0</v>
      </c>
      <c r="Q4463" s="2">
        <v>0</v>
      </c>
      <c r="R4463"/>
      <c r="S4463"/>
    </row>
    <row r="4464" spans="1:19" x14ac:dyDescent="0.3">
      <c r="A4464">
        <v>4463</v>
      </c>
      <c r="B4464" t="s">
        <v>4479</v>
      </c>
      <c r="C4464" t="s">
        <v>17</v>
      </c>
      <c r="D4464" s="1">
        <v>302.7</v>
      </c>
      <c r="E4464" s="1">
        <v>310.5</v>
      </c>
      <c r="F4464" s="2">
        <v>1263</v>
      </c>
      <c r="G4464" s="1">
        <f>2*PI()*Predictive_Maintenance_Data[[#This Row],[Rotational speed '[rpm']]]/60</f>
        <v>132.26105071613028</v>
      </c>
      <c r="H4464" s="1">
        <v>67.8</v>
      </c>
      <c r="I4464" s="1">
        <f t="shared" si="69"/>
        <v>7.8000000000000114</v>
      </c>
      <c r="J4464" s="1">
        <f>Predictive_Maintenance_Data[[#This Row],[Torque '[Nm']]]*Predictive_Maintenance_Data[[#This Row],[Angular velocity '[rad/s']]]/1000</f>
        <v>8.9672992385536325</v>
      </c>
      <c r="K4464" s="2">
        <v>197</v>
      </c>
      <c r="L4464" s="2">
        <v>1</v>
      </c>
      <c r="M4464" s="2">
        <v>0</v>
      </c>
      <c r="N4464" s="2">
        <v>1</v>
      </c>
      <c r="O4464" s="2">
        <v>0</v>
      </c>
      <c r="P4464" s="2">
        <v>1</v>
      </c>
      <c r="Q4464" s="2">
        <v>0</v>
      </c>
      <c r="R4464"/>
      <c r="S4464"/>
    </row>
    <row r="4465" spans="1:19" x14ac:dyDescent="0.3">
      <c r="A4465">
        <v>4464</v>
      </c>
      <c r="B4465" t="s">
        <v>4480</v>
      </c>
      <c r="C4465" t="s">
        <v>17</v>
      </c>
      <c r="D4465" s="1">
        <v>302.8</v>
      </c>
      <c r="E4465" s="1">
        <v>310.60000000000002</v>
      </c>
      <c r="F4465" s="2">
        <v>2016</v>
      </c>
      <c r="G4465" s="1">
        <f>2*PI()*Predictive_Maintenance_Data[[#This Row],[Rotational speed '[rpm']]]/60</f>
        <v>211.1150263212341</v>
      </c>
      <c r="H4465" s="1">
        <v>19.899999999999999</v>
      </c>
      <c r="I4465" s="1">
        <f t="shared" si="69"/>
        <v>7.8000000000000114</v>
      </c>
      <c r="J4465" s="1">
        <f>Predictive_Maintenance_Data[[#This Row],[Torque '[Nm']]]*Predictive_Maintenance_Data[[#This Row],[Angular velocity '[rad/s']]]/1000</f>
        <v>4.2011890237925584</v>
      </c>
      <c r="K4465" s="2">
        <v>199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/>
      <c r="S4465"/>
    </row>
    <row r="4466" spans="1:19" x14ac:dyDescent="0.3">
      <c r="A4466">
        <v>4465</v>
      </c>
      <c r="B4466" t="s">
        <v>4481</v>
      </c>
      <c r="C4466" t="s">
        <v>17</v>
      </c>
      <c r="D4466" s="1">
        <v>302.8</v>
      </c>
      <c r="E4466" s="1">
        <v>310.60000000000002</v>
      </c>
      <c r="F4466" s="2">
        <v>1671</v>
      </c>
      <c r="G4466" s="1">
        <f>2*PI()*Predictive_Maintenance_Data[[#This Row],[Rotational speed '[rpm']]]/60</f>
        <v>174.98671080495149</v>
      </c>
      <c r="H4466" s="1">
        <v>30.5</v>
      </c>
      <c r="I4466" s="1">
        <f t="shared" si="69"/>
        <v>7.8000000000000114</v>
      </c>
      <c r="J4466" s="1">
        <f>Predictive_Maintenance_Data[[#This Row],[Torque '[Nm']]]*Predictive_Maintenance_Data[[#This Row],[Angular velocity '[rad/s']]]/1000</f>
        <v>5.3370946795510203</v>
      </c>
      <c r="K4466" s="2">
        <v>201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/>
      <c r="S4466"/>
    </row>
    <row r="4467" spans="1:19" x14ac:dyDescent="0.3">
      <c r="A4467">
        <v>4466</v>
      </c>
      <c r="B4467" t="s">
        <v>4482</v>
      </c>
      <c r="C4467" t="s">
        <v>17</v>
      </c>
      <c r="D4467" s="1">
        <v>302.8</v>
      </c>
      <c r="E4467" s="1">
        <v>310.60000000000002</v>
      </c>
      <c r="F4467" s="2">
        <v>1404</v>
      </c>
      <c r="G4467" s="1">
        <f>2*PI()*Predictive_Maintenance_Data[[#This Row],[Rotational speed '[rpm']]]/60</f>
        <v>147.02653618800232</v>
      </c>
      <c r="H4467" s="1">
        <v>43.2</v>
      </c>
      <c r="I4467" s="1">
        <f t="shared" si="69"/>
        <v>7.8000000000000114</v>
      </c>
      <c r="J4467" s="1">
        <f>Predictive_Maintenance_Data[[#This Row],[Torque '[Nm']]]*Predictive_Maintenance_Data[[#This Row],[Angular velocity '[rad/s']]]/1000</f>
        <v>6.3515463633217006</v>
      </c>
      <c r="K4467" s="2">
        <v>203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/>
      <c r="S4467"/>
    </row>
    <row r="4468" spans="1:19" x14ac:dyDescent="0.3">
      <c r="A4468">
        <v>4467</v>
      </c>
      <c r="B4468" t="s">
        <v>4483</v>
      </c>
      <c r="C4468" t="s">
        <v>17</v>
      </c>
      <c r="D4468" s="1">
        <v>302.8</v>
      </c>
      <c r="E4468" s="1">
        <v>310.60000000000002</v>
      </c>
      <c r="F4468" s="2">
        <v>1470</v>
      </c>
      <c r="G4468" s="1">
        <f>2*PI()*Predictive_Maintenance_Data[[#This Row],[Rotational speed '[rpm']]]/60</f>
        <v>153.93804002589985</v>
      </c>
      <c r="H4468" s="1">
        <v>41.1</v>
      </c>
      <c r="I4468" s="1">
        <f t="shared" si="69"/>
        <v>7.8000000000000114</v>
      </c>
      <c r="J4468" s="1">
        <f>Predictive_Maintenance_Data[[#This Row],[Torque '[Nm']]]*Predictive_Maintenance_Data[[#This Row],[Angular velocity '[rad/s']]]/1000</f>
        <v>6.3268534450644838</v>
      </c>
      <c r="K4468" s="2">
        <v>205</v>
      </c>
      <c r="L4468" s="2">
        <v>0</v>
      </c>
      <c r="M4468" s="2">
        <v>0</v>
      </c>
      <c r="N4468" s="2">
        <v>0</v>
      </c>
      <c r="O4468" s="2">
        <v>0</v>
      </c>
      <c r="P4468" s="2">
        <v>0</v>
      </c>
      <c r="Q4468" s="2">
        <v>0</v>
      </c>
      <c r="R4468"/>
      <c r="S4468"/>
    </row>
    <row r="4469" spans="1:19" x14ac:dyDescent="0.3">
      <c r="A4469">
        <v>4468</v>
      </c>
      <c r="B4469" t="s">
        <v>4484</v>
      </c>
      <c r="C4469" t="s">
        <v>17</v>
      </c>
      <c r="D4469" s="1">
        <v>302.8</v>
      </c>
      <c r="E4469" s="1">
        <v>310.60000000000002</v>
      </c>
      <c r="F4469" s="2">
        <v>1617</v>
      </c>
      <c r="G4469" s="1">
        <f>2*PI()*Predictive_Maintenance_Data[[#This Row],[Rotational speed '[rpm']]]/60</f>
        <v>169.33184402848985</v>
      </c>
      <c r="H4469" s="1">
        <v>37.9</v>
      </c>
      <c r="I4469" s="1">
        <f t="shared" si="69"/>
        <v>7.8000000000000114</v>
      </c>
      <c r="J4469" s="1">
        <f>Predictive_Maintenance_Data[[#This Row],[Torque '[Nm']]]*Predictive_Maintenance_Data[[#This Row],[Angular velocity '[rad/s']]]/1000</f>
        <v>6.4176768886797655</v>
      </c>
      <c r="K4469" s="2">
        <v>207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/>
      <c r="S4469"/>
    </row>
    <row r="4470" spans="1:19" x14ac:dyDescent="0.3">
      <c r="A4470">
        <v>4469</v>
      </c>
      <c r="B4470" t="s">
        <v>4485</v>
      </c>
      <c r="C4470" t="s">
        <v>17</v>
      </c>
      <c r="D4470" s="1">
        <v>302.7</v>
      </c>
      <c r="E4470" s="1">
        <v>310.5</v>
      </c>
      <c r="F4470" s="2">
        <v>1725</v>
      </c>
      <c r="G4470" s="1">
        <f>2*PI()*Predictive_Maintenance_Data[[#This Row],[Rotational speed '[rpm']]]/60</f>
        <v>180.64157758141309</v>
      </c>
      <c r="H4470" s="1">
        <v>29</v>
      </c>
      <c r="I4470" s="1">
        <f t="shared" si="69"/>
        <v>7.8000000000000114</v>
      </c>
      <c r="J4470" s="1">
        <f>Predictive_Maintenance_Data[[#This Row],[Torque '[Nm']]]*Predictive_Maintenance_Data[[#This Row],[Angular velocity '[rad/s']]]/1000</f>
        <v>5.2386057498609802</v>
      </c>
      <c r="K4470" s="2">
        <v>209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/>
      <c r="S4470"/>
    </row>
    <row r="4471" spans="1:19" x14ac:dyDescent="0.3">
      <c r="A4471">
        <v>4470</v>
      </c>
      <c r="B4471" t="s">
        <v>4486</v>
      </c>
      <c r="C4471" t="s">
        <v>17</v>
      </c>
      <c r="D4471" s="1">
        <v>302.7</v>
      </c>
      <c r="E4471" s="1">
        <v>310.5</v>
      </c>
      <c r="F4471" s="2">
        <v>1446</v>
      </c>
      <c r="G4471" s="1">
        <f>2*PI()*Predictive_Maintenance_Data[[#This Row],[Rotational speed '[rpm']]]/60</f>
        <v>151.42476590302803</v>
      </c>
      <c r="H4471" s="1">
        <v>40.9</v>
      </c>
      <c r="I4471" s="1">
        <f t="shared" si="69"/>
        <v>7.8000000000000114</v>
      </c>
      <c r="J4471" s="1">
        <f>Predictive_Maintenance_Data[[#This Row],[Torque '[Nm']]]*Predictive_Maintenance_Data[[#This Row],[Angular velocity '[rad/s']]]/1000</f>
        <v>6.1932729254338463</v>
      </c>
      <c r="K4471" s="2">
        <v>211</v>
      </c>
      <c r="L4471" s="2">
        <v>1</v>
      </c>
      <c r="M4471" s="2">
        <v>1</v>
      </c>
      <c r="N4471" s="2">
        <v>0</v>
      </c>
      <c r="O4471" s="2">
        <v>0</v>
      </c>
      <c r="P4471" s="2">
        <v>0</v>
      </c>
      <c r="Q4471" s="2">
        <v>0</v>
      </c>
      <c r="R4471"/>
      <c r="S4471"/>
    </row>
    <row r="4472" spans="1:19" x14ac:dyDescent="0.3">
      <c r="A4472">
        <v>4471</v>
      </c>
      <c r="B4472" t="s">
        <v>4487</v>
      </c>
      <c r="C4472" t="s">
        <v>17</v>
      </c>
      <c r="D4472" s="1">
        <v>302.7</v>
      </c>
      <c r="E4472" s="1">
        <v>310.60000000000002</v>
      </c>
      <c r="F4472" s="2">
        <v>1564</v>
      </c>
      <c r="G4472" s="1">
        <f>2*PI()*Predictive_Maintenance_Data[[#This Row],[Rotational speed '[rpm']]]/60</f>
        <v>163.7816970071479</v>
      </c>
      <c r="H4472" s="1">
        <v>34.299999999999997</v>
      </c>
      <c r="I4472" s="1">
        <f t="shared" si="69"/>
        <v>7.9000000000000341</v>
      </c>
      <c r="J4472" s="1">
        <f>Predictive_Maintenance_Data[[#This Row],[Torque '[Nm']]]*Predictive_Maintenance_Data[[#This Row],[Angular velocity '[rad/s']]]/1000</f>
        <v>5.6177122073451731</v>
      </c>
      <c r="K4472" s="2">
        <v>0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/>
      <c r="S4472"/>
    </row>
    <row r="4473" spans="1:19" x14ac:dyDescent="0.3">
      <c r="A4473">
        <v>4472</v>
      </c>
      <c r="B4473" t="s">
        <v>4488</v>
      </c>
      <c r="C4473" t="s">
        <v>17</v>
      </c>
      <c r="D4473" s="1">
        <v>302.8</v>
      </c>
      <c r="E4473" s="1">
        <v>310.60000000000002</v>
      </c>
      <c r="F4473" s="2">
        <v>1670</v>
      </c>
      <c r="G4473" s="1">
        <f>2*PI()*Predictive_Maintenance_Data[[#This Row],[Rotational speed '[rpm']]]/60</f>
        <v>174.88199104983181</v>
      </c>
      <c r="H4473" s="1">
        <v>29.1</v>
      </c>
      <c r="I4473" s="1">
        <f t="shared" si="69"/>
        <v>7.8000000000000114</v>
      </c>
      <c r="J4473" s="1">
        <f>Predictive_Maintenance_Data[[#This Row],[Torque '[Nm']]]*Predictive_Maintenance_Data[[#This Row],[Angular velocity '[rad/s']]]/1000</f>
        <v>5.0890659395501059</v>
      </c>
      <c r="K4473" s="2">
        <v>2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/>
      <c r="S4473"/>
    </row>
    <row r="4474" spans="1:19" x14ac:dyDescent="0.3">
      <c r="A4474">
        <v>4473</v>
      </c>
      <c r="B4474" t="s">
        <v>4489</v>
      </c>
      <c r="C4474" t="s">
        <v>17</v>
      </c>
      <c r="D4474" s="1">
        <v>302.7</v>
      </c>
      <c r="E4474" s="1">
        <v>310.60000000000002</v>
      </c>
      <c r="F4474" s="2">
        <v>1501</v>
      </c>
      <c r="G4474" s="1">
        <f>2*PI()*Predictive_Maintenance_Data[[#This Row],[Rotational speed '[rpm']]]/60</f>
        <v>157.18435243460934</v>
      </c>
      <c r="H4474" s="1">
        <v>48.7</v>
      </c>
      <c r="I4474" s="1">
        <f t="shared" si="69"/>
        <v>7.9000000000000341</v>
      </c>
      <c r="J4474" s="1">
        <f>Predictive_Maintenance_Data[[#This Row],[Torque '[Nm']]]*Predictive_Maintenance_Data[[#This Row],[Angular velocity '[rad/s']]]/1000</f>
        <v>7.6548779635654753</v>
      </c>
      <c r="K4474" s="2">
        <v>4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/>
      <c r="S4474"/>
    </row>
    <row r="4475" spans="1:19" x14ac:dyDescent="0.3">
      <c r="A4475">
        <v>4474</v>
      </c>
      <c r="B4475" t="s">
        <v>4490</v>
      </c>
      <c r="C4475" t="s">
        <v>17</v>
      </c>
      <c r="D4475" s="1">
        <v>302.7</v>
      </c>
      <c r="E4475" s="1">
        <v>310.5</v>
      </c>
      <c r="F4475" s="2">
        <v>1551</v>
      </c>
      <c r="G4475" s="1">
        <f>2*PI()*Predictive_Maintenance_Data[[#This Row],[Rotational speed '[rpm']]]/60</f>
        <v>162.42034019059233</v>
      </c>
      <c r="H4475" s="1">
        <v>35.9</v>
      </c>
      <c r="I4475" s="1">
        <f t="shared" si="69"/>
        <v>7.8000000000000114</v>
      </c>
      <c r="J4475" s="1">
        <f>Predictive_Maintenance_Data[[#This Row],[Torque '[Nm']]]*Predictive_Maintenance_Data[[#This Row],[Angular velocity '[rad/s']]]/1000</f>
        <v>5.8308902128422639</v>
      </c>
      <c r="K4475" s="2">
        <v>6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/>
      <c r="S4475"/>
    </row>
    <row r="4476" spans="1:19" x14ac:dyDescent="0.3">
      <c r="A4476">
        <v>4475</v>
      </c>
      <c r="B4476" t="s">
        <v>4491</v>
      </c>
      <c r="C4476" t="s">
        <v>17</v>
      </c>
      <c r="D4476" s="1">
        <v>302.7</v>
      </c>
      <c r="E4476" s="1">
        <v>310.5</v>
      </c>
      <c r="F4476" s="2">
        <v>1563</v>
      </c>
      <c r="G4476" s="1">
        <f>2*PI()*Predictive_Maintenance_Data[[#This Row],[Rotational speed '[rpm']]]/60</f>
        <v>163.67697725202822</v>
      </c>
      <c r="H4476" s="1">
        <v>35</v>
      </c>
      <c r="I4476" s="1">
        <f t="shared" si="69"/>
        <v>7.8000000000000114</v>
      </c>
      <c r="J4476" s="1">
        <f>Predictive_Maintenance_Data[[#This Row],[Torque '[Nm']]]*Predictive_Maintenance_Data[[#This Row],[Angular velocity '[rad/s']]]/1000</f>
        <v>5.7286942038209885</v>
      </c>
      <c r="K4476" s="2">
        <v>8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/>
      <c r="S4476"/>
    </row>
    <row r="4477" spans="1:19" x14ac:dyDescent="0.3">
      <c r="A4477">
        <v>4476</v>
      </c>
      <c r="B4477" t="s">
        <v>4492</v>
      </c>
      <c r="C4477" t="s">
        <v>17</v>
      </c>
      <c r="D4477" s="1">
        <v>302.7</v>
      </c>
      <c r="E4477" s="1">
        <v>310.5</v>
      </c>
      <c r="F4477" s="2">
        <v>1351</v>
      </c>
      <c r="G4477" s="1">
        <f>2*PI()*Predictive_Maintenance_Data[[#This Row],[Rotational speed '[rpm']]]/60</f>
        <v>141.47638916666034</v>
      </c>
      <c r="H4477" s="1">
        <v>41.8</v>
      </c>
      <c r="I4477" s="1">
        <f t="shared" si="69"/>
        <v>7.8000000000000114</v>
      </c>
      <c r="J4477" s="1">
        <f>Predictive_Maintenance_Data[[#This Row],[Torque '[Nm']]]*Predictive_Maintenance_Data[[#This Row],[Angular velocity '[rad/s']]]/1000</f>
        <v>5.9137130671664018</v>
      </c>
      <c r="K4477" s="2">
        <v>10</v>
      </c>
      <c r="L4477" s="2">
        <v>1</v>
      </c>
      <c r="M4477" s="2">
        <v>0</v>
      </c>
      <c r="N4477" s="2">
        <v>1</v>
      </c>
      <c r="O4477" s="2">
        <v>0</v>
      </c>
      <c r="P4477" s="2">
        <v>0</v>
      </c>
      <c r="Q4477" s="2">
        <v>0</v>
      </c>
      <c r="R4477"/>
      <c r="S4477"/>
    </row>
    <row r="4478" spans="1:19" x14ac:dyDescent="0.3">
      <c r="A4478">
        <v>4477</v>
      </c>
      <c r="B4478" t="s">
        <v>4493</v>
      </c>
      <c r="C4478" t="s">
        <v>17</v>
      </c>
      <c r="D4478" s="1">
        <v>302.60000000000002</v>
      </c>
      <c r="E4478" s="1">
        <v>310.39999999999998</v>
      </c>
      <c r="F4478" s="2">
        <v>1415</v>
      </c>
      <c r="G4478" s="1">
        <f>2*PI()*Predictive_Maintenance_Data[[#This Row],[Rotational speed '[rpm']]]/60</f>
        <v>148.17845349431857</v>
      </c>
      <c r="H4478" s="1">
        <v>52.1</v>
      </c>
      <c r="I4478" s="1">
        <f t="shared" si="69"/>
        <v>7.7999999999999545</v>
      </c>
      <c r="J4478" s="1">
        <f>Predictive_Maintenance_Data[[#This Row],[Torque '[Nm']]]*Predictive_Maintenance_Data[[#This Row],[Angular velocity '[rad/s']]]/1000</f>
        <v>7.7200974270539984</v>
      </c>
      <c r="K4478" s="2">
        <v>12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/>
      <c r="S4478"/>
    </row>
    <row r="4479" spans="1:19" x14ac:dyDescent="0.3">
      <c r="A4479">
        <v>4478</v>
      </c>
      <c r="B4479" t="s">
        <v>4494</v>
      </c>
      <c r="C4479" t="s">
        <v>17</v>
      </c>
      <c r="D4479" s="1">
        <v>302.60000000000002</v>
      </c>
      <c r="E4479" s="1">
        <v>310.3</v>
      </c>
      <c r="F4479" s="2">
        <v>1647</v>
      </c>
      <c r="G4479" s="1">
        <f>2*PI()*Predictive_Maintenance_Data[[#This Row],[Rotational speed '[rpm']]]/60</f>
        <v>172.47343668207967</v>
      </c>
      <c r="H4479" s="1">
        <v>34.200000000000003</v>
      </c>
      <c r="I4479" s="1">
        <f t="shared" si="69"/>
        <v>7.6999999999999886</v>
      </c>
      <c r="J4479" s="1">
        <f>Predictive_Maintenance_Data[[#This Row],[Torque '[Nm']]]*Predictive_Maintenance_Data[[#This Row],[Angular velocity '[rad/s']]]/1000</f>
        <v>5.8985915345271254</v>
      </c>
      <c r="K4479" s="2">
        <v>14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/>
      <c r="S4479"/>
    </row>
    <row r="4480" spans="1:19" x14ac:dyDescent="0.3">
      <c r="A4480">
        <v>4479</v>
      </c>
      <c r="B4480" t="s">
        <v>4495</v>
      </c>
      <c r="C4480" t="s">
        <v>17</v>
      </c>
      <c r="D4480" s="1">
        <v>302.5</v>
      </c>
      <c r="E4480" s="1">
        <v>310.2</v>
      </c>
      <c r="F4480" s="2">
        <v>1477</v>
      </c>
      <c r="G4480" s="1">
        <f>2*PI()*Predictive_Maintenance_Data[[#This Row],[Rotational speed '[rpm']]]/60</f>
        <v>154.67107831173746</v>
      </c>
      <c r="H4480" s="1">
        <v>41.6</v>
      </c>
      <c r="I4480" s="1">
        <f t="shared" si="69"/>
        <v>7.6999999999999886</v>
      </c>
      <c r="J4480" s="1">
        <f>Predictive_Maintenance_Data[[#This Row],[Torque '[Nm']]]*Predictive_Maintenance_Data[[#This Row],[Angular velocity '[rad/s']]]/1000</f>
        <v>6.4343168577682786</v>
      </c>
      <c r="K4480" s="2">
        <v>16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/>
      <c r="S4480"/>
    </row>
    <row r="4481" spans="1:19" x14ac:dyDescent="0.3">
      <c r="A4481">
        <v>4480</v>
      </c>
      <c r="B4481" t="s">
        <v>4496</v>
      </c>
      <c r="C4481" t="s">
        <v>17</v>
      </c>
      <c r="D4481" s="1">
        <v>302.60000000000002</v>
      </c>
      <c r="E4481" s="1">
        <v>310.2</v>
      </c>
      <c r="F4481" s="2">
        <v>1923</v>
      </c>
      <c r="G4481" s="1">
        <f>2*PI()*Predictive_Maintenance_Data[[#This Row],[Rotational speed '[rpm']]]/60</f>
        <v>201.37608909510573</v>
      </c>
      <c r="H4481" s="1">
        <v>21.5</v>
      </c>
      <c r="I4481" s="1">
        <f t="shared" si="69"/>
        <v>7.5999999999999659</v>
      </c>
      <c r="J4481" s="1">
        <f>Predictive_Maintenance_Data[[#This Row],[Torque '[Nm']]]*Predictive_Maintenance_Data[[#This Row],[Angular velocity '[rad/s']]]/1000</f>
        <v>4.3295859155447731</v>
      </c>
      <c r="K4481" s="2">
        <v>18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/>
      <c r="S4481"/>
    </row>
    <row r="4482" spans="1:19" x14ac:dyDescent="0.3">
      <c r="A4482">
        <v>4481</v>
      </c>
      <c r="B4482" t="s">
        <v>4497</v>
      </c>
      <c r="C4482" t="s">
        <v>27</v>
      </c>
      <c r="D4482" s="1">
        <v>302.7</v>
      </c>
      <c r="E4482" s="1">
        <v>310.39999999999998</v>
      </c>
      <c r="F4482" s="2">
        <v>1305</v>
      </c>
      <c r="G4482" s="1">
        <f>2*PI()*Predictive_Maintenance_Data[[#This Row],[Rotational speed '[rpm']]]/60</f>
        <v>136.65928043115599</v>
      </c>
      <c r="H4482" s="1">
        <v>55.2</v>
      </c>
      <c r="I4482" s="1">
        <f t="shared" ref="I4482:I4545" si="70">E4482-D4482</f>
        <v>7.6999999999999886</v>
      </c>
      <c r="J4482" s="1">
        <f>Predictive_Maintenance_Data[[#This Row],[Torque '[Nm']]]*Predictive_Maintenance_Data[[#This Row],[Angular velocity '[rad/s']]]/1000</f>
        <v>7.5435922797998112</v>
      </c>
      <c r="K4482" s="2">
        <v>20</v>
      </c>
      <c r="L4482" s="2">
        <v>1</v>
      </c>
      <c r="M4482" s="2">
        <v>0</v>
      </c>
      <c r="N4482" s="2">
        <v>1</v>
      </c>
      <c r="O4482" s="2">
        <v>0</v>
      </c>
      <c r="P4482" s="2">
        <v>0</v>
      </c>
      <c r="Q4482" s="2">
        <v>0</v>
      </c>
      <c r="R4482"/>
      <c r="S4482"/>
    </row>
    <row r="4483" spans="1:19" x14ac:dyDescent="0.3">
      <c r="A4483">
        <v>4482</v>
      </c>
      <c r="B4483" t="s">
        <v>4498</v>
      </c>
      <c r="C4483" t="s">
        <v>15</v>
      </c>
      <c r="D4483" s="1">
        <v>302.60000000000002</v>
      </c>
      <c r="E4483" s="1">
        <v>310.39999999999998</v>
      </c>
      <c r="F4483" s="2">
        <v>1544</v>
      </c>
      <c r="G4483" s="1">
        <f>2*PI()*Predictive_Maintenance_Data[[#This Row],[Rotational speed '[rpm']]]/60</f>
        <v>161.68730190475469</v>
      </c>
      <c r="H4483" s="1">
        <v>35.1</v>
      </c>
      <c r="I4483" s="1">
        <f t="shared" si="70"/>
        <v>7.7999999999999545</v>
      </c>
      <c r="J4483" s="1">
        <f>Predictive_Maintenance_Data[[#This Row],[Torque '[Nm']]]*Predictive_Maintenance_Data[[#This Row],[Angular velocity '[rad/s']]]/1000</f>
        <v>5.6752242968568902</v>
      </c>
      <c r="K4483" s="2">
        <v>25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/>
      <c r="S4483"/>
    </row>
    <row r="4484" spans="1:19" x14ac:dyDescent="0.3">
      <c r="A4484">
        <v>4483</v>
      </c>
      <c r="B4484" t="s">
        <v>4499</v>
      </c>
      <c r="C4484" t="s">
        <v>27</v>
      </c>
      <c r="D4484" s="1">
        <v>302.7</v>
      </c>
      <c r="E4484" s="1">
        <v>310.5</v>
      </c>
      <c r="F4484" s="2">
        <v>1568</v>
      </c>
      <c r="G4484" s="1">
        <f>2*PI()*Predictive_Maintenance_Data[[#This Row],[Rotational speed '[rpm']]]/60</f>
        <v>164.20057602762651</v>
      </c>
      <c r="H4484" s="1">
        <v>36.9</v>
      </c>
      <c r="I4484" s="1">
        <f t="shared" si="70"/>
        <v>7.8000000000000114</v>
      </c>
      <c r="J4484" s="1">
        <f>Predictive_Maintenance_Data[[#This Row],[Torque '[Nm']]]*Predictive_Maintenance_Data[[#This Row],[Angular velocity '[rad/s']]]/1000</f>
        <v>6.0590012554194184</v>
      </c>
      <c r="K4484" s="2">
        <v>28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/>
      <c r="S4484"/>
    </row>
    <row r="4485" spans="1:19" x14ac:dyDescent="0.3">
      <c r="A4485">
        <v>4484</v>
      </c>
      <c r="B4485" t="s">
        <v>4500</v>
      </c>
      <c r="C4485" t="s">
        <v>17</v>
      </c>
      <c r="D4485" s="1">
        <v>302.7</v>
      </c>
      <c r="E4485" s="1">
        <v>310.39999999999998</v>
      </c>
      <c r="F4485" s="2">
        <v>1489</v>
      </c>
      <c r="G4485" s="1">
        <f>2*PI()*Predictive_Maintenance_Data[[#This Row],[Rotational speed '[rpm']]]/60</f>
        <v>155.92771537317338</v>
      </c>
      <c r="H4485" s="1">
        <v>42.7</v>
      </c>
      <c r="I4485" s="1">
        <f t="shared" si="70"/>
        <v>7.6999999999999886</v>
      </c>
      <c r="J4485" s="1">
        <f>Predictive_Maintenance_Data[[#This Row],[Torque '[Nm']]]*Predictive_Maintenance_Data[[#This Row],[Angular velocity '[rad/s']]]/1000</f>
        <v>6.6581134464345038</v>
      </c>
      <c r="K4485" s="2">
        <v>33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/>
      <c r="S4485"/>
    </row>
    <row r="4486" spans="1:19" x14ac:dyDescent="0.3">
      <c r="A4486">
        <v>4485</v>
      </c>
      <c r="B4486" t="s">
        <v>4501</v>
      </c>
      <c r="C4486" t="s">
        <v>15</v>
      </c>
      <c r="D4486" s="1">
        <v>302.60000000000002</v>
      </c>
      <c r="E4486" s="1">
        <v>310.39999999999998</v>
      </c>
      <c r="F4486" s="2">
        <v>1451</v>
      </c>
      <c r="G4486" s="1">
        <f>2*PI()*Predictive_Maintenance_Data[[#This Row],[Rotational speed '[rpm']]]/60</f>
        <v>151.94836467862632</v>
      </c>
      <c r="H4486" s="1">
        <v>43.1</v>
      </c>
      <c r="I4486" s="1">
        <f t="shared" si="70"/>
        <v>7.7999999999999545</v>
      </c>
      <c r="J4486" s="1">
        <f>Predictive_Maintenance_Data[[#This Row],[Torque '[Nm']]]*Predictive_Maintenance_Data[[#This Row],[Angular velocity '[rad/s']]]/1000</f>
        <v>6.5489745176487952</v>
      </c>
      <c r="K4486" s="2">
        <v>35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/>
      <c r="S4486"/>
    </row>
    <row r="4487" spans="1:19" x14ac:dyDescent="0.3">
      <c r="A4487">
        <v>4486</v>
      </c>
      <c r="B4487" t="s">
        <v>4502</v>
      </c>
      <c r="C4487" t="s">
        <v>17</v>
      </c>
      <c r="D4487" s="1">
        <v>302.7</v>
      </c>
      <c r="E4487" s="1">
        <v>310.39999999999998</v>
      </c>
      <c r="F4487" s="2">
        <v>1542</v>
      </c>
      <c r="G4487" s="1">
        <f>2*PI()*Predictive_Maintenance_Data[[#This Row],[Rotational speed '[rpm']]]/60</f>
        <v>161.47786239451537</v>
      </c>
      <c r="H4487" s="1">
        <v>35.700000000000003</v>
      </c>
      <c r="I4487" s="1">
        <f t="shared" si="70"/>
        <v>7.6999999999999886</v>
      </c>
      <c r="J4487" s="1">
        <f>Predictive_Maintenance_Data[[#This Row],[Torque '[Nm']]]*Predictive_Maintenance_Data[[#This Row],[Angular velocity '[rad/s']]]/1000</f>
        <v>5.7647596874841991</v>
      </c>
      <c r="K4487" s="2">
        <v>38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/>
      <c r="S4487"/>
    </row>
    <row r="4488" spans="1:19" x14ac:dyDescent="0.3">
      <c r="A4488">
        <v>4487</v>
      </c>
      <c r="B4488" t="s">
        <v>4503</v>
      </c>
      <c r="C4488" t="s">
        <v>15</v>
      </c>
      <c r="D4488" s="1">
        <v>302.60000000000002</v>
      </c>
      <c r="E4488" s="1">
        <v>310.5</v>
      </c>
      <c r="F4488" s="2">
        <v>1965</v>
      </c>
      <c r="G4488" s="1">
        <f>2*PI()*Predictive_Maintenance_Data[[#This Row],[Rotational speed '[rpm']]]/60</f>
        <v>205.77431881013143</v>
      </c>
      <c r="H4488" s="1">
        <v>20.2</v>
      </c>
      <c r="I4488" s="1">
        <f t="shared" si="70"/>
        <v>7.8999999999999773</v>
      </c>
      <c r="J4488" s="1">
        <f>Predictive_Maintenance_Data[[#This Row],[Torque '[Nm']]]*Predictive_Maintenance_Data[[#This Row],[Angular velocity '[rad/s']]]/1000</f>
        <v>4.1566412399646548</v>
      </c>
      <c r="K4488" s="2">
        <v>40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/>
      <c r="S4488"/>
    </row>
    <row r="4489" spans="1:19" x14ac:dyDescent="0.3">
      <c r="A4489">
        <v>4488</v>
      </c>
      <c r="B4489" t="s">
        <v>4504</v>
      </c>
      <c r="C4489" t="s">
        <v>17</v>
      </c>
      <c r="D4489" s="1">
        <v>302.5</v>
      </c>
      <c r="E4489" s="1">
        <v>310.5</v>
      </c>
      <c r="F4489" s="2">
        <v>1436</v>
      </c>
      <c r="G4489" s="1">
        <f>2*PI()*Predictive_Maintenance_Data[[#This Row],[Rotational speed '[rpm']]]/60</f>
        <v>150.37756835183143</v>
      </c>
      <c r="H4489" s="1">
        <v>36.5</v>
      </c>
      <c r="I4489" s="1">
        <f t="shared" si="70"/>
        <v>8</v>
      </c>
      <c r="J4489" s="1">
        <f>Predictive_Maintenance_Data[[#This Row],[Torque '[Nm']]]*Predictive_Maintenance_Data[[#This Row],[Angular velocity '[rad/s']]]/1000</f>
        <v>5.4887812448418476</v>
      </c>
      <c r="K4489" s="2">
        <v>43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/>
      <c r="S4489"/>
    </row>
    <row r="4490" spans="1:19" x14ac:dyDescent="0.3">
      <c r="A4490">
        <v>4489</v>
      </c>
      <c r="B4490" t="s">
        <v>4505</v>
      </c>
      <c r="C4490" t="s">
        <v>15</v>
      </c>
      <c r="D4490" s="1">
        <v>302.5</v>
      </c>
      <c r="E4490" s="1">
        <v>310.39999999999998</v>
      </c>
      <c r="F4490" s="2">
        <v>1509</v>
      </c>
      <c r="G4490" s="1">
        <f>2*PI()*Predictive_Maintenance_Data[[#This Row],[Rotational speed '[rpm']]]/60</f>
        <v>158.02211047556659</v>
      </c>
      <c r="H4490" s="1">
        <v>37.6</v>
      </c>
      <c r="I4490" s="1">
        <f t="shared" si="70"/>
        <v>7.8999999999999773</v>
      </c>
      <c r="J4490" s="1">
        <f>Predictive_Maintenance_Data[[#This Row],[Torque '[Nm']]]*Predictive_Maintenance_Data[[#This Row],[Angular velocity '[rad/s']]]/1000</f>
        <v>5.9416313538813039</v>
      </c>
      <c r="K4490" s="2">
        <v>45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/>
      <c r="S4490"/>
    </row>
    <row r="4491" spans="1:19" x14ac:dyDescent="0.3">
      <c r="A4491">
        <v>4490</v>
      </c>
      <c r="B4491" t="s">
        <v>4506</v>
      </c>
      <c r="C4491" t="s">
        <v>17</v>
      </c>
      <c r="D4491" s="1">
        <v>302.5</v>
      </c>
      <c r="E4491" s="1">
        <v>310.39999999999998</v>
      </c>
      <c r="F4491" s="2">
        <v>1487</v>
      </c>
      <c r="G4491" s="1">
        <f>2*PI()*Predictive_Maintenance_Data[[#This Row],[Rotational speed '[rpm']]]/60</f>
        <v>155.71827586293409</v>
      </c>
      <c r="H4491" s="1">
        <v>40.200000000000003</v>
      </c>
      <c r="I4491" s="1">
        <f t="shared" si="70"/>
        <v>7.8999999999999773</v>
      </c>
      <c r="J4491" s="1">
        <f>Predictive_Maintenance_Data[[#This Row],[Torque '[Nm']]]*Predictive_Maintenance_Data[[#This Row],[Angular velocity '[rad/s']]]/1000</f>
        <v>6.2598746896899513</v>
      </c>
      <c r="K4491" s="2">
        <v>48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/>
      <c r="S4491"/>
    </row>
    <row r="4492" spans="1:19" x14ac:dyDescent="0.3">
      <c r="A4492">
        <v>4491</v>
      </c>
      <c r="B4492" t="s">
        <v>4507</v>
      </c>
      <c r="C4492" t="s">
        <v>17</v>
      </c>
      <c r="D4492" s="1">
        <v>302.5</v>
      </c>
      <c r="E4492" s="1">
        <v>310.39999999999998</v>
      </c>
      <c r="F4492" s="2">
        <v>1967</v>
      </c>
      <c r="G4492" s="1">
        <f>2*PI()*Predictive_Maintenance_Data[[#This Row],[Rotational speed '[rpm']]]/60</f>
        <v>205.98375832037075</v>
      </c>
      <c r="H4492" s="1">
        <v>20.3</v>
      </c>
      <c r="I4492" s="1">
        <f t="shared" si="70"/>
        <v>7.8999999999999773</v>
      </c>
      <c r="J4492" s="1">
        <f>Predictive_Maintenance_Data[[#This Row],[Torque '[Nm']]]*Predictive_Maintenance_Data[[#This Row],[Angular velocity '[rad/s']]]/1000</f>
        <v>4.1814702939035264</v>
      </c>
      <c r="K4492" s="2">
        <v>50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/>
      <c r="S4492"/>
    </row>
    <row r="4493" spans="1:19" x14ac:dyDescent="0.3">
      <c r="A4493">
        <v>4492</v>
      </c>
      <c r="B4493" t="s">
        <v>4508</v>
      </c>
      <c r="C4493" t="s">
        <v>27</v>
      </c>
      <c r="D4493" s="1">
        <v>302.60000000000002</v>
      </c>
      <c r="E4493" s="1">
        <v>310.39999999999998</v>
      </c>
      <c r="F4493" s="2">
        <v>1409</v>
      </c>
      <c r="G4493" s="1">
        <f>2*PI()*Predictive_Maintenance_Data[[#This Row],[Rotational speed '[rpm']]]/60</f>
        <v>147.55013496360061</v>
      </c>
      <c r="H4493" s="1">
        <v>53.3</v>
      </c>
      <c r="I4493" s="1">
        <f t="shared" si="70"/>
        <v>7.7999999999999545</v>
      </c>
      <c r="J4493" s="1">
        <f>Predictive_Maintenance_Data[[#This Row],[Torque '[Nm']]]*Predictive_Maintenance_Data[[#This Row],[Angular velocity '[rad/s']]]/1000</f>
        <v>7.8644221935599123</v>
      </c>
      <c r="K4493" s="2">
        <v>52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/>
      <c r="S4493"/>
    </row>
    <row r="4494" spans="1:19" x14ac:dyDescent="0.3">
      <c r="A4494">
        <v>4493</v>
      </c>
      <c r="B4494" t="s">
        <v>4509</v>
      </c>
      <c r="C4494" t="s">
        <v>15</v>
      </c>
      <c r="D4494" s="1">
        <v>302.60000000000002</v>
      </c>
      <c r="E4494" s="1">
        <v>310.5</v>
      </c>
      <c r="F4494" s="2">
        <v>1420</v>
      </c>
      <c r="G4494" s="1">
        <f>2*PI()*Predictive_Maintenance_Data[[#This Row],[Rotational speed '[rpm']]]/60</f>
        <v>148.70205226991686</v>
      </c>
      <c r="H4494" s="1">
        <v>56.4</v>
      </c>
      <c r="I4494" s="1">
        <f t="shared" si="70"/>
        <v>7.8999999999999773</v>
      </c>
      <c r="J4494" s="1">
        <f>Predictive_Maintenance_Data[[#This Row],[Torque '[Nm']]]*Predictive_Maintenance_Data[[#This Row],[Angular velocity '[rad/s']]]/1000</f>
        <v>8.3867957480233102</v>
      </c>
      <c r="K4494" s="2">
        <v>57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/>
      <c r="S4494"/>
    </row>
    <row r="4495" spans="1:19" x14ac:dyDescent="0.3">
      <c r="A4495">
        <v>4494</v>
      </c>
      <c r="B4495" t="s">
        <v>4510</v>
      </c>
      <c r="C4495" t="s">
        <v>17</v>
      </c>
      <c r="D4495" s="1">
        <v>302.7</v>
      </c>
      <c r="E4495" s="1">
        <v>310.5</v>
      </c>
      <c r="F4495" s="2">
        <v>1511</v>
      </c>
      <c r="G4495" s="1">
        <f>2*PI()*Predictive_Maintenance_Data[[#This Row],[Rotational speed '[rpm']]]/60</f>
        <v>158.23154998580591</v>
      </c>
      <c r="H4495" s="1">
        <v>37.700000000000003</v>
      </c>
      <c r="I4495" s="1">
        <f t="shared" si="70"/>
        <v>7.8000000000000114</v>
      </c>
      <c r="J4495" s="1">
        <f>Predictive_Maintenance_Data[[#This Row],[Torque '[Nm']]]*Predictive_Maintenance_Data[[#This Row],[Angular velocity '[rad/s']]]/1000</f>
        <v>5.9653294344648833</v>
      </c>
      <c r="K4495" s="2">
        <v>60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/>
      <c r="S4495"/>
    </row>
    <row r="4496" spans="1:19" x14ac:dyDescent="0.3">
      <c r="A4496">
        <v>4495</v>
      </c>
      <c r="B4496" t="s">
        <v>4511</v>
      </c>
      <c r="C4496" t="s">
        <v>27</v>
      </c>
      <c r="D4496" s="1">
        <v>302.60000000000002</v>
      </c>
      <c r="E4496" s="1">
        <v>310.39999999999998</v>
      </c>
      <c r="F4496" s="2">
        <v>1649</v>
      </c>
      <c r="G4496" s="1">
        <f>2*PI()*Predictive_Maintenance_Data[[#This Row],[Rotational speed '[rpm']]]/60</f>
        <v>172.68287619231896</v>
      </c>
      <c r="H4496" s="1">
        <v>30.1</v>
      </c>
      <c r="I4496" s="1">
        <f t="shared" si="70"/>
        <v>7.7999999999999545</v>
      </c>
      <c r="J4496" s="1">
        <f>Predictive_Maintenance_Data[[#This Row],[Torque '[Nm']]]*Predictive_Maintenance_Data[[#This Row],[Angular velocity '[rad/s']]]/1000</f>
        <v>5.1977545733888011</v>
      </c>
      <c r="K4496" s="2">
        <v>62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/>
      <c r="S4496"/>
    </row>
    <row r="4497" spans="1:19" x14ac:dyDescent="0.3">
      <c r="A4497">
        <v>4496</v>
      </c>
      <c r="B4497" t="s">
        <v>4512</v>
      </c>
      <c r="C4497" t="s">
        <v>17</v>
      </c>
      <c r="D4497" s="1">
        <v>302.60000000000002</v>
      </c>
      <c r="E4497" s="1">
        <v>310.39999999999998</v>
      </c>
      <c r="F4497" s="2">
        <v>1359</v>
      </c>
      <c r="G4497" s="1">
        <f>2*PI()*Predictive_Maintenance_Data[[#This Row],[Rotational speed '[rpm']]]/60</f>
        <v>142.31414720761762</v>
      </c>
      <c r="H4497" s="1">
        <v>57.2</v>
      </c>
      <c r="I4497" s="1">
        <f t="shared" si="70"/>
        <v>7.7999999999999545</v>
      </c>
      <c r="J4497" s="1">
        <f>Predictive_Maintenance_Data[[#This Row],[Torque '[Nm']]]*Predictive_Maintenance_Data[[#This Row],[Angular velocity '[rad/s']]]/1000</f>
        <v>8.1403692202757281</v>
      </c>
      <c r="K4497" s="2">
        <v>67</v>
      </c>
      <c r="L4497" s="2">
        <v>1</v>
      </c>
      <c r="M4497" s="2">
        <v>0</v>
      </c>
      <c r="N4497" s="2">
        <v>1</v>
      </c>
      <c r="O4497" s="2">
        <v>0</v>
      </c>
      <c r="P4497" s="2">
        <v>0</v>
      </c>
      <c r="Q4497" s="2">
        <v>0</v>
      </c>
      <c r="R4497"/>
      <c r="S4497"/>
    </row>
    <row r="4498" spans="1:19" x14ac:dyDescent="0.3">
      <c r="A4498">
        <v>4497</v>
      </c>
      <c r="B4498" t="s">
        <v>4513</v>
      </c>
      <c r="C4498" t="s">
        <v>15</v>
      </c>
      <c r="D4498" s="1">
        <v>302.5</v>
      </c>
      <c r="E4498" s="1">
        <v>310.39999999999998</v>
      </c>
      <c r="F4498" s="2">
        <v>1605</v>
      </c>
      <c r="G4498" s="1">
        <f>2*PI()*Predictive_Maintenance_Data[[#This Row],[Rotational speed '[rpm']]]/60</f>
        <v>168.07520696705393</v>
      </c>
      <c r="H4498" s="1">
        <v>36</v>
      </c>
      <c r="I4498" s="1">
        <f t="shared" si="70"/>
        <v>7.8999999999999773</v>
      </c>
      <c r="J4498" s="1">
        <f>Predictive_Maintenance_Data[[#This Row],[Torque '[Nm']]]*Predictive_Maintenance_Data[[#This Row],[Angular velocity '[rad/s']]]/1000</f>
        <v>6.0507074508139409</v>
      </c>
      <c r="K4498" s="2">
        <v>69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/>
      <c r="S4498"/>
    </row>
    <row r="4499" spans="1:19" x14ac:dyDescent="0.3">
      <c r="A4499">
        <v>4498</v>
      </c>
      <c r="B4499" t="s">
        <v>4514</v>
      </c>
      <c r="C4499" t="s">
        <v>17</v>
      </c>
      <c r="D4499" s="1">
        <v>302.5</v>
      </c>
      <c r="E4499" s="1">
        <v>310.3</v>
      </c>
      <c r="F4499" s="2">
        <v>1523</v>
      </c>
      <c r="G4499" s="1">
        <f>2*PI()*Predictive_Maintenance_Data[[#This Row],[Rotational speed '[rpm']]]/60</f>
        <v>159.48818704724184</v>
      </c>
      <c r="H4499" s="1">
        <v>36</v>
      </c>
      <c r="I4499" s="1">
        <f t="shared" si="70"/>
        <v>7.8000000000000114</v>
      </c>
      <c r="J4499" s="1">
        <f>Predictive_Maintenance_Data[[#This Row],[Torque '[Nm']]]*Predictive_Maintenance_Data[[#This Row],[Angular velocity '[rad/s']]]/1000</f>
        <v>5.7415747337007064</v>
      </c>
      <c r="K4499" s="2">
        <v>72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/>
      <c r="S4499"/>
    </row>
    <row r="4500" spans="1:19" x14ac:dyDescent="0.3">
      <c r="A4500">
        <v>4499</v>
      </c>
      <c r="B4500" t="s">
        <v>4515</v>
      </c>
      <c r="C4500" t="s">
        <v>27</v>
      </c>
      <c r="D4500" s="1">
        <v>302.60000000000002</v>
      </c>
      <c r="E4500" s="1">
        <v>310.39999999999998</v>
      </c>
      <c r="F4500" s="2">
        <v>1614</v>
      </c>
      <c r="G4500" s="1">
        <f>2*PI()*Predictive_Maintenance_Data[[#This Row],[Rotational speed '[rpm']]]/60</f>
        <v>169.01768476313089</v>
      </c>
      <c r="H4500" s="1">
        <v>36</v>
      </c>
      <c r="I4500" s="1">
        <f t="shared" si="70"/>
        <v>7.7999999999999545</v>
      </c>
      <c r="J4500" s="1">
        <f>Predictive_Maintenance_Data[[#This Row],[Torque '[Nm']]]*Predictive_Maintenance_Data[[#This Row],[Angular velocity '[rad/s']]]/1000</f>
        <v>6.0846366514727128</v>
      </c>
      <c r="K4500" s="2">
        <v>74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/>
      <c r="S4500"/>
    </row>
    <row r="4501" spans="1:19" x14ac:dyDescent="0.3">
      <c r="A4501">
        <v>4500</v>
      </c>
      <c r="B4501" t="s">
        <v>4516</v>
      </c>
      <c r="C4501" t="s">
        <v>27</v>
      </c>
      <c r="D4501" s="1">
        <v>302.60000000000002</v>
      </c>
      <c r="E4501" s="1">
        <v>310.3</v>
      </c>
      <c r="F4501" s="2">
        <v>1721</v>
      </c>
      <c r="G4501" s="1">
        <f>2*PI()*Predictive_Maintenance_Data[[#This Row],[Rotational speed '[rpm']]]/60</f>
        <v>180.22269856093448</v>
      </c>
      <c r="H4501" s="1">
        <v>27.4</v>
      </c>
      <c r="I4501" s="1">
        <f t="shared" si="70"/>
        <v>7.6999999999999886</v>
      </c>
      <c r="J4501" s="1">
        <f>Predictive_Maintenance_Data[[#This Row],[Torque '[Nm']]]*Predictive_Maintenance_Data[[#This Row],[Angular velocity '[rad/s']]]/1000</f>
        <v>4.9381019405696041</v>
      </c>
      <c r="K4501" s="2">
        <v>79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/>
      <c r="S4501"/>
    </row>
    <row r="4502" spans="1:19" x14ac:dyDescent="0.3">
      <c r="A4502">
        <v>4501</v>
      </c>
      <c r="B4502" t="s">
        <v>4517</v>
      </c>
      <c r="C4502" t="s">
        <v>17</v>
      </c>
      <c r="D4502" s="1">
        <v>302.60000000000002</v>
      </c>
      <c r="E4502" s="1">
        <v>310.39999999999998</v>
      </c>
      <c r="F4502" s="2">
        <v>1638</v>
      </c>
      <c r="G4502" s="1">
        <f>2*PI()*Predictive_Maintenance_Data[[#This Row],[Rotational speed '[rpm']]]/60</f>
        <v>171.53095888600271</v>
      </c>
      <c r="H4502" s="1">
        <v>36.200000000000003</v>
      </c>
      <c r="I4502" s="1">
        <f t="shared" si="70"/>
        <v>7.7999999999999545</v>
      </c>
      <c r="J4502" s="1">
        <f>Predictive_Maintenance_Data[[#This Row],[Torque '[Nm']]]*Predictive_Maintenance_Data[[#This Row],[Angular velocity '[rad/s']]]/1000</f>
        <v>6.2094207116732987</v>
      </c>
      <c r="K4502" s="2">
        <v>84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/>
      <c r="S4502"/>
    </row>
    <row r="4503" spans="1:19" x14ac:dyDescent="0.3">
      <c r="A4503">
        <v>4502</v>
      </c>
      <c r="B4503" t="s">
        <v>4518</v>
      </c>
      <c r="C4503" t="s">
        <v>17</v>
      </c>
      <c r="D4503" s="1">
        <v>302.5</v>
      </c>
      <c r="E4503" s="1">
        <v>310.2</v>
      </c>
      <c r="F4503" s="2">
        <v>1307</v>
      </c>
      <c r="G4503" s="1">
        <f>2*PI()*Predictive_Maintenance_Data[[#This Row],[Rotational speed '[rpm']]]/60</f>
        <v>136.86871994139531</v>
      </c>
      <c r="H4503" s="1">
        <v>54</v>
      </c>
      <c r="I4503" s="1">
        <f t="shared" si="70"/>
        <v>7.6999999999999886</v>
      </c>
      <c r="J4503" s="1">
        <f>Predictive_Maintenance_Data[[#This Row],[Torque '[Nm']]]*Predictive_Maintenance_Data[[#This Row],[Angular velocity '[rad/s']]]/1000</f>
        <v>7.3909108768353473</v>
      </c>
      <c r="K4503" s="2">
        <v>86</v>
      </c>
      <c r="L4503" s="2">
        <v>1</v>
      </c>
      <c r="M4503" s="2">
        <v>0</v>
      </c>
      <c r="N4503" s="2">
        <v>1</v>
      </c>
      <c r="O4503" s="2">
        <v>0</v>
      </c>
      <c r="P4503" s="2">
        <v>0</v>
      </c>
      <c r="Q4503" s="2">
        <v>0</v>
      </c>
      <c r="R4503"/>
      <c r="S4503"/>
    </row>
    <row r="4504" spans="1:19" x14ac:dyDescent="0.3">
      <c r="A4504">
        <v>4503</v>
      </c>
      <c r="B4504" t="s">
        <v>4519</v>
      </c>
      <c r="C4504" t="s">
        <v>17</v>
      </c>
      <c r="D4504" s="1">
        <v>302.39999999999998</v>
      </c>
      <c r="E4504" s="1">
        <v>310.2</v>
      </c>
      <c r="F4504" s="2">
        <v>1642</v>
      </c>
      <c r="G4504" s="1">
        <f>2*PI()*Predictive_Maintenance_Data[[#This Row],[Rotational speed '[rpm']]]/60</f>
        <v>171.94983790648132</v>
      </c>
      <c r="H4504" s="1">
        <v>28.3</v>
      </c>
      <c r="I4504" s="1">
        <f t="shared" si="70"/>
        <v>7.8000000000000114</v>
      </c>
      <c r="J4504" s="1">
        <f>Predictive_Maintenance_Data[[#This Row],[Torque '[Nm']]]*Predictive_Maintenance_Data[[#This Row],[Angular velocity '[rad/s']]]/1000</f>
        <v>4.8661804127534216</v>
      </c>
      <c r="K4504" s="2">
        <v>88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/>
      <c r="S4504"/>
    </row>
    <row r="4505" spans="1:19" x14ac:dyDescent="0.3">
      <c r="A4505">
        <v>4504</v>
      </c>
      <c r="B4505" t="s">
        <v>4520</v>
      </c>
      <c r="C4505" t="s">
        <v>15</v>
      </c>
      <c r="D4505" s="1">
        <v>302.5</v>
      </c>
      <c r="E4505" s="1">
        <v>310.2</v>
      </c>
      <c r="F4505" s="2">
        <v>1751</v>
      </c>
      <c r="G4505" s="1">
        <f>2*PI()*Predictive_Maintenance_Data[[#This Row],[Rotational speed '[rpm']]]/60</f>
        <v>183.36429121452426</v>
      </c>
      <c r="H4505" s="1">
        <v>30.5</v>
      </c>
      <c r="I4505" s="1">
        <f t="shared" si="70"/>
        <v>7.6999999999999886</v>
      </c>
      <c r="J4505" s="1">
        <f>Predictive_Maintenance_Data[[#This Row],[Torque '[Nm']]]*Predictive_Maintenance_Data[[#This Row],[Angular velocity '[rad/s']]]/1000</f>
        <v>5.5926108820429903</v>
      </c>
      <c r="K4505" s="2">
        <v>90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/>
      <c r="S4505"/>
    </row>
    <row r="4506" spans="1:19" x14ac:dyDescent="0.3">
      <c r="A4506">
        <v>4505</v>
      </c>
      <c r="B4506" t="s">
        <v>4521</v>
      </c>
      <c r="C4506" t="s">
        <v>17</v>
      </c>
      <c r="D4506" s="1">
        <v>302.39999999999998</v>
      </c>
      <c r="E4506" s="1">
        <v>310.10000000000002</v>
      </c>
      <c r="F4506" s="2">
        <v>1645</v>
      </c>
      <c r="G4506" s="1">
        <f>2*PI()*Predictive_Maintenance_Data[[#This Row],[Rotational speed '[rpm']]]/60</f>
        <v>172.26399717184032</v>
      </c>
      <c r="H4506" s="1">
        <v>31.6</v>
      </c>
      <c r="I4506" s="1">
        <f t="shared" si="70"/>
        <v>7.7000000000000455</v>
      </c>
      <c r="J4506" s="1">
        <f>Predictive_Maintenance_Data[[#This Row],[Torque '[Nm']]]*Predictive_Maintenance_Data[[#This Row],[Angular velocity '[rad/s']]]/1000</f>
        <v>5.4435423106301544</v>
      </c>
      <c r="K4506" s="2">
        <v>93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/>
      <c r="S4506"/>
    </row>
    <row r="4507" spans="1:19" x14ac:dyDescent="0.3">
      <c r="A4507">
        <v>4506</v>
      </c>
      <c r="B4507" t="s">
        <v>4522</v>
      </c>
      <c r="C4507" t="s">
        <v>17</v>
      </c>
      <c r="D4507" s="1">
        <v>302.39999999999998</v>
      </c>
      <c r="E4507" s="1">
        <v>310.10000000000002</v>
      </c>
      <c r="F4507" s="2">
        <v>1426</v>
      </c>
      <c r="G4507" s="1">
        <f>2*PI()*Predictive_Maintenance_Data[[#This Row],[Rotational speed '[rpm']]]/60</f>
        <v>149.33037080063482</v>
      </c>
      <c r="H4507" s="1">
        <v>46.8</v>
      </c>
      <c r="I4507" s="1">
        <f t="shared" si="70"/>
        <v>7.7000000000000455</v>
      </c>
      <c r="J4507" s="1">
        <f>Predictive_Maintenance_Data[[#This Row],[Torque '[Nm']]]*Predictive_Maintenance_Data[[#This Row],[Angular velocity '[rad/s']]]/1000</f>
        <v>6.9886613534697091</v>
      </c>
      <c r="K4507" s="2">
        <v>95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/>
      <c r="S4507"/>
    </row>
    <row r="4508" spans="1:19" x14ac:dyDescent="0.3">
      <c r="A4508">
        <v>4507</v>
      </c>
      <c r="B4508" t="s">
        <v>4523</v>
      </c>
      <c r="C4508" t="s">
        <v>15</v>
      </c>
      <c r="D4508" s="1">
        <v>302.39999999999998</v>
      </c>
      <c r="E4508" s="1">
        <v>310.10000000000002</v>
      </c>
      <c r="F4508" s="2">
        <v>1520</v>
      </c>
      <c r="G4508" s="1">
        <f>2*PI()*Predictive_Maintenance_Data[[#This Row],[Rotational speed '[rpm']]]/60</f>
        <v>159.17402778188287</v>
      </c>
      <c r="H4508" s="1">
        <v>36.6</v>
      </c>
      <c r="I4508" s="1">
        <f t="shared" si="70"/>
        <v>7.7000000000000455</v>
      </c>
      <c r="J4508" s="1">
        <f>Predictive_Maintenance_Data[[#This Row],[Torque '[Nm']]]*Predictive_Maintenance_Data[[#This Row],[Angular velocity '[rad/s']]]/1000</f>
        <v>5.8257694168169136</v>
      </c>
      <c r="K4508" s="2">
        <v>97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/>
      <c r="S4508"/>
    </row>
    <row r="4509" spans="1:19" x14ac:dyDescent="0.3">
      <c r="A4509">
        <v>4508</v>
      </c>
      <c r="B4509" t="s">
        <v>4524</v>
      </c>
      <c r="C4509" t="s">
        <v>17</v>
      </c>
      <c r="D4509" s="1">
        <v>302.39999999999998</v>
      </c>
      <c r="E4509" s="1">
        <v>310.10000000000002</v>
      </c>
      <c r="F4509" s="2">
        <v>1709</v>
      </c>
      <c r="G4509" s="1">
        <f>2*PI()*Predictive_Maintenance_Data[[#This Row],[Rotational speed '[rpm']]]/60</f>
        <v>178.96606149949855</v>
      </c>
      <c r="H4509" s="1">
        <v>31.8</v>
      </c>
      <c r="I4509" s="1">
        <f t="shared" si="70"/>
        <v>7.7000000000000455</v>
      </c>
      <c r="J4509" s="1">
        <f>Predictive_Maintenance_Data[[#This Row],[Torque '[Nm']]]*Predictive_Maintenance_Data[[#This Row],[Angular velocity '[rad/s']]]/1000</f>
        <v>5.6911207556840537</v>
      </c>
      <c r="K4509" s="2">
        <v>100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/>
      <c r="S4509"/>
    </row>
    <row r="4510" spans="1:19" x14ac:dyDescent="0.3">
      <c r="A4510">
        <v>4509</v>
      </c>
      <c r="B4510" t="s">
        <v>4525</v>
      </c>
      <c r="C4510" t="s">
        <v>17</v>
      </c>
      <c r="D4510" s="1">
        <v>302.39999999999998</v>
      </c>
      <c r="E4510" s="1">
        <v>310</v>
      </c>
      <c r="F4510" s="2">
        <v>1426</v>
      </c>
      <c r="G4510" s="1">
        <f>2*PI()*Predictive_Maintenance_Data[[#This Row],[Rotational speed '[rpm']]]/60</f>
        <v>149.33037080063482</v>
      </c>
      <c r="H4510" s="1">
        <v>46.6</v>
      </c>
      <c r="I4510" s="1">
        <f t="shared" si="70"/>
        <v>7.6000000000000227</v>
      </c>
      <c r="J4510" s="1">
        <f>Predictive_Maintenance_Data[[#This Row],[Torque '[Nm']]]*Predictive_Maintenance_Data[[#This Row],[Angular velocity '[rad/s']]]/1000</f>
        <v>6.9587952793095829</v>
      </c>
      <c r="K4510" s="2">
        <v>102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/>
      <c r="S4510"/>
    </row>
    <row r="4511" spans="1:19" x14ac:dyDescent="0.3">
      <c r="A4511">
        <v>4510</v>
      </c>
      <c r="B4511" t="s">
        <v>4526</v>
      </c>
      <c r="C4511" t="s">
        <v>17</v>
      </c>
      <c r="D4511" s="1">
        <v>302.39999999999998</v>
      </c>
      <c r="E4511" s="1">
        <v>310.10000000000002</v>
      </c>
      <c r="F4511" s="2">
        <v>1429</v>
      </c>
      <c r="G4511" s="1">
        <f>2*PI()*Predictive_Maintenance_Data[[#This Row],[Rotational speed '[rpm']]]/60</f>
        <v>149.64453006599382</v>
      </c>
      <c r="H4511" s="1">
        <v>43.7</v>
      </c>
      <c r="I4511" s="1">
        <f t="shared" si="70"/>
        <v>7.7000000000000455</v>
      </c>
      <c r="J4511" s="1">
        <f>Predictive_Maintenance_Data[[#This Row],[Torque '[Nm']]]*Predictive_Maintenance_Data[[#This Row],[Angular velocity '[rad/s']]]/1000</f>
        <v>6.5394659638839299</v>
      </c>
      <c r="K4511" s="2">
        <v>104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/>
      <c r="S4511"/>
    </row>
    <row r="4512" spans="1:19" x14ac:dyDescent="0.3">
      <c r="A4512">
        <v>4511</v>
      </c>
      <c r="B4512" t="s">
        <v>4527</v>
      </c>
      <c r="C4512" t="s">
        <v>17</v>
      </c>
      <c r="D4512" s="1">
        <v>302.39999999999998</v>
      </c>
      <c r="E4512" s="1">
        <v>310.2</v>
      </c>
      <c r="F4512" s="2">
        <v>1346</v>
      </c>
      <c r="G4512" s="1">
        <f>2*PI()*Predictive_Maintenance_Data[[#This Row],[Rotational speed '[rpm']]]/60</f>
        <v>140.95279039106205</v>
      </c>
      <c r="H4512" s="1">
        <v>62.4</v>
      </c>
      <c r="I4512" s="1">
        <f t="shared" si="70"/>
        <v>7.8000000000000114</v>
      </c>
      <c r="J4512" s="1">
        <f>Predictive_Maintenance_Data[[#This Row],[Torque '[Nm']]]*Predictive_Maintenance_Data[[#This Row],[Angular velocity '[rad/s']]]/1000</f>
        <v>8.7954541204022725</v>
      </c>
      <c r="K4512" s="2">
        <v>106</v>
      </c>
      <c r="L4512" s="2">
        <v>1</v>
      </c>
      <c r="M4512" s="2">
        <v>0</v>
      </c>
      <c r="N4512" s="2">
        <v>1</v>
      </c>
      <c r="O4512" s="2">
        <v>0</v>
      </c>
      <c r="P4512" s="2">
        <v>0</v>
      </c>
      <c r="Q4512" s="2">
        <v>0</v>
      </c>
      <c r="R4512"/>
      <c r="S4512"/>
    </row>
    <row r="4513" spans="1:19" x14ac:dyDescent="0.3">
      <c r="A4513">
        <v>4512</v>
      </c>
      <c r="B4513" t="s">
        <v>4528</v>
      </c>
      <c r="C4513" t="s">
        <v>17</v>
      </c>
      <c r="D4513" s="1">
        <v>302.5</v>
      </c>
      <c r="E4513" s="1">
        <v>310.2</v>
      </c>
      <c r="F4513" s="2">
        <v>1454</v>
      </c>
      <c r="G4513" s="1">
        <f>2*PI()*Predictive_Maintenance_Data[[#This Row],[Rotational speed '[rpm']]]/60</f>
        <v>152.26252394398531</v>
      </c>
      <c r="H4513" s="1">
        <v>43</v>
      </c>
      <c r="I4513" s="1">
        <f t="shared" si="70"/>
        <v>7.6999999999999886</v>
      </c>
      <c r="J4513" s="1">
        <f>Predictive_Maintenance_Data[[#This Row],[Torque '[Nm']]]*Predictive_Maintenance_Data[[#This Row],[Angular velocity '[rad/s']]]/1000</f>
        <v>6.5472885295913681</v>
      </c>
      <c r="K4513" s="2">
        <v>108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/>
      <c r="S4513"/>
    </row>
    <row r="4514" spans="1:19" x14ac:dyDescent="0.3">
      <c r="A4514">
        <v>4513</v>
      </c>
      <c r="B4514" t="s">
        <v>4529</v>
      </c>
      <c r="C4514" t="s">
        <v>15</v>
      </c>
      <c r="D4514" s="1">
        <v>302.5</v>
      </c>
      <c r="E4514" s="1">
        <v>310.3</v>
      </c>
      <c r="F4514" s="2">
        <v>1411</v>
      </c>
      <c r="G4514" s="1">
        <f>2*PI()*Predictive_Maintenance_Data[[#This Row],[Rotational speed '[rpm']]]/60</f>
        <v>147.75957447383993</v>
      </c>
      <c r="H4514" s="1">
        <v>49.5</v>
      </c>
      <c r="I4514" s="1">
        <f t="shared" si="70"/>
        <v>7.8000000000000114</v>
      </c>
      <c r="J4514" s="1">
        <f>Predictive_Maintenance_Data[[#This Row],[Torque '[Nm']]]*Predictive_Maintenance_Data[[#This Row],[Angular velocity '[rad/s']]]/1000</f>
        <v>7.3140989364550766</v>
      </c>
      <c r="K4514" s="2">
        <v>110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/>
      <c r="S4514"/>
    </row>
    <row r="4515" spans="1:19" x14ac:dyDescent="0.3">
      <c r="A4515">
        <v>4514</v>
      </c>
      <c r="B4515" t="s">
        <v>4530</v>
      </c>
      <c r="C4515" t="s">
        <v>17</v>
      </c>
      <c r="D4515" s="1">
        <v>302.39999999999998</v>
      </c>
      <c r="E4515" s="1">
        <v>310.3</v>
      </c>
      <c r="F4515" s="2">
        <v>1900</v>
      </c>
      <c r="G4515" s="1">
        <f>2*PI()*Predictive_Maintenance_Data[[#This Row],[Rotational speed '[rpm']]]/60</f>
        <v>198.96753472735358</v>
      </c>
      <c r="H4515" s="1">
        <v>24.4</v>
      </c>
      <c r="I4515" s="1">
        <f t="shared" si="70"/>
        <v>7.9000000000000341</v>
      </c>
      <c r="J4515" s="1">
        <f>Predictive_Maintenance_Data[[#This Row],[Torque '[Nm']]]*Predictive_Maintenance_Data[[#This Row],[Angular velocity '[rad/s']]]/1000</f>
        <v>4.854807847347427</v>
      </c>
      <c r="K4515" s="2">
        <v>113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/>
      <c r="S4515"/>
    </row>
    <row r="4516" spans="1:19" x14ac:dyDescent="0.3">
      <c r="A4516">
        <v>4515</v>
      </c>
      <c r="B4516" t="s">
        <v>4531</v>
      </c>
      <c r="C4516" t="s">
        <v>17</v>
      </c>
      <c r="D4516" s="1">
        <v>302.39999999999998</v>
      </c>
      <c r="E4516" s="1">
        <v>310.3</v>
      </c>
      <c r="F4516" s="2">
        <v>1479</v>
      </c>
      <c r="G4516" s="1">
        <f>2*PI()*Predictive_Maintenance_Data[[#This Row],[Rotational speed '[rpm']]]/60</f>
        <v>154.88051782197681</v>
      </c>
      <c r="H4516" s="1">
        <v>36.200000000000003</v>
      </c>
      <c r="I4516" s="1">
        <f t="shared" si="70"/>
        <v>7.9000000000000341</v>
      </c>
      <c r="J4516" s="1">
        <f>Predictive_Maintenance_Data[[#This Row],[Torque '[Nm']]]*Predictive_Maintenance_Data[[#This Row],[Angular velocity '[rad/s']]]/1000</f>
        <v>5.6066747451555612</v>
      </c>
      <c r="K4516" s="2">
        <v>115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/>
      <c r="S4516"/>
    </row>
    <row r="4517" spans="1:19" x14ac:dyDescent="0.3">
      <c r="A4517">
        <v>4516</v>
      </c>
      <c r="B4517" t="s">
        <v>4532</v>
      </c>
      <c r="C4517" t="s">
        <v>17</v>
      </c>
      <c r="D4517" s="1">
        <v>302.5</v>
      </c>
      <c r="E4517" s="1">
        <v>310.39999999999998</v>
      </c>
      <c r="F4517" s="2">
        <v>1415</v>
      </c>
      <c r="G4517" s="1">
        <f>2*PI()*Predictive_Maintenance_Data[[#This Row],[Rotational speed '[rpm']]]/60</f>
        <v>148.17845349431857</v>
      </c>
      <c r="H4517" s="1">
        <v>48.2</v>
      </c>
      <c r="I4517" s="1">
        <f t="shared" si="70"/>
        <v>7.8999999999999773</v>
      </c>
      <c r="J4517" s="1">
        <f>Predictive_Maintenance_Data[[#This Row],[Torque '[Nm']]]*Predictive_Maintenance_Data[[#This Row],[Angular velocity '[rad/s']]]/1000</f>
        <v>7.1422014584261557</v>
      </c>
      <c r="K4517" s="2">
        <v>117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/>
      <c r="S4517"/>
    </row>
    <row r="4518" spans="1:19" x14ac:dyDescent="0.3">
      <c r="A4518">
        <v>4517</v>
      </c>
      <c r="B4518" t="s">
        <v>4533</v>
      </c>
      <c r="C4518" t="s">
        <v>17</v>
      </c>
      <c r="D4518" s="1">
        <v>302.5</v>
      </c>
      <c r="E4518" s="1">
        <v>310.3</v>
      </c>
      <c r="F4518" s="2">
        <v>1539</v>
      </c>
      <c r="G4518" s="1">
        <f>2*PI()*Predictive_Maintenance_Data[[#This Row],[Rotational speed '[rpm']]]/60</f>
        <v>161.1637031291564</v>
      </c>
      <c r="H4518" s="1">
        <v>39</v>
      </c>
      <c r="I4518" s="1">
        <f t="shared" si="70"/>
        <v>7.8000000000000114</v>
      </c>
      <c r="J4518" s="1">
        <f>Predictive_Maintenance_Data[[#This Row],[Torque '[Nm']]]*Predictive_Maintenance_Data[[#This Row],[Angular velocity '[rad/s']]]/1000</f>
        <v>6.2853844220370991</v>
      </c>
      <c r="K4518" s="2">
        <v>119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/>
      <c r="S4518"/>
    </row>
    <row r="4519" spans="1:19" x14ac:dyDescent="0.3">
      <c r="A4519">
        <v>4518</v>
      </c>
      <c r="B4519" t="s">
        <v>4534</v>
      </c>
      <c r="C4519" t="s">
        <v>17</v>
      </c>
      <c r="D4519" s="1">
        <v>302.39999999999998</v>
      </c>
      <c r="E4519" s="1">
        <v>310.3</v>
      </c>
      <c r="F4519" s="2">
        <v>1520</v>
      </c>
      <c r="G4519" s="1">
        <f>2*PI()*Predictive_Maintenance_Data[[#This Row],[Rotational speed '[rpm']]]/60</f>
        <v>159.17402778188287</v>
      </c>
      <c r="H4519" s="1">
        <v>31.6</v>
      </c>
      <c r="I4519" s="1">
        <f t="shared" si="70"/>
        <v>7.9000000000000341</v>
      </c>
      <c r="J4519" s="1">
        <f>Predictive_Maintenance_Data[[#This Row],[Torque '[Nm']]]*Predictive_Maintenance_Data[[#This Row],[Angular velocity '[rad/s']]]/1000</f>
        <v>5.0298992779074991</v>
      </c>
      <c r="K4519" s="2">
        <v>121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/>
      <c r="S4519"/>
    </row>
    <row r="4520" spans="1:19" x14ac:dyDescent="0.3">
      <c r="A4520">
        <v>4519</v>
      </c>
      <c r="B4520" t="s">
        <v>4535</v>
      </c>
      <c r="C4520" t="s">
        <v>17</v>
      </c>
      <c r="D4520" s="1">
        <v>302.39999999999998</v>
      </c>
      <c r="E4520" s="1">
        <v>310.3</v>
      </c>
      <c r="F4520" s="2">
        <v>1480</v>
      </c>
      <c r="G4520" s="1">
        <f>2*PI()*Predictive_Maintenance_Data[[#This Row],[Rotational speed '[rpm']]]/60</f>
        <v>154.98523757709646</v>
      </c>
      <c r="H4520" s="1">
        <v>45.8</v>
      </c>
      <c r="I4520" s="1">
        <f t="shared" si="70"/>
        <v>7.9000000000000341</v>
      </c>
      <c r="J4520" s="1">
        <f>Predictive_Maintenance_Data[[#This Row],[Torque '[Nm']]]*Predictive_Maintenance_Data[[#This Row],[Angular velocity '[rad/s']]]/1000</f>
        <v>7.0983238810310176</v>
      </c>
      <c r="K4520" s="2">
        <v>123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/>
      <c r="S4520"/>
    </row>
    <row r="4521" spans="1:19" x14ac:dyDescent="0.3">
      <c r="A4521">
        <v>4520</v>
      </c>
      <c r="B4521" t="s">
        <v>4536</v>
      </c>
      <c r="C4521" t="s">
        <v>17</v>
      </c>
      <c r="D4521" s="1">
        <v>302.39999999999998</v>
      </c>
      <c r="E4521" s="1">
        <v>310.39999999999998</v>
      </c>
      <c r="F4521" s="2">
        <v>1666</v>
      </c>
      <c r="G4521" s="1">
        <f>2*PI()*Predictive_Maintenance_Data[[#This Row],[Rotational speed '[rpm']]]/60</f>
        <v>174.4631120293532</v>
      </c>
      <c r="H4521" s="1">
        <v>29.7</v>
      </c>
      <c r="I4521" s="1">
        <f t="shared" si="70"/>
        <v>8</v>
      </c>
      <c r="J4521" s="1">
        <f>Predictive_Maintenance_Data[[#This Row],[Torque '[Nm']]]*Predictive_Maintenance_Data[[#This Row],[Angular velocity '[rad/s']]]/1000</f>
        <v>5.1815544272717897</v>
      </c>
      <c r="K4521" s="2">
        <v>125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/>
      <c r="S4521"/>
    </row>
    <row r="4522" spans="1:19" x14ac:dyDescent="0.3">
      <c r="A4522">
        <v>4521</v>
      </c>
      <c r="B4522" t="s">
        <v>4537</v>
      </c>
      <c r="C4522" t="s">
        <v>17</v>
      </c>
      <c r="D4522" s="1">
        <v>302.39999999999998</v>
      </c>
      <c r="E4522" s="1">
        <v>310.39999999999998</v>
      </c>
      <c r="F4522" s="2">
        <v>1456</v>
      </c>
      <c r="G4522" s="1">
        <f>2*PI()*Predictive_Maintenance_Data[[#This Row],[Rotational speed '[rpm']]]/60</f>
        <v>152.47196345422464</v>
      </c>
      <c r="H4522" s="1">
        <v>47.6</v>
      </c>
      <c r="I4522" s="1">
        <f t="shared" si="70"/>
        <v>8</v>
      </c>
      <c r="J4522" s="1">
        <f>Predictive_Maintenance_Data[[#This Row],[Torque '[Nm']]]*Predictive_Maintenance_Data[[#This Row],[Angular velocity '[rad/s']]]/1000</f>
        <v>7.2576654604210926</v>
      </c>
      <c r="K4522" s="2">
        <v>127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/>
      <c r="S4522"/>
    </row>
    <row r="4523" spans="1:19" x14ac:dyDescent="0.3">
      <c r="A4523">
        <v>4522</v>
      </c>
      <c r="B4523" t="s">
        <v>4538</v>
      </c>
      <c r="C4523" t="s">
        <v>17</v>
      </c>
      <c r="D4523" s="1">
        <v>302.39999999999998</v>
      </c>
      <c r="E4523" s="1">
        <v>310.39999999999998</v>
      </c>
      <c r="F4523" s="2">
        <v>1865</v>
      </c>
      <c r="G4523" s="1">
        <f>2*PI()*Predictive_Maintenance_Data[[#This Row],[Rotational speed '[rpm']]]/60</f>
        <v>195.30234329816545</v>
      </c>
      <c r="H4523" s="1">
        <v>23.9</v>
      </c>
      <c r="I4523" s="1">
        <f t="shared" si="70"/>
        <v>8</v>
      </c>
      <c r="J4523" s="1">
        <f>Predictive_Maintenance_Data[[#This Row],[Torque '[Nm']]]*Predictive_Maintenance_Data[[#This Row],[Angular velocity '[rad/s']]]/1000</f>
        <v>4.6677260048261537</v>
      </c>
      <c r="K4523" s="2">
        <v>129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/>
      <c r="S4523"/>
    </row>
    <row r="4524" spans="1:19" x14ac:dyDescent="0.3">
      <c r="A4524">
        <v>4523</v>
      </c>
      <c r="B4524" t="s">
        <v>4539</v>
      </c>
      <c r="C4524" t="s">
        <v>15</v>
      </c>
      <c r="D4524" s="1">
        <v>302.5</v>
      </c>
      <c r="E4524" s="1">
        <v>310.5</v>
      </c>
      <c r="F4524" s="2">
        <v>1918</v>
      </c>
      <c r="G4524" s="1">
        <f>2*PI()*Predictive_Maintenance_Data[[#This Row],[Rotational speed '[rpm']]]/60</f>
        <v>200.85249031950744</v>
      </c>
      <c r="H4524" s="1">
        <v>21.6</v>
      </c>
      <c r="I4524" s="1">
        <f t="shared" si="70"/>
        <v>8</v>
      </c>
      <c r="J4524" s="1">
        <f>Predictive_Maintenance_Data[[#This Row],[Torque '[Nm']]]*Predictive_Maintenance_Data[[#This Row],[Angular velocity '[rad/s']]]/1000</f>
        <v>4.3384137909013605</v>
      </c>
      <c r="K4524" s="2">
        <v>131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/>
      <c r="S4524"/>
    </row>
    <row r="4525" spans="1:19" x14ac:dyDescent="0.3">
      <c r="A4525">
        <v>4524</v>
      </c>
      <c r="B4525" t="s">
        <v>4540</v>
      </c>
      <c r="C4525" t="s">
        <v>17</v>
      </c>
      <c r="D4525" s="1">
        <v>302.5</v>
      </c>
      <c r="E4525" s="1">
        <v>310.39999999999998</v>
      </c>
      <c r="F4525" s="2">
        <v>1488</v>
      </c>
      <c r="G4525" s="1">
        <f>2*PI()*Predictive_Maintenance_Data[[#This Row],[Rotational speed '[rpm']]]/60</f>
        <v>155.82299561805374</v>
      </c>
      <c r="H4525" s="1">
        <v>48.4</v>
      </c>
      <c r="I4525" s="1">
        <f t="shared" si="70"/>
        <v>7.8999999999999773</v>
      </c>
      <c r="J4525" s="1">
        <f>Predictive_Maintenance_Data[[#This Row],[Torque '[Nm']]]*Predictive_Maintenance_Data[[#This Row],[Angular velocity '[rad/s']]]/1000</f>
        <v>7.5418329879138009</v>
      </c>
      <c r="K4525" s="2">
        <v>134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/>
      <c r="S4525"/>
    </row>
    <row r="4526" spans="1:19" x14ac:dyDescent="0.3">
      <c r="A4526">
        <v>4525</v>
      </c>
      <c r="B4526" t="s">
        <v>4541</v>
      </c>
      <c r="C4526" t="s">
        <v>15</v>
      </c>
      <c r="D4526" s="1">
        <v>302.5</v>
      </c>
      <c r="E4526" s="1">
        <v>310.5</v>
      </c>
      <c r="F4526" s="2">
        <v>1527</v>
      </c>
      <c r="G4526" s="1">
        <f>2*PI()*Predictive_Maintenance_Data[[#This Row],[Rotational speed '[rpm']]]/60</f>
        <v>159.90706606772045</v>
      </c>
      <c r="H4526" s="1">
        <v>38.799999999999997</v>
      </c>
      <c r="I4526" s="1">
        <f t="shared" si="70"/>
        <v>8</v>
      </c>
      <c r="J4526" s="1">
        <f>Predictive_Maintenance_Data[[#This Row],[Torque '[Nm']]]*Predictive_Maintenance_Data[[#This Row],[Angular velocity '[rad/s']]]/1000</f>
        <v>6.204394163427553</v>
      </c>
      <c r="K4526" s="2">
        <v>136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/>
      <c r="S4526"/>
    </row>
    <row r="4527" spans="1:19" x14ac:dyDescent="0.3">
      <c r="A4527">
        <v>4526</v>
      </c>
      <c r="B4527" t="s">
        <v>4542</v>
      </c>
      <c r="C4527" t="s">
        <v>15</v>
      </c>
      <c r="D4527" s="1">
        <v>302.39999999999998</v>
      </c>
      <c r="E4527" s="1">
        <v>310.39999999999998</v>
      </c>
      <c r="F4527" s="2">
        <v>1463</v>
      </c>
      <c r="G4527" s="1">
        <f>2*PI()*Predictive_Maintenance_Data[[#This Row],[Rotational speed '[rpm']]]/60</f>
        <v>153.20500174006227</v>
      </c>
      <c r="H4527" s="1">
        <v>42.2</v>
      </c>
      <c r="I4527" s="1">
        <f t="shared" si="70"/>
        <v>8</v>
      </c>
      <c r="J4527" s="1">
        <f>Predictive_Maintenance_Data[[#This Row],[Torque '[Nm']]]*Predictive_Maintenance_Data[[#This Row],[Angular velocity '[rad/s']]]/1000</f>
        <v>6.4652510734306281</v>
      </c>
      <c r="K4527" s="2">
        <v>139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/>
      <c r="S4527"/>
    </row>
    <row r="4528" spans="1:19" x14ac:dyDescent="0.3">
      <c r="A4528">
        <v>4527</v>
      </c>
      <c r="B4528" t="s">
        <v>4543</v>
      </c>
      <c r="C4528" t="s">
        <v>17</v>
      </c>
      <c r="D4528" s="1">
        <v>302.39999999999998</v>
      </c>
      <c r="E4528" s="1">
        <v>310.39999999999998</v>
      </c>
      <c r="F4528" s="2">
        <v>1521</v>
      </c>
      <c r="G4528" s="1">
        <f>2*PI()*Predictive_Maintenance_Data[[#This Row],[Rotational speed '[rpm']]]/60</f>
        <v>159.27874753700249</v>
      </c>
      <c r="H4528" s="1">
        <v>38.5</v>
      </c>
      <c r="I4528" s="1">
        <f t="shared" si="70"/>
        <v>8</v>
      </c>
      <c r="J4528" s="1">
        <f>Predictive_Maintenance_Data[[#This Row],[Torque '[Nm']]]*Predictive_Maintenance_Data[[#This Row],[Angular velocity '[rad/s']]]/1000</f>
        <v>6.132231780174596</v>
      </c>
      <c r="K4528" s="2">
        <v>142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/>
      <c r="S4528"/>
    </row>
    <row r="4529" spans="1:19" x14ac:dyDescent="0.3">
      <c r="A4529">
        <v>4528</v>
      </c>
      <c r="B4529" t="s">
        <v>4544</v>
      </c>
      <c r="C4529" t="s">
        <v>15</v>
      </c>
      <c r="D4529" s="1">
        <v>302.39999999999998</v>
      </c>
      <c r="E4529" s="1">
        <v>310.5</v>
      </c>
      <c r="F4529" s="2">
        <v>1372</v>
      </c>
      <c r="G4529" s="1">
        <f>2*PI()*Predictive_Maintenance_Data[[#This Row],[Rotational speed '[rpm']]]/60</f>
        <v>143.67550402417322</v>
      </c>
      <c r="H4529" s="1">
        <v>45.7</v>
      </c>
      <c r="I4529" s="1">
        <f t="shared" si="70"/>
        <v>8.1000000000000227</v>
      </c>
      <c r="J4529" s="1">
        <f>Predictive_Maintenance_Data[[#This Row],[Torque '[Nm']]]*Predictive_Maintenance_Data[[#This Row],[Angular velocity '[rad/s']]]/1000</f>
        <v>6.565970533904717</v>
      </c>
      <c r="K4529" s="2">
        <v>144</v>
      </c>
      <c r="L4529" s="2">
        <v>1</v>
      </c>
      <c r="M4529" s="2">
        <v>0</v>
      </c>
      <c r="N4529" s="2">
        <v>1</v>
      </c>
      <c r="O4529" s="2">
        <v>0</v>
      </c>
      <c r="P4529" s="2">
        <v>0</v>
      </c>
      <c r="Q4529" s="2">
        <v>0</v>
      </c>
      <c r="R4529"/>
      <c r="S4529"/>
    </row>
    <row r="4530" spans="1:19" x14ac:dyDescent="0.3">
      <c r="A4530">
        <v>4529</v>
      </c>
      <c r="B4530" t="s">
        <v>4545</v>
      </c>
      <c r="C4530" t="s">
        <v>17</v>
      </c>
      <c r="D4530" s="1">
        <v>302.5</v>
      </c>
      <c r="E4530" s="1">
        <v>310.5</v>
      </c>
      <c r="F4530" s="2">
        <v>1507</v>
      </c>
      <c r="G4530" s="1">
        <f>2*PI()*Predictive_Maintenance_Data[[#This Row],[Rotational speed '[rpm']]]/60</f>
        <v>157.8126709653273</v>
      </c>
      <c r="H4530" s="1">
        <v>39.5</v>
      </c>
      <c r="I4530" s="1">
        <f t="shared" si="70"/>
        <v>8</v>
      </c>
      <c r="J4530" s="1">
        <f>Predictive_Maintenance_Data[[#This Row],[Torque '[Nm']]]*Predictive_Maintenance_Data[[#This Row],[Angular velocity '[rad/s']]]/1000</f>
        <v>6.2336005031304289</v>
      </c>
      <c r="K4530" s="2">
        <v>147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/>
      <c r="S4530"/>
    </row>
    <row r="4531" spans="1:19" x14ac:dyDescent="0.3">
      <c r="A4531">
        <v>4530</v>
      </c>
      <c r="B4531" t="s">
        <v>4546</v>
      </c>
      <c r="C4531" t="s">
        <v>15</v>
      </c>
      <c r="D4531" s="1">
        <v>302.39999999999998</v>
      </c>
      <c r="E4531" s="1">
        <v>310.39999999999998</v>
      </c>
      <c r="F4531" s="2">
        <v>1586</v>
      </c>
      <c r="G4531" s="1">
        <f>2*PI()*Predictive_Maintenance_Data[[#This Row],[Rotational speed '[rpm']]]/60</f>
        <v>166.0855316197804</v>
      </c>
      <c r="H4531" s="1">
        <v>34.299999999999997</v>
      </c>
      <c r="I4531" s="1">
        <f t="shared" si="70"/>
        <v>8</v>
      </c>
      <c r="J4531" s="1">
        <f>Predictive_Maintenance_Data[[#This Row],[Torque '[Nm']]]*Predictive_Maintenance_Data[[#This Row],[Angular velocity '[rad/s']]]/1000</f>
        <v>5.6967337345584674</v>
      </c>
      <c r="K4531" s="2">
        <v>149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/>
      <c r="S4531"/>
    </row>
    <row r="4532" spans="1:19" x14ac:dyDescent="0.3">
      <c r="A4532">
        <v>4531</v>
      </c>
      <c r="B4532" t="s">
        <v>4547</v>
      </c>
      <c r="C4532" t="s">
        <v>17</v>
      </c>
      <c r="D4532" s="1">
        <v>302.5</v>
      </c>
      <c r="E4532" s="1">
        <v>310.39999999999998</v>
      </c>
      <c r="F4532" s="2">
        <v>1487</v>
      </c>
      <c r="G4532" s="1">
        <f>2*PI()*Predictive_Maintenance_Data[[#This Row],[Rotational speed '[rpm']]]/60</f>
        <v>155.71827586293409</v>
      </c>
      <c r="H4532" s="1">
        <v>42</v>
      </c>
      <c r="I4532" s="1">
        <f t="shared" si="70"/>
        <v>7.8999999999999773</v>
      </c>
      <c r="J4532" s="1">
        <f>Predictive_Maintenance_Data[[#This Row],[Torque '[Nm']]]*Predictive_Maintenance_Data[[#This Row],[Angular velocity '[rad/s']]]/1000</f>
        <v>6.540167586243232</v>
      </c>
      <c r="K4532" s="2">
        <v>152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/>
      <c r="S4532"/>
    </row>
    <row r="4533" spans="1:19" x14ac:dyDescent="0.3">
      <c r="A4533">
        <v>4532</v>
      </c>
      <c r="B4533" t="s">
        <v>4548</v>
      </c>
      <c r="C4533" t="s">
        <v>17</v>
      </c>
      <c r="D4533" s="1">
        <v>302.5</v>
      </c>
      <c r="E4533" s="1">
        <v>310.5</v>
      </c>
      <c r="F4533" s="2">
        <v>1520</v>
      </c>
      <c r="G4533" s="1">
        <f>2*PI()*Predictive_Maintenance_Data[[#This Row],[Rotational speed '[rpm']]]/60</f>
        <v>159.17402778188287</v>
      </c>
      <c r="H4533" s="1">
        <v>41.2</v>
      </c>
      <c r="I4533" s="1">
        <f t="shared" si="70"/>
        <v>8</v>
      </c>
      <c r="J4533" s="1">
        <f>Predictive_Maintenance_Data[[#This Row],[Torque '[Nm']]]*Predictive_Maintenance_Data[[#This Row],[Angular velocity '[rad/s']]]/1000</f>
        <v>6.5579699446135749</v>
      </c>
      <c r="K4533" s="2">
        <v>154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/>
      <c r="S4533"/>
    </row>
    <row r="4534" spans="1:19" x14ac:dyDescent="0.3">
      <c r="A4534">
        <v>4533</v>
      </c>
      <c r="B4534" t="s">
        <v>4549</v>
      </c>
      <c r="C4534" t="s">
        <v>27</v>
      </c>
      <c r="D4534" s="1">
        <v>302.5</v>
      </c>
      <c r="E4534" s="1">
        <v>310.39999999999998</v>
      </c>
      <c r="F4534" s="2">
        <v>1422</v>
      </c>
      <c r="G4534" s="1">
        <f>2*PI()*Predictive_Maintenance_Data[[#This Row],[Rotational speed '[rpm']]]/60</f>
        <v>148.91149178015618</v>
      </c>
      <c r="H4534" s="1">
        <v>41.9</v>
      </c>
      <c r="I4534" s="1">
        <f t="shared" si="70"/>
        <v>7.8999999999999773</v>
      </c>
      <c r="J4534" s="1">
        <f>Predictive_Maintenance_Data[[#This Row],[Torque '[Nm']]]*Predictive_Maintenance_Data[[#This Row],[Angular velocity '[rad/s']]]/1000</f>
        <v>6.2393915055885438</v>
      </c>
      <c r="K4534" s="2">
        <v>156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/>
      <c r="S4534"/>
    </row>
    <row r="4535" spans="1:19" x14ac:dyDescent="0.3">
      <c r="A4535">
        <v>4534</v>
      </c>
      <c r="B4535" t="s">
        <v>4550</v>
      </c>
      <c r="C4535" t="s">
        <v>15</v>
      </c>
      <c r="D4535" s="1">
        <v>302.39999999999998</v>
      </c>
      <c r="E4535" s="1">
        <v>310.3</v>
      </c>
      <c r="F4535" s="2">
        <v>1375</v>
      </c>
      <c r="G4535" s="1">
        <f>2*PI()*Predictive_Maintenance_Data[[#This Row],[Rotational speed '[rpm']]]/60</f>
        <v>143.98966328953216</v>
      </c>
      <c r="H4535" s="1">
        <v>52.5</v>
      </c>
      <c r="I4535" s="1">
        <f t="shared" si="70"/>
        <v>7.9000000000000341</v>
      </c>
      <c r="J4535" s="1">
        <f>Predictive_Maintenance_Data[[#This Row],[Torque '[Nm']]]*Predictive_Maintenance_Data[[#This Row],[Angular velocity '[rad/s']]]/1000</f>
        <v>7.559457322700438</v>
      </c>
      <c r="K4535" s="2">
        <v>161</v>
      </c>
      <c r="L4535" s="2">
        <v>1</v>
      </c>
      <c r="M4535" s="2">
        <v>0</v>
      </c>
      <c r="N4535" s="2">
        <v>1</v>
      </c>
      <c r="O4535" s="2">
        <v>0</v>
      </c>
      <c r="P4535" s="2">
        <v>0</v>
      </c>
      <c r="Q4535" s="2">
        <v>0</v>
      </c>
      <c r="R4535"/>
      <c r="S4535"/>
    </row>
    <row r="4536" spans="1:19" x14ac:dyDescent="0.3">
      <c r="A4536">
        <v>4535</v>
      </c>
      <c r="B4536" t="s">
        <v>4551</v>
      </c>
      <c r="C4536" t="s">
        <v>17</v>
      </c>
      <c r="D4536" s="1">
        <v>302.39999999999998</v>
      </c>
      <c r="E4536" s="1">
        <v>310.2</v>
      </c>
      <c r="F4536" s="2">
        <v>1633</v>
      </c>
      <c r="G4536" s="1">
        <f>2*PI()*Predictive_Maintenance_Data[[#This Row],[Rotational speed '[rpm']]]/60</f>
        <v>171.00736011040442</v>
      </c>
      <c r="H4536" s="1">
        <v>28</v>
      </c>
      <c r="I4536" s="1">
        <f t="shared" si="70"/>
        <v>7.8000000000000114</v>
      </c>
      <c r="J4536" s="1">
        <f>Predictive_Maintenance_Data[[#This Row],[Torque '[Nm']]]*Predictive_Maintenance_Data[[#This Row],[Angular velocity '[rad/s']]]/1000</f>
        <v>4.7882060830913229</v>
      </c>
      <c r="K4536" s="2">
        <v>164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/>
      <c r="S4536"/>
    </row>
    <row r="4537" spans="1:19" x14ac:dyDescent="0.3">
      <c r="A4537">
        <v>4536</v>
      </c>
      <c r="B4537" t="s">
        <v>4552</v>
      </c>
      <c r="C4537" t="s">
        <v>17</v>
      </c>
      <c r="D4537" s="1">
        <v>302.39999999999998</v>
      </c>
      <c r="E4537" s="1">
        <v>310.2</v>
      </c>
      <c r="F4537" s="2">
        <v>1503</v>
      </c>
      <c r="G4537" s="1">
        <f>2*PI()*Predictive_Maintenance_Data[[#This Row],[Rotational speed '[rpm']]]/60</f>
        <v>157.39379194484863</v>
      </c>
      <c r="H4537" s="1">
        <v>36.200000000000003</v>
      </c>
      <c r="I4537" s="1">
        <f t="shared" si="70"/>
        <v>7.8000000000000114</v>
      </c>
      <c r="J4537" s="1">
        <f>Predictive_Maintenance_Data[[#This Row],[Torque '[Nm']]]*Predictive_Maintenance_Data[[#This Row],[Angular velocity '[rad/s']]]/1000</f>
        <v>5.6976552684035209</v>
      </c>
      <c r="K4537" s="2">
        <v>166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/>
      <c r="S4537"/>
    </row>
    <row r="4538" spans="1:19" x14ac:dyDescent="0.3">
      <c r="A4538">
        <v>4537</v>
      </c>
      <c r="B4538" t="s">
        <v>4553</v>
      </c>
      <c r="C4538" t="s">
        <v>17</v>
      </c>
      <c r="D4538" s="1">
        <v>302.39999999999998</v>
      </c>
      <c r="E4538" s="1">
        <v>310.2</v>
      </c>
      <c r="F4538" s="2">
        <v>1351</v>
      </c>
      <c r="G4538" s="1">
        <f>2*PI()*Predictive_Maintenance_Data[[#This Row],[Rotational speed '[rpm']]]/60</f>
        <v>141.47638916666034</v>
      </c>
      <c r="H4538" s="1">
        <v>45.1</v>
      </c>
      <c r="I4538" s="1">
        <f t="shared" si="70"/>
        <v>7.8000000000000114</v>
      </c>
      <c r="J4538" s="1">
        <f>Predictive_Maintenance_Data[[#This Row],[Torque '[Nm']]]*Predictive_Maintenance_Data[[#This Row],[Angular velocity '[rad/s']]]/1000</f>
        <v>6.3805851514163816</v>
      </c>
      <c r="K4538" s="2">
        <v>168</v>
      </c>
      <c r="L4538" s="2">
        <v>1</v>
      </c>
      <c r="M4538" s="2">
        <v>0</v>
      </c>
      <c r="N4538" s="2">
        <v>1</v>
      </c>
      <c r="O4538" s="2">
        <v>0</v>
      </c>
      <c r="P4538" s="2">
        <v>0</v>
      </c>
      <c r="Q4538" s="2">
        <v>0</v>
      </c>
      <c r="R4538"/>
      <c r="S4538"/>
    </row>
    <row r="4539" spans="1:19" x14ac:dyDescent="0.3">
      <c r="A4539">
        <v>4538</v>
      </c>
      <c r="B4539" t="s">
        <v>4554</v>
      </c>
      <c r="C4539" t="s">
        <v>17</v>
      </c>
      <c r="D4539" s="1">
        <v>302.3</v>
      </c>
      <c r="E4539" s="1">
        <v>310.2</v>
      </c>
      <c r="F4539" s="2">
        <v>1548</v>
      </c>
      <c r="G4539" s="1">
        <f>2*PI()*Predictive_Maintenance_Data[[#This Row],[Rotational speed '[rpm']]]/60</f>
        <v>162.10618092523333</v>
      </c>
      <c r="H4539" s="1">
        <v>35.299999999999997</v>
      </c>
      <c r="I4539" s="1">
        <f t="shared" si="70"/>
        <v>7.8999999999999773</v>
      </c>
      <c r="J4539" s="1">
        <f>Predictive_Maintenance_Data[[#This Row],[Torque '[Nm']]]*Predictive_Maintenance_Data[[#This Row],[Angular velocity '[rad/s']]]/1000</f>
        <v>5.722348186660736</v>
      </c>
      <c r="K4539" s="2">
        <v>170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/>
      <c r="S4539"/>
    </row>
    <row r="4540" spans="1:19" x14ac:dyDescent="0.3">
      <c r="A4540">
        <v>4539</v>
      </c>
      <c r="B4540" t="s">
        <v>4555</v>
      </c>
      <c r="C4540" t="s">
        <v>17</v>
      </c>
      <c r="D4540" s="1">
        <v>302.39999999999998</v>
      </c>
      <c r="E4540" s="1">
        <v>310.3</v>
      </c>
      <c r="F4540" s="2">
        <v>1923</v>
      </c>
      <c r="G4540" s="1">
        <f>2*PI()*Predictive_Maintenance_Data[[#This Row],[Rotational speed '[rpm']]]/60</f>
        <v>201.37608909510573</v>
      </c>
      <c r="H4540" s="1">
        <v>23.3</v>
      </c>
      <c r="I4540" s="1">
        <f t="shared" si="70"/>
        <v>7.9000000000000341</v>
      </c>
      <c r="J4540" s="1">
        <f>Predictive_Maintenance_Data[[#This Row],[Torque '[Nm']]]*Predictive_Maintenance_Data[[#This Row],[Angular velocity '[rad/s']]]/1000</f>
        <v>4.6920628759159637</v>
      </c>
      <c r="K4540" s="2">
        <v>172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/>
      <c r="S4540"/>
    </row>
    <row r="4541" spans="1:19" x14ac:dyDescent="0.3">
      <c r="A4541">
        <v>4540</v>
      </c>
      <c r="B4541" t="s">
        <v>4556</v>
      </c>
      <c r="C4541" t="s">
        <v>17</v>
      </c>
      <c r="D4541" s="1">
        <v>302.5</v>
      </c>
      <c r="E4541" s="1">
        <v>310.3</v>
      </c>
      <c r="F4541" s="2">
        <v>1592</v>
      </c>
      <c r="G4541" s="1">
        <f>2*PI()*Predictive_Maintenance_Data[[#This Row],[Rotational speed '[rpm']]]/60</f>
        <v>166.71385015049836</v>
      </c>
      <c r="H4541" s="1">
        <v>32.6</v>
      </c>
      <c r="I4541" s="1">
        <f t="shared" si="70"/>
        <v>7.8000000000000114</v>
      </c>
      <c r="J4541" s="1">
        <f>Predictive_Maintenance_Data[[#This Row],[Torque '[Nm']]]*Predictive_Maintenance_Data[[#This Row],[Angular velocity '[rad/s']]]/1000</f>
        <v>5.4348715149062468</v>
      </c>
      <c r="K4541" s="2">
        <v>174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/>
      <c r="S4541"/>
    </row>
    <row r="4542" spans="1:19" x14ac:dyDescent="0.3">
      <c r="A4542">
        <v>4541</v>
      </c>
      <c r="B4542" t="s">
        <v>4557</v>
      </c>
      <c r="C4542" t="s">
        <v>15</v>
      </c>
      <c r="D4542" s="1">
        <v>302.5</v>
      </c>
      <c r="E4542" s="1">
        <v>310.39999999999998</v>
      </c>
      <c r="F4542" s="2">
        <v>1580</v>
      </c>
      <c r="G4542" s="1">
        <f>2*PI()*Predictive_Maintenance_Data[[#This Row],[Rotational speed '[rpm']]]/60</f>
        <v>165.45721308906244</v>
      </c>
      <c r="H4542" s="1">
        <v>35.6</v>
      </c>
      <c r="I4542" s="1">
        <f t="shared" si="70"/>
        <v>7.8999999999999773</v>
      </c>
      <c r="J4542" s="1">
        <f>Predictive_Maintenance_Data[[#This Row],[Torque '[Nm']]]*Predictive_Maintenance_Data[[#This Row],[Angular velocity '[rad/s']]]/1000</f>
        <v>5.8902767859706229</v>
      </c>
      <c r="K4542" s="2">
        <v>176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/>
      <c r="S4542"/>
    </row>
    <row r="4543" spans="1:19" x14ac:dyDescent="0.3">
      <c r="A4543">
        <v>4542</v>
      </c>
      <c r="B4543" t="s">
        <v>4558</v>
      </c>
      <c r="C4543" t="s">
        <v>17</v>
      </c>
      <c r="D4543" s="1">
        <v>302.5</v>
      </c>
      <c r="E4543" s="1">
        <v>310.39999999999998</v>
      </c>
      <c r="F4543" s="2">
        <v>1427</v>
      </c>
      <c r="G4543" s="1">
        <f>2*PI()*Predictive_Maintenance_Data[[#This Row],[Rotational speed '[rpm']]]/60</f>
        <v>149.4350905557545</v>
      </c>
      <c r="H4543" s="1">
        <v>46.8</v>
      </c>
      <c r="I4543" s="1">
        <f t="shared" si="70"/>
        <v>7.8999999999999773</v>
      </c>
      <c r="J4543" s="1">
        <f>Predictive_Maintenance_Data[[#This Row],[Torque '[Nm']]]*Predictive_Maintenance_Data[[#This Row],[Angular velocity '[rad/s']]]/1000</f>
        <v>6.9935622380093099</v>
      </c>
      <c r="K4543" s="2">
        <v>179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/>
      <c r="S4543"/>
    </row>
    <row r="4544" spans="1:19" x14ac:dyDescent="0.3">
      <c r="A4544">
        <v>4543</v>
      </c>
      <c r="B4544" t="s">
        <v>4559</v>
      </c>
      <c r="C4544" t="s">
        <v>15</v>
      </c>
      <c r="D4544" s="1">
        <v>302.5</v>
      </c>
      <c r="E4544" s="1">
        <v>310.39999999999998</v>
      </c>
      <c r="F4544" s="2">
        <v>1581</v>
      </c>
      <c r="G4544" s="1">
        <f>2*PI()*Predictive_Maintenance_Data[[#This Row],[Rotational speed '[rpm']]]/60</f>
        <v>165.56193284418211</v>
      </c>
      <c r="H4544" s="1">
        <v>32.700000000000003</v>
      </c>
      <c r="I4544" s="1">
        <f t="shared" si="70"/>
        <v>7.8999999999999773</v>
      </c>
      <c r="J4544" s="1">
        <f>Predictive_Maintenance_Data[[#This Row],[Torque '[Nm']]]*Predictive_Maintenance_Data[[#This Row],[Angular velocity '[rad/s']]]/1000</f>
        <v>5.4138752040047553</v>
      </c>
      <c r="K4544" s="2">
        <v>181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/>
      <c r="S4544"/>
    </row>
    <row r="4545" spans="1:19" x14ac:dyDescent="0.3">
      <c r="A4545">
        <v>4544</v>
      </c>
      <c r="B4545" t="s">
        <v>4560</v>
      </c>
      <c r="C4545" t="s">
        <v>15</v>
      </c>
      <c r="D4545" s="1">
        <v>302.60000000000002</v>
      </c>
      <c r="E4545" s="1">
        <v>310.5</v>
      </c>
      <c r="F4545" s="2">
        <v>1542</v>
      </c>
      <c r="G4545" s="1">
        <f>2*PI()*Predictive_Maintenance_Data[[#This Row],[Rotational speed '[rpm']]]/60</f>
        <v>161.47786239451537</v>
      </c>
      <c r="H4545" s="1">
        <v>39.9</v>
      </c>
      <c r="I4545" s="1">
        <f t="shared" si="70"/>
        <v>7.8999999999999773</v>
      </c>
      <c r="J4545" s="1">
        <f>Predictive_Maintenance_Data[[#This Row],[Torque '[Nm']]]*Predictive_Maintenance_Data[[#This Row],[Angular velocity '[rad/s']]]/1000</f>
        <v>6.4429667095411629</v>
      </c>
      <c r="K4545" s="2">
        <v>184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/>
      <c r="S4545"/>
    </row>
    <row r="4546" spans="1:19" x14ac:dyDescent="0.3">
      <c r="A4546">
        <v>4545</v>
      </c>
      <c r="B4546" t="s">
        <v>4561</v>
      </c>
      <c r="C4546" t="s">
        <v>17</v>
      </c>
      <c r="D4546" s="1">
        <v>302.5</v>
      </c>
      <c r="E4546" s="1">
        <v>310.39999999999998</v>
      </c>
      <c r="F4546" s="2">
        <v>1349</v>
      </c>
      <c r="G4546" s="1">
        <f>2*PI()*Predictive_Maintenance_Data[[#This Row],[Rotational speed '[rpm']]]/60</f>
        <v>141.26694965642102</v>
      </c>
      <c r="H4546" s="1">
        <v>55.1</v>
      </c>
      <c r="I4546" s="1">
        <f t="shared" ref="I4546:I4609" si="71">E4546-D4546</f>
        <v>7.8999999999999773</v>
      </c>
      <c r="J4546" s="1">
        <f>Predictive_Maintenance_Data[[#This Row],[Torque '[Nm']]]*Predictive_Maintenance_Data[[#This Row],[Angular velocity '[rad/s']]]/1000</f>
        <v>7.7838089260687982</v>
      </c>
      <c r="K4546" s="2">
        <v>187</v>
      </c>
      <c r="L4546" s="2">
        <v>1</v>
      </c>
      <c r="M4546" s="2">
        <v>0</v>
      </c>
      <c r="N4546" s="2">
        <v>1</v>
      </c>
      <c r="O4546" s="2">
        <v>0</v>
      </c>
      <c r="P4546" s="2">
        <v>0</v>
      </c>
      <c r="Q4546" s="2">
        <v>0</v>
      </c>
      <c r="R4546"/>
      <c r="S4546"/>
    </row>
    <row r="4547" spans="1:19" x14ac:dyDescent="0.3">
      <c r="A4547">
        <v>4546</v>
      </c>
      <c r="B4547" t="s">
        <v>4562</v>
      </c>
      <c r="C4547" t="s">
        <v>17</v>
      </c>
      <c r="D4547" s="1">
        <v>302.5</v>
      </c>
      <c r="E4547" s="1">
        <v>310.5</v>
      </c>
      <c r="F4547" s="2">
        <v>1463</v>
      </c>
      <c r="G4547" s="1">
        <f>2*PI()*Predictive_Maintenance_Data[[#This Row],[Rotational speed '[rpm']]]/60</f>
        <v>153.20500174006227</v>
      </c>
      <c r="H4547" s="1">
        <v>43</v>
      </c>
      <c r="I4547" s="1">
        <f t="shared" si="71"/>
        <v>8</v>
      </c>
      <c r="J4547" s="1">
        <f>Predictive_Maintenance_Data[[#This Row],[Torque '[Nm']]]*Predictive_Maintenance_Data[[#This Row],[Angular velocity '[rad/s']]]/1000</f>
        <v>6.5878150748226778</v>
      </c>
      <c r="K4547" s="2">
        <v>189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/>
      <c r="S4547"/>
    </row>
    <row r="4548" spans="1:19" x14ac:dyDescent="0.3">
      <c r="A4548">
        <v>4547</v>
      </c>
      <c r="B4548" t="s">
        <v>4563</v>
      </c>
      <c r="C4548" t="s">
        <v>15</v>
      </c>
      <c r="D4548" s="1">
        <v>302.5</v>
      </c>
      <c r="E4548" s="1">
        <v>310.39999999999998</v>
      </c>
      <c r="F4548" s="2">
        <v>1429</v>
      </c>
      <c r="G4548" s="1">
        <f>2*PI()*Predictive_Maintenance_Data[[#This Row],[Rotational speed '[rpm']]]/60</f>
        <v>149.64453006599382</v>
      </c>
      <c r="H4548" s="1">
        <v>43.2</v>
      </c>
      <c r="I4548" s="1">
        <f t="shared" si="71"/>
        <v>7.8999999999999773</v>
      </c>
      <c r="J4548" s="1">
        <f>Predictive_Maintenance_Data[[#This Row],[Torque '[Nm']]]*Predictive_Maintenance_Data[[#This Row],[Angular velocity '[rad/s']]]/1000</f>
        <v>6.4646436988509333</v>
      </c>
      <c r="K4548" s="2">
        <v>191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/>
      <c r="S4548"/>
    </row>
    <row r="4549" spans="1:19" x14ac:dyDescent="0.3">
      <c r="A4549">
        <v>4548</v>
      </c>
      <c r="B4549" t="s">
        <v>4564</v>
      </c>
      <c r="C4549" t="s">
        <v>15</v>
      </c>
      <c r="D4549" s="1">
        <v>302.5</v>
      </c>
      <c r="E4549" s="1">
        <v>310.39999999999998</v>
      </c>
      <c r="F4549" s="2">
        <v>1451</v>
      </c>
      <c r="G4549" s="1">
        <f>2*PI()*Predictive_Maintenance_Data[[#This Row],[Rotational speed '[rpm']]]/60</f>
        <v>151.94836467862632</v>
      </c>
      <c r="H4549" s="1">
        <v>53.6</v>
      </c>
      <c r="I4549" s="1">
        <f t="shared" si="71"/>
        <v>7.8999999999999773</v>
      </c>
      <c r="J4549" s="1">
        <f>Predictive_Maintenance_Data[[#This Row],[Torque '[Nm']]]*Predictive_Maintenance_Data[[#This Row],[Angular velocity '[rad/s']]]/1000</f>
        <v>8.1444323467743711</v>
      </c>
      <c r="K4549" s="2">
        <v>194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/>
      <c r="S4549"/>
    </row>
    <row r="4550" spans="1:19" x14ac:dyDescent="0.3">
      <c r="A4550">
        <v>4549</v>
      </c>
      <c r="B4550" t="s">
        <v>4565</v>
      </c>
      <c r="C4550" t="s">
        <v>17</v>
      </c>
      <c r="D4550" s="1">
        <v>302.60000000000002</v>
      </c>
      <c r="E4550" s="1">
        <v>310.5</v>
      </c>
      <c r="F4550" s="2">
        <v>1511</v>
      </c>
      <c r="G4550" s="1">
        <f>2*PI()*Predictive_Maintenance_Data[[#This Row],[Rotational speed '[rpm']]]/60</f>
        <v>158.23154998580591</v>
      </c>
      <c r="H4550" s="1">
        <v>37.200000000000003</v>
      </c>
      <c r="I4550" s="1">
        <f t="shared" si="71"/>
        <v>7.8999999999999773</v>
      </c>
      <c r="J4550" s="1">
        <f>Predictive_Maintenance_Data[[#This Row],[Torque '[Nm']]]*Predictive_Maintenance_Data[[#This Row],[Angular velocity '[rad/s']]]/1000</f>
        <v>5.8862136594719807</v>
      </c>
      <c r="K4550" s="2">
        <v>197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/>
      <c r="S4550"/>
    </row>
    <row r="4551" spans="1:19" x14ac:dyDescent="0.3">
      <c r="A4551">
        <v>4550</v>
      </c>
      <c r="B4551" t="s">
        <v>4566</v>
      </c>
      <c r="C4551" t="s">
        <v>17</v>
      </c>
      <c r="D4551" s="1">
        <v>302.60000000000002</v>
      </c>
      <c r="E4551" s="1">
        <v>310.60000000000002</v>
      </c>
      <c r="F4551" s="2">
        <v>1549</v>
      </c>
      <c r="G4551" s="1">
        <f>2*PI()*Predictive_Maintenance_Data[[#This Row],[Rotational speed '[rpm']]]/60</f>
        <v>162.21090068035298</v>
      </c>
      <c r="H4551" s="1">
        <v>37.5</v>
      </c>
      <c r="I4551" s="1">
        <f t="shared" si="71"/>
        <v>8</v>
      </c>
      <c r="J4551" s="1">
        <f>Predictive_Maintenance_Data[[#This Row],[Torque '[Nm']]]*Predictive_Maintenance_Data[[#This Row],[Angular velocity '[rad/s']]]/1000</f>
        <v>6.0829087755132365</v>
      </c>
      <c r="K4551" s="2">
        <v>199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/>
      <c r="S4551"/>
    </row>
    <row r="4552" spans="1:19" x14ac:dyDescent="0.3">
      <c r="A4552">
        <v>4551</v>
      </c>
      <c r="B4552" t="s">
        <v>4567</v>
      </c>
      <c r="C4552" t="s">
        <v>15</v>
      </c>
      <c r="D4552" s="1">
        <v>302.5</v>
      </c>
      <c r="E4552" s="1">
        <v>310.5</v>
      </c>
      <c r="F4552" s="2">
        <v>1507</v>
      </c>
      <c r="G4552" s="1">
        <f>2*PI()*Predictive_Maintenance_Data[[#This Row],[Rotational speed '[rpm']]]/60</f>
        <v>157.8126709653273</v>
      </c>
      <c r="H4552" s="1">
        <v>40.200000000000003</v>
      </c>
      <c r="I4552" s="1">
        <f t="shared" si="71"/>
        <v>8</v>
      </c>
      <c r="J4552" s="1">
        <f>Predictive_Maintenance_Data[[#This Row],[Torque '[Nm']]]*Predictive_Maintenance_Data[[#This Row],[Angular velocity '[rad/s']]]/1000</f>
        <v>6.3440693728061577</v>
      </c>
      <c r="K4552" s="2">
        <v>201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/>
      <c r="S4552"/>
    </row>
    <row r="4553" spans="1:19" x14ac:dyDescent="0.3">
      <c r="A4553">
        <v>4552</v>
      </c>
      <c r="B4553" t="s">
        <v>4568</v>
      </c>
      <c r="C4553" t="s">
        <v>15</v>
      </c>
      <c r="D4553" s="1">
        <v>302.60000000000002</v>
      </c>
      <c r="E4553" s="1">
        <v>310.5</v>
      </c>
      <c r="F4553" s="2">
        <v>1524</v>
      </c>
      <c r="G4553" s="1">
        <f>2*PI()*Predictive_Maintenance_Data[[#This Row],[Rotational speed '[rpm']]]/60</f>
        <v>159.59290680236148</v>
      </c>
      <c r="H4553" s="1">
        <v>33.700000000000003</v>
      </c>
      <c r="I4553" s="1">
        <f t="shared" si="71"/>
        <v>7.8999999999999773</v>
      </c>
      <c r="J4553" s="1">
        <f>Predictive_Maintenance_Data[[#This Row],[Torque '[Nm']]]*Predictive_Maintenance_Data[[#This Row],[Angular velocity '[rad/s']]]/1000</f>
        <v>5.3782809592395822</v>
      </c>
      <c r="K4553" s="2">
        <v>204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/>
      <c r="S4553"/>
    </row>
    <row r="4554" spans="1:19" x14ac:dyDescent="0.3">
      <c r="A4554">
        <v>4553</v>
      </c>
      <c r="B4554" t="s">
        <v>4569</v>
      </c>
      <c r="C4554" t="s">
        <v>15</v>
      </c>
      <c r="D4554" s="1">
        <v>302.7</v>
      </c>
      <c r="E4554" s="1">
        <v>310.5</v>
      </c>
      <c r="F4554" s="2">
        <v>1880</v>
      </c>
      <c r="G4554" s="1">
        <f>2*PI()*Predictive_Maintenance_Data[[#This Row],[Rotational speed '[rpm']]]/60</f>
        <v>196.87313962496037</v>
      </c>
      <c r="H4554" s="1">
        <v>22.7</v>
      </c>
      <c r="I4554" s="1">
        <f t="shared" si="71"/>
        <v>7.8000000000000114</v>
      </c>
      <c r="J4554" s="1">
        <f>Predictive_Maintenance_Data[[#This Row],[Torque '[Nm']]]*Predictive_Maintenance_Data[[#This Row],[Angular velocity '[rad/s']]]/1000</f>
        <v>4.4690202694866006</v>
      </c>
      <c r="K4554" s="2">
        <v>207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/>
      <c r="S4554"/>
    </row>
    <row r="4555" spans="1:19" x14ac:dyDescent="0.3">
      <c r="A4555">
        <v>4554</v>
      </c>
      <c r="B4555" t="s">
        <v>4570</v>
      </c>
      <c r="C4555" t="s">
        <v>17</v>
      </c>
      <c r="D4555" s="1">
        <v>302.60000000000002</v>
      </c>
      <c r="E4555" s="1">
        <v>310.5</v>
      </c>
      <c r="F4555" s="2">
        <v>1461</v>
      </c>
      <c r="G4555" s="1">
        <f>2*PI()*Predictive_Maintenance_Data[[#This Row],[Rotational speed '[rpm']]]/60</f>
        <v>152.99556222982292</v>
      </c>
      <c r="H4555" s="1">
        <v>45.4</v>
      </c>
      <c r="I4555" s="1">
        <f t="shared" si="71"/>
        <v>7.8999999999999773</v>
      </c>
      <c r="J4555" s="1">
        <f>Predictive_Maintenance_Data[[#This Row],[Torque '[Nm']]]*Predictive_Maintenance_Data[[#This Row],[Angular velocity '[rad/s']]]/1000</f>
        <v>6.9459985252339598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/>
      <c r="S4555"/>
    </row>
    <row r="4556" spans="1:19" x14ac:dyDescent="0.3">
      <c r="A4556">
        <v>4555</v>
      </c>
      <c r="B4556" t="s">
        <v>4571</v>
      </c>
      <c r="C4556" t="s">
        <v>17</v>
      </c>
      <c r="D4556" s="1">
        <v>302.60000000000002</v>
      </c>
      <c r="E4556" s="1">
        <v>310.5</v>
      </c>
      <c r="F4556" s="2">
        <v>1748</v>
      </c>
      <c r="G4556" s="1">
        <f>2*PI()*Predictive_Maintenance_Data[[#This Row],[Rotational speed '[rpm']]]/60</f>
        <v>183.05013194916529</v>
      </c>
      <c r="H4556" s="1">
        <v>28.2</v>
      </c>
      <c r="I4556" s="1">
        <f t="shared" si="71"/>
        <v>7.8999999999999773</v>
      </c>
      <c r="J4556" s="1">
        <f>Predictive_Maintenance_Data[[#This Row],[Torque '[Nm']]]*Predictive_Maintenance_Data[[#This Row],[Angular velocity '[rad/s']]]/1000</f>
        <v>5.1620137209664607</v>
      </c>
      <c r="K4556" s="2">
        <v>2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/>
      <c r="S4556"/>
    </row>
    <row r="4557" spans="1:19" x14ac:dyDescent="0.3">
      <c r="A4557">
        <v>4556</v>
      </c>
      <c r="B4557" t="s">
        <v>4572</v>
      </c>
      <c r="C4557" t="s">
        <v>17</v>
      </c>
      <c r="D4557" s="1">
        <v>302.7</v>
      </c>
      <c r="E4557" s="1">
        <v>310.60000000000002</v>
      </c>
      <c r="F4557" s="2">
        <v>1690</v>
      </c>
      <c r="G4557" s="1">
        <f>2*PI()*Predictive_Maintenance_Data[[#This Row],[Rotational speed '[rpm']]]/60</f>
        <v>176.97638615222502</v>
      </c>
      <c r="H4557" s="1">
        <v>26.7</v>
      </c>
      <c r="I4557" s="1">
        <f t="shared" si="71"/>
        <v>7.9000000000000341</v>
      </c>
      <c r="J4557" s="1">
        <f>Predictive_Maintenance_Data[[#This Row],[Torque '[Nm']]]*Predictive_Maintenance_Data[[#This Row],[Angular velocity '[rad/s']]]/1000</f>
        <v>4.7252695102644076</v>
      </c>
      <c r="K4557" s="2">
        <v>4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/>
      <c r="S4557"/>
    </row>
    <row r="4558" spans="1:19" x14ac:dyDescent="0.3">
      <c r="A4558">
        <v>4557</v>
      </c>
      <c r="B4558" t="s">
        <v>4573</v>
      </c>
      <c r="C4558" t="s">
        <v>15</v>
      </c>
      <c r="D4558" s="1">
        <v>302.7</v>
      </c>
      <c r="E4558" s="1">
        <v>310.60000000000002</v>
      </c>
      <c r="F4558" s="2">
        <v>1349</v>
      </c>
      <c r="G4558" s="1">
        <f>2*PI()*Predictive_Maintenance_Data[[#This Row],[Rotational speed '[rpm']]]/60</f>
        <v>141.26694965642102</v>
      </c>
      <c r="H4558" s="1">
        <v>51.2</v>
      </c>
      <c r="I4558" s="1">
        <f t="shared" si="71"/>
        <v>7.9000000000000341</v>
      </c>
      <c r="J4558" s="1">
        <f>Predictive_Maintenance_Data[[#This Row],[Torque '[Nm']]]*Predictive_Maintenance_Data[[#This Row],[Angular velocity '[rad/s']]]/1000</f>
        <v>7.2328678224087559</v>
      </c>
      <c r="K4558" s="2">
        <v>6</v>
      </c>
      <c r="L4558" s="2">
        <v>1</v>
      </c>
      <c r="M4558" s="2">
        <v>0</v>
      </c>
      <c r="N4558" s="2">
        <v>1</v>
      </c>
      <c r="O4558" s="2">
        <v>0</v>
      </c>
      <c r="P4558" s="2">
        <v>0</v>
      </c>
      <c r="Q4558" s="2">
        <v>0</v>
      </c>
      <c r="R4558"/>
      <c r="S4558"/>
    </row>
    <row r="4559" spans="1:19" x14ac:dyDescent="0.3">
      <c r="A4559">
        <v>4558</v>
      </c>
      <c r="B4559" t="s">
        <v>4574</v>
      </c>
      <c r="C4559" t="s">
        <v>17</v>
      </c>
      <c r="D4559" s="1">
        <v>302.7</v>
      </c>
      <c r="E4559" s="1">
        <v>310.60000000000002</v>
      </c>
      <c r="F4559" s="2">
        <v>1686</v>
      </c>
      <c r="G4559" s="1">
        <f>2*PI()*Predictive_Maintenance_Data[[#This Row],[Rotational speed '[rpm']]]/60</f>
        <v>176.55750713174638</v>
      </c>
      <c r="H4559" s="1">
        <v>26.3</v>
      </c>
      <c r="I4559" s="1">
        <f t="shared" si="71"/>
        <v>7.9000000000000341</v>
      </c>
      <c r="J4559" s="1">
        <f>Predictive_Maintenance_Data[[#This Row],[Torque '[Nm']]]*Predictive_Maintenance_Data[[#This Row],[Angular velocity '[rad/s']]]/1000</f>
        <v>4.6434624375649296</v>
      </c>
      <c r="K4559" s="2">
        <v>9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/>
      <c r="S4559"/>
    </row>
    <row r="4560" spans="1:19" x14ac:dyDescent="0.3">
      <c r="A4560">
        <v>4559</v>
      </c>
      <c r="B4560" t="s">
        <v>4575</v>
      </c>
      <c r="C4560" t="s">
        <v>17</v>
      </c>
      <c r="D4560" s="1">
        <v>302.7</v>
      </c>
      <c r="E4560" s="1">
        <v>310.7</v>
      </c>
      <c r="F4560" s="2">
        <v>1369</v>
      </c>
      <c r="G4560" s="1">
        <f>2*PI()*Predictive_Maintenance_Data[[#This Row],[Rotational speed '[rpm']]]/60</f>
        <v>143.36134475881423</v>
      </c>
      <c r="H4560" s="1">
        <v>47.5</v>
      </c>
      <c r="I4560" s="1">
        <f t="shared" si="71"/>
        <v>8</v>
      </c>
      <c r="J4560" s="1">
        <f>Predictive_Maintenance_Data[[#This Row],[Torque '[Nm']]]*Predictive_Maintenance_Data[[#This Row],[Angular velocity '[rad/s']]]/1000</f>
        <v>6.8096638760436754</v>
      </c>
      <c r="K4560" s="2">
        <v>11</v>
      </c>
      <c r="L4560" s="2">
        <v>1</v>
      </c>
      <c r="M4560" s="2">
        <v>0</v>
      </c>
      <c r="N4560" s="2">
        <v>1</v>
      </c>
      <c r="O4560" s="2">
        <v>0</v>
      </c>
      <c r="P4560" s="2">
        <v>0</v>
      </c>
      <c r="Q4560" s="2">
        <v>0</v>
      </c>
      <c r="R4560"/>
      <c r="S4560"/>
    </row>
    <row r="4561" spans="1:19" x14ac:dyDescent="0.3">
      <c r="A4561">
        <v>4560</v>
      </c>
      <c r="B4561" t="s">
        <v>4576</v>
      </c>
      <c r="C4561" t="s">
        <v>17</v>
      </c>
      <c r="D4561" s="1">
        <v>302.7</v>
      </c>
      <c r="E4561" s="1">
        <v>310.7</v>
      </c>
      <c r="F4561" s="2">
        <v>1433</v>
      </c>
      <c r="G4561" s="1">
        <f>2*PI()*Predictive_Maintenance_Data[[#This Row],[Rotational speed '[rpm']]]/60</f>
        <v>150.06340908647243</v>
      </c>
      <c r="H4561" s="1">
        <v>43.7</v>
      </c>
      <c r="I4561" s="1">
        <f t="shared" si="71"/>
        <v>8</v>
      </c>
      <c r="J4561" s="1">
        <f>Predictive_Maintenance_Data[[#This Row],[Torque '[Nm']]]*Predictive_Maintenance_Data[[#This Row],[Angular velocity '[rad/s']]]/1000</f>
        <v>6.5577709770788459</v>
      </c>
      <c r="K4561" s="2">
        <v>13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/>
      <c r="S4561"/>
    </row>
    <row r="4562" spans="1:19" x14ac:dyDescent="0.3">
      <c r="A4562">
        <v>4561</v>
      </c>
      <c r="B4562" t="s">
        <v>4577</v>
      </c>
      <c r="C4562" t="s">
        <v>17</v>
      </c>
      <c r="D4562" s="1">
        <v>302.7</v>
      </c>
      <c r="E4562" s="1">
        <v>310.7</v>
      </c>
      <c r="F4562" s="2">
        <v>1597</v>
      </c>
      <c r="G4562" s="1">
        <f>2*PI()*Predictive_Maintenance_Data[[#This Row],[Rotational speed '[rpm']]]/60</f>
        <v>167.23744892609665</v>
      </c>
      <c r="H4562" s="1">
        <v>41.9</v>
      </c>
      <c r="I4562" s="1">
        <f t="shared" si="71"/>
        <v>8</v>
      </c>
      <c r="J4562" s="1">
        <f>Predictive_Maintenance_Data[[#This Row],[Torque '[Nm']]]*Predictive_Maintenance_Data[[#This Row],[Angular velocity '[rad/s']]]/1000</f>
        <v>7.0072491100034497</v>
      </c>
      <c r="K4562" s="2">
        <v>15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/>
      <c r="S4562"/>
    </row>
    <row r="4563" spans="1:19" x14ac:dyDescent="0.3">
      <c r="A4563">
        <v>4562</v>
      </c>
      <c r="B4563" t="s">
        <v>4578</v>
      </c>
      <c r="C4563" t="s">
        <v>17</v>
      </c>
      <c r="D4563" s="1">
        <v>302.89999999999998</v>
      </c>
      <c r="E4563" s="1">
        <v>310.8</v>
      </c>
      <c r="F4563" s="2">
        <v>1610</v>
      </c>
      <c r="G4563" s="1">
        <f>2*PI()*Predictive_Maintenance_Data[[#This Row],[Rotational speed '[rpm']]]/60</f>
        <v>168.59880574265222</v>
      </c>
      <c r="H4563" s="1">
        <v>32.200000000000003</v>
      </c>
      <c r="I4563" s="1">
        <f t="shared" si="71"/>
        <v>7.9000000000000341</v>
      </c>
      <c r="J4563" s="1">
        <f>Predictive_Maintenance_Data[[#This Row],[Torque '[Nm']]]*Predictive_Maintenance_Data[[#This Row],[Angular velocity '[rad/s']]]/1000</f>
        <v>5.428881544913402</v>
      </c>
      <c r="K4563" s="2">
        <v>17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/>
      <c r="S4563"/>
    </row>
    <row r="4564" spans="1:19" x14ac:dyDescent="0.3">
      <c r="A4564">
        <v>4563</v>
      </c>
      <c r="B4564" t="s">
        <v>4579</v>
      </c>
      <c r="C4564" t="s">
        <v>17</v>
      </c>
      <c r="D4564" s="1">
        <v>302.7</v>
      </c>
      <c r="E4564" s="1">
        <v>310.7</v>
      </c>
      <c r="F4564" s="2">
        <v>1398</v>
      </c>
      <c r="G4564" s="1">
        <f>2*PI()*Predictive_Maintenance_Data[[#This Row],[Rotational speed '[rpm']]]/60</f>
        <v>146.39821765728436</v>
      </c>
      <c r="H4564" s="1">
        <v>57.7</v>
      </c>
      <c r="I4564" s="1">
        <f t="shared" si="71"/>
        <v>8</v>
      </c>
      <c r="J4564" s="1">
        <f>Predictive_Maintenance_Data[[#This Row],[Torque '[Nm']]]*Predictive_Maintenance_Data[[#This Row],[Angular velocity '[rad/s']]]/1000</f>
        <v>8.4471771588253084</v>
      </c>
      <c r="K4564" s="2">
        <v>19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/>
      <c r="S4564"/>
    </row>
    <row r="4565" spans="1:19" x14ac:dyDescent="0.3">
      <c r="A4565">
        <v>4564</v>
      </c>
      <c r="B4565" t="s">
        <v>4580</v>
      </c>
      <c r="C4565" t="s">
        <v>17</v>
      </c>
      <c r="D4565" s="1">
        <v>302.7</v>
      </c>
      <c r="E4565" s="1">
        <v>310.7</v>
      </c>
      <c r="F4565" s="2">
        <v>1977</v>
      </c>
      <c r="G4565" s="1">
        <f>2*PI()*Predictive_Maintenance_Data[[#This Row],[Rotational speed '[rpm']]]/60</f>
        <v>207.03095587156739</v>
      </c>
      <c r="H4565" s="1">
        <v>20</v>
      </c>
      <c r="I4565" s="1">
        <f t="shared" si="71"/>
        <v>8</v>
      </c>
      <c r="J4565" s="1">
        <f>Predictive_Maintenance_Data[[#This Row],[Torque '[Nm']]]*Predictive_Maintenance_Data[[#This Row],[Angular velocity '[rad/s']]]/1000</f>
        <v>4.1406191174313483</v>
      </c>
      <c r="K4565" s="2">
        <v>21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/>
      <c r="S4565"/>
    </row>
    <row r="4566" spans="1:19" x14ac:dyDescent="0.3">
      <c r="A4566">
        <v>4565</v>
      </c>
      <c r="B4566" t="s">
        <v>4581</v>
      </c>
      <c r="C4566" t="s">
        <v>17</v>
      </c>
      <c r="D4566" s="1">
        <v>302.8</v>
      </c>
      <c r="E4566" s="1">
        <v>310.8</v>
      </c>
      <c r="F4566" s="2">
        <v>1516</v>
      </c>
      <c r="G4566" s="1">
        <f>2*PI()*Predictive_Maintenance_Data[[#This Row],[Rotational speed '[rpm']]]/60</f>
        <v>158.7551487614042</v>
      </c>
      <c r="H4566" s="1">
        <v>39.5</v>
      </c>
      <c r="I4566" s="1">
        <f t="shared" si="71"/>
        <v>8</v>
      </c>
      <c r="J4566" s="1">
        <f>Predictive_Maintenance_Data[[#This Row],[Torque '[Nm']]]*Predictive_Maintenance_Data[[#This Row],[Angular velocity '[rad/s']]]/1000</f>
        <v>6.2708283760754657</v>
      </c>
      <c r="K4566" s="2">
        <v>23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/>
      <c r="S4566"/>
    </row>
    <row r="4567" spans="1:19" x14ac:dyDescent="0.3">
      <c r="A4567">
        <v>4566</v>
      </c>
      <c r="B4567" t="s">
        <v>4582</v>
      </c>
      <c r="C4567" t="s">
        <v>27</v>
      </c>
      <c r="D4567" s="1">
        <v>302.7</v>
      </c>
      <c r="E4567" s="1">
        <v>310.8</v>
      </c>
      <c r="F4567" s="2">
        <v>1275</v>
      </c>
      <c r="G4567" s="1">
        <f>2*PI()*Predictive_Maintenance_Data[[#This Row],[Rotational speed '[rpm']]]/60</f>
        <v>133.51768777756621</v>
      </c>
      <c r="H4567" s="1">
        <v>55</v>
      </c>
      <c r="I4567" s="1">
        <f t="shared" si="71"/>
        <v>8.1000000000000227</v>
      </c>
      <c r="J4567" s="1">
        <f>Predictive_Maintenance_Data[[#This Row],[Torque '[Nm']]]*Predictive_Maintenance_Data[[#This Row],[Angular velocity '[rad/s']]]/1000</f>
        <v>7.3434728277661412</v>
      </c>
      <c r="K4567" s="2">
        <v>25</v>
      </c>
      <c r="L4567" s="2">
        <v>1</v>
      </c>
      <c r="M4567" s="2">
        <v>0</v>
      </c>
      <c r="N4567" s="2">
        <v>1</v>
      </c>
      <c r="O4567" s="2">
        <v>0</v>
      </c>
      <c r="P4567" s="2">
        <v>0</v>
      </c>
      <c r="Q4567" s="2">
        <v>0</v>
      </c>
      <c r="R4567"/>
      <c r="S4567"/>
    </row>
    <row r="4568" spans="1:19" x14ac:dyDescent="0.3">
      <c r="A4568">
        <v>4567</v>
      </c>
      <c r="B4568" t="s">
        <v>4583</v>
      </c>
      <c r="C4568" t="s">
        <v>17</v>
      </c>
      <c r="D4568" s="1">
        <v>302.8</v>
      </c>
      <c r="E4568" s="1">
        <v>310.8</v>
      </c>
      <c r="F4568" s="2">
        <v>1402</v>
      </c>
      <c r="G4568" s="1">
        <f>2*PI()*Predictive_Maintenance_Data[[#This Row],[Rotational speed '[rpm']]]/60</f>
        <v>146.817096677763</v>
      </c>
      <c r="H4568" s="1">
        <v>50.5</v>
      </c>
      <c r="I4568" s="1">
        <f t="shared" si="71"/>
        <v>8</v>
      </c>
      <c r="J4568" s="1">
        <f>Predictive_Maintenance_Data[[#This Row],[Torque '[Nm']]]*Predictive_Maintenance_Data[[#This Row],[Angular velocity '[rad/s']]]/1000</f>
        <v>7.4142633822270314</v>
      </c>
      <c r="K4568" s="2">
        <v>30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/>
      <c r="S4568"/>
    </row>
    <row r="4569" spans="1:19" x14ac:dyDescent="0.3">
      <c r="A4569">
        <v>4568</v>
      </c>
      <c r="B4569" t="s">
        <v>4584</v>
      </c>
      <c r="C4569" t="s">
        <v>15</v>
      </c>
      <c r="D4569" s="1">
        <v>302.8</v>
      </c>
      <c r="E4569" s="1">
        <v>310.8</v>
      </c>
      <c r="F4569" s="2">
        <v>1451</v>
      </c>
      <c r="G4569" s="1">
        <f>2*PI()*Predictive_Maintenance_Data[[#This Row],[Rotational speed '[rpm']]]/60</f>
        <v>151.94836467862632</v>
      </c>
      <c r="H4569" s="1">
        <v>44.7</v>
      </c>
      <c r="I4569" s="1">
        <f t="shared" si="71"/>
        <v>8</v>
      </c>
      <c r="J4569" s="1">
        <f>Predictive_Maintenance_Data[[#This Row],[Torque '[Nm']]]*Predictive_Maintenance_Data[[#This Row],[Angular velocity '[rad/s']]]/1000</f>
        <v>6.7920919011345964</v>
      </c>
      <c r="K4569" s="2">
        <v>32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/>
      <c r="S4569"/>
    </row>
    <row r="4570" spans="1:19" x14ac:dyDescent="0.3">
      <c r="A4570">
        <v>4569</v>
      </c>
      <c r="B4570" t="s">
        <v>4585</v>
      </c>
      <c r="C4570" t="s">
        <v>15</v>
      </c>
      <c r="D4570" s="1">
        <v>302.7</v>
      </c>
      <c r="E4570" s="1">
        <v>310.8</v>
      </c>
      <c r="F4570" s="2">
        <v>1555</v>
      </c>
      <c r="G4570" s="1">
        <f>2*PI()*Predictive_Maintenance_Data[[#This Row],[Rotational speed '[rpm']]]/60</f>
        <v>162.83921921107094</v>
      </c>
      <c r="H4570" s="1">
        <v>36.1</v>
      </c>
      <c r="I4570" s="1">
        <f t="shared" si="71"/>
        <v>8.1000000000000227</v>
      </c>
      <c r="J4570" s="1">
        <f>Predictive_Maintenance_Data[[#This Row],[Torque '[Nm']]]*Predictive_Maintenance_Data[[#This Row],[Angular velocity '[rad/s']]]/1000</f>
        <v>5.8784958135196614</v>
      </c>
      <c r="K4570" s="2">
        <v>35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/>
      <c r="S4570"/>
    </row>
    <row r="4571" spans="1:19" x14ac:dyDescent="0.3">
      <c r="A4571">
        <v>4570</v>
      </c>
      <c r="B4571" t="s">
        <v>4586</v>
      </c>
      <c r="C4571" t="s">
        <v>17</v>
      </c>
      <c r="D4571" s="1">
        <v>302.8</v>
      </c>
      <c r="E4571" s="1">
        <v>310.89999999999998</v>
      </c>
      <c r="F4571" s="2">
        <v>1636</v>
      </c>
      <c r="G4571" s="1">
        <f>2*PI()*Predictive_Maintenance_Data[[#This Row],[Rotational speed '[rpm']]]/60</f>
        <v>171.32151937576339</v>
      </c>
      <c r="H4571" s="1">
        <v>35</v>
      </c>
      <c r="I4571" s="1">
        <f t="shared" si="71"/>
        <v>8.0999999999999659</v>
      </c>
      <c r="J4571" s="1">
        <f>Predictive_Maintenance_Data[[#This Row],[Torque '[Nm']]]*Predictive_Maintenance_Data[[#This Row],[Angular velocity '[rad/s']]]/1000</f>
        <v>5.9962531781517185</v>
      </c>
      <c r="K4571" s="2">
        <v>38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/>
      <c r="S4571"/>
    </row>
    <row r="4572" spans="1:19" x14ac:dyDescent="0.3">
      <c r="A4572">
        <v>4571</v>
      </c>
      <c r="B4572" t="s">
        <v>4587</v>
      </c>
      <c r="C4572" t="s">
        <v>17</v>
      </c>
      <c r="D4572" s="1">
        <v>302.8</v>
      </c>
      <c r="E4572" s="1">
        <v>310.89999999999998</v>
      </c>
      <c r="F4572" s="2">
        <v>1312</v>
      </c>
      <c r="G4572" s="1">
        <f>2*PI()*Predictive_Maintenance_Data[[#This Row],[Rotational speed '[rpm']]]/60</f>
        <v>137.3923187169936</v>
      </c>
      <c r="H4572" s="1">
        <v>52.2</v>
      </c>
      <c r="I4572" s="1">
        <f t="shared" si="71"/>
        <v>8.0999999999999659</v>
      </c>
      <c r="J4572" s="1">
        <f>Predictive_Maintenance_Data[[#This Row],[Torque '[Nm']]]*Predictive_Maintenance_Data[[#This Row],[Angular velocity '[rad/s']]]/1000</f>
        <v>7.1718790370270664</v>
      </c>
      <c r="K4572" s="2">
        <v>40</v>
      </c>
      <c r="L4572" s="2">
        <v>1</v>
      </c>
      <c r="M4572" s="2">
        <v>0</v>
      </c>
      <c r="N4572" s="2">
        <v>1</v>
      </c>
      <c r="O4572" s="2">
        <v>0</v>
      </c>
      <c r="P4572" s="2">
        <v>0</v>
      </c>
      <c r="Q4572" s="2">
        <v>0</v>
      </c>
      <c r="R4572"/>
      <c r="S4572"/>
    </row>
    <row r="4573" spans="1:19" x14ac:dyDescent="0.3">
      <c r="A4573">
        <v>4572</v>
      </c>
      <c r="B4573" t="s">
        <v>4588</v>
      </c>
      <c r="C4573" t="s">
        <v>17</v>
      </c>
      <c r="D4573" s="1">
        <v>302.8</v>
      </c>
      <c r="E4573" s="1">
        <v>310.89999999999998</v>
      </c>
      <c r="F4573" s="2">
        <v>1708</v>
      </c>
      <c r="G4573" s="1">
        <f>2*PI()*Predictive_Maintenance_Data[[#This Row],[Rotational speed '[rpm']]]/60</f>
        <v>178.8613417443789</v>
      </c>
      <c r="H4573" s="1">
        <v>29.8</v>
      </c>
      <c r="I4573" s="1">
        <f t="shared" si="71"/>
        <v>8.0999999999999659</v>
      </c>
      <c r="J4573" s="1">
        <f>Predictive_Maintenance_Data[[#This Row],[Torque '[Nm']]]*Predictive_Maintenance_Data[[#This Row],[Angular velocity '[rad/s']]]/1000</f>
        <v>5.3300679839824916</v>
      </c>
      <c r="K4573" s="2">
        <v>42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/>
      <c r="S4573"/>
    </row>
    <row r="4574" spans="1:19" x14ac:dyDescent="0.3">
      <c r="A4574">
        <v>4573</v>
      </c>
      <c r="B4574" t="s">
        <v>4589</v>
      </c>
      <c r="C4574" t="s">
        <v>15</v>
      </c>
      <c r="D4574" s="1">
        <v>302.89999999999998</v>
      </c>
      <c r="E4574" s="1">
        <v>311</v>
      </c>
      <c r="F4574" s="2">
        <v>1556</v>
      </c>
      <c r="G4574" s="1">
        <f>2*PI()*Predictive_Maintenance_Data[[#This Row],[Rotational speed '[rpm']]]/60</f>
        <v>162.94393896619061</v>
      </c>
      <c r="H4574" s="1">
        <v>36.5</v>
      </c>
      <c r="I4574" s="1">
        <f t="shared" si="71"/>
        <v>8.1000000000000227</v>
      </c>
      <c r="J4574" s="1">
        <f>Predictive_Maintenance_Data[[#This Row],[Torque '[Nm']]]*Predictive_Maintenance_Data[[#This Row],[Angular velocity '[rad/s']]]/1000</f>
        <v>5.9474537722659573</v>
      </c>
      <c r="K4574" s="2">
        <v>44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/>
      <c r="S4574"/>
    </row>
    <row r="4575" spans="1:19" x14ac:dyDescent="0.3">
      <c r="A4575">
        <v>4574</v>
      </c>
      <c r="B4575" t="s">
        <v>4590</v>
      </c>
      <c r="C4575" t="s">
        <v>27</v>
      </c>
      <c r="D4575" s="1">
        <v>302.8</v>
      </c>
      <c r="E4575" s="1">
        <v>311</v>
      </c>
      <c r="F4575" s="2">
        <v>1436</v>
      </c>
      <c r="G4575" s="1">
        <f>2*PI()*Predictive_Maintenance_Data[[#This Row],[Rotational speed '[rpm']]]/60</f>
        <v>150.37756835183143</v>
      </c>
      <c r="H4575" s="1">
        <v>43.5</v>
      </c>
      <c r="I4575" s="1">
        <f t="shared" si="71"/>
        <v>8.1999999999999886</v>
      </c>
      <c r="J4575" s="1">
        <f>Predictive_Maintenance_Data[[#This Row],[Torque '[Nm']]]*Predictive_Maintenance_Data[[#This Row],[Angular velocity '[rad/s']]]/1000</f>
        <v>6.5414242233046673</v>
      </c>
      <c r="K4575" s="2">
        <v>47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/>
      <c r="S4575"/>
    </row>
    <row r="4576" spans="1:19" x14ac:dyDescent="0.3">
      <c r="A4576">
        <v>4575</v>
      </c>
      <c r="B4576" t="s">
        <v>4591</v>
      </c>
      <c r="C4576" t="s">
        <v>15</v>
      </c>
      <c r="D4576" s="1">
        <v>302.89999999999998</v>
      </c>
      <c r="E4576" s="1">
        <v>311</v>
      </c>
      <c r="F4576" s="2">
        <v>1402</v>
      </c>
      <c r="G4576" s="1">
        <f>2*PI()*Predictive_Maintenance_Data[[#This Row],[Rotational speed '[rpm']]]/60</f>
        <v>146.817096677763</v>
      </c>
      <c r="H4576" s="1">
        <v>40.700000000000003</v>
      </c>
      <c r="I4576" s="1">
        <f t="shared" si="71"/>
        <v>8.1000000000000227</v>
      </c>
      <c r="J4576" s="1">
        <f>Predictive_Maintenance_Data[[#This Row],[Torque '[Nm']]]*Predictive_Maintenance_Data[[#This Row],[Angular velocity '[rad/s']]]/1000</f>
        <v>5.9754558347849542</v>
      </c>
      <c r="K4576" s="2">
        <v>52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/>
      <c r="S4576"/>
    </row>
    <row r="4577" spans="1:19" x14ac:dyDescent="0.3">
      <c r="A4577">
        <v>4576</v>
      </c>
      <c r="B4577" t="s">
        <v>4592</v>
      </c>
      <c r="C4577" t="s">
        <v>15</v>
      </c>
      <c r="D4577" s="1">
        <v>302.89999999999998</v>
      </c>
      <c r="E4577" s="1">
        <v>311</v>
      </c>
      <c r="F4577" s="2">
        <v>1437</v>
      </c>
      <c r="G4577" s="1">
        <f>2*PI()*Predictive_Maintenance_Data[[#This Row],[Rotational speed '[rpm']]]/60</f>
        <v>150.4822881069511</v>
      </c>
      <c r="H4577" s="1">
        <v>49.9</v>
      </c>
      <c r="I4577" s="1">
        <f t="shared" si="71"/>
        <v>8.1000000000000227</v>
      </c>
      <c r="J4577" s="1">
        <f>Predictive_Maintenance_Data[[#This Row],[Torque '[Nm']]]*Predictive_Maintenance_Data[[#This Row],[Angular velocity '[rad/s']]]/1000</f>
        <v>7.5090661765368596</v>
      </c>
      <c r="K4577" s="2">
        <v>55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/>
      <c r="S4577"/>
    </row>
    <row r="4578" spans="1:19" x14ac:dyDescent="0.3">
      <c r="A4578">
        <v>4577</v>
      </c>
      <c r="B4578" t="s">
        <v>4593</v>
      </c>
      <c r="C4578" t="s">
        <v>15</v>
      </c>
      <c r="D4578" s="1">
        <v>302.89999999999998</v>
      </c>
      <c r="E4578" s="1">
        <v>311.10000000000002</v>
      </c>
      <c r="F4578" s="2">
        <v>1926</v>
      </c>
      <c r="G4578" s="1">
        <f>2*PI()*Predictive_Maintenance_Data[[#This Row],[Rotational speed '[rpm']]]/60</f>
        <v>201.69024836046472</v>
      </c>
      <c r="H4578" s="1">
        <v>21.8</v>
      </c>
      <c r="I4578" s="1">
        <f t="shared" si="71"/>
        <v>8.2000000000000455</v>
      </c>
      <c r="J4578" s="1">
        <f>Predictive_Maintenance_Data[[#This Row],[Torque '[Nm']]]*Predictive_Maintenance_Data[[#This Row],[Angular velocity '[rad/s']]]/1000</f>
        <v>4.3968474142581311</v>
      </c>
      <c r="K4578" s="2">
        <v>58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/>
      <c r="S4578"/>
    </row>
    <row r="4579" spans="1:19" x14ac:dyDescent="0.3">
      <c r="A4579">
        <v>4578</v>
      </c>
      <c r="B4579" t="s">
        <v>4594</v>
      </c>
      <c r="C4579" t="s">
        <v>17</v>
      </c>
      <c r="D4579" s="1">
        <v>303</v>
      </c>
      <c r="E4579" s="1">
        <v>311.2</v>
      </c>
      <c r="F4579" s="2">
        <v>1800</v>
      </c>
      <c r="G4579" s="1">
        <f>2*PI()*Predictive_Maintenance_Data[[#This Row],[Rotational speed '[rpm']]]/60</f>
        <v>188.49555921538757</v>
      </c>
      <c r="H4579" s="1">
        <v>23.7</v>
      </c>
      <c r="I4579" s="1">
        <f t="shared" si="71"/>
        <v>8.1999999999999886</v>
      </c>
      <c r="J4579" s="1">
        <f>Predictive_Maintenance_Data[[#This Row],[Torque '[Nm']]]*Predictive_Maintenance_Data[[#This Row],[Angular velocity '[rad/s']]]/1000</f>
        <v>4.4673447534046851</v>
      </c>
      <c r="K4579" s="2">
        <v>61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/>
      <c r="S4579"/>
    </row>
    <row r="4580" spans="1:19" x14ac:dyDescent="0.3">
      <c r="A4580">
        <v>4579</v>
      </c>
      <c r="B4580" t="s">
        <v>4595</v>
      </c>
      <c r="C4580" t="s">
        <v>17</v>
      </c>
      <c r="D4580" s="1">
        <v>303</v>
      </c>
      <c r="E4580" s="1">
        <v>311.2</v>
      </c>
      <c r="F4580" s="2">
        <v>1641</v>
      </c>
      <c r="G4580" s="1">
        <f>2*PI()*Predictive_Maintenance_Data[[#This Row],[Rotational speed '[rpm']]]/60</f>
        <v>171.84511815136167</v>
      </c>
      <c r="H4580" s="1">
        <v>32.6</v>
      </c>
      <c r="I4580" s="1">
        <f t="shared" si="71"/>
        <v>8.1999999999999886</v>
      </c>
      <c r="J4580" s="1">
        <f>Predictive_Maintenance_Data[[#This Row],[Torque '[Nm']]]*Predictive_Maintenance_Data[[#This Row],[Angular velocity '[rad/s']]]/1000</f>
        <v>5.6021508517343905</v>
      </c>
      <c r="K4580" s="2">
        <v>63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/>
      <c r="S4580"/>
    </row>
    <row r="4581" spans="1:19" x14ac:dyDescent="0.3">
      <c r="A4581">
        <v>4580</v>
      </c>
      <c r="B4581" t="s">
        <v>4596</v>
      </c>
      <c r="C4581" t="s">
        <v>17</v>
      </c>
      <c r="D4581" s="1">
        <v>303</v>
      </c>
      <c r="E4581" s="1">
        <v>311.2</v>
      </c>
      <c r="F4581" s="2">
        <v>1374</v>
      </c>
      <c r="G4581" s="1">
        <f>2*PI()*Predictive_Maintenance_Data[[#This Row],[Rotational speed '[rpm']]]/60</f>
        <v>143.88494353441254</v>
      </c>
      <c r="H4581" s="1">
        <v>48.2</v>
      </c>
      <c r="I4581" s="1">
        <f t="shared" si="71"/>
        <v>8.1999999999999886</v>
      </c>
      <c r="J4581" s="1">
        <f>Predictive_Maintenance_Data[[#This Row],[Torque '[Nm']]]*Predictive_Maintenance_Data[[#This Row],[Angular velocity '[rad/s']]]/1000</f>
        <v>6.935254278358685</v>
      </c>
      <c r="K4581" s="2">
        <v>65</v>
      </c>
      <c r="L4581" s="2">
        <v>1</v>
      </c>
      <c r="M4581" s="2">
        <v>0</v>
      </c>
      <c r="N4581" s="2">
        <v>1</v>
      </c>
      <c r="O4581" s="2">
        <v>0</v>
      </c>
      <c r="P4581" s="2">
        <v>0</v>
      </c>
      <c r="Q4581" s="2">
        <v>0</v>
      </c>
      <c r="R4581"/>
      <c r="S4581"/>
    </row>
    <row r="4582" spans="1:19" x14ac:dyDescent="0.3">
      <c r="A4582">
        <v>4581</v>
      </c>
      <c r="B4582" t="s">
        <v>4597</v>
      </c>
      <c r="C4582" t="s">
        <v>17</v>
      </c>
      <c r="D4582" s="1">
        <v>303</v>
      </c>
      <c r="E4582" s="1">
        <v>311.2</v>
      </c>
      <c r="F4582" s="2">
        <v>1494</v>
      </c>
      <c r="G4582" s="1">
        <f>2*PI()*Predictive_Maintenance_Data[[#This Row],[Rotational speed '[rpm']]]/60</f>
        <v>156.4513141487717</v>
      </c>
      <c r="H4582" s="1">
        <v>37</v>
      </c>
      <c r="I4582" s="1">
        <f t="shared" si="71"/>
        <v>8.1999999999999886</v>
      </c>
      <c r="J4582" s="1">
        <f>Predictive_Maintenance_Data[[#This Row],[Torque '[Nm']]]*Predictive_Maintenance_Data[[#This Row],[Angular velocity '[rad/s']]]/1000</f>
        <v>5.788698623504553</v>
      </c>
      <c r="K4582" s="2">
        <v>67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/>
      <c r="S4582"/>
    </row>
    <row r="4583" spans="1:19" x14ac:dyDescent="0.3">
      <c r="A4583">
        <v>4582</v>
      </c>
      <c r="B4583" t="s">
        <v>4598</v>
      </c>
      <c r="C4583" t="s">
        <v>17</v>
      </c>
      <c r="D4583" s="1">
        <v>303</v>
      </c>
      <c r="E4583" s="1">
        <v>311.2</v>
      </c>
      <c r="F4583" s="2">
        <v>1601</v>
      </c>
      <c r="G4583" s="1">
        <f>2*PI()*Predictive_Maintenance_Data[[#This Row],[Rotational speed '[rpm']]]/60</f>
        <v>167.65632794657529</v>
      </c>
      <c r="H4583" s="1">
        <v>32.9</v>
      </c>
      <c r="I4583" s="1">
        <f t="shared" si="71"/>
        <v>8.1999999999999886</v>
      </c>
      <c r="J4583" s="1">
        <f>Predictive_Maintenance_Data[[#This Row],[Torque '[Nm']]]*Predictive_Maintenance_Data[[#This Row],[Angular velocity '[rad/s']]]/1000</f>
        <v>5.5158931894423269</v>
      </c>
      <c r="K4583" s="2">
        <v>69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/>
      <c r="S4583"/>
    </row>
    <row r="4584" spans="1:19" x14ac:dyDescent="0.3">
      <c r="A4584">
        <v>4583</v>
      </c>
      <c r="B4584" t="s">
        <v>4599</v>
      </c>
      <c r="C4584" t="s">
        <v>17</v>
      </c>
      <c r="D4584" s="1">
        <v>302.89999999999998</v>
      </c>
      <c r="E4584" s="1">
        <v>311.2</v>
      </c>
      <c r="F4584" s="2">
        <v>1634</v>
      </c>
      <c r="G4584" s="1">
        <f>2*PI()*Predictive_Maintenance_Data[[#This Row],[Rotational speed '[rpm']]]/60</f>
        <v>171.11207986552407</v>
      </c>
      <c r="H4584" s="1">
        <v>36.9</v>
      </c>
      <c r="I4584" s="1">
        <f t="shared" si="71"/>
        <v>8.3000000000000114</v>
      </c>
      <c r="J4584" s="1">
        <f>Predictive_Maintenance_Data[[#This Row],[Torque '[Nm']]]*Predictive_Maintenance_Data[[#This Row],[Angular velocity '[rad/s']]]/1000</f>
        <v>6.3140357470378374</v>
      </c>
      <c r="K4584" s="2">
        <v>71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/>
      <c r="S4584"/>
    </row>
    <row r="4585" spans="1:19" x14ac:dyDescent="0.3">
      <c r="A4585">
        <v>4584</v>
      </c>
      <c r="B4585" t="s">
        <v>4600</v>
      </c>
      <c r="C4585" t="s">
        <v>15</v>
      </c>
      <c r="D4585" s="1">
        <v>302.89999999999998</v>
      </c>
      <c r="E4585" s="1">
        <v>311.2</v>
      </c>
      <c r="F4585" s="2">
        <v>1467</v>
      </c>
      <c r="G4585" s="1">
        <f>2*PI()*Predictive_Maintenance_Data[[#This Row],[Rotational speed '[rpm']]]/60</f>
        <v>153.62388076054089</v>
      </c>
      <c r="H4585" s="1">
        <v>37.700000000000003</v>
      </c>
      <c r="I4585" s="1">
        <f t="shared" si="71"/>
        <v>8.3000000000000114</v>
      </c>
      <c r="J4585" s="1">
        <f>Predictive_Maintenance_Data[[#This Row],[Torque '[Nm']]]*Predictive_Maintenance_Data[[#This Row],[Angular velocity '[rad/s']]]/1000</f>
        <v>5.7916203046723922</v>
      </c>
      <c r="K4585" s="2">
        <v>73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/>
      <c r="S4585"/>
    </row>
    <row r="4586" spans="1:19" x14ac:dyDescent="0.3">
      <c r="A4586">
        <v>4585</v>
      </c>
      <c r="B4586" t="s">
        <v>4601</v>
      </c>
      <c r="C4586" t="s">
        <v>17</v>
      </c>
      <c r="D4586" s="1">
        <v>302.8</v>
      </c>
      <c r="E4586" s="1">
        <v>311.10000000000002</v>
      </c>
      <c r="F4586" s="2">
        <v>1550</v>
      </c>
      <c r="G4586" s="1">
        <f>2*PI()*Predictive_Maintenance_Data[[#This Row],[Rotational speed '[rpm']]]/60</f>
        <v>162.31562043547265</v>
      </c>
      <c r="H4586" s="1">
        <v>32.299999999999997</v>
      </c>
      <c r="I4586" s="1">
        <f t="shared" si="71"/>
        <v>8.3000000000000114</v>
      </c>
      <c r="J4586" s="1">
        <f>Predictive_Maintenance_Data[[#This Row],[Torque '[Nm']]]*Predictive_Maintenance_Data[[#This Row],[Angular velocity '[rad/s']]]/1000</f>
        <v>5.2427945400657663</v>
      </c>
      <c r="K4586" s="2">
        <v>76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/>
      <c r="S4586"/>
    </row>
    <row r="4587" spans="1:19" x14ac:dyDescent="0.3">
      <c r="A4587">
        <v>4586</v>
      </c>
      <c r="B4587" t="s">
        <v>4602</v>
      </c>
      <c r="C4587" t="s">
        <v>17</v>
      </c>
      <c r="D4587" s="1">
        <v>302.8</v>
      </c>
      <c r="E4587" s="1">
        <v>311.10000000000002</v>
      </c>
      <c r="F4587" s="2">
        <v>1563</v>
      </c>
      <c r="G4587" s="1">
        <f>2*PI()*Predictive_Maintenance_Data[[#This Row],[Rotational speed '[rpm']]]/60</f>
        <v>163.67697725202822</v>
      </c>
      <c r="H4587" s="1">
        <v>32.200000000000003</v>
      </c>
      <c r="I4587" s="1">
        <f t="shared" si="71"/>
        <v>8.3000000000000114</v>
      </c>
      <c r="J4587" s="1">
        <f>Predictive_Maintenance_Data[[#This Row],[Torque '[Nm']]]*Predictive_Maintenance_Data[[#This Row],[Angular velocity '[rad/s']]]/1000</f>
        <v>5.2703986675153089</v>
      </c>
      <c r="K4587" s="2">
        <v>78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/>
      <c r="S4587"/>
    </row>
    <row r="4588" spans="1:19" x14ac:dyDescent="0.3">
      <c r="A4588">
        <v>4587</v>
      </c>
      <c r="B4588" t="s">
        <v>4603</v>
      </c>
      <c r="C4588" t="s">
        <v>17</v>
      </c>
      <c r="D4588" s="1">
        <v>302.7</v>
      </c>
      <c r="E4588" s="1">
        <v>310.89999999999998</v>
      </c>
      <c r="F4588" s="2">
        <v>1395</v>
      </c>
      <c r="G4588" s="1">
        <f>2*PI()*Predictive_Maintenance_Data[[#This Row],[Rotational speed '[rpm']]]/60</f>
        <v>146.08405839192537</v>
      </c>
      <c r="H4588" s="1">
        <v>48.3</v>
      </c>
      <c r="I4588" s="1">
        <f t="shared" si="71"/>
        <v>8.1999999999999886</v>
      </c>
      <c r="J4588" s="1">
        <f>Predictive_Maintenance_Data[[#This Row],[Torque '[Nm']]]*Predictive_Maintenance_Data[[#This Row],[Angular velocity '[rad/s']]]/1000</f>
        <v>7.0558600203299946</v>
      </c>
      <c r="K4588" s="2">
        <v>80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/>
      <c r="S4588"/>
    </row>
    <row r="4589" spans="1:19" x14ac:dyDescent="0.3">
      <c r="A4589">
        <v>4588</v>
      </c>
      <c r="B4589" t="s">
        <v>4604</v>
      </c>
      <c r="C4589" t="s">
        <v>15</v>
      </c>
      <c r="D4589" s="1">
        <v>302.8</v>
      </c>
      <c r="E4589" s="1">
        <v>311</v>
      </c>
      <c r="F4589" s="2">
        <v>1507</v>
      </c>
      <c r="G4589" s="1">
        <f>2*PI()*Predictive_Maintenance_Data[[#This Row],[Rotational speed '[rpm']]]/60</f>
        <v>157.8126709653273</v>
      </c>
      <c r="H4589" s="1">
        <v>33.4</v>
      </c>
      <c r="I4589" s="1">
        <f t="shared" si="71"/>
        <v>8.1999999999999886</v>
      </c>
      <c r="J4589" s="1">
        <f>Predictive_Maintenance_Data[[#This Row],[Torque '[Nm']]]*Predictive_Maintenance_Data[[#This Row],[Angular velocity '[rad/s']]]/1000</f>
        <v>5.2709432102419314</v>
      </c>
      <c r="K4589" s="2">
        <v>82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/>
      <c r="S4589"/>
    </row>
    <row r="4590" spans="1:19" x14ac:dyDescent="0.3">
      <c r="A4590">
        <v>4589</v>
      </c>
      <c r="B4590" t="s">
        <v>4605</v>
      </c>
      <c r="C4590" t="s">
        <v>17</v>
      </c>
      <c r="D4590" s="1">
        <v>302.8</v>
      </c>
      <c r="E4590" s="1">
        <v>311</v>
      </c>
      <c r="F4590" s="2">
        <v>1564</v>
      </c>
      <c r="G4590" s="1">
        <f>2*PI()*Predictive_Maintenance_Data[[#This Row],[Rotational speed '[rpm']]]/60</f>
        <v>163.7816970071479</v>
      </c>
      <c r="H4590" s="1">
        <v>38.5</v>
      </c>
      <c r="I4590" s="1">
        <f t="shared" si="71"/>
        <v>8.1999999999999886</v>
      </c>
      <c r="J4590" s="1">
        <f>Predictive_Maintenance_Data[[#This Row],[Torque '[Nm']]]*Predictive_Maintenance_Data[[#This Row],[Angular velocity '[rad/s']]]/1000</f>
        <v>6.3055953347751936</v>
      </c>
      <c r="K4590" s="2">
        <v>85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0</v>
      </c>
      <c r="R4590"/>
      <c r="S4590"/>
    </row>
    <row r="4591" spans="1:19" x14ac:dyDescent="0.3">
      <c r="A4591">
        <v>4590</v>
      </c>
      <c r="B4591" t="s">
        <v>4606</v>
      </c>
      <c r="C4591" t="s">
        <v>17</v>
      </c>
      <c r="D4591" s="1">
        <v>302.8</v>
      </c>
      <c r="E4591" s="1">
        <v>311.10000000000002</v>
      </c>
      <c r="F4591" s="2">
        <v>1721</v>
      </c>
      <c r="G4591" s="1">
        <f>2*PI()*Predictive_Maintenance_Data[[#This Row],[Rotational speed '[rpm']]]/60</f>
        <v>180.22269856093448</v>
      </c>
      <c r="H4591" s="1">
        <v>30</v>
      </c>
      <c r="I4591" s="1">
        <f t="shared" si="71"/>
        <v>8.3000000000000114</v>
      </c>
      <c r="J4591" s="1">
        <f>Predictive_Maintenance_Data[[#This Row],[Torque '[Nm']]]*Predictive_Maintenance_Data[[#This Row],[Angular velocity '[rad/s']]]/1000</f>
        <v>5.4066809568280343</v>
      </c>
      <c r="K4591" s="2">
        <v>87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/>
      <c r="S4591"/>
    </row>
    <row r="4592" spans="1:19" x14ac:dyDescent="0.3">
      <c r="A4592">
        <v>4591</v>
      </c>
      <c r="B4592" t="s">
        <v>4607</v>
      </c>
      <c r="C4592" t="s">
        <v>17</v>
      </c>
      <c r="D4592" s="1">
        <v>302.8</v>
      </c>
      <c r="E4592" s="1">
        <v>311.10000000000002</v>
      </c>
      <c r="F4592" s="2">
        <v>1456</v>
      </c>
      <c r="G4592" s="1">
        <f>2*PI()*Predictive_Maintenance_Data[[#This Row],[Rotational speed '[rpm']]]/60</f>
        <v>152.47196345422464</v>
      </c>
      <c r="H4592" s="1">
        <v>36.1</v>
      </c>
      <c r="I4592" s="1">
        <f t="shared" si="71"/>
        <v>8.3000000000000114</v>
      </c>
      <c r="J4592" s="1">
        <f>Predictive_Maintenance_Data[[#This Row],[Torque '[Nm']]]*Predictive_Maintenance_Data[[#This Row],[Angular velocity '[rad/s']]]/1000</f>
        <v>5.5042378806975094</v>
      </c>
      <c r="K4592" s="2">
        <v>89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/>
      <c r="S4592"/>
    </row>
    <row r="4593" spans="1:19" x14ac:dyDescent="0.3">
      <c r="A4593">
        <v>4592</v>
      </c>
      <c r="B4593" t="s">
        <v>4608</v>
      </c>
      <c r="C4593" t="s">
        <v>27</v>
      </c>
      <c r="D4593" s="1">
        <v>302.89999999999998</v>
      </c>
      <c r="E4593" s="1">
        <v>311.2</v>
      </c>
      <c r="F4593" s="2">
        <v>2102</v>
      </c>
      <c r="G4593" s="1">
        <f>2*PI()*Predictive_Maintenance_Data[[#This Row],[Rotational speed '[rpm']]]/60</f>
        <v>220.12092526152483</v>
      </c>
      <c r="H4593" s="1">
        <v>17.8</v>
      </c>
      <c r="I4593" s="1">
        <f t="shared" si="71"/>
        <v>8.3000000000000114</v>
      </c>
      <c r="J4593" s="1">
        <f>Predictive_Maintenance_Data[[#This Row],[Torque '[Nm']]]*Predictive_Maintenance_Data[[#This Row],[Angular velocity '[rad/s']]]/1000</f>
        <v>3.9181524696551424</v>
      </c>
      <c r="K4593" s="2">
        <v>91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/>
      <c r="S4593"/>
    </row>
    <row r="4594" spans="1:19" x14ac:dyDescent="0.3">
      <c r="A4594">
        <v>4593</v>
      </c>
      <c r="B4594" t="s">
        <v>4609</v>
      </c>
      <c r="C4594" t="s">
        <v>17</v>
      </c>
      <c r="D4594" s="1">
        <v>302.89999999999998</v>
      </c>
      <c r="E4594" s="1">
        <v>311.10000000000002</v>
      </c>
      <c r="F4594" s="2">
        <v>1555</v>
      </c>
      <c r="G4594" s="1">
        <f>2*PI()*Predictive_Maintenance_Data[[#This Row],[Rotational speed '[rpm']]]/60</f>
        <v>162.83921921107094</v>
      </c>
      <c r="H4594" s="1">
        <v>33.9</v>
      </c>
      <c r="I4594" s="1">
        <f t="shared" si="71"/>
        <v>8.2000000000000455</v>
      </c>
      <c r="J4594" s="1">
        <f>Predictive_Maintenance_Data[[#This Row],[Torque '[Nm']]]*Predictive_Maintenance_Data[[#This Row],[Angular velocity '[rad/s']]]/1000</f>
        <v>5.5202495312553044</v>
      </c>
      <c r="K4594" s="2">
        <v>96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/>
      <c r="S4594"/>
    </row>
    <row r="4595" spans="1:19" x14ac:dyDescent="0.3">
      <c r="A4595">
        <v>4594</v>
      </c>
      <c r="B4595" t="s">
        <v>4610</v>
      </c>
      <c r="C4595" t="s">
        <v>17</v>
      </c>
      <c r="D4595" s="1">
        <v>303</v>
      </c>
      <c r="E4595" s="1">
        <v>311.2</v>
      </c>
      <c r="F4595" s="2">
        <v>1409</v>
      </c>
      <c r="G4595" s="1">
        <f>2*PI()*Predictive_Maintenance_Data[[#This Row],[Rotational speed '[rpm']]]/60</f>
        <v>147.55013496360061</v>
      </c>
      <c r="H4595" s="1">
        <v>41.9</v>
      </c>
      <c r="I4595" s="1">
        <f t="shared" si="71"/>
        <v>8.1999999999999886</v>
      </c>
      <c r="J4595" s="1">
        <f>Predictive_Maintenance_Data[[#This Row],[Torque '[Nm']]]*Predictive_Maintenance_Data[[#This Row],[Angular velocity '[rad/s']]]/1000</f>
        <v>6.182350654974865</v>
      </c>
      <c r="K4595" s="2">
        <v>98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/>
      <c r="S4595"/>
    </row>
    <row r="4596" spans="1:19" x14ac:dyDescent="0.3">
      <c r="A4596">
        <v>4595</v>
      </c>
      <c r="B4596" t="s">
        <v>4611</v>
      </c>
      <c r="C4596" t="s">
        <v>15</v>
      </c>
      <c r="D4596" s="1">
        <v>303</v>
      </c>
      <c r="E4596" s="1">
        <v>311.2</v>
      </c>
      <c r="F4596" s="2">
        <v>1387</v>
      </c>
      <c r="G4596" s="1">
        <f>2*PI()*Predictive_Maintenance_Data[[#This Row],[Rotational speed '[rpm']]]/60</f>
        <v>145.24630035096808</v>
      </c>
      <c r="H4596" s="1">
        <v>41.4</v>
      </c>
      <c r="I4596" s="1">
        <f t="shared" si="71"/>
        <v>8.1999999999999886</v>
      </c>
      <c r="J4596" s="1">
        <f>Predictive_Maintenance_Data[[#This Row],[Torque '[Nm']]]*Predictive_Maintenance_Data[[#This Row],[Angular velocity '[rad/s']]]/1000</f>
        <v>6.0131968345300786</v>
      </c>
      <c r="K4596" s="2">
        <v>100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/>
      <c r="S4596"/>
    </row>
    <row r="4597" spans="1:19" x14ac:dyDescent="0.3">
      <c r="A4597">
        <v>4596</v>
      </c>
      <c r="B4597" t="s">
        <v>4612</v>
      </c>
      <c r="C4597" t="s">
        <v>15</v>
      </c>
      <c r="D4597" s="1">
        <v>303</v>
      </c>
      <c r="E4597" s="1">
        <v>311.2</v>
      </c>
      <c r="F4597" s="2">
        <v>1460</v>
      </c>
      <c r="G4597" s="1">
        <f>2*PI()*Predictive_Maintenance_Data[[#This Row],[Rotational speed '[rpm']]]/60</f>
        <v>152.89084247470328</v>
      </c>
      <c r="H4597" s="1">
        <v>43.9</v>
      </c>
      <c r="I4597" s="1">
        <f t="shared" si="71"/>
        <v>8.1999999999999886</v>
      </c>
      <c r="J4597" s="1">
        <f>Predictive_Maintenance_Data[[#This Row],[Torque '[Nm']]]*Predictive_Maintenance_Data[[#This Row],[Angular velocity '[rad/s']]]/1000</f>
        <v>6.7119079846394731</v>
      </c>
      <c r="K4597" s="2">
        <v>103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/>
      <c r="S4597"/>
    </row>
    <row r="4598" spans="1:19" x14ac:dyDescent="0.3">
      <c r="A4598">
        <v>4597</v>
      </c>
      <c r="B4598" t="s">
        <v>4613</v>
      </c>
      <c r="C4598" t="s">
        <v>17</v>
      </c>
      <c r="D4598" s="1">
        <v>303</v>
      </c>
      <c r="E4598" s="1">
        <v>311.2</v>
      </c>
      <c r="F4598" s="2">
        <v>1361</v>
      </c>
      <c r="G4598" s="1">
        <f>2*PI()*Predictive_Maintenance_Data[[#This Row],[Rotational speed '[rpm']]]/60</f>
        <v>142.52358671785697</v>
      </c>
      <c r="H4598" s="1">
        <v>47.6</v>
      </c>
      <c r="I4598" s="1">
        <f t="shared" si="71"/>
        <v>8.1999999999999886</v>
      </c>
      <c r="J4598" s="1">
        <f>Predictive_Maintenance_Data[[#This Row],[Torque '[Nm']]]*Predictive_Maintenance_Data[[#This Row],[Angular velocity '[rad/s']]]/1000</f>
        <v>6.7841227277699918</v>
      </c>
      <c r="K4598" s="2">
        <v>106</v>
      </c>
      <c r="L4598" s="2">
        <v>1</v>
      </c>
      <c r="M4598" s="2">
        <v>0</v>
      </c>
      <c r="N4598" s="2">
        <v>1</v>
      </c>
      <c r="O4598" s="2">
        <v>0</v>
      </c>
      <c r="P4598" s="2">
        <v>0</v>
      </c>
      <c r="Q4598" s="2">
        <v>0</v>
      </c>
      <c r="R4598"/>
      <c r="S4598"/>
    </row>
    <row r="4599" spans="1:19" x14ac:dyDescent="0.3">
      <c r="A4599">
        <v>4598</v>
      </c>
      <c r="B4599" t="s">
        <v>4614</v>
      </c>
      <c r="C4599" t="s">
        <v>15</v>
      </c>
      <c r="D4599" s="1">
        <v>303</v>
      </c>
      <c r="E4599" s="1">
        <v>311.10000000000002</v>
      </c>
      <c r="F4599" s="2">
        <v>1490</v>
      </c>
      <c r="G4599" s="1">
        <f>2*PI()*Predictive_Maintenance_Data[[#This Row],[Rotational speed '[rpm']]]/60</f>
        <v>156.03243512829306</v>
      </c>
      <c r="H4599" s="1">
        <v>43</v>
      </c>
      <c r="I4599" s="1">
        <f t="shared" si="71"/>
        <v>8.1000000000000227</v>
      </c>
      <c r="J4599" s="1">
        <f>Predictive_Maintenance_Data[[#This Row],[Torque '[Nm']]]*Predictive_Maintenance_Data[[#This Row],[Angular velocity '[rad/s']]]/1000</f>
        <v>6.7093947105166016</v>
      </c>
      <c r="K4599" s="2">
        <v>108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/>
      <c r="S4599"/>
    </row>
    <row r="4600" spans="1:19" x14ac:dyDescent="0.3">
      <c r="A4600">
        <v>4599</v>
      </c>
      <c r="B4600" t="s">
        <v>4615</v>
      </c>
      <c r="C4600" t="s">
        <v>17</v>
      </c>
      <c r="D4600" s="1">
        <v>303.10000000000002</v>
      </c>
      <c r="E4600" s="1">
        <v>311.2</v>
      </c>
      <c r="F4600" s="2">
        <v>1399</v>
      </c>
      <c r="G4600" s="1">
        <f>2*PI()*Predictive_Maintenance_Data[[#This Row],[Rotational speed '[rpm']]]/60</f>
        <v>146.50293741240404</v>
      </c>
      <c r="H4600" s="1">
        <v>49.2</v>
      </c>
      <c r="I4600" s="1">
        <f t="shared" si="71"/>
        <v>8.0999999999999659</v>
      </c>
      <c r="J4600" s="1">
        <f>Predictive_Maintenance_Data[[#This Row],[Torque '[Nm']]]*Predictive_Maintenance_Data[[#This Row],[Angular velocity '[rad/s']]]/1000</f>
        <v>7.2079445206902788</v>
      </c>
      <c r="K4600" s="2">
        <v>111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2">
        <v>0</v>
      </c>
      <c r="R4600"/>
      <c r="S4600"/>
    </row>
    <row r="4601" spans="1:19" x14ac:dyDescent="0.3">
      <c r="A4601">
        <v>4600</v>
      </c>
      <c r="B4601" t="s">
        <v>4616</v>
      </c>
      <c r="C4601" t="s">
        <v>17</v>
      </c>
      <c r="D4601" s="1">
        <v>303.10000000000002</v>
      </c>
      <c r="E4601" s="1">
        <v>311.10000000000002</v>
      </c>
      <c r="F4601" s="2">
        <v>1420</v>
      </c>
      <c r="G4601" s="1">
        <f>2*PI()*Predictive_Maintenance_Data[[#This Row],[Rotational speed '[rpm']]]/60</f>
        <v>148.70205226991686</v>
      </c>
      <c r="H4601" s="1">
        <v>55.8</v>
      </c>
      <c r="I4601" s="1">
        <f t="shared" si="71"/>
        <v>8</v>
      </c>
      <c r="J4601" s="1">
        <f>Predictive_Maintenance_Data[[#This Row],[Torque '[Nm']]]*Predictive_Maintenance_Data[[#This Row],[Angular velocity '[rad/s']]]/1000</f>
        <v>8.2975745166613599</v>
      </c>
      <c r="K4601" s="2">
        <v>113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/>
      <c r="S4601"/>
    </row>
    <row r="4602" spans="1:19" x14ac:dyDescent="0.3">
      <c r="A4602">
        <v>4601</v>
      </c>
      <c r="B4602" t="s">
        <v>4617</v>
      </c>
      <c r="C4602" t="s">
        <v>17</v>
      </c>
      <c r="D4602" s="1">
        <v>303</v>
      </c>
      <c r="E4602" s="1">
        <v>311</v>
      </c>
      <c r="F4602" s="2">
        <v>1359</v>
      </c>
      <c r="G4602" s="1">
        <f>2*PI()*Predictive_Maintenance_Data[[#This Row],[Rotational speed '[rpm']]]/60</f>
        <v>142.31414720761762</v>
      </c>
      <c r="H4602" s="1">
        <v>44.2</v>
      </c>
      <c r="I4602" s="1">
        <f t="shared" si="71"/>
        <v>8</v>
      </c>
      <c r="J4602" s="1">
        <f>Predictive_Maintenance_Data[[#This Row],[Torque '[Nm']]]*Predictive_Maintenance_Data[[#This Row],[Angular velocity '[rad/s']]]/1000</f>
        <v>6.290285306576699</v>
      </c>
      <c r="K4602" s="2">
        <v>115</v>
      </c>
      <c r="L4602" s="2">
        <v>1</v>
      </c>
      <c r="M4602" s="2">
        <v>0</v>
      </c>
      <c r="N4602" s="2">
        <v>1</v>
      </c>
      <c r="O4602" s="2">
        <v>0</v>
      </c>
      <c r="P4602" s="2">
        <v>0</v>
      </c>
      <c r="Q4602" s="2">
        <v>0</v>
      </c>
      <c r="R4602"/>
      <c r="S4602"/>
    </row>
    <row r="4603" spans="1:19" x14ac:dyDescent="0.3">
      <c r="A4603">
        <v>4602</v>
      </c>
      <c r="B4603" t="s">
        <v>4618</v>
      </c>
      <c r="C4603" t="s">
        <v>15</v>
      </c>
      <c r="D4603" s="1">
        <v>303</v>
      </c>
      <c r="E4603" s="1">
        <v>311.10000000000002</v>
      </c>
      <c r="F4603" s="2">
        <v>1372</v>
      </c>
      <c r="G4603" s="1">
        <f>2*PI()*Predictive_Maintenance_Data[[#This Row],[Rotational speed '[rpm']]]/60</f>
        <v>143.67550402417322</v>
      </c>
      <c r="H4603" s="1">
        <v>54.3</v>
      </c>
      <c r="I4603" s="1">
        <f t="shared" si="71"/>
        <v>8.1000000000000227</v>
      </c>
      <c r="J4603" s="1">
        <f>Predictive_Maintenance_Data[[#This Row],[Torque '[Nm']]]*Predictive_Maintenance_Data[[#This Row],[Angular velocity '[rad/s']]]/1000</f>
        <v>7.8015798685126052</v>
      </c>
      <c r="K4603" s="2">
        <v>117</v>
      </c>
      <c r="L4603" s="2">
        <v>1</v>
      </c>
      <c r="M4603" s="2">
        <v>0</v>
      </c>
      <c r="N4603" s="2">
        <v>1</v>
      </c>
      <c r="O4603" s="2">
        <v>0</v>
      </c>
      <c r="P4603" s="2">
        <v>0</v>
      </c>
      <c r="Q4603" s="2">
        <v>0</v>
      </c>
      <c r="R4603"/>
      <c r="S4603"/>
    </row>
    <row r="4604" spans="1:19" x14ac:dyDescent="0.3">
      <c r="A4604">
        <v>4603</v>
      </c>
      <c r="B4604" t="s">
        <v>4619</v>
      </c>
      <c r="C4604" t="s">
        <v>15</v>
      </c>
      <c r="D4604" s="1">
        <v>303</v>
      </c>
      <c r="E4604" s="1">
        <v>311</v>
      </c>
      <c r="F4604" s="2">
        <v>1409</v>
      </c>
      <c r="G4604" s="1">
        <f>2*PI()*Predictive_Maintenance_Data[[#This Row],[Rotational speed '[rpm']]]/60</f>
        <v>147.55013496360061</v>
      </c>
      <c r="H4604" s="1">
        <v>41.7</v>
      </c>
      <c r="I4604" s="1">
        <f t="shared" si="71"/>
        <v>8</v>
      </c>
      <c r="J4604" s="1">
        <f>Predictive_Maintenance_Data[[#This Row],[Torque '[Nm']]]*Predictive_Maintenance_Data[[#This Row],[Angular velocity '[rad/s']]]/1000</f>
        <v>6.1528406279821457</v>
      </c>
      <c r="K4604" s="2">
        <v>120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0</v>
      </c>
      <c r="R4604"/>
      <c r="S4604"/>
    </row>
    <row r="4605" spans="1:19" x14ac:dyDescent="0.3">
      <c r="A4605">
        <v>4604</v>
      </c>
      <c r="B4605" t="s">
        <v>4620</v>
      </c>
      <c r="C4605" t="s">
        <v>27</v>
      </c>
      <c r="D4605" s="1">
        <v>302.89999999999998</v>
      </c>
      <c r="E4605" s="1">
        <v>311</v>
      </c>
      <c r="F4605" s="2">
        <v>1452</v>
      </c>
      <c r="G4605" s="1">
        <f>2*PI()*Predictive_Maintenance_Data[[#This Row],[Rotational speed '[rpm']]]/60</f>
        <v>152.05308443374599</v>
      </c>
      <c r="H4605" s="1">
        <v>58.3</v>
      </c>
      <c r="I4605" s="1">
        <f t="shared" si="71"/>
        <v>8.1000000000000227</v>
      </c>
      <c r="J4605" s="1">
        <f>Predictive_Maintenance_Data[[#This Row],[Torque '[Nm']]]*Predictive_Maintenance_Data[[#This Row],[Angular velocity '[rad/s']]]/1000</f>
        <v>8.8646948224873903</v>
      </c>
      <c r="K4605" s="2">
        <v>123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/>
      <c r="S4605"/>
    </row>
    <row r="4606" spans="1:19" x14ac:dyDescent="0.3">
      <c r="A4606">
        <v>4605</v>
      </c>
      <c r="B4606" t="s">
        <v>4621</v>
      </c>
      <c r="C4606" t="s">
        <v>17</v>
      </c>
      <c r="D4606" s="1">
        <v>302.89999999999998</v>
      </c>
      <c r="E4606" s="1">
        <v>311</v>
      </c>
      <c r="F4606" s="2">
        <v>1820</v>
      </c>
      <c r="G4606" s="1">
        <f>2*PI()*Predictive_Maintenance_Data[[#This Row],[Rotational speed '[rpm']]]/60</f>
        <v>190.58995431778078</v>
      </c>
      <c r="H4606" s="1">
        <v>24.6</v>
      </c>
      <c r="I4606" s="1">
        <f t="shared" si="71"/>
        <v>8.1000000000000227</v>
      </c>
      <c r="J4606" s="1">
        <f>Predictive_Maintenance_Data[[#This Row],[Torque '[Nm']]]*Predictive_Maintenance_Data[[#This Row],[Angular velocity '[rad/s']]]/1000</f>
        <v>4.6885128762174073</v>
      </c>
      <c r="K4606" s="2">
        <v>128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/>
      <c r="S4606"/>
    </row>
    <row r="4607" spans="1:19" x14ac:dyDescent="0.3">
      <c r="A4607">
        <v>4606</v>
      </c>
      <c r="B4607" t="s">
        <v>4622</v>
      </c>
      <c r="C4607" t="s">
        <v>27</v>
      </c>
      <c r="D4607" s="1">
        <v>302.89999999999998</v>
      </c>
      <c r="E4607" s="1">
        <v>311</v>
      </c>
      <c r="F4607" s="2">
        <v>1469</v>
      </c>
      <c r="G4607" s="1">
        <f>2*PI()*Predictive_Maintenance_Data[[#This Row],[Rotational speed '[rpm']]]/60</f>
        <v>153.83332027078021</v>
      </c>
      <c r="H4607" s="1">
        <v>48.7</v>
      </c>
      <c r="I4607" s="1">
        <f t="shared" si="71"/>
        <v>8.1000000000000227</v>
      </c>
      <c r="J4607" s="1">
        <f>Predictive_Maintenance_Data[[#This Row],[Torque '[Nm']]]*Predictive_Maintenance_Data[[#This Row],[Angular velocity '[rad/s']]]/1000</f>
        <v>7.491682697186997</v>
      </c>
      <c r="K4607" s="2">
        <v>130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/>
      <c r="S4607"/>
    </row>
    <row r="4608" spans="1:19" x14ac:dyDescent="0.3">
      <c r="A4608">
        <v>4607</v>
      </c>
      <c r="B4608" t="s">
        <v>4623</v>
      </c>
      <c r="C4608" t="s">
        <v>17</v>
      </c>
      <c r="D4608" s="1">
        <v>302.89999999999998</v>
      </c>
      <c r="E4608" s="1">
        <v>311.10000000000002</v>
      </c>
      <c r="F4608" s="2">
        <v>1556</v>
      </c>
      <c r="G4608" s="1">
        <f>2*PI()*Predictive_Maintenance_Data[[#This Row],[Rotational speed '[rpm']]]/60</f>
        <v>162.94393896619061</v>
      </c>
      <c r="H4608" s="1">
        <v>45.3</v>
      </c>
      <c r="I4608" s="1">
        <f t="shared" si="71"/>
        <v>8.2000000000000455</v>
      </c>
      <c r="J4608" s="1">
        <f>Predictive_Maintenance_Data[[#This Row],[Torque '[Nm']]]*Predictive_Maintenance_Data[[#This Row],[Angular velocity '[rad/s']]]/1000</f>
        <v>7.3813604351684345</v>
      </c>
      <c r="K4608" s="2">
        <v>135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/>
      <c r="S4608"/>
    </row>
    <row r="4609" spans="1:19" x14ac:dyDescent="0.3">
      <c r="A4609">
        <v>4608</v>
      </c>
      <c r="B4609" t="s">
        <v>4624</v>
      </c>
      <c r="C4609" t="s">
        <v>17</v>
      </c>
      <c r="D4609" s="1">
        <v>303</v>
      </c>
      <c r="E4609" s="1">
        <v>311.10000000000002</v>
      </c>
      <c r="F4609" s="2">
        <v>1980</v>
      </c>
      <c r="G4609" s="1">
        <f>2*PI()*Predictive_Maintenance_Data[[#This Row],[Rotational speed '[rpm']]]/60</f>
        <v>207.34511513692635</v>
      </c>
      <c r="H4609" s="1">
        <v>20.2</v>
      </c>
      <c r="I4609" s="1">
        <f t="shared" si="71"/>
        <v>8.1000000000000227</v>
      </c>
      <c r="J4609" s="1">
        <f>Predictive_Maintenance_Data[[#This Row],[Torque '[Nm']]]*Predictive_Maintenance_Data[[#This Row],[Angular velocity '[rad/s']]]/1000</f>
        <v>4.1883713257659121</v>
      </c>
      <c r="K4609" s="2">
        <v>137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/>
      <c r="S4609"/>
    </row>
    <row r="4610" spans="1:19" x14ac:dyDescent="0.3">
      <c r="A4610">
        <v>4609</v>
      </c>
      <c r="B4610" t="s">
        <v>4625</v>
      </c>
      <c r="C4610" t="s">
        <v>15</v>
      </c>
      <c r="D4610" s="1">
        <v>303</v>
      </c>
      <c r="E4610" s="1">
        <v>311.2</v>
      </c>
      <c r="F4610" s="2">
        <v>1519</v>
      </c>
      <c r="G4610" s="1">
        <f>2*PI()*Predictive_Maintenance_Data[[#This Row],[Rotational speed '[rpm']]]/60</f>
        <v>159.0693080267632</v>
      </c>
      <c r="H4610" s="1">
        <v>38</v>
      </c>
      <c r="I4610" s="1">
        <f t="shared" ref="I4610:I4673" si="72">E4610-D4610</f>
        <v>8.1999999999999886</v>
      </c>
      <c r="J4610" s="1">
        <f>Predictive_Maintenance_Data[[#This Row],[Torque '[Nm']]]*Predictive_Maintenance_Data[[#This Row],[Angular velocity '[rad/s']]]/1000</f>
        <v>6.0446337050170014</v>
      </c>
      <c r="K4610" s="2">
        <v>139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>
        <v>0</v>
      </c>
      <c r="R4610"/>
      <c r="S4610"/>
    </row>
    <row r="4611" spans="1:19" x14ac:dyDescent="0.3">
      <c r="A4611">
        <v>4610</v>
      </c>
      <c r="B4611" t="s">
        <v>4626</v>
      </c>
      <c r="C4611" t="s">
        <v>17</v>
      </c>
      <c r="D4611" s="1">
        <v>303</v>
      </c>
      <c r="E4611" s="1">
        <v>311.2</v>
      </c>
      <c r="F4611" s="2">
        <v>1456</v>
      </c>
      <c r="G4611" s="1">
        <f>2*PI()*Predictive_Maintenance_Data[[#This Row],[Rotational speed '[rpm']]]/60</f>
        <v>152.47196345422464</v>
      </c>
      <c r="H4611" s="1">
        <v>44</v>
      </c>
      <c r="I4611" s="1">
        <f t="shared" si="72"/>
        <v>8.1999999999999886</v>
      </c>
      <c r="J4611" s="1">
        <f>Predictive_Maintenance_Data[[#This Row],[Torque '[Nm']]]*Predictive_Maintenance_Data[[#This Row],[Angular velocity '[rad/s']]]/1000</f>
        <v>6.7087663919858844</v>
      </c>
      <c r="K4611" s="2">
        <v>142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  <c r="Q4611" s="2">
        <v>0</v>
      </c>
      <c r="R4611"/>
      <c r="S4611"/>
    </row>
    <row r="4612" spans="1:19" x14ac:dyDescent="0.3">
      <c r="A4612">
        <v>4611</v>
      </c>
      <c r="B4612" t="s">
        <v>4627</v>
      </c>
      <c r="C4612" t="s">
        <v>17</v>
      </c>
      <c r="D4612" s="1">
        <v>303.10000000000002</v>
      </c>
      <c r="E4612" s="1">
        <v>311.2</v>
      </c>
      <c r="F4612" s="2">
        <v>1394</v>
      </c>
      <c r="G4612" s="1">
        <f>2*PI()*Predictive_Maintenance_Data[[#This Row],[Rotational speed '[rpm']]]/60</f>
        <v>145.97933863680572</v>
      </c>
      <c r="H4612" s="1">
        <v>45.3</v>
      </c>
      <c r="I4612" s="1">
        <f t="shared" si="72"/>
        <v>8.0999999999999659</v>
      </c>
      <c r="J4612" s="1">
        <f>Predictive_Maintenance_Data[[#This Row],[Torque '[Nm']]]*Predictive_Maintenance_Data[[#This Row],[Angular velocity '[rad/s']]]/1000</f>
        <v>6.612864040247298</v>
      </c>
      <c r="K4612" s="2">
        <v>144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/>
      <c r="S4612"/>
    </row>
    <row r="4613" spans="1:19" x14ac:dyDescent="0.3">
      <c r="A4613">
        <v>4612</v>
      </c>
      <c r="B4613" t="s">
        <v>4628</v>
      </c>
      <c r="C4613" t="s">
        <v>17</v>
      </c>
      <c r="D4613" s="1">
        <v>303</v>
      </c>
      <c r="E4613" s="1">
        <v>311.3</v>
      </c>
      <c r="F4613" s="2">
        <v>1365</v>
      </c>
      <c r="G4613" s="1">
        <f>2*PI()*Predictive_Maintenance_Data[[#This Row],[Rotational speed '[rpm']]]/60</f>
        <v>142.94246573833559</v>
      </c>
      <c r="H4613" s="1">
        <v>56.2</v>
      </c>
      <c r="I4613" s="1">
        <f t="shared" si="72"/>
        <v>8.3000000000000114</v>
      </c>
      <c r="J4613" s="1">
        <f>Predictive_Maintenance_Data[[#This Row],[Torque '[Nm']]]*Predictive_Maintenance_Data[[#This Row],[Angular velocity '[rad/s']]]/1000</f>
        <v>8.03336657449446</v>
      </c>
      <c r="K4613" s="2">
        <v>146</v>
      </c>
      <c r="L4613" s="2">
        <v>1</v>
      </c>
      <c r="M4613" s="2">
        <v>0</v>
      </c>
      <c r="N4613" s="2">
        <v>1</v>
      </c>
      <c r="O4613" s="2">
        <v>0</v>
      </c>
      <c r="P4613" s="2">
        <v>0</v>
      </c>
      <c r="Q4613" s="2">
        <v>0</v>
      </c>
      <c r="R4613"/>
      <c r="S4613"/>
    </row>
    <row r="4614" spans="1:19" x14ac:dyDescent="0.3">
      <c r="A4614">
        <v>4613</v>
      </c>
      <c r="B4614" t="s">
        <v>4629</v>
      </c>
      <c r="C4614" t="s">
        <v>17</v>
      </c>
      <c r="D4614" s="1">
        <v>303</v>
      </c>
      <c r="E4614" s="1">
        <v>311.3</v>
      </c>
      <c r="F4614" s="2">
        <v>2194</v>
      </c>
      <c r="G4614" s="1">
        <f>2*PI()*Predictive_Maintenance_Data[[#This Row],[Rotational speed '[rpm']]]/60</f>
        <v>229.75514273253353</v>
      </c>
      <c r="H4614" s="1">
        <v>16.5</v>
      </c>
      <c r="I4614" s="1">
        <f t="shared" si="72"/>
        <v>8.3000000000000114</v>
      </c>
      <c r="J4614" s="1">
        <f>Predictive_Maintenance_Data[[#This Row],[Torque '[Nm']]]*Predictive_Maintenance_Data[[#This Row],[Angular velocity '[rad/s']]]/1000</f>
        <v>3.7909598550868031</v>
      </c>
      <c r="K4614" s="2">
        <v>148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  <c r="Q4614" s="2">
        <v>0</v>
      </c>
      <c r="R4614"/>
      <c r="S4614"/>
    </row>
    <row r="4615" spans="1:19" x14ac:dyDescent="0.3">
      <c r="A4615">
        <v>4614</v>
      </c>
      <c r="B4615" t="s">
        <v>4630</v>
      </c>
      <c r="C4615" t="s">
        <v>17</v>
      </c>
      <c r="D4615" s="1">
        <v>303.10000000000002</v>
      </c>
      <c r="E4615" s="1">
        <v>311.3</v>
      </c>
      <c r="F4615" s="2">
        <v>1403</v>
      </c>
      <c r="G4615" s="1">
        <f>2*PI()*Predictive_Maintenance_Data[[#This Row],[Rotational speed '[rpm']]]/60</f>
        <v>146.92181643288265</v>
      </c>
      <c r="H4615" s="1">
        <v>55.6</v>
      </c>
      <c r="I4615" s="1">
        <f t="shared" si="72"/>
        <v>8.1999999999999886</v>
      </c>
      <c r="J4615" s="1">
        <f>Predictive_Maintenance_Data[[#This Row],[Torque '[Nm']]]*Predictive_Maintenance_Data[[#This Row],[Angular velocity '[rad/s']]]/1000</f>
        <v>8.1688529936682759</v>
      </c>
      <c r="K4615" s="2">
        <v>150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  <c r="Q4615" s="2">
        <v>0</v>
      </c>
      <c r="R4615"/>
      <c r="S4615"/>
    </row>
    <row r="4616" spans="1:19" x14ac:dyDescent="0.3">
      <c r="A4616">
        <v>4615</v>
      </c>
      <c r="B4616" t="s">
        <v>4631</v>
      </c>
      <c r="C4616" t="s">
        <v>27</v>
      </c>
      <c r="D4616" s="1">
        <v>303</v>
      </c>
      <c r="E4616" s="1">
        <v>311.2</v>
      </c>
      <c r="F4616" s="2">
        <v>1503</v>
      </c>
      <c r="G4616" s="1">
        <f>2*PI()*Predictive_Maintenance_Data[[#This Row],[Rotational speed '[rpm']]]/60</f>
        <v>157.39379194484863</v>
      </c>
      <c r="H4616" s="1">
        <v>37</v>
      </c>
      <c r="I4616" s="1">
        <f t="shared" si="72"/>
        <v>8.1999999999999886</v>
      </c>
      <c r="J4616" s="1">
        <f>Predictive_Maintenance_Data[[#This Row],[Torque '[Nm']]]*Predictive_Maintenance_Data[[#This Row],[Angular velocity '[rad/s']]]/1000</f>
        <v>5.823570301959399</v>
      </c>
      <c r="K4616" s="2">
        <v>152</v>
      </c>
      <c r="L4616" s="2">
        <v>0</v>
      </c>
      <c r="M4616" s="2">
        <v>0</v>
      </c>
      <c r="N4616" s="2">
        <v>0</v>
      </c>
      <c r="O4616" s="2">
        <v>0</v>
      </c>
      <c r="P4616" s="2">
        <v>0</v>
      </c>
      <c r="Q4616" s="2">
        <v>0</v>
      </c>
      <c r="R4616"/>
      <c r="S4616"/>
    </row>
    <row r="4617" spans="1:19" x14ac:dyDescent="0.3">
      <c r="A4617">
        <v>4616</v>
      </c>
      <c r="B4617" t="s">
        <v>4632</v>
      </c>
      <c r="C4617" t="s">
        <v>17</v>
      </c>
      <c r="D4617" s="1">
        <v>303</v>
      </c>
      <c r="E4617" s="1">
        <v>311.3</v>
      </c>
      <c r="F4617" s="2">
        <v>1793</v>
      </c>
      <c r="G4617" s="1">
        <f>2*PI()*Predictive_Maintenance_Data[[#This Row],[Rotational speed '[rpm']]]/60</f>
        <v>187.76252092954999</v>
      </c>
      <c r="H4617" s="1">
        <v>29.3</v>
      </c>
      <c r="I4617" s="1">
        <f t="shared" si="72"/>
        <v>8.3000000000000114</v>
      </c>
      <c r="J4617" s="1">
        <f>Predictive_Maintenance_Data[[#This Row],[Torque '[Nm']]]*Predictive_Maintenance_Data[[#This Row],[Angular velocity '[rad/s']]]/1000</f>
        <v>5.5014418632358151</v>
      </c>
      <c r="K4617" s="2">
        <v>157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/>
      <c r="S4617"/>
    </row>
    <row r="4618" spans="1:19" x14ac:dyDescent="0.3">
      <c r="A4618">
        <v>4617</v>
      </c>
      <c r="B4618" t="s">
        <v>4633</v>
      </c>
      <c r="C4618" t="s">
        <v>17</v>
      </c>
      <c r="D4618" s="1">
        <v>303.10000000000002</v>
      </c>
      <c r="E4618" s="1">
        <v>311.39999999999998</v>
      </c>
      <c r="F4618" s="2">
        <v>1829</v>
      </c>
      <c r="G4618" s="1">
        <f>2*PI()*Predictive_Maintenance_Data[[#This Row],[Rotational speed '[rpm']]]/60</f>
        <v>191.53243211385774</v>
      </c>
      <c r="H4618" s="1">
        <v>24.5</v>
      </c>
      <c r="I4618" s="1">
        <f t="shared" si="72"/>
        <v>8.2999999999999545</v>
      </c>
      <c r="J4618" s="1">
        <f>Predictive_Maintenance_Data[[#This Row],[Torque '[Nm']]]*Predictive_Maintenance_Data[[#This Row],[Angular velocity '[rad/s']]]/1000</f>
        <v>4.6925445867895146</v>
      </c>
      <c r="K4618" s="2">
        <v>159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2">
        <v>0</v>
      </c>
      <c r="R4618"/>
      <c r="S4618"/>
    </row>
    <row r="4619" spans="1:19" x14ac:dyDescent="0.3">
      <c r="A4619">
        <v>4618</v>
      </c>
      <c r="B4619" t="s">
        <v>4634</v>
      </c>
      <c r="C4619" t="s">
        <v>15</v>
      </c>
      <c r="D4619" s="1">
        <v>303.10000000000002</v>
      </c>
      <c r="E4619" s="1">
        <v>311.39999999999998</v>
      </c>
      <c r="F4619" s="2">
        <v>1831</v>
      </c>
      <c r="G4619" s="1">
        <f>2*PI()*Predictive_Maintenance_Data[[#This Row],[Rotational speed '[rpm']]]/60</f>
        <v>191.74187162409706</v>
      </c>
      <c r="H4619" s="1">
        <v>23.3</v>
      </c>
      <c r="I4619" s="1">
        <f t="shared" si="72"/>
        <v>8.2999999999999545</v>
      </c>
      <c r="J4619" s="1">
        <f>Predictive_Maintenance_Data[[#This Row],[Torque '[Nm']]]*Predictive_Maintenance_Data[[#This Row],[Angular velocity '[rad/s']]]/1000</f>
        <v>4.4675856088414614</v>
      </c>
      <c r="K4619" s="2">
        <v>161</v>
      </c>
      <c r="L4619" s="2">
        <v>0</v>
      </c>
      <c r="M4619" s="2">
        <v>0</v>
      </c>
      <c r="N4619" s="2">
        <v>0</v>
      </c>
      <c r="O4619" s="2">
        <v>0</v>
      </c>
      <c r="P4619" s="2">
        <v>0</v>
      </c>
      <c r="Q4619" s="2">
        <v>0</v>
      </c>
      <c r="R4619"/>
      <c r="S4619"/>
    </row>
    <row r="4620" spans="1:19" x14ac:dyDescent="0.3">
      <c r="A4620">
        <v>4619</v>
      </c>
      <c r="B4620" t="s">
        <v>4635</v>
      </c>
      <c r="C4620" t="s">
        <v>15</v>
      </c>
      <c r="D4620" s="1">
        <v>303</v>
      </c>
      <c r="E4620" s="1">
        <v>311.3</v>
      </c>
      <c r="F4620" s="2">
        <v>1335</v>
      </c>
      <c r="G4620" s="1">
        <f>2*PI()*Predictive_Maintenance_Data[[#This Row],[Rotational speed '[rpm']]]/60</f>
        <v>139.8008730847458</v>
      </c>
      <c r="H4620" s="1">
        <v>53.6</v>
      </c>
      <c r="I4620" s="1">
        <f t="shared" si="72"/>
        <v>8.3000000000000114</v>
      </c>
      <c r="J4620" s="1">
        <f>Predictive_Maintenance_Data[[#This Row],[Torque '[Nm']]]*Predictive_Maintenance_Data[[#This Row],[Angular velocity '[rad/s']]]/1000</f>
        <v>7.4933267973423749</v>
      </c>
      <c r="K4620" s="2">
        <v>164</v>
      </c>
      <c r="L4620" s="2">
        <v>1</v>
      </c>
      <c r="M4620" s="2">
        <v>0</v>
      </c>
      <c r="N4620" s="2">
        <v>1</v>
      </c>
      <c r="O4620" s="2">
        <v>0</v>
      </c>
      <c r="P4620" s="2">
        <v>0</v>
      </c>
      <c r="Q4620" s="2">
        <v>0</v>
      </c>
      <c r="R4620"/>
      <c r="S4620"/>
    </row>
    <row r="4621" spans="1:19" x14ac:dyDescent="0.3">
      <c r="A4621">
        <v>4620</v>
      </c>
      <c r="B4621" t="s">
        <v>4636</v>
      </c>
      <c r="C4621" t="s">
        <v>27</v>
      </c>
      <c r="D4621" s="1">
        <v>303.10000000000002</v>
      </c>
      <c r="E4621" s="1">
        <v>311.3</v>
      </c>
      <c r="F4621" s="2">
        <v>2056</v>
      </c>
      <c r="G4621" s="1">
        <f>2*PI()*Predictive_Maintenance_Data[[#This Row],[Rotational speed '[rpm']]]/60</f>
        <v>215.30381652602048</v>
      </c>
      <c r="H4621" s="1">
        <v>19.7</v>
      </c>
      <c r="I4621" s="1">
        <f t="shared" si="72"/>
        <v>8.1999999999999886</v>
      </c>
      <c r="J4621" s="1">
        <f>Predictive_Maintenance_Data[[#This Row],[Torque '[Nm']]]*Predictive_Maintenance_Data[[#This Row],[Angular velocity '[rad/s']]]/1000</f>
        <v>4.2414851855626026</v>
      </c>
      <c r="K4621" s="2">
        <v>167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>
        <v>0</v>
      </c>
      <c r="R4621"/>
      <c r="S4621"/>
    </row>
    <row r="4622" spans="1:19" x14ac:dyDescent="0.3">
      <c r="A4622">
        <v>4621</v>
      </c>
      <c r="B4622" t="s">
        <v>4637</v>
      </c>
      <c r="C4622" t="s">
        <v>17</v>
      </c>
      <c r="D4622" s="1">
        <v>303.10000000000002</v>
      </c>
      <c r="E4622" s="1">
        <v>311.3</v>
      </c>
      <c r="F4622" s="2">
        <v>1336</v>
      </c>
      <c r="G4622" s="1">
        <f>2*PI()*Predictive_Maintenance_Data[[#This Row],[Rotational speed '[rpm']]]/60</f>
        <v>139.90559283986548</v>
      </c>
      <c r="H4622" s="1">
        <v>52.6</v>
      </c>
      <c r="I4622" s="1">
        <f t="shared" si="72"/>
        <v>8.1999999999999886</v>
      </c>
      <c r="J4622" s="1">
        <f>Predictive_Maintenance_Data[[#This Row],[Torque '[Nm']]]*Predictive_Maintenance_Data[[#This Row],[Angular velocity '[rad/s']]]/1000</f>
        <v>7.3590341833769246</v>
      </c>
      <c r="K4622" s="2">
        <v>172</v>
      </c>
      <c r="L4622" s="2">
        <v>1</v>
      </c>
      <c r="M4622" s="2">
        <v>0</v>
      </c>
      <c r="N4622" s="2">
        <v>1</v>
      </c>
      <c r="O4622" s="2">
        <v>0</v>
      </c>
      <c r="P4622" s="2">
        <v>0</v>
      </c>
      <c r="Q4622" s="2">
        <v>0</v>
      </c>
      <c r="R4622"/>
      <c r="S4622"/>
    </row>
    <row r="4623" spans="1:19" x14ac:dyDescent="0.3">
      <c r="A4623">
        <v>4622</v>
      </c>
      <c r="B4623" t="s">
        <v>4638</v>
      </c>
      <c r="C4623" t="s">
        <v>17</v>
      </c>
      <c r="D4623" s="1">
        <v>303</v>
      </c>
      <c r="E4623" s="1">
        <v>311.2</v>
      </c>
      <c r="F4623" s="2">
        <v>1341</v>
      </c>
      <c r="G4623" s="1">
        <f>2*PI()*Predictive_Maintenance_Data[[#This Row],[Rotational speed '[rpm']]]/60</f>
        <v>140.42919161546376</v>
      </c>
      <c r="H4623" s="1">
        <v>51</v>
      </c>
      <c r="I4623" s="1">
        <f t="shared" si="72"/>
        <v>8.1999999999999886</v>
      </c>
      <c r="J4623" s="1">
        <f>Predictive_Maintenance_Data[[#This Row],[Torque '[Nm']]]*Predictive_Maintenance_Data[[#This Row],[Angular velocity '[rad/s']]]/1000</f>
        <v>7.161888772388652</v>
      </c>
      <c r="K4623" s="2">
        <v>174</v>
      </c>
      <c r="L4623" s="2">
        <v>1</v>
      </c>
      <c r="M4623" s="2">
        <v>0</v>
      </c>
      <c r="N4623" s="2">
        <v>1</v>
      </c>
      <c r="O4623" s="2">
        <v>0</v>
      </c>
      <c r="P4623" s="2">
        <v>0</v>
      </c>
      <c r="Q4623" s="2">
        <v>0</v>
      </c>
      <c r="R4623"/>
      <c r="S4623"/>
    </row>
    <row r="4624" spans="1:19" x14ac:dyDescent="0.3">
      <c r="A4624">
        <v>4623</v>
      </c>
      <c r="B4624" t="s">
        <v>4639</v>
      </c>
      <c r="C4624" t="s">
        <v>15</v>
      </c>
      <c r="D4624" s="1">
        <v>303</v>
      </c>
      <c r="E4624" s="1">
        <v>311.10000000000002</v>
      </c>
      <c r="F4624" s="2">
        <v>1526</v>
      </c>
      <c r="G4624" s="1">
        <f>2*PI()*Predictive_Maintenance_Data[[#This Row],[Rotational speed '[rpm']]]/60</f>
        <v>159.80234631260083</v>
      </c>
      <c r="H4624" s="1">
        <v>37.299999999999997</v>
      </c>
      <c r="I4624" s="1">
        <f t="shared" si="72"/>
        <v>8.1000000000000227</v>
      </c>
      <c r="J4624" s="1">
        <f>Predictive_Maintenance_Data[[#This Row],[Torque '[Nm']]]*Predictive_Maintenance_Data[[#This Row],[Angular velocity '[rad/s']]]/1000</f>
        <v>5.9606275174600105</v>
      </c>
      <c r="K4624" s="2">
        <v>176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  <c r="Q4624" s="2">
        <v>0</v>
      </c>
      <c r="R4624"/>
      <c r="S4624"/>
    </row>
    <row r="4625" spans="1:19" x14ac:dyDescent="0.3">
      <c r="A4625">
        <v>4624</v>
      </c>
      <c r="B4625" t="s">
        <v>4640</v>
      </c>
      <c r="C4625" t="s">
        <v>17</v>
      </c>
      <c r="D4625" s="1">
        <v>303</v>
      </c>
      <c r="E4625" s="1">
        <v>311.10000000000002</v>
      </c>
      <c r="F4625" s="2">
        <v>1525</v>
      </c>
      <c r="G4625" s="1">
        <f>2*PI()*Predictive_Maintenance_Data[[#This Row],[Rotational speed '[rpm']]]/60</f>
        <v>159.69762655748116</v>
      </c>
      <c r="H4625" s="1">
        <v>40.700000000000003</v>
      </c>
      <c r="I4625" s="1">
        <f t="shared" si="72"/>
        <v>8.1000000000000227</v>
      </c>
      <c r="J4625" s="1">
        <f>Predictive_Maintenance_Data[[#This Row],[Torque '[Nm']]]*Predictive_Maintenance_Data[[#This Row],[Angular velocity '[rad/s']]]/1000</f>
        <v>6.4996934008894831</v>
      </c>
      <c r="K4625" s="2">
        <v>179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/>
      <c r="S4625"/>
    </row>
    <row r="4626" spans="1:19" x14ac:dyDescent="0.3">
      <c r="A4626">
        <v>4625</v>
      </c>
      <c r="B4626" t="s">
        <v>4641</v>
      </c>
      <c r="C4626" t="s">
        <v>15</v>
      </c>
      <c r="D4626" s="1">
        <v>303</v>
      </c>
      <c r="E4626" s="1">
        <v>311.10000000000002</v>
      </c>
      <c r="F4626" s="2">
        <v>1428</v>
      </c>
      <c r="G4626" s="1">
        <f>2*PI()*Predictive_Maintenance_Data[[#This Row],[Rotational speed '[rpm']]]/60</f>
        <v>149.53981031087415</v>
      </c>
      <c r="H4626" s="1">
        <v>39.799999999999997</v>
      </c>
      <c r="I4626" s="1">
        <f t="shared" si="72"/>
        <v>8.1000000000000227</v>
      </c>
      <c r="J4626" s="1">
        <f>Predictive_Maintenance_Data[[#This Row],[Torque '[Nm']]]*Predictive_Maintenance_Data[[#This Row],[Angular velocity '[rad/s']]]/1000</f>
        <v>5.9516844503727908</v>
      </c>
      <c r="K4626" s="2">
        <v>181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/>
      <c r="S4626"/>
    </row>
    <row r="4627" spans="1:19" x14ac:dyDescent="0.3">
      <c r="A4627">
        <v>4626</v>
      </c>
      <c r="B4627" t="s">
        <v>4642</v>
      </c>
      <c r="C4627" t="s">
        <v>17</v>
      </c>
      <c r="D4627" s="1">
        <v>303</v>
      </c>
      <c r="E4627" s="1">
        <v>311.2</v>
      </c>
      <c r="F4627" s="2">
        <v>1511</v>
      </c>
      <c r="G4627" s="1">
        <f>2*PI()*Predictive_Maintenance_Data[[#This Row],[Rotational speed '[rpm']]]/60</f>
        <v>158.23154998580591</v>
      </c>
      <c r="H4627" s="1">
        <v>45.7</v>
      </c>
      <c r="I4627" s="1">
        <f t="shared" si="72"/>
        <v>8.1999999999999886</v>
      </c>
      <c r="J4627" s="1">
        <f>Predictive_Maintenance_Data[[#This Row],[Torque '[Nm']]]*Predictive_Maintenance_Data[[#This Row],[Angular velocity '[rad/s']]]/1000</f>
        <v>7.2311818343513306</v>
      </c>
      <c r="K4627" s="2">
        <v>184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/>
      <c r="S4627"/>
    </row>
    <row r="4628" spans="1:19" x14ac:dyDescent="0.3">
      <c r="A4628">
        <v>4627</v>
      </c>
      <c r="B4628" t="s">
        <v>4643</v>
      </c>
      <c r="C4628" t="s">
        <v>17</v>
      </c>
      <c r="D4628" s="1">
        <v>303</v>
      </c>
      <c r="E4628" s="1">
        <v>311.2</v>
      </c>
      <c r="F4628" s="2">
        <v>1664</v>
      </c>
      <c r="G4628" s="1">
        <f>2*PI()*Predictive_Maintenance_Data[[#This Row],[Rotational speed '[rpm']]]/60</f>
        <v>174.25367251911388</v>
      </c>
      <c r="H4628" s="1">
        <v>29.8</v>
      </c>
      <c r="I4628" s="1">
        <f t="shared" si="72"/>
        <v>8.1999999999999886</v>
      </c>
      <c r="J4628" s="1">
        <f>Predictive_Maintenance_Data[[#This Row],[Torque '[Nm']]]*Predictive_Maintenance_Data[[#This Row],[Angular velocity '[rad/s']]]/1000</f>
        <v>5.1927594410695939</v>
      </c>
      <c r="K4628" s="2">
        <v>186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0</v>
      </c>
      <c r="R4628"/>
      <c r="S4628"/>
    </row>
    <row r="4629" spans="1:19" x14ac:dyDescent="0.3">
      <c r="A4629">
        <v>4628</v>
      </c>
      <c r="B4629" t="s">
        <v>4644</v>
      </c>
      <c r="C4629" t="s">
        <v>15</v>
      </c>
      <c r="D4629" s="1">
        <v>303</v>
      </c>
      <c r="E4629" s="1">
        <v>311.2</v>
      </c>
      <c r="F4629" s="2">
        <v>1592</v>
      </c>
      <c r="G4629" s="1">
        <f>2*PI()*Predictive_Maintenance_Data[[#This Row],[Rotational speed '[rpm']]]/60</f>
        <v>166.71385015049836</v>
      </c>
      <c r="H4629" s="1">
        <v>38.9</v>
      </c>
      <c r="I4629" s="1">
        <f t="shared" si="72"/>
        <v>8.1999999999999886</v>
      </c>
      <c r="J4629" s="1">
        <f>Predictive_Maintenance_Data[[#This Row],[Torque '[Nm']]]*Predictive_Maintenance_Data[[#This Row],[Angular velocity '[rad/s']]]/1000</f>
        <v>6.4851687708543855</v>
      </c>
      <c r="K4629" s="2">
        <v>188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/>
      <c r="S4629"/>
    </row>
    <row r="4630" spans="1:19" x14ac:dyDescent="0.3">
      <c r="A4630">
        <v>4629</v>
      </c>
      <c r="B4630" t="s">
        <v>4645</v>
      </c>
      <c r="C4630" t="s">
        <v>15</v>
      </c>
      <c r="D4630" s="1">
        <v>303</v>
      </c>
      <c r="E4630" s="1">
        <v>311.10000000000002</v>
      </c>
      <c r="F4630" s="2">
        <v>1597</v>
      </c>
      <c r="G4630" s="1">
        <f>2*PI()*Predictive_Maintenance_Data[[#This Row],[Rotational speed '[rpm']]]/60</f>
        <v>167.23744892609665</v>
      </c>
      <c r="H4630" s="1">
        <v>36.700000000000003</v>
      </c>
      <c r="I4630" s="1">
        <f t="shared" si="72"/>
        <v>8.1000000000000227</v>
      </c>
      <c r="J4630" s="1">
        <f>Predictive_Maintenance_Data[[#This Row],[Torque '[Nm']]]*Predictive_Maintenance_Data[[#This Row],[Angular velocity '[rad/s']]]/1000</f>
        <v>6.1376143755877477</v>
      </c>
      <c r="K4630" s="2">
        <v>191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/>
      <c r="S4630"/>
    </row>
    <row r="4631" spans="1:19" x14ac:dyDescent="0.3">
      <c r="A4631">
        <v>4630</v>
      </c>
      <c r="B4631" t="s">
        <v>4646</v>
      </c>
      <c r="C4631" t="s">
        <v>17</v>
      </c>
      <c r="D4631" s="1">
        <v>303</v>
      </c>
      <c r="E4631" s="1">
        <v>311.2</v>
      </c>
      <c r="F4631" s="2">
        <v>1735</v>
      </c>
      <c r="G4631" s="1">
        <f>2*PI()*Predictive_Maintenance_Data[[#This Row],[Rotational speed '[rpm']]]/60</f>
        <v>181.68877513260972</v>
      </c>
      <c r="H4631" s="1">
        <v>26.1</v>
      </c>
      <c r="I4631" s="1">
        <f t="shared" si="72"/>
        <v>8.1999999999999886</v>
      </c>
      <c r="J4631" s="1">
        <f>Predictive_Maintenance_Data[[#This Row],[Torque '[Nm']]]*Predictive_Maintenance_Data[[#This Row],[Angular velocity '[rad/s']]]/1000</f>
        <v>4.7420770309611147</v>
      </c>
      <c r="K4631" s="2">
        <v>194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/>
      <c r="S4631"/>
    </row>
    <row r="4632" spans="1:19" x14ac:dyDescent="0.3">
      <c r="A4632">
        <v>4631</v>
      </c>
      <c r="B4632" t="s">
        <v>4647</v>
      </c>
      <c r="C4632" t="s">
        <v>17</v>
      </c>
      <c r="D4632" s="1">
        <v>302.89999999999998</v>
      </c>
      <c r="E4632" s="1">
        <v>311.2</v>
      </c>
      <c r="F4632" s="2">
        <v>1751</v>
      </c>
      <c r="G4632" s="1">
        <f>2*PI()*Predictive_Maintenance_Data[[#This Row],[Rotational speed '[rpm']]]/60</f>
        <v>183.36429121452426</v>
      </c>
      <c r="H4632" s="1">
        <v>23.8</v>
      </c>
      <c r="I4632" s="1">
        <f t="shared" si="72"/>
        <v>8.3000000000000114</v>
      </c>
      <c r="J4632" s="1">
        <f>Predictive_Maintenance_Data[[#This Row],[Torque '[Nm']]]*Predictive_Maintenance_Data[[#This Row],[Angular velocity '[rad/s']]]/1000</f>
        <v>4.3640701309056773</v>
      </c>
      <c r="K4632" s="2">
        <v>196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/>
      <c r="S4632"/>
    </row>
    <row r="4633" spans="1:19" x14ac:dyDescent="0.3">
      <c r="A4633">
        <v>4632</v>
      </c>
      <c r="B4633" t="s">
        <v>4648</v>
      </c>
      <c r="C4633" t="s">
        <v>17</v>
      </c>
      <c r="D4633" s="1">
        <v>303</v>
      </c>
      <c r="E4633" s="1">
        <v>311.2</v>
      </c>
      <c r="F4633" s="2">
        <v>1383</v>
      </c>
      <c r="G4633" s="1">
        <f>2*PI()*Predictive_Maintenance_Data[[#This Row],[Rotational speed '[rpm']]]/60</f>
        <v>144.82742133048947</v>
      </c>
      <c r="H4633" s="1">
        <v>44.6</v>
      </c>
      <c r="I4633" s="1">
        <f t="shared" si="72"/>
        <v>8.1999999999999886</v>
      </c>
      <c r="J4633" s="1">
        <f>Predictive_Maintenance_Data[[#This Row],[Torque '[Nm']]]*Predictive_Maintenance_Data[[#This Row],[Angular velocity '[rad/s']]]/1000</f>
        <v>6.4593029913398308</v>
      </c>
      <c r="K4633" s="2">
        <v>198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/>
      <c r="S4633"/>
    </row>
    <row r="4634" spans="1:19" x14ac:dyDescent="0.3">
      <c r="A4634">
        <v>4633</v>
      </c>
      <c r="B4634" t="s">
        <v>4649</v>
      </c>
      <c r="C4634" t="s">
        <v>15</v>
      </c>
      <c r="D4634" s="1">
        <v>302.89999999999998</v>
      </c>
      <c r="E4634" s="1">
        <v>311.2</v>
      </c>
      <c r="F4634" s="2">
        <v>1330</v>
      </c>
      <c r="G4634" s="1">
        <f>2*PI()*Predictive_Maintenance_Data[[#This Row],[Rotational speed '[rpm']]]/60</f>
        <v>139.27727430914749</v>
      </c>
      <c r="H4634" s="1">
        <v>53.7</v>
      </c>
      <c r="I4634" s="1">
        <f t="shared" si="72"/>
        <v>8.3000000000000114</v>
      </c>
      <c r="J4634" s="1">
        <f>Predictive_Maintenance_Data[[#This Row],[Torque '[Nm']]]*Predictive_Maintenance_Data[[#This Row],[Angular velocity '[rad/s']]]/1000</f>
        <v>7.4791896304012209</v>
      </c>
      <c r="K4634" s="2">
        <v>200</v>
      </c>
      <c r="L4634" s="2">
        <v>1</v>
      </c>
      <c r="M4634" s="2">
        <v>0</v>
      </c>
      <c r="N4634" s="2">
        <v>1</v>
      </c>
      <c r="O4634" s="2">
        <v>0</v>
      </c>
      <c r="P4634" s="2">
        <v>0</v>
      </c>
      <c r="Q4634" s="2">
        <v>0</v>
      </c>
      <c r="R4634"/>
      <c r="S4634"/>
    </row>
    <row r="4635" spans="1:19" x14ac:dyDescent="0.3">
      <c r="A4635">
        <v>4634</v>
      </c>
      <c r="B4635" t="s">
        <v>4650</v>
      </c>
      <c r="C4635" t="s">
        <v>17</v>
      </c>
      <c r="D4635" s="1">
        <v>303</v>
      </c>
      <c r="E4635" s="1">
        <v>311.2</v>
      </c>
      <c r="F4635" s="2">
        <v>1382</v>
      </c>
      <c r="G4635" s="1">
        <f>2*PI()*Predictive_Maintenance_Data[[#This Row],[Rotational speed '[rpm']]]/60</f>
        <v>144.7227015753698</v>
      </c>
      <c r="H4635" s="1">
        <v>50.5</v>
      </c>
      <c r="I4635" s="1">
        <f t="shared" si="72"/>
        <v>8.1999999999999886</v>
      </c>
      <c r="J4635" s="1">
        <f>Predictive_Maintenance_Data[[#This Row],[Torque '[Nm']]]*Predictive_Maintenance_Data[[#This Row],[Angular velocity '[rad/s']]]/1000</f>
        <v>7.3084964295561745</v>
      </c>
      <c r="K4635" s="2">
        <v>203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/>
      <c r="S4635"/>
    </row>
    <row r="4636" spans="1:19" x14ac:dyDescent="0.3">
      <c r="A4636">
        <v>4635</v>
      </c>
      <c r="B4636" t="s">
        <v>4651</v>
      </c>
      <c r="C4636" t="s">
        <v>17</v>
      </c>
      <c r="D4636" s="1">
        <v>303</v>
      </c>
      <c r="E4636" s="1">
        <v>311.2</v>
      </c>
      <c r="F4636" s="2">
        <v>1755</v>
      </c>
      <c r="G4636" s="1">
        <f>2*PI()*Predictive_Maintenance_Data[[#This Row],[Rotational speed '[rpm']]]/60</f>
        <v>183.78317023500287</v>
      </c>
      <c r="H4636" s="1">
        <v>30.4</v>
      </c>
      <c r="I4636" s="1">
        <f t="shared" si="72"/>
        <v>8.1999999999999886</v>
      </c>
      <c r="J4636" s="1">
        <f>Predictive_Maintenance_Data[[#This Row],[Torque '[Nm']]]*Predictive_Maintenance_Data[[#This Row],[Angular velocity '[rad/s']]]/1000</f>
        <v>5.5870083751440873</v>
      </c>
      <c r="K4636" s="2">
        <v>205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/>
      <c r="S4636"/>
    </row>
    <row r="4637" spans="1:19" x14ac:dyDescent="0.3">
      <c r="A4637">
        <v>4636</v>
      </c>
      <c r="B4637" t="s">
        <v>4652</v>
      </c>
      <c r="C4637" t="s">
        <v>15</v>
      </c>
      <c r="D4637" s="1">
        <v>303</v>
      </c>
      <c r="E4637" s="1">
        <v>311.2</v>
      </c>
      <c r="F4637" s="2">
        <v>1614</v>
      </c>
      <c r="G4637" s="1">
        <f>2*PI()*Predictive_Maintenance_Data[[#This Row],[Rotational speed '[rpm']]]/60</f>
        <v>169.01768476313089</v>
      </c>
      <c r="H4637" s="1">
        <v>35.700000000000003</v>
      </c>
      <c r="I4637" s="1">
        <f t="shared" si="72"/>
        <v>8.1999999999999886</v>
      </c>
      <c r="J4637" s="1">
        <f>Predictive_Maintenance_Data[[#This Row],[Torque '[Nm']]]*Predictive_Maintenance_Data[[#This Row],[Angular velocity '[rad/s']]]/1000</f>
        <v>6.0339313460437731</v>
      </c>
      <c r="K4637" s="2">
        <v>207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/>
      <c r="S4637"/>
    </row>
    <row r="4638" spans="1:19" x14ac:dyDescent="0.3">
      <c r="A4638">
        <v>4637</v>
      </c>
      <c r="B4638" t="s">
        <v>4653</v>
      </c>
      <c r="C4638" t="s">
        <v>17</v>
      </c>
      <c r="D4638" s="1">
        <v>303</v>
      </c>
      <c r="E4638" s="1">
        <v>311.3</v>
      </c>
      <c r="F4638" s="2">
        <v>1466</v>
      </c>
      <c r="G4638" s="1">
        <f>2*PI()*Predictive_Maintenance_Data[[#This Row],[Rotational speed '[rpm']]]/60</f>
        <v>153.51916100542121</v>
      </c>
      <c r="H4638" s="1">
        <v>43</v>
      </c>
      <c r="I4638" s="1">
        <f t="shared" si="72"/>
        <v>8.3000000000000114</v>
      </c>
      <c r="J4638" s="1">
        <f>Predictive_Maintenance_Data[[#This Row],[Torque '[Nm']]]*Predictive_Maintenance_Data[[#This Row],[Angular velocity '[rad/s']]]/1000</f>
        <v>6.6013239232331129</v>
      </c>
      <c r="K4638" s="2">
        <v>210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  <c r="Q4638" s="2">
        <v>0</v>
      </c>
      <c r="R4638"/>
      <c r="S4638"/>
    </row>
    <row r="4639" spans="1:19" x14ac:dyDescent="0.3">
      <c r="A4639">
        <v>4638</v>
      </c>
      <c r="B4639" t="s">
        <v>4654</v>
      </c>
      <c r="C4639" t="s">
        <v>15</v>
      </c>
      <c r="D4639" s="1">
        <v>303.10000000000002</v>
      </c>
      <c r="E4639" s="1">
        <v>311.3</v>
      </c>
      <c r="F4639" s="2">
        <v>1847</v>
      </c>
      <c r="G4639" s="1">
        <f>2*PI()*Predictive_Maintenance_Data[[#This Row],[Rotational speed '[rpm']]]/60</f>
        <v>193.4173877060116</v>
      </c>
      <c r="H4639" s="1">
        <v>24.7</v>
      </c>
      <c r="I4639" s="1">
        <f t="shared" si="72"/>
        <v>8.1999999999999886</v>
      </c>
      <c r="J4639" s="1">
        <f>Predictive_Maintenance_Data[[#This Row],[Torque '[Nm']]]*Predictive_Maintenance_Data[[#This Row],[Angular velocity '[rad/s']]]/1000</f>
        <v>4.7774094763384864</v>
      </c>
      <c r="K4639" s="2">
        <v>212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/>
      <c r="S4639"/>
    </row>
    <row r="4640" spans="1:19" x14ac:dyDescent="0.3">
      <c r="A4640">
        <v>4639</v>
      </c>
      <c r="B4640" t="s">
        <v>4655</v>
      </c>
      <c r="C4640" t="s">
        <v>17</v>
      </c>
      <c r="D4640" s="1">
        <v>303.10000000000002</v>
      </c>
      <c r="E4640" s="1">
        <v>311.3</v>
      </c>
      <c r="F4640" s="2">
        <v>1474</v>
      </c>
      <c r="G4640" s="1">
        <f>2*PI()*Predictive_Maintenance_Data[[#This Row],[Rotational speed '[rpm']]]/60</f>
        <v>154.35691904637852</v>
      </c>
      <c r="H4640" s="1">
        <v>34.799999999999997</v>
      </c>
      <c r="I4640" s="1">
        <f t="shared" si="72"/>
        <v>8.1999999999999886</v>
      </c>
      <c r="J4640" s="1">
        <f>Predictive_Maintenance_Data[[#This Row],[Torque '[Nm']]]*Predictive_Maintenance_Data[[#This Row],[Angular velocity '[rad/s']]]/1000</f>
        <v>5.3716207828139719</v>
      </c>
      <c r="K4640" s="2">
        <v>215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>
        <v>0</v>
      </c>
      <c r="R4640"/>
      <c r="S4640"/>
    </row>
    <row r="4641" spans="1:19" x14ac:dyDescent="0.3">
      <c r="A4641">
        <v>4640</v>
      </c>
      <c r="B4641" t="s">
        <v>4656</v>
      </c>
      <c r="C4641" t="s">
        <v>17</v>
      </c>
      <c r="D4641" s="1">
        <v>303.10000000000002</v>
      </c>
      <c r="E4641" s="1">
        <v>311.3</v>
      </c>
      <c r="F4641" s="2">
        <v>1657</v>
      </c>
      <c r="G4641" s="1">
        <f>2*PI()*Predictive_Maintenance_Data[[#This Row],[Rotational speed '[rpm']]]/60</f>
        <v>173.52063423327624</v>
      </c>
      <c r="H4641" s="1">
        <v>31.8</v>
      </c>
      <c r="I4641" s="1">
        <f t="shared" si="72"/>
        <v>8.1999999999999886</v>
      </c>
      <c r="J4641" s="1">
        <f>Predictive_Maintenance_Data[[#This Row],[Torque '[Nm']]]*Predictive_Maintenance_Data[[#This Row],[Angular velocity '[rad/s']]]/1000</f>
        <v>5.5179561686181842</v>
      </c>
      <c r="K4641" s="2">
        <v>217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/>
      <c r="S4641"/>
    </row>
    <row r="4642" spans="1:19" x14ac:dyDescent="0.3">
      <c r="A4642">
        <v>4641</v>
      </c>
      <c r="B4642" t="s">
        <v>4657</v>
      </c>
      <c r="C4642" t="s">
        <v>17</v>
      </c>
      <c r="D4642" s="1">
        <v>303.10000000000002</v>
      </c>
      <c r="E4642" s="1">
        <v>311.2</v>
      </c>
      <c r="F4642" s="2">
        <v>1435</v>
      </c>
      <c r="G4642" s="1">
        <f>2*PI()*Predictive_Maintenance_Data[[#This Row],[Rotational speed '[rpm']]]/60</f>
        <v>150.27284859671178</v>
      </c>
      <c r="H4642" s="1">
        <v>40.1</v>
      </c>
      <c r="I4642" s="1">
        <f t="shared" si="72"/>
        <v>8.0999999999999659</v>
      </c>
      <c r="J4642" s="1">
        <f>Predictive_Maintenance_Data[[#This Row],[Torque '[Nm']]]*Predictive_Maintenance_Data[[#This Row],[Angular velocity '[rad/s']]]/1000</f>
        <v>6.0259412287281426</v>
      </c>
      <c r="K4642" s="2">
        <v>219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  <c r="Q4642" s="2">
        <v>0</v>
      </c>
      <c r="R4642"/>
      <c r="S4642"/>
    </row>
    <row r="4643" spans="1:19" x14ac:dyDescent="0.3">
      <c r="A4643">
        <v>4642</v>
      </c>
      <c r="B4643" t="s">
        <v>4658</v>
      </c>
      <c r="C4643" t="s">
        <v>27</v>
      </c>
      <c r="D4643" s="1">
        <v>303.10000000000002</v>
      </c>
      <c r="E4643" s="1">
        <v>311.3</v>
      </c>
      <c r="F4643" s="2">
        <v>1494</v>
      </c>
      <c r="G4643" s="1">
        <f>2*PI()*Predictive_Maintenance_Data[[#This Row],[Rotational speed '[rpm']]]/60</f>
        <v>156.4513141487717</v>
      </c>
      <c r="H4643" s="1">
        <v>42.7</v>
      </c>
      <c r="I4643" s="1">
        <f t="shared" si="72"/>
        <v>8.1999999999999886</v>
      </c>
      <c r="J4643" s="1">
        <f>Predictive_Maintenance_Data[[#This Row],[Torque '[Nm']]]*Predictive_Maintenance_Data[[#This Row],[Angular velocity '[rad/s']]]/1000</f>
        <v>6.6804711141525521</v>
      </c>
      <c r="K4643" s="2">
        <v>221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/>
      <c r="S4643"/>
    </row>
    <row r="4644" spans="1:19" x14ac:dyDescent="0.3">
      <c r="A4644">
        <v>4643</v>
      </c>
      <c r="B4644" t="s">
        <v>4659</v>
      </c>
      <c r="C4644" t="s">
        <v>17</v>
      </c>
      <c r="D4644" s="1">
        <v>303.2</v>
      </c>
      <c r="E4644" s="1">
        <v>311.39999999999998</v>
      </c>
      <c r="F4644" s="2">
        <v>1238</v>
      </c>
      <c r="G4644" s="1">
        <f>2*PI()*Predictive_Maintenance_Data[[#This Row],[Rotational speed '[rpm']]]/60</f>
        <v>129.64305683813879</v>
      </c>
      <c r="H4644" s="1">
        <v>54.6</v>
      </c>
      <c r="I4644" s="1">
        <f t="shared" si="72"/>
        <v>8.1999999999999886</v>
      </c>
      <c r="J4644" s="1">
        <f>Predictive_Maintenance_Data[[#This Row],[Torque '[Nm']]]*Predictive_Maintenance_Data[[#This Row],[Angular velocity '[rad/s']]]/1000</f>
        <v>7.0785109033623783</v>
      </c>
      <c r="K4644" s="2">
        <v>226</v>
      </c>
      <c r="L4644" s="2">
        <v>1</v>
      </c>
      <c r="M4644" s="2">
        <v>0</v>
      </c>
      <c r="N4644" s="2">
        <v>1</v>
      </c>
      <c r="O4644" s="2">
        <v>0</v>
      </c>
      <c r="P4644" s="2">
        <v>1</v>
      </c>
      <c r="Q4644" s="2">
        <v>0</v>
      </c>
      <c r="R4644"/>
      <c r="S4644"/>
    </row>
    <row r="4645" spans="1:19" x14ac:dyDescent="0.3">
      <c r="A4645">
        <v>4644</v>
      </c>
      <c r="B4645" t="s">
        <v>4660</v>
      </c>
      <c r="C4645" t="s">
        <v>17</v>
      </c>
      <c r="D4645" s="1">
        <v>303.2</v>
      </c>
      <c r="E4645" s="1">
        <v>311.39999999999998</v>
      </c>
      <c r="F4645" s="2">
        <v>1324</v>
      </c>
      <c r="G4645" s="1">
        <f>2*PI()*Predictive_Maintenance_Data[[#This Row],[Rotational speed '[rpm']]]/60</f>
        <v>138.64895577842952</v>
      </c>
      <c r="H4645" s="1">
        <v>54.2</v>
      </c>
      <c r="I4645" s="1">
        <f t="shared" si="72"/>
        <v>8.1999999999999886</v>
      </c>
      <c r="J4645" s="1">
        <f>Predictive_Maintenance_Data[[#This Row],[Torque '[Nm']]]*Predictive_Maintenance_Data[[#This Row],[Angular velocity '[rad/s']]]/1000</f>
        <v>7.5147734031908806</v>
      </c>
      <c r="K4645" s="2">
        <v>228</v>
      </c>
      <c r="L4645" s="2">
        <v>1</v>
      </c>
      <c r="M4645" s="2">
        <v>0</v>
      </c>
      <c r="N4645" s="2">
        <v>1</v>
      </c>
      <c r="O4645" s="2">
        <v>0</v>
      </c>
      <c r="P4645" s="2">
        <v>1</v>
      </c>
      <c r="Q4645" s="2">
        <v>0</v>
      </c>
      <c r="R4645"/>
      <c r="S4645"/>
    </row>
    <row r="4646" spans="1:19" x14ac:dyDescent="0.3">
      <c r="A4646">
        <v>4645</v>
      </c>
      <c r="B4646" t="s">
        <v>4661</v>
      </c>
      <c r="C4646" t="s">
        <v>17</v>
      </c>
      <c r="D4646" s="1">
        <v>303.2</v>
      </c>
      <c r="E4646" s="1">
        <v>311.39999999999998</v>
      </c>
      <c r="F4646" s="2">
        <v>1514</v>
      </c>
      <c r="G4646" s="1">
        <f>2*PI()*Predictive_Maintenance_Data[[#This Row],[Rotational speed '[rpm']]]/60</f>
        <v>158.54570925116488</v>
      </c>
      <c r="H4646" s="1">
        <v>41.2</v>
      </c>
      <c r="I4646" s="1">
        <f t="shared" si="72"/>
        <v>8.1999999999999886</v>
      </c>
      <c r="J4646" s="1">
        <f>Predictive_Maintenance_Data[[#This Row],[Torque '[Nm']]]*Predictive_Maintenance_Data[[#This Row],[Angular velocity '[rad/s']]]/1000</f>
        <v>6.5320832211479933</v>
      </c>
      <c r="K4646" s="2">
        <v>230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/>
      <c r="S4646"/>
    </row>
    <row r="4647" spans="1:19" x14ac:dyDescent="0.3">
      <c r="A4647">
        <v>4646</v>
      </c>
      <c r="B4647" t="s">
        <v>4662</v>
      </c>
      <c r="C4647" t="s">
        <v>17</v>
      </c>
      <c r="D4647" s="1">
        <v>303.3</v>
      </c>
      <c r="E4647" s="1">
        <v>311.39999999999998</v>
      </c>
      <c r="F4647" s="2">
        <v>1732</v>
      </c>
      <c r="G4647" s="1">
        <f>2*PI()*Predictive_Maintenance_Data[[#This Row],[Rotational speed '[rpm']]]/60</f>
        <v>181.37461586725072</v>
      </c>
      <c r="H4647" s="1">
        <v>25.6</v>
      </c>
      <c r="I4647" s="1">
        <f t="shared" si="72"/>
        <v>8.0999999999999659</v>
      </c>
      <c r="J4647" s="1">
        <f>Predictive_Maintenance_Data[[#This Row],[Torque '[Nm']]]*Predictive_Maintenance_Data[[#This Row],[Angular velocity '[rad/s']]]/1000</f>
        <v>4.6431901662016193</v>
      </c>
      <c r="K4647" s="2">
        <v>232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/>
      <c r="S4647"/>
    </row>
    <row r="4648" spans="1:19" x14ac:dyDescent="0.3">
      <c r="A4648">
        <v>4647</v>
      </c>
      <c r="B4648" t="s">
        <v>4663</v>
      </c>
      <c r="C4648" t="s">
        <v>17</v>
      </c>
      <c r="D4648" s="1">
        <v>303.3</v>
      </c>
      <c r="E4648" s="1">
        <v>311.39999999999998</v>
      </c>
      <c r="F4648" s="2">
        <v>1497</v>
      </c>
      <c r="G4648" s="1">
        <f>2*PI()*Predictive_Maintenance_Data[[#This Row],[Rotational speed '[rpm']]]/60</f>
        <v>156.76547341413067</v>
      </c>
      <c r="H4648" s="1">
        <v>46</v>
      </c>
      <c r="I4648" s="1">
        <f t="shared" si="72"/>
        <v>8.0999999999999659</v>
      </c>
      <c r="J4648" s="1">
        <f>Predictive_Maintenance_Data[[#This Row],[Torque '[Nm']]]*Predictive_Maintenance_Data[[#This Row],[Angular velocity '[rad/s']]]/1000</f>
        <v>7.2112117770500106</v>
      </c>
      <c r="K4648" s="2">
        <v>234</v>
      </c>
      <c r="L4648" s="2">
        <v>1</v>
      </c>
      <c r="M4648" s="2">
        <v>1</v>
      </c>
      <c r="N4648" s="2">
        <v>0</v>
      </c>
      <c r="O4648" s="2">
        <v>0</v>
      </c>
      <c r="P4648" s="2">
        <v>0</v>
      </c>
      <c r="Q4648" s="2">
        <v>0</v>
      </c>
      <c r="R4648"/>
      <c r="S4648"/>
    </row>
    <row r="4649" spans="1:19" x14ac:dyDescent="0.3">
      <c r="A4649">
        <v>4648</v>
      </c>
      <c r="B4649" t="s">
        <v>4664</v>
      </c>
      <c r="C4649" t="s">
        <v>17</v>
      </c>
      <c r="D4649" s="1">
        <v>303.3</v>
      </c>
      <c r="E4649" s="1">
        <v>311.39999999999998</v>
      </c>
      <c r="F4649" s="2">
        <v>1958</v>
      </c>
      <c r="G4649" s="1">
        <f>2*PI()*Predictive_Maintenance_Data[[#This Row],[Rotational speed '[rpm']]]/60</f>
        <v>205.04128052429385</v>
      </c>
      <c r="H4649" s="1">
        <v>21.5</v>
      </c>
      <c r="I4649" s="1">
        <f t="shared" si="72"/>
        <v>8.0999999999999659</v>
      </c>
      <c r="J4649" s="1">
        <f>Predictive_Maintenance_Data[[#This Row],[Torque '[Nm']]]*Predictive_Maintenance_Data[[#This Row],[Angular velocity '[rad/s']]]/1000</f>
        <v>4.408387531272318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/>
      <c r="S4649"/>
    </row>
    <row r="4650" spans="1:19" x14ac:dyDescent="0.3">
      <c r="A4650">
        <v>4649</v>
      </c>
      <c r="B4650" t="s">
        <v>4665</v>
      </c>
      <c r="C4650" t="s">
        <v>17</v>
      </c>
      <c r="D4650" s="1">
        <v>303.3</v>
      </c>
      <c r="E4650" s="1">
        <v>311.39999999999998</v>
      </c>
      <c r="F4650" s="2">
        <v>1630</v>
      </c>
      <c r="G4650" s="1">
        <f>2*PI()*Predictive_Maintenance_Data[[#This Row],[Rotational speed '[rpm']]]/60</f>
        <v>170.69320084504542</v>
      </c>
      <c r="H4650" s="1">
        <v>32.5</v>
      </c>
      <c r="I4650" s="1">
        <f t="shared" si="72"/>
        <v>8.0999999999999659</v>
      </c>
      <c r="J4650" s="1">
        <f>Predictive_Maintenance_Data[[#This Row],[Torque '[Nm']]]*Predictive_Maintenance_Data[[#This Row],[Angular velocity '[rad/s']]]/1000</f>
        <v>5.5475290274639768</v>
      </c>
      <c r="K4650" s="2">
        <v>2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/>
      <c r="S4650"/>
    </row>
    <row r="4651" spans="1:19" x14ac:dyDescent="0.3">
      <c r="A4651">
        <v>4650</v>
      </c>
      <c r="B4651" t="s">
        <v>4666</v>
      </c>
      <c r="C4651" t="s">
        <v>15</v>
      </c>
      <c r="D4651" s="1">
        <v>303.3</v>
      </c>
      <c r="E4651" s="1">
        <v>311.39999999999998</v>
      </c>
      <c r="F4651" s="2">
        <v>1395</v>
      </c>
      <c r="G4651" s="1">
        <f>2*PI()*Predictive_Maintenance_Data[[#This Row],[Rotational speed '[rpm']]]/60</f>
        <v>146.08405839192537</v>
      </c>
      <c r="H4651" s="1">
        <v>59.1</v>
      </c>
      <c r="I4651" s="1">
        <f t="shared" si="72"/>
        <v>8.0999999999999659</v>
      </c>
      <c r="J4651" s="1">
        <f>Predictive_Maintenance_Data[[#This Row],[Torque '[Nm']]]*Predictive_Maintenance_Data[[#This Row],[Angular velocity '[rad/s']]]/1000</f>
        <v>8.6335678509627893</v>
      </c>
      <c r="K4651" s="2">
        <v>4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/>
      <c r="S4651"/>
    </row>
    <row r="4652" spans="1:19" x14ac:dyDescent="0.3">
      <c r="A4652">
        <v>4651</v>
      </c>
      <c r="B4652" t="s">
        <v>4667</v>
      </c>
      <c r="C4652" t="s">
        <v>17</v>
      </c>
      <c r="D4652" s="1">
        <v>303.3</v>
      </c>
      <c r="E4652" s="1">
        <v>311.39999999999998</v>
      </c>
      <c r="F4652" s="2">
        <v>1658</v>
      </c>
      <c r="G4652" s="1">
        <f>2*PI()*Predictive_Maintenance_Data[[#This Row],[Rotational speed '[rpm']]]/60</f>
        <v>173.62535398839591</v>
      </c>
      <c r="H4652" s="1">
        <v>30.5</v>
      </c>
      <c r="I4652" s="1">
        <f t="shared" si="72"/>
        <v>8.0999999999999659</v>
      </c>
      <c r="J4652" s="1">
        <f>Predictive_Maintenance_Data[[#This Row],[Torque '[Nm']]]*Predictive_Maintenance_Data[[#This Row],[Angular velocity '[rad/s']]]/1000</f>
        <v>5.2955732966460758</v>
      </c>
      <c r="K4652" s="2">
        <v>7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/>
      <c r="S4652"/>
    </row>
    <row r="4653" spans="1:19" x14ac:dyDescent="0.3">
      <c r="A4653">
        <v>4652</v>
      </c>
      <c r="B4653" t="s">
        <v>4668</v>
      </c>
      <c r="C4653" t="s">
        <v>17</v>
      </c>
      <c r="D4653" s="1">
        <v>303.2</v>
      </c>
      <c r="E4653" s="1">
        <v>311.39999999999998</v>
      </c>
      <c r="F4653" s="2">
        <v>1349</v>
      </c>
      <c r="G4653" s="1">
        <f>2*PI()*Predictive_Maintenance_Data[[#This Row],[Rotational speed '[rpm']]]/60</f>
        <v>141.26694965642102</v>
      </c>
      <c r="H4653" s="1">
        <v>51.1</v>
      </c>
      <c r="I4653" s="1">
        <f t="shared" si="72"/>
        <v>8.1999999999999886</v>
      </c>
      <c r="J4653" s="1">
        <f>Predictive_Maintenance_Data[[#This Row],[Torque '[Nm']]]*Predictive_Maintenance_Data[[#This Row],[Angular velocity '[rad/s']]]/1000</f>
        <v>7.2187411274431144</v>
      </c>
      <c r="K4653" s="2">
        <v>9</v>
      </c>
      <c r="L4653" s="2">
        <v>1</v>
      </c>
      <c r="M4653" s="2">
        <v>0</v>
      </c>
      <c r="N4653" s="2">
        <v>1</v>
      </c>
      <c r="O4653" s="2">
        <v>0</v>
      </c>
      <c r="P4653" s="2">
        <v>0</v>
      </c>
      <c r="Q4653" s="2">
        <v>0</v>
      </c>
      <c r="R4653"/>
      <c r="S4653"/>
    </row>
    <row r="4654" spans="1:19" x14ac:dyDescent="0.3">
      <c r="A4654">
        <v>4653</v>
      </c>
      <c r="B4654" t="s">
        <v>4669</v>
      </c>
      <c r="C4654" t="s">
        <v>17</v>
      </c>
      <c r="D4654" s="1">
        <v>303.10000000000002</v>
      </c>
      <c r="E4654" s="1">
        <v>311.2</v>
      </c>
      <c r="F4654" s="2">
        <v>1452</v>
      </c>
      <c r="G4654" s="1">
        <f>2*PI()*Predictive_Maintenance_Data[[#This Row],[Rotational speed '[rpm']]]/60</f>
        <v>152.05308443374599</v>
      </c>
      <c r="H4654" s="1">
        <v>52.9</v>
      </c>
      <c r="I4654" s="1">
        <f t="shared" si="72"/>
        <v>8.0999999999999659</v>
      </c>
      <c r="J4654" s="1">
        <f>Predictive_Maintenance_Data[[#This Row],[Torque '[Nm']]]*Predictive_Maintenance_Data[[#This Row],[Angular velocity '[rad/s']]]/1000</f>
        <v>8.0436081665451624</v>
      </c>
      <c r="K4654" s="2">
        <v>11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/>
      <c r="S4654"/>
    </row>
    <row r="4655" spans="1:19" x14ac:dyDescent="0.3">
      <c r="A4655">
        <v>4654</v>
      </c>
      <c r="B4655" t="s">
        <v>4670</v>
      </c>
      <c r="C4655" t="s">
        <v>15</v>
      </c>
      <c r="D4655" s="1">
        <v>303.10000000000002</v>
      </c>
      <c r="E4655" s="1">
        <v>311.10000000000002</v>
      </c>
      <c r="F4655" s="2">
        <v>1594</v>
      </c>
      <c r="G4655" s="1">
        <f>2*PI()*Predictive_Maintenance_Data[[#This Row],[Rotational speed '[rpm']]]/60</f>
        <v>166.92328966073768</v>
      </c>
      <c r="H4655" s="1">
        <v>35.5</v>
      </c>
      <c r="I4655" s="1">
        <f t="shared" si="72"/>
        <v>8</v>
      </c>
      <c r="J4655" s="1">
        <f>Predictive_Maintenance_Data[[#This Row],[Torque '[Nm']]]*Predictive_Maintenance_Data[[#This Row],[Angular velocity '[rad/s']]]/1000</f>
        <v>5.9257767829561878</v>
      </c>
      <c r="K4655" s="2">
        <v>13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/>
      <c r="S4655"/>
    </row>
    <row r="4656" spans="1:19" x14ac:dyDescent="0.3">
      <c r="A4656">
        <v>4655</v>
      </c>
      <c r="B4656" t="s">
        <v>4671</v>
      </c>
      <c r="C4656" t="s">
        <v>15</v>
      </c>
      <c r="D4656" s="1">
        <v>303.10000000000002</v>
      </c>
      <c r="E4656" s="1">
        <v>311</v>
      </c>
      <c r="F4656" s="2">
        <v>1510</v>
      </c>
      <c r="G4656" s="1">
        <f>2*PI()*Predictive_Maintenance_Data[[#This Row],[Rotational speed '[rpm']]]/60</f>
        <v>158.12683023068624</v>
      </c>
      <c r="H4656" s="1">
        <v>47.6</v>
      </c>
      <c r="I4656" s="1">
        <f t="shared" si="72"/>
        <v>7.8999999999999773</v>
      </c>
      <c r="J4656" s="1">
        <f>Predictive_Maintenance_Data[[#This Row],[Torque '[Nm']]]*Predictive_Maintenance_Data[[#This Row],[Angular velocity '[rad/s']]]/1000</f>
        <v>7.5268371189806649</v>
      </c>
      <c r="K4656" s="2">
        <v>16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/>
      <c r="S4656"/>
    </row>
    <row r="4657" spans="1:19" x14ac:dyDescent="0.3">
      <c r="A4657">
        <v>4656</v>
      </c>
      <c r="B4657" t="s">
        <v>4672</v>
      </c>
      <c r="C4657" t="s">
        <v>17</v>
      </c>
      <c r="D4657" s="1">
        <v>303.10000000000002</v>
      </c>
      <c r="E4657" s="1">
        <v>311.10000000000002</v>
      </c>
      <c r="F4657" s="2">
        <v>1854</v>
      </c>
      <c r="G4657" s="1">
        <f>2*PI()*Predictive_Maintenance_Data[[#This Row],[Rotational speed '[rpm']]]/60</f>
        <v>194.1504259918492</v>
      </c>
      <c r="H4657" s="1">
        <v>22.6</v>
      </c>
      <c r="I4657" s="1">
        <f t="shared" si="72"/>
        <v>8</v>
      </c>
      <c r="J4657" s="1">
        <f>Predictive_Maintenance_Data[[#This Row],[Torque '[Nm']]]*Predictive_Maintenance_Data[[#This Row],[Angular velocity '[rad/s']]]/1000</f>
        <v>4.3877996274157924</v>
      </c>
      <c r="K4657" s="2">
        <v>19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/>
      <c r="S4657"/>
    </row>
    <row r="4658" spans="1:19" x14ac:dyDescent="0.3">
      <c r="A4658">
        <v>4657</v>
      </c>
      <c r="B4658" t="s">
        <v>4673</v>
      </c>
      <c r="C4658" t="s">
        <v>17</v>
      </c>
      <c r="D4658" s="1">
        <v>303.10000000000002</v>
      </c>
      <c r="E4658" s="1">
        <v>311.2</v>
      </c>
      <c r="F4658" s="2">
        <v>1626</v>
      </c>
      <c r="G4658" s="1">
        <f>2*PI()*Predictive_Maintenance_Data[[#This Row],[Rotational speed '[rpm']]]/60</f>
        <v>170.27432182456678</v>
      </c>
      <c r="H4658" s="1">
        <v>32.299999999999997</v>
      </c>
      <c r="I4658" s="1">
        <f t="shared" si="72"/>
        <v>8.0999999999999659</v>
      </c>
      <c r="J4658" s="1">
        <f>Predictive_Maintenance_Data[[#This Row],[Torque '[Nm']]]*Predictive_Maintenance_Data[[#This Row],[Angular velocity '[rad/s']]]/1000</f>
        <v>5.4998605949335069</v>
      </c>
      <c r="K4658" s="2">
        <v>21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/>
      <c r="S4658"/>
    </row>
    <row r="4659" spans="1:19" x14ac:dyDescent="0.3">
      <c r="A4659">
        <v>4658</v>
      </c>
      <c r="B4659" t="s">
        <v>4674</v>
      </c>
      <c r="C4659" t="s">
        <v>17</v>
      </c>
      <c r="D4659" s="1">
        <v>303.10000000000002</v>
      </c>
      <c r="E4659" s="1">
        <v>311.2</v>
      </c>
      <c r="F4659" s="2">
        <v>1628</v>
      </c>
      <c r="G4659" s="1">
        <f>2*PI()*Predictive_Maintenance_Data[[#This Row],[Rotational speed '[rpm']]]/60</f>
        <v>170.48376133480613</v>
      </c>
      <c r="H4659" s="1">
        <v>35.200000000000003</v>
      </c>
      <c r="I4659" s="1">
        <f t="shared" si="72"/>
        <v>8.0999999999999659</v>
      </c>
      <c r="J4659" s="1">
        <f>Predictive_Maintenance_Data[[#This Row],[Torque '[Nm']]]*Predictive_Maintenance_Data[[#This Row],[Angular velocity '[rad/s']]]/1000</f>
        <v>6.0010283989851763</v>
      </c>
      <c r="K4659" s="2">
        <v>23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/>
      <c r="S4659"/>
    </row>
    <row r="4660" spans="1:19" x14ac:dyDescent="0.3">
      <c r="A4660">
        <v>4659</v>
      </c>
      <c r="B4660" t="s">
        <v>4675</v>
      </c>
      <c r="C4660" t="s">
        <v>17</v>
      </c>
      <c r="D4660" s="1">
        <v>303.10000000000002</v>
      </c>
      <c r="E4660" s="1">
        <v>311.2</v>
      </c>
      <c r="F4660" s="2">
        <v>1679</v>
      </c>
      <c r="G4660" s="1">
        <f>2*PI()*Predictive_Maintenance_Data[[#This Row],[Rotational speed '[rpm']]]/60</f>
        <v>175.82446884590874</v>
      </c>
      <c r="H4660" s="1">
        <v>34.799999999999997</v>
      </c>
      <c r="I4660" s="1">
        <f t="shared" si="72"/>
        <v>8.0999999999999659</v>
      </c>
      <c r="J4660" s="1">
        <f>Predictive_Maintenance_Data[[#This Row],[Torque '[Nm']]]*Predictive_Maintenance_Data[[#This Row],[Angular velocity '[rad/s']]]/1000</f>
        <v>6.1186915158376234</v>
      </c>
      <c r="K4660" s="2">
        <v>25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/>
      <c r="S4660"/>
    </row>
    <row r="4661" spans="1:19" x14ac:dyDescent="0.3">
      <c r="A4661">
        <v>4660</v>
      </c>
      <c r="B4661" t="s">
        <v>4676</v>
      </c>
      <c r="C4661" t="s">
        <v>15</v>
      </c>
      <c r="D4661" s="1">
        <v>303.10000000000002</v>
      </c>
      <c r="E4661" s="1">
        <v>311.2</v>
      </c>
      <c r="F4661" s="2">
        <v>1489</v>
      </c>
      <c r="G4661" s="1">
        <f>2*PI()*Predictive_Maintenance_Data[[#This Row],[Rotational speed '[rpm']]]/60</f>
        <v>155.92771537317338</v>
      </c>
      <c r="H4661" s="1">
        <v>44.5</v>
      </c>
      <c r="I4661" s="1">
        <f t="shared" si="72"/>
        <v>8.0999999999999659</v>
      </c>
      <c r="J4661" s="1">
        <f>Predictive_Maintenance_Data[[#This Row],[Torque '[Nm']]]*Predictive_Maintenance_Data[[#This Row],[Angular velocity '[rad/s']]]/1000</f>
        <v>6.9387833341062164</v>
      </c>
      <c r="K4661" s="2">
        <v>27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/>
      <c r="S4661"/>
    </row>
    <row r="4662" spans="1:19" x14ac:dyDescent="0.3">
      <c r="A4662">
        <v>4661</v>
      </c>
      <c r="B4662" t="s">
        <v>4677</v>
      </c>
      <c r="C4662" t="s">
        <v>17</v>
      </c>
      <c r="D4662" s="1">
        <v>303.2</v>
      </c>
      <c r="E4662" s="1">
        <v>311.2</v>
      </c>
      <c r="F4662" s="2">
        <v>1439</v>
      </c>
      <c r="G4662" s="1">
        <f>2*PI()*Predictive_Maintenance_Data[[#This Row],[Rotational speed '[rpm']]]/60</f>
        <v>150.69172761719039</v>
      </c>
      <c r="H4662" s="1">
        <v>43.9</v>
      </c>
      <c r="I4662" s="1">
        <f t="shared" si="72"/>
        <v>8</v>
      </c>
      <c r="J4662" s="1">
        <f>Predictive_Maintenance_Data[[#This Row],[Torque '[Nm']]]*Predictive_Maintenance_Data[[#This Row],[Angular velocity '[rad/s']]]/1000</f>
        <v>6.6153668423946579</v>
      </c>
      <c r="K4662" s="2">
        <v>30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/>
      <c r="S4662"/>
    </row>
    <row r="4663" spans="1:19" x14ac:dyDescent="0.3">
      <c r="A4663">
        <v>4662</v>
      </c>
      <c r="B4663" t="s">
        <v>4678</v>
      </c>
      <c r="C4663" t="s">
        <v>17</v>
      </c>
      <c r="D4663" s="1">
        <v>303.3</v>
      </c>
      <c r="E4663" s="1">
        <v>311.3</v>
      </c>
      <c r="F4663" s="2">
        <v>1350</v>
      </c>
      <c r="G4663" s="1">
        <f>2*PI()*Predictive_Maintenance_Data[[#This Row],[Rotational speed '[rpm']]]/60</f>
        <v>141.37166941154069</v>
      </c>
      <c r="H4663" s="1">
        <v>48.1</v>
      </c>
      <c r="I4663" s="1">
        <f t="shared" si="72"/>
        <v>8</v>
      </c>
      <c r="J4663" s="1">
        <f>Predictive_Maintenance_Data[[#This Row],[Torque '[Nm']]]*Predictive_Maintenance_Data[[#This Row],[Angular velocity '[rad/s']]]/1000</f>
        <v>6.7999772986951079</v>
      </c>
      <c r="K4663" s="2">
        <v>32</v>
      </c>
      <c r="L4663" s="2">
        <v>1</v>
      </c>
      <c r="M4663" s="2">
        <v>0</v>
      </c>
      <c r="N4663" s="2">
        <v>1</v>
      </c>
      <c r="O4663" s="2">
        <v>0</v>
      </c>
      <c r="P4663" s="2">
        <v>0</v>
      </c>
      <c r="Q4663" s="2">
        <v>0</v>
      </c>
      <c r="R4663"/>
      <c r="S4663"/>
    </row>
    <row r="4664" spans="1:19" x14ac:dyDescent="0.3">
      <c r="A4664">
        <v>4663</v>
      </c>
      <c r="B4664" t="s">
        <v>4679</v>
      </c>
      <c r="C4664" t="s">
        <v>27</v>
      </c>
      <c r="D4664" s="1">
        <v>303.3</v>
      </c>
      <c r="E4664" s="1">
        <v>311.2</v>
      </c>
      <c r="F4664" s="2">
        <v>1607</v>
      </c>
      <c r="G4664" s="1">
        <f>2*PI()*Predictive_Maintenance_Data[[#This Row],[Rotational speed '[rpm']]]/60</f>
        <v>168.28464647729325</v>
      </c>
      <c r="H4664" s="1">
        <v>31.7</v>
      </c>
      <c r="I4664" s="1">
        <f t="shared" si="72"/>
        <v>7.8999999999999773</v>
      </c>
      <c r="J4664" s="1">
        <f>Predictive_Maintenance_Data[[#This Row],[Torque '[Nm']]]*Predictive_Maintenance_Data[[#This Row],[Angular velocity '[rad/s']]]/1000</f>
        <v>5.3346232933301962</v>
      </c>
      <c r="K4664" s="2">
        <v>34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/>
      <c r="S4664"/>
    </row>
    <row r="4665" spans="1:19" x14ac:dyDescent="0.3">
      <c r="A4665">
        <v>4664</v>
      </c>
      <c r="B4665" t="s">
        <v>4680</v>
      </c>
      <c r="C4665" t="s">
        <v>17</v>
      </c>
      <c r="D4665" s="1">
        <v>303.3</v>
      </c>
      <c r="E4665" s="1">
        <v>311.3</v>
      </c>
      <c r="F4665" s="2">
        <v>1389</v>
      </c>
      <c r="G4665" s="1">
        <f>2*PI()*Predictive_Maintenance_Data[[#This Row],[Rotational speed '[rpm']]]/60</f>
        <v>145.45573986120741</v>
      </c>
      <c r="H4665" s="1">
        <v>53.9</v>
      </c>
      <c r="I4665" s="1">
        <f t="shared" si="72"/>
        <v>8</v>
      </c>
      <c r="J4665" s="1">
        <f>Predictive_Maintenance_Data[[#This Row],[Torque '[Nm']]]*Predictive_Maintenance_Data[[#This Row],[Angular velocity '[rad/s']]]/1000</f>
        <v>7.8400643785190791</v>
      </c>
      <c r="K4665" s="2">
        <v>39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/>
      <c r="S4665"/>
    </row>
    <row r="4666" spans="1:19" x14ac:dyDescent="0.3">
      <c r="A4666">
        <v>4665</v>
      </c>
      <c r="B4666" t="s">
        <v>4681</v>
      </c>
      <c r="C4666" t="s">
        <v>15</v>
      </c>
      <c r="D4666" s="1">
        <v>303.3</v>
      </c>
      <c r="E4666" s="1">
        <v>311.3</v>
      </c>
      <c r="F4666" s="2">
        <v>1566</v>
      </c>
      <c r="G4666" s="1">
        <f>2*PI()*Predictive_Maintenance_Data[[#This Row],[Rotational speed '[rpm']]]/60</f>
        <v>163.99113651738719</v>
      </c>
      <c r="H4666" s="1">
        <v>46.1</v>
      </c>
      <c r="I4666" s="1">
        <f t="shared" si="72"/>
        <v>8</v>
      </c>
      <c r="J4666" s="1">
        <f>Predictive_Maintenance_Data[[#This Row],[Torque '[Nm']]]*Predictive_Maintenance_Data[[#This Row],[Angular velocity '[rad/s']]]/1000</f>
        <v>7.5599913934515497</v>
      </c>
      <c r="K4666" s="2">
        <v>41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/>
      <c r="S4666"/>
    </row>
    <row r="4667" spans="1:19" x14ac:dyDescent="0.3">
      <c r="A4667">
        <v>4666</v>
      </c>
      <c r="B4667" t="s">
        <v>4682</v>
      </c>
      <c r="C4667" t="s">
        <v>15</v>
      </c>
      <c r="D4667" s="1">
        <v>303.39999999999998</v>
      </c>
      <c r="E4667" s="1">
        <v>311.39999999999998</v>
      </c>
      <c r="F4667" s="2">
        <v>1307</v>
      </c>
      <c r="G4667" s="1">
        <f>2*PI()*Predictive_Maintenance_Data[[#This Row],[Rotational speed '[rpm']]]/60</f>
        <v>136.86871994139531</v>
      </c>
      <c r="H4667" s="1">
        <v>54</v>
      </c>
      <c r="I4667" s="1">
        <f t="shared" si="72"/>
        <v>8</v>
      </c>
      <c r="J4667" s="1">
        <f>Predictive_Maintenance_Data[[#This Row],[Torque '[Nm']]]*Predictive_Maintenance_Data[[#This Row],[Angular velocity '[rad/s']]]/1000</f>
        <v>7.3909108768353473</v>
      </c>
      <c r="K4667" s="2">
        <v>44</v>
      </c>
      <c r="L4667" s="2">
        <v>1</v>
      </c>
      <c r="M4667" s="2">
        <v>0</v>
      </c>
      <c r="N4667" s="2">
        <v>1</v>
      </c>
      <c r="O4667" s="2">
        <v>0</v>
      </c>
      <c r="P4667" s="2">
        <v>0</v>
      </c>
      <c r="Q4667" s="2">
        <v>0</v>
      </c>
      <c r="R4667"/>
      <c r="S4667"/>
    </row>
    <row r="4668" spans="1:19" x14ac:dyDescent="0.3">
      <c r="A4668">
        <v>4667</v>
      </c>
      <c r="B4668" t="s">
        <v>4683</v>
      </c>
      <c r="C4668" t="s">
        <v>15</v>
      </c>
      <c r="D4668" s="1">
        <v>303.3</v>
      </c>
      <c r="E4668" s="1">
        <v>311.5</v>
      </c>
      <c r="F4668" s="2">
        <v>1569</v>
      </c>
      <c r="G4668" s="1">
        <f>2*PI()*Predictive_Maintenance_Data[[#This Row],[Rotational speed '[rpm']]]/60</f>
        <v>164.30529578274619</v>
      </c>
      <c r="H4668" s="1">
        <v>36.6</v>
      </c>
      <c r="I4668" s="1">
        <f t="shared" si="72"/>
        <v>8.1999999999999886</v>
      </c>
      <c r="J4668" s="1">
        <f>Predictive_Maintenance_Data[[#This Row],[Torque '[Nm']]]*Predictive_Maintenance_Data[[#This Row],[Angular velocity '[rad/s']]]/1000</f>
        <v>6.0135738256485114</v>
      </c>
      <c r="K4668" s="2">
        <v>47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/>
      <c r="S4668"/>
    </row>
    <row r="4669" spans="1:19" x14ac:dyDescent="0.3">
      <c r="A4669">
        <v>4668</v>
      </c>
      <c r="B4669" t="s">
        <v>4684</v>
      </c>
      <c r="C4669" t="s">
        <v>27</v>
      </c>
      <c r="D4669" s="1">
        <v>303.3</v>
      </c>
      <c r="E4669" s="1">
        <v>311.39999999999998</v>
      </c>
      <c r="F4669" s="2">
        <v>1651</v>
      </c>
      <c r="G4669" s="1">
        <f>2*PI()*Predictive_Maintenance_Data[[#This Row],[Rotational speed '[rpm']]]/60</f>
        <v>172.89231570255828</v>
      </c>
      <c r="H4669" s="1">
        <v>30.6</v>
      </c>
      <c r="I4669" s="1">
        <f t="shared" si="72"/>
        <v>8.0999999999999659</v>
      </c>
      <c r="J4669" s="1">
        <f>Predictive_Maintenance_Data[[#This Row],[Torque '[Nm']]]*Predictive_Maintenance_Data[[#This Row],[Angular velocity '[rad/s']]]/1000</f>
        <v>5.2905048604982836</v>
      </c>
      <c r="K4669" s="2">
        <v>50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/>
      <c r="S4669"/>
    </row>
    <row r="4670" spans="1:19" x14ac:dyDescent="0.3">
      <c r="A4670">
        <v>4669</v>
      </c>
      <c r="B4670" t="s">
        <v>4685</v>
      </c>
      <c r="C4670" t="s">
        <v>27</v>
      </c>
      <c r="D4670" s="1">
        <v>303.3</v>
      </c>
      <c r="E4670" s="1">
        <v>311.39999999999998</v>
      </c>
      <c r="F4670" s="2">
        <v>1692</v>
      </c>
      <c r="G4670" s="1">
        <f>2*PI()*Predictive_Maintenance_Data[[#This Row],[Rotational speed '[rpm']]]/60</f>
        <v>177.18582566246431</v>
      </c>
      <c r="H4670" s="1">
        <v>27.9</v>
      </c>
      <c r="I4670" s="1">
        <f t="shared" si="72"/>
        <v>8.0999999999999659</v>
      </c>
      <c r="J4670" s="1">
        <f>Predictive_Maintenance_Data[[#This Row],[Torque '[Nm']]]*Predictive_Maintenance_Data[[#This Row],[Angular velocity '[rad/s']]]/1000</f>
        <v>4.9434845359827539</v>
      </c>
      <c r="K4670" s="2">
        <v>55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/>
      <c r="S4670"/>
    </row>
    <row r="4671" spans="1:19" x14ac:dyDescent="0.3">
      <c r="A4671">
        <v>4670</v>
      </c>
      <c r="B4671" t="s">
        <v>4686</v>
      </c>
      <c r="C4671" t="s">
        <v>15</v>
      </c>
      <c r="D4671" s="1">
        <v>303.3</v>
      </c>
      <c r="E4671" s="1">
        <v>311.5</v>
      </c>
      <c r="F4671" s="2">
        <v>1373</v>
      </c>
      <c r="G4671" s="1">
        <f>2*PI()*Predictive_Maintenance_Data[[#This Row],[Rotational speed '[rpm']]]/60</f>
        <v>143.78022377929287</v>
      </c>
      <c r="H4671" s="1">
        <v>47.3</v>
      </c>
      <c r="I4671" s="1">
        <f t="shared" si="72"/>
        <v>8.1999999999999886</v>
      </c>
      <c r="J4671" s="1">
        <f>Predictive_Maintenance_Data[[#This Row],[Torque '[Nm']]]*Predictive_Maintenance_Data[[#This Row],[Angular velocity '[rad/s']]]/1000</f>
        <v>6.8008045847605523</v>
      </c>
      <c r="K4671" s="2">
        <v>60</v>
      </c>
      <c r="L4671" s="2">
        <v>1</v>
      </c>
      <c r="M4671" s="2">
        <v>0</v>
      </c>
      <c r="N4671" s="2">
        <v>1</v>
      </c>
      <c r="O4671" s="2">
        <v>0</v>
      </c>
      <c r="P4671" s="2">
        <v>0</v>
      </c>
      <c r="Q4671" s="2">
        <v>0</v>
      </c>
      <c r="R4671"/>
      <c r="S4671"/>
    </row>
    <row r="4672" spans="1:19" x14ac:dyDescent="0.3">
      <c r="A4672">
        <v>4671</v>
      </c>
      <c r="B4672" t="s">
        <v>4687</v>
      </c>
      <c r="C4672" t="s">
        <v>17</v>
      </c>
      <c r="D4672" s="1">
        <v>303.2</v>
      </c>
      <c r="E4672" s="1">
        <v>311.39999999999998</v>
      </c>
      <c r="F4672" s="2">
        <v>1610</v>
      </c>
      <c r="G4672" s="1">
        <f>2*PI()*Predictive_Maintenance_Data[[#This Row],[Rotational speed '[rpm']]]/60</f>
        <v>168.59880574265222</v>
      </c>
      <c r="H4672" s="1">
        <v>35.5</v>
      </c>
      <c r="I4672" s="1">
        <f t="shared" si="72"/>
        <v>8.1999999999999886</v>
      </c>
      <c r="J4672" s="1">
        <f>Predictive_Maintenance_Data[[#This Row],[Torque '[Nm']]]*Predictive_Maintenance_Data[[#This Row],[Angular velocity '[rad/s']]]/1000</f>
        <v>5.9852576038641541</v>
      </c>
      <c r="K4672" s="2">
        <v>63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/>
      <c r="S4672"/>
    </row>
    <row r="4673" spans="1:19" x14ac:dyDescent="0.3">
      <c r="A4673">
        <v>4672</v>
      </c>
      <c r="B4673" t="s">
        <v>4688</v>
      </c>
      <c r="C4673" t="s">
        <v>17</v>
      </c>
      <c r="D4673" s="1">
        <v>303.3</v>
      </c>
      <c r="E4673" s="1">
        <v>311.39999999999998</v>
      </c>
      <c r="F4673" s="2">
        <v>1511</v>
      </c>
      <c r="G4673" s="1">
        <f>2*PI()*Predictive_Maintenance_Data[[#This Row],[Rotational speed '[rpm']]]/60</f>
        <v>158.23154998580591</v>
      </c>
      <c r="H4673" s="1">
        <v>43.4</v>
      </c>
      <c r="I4673" s="1">
        <f t="shared" si="72"/>
        <v>8.0999999999999659</v>
      </c>
      <c r="J4673" s="1">
        <f>Predictive_Maintenance_Data[[#This Row],[Torque '[Nm']]]*Predictive_Maintenance_Data[[#This Row],[Angular velocity '[rad/s']]]/1000</f>
        <v>6.8672492693839766</v>
      </c>
      <c r="K4673" s="2">
        <v>65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/>
      <c r="S4673"/>
    </row>
    <row r="4674" spans="1:19" x14ac:dyDescent="0.3">
      <c r="A4674">
        <v>4673</v>
      </c>
      <c r="B4674" t="s">
        <v>4689</v>
      </c>
      <c r="C4674" t="s">
        <v>17</v>
      </c>
      <c r="D4674" s="1">
        <v>303.3</v>
      </c>
      <c r="E4674" s="1">
        <v>311.5</v>
      </c>
      <c r="F4674" s="2">
        <v>1412</v>
      </c>
      <c r="G4674" s="1">
        <f>2*PI()*Predictive_Maintenance_Data[[#This Row],[Rotational speed '[rpm']]]/60</f>
        <v>147.86429422895961</v>
      </c>
      <c r="H4674" s="1">
        <v>55.6</v>
      </c>
      <c r="I4674" s="1">
        <f t="shared" ref="I4674:I4737" si="73">E4674-D4674</f>
        <v>8.1999999999999886</v>
      </c>
      <c r="J4674" s="1">
        <f>Predictive_Maintenance_Data[[#This Row],[Torque '[Nm']]]*Predictive_Maintenance_Data[[#This Row],[Angular velocity '[rad/s']]]/1000</f>
        <v>8.2212547591301544</v>
      </c>
      <c r="K4674" s="2">
        <v>67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/>
      <c r="S4674"/>
    </row>
    <row r="4675" spans="1:19" x14ac:dyDescent="0.3">
      <c r="A4675">
        <v>4674</v>
      </c>
      <c r="B4675" t="s">
        <v>4690</v>
      </c>
      <c r="C4675" t="s">
        <v>17</v>
      </c>
      <c r="D4675" s="1">
        <v>303.39999999999998</v>
      </c>
      <c r="E4675" s="1">
        <v>311.5</v>
      </c>
      <c r="F4675" s="2">
        <v>1501</v>
      </c>
      <c r="G4675" s="1">
        <f>2*PI()*Predictive_Maintenance_Data[[#This Row],[Rotational speed '[rpm']]]/60</f>
        <v>157.18435243460934</v>
      </c>
      <c r="H4675" s="1">
        <v>36.200000000000003</v>
      </c>
      <c r="I4675" s="1">
        <f t="shared" si="73"/>
        <v>8.1000000000000227</v>
      </c>
      <c r="J4675" s="1">
        <f>Predictive_Maintenance_Data[[#This Row],[Torque '[Nm']]]*Predictive_Maintenance_Data[[#This Row],[Angular velocity '[rad/s']]]/1000</f>
        <v>5.6900735581328581</v>
      </c>
      <c r="K4675" s="2">
        <v>69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/>
      <c r="S4675"/>
    </row>
    <row r="4676" spans="1:19" x14ac:dyDescent="0.3">
      <c r="A4676">
        <v>4675</v>
      </c>
      <c r="B4676" t="s">
        <v>4691</v>
      </c>
      <c r="C4676" t="s">
        <v>17</v>
      </c>
      <c r="D4676" s="1">
        <v>303.39999999999998</v>
      </c>
      <c r="E4676" s="1">
        <v>311.5</v>
      </c>
      <c r="F4676" s="2">
        <v>1414</v>
      </c>
      <c r="G4676" s="1">
        <f>2*PI()*Predictive_Maintenance_Data[[#This Row],[Rotational speed '[rpm']]]/60</f>
        <v>148.0737337391989</v>
      </c>
      <c r="H4676" s="1">
        <v>44.8</v>
      </c>
      <c r="I4676" s="1">
        <f t="shared" si="73"/>
        <v>8.1000000000000227</v>
      </c>
      <c r="J4676" s="1">
        <f>Predictive_Maintenance_Data[[#This Row],[Torque '[Nm']]]*Predictive_Maintenance_Data[[#This Row],[Angular velocity '[rad/s']]]/1000</f>
        <v>6.6337032715161106</v>
      </c>
      <c r="K4676" s="2">
        <v>71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/>
      <c r="S4676"/>
    </row>
    <row r="4677" spans="1:19" x14ac:dyDescent="0.3">
      <c r="A4677">
        <v>4676</v>
      </c>
      <c r="B4677" t="s">
        <v>4692</v>
      </c>
      <c r="C4677" t="s">
        <v>27</v>
      </c>
      <c r="D4677" s="1">
        <v>303.5</v>
      </c>
      <c r="E4677" s="1">
        <v>311.5</v>
      </c>
      <c r="F4677" s="2">
        <v>1629</v>
      </c>
      <c r="G4677" s="1">
        <f>2*PI()*Predictive_Maintenance_Data[[#This Row],[Rotational speed '[rpm']]]/60</f>
        <v>170.58848108992575</v>
      </c>
      <c r="H4677" s="1">
        <v>33.5</v>
      </c>
      <c r="I4677" s="1">
        <f t="shared" si="73"/>
        <v>8</v>
      </c>
      <c r="J4677" s="1">
        <f>Predictive_Maintenance_Data[[#This Row],[Torque '[Nm']]]*Predictive_Maintenance_Data[[#This Row],[Angular velocity '[rad/s']]]/1000</f>
        <v>5.7147141165125124</v>
      </c>
      <c r="K4677" s="2">
        <v>73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/>
      <c r="S4677"/>
    </row>
    <row r="4678" spans="1:19" x14ac:dyDescent="0.3">
      <c r="A4678">
        <v>4677</v>
      </c>
      <c r="B4678" t="s">
        <v>4693</v>
      </c>
      <c r="C4678" t="s">
        <v>17</v>
      </c>
      <c r="D4678" s="1">
        <v>303.39999999999998</v>
      </c>
      <c r="E4678" s="1">
        <v>311.5</v>
      </c>
      <c r="F4678" s="2">
        <v>1879</v>
      </c>
      <c r="G4678" s="1">
        <f>2*PI()*Predictive_Maintenance_Data[[#This Row],[Rotational speed '[rpm']]]/60</f>
        <v>196.7684198698407</v>
      </c>
      <c r="H4678" s="1">
        <v>21.3</v>
      </c>
      <c r="I4678" s="1">
        <f t="shared" si="73"/>
        <v>8.1000000000000227</v>
      </c>
      <c r="J4678" s="1">
        <f>Predictive_Maintenance_Data[[#This Row],[Torque '[Nm']]]*Predictive_Maintenance_Data[[#This Row],[Angular velocity '[rad/s']]]/1000</f>
        <v>4.1911673432276064</v>
      </c>
      <c r="K4678" s="2">
        <v>78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/>
      <c r="S4678"/>
    </row>
    <row r="4679" spans="1:19" x14ac:dyDescent="0.3">
      <c r="A4679">
        <v>4678</v>
      </c>
      <c r="B4679" t="s">
        <v>4694</v>
      </c>
      <c r="C4679" t="s">
        <v>27</v>
      </c>
      <c r="D4679" s="1">
        <v>303.5</v>
      </c>
      <c r="E4679" s="1">
        <v>311.60000000000002</v>
      </c>
      <c r="F4679" s="2">
        <v>1466</v>
      </c>
      <c r="G4679" s="1">
        <f>2*PI()*Predictive_Maintenance_Data[[#This Row],[Rotational speed '[rpm']]]/60</f>
        <v>153.51916100542121</v>
      </c>
      <c r="H4679" s="1">
        <v>47</v>
      </c>
      <c r="I4679" s="1">
        <f t="shared" si="73"/>
        <v>8.1000000000000227</v>
      </c>
      <c r="J4679" s="1">
        <f>Predictive_Maintenance_Data[[#This Row],[Torque '[Nm']]]*Predictive_Maintenance_Data[[#This Row],[Angular velocity '[rad/s']]]/1000</f>
        <v>7.2154005672547976</v>
      </c>
      <c r="K4679" s="2">
        <v>80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/>
      <c r="S4679"/>
    </row>
    <row r="4680" spans="1:19" x14ac:dyDescent="0.3">
      <c r="A4680">
        <v>4679</v>
      </c>
      <c r="B4680" t="s">
        <v>4695</v>
      </c>
      <c r="C4680" t="s">
        <v>27</v>
      </c>
      <c r="D4680" s="1">
        <v>303.60000000000002</v>
      </c>
      <c r="E4680" s="1">
        <v>311.7</v>
      </c>
      <c r="F4680" s="2">
        <v>1476</v>
      </c>
      <c r="G4680" s="1">
        <f>2*PI()*Predictive_Maintenance_Data[[#This Row],[Rotational speed '[rpm']]]/60</f>
        <v>154.56635855661781</v>
      </c>
      <c r="H4680" s="1">
        <v>40.1</v>
      </c>
      <c r="I4680" s="1">
        <f t="shared" si="73"/>
        <v>8.0999999999999659</v>
      </c>
      <c r="J4680" s="1">
        <f>Predictive_Maintenance_Data[[#This Row],[Torque '[Nm']]]*Predictive_Maintenance_Data[[#This Row],[Angular velocity '[rad/s']]]/1000</f>
        <v>6.1981109781203747</v>
      </c>
      <c r="K4680" s="2">
        <v>85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/>
      <c r="S4680"/>
    </row>
    <row r="4681" spans="1:19" x14ac:dyDescent="0.3">
      <c r="A4681">
        <v>4680</v>
      </c>
      <c r="B4681" t="s">
        <v>4696</v>
      </c>
      <c r="C4681" t="s">
        <v>17</v>
      </c>
      <c r="D4681" s="1">
        <v>303.60000000000002</v>
      </c>
      <c r="E4681" s="1">
        <v>311.8</v>
      </c>
      <c r="F4681" s="2">
        <v>1695</v>
      </c>
      <c r="G4681" s="1">
        <f>2*PI()*Predictive_Maintenance_Data[[#This Row],[Rotational speed '[rpm']]]/60</f>
        <v>177.49998492782331</v>
      </c>
      <c r="H4681" s="1">
        <v>30.7</v>
      </c>
      <c r="I4681" s="1">
        <f t="shared" si="73"/>
        <v>8.1999999999999886</v>
      </c>
      <c r="J4681" s="1">
        <f>Predictive_Maintenance_Data[[#This Row],[Torque '[Nm']]]*Predictive_Maintenance_Data[[#This Row],[Angular velocity '[rad/s']]]/1000</f>
        <v>5.4492495372841754</v>
      </c>
      <c r="K4681" s="2">
        <v>90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/>
      <c r="S4681"/>
    </row>
    <row r="4682" spans="1:19" x14ac:dyDescent="0.3">
      <c r="A4682">
        <v>4681</v>
      </c>
      <c r="B4682" t="s">
        <v>4697</v>
      </c>
      <c r="C4682" t="s">
        <v>17</v>
      </c>
      <c r="D4682" s="1">
        <v>303.60000000000002</v>
      </c>
      <c r="E4682" s="1">
        <v>311.7</v>
      </c>
      <c r="F4682" s="2">
        <v>1491</v>
      </c>
      <c r="G4682" s="1">
        <f>2*PI()*Predictive_Maintenance_Data[[#This Row],[Rotational speed '[rpm']]]/60</f>
        <v>156.13715488341271</v>
      </c>
      <c r="H4682" s="1">
        <v>39.799999999999997</v>
      </c>
      <c r="I4682" s="1">
        <f t="shared" si="73"/>
        <v>8.0999999999999659</v>
      </c>
      <c r="J4682" s="1">
        <f>Predictive_Maintenance_Data[[#This Row],[Torque '[Nm']]]*Predictive_Maintenance_Data[[#This Row],[Angular velocity '[rad/s']]]/1000</f>
        <v>6.2142587643598253</v>
      </c>
      <c r="K4682" s="2">
        <v>92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/>
      <c r="S4682"/>
    </row>
    <row r="4683" spans="1:19" x14ac:dyDescent="0.3">
      <c r="A4683">
        <v>4682</v>
      </c>
      <c r="B4683" t="s">
        <v>4698</v>
      </c>
      <c r="C4683" t="s">
        <v>15</v>
      </c>
      <c r="D4683" s="1">
        <v>303.60000000000002</v>
      </c>
      <c r="E4683" s="1">
        <v>311.8</v>
      </c>
      <c r="F4683" s="2">
        <v>1659</v>
      </c>
      <c r="G4683" s="1">
        <f>2*PI()*Predictive_Maintenance_Data[[#This Row],[Rotational speed '[rpm']]]/60</f>
        <v>173.73007374351556</v>
      </c>
      <c r="H4683" s="1">
        <v>34.700000000000003</v>
      </c>
      <c r="I4683" s="1">
        <f t="shared" si="73"/>
        <v>8.1999999999999886</v>
      </c>
      <c r="J4683" s="1">
        <f>Predictive_Maintenance_Data[[#This Row],[Torque '[Nm']]]*Predictive_Maintenance_Data[[#This Row],[Angular velocity '[rad/s']]]/1000</f>
        <v>6.02843355889999</v>
      </c>
      <c r="K4683" s="2">
        <v>94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/>
      <c r="S4683"/>
    </row>
    <row r="4684" spans="1:19" x14ac:dyDescent="0.3">
      <c r="A4684">
        <v>4683</v>
      </c>
      <c r="B4684" t="s">
        <v>4699</v>
      </c>
      <c r="C4684" t="s">
        <v>17</v>
      </c>
      <c r="D4684" s="1">
        <v>303.60000000000002</v>
      </c>
      <c r="E4684" s="1">
        <v>311.8</v>
      </c>
      <c r="F4684" s="2">
        <v>1567</v>
      </c>
      <c r="G4684" s="1">
        <f>2*PI()*Predictive_Maintenance_Data[[#This Row],[Rotational speed '[rpm']]]/60</f>
        <v>164.09585627250686</v>
      </c>
      <c r="H4684" s="1">
        <v>31.7</v>
      </c>
      <c r="I4684" s="1">
        <f t="shared" si="73"/>
        <v>8.1999999999999886</v>
      </c>
      <c r="J4684" s="1">
        <f>Predictive_Maintenance_Data[[#This Row],[Torque '[Nm']]]*Predictive_Maintenance_Data[[#This Row],[Angular velocity '[rad/s']]]/1000</f>
        <v>5.2018386438384674</v>
      </c>
      <c r="K4684" s="2">
        <v>97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/>
      <c r="S4684"/>
    </row>
    <row r="4685" spans="1:19" x14ac:dyDescent="0.3">
      <c r="A4685">
        <v>4684</v>
      </c>
      <c r="B4685" t="s">
        <v>4700</v>
      </c>
      <c r="C4685" t="s">
        <v>17</v>
      </c>
      <c r="D4685" s="1">
        <v>303.60000000000002</v>
      </c>
      <c r="E4685" s="1">
        <v>311.8</v>
      </c>
      <c r="F4685" s="2">
        <v>1736</v>
      </c>
      <c r="G4685" s="1">
        <f>2*PI()*Predictive_Maintenance_Data[[#This Row],[Rotational speed '[rpm']]]/60</f>
        <v>181.79349488772934</v>
      </c>
      <c r="H4685" s="1">
        <v>32.9</v>
      </c>
      <c r="I4685" s="1">
        <f t="shared" si="73"/>
        <v>8.1999999999999886</v>
      </c>
      <c r="J4685" s="1">
        <f>Predictive_Maintenance_Data[[#This Row],[Torque '[Nm']]]*Predictive_Maintenance_Data[[#This Row],[Angular velocity '[rad/s']]]/1000</f>
        <v>5.9810059818062946</v>
      </c>
      <c r="K4685" s="2">
        <v>99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/>
      <c r="S4685"/>
    </row>
    <row r="4686" spans="1:19" x14ac:dyDescent="0.3">
      <c r="A4686">
        <v>4685</v>
      </c>
      <c r="B4686" t="s">
        <v>4701</v>
      </c>
      <c r="C4686" t="s">
        <v>15</v>
      </c>
      <c r="D4686" s="1">
        <v>303.60000000000002</v>
      </c>
      <c r="E4686" s="1">
        <v>311.8</v>
      </c>
      <c r="F4686" s="2">
        <v>1421</v>
      </c>
      <c r="G4686" s="1">
        <f>2*PI()*Predictive_Maintenance_Data[[#This Row],[Rotational speed '[rpm']]]/60</f>
        <v>148.80677202503654</v>
      </c>
      <c r="H4686" s="1">
        <v>44.8</v>
      </c>
      <c r="I4686" s="1">
        <f t="shared" si="73"/>
        <v>8.1999999999999886</v>
      </c>
      <c r="J4686" s="1">
        <f>Predictive_Maintenance_Data[[#This Row],[Torque '[Nm']]]*Predictive_Maintenance_Data[[#This Row],[Angular velocity '[rad/s']]]/1000</f>
        <v>6.6665433867216359</v>
      </c>
      <c r="K4686" s="2">
        <v>101</v>
      </c>
      <c r="L4686" s="2">
        <v>1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/>
      <c r="S4686"/>
    </row>
    <row r="4687" spans="1:19" x14ac:dyDescent="0.3">
      <c r="A4687">
        <v>4686</v>
      </c>
      <c r="B4687" t="s">
        <v>4702</v>
      </c>
      <c r="C4687" t="s">
        <v>15</v>
      </c>
      <c r="D4687" s="1">
        <v>303.60000000000002</v>
      </c>
      <c r="E4687" s="1">
        <v>311.8</v>
      </c>
      <c r="F4687" s="2">
        <v>1627</v>
      </c>
      <c r="G4687" s="1">
        <f>2*PI()*Predictive_Maintenance_Data[[#This Row],[Rotational speed '[rpm']]]/60</f>
        <v>170.37904157968646</v>
      </c>
      <c r="H4687" s="1">
        <v>30.8</v>
      </c>
      <c r="I4687" s="1">
        <f t="shared" si="73"/>
        <v>8.1999999999999886</v>
      </c>
      <c r="J4687" s="1">
        <f>Predictive_Maintenance_Data[[#This Row],[Torque '[Nm']]]*Predictive_Maintenance_Data[[#This Row],[Angular velocity '[rad/s']]]/1000</f>
        <v>5.2476744806543429</v>
      </c>
      <c r="K4687" s="2">
        <v>104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/>
      <c r="S4687"/>
    </row>
    <row r="4688" spans="1:19" x14ac:dyDescent="0.3">
      <c r="A4688">
        <v>4687</v>
      </c>
      <c r="B4688" t="s">
        <v>4703</v>
      </c>
      <c r="C4688" t="s">
        <v>15</v>
      </c>
      <c r="D4688" s="1">
        <v>303.5</v>
      </c>
      <c r="E4688" s="1">
        <v>311.60000000000002</v>
      </c>
      <c r="F4688" s="2">
        <v>1562</v>
      </c>
      <c r="G4688" s="1">
        <f>2*PI()*Predictive_Maintenance_Data[[#This Row],[Rotational speed '[rpm']]]/60</f>
        <v>163.57225749690858</v>
      </c>
      <c r="H4688" s="1">
        <v>34.200000000000003</v>
      </c>
      <c r="I4688" s="1">
        <f t="shared" si="73"/>
        <v>8.1000000000000227</v>
      </c>
      <c r="J4688" s="1">
        <f>Predictive_Maintenance_Data[[#This Row],[Torque '[Nm']]]*Predictive_Maintenance_Data[[#This Row],[Angular velocity '[rad/s']]]/1000</f>
        <v>5.5941712063942743</v>
      </c>
      <c r="K4688" s="2">
        <v>107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/>
      <c r="S4688"/>
    </row>
    <row r="4689" spans="1:19" x14ac:dyDescent="0.3">
      <c r="A4689">
        <v>4688</v>
      </c>
      <c r="B4689" t="s">
        <v>4704</v>
      </c>
      <c r="C4689" t="s">
        <v>17</v>
      </c>
      <c r="D4689" s="1">
        <v>303.5</v>
      </c>
      <c r="E4689" s="1">
        <v>311.60000000000002</v>
      </c>
      <c r="F4689" s="2">
        <v>2183</v>
      </c>
      <c r="G4689" s="1">
        <f>2*PI()*Predictive_Maintenance_Data[[#This Row],[Rotational speed '[rpm']]]/60</f>
        <v>228.60322542621728</v>
      </c>
      <c r="H4689" s="1">
        <v>17</v>
      </c>
      <c r="I4689" s="1">
        <f t="shared" si="73"/>
        <v>8.1000000000000227</v>
      </c>
      <c r="J4689" s="1">
        <f>Predictive_Maintenance_Data[[#This Row],[Torque '[Nm']]]*Predictive_Maintenance_Data[[#This Row],[Angular velocity '[rad/s']]]/1000</f>
        <v>3.8862548322456938</v>
      </c>
      <c r="K4689" s="2">
        <v>110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/>
      <c r="S4689"/>
    </row>
    <row r="4690" spans="1:19" x14ac:dyDescent="0.3">
      <c r="A4690">
        <v>4689</v>
      </c>
      <c r="B4690" t="s">
        <v>4705</v>
      </c>
      <c r="C4690" t="s">
        <v>17</v>
      </c>
      <c r="D4690" s="1">
        <v>303.5</v>
      </c>
      <c r="E4690" s="1">
        <v>311.60000000000002</v>
      </c>
      <c r="F4690" s="2">
        <v>1577</v>
      </c>
      <c r="G4690" s="1">
        <f>2*PI()*Predictive_Maintenance_Data[[#This Row],[Rotational speed '[rpm']]]/60</f>
        <v>165.14305382370347</v>
      </c>
      <c r="H4690" s="1">
        <v>38.1</v>
      </c>
      <c r="I4690" s="1">
        <f t="shared" si="73"/>
        <v>8.1000000000000227</v>
      </c>
      <c r="J4690" s="1">
        <f>Predictive_Maintenance_Data[[#This Row],[Torque '[Nm']]]*Predictive_Maintenance_Data[[#This Row],[Angular velocity '[rad/s']]]/1000</f>
        <v>6.291950350683102</v>
      </c>
      <c r="K4690" s="2">
        <v>112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/>
      <c r="S4690"/>
    </row>
    <row r="4691" spans="1:19" x14ac:dyDescent="0.3">
      <c r="A4691">
        <v>4690</v>
      </c>
      <c r="B4691" t="s">
        <v>4706</v>
      </c>
      <c r="C4691" t="s">
        <v>15</v>
      </c>
      <c r="D4691" s="1">
        <v>303.39999999999998</v>
      </c>
      <c r="E4691" s="1">
        <v>311.5</v>
      </c>
      <c r="F4691" s="2">
        <v>1560</v>
      </c>
      <c r="G4691" s="1">
        <f>2*PI()*Predictive_Maintenance_Data[[#This Row],[Rotational speed '[rpm']]]/60</f>
        <v>163.36281798666923</v>
      </c>
      <c r="H4691" s="1">
        <v>36.4</v>
      </c>
      <c r="I4691" s="1">
        <f t="shared" si="73"/>
        <v>8.1000000000000227</v>
      </c>
      <c r="J4691" s="1">
        <f>Predictive_Maintenance_Data[[#This Row],[Torque '[Nm']]]*Predictive_Maintenance_Data[[#This Row],[Angular velocity '[rad/s']]]/1000</f>
        <v>5.9464065747147599</v>
      </c>
      <c r="K4691" s="2">
        <v>114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/>
      <c r="S4691"/>
    </row>
    <row r="4692" spans="1:19" x14ac:dyDescent="0.3">
      <c r="A4692">
        <v>4691</v>
      </c>
      <c r="B4692" t="s">
        <v>4707</v>
      </c>
      <c r="C4692" t="s">
        <v>15</v>
      </c>
      <c r="D4692" s="1">
        <v>303.39999999999998</v>
      </c>
      <c r="E4692" s="1">
        <v>311.5</v>
      </c>
      <c r="F4692" s="2">
        <v>1483</v>
      </c>
      <c r="G4692" s="1">
        <f>2*PI()*Predictive_Maintenance_Data[[#This Row],[Rotational speed '[rpm']]]/60</f>
        <v>155.29939684245542</v>
      </c>
      <c r="H4692" s="1">
        <v>43</v>
      </c>
      <c r="I4692" s="1">
        <f t="shared" si="73"/>
        <v>8.1000000000000227</v>
      </c>
      <c r="J4692" s="1">
        <f>Predictive_Maintenance_Data[[#This Row],[Torque '[Nm']]]*Predictive_Maintenance_Data[[#This Row],[Angular velocity '[rad/s']]]/1000</f>
        <v>6.6778740642255832</v>
      </c>
      <c r="K4692" s="2">
        <v>117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/>
      <c r="S4692"/>
    </row>
    <row r="4693" spans="1:19" x14ac:dyDescent="0.3">
      <c r="A4693">
        <v>4692</v>
      </c>
      <c r="B4693" t="s">
        <v>4708</v>
      </c>
      <c r="C4693" t="s">
        <v>17</v>
      </c>
      <c r="D4693" s="1">
        <v>303.5</v>
      </c>
      <c r="E4693" s="1">
        <v>311.5</v>
      </c>
      <c r="F4693" s="2">
        <v>1535</v>
      </c>
      <c r="G4693" s="1">
        <f>2*PI()*Predictive_Maintenance_Data[[#This Row],[Rotational speed '[rpm']]]/60</f>
        <v>160.74482410867773</v>
      </c>
      <c r="H4693" s="1">
        <v>33.299999999999997</v>
      </c>
      <c r="I4693" s="1">
        <f t="shared" si="73"/>
        <v>8</v>
      </c>
      <c r="J4693" s="1">
        <f>Predictive_Maintenance_Data[[#This Row],[Torque '[Nm']]]*Predictive_Maintenance_Data[[#This Row],[Angular velocity '[rad/s']]]/1000</f>
        <v>5.3528026428189674</v>
      </c>
      <c r="K4693" s="2">
        <v>120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/>
      <c r="S4693"/>
    </row>
    <row r="4694" spans="1:19" x14ac:dyDescent="0.3">
      <c r="A4694">
        <v>4693</v>
      </c>
      <c r="B4694" t="s">
        <v>4709</v>
      </c>
      <c r="C4694" t="s">
        <v>15</v>
      </c>
      <c r="D4694" s="1">
        <v>303.39999999999998</v>
      </c>
      <c r="E4694" s="1">
        <v>311.39999999999998</v>
      </c>
      <c r="F4694" s="2">
        <v>1606</v>
      </c>
      <c r="G4694" s="1">
        <f>2*PI()*Predictive_Maintenance_Data[[#This Row],[Rotational speed '[rpm']]]/60</f>
        <v>168.1799267221736</v>
      </c>
      <c r="H4694" s="1">
        <v>29.6</v>
      </c>
      <c r="I4694" s="1">
        <f t="shared" si="73"/>
        <v>8</v>
      </c>
      <c r="J4694" s="1">
        <f>Predictive_Maintenance_Data[[#This Row],[Torque '[Nm']]]*Predictive_Maintenance_Data[[#This Row],[Angular velocity '[rad/s']]]/1000</f>
        <v>4.9781258309763388</v>
      </c>
      <c r="K4694" s="2">
        <v>122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/>
      <c r="S4694"/>
    </row>
    <row r="4695" spans="1:19" x14ac:dyDescent="0.3">
      <c r="A4695">
        <v>4694</v>
      </c>
      <c r="B4695" t="s">
        <v>4710</v>
      </c>
      <c r="C4695" t="s">
        <v>15</v>
      </c>
      <c r="D4695" s="1">
        <v>303.39999999999998</v>
      </c>
      <c r="E4695" s="1">
        <v>311.5</v>
      </c>
      <c r="F4695" s="2">
        <v>1817</v>
      </c>
      <c r="G4695" s="1">
        <f>2*PI()*Predictive_Maintenance_Data[[#This Row],[Rotational speed '[rpm']]]/60</f>
        <v>190.27579505242181</v>
      </c>
      <c r="H4695" s="1">
        <v>24.7</v>
      </c>
      <c r="I4695" s="1">
        <f t="shared" si="73"/>
        <v>8.1000000000000227</v>
      </c>
      <c r="J4695" s="1">
        <f>Predictive_Maintenance_Data[[#This Row],[Torque '[Nm']]]*Predictive_Maintenance_Data[[#This Row],[Angular velocity '[rad/s']]]/1000</f>
        <v>4.6998121377948179</v>
      </c>
      <c r="K4695" s="2">
        <v>125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/>
      <c r="S4695"/>
    </row>
    <row r="4696" spans="1:19" x14ac:dyDescent="0.3">
      <c r="A4696">
        <v>4695</v>
      </c>
      <c r="B4696" t="s">
        <v>4711</v>
      </c>
      <c r="C4696" t="s">
        <v>17</v>
      </c>
      <c r="D4696" s="1">
        <v>303.39999999999998</v>
      </c>
      <c r="E4696" s="1">
        <v>311.5</v>
      </c>
      <c r="F4696" s="2">
        <v>1424</v>
      </c>
      <c r="G4696" s="1">
        <f>2*PI()*Predictive_Maintenance_Data[[#This Row],[Rotational speed '[rpm']]]/60</f>
        <v>149.12093129039553</v>
      </c>
      <c r="H4696" s="1">
        <v>50.8</v>
      </c>
      <c r="I4696" s="1">
        <f t="shared" si="73"/>
        <v>8.1000000000000227</v>
      </c>
      <c r="J4696" s="1">
        <f>Predictive_Maintenance_Data[[#This Row],[Torque '[Nm']]]*Predictive_Maintenance_Data[[#This Row],[Angular velocity '[rad/s']]]/1000</f>
        <v>7.5753433095520926</v>
      </c>
      <c r="K4696" s="2">
        <v>128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/>
      <c r="S4696"/>
    </row>
    <row r="4697" spans="1:19" x14ac:dyDescent="0.3">
      <c r="A4697">
        <v>4696</v>
      </c>
      <c r="B4697" t="s">
        <v>4712</v>
      </c>
      <c r="C4697" t="s">
        <v>17</v>
      </c>
      <c r="D4697" s="1">
        <v>303.3</v>
      </c>
      <c r="E4697" s="1">
        <v>311.60000000000002</v>
      </c>
      <c r="F4697" s="2">
        <v>1514</v>
      </c>
      <c r="G4697" s="1">
        <f>2*PI()*Predictive_Maintenance_Data[[#This Row],[Rotational speed '[rpm']]]/60</f>
        <v>158.54570925116488</v>
      </c>
      <c r="H4697" s="1">
        <v>34.700000000000003</v>
      </c>
      <c r="I4697" s="1">
        <f t="shared" si="73"/>
        <v>8.3000000000000114</v>
      </c>
      <c r="J4697" s="1">
        <f>Predictive_Maintenance_Data[[#This Row],[Torque '[Nm']]]*Predictive_Maintenance_Data[[#This Row],[Angular velocity '[rad/s']]]/1000</f>
        <v>5.5015361110154215</v>
      </c>
      <c r="K4697" s="2">
        <v>130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/>
      <c r="S4697"/>
    </row>
    <row r="4698" spans="1:19" x14ac:dyDescent="0.3">
      <c r="A4698">
        <v>4697</v>
      </c>
      <c r="B4698" t="s">
        <v>4713</v>
      </c>
      <c r="C4698" t="s">
        <v>17</v>
      </c>
      <c r="D4698" s="1">
        <v>303.39999999999998</v>
      </c>
      <c r="E4698" s="1">
        <v>311.60000000000002</v>
      </c>
      <c r="F4698" s="2">
        <v>1449</v>
      </c>
      <c r="G4698" s="1">
        <f>2*PI()*Predictive_Maintenance_Data[[#This Row],[Rotational speed '[rpm']]]/60</f>
        <v>151.73892516838703</v>
      </c>
      <c r="H4698" s="1">
        <v>41.7</v>
      </c>
      <c r="I4698" s="1">
        <f t="shared" si="73"/>
        <v>8.2000000000000455</v>
      </c>
      <c r="J4698" s="1">
        <f>Predictive_Maintenance_Data[[#This Row],[Torque '[Nm']]]*Predictive_Maintenance_Data[[#This Row],[Angular velocity '[rad/s']]]/1000</f>
        <v>6.3275131795217394</v>
      </c>
      <c r="K4698" s="2">
        <v>132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/>
      <c r="S4698"/>
    </row>
    <row r="4699" spans="1:19" x14ac:dyDescent="0.3">
      <c r="A4699">
        <v>4698</v>
      </c>
      <c r="B4699" t="s">
        <v>4714</v>
      </c>
      <c r="C4699" t="s">
        <v>15</v>
      </c>
      <c r="D4699" s="1">
        <v>303.5</v>
      </c>
      <c r="E4699" s="1">
        <v>311.60000000000002</v>
      </c>
      <c r="F4699" s="2">
        <v>1573</v>
      </c>
      <c r="G4699" s="1">
        <f>2*PI()*Predictive_Maintenance_Data[[#This Row],[Rotational speed '[rpm']]]/60</f>
        <v>164.72417480322483</v>
      </c>
      <c r="H4699" s="1">
        <v>34</v>
      </c>
      <c r="I4699" s="1">
        <f t="shared" si="73"/>
        <v>8.1000000000000227</v>
      </c>
      <c r="J4699" s="1">
        <f>Predictive_Maintenance_Data[[#This Row],[Torque '[Nm']]]*Predictive_Maintenance_Data[[#This Row],[Angular velocity '[rad/s']]]/1000</f>
        <v>5.600621943309644</v>
      </c>
      <c r="K4699" s="2">
        <v>134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/>
      <c r="S4699"/>
    </row>
    <row r="4700" spans="1:19" x14ac:dyDescent="0.3">
      <c r="A4700">
        <v>4699</v>
      </c>
      <c r="B4700" t="s">
        <v>4715</v>
      </c>
      <c r="C4700" t="s">
        <v>17</v>
      </c>
      <c r="D4700" s="1">
        <v>303.39999999999998</v>
      </c>
      <c r="E4700" s="1">
        <v>311.60000000000002</v>
      </c>
      <c r="F4700" s="2">
        <v>1564</v>
      </c>
      <c r="G4700" s="1">
        <f>2*PI()*Predictive_Maintenance_Data[[#This Row],[Rotational speed '[rpm']]]/60</f>
        <v>163.7816970071479</v>
      </c>
      <c r="H4700" s="1">
        <v>41.9</v>
      </c>
      <c r="I4700" s="1">
        <f t="shared" si="73"/>
        <v>8.2000000000000455</v>
      </c>
      <c r="J4700" s="1">
        <f>Predictive_Maintenance_Data[[#This Row],[Torque '[Nm']]]*Predictive_Maintenance_Data[[#This Row],[Angular velocity '[rad/s']]]/1000</f>
        <v>6.8624531045994965</v>
      </c>
      <c r="K4700" s="2">
        <v>137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/>
      <c r="S4700"/>
    </row>
    <row r="4701" spans="1:19" x14ac:dyDescent="0.3">
      <c r="A4701">
        <v>4700</v>
      </c>
      <c r="B4701" t="s">
        <v>4716</v>
      </c>
      <c r="C4701" t="s">
        <v>17</v>
      </c>
      <c r="D4701" s="1">
        <v>303.5</v>
      </c>
      <c r="E4701" s="1">
        <v>311.60000000000002</v>
      </c>
      <c r="F4701" s="2">
        <v>1428</v>
      </c>
      <c r="G4701" s="1">
        <f>2*PI()*Predictive_Maintenance_Data[[#This Row],[Rotational speed '[rpm']]]/60</f>
        <v>149.53981031087415</v>
      </c>
      <c r="H4701" s="1">
        <v>46.2</v>
      </c>
      <c r="I4701" s="1">
        <f t="shared" si="73"/>
        <v>8.1000000000000227</v>
      </c>
      <c r="J4701" s="1">
        <f>Predictive_Maintenance_Data[[#This Row],[Torque '[Nm']]]*Predictive_Maintenance_Data[[#This Row],[Angular velocity '[rad/s']]]/1000</f>
        <v>6.9087392363623854</v>
      </c>
      <c r="K4701" s="2">
        <v>139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/>
      <c r="S4701"/>
    </row>
    <row r="4702" spans="1:19" x14ac:dyDescent="0.3">
      <c r="A4702">
        <v>4701</v>
      </c>
      <c r="B4702" t="s">
        <v>4717</v>
      </c>
      <c r="C4702" t="s">
        <v>17</v>
      </c>
      <c r="D4702" s="1">
        <v>303.5</v>
      </c>
      <c r="E4702" s="1">
        <v>311.7</v>
      </c>
      <c r="F4702" s="2">
        <v>1620</v>
      </c>
      <c r="G4702" s="1">
        <f>2*PI()*Predictive_Maintenance_Data[[#This Row],[Rotational speed '[rpm']]]/60</f>
        <v>169.64600329384882</v>
      </c>
      <c r="H4702" s="1">
        <v>31</v>
      </c>
      <c r="I4702" s="1">
        <f t="shared" si="73"/>
        <v>8.1999999999999886</v>
      </c>
      <c r="J4702" s="1">
        <f>Predictive_Maintenance_Data[[#This Row],[Torque '[Nm']]]*Predictive_Maintenance_Data[[#This Row],[Angular velocity '[rad/s']]]/1000</f>
        <v>5.2590261021093134</v>
      </c>
      <c r="K4702" s="2">
        <v>141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/>
      <c r="S4702"/>
    </row>
    <row r="4703" spans="1:19" x14ac:dyDescent="0.3">
      <c r="A4703">
        <v>4702</v>
      </c>
      <c r="B4703" t="s">
        <v>4718</v>
      </c>
      <c r="C4703" t="s">
        <v>27</v>
      </c>
      <c r="D4703" s="1">
        <v>303.5</v>
      </c>
      <c r="E4703" s="1">
        <v>311.7</v>
      </c>
      <c r="F4703" s="2">
        <v>1584</v>
      </c>
      <c r="G4703" s="1">
        <f>2*PI()*Predictive_Maintenance_Data[[#This Row],[Rotational speed '[rpm']]]/60</f>
        <v>165.87609210954108</v>
      </c>
      <c r="H4703" s="1">
        <v>32.700000000000003</v>
      </c>
      <c r="I4703" s="1">
        <f t="shared" si="73"/>
        <v>8.1999999999999886</v>
      </c>
      <c r="J4703" s="1">
        <f>Predictive_Maintenance_Data[[#This Row],[Torque '[Nm']]]*Predictive_Maintenance_Data[[#This Row],[Angular velocity '[rad/s']]]/1000</f>
        <v>5.4241482119819935</v>
      </c>
      <c r="K4703" s="2">
        <v>143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/>
      <c r="S4703"/>
    </row>
    <row r="4704" spans="1:19" x14ac:dyDescent="0.3">
      <c r="A4704">
        <v>4703</v>
      </c>
      <c r="B4704" t="s">
        <v>4719</v>
      </c>
      <c r="C4704" t="s">
        <v>17</v>
      </c>
      <c r="D4704" s="1">
        <v>303.60000000000002</v>
      </c>
      <c r="E4704" s="1">
        <v>311.8</v>
      </c>
      <c r="F4704" s="2">
        <v>1222</v>
      </c>
      <c r="G4704" s="1">
        <f>2*PI()*Predictive_Maintenance_Data[[#This Row],[Rotational speed '[rpm']]]/60</f>
        <v>127.96754075622424</v>
      </c>
      <c r="H4704" s="1">
        <v>66.8</v>
      </c>
      <c r="I4704" s="1">
        <f t="shared" si="73"/>
        <v>8.1999999999999886</v>
      </c>
      <c r="J4704" s="1">
        <f>Predictive_Maintenance_Data[[#This Row],[Torque '[Nm']]]*Predictive_Maintenance_Data[[#This Row],[Angular velocity '[rad/s']]]/1000</f>
        <v>8.5482317225157782</v>
      </c>
      <c r="K4704" s="2">
        <v>148</v>
      </c>
      <c r="L4704" s="2">
        <v>1</v>
      </c>
      <c r="M4704" s="2">
        <v>0</v>
      </c>
      <c r="N4704" s="2">
        <v>1</v>
      </c>
      <c r="O4704" s="2">
        <v>0</v>
      </c>
      <c r="P4704" s="2">
        <v>0</v>
      </c>
      <c r="Q4704" s="2">
        <v>0</v>
      </c>
      <c r="R4704"/>
      <c r="S4704"/>
    </row>
    <row r="4705" spans="1:19" x14ac:dyDescent="0.3">
      <c r="A4705">
        <v>4704</v>
      </c>
      <c r="B4705" t="s">
        <v>4720</v>
      </c>
      <c r="C4705" t="s">
        <v>15</v>
      </c>
      <c r="D4705" s="1">
        <v>303.60000000000002</v>
      </c>
      <c r="E4705" s="1">
        <v>311.8</v>
      </c>
      <c r="F4705" s="2">
        <v>1432</v>
      </c>
      <c r="G4705" s="1">
        <f>2*PI()*Predictive_Maintenance_Data[[#This Row],[Rotational speed '[rpm']]]/60</f>
        <v>149.95868933135279</v>
      </c>
      <c r="H4705" s="1">
        <v>42.5</v>
      </c>
      <c r="I4705" s="1">
        <f t="shared" si="73"/>
        <v>8.1999999999999886</v>
      </c>
      <c r="J4705" s="1">
        <f>Predictive_Maintenance_Data[[#This Row],[Torque '[Nm']]]*Predictive_Maintenance_Data[[#This Row],[Angular velocity '[rad/s']]]/1000</f>
        <v>6.3732442965824934</v>
      </c>
      <c r="K4705" s="2">
        <v>150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/>
      <c r="S4705"/>
    </row>
    <row r="4706" spans="1:19" x14ac:dyDescent="0.3">
      <c r="A4706">
        <v>4705</v>
      </c>
      <c r="B4706" t="s">
        <v>4721</v>
      </c>
      <c r="C4706" t="s">
        <v>17</v>
      </c>
      <c r="D4706" s="1">
        <v>303.7</v>
      </c>
      <c r="E4706" s="1">
        <v>311.89999999999998</v>
      </c>
      <c r="F4706" s="2">
        <v>1561</v>
      </c>
      <c r="G4706" s="1">
        <f>2*PI()*Predictive_Maintenance_Data[[#This Row],[Rotational speed '[rpm']]]/60</f>
        <v>163.4675377417889</v>
      </c>
      <c r="H4706" s="1">
        <v>33.299999999999997</v>
      </c>
      <c r="I4706" s="1">
        <f t="shared" si="73"/>
        <v>8.1999999999999886</v>
      </c>
      <c r="J4706" s="1">
        <f>Predictive_Maintenance_Data[[#This Row],[Torque '[Nm']]]*Predictive_Maintenance_Data[[#This Row],[Angular velocity '[rad/s']]]/1000</f>
        <v>5.4434690068015694</v>
      </c>
      <c r="K4706" s="2">
        <v>153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/>
      <c r="S4706"/>
    </row>
    <row r="4707" spans="1:19" x14ac:dyDescent="0.3">
      <c r="A4707">
        <v>4706</v>
      </c>
      <c r="B4707" t="s">
        <v>4722</v>
      </c>
      <c r="C4707" t="s">
        <v>17</v>
      </c>
      <c r="D4707" s="1">
        <v>303.60000000000002</v>
      </c>
      <c r="E4707" s="1">
        <v>311.8</v>
      </c>
      <c r="F4707" s="2">
        <v>1614</v>
      </c>
      <c r="G4707" s="1">
        <f>2*PI()*Predictive_Maintenance_Data[[#This Row],[Rotational speed '[rpm']]]/60</f>
        <v>169.01768476313089</v>
      </c>
      <c r="H4707" s="1">
        <v>33.200000000000003</v>
      </c>
      <c r="I4707" s="1">
        <f t="shared" si="73"/>
        <v>8.1999999999999886</v>
      </c>
      <c r="J4707" s="1">
        <f>Predictive_Maintenance_Data[[#This Row],[Torque '[Nm']]]*Predictive_Maintenance_Data[[#This Row],[Angular velocity '[rad/s']]]/1000</f>
        <v>5.6113871341359465</v>
      </c>
      <c r="K4707" s="2">
        <v>155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/>
      <c r="S4707"/>
    </row>
    <row r="4708" spans="1:19" x14ac:dyDescent="0.3">
      <c r="A4708">
        <v>4707</v>
      </c>
      <c r="B4708" t="s">
        <v>4723</v>
      </c>
      <c r="C4708" t="s">
        <v>17</v>
      </c>
      <c r="D4708" s="1">
        <v>303.5</v>
      </c>
      <c r="E4708" s="1">
        <v>311.7</v>
      </c>
      <c r="F4708" s="2">
        <v>1959</v>
      </c>
      <c r="G4708" s="1">
        <f>2*PI()*Predictive_Maintenance_Data[[#This Row],[Rotational speed '[rpm']]]/60</f>
        <v>205.14600027941347</v>
      </c>
      <c r="H4708" s="1">
        <v>22.3</v>
      </c>
      <c r="I4708" s="1">
        <f t="shared" si="73"/>
        <v>8.1999999999999886</v>
      </c>
      <c r="J4708" s="1">
        <f>Predictive_Maintenance_Data[[#This Row],[Torque '[Nm']]]*Predictive_Maintenance_Data[[#This Row],[Angular velocity '[rad/s']]]/1000</f>
        <v>4.5747558062309208</v>
      </c>
      <c r="K4708" s="2">
        <v>157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/>
      <c r="S4708"/>
    </row>
    <row r="4709" spans="1:19" x14ac:dyDescent="0.3">
      <c r="A4709">
        <v>4708</v>
      </c>
      <c r="B4709" t="s">
        <v>4724</v>
      </c>
      <c r="C4709" t="s">
        <v>17</v>
      </c>
      <c r="D4709" s="1">
        <v>303.5</v>
      </c>
      <c r="E4709" s="1">
        <v>311.8</v>
      </c>
      <c r="F4709" s="2">
        <v>1944</v>
      </c>
      <c r="G4709" s="1">
        <f>2*PI()*Predictive_Maintenance_Data[[#This Row],[Rotational speed '[rpm']]]/60</f>
        <v>203.57520395261861</v>
      </c>
      <c r="H4709" s="1">
        <v>23.5</v>
      </c>
      <c r="I4709" s="1">
        <f t="shared" si="73"/>
        <v>8.3000000000000114</v>
      </c>
      <c r="J4709" s="1">
        <f>Predictive_Maintenance_Data[[#This Row],[Torque '[Nm']]]*Predictive_Maintenance_Data[[#This Row],[Angular velocity '[rad/s']]]/1000</f>
        <v>4.7840172928865377</v>
      </c>
      <c r="K4709" s="2">
        <v>159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/>
      <c r="S4709"/>
    </row>
    <row r="4710" spans="1:19" x14ac:dyDescent="0.3">
      <c r="A4710">
        <v>4709</v>
      </c>
      <c r="B4710" t="s">
        <v>4725</v>
      </c>
      <c r="C4710" t="s">
        <v>17</v>
      </c>
      <c r="D4710" s="1">
        <v>303.39999999999998</v>
      </c>
      <c r="E4710" s="1">
        <v>311.7</v>
      </c>
      <c r="F4710" s="2">
        <v>1793</v>
      </c>
      <c r="G4710" s="1">
        <f>2*PI()*Predictive_Maintenance_Data[[#This Row],[Rotational speed '[rpm']]]/60</f>
        <v>187.76252092954999</v>
      </c>
      <c r="H4710" s="1">
        <v>25.8</v>
      </c>
      <c r="I4710" s="1">
        <f t="shared" si="73"/>
        <v>8.3000000000000114</v>
      </c>
      <c r="J4710" s="1">
        <f>Predictive_Maintenance_Data[[#This Row],[Torque '[Nm']]]*Predictive_Maintenance_Data[[#This Row],[Angular velocity '[rad/s']]]/1000</f>
        <v>4.8442730399823901</v>
      </c>
      <c r="K4710" s="2">
        <v>161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/>
      <c r="S4710"/>
    </row>
    <row r="4711" spans="1:19" x14ac:dyDescent="0.3">
      <c r="A4711">
        <v>4710</v>
      </c>
      <c r="B4711" t="s">
        <v>4726</v>
      </c>
      <c r="C4711" t="s">
        <v>15</v>
      </c>
      <c r="D4711" s="1">
        <v>303.39999999999998</v>
      </c>
      <c r="E4711" s="1">
        <v>311.60000000000002</v>
      </c>
      <c r="F4711" s="2">
        <v>1446</v>
      </c>
      <c r="G4711" s="1">
        <f>2*PI()*Predictive_Maintenance_Data[[#This Row],[Rotational speed '[rpm']]]/60</f>
        <v>151.42476590302803</v>
      </c>
      <c r="H4711" s="1">
        <v>50</v>
      </c>
      <c r="I4711" s="1">
        <f t="shared" si="73"/>
        <v>8.2000000000000455</v>
      </c>
      <c r="J4711" s="1">
        <f>Predictive_Maintenance_Data[[#This Row],[Torque '[Nm']]]*Predictive_Maintenance_Data[[#This Row],[Angular velocity '[rad/s']]]/1000</f>
        <v>7.5712382951514021</v>
      </c>
      <c r="K4711" s="2">
        <v>163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/>
      <c r="S4711"/>
    </row>
    <row r="4712" spans="1:19" x14ac:dyDescent="0.3">
      <c r="A4712">
        <v>4711</v>
      </c>
      <c r="B4712" t="s">
        <v>4727</v>
      </c>
      <c r="C4712" t="s">
        <v>17</v>
      </c>
      <c r="D4712" s="1">
        <v>303.39999999999998</v>
      </c>
      <c r="E4712" s="1">
        <v>311.7</v>
      </c>
      <c r="F4712" s="2">
        <v>1673</v>
      </c>
      <c r="G4712" s="1">
        <f>2*PI()*Predictive_Maintenance_Data[[#This Row],[Rotational speed '[rpm']]]/60</f>
        <v>175.19615031519078</v>
      </c>
      <c r="H4712" s="1">
        <v>32.200000000000003</v>
      </c>
      <c r="I4712" s="1">
        <f t="shared" si="73"/>
        <v>8.3000000000000114</v>
      </c>
      <c r="J4712" s="1">
        <f>Predictive_Maintenance_Data[[#This Row],[Torque '[Nm']]]*Predictive_Maintenance_Data[[#This Row],[Angular velocity '[rad/s']]]/1000</f>
        <v>5.6413160401491433</v>
      </c>
      <c r="K4712" s="2">
        <v>166</v>
      </c>
      <c r="L4712" s="2">
        <v>0</v>
      </c>
      <c r="M4712" s="2">
        <v>0</v>
      </c>
      <c r="N4712" s="2">
        <v>0</v>
      </c>
      <c r="O4712" s="2">
        <v>0</v>
      </c>
      <c r="P4712" s="2">
        <v>0</v>
      </c>
      <c r="Q4712" s="2">
        <v>0</v>
      </c>
      <c r="R4712"/>
      <c r="S4712"/>
    </row>
    <row r="4713" spans="1:19" x14ac:dyDescent="0.3">
      <c r="A4713">
        <v>4712</v>
      </c>
      <c r="B4713" t="s">
        <v>4728</v>
      </c>
      <c r="C4713" t="s">
        <v>15</v>
      </c>
      <c r="D4713" s="1">
        <v>303.39999999999998</v>
      </c>
      <c r="E4713" s="1">
        <v>311.7</v>
      </c>
      <c r="F4713" s="2">
        <v>1515</v>
      </c>
      <c r="G4713" s="1">
        <f>2*PI()*Predictive_Maintenance_Data[[#This Row],[Rotational speed '[rpm']]]/60</f>
        <v>158.65042900628455</v>
      </c>
      <c r="H4713" s="1">
        <v>44.2</v>
      </c>
      <c r="I4713" s="1">
        <f t="shared" si="73"/>
        <v>8.3000000000000114</v>
      </c>
      <c r="J4713" s="1">
        <f>Predictive_Maintenance_Data[[#This Row],[Torque '[Nm']]]*Predictive_Maintenance_Data[[#This Row],[Angular velocity '[rad/s']]]/1000</f>
        <v>7.0123489620777786</v>
      </c>
      <c r="K4713" s="2">
        <v>168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/>
      <c r="S4713"/>
    </row>
    <row r="4714" spans="1:19" x14ac:dyDescent="0.3">
      <c r="A4714">
        <v>4713</v>
      </c>
      <c r="B4714" t="s">
        <v>4729</v>
      </c>
      <c r="C4714" t="s">
        <v>17</v>
      </c>
      <c r="D4714" s="1">
        <v>303.39999999999998</v>
      </c>
      <c r="E4714" s="1">
        <v>311.8</v>
      </c>
      <c r="F4714" s="2">
        <v>1564</v>
      </c>
      <c r="G4714" s="1">
        <f>2*PI()*Predictive_Maintenance_Data[[#This Row],[Rotational speed '[rpm']]]/60</f>
        <v>163.7816970071479</v>
      </c>
      <c r="H4714" s="1">
        <v>35.9</v>
      </c>
      <c r="I4714" s="1">
        <f t="shared" si="73"/>
        <v>8.4000000000000341</v>
      </c>
      <c r="J4714" s="1">
        <f>Predictive_Maintenance_Data[[#This Row],[Torque '[Nm']]]*Predictive_Maintenance_Data[[#This Row],[Angular velocity '[rad/s']]]/1000</f>
        <v>5.8797629225566101</v>
      </c>
      <c r="K4714" s="2">
        <v>171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/>
      <c r="S4714"/>
    </row>
    <row r="4715" spans="1:19" x14ac:dyDescent="0.3">
      <c r="A4715">
        <v>4714</v>
      </c>
      <c r="B4715" t="s">
        <v>4730</v>
      </c>
      <c r="C4715" t="s">
        <v>17</v>
      </c>
      <c r="D4715" s="1">
        <v>303.5</v>
      </c>
      <c r="E4715" s="1">
        <v>311.8</v>
      </c>
      <c r="F4715" s="2">
        <v>1451</v>
      </c>
      <c r="G4715" s="1">
        <f>2*PI()*Predictive_Maintenance_Data[[#This Row],[Rotational speed '[rpm']]]/60</f>
        <v>151.94836467862632</v>
      </c>
      <c r="H4715" s="1">
        <v>45.2</v>
      </c>
      <c r="I4715" s="1">
        <f t="shared" si="73"/>
        <v>8.3000000000000114</v>
      </c>
      <c r="J4715" s="1">
        <f>Predictive_Maintenance_Data[[#This Row],[Torque '[Nm']]]*Predictive_Maintenance_Data[[#This Row],[Angular velocity '[rad/s']]]/1000</f>
        <v>6.8680660834739102</v>
      </c>
      <c r="K4715" s="2">
        <v>173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/>
      <c r="S4715"/>
    </row>
    <row r="4716" spans="1:19" x14ac:dyDescent="0.3">
      <c r="A4716">
        <v>4715</v>
      </c>
      <c r="B4716" t="s">
        <v>4731</v>
      </c>
      <c r="C4716" t="s">
        <v>27</v>
      </c>
      <c r="D4716" s="1">
        <v>303.39999999999998</v>
      </c>
      <c r="E4716" s="1">
        <v>311.8</v>
      </c>
      <c r="F4716" s="2">
        <v>1693</v>
      </c>
      <c r="G4716" s="1">
        <f>2*PI()*Predictive_Maintenance_Data[[#This Row],[Rotational speed '[rpm']]]/60</f>
        <v>177.29054541758398</v>
      </c>
      <c r="H4716" s="1">
        <v>28.3</v>
      </c>
      <c r="I4716" s="1">
        <f t="shared" si="73"/>
        <v>8.4000000000000341</v>
      </c>
      <c r="J4716" s="1">
        <f>Predictive_Maintenance_Data[[#This Row],[Torque '[Nm']]]*Predictive_Maintenance_Data[[#This Row],[Angular velocity '[rad/s']]]/1000</f>
        <v>5.0173224353176265</v>
      </c>
      <c r="K4716" s="2">
        <v>175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/>
      <c r="S4716"/>
    </row>
    <row r="4717" spans="1:19" x14ac:dyDescent="0.3">
      <c r="A4717">
        <v>4716</v>
      </c>
      <c r="B4717" t="s">
        <v>4732</v>
      </c>
      <c r="C4717" t="s">
        <v>17</v>
      </c>
      <c r="D4717" s="1">
        <v>303.39999999999998</v>
      </c>
      <c r="E4717" s="1">
        <v>311.7</v>
      </c>
      <c r="F4717" s="2">
        <v>1476</v>
      </c>
      <c r="G4717" s="1">
        <f>2*PI()*Predictive_Maintenance_Data[[#This Row],[Rotational speed '[rpm']]]/60</f>
        <v>154.56635855661781</v>
      </c>
      <c r="H4717" s="1">
        <v>42.3</v>
      </c>
      <c r="I4717" s="1">
        <f t="shared" si="73"/>
        <v>8.3000000000000114</v>
      </c>
      <c r="J4717" s="1">
        <f>Predictive_Maintenance_Data[[#This Row],[Torque '[Nm']]]*Predictive_Maintenance_Data[[#This Row],[Angular velocity '[rad/s']]]/1000</f>
        <v>6.5381569669449329</v>
      </c>
      <c r="K4717" s="2">
        <v>180</v>
      </c>
      <c r="L4717" s="2">
        <v>0</v>
      </c>
      <c r="M4717" s="2">
        <v>0</v>
      </c>
      <c r="N4717" s="2">
        <v>0</v>
      </c>
      <c r="O4717" s="2">
        <v>0</v>
      </c>
      <c r="P4717" s="2">
        <v>0</v>
      </c>
      <c r="Q4717" s="2">
        <v>0</v>
      </c>
      <c r="R4717"/>
      <c r="S4717"/>
    </row>
    <row r="4718" spans="1:19" x14ac:dyDescent="0.3">
      <c r="A4718">
        <v>4717</v>
      </c>
      <c r="B4718" t="s">
        <v>4733</v>
      </c>
      <c r="C4718" t="s">
        <v>17</v>
      </c>
      <c r="D4718" s="1">
        <v>303.39999999999998</v>
      </c>
      <c r="E4718" s="1">
        <v>311.60000000000002</v>
      </c>
      <c r="F4718" s="2">
        <v>1712</v>
      </c>
      <c r="G4718" s="1">
        <f>2*PI()*Predictive_Maintenance_Data[[#This Row],[Rotational speed '[rpm']]]/60</f>
        <v>179.28022076485752</v>
      </c>
      <c r="H4718" s="1">
        <v>30.1</v>
      </c>
      <c r="I4718" s="1">
        <f t="shared" si="73"/>
        <v>8.2000000000000455</v>
      </c>
      <c r="J4718" s="1">
        <f>Predictive_Maintenance_Data[[#This Row],[Torque '[Nm']]]*Predictive_Maintenance_Data[[#This Row],[Angular velocity '[rad/s']]]/1000</f>
        <v>5.3963346450222112</v>
      </c>
      <c r="K4718" s="2">
        <v>182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/>
      <c r="S4718"/>
    </row>
    <row r="4719" spans="1:19" x14ac:dyDescent="0.3">
      <c r="A4719">
        <v>4718</v>
      </c>
      <c r="B4719" t="s">
        <v>4734</v>
      </c>
      <c r="C4719" t="s">
        <v>15</v>
      </c>
      <c r="D4719" s="1">
        <v>303.39999999999998</v>
      </c>
      <c r="E4719" s="1">
        <v>311.60000000000002</v>
      </c>
      <c r="F4719" s="2">
        <v>1425</v>
      </c>
      <c r="G4719" s="1">
        <f>2*PI()*Predictive_Maintenance_Data[[#This Row],[Rotational speed '[rpm']]]/60</f>
        <v>149.22565104551515</v>
      </c>
      <c r="H4719" s="1">
        <v>45.4</v>
      </c>
      <c r="I4719" s="1">
        <f t="shared" si="73"/>
        <v>8.2000000000000455</v>
      </c>
      <c r="J4719" s="1">
        <f>Predictive_Maintenance_Data[[#This Row],[Torque '[Nm']]]*Predictive_Maintenance_Data[[#This Row],[Angular velocity '[rad/s']]]/1000</f>
        <v>6.7748445574663876</v>
      </c>
      <c r="K4719" s="2">
        <v>184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/>
      <c r="S4719"/>
    </row>
    <row r="4720" spans="1:19" x14ac:dyDescent="0.3">
      <c r="A4720">
        <v>4719</v>
      </c>
      <c r="B4720" t="s">
        <v>4735</v>
      </c>
      <c r="C4720" t="s">
        <v>17</v>
      </c>
      <c r="D4720" s="1">
        <v>303.3</v>
      </c>
      <c r="E4720" s="1">
        <v>311.60000000000002</v>
      </c>
      <c r="F4720" s="2">
        <v>1337</v>
      </c>
      <c r="G4720" s="1">
        <f>2*PI()*Predictive_Maintenance_Data[[#This Row],[Rotational speed '[rpm']]]/60</f>
        <v>140.01031259498509</v>
      </c>
      <c r="H4720" s="1">
        <v>56.8</v>
      </c>
      <c r="I4720" s="1">
        <f t="shared" si="73"/>
        <v>8.3000000000000114</v>
      </c>
      <c r="J4720" s="1">
        <f>Predictive_Maintenance_Data[[#This Row],[Torque '[Nm']]]*Predictive_Maintenance_Data[[#This Row],[Angular velocity '[rad/s']]]/1000</f>
        <v>7.9525857553951527</v>
      </c>
      <c r="K4720" s="2">
        <v>187</v>
      </c>
      <c r="L4720" s="2">
        <v>1</v>
      </c>
      <c r="M4720" s="2">
        <v>0</v>
      </c>
      <c r="N4720" s="2">
        <v>1</v>
      </c>
      <c r="O4720" s="2">
        <v>0</v>
      </c>
      <c r="P4720" s="2">
        <v>0</v>
      </c>
      <c r="Q4720" s="2">
        <v>0</v>
      </c>
      <c r="R4720"/>
      <c r="S4720"/>
    </row>
    <row r="4721" spans="1:19" x14ac:dyDescent="0.3">
      <c r="A4721">
        <v>4720</v>
      </c>
      <c r="B4721" t="s">
        <v>4736</v>
      </c>
      <c r="C4721" t="s">
        <v>15</v>
      </c>
      <c r="D4721" s="1">
        <v>303.39999999999998</v>
      </c>
      <c r="E4721" s="1">
        <v>311.7</v>
      </c>
      <c r="F4721" s="2">
        <v>1690</v>
      </c>
      <c r="G4721" s="1">
        <f>2*PI()*Predictive_Maintenance_Data[[#This Row],[Rotational speed '[rpm']]]/60</f>
        <v>176.97638615222502</v>
      </c>
      <c r="H4721" s="1">
        <v>34.9</v>
      </c>
      <c r="I4721" s="1">
        <f t="shared" si="73"/>
        <v>8.3000000000000114</v>
      </c>
      <c r="J4721" s="1">
        <f>Predictive_Maintenance_Data[[#This Row],[Torque '[Nm']]]*Predictive_Maintenance_Data[[#This Row],[Angular velocity '[rad/s']]]/1000</f>
        <v>6.1764758767126535</v>
      </c>
      <c r="K4721" s="2">
        <v>189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/>
      <c r="S4721"/>
    </row>
    <row r="4722" spans="1:19" x14ac:dyDescent="0.3">
      <c r="A4722">
        <v>4721</v>
      </c>
      <c r="B4722" t="s">
        <v>4737</v>
      </c>
      <c r="C4722" t="s">
        <v>15</v>
      </c>
      <c r="D4722" s="1">
        <v>303.39999999999998</v>
      </c>
      <c r="E4722" s="1">
        <v>311.7</v>
      </c>
      <c r="F4722" s="2">
        <v>1353</v>
      </c>
      <c r="G4722" s="1">
        <f>2*PI()*Predictive_Maintenance_Data[[#This Row],[Rotational speed '[rpm']]]/60</f>
        <v>141.68582867689966</v>
      </c>
      <c r="H4722" s="1">
        <v>44.1</v>
      </c>
      <c r="I4722" s="1">
        <f t="shared" si="73"/>
        <v>8.3000000000000114</v>
      </c>
      <c r="J4722" s="1">
        <f>Predictive_Maintenance_Data[[#This Row],[Torque '[Nm']]]*Predictive_Maintenance_Data[[#This Row],[Angular velocity '[rad/s']]]/1000</f>
        <v>6.2483450446512752</v>
      </c>
      <c r="K4722" s="2">
        <v>192</v>
      </c>
      <c r="L4722" s="2">
        <v>1</v>
      </c>
      <c r="M4722" s="2">
        <v>0</v>
      </c>
      <c r="N4722" s="2">
        <v>1</v>
      </c>
      <c r="O4722" s="2">
        <v>0</v>
      </c>
      <c r="P4722" s="2">
        <v>0</v>
      </c>
      <c r="Q4722" s="2">
        <v>0</v>
      </c>
      <c r="R4722"/>
      <c r="S4722"/>
    </row>
    <row r="4723" spans="1:19" x14ac:dyDescent="0.3">
      <c r="A4723">
        <v>4722</v>
      </c>
      <c r="B4723" t="s">
        <v>4738</v>
      </c>
      <c r="C4723" t="s">
        <v>17</v>
      </c>
      <c r="D4723" s="1">
        <v>303.5</v>
      </c>
      <c r="E4723" s="1">
        <v>311.8</v>
      </c>
      <c r="F4723" s="2">
        <v>1927</v>
      </c>
      <c r="G4723" s="1">
        <f>2*PI()*Predictive_Maintenance_Data[[#This Row],[Rotational speed '[rpm']]]/60</f>
        <v>201.79496811558437</v>
      </c>
      <c r="H4723" s="1">
        <v>21.9</v>
      </c>
      <c r="I4723" s="1">
        <f t="shared" si="73"/>
        <v>8.3000000000000114</v>
      </c>
      <c r="J4723" s="1">
        <f>Predictive_Maintenance_Data[[#This Row],[Torque '[Nm']]]*Predictive_Maintenance_Data[[#This Row],[Angular velocity '[rad/s']]]/1000</f>
        <v>4.4193098017312975</v>
      </c>
      <c r="K4723" s="2">
        <v>195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/>
      <c r="S4723"/>
    </row>
    <row r="4724" spans="1:19" x14ac:dyDescent="0.3">
      <c r="A4724">
        <v>4723</v>
      </c>
      <c r="B4724" t="s">
        <v>4739</v>
      </c>
      <c r="C4724" t="s">
        <v>15</v>
      </c>
      <c r="D4724" s="1">
        <v>303.39999999999998</v>
      </c>
      <c r="E4724" s="1">
        <v>311.8</v>
      </c>
      <c r="F4724" s="2">
        <v>1391</v>
      </c>
      <c r="G4724" s="1">
        <f>2*PI()*Predictive_Maintenance_Data[[#This Row],[Rotational speed '[rpm']]]/60</f>
        <v>145.66517937144675</v>
      </c>
      <c r="H4724" s="1">
        <v>42.7</v>
      </c>
      <c r="I4724" s="1">
        <f t="shared" si="73"/>
        <v>8.4000000000000341</v>
      </c>
      <c r="J4724" s="1">
        <f>Predictive_Maintenance_Data[[#This Row],[Torque '[Nm']]]*Predictive_Maintenance_Data[[#This Row],[Angular velocity '[rad/s']]]/1000</f>
        <v>6.2199031591607774</v>
      </c>
      <c r="K4724" s="2">
        <v>197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/>
      <c r="S4724"/>
    </row>
    <row r="4725" spans="1:19" x14ac:dyDescent="0.3">
      <c r="A4725">
        <v>4724</v>
      </c>
      <c r="B4725" t="s">
        <v>4740</v>
      </c>
      <c r="C4725" t="s">
        <v>17</v>
      </c>
      <c r="D4725" s="1">
        <v>303.39999999999998</v>
      </c>
      <c r="E4725" s="1">
        <v>311.8</v>
      </c>
      <c r="F4725" s="2">
        <v>1366</v>
      </c>
      <c r="G4725" s="1">
        <f>2*PI()*Predictive_Maintenance_Data[[#This Row],[Rotational speed '[rpm']]]/60</f>
        <v>143.04718549345526</v>
      </c>
      <c r="H4725" s="1">
        <v>50.9</v>
      </c>
      <c r="I4725" s="1">
        <f t="shared" si="73"/>
        <v>8.4000000000000341</v>
      </c>
      <c r="J4725" s="1">
        <f>Predictive_Maintenance_Data[[#This Row],[Torque '[Nm']]]*Predictive_Maintenance_Data[[#This Row],[Angular velocity '[rad/s']]]/1000</f>
        <v>7.2811017416168724</v>
      </c>
      <c r="K4725" s="2">
        <v>200</v>
      </c>
      <c r="L4725" s="2">
        <v>1</v>
      </c>
      <c r="M4725" s="2">
        <v>0</v>
      </c>
      <c r="N4725" s="2">
        <v>1</v>
      </c>
      <c r="O4725" s="2">
        <v>0</v>
      </c>
      <c r="P4725" s="2">
        <v>0</v>
      </c>
      <c r="Q4725" s="2">
        <v>0</v>
      </c>
      <c r="R4725"/>
      <c r="S4725"/>
    </row>
    <row r="4726" spans="1:19" x14ac:dyDescent="0.3">
      <c r="A4726">
        <v>4725</v>
      </c>
      <c r="B4726" t="s">
        <v>4741</v>
      </c>
      <c r="C4726" t="s">
        <v>17</v>
      </c>
      <c r="D4726" s="1">
        <v>303.39999999999998</v>
      </c>
      <c r="E4726" s="1">
        <v>311.89999999999998</v>
      </c>
      <c r="F4726" s="2">
        <v>1771</v>
      </c>
      <c r="G4726" s="1">
        <f>2*PI()*Predictive_Maintenance_Data[[#This Row],[Rotational speed '[rpm']]]/60</f>
        <v>185.45868631691746</v>
      </c>
      <c r="H4726" s="1">
        <v>31.6</v>
      </c>
      <c r="I4726" s="1">
        <f t="shared" si="73"/>
        <v>8.5</v>
      </c>
      <c r="J4726" s="1">
        <f>Predictive_Maintenance_Data[[#This Row],[Torque '[Nm']]]*Predictive_Maintenance_Data[[#This Row],[Angular velocity '[rad/s']]]/1000</f>
        <v>5.8604944876145915</v>
      </c>
      <c r="K4726" s="2">
        <v>202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/>
      <c r="S4726"/>
    </row>
    <row r="4727" spans="1:19" x14ac:dyDescent="0.3">
      <c r="A4727">
        <v>4726</v>
      </c>
      <c r="B4727" t="s">
        <v>4742</v>
      </c>
      <c r="C4727" t="s">
        <v>15</v>
      </c>
      <c r="D4727" s="1">
        <v>303.39999999999998</v>
      </c>
      <c r="E4727" s="1">
        <v>311.8</v>
      </c>
      <c r="F4727" s="2">
        <v>1515</v>
      </c>
      <c r="G4727" s="1">
        <f>2*PI()*Predictive_Maintenance_Data[[#This Row],[Rotational speed '[rpm']]]/60</f>
        <v>158.65042900628455</v>
      </c>
      <c r="H4727" s="1">
        <v>42.6</v>
      </c>
      <c r="I4727" s="1">
        <f t="shared" si="73"/>
        <v>8.4000000000000341</v>
      </c>
      <c r="J4727" s="1">
        <f>Predictive_Maintenance_Data[[#This Row],[Torque '[Nm']]]*Predictive_Maintenance_Data[[#This Row],[Angular velocity '[rad/s']]]/1000</f>
        <v>6.7585082756677224</v>
      </c>
      <c r="K4727" s="2">
        <v>204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/>
      <c r="S4727"/>
    </row>
    <row r="4728" spans="1:19" x14ac:dyDescent="0.3">
      <c r="A4728">
        <v>4727</v>
      </c>
      <c r="B4728" t="s">
        <v>4743</v>
      </c>
      <c r="C4728" t="s">
        <v>15</v>
      </c>
      <c r="D4728" s="1">
        <v>303.39999999999998</v>
      </c>
      <c r="E4728" s="1">
        <v>311.8</v>
      </c>
      <c r="F4728" s="2">
        <v>2133</v>
      </c>
      <c r="G4728" s="1">
        <f>2*PI()*Predictive_Maintenance_Data[[#This Row],[Rotational speed '[rpm']]]/60</f>
        <v>223.36723767023429</v>
      </c>
      <c r="H4728" s="1">
        <v>18.3</v>
      </c>
      <c r="I4728" s="1">
        <f t="shared" si="73"/>
        <v>8.4000000000000341</v>
      </c>
      <c r="J4728" s="1">
        <f>Predictive_Maintenance_Data[[#This Row],[Torque '[Nm']]]*Predictive_Maintenance_Data[[#This Row],[Angular velocity '[rad/s']]]/1000</f>
        <v>4.0876204493652875</v>
      </c>
      <c r="K4728" s="2">
        <v>207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/>
      <c r="S4728"/>
    </row>
    <row r="4729" spans="1:19" x14ac:dyDescent="0.3">
      <c r="A4729">
        <v>4728</v>
      </c>
      <c r="B4729" t="s">
        <v>4744</v>
      </c>
      <c r="C4729" t="s">
        <v>15</v>
      </c>
      <c r="D4729" s="1">
        <v>303.39999999999998</v>
      </c>
      <c r="E4729" s="1">
        <v>311.8</v>
      </c>
      <c r="F4729" s="2">
        <v>1341</v>
      </c>
      <c r="G4729" s="1">
        <f>2*PI()*Predictive_Maintenance_Data[[#This Row],[Rotational speed '[rpm']]]/60</f>
        <v>140.42919161546376</v>
      </c>
      <c r="H4729" s="1">
        <v>47</v>
      </c>
      <c r="I4729" s="1">
        <f t="shared" si="73"/>
        <v>8.4000000000000341</v>
      </c>
      <c r="J4729" s="1">
        <f>Predictive_Maintenance_Data[[#This Row],[Torque '[Nm']]]*Predictive_Maintenance_Data[[#This Row],[Angular velocity '[rad/s']]]/1000</f>
        <v>6.6001720059267974</v>
      </c>
      <c r="K4729" s="2">
        <v>210</v>
      </c>
      <c r="L4729" s="2">
        <v>1</v>
      </c>
      <c r="M4729" s="2">
        <v>0</v>
      </c>
      <c r="N4729" s="2">
        <v>1</v>
      </c>
      <c r="O4729" s="2">
        <v>0</v>
      </c>
      <c r="P4729" s="2">
        <v>0</v>
      </c>
      <c r="Q4729" s="2">
        <v>0</v>
      </c>
      <c r="R4729"/>
      <c r="S4729"/>
    </row>
    <row r="4730" spans="1:19" x14ac:dyDescent="0.3">
      <c r="A4730">
        <v>4729</v>
      </c>
      <c r="B4730" t="s">
        <v>4745</v>
      </c>
      <c r="C4730" t="s">
        <v>17</v>
      </c>
      <c r="D4730" s="1">
        <v>303.39999999999998</v>
      </c>
      <c r="E4730" s="1">
        <v>311.7</v>
      </c>
      <c r="F4730" s="2">
        <v>1406</v>
      </c>
      <c r="G4730" s="1">
        <f>2*PI()*Predictive_Maintenance_Data[[#This Row],[Rotational speed '[rpm']]]/60</f>
        <v>147.23597569824162</v>
      </c>
      <c r="H4730" s="1">
        <v>47.1</v>
      </c>
      <c r="I4730" s="1">
        <f t="shared" si="73"/>
        <v>8.3000000000000114</v>
      </c>
      <c r="J4730" s="1">
        <f>Predictive_Maintenance_Data[[#This Row],[Torque '[Nm']]]*Predictive_Maintenance_Data[[#This Row],[Angular velocity '[rad/s']]]/1000</f>
        <v>6.9348144553871807</v>
      </c>
      <c r="K4730" s="2">
        <v>213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/>
      <c r="S4730"/>
    </row>
    <row r="4731" spans="1:19" x14ac:dyDescent="0.3">
      <c r="A4731">
        <v>4730</v>
      </c>
      <c r="B4731" t="s">
        <v>4746</v>
      </c>
      <c r="C4731" t="s">
        <v>17</v>
      </c>
      <c r="D4731" s="1">
        <v>303.39999999999998</v>
      </c>
      <c r="E4731" s="1">
        <v>311.8</v>
      </c>
      <c r="F4731" s="2">
        <v>1306</v>
      </c>
      <c r="G4731" s="1">
        <f>2*PI()*Predictive_Maintenance_Data[[#This Row],[Rotational speed '[rpm']]]/60</f>
        <v>136.76400018627567</v>
      </c>
      <c r="H4731" s="1">
        <v>61</v>
      </c>
      <c r="I4731" s="1">
        <f t="shared" si="73"/>
        <v>8.4000000000000341</v>
      </c>
      <c r="J4731" s="1">
        <f>Predictive_Maintenance_Data[[#This Row],[Torque '[Nm']]]*Predictive_Maintenance_Data[[#This Row],[Angular velocity '[rad/s']]]/1000</f>
        <v>8.3426040113628144</v>
      </c>
      <c r="K4731" s="2">
        <v>215</v>
      </c>
      <c r="L4731" s="2">
        <v>1</v>
      </c>
      <c r="M4731" s="2">
        <v>0</v>
      </c>
      <c r="N4731" s="2">
        <v>1</v>
      </c>
      <c r="O4731" s="2">
        <v>0</v>
      </c>
      <c r="P4731" s="2">
        <v>1</v>
      </c>
      <c r="Q4731" s="2">
        <v>0</v>
      </c>
      <c r="R4731"/>
      <c r="S4731"/>
    </row>
    <row r="4732" spans="1:19" x14ac:dyDescent="0.3">
      <c r="A4732">
        <v>4731</v>
      </c>
      <c r="B4732" t="s">
        <v>4747</v>
      </c>
      <c r="C4732" t="s">
        <v>17</v>
      </c>
      <c r="D4732" s="1">
        <v>303.3</v>
      </c>
      <c r="E4732" s="1">
        <v>311.7</v>
      </c>
      <c r="F4732" s="2">
        <v>1508</v>
      </c>
      <c r="G4732" s="1">
        <f>2*PI()*Predictive_Maintenance_Data[[#This Row],[Rotational speed '[rpm']]]/60</f>
        <v>157.91739072044692</v>
      </c>
      <c r="H4732" s="1">
        <v>35.5</v>
      </c>
      <c r="I4732" s="1">
        <f t="shared" si="73"/>
        <v>8.3999999999999773</v>
      </c>
      <c r="J4732" s="1">
        <f>Predictive_Maintenance_Data[[#This Row],[Torque '[Nm']]]*Predictive_Maintenance_Data[[#This Row],[Angular velocity '[rad/s']]]/1000</f>
        <v>5.6060673705758655</v>
      </c>
      <c r="K4732" s="2">
        <v>217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/>
      <c r="S4732"/>
    </row>
    <row r="4733" spans="1:19" x14ac:dyDescent="0.3">
      <c r="A4733">
        <v>4732</v>
      </c>
      <c r="B4733" t="s">
        <v>4748</v>
      </c>
      <c r="C4733" t="s">
        <v>17</v>
      </c>
      <c r="D4733" s="1">
        <v>303.3</v>
      </c>
      <c r="E4733" s="1">
        <v>311.60000000000002</v>
      </c>
      <c r="F4733" s="2">
        <v>1301</v>
      </c>
      <c r="G4733" s="1">
        <f>2*PI()*Predictive_Maintenance_Data[[#This Row],[Rotational speed '[rpm']]]/60</f>
        <v>136.24040141067738</v>
      </c>
      <c r="H4733" s="1">
        <v>45.1</v>
      </c>
      <c r="I4733" s="1">
        <f t="shared" si="73"/>
        <v>8.3000000000000114</v>
      </c>
      <c r="J4733" s="1">
        <f>Predictive_Maintenance_Data[[#This Row],[Torque '[Nm']]]*Predictive_Maintenance_Data[[#This Row],[Angular velocity '[rad/s']]]/1000</f>
        <v>6.1444421036215502</v>
      </c>
      <c r="K4733" s="2">
        <v>219</v>
      </c>
      <c r="L4733" s="2">
        <v>1</v>
      </c>
      <c r="M4733" s="2">
        <v>0</v>
      </c>
      <c r="N4733" s="2">
        <v>1</v>
      </c>
      <c r="O4733" s="2">
        <v>0</v>
      </c>
      <c r="P4733" s="2">
        <v>0</v>
      </c>
      <c r="Q4733" s="2">
        <v>0</v>
      </c>
      <c r="R4733"/>
      <c r="S4733"/>
    </row>
    <row r="4734" spans="1:19" x14ac:dyDescent="0.3">
      <c r="A4734">
        <v>4733</v>
      </c>
      <c r="B4734" t="s">
        <v>4749</v>
      </c>
      <c r="C4734" t="s">
        <v>17</v>
      </c>
      <c r="D4734" s="1">
        <v>303.3</v>
      </c>
      <c r="E4734" s="1">
        <v>311.7</v>
      </c>
      <c r="F4734" s="2">
        <v>1539</v>
      </c>
      <c r="G4734" s="1">
        <f>2*PI()*Predictive_Maintenance_Data[[#This Row],[Rotational speed '[rpm']]]/60</f>
        <v>161.1637031291564</v>
      </c>
      <c r="H4734" s="1">
        <v>38.5</v>
      </c>
      <c r="I4734" s="1">
        <f t="shared" si="73"/>
        <v>8.3999999999999773</v>
      </c>
      <c r="J4734" s="1">
        <f>Predictive_Maintenance_Data[[#This Row],[Torque '[Nm']]]*Predictive_Maintenance_Data[[#This Row],[Angular velocity '[rad/s']]]/1000</f>
        <v>6.2048025704725216</v>
      </c>
      <c r="K4734" s="2">
        <v>221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/>
      <c r="S4734"/>
    </row>
    <row r="4735" spans="1:19" x14ac:dyDescent="0.3">
      <c r="A4735">
        <v>4734</v>
      </c>
      <c r="B4735" t="s">
        <v>4750</v>
      </c>
      <c r="C4735" t="s">
        <v>17</v>
      </c>
      <c r="D4735" s="1">
        <v>303.3</v>
      </c>
      <c r="E4735" s="1">
        <v>311.60000000000002</v>
      </c>
      <c r="F4735" s="2">
        <v>1484</v>
      </c>
      <c r="G4735" s="1">
        <f>2*PI()*Predictive_Maintenance_Data[[#This Row],[Rotational speed '[rpm']]]/60</f>
        <v>155.4041165975751</v>
      </c>
      <c r="H4735" s="1">
        <v>44.6</v>
      </c>
      <c r="I4735" s="1">
        <f t="shared" si="73"/>
        <v>8.3000000000000114</v>
      </c>
      <c r="J4735" s="1">
        <f>Predictive_Maintenance_Data[[#This Row],[Torque '[Nm']]]*Predictive_Maintenance_Data[[#This Row],[Angular velocity '[rad/s']]]/1000</f>
        <v>6.9310236002518497</v>
      </c>
      <c r="K4735" s="2">
        <v>223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/>
      <c r="S4735"/>
    </row>
    <row r="4736" spans="1:19" x14ac:dyDescent="0.3">
      <c r="A4736">
        <v>4735</v>
      </c>
      <c r="B4736" t="s">
        <v>4751</v>
      </c>
      <c r="C4736" t="s">
        <v>17</v>
      </c>
      <c r="D4736" s="1">
        <v>303.2</v>
      </c>
      <c r="E4736" s="1">
        <v>311.5</v>
      </c>
      <c r="F4736" s="2">
        <v>1507</v>
      </c>
      <c r="G4736" s="1">
        <f>2*PI()*Predictive_Maintenance_Data[[#This Row],[Rotational speed '[rpm']]]/60</f>
        <v>157.8126709653273</v>
      </c>
      <c r="H4736" s="1">
        <v>39.200000000000003</v>
      </c>
      <c r="I4736" s="1">
        <f t="shared" si="73"/>
        <v>8.3000000000000114</v>
      </c>
      <c r="J4736" s="1">
        <f>Predictive_Maintenance_Data[[#This Row],[Torque '[Nm']]]*Predictive_Maintenance_Data[[#This Row],[Angular velocity '[rad/s']]]/1000</f>
        <v>6.186256701840831</v>
      </c>
      <c r="K4736" s="2">
        <v>225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/>
      <c r="S4736"/>
    </row>
    <row r="4737" spans="1:19" x14ac:dyDescent="0.3">
      <c r="A4737">
        <v>4736</v>
      </c>
      <c r="B4737" t="s">
        <v>4752</v>
      </c>
      <c r="C4737" t="s">
        <v>17</v>
      </c>
      <c r="D4737" s="1">
        <v>303.2</v>
      </c>
      <c r="E4737" s="1">
        <v>311.5</v>
      </c>
      <c r="F4737" s="2">
        <v>1544</v>
      </c>
      <c r="G4737" s="1">
        <f>2*PI()*Predictive_Maintenance_Data[[#This Row],[Rotational speed '[rpm']]]/60</f>
        <v>161.68730190475469</v>
      </c>
      <c r="H4737" s="1">
        <v>42.5</v>
      </c>
      <c r="I4737" s="1">
        <f t="shared" si="73"/>
        <v>8.3000000000000114</v>
      </c>
      <c r="J4737" s="1">
        <f>Predictive_Maintenance_Data[[#This Row],[Torque '[Nm']]]*Predictive_Maintenance_Data[[#This Row],[Angular velocity '[rad/s']]]/1000</f>
        <v>6.8717103309520748</v>
      </c>
      <c r="K4737" s="2">
        <v>227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/>
      <c r="S4737"/>
    </row>
    <row r="4738" spans="1:19" x14ac:dyDescent="0.3">
      <c r="A4738">
        <v>4737</v>
      </c>
      <c r="B4738" t="s">
        <v>4753</v>
      </c>
      <c r="C4738" t="s">
        <v>17</v>
      </c>
      <c r="D4738" s="1">
        <v>303.2</v>
      </c>
      <c r="E4738" s="1">
        <v>311.5</v>
      </c>
      <c r="F4738" s="2">
        <v>1513</v>
      </c>
      <c r="G4738" s="1">
        <f>2*PI()*Predictive_Maintenance_Data[[#This Row],[Rotational speed '[rpm']]]/60</f>
        <v>158.44098949604523</v>
      </c>
      <c r="H4738" s="1">
        <v>37.9</v>
      </c>
      <c r="I4738" s="1">
        <f t="shared" ref="I4738:I4801" si="74">E4738-D4738</f>
        <v>8.3000000000000114</v>
      </c>
      <c r="J4738" s="1">
        <f>Predictive_Maintenance_Data[[#This Row],[Torque '[Nm']]]*Predictive_Maintenance_Data[[#This Row],[Angular velocity '[rad/s']]]/1000</f>
        <v>6.0049135019001145</v>
      </c>
      <c r="K4738" s="2">
        <v>0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/>
      <c r="S4738"/>
    </row>
    <row r="4739" spans="1:19" x14ac:dyDescent="0.3">
      <c r="A4739">
        <v>4738</v>
      </c>
      <c r="B4739" t="s">
        <v>4754</v>
      </c>
      <c r="C4739" t="s">
        <v>15</v>
      </c>
      <c r="D4739" s="1">
        <v>303.2</v>
      </c>
      <c r="E4739" s="1">
        <v>311.5</v>
      </c>
      <c r="F4739" s="2">
        <v>1336</v>
      </c>
      <c r="G4739" s="1">
        <f>2*PI()*Predictive_Maintenance_Data[[#This Row],[Rotational speed '[rpm']]]/60</f>
        <v>139.90559283986548</v>
      </c>
      <c r="H4739" s="1">
        <v>58.2</v>
      </c>
      <c r="I4739" s="1">
        <f t="shared" si="74"/>
        <v>8.3000000000000114</v>
      </c>
      <c r="J4739" s="1">
        <f>Predictive_Maintenance_Data[[#This Row],[Torque '[Nm']]]*Predictive_Maintenance_Data[[#This Row],[Angular velocity '[rad/s']]]/1000</f>
        <v>8.1425055032801712</v>
      </c>
      <c r="K4739" s="2">
        <v>2</v>
      </c>
      <c r="L4739" s="2">
        <v>1</v>
      </c>
      <c r="M4739" s="2">
        <v>0</v>
      </c>
      <c r="N4739" s="2">
        <v>1</v>
      </c>
      <c r="O4739" s="2">
        <v>0</v>
      </c>
      <c r="P4739" s="2">
        <v>0</v>
      </c>
      <c r="Q4739" s="2">
        <v>0</v>
      </c>
      <c r="R4739"/>
      <c r="S4739"/>
    </row>
    <row r="4740" spans="1:19" x14ac:dyDescent="0.3">
      <c r="A4740">
        <v>4739</v>
      </c>
      <c r="B4740" t="s">
        <v>4755</v>
      </c>
      <c r="C4740" t="s">
        <v>15</v>
      </c>
      <c r="D4740" s="1">
        <v>303.2</v>
      </c>
      <c r="E4740" s="1">
        <v>311.39999999999998</v>
      </c>
      <c r="F4740" s="2">
        <v>2102</v>
      </c>
      <c r="G4740" s="1">
        <f>2*PI()*Predictive_Maintenance_Data[[#This Row],[Rotational speed '[rpm']]]/60</f>
        <v>220.12092526152483</v>
      </c>
      <c r="H4740" s="1">
        <v>19</v>
      </c>
      <c r="I4740" s="1">
        <f t="shared" si="74"/>
        <v>8.1999999999999886</v>
      </c>
      <c r="J4740" s="1">
        <f>Predictive_Maintenance_Data[[#This Row],[Torque '[Nm']]]*Predictive_Maintenance_Data[[#This Row],[Angular velocity '[rad/s']]]/1000</f>
        <v>4.1822975799689717</v>
      </c>
      <c r="K4740" s="2">
        <v>5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/>
      <c r="S4740"/>
    </row>
    <row r="4741" spans="1:19" x14ac:dyDescent="0.3">
      <c r="A4741">
        <v>4740</v>
      </c>
      <c r="B4741" t="s">
        <v>4756</v>
      </c>
      <c r="C4741" t="s">
        <v>17</v>
      </c>
      <c r="D4741" s="1">
        <v>303.2</v>
      </c>
      <c r="E4741" s="1">
        <v>311.39999999999998</v>
      </c>
      <c r="F4741" s="2">
        <v>1351</v>
      </c>
      <c r="G4741" s="1">
        <f>2*PI()*Predictive_Maintenance_Data[[#This Row],[Rotational speed '[rpm']]]/60</f>
        <v>141.47638916666034</v>
      </c>
      <c r="H4741" s="1">
        <v>53.8</v>
      </c>
      <c r="I4741" s="1">
        <f t="shared" si="74"/>
        <v>8.1999999999999886</v>
      </c>
      <c r="J4741" s="1">
        <f>Predictive_Maintenance_Data[[#This Row],[Torque '[Nm']]]*Predictive_Maintenance_Data[[#This Row],[Angular velocity '[rad/s']]]/1000</f>
        <v>7.6114297371663264</v>
      </c>
      <c r="K4741" s="2">
        <v>8</v>
      </c>
      <c r="L4741" s="2">
        <v>1</v>
      </c>
      <c r="M4741" s="2">
        <v>0</v>
      </c>
      <c r="N4741" s="2">
        <v>1</v>
      </c>
      <c r="O4741" s="2">
        <v>0</v>
      </c>
      <c r="P4741" s="2">
        <v>0</v>
      </c>
      <c r="Q4741" s="2">
        <v>0</v>
      </c>
      <c r="R4741"/>
      <c r="S4741"/>
    </row>
    <row r="4742" spans="1:19" x14ac:dyDescent="0.3">
      <c r="A4742">
        <v>4741</v>
      </c>
      <c r="B4742" t="s">
        <v>4757</v>
      </c>
      <c r="C4742" t="s">
        <v>17</v>
      </c>
      <c r="D4742" s="1">
        <v>303.3</v>
      </c>
      <c r="E4742" s="1">
        <v>311.5</v>
      </c>
      <c r="F4742" s="2">
        <v>1601</v>
      </c>
      <c r="G4742" s="1">
        <f>2*PI()*Predictive_Maintenance_Data[[#This Row],[Rotational speed '[rpm']]]/60</f>
        <v>167.65632794657529</v>
      </c>
      <c r="H4742" s="1">
        <v>35.200000000000003</v>
      </c>
      <c r="I4742" s="1">
        <f t="shared" si="74"/>
        <v>8.1999999999999886</v>
      </c>
      <c r="J4742" s="1">
        <f>Predictive_Maintenance_Data[[#This Row],[Torque '[Nm']]]*Predictive_Maintenance_Data[[#This Row],[Angular velocity '[rad/s']]]/1000</f>
        <v>5.9015027437194503</v>
      </c>
      <c r="K4742" s="2">
        <v>10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/>
      <c r="S4742"/>
    </row>
    <row r="4743" spans="1:19" x14ac:dyDescent="0.3">
      <c r="A4743">
        <v>4742</v>
      </c>
      <c r="B4743" t="s">
        <v>4758</v>
      </c>
      <c r="C4743" t="s">
        <v>17</v>
      </c>
      <c r="D4743" s="1">
        <v>303.2</v>
      </c>
      <c r="E4743" s="1">
        <v>311.3</v>
      </c>
      <c r="F4743" s="2">
        <v>1393</v>
      </c>
      <c r="G4743" s="1">
        <f>2*PI()*Predictive_Maintenance_Data[[#This Row],[Rotational speed '[rpm']]]/60</f>
        <v>145.87461888168608</v>
      </c>
      <c r="H4743" s="1">
        <v>52.9</v>
      </c>
      <c r="I4743" s="1">
        <f t="shared" si="74"/>
        <v>8.1000000000000227</v>
      </c>
      <c r="J4743" s="1">
        <f>Predictive_Maintenance_Data[[#This Row],[Torque '[Nm']]]*Predictive_Maintenance_Data[[#This Row],[Angular velocity '[rad/s']]]/1000</f>
        <v>7.7167673388411933</v>
      </c>
      <c r="K4743" s="2">
        <v>12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/>
      <c r="S4743"/>
    </row>
    <row r="4744" spans="1:19" x14ac:dyDescent="0.3">
      <c r="A4744">
        <v>4743</v>
      </c>
      <c r="B4744" t="s">
        <v>4759</v>
      </c>
      <c r="C4744" t="s">
        <v>17</v>
      </c>
      <c r="D4744" s="1">
        <v>303.3</v>
      </c>
      <c r="E4744" s="1">
        <v>311.3</v>
      </c>
      <c r="F4744" s="2">
        <v>1592</v>
      </c>
      <c r="G4744" s="1">
        <f>2*PI()*Predictive_Maintenance_Data[[#This Row],[Rotational speed '[rpm']]]/60</f>
        <v>166.71385015049836</v>
      </c>
      <c r="H4744" s="1">
        <v>33.700000000000003</v>
      </c>
      <c r="I4744" s="1">
        <f t="shared" si="74"/>
        <v>8</v>
      </c>
      <c r="J4744" s="1">
        <f>Predictive_Maintenance_Data[[#This Row],[Torque '[Nm']]]*Predictive_Maintenance_Data[[#This Row],[Angular velocity '[rad/s']]]/1000</f>
        <v>5.6182567500717955</v>
      </c>
      <c r="K4744" s="2">
        <v>14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/>
      <c r="S4744"/>
    </row>
    <row r="4745" spans="1:19" x14ac:dyDescent="0.3">
      <c r="A4745">
        <v>4744</v>
      </c>
      <c r="B4745" t="s">
        <v>4760</v>
      </c>
      <c r="C4745" t="s">
        <v>17</v>
      </c>
      <c r="D4745" s="1">
        <v>303.3</v>
      </c>
      <c r="E4745" s="1">
        <v>311.3</v>
      </c>
      <c r="F4745" s="2">
        <v>1409</v>
      </c>
      <c r="G4745" s="1">
        <f>2*PI()*Predictive_Maintenance_Data[[#This Row],[Rotational speed '[rpm']]]/60</f>
        <v>147.55013496360061</v>
      </c>
      <c r="H4745" s="1">
        <v>51.8</v>
      </c>
      <c r="I4745" s="1">
        <f t="shared" si="74"/>
        <v>8</v>
      </c>
      <c r="J4745" s="1">
        <f>Predictive_Maintenance_Data[[#This Row],[Torque '[Nm']]]*Predictive_Maintenance_Data[[#This Row],[Angular velocity '[rad/s']]]/1000</f>
        <v>7.6430969911145112</v>
      </c>
      <c r="K4745" s="2">
        <v>16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/>
      <c r="S4745"/>
    </row>
    <row r="4746" spans="1:19" x14ac:dyDescent="0.3">
      <c r="A4746">
        <v>4745</v>
      </c>
      <c r="B4746" t="s">
        <v>4761</v>
      </c>
      <c r="C4746" t="s">
        <v>17</v>
      </c>
      <c r="D4746" s="1">
        <v>303.3</v>
      </c>
      <c r="E4746" s="1">
        <v>311.3</v>
      </c>
      <c r="F4746" s="2">
        <v>1393</v>
      </c>
      <c r="G4746" s="1">
        <f>2*PI()*Predictive_Maintenance_Data[[#This Row],[Rotational speed '[rpm']]]/60</f>
        <v>145.87461888168608</v>
      </c>
      <c r="H4746" s="1">
        <v>47.4</v>
      </c>
      <c r="I4746" s="1">
        <f t="shared" si="74"/>
        <v>8</v>
      </c>
      <c r="J4746" s="1">
        <f>Predictive_Maintenance_Data[[#This Row],[Torque '[Nm']]]*Predictive_Maintenance_Data[[#This Row],[Angular velocity '[rad/s']]]/1000</f>
        <v>6.9144569349919198</v>
      </c>
      <c r="K4746" s="2">
        <v>18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/>
      <c r="S4746"/>
    </row>
    <row r="4747" spans="1:19" x14ac:dyDescent="0.3">
      <c r="A4747">
        <v>4746</v>
      </c>
      <c r="B4747" t="s">
        <v>4762</v>
      </c>
      <c r="C4747" t="s">
        <v>27</v>
      </c>
      <c r="D4747" s="1">
        <v>303.2</v>
      </c>
      <c r="E4747" s="1">
        <v>311.2</v>
      </c>
      <c r="F4747" s="2">
        <v>1475</v>
      </c>
      <c r="G4747" s="1">
        <f>2*PI()*Predictive_Maintenance_Data[[#This Row],[Rotational speed '[rpm']]]/60</f>
        <v>154.46163880149817</v>
      </c>
      <c r="H4747" s="1">
        <v>43.1</v>
      </c>
      <c r="I4747" s="1">
        <f t="shared" si="74"/>
        <v>8</v>
      </c>
      <c r="J4747" s="1">
        <f>Predictive_Maintenance_Data[[#This Row],[Torque '[Nm']]]*Predictive_Maintenance_Data[[#This Row],[Angular velocity '[rad/s']]]/1000</f>
        <v>6.6572966323445719</v>
      </c>
      <c r="K4747" s="2">
        <v>20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/>
      <c r="S4747"/>
    </row>
    <row r="4748" spans="1:19" x14ac:dyDescent="0.3">
      <c r="A4748">
        <v>4747</v>
      </c>
      <c r="B4748" t="s">
        <v>4763</v>
      </c>
      <c r="C4748" t="s">
        <v>17</v>
      </c>
      <c r="D4748" s="1">
        <v>303.2</v>
      </c>
      <c r="E4748" s="1">
        <v>311.2</v>
      </c>
      <c r="F4748" s="2">
        <v>1427</v>
      </c>
      <c r="G4748" s="1">
        <f>2*PI()*Predictive_Maintenance_Data[[#This Row],[Rotational speed '[rpm']]]/60</f>
        <v>149.4350905557545</v>
      </c>
      <c r="H4748" s="1">
        <v>45.6</v>
      </c>
      <c r="I4748" s="1">
        <f t="shared" si="74"/>
        <v>8</v>
      </c>
      <c r="J4748" s="1">
        <f>Predictive_Maintenance_Data[[#This Row],[Torque '[Nm']]]*Predictive_Maintenance_Data[[#This Row],[Angular velocity '[rad/s']]]/1000</f>
        <v>6.8142401293424051</v>
      </c>
      <c r="K4748" s="2">
        <v>25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/>
      <c r="S4748"/>
    </row>
    <row r="4749" spans="1:19" x14ac:dyDescent="0.3">
      <c r="A4749">
        <v>4748</v>
      </c>
      <c r="B4749" t="s">
        <v>4764</v>
      </c>
      <c r="C4749" t="s">
        <v>17</v>
      </c>
      <c r="D4749" s="1">
        <v>303.3</v>
      </c>
      <c r="E4749" s="1">
        <v>311.2</v>
      </c>
      <c r="F4749" s="2">
        <v>1763</v>
      </c>
      <c r="G4749" s="1">
        <f>2*PI()*Predictive_Maintenance_Data[[#This Row],[Rotational speed '[rpm']]]/60</f>
        <v>184.62092827596018</v>
      </c>
      <c r="H4749" s="1">
        <v>27.3</v>
      </c>
      <c r="I4749" s="1">
        <f t="shared" si="74"/>
        <v>7.8999999999999773</v>
      </c>
      <c r="J4749" s="1">
        <f>Predictive_Maintenance_Data[[#This Row],[Torque '[Nm']]]*Predictive_Maintenance_Data[[#This Row],[Angular velocity '[rad/s']]]/1000</f>
        <v>5.0401513419337132</v>
      </c>
      <c r="K4749" s="2">
        <v>27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/>
      <c r="S4749"/>
    </row>
    <row r="4750" spans="1:19" x14ac:dyDescent="0.3">
      <c r="A4750">
        <v>4749</v>
      </c>
      <c r="B4750" t="s">
        <v>4765</v>
      </c>
      <c r="C4750" t="s">
        <v>17</v>
      </c>
      <c r="D4750" s="1">
        <v>303.2</v>
      </c>
      <c r="E4750" s="1">
        <v>311.2</v>
      </c>
      <c r="F4750" s="2">
        <v>1363</v>
      </c>
      <c r="G4750" s="1">
        <f>2*PI()*Predictive_Maintenance_Data[[#This Row],[Rotational speed '[rpm']]]/60</f>
        <v>142.73302622809626</v>
      </c>
      <c r="H4750" s="1">
        <v>46.7</v>
      </c>
      <c r="I4750" s="1">
        <f t="shared" si="74"/>
        <v>8</v>
      </c>
      <c r="J4750" s="1">
        <f>Predictive_Maintenance_Data[[#This Row],[Torque '[Nm']]]*Predictive_Maintenance_Data[[#This Row],[Angular velocity '[rad/s']]]/1000</f>
        <v>6.6656323248520959</v>
      </c>
      <c r="K4750" s="2">
        <v>29</v>
      </c>
      <c r="L4750" s="2">
        <v>1</v>
      </c>
      <c r="M4750" s="2">
        <v>0</v>
      </c>
      <c r="N4750" s="2">
        <v>1</v>
      </c>
      <c r="O4750" s="2">
        <v>0</v>
      </c>
      <c r="P4750" s="2">
        <v>0</v>
      </c>
      <c r="Q4750" s="2">
        <v>0</v>
      </c>
      <c r="R4750"/>
      <c r="S4750"/>
    </row>
    <row r="4751" spans="1:19" x14ac:dyDescent="0.3">
      <c r="A4751">
        <v>4750</v>
      </c>
      <c r="B4751" t="s">
        <v>4766</v>
      </c>
      <c r="C4751" t="s">
        <v>17</v>
      </c>
      <c r="D4751" s="1">
        <v>303.2</v>
      </c>
      <c r="E4751" s="1">
        <v>311.2</v>
      </c>
      <c r="F4751" s="2">
        <v>1404</v>
      </c>
      <c r="G4751" s="1">
        <f>2*PI()*Predictive_Maintenance_Data[[#This Row],[Rotational speed '[rpm']]]/60</f>
        <v>147.02653618800232</v>
      </c>
      <c r="H4751" s="1">
        <v>50.9</v>
      </c>
      <c r="I4751" s="1">
        <f t="shared" si="74"/>
        <v>8</v>
      </c>
      <c r="J4751" s="1">
        <f>Predictive_Maintenance_Data[[#This Row],[Torque '[Nm']]]*Predictive_Maintenance_Data[[#This Row],[Angular velocity '[rad/s']]]/1000</f>
        <v>7.4836506919693182</v>
      </c>
      <c r="K4751" s="2">
        <v>31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/>
      <c r="S4751"/>
    </row>
    <row r="4752" spans="1:19" x14ac:dyDescent="0.3">
      <c r="A4752">
        <v>4751</v>
      </c>
      <c r="B4752" t="s">
        <v>4767</v>
      </c>
      <c r="C4752" t="s">
        <v>15</v>
      </c>
      <c r="D4752" s="1">
        <v>303.2</v>
      </c>
      <c r="E4752" s="1">
        <v>311.2</v>
      </c>
      <c r="F4752" s="2">
        <v>1688</v>
      </c>
      <c r="G4752" s="1">
        <f>2*PI()*Predictive_Maintenance_Data[[#This Row],[Rotational speed '[rpm']]]/60</f>
        <v>176.7669466419857</v>
      </c>
      <c r="H4752" s="1">
        <v>31.9</v>
      </c>
      <c r="I4752" s="1">
        <f t="shared" si="74"/>
        <v>8</v>
      </c>
      <c r="J4752" s="1">
        <f>Predictive_Maintenance_Data[[#This Row],[Torque '[Nm']]]*Predictive_Maintenance_Data[[#This Row],[Angular velocity '[rad/s']]]/1000</f>
        <v>5.6388655978793434</v>
      </c>
      <c r="K4752" s="2">
        <v>33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/>
      <c r="S4752"/>
    </row>
    <row r="4753" spans="1:19" x14ac:dyDescent="0.3">
      <c r="A4753">
        <v>4752</v>
      </c>
      <c r="B4753" t="s">
        <v>4768</v>
      </c>
      <c r="C4753" t="s">
        <v>17</v>
      </c>
      <c r="D4753" s="1">
        <v>303.3</v>
      </c>
      <c r="E4753" s="1">
        <v>311.39999999999998</v>
      </c>
      <c r="F4753" s="2">
        <v>1510</v>
      </c>
      <c r="G4753" s="1">
        <f>2*PI()*Predictive_Maintenance_Data[[#This Row],[Rotational speed '[rpm']]]/60</f>
        <v>158.12683023068624</v>
      </c>
      <c r="H4753" s="1">
        <v>37.299999999999997</v>
      </c>
      <c r="I4753" s="1">
        <f t="shared" si="74"/>
        <v>8.0999999999999659</v>
      </c>
      <c r="J4753" s="1">
        <f>Predictive_Maintenance_Data[[#This Row],[Torque '[Nm']]]*Predictive_Maintenance_Data[[#This Row],[Angular velocity '[rad/s']]]/1000</f>
        <v>5.898130767604596</v>
      </c>
      <c r="K4753" s="2">
        <v>36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/>
      <c r="S4753"/>
    </row>
    <row r="4754" spans="1:19" x14ac:dyDescent="0.3">
      <c r="A4754">
        <v>4753</v>
      </c>
      <c r="B4754" t="s">
        <v>4769</v>
      </c>
      <c r="C4754" t="s">
        <v>27</v>
      </c>
      <c r="D4754" s="1">
        <v>303.3</v>
      </c>
      <c r="E4754" s="1">
        <v>311.3</v>
      </c>
      <c r="F4754" s="2">
        <v>1502</v>
      </c>
      <c r="G4754" s="1">
        <f>2*PI()*Predictive_Maintenance_Data[[#This Row],[Rotational speed '[rpm']]]/60</f>
        <v>157.28907218972896</v>
      </c>
      <c r="H4754" s="1">
        <v>39.5</v>
      </c>
      <c r="I4754" s="1">
        <f t="shared" si="74"/>
        <v>8</v>
      </c>
      <c r="J4754" s="1">
        <f>Predictive_Maintenance_Data[[#This Row],[Torque '[Nm']]]*Predictive_Maintenance_Data[[#This Row],[Angular velocity '[rad/s']]]/1000</f>
        <v>6.2129183514942934</v>
      </c>
      <c r="K4754" s="2">
        <v>38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/>
      <c r="S4754"/>
    </row>
    <row r="4755" spans="1:19" x14ac:dyDescent="0.3">
      <c r="A4755">
        <v>4754</v>
      </c>
      <c r="B4755" t="s">
        <v>4770</v>
      </c>
      <c r="C4755" t="s">
        <v>27</v>
      </c>
      <c r="D4755" s="1">
        <v>303.2</v>
      </c>
      <c r="E4755" s="1">
        <v>311.39999999999998</v>
      </c>
      <c r="F4755" s="2">
        <v>1607</v>
      </c>
      <c r="G4755" s="1">
        <f>2*PI()*Predictive_Maintenance_Data[[#This Row],[Rotational speed '[rpm']]]/60</f>
        <v>168.28464647729325</v>
      </c>
      <c r="H4755" s="1">
        <v>36.6</v>
      </c>
      <c r="I4755" s="1">
        <f t="shared" si="74"/>
        <v>8.1999999999999886</v>
      </c>
      <c r="J4755" s="1">
        <f>Predictive_Maintenance_Data[[#This Row],[Torque '[Nm']]]*Predictive_Maintenance_Data[[#This Row],[Angular velocity '[rad/s']]]/1000</f>
        <v>6.1592180610689331</v>
      </c>
      <c r="K4755" s="2">
        <v>43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/>
      <c r="S4755"/>
    </row>
    <row r="4756" spans="1:19" x14ac:dyDescent="0.3">
      <c r="A4756">
        <v>4755</v>
      </c>
      <c r="B4756" t="s">
        <v>4771</v>
      </c>
      <c r="C4756" t="s">
        <v>15</v>
      </c>
      <c r="D4756" s="1">
        <v>303.3</v>
      </c>
      <c r="E4756" s="1">
        <v>311.5</v>
      </c>
      <c r="F4756" s="2">
        <v>1384</v>
      </c>
      <c r="G4756" s="1">
        <f>2*PI()*Predictive_Maintenance_Data[[#This Row],[Rotational speed '[rpm']]]/60</f>
        <v>144.93214108560912</v>
      </c>
      <c r="H4756" s="1">
        <v>54.8</v>
      </c>
      <c r="I4756" s="1">
        <f t="shared" si="74"/>
        <v>8.1999999999999886</v>
      </c>
      <c r="J4756" s="1">
        <f>Predictive_Maintenance_Data[[#This Row],[Torque '[Nm']]]*Predictive_Maintenance_Data[[#This Row],[Angular velocity '[rad/s']]]/1000</f>
        <v>7.9422813314913796</v>
      </c>
      <c r="K4756" s="2">
        <v>48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/>
      <c r="S4756"/>
    </row>
    <row r="4757" spans="1:19" x14ac:dyDescent="0.3">
      <c r="A4757">
        <v>4756</v>
      </c>
      <c r="B4757" t="s">
        <v>4772</v>
      </c>
      <c r="C4757" t="s">
        <v>17</v>
      </c>
      <c r="D4757" s="1">
        <v>303.39999999999998</v>
      </c>
      <c r="E4757" s="1">
        <v>311.7</v>
      </c>
      <c r="F4757" s="2">
        <v>1295</v>
      </c>
      <c r="G4757" s="1">
        <f>2*PI()*Predictive_Maintenance_Data[[#This Row],[Rotational speed '[rpm']]]/60</f>
        <v>135.61208287995939</v>
      </c>
      <c r="H4757" s="1">
        <v>51.3</v>
      </c>
      <c r="I4757" s="1">
        <f t="shared" si="74"/>
        <v>8.3000000000000114</v>
      </c>
      <c r="J4757" s="1">
        <f>Predictive_Maintenance_Data[[#This Row],[Torque '[Nm']]]*Predictive_Maintenance_Data[[#This Row],[Angular velocity '[rad/s']]]/1000</f>
        <v>6.9568998517419161</v>
      </c>
      <c r="K4757" s="2">
        <v>51</v>
      </c>
      <c r="L4757" s="2">
        <v>1</v>
      </c>
      <c r="M4757" s="2">
        <v>0</v>
      </c>
      <c r="N4757" s="2">
        <v>1</v>
      </c>
      <c r="O4757" s="2">
        <v>0</v>
      </c>
      <c r="P4757" s="2">
        <v>0</v>
      </c>
      <c r="Q4757" s="2">
        <v>0</v>
      </c>
      <c r="R4757"/>
      <c r="S4757"/>
    </row>
    <row r="4758" spans="1:19" x14ac:dyDescent="0.3">
      <c r="A4758">
        <v>4757</v>
      </c>
      <c r="B4758" t="s">
        <v>4773</v>
      </c>
      <c r="C4758" t="s">
        <v>27</v>
      </c>
      <c r="D4758" s="1">
        <v>303.39999999999998</v>
      </c>
      <c r="E4758" s="1">
        <v>311.7</v>
      </c>
      <c r="F4758" s="2">
        <v>1991</v>
      </c>
      <c r="G4758" s="1">
        <f>2*PI()*Predictive_Maintenance_Data[[#This Row],[Rotational speed '[rpm']]]/60</f>
        <v>208.4970324432426</v>
      </c>
      <c r="H4758" s="1">
        <v>19</v>
      </c>
      <c r="I4758" s="1">
        <f t="shared" si="74"/>
        <v>8.3000000000000114</v>
      </c>
      <c r="J4758" s="1">
        <f>Predictive_Maintenance_Data[[#This Row],[Torque '[Nm']]]*Predictive_Maintenance_Data[[#This Row],[Angular velocity '[rad/s']]]/1000</f>
        <v>3.9614436164216094</v>
      </c>
      <c r="K4758" s="2">
        <v>53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/>
      <c r="S4758"/>
    </row>
    <row r="4759" spans="1:19" x14ac:dyDescent="0.3">
      <c r="A4759">
        <v>4758</v>
      </c>
      <c r="B4759" t="s">
        <v>4774</v>
      </c>
      <c r="C4759" t="s">
        <v>17</v>
      </c>
      <c r="D4759" s="1">
        <v>303.39999999999998</v>
      </c>
      <c r="E4759" s="1">
        <v>311.60000000000002</v>
      </c>
      <c r="F4759" s="2">
        <v>1497</v>
      </c>
      <c r="G4759" s="1">
        <f>2*PI()*Predictive_Maintenance_Data[[#This Row],[Rotational speed '[rpm']]]/60</f>
        <v>156.76547341413067</v>
      </c>
      <c r="H4759" s="1">
        <v>42.8</v>
      </c>
      <c r="I4759" s="1">
        <f t="shared" si="74"/>
        <v>8.2000000000000455</v>
      </c>
      <c r="J4759" s="1">
        <f>Predictive_Maintenance_Data[[#This Row],[Torque '[Nm']]]*Predictive_Maintenance_Data[[#This Row],[Angular velocity '[rad/s']]]/1000</f>
        <v>6.7095622621247921</v>
      </c>
      <c r="K4759" s="2">
        <v>58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/>
      <c r="S4759"/>
    </row>
    <row r="4760" spans="1:19" x14ac:dyDescent="0.3">
      <c r="A4760">
        <v>4759</v>
      </c>
      <c r="B4760" t="s">
        <v>4775</v>
      </c>
      <c r="C4760" t="s">
        <v>17</v>
      </c>
      <c r="D4760" s="1">
        <v>303.5</v>
      </c>
      <c r="E4760" s="1">
        <v>311.60000000000002</v>
      </c>
      <c r="F4760" s="2">
        <v>1465</v>
      </c>
      <c r="G4760" s="1">
        <f>2*PI()*Predictive_Maintenance_Data[[#This Row],[Rotational speed '[rpm']]]/60</f>
        <v>153.41444125030156</v>
      </c>
      <c r="H4760" s="1">
        <v>48.7</v>
      </c>
      <c r="I4760" s="1">
        <f t="shared" si="74"/>
        <v>8.1000000000000227</v>
      </c>
      <c r="J4760" s="1">
        <f>Predictive_Maintenance_Data[[#This Row],[Torque '[Nm']]]*Predictive_Maintenance_Data[[#This Row],[Angular velocity '[rad/s']]]/1000</f>
        <v>7.4712832888896861</v>
      </c>
      <c r="K4760" s="2">
        <v>60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/>
      <c r="S4760"/>
    </row>
    <row r="4761" spans="1:19" x14ac:dyDescent="0.3">
      <c r="A4761">
        <v>4760</v>
      </c>
      <c r="B4761" t="s">
        <v>4776</v>
      </c>
      <c r="C4761" t="s">
        <v>17</v>
      </c>
      <c r="D4761" s="1">
        <v>303.5</v>
      </c>
      <c r="E4761" s="1">
        <v>311.60000000000002</v>
      </c>
      <c r="F4761" s="2">
        <v>1361</v>
      </c>
      <c r="G4761" s="1">
        <f>2*PI()*Predictive_Maintenance_Data[[#This Row],[Rotational speed '[rpm']]]/60</f>
        <v>142.52358671785697</v>
      </c>
      <c r="H4761" s="1">
        <v>46.5</v>
      </c>
      <c r="I4761" s="1">
        <f t="shared" si="74"/>
        <v>8.1000000000000227</v>
      </c>
      <c r="J4761" s="1">
        <f>Predictive_Maintenance_Data[[#This Row],[Torque '[Nm']]]*Predictive_Maintenance_Data[[#This Row],[Angular velocity '[rad/s']]]/1000</f>
        <v>6.6273467823803491</v>
      </c>
      <c r="K4761" s="2">
        <v>62</v>
      </c>
      <c r="L4761" s="2">
        <v>1</v>
      </c>
      <c r="M4761" s="2">
        <v>0</v>
      </c>
      <c r="N4761" s="2">
        <v>1</v>
      </c>
      <c r="O4761" s="2">
        <v>0</v>
      </c>
      <c r="P4761" s="2">
        <v>0</v>
      </c>
      <c r="Q4761" s="2">
        <v>0</v>
      </c>
      <c r="R4761"/>
      <c r="S4761"/>
    </row>
    <row r="4762" spans="1:19" x14ac:dyDescent="0.3">
      <c r="A4762">
        <v>4761</v>
      </c>
      <c r="B4762" t="s">
        <v>4777</v>
      </c>
      <c r="C4762" t="s">
        <v>17</v>
      </c>
      <c r="D4762" s="1">
        <v>303.60000000000002</v>
      </c>
      <c r="E4762" s="1">
        <v>311.7</v>
      </c>
      <c r="F4762" s="2">
        <v>1546</v>
      </c>
      <c r="G4762" s="1">
        <f>2*PI()*Predictive_Maintenance_Data[[#This Row],[Rotational speed '[rpm']]]/60</f>
        <v>161.89674141499398</v>
      </c>
      <c r="H4762" s="1">
        <v>38.5</v>
      </c>
      <c r="I4762" s="1">
        <f t="shared" si="74"/>
        <v>8.0999999999999659</v>
      </c>
      <c r="J4762" s="1">
        <f>Predictive_Maintenance_Data[[#This Row],[Torque '[Nm']]]*Predictive_Maintenance_Data[[#This Row],[Angular velocity '[rad/s']]]/1000</f>
        <v>6.2330245444772681</v>
      </c>
      <c r="K4762" s="2">
        <v>64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/>
      <c r="S4762"/>
    </row>
    <row r="4763" spans="1:19" x14ac:dyDescent="0.3">
      <c r="A4763">
        <v>4762</v>
      </c>
      <c r="B4763" t="s">
        <v>4778</v>
      </c>
      <c r="C4763" t="s">
        <v>27</v>
      </c>
      <c r="D4763" s="1">
        <v>303.7</v>
      </c>
      <c r="E4763" s="1">
        <v>311.89999999999998</v>
      </c>
      <c r="F4763" s="2">
        <v>1332</v>
      </c>
      <c r="G4763" s="1">
        <f>2*PI()*Predictive_Maintenance_Data[[#This Row],[Rotational speed '[rpm']]]/60</f>
        <v>139.48671381938681</v>
      </c>
      <c r="H4763" s="1">
        <v>52.7</v>
      </c>
      <c r="I4763" s="1">
        <f t="shared" si="74"/>
        <v>8.1999999999999886</v>
      </c>
      <c r="J4763" s="1">
        <f>Predictive_Maintenance_Data[[#This Row],[Torque '[Nm']]]*Predictive_Maintenance_Data[[#This Row],[Angular velocity '[rad/s']]]/1000</f>
        <v>7.350949818281685</v>
      </c>
      <c r="K4763" s="2">
        <v>66</v>
      </c>
      <c r="L4763" s="2">
        <v>1</v>
      </c>
      <c r="M4763" s="2">
        <v>0</v>
      </c>
      <c r="N4763" s="2">
        <v>1</v>
      </c>
      <c r="O4763" s="2">
        <v>0</v>
      </c>
      <c r="P4763" s="2">
        <v>0</v>
      </c>
      <c r="Q4763" s="2">
        <v>0</v>
      </c>
      <c r="R4763"/>
      <c r="S4763"/>
    </row>
    <row r="4764" spans="1:19" x14ac:dyDescent="0.3">
      <c r="A4764">
        <v>4763</v>
      </c>
      <c r="B4764" t="s">
        <v>4779</v>
      </c>
      <c r="C4764" t="s">
        <v>15</v>
      </c>
      <c r="D4764" s="1">
        <v>303.7</v>
      </c>
      <c r="E4764" s="1">
        <v>312</v>
      </c>
      <c r="F4764" s="2">
        <v>2663</v>
      </c>
      <c r="G4764" s="1">
        <f>2*PI()*Predictive_Maintenance_Data[[#This Row],[Rotational speed '[rpm']]]/60</f>
        <v>278.86870788365394</v>
      </c>
      <c r="H4764" s="1">
        <v>11.4</v>
      </c>
      <c r="I4764" s="1">
        <f t="shared" si="74"/>
        <v>8.3000000000000114</v>
      </c>
      <c r="J4764" s="1">
        <f>Predictive_Maintenance_Data[[#This Row],[Torque '[Nm']]]*Predictive_Maintenance_Data[[#This Row],[Angular velocity '[rad/s']]]/1000</f>
        <v>3.179103269873655</v>
      </c>
      <c r="K4764" s="2">
        <v>71</v>
      </c>
      <c r="L4764" s="2">
        <v>1</v>
      </c>
      <c r="M4764" s="2">
        <v>0</v>
      </c>
      <c r="N4764" s="2">
        <v>0</v>
      </c>
      <c r="O4764" s="2">
        <v>1</v>
      </c>
      <c r="P4764" s="2">
        <v>0</v>
      </c>
      <c r="Q4764" s="2">
        <v>0</v>
      </c>
      <c r="R4764"/>
      <c r="S4764"/>
    </row>
    <row r="4765" spans="1:19" x14ac:dyDescent="0.3">
      <c r="A4765">
        <v>4764</v>
      </c>
      <c r="B4765" t="s">
        <v>4780</v>
      </c>
      <c r="C4765" t="s">
        <v>17</v>
      </c>
      <c r="D4765" s="1">
        <v>303.7</v>
      </c>
      <c r="E4765" s="1">
        <v>312.10000000000002</v>
      </c>
      <c r="F4765" s="2">
        <v>1443</v>
      </c>
      <c r="G4765" s="1">
        <f>2*PI()*Predictive_Maintenance_Data[[#This Row],[Rotational speed '[rpm']]]/60</f>
        <v>151.11060663766906</v>
      </c>
      <c r="H4765" s="1">
        <v>45.9</v>
      </c>
      <c r="I4765" s="1">
        <f t="shared" si="74"/>
        <v>8.4000000000000341</v>
      </c>
      <c r="J4765" s="1">
        <f>Predictive_Maintenance_Data[[#This Row],[Torque '[Nm']]]*Predictive_Maintenance_Data[[#This Row],[Angular velocity '[rad/s']]]/1000</f>
        <v>6.9359768446690095</v>
      </c>
      <c r="K4765" s="2">
        <v>74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/>
      <c r="S4765"/>
    </row>
    <row r="4766" spans="1:19" x14ac:dyDescent="0.3">
      <c r="A4766">
        <v>4765</v>
      </c>
      <c r="B4766" t="s">
        <v>4781</v>
      </c>
      <c r="C4766" t="s">
        <v>15</v>
      </c>
      <c r="D4766" s="1">
        <v>303.7</v>
      </c>
      <c r="E4766" s="1">
        <v>312</v>
      </c>
      <c r="F4766" s="2">
        <v>1402</v>
      </c>
      <c r="G4766" s="1">
        <f>2*PI()*Predictive_Maintenance_Data[[#This Row],[Rotational speed '[rpm']]]/60</f>
        <v>146.817096677763</v>
      </c>
      <c r="H4766" s="1">
        <v>48.6</v>
      </c>
      <c r="I4766" s="1">
        <f t="shared" si="74"/>
        <v>8.3000000000000114</v>
      </c>
      <c r="J4766" s="1">
        <f>Predictive_Maintenance_Data[[#This Row],[Torque '[Nm']]]*Predictive_Maintenance_Data[[#This Row],[Angular velocity '[rad/s']]]/1000</f>
        <v>7.1353108985392817</v>
      </c>
      <c r="K4766" s="2">
        <v>76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/>
      <c r="S4766"/>
    </row>
    <row r="4767" spans="1:19" x14ac:dyDescent="0.3">
      <c r="A4767">
        <v>4766</v>
      </c>
      <c r="B4767" t="s">
        <v>4782</v>
      </c>
      <c r="C4767" t="s">
        <v>17</v>
      </c>
      <c r="D4767" s="1">
        <v>303.7</v>
      </c>
      <c r="E4767" s="1">
        <v>312</v>
      </c>
      <c r="F4767" s="2">
        <v>1892</v>
      </c>
      <c r="G4767" s="1">
        <f>2*PI()*Predictive_Maintenance_Data[[#This Row],[Rotational speed '[rpm']]]/60</f>
        <v>198.1297766863963</v>
      </c>
      <c r="H4767" s="1">
        <v>22.5</v>
      </c>
      <c r="I4767" s="1">
        <f t="shared" si="74"/>
        <v>8.3000000000000114</v>
      </c>
      <c r="J4767" s="1">
        <f>Predictive_Maintenance_Data[[#This Row],[Torque '[Nm']]]*Predictive_Maintenance_Data[[#This Row],[Angular velocity '[rad/s']]]/1000</f>
        <v>4.4579199754439172</v>
      </c>
      <c r="K4767" s="2">
        <v>79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/>
      <c r="S4767"/>
    </row>
    <row r="4768" spans="1:19" x14ac:dyDescent="0.3">
      <c r="A4768">
        <v>4767</v>
      </c>
      <c r="B4768" t="s">
        <v>4783</v>
      </c>
      <c r="C4768" t="s">
        <v>15</v>
      </c>
      <c r="D4768" s="1">
        <v>303.60000000000002</v>
      </c>
      <c r="E4768" s="1">
        <v>312</v>
      </c>
      <c r="F4768" s="2">
        <v>1645</v>
      </c>
      <c r="G4768" s="1">
        <f>2*PI()*Predictive_Maintenance_Data[[#This Row],[Rotational speed '[rpm']]]/60</f>
        <v>172.26399717184032</v>
      </c>
      <c r="H4768" s="1">
        <v>35.700000000000003</v>
      </c>
      <c r="I4768" s="1">
        <f t="shared" si="74"/>
        <v>8.3999999999999773</v>
      </c>
      <c r="J4768" s="1">
        <f>Predictive_Maintenance_Data[[#This Row],[Torque '[Nm']]]*Predictive_Maintenance_Data[[#This Row],[Angular velocity '[rad/s']]]/1000</f>
        <v>6.1498246990347001</v>
      </c>
      <c r="K4768" s="2">
        <v>81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/>
      <c r="S4768"/>
    </row>
    <row r="4769" spans="1:19" x14ac:dyDescent="0.3">
      <c r="A4769">
        <v>4768</v>
      </c>
      <c r="B4769" t="s">
        <v>4784</v>
      </c>
      <c r="C4769" t="s">
        <v>17</v>
      </c>
      <c r="D4769" s="1">
        <v>303.60000000000002</v>
      </c>
      <c r="E4769" s="1">
        <v>311.89999999999998</v>
      </c>
      <c r="F4769" s="2">
        <v>1473</v>
      </c>
      <c r="G4769" s="1">
        <f>2*PI()*Predictive_Maintenance_Data[[#This Row],[Rotational speed '[rpm']]]/60</f>
        <v>154.25219929125885</v>
      </c>
      <c r="H4769" s="1">
        <v>50.1</v>
      </c>
      <c r="I4769" s="1">
        <f t="shared" si="74"/>
        <v>8.2999999999999545</v>
      </c>
      <c r="J4769" s="1">
        <f>Predictive_Maintenance_Data[[#This Row],[Torque '[Nm']]]*Predictive_Maintenance_Data[[#This Row],[Angular velocity '[rad/s']]]/1000</f>
        <v>7.7280351844920689</v>
      </c>
      <c r="K4769" s="2">
        <v>84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/>
      <c r="S4769"/>
    </row>
    <row r="4770" spans="1:19" x14ac:dyDescent="0.3">
      <c r="A4770">
        <v>4769</v>
      </c>
      <c r="B4770" t="s">
        <v>4785</v>
      </c>
      <c r="C4770" t="s">
        <v>17</v>
      </c>
      <c r="D4770" s="1">
        <v>303.60000000000002</v>
      </c>
      <c r="E4770" s="1">
        <v>312</v>
      </c>
      <c r="F4770" s="2">
        <v>1309</v>
      </c>
      <c r="G4770" s="1">
        <f>2*PI()*Predictive_Maintenance_Data[[#This Row],[Rotational speed '[rpm']]]/60</f>
        <v>137.07815945163463</v>
      </c>
      <c r="H4770" s="1">
        <v>52.9</v>
      </c>
      <c r="I4770" s="1">
        <f t="shared" si="74"/>
        <v>8.3999999999999773</v>
      </c>
      <c r="J4770" s="1">
        <f>Predictive_Maintenance_Data[[#This Row],[Torque '[Nm']]]*Predictive_Maintenance_Data[[#This Row],[Angular velocity '[rad/s']]]/1000</f>
        <v>7.2514346349914724</v>
      </c>
      <c r="K4770" s="2">
        <v>86</v>
      </c>
      <c r="L4770" s="2">
        <v>1</v>
      </c>
      <c r="M4770" s="2">
        <v>0</v>
      </c>
      <c r="N4770" s="2">
        <v>1</v>
      </c>
      <c r="O4770" s="2">
        <v>0</v>
      </c>
      <c r="P4770" s="2">
        <v>0</v>
      </c>
      <c r="Q4770" s="2">
        <v>0</v>
      </c>
      <c r="R4770"/>
      <c r="S4770"/>
    </row>
    <row r="4771" spans="1:19" x14ac:dyDescent="0.3">
      <c r="A4771">
        <v>4770</v>
      </c>
      <c r="B4771" t="s">
        <v>4786</v>
      </c>
      <c r="C4771" t="s">
        <v>27</v>
      </c>
      <c r="D4771" s="1">
        <v>303.60000000000002</v>
      </c>
      <c r="E4771" s="1">
        <v>311.89999999999998</v>
      </c>
      <c r="F4771" s="2">
        <v>1544</v>
      </c>
      <c r="G4771" s="1">
        <f>2*PI()*Predictive_Maintenance_Data[[#This Row],[Rotational speed '[rpm']]]/60</f>
        <v>161.68730190475469</v>
      </c>
      <c r="H4771" s="1">
        <v>37.1</v>
      </c>
      <c r="I4771" s="1">
        <f t="shared" si="74"/>
        <v>8.2999999999999545</v>
      </c>
      <c r="J4771" s="1">
        <f>Predictive_Maintenance_Data[[#This Row],[Torque '[Nm']]]*Predictive_Maintenance_Data[[#This Row],[Angular velocity '[rad/s']]]/1000</f>
        <v>5.9985989006663996</v>
      </c>
      <c r="K4771" s="2">
        <v>88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/>
      <c r="S4771"/>
    </row>
    <row r="4772" spans="1:19" x14ac:dyDescent="0.3">
      <c r="A4772">
        <v>4771</v>
      </c>
      <c r="B4772" t="s">
        <v>4787</v>
      </c>
      <c r="C4772" t="s">
        <v>17</v>
      </c>
      <c r="D4772" s="1">
        <v>303.5</v>
      </c>
      <c r="E4772" s="1">
        <v>311.89999999999998</v>
      </c>
      <c r="F4772" s="2">
        <v>1344</v>
      </c>
      <c r="G4772" s="1">
        <f>2*PI()*Predictive_Maintenance_Data[[#This Row],[Rotational speed '[rpm']]]/60</f>
        <v>140.74335088082273</v>
      </c>
      <c r="H4772" s="1">
        <v>49.3</v>
      </c>
      <c r="I4772" s="1">
        <f t="shared" si="74"/>
        <v>8.3999999999999773</v>
      </c>
      <c r="J4772" s="1">
        <f>Predictive_Maintenance_Data[[#This Row],[Torque '[Nm']]]*Predictive_Maintenance_Data[[#This Row],[Angular velocity '[rad/s']]]/1000</f>
        <v>6.9386471984245599</v>
      </c>
      <c r="K4772" s="2">
        <v>93</v>
      </c>
      <c r="L4772" s="2">
        <v>1</v>
      </c>
      <c r="M4772" s="2">
        <v>0</v>
      </c>
      <c r="N4772" s="2">
        <v>1</v>
      </c>
      <c r="O4772" s="2">
        <v>0</v>
      </c>
      <c r="P4772" s="2">
        <v>0</v>
      </c>
      <c r="Q4772" s="2">
        <v>0</v>
      </c>
      <c r="R4772"/>
      <c r="S4772"/>
    </row>
    <row r="4773" spans="1:19" x14ac:dyDescent="0.3">
      <c r="A4773">
        <v>4772</v>
      </c>
      <c r="B4773" t="s">
        <v>4788</v>
      </c>
      <c r="C4773" t="s">
        <v>15</v>
      </c>
      <c r="D4773" s="1">
        <v>303.60000000000002</v>
      </c>
      <c r="E4773" s="1">
        <v>311.89999999999998</v>
      </c>
      <c r="F4773" s="2">
        <v>1617</v>
      </c>
      <c r="G4773" s="1">
        <f>2*PI()*Predictive_Maintenance_Data[[#This Row],[Rotational speed '[rpm']]]/60</f>
        <v>169.33184402848985</v>
      </c>
      <c r="H4773" s="1">
        <v>36</v>
      </c>
      <c r="I4773" s="1">
        <f t="shared" si="74"/>
        <v>8.2999999999999545</v>
      </c>
      <c r="J4773" s="1">
        <f>Predictive_Maintenance_Data[[#This Row],[Torque '[Nm']]]*Predictive_Maintenance_Data[[#This Row],[Angular velocity '[rad/s']]]/1000</f>
        <v>6.0959463850256341</v>
      </c>
      <c r="K4773" s="2">
        <v>95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/>
      <c r="S4773"/>
    </row>
    <row r="4774" spans="1:19" x14ac:dyDescent="0.3">
      <c r="A4774">
        <v>4773</v>
      </c>
      <c r="B4774" t="s">
        <v>4789</v>
      </c>
      <c r="C4774" t="s">
        <v>15</v>
      </c>
      <c r="D4774" s="1">
        <v>303.60000000000002</v>
      </c>
      <c r="E4774" s="1">
        <v>312</v>
      </c>
      <c r="F4774" s="2">
        <v>1435</v>
      </c>
      <c r="G4774" s="1">
        <f>2*PI()*Predictive_Maintenance_Data[[#This Row],[Rotational speed '[rpm']]]/60</f>
        <v>150.27284859671178</v>
      </c>
      <c r="H4774" s="1">
        <v>37.9</v>
      </c>
      <c r="I4774" s="1">
        <f t="shared" si="74"/>
        <v>8.3999999999999773</v>
      </c>
      <c r="J4774" s="1">
        <f>Predictive_Maintenance_Data[[#This Row],[Torque '[Nm']]]*Predictive_Maintenance_Data[[#This Row],[Angular velocity '[rad/s']]]/1000</f>
        <v>5.6953409618153765</v>
      </c>
      <c r="K4774" s="2">
        <v>98</v>
      </c>
      <c r="L4774" s="2">
        <v>0</v>
      </c>
      <c r="M4774" s="2">
        <v>0</v>
      </c>
      <c r="N4774" s="2">
        <v>0</v>
      </c>
      <c r="O4774" s="2">
        <v>0</v>
      </c>
      <c r="P4774" s="2">
        <v>0</v>
      </c>
      <c r="Q4774" s="2">
        <v>0</v>
      </c>
      <c r="R4774"/>
      <c r="S4774"/>
    </row>
    <row r="4775" spans="1:19" x14ac:dyDescent="0.3">
      <c r="A4775">
        <v>4774</v>
      </c>
      <c r="B4775" t="s">
        <v>4790</v>
      </c>
      <c r="C4775" t="s">
        <v>17</v>
      </c>
      <c r="D4775" s="1">
        <v>303.60000000000002</v>
      </c>
      <c r="E4775" s="1">
        <v>312</v>
      </c>
      <c r="F4775" s="2">
        <v>1391</v>
      </c>
      <c r="G4775" s="1">
        <f>2*PI()*Predictive_Maintenance_Data[[#This Row],[Rotational speed '[rpm']]]/60</f>
        <v>145.66517937144675</v>
      </c>
      <c r="H4775" s="1">
        <v>50.3</v>
      </c>
      <c r="I4775" s="1">
        <f t="shared" si="74"/>
        <v>8.3999999999999773</v>
      </c>
      <c r="J4775" s="1">
        <f>Predictive_Maintenance_Data[[#This Row],[Torque '[Nm']]]*Predictive_Maintenance_Data[[#This Row],[Angular velocity '[rad/s']]]/1000</f>
        <v>7.3269585223837712</v>
      </c>
      <c r="K4775" s="2">
        <v>101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/>
      <c r="S4775"/>
    </row>
    <row r="4776" spans="1:19" x14ac:dyDescent="0.3">
      <c r="A4776">
        <v>4775</v>
      </c>
      <c r="B4776" t="s">
        <v>4791</v>
      </c>
      <c r="C4776" t="s">
        <v>17</v>
      </c>
      <c r="D4776" s="1">
        <v>303.60000000000002</v>
      </c>
      <c r="E4776" s="1">
        <v>312</v>
      </c>
      <c r="F4776" s="2">
        <v>1827</v>
      </c>
      <c r="G4776" s="1">
        <f>2*PI()*Predictive_Maintenance_Data[[#This Row],[Rotational speed '[rpm']]]/60</f>
        <v>191.32299260361839</v>
      </c>
      <c r="H4776" s="1">
        <v>23.3</v>
      </c>
      <c r="I4776" s="1">
        <f t="shared" si="74"/>
        <v>8.3999999999999773</v>
      </c>
      <c r="J4776" s="1">
        <f>Predictive_Maintenance_Data[[#This Row],[Torque '[Nm']]]*Predictive_Maintenance_Data[[#This Row],[Angular velocity '[rad/s']]]/1000</f>
        <v>4.457825727664309</v>
      </c>
      <c r="K4776" s="2">
        <v>103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/>
      <c r="S4776"/>
    </row>
    <row r="4777" spans="1:19" x14ac:dyDescent="0.3">
      <c r="A4777">
        <v>4776</v>
      </c>
      <c r="B4777" t="s">
        <v>4792</v>
      </c>
      <c r="C4777" t="s">
        <v>17</v>
      </c>
      <c r="D4777" s="1">
        <v>303.5</v>
      </c>
      <c r="E4777" s="1">
        <v>312</v>
      </c>
      <c r="F4777" s="2">
        <v>1761</v>
      </c>
      <c r="G4777" s="1">
        <f>2*PI()*Predictive_Maintenance_Data[[#This Row],[Rotational speed '[rpm']]]/60</f>
        <v>184.41148876572086</v>
      </c>
      <c r="H4777" s="1">
        <v>25.8</v>
      </c>
      <c r="I4777" s="1">
        <f t="shared" si="74"/>
        <v>8.5</v>
      </c>
      <c r="J4777" s="1">
        <f>Predictive_Maintenance_Data[[#This Row],[Torque '[Nm']]]*Predictive_Maintenance_Data[[#This Row],[Angular velocity '[rad/s']]]/1000</f>
        <v>4.7578164101555984</v>
      </c>
      <c r="K4777" s="2">
        <v>105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/>
      <c r="S4777"/>
    </row>
    <row r="4778" spans="1:19" x14ac:dyDescent="0.3">
      <c r="A4778">
        <v>4777</v>
      </c>
      <c r="B4778" t="s">
        <v>4793</v>
      </c>
      <c r="C4778" t="s">
        <v>17</v>
      </c>
      <c r="D4778" s="1">
        <v>303.5</v>
      </c>
      <c r="E4778" s="1">
        <v>312.10000000000002</v>
      </c>
      <c r="F4778" s="2">
        <v>1522</v>
      </c>
      <c r="G4778" s="1">
        <f>2*PI()*Predictive_Maintenance_Data[[#This Row],[Rotational speed '[rpm']]]/60</f>
        <v>159.38346729212216</v>
      </c>
      <c r="H4778" s="1">
        <v>36.4</v>
      </c>
      <c r="I4778" s="1">
        <f t="shared" si="74"/>
        <v>8.6000000000000227</v>
      </c>
      <c r="J4778" s="1">
        <f>Predictive_Maintenance_Data[[#This Row],[Torque '[Nm']]]*Predictive_Maintenance_Data[[#This Row],[Angular velocity '[rad/s']]]/1000</f>
        <v>5.8015582094332467</v>
      </c>
      <c r="K4778" s="2">
        <v>107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/>
      <c r="S4778"/>
    </row>
    <row r="4779" spans="1:19" x14ac:dyDescent="0.3">
      <c r="A4779">
        <v>4778</v>
      </c>
      <c r="B4779" t="s">
        <v>4794</v>
      </c>
      <c r="C4779" t="s">
        <v>15</v>
      </c>
      <c r="D4779" s="1">
        <v>303.5</v>
      </c>
      <c r="E4779" s="1">
        <v>312.2</v>
      </c>
      <c r="F4779" s="2">
        <v>1818</v>
      </c>
      <c r="G4779" s="1">
        <f>2*PI()*Predictive_Maintenance_Data[[#This Row],[Rotational speed '[rpm']]]/60</f>
        <v>190.38051480754149</v>
      </c>
      <c r="H4779" s="1">
        <v>23.6</v>
      </c>
      <c r="I4779" s="1">
        <f t="shared" si="74"/>
        <v>8.6999999999999886</v>
      </c>
      <c r="J4779" s="1">
        <f>Predictive_Maintenance_Data[[#This Row],[Torque '[Nm']]]*Predictive_Maintenance_Data[[#This Row],[Angular velocity '[rad/s']]]/1000</f>
        <v>4.4929801494579795</v>
      </c>
      <c r="K4779" s="2">
        <v>109</v>
      </c>
      <c r="L4779" s="2">
        <v>0</v>
      </c>
      <c r="M4779" s="2">
        <v>0</v>
      </c>
      <c r="N4779" s="2">
        <v>0</v>
      </c>
      <c r="O4779" s="2">
        <v>0</v>
      </c>
      <c r="P4779" s="2">
        <v>0</v>
      </c>
      <c r="Q4779" s="2">
        <v>0</v>
      </c>
      <c r="R4779"/>
      <c r="S4779"/>
    </row>
    <row r="4780" spans="1:19" x14ac:dyDescent="0.3">
      <c r="A4780">
        <v>4779</v>
      </c>
      <c r="B4780" t="s">
        <v>4795</v>
      </c>
      <c r="C4780" t="s">
        <v>27</v>
      </c>
      <c r="D4780" s="1">
        <v>303.60000000000002</v>
      </c>
      <c r="E4780" s="1">
        <v>312.2</v>
      </c>
      <c r="F4780" s="2">
        <v>1371</v>
      </c>
      <c r="G4780" s="1">
        <f>2*PI()*Predictive_Maintenance_Data[[#This Row],[Rotational speed '[rpm']]]/60</f>
        <v>143.57078426905355</v>
      </c>
      <c r="H4780" s="1">
        <v>54.6</v>
      </c>
      <c r="I4780" s="1">
        <f t="shared" si="74"/>
        <v>8.5999999999999659</v>
      </c>
      <c r="J4780" s="1">
        <f>Predictive_Maintenance_Data[[#This Row],[Torque '[Nm']]]*Predictive_Maintenance_Data[[#This Row],[Angular velocity '[rad/s']]]/1000</f>
        <v>7.8389648210903244</v>
      </c>
      <c r="K4780" s="2">
        <v>112</v>
      </c>
      <c r="L4780" s="2">
        <v>1</v>
      </c>
      <c r="M4780" s="2">
        <v>0</v>
      </c>
      <c r="N4780" s="2">
        <v>1</v>
      </c>
      <c r="O4780" s="2">
        <v>0</v>
      </c>
      <c r="P4780" s="2">
        <v>0</v>
      </c>
      <c r="Q4780" s="2">
        <v>0</v>
      </c>
      <c r="R4780"/>
      <c r="S4780"/>
    </row>
    <row r="4781" spans="1:19" x14ac:dyDescent="0.3">
      <c r="A4781">
        <v>4780</v>
      </c>
      <c r="B4781" t="s">
        <v>4796</v>
      </c>
      <c r="C4781" t="s">
        <v>17</v>
      </c>
      <c r="D4781" s="1">
        <v>303.7</v>
      </c>
      <c r="E4781" s="1">
        <v>312.3</v>
      </c>
      <c r="F4781" s="2">
        <v>1511</v>
      </c>
      <c r="G4781" s="1">
        <f>2*PI()*Predictive_Maintenance_Data[[#This Row],[Rotational speed '[rpm']]]/60</f>
        <v>158.23154998580591</v>
      </c>
      <c r="H4781" s="1">
        <v>38.9</v>
      </c>
      <c r="I4781" s="1">
        <f t="shared" si="74"/>
        <v>8.6000000000000227</v>
      </c>
      <c r="J4781" s="1">
        <f>Predictive_Maintenance_Data[[#This Row],[Torque '[Nm']]]*Predictive_Maintenance_Data[[#This Row],[Angular velocity '[rad/s']]]/1000</f>
        <v>6.15520729444785</v>
      </c>
      <c r="K4781" s="2">
        <v>117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/>
      <c r="S4781"/>
    </row>
    <row r="4782" spans="1:19" x14ac:dyDescent="0.3">
      <c r="A4782">
        <v>4781</v>
      </c>
      <c r="B4782" t="s">
        <v>4797</v>
      </c>
      <c r="C4782" t="s">
        <v>17</v>
      </c>
      <c r="D4782" s="1">
        <v>303.7</v>
      </c>
      <c r="E4782" s="1">
        <v>312.39999999999998</v>
      </c>
      <c r="F4782" s="2">
        <v>1404</v>
      </c>
      <c r="G4782" s="1">
        <f>2*PI()*Predictive_Maintenance_Data[[#This Row],[Rotational speed '[rpm']]]/60</f>
        <v>147.02653618800232</v>
      </c>
      <c r="H4782" s="1">
        <v>46.6</v>
      </c>
      <c r="I4782" s="1">
        <f t="shared" si="74"/>
        <v>8.6999999999999886</v>
      </c>
      <c r="J4782" s="1">
        <f>Predictive_Maintenance_Data[[#This Row],[Torque '[Nm']]]*Predictive_Maintenance_Data[[#This Row],[Angular velocity '[rad/s']]]/1000</f>
        <v>6.8514365863609079</v>
      </c>
      <c r="K4782" s="2">
        <v>119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/>
      <c r="S4782"/>
    </row>
    <row r="4783" spans="1:19" x14ac:dyDescent="0.3">
      <c r="A4783">
        <v>4782</v>
      </c>
      <c r="B4783" t="s">
        <v>4798</v>
      </c>
      <c r="C4783" t="s">
        <v>17</v>
      </c>
      <c r="D4783" s="1">
        <v>303.7</v>
      </c>
      <c r="E4783" s="1">
        <v>312.3</v>
      </c>
      <c r="F4783" s="2">
        <v>1384</v>
      </c>
      <c r="G4783" s="1">
        <f>2*PI()*Predictive_Maintenance_Data[[#This Row],[Rotational speed '[rpm']]]/60</f>
        <v>144.93214108560912</v>
      </c>
      <c r="H4783" s="1">
        <v>45.9</v>
      </c>
      <c r="I4783" s="1">
        <f t="shared" si="74"/>
        <v>8.6000000000000227</v>
      </c>
      <c r="J4783" s="1">
        <f>Predictive_Maintenance_Data[[#This Row],[Torque '[Nm']]]*Predictive_Maintenance_Data[[#This Row],[Angular velocity '[rad/s']]]/1000</f>
        <v>6.6523852758294577</v>
      </c>
      <c r="K4783" s="2">
        <v>121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/>
      <c r="S4783"/>
    </row>
    <row r="4784" spans="1:19" x14ac:dyDescent="0.3">
      <c r="A4784">
        <v>4783</v>
      </c>
      <c r="B4784" t="s">
        <v>4799</v>
      </c>
      <c r="C4784" t="s">
        <v>17</v>
      </c>
      <c r="D4784" s="1">
        <v>303.8</v>
      </c>
      <c r="E4784" s="1">
        <v>312.5</v>
      </c>
      <c r="F4784" s="2">
        <v>1368</v>
      </c>
      <c r="G4784" s="1">
        <f>2*PI()*Predictive_Maintenance_Data[[#This Row],[Rotational speed '[rpm']]]/60</f>
        <v>143.25662500369455</v>
      </c>
      <c r="H4784" s="1">
        <v>52.6</v>
      </c>
      <c r="I4784" s="1">
        <f t="shared" si="74"/>
        <v>8.6999999999999886</v>
      </c>
      <c r="J4784" s="1">
        <f>Predictive_Maintenance_Data[[#This Row],[Torque '[Nm']]]*Predictive_Maintenance_Data[[#This Row],[Angular velocity '[rad/s']]]/1000</f>
        <v>7.5352984751943337</v>
      </c>
      <c r="K4784" s="2">
        <v>123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/>
      <c r="S4784"/>
    </row>
    <row r="4785" spans="1:19" x14ac:dyDescent="0.3">
      <c r="A4785">
        <v>4784</v>
      </c>
      <c r="B4785" t="s">
        <v>4800</v>
      </c>
      <c r="C4785" t="s">
        <v>17</v>
      </c>
      <c r="D4785" s="1">
        <v>303.7</v>
      </c>
      <c r="E4785" s="1">
        <v>312.5</v>
      </c>
      <c r="F4785" s="2">
        <v>1641</v>
      </c>
      <c r="G4785" s="1">
        <f>2*PI()*Predictive_Maintenance_Data[[#This Row],[Rotational speed '[rpm']]]/60</f>
        <v>171.84511815136167</v>
      </c>
      <c r="H4785" s="1">
        <v>36</v>
      </c>
      <c r="I4785" s="1">
        <f t="shared" si="74"/>
        <v>8.8000000000000114</v>
      </c>
      <c r="J4785" s="1">
        <f>Predictive_Maintenance_Data[[#This Row],[Torque '[Nm']]]*Predictive_Maintenance_Data[[#This Row],[Angular velocity '[rad/s']]]/1000</f>
        <v>6.1864242534490206</v>
      </c>
      <c r="K4785" s="2">
        <v>125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/>
      <c r="S4785"/>
    </row>
    <row r="4786" spans="1:19" x14ac:dyDescent="0.3">
      <c r="A4786">
        <v>4785</v>
      </c>
      <c r="B4786" t="s">
        <v>4801</v>
      </c>
      <c r="C4786" t="s">
        <v>17</v>
      </c>
      <c r="D4786" s="1">
        <v>303.89999999999998</v>
      </c>
      <c r="E4786" s="1">
        <v>312.60000000000002</v>
      </c>
      <c r="F4786" s="2">
        <v>1642</v>
      </c>
      <c r="G4786" s="1">
        <f>2*PI()*Predictive_Maintenance_Data[[#This Row],[Rotational speed '[rpm']]]/60</f>
        <v>171.94983790648132</v>
      </c>
      <c r="H4786" s="1">
        <v>32.299999999999997</v>
      </c>
      <c r="I4786" s="1">
        <f t="shared" si="74"/>
        <v>8.7000000000000455</v>
      </c>
      <c r="J4786" s="1">
        <f>Predictive_Maintenance_Data[[#This Row],[Torque '[Nm']]]*Predictive_Maintenance_Data[[#This Row],[Angular velocity '[rad/s']]]/1000</f>
        <v>5.5539797643793465</v>
      </c>
      <c r="K4786" s="2">
        <v>127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/>
      <c r="S4786"/>
    </row>
    <row r="4787" spans="1:19" x14ac:dyDescent="0.3">
      <c r="A4787">
        <v>4786</v>
      </c>
      <c r="B4787" t="s">
        <v>4802</v>
      </c>
      <c r="C4787" t="s">
        <v>27</v>
      </c>
      <c r="D4787" s="1">
        <v>303.89999999999998</v>
      </c>
      <c r="E4787" s="1">
        <v>312.7</v>
      </c>
      <c r="F4787" s="2">
        <v>1401</v>
      </c>
      <c r="G4787" s="1">
        <f>2*PI()*Predictive_Maintenance_Data[[#This Row],[Rotational speed '[rpm']]]/60</f>
        <v>146.71237692264333</v>
      </c>
      <c r="H4787" s="1">
        <v>50</v>
      </c>
      <c r="I4787" s="1">
        <f t="shared" si="74"/>
        <v>8.8000000000000114</v>
      </c>
      <c r="J4787" s="1">
        <f>Predictive_Maintenance_Data[[#This Row],[Torque '[Nm']]]*Predictive_Maintenance_Data[[#This Row],[Angular velocity '[rad/s']]]/1000</f>
        <v>7.3356188461321663</v>
      </c>
      <c r="K4787" s="2">
        <v>129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/>
      <c r="S4787"/>
    </row>
    <row r="4788" spans="1:19" x14ac:dyDescent="0.3">
      <c r="A4788">
        <v>4787</v>
      </c>
      <c r="B4788" t="s">
        <v>4803</v>
      </c>
      <c r="C4788" t="s">
        <v>17</v>
      </c>
      <c r="D4788" s="1">
        <v>303.8</v>
      </c>
      <c r="E4788" s="1">
        <v>312.60000000000002</v>
      </c>
      <c r="F4788" s="2">
        <v>1577</v>
      </c>
      <c r="G4788" s="1">
        <f>2*PI()*Predictive_Maintenance_Data[[#This Row],[Rotational speed '[rpm']]]/60</f>
        <v>165.14305382370347</v>
      </c>
      <c r="H4788" s="1">
        <v>41.3</v>
      </c>
      <c r="I4788" s="1">
        <f t="shared" si="74"/>
        <v>8.8000000000000114</v>
      </c>
      <c r="J4788" s="1">
        <f>Predictive_Maintenance_Data[[#This Row],[Torque '[Nm']]]*Predictive_Maintenance_Data[[#This Row],[Angular velocity '[rad/s']]]/1000</f>
        <v>6.8204081229189519</v>
      </c>
      <c r="K4788" s="2">
        <v>134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/>
      <c r="S4788"/>
    </row>
    <row r="4789" spans="1:19" x14ac:dyDescent="0.3">
      <c r="A4789">
        <v>4788</v>
      </c>
      <c r="B4789" t="s">
        <v>4804</v>
      </c>
      <c r="C4789" t="s">
        <v>17</v>
      </c>
      <c r="D4789" s="1">
        <v>303.7</v>
      </c>
      <c r="E4789" s="1">
        <v>312.60000000000002</v>
      </c>
      <c r="F4789" s="2">
        <v>1396</v>
      </c>
      <c r="G4789" s="1">
        <f>2*PI()*Predictive_Maintenance_Data[[#This Row],[Rotational speed '[rpm']]]/60</f>
        <v>146.18877814704504</v>
      </c>
      <c r="H4789" s="1">
        <v>44.1</v>
      </c>
      <c r="I4789" s="1">
        <f t="shared" si="74"/>
        <v>8.9000000000000341</v>
      </c>
      <c r="J4789" s="1">
        <f>Predictive_Maintenance_Data[[#This Row],[Torque '[Nm']]]*Predictive_Maintenance_Data[[#This Row],[Angular velocity '[rad/s']]]/1000</f>
        <v>6.446925116284687</v>
      </c>
      <c r="K4789" s="2">
        <v>136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/>
      <c r="S4789"/>
    </row>
    <row r="4790" spans="1:19" x14ac:dyDescent="0.3">
      <c r="A4790">
        <v>4789</v>
      </c>
      <c r="B4790" t="s">
        <v>4805</v>
      </c>
      <c r="C4790" t="s">
        <v>27</v>
      </c>
      <c r="D4790" s="1">
        <v>303.7</v>
      </c>
      <c r="E4790" s="1">
        <v>312.60000000000002</v>
      </c>
      <c r="F4790" s="2">
        <v>1514</v>
      </c>
      <c r="G4790" s="1">
        <f>2*PI()*Predictive_Maintenance_Data[[#This Row],[Rotational speed '[rpm']]]/60</f>
        <v>158.54570925116488</v>
      </c>
      <c r="H4790" s="1">
        <v>35.5</v>
      </c>
      <c r="I4790" s="1">
        <f t="shared" si="74"/>
        <v>8.9000000000000341</v>
      </c>
      <c r="J4790" s="1">
        <f>Predictive_Maintenance_Data[[#This Row],[Torque '[Nm']]]*Predictive_Maintenance_Data[[#This Row],[Angular velocity '[rad/s']]]/1000</f>
        <v>5.6283726784163539</v>
      </c>
      <c r="K4790" s="2">
        <v>138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/>
      <c r="S4790"/>
    </row>
    <row r="4791" spans="1:19" x14ac:dyDescent="0.3">
      <c r="A4791">
        <v>4790</v>
      </c>
      <c r="B4791" t="s">
        <v>4806</v>
      </c>
      <c r="C4791" t="s">
        <v>17</v>
      </c>
      <c r="D4791" s="1">
        <v>303.8</v>
      </c>
      <c r="E4791" s="1">
        <v>312.8</v>
      </c>
      <c r="F4791" s="2">
        <v>1646</v>
      </c>
      <c r="G4791" s="1">
        <f>2*PI()*Predictive_Maintenance_Data[[#This Row],[Rotational speed '[rpm']]]/60</f>
        <v>172.36871692695999</v>
      </c>
      <c r="H4791" s="1">
        <v>35.799999999999997</v>
      </c>
      <c r="I4791" s="1">
        <f t="shared" si="74"/>
        <v>9</v>
      </c>
      <c r="J4791" s="1">
        <f>Predictive_Maintenance_Data[[#This Row],[Torque '[Nm']]]*Predictive_Maintenance_Data[[#This Row],[Angular velocity '[rad/s']]]/1000</f>
        <v>6.1708000659851665</v>
      </c>
      <c r="K4791" s="2">
        <v>143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/>
      <c r="S4791"/>
    </row>
    <row r="4792" spans="1:19" x14ac:dyDescent="0.3">
      <c r="A4792">
        <v>4791</v>
      </c>
      <c r="B4792" t="s">
        <v>4807</v>
      </c>
      <c r="C4792" t="s">
        <v>17</v>
      </c>
      <c r="D4792" s="1">
        <v>303.8</v>
      </c>
      <c r="E4792" s="1">
        <v>312.8</v>
      </c>
      <c r="F4792" s="2">
        <v>1443</v>
      </c>
      <c r="G4792" s="1">
        <f>2*PI()*Predictive_Maintenance_Data[[#This Row],[Rotational speed '[rpm']]]/60</f>
        <v>151.11060663766906</v>
      </c>
      <c r="H4792" s="1">
        <v>40.700000000000003</v>
      </c>
      <c r="I4792" s="1">
        <f t="shared" si="74"/>
        <v>9</v>
      </c>
      <c r="J4792" s="1">
        <f>Predictive_Maintenance_Data[[#This Row],[Torque '[Nm']]]*Predictive_Maintenance_Data[[#This Row],[Angular velocity '[rad/s']]]/1000</f>
        <v>6.1502016901531311</v>
      </c>
      <c r="K4792" s="2">
        <v>145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/>
      <c r="S4792"/>
    </row>
    <row r="4793" spans="1:19" x14ac:dyDescent="0.3">
      <c r="A4793">
        <v>4792</v>
      </c>
      <c r="B4793" t="s">
        <v>4808</v>
      </c>
      <c r="C4793" t="s">
        <v>15</v>
      </c>
      <c r="D4793" s="1">
        <v>303.7</v>
      </c>
      <c r="E4793" s="1">
        <v>312.7</v>
      </c>
      <c r="F4793" s="2">
        <v>1469</v>
      </c>
      <c r="G4793" s="1">
        <f>2*PI()*Predictive_Maintenance_Data[[#This Row],[Rotational speed '[rpm']]]/60</f>
        <v>153.83332027078021</v>
      </c>
      <c r="H4793" s="1">
        <v>48.5</v>
      </c>
      <c r="I4793" s="1">
        <f t="shared" si="74"/>
        <v>9</v>
      </c>
      <c r="J4793" s="1">
        <f>Predictive_Maintenance_Data[[#This Row],[Torque '[Nm']]]*Predictive_Maintenance_Data[[#This Row],[Angular velocity '[rad/s']]]/1000</f>
        <v>7.4609160331328406</v>
      </c>
      <c r="K4793" s="2">
        <v>147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/>
      <c r="S4793"/>
    </row>
    <row r="4794" spans="1:19" x14ac:dyDescent="0.3">
      <c r="A4794">
        <v>4793</v>
      </c>
      <c r="B4794" t="s">
        <v>4809</v>
      </c>
      <c r="C4794" t="s">
        <v>27</v>
      </c>
      <c r="D4794" s="1">
        <v>303.7</v>
      </c>
      <c r="E4794" s="1">
        <v>312.7</v>
      </c>
      <c r="F4794" s="2">
        <v>1564</v>
      </c>
      <c r="G4794" s="1">
        <f>2*PI()*Predictive_Maintenance_Data[[#This Row],[Rotational speed '[rpm']]]/60</f>
        <v>163.7816970071479</v>
      </c>
      <c r="H4794" s="1">
        <v>40.200000000000003</v>
      </c>
      <c r="I4794" s="1">
        <f t="shared" si="74"/>
        <v>9</v>
      </c>
      <c r="J4794" s="1">
        <f>Predictive_Maintenance_Data[[#This Row],[Torque '[Nm']]]*Predictive_Maintenance_Data[[#This Row],[Angular velocity '[rad/s']]]/1000</f>
        <v>6.584024219687346</v>
      </c>
      <c r="K4794" s="2">
        <v>150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/>
      <c r="S4794"/>
    </row>
    <row r="4795" spans="1:19" x14ac:dyDescent="0.3">
      <c r="A4795">
        <v>4794</v>
      </c>
      <c r="B4795" t="s">
        <v>4810</v>
      </c>
      <c r="C4795" t="s">
        <v>27</v>
      </c>
      <c r="D4795" s="1">
        <v>303.60000000000002</v>
      </c>
      <c r="E4795" s="1">
        <v>312.60000000000002</v>
      </c>
      <c r="F4795" s="2">
        <v>1498</v>
      </c>
      <c r="G4795" s="1">
        <f>2*PI()*Predictive_Maintenance_Data[[#This Row],[Rotational speed '[rpm']]]/60</f>
        <v>156.87019316925034</v>
      </c>
      <c r="H4795" s="1">
        <v>40.200000000000003</v>
      </c>
      <c r="I4795" s="1">
        <f t="shared" si="74"/>
        <v>9</v>
      </c>
      <c r="J4795" s="1">
        <f>Predictive_Maintenance_Data[[#This Row],[Torque '[Nm']]]*Predictive_Maintenance_Data[[#This Row],[Angular velocity '[rad/s']]]/1000</f>
        <v>6.3061817654038643</v>
      </c>
      <c r="K4795" s="2">
        <v>155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/>
      <c r="S4795"/>
    </row>
    <row r="4796" spans="1:19" x14ac:dyDescent="0.3">
      <c r="A4796">
        <v>4795</v>
      </c>
      <c r="B4796" t="s">
        <v>4811</v>
      </c>
      <c r="C4796" t="s">
        <v>17</v>
      </c>
      <c r="D4796" s="1">
        <v>303.60000000000002</v>
      </c>
      <c r="E4796" s="1">
        <v>312.60000000000002</v>
      </c>
      <c r="F4796" s="2">
        <v>1699</v>
      </c>
      <c r="G4796" s="1">
        <f>2*PI()*Predictive_Maintenance_Data[[#This Row],[Rotational speed '[rpm']]]/60</f>
        <v>177.91886394830195</v>
      </c>
      <c r="H4796" s="1">
        <v>27.9</v>
      </c>
      <c r="I4796" s="1">
        <f t="shared" si="74"/>
        <v>9</v>
      </c>
      <c r="J4796" s="1">
        <f>Predictive_Maintenance_Data[[#This Row],[Torque '[Nm']]]*Predictive_Maintenance_Data[[#This Row],[Angular velocity '[rad/s']]]/1000</f>
        <v>4.9639363041576248</v>
      </c>
      <c r="K4796" s="2">
        <v>160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/>
      <c r="S4796"/>
    </row>
    <row r="4797" spans="1:19" x14ac:dyDescent="0.3">
      <c r="A4797">
        <v>4796</v>
      </c>
      <c r="B4797" t="s">
        <v>4812</v>
      </c>
      <c r="C4797" t="s">
        <v>17</v>
      </c>
      <c r="D4797" s="1">
        <v>303.60000000000002</v>
      </c>
      <c r="E4797" s="1">
        <v>312.5</v>
      </c>
      <c r="F4797" s="2">
        <v>1431</v>
      </c>
      <c r="G4797" s="1">
        <f>2*PI()*Predictive_Maintenance_Data[[#This Row],[Rotational speed '[rpm']]]/60</f>
        <v>149.85396957623314</v>
      </c>
      <c r="H4797" s="1">
        <v>49</v>
      </c>
      <c r="I4797" s="1">
        <f t="shared" si="74"/>
        <v>8.8999999999999773</v>
      </c>
      <c r="J4797" s="1">
        <f>Predictive_Maintenance_Data[[#This Row],[Torque '[Nm']]]*Predictive_Maintenance_Data[[#This Row],[Angular velocity '[rad/s']]]/1000</f>
        <v>7.342844509235424</v>
      </c>
      <c r="K4797" s="2">
        <v>162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/>
      <c r="S4797"/>
    </row>
    <row r="4798" spans="1:19" x14ac:dyDescent="0.3">
      <c r="A4798">
        <v>4797</v>
      </c>
      <c r="B4798" t="s">
        <v>4813</v>
      </c>
      <c r="C4798" t="s">
        <v>17</v>
      </c>
      <c r="D4798" s="1">
        <v>303.5</v>
      </c>
      <c r="E4798" s="1">
        <v>312.39999999999998</v>
      </c>
      <c r="F4798" s="2">
        <v>1390</v>
      </c>
      <c r="G4798" s="1">
        <f>2*PI()*Predictive_Maintenance_Data[[#This Row],[Rotational speed '[rpm']]]/60</f>
        <v>145.56045961632708</v>
      </c>
      <c r="H4798" s="1">
        <v>47.3</v>
      </c>
      <c r="I4798" s="1">
        <f t="shared" si="74"/>
        <v>8.8999999999999773</v>
      </c>
      <c r="J4798" s="1">
        <f>Predictive_Maintenance_Data[[#This Row],[Torque '[Nm']]]*Predictive_Maintenance_Data[[#This Row],[Angular velocity '[rad/s']]]/1000</f>
        <v>6.8850097398522703</v>
      </c>
      <c r="K4798" s="2">
        <v>164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/>
      <c r="S4798"/>
    </row>
    <row r="4799" spans="1:19" x14ac:dyDescent="0.3">
      <c r="A4799">
        <v>4798</v>
      </c>
      <c r="B4799" t="s">
        <v>4814</v>
      </c>
      <c r="C4799" t="s">
        <v>17</v>
      </c>
      <c r="D4799" s="1">
        <v>303.5</v>
      </c>
      <c r="E4799" s="1">
        <v>312.5</v>
      </c>
      <c r="F4799" s="2">
        <v>1380</v>
      </c>
      <c r="G4799" s="1">
        <f>2*PI()*Predictive_Maintenance_Data[[#This Row],[Rotational speed '[rpm']]]/60</f>
        <v>144.5132620651305</v>
      </c>
      <c r="H4799" s="1">
        <v>46.1</v>
      </c>
      <c r="I4799" s="1">
        <f t="shared" si="74"/>
        <v>9</v>
      </c>
      <c r="J4799" s="1">
        <f>Predictive_Maintenance_Data[[#This Row],[Torque '[Nm']]]*Predictive_Maintenance_Data[[#This Row],[Angular velocity '[rad/s']]]/1000</f>
        <v>6.6620613812025171</v>
      </c>
      <c r="K4799" s="2">
        <v>166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/>
      <c r="S4799"/>
    </row>
    <row r="4800" spans="1:19" x14ac:dyDescent="0.3">
      <c r="A4800">
        <v>4799</v>
      </c>
      <c r="B4800" t="s">
        <v>4815</v>
      </c>
      <c r="C4800" t="s">
        <v>17</v>
      </c>
      <c r="D4800" s="1">
        <v>303.5</v>
      </c>
      <c r="E4800" s="1">
        <v>312.5</v>
      </c>
      <c r="F4800" s="2">
        <v>1457</v>
      </c>
      <c r="G4800" s="1">
        <f>2*PI()*Predictive_Maintenance_Data[[#This Row],[Rotational speed '[rpm']]]/60</f>
        <v>152.57668320934428</v>
      </c>
      <c r="H4800" s="1">
        <v>46.4</v>
      </c>
      <c r="I4800" s="1">
        <f t="shared" si="74"/>
        <v>9</v>
      </c>
      <c r="J4800" s="1">
        <f>Predictive_Maintenance_Data[[#This Row],[Torque '[Nm']]]*Predictive_Maintenance_Data[[#This Row],[Angular velocity '[rad/s']]]/1000</f>
        <v>7.0795581009135748</v>
      </c>
      <c r="K4800" s="2">
        <v>168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/>
      <c r="S4800"/>
    </row>
    <row r="4801" spans="1:19" x14ac:dyDescent="0.3">
      <c r="A4801">
        <v>4800</v>
      </c>
      <c r="B4801" t="s">
        <v>4816</v>
      </c>
      <c r="C4801" t="s">
        <v>17</v>
      </c>
      <c r="D4801" s="1">
        <v>303.5</v>
      </c>
      <c r="E4801" s="1">
        <v>312.5</v>
      </c>
      <c r="F4801" s="2">
        <v>1418</v>
      </c>
      <c r="G4801" s="1">
        <f>2*PI()*Predictive_Maintenance_Data[[#This Row],[Rotational speed '[rpm']]]/60</f>
        <v>148.49261275967757</v>
      </c>
      <c r="H4801" s="1">
        <v>42.2</v>
      </c>
      <c r="I4801" s="1">
        <f t="shared" si="74"/>
        <v>9</v>
      </c>
      <c r="J4801" s="1">
        <f>Predictive_Maintenance_Data[[#This Row],[Torque '[Nm']]]*Predictive_Maintenance_Data[[#This Row],[Angular velocity '[rad/s']]]/1000</f>
        <v>6.2663882584583934</v>
      </c>
      <c r="K4801" s="2">
        <v>170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/>
      <c r="S4801"/>
    </row>
    <row r="4802" spans="1:19" x14ac:dyDescent="0.3">
      <c r="A4802">
        <v>4801</v>
      </c>
      <c r="B4802" t="s">
        <v>4817</v>
      </c>
      <c r="C4802" t="s">
        <v>15</v>
      </c>
      <c r="D4802" s="1">
        <v>303.5</v>
      </c>
      <c r="E4802" s="1">
        <v>312.5</v>
      </c>
      <c r="F4802" s="2">
        <v>1353</v>
      </c>
      <c r="G4802" s="1">
        <f>2*PI()*Predictive_Maintenance_Data[[#This Row],[Rotational speed '[rpm']]]/60</f>
        <v>141.68582867689966</v>
      </c>
      <c r="H4802" s="1">
        <v>51</v>
      </c>
      <c r="I4802" s="1">
        <f t="shared" ref="I4802:I4865" si="75">E4802-D4802</f>
        <v>9</v>
      </c>
      <c r="J4802" s="1">
        <f>Predictive_Maintenance_Data[[#This Row],[Torque '[Nm']]]*Predictive_Maintenance_Data[[#This Row],[Angular velocity '[rad/s']]]/1000</f>
        <v>7.2259772625218828</v>
      </c>
      <c r="K4802" s="2">
        <v>172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/>
      <c r="S4802"/>
    </row>
    <row r="4803" spans="1:19" x14ac:dyDescent="0.3">
      <c r="A4803">
        <v>4802</v>
      </c>
      <c r="B4803" t="s">
        <v>4818</v>
      </c>
      <c r="C4803" t="s">
        <v>17</v>
      </c>
      <c r="D4803" s="1">
        <v>303.5</v>
      </c>
      <c r="E4803" s="1">
        <v>312.39999999999998</v>
      </c>
      <c r="F4803" s="2">
        <v>1574</v>
      </c>
      <c r="G4803" s="1">
        <f>2*PI()*Predictive_Maintenance_Data[[#This Row],[Rotational speed '[rpm']]]/60</f>
        <v>164.82889455834447</v>
      </c>
      <c r="H4803" s="1">
        <v>32.700000000000003</v>
      </c>
      <c r="I4803" s="1">
        <f t="shared" si="75"/>
        <v>8.8999999999999773</v>
      </c>
      <c r="J4803" s="1">
        <f>Predictive_Maintenance_Data[[#This Row],[Torque '[Nm']]]*Predictive_Maintenance_Data[[#This Row],[Angular velocity '[rad/s']]]/1000</f>
        <v>5.3899048520578647</v>
      </c>
      <c r="K4803" s="2">
        <v>175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/>
      <c r="S4803"/>
    </row>
    <row r="4804" spans="1:19" x14ac:dyDescent="0.3">
      <c r="A4804">
        <v>4803</v>
      </c>
      <c r="B4804" t="s">
        <v>4819</v>
      </c>
      <c r="C4804" t="s">
        <v>15</v>
      </c>
      <c r="D4804" s="1">
        <v>303.5</v>
      </c>
      <c r="E4804" s="1">
        <v>312.39999999999998</v>
      </c>
      <c r="F4804" s="2">
        <v>1318</v>
      </c>
      <c r="G4804" s="1">
        <f>2*PI()*Predictive_Maintenance_Data[[#This Row],[Rotational speed '[rpm']]]/60</f>
        <v>138.02063724771156</v>
      </c>
      <c r="H4804" s="1">
        <v>54.2</v>
      </c>
      <c r="I4804" s="1">
        <f t="shared" si="75"/>
        <v>8.8999999999999773</v>
      </c>
      <c r="J4804" s="1">
        <f>Predictive_Maintenance_Data[[#This Row],[Torque '[Nm']]]*Predictive_Maintenance_Data[[#This Row],[Angular velocity '[rad/s']]]/1000</f>
        <v>7.4807185388259665</v>
      </c>
      <c r="K4804" s="2">
        <v>177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/>
      <c r="S4804"/>
    </row>
    <row r="4805" spans="1:19" x14ac:dyDescent="0.3">
      <c r="A4805">
        <v>4804</v>
      </c>
      <c r="B4805" t="s">
        <v>4820</v>
      </c>
      <c r="C4805" t="s">
        <v>17</v>
      </c>
      <c r="D4805" s="1">
        <v>303.60000000000002</v>
      </c>
      <c r="E4805" s="1">
        <v>312.5</v>
      </c>
      <c r="F4805" s="2">
        <v>1710</v>
      </c>
      <c r="G4805" s="1">
        <f>2*PI()*Predictive_Maintenance_Data[[#This Row],[Rotational speed '[rpm']]]/60</f>
        <v>179.07078125461823</v>
      </c>
      <c r="H4805" s="1">
        <v>31.4</v>
      </c>
      <c r="I4805" s="1">
        <f t="shared" si="75"/>
        <v>8.8999999999999773</v>
      </c>
      <c r="J4805" s="1">
        <f>Predictive_Maintenance_Data[[#This Row],[Torque '[Nm']]]*Predictive_Maintenance_Data[[#This Row],[Angular velocity '[rad/s']]]/1000</f>
        <v>5.6228225313950126</v>
      </c>
      <c r="K4805" s="2">
        <v>180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/>
      <c r="S4805"/>
    </row>
    <row r="4806" spans="1:19" x14ac:dyDescent="0.3">
      <c r="A4806">
        <v>4805</v>
      </c>
      <c r="B4806" t="s">
        <v>4821</v>
      </c>
      <c r="C4806" t="s">
        <v>17</v>
      </c>
      <c r="D4806" s="1">
        <v>303.7</v>
      </c>
      <c r="E4806" s="1">
        <v>312.60000000000002</v>
      </c>
      <c r="F4806" s="2">
        <v>1621</v>
      </c>
      <c r="G4806" s="1">
        <f>2*PI()*Predictive_Maintenance_Data[[#This Row],[Rotational speed '[rpm']]]/60</f>
        <v>169.7507230489685</v>
      </c>
      <c r="H4806" s="1">
        <v>38.799999999999997</v>
      </c>
      <c r="I4806" s="1">
        <f t="shared" si="75"/>
        <v>8.9000000000000341</v>
      </c>
      <c r="J4806" s="1">
        <f>Predictive_Maintenance_Data[[#This Row],[Torque '[Nm']]]*Predictive_Maintenance_Data[[#This Row],[Angular velocity '[rad/s']]]/1000</f>
        <v>6.5863280542999769</v>
      </c>
      <c r="K4806" s="2">
        <v>182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/>
      <c r="S4806"/>
    </row>
    <row r="4807" spans="1:19" x14ac:dyDescent="0.3">
      <c r="A4807">
        <v>4806</v>
      </c>
      <c r="B4807" t="s">
        <v>4822</v>
      </c>
      <c r="C4807" t="s">
        <v>17</v>
      </c>
      <c r="D4807" s="1">
        <v>303.60000000000002</v>
      </c>
      <c r="E4807" s="1">
        <v>312.60000000000002</v>
      </c>
      <c r="F4807" s="2">
        <v>1606</v>
      </c>
      <c r="G4807" s="1">
        <f>2*PI()*Predictive_Maintenance_Data[[#This Row],[Rotational speed '[rpm']]]/60</f>
        <v>168.1799267221736</v>
      </c>
      <c r="H4807" s="1">
        <v>33.6</v>
      </c>
      <c r="I4807" s="1">
        <f t="shared" si="75"/>
        <v>9</v>
      </c>
      <c r="J4807" s="1">
        <f>Predictive_Maintenance_Data[[#This Row],[Torque '[Nm']]]*Predictive_Maintenance_Data[[#This Row],[Angular velocity '[rad/s']]]/1000</f>
        <v>5.6508455378650329</v>
      </c>
      <c r="K4807" s="2">
        <v>184</v>
      </c>
      <c r="L4807" s="2">
        <v>0</v>
      </c>
      <c r="M4807" s="2">
        <v>0</v>
      </c>
      <c r="N4807" s="2">
        <v>0</v>
      </c>
      <c r="O4807" s="2">
        <v>0</v>
      </c>
      <c r="P4807" s="2">
        <v>0</v>
      </c>
      <c r="Q4807" s="2">
        <v>0</v>
      </c>
      <c r="R4807"/>
      <c r="S4807"/>
    </row>
    <row r="4808" spans="1:19" x14ac:dyDescent="0.3">
      <c r="A4808">
        <v>4807</v>
      </c>
      <c r="B4808" t="s">
        <v>4823</v>
      </c>
      <c r="C4808" t="s">
        <v>27</v>
      </c>
      <c r="D4808" s="1">
        <v>303.60000000000002</v>
      </c>
      <c r="E4808" s="1">
        <v>312.5</v>
      </c>
      <c r="F4808" s="2">
        <v>1375</v>
      </c>
      <c r="G4808" s="1">
        <f>2*PI()*Predictive_Maintenance_Data[[#This Row],[Rotational speed '[rpm']]]/60</f>
        <v>143.98966328953216</v>
      </c>
      <c r="H4808" s="1">
        <v>54</v>
      </c>
      <c r="I4808" s="1">
        <f t="shared" si="75"/>
        <v>8.8999999999999773</v>
      </c>
      <c r="J4808" s="1">
        <f>Predictive_Maintenance_Data[[#This Row],[Torque '[Nm']]]*Predictive_Maintenance_Data[[#This Row],[Angular velocity '[rad/s']]]/1000</f>
        <v>7.7754418176347366</v>
      </c>
      <c r="K4808" s="2">
        <v>186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/>
      <c r="S4808"/>
    </row>
    <row r="4809" spans="1:19" x14ac:dyDescent="0.3">
      <c r="A4809">
        <v>4808</v>
      </c>
      <c r="B4809" t="s">
        <v>4824</v>
      </c>
      <c r="C4809" t="s">
        <v>17</v>
      </c>
      <c r="D4809" s="1">
        <v>303.5</v>
      </c>
      <c r="E4809" s="1">
        <v>312.39999999999998</v>
      </c>
      <c r="F4809" s="2">
        <v>1503</v>
      </c>
      <c r="G4809" s="1">
        <f>2*PI()*Predictive_Maintenance_Data[[#This Row],[Rotational speed '[rpm']]]/60</f>
        <v>157.39379194484863</v>
      </c>
      <c r="H4809" s="1">
        <v>36.5</v>
      </c>
      <c r="I4809" s="1">
        <f t="shared" si="75"/>
        <v>8.8999999999999773</v>
      </c>
      <c r="J4809" s="1">
        <f>Predictive_Maintenance_Data[[#This Row],[Torque '[Nm']]]*Predictive_Maintenance_Data[[#This Row],[Angular velocity '[rad/s']]]/1000</f>
        <v>5.7448734059869748</v>
      </c>
      <c r="K4809" s="2">
        <v>191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/>
      <c r="S4809"/>
    </row>
    <row r="4810" spans="1:19" x14ac:dyDescent="0.3">
      <c r="A4810">
        <v>4809</v>
      </c>
      <c r="B4810" t="s">
        <v>4825</v>
      </c>
      <c r="C4810" t="s">
        <v>17</v>
      </c>
      <c r="D4810" s="1">
        <v>303.5</v>
      </c>
      <c r="E4810" s="1">
        <v>312.3</v>
      </c>
      <c r="F4810" s="2">
        <v>1404</v>
      </c>
      <c r="G4810" s="1">
        <f>2*PI()*Predictive_Maintenance_Data[[#This Row],[Rotational speed '[rpm']]]/60</f>
        <v>147.02653618800232</v>
      </c>
      <c r="H4810" s="1">
        <v>48.6</v>
      </c>
      <c r="I4810" s="1">
        <f t="shared" si="75"/>
        <v>8.8000000000000114</v>
      </c>
      <c r="J4810" s="1">
        <f>Predictive_Maintenance_Data[[#This Row],[Torque '[Nm']]]*Predictive_Maintenance_Data[[#This Row],[Angular velocity '[rad/s']]]/1000</f>
        <v>7.1454896587369134</v>
      </c>
      <c r="K4810" s="2">
        <v>193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0</v>
      </c>
      <c r="R4810"/>
      <c r="S4810"/>
    </row>
    <row r="4811" spans="1:19" x14ac:dyDescent="0.3">
      <c r="A4811">
        <v>4810</v>
      </c>
      <c r="B4811" t="s">
        <v>4826</v>
      </c>
      <c r="C4811" t="s">
        <v>17</v>
      </c>
      <c r="D4811" s="1">
        <v>303.39999999999998</v>
      </c>
      <c r="E4811" s="1">
        <v>312.2</v>
      </c>
      <c r="F4811" s="2">
        <v>1656</v>
      </c>
      <c r="G4811" s="1">
        <f>2*PI()*Predictive_Maintenance_Data[[#This Row],[Rotational speed '[rpm']]]/60</f>
        <v>173.41591447815657</v>
      </c>
      <c r="H4811" s="1">
        <v>32.700000000000003</v>
      </c>
      <c r="I4811" s="1">
        <f t="shared" si="75"/>
        <v>8.8000000000000114</v>
      </c>
      <c r="J4811" s="1">
        <f>Predictive_Maintenance_Data[[#This Row],[Torque '[Nm']]]*Predictive_Maintenance_Data[[#This Row],[Angular velocity '[rad/s']]]/1000</f>
        <v>5.6707004034357205</v>
      </c>
      <c r="K4811" s="2">
        <v>195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/>
      <c r="S4811"/>
    </row>
    <row r="4812" spans="1:19" x14ac:dyDescent="0.3">
      <c r="A4812">
        <v>4811</v>
      </c>
      <c r="B4812" t="s">
        <v>4827</v>
      </c>
      <c r="C4812" t="s">
        <v>15</v>
      </c>
      <c r="D4812" s="1">
        <v>303.39999999999998</v>
      </c>
      <c r="E4812" s="1">
        <v>312.10000000000002</v>
      </c>
      <c r="F4812" s="2">
        <v>1499</v>
      </c>
      <c r="G4812" s="1">
        <f>2*PI()*Predictive_Maintenance_Data[[#This Row],[Rotational speed '[rpm']]]/60</f>
        <v>156.97491292436999</v>
      </c>
      <c r="H4812" s="1">
        <v>39.4</v>
      </c>
      <c r="I4812" s="1">
        <f t="shared" si="75"/>
        <v>8.7000000000000455</v>
      </c>
      <c r="J4812" s="1">
        <f>Predictive_Maintenance_Data[[#This Row],[Torque '[Nm']]]*Predictive_Maintenance_Data[[#This Row],[Angular velocity '[rad/s']]]/1000</f>
        <v>6.1848115692201775</v>
      </c>
      <c r="K4812" s="2">
        <v>197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/>
      <c r="S4812"/>
    </row>
    <row r="4813" spans="1:19" x14ac:dyDescent="0.3">
      <c r="A4813">
        <v>4812</v>
      </c>
      <c r="B4813" t="s">
        <v>4828</v>
      </c>
      <c r="C4813" t="s">
        <v>15</v>
      </c>
      <c r="D4813" s="1">
        <v>303.39999999999998</v>
      </c>
      <c r="E4813" s="1">
        <v>312</v>
      </c>
      <c r="F4813" s="2">
        <v>1748</v>
      </c>
      <c r="G4813" s="1">
        <f>2*PI()*Predictive_Maintenance_Data[[#This Row],[Rotational speed '[rpm']]]/60</f>
        <v>183.05013194916529</v>
      </c>
      <c r="H4813" s="1">
        <v>28.4</v>
      </c>
      <c r="I4813" s="1">
        <f t="shared" si="75"/>
        <v>8.6000000000000227</v>
      </c>
      <c r="J4813" s="1">
        <f>Predictive_Maintenance_Data[[#This Row],[Torque '[Nm']]]*Predictive_Maintenance_Data[[#This Row],[Angular velocity '[rad/s']]]/1000</f>
        <v>5.1986237473562946</v>
      </c>
      <c r="K4813" s="2">
        <v>200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/>
      <c r="S4813"/>
    </row>
    <row r="4814" spans="1:19" x14ac:dyDescent="0.3">
      <c r="A4814">
        <v>4813</v>
      </c>
      <c r="B4814" t="s">
        <v>4829</v>
      </c>
      <c r="C4814" t="s">
        <v>17</v>
      </c>
      <c r="D4814" s="1">
        <v>303.39999999999998</v>
      </c>
      <c r="E4814" s="1">
        <v>311.89999999999998</v>
      </c>
      <c r="F4814" s="2">
        <v>1531</v>
      </c>
      <c r="G4814" s="1">
        <f>2*PI()*Predictive_Maintenance_Data[[#This Row],[Rotational speed '[rpm']]]/60</f>
        <v>160.32594508819912</v>
      </c>
      <c r="H4814" s="1">
        <v>37.9</v>
      </c>
      <c r="I4814" s="1">
        <f t="shared" si="75"/>
        <v>8.5</v>
      </c>
      <c r="J4814" s="1">
        <f>Predictive_Maintenance_Data[[#This Row],[Torque '[Nm']]]*Predictive_Maintenance_Data[[#This Row],[Angular velocity '[rad/s']]]/1000</f>
        <v>6.0763533188427461</v>
      </c>
      <c r="K4814" s="2">
        <v>203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/>
      <c r="S4814"/>
    </row>
    <row r="4815" spans="1:19" x14ac:dyDescent="0.3">
      <c r="A4815">
        <v>4814</v>
      </c>
      <c r="B4815" t="s">
        <v>4830</v>
      </c>
      <c r="C4815" t="s">
        <v>15</v>
      </c>
      <c r="D4815" s="1">
        <v>303.3</v>
      </c>
      <c r="E4815" s="1">
        <v>311.8</v>
      </c>
      <c r="F4815" s="2">
        <v>1536</v>
      </c>
      <c r="G4815" s="1">
        <f>2*PI()*Predictive_Maintenance_Data[[#This Row],[Rotational speed '[rpm']]]/60</f>
        <v>160.84954386379741</v>
      </c>
      <c r="H4815" s="1">
        <v>40.6</v>
      </c>
      <c r="I4815" s="1">
        <f t="shared" si="75"/>
        <v>8.5</v>
      </c>
      <c r="J4815" s="1">
        <f>Predictive_Maintenance_Data[[#This Row],[Torque '[Nm']]]*Predictive_Maintenance_Data[[#This Row],[Angular velocity '[rad/s']]]/1000</f>
        <v>6.5304914808701753</v>
      </c>
      <c r="K4815" s="2">
        <v>205</v>
      </c>
      <c r="L4815" s="2">
        <v>0</v>
      </c>
      <c r="M4815" s="2">
        <v>0</v>
      </c>
      <c r="N4815" s="2">
        <v>0</v>
      </c>
      <c r="O4815" s="2">
        <v>0</v>
      </c>
      <c r="P4815" s="2">
        <v>0</v>
      </c>
      <c r="Q4815" s="2">
        <v>0</v>
      </c>
      <c r="R4815"/>
      <c r="S4815"/>
    </row>
    <row r="4816" spans="1:19" x14ac:dyDescent="0.3">
      <c r="A4816">
        <v>4815</v>
      </c>
      <c r="B4816" t="s">
        <v>4831</v>
      </c>
      <c r="C4816" t="s">
        <v>17</v>
      </c>
      <c r="D4816" s="1">
        <v>303.39999999999998</v>
      </c>
      <c r="E4816" s="1">
        <v>311.8</v>
      </c>
      <c r="F4816" s="2">
        <v>1401</v>
      </c>
      <c r="G4816" s="1">
        <f>2*PI()*Predictive_Maintenance_Data[[#This Row],[Rotational speed '[rpm']]]/60</f>
        <v>146.71237692264333</v>
      </c>
      <c r="H4816" s="1">
        <v>53</v>
      </c>
      <c r="I4816" s="1">
        <f t="shared" si="75"/>
        <v>8.4000000000000341</v>
      </c>
      <c r="J4816" s="1">
        <f>Predictive_Maintenance_Data[[#This Row],[Torque '[Nm']]]*Predictive_Maintenance_Data[[#This Row],[Angular velocity '[rad/s']]]/1000</f>
        <v>7.7757559769000961</v>
      </c>
      <c r="K4816" s="2">
        <v>208</v>
      </c>
      <c r="L4816" s="2">
        <v>1</v>
      </c>
      <c r="M4816" s="2">
        <v>0</v>
      </c>
      <c r="N4816" s="2">
        <v>0</v>
      </c>
      <c r="O4816" s="2">
        <v>0</v>
      </c>
      <c r="P4816" s="2">
        <v>1</v>
      </c>
      <c r="Q4816" s="2">
        <v>0</v>
      </c>
      <c r="R4816"/>
      <c r="S4816"/>
    </row>
    <row r="4817" spans="1:19" x14ac:dyDescent="0.3">
      <c r="A4817">
        <v>4816</v>
      </c>
      <c r="B4817" t="s">
        <v>4832</v>
      </c>
      <c r="C4817" t="s">
        <v>27</v>
      </c>
      <c r="D4817" s="1">
        <v>303.39999999999998</v>
      </c>
      <c r="E4817" s="1">
        <v>311.89999999999998</v>
      </c>
      <c r="F4817" s="2">
        <v>1534</v>
      </c>
      <c r="G4817" s="1">
        <f>2*PI()*Predictive_Maintenance_Data[[#This Row],[Rotational speed '[rpm']]]/60</f>
        <v>160.64010435355809</v>
      </c>
      <c r="H4817" s="1">
        <v>33.200000000000003</v>
      </c>
      <c r="I4817" s="1">
        <f t="shared" si="75"/>
        <v>8.5</v>
      </c>
      <c r="J4817" s="1">
        <f>Predictive_Maintenance_Data[[#This Row],[Torque '[Nm']]]*Predictive_Maintenance_Data[[#This Row],[Angular velocity '[rad/s']]]/1000</f>
        <v>5.3332514645381286</v>
      </c>
      <c r="K4817" s="2">
        <v>210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/>
      <c r="S4817"/>
    </row>
    <row r="4818" spans="1:19" x14ac:dyDescent="0.3">
      <c r="A4818">
        <v>4817</v>
      </c>
      <c r="B4818" t="s">
        <v>4833</v>
      </c>
      <c r="C4818" t="s">
        <v>17</v>
      </c>
      <c r="D4818" s="1">
        <v>303.39999999999998</v>
      </c>
      <c r="E4818" s="1">
        <v>312</v>
      </c>
      <c r="F4818" s="2">
        <v>1521</v>
      </c>
      <c r="G4818" s="1">
        <f>2*PI()*Predictive_Maintenance_Data[[#This Row],[Rotational speed '[rpm']]]/60</f>
        <v>159.27874753700249</v>
      </c>
      <c r="H4818" s="1">
        <v>35.9</v>
      </c>
      <c r="I4818" s="1">
        <f t="shared" si="75"/>
        <v>8.6000000000000227</v>
      </c>
      <c r="J4818" s="1">
        <f>Predictive_Maintenance_Data[[#This Row],[Torque '[Nm']]]*Predictive_Maintenance_Data[[#This Row],[Angular velocity '[rad/s']]]/1000</f>
        <v>5.718107036578389</v>
      </c>
      <c r="K4818" s="2">
        <v>215</v>
      </c>
      <c r="L4818" s="2">
        <v>1</v>
      </c>
      <c r="M4818" s="2">
        <v>1</v>
      </c>
      <c r="N4818" s="2">
        <v>0</v>
      </c>
      <c r="O4818" s="2">
        <v>0</v>
      </c>
      <c r="P4818" s="2">
        <v>0</v>
      </c>
      <c r="Q4818" s="2">
        <v>0</v>
      </c>
      <c r="R4818"/>
      <c r="S4818"/>
    </row>
    <row r="4819" spans="1:19" x14ac:dyDescent="0.3">
      <c r="A4819">
        <v>4818</v>
      </c>
      <c r="B4819" t="s">
        <v>4834</v>
      </c>
      <c r="C4819" t="s">
        <v>17</v>
      </c>
      <c r="D4819" s="1">
        <v>303.5</v>
      </c>
      <c r="E4819" s="1">
        <v>312.10000000000002</v>
      </c>
      <c r="F4819" s="2">
        <v>1674</v>
      </c>
      <c r="G4819" s="1">
        <f>2*PI()*Predictive_Maintenance_Data[[#This Row],[Rotational speed '[rpm']]]/60</f>
        <v>175.30087007031045</v>
      </c>
      <c r="H4819" s="1">
        <v>30.8</v>
      </c>
      <c r="I4819" s="1">
        <f t="shared" si="75"/>
        <v>8.6000000000000227</v>
      </c>
      <c r="J4819" s="1">
        <f>Predictive_Maintenance_Data[[#This Row],[Torque '[Nm']]]*Predictive_Maintenance_Data[[#This Row],[Angular velocity '[rad/s']]]/1000</f>
        <v>5.399266798165562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/>
      <c r="S4819"/>
    </row>
    <row r="4820" spans="1:19" x14ac:dyDescent="0.3">
      <c r="A4820">
        <v>4819</v>
      </c>
      <c r="B4820" t="s">
        <v>4835</v>
      </c>
      <c r="C4820" t="s">
        <v>15</v>
      </c>
      <c r="D4820" s="1">
        <v>303.60000000000002</v>
      </c>
      <c r="E4820" s="1">
        <v>312.10000000000002</v>
      </c>
      <c r="F4820" s="2">
        <v>1967</v>
      </c>
      <c r="G4820" s="1">
        <f>2*PI()*Predictive_Maintenance_Data[[#This Row],[Rotational speed '[rpm']]]/60</f>
        <v>205.98375832037075</v>
      </c>
      <c r="H4820" s="1">
        <v>20.9</v>
      </c>
      <c r="I4820" s="1">
        <f t="shared" si="75"/>
        <v>8.5</v>
      </c>
      <c r="J4820" s="1">
        <f>Predictive_Maintenance_Data[[#This Row],[Torque '[Nm']]]*Predictive_Maintenance_Data[[#This Row],[Angular velocity '[rad/s']]]/1000</f>
        <v>4.3050605488957476</v>
      </c>
      <c r="K4820" s="2">
        <v>2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/>
      <c r="S4820"/>
    </row>
    <row r="4821" spans="1:19" x14ac:dyDescent="0.3">
      <c r="A4821">
        <v>4820</v>
      </c>
      <c r="B4821" t="s">
        <v>4836</v>
      </c>
      <c r="C4821" t="s">
        <v>17</v>
      </c>
      <c r="D4821" s="1">
        <v>303.60000000000002</v>
      </c>
      <c r="E4821" s="1">
        <v>312.2</v>
      </c>
      <c r="F4821" s="2">
        <v>1696</v>
      </c>
      <c r="G4821" s="1">
        <f>2*PI()*Predictive_Maintenance_Data[[#This Row],[Rotational speed '[rpm']]]/60</f>
        <v>177.60470468294298</v>
      </c>
      <c r="H4821" s="1">
        <v>30.7</v>
      </c>
      <c r="I4821" s="1">
        <f t="shared" si="75"/>
        <v>8.5999999999999659</v>
      </c>
      <c r="J4821" s="1">
        <f>Predictive_Maintenance_Data[[#This Row],[Torque '[Nm']]]*Predictive_Maintenance_Data[[#This Row],[Angular velocity '[rad/s']]]/1000</f>
        <v>5.452464433766349</v>
      </c>
      <c r="K4821" s="2">
        <v>5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/>
      <c r="S4821"/>
    </row>
    <row r="4822" spans="1:19" x14ac:dyDescent="0.3">
      <c r="A4822">
        <v>4821</v>
      </c>
      <c r="B4822" t="s">
        <v>4837</v>
      </c>
      <c r="C4822" t="s">
        <v>15</v>
      </c>
      <c r="D4822" s="1">
        <v>303.60000000000002</v>
      </c>
      <c r="E4822" s="1">
        <v>312.10000000000002</v>
      </c>
      <c r="F4822" s="2">
        <v>1627</v>
      </c>
      <c r="G4822" s="1">
        <f>2*PI()*Predictive_Maintenance_Data[[#This Row],[Rotational speed '[rpm']]]/60</f>
        <v>170.37904157968646</v>
      </c>
      <c r="H4822" s="1">
        <v>32.5</v>
      </c>
      <c r="I4822" s="1">
        <f t="shared" si="75"/>
        <v>8.5</v>
      </c>
      <c r="J4822" s="1">
        <f>Predictive_Maintenance_Data[[#This Row],[Torque '[Nm']]]*Predictive_Maintenance_Data[[#This Row],[Angular velocity '[rad/s']]]/1000</f>
        <v>5.5373188513398102</v>
      </c>
      <c r="K4822" s="2">
        <v>7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/>
      <c r="S4822"/>
    </row>
    <row r="4823" spans="1:19" x14ac:dyDescent="0.3">
      <c r="A4823">
        <v>4822</v>
      </c>
      <c r="B4823" t="s">
        <v>4838</v>
      </c>
      <c r="C4823" t="s">
        <v>17</v>
      </c>
      <c r="D4823" s="1">
        <v>303.5</v>
      </c>
      <c r="E4823" s="1">
        <v>311.89999999999998</v>
      </c>
      <c r="F4823" s="2">
        <v>1405</v>
      </c>
      <c r="G4823" s="1">
        <f>2*PI()*Predictive_Maintenance_Data[[#This Row],[Rotational speed '[rpm']]]/60</f>
        <v>147.131255943122</v>
      </c>
      <c r="H4823" s="1">
        <v>45.6</v>
      </c>
      <c r="I4823" s="1">
        <f t="shared" si="75"/>
        <v>8.3999999999999773</v>
      </c>
      <c r="J4823" s="1">
        <f>Predictive_Maintenance_Data[[#This Row],[Torque '[Nm']]]*Predictive_Maintenance_Data[[#This Row],[Angular velocity '[rad/s']]]/1000</f>
        <v>6.7091852710063629</v>
      </c>
      <c r="K4823" s="2">
        <v>10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/>
      <c r="S4823"/>
    </row>
    <row r="4824" spans="1:19" x14ac:dyDescent="0.3">
      <c r="A4824">
        <v>4823</v>
      </c>
      <c r="B4824" t="s">
        <v>4839</v>
      </c>
      <c r="C4824" t="s">
        <v>17</v>
      </c>
      <c r="D4824" s="1">
        <v>303.5</v>
      </c>
      <c r="E4824" s="1">
        <v>311.89999999999998</v>
      </c>
      <c r="F4824" s="2">
        <v>1565</v>
      </c>
      <c r="G4824" s="1">
        <f>2*PI()*Predictive_Maintenance_Data[[#This Row],[Rotational speed '[rpm']]]/60</f>
        <v>163.88641676226752</v>
      </c>
      <c r="H4824" s="1">
        <v>38.9</v>
      </c>
      <c r="I4824" s="1">
        <f t="shared" si="75"/>
        <v>8.3999999999999773</v>
      </c>
      <c r="J4824" s="1">
        <f>Predictive_Maintenance_Data[[#This Row],[Torque '[Nm']]]*Predictive_Maintenance_Data[[#This Row],[Angular velocity '[rad/s']]]/1000</f>
        <v>6.3751816120522058</v>
      </c>
      <c r="K4824" s="2">
        <v>12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/>
      <c r="S4824"/>
    </row>
    <row r="4825" spans="1:19" x14ac:dyDescent="0.3">
      <c r="A4825">
        <v>4824</v>
      </c>
      <c r="B4825" t="s">
        <v>4840</v>
      </c>
      <c r="C4825" t="s">
        <v>17</v>
      </c>
      <c r="D4825" s="1">
        <v>303.5</v>
      </c>
      <c r="E4825" s="1">
        <v>311.89999999999998</v>
      </c>
      <c r="F4825" s="2">
        <v>1493</v>
      </c>
      <c r="G4825" s="1">
        <f>2*PI()*Predictive_Maintenance_Data[[#This Row],[Rotational speed '[rpm']]]/60</f>
        <v>156.34659439365205</v>
      </c>
      <c r="H4825" s="1">
        <v>38.700000000000003</v>
      </c>
      <c r="I4825" s="1">
        <f t="shared" si="75"/>
        <v>8.3999999999999773</v>
      </c>
      <c r="J4825" s="1">
        <f>Predictive_Maintenance_Data[[#This Row],[Torque '[Nm']]]*Predictive_Maintenance_Data[[#This Row],[Angular velocity '[rad/s']]]/1000</f>
        <v>6.0506132030343354</v>
      </c>
      <c r="K4825" s="2">
        <v>14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/>
      <c r="S4825"/>
    </row>
    <row r="4826" spans="1:19" x14ac:dyDescent="0.3">
      <c r="A4826">
        <v>4825</v>
      </c>
      <c r="B4826" t="s">
        <v>4841</v>
      </c>
      <c r="C4826" t="s">
        <v>17</v>
      </c>
      <c r="D4826" s="1">
        <v>303.39999999999998</v>
      </c>
      <c r="E4826" s="1">
        <v>311.8</v>
      </c>
      <c r="F4826" s="2">
        <v>1499</v>
      </c>
      <c r="G4826" s="1">
        <f>2*PI()*Predictive_Maintenance_Data[[#This Row],[Rotational speed '[rpm']]]/60</f>
        <v>156.97491292436999</v>
      </c>
      <c r="H4826" s="1">
        <v>45</v>
      </c>
      <c r="I4826" s="1">
        <f t="shared" si="75"/>
        <v>8.4000000000000341</v>
      </c>
      <c r="J4826" s="1">
        <f>Predictive_Maintenance_Data[[#This Row],[Torque '[Nm']]]*Predictive_Maintenance_Data[[#This Row],[Angular velocity '[rad/s']]]/1000</f>
        <v>7.0638710815966501</v>
      </c>
      <c r="K4826" s="2">
        <v>16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/>
      <c r="S4826"/>
    </row>
    <row r="4827" spans="1:19" x14ac:dyDescent="0.3">
      <c r="A4827">
        <v>4826</v>
      </c>
      <c r="B4827" t="s">
        <v>4842</v>
      </c>
      <c r="C4827" t="s">
        <v>17</v>
      </c>
      <c r="D4827" s="1">
        <v>303.3</v>
      </c>
      <c r="E4827" s="1">
        <v>311.8</v>
      </c>
      <c r="F4827" s="2">
        <v>1692</v>
      </c>
      <c r="G4827" s="1">
        <f>2*PI()*Predictive_Maintenance_Data[[#This Row],[Rotational speed '[rpm']]]/60</f>
        <v>177.18582566246431</v>
      </c>
      <c r="H4827" s="1">
        <v>30.6</v>
      </c>
      <c r="I4827" s="1">
        <f t="shared" si="75"/>
        <v>8.5</v>
      </c>
      <c r="J4827" s="1">
        <f>Predictive_Maintenance_Data[[#This Row],[Torque '[Nm']]]*Predictive_Maintenance_Data[[#This Row],[Angular velocity '[rad/s']]]/1000</f>
        <v>5.4218862652714082</v>
      </c>
      <c r="K4827" s="2">
        <v>18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/>
      <c r="S4827"/>
    </row>
    <row r="4828" spans="1:19" x14ac:dyDescent="0.3">
      <c r="A4828">
        <v>4827</v>
      </c>
      <c r="B4828" t="s">
        <v>4843</v>
      </c>
      <c r="C4828" t="s">
        <v>17</v>
      </c>
      <c r="D4828" s="1">
        <v>303.39999999999998</v>
      </c>
      <c r="E4828" s="1">
        <v>311.8</v>
      </c>
      <c r="F4828" s="2">
        <v>2268</v>
      </c>
      <c r="G4828" s="1">
        <f>2*PI()*Predictive_Maintenance_Data[[#This Row],[Rotational speed '[rpm']]]/60</f>
        <v>237.50440461138837</v>
      </c>
      <c r="H4828" s="1">
        <v>15.8</v>
      </c>
      <c r="I4828" s="1">
        <f t="shared" si="75"/>
        <v>8.4000000000000341</v>
      </c>
      <c r="J4828" s="1">
        <f>Predictive_Maintenance_Data[[#This Row],[Torque '[Nm']]]*Predictive_Maintenance_Data[[#This Row],[Angular velocity '[rad/s']]]/1000</f>
        <v>3.7525695928599361</v>
      </c>
      <c r="K4828" s="2">
        <v>20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/>
      <c r="S4828"/>
    </row>
    <row r="4829" spans="1:19" x14ac:dyDescent="0.3">
      <c r="A4829">
        <v>4828</v>
      </c>
      <c r="B4829" t="s">
        <v>4844</v>
      </c>
      <c r="C4829" t="s">
        <v>17</v>
      </c>
      <c r="D4829" s="1">
        <v>303.39999999999998</v>
      </c>
      <c r="E4829" s="1">
        <v>311.8</v>
      </c>
      <c r="F4829" s="2">
        <v>1438</v>
      </c>
      <c r="G4829" s="1">
        <f>2*PI()*Predictive_Maintenance_Data[[#This Row],[Rotational speed '[rpm']]]/60</f>
        <v>150.58700786207075</v>
      </c>
      <c r="H4829" s="1">
        <v>58.9</v>
      </c>
      <c r="I4829" s="1">
        <f t="shared" si="75"/>
        <v>8.4000000000000341</v>
      </c>
      <c r="J4829" s="1">
        <f>Predictive_Maintenance_Data[[#This Row],[Torque '[Nm']]]*Predictive_Maintenance_Data[[#This Row],[Angular velocity '[rad/s']]]/1000</f>
        <v>8.8695747630759669</v>
      </c>
      <c r="K4829" s="2">
        <v>22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/>
      <c r="S4829"/>
    </row>
    <row r="4830" spans="1:19" x14ac:dyDescent="0.3">
      <c r="A4830">
        <v>4829</v>
      </c>
      <c r="B4830" t="s">
        <v>4845</v>
      </c>
      <c r="C4830" t="s">
        <v>17</v>
      </c>
      <c r="D4830" s="1">
        <v>303.5</v>
      </c>
      <c r="E4830" s="1">
        <v>311.89999999999998</v>
      </c>
      <c r="F4830" s="2">
        <v>1515</v>
      </c>
      <c r="G4830" s="1">
        <f>2*PI()*Predictive_Maintenance_Data[[#This Row],[Rotational speed '[rpm']]]/60</f>
        <v>158.65042900628455</v>
      </c>
      <c r="H4830" s="1">
        <v>39.200000000000003</v>
      </c>
      <c r="I4830" s="1">
        <f t="shared" si="75"/>
        <v>8.3999999999999773</v>
      </c>
      <c r="J4830" s="1">
        <f>Predictive_Maintenance_Data[[#This Row],[Torque '[Nm']]]*Predictive_Maintenance_Data[[#This Row],[Angular velocity '[rad/s']]]/1000</f>
        <v>6.2190968170463545</v>
      </c>
      <c r="K4830" s="2">
        <v>24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/>
      <c r="S4830"/>
    </row>
    <row r="4831" spans="1:19" x14ac:dyDescent="0.3">
      <c r="A4831">
        <v>4830</v>
      </c>
      <c r="B4831" t="s">
        <v>4846</v>
      </c>
      <c r="C4831" t="s">
        <v>17</v>
      </c>
      <c r="D4831" s="1">
        <v>303.39999999999998</v>
      </c>
      <c r="E4831" s="1">
        <v>311.89999999999998</v>
      </c>
      <c r="F4831" s="2">
        <v>1491</v>
      </c>
      <c r="G4831" s="1">
        <f>2*PI()*Predictive_Maintenance_Data[[#This Row],[Rotational speed '[rpm']]]/60</f>
        <v>156.13715488341271</v>
      </c>
      <c r="H4831" s="1">
        <v>38.200000000000003</v>
      </c>
      <c r="I4831" s="1">
        <f t="shared" si="75"/>
        <v>8.5</v>
      </c>
      <c r="J4831" s="1">
        <f>Predictive_Maintenance_Data[[#This Row],[Torque '[Nm']]]*Predictive_Maintenance_Data[[#This Row],[Angular velocity '[rad/s']]]/1000</f>
        <v>5.9644393165463665</v>
      </c>
      <c r="K4831" s="2">
        <v>26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/>
      <c r="S4831"/>
    </row>
    <row r="4832" spans="1:19" x14ac:dyDescent="0.3">
      <c r="A4832">
        <v>4831</v>
      </c>
      <c r="B4832" t="s">
        <v>4847</v>
      </c>
      <c r="C4832" t="s">
        <v>17</v>
      </c>
      <c r="D4832" s="1">
        <v>303.5</v>
      </c>
      <c r="E4832" s="1">
        <v>312</v>
      </c>
      <c r="F4832" s="2">
        <v>1756</v>
      </c>
      <c r="G4832" s="1">
        <f>2*PI()*Predictive_Maintenance_Data[[#This Row],[Rotational speed '[rpm']]]/60</f>
        <v>183.88788999012255</v>
      </c>
      <c r="H4832" s="1">
        <v>29.7</v>
      </c>
      <c r="I4832" s="1">
        <f t="shared" si="75"/>
        <v>8.5</v>
      </c>
      <c r="J4832" s="1">
        <f>Predictive_Maintenance_Data[[#This Row],[Torque '[Nm']]]*Predictive_Maintenance_Data[[#This Row],[Angular velocity '[rad/s']]]/1000</f>
        <v>5.4614703327066394</v>
      </c>
      <c r="K4832" s="2">
        <v>28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/>
      <c r="S4832"/>
    </row>
    <row r="4833" spans="1:19" x14ac:dyDescent="0.3">
      <c r="A4833">
        <v>4832</v>
      </c>
      <c r="B4833" t="s">
        <v>4848</v>
      </c>
      <c r="C4833" t="s">
        <v>17</v>
      </c>
      <c r="D4833" s="1">
        <v>303.5</v>
      </c>
      <c r="E4833" s="1">
        <v>312</v>
      </c>
      <c r="F4833" s="2">
        <v>1366</v>
      </c>
      <c r="G4833" s="1">
        <f>2*PI()*Predictive_Maintenance_Data[[#This Row],[Rotational speed '[rpm']]]/60</f>
        <v>143.04718549345526</v>
      </c>
      <c r="H4833" s="1">
        <v>54.5</v>
      </c>
      <c r="I4833" s="1">
        <f t="shared" si="75"/>
        <v>8.5</v>
      </c>
      <c r="J4833" s="1">
        <f>Predictive_Maintenance_Data[[#This Row],[Torque '[Nm']]]*Predictive_Maintenance_Data[[#This Row],[Angular velocity '[rad/s']]]/1000</f>
        <v>7.7960716093933113</v>
      </c>
      <c r="K4833" s="2">
        <v>30</v>
      </c>
      <c r="L4833" s="2">
        <v>1</v>
      </c>
      <c r="M4833" s="2">
        <v>0</v>
      </c>
      <c r="N4833" s="2">
        <v>1</v>
      </c>
      <c r="O4833" s="2">
        <v>0</v>
      </c>
      <c r="P4833" s="2">
        <v>0</v>
      </c>
      <c r="Q4833" s="2">
        <v>0</v>
      </c>
      <c r="R4833"/>
      <c r="S4833"/>
    </row>
    <row r="4834" spans="1:19" x14ac:dyDescent="0.3">
      <c r="A4834">
        <v>4833</v>
      </c>
      <c r="B4834" t="s">
        <v>4849</v>
      </c>
      <c r="C4834" t="s">
        <v>17</v>
      </c>
      <c r="D4834" s="1">
        <v>303.5</v>
      </c>
      <c r="E4834" s="1">
        <v>312</v>
      </c>
      <c r="F4834" s="2">
        <v>1436</v>
      </c>
      <c r="G4834" s="1">
        <f>2*PI()*Predictive_Maintenance_Data[[#This Row],[Rotational speed '[rpm']]]/60</f>
        <v>150.37756835183143</v>
      </c>
      <c r="H4834" s="1">
        <v>45.1</v>
      </c>
      <c r="I4834" s="1">
        <f t="shared" si="75"/>
        <v>8.5</v>
      </c>
      <c r="J4834" s="1">
        <f>Predictive_Maintenance_Data[[#This Row],[Torque '[Nm']]]*Predictive_Maintenance_Data[[#This Row],[Angular velocity '[rad/s']]]/1000</f>
        <v>6.782028332667597</v>
      </c>
      <c r="K4834" s="2">
        <v>32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/>
      <c r="S4834"/>
    </row>
    <row r="4835" spans="1:19" x14ac:dyDescent="0.3">
      <c r="A4835">
        <v>4834</v>
      </c>
      <c r="B4835" t="s">
        <v>4850</v>
      </c>
      <c r="C4835" t="s">
        <v>17</v>
      </c>
      <c r="D4835" s="1">
        <v>303.39999999999998</v>
      </c>
      <c r="E4835" s="1">
        <v>311.89999999999998</v>
      </c>
      <c r="F4835" s="2">
        <v>1377</v>
      </c>
      <c r="G4835" s="1">
        <f>2*PI()*Predictive_Maintenance_Data[[#This Row],[Rotational speed '[rpm']]]/60</f>
        <v>144.19910279977151</v>
      </c>
      <c r="H4835" s="1">
        <v>41.6</v>
      </c>
      <c r="I4835" s="1">
        <f t="shared" si="75"/>
        <v>8.5</v>
      </c>
      <c r="J4835" s="1">
        <f>Predictive_Maintenance_Data[[#This Row],[Torque '[Nm']]]*Predictive_Maintenance_Data[[#This Row],[Angular velocity '[rad/s']]]/1000</f>
        <v>5.9986826764704944</v>
      </c>
      <c r="K4835" s="2">
        <v>34</v>
      </c>
      <c r="L4835" s="2">
        <v>1</v>
      </c>
      <c r="M4835" s="2">
        <v>0</v>
      </c>
      <c r="N4835" s="2">
        <v>1</v>
      </c>
      <c r="O4835" s="2">
        <v>0</v>
      </c>
      <c r="P4835" s="2">
        <v>0</v>
      </c>
      <c r="Q4835" s="2">
        <v>0</v>
      </c>
      <c r="R4835"/>
      <c r="S4835"/>
    </row>
    <row r="4836" spans="1:19" x14ac:dyDescent="0.3">
      <c r="A4836">
        <v>4835</v>
      </c>
      <c r="B4836" t="s">
        <v>4851</v>
      </c>
      <c r="C4836" t="s">
        <v>15</v>
      </c>
      <c r="D4836" s="1">
        <v>303.39999999999998</v>
      </c>
      <c r="E4836" s="1">
        <v>311.89999999999998</v>
      </c>
      <c r="F4836" s="2">
        <v>1510</v>
      </c>
      <c r="G4836" s="1">
        <f>2*PI()*Predictive_Maintenance_Data[[#This Row],[Rotational speed '[rpm']]]/60</f>
        <v>158.12683023068624</v>
      </c>
      <c r="H4836" s="1">
        <v>42.2</v>
      </c>
      <c r="I4836" s="1">
        <f t="shared" si="75"/>
        <v>8.5</v>
      </c>
      <c r="J4836" s="1">
        <f>Predictive_Maintenance_Data[[#This Row],[Torque '[Nm']]]*Predictive_Maintenance_Data[[#This Row],[Angular velocity '[rad/s']]]/1000</f>
        <v>6.67295223573496</v>
      </c>
      <c r="K4836" s="2">
        <v>36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/>
      <c r="S4836"/>
    </row>
    <row r="4837" spans="1:19" x14ac:dyDescent="0.3">
      <c r="A4837">
        <v>4836</v>
      </c>
      <c r="B4837" t="s">
        <v>4852</v>
      </c>
      <c r="C4837" t="s">
        <v>15</v>
      </c>
      <c r="D4837" s="1">
        <v>303.39999999999998</v>
      </c>
      <c r="E4837" s="1">
        <v>311.89999999999998</v>
      </c>
      <c r="F4837" s="2">
        <v>1419</v>
      </c>
      <c r="G4837" s="1">
        <f>2*PI()*Predictive_Maintenance_Data[[#This Row],[Rotational speed '[rpm']]]/60</f>
        <v>148.59733251479722</v>
      </c>
      <c r="H4837" s="1">
        <v>50.9</v>
      </c>
      <c r="I4837" s="1">
        <f t="shared" si="75"/>
        <v>8.5</v>
      </c>
      <c r="J4837" s="1">
        <f>Predictive_Maintenance_Data[[#This Row],[Torque '[Nm']]]*Predictive_Maintenance_Data[[#This Row],[Angular velocity '[rad/s']]]/1000</f>
        <v>7.5636042250031776</v>
      </c>
      <c r="K4837" s="2">
        <v>39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/>
      <c r="S4837"/>
    </row>
    <row r="4838" spans="1:19" x14ac:dyDescent="0.3">
      <c r="A4838">
        <v>4837</v>
      </c>
      <c r="B4838" t="s">
        <v>4853</v>
      </c>
      <c r="C4838" t="s">
        <v>17</v>
      </c>
      <c r="D4838" s="1">
        <v>303.3</v>
      </c>
      <c r="E4838" s="1">
        <v>311.8</v>
      </c>
      <c r="F4838" s="2">
        <v>1315</v>
      </c>
      <c r="G4838" s="1">
        <f>2*PI()*Predictive_Maintenance_Data[[#This Row],[Rotational speed '[rpm']]]/60</f>
        <v>137.7064779823526</v>
      </c>
      <c r="H4838" s="1">
        <v>62</v>
      </c>
      <c r="I4838" s="1">
        <f t="shared" si="75"/>
        <v>8.5</v>
      </c>
      <c r="J4838" s="1">
        <f>Predictive_Maintenance_Data[[#This Row],[Torque '[Nm']]]*Predictive_Maintenance_Data[[#This Row],[Angular velocity '[rad/s']]]/1000</f>
        <v>8.5378016349058612</v>
      </c>
      <c r="K4838" s="2">
        <v>42</v>
      </c>
      <c r="L4838" s="2">
        <v>1</v>
      </c>
      <c r="M4838" s="2">
        <v>0</v>
      </c>
      <c r="N4838" s="2">
        <v>1</v>
      </c>
      <c r="O4838" s="2">
        <v>0</v>
      </c>
      <c r="P4838" s="2">
        <v>0</v>
      </c>
      <c r="Q4838" s="2">
        <v>0</v>
      </c>
      <c r="R4838"/>
      <c r="S4838"/>
    </row>
    <row r="4839" spans="1:19" x14ac:dyDescent="0.3">
      <c r="A4839">
        <v>4838</v>
      </c>
      <c r="B4839" t="s">
        <v>4854</v>
      </c>
      <c r="C4839" t="s">
        <v>27</v>
      </c>
      <c r="D4839" s="1">
        <v>303.3</v>
      </c>
      <c r="E4839" s="1">
        <v>311.8</v>
      </c>
      <c r="F4839" s="2">
        <v>1806</v>
      </c>
      <c r="G4839" s="1">
        <f>2*PI()*Predictive_Maintenance_Data[[#This Row],[Rotational speed '[rpm']]]/60</f>
        <v>189.12387774610553</v>
      </c>
      <c r="H4839" s="1">
        <v>27.7</v>
      </c>
      <c r="I4839" s="1">
        <f t="shared" si="75"/>
        <v>8.5</v>
      </c>
      <c r="J4839" s="1">
        <f>Predictive_Maintenance_Data[[#This Row],[Torque '[Nm']]]*Predictive_Maintenance_Data[[#This Row],[Angular velocity '[rad/s']]]/1000</f>
        <v>5.2387314135671232</v>
      </c>
      <c r="K4839" s="2">
        <v>44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/>
      <c r="S4839"/>
    </row>
    <row r="4840" spans="1:19" x14ac:dyDescent="0.3">
      <c r="A4840">
        <v>4839</v>
      </c>
      <c r="B4840" t="s">
        <v>4855</v>
      </c>
      <c r="C4840" t="s">
        <v>27</v>
      </c>
      <c r="D4840" s="1">
        <v>303.3</v>
      </c>
      <c r="E4840" s="1">
        <v>311.8</v>
      </c>
      <c r="F4840" s="2">
        <v>1649</v>
      </c>
      <c r="G4840" s="1">
        <f>2*PI()*Predictive_Maintenance_Data[[#This Row],[Rotational speed '[rpm']]]/60</f>
        <v>172.68287619231896</v>
      </c>
      <c r="H4840" s="1">
        <v>29.4</v>
      </c>
      <c r="I4840" s="1">
        <f t="shared" si="75"/>
        <v>8.5</v>
      </c>
      <c r="J4840" s="1">
        <f>Predictive_Maintenance_Data[[#This Row],[Torque '[Nm']]]*Predictive_Maintenance_Data[[#This Row],[Angular velocity '[rad/s']]]/1000</f>
        <v>5.0768765600541776</v>
      </c>
      <c r="K4840" s="2">
        <v>49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/>
      <c r="S4840"/>
    </row>
    <row r="4841" spans="1:19" x14ac:dyDescent="0.3">
      <c r="A4841">
        <v>4840</v>
      </c>
      <c r="B4841" t="s">
        <v>4856</v>
      </c>
      <c r="C4841" t="s">
        <v>27</v>
      </c>
      <c r="D4841" s="1">
        <v>303.39999999999998</v>
      </c>
      <c r="E4841" s="1">
        <v>311.89999999999998</v>
      </c>
      <c r="F4841" s="2">
        <v>1402</v>
      </c>
      <c r="G4841" s="1">
        <f>2*PI()*Predictive_Maintenance_Data[[#This Row],[Rotational speed '[rpm']]]/60</f>
        <v>146.817096677763</v>
      </c>
      <c r="H4841" s="1">
        <v>50</v>
      </c>
      <c r="I4841" s="1">
        <f t="shared" si="75"/>
        <v>8.5</v>
      </c>
      <c r="J4841" s="1">
        <f>Predictive_Maintenance_Data[[#This Row],[Torque '[Nm']]]*Predictive_Maintenance_Data[[#This Row],[Angular velocity '[rad/s']]]/1000</f>
        <v>7.3408548338881499</v>
      </c>
      <c r="K4841" s="2">
        <v>54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/>
      <c r="S4841"/>
    </row>
    <row r="4842" spans="1:19" x14ac:dyDescent="0.3">
      <c r="A4842">
        <v>4841</v>
      </c>
      <c r="B4842" t="s">
        <v>4857</v>
      </c>
      <c r="C4842" t="s">
        <v>17</v>
      </c>
      <c r="D4842" s="1">
        <v>303.39999999999998</v>
      </c>
      <c r="E4842" s="1">
        <v>311.89999999999998</v>
      </c>
      <c r="F4842" s="2">
        <v>1298</v>
      </c>
      <c r="G4842" s="1">
        <f>2*PI()*Predictive_Maintenance_Data[[#This Row],[Rotational speed '[rpm']]]/60</f>
        <v>135.92624214531838</v>
      </c>
      <c r="H4842" s="1">
        <v>63.9</v>
      </c>
      <c r="I4842" s="1">
        <f t="shared" si="75"/>
        <v>8.5</v>
      </c>
      <c r="J4842" s="1">
        <f>Predictive_Maintenance_Data[[#This Row],[Torque '[Nm']]]*Predictive_Maintenance_Data[[#This Row],[Angular velocity '[rad/s']]]/1000</f>
        <v>8.6856868730858441</v>
      </c>
      <c r="K4842" s="2">
        <v>59</v>
      </c>
      <c r="L4842" s="2">
        <v>1</v>
      </c>
      <c r="M4842" s="2">
        <v>0</v>
      </c>
      <c r="N4842" s="2">
        <v>1</v>
      </c>
      <c r="O4842" s="2">
        <v>0</v>
      </c>
      <c r="P4842" s="2">
        <v>0</v>
      </c>
      <c r="Q4842" s="2">
        <v>0</v>
      </c>
      <c r="R4842"/>
      <c r="S4842"/>
    </row>
    <row r="4843" spans="1:19" x14ac:dyDescent="0.3">
      <c r="A4843">
        <v>4842</v>
      </c>
      <c r="B4843" t="s">
        <v>4858</v>
      </c>
      <c r="C4843" t="s">
        <v>15</v>
      </c>
      <c r="D4843" s="1">
        <v>303.3</v>
      </c>
      <c r="E4843" s="1">
        <v>311.8</v>
      </c>
      <c r="F4843" s="2">
        <v>1441</v>
      </c>
      <c r="G4843" s="1">
        <f>2*PI()*Predictive_Maintenance_Data[[#This Row],[Rotational speed '[rpm']]]/60</f>
        <v>150.90116712742974</v>
      </c>
      <c r="H4843" s="1">
        <v>44.9</v>
      </c>
      <c r="I4843" s="1">
        <f t="shared" si="75"/>
        <v>8.5</v>
      </c>
      <c r="J4843" s="1">
        <f>Predictive_Maintenance_Data[[#This Row],[Torque '[Nm']]]*Predictive_Maintenance_Data[[#This Row],[Angular velocity '[rad/s']]]/1000</f>
        <v>6.7754624040215949</v>
      </c>
      <c r="K4843" s="2">
        <v>61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/>
      <c r="S4843"/>
    </row>
    <row r="4844" spans="1:19" x14ac:dyDescent="0.3">
      <c r="A4844">
        <v>4843</v>
      </c>
      <c r="B4844" t="s">
        <v>4859</v>
      </c>
      <c r="C4844" t="s">
        <v>15</v>
      </c>
      <c r="D4844" s="1">
        <v>303.3</v>
      </c>
      <c r="E4844" s="1">
        <v>311.8</v>
      </c>
      <c r="F4844" s="2">
        <v>1489</v>
      </c>
      <c r="G4844" s="1">
        <f>2*PI()*Predictive_Maintenance_Data[[#This Row],[Rotational speed '[rpm']]]/60</f>
        <v>155.92771537317338</v>
      </c>
      <c r="H4844" s="1">
        <v>49.4</v>
      </c>
      <c r="I4844" s="1">
        <f t="shared" si="75"/>
        <v>8.5</v>
      </c>
      <c r="J4844" s="1">
        <f>Predictive_Maintenance_Data[[#This Row],[Torque '[Nm']]]*Predictive_Maintenance_Data[[#This Row],[Angular velocity '[rad/s']]]/1000</f>
        <v>7.7028291394347654</v>
      </c>
      <c r="K4844" s="2">
        <v>64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/>
      <c r="S4844"/>
    </row>
    <row r="4845" spans="1:19" x14ac:dyDescent="0.3">
      <c r="A4845">
        <v>4844</v>
      </c>
      <c r="B4845" t="s">
        <v>4860</v>
      </c>
      <c r="C4845" t="s">
        <v>17</v>
      </c>
      <c r="D4845" s="1">
        <v>303.3</v>
      </c>
      <c r="E4845" s="1">
        <v>311.8</v>
      </c>
      <c r="F4845" s="2">
        <v>1842</v>
      </c>
      <c r="G4845" s="1">
        <f>2*PI()*Predictive_Maintenance_Data[[#This Row],[Rotational speed '[rpm']]]/60</f>
        <v>192.89378893041331</v>
      </c>
      <c r="H4845" s="1">
        <v>24.5</v>
      </c>
      <c r="I4845" s="1">
        <f t="shared" si="75"/>
        <v>8.5</v>
      </c>
      <c r="J4845" s="1">
        <f>Predictive_Maintenance_Data[[#This Row],[Torque '[Nm']]]*Predictive_Maintenance_Data[[#This Row],[Angular velocity '[rad/s']]]/1000</f>
        <v>4.7258978287951257</v>
      </c>
      <c r="K4845" s="2">
        <v>67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/>
      <c r="S4845"/>
    </row>
    <row r="4846" spans="1:19" x14ac:dyDescent="0.3">
      <c r="A4846">
        <v>4845</v>
      </c>
      <c r="B4846" t="s">
        <v>4861</v>
      </c>
      <c r="C4846" t="s">
        <v>15</v>
      </c>
      <c r="D4846" s="1">
        <v>303.39999999999998</v>
      </c>
      <c r="E4846" s="1">
        <v>311.8</v>
      </c>
      <c r="F4846" s="2">
        <v>1316</v>
      </c>
      <c r="G4846" s="1">
        <f>2*PI()*Predictive_Maintenance_Data[[#This Row],[Rotational speed '[rpm']]]/60</f>
        <v>137.81119773747227</v>
      </c>
      <c r="H4846" s="1">
        <v>50.9</v>
      </c>
      <c r="I4846" s="1">
        <f t="shared" si="75"/>
        <v>8.4000000000000341</v>
      </c>
      <c r="J4846" s="1">
        <f>Predictive_Maintenance_Data[[#This Row],[Torque '[Nm']]]*Predictive_Maintenance_Data[[#This Row],[Angular velocity '[rad/s']]]/1000</f>
        <v>7.014589964837338</v>
      </c>
      <c r="K4846" s="2">
        <v>69</v>
      </c>
      <c r="L4846" s="2">
        <v>1</v>
      </c>
      <c r="M4846" s="2">
        <v>0</v>
      </c>
      <c r="N4846" s="2">
        <v>1</v>
      </c>
      <c r="O4846" s="2">
        <v>0</v>
      </c>
      <c r="P4846" s="2">
        <v>0</v>
      </c>
      <c r="Q4846" s="2">
        <v>0</v>
      </c>
      <c r="R4846"/>
      <c r="S4846"/>
    </row>
    <row r="4847" spans="1:19" x14ac:dyDescent="0.3">
      <c r="A4847">
        <v>4846</v>
      </c>
      <c r="B4847" t="s">
        <v>4862</v>
      </c>
      <c r="C4847" t="s">
        <v>15</v>
      </c>
      <c r="D4847" s="1">
        <v>303.3</v>
      </c>
      <c r="E4847" s="1">
        <v>311.8</v>
      </c>
      <c r="F4847" s="2">
        <v>1583</v>
      </c>
      <c r="G4847" s="1">
        <f>2*PI()*Predictive_Maintenance_Data[[#This Row],[Rotational speed '[rpm']]]/60</f>
        <v>165.77137235442143</v>
      </c>
      <c r="H4847" s="1">
        <v>33.299999999999997</v>
      </c>
      <c r="I4847" s="1">
        <f t="shared" si="75"/>
        <v>8.5</v>
      </c>
      <c r="J4847" s="1">
        <f>Predictive_Maintenance_Data[[#This Row],[Torque '[Nm']]]*Predictive_Maintenance_Data[[#This Row],[Angular velocity '[rad/s']]]/1000</f>
        <v>5.5201866994022328</v>
      </c>
      <c r="K4847" s="2">
        <v>72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/>
      <c r="S4847"/>
    </row>
    <row r="4848" spans="1:19" x14ac:dyDescent="0.3">
      <c r="A4848">
        <v>4847</v>
      </c>
      <c r="B4848" t="s">
        <v>4863</v>
      </c>
      <c r="C4848" t="s">
        <v>15</v>
      </c>
      <c r="D4848" s="1">
        <v>303.3</v>
      </c>
      <c r="E4848" s="1">
        <v>311.8</v>
      </c>
      <c r="F4848" s="2">
        <v>1548</v>
      </c>
      <c r="G4848" s="1">
        <f>2*PI()*Predictive_Maintenance_Data[[#This Row],[Rotational speed '[rpm']]]/60</f>
        <v>162.10618092523333</v>
      </c>
      <c r="H4848" s="1">
        <v>33.5</v>
      </c>
      <c r="I4848" s="1">
        <f t="shared" si="75"/>
        <v>8.5</v>
      </c>
      <c r="J4848" s="1">
        <f>Predictive_Maintenance_Data[[#This Row],[Torque '[Nm']]]*Predictive_Maintenance_Data[[#This Row],[Angular velocity '[rad/s']]]/1000</f>
        <v>5.4305570609953167</v>
      </c>
      <c r="K4848" s="2">
        <v>75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/>
      <c r="S4848"/>
    </row>
    <row r="4849" spans="1:19" x14ac:dyDescent="0.3">
      <c r="A4849">
        <v>4848</v>
      </c>
      <c r="B4849" t="s">
        <v>4864</v>
      </c>
      <c r="C4849" t="s">
        <v>17</v>
      </c>
      <c r="D4849" s="1">
        <v>303.39999999999998</v>
      </c>
      <c r="E4849" s="1">
        <v>311.89999999999998</v>
      </c>
      <c r="F4849" s="2">
        <v>1434</v>
      </c>
      <c r="G4849" s="1">
        <f>2*PI()*Predictive_Maintenance_Data[[#This Row],[Rotational speed '[rpm']]]/60</f>
        <v>150.16812884159211</v>
      </c>
      <c r="H4849" s="1">
        <v>44.6</v>
      </c>
      <c r="I4849" s="1">
        <f t="shared" si="75"/>
        <v>8.5</v>
      </c>
      <c r="J4849" s="1">
        <f>Predictive_Maintenance_Data[[#This Row],[Torque '[Nm']]]*Predictive_Maintenance_Data[[#This Row],[Angular velocity '[rad/s']]]/1000</f>
        <v>6.6974985463350087</v>
      </c>
      <c r="K4849" s="2">
        <v>78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/>
      <c r="S4849"/>
    </row>
    <row r="4850" spans="1:19" x14ac:dyDescent="0.3">
      <c r="A4850">
        <v>4849</v>
      </c>
      <c r="B4850" t="s">
        <v>4865</v>
      </c>
      <c r="C4850" t="s">
        <v>27</v>
      </c>
      <c r="D4850" s="1">
        <v>303.5</v>
      </c>
      <c r="E4850" s="1">
        <v>312</v>
      </c>
      <c r="F4850" s="2">
        <v>1397</v>
      </c>
      <c r="G4850" s="1">
        <f>2*PI()*Predictive_Maintenance_Data[[#This Row],[Rotational speed '[rpm']]]/60</f>
        <v>146.29349790216469</v>
      </c>
      <c r="H4850" s="1">
        <v>52.9</v>
      </c>
      <c r="I4850" s="1">
        <f t="shared" si="75"/>
        <v>8.5</v>
      </c>
      <c r="J4850" s="1">
        <f>Predictive_Maintenance_Data[[#This Row],[Torque '[Nm']]]*Predictive_Maintenance_Data[[#This Row],[Angular velocity '[rad/s']]]/1000</f>
        <v>7.7389260390245118</v>
      </c>
      <c r="K4850" s="2">
        <v>80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/>
      <c r="S4850"/>
    </row>
    <row r="4851" spans="1:19" x14ac:dyDescent="0.3">
      <c r="A4851">
        <v>4850</v>
      </c>
      <c r="B4851" t="s">
        <v>4866</v>
      </c>
      <c r="C4851" t="s">
        <v>15</v>
      </c>
      <c r="D4851" s="1">
        <v>303.5</v>
      </c>
      <c r="E4851" s="1">
        <v>312</v>
      </c>
      <c r="F4851" s="2">
        <v>1475</v>
      </c>
      <c r="G4851" s="1">
        <f>2*PI()*Predictive_Maintenance_Data[[#This Row],[Rotational speed '[rpm']]]/60</f>
        <v>154.46163880149817</v>
      </c>
      <c r="H4851" s="1">
        <v>42.9</v>
      </c>
      <c r="I4851" s="1">
        <f t="shared" si="75"/>
        <v>8.5</v>
      </c>
      <c r="J4851" s="1">
        <f>Predictive_Maintenance_Data[[#This Row],[Torque '[Nm']]]*Predictive_Maintenance_Data[[#This Row],[Angular velocity '[rad/s']]]/1000</f>
        <v>6.6264043045842707</v>
      </c>
      <c r="K4851" s="2">
        <v>85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/>
      <c r="S4851"/>
    </row>
    <row r="4852" spans="1:19" x14ac:dyDescent="0.3">
      <c r="A4852">
        <v>4851</v>
      </c>
      <c r="B4852" t="s">
        <v>4867</v>
      </c>
      <c r="C4852" t="s">
        <v>17</v>
      </c>
      <c r="D4852" s="1">
        <v>303.5</v>
      </c>
      <c r="E4852" s="1">
        <v>312</v>
      </c>
      <c r="F4852" s="2">
        <v>1441</v>
      </c>
      <c r="G4852" s="1">
        <f>2*PI()*Predictive_Maintenance_Data[[#This Row],[Rotational speed '[rpm']]]/60</f>
        <v>150.90116712742974</v>
      </c>
      <c r="H4852" s="1">
        <v>56.8</v>
      </c>
      <c r="I4852" s="1">
        <f t="shared" si="75"/>
        <v>8.5</v>
      </c>
      <c r="J4852" s="1">
        <f>Predictive_Maintenance_Data[[#This Row],[Torque '[Nm']]]*Predictive_Maintenance_Data[[#This Row],[Angular velocity '[rad/s']]]/1000</f>
        <v>8.5711862928380089</v>
      </c>
      <c r="K4852" s="2">
        <v>88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/>
      <c r="S4852"/>
    </row>
    <row r="4853" spans="1:19" x14ac:dyDescent="0.3">
      <c r="A4853">
        <v>4852</v>
      </c>
      <c r="B4853" t="s">
        <v>4868</v>
      </c>
      <c r="C4853" t="s">
        <v>17</v>
      </c>
      <c r="D4853" s="1">
        <v>303.7</v>
      </c>
      <c r="E4853" s="1">
        <v>312.10000000000002</v>
      </c>
      <c r="F4853" s="2">
        <v>1363</v>
      </c>
      <c r="G4853" s="1">
        <f>2*PI()*Predictive_Maintenance_Data[[#This Row],[Rotational speed '[rpm']]]/60</f>
        <v>142.73302622809626</v>
      </c>
      <c r="H4853" s="1">
        <v>51.8</v>
      </c>
      <c r="I4853" s="1">
        <f t="shared" si="75"/>
        <v>8.4000000000000341</v>
      </c>
      <c r="J4853" s="1">
        <f>Predictive_Maintenance_Data[[#This Row],[Torque '[Nm']]]*Predictive_Maintenance_Data[[#This Row],[Angular velocity '[rad/s']]]/1000</f>
        <v>7.393570758615386</v>
      </c>
      <c r="K4853" s="2">
        <v>90</v>
      </c>
      <c r="L4853" s="2">
        <v>1</v>
      </c>
      <c r="M4853" s="2">
        <v>0</v>
      </c>
      <c r="N4853" s="2">
        <v>1</v>
      </c>
      <c r="O4853" s="2">
        <v>0</v>
      </c>
      <c r="P4853" s="2">
        <v>0</v>
      </c>
      <c r="Q4853" s="2">
        <v>0</v>
      </c>
      <c r="R4853"/>
      <c r="S4853"/>
    </row>
    <row r="4854" spans="1:19" x14ac:dyDescent="0.3">
      <c r="A4854">
        <v>4853</v>
      </c>
      <c r="B4854" t="s">
        <v>4869</v>
      </c>
      <c r="C4854" t="s">
        <v>17</v>
      </c>
      <c r="D4854" s="1">
        <v>303.7</v>
      </c>
      <c r="E4854" s="1">
        <v>312.2</v>
      </c>
      <c r="F4854" s="2">
        <v>1619</v>
      </c>
      <c r="G4854" s="1">
        <f>2*PI()*Predictive_Maintenance_Data[[#This Row],[Rotational speed '[rpm']]]/60</f>
        <v>169.54128353872918</v>
      </c>
      <c r="H4854" s="1">
        <v>34.9</v>
      </c>
      <c r="I4854" s="1">
        <f t="shared" si="75"/>
        <v>8.5</v>
      </c>
      <c r="J4854" s="1">
        <f>Predictive_Maintenance_Data[[#This Row],[Torque '[Nm']]]*Predictive_Maintenance_Data[[#This Row],[Angular velocity '[rad/s']]]/1000</f>
        <v>5.9169907955016479</v>
      </c>
      <c r="K4854" s="2">
        <v>92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/>
      <c r="S4854"/>
    </row>
    <row r="4855" spans="1:19" x14ac:dyDescent="0.3">
      <c r="A4855">
        <v>4854</v>
      </c>
      <c r="B4855" t="s">
        <v>4870</v>
      </c>
      <c r="C4855" t="s">
        <v>17</v>
      </c>
      <c r="D4855" s="1">
        <v>303.7</v>
      </c>
      <c r="E4855" s="1">
        <v>312.2</v>
      </c>
      <c r="F4855" s="2">
        <v>1487</v>
      </c>
      <c r="G4855" s="1">
        <f>2*PI()*Predictive_Maintenance_Data[[#This Row],[Rotational speed '[rpm']]]/60</f>
        <v>155.71827586293409</v>
      </c>
      <c r="H4855" s="1">
        <v>34</v>
      </c>
      <c r="I4855" s="1">
        <f t="shared" si="75"/>
        <v>8.5</v>
      </c>
      <c r="J4855" s="1">
        <f>Predictive_Maintenance_Data[[#This Row],[Torque '[Nm']]]*Predictive_Maintenance_Data[[#This Row],[Angular velocity '[rad/s']]]/1000</f>
        <v>5.2944213793397594</v>
      </c>
      <c r="K4855" s="2">
        <v>94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/>
      <c r="S4855"/>
    </row>
    <row r="4856" spans="1:19" x14ac:dyDescent="0.3">
      <c r="A4856">
        <v>4855</v>
      </c>
      <c r="B4856" t="s">
        <v>4871</v>
      </c>
      <c r="C4856" t="s">
        <v>17</v>
      </c>
      <c r="D4856" s="1">
        <v>303.7</v>
      </c>
      <c r="E4856" s="1">
        <v>312.2</v>
      </c>
      <c r="F4856" s="2">
        <v>1568</v>
      </c>
      <c r="G4856" s="1">
        <f>2*PI()*Predictive_Maintenance_Data[[#This Row],[Rotational speed '[rpm']]]/60</f>
        <v>164.20057602762651</v>
      </c>
      <c r="H4856" s="1">
        <v>33.799999999999997</v>
      </c>
      <c r="I4856" s="1">
        <f t="shared" si="75"/>
        <v>8.5</v>
      </c>
      <c r="J4856" s="1">
        <f>Predictive_Maintenance_Data[[#This Row],[Torque '[Nm']]]*Predictive_Maintenance_Data[[#This Row],[Angular velocity '[rad/s']]]/1000</f>
        <v>5.5499794697337759</v>
      </c>
      <c r="K4856" s="2">
        <v>96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/>
      <c r="S4856"/>
    </row>
    <row r="4857" spans="1:19" x14ac:dyDescent="0.3">
      <c r="A4857">
        <v>4856</v>
      </c>
      <c r="B4857" t="s">
        <v>4872</v>
      </c>
      <c r="C4857" t="s">
        <v>17</v>
      </c>
      <c r="D4857" s="1">
        <v>303.7</v>
      </c>
      <c r="E4857" s="1">
        <v>312.3</v>
      </c>
      <c r="F4857" s="2">
        <v>1375</v>
      </c>
      <c r="G4857" s="1">
        <f>2*PI()*Predictive_Maintenance_Data[[#This Row],[Rotational speed '[rpm']]]/60</f>
        <v>143.98966328953216</v>
      </c>
      <c r="H4857" s="1">
        <v>46.2</v>
      </c>
      <c r="I4857" s="1">
        <f t="shared" si="75"/>
        <v>8.6000000000000227</v>
      </c>
      <c r="J4857" s="1">
        <f>Predictive_Maintenance_Data[[#This Row],[Torque '[Nm']]]*Predictive_Maintenance_Data[[#This Row],[Angular velocity '[rad/s']]]/1000</f>
        <v>6.6523224439763862</v>
      </c>
      <c r="K4857" s="2">
        <v>98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/>
      <c r="S4857"/>
    </row>
    <row r="4858" spans="1:19" x14ac:dyDescent="0.3">
      <c r="A4858">
        <v>4857</v>
      </c>
      <c r="B4858" t="s">
        <v>4873</v>
      </c>
      <c r="C4858" t="s">
        <v>15</v>
      </c>
      <c r="D4858" s="1">
        <v>303.60000000000002</v>
      </c>
      <c r="E4858" s="1">
        <v>312.3</v>
      </c>
      <c r="F4858" s="2">
        <v>1698</v>
      </c>
      <c r="G4858" s="1">
        <f>2*PI()*Predictive_Maintenance_Data[[#This Row],[Rotational speed '[rpm']]]/60</f>
        <v>177.81414419318227</v>
      </c>
      <c r="H4858" s="1">
        <v>31.3</v>
      </c>
      <c r="I4858" s="1">
        <f t="shared" si="75"/>
        <v>8.6999999999999886</v>
      </c>
      <c r="J4858" s="1">
        <f>Predictive_Maintenance_Data[[#This Row],[Torque '[Nm']]]*Predictive_Maintenance_Data[[#This Row],[Angular velocity '[rad/s']]]/1000</f>
        <v>5.5655827132466058</v>
      </c>
      <c r="K4858" s="2">
        <v>100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/>
      <c r="S4858"/>
    </row>
    <row r="4859" spans="1:19" x14ac:dyDescent="0.3">
      <c r="A4859">
        <v>4858</v>
      </c>
      <c r="B4859" t="s">
        <v>4874</v>
      </c>
      <c r="C4859" t="s">
        <v>17</v>
      </c>
      <c r="D4859" s="1">
        <v>303.7</v>
      </c>
      <c r="E4859" s="1">
        <v>312.3</v>
      </c>
      <c r="F4859" s="2">
        <v>1606</v>
      </c>
      <c r="G4859" s="1">
        <f>2*PI()*Predictive_Maintenance_Data[[#This Row],[Rotational speed '[rpm']]]/60</f>
        <v>168.1799267221736</v>
      </c>
      <c r="H4859" s="1">
        <v>37.4</v>
      </c>
      <c r="I4859" s="1">
        <f t="shared" si="75"/>
        <v>8.6000000000000227</v>
      </c>
      <c r="J4859" s="1">
        <f>Predictive_Maintenance_Data[[#This Row],[Torque '[Nm']]]*Predictive_Maintenance_Data[[#This Row],[Angular velocity '[rad/s']]]/1000</f>
        <v>6.2899292594092922</v>
      </c>
      <c r="K4859" s="2">
        <v>103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/>
      <c r="S4859"/>
    </row>
    <row r="4860" spans="1:19" x14ac:dyDescent="0.3">
      <c r="A4860">
        <v>4859</v>
      </c>
      <c r="B4860" t="s">
        <v>4875</v>
      </c>
      <c r="C4860" t="s">
        <v>17</v>
      </c>
      <c r="D4860" s="1">
        <v>303.7</v>
      </c>
      <c r="E4860" s="1">
        <v>312.3</v>
      </c>
      <c r="F4860" s="2">
        <v>1349</v>
      </c>
      <c r="G4860" s="1">
        <f>2*PI()*Predictive_Maintenance_Data[[#This Row],[Rotational speed '[rpm']]]/60</f>
        <v>141.26694965642102</v>
      </c>
      <c r="H4860" s="1">
        <v>51</v>
      </c>
      <c r="I4860" s="1">
        <f t="shared" si="75"/>
        <v>8.6000000000000227</v>
      </c>
      <c r="J4860" s="1">
        <f>Predictive_Maintenance_Data[[#This Row],[Torque '[Nm']]]*Predictive_Maintenance_Data[[#This Row],[Angular velocity '[rad/s']]]/1000</f>
        <v>7.2046144324774719</v>
      </c>
      <c r="K4860" s="2">
        <v>105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/>
      <c r="S4860"/>
    </row>
    <row r="4861" spans="1:19" x14ac:dyDescent="0.3">
      <c r="A4861">
        <v>4860</v>
      </c>
      <c r="B4861" t="s">
        <v>4876</v>
      </c>
      <c r="C4861" t="s">
        <v>17</v>
      </c>
      <c r="D4861" s="1">
        <v>303.7</v>
      </c>
      <c r="E4861" s="1">
        <v>312.39999999999998</v>
      </c>
      <c r="F4861" s="2">
        <v>1535</v>
      </c>
      <c r="G4861" s="1">
        <f>2*PI()*Predictive_Maintenance_Data[[#This Row],[Rotational speed '[rpm']]]/60</f>
        <v>160.74482410867773</v>
      </c>
      <c r="H4861" s="1">
        <v>38.6</v>
      </c>
      <c r="I4861" s="1">
        <f t="shared" si="75"/>
        <v>8.6999999999999886</v>
      </c>
      <c r="J4861" s="1">
        <f>Predictive_Maintenance_Data[[#This Row],[Torque '[Nm']]]*Predictive_Maintenance_Data[[#This Row],[Angular velocity '[rad/s']]]/1000</f>
        <v>6.2047502105949608</v>
      </c>
      <c r="K4861" s="2">
        <v>107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/>
      <c r="S4861"/>
    </row>
    <row r="4862" spans="1:19" x14ac:dyDescent="0.3">
      <c r="A4862">
        <v>4861</v>
      </c>
      <c r="B4862" t="s">
        <v>4877</v>
      </c>
      <c r="C4862" t="s">
        <v>15</v>
      </c>
      <c r="D4862" s="1">
        <v>303.60000000000002</v>
      </c>
      <c r="E4862" s="1">
        <v>312.39999999999998</v>
      </c>
      <c r="F4862" s="2">
        <v>1504</v>
      </c>
      <c r="G4862" s="1">
        <f>2*PI()*Predictive_Maintenance_Data[[#This Row],[Rotational speed '[rpm']]]/60</f>
        <v>157.4985116999683</v>
      </c>
      <c r="H4862" s="1">
        <v>49.5</v>
      </c>
      <c r="I4862" s="1">
        <f t="shared" si="75"/>
        <v>8.7999999999999545</v>
      </c>
      <c r="J4862" s="1">
        <f>Predictive_Maintenance_Data[[#This Row],[Torque '[Nm']]]*Predictive_Maintenance_Data[[#This Row],[Angular velocity '[rad/s']]]/1000</f>
        <v>7.7961763291484312</v>
      </c>
      <c r="K4862" s="2">
        <v>109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/>
      <c r="S4862"/>
    </row>
    <row r="4863" spans="1:19" x14ac:dyDescent="0.3">
      <c r="A4863">
        <v>4862</v>
      </c>
      <c r="B4863" t="s">
        <v>4878</v>
      </c>
      <c r="C4863" t="s">
        <v>17</v>
      </c>
      <c r="D4863" s="1">
        <v>303.5</v>
      </c>
      <c r="E4863" s="1">
        <v>312.3</v>
      </c>
      <c r="F4863" s="2">
        <v>1946</v>
      </c>
      <c r="G4863" s="1">
        <f>2*PI()*Predictive_Maintenance_Data[[#This Row],[Rotational speed '[rpm']]]/60</f>
        <v>203.7846434628579</v>
      </c>
      <c r="H4863" s="1">
        <v>21.1</v>
      </c>
      <c r="I4863" s="1">
        <f t="shared" si="75"/>
        <v>8.8000000000000114</v>
      </c>
      <c r="J4863" s="1">
        <f>Predictive_Maintenance_Data[[#This Row],[Torque '[Nm']]]*Predictive_Maintenance_Data[[#This Row],[Angular velocity '[rad/s']]]/1000</f>
        <v>4.2998559770663025</v>
      </c>
      <c r="K4863" s="2">
        <v>112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/>
      <c r="S4863"/>
    </row>
    <row r="4864" spans="1:19" x14ac:dyDescent="0.3">
      <c r="A4864">
        <v>4863</v>
      </c>
      <c r="B4864" t="s">
        <v>4879</v>
      </c>
      <c r="C4864" t="s">
        <v>17</v>
      </c>
      <c r="D4864" s="1">
        <v>303.5</v>
      </c>
      <c r="E4864" s="1">
        <v>312.10000000000002</v>
      </c>
      <c r="F4864" s="2">
        <v>1326</v>
      </c>
      <c r="G4864" s="1">
        <f>2*PI()*Predictive_Maintenance_Data[[#This Row],[Rotational speed '[rpm']]]/60</f>
        <v>138.85839528866885</v>
      </c>
      <c r="H4864" s="1">
        <v>55.7</v>
      </c>
      <c r="I4864" s="1">
        <f t="shared" si="75"/>
        <v>8.6000000000000227</v>
      </c>
      <c r="J4864" s="1">
        <f>Predictive_Maintenance_Data[[#This Row],[Torque '[Nm']]]*Predictive_Maintenance_Data[[#This Row],[Angular velocity '[rad/s']]]/1000</f>
        <v>7.7344126175788555</v>
      </c>
      <c r="K4864" s="2">
        <v>114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/>
      <c r="S4864"/>
    </row>
    <row r="4865" spans="1:19" x14ac:dyDescent="0.3">
      <c r="A4865">
        <v>4864</v>
      </c>
      <c r="B4865" t="s">
        <v>4880</v>
      </c>
      <c r="C4865" t="s">
        <v>15</v>
      </c>
      <c r="D4865" s="1">
        <v>303.60000000000002</v>
      </c>
      <c r="E4865" s="1">
        <v>312.3</v>
      </c>
      <c r="F4865" s="2">
        <v>1915</v>
      </c>
      <c r="G4865" s="1">
        <f>2*PI()*Predictive_Maintenance_Data[[#This Row],[Rotational speed '[rpm']]]/60</f>
        <v>200.53833105414844</v>
      </c>
      <c r="H4865" s="1">
        <v>22.3</v>
      </c>
      <c r="I4865" s="1">
        <f t="shared" si="75"/>
        <v>8.6999999999999886</v>
      </c>
      <c r="J4865" s="1">
        <f>Predictive_Maintenance_Data[[#This Row],[Torque '[Nm']]]*Predictive_Maintenance_Data[[#This Row],[Angular velocity '[rad/s']]]/1000</f>
        <v>4.4720047825075104</v>
      </c>
      <c r="K4865" s="2">
        <v>116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/>
      <c r="S4865"/>
    </row>
    <row r="4866" spans="1:19" x14ac:dyDescent="0.3">
      <c r="A4866">
        <v>4865</v>
      </c>
      <c r="B4866" t="s">
        <v>4881</v>
      </c>
      <c r="C4866" t="s">
        <v>17</v>
      </c>
      <c r="D4866" s="1">
        <v>303.60000000000002</v>
      </c>
      <c r="E4866" s="1">
        <v>312.3</v>
      </c>
      <c r="F4866" s="2">
        <v>1451</v>
      </c>
      <c r="G4866" s="1">
        <f>2*PI()*Predictive_Maintenance_Data[[#This Row],[Rotational speed '[rpm']]]/60</f>
        <v>151.94836467862632</v>
      </c>
      <c r="H4866" s="1">
        <v>43.4</v>
      </c>
      <c r="I4866" s="1">
        <f t="shared" ref="I4866:I4929" si="76">E4866-D4866</f>
        <v>8.6999999999999886</v>
      </c>
      <c r="J4866" s="1">
        <f>Predictive_Maintenance_Data[[#This Row],[Torque '[Nm']]]*Predictive_Maintenance_Data[[#This Row],[Angular velocity '[rad/s']]]/1000</f>
        <v>6.5945590270523819</v>
      </c>
      <c r="K4866" s="2">
        <v>119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/>
      <c r="S4866"/>
    </row>
    <row r="4867" spans="1:19" x14ac:dyDescent="0.3">
      <c r="A4867">
        <v>4866</v>
      </c>
      <c r="B4867" t="s">
        <v>4882</v>
      </c>
      <c r="C4867" t="s">
        <v>15</v>
      </c>
      <c r="D4867" s="1">
        <v>303.5</v>
      </c>
      <c r="E4867" s="1">
        <v>312.3</v>
      </c>
      <c r="F4867" s="2">
        <v>1624</v>
      </c>
      <c r="G4867" s="1">
        <f>2*PI()*Predictive_Maintenance_Data[[#This Row],[Rotational speed '[rpm']]]/60</f>
        <v>170.06488231432746</v>
      </c>
      <c r="H4867" s="1">
        <v>34.799999999999997</v>
      </c>
      <c r="I4867" s="1">
        <f t="shared" si="76"/>
        <v>8.8000000000000114</v>
      </c>
      <c r="J4867" s="1">
        <f>Predictive_Maintenance_Data[[#This Row],[Torque '[Nm']]]*Predictive_Maintenance_Data[[#This Row],[Angular velocity '[rad/s']]]/1000</f>
        <v>5.9182579045385957</v>
      </c>
      <c r="K4867" s="2">
        <v>121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/>
      <c r="S4867"/>
    </row>
    <row r="4868" spans="1:19" x14ac:dyDescent="0.3">
      <c r="A4868">
        <v>4867</v>
      </c>
      <c r="B4868" t="s">
        <v>4883</v>
      </c>
      <c r="C4868" t="s">
        <v>17</v>
      </c>
      <c r="D4868" s="1">
        <v>303.60000000000002</v>
      </c>
      <c r="E4868" s="1">
        <v>312.39999999999998</v>
      </c>
      <c r="F4868" s="2">
        <v>1781</v>
      </c>
      <c r="G4868" s="1">
        <f>2*PI()*Predictive_Maintenance_Data[[#This Row],[Rotational speed '[rpm']]]/60</f>
        <v>186.50588386811404</v>
      </c>
      <c r="H4868" s="1">
        <v>28.7</v>
      </c>
      <c r="I4868" s="1">
        <f t="shared" si="76"/>
        <v>8.7999999999999545</v>
      </c>
      <c r="J4868" s="1">
        <f>Predictive_Maintenance_Data[[#This Row],[Torque '[Nm']]]*Predictive_Maintenance_Data[[#This Row],[Angular velocity '[rad/s']]]/1000</f>
        <v>5.3527188670148727</v>
      </c>
      <c r="K4868" s="2">
        <v>124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/>
      <c r="S4868"/>
    </row>
    <row r="4869" spans="1:19" x14ac:dyDescent="0.3">
      <c r="A4869">
        <v>4868</v>
      </c>
      <c r="B4869" t="s">
        <v>4884</v>
      </c>
      <c r="C4869" t="s">
        <v>17</v>
      </c>
      <c r="D4869" s="1">
        <v>303.60000000000002</v>
      </c>
      <c r="E4869" s="1">
        <v>312.5</v>
      </c>
      <c r="F4869" s="2">
        <v>1345</v>
      </c>
      <c r="G4869" s="1">
        <f>2*PI()*Predictive_Maintenance_Data[[#This Row],[Rotational speed '[rpm']]]/60</f>
        <v>140.84807063594238</v>
      </c>
      <c r="H4869" s="1">
        <v>54.1</v>
      </c>
      <c r="I4869" s="1">
        <f t="shared" si="76"/>
        <v>8.8999999999999773</v>
      </c>
      <c r="J4869" s="1">
        <f>Predictive_Maintenance_Data[[#This Row],[Torque '[Nm']]]*Predictive_Maintenance_Data[[#This Row],[Angular velocity '[rad/s']]]/1000</f>
        <v>7.6198806214044827</v>
      </c>
      <c r="K4869" s="2">
        <v>126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/>
      <c r="S4869"/>
    </row>
    <row r="4870" spans="1:19" x14ac:dyDescent="0.3">
      <c r="A4870">
        <v>4869</v>
      </c>
      <c r="B4870" t="s">
        <v>4885</v>
      </c>
      <c r="C4870" t="s">
        <v>17</v>
      </c>
      <c r="D4870" s="1">
        <v>303.60000000000002</v>
      </c>
      <c r="E4870" s="1">
        <v>312.39999999999998</v>
      </c>
      <c r="F4870" s="2">
        <v>1418</v>
      </c>
      <c r="G4870" s="1">
        <f>2*PI()*Predictive_Maintenance_Data[[#This Row],[Rotational speed '[rpm']]]/60</f>
        <v>148.49261275967757</v>
      </c>
      <c r="H4870" s="1">
        <v>46</v>
      </c>
      <c r="I4870" s="1">
        <f t="shared" si="76"/>
        <v>8.7999999999999545</v>
      </c>
      <c r="J4870" s="1">
        <f>Predictive_Maintenance_Data[[#This Row],[Torque '[Nm']]]*Predictive_Maintenance_Data[[#This Row],[Angular velocity '[rad/s']]]/1000</f>
        <v>6.8306601869451677</v>
      </c>
      <c r="K4870" s="2">
        <v>128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/>
      <c r="S4870"/>
    </row>
    <row r="4871" spans="1:19" x14ac:dyDescent="0.3">
      <c r="A4871">
        <v>4870</v>
      </c>
      <c r="B4871" t="s">
        <v>4886</v>
      </c>
      <c r="C4871" t="s">
        <v>17</v>
      </c>
      <c r="D4871" s="1">
        <v>303.7</v>
      </c>
      <c r="E4871" s="1">
        <v>312.39999999999998</v>
      </c>
      <c r="F4871" s="2">
        <v>1718</v>
      </c>
      <c r="G4871" s="1">
        <f>2*PI()*Predictive_Maintenance_Data[[#This Row],[Rotational speed '[rpm']]]/60</f>
        <v>179.90853929557548</v>
      </c>
      <c r="H4871" s="1">
        <v>26.5</v>
      </c>
      <c r="I4871" s="1">
        <f t="shared" si="76"/>
        <v>8.6999999999999886</v>
      </c>
      <c r="J4871" s="1">
        <f>Predictive_Maintenance_Data[[#This Row],[Torque '[Nm']]]*Predictive_Maintenance_Data[[#This Row],[Angular velocity '[rad/s']]]/1000</f>
        <v>4.76757629133275</v>
      </c>
      <c r="K4871" s="2">
        <v>130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/>
      <c r="S4871"/>
    </row>
    <row r="4872" spans="1:19" x14ac:dyDescent="0.3">
      <c r="A4872">
        <v>4871</v>
      </c>
      <c r="B4872" t="s">
        <v>4887</v>
      </c>
      <c r="C4872" t="s">
        <v>15</v>
      </c>
      <c r="D4872" s="1">
        <v>303.7</v>
      </c>
      <c r="E4872" s="1">
        <v>312.39999999999998</v>
      </c>
      <c r="F4872" s="2">
        <v>1631</v>
      </c>
      <c r="G4872" s="1">
        <f>2*PI()*Predictive_Maintenance_Data[[#This Row],[Rotational speed '[rpm']]]/60</f>
        <v>170.79792060016507</v>
      </c>
      <c r="H4872" s="1">
        <v>28.5</v>
      </c>
      <c r="I4872" s="1">
        <f t="shared" si="76"/>
        <v>8.6999999999999886</v>
      </c>
      <c r="J4872" s="1">
        <f>Predictive_Maintenance_Data[[#This Row],[Torque '[Nm']]]*Predictive_Maintenance_Data[[#This Row],[Angular velocity '[rad/s']]]/1000</f>
        <v>4.8677407371047048</v>
      </c>
      <c r="K4872" s="2">
        <v>132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/>
      <c r="S4872"/>
    </row>
    <row r="4873" spans="1:19" x14ac:dyDescent="0.3">
      <c r="A4873">
        <v>4872</v>
      </c>
      <c r="B4873" t="s">
        <v>4888</v>
      </c>
      <c r="C4873" t="s">
        <v>17</v>
      </c>
      <c r="D4873" s="1">
        <v>303.7</v>
      </c>
      <c r="E4873" s="1">
        <v>312.39999999999998</v>
      </c>
      <c r="F4873" s="2">
        <v>1513</v>
      </c>
      <c r="G4873" s="1">
        <f>2*PI()*Predictive_Maintenance_Data[[#This Row],[Rotational speed '[rpm']]]/60</f>
        <v>158.44098949604523</v>
      </c>
      <c r="H4873" s="1">
        <v>40.1</v>
      </c>
      <c r="I4873" s="1">
        <f t="shared" si="76"/>
        <v>8.6999999999999886</v>
      </c>
      <c r="J4873" s="1">
        <f>Predictive_Maintenance_Data[[#This Row],[Torque '[Nm']]]*Predictive_Maintenance_Data[[#This Row],[Angular velocity '[rad/s']]]/1000</f>
        <v>6.353483678791414</v>
      </c>
      <c r="K4873" s="2">
        <v>135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/>
      <c r="S4873"/>
    </row>
    <row r="4874" spans="1:19" x14ac:dyDescent="0.3">
      <c r="A4874">
        <v>4873</v>
      </c>
      <c r="B4874" t="s">
        <v>4889</v>
      </c>
      <c r="C4874" t="s">
        <v>17</v>
      </c>
      <c r="D4874" s="1">
        <v>303.7</v>
      </c>
      <c r="E4874" s="1">
        <v>312.39999999999998</v>
      </c>
      <c r="F4874" s="2">
        <v>1316</v>
      </c>
      <c r="G4874" s="1">
        <f>2*PI()*Predictive_Maintenance_Data[[#This Row],[Rotational speed '[rpm']]]/60</f>
        <v>137.81119773747227</v>
      </c>
      <c r="H4874" s="1">
        <v>59.3</v>
      </c>
      <c r="I4874" s="1">
        <f t="shared" si="76"/>
        <v>8.6999999999999886</v>
      </c>
      <c r="J4874" s="1">
        <f>Predictive_Maintenance_Data[[#This Row],[Torque '[Nm']]]*Predictive_Maintenance_Data[[#This Row],[Angular velocity '[rad/s']]]/1000</f>
        <v>8.1722040258321051</v>
      </c>
      <c r="K4874" s="2">
        <v>137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/>
      <c r="S4874"/>
    </row>
    <row r="4875" spans="1:19" x14ac:dyDescent="0.3">
      <c r="A4875">
        <v>4874</v>
      </c>
      <c r="B4875" t="s">
        <v>4890</v>
      </c>
      <c r="C4875" t="s">
        <v>15</v>
      </c>
      <c r="D4875" s="1">
        <v>303.7</v>
      </c>
      <c r="E4875" s="1">
        <v>312.39999999999998</v>
      </c>
      <c r="F4875" s="2">
        <v>1474</v>
      </c>
      <c r="G4875" s="1">
        <f>2*PI()*Predictive_Maintenance_Data[[#This Row],[Rotational speed '[rpm']]]/60</f>
        <v>154.35691904637852</v>
      </c>
      <c r="H4875" s="1">
        <v>38.799999999999997</v>
      </c>
      <c r="I4875" s="1">
        <f t="shared" si="76"/>
        <v>8.6999999999999886</v>
      </c>
      <c r="J4875" s="1">
        <f>Predictive_Maintenance_Data[[#This Row],[Torque '[Nm']]]*Predictive_Maintenance_Data[[#This Row],[Angular velocity '[rad/s']]]/1000</f>
        <v>5.9890484589994859</v>
      </c>
      <c r="K4875" s="2">
        <v>139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/>
      <c r="S4875"/>
    </row>
    <row r="4876" spans="1:19" x14ac:dyDescent="0.3">
      <c r="A4876">
        <v>4875</v>
      </c>
      <c r="B4876" t="s">
        <v>4891</v>
      </c>
      <c r="C4876" t="s">
        <v>17</v>
      </c>
      <c r="D4876" s="1">
        <v>303.8</v>
      </c>
      <c r="E4876" s="1">
        <v>312.5</v>
      </c>
      <c r="F4876" s="2">
        <v>1619</v>
      </c>
      <c r="G4876" s="1">
        <f>2*PI()*Predictive_Maintenance_Data[[#This Row],[Rotational speed '[rpm']]]/60</f>
        <v>169.54128353872918</v>
      </c>
      <c r="H4876" s="1">
        <v>30.9</v>
      </c>
      <c r="I4876" s="1">
        <f t="shared" si="76"/>
        <v>8.6999999999999886</v>
      </c>
      <c r="J4876" s="1">
        <f>Predictive_Maintenance_Data[[#This Row],[Torque '[Nm']]]*Predictive_Maintenance_Data[[#This Row],[Angular velocity '[rad/s']]]/1000</f>
        <v>5.2388256613467314</v>
      </c>
      <c r="K4876" s="2">
        <v>142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/>
      <c r="S4876"/>
    </row>
    <row r="4877" spans="1:19" x14ac:dyDescent="0.3">
      <c r="A4877">
        <v>4876</v>
      </c>
      <c r="B4877" t="s">
        <v>4892</v>
      </c>
      <c r="C4877" t="s">
        <v>17</v>
      </c>
      <c r="D4877" s="1">
        <v>303.7</v>
      </c>
      <c r="E4877" s="1">
        <v>312.39999999999998</v>
      </c>
      <c r="F4877" s="2">
        <v>1702</v>
      </c>
      <c r="G4877" s="1">
        <f>2*PI()*Predictive_Maintenance_Data[[#This Row],[Rotational speed '[rpm']]]/60</f>
        <v>178.23302321366094</v>
      </c>
      <c r="H4877" s="1">
        <v>31.2</v>
      </c>
      <c r="I4877" s="1">
        <f t="shared" si="76"/>
        <v>8.6999999999999886</v>
      </c>
      <c r="J4877" s="1">
        <f>Predictive_Maintenance_Data[[#This Row],[Torque '[Nm']]]*Predictive_Maintenance_Data[[#This Row],[Angular velocity '[rad/s']]]/1000</f>
        <v>5.5608703242662214</v>
      </c>
      <c r="K4877" s="2">
        <v>144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/>
      <c r="S4877"/>
    </row>
    <row r="4878" spans="1:19" x14ac:dyDescent="0.3">
      <c r="A4878">
        <v>4877</v>
      </c>
      <c r="B4878" t="s">
        <v>4893</v>
      </c>
      <c r="C4878" t="s">
        <v>15</v>
      </c>
      <c r="D4878" s="1">
        <v>303.7</v>
      </c>
      <c r="E4878" s="1">
        <v>312.39999999999998</v>
      </c>
      <c r="F4878" s="2">
        <v>1540</v>
      </c>
      <c r="G4878" s="1">
        <f>2*PI()*Predictive_Maintenance_Data[[#This Row],[Rotational speed '[rpm']]]/60</f>
        <v>161.26842288427605</v>
      </c>
      <c r="H4878" s="1">
        <v>37.4</v>
      </c>
      <c r="I4878" s="1">
        <f t="shared" si="76"/>
        <v>8.6999999999999886</v>
      </c>
      <c r="J4878" s="1">
        <f>Predictive_Maintenance_Data[[#This Row],[Torque '[Nm']]]*Predictive_Maintenance_Data[[#This Row],[Angular velocity '[rad/s']]]/1000</f>
        <v>6.031439015871924</v>
      </c>
      <c r="K4878" s="2">
        <v>146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/>
      <c r="S4878"/>
    </row>
    <row r="4879" spans="1:19" x14ac:dyDescent="0.3">
      <c r="A4879">
        <v>4878</v>
      </c>
      <c r="B4879" t="s">
        <v>4894</v>
      </c>
      <c r="C4879" t="s">
        <v>15</v>
      </c>
      <c r="D4879" s="1">
        <v>303.7</v>
      </c>
      <c r="E4879" s="1">
        <v>312.39999999999998</v>
      </c>
      <c r="F4879" s="2">
        <v>1546</v>
      </c>
      <c r="G4879" s="1">
        <f>2*PI()*Predictive_Maintenance_Data[[#This Row],[Rotational speed '[rpm']]]/60</f>
        <v>161.89674141499398</v>
      </c>
      <c r="H4879" s="1">
        <v>33.700000000000003</v>
      </c>
      <c r="I4879" s="1">
        <f t="shared" si="76"/>
        <v>8.6999999999999886</v>
      </c>
      <c r="J4879" s="1">
        <f>Predictive_Maintenance_Data[[#This Row],[Torque '[Nm']]]*Predictive_Maintenance_Data[[#This Row],[Angular velocity '[rad/s']]]/1000</f>
        <v>5.4559201856852981</v>
      </c>
      <c r="K4879" s="2">
        <v>149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/>
      <c r="S4879"/>
    </row>
    <row r="4880" spans="1:19" x14ac:dyDescent="0.3">
      <c r="A4880">
        <v>4879</v>
      </c>
      <c r="B4880" t="s">
        <v>4895</v>
      </c>
      <c r="C4880" t="s">
        <v>17</v>
      </c>
      <c r="D4880" s="1">
        <v>303.7</v>
      </c>
      <c r="E4880" s="1">
        <v>312.39999999999998</v>
      </c>
      <c r="F4880" s="2">
        <v>1348</v>
      </c>
      <c r="G4880" s="1">
        <f>2*PI()*Predictive_Maintenance_Data[[#This Row],[Rotational speed '[rpm']]]/60</f>
        <v>141.16222990130137</v>
      </c>
      <c r="H4880" s="1">
        <v>51</v>
      </c>
      <c r="I4880" s="1">
        <f t="shared" si="76"/>
        <v>8.6999999999999886</v>
      </c>
      <c r="J4880" s="1">
        <f>Predictive_Maintenance_Data[[#This Row],[Torque '[Nm']]]*Predictive_Maintenance_Data[[#This Row],[Angular velocity '[rad/s']]]/1000</f>
        <v>7.1992737249663694</v>
      </c>
      <c r="K4880" s="2">
        <v>152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/>
      <c r="S4880"/>
    </row>
    <row r="4881" spans="1:19" x14ac:dyDescent="0.3">
      <c r="A4881">
        <v>4880</v>
      </c>
      <c r="B4881" t="s">
        <v>4896</v>
      </c>
      <c r="C4881" t="s">
        <v>27</v>
      </c>
      <c r="D4881" s="1">
        <v>303.7</v>
      </c>
      <c r="E4881" s="1">
        <v>312.5</v>
      </c>
      <c r="F4881" s="2">
        <v>1520</v>
      </c>
      <c r="G4881" s="1">
        <f>2*PI()*Predictive_Maintenance_Data[[#This Row],[Rotational speed '[rpm']]]/60</f>
        <v>159.17402778188287</v>
      </c>
      <c r="H4881" s="1">
        <v>35.6</v>
      </c>
      <c r="I4881" s="1">
        <f t="shared" si="76"/>
        <v>8.8000000000000114</v>
      </c>
      <c r="J4881" s="1">
        <f>Predictive_Maintenance_Data[[#This Row],[Torque '[Nm']]]*Predictive_Maintenance_Data[[#This Row],[Angular velocity '[rad/s']]]/1000</f>
        <v>5.66659538903503</v>
      </c>
      <c r="K4881" s="2">
        <v>154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/>
      <c r="S4881"/>
    </row>
    <row r="4882" spans="1:19" x14ac:dyDescent="0.3">
      <c r="A4882">
        <v>4881</v>
      </c>
      <c r="B4882" t="s">
        <v>4897</v>
      </c>
      <c r="C4882" t="s">
        <v>15</v>
      </c>
      <c r="D4882" s="1">
        <v>303.8</v>
      </c>
      <c r="E4882" s="1">
        <v>312.60000000000002</v>
      </c>
      <c r="F4882" s="2">
        <v>1527</v>
      </c>
      <c r="G4882" s="1">
        <f>2*PI()*Predictive_Maintenance_Data[[#This Row],[Rotational speed '[rpm']]]/60</f>
        <v>159.90706606772045</v>
      </c>
      <c r="H4882" s="1">
        <v>41.9</v>
      </c>
      <c r="I4882" s="1">
        <f t="shared" si="76"/>
        <v>8.8000000000000114</v>
      </c>
      <c r="J4882" s="1">
        <f>Predictive_Maintenance_Data[[#This Row],[Torque '[Nm']]]*Predictive_Maintenance_Data[[#This Row],[Angular velocity '[rad/s']]]/1000</f>
        <v>6.7001060682374867</v>
      </c>
      <c r="K4882" s="2">
        <v>159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/>
      <c r="S4882"/>
    </row>
    <row r="4883" spans="1:19" x14ac:dyDescent="0.3">
      <c r="A4883">
        <v>4882</v>
      </c>
      <c r="B4883" t="s">
        <v>4898</v>
      </c>
      <c r="C4883" t="s">
        <v>15</v>
      </c>
      <c r="D4883" s="1">
        <v>303.8</v>
      </c>
      <c r="E4883" s="1">
        <v>312.60000000000002</v>
      </c>
      <c r="F4883" s="2">
        <v>1406</v>
      </c>
      <c r="G4883" s="1">
        <f>2*PI()*Predictive_Maintenance_Data[[#This Row],[Rotational speed '[rpm']]]/60</f>
        <v>147.23597569824162</v>
      </c>
      <c r="H4883" s="1">
        <v>47.1</v>
      </c>
      <c r="I4883" s="1">
        <f t="shared" si="76"/>
        <v>8.8000000000000114</v>
      </c>
      <c r="J4883" s="1">
        <f>Predictive_Maintenance_Data[[#This Row],[Torque '[Nm']]]*Predictive_Maintenance_Data[[#This Row],[Angular velocity '[rad/s']]]/1000</f>
        <v>6.9348144553871807</v>
      </c>
      <c r="K4883" s="2">
        <v>162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/>
      <c r="S4883"/>
    </row>
    <row r="4884" spans="1:19" x14ac:dyDescent="0.3">
      <c r="A4884">
        <v>4883</v>
      </c>
      <c r="B4884" t="s">
        <v>4899</v>
      </c>
      <c r="C4884" t="s">
        <v>17</v>
      </c>
      <c r="D4884" s="1">
        <v>303.7</v>
      </c>
      <c r="E4884" s="1">
        <v>312.5</v>
      </c>
      <c r="F4884" s="2">
        <v>1462</v>
      </c>
      <c r="G4884" s="1">
        <f>2*PI()*Predictive_Maintenance_Data[[#This Row],[Rotational speed '[rpm']]]/60</f>
        <v>153.1002819849426</v>
      </c>
      <c r="H4884" s="1">
        <v>46.2</v>
      </c>
      <c r="I4884" s="1">
        <f t="shared" si="76"/>
        <v>8.8000000000000114</v>
      </c>
      <c r="J4884" s="1">
        <f>Predictive_Maintenance_Data[[#This Row],[Torque '[Nm']]]*Predictive_Maintenance_Data[[#This Row],[Angular velocity '[rad/s']]]/1000</f>
        <v>7.0732330277043483</v>
      </c>
      <c r="K4884" s="2">
        <v>165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/>
      <c r="S4884"/>
    </row>
    <row r="4885" spans="1:19" x14ac:dyDescent="0.3">
      <c r="A4885">
        <v>4884</v>
      </c>
      <c r="B4885" t="s">
        <v>4900</v>
      </c>
      <c r="C4885" t="s">
        <v>15</v>
      </c>
      <c r="D4885" s="1">
        <v>303.8</v>
      </c>
      <c r="E4885" s="1">
        <v>312.60000000000002</v>
      </c>
      <c r="F4885" s="2">
        <v>1684</v>
      </c>
      <c r="G4885" s="1">
        <f>2*PI()*Predictive_Maintenance_Data[[#This Row],[Rotational speed '[rpm']]]/60</f>
        <v>176.34806762150706</v>
      </c>
      <c r="H4885" s="1">
        <v>29.3</v>
      </c>
      <c r="I4885" s="1">
        <f t="shared" si="76"/>
        <v>8.8000000000000114</v>
      </c>
      <c r="J4885" s="1">
        <f>Predictive_Maintenance_Data[[#This Row],[Torque '[Nm']]]*Predictive_Maintenance_Data[[#This Row],[Angular velocity '[rad/s']]]/1000</f>
        <v>5.1669983813101572</v>
      </c>
      <c r="K4885" s="2">
        <v>167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/>
      <c r="S4885"/>
    </row>
    <row r="4886" spans="1:19" x14ac:dyDescent="0.3">
      <c r="A4886">
        <v>4885</v>
      </c>
      <c r="B4886" t="s">
        <v>4901</v>
      </c>
      <c r="C4886" t="s">
        <v>27</v>
      </c>
      <c r="D4886" s="1">
        <v>303.8</v>
      </c>
      <c r="E4886" s="1">
        <v>312.5</v>
      </c>
      <c r="F4886" s="2">
        <v>1655</v>
      </c>
      <c r="G4886" s="1">
        <f>2*PI()*Predictive_Maintenance_Data[[#This Row],[Rotational speed '[rpm']]]/60</f>
        <v>173.31119472303692</v>
      </c>
      <c r="H4886" s="1">
        <v>28</v>
      </c>
      <c r="I4886" s="1">
        <f t="shared" si="76"/>
        <v>8.6999999999999886</v>
      </c>
      <c r="J4886" s="1">
        <f>Predictive_Maintenance_Data[[#This Row],[Torque '[Nm']]]*Predictive_Maintenance_Data[[#This Row],[Angular velocity '[rad/s']]]/1000</f>
        <v>4.8527134522450339</v>
      </c>
      <c r="K4886" s="2">
        <v>170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/>
      <c r="S4886"/>
    </row>
    <row r="4887" spans="1:19" x14ac:dyDescent="0.3">
      <c r="A4887">
        <v>4886</v>
      </c>
      <c r="B4887" t="s">
        <v>4902</v>
      </c>
      <c r="C4887" t="s">
        <v>27</v>
      </c>
      <c r="D4887" s="1">
        <v>303.8</v>
      </c>
      <c r="E4887" s="1">
        <v>312.5</v>
      </c>
      <c r="F4887" s="2">
        <v>1748</v>
      </c>
      <c r="G4887" s="1">
        <f>2*PI()*Predictive_Maintenance_Data[[#This Row],[Rotational speed '[rpm']]]/60</f>
        <v>183.05013194916529</v>
      </c>
      <c r="H4887" s="1">
        <v>25.1</v>
      </c>
      <c r="I4887" s="1">
        <f t="shared" si="76"/>
        <v>8.6999999999999886</v>
      </c>
      <c r="J4887" s="1">
        <f>Predictive_Maintenance_Data[[#This Row],[Torque '[Nm']]]*Predictive_Maintenance_Data[[#This Row],[Angular velocity '[rad/s']]]/1000</f>
        <v>4.5945583119240494</v>
      </c>
      <c r="K4887" s="2">
        <v>175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/>
      <c r="S4887"/>
    </row>
    <row r="4888" spans="1:19" x14ac:dyDescent="0.3">
      <c r="A4888">
        <v>4887</v>
      </c>
      <c r="B4888" t="s">
        <v>4903</v>
      </c>
      <c r="C4888" t="s">
        <v>17</v>
      </c>
      <c r="D4888" s="1">
        <v>303.8</v>
      </c>
      <c r="E4888" s="1">
        <v>312.5</v>
      </c>
      <c r="F4888" s="2">
        <v>1372</v>
      </c>
      <c r="G4888" s="1">
        <f>2*PI()*Predictive_Maintenance_Data[[#This Row],[Rotational speed '[rpm']]]/60</f>
        <v>143.67550402417322</v>
      </c>
      <c r="H4888" s="1">
        <v>45.7</v>
      </c>
      <c r="I4888" s="1">
        <f t="shared" si="76"/>
        <v>8.6999999999999886</v>
      </c>
      <c r="J4888" s="1">
        <f>Predictive_Maintenance_Data[[#This Row],[Torque '[Nm']]]*Predictive_Maintenance_Data[[#This Row],[Angular velocity '[rad/s']]]/1000</f>
        <v>6.565970533904717</v>
      </c>
      <c r="K4888" s="2">
        <v>180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/>
      <c r="S4888"/>
    </row>
    <row r="4889" spans="1:19" x14ac:dyDescent="0.3">
      <c r="A4889">
        <v>4888</v>
      </c>
      <c r="B4889" t="s">
        <v>4904</v>
      </c>
      <c r="C4889" t="s">
        <v>17</v>
      </c>
      <c r="D4889" s="1">
        <v>303.7</v>
      </c>
      <c r="E4889" s="1">
        <v>312.5</v>
      </c>
      <c r="F4889" s="2">
        <v>1481</v>
      </c>
      <c r="G4889" s="1">
        <f>2*PI()*Predictive_Maintenance_Data[[#This Row],[Rotational speed '[rpm']]]/60</f>
        <v>155.08995733221613</v>
      </c>
      <c r="H4889" s="1">
        <v>33.299999999999997</v>
      </c>
      <c r="I4889" s="1">
        <f t="shared" si="76"/>
        <v>8.8000000000000114</v>
      </c>
      <c r="J4889" s="1">
        <f>Predictive_Maintenance_Data[[#This Row],[Torque '[Nm']]]*Predictive_Maintenance_Data[[#This Row],[Angular velocity '[rad/s']]]/1000</f>
        <v>5.1644955791627964</v>
      </c>
      <c r="K4889" s="2">
        <v>182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/>
      <c r="S4889"/>
    </row>
    <row r="4890" spans="1:19" x14ac:dyDescent="0.3">
      <c r="A4890">
        <v>4889</v>
      </c>
      <c r="B4890" t="s">
        <v>4905</v>
      </c>
      <c r="C4890" t="s">
        <v>17</v>
      </c>
      <c r="D4890" s="1">
        <v>303.7</v>
      </c>
      <c r="E4890" s="1">
        <v>312.39999999999998</v>
      </c>
      <c r="F4890" s="2">
        <v>1512</v>
      </c>
      <c r="G4890" s="1">
        <f>2*PI()*Predictive_Maintenance_Data[[#This Row],[Rotational speed '[rpm']]]/60</f>
        <v>158.33626974092559</v>
      </c>
      <c r="H4890" s="1">
        <v>39.200000000000003</v>
      </c>
      <c r="I4890" s="1">
        <f t="shared" si="76"/>
        <v>8.6999999999999886</v>
      </c>
      <c r="J4890" s="1">
        <f>Predictive_Maintenance_Data[[#This Row],[Torque '[Nm']]]*Predictive_Maintenance_Data[[#This Row],[Angular velocity '[rad/s']]]/1000</f>
        <v>6.2067817738442832</v>
      </c>
      <c r="K4890" s="2">
        <v>184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/>
      <c r="S4890"/>
    </row>
    <row r="4891" spans="1:19" x14ac:dyDescent="0.3">
      <c r="A4891">
        <v>4890</v>
      </c>
      <c r="B4891" t="s">
        <v>4906</v>
      </c>
      <c r="C4891" t="s">
        <v>17</v>
      </c>
      <c r="D4891" s="1">
        <v>303.7</v>
      </c>
      <c r="E4891" s="1">
        <v>312.5</v>
      </c>
      <c r="F4891" s="2">
        <v>1632</v>
      </c>
      <c r="G4891" s="1">
        <f>2*PI()*Predictive_Maintenance_Data[[#This Row],[Rotational speed '[rpm']]]/60</f>
        <v>170.90264035528475</v>
      </c>
      <c r="H4891" s="1">
        <v>36.6</v>
      </c>
      <c r="I4891" s="1">
        <f t="shared" si="76"/>
        <v>8.8000000000000114</v>
      </c>
      <c r="J4891" s="1">
        <f>Predictive_Maintenance_Data[[#This Row],[Torque '[Nm']]]*Predictive_Maintenance_Data[[#This Row],[Angular velocity '[rad/s']]]/1000</f>
        <v>6.2550366370034221</v>
      </c>
      <c r="K4891" s="2">
        <v>186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/>
      <c r="S4891"/>
    </row>
    <row r="4892" spans="1:19" x14ac:dyDescent="0.3">
      <c r="A4892">
        <v>4891</v>
      </c>
      <c r="B4892" t="s">
        <v>4907</v>
      </c>
      <c r="C4892" t="s">
        <v>17</v>
      </c>
      <c r="D4892" s="1">
        <v>303.7</v>
      </c>
      <c r="E4892" s="1">
        <v>312.39999999999998</v>
      </c>
      <c r="F4892" s="2">
        <v>1525</v>
      </c>
      <c r="G4892" s="1">
        <f>2*PI()*Predictive_Maintenance_Data[[#This Row],[Rotational speed '[rpm']]]/60</f>
        <v>159.69762655748116</v>
      </c>
      <c r="H4892" s="1">
        <v>43.9</v>
      </c>
      <c r="I4892" s="1">
        <f t="shared" si="76"/>
        <v>8.6999999999999886</v>
      </c>
      <c r="J4892" s="1">
        <f>Predictive_Maintenance_Data[[#This Row],[Torque '[Nm']]]*Predictive_Maintenance_Data[[#This Row],[Angular velocity '[rad/s']]]/1000</f>
        <v>7.0107258058734221</v>
      </c>
      <c r="K4892" s="2">
        <v>188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/>
      <c r="S4892"/>
    </row>
    <row r="4893" spans="1:19" x14ac:dyDescent="0.3">
      <c r="A4893">
        <v>4892</v>
      </c>
      <c r="B4893" t="s">
        <v>4908</v>
      </c>
      <c r="C4893" t="s">
        <v>15</v>
      </c>
      <c r="D4893" s="1">
        <v>303.7</v>
      </c>
      <c r="E4893" s="1">
        <v>312.3</v>
      </c>
      <c r="F4893" s="2">
        <v>1756</v>
      </c>
      <c r="G4893" s="1">
        <f>2*PI()*Predictive_Maintenance_Data[[#This Row],[Rotational speed '[rpm']]]/60</f>
        <v>183.88788999012255</v>
      </c>
      <c r="H4893" s="1">
        <v>26.4</v>
      </c>
      <c r="I4893" s="1">
        <f t="shared" si="76"/>
        <v>8.6000000000000227</v>
      </c>
      <c r="J4893" s="1">
        <f>Predictive_Maintenance_Data[[#This Row],[Torque '[Nm']]]*Predictive_Maintenance_Data[[#This Row],[Angular velocity '[rad/s']]]/1000</f>
        <v>4.8546402957392347</v>
      </c>
      <c r="K4893" s="2">
        <v>190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/>
      <c r="S4893"/>
    </row>
    <row r="4894" spans="1:19" x14ac:dyDescent="0.3">
      <c r="A4894">
        <v>4893</v>
      </c>
      <c r="B4894" t="s">
        <v>4909</v>
      </c>
      <c r="C4894" t="s">
        <v>17</v>
      </c>
      <c r="D4894" s="1">
        <v>303.7</v>
      </c>
      <c r="E4894" s="1">
        <v>312.3</v>
      </c>
      <c r="F4894" s="2">
        <v>1922</v>
      </c>
      <c r="G4894" s="1">
        <f>2*PI()*Predictive_Maintenance_Data[[#This Row],[Rotational speed '[rpm']]]/60</f>
        <v>201.27136933998608</v>
      </c>
      <c r="H4894" s="1">
        <v>23.1</v>
      </c>
      <c r="I4894" s="1">
        <f t="shared" si="76"/>
        <v>8.6000000000000227</v>
      </c>
      <c r="J4894" s="1">
        <f>Predictive_Maintenance_Data[[#This Row],[Torque '[Nm']]]*Predictive_Maintenance_Data[[#This Row],[Angular velocity '[rad/s']]]/1000</f>
        <v>4.6493686317536786</v>
      </c>
      <c r="K4894" s="2">
        <v>193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/>
      <c r="S4894"/>
    </row>
    <row r="4895" spans="1:19" x14ac:dyDescent="0.3">
      <c r="A4895">
        <v>4894</v>
      </c>
      <c r="B4895" t="s">
        <v>4910</v>
      </c>
      <c r="C4895" t="s">
        <v>15</v>
      </c>
      <c r="D4895" s="1">
        <v>303.8</v>
      </c>
      <c r="E4895" s="1">
        <v>312.5</v>
      </c>
      <c r="F4895" s="2">
        <v>1448</v>
      </c>
      <c r="G4895" s="1">
        <f>2*PI()*Predictive_Maintenance_Data[[#This Row],[Rotational speed '[rpm']]]/60</f>
        <v>151.63420541326735</v>
      </c>
      <c r="H4895" s="1">
        <v>44.3</v>
      </c>
      <c r="I4895" s="1">
        <f t="shared" si="76"/>
        <v>8.6999999999999886</v>
      </c>
      <c r="J4895" s="1">
        <f>Predictive_Maintenance_Data[[#This Row],[Torque '[Nm']]]*Predictive_Maintenance_Data[[#This Row],[Angular velocity '[rad/s']]]/1000</f>
        <v>6.7173952998077429</v>
      </c>
      <c r="K4895" s="2">
        <v>195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/>
      <c r="S4895"/>
    </row>
    <row r="4896" spans="1:19" x14ac:dyDescent="0.3">
      <c r="A4896">
        <v>4895</v>
      </c>
      <c r="B4896" t="s">
        <v>4911</v>
      </c>
      <c r="C4896" t="s">
        <v>27</v>
      </c>
      <c r="D4896" s="1">
        <v>303.8</v>
      </c>
      <c r="E4896" s="1">
        <v>312.5</v>
      </c>
      <c r="F4896" s="2">
        <v>1447</v>
      </c>
      <c r="G4896" s="1">
        <f>2*PI()*Predictive_Maintenance_Data[[#This Row],[Rotational speed '[rpm']]]/60</f>
        <v>151.52948565814768</v>
      </c>
      <c r="H4896" s="1">
        <v>46.6</v>
      </c>
      <c r="I4896" s="1">
        <f t="shared" si="76"/>
        <v>8.6999999999999886</v>
      </c>
      <c r="J4896" s="1">
        <f>Predictive_Maintenance_Data[[#This Row],[Torque '[Nm']]]*Predictive_Maintenance_Data[[#This Row],[Angular velocity '[rad/s']]]/1000</f>
        <v>7.061274031669682</v>
      </c>
      <c r="K4896" s="2">
        <v>198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/>
      <c r="S4896"/>
    </row>
    <row r="4897" spans="1:19" x14ac:dyDescent="0.3">
      <c r="A4897">
        <v>4896</v>
      </c>
      <c r="B4897" t="s">
        <v>4912</v>
      </c>
      <c r="C4897" t="s">
        <v>15</v>
      </c>
      <c r="D4897" s="1">
        <v>303.8</v>
      </c>
      <c r="E4897" s="1">
        <v>312.39999999999998</v>
      </c>
      <c r="F4897" s="2">
        <v>1597</v>
      </c>
      <c r="G4897" s="1">
        <f>2*PI()*Predictive_Maintenance_Data[[#This Row],[Rotational speed '[rpm']]]/60</f>
        <v>167.23744892609665</v>
      </c>
      <c r="H4897" s="1">
        <v>33.4</v>
      </c>
      <c r="I4897" s="1">
        <f t="shared" si="76"/>
        <v>8.5999999999999659</v>
      </c>
      <c r="J4897" s="1">
        <f>Predictive_Maintenance_Data[[#This Row],[Torque '[Nm']]]*Predictive_Maintenance_Data[[#This Row],[Angular velocity '[rad/s']]]/1000</f>
        <v>5.5857307941316279</v>
      </c>
      <c r="K4897" s="2">
        <v>203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/>
      <c r="S4897"/>
    </row>
    <row r="4898" spans="1:19" x14ac:dyDescent="0.3">
      <c r="A4898">
        <v>4897</v>
      </c>
      <c r="B4898" t="s">
        <v>4913</v>
      </c>
      <c r="C4898" t="s">
        <v>15</v>
      </c>
      <c r="D4898" s="1">
        <v>303.7</v>
      </c>
      <c r="E4898" s="1">
        <v>312.39999999999998</v>
      </c>
      <c r="F4898" s="2">
        <v>1642</v>
      </c>
      <c r="G4898" s="1">
        <f>2*PI()*Predictive_Maintenance_Data[[#This Row],[Rotational speed '[rpm']]]/60</f>
        <v>171.94983790648132</v>
      </c>
      <c r="H4898" s="1">
        <v>32.299999999999997</v>
      </c>
      <c r="I4898" s="1">
        <f t="shared" si="76"/>
        <v>8.6999999999999886</v>
      </c>
      <c r="J4898" s="1">
        <f>Predictive_Maintenance_Data[[#This Row],[Torque '[Nm']]]*Predictive_Maintenance_Data[[#This Row],[Angular velocity '[rad/s']]]/1000</f>
        <v>5.5539797643793465</v>
      </c>
      <c r="K4898" s="2">
        <v>206</v>
      </c>
      <c r="L4898" s="2">
        <v>0</v>
      </c>
      <c r="M4898" s="2">
        <v>0</v>
      </c>
      <c r="N4898" s="2">
        <v>0</v>
      </c>
      <c r="O4898" s="2">
        <v>0</v>
      </c>
      <c r="P4898" s="2">
        <v>0</v>
      </c>
      <c r="Q4898" s="2">
        <v>0</v>
      </c>
      <c r="R4898"/>
      <c r="S4898"/>
    </row>
    <row r="4899" spans="1:19" x14ac:dyDescent="0.3">
      <c r="A4899">
        <v>4898</v>
      </c>
      <c r="B4899" t="s">
        <v>4914</v>
      </c>
      <c r="C4899" t="s">
        <v>27</v>
      </c>
      <c r="D4899" s="1">
        <v>303.8</v>
      </c>
      <c r="E4899" s="1">
        <v>312.5</v>
      </c>
      <c r="F4899" s="2">
        <v>1525</v>
      </c>
      <c r="G4899" s="1">
        <f>2*PI()*Predictive_Maintenance_Data[[#This Row],[Rotational speed '[rpm']]]/60</f>
        <v>159.69762655748116</v>
      </c>
      <c r="H4899" s="1">
        <v>38</v>
      </c>
      <c r="I4899" s="1">
        <f t="shared" si="76"/>
        <v>8.6999999999999886</v>
      </c>
      <c r="J4899" s="1">
        <f>Predictive_Maintenance_Data[[#This Row],[Torque '[Nm']]]*Predictive_Maintenance_Data[[#This Row],[Angular velocity '[rad/s']]]/1000</f>
        <v>6.0685098091842837</v>
      </c>
      <c r="K4899" s="2">
        <v>209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/>
      <c r="S4899"/>
    </row>
    <row r="4900" spans="1:19" x14ac:dyDescent="0.3">
      <c r="A4900">
        <v>4899</v>
      </c>
      <c r="B4900" t="s">
        <v>4915</v>
      </c>
      <c r="C4900" t="s">
        <v>27</v>
      </c>
      <c r="D4900" s="1">
        <v>303.60000000000002</v>
      </c>
      <c r="E4900" s="1">
        <v>312.39999999999998</v>
      </c>
      <c r="F4900" s="2">
        <v>1460</v>
      </c>
      <c r="G4900" s="1">
        <f>2*PI()*Predictive_Maintenance_Data[[#This Row],[Rotational speed '[rpm']]]/60</f>
        <v>152.89084247470328</v>
      </c>
      <c r="H4900" s="1">
        <v>53.7</v>
      </c>
      <c r="I4900" s="1">
        <f t="shared" si="76"/>
        <v>8.7999999999999545</v>
      </c>
      <c r="J4900" s="1">
        <f>Predictive_Maintenance_Data[[#This Row],[Torque '[Nm']]]*Predictive_Maintenance_Data[[#This Row],[Angular velocity '[rad/s']]]/1000</f>
        <v>8.2102382408915648</v>
      </c>
      <c r="K4900" s="2">
        <v>214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/>
      <c r="S4900"/>
    </row>
    <row r="4901" spans="1:19" x14ac:dyDescent="0.3">
      <c r="A4901">
        <v>4900</v>
      </c>
      <c r="B4901" t="s">
        <v>4916</v>
      </c>
      <c r="C4901" t="s">
        <v>17</v>
      </c>
      <c r="D4901" s="1">
        <v>303.60000000000002</v>
      </c>
      <c r="E4901" s="1">
        <v>312.3</v>
      </c>
      <c r="F4901" s="2">
        <v>2168</v>
      </c>
      <c r="G4901" s="1">
        <f>2*PI()*Predictive_Maintenance_Data[[#This Row],[Rotational speed '[rpm']]]/60</f>
        <v>227.03242909942236</v>
      </c>
      <c r="H4901" s="1">
        <v>17.7</v>
      </c>
      <c r="I4901" s="1">
        <f t="shared" si="76"/>
        <v>8.6999999999999886</v>
      </c>
      <c r="J4901" s="1">
        <f>Predictive_Maintenance_Data[[#This Row],[Torque '[Nm']]]*Predictive_Maintenance_Data[[#This Row],[Angular velocity '[rad/s']]]/1000</f>
        <v>4.0184739950597752</v>
      </c>
      <c r="K4901" s="2">
        <v>219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/>
      <c r="S4901"/>
    </row>
    <row r="4902" spans="1:19" x14ac:dyDescent="0.3">
      <c r="A4902">
        <v>4901</v>
      </c>
      <c r="B4902" t="s">
        <v>4917</v>
      </c>
      <c r="C4902" t="s">
        <v>17</v>
      </c>
      <c r="D4902" s="1">
        <v>303.60000000000002</v>
      </c>
      <c r="E4902" s="1">
        <v>312.39999999999998</v>
      </c>
      <c r="F4902" s="2">
        <v>1388</v>
      </c>
      <c r="G4902" s="1">
        <f>2*PI()*Predictive_Maintenance_Data[[#This Row],[Rotational speed '[rpm']]]/60</f>
        <v>145.35102010608776</v>
      </c>
      <c r="H4902" s="1">
        <v>41.9</v>
      </c>
      <c r="I4902" s="1">
        <f t="shared" si="76"/>
        <v>8.7999999999999545</v>
      </c>
      <c r="J4902" s="1">
        <f>Predictive_Maintenance_Data[[#This Row],[Torque '[Nm']]]*Predictive_Maintenance_Data[[#This Row],[Angular velocity '[rad/s']]]/1000</f>
        <v>6.0902077424450773</v>
      </c>
      <c r="K4902" s="2">
        <v>221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/>
      <c r="S4902"/>
    </row>
    <row r="4903" spans="1:19" x14ac:dyDescent="0.3">
      <c r="A4903">
        <v>4902</v>
      </c>
      <c r="B4903" t="s">
        <v>4918</v>
      </c>
      <c r="C4903" t="s">
        <v>15</v>
      </c>
      <c r="D4903" s="1">
        <v>303.60000000000002</v>
      </c>
      <c r="E4903" s="1">
        <v>312.3</v>
      </c>
      <c r="F4903" s="2">
        <v>1630</v>
      </c>
      <c r="G4903" s="1">
        <f>2*PI()*Predictive_Maintenance_Data[[#This Row],[Rotational speed '[rpm']]]/60</f>
        <v>170.69320084504542</v>
      </c>
      <c r="H4903" s="1">
        <v>32.4</v>
      </c>
      <c r="I4903" s="1">
        <f t="shared" si="76"/>
        <v>8.6999999999999886</v>
      </c>
      <c r="J4903" s="1">
        <f>Predictive_Maintenance_Data[[#This Row],[Torque '[Nm']]]*Predictive_Maintenance_Data[[#This Row],[Angular velocity '[rad/s']]]/1000</f>
        <v>5.530459707379471</v>
      </c>
      <c r="K4903" s="2">
        <v>223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/>
      <c r="S4903"/>
    </row>
    <row r="4904" spans="1:19" x14ac:dyDescent="0.3">
      <c r="A4904">
        <v>4903</v>
      </c>
      <c r="B4904" t="s">
        <v>4919</v>
      </c>
      <c r="C4904" t="s">
        <v>17</v>
      </c>
      <c r="D4904" s="1">
        <v>303.60000000000002</v>
      </c>
      <c r="E4904" s="1">
        <v>312.3</v>
      </c>
      <c r="F4904" s="2">
        <v>1616</v>
      </c>
      <c r="G4904" s="1">
        <f>2*PI()*Predictive_Maintenance_Data[[#This Row],[Rotational speed '[rpm']]]/60</f>
        <v>169.22712427337018</v>
      </c>
      <c r="H4904" s="1">
        <v>29.3</v>
      </c>
      <c r="I4904" s="1">
        <f t="shared" si="76"/>
        <v>8.6999999999999886</v>
      </c>
      <c r="J4904" s="1">
        <f>Predictive_Maintenance_Data[[#This Row],[Torque '[Nm']]]*Predictive_Maintenance_Data[[#This Row],[Angular velocity '[rad/s']]]/1000</f>
        <v>4.958354741209746</v>
      </c>
      <c r="K4904" s="2">
        <v>226</v>
      </c>
      <c r="L4904" s="2">
        <v>0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/>
      <c r="S4904"/>
    </row>
    <row r="4905" spans="1:19" x14ac:dyDescent="0.3">
      <c r="A4905">
        <v>4904</v>
      </c>
      <c r="B4905" t="s">
        <v>4920</v>
      </c>
      <c r="C4905" t="s">
        <v>17</v>
      </c>
      <c r="D4905" s="1">
        <v>303.60000000000002</v>
      </c>
      <c r="E4905" s="1">
        <v>312.39999999999998</v>
      </c>
      <c r="F4905" s="2">
        <v>2232</v>
      </c>
      <c r="G4905" s="1">
        <f>2*PI()*Predictive_Maintenance_Data[[#This Row],[Rotational speed '[rpm']]]/60</f>
        <v>233.73449342708059</v>
      </c>
      <c r="H4905" s="1">
        <v>16.8</v>
      </c>
      <c r="I4905" s="1">
        <f t="shared" si="76"/>
        <v>8.7999999999999545</v>
      </c>
      <c r="J4905" s="1">
        <f>Predictive_Maintenance_Data[[#This Row],[Torque '[Nm']]]*Predictive_Maintenance_Data[[#This Row],[Angular velocity '[rad/s']]]/1000</f>
        <v>3.9267394895749539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/>
      <c r="S4905"/>
    </row>
    <row r="4906" spans="1:19" x14ac:dyDescent="0.3">
      <c r="A4906">
        <v>4905</v>
      </c>
      <c r="B4906" t="s">
        <v>4921</v>
      </c>
      <c r="C4906" t="s">
        <v>27</v>
      </c>
      <c r="D4906" s="1">
        <v>303.60000000000002</v>
      </c>
      <c r="E4906" s="1">
        <v>312.39999999999998</v>
      </c>
      <c r="F4906" s="2">
        <v>1480</v>
      </c>
      <c r="G4906" s="1">
        <f>2*PI()*Predictive_Maintenance_Data[[#This Row],[Rotational speed '[rpm']]]/60</f>
        <v>154.98523757709646</v>
      </c>
      <c r="H4906" s="1">
        <v>50.7</v>
      </c>
      <c r="I4906" s="1">
        <f t="shared" si="76"/>
        <v>8.7999999999999545</v>
      </c>
      <c r="J4906" s="1">
        <f>Predictive_Maintenance_Data[[#This Row],[Torque '[Nm']]]*Predictive_Maintenance_Data[[#This Row],[Angular velocity '[rad/s']]]/1000</f>
        <v>7.8577515451587905</v>
      </c>
      <c r="K4906" s="2">
        <v>2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/>
      <c r="S4906"/>
    </row>
    <row r="4907" spans="1:19" x14ac:dyDescent="0.3">
      <c r="A4907">
        <v>4906</v>
      </c>
      <c r="B4907" t="s">
        <v>4922</v>
      </c>
      <c r="C4907" t="s">
        <v>17</v>
      </c>
      <c r="D4907" s="1">
        <v>303.60000000000002</v>
      </c>
      <c r="E4907" s="1">
        <v>312.39999999999998</v>
      </c>
      <c r="F4907" s="2">
        <v>1363</v>
      </c>
      <c r="G4907" s="1">
        <f>2*PI()*Predictive_Maintenance_Data[[#This Row],[Rotational speed '[rpm']]]/60</f>
        <v>142.73302622809626</v>
      </c>
      <c r="H4907" s="1">
        <v>53.1</v>
      </c>
      <c r="I4907" s="1">
        <f t="shared" si="76"/>
        <v>8.7999999999999545</v>
      </c>
      <c r="J4907" s="1">
        <f>Predictive_Maintenance_Data[[#This Row],[Torque '[Nm']]]*Predictive_Maintenance_Data[[#This Row],[Angular velocity '[rad/s']]]/1000</f>
        <v>7.5791236927119119</v>
      </c>
      <c r="K4907" s="2">
        <v>7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/>
      <c r="S4907"/>
    </row>
    <row r="4908" spans="1:19" x14ac:dyDescent="0.3">
      <c r="A4908">
        <v>4907</v>
      </c>
      <c r="B4908" t="s">
        <v>4923</v>
      </c>
      <c r="C4908" t="s">
        <v>27</v>
      </c>
      <c r="D4908" s="1">
        <v>303.60000000000002</v>
      </c>
      <c r="E4908" s="1">
        <v>312.39999999999998</v>
      </c>
      <c r="F4908" s="2">
        <v>1436</v>
      </c>
      <c r="G4908" s="1">
        <f>2*PI()*Predictive_Maintenance_Data[[#This Row],[Rotational speed '[rpm']]]/60</f>
        <v>150.37756835183143</v>
      </c>
      <c r="H4908" s="1">
        <v>45.6</v>
      </c>
      <c r="I4908" s="1">
        <f t="shared" si="76"/>
        <v>8.7999999999999545</v>
      </c>
      <c r="J4908" s="1">
        <f>Predictive_Maintenance_Data[[#This Row],[Torque '[Nm']]]*Predictive_Maintenance_Data[[#This Row],[Angular velocity '[rad/s']]]/1000</f>
        <v>6.857217116843513</v>
      </c>
      <c r="K4908" s="2">
        <v>9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/>
      <c r="S4908"/>
    </row>
    <row r="4909" spans="1:19" x14ac:dyDescent="0.3">
      <c r="A4909">
        <v>4908</v>
      </c>
      <c r="B4909" t="s">
        <v>4924</v>
      </c>
      <c r="C4909" t="s">
        <v>15</v>
      </c>
      <c r="D4909" s="1">
        <v>303.60000000000002</v>
      </c>
      <c r="E4909" s="1">
        <v>312.5</v>
      </c>
      <c r="F4909" s="2">
        <v>1607</v>
      </c>
      <c r="G4909" s="1">
        <f>2*PI()*Predictive_Maintenance_Data[[#This Row],[Rotational speed '[rpm']]]/60</f>
        <v>168.28464647729325</v>
      </c>
      <c r="H4909" s="1">
        <v>33.700000000000003</v>
      </c>
      <c r="I4909" s="1">
        <f t="shared" si="76"/>
        <v>8.8999999999999773</v>
      </c>
      <c r="J4909" s="1">
        <f>Predictive_Maintenance_Data[[#This Row],[Torque '[Nm']]]*Predictive_Maintenance_Data[[#This Row],[Angular velocity '[rad/s']]]/1000</f>
        <v>5.671192586284783</v>
      </c>
      <c r="K4909" s="2">
        <v>14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/>
      <c r="S4909"/>
    </row>
    <row r="4910" spans="1:19" x14ac:dyDescent="0.3">
      <c r="A4910">
        <v>4909</v>
      </c>
      <c r="B4910" t="s">
        <v>4925</v>
      </c>
      <c r="C4910" t="s">
        <v>15</v>
      </c>
      <c r="D4910" s="1">
        <v>303.60000000000002</v>
      </c>
      <c r="E4910" s="1">
        <v>312.5</v>
      </c>
      <c r="F4910" s="2">
        <v>1459</v>
      </c>
      <c r="G4910" s="1">
        <f>2*PI()*Predictive_Maintenance_Data[[#This Row],[Rotational speed '[rpm']]]/60</f>
        <v>152.7861227195836</v>
      </c>
      <c r="H4910" s="1">
        <v>48.2</v>
      </c>
      <c r="I4910" s="1">
        <f t="shared" si="76"/>
        <v>8.8999999999999773</v>
      </c>
      <c r="J4910" s="1">
        <f>Predictive_Maintenance_Data[[#This Row],[Torque '[Nm']]]*Predictive_Maintenance_Data[[#This Row],[Angular velocity '[rad/s']]]/1000</f>
        <v>7.3642911150839296</v>
      </c>
      <c r="K4910" s="2">
        <v>17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/>
      <c r="S4910"/>
    </row>
    <row r="4911" spans="1:19" x14ac:dyDescent="0.3">
      <c r="A4911">
        <v>4910</v>
      </c>
      <c r="B4911" t="s">
        <v>4926</v>
      </c>
      <c r="C4911" t="s">
        <v>17</v>
      </c>
      <c r="D4911" s="1">
        <v>303.5</v>
      </c>
      <c r="E4911" s="1">
        <v>312.39999999999998</v>
      </c>
      <c r="F4911" s="2">
        <v>1481</v>
      </c>
      <c r="G4911" s="1">
        <f>2*PI()*Predictive_Maintenance_Data[[#This Row],[Rotational speed '[rpm']]]/60</f>
        <v>155.08995733221613</v>
      </c>
      <c r="H4911" s="1">
        <v>43.7</v>
      </c>
      <c r="I4911" s="1">
        <f t="shared" si="76"/>
        <v>8.8999999999999773</v>
      </c>
      <c r="J4911" s="1">
        <f>Predictive_Maintenance_Data[[#This Row],[Torque '[Nm']]]*Predictive_Maintenance_Data[[#This Row],[Angular velocity '[rad/s']]]/1000</f>
        <v>6.7774311354178449</v>
      </c>
      <c r="K4911" s="2">
        <v>20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/>
      <c r="S4911"/>
    </row>
    <row r="4912" spans="1:19" x14ac:dyDescent="0.3">
      <c r="A4912">
        <v>4911</v>
      </c>
      <c r="B4912" t="s">
        <v>4927</v>
      </c>
      <c r="C4912" t="s">
        <v>15</v>
      </c>
      <c r="D4912" s="1">
        <v>303.5</v>
      </c>
      <c r="E4912" s="1">
        <v>312.39999999999998</v>
      </c>
      <c r="F4912" s="2">
        <v>1606</v>
      </c>
      <c r="G4912" s="1">
        <f>2*PI()*Predictive_Maintenance_Data[[#This Row],[Rotational speed '[rpm']]]/60</f>
        <v>168.1799267221736</v>
      </c>
      <c r="H4912" s="1">
        <v>31.7</v>
      </c>
      <c r="I4912" s="1">
        <f t="shared" si="76"/>
        <v>8.8999999999999773</v>
      </c>
      <c r="J4912" s="1">
        <f>Predictive_Maintenance_Data[[#This Row],[Torque '[Nm']]]*Predictive_Maintenance_Data[[#This Row],[Angular velocity '[rad/s']]]/1000</f>
        <v>5.3313036770929028</v>
      </c>
      <c r="K4912" s="2">
        <v>22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/>
      <c r="S4912"/>
    </row>
    <row r="4913" spans="1:19" x14ac:dyDescent="0.3">
      <c r="A4913">
        <v>4912</v>
      </c>
      <c r="B4913" t="s">
        <v>4928</v>
      </c>
      <c r="C4913" t="s">
        <v>17</v>
      </c>
      <c r="D4913" s="1">
        <v>303.5</v>
      </c>
      <c r="E4913" s="1">
        <v>312.3</v>
      </c>
      <c r="F4913" s="2">
        <v>1681</v>
      </c>
      <c r="G4913" s="1">
        <f>2*PI()*Predictive_Maintenance_Data[[#This Row],[Rotational speed '[rpm']]]/60</f>
        <v>176.03390835614806</v>
      </c>
      <c r="H4913" s="1">
        <v>29.8</v>
      </c>
      <c r="I4913" s="1">
        <f t="shared" si="76"/>
        <v>8.8000000000000114</v>
      </c>
      <c r="J4913" s="1">
        <f>Predictive_Maintenance_Data[[#This Row],[Torque '[Nm']]]*Predictive_Maintenance_Data[[#This Row],[Angular velocity '[rad/s']]]/1000</f>
        <v>5.2458104690132119</v>
      </c>
      <c r="K4913" s="2">
        <v>25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/>
      <c r="S4913"/>
    </row>
    <row r="4914" spans="1:19" x14ac:dyDescent="0.3">
      <c r="A4914">
        <v>4913</v>
      </c>
      <c r="B4914" t="s">
        <v>4929</v>
      </c>
      <c r="C4914" t="s">
        <v>17</v>
      </c>
      <c r="D4914" s="1">
        <v>303.5</v>
      </c>
      <c r="E4914" s="1">
        <v>312.2</v>
      </c>
      <c r="F4914" s="2">
        <v>1511</v>
      </c>
      <c r="G4914" s="1">
        <f>2*PI()*Predictive_Maintenance_Data[[#This Row],[Rotational speed '[rpm']]]/60</f>
        <v>158.23154998580591</v>
      </c>
      <c r="H4914" s="1">
        <v>37.1</v>
      </c>
      <c r="I4914" s="1">
        <f t="shared" si="76"/>
        <v>8.6999999999999886</v>
      </c>
      <c r="J4914" s="1">
        <f>Predictive_Maintenance_Data[[#This Row],[Torque '[Nm']]]*Predictive_Maintenance_Data[[#This Row],[Angular velocity '[rad/s']]]/1000</f>
        <v>5.8703905044733995</v>
      </c>
      <c r="K4914" s="2">
        <v>27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/>
      <c r="S4914"/>
    </row>
    <row r="4915" spans="1:19" x14ac:dyDescent="0.3">
      <c r="A4915">
        <v>4914</v>
      </c>
      <c r="B4915" t="s">
        <v>4930</v>
      </c>
      <c r="C4915" t="s">
        <v>15</v>
      </c>
      <c r="D4915" s="1">
        <v>303.5</v>
      </c>
      <c r="E4915" s="1">
        <v>312.3</v>
      </c>
      <c r="F4915" s="2">
        <v>1593</v>
      </c>
      <c r="G4915" s="1">
        <f>2*PI()*Predictive_Maintenance_Data[[#This Row],[Rotational speed '[rpm']]]/60</f>
        <v>166.81856990561801</v>
      </c>
      <c r="H4915" s="1">
        <v>35.200000000000003</v>
      </c>
      <c r="I4915" s="1">
        <f t="shared" si="76"/>
        <v>8.8000000000000114</v>
      </c>
      <c r="J4915" s="1">
        <f>Predictive_Maintenance_Data[[#This Row],[Torque '[Nm']]]*Predictive_Maintenance_Data[[#This Row],[Angular velocity '[rad/s']]]/1000</f>
        <v>5.8720136606777542</v>
      </c>
      <c r="K4915" s="2">
        <v>29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/>
      <c r="S4915"/>
    </row>
    <row r="4916" spans="1:19" x14ac:dyDescent="0.3">
      <c r="A4916">
        <v>4915</v>
      </c>
      <c r="B4916" t="s">
        <v>4931</v>
      </c>
      <c r="C4916" t="s">
        <v>15</v>
      </c>
      <c r="D4916" s="1">
        <v>303.5</v>
      </c>
      <c r="E4916" s="1">
        <v>312.3</v>
      </c>
      <c r="F4916" s="2">
        <v>1532</v>
      </c>
      <c r="G4916" s="1">
        <f>2*PI()*Predictive_Maintenance_Data[[#This Row],[Rotational speed '[rpm']]]/60</f>
        <v>160.43066484331877</v>
      </c>
      <c r="H4916" s="1">
        <v>41.7</v>
      </c>
      <c r="I4916" s="1">
        <f t="shared" si="76"/>
        <v>8.8000000000000114</v>
      </c>
      <c r="J4916" s="1">
        <f>Predictive_Maintenance_Data[[#This Row],[Torque '[Nm']]]*Predictive_Maintenance_Data[[#This Row],[Angular velocity '[rad/s']]]/1000</f>
        <v>6.6899587239663934</v>
      </c>
      <c r="K4916" s="2">
        <v>32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/>
      <c r="S4916"/>
    </row>
    <row r="4917" spans="1:19" x14ac:dyDescent="0.3">
      <c r="A4917">
        <v>4916</v>
      </c>
      <c r="B4917" t="s">
        <v>4932</v>
      </c>
      <c r="C4917" t="s">
        <v>27</v>
      </c>
      <c r="D4917" s="1">
        <v>303.5</v>
      </c>
      <c r="E4917" s="1">
        <v>312.3</v>
      </c>
      <c r="F4917" s="2">
        <v>1386</v>
      </c>
      <c r="G4917" s="1">
        <f>2*PI()*Predictive_Maintenance_Data[[#This Row],[Rotational speed '[rpm']]]/60</f>
        <v>145.14158059584844</v>
      </c>
      <c r="H4917" s="1">
        <v>49</v>
      </c>
      <c r="I4917" s="1">
        <f t="shared" si="76"/>
        <v>8.8000000000000114</v>
      </c>
      <c r="J4917" s="1">
        <f>Predictive_Maintenance_Data[[#This Row],[Torque '[Nm']]]*Predictive_Maintenance_Data[[#This Row],[Angular velocity '[rad/s']]]/1000</f>
        <v>7.1119374491965734</v>
      </c>
      <c r="K4917" s="2">
        <v>35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/>
      <c r="S4917"/>
    </row>
    <row r="4918" spans="1:19" x14ac:dyDescent="0.3">
      <c r="A4918">
        <v>4917</v>
      </c>
      <c r="B4918" t="s">
        <v>4933</v>
      </c>
      <c r="C4918" t="s">
        <v>27</v>
      </c>
      <c r="D4918" s="1">
        <v>303.39999999999998</v>
      </c>
      <c r="E4918" s="1">
        <v>312.3</v>
      </c>
      <c r="F4918" s="2">
        <v>1769</v>
      </c>
      <c r="G4918" s="1">
        <f>2*PI()*Predictive_Maintenance_Data[[#This Row],[Rotational speed '[rpm']]]/60</f>
        <v>185.24924680667812</v>
      </c>
      <c r="H4918" s="1">
        <v>27.9</v>
      </c>
      <c r="I4918" s="1">
        <f t="shared" si="76"/>
        <v>8.9000000000000341</v>
      </c>
      <c r="J4918" s="1">
        <f>Predictive_Maintenance_Data[[#This Row],[Torque '[Nm']]]*Predictive_Maintenance_Data[[#This Row],[Angular velocity '[rad/s']]]/1000</f>
        <v>5.1684539859063188</v>
      </c>
      <c r="K4918" s="2">
        <v>40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/>
      <c r="S4918"/>
    </row>
    <row r="4919" spans="1:19" x14ac:dyDescent="0.3">
      <c r="A4919">
        <v>4918</v>
      </c>
      <c r="B4919" t="s">
        <v>4934</v>
      </c>
      <c r="C4919" t="s">
        <v>15</v>
      </c>
      <c r="D4919" s="1">
        <v>303.39999999999998</v>
      </c>
      <c r="E4919" s="1">
        <v>312.2</v>
      </c>
      <c r="F4919" s="2">
        <v>1561</v>
      </c>
      <c r="G4919" s="1">
        <f>2*PI()*Predictive_Maintenance_Data[[#This Row],[Rotational speed '[rpm']]]/60</f>
        <v>163.4675377417889</v>
      </c>
      <c r="H4919" s="1">
        <v>38.200000000000003</v>
      </c>
      <c r="I4919" s="1">
        <f t="shared" si="76"/>
        <v>8.8000000000000114</v>
      </c>
      <c r="J4919" s="1">
        <f>Predictive_Maintenance_Data[[#This Row],[Torque '[Nm']]]*Predictive_Maintenance_Data[[#This Row],[Angular velocity '[rad/s']]]/1000</f>
        <v>6.2444599417363369</v>
      </c>
      <c r="K4919" s="2">
        <v>45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/>
      <c r="S4919"/>
    </row>
    <row r="4920" spans="1:19" x14ac:dyDescent="0.3">
      <c r="A4920">
        <v>4919</v>
      </c>
      <c r="B4920" t="s">
        <v>4935</v>
      </c>
      <c r="C4920" t="s">
        <v>17</v>
      </c>
      <c r="D4920" s="1">
        <v>303.3</v>
      </c>
      <c r="E4920" s="1">
        <v>312.2</v>
      </c>
      <c r="F4920" s="2">
        <v>1457</v>
      </c>
      <c r="G4920" s="1">
        <f>2*PI()*Predictive_Maintenance_Data[[#This Row],[Rotational speed '[rpm']]]/60</f>
        <v>152.57668320934428</v>
      </c>
      <c r="H4920" s="1">
        <v>40.700000000000003</v>
      </c>
      <c r="I4920" s="1">
        <f t="shared" si="76"/>
        <v>8.8999999999999773</v>
      </c>
      <c r="J4920" s="1">
        <f>Predictive_Maintenance_Data[[#This Row],[Torque '[Nm']]]*Predictive_Maintenance_Data[[#This Row],[Angular velocity '[rad/s']]]/1000</f>
        <v>6.2098710066203129</v>
      </c>
      <c r="K4920" s="2">
        <v>48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/>
      <c r="S4920"/>
    </row>
    <row r="4921" spans="1:19" x14ac:dyDescent="0.3">
      <c r="A4921">
        <v>4920</v>
      </c>
      <c r="B4921" t="s">
        <v>4936</v>
      </c>
      <c r="C4921" t="s">
        <v>17</v>
      </c>
      <c r="D4921" s="1">
        <v>303.3</v>
      </c>
      <c r="E4921" s="1">
        <v>312.2</v>
      </c>
      <c r="F4921" s="2">
        <v>1506</v>
      </c>
      <c r="G4921" s="1">
        <f>2*PI()*Predictive_Maintenance_Data[[#This Row],[Rotational speed '[rpm']]]/60</f>
        <v>157.70795121020763</v>
      </c>
      <c r="H4921" s="1">
        <v>40</v>
      </c>
      <c r="I4921" s="1">
        <f t="shared" si="76"/>
        <v>8.8999999999999773</v>
      </c>
      <c r="J4921" s="1">
        <f>Predictive_Maintenance_Data[[#This Row],[Torque '[Nm']]]*Predictive_Maintenance_Data[[#This Row],[Angular velocity '[rad/s']]]/1000</f>
        <v>6.3083180484083048</v>
      </c>
      <c r="K4921" s="2">
        <v>50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/>
      <c r="S4921"/>
    </row>
    <row r="4922" spans="1:19" x14ac:dyDescent="0.3">
      <c r="A4922">
        <v>4921</v>
      </c>
      <c r="B4922" t="s">
        <v>4937</v>
      </c>
      <c r="C4922" t="s">
        <v>17</v>
      </c>
      <c r="D4922" s="1">
        <v>303.39999999999998</v>
      </c>
      <c r="E4922" s="1">
        <v>312.2</v>
      </c>
      <c r="F4922" s="2">
        <v>1337</v>
      </c>
      <c r="G4922" s="1">
        <f>2*PI()*Predictive_Maintenance_Data[[#This Row],[Rotational speed '[rpm']]]/60</f>
        <v>140.01031259498509</v>
      </c>
      <c r="H4922" s="1">
        <v>69.400000000000006</v>
      </c>
      <c r="I4922" s="1">
        <f t="shared" si="76"/>
        <v>8.8000000000000114</v>
      </c>
      <c r="J4922" s="1">
        <f>Predictive_Maintenance_Data[[#This Row],[Torque '[Nm']]]*Predictive_Maintenance_Data[[#This Row],[Angular velocity '[rad/s']]]/1000</f>
        <v>9.7167156940919668</v>
      </c>
      <c r="K4922" s="2">
        <v>52</v>
      </c>
      <c r="L4922" s="2">
        <v>1</v>
      </c>
      <c r="M4922" s="2">
        <v>0</v>
      </c>
      <c r="N4922" s="2">
        <v>0</v>
      </c>
      <c r="O4922" s="2">
        <v>1</v>
      </c>
      <c r="P4922" s="2">
        <v>0</v>
      </c>
      <c r="Q4922" s="2">
        <v>0</v>
      </c>
      <c r="R4922"/>
      <c r="S4922"/>
    </row>
    <row r="4923" spans="1:19" x14ac:dyDescent="0.3">
      <c r="A4923">
        <v>4922</v>
      </c>
      <c r="B4923" t="s">
        <v>4938</v>
      </c>
      <c r="C4923" t="s">
        <v>17</v>
      </c>
      <c r="D4923" s="1">
        <v>303.39999999999998</v>
      </c>
      <c r="E4923" s="1">
        <v>312.3</v>
      </c>
      <c r="F4923" s="2">
        <v>1287</v>
      </c>
      <c r="G4923" s="1">
        <f>2*PI()*Predictive_Maintenance_Data[[#This Row],[Rotational speed '[rpm']]]/60</f>
        <v>134.77432483900213</v>
      </c>
      <c r="H4923" s="1">
        <v>54.8</v>
      </c>
      <c r="I4923" s="1">
        <f t="shared" si="76"/>
        <v>8.9000000000000341</v>
      </c>
      <c r="J4923" s="1">
        <f>Predictive_Maintenance_Data[[#This Row],[Torque '[Nm']]]*Predictive_Maintenance_Data[[#This Row],[Angular velocity '[rad/s']]]/1000</f>
        <v>7.3856330011773164</v>
      </c>
      <c r="K4923" s="2">
        <v>54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/>
      <c r="S4923"/>
    </row>
    <row r="4924" spans="1:19" x14ac:dyDescent="0.3">
      <c r="A4924">
        <v>4923</v>
      </c>
      <c r="B4924" t="s">
        <v>4939</v>
      </c>
      <c r="C4924" t="s">
        <v>15</v>
      </c>
      <c r="D4924" s="1">
        <v>303.39999999999998</v>
      </c>
      <c r="E4924" s="1">
        <v>312.2</v>
      </c>
      <c r="F4924" s="2">
        <v>1615</v>
      </c>
      <c r="G4924" s="1">
        <f>2*PI()*Predictive_Maintenance_Data[[#This Row],[Rotational speed '[rpm']]]/60</f>
        <v>169.12240451825053</v>
      </c>
      <c r="H4924" s="1">
        <v>35.700000000000003</v>
      </c>
      <c r="I4924" s="1">
        <f t="shared" si="76"/>
        <v>8.8000000000000114</v>
      </c>
      <c r="J4924" s="1">
        <f>Predictive_Maintenance_Data[[#This Row],[Torque '[Nm']]]*Predictive_Maintenance_Data[[#This Row],[Angular velocity '[rad/s']]]/1000</f>
        <v>6.037669841301545</v>
      </c>
      <c r="K4924" s="2">
        <v>56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/>
      <c r="S4924"/>
    </row>
    <row r="4925" spans="1:19" x14ac:dyDescent="0.3">
      <c r="A4925">
        <v>4924</v>
      </c>
      <c r="B4925" t="s">
        <v>4940</v>
      </c>
      <c r="C4925" t="s">
        <v>15</v>
      </c>
      <c r="D4925" s="1">
        <v>303.39999999999998</v>
      </c>
      <c r="E4925" s="1">
        <v>312.2</v>
      </c>
      <c r="F4925" s="2">
        <v>1972</v>
      </c>
      <c r="G4925" s="1">
        <f>2*PI()*Predictive_Maintenance_Data[[#This Row],[Rotational speed '[rpm']]]/60</f>
        <v>206.50735709596907</v>
      </c>
      <c r="H4925" s="1">
        <v>23.5</v>
      </c>
      <c r="I4925" s="1">
        <f t="shared" si="76"/>
        <v>8.8000000000000114</v>
      </c>
      <c r="J4925" s="1">
        <f>Predictive_Maintenance_Data[[#This Row],[Torque '[Nm']]]*Predictive_Maintenance_Data[[#This Row],[Angular velocity '[rad/s']]]/1000</f>
        <v>4.8529228917552727</v>
      </c>
      <c r="K4925" s="2">
        <v>59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/>
      <c r="S4925"/>
    </row>
    <row r="4926" spans="1:19" x14ac:dyDescent="0.3">
      <c r="A4926">
        <v>4925</v>
      </c>
      <c r="B4926" t="s">
        <v>4941</v>
      </c>
      <c r="C4926" t="s">
        <v>27</v>
      </c>
      <c r="D4926" s="1">
        <v>303.39999999999998</v>
      </c>
      <c r="E4926" s="1">
        <v>312.3</v>
      </c>
      <c r="F4926" s="2">
        <v>1522</v>
      </c>
      <c r="G4926" s="1">
        <f>2*PI()*Predictive_Maintenance_Data[[#This Row],[Rotational speed '[rpm']]]/60</f>
        <v>159.38346729212216</v>
      </c>
      <c r="H4926" s="1">
        <v>42.1</v>
      </c>
      <c r="I4926" s="1">
        <f t="shared" si="76"/>
        <v>8.9000000000000341</v>
      </c>
      <c r="J4926" s="1">
        <f>Predictive_Maintenance_Data[[#This Row],[Torque '[Nm']]]*Predictive_Maintenance_Data[[#This Row],[Angular velocity '[rad/s']]]/1000</f>
        <v>6.7100439729983439</v>
      </c>
      <c r="K4926" s="2">
        <v>62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/>
      <c r="S4926"/>
    </row>
    <row r="4927" spans="1:19" x14ac:dyDescent="0.3">
      <c r="A4927">
        <v>4926</v>
      </c>
      <c r="B4927" t="s">
        <v>4942</v>
      </c>
      <c r="C4927" t="s">
        <v>17</v>
      </c>
      <c r="D4927" s="1">
        <v>303.39999999999998</v>
      </c>
      <c r="E4927" s="1">
        <v>312.3</v>
      </c>
      <c r="F4927" s="2">
        <v>1680</v>
      </c>
      <c r="G4927" s="1">
        <f>2*PI()*Predictive_Maintenance_Data[[#This Row],[Rotational speed '[rpm']]]/60</f>
        <v>175.92918860102841</v>
      </c>
      <c r="H4927" s="1">
        <v>30.6</v>
      </c>
      <c r="I4927" s="1">
        <f t="shared" si="76"/>
        <v>8.9000000000000341</v>
      </c>
      <c r="J4927" s="1">
        <f>Predictive_Maintenance_Data[[#This Row],[Torque '[Nm']]]*Predictive_Maintenance_Data[[#This Row],[Angular velocity '[rad/s']]]/1000</f>
        <v>5.38343317119147</v>
      </c>
      <c r="K4927" s="2">
        <v>67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/>
      <c r="S4927"/>
    </row>
    <row r="4928" spans="1:19" x14ac:dyDescent="0.3">
      <c r="A4928">
        <v>4927</v>
      </c>
      <c r="B4928" t="s">
        <v>4943</v>
      </c>
      <c r="C4928" t="s">
        <v>17</v>
      </c>
      <c r="D4928" s="1">
        <v>303.39999999999998</v>
      </c>
      <c r="E4928" s="1">
        <v>312.3</v>
      </c>
      <c r="F4928" s="2">
        <v>1502</v>
      </c>
      <c r="G4928" s="1">
        <f>2*PI()*Predictive_Maintenance_Data[[#This Row],[Rotational speed '[rpm']]]/60</f>
        <v>157.28907218972896</v>
      </c>
      <c r="H4928" s="1">
        <v>36</v>
      </c>
      <c r="I4928" s="1">
        <f t="shared" si="76"/>
        <v>8.9000000000000341</v>
      </c>
      <c r="J4928" s="1">
        <f>Predictive_Maintenance_Data[[#This Row],[Torque '[Nm']]]*Predictive_Maintenance_Data[[#This Row],[Angular velocity '[rad/s']]]/1000</f>
        <v>5.662406598830243</v>
      </c>
      <c r="K4928" s="2">
        <v>69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/>
      <c r="S4928"/>
    </row>
    <row r="4929" spans="1:19" x14ac:dyDescent="0.3">
      <c r="A4929">
        <v>4928</v>
      </c>
      <c r="B4929" t="s">
        <v>4944</v>
      </c>
      <c r="C4929" t="s">
        <v>15</v>
      </c>
      <c r="D4929" s="1">
        <v>303.5</v>
      </c>
      <c r="E4929" s="1">
        <v>312.3</v>
      </c>
      <c r="F4929" s="2">
        <v>1543</v>
      </c>
      <c r="G4929" s="1">
        <f>2*PI()*Predictive_Maintenance_Data[[#This Row],[Rotational speed '[rpm']]]/60</f>
        <v>161.58258214963502</v>
      </c>
      <c r="H4929" s="1">
        <v>33.299999999999997</v>
      </c>
      <c r="I4929" s="1">
        <f t="shared" si="76"/>
        <v>8.8000000000000114</v>
      </c>
      <c r="J4929" s="1">
        <f>Predictive_Maintenance_Data[[#This Row],[Torque '[Nm']]]*Predictive_Maintenance_Data[[#This Row],[Angular velocity '[rad/s']]]/1000</f>
        <v>5.3806999855828455</v>
      </c>
      <c r="K4929" s="2">
        <v>71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/>
      <c r="S4929"/>
    </row>
    <row r="4930" spans="1:19" x14ac:dyDescent="0.3">
      <c r="A4930">
        <v>4929</v>
      </c>
      <c r="B4930" t="s">
        <v>4945</v>
      </c>
      <c r="C4930" t="s">
        <v>17</v>
      </c>
      <c r="D4930" s="1">
        <v>303.5</v>
      </c>
      <c r="E4930" s="1">
        <v>312.3</v>
      </c>
      <c r="F4930" s="2">
        <v>1584</v>
      </c>
      <c r="G4930" s="1">
        <f>2*PI()*Predictive_Maintenance_Data[[#This Row],[Rotational speed '[rpm']]]/60</f>
        <v>165.87609210954108</v>
      </c>
      <c r="H4930" s="1">
        <v>35.200000000000003</v>
      </c>
      <c r="I4930" s="1">
        <f t="shared" ref="I4930:I4993" si="77">E4930-D4930</f>
        <v>8.8000000000000114</v>
      </c>
      <c r="J4930" s="1">
        <f>Predictive_Maintenance_Data[[#This Row],[Torque '[Nm']]]*Predictive_Maintenance_Data[[#This Row],[Angular velocity '[rad/s']]]/1000</f>
        <v>5.8388384422558461</v>
      </c>
      <c r="K4930" s="2">
        <v>74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/>
      <c r="S4930"/>
    </row>
    <row r="4931" spans="1:19" x14ac:dyDescent="0.3">
      <c r="A4931">
        <v>4930</v>
      </c>
      <c r="B4931" t="s">
        <v>4946</v>
      </c>
      <c r="C4931" t="s">
        <v>17</v>
      </c>
      <c r="D4931" s="1">
        <v>303.5</v>
      </c>
      <c r="E4931" s="1">
        <v>312.39999999999998</v>
      </c>
      <c r="F4931" s="2">
        <v>1340</v>
      </c>
      <c r="G4931" s="1">
        <f>2*PI()*Predictive_Maintenance_Data[[#This Row],[Rotational speed '[rpm']]]/60</f>
        <v>140.32447186034409</v>
      </c>
      <c r="H4931" s="1">
        <v>44.5</v>
      </c>
      <c r="I4931" s="1">
        <f t="shared" si="77"/>
        <v>8.8999999999999773</v>
      </c>
      <c r="J4931" s="1">
        <f>Predictive_Maintenance_Data[[#This Row],[Torque '[Nm']]]*Predictive_Maintenance_Data[[#This Row],[Angular velocity '[rad/s']]]/1000</f>
        <v>6.2444389977853119</v>
      </c>
      <c r="K4931" s="2">
        <v>76</v>
      </c>
      <c r="L4931" s="2">
        <v>0</v>
      </c>
      <c r="M4931" s="2">
        <v>0</v>
      </c>
      <c r="N4931" s="2">
        <v>0</v>
      </c>
      <c r="O4931" s="2">
        <v>0</v>
      </c>
      <c r="P4931" s="2">
        <v>0</v>
      </c>
      <c r="Q4931" s="2">
        <v>0</v>
      </c>
      <c r="R4931"/>
      <c r="S4931"/>
    </row>
    <row r="4932" spans="1:19" x14ac:dyDescent="0.3">
      <c r="A4932">
        <v>4931</v>
      </c>
      <c r="B4932" t="s">
        <v>4947</v>
      </c>
      <c r="C4932" t="s">
        <v>17</v>
      </c>
      <c r="D4932" s="1">
        <v>303.39999999999998</v>
      </c>
      <c r="E4932" s="1">
        <v>312.3</v>
      </c>
      <c r="F4932" s="2">
        <v>1663</v>
      </c>
      <c r="G4932" s="1">
        <f>2*PI()*Predictive_Maintenance_Data[[#This Row],[Rotational speed '[rpm']]]/60</f>
        <v>174.1489527639942</v>
      </c>
      <c r="H4932" s="1">
        <v>33.9</v>
      </c>
      <c r="I4932" s="1">
        <f t="shared" si="77"/>
        <v>8.9000000000000341</v>
      </c>
      <c r="J4932" s="1">
        <f>Predictive_Maintenance_Data[[#This Row],[Torque '[Nm']]]*Predictive_Maintenance_Data[[#This Row],[Angular velocity '[rad/s']]]/1000</f>
        <v>5.9036494986994033</v>
      </c>
      <c r="K4932" s="2">
        <v>78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/>
      <c r="S4932"/>
    </row>
    <row r="4933" spans="1:19" x14ac:dyDescent="0.3">
      <c r="A4933">
        <v>4932</v>
      </c>
      <c r="B4933" t="s">
        <v>4948</v>
      </c>
      <c r="C4933" t="s">
        <v>15</v>
      </c>
      <c r="D4933" s="1">
        <v>303.3</v>
      </c>
      <c r="E4933" s="1">
        <v>312.10000000000002</v>
      </c>
      <c r="F4933" s="2">
        <v>1693</v>
      </c>
      <c r="G4933" s="1">
        <f>2*PI()*Predictive_Maintenance_Data[[#This Row],[Rotational speed '[rpm']]]/60</f>
        <v>177.29054541758398</v>
      </c>
      <c r="H4933" s="1">
        <v>30</v>
      </c>
      <c r="I4933" s="1">
        <f t="shared" si="77"/>
        <v>8.8000000000000114</v>
      </c>
      <c r="J4933" s="1">
        <f>Predictive_Maintenance_Data[[#This Row],[Torque '[Nm']]]*Predictive_Maintenance_Data[[#This Row],[Angular velocity '[rad/s']]]/1000</f>
        <v>5.3187163625275193</v>
      </c>
      <c r="K4933" s="2">
        <v>80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/>
      <c r="S4933"/>
    </row>
    <row r="4934" spans="1:19" x14ac:dyDescent="0.3">
      <c r="A4934">
        <v>4933</v>
      </c>
      <c r="B4934" t="s">
        <v>4949</v>
      </c>
      <c r="C4934" t="s">
        <v>17</v>
      </c>
      <c r="D4934" s="1">
        <v>303.3</v>
      </c>
      <c r="E4934" s="1">
        <v>312.10000000000002</v>
      </c>
      <c r="F4934" s="2">
        <v>1418</v>
      </c>
      <c r="G4934" s="1">
        <f>2*PI()*Predictive_Maintenance_Data[[#This Row],[Rotational speed '[rpm']]]/60</f>
        <v>148.49261275967757</v>
      </c>
      <c r="H4934" s="1">
        <v>44.7</v>
      </c>
      <c r="I4934" s="1">
        <f t="shared" si="77"/>
        <v>8.8000000000000114</v>
      </c>
      <c r="J4934" s="1">
        <f>Predictive_Maintenance_Data[[#This Row],[Torque '[Nm']]]*Predictive_Maintenance_Data[[#This Row],[Angular velocity '[rad/s']]]/1000</f>
        <v>6.6376197903575873</v>
      </c>
      <c r="K4934" s="2">
        <v>83</v>
      </c>
      <c r="L4934" s="2">
        <v>0</v>
      </c>
      <c r="M4934" s="2">
        <v>0</v>
      </c>
      <c r="N4934" s="2">
        <v>0</v>
      </c>
      <c r="O4934" s="2">
        <v>0</v>
      </c>
      <c r="P4934" s="2">
        <v>0</v>
      </c>
      <c r="Q4934" s="2">
        <v>0</v>
      </c>
      <c r="R4934"/>
      <c r="S4934"/>
    </row>
    <row r="4935" spans="1:19" x14ac:dyDescent="0.3">
      <c r="A4935">
        <v>4934</v>
      </c>
      <c r="B4935" t="s">
        <v>4950</v>
      </c>
      <c r="C4935" t="s">
        <v>27</v>
      </c>
      <c r="D4935" s="1">
        <v>303.39999999999998</v>
      </c>
      <c r="E4935" s="1">
        <v>312.2</v>
      </c>
      <c r="F4935" s="2">
        <v>1554</v>
      </c>
      <c r="G4935" s="1">
        <f>2*PI()*Predictive_Maintenance_Data[[#This Row],[Rotational speed '[rpm']]]/60</f>
        <v>162.73449945595127</v>
      </c>
      <c r="H4935" s="1">
        <v>36.799999999999997</v>
      </c>
      <c r="I4935" s="1">
        <f t="shared" si="77"/>
        <v>8.8000000000000114</v>
      </c>
      <c r="J4935" s="1">
        <f>Predictive_Maintenance_Data[[#This Row],[Torque '[Nm']]]*Predictive_Maintenance_Data[[#This Row],[Angular velocity '[rad/s']]]/1000</f>
        <v>5.9886295799790057</v>
      </c>
      <c r="K4935" s="2">
        <v>85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/>
      <c r="S4935"/>
    </row>
    <row r="4936" spans="1:19" x14ac:dyDescent="0.3">
      <c r="A4936">
        <v>4935</v>
      </c>
      <c r="B4936" t="s">
        <v>4951</v>
      </c>
      <c r="C4936" t="s">
        <v>17</v>
      </c>
      <c r="D4936" s="1">
        <v>303.39999999999998</v>
      </c>
      <c r="E4936" s="1">
        <v>312.2</v>
      </c>
      <c r="F4936" s="2">
        <v>1580</v>
      </c>
      <c r="G4936" s="1">
        <f>2*PI()*Predictive_Maintenance_Data[[#This Row],[Rotational speed '[rpm']]]/60</f>
        <v>165.45721308906244</v>
      </c>
      <c r="H4936" s="1">
        <v>35.799999999999997</v>
      </c>
      <c r="I4936" s="1">
        <f t="shared" si="77"/>
        <v>8.8000000000000114</v>
      </c>
      <c r="J4936" s="1">
        <f>Predictive_Maintenance_Data[[#This Row],[Torque '[Nm']]]*Predictive_Maintenance_Data[[#This Row],[Angular velocity '[rad/s']]]/1000</f>
        <v>5.9233682285884353</v>
      </c>
      <c r="K4936" s="2">
        <v>90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/>
      <c r="S4936"/>
    </row>
    <row r="4937" spans="1:19" x14ac:dyDescent="0.3">
      <c r="A4937">
        <v>4936</v>
      </c>
      <c r="B4937" t="s">
        <v>4952</v>
      </c>
      <c r="C4937" t="s">
        <v>17</v>
      </c>
      <c r="D4937" s="1">
        <v>303.39999999999998</v>
      </c>
      <c r="E4937" s="1">
        <v>312.3</v>
      </c>
      <c r="F4937" s="2">
        <v>1479</v>
      </c>
      <c r="G4937" s="1">
        <f>2*PI()*Predictive_Maintenance_Data[[#This Row],[Rotational speed '[rpm']]]/60</f>
        <v>154.88051782197681</v>
      </c>
      <c r="H4937" s="1">
        <v>42.8</v>
      </c>
      <c r="I4937" s="1">
        <f t="shared" si="77"/>
        <v>8.9000000000000341</v>
      </c>
      <c r="J4937" s="1">
        <f>Predictive_Maintenance_Data[[#This Row],[Torque '[Nm']]]*Predictive_Maintenance_Data[[#This Row],[Angular velocity '[rad/s']]]/1000</f>
        <v>6.6288861627806073</v>
      </c>
      <c r="K4937" s="2">
        <v>92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/>
      <c r="S4937"/>
    </row>
    <row r="4938" spans="1:19" x14ac:dyDescent="0.3">
      <c r="A4938">
        <v>4937</v>
      </c>
      <c r="B4938" t="s">
        <v>4953</v>
      </c>
      <c r="C4938" t="s">
        <v>17</v>
      </c>
      <c r="D4938" s="1">
        <v>303.5</v>
      </c>
      <c r="E4938" s="1">
        <v>312.39999999999998</v>
      </c>
      <c r="F4938" s="2">
        <v>1284</v>
      </c>
      <c r="G4938" s="1">
        <f>2*PI()*Predictive_Maintenance_Data[[#This Row],[Rotational speed '[rpm']]]/60</f>
        <v>134.46016557364314</v>
      </c>
      <c r="H4938" s="1">
        <v>70.599999999999994</v>
      </c>
      <c r="I4938" s="1">
        <f t="shared" si="77"/>
        <v>8.8999999999999773</v>
      </c>
      <c r="J4938" s="1">
        <f>Predictive_Maintenance_Data[[#This Row],[Torque '[Nm']]]*Predictive_Maintenance_Data[[#This Row],[Angular velocity '[rad/s']]]/1000</f>
        <v>9.492887689499204</v>
      </c>
      <c r="K4938" s="2">
        <v>94</v>
      </c>
      <c r="L4938" s="2">
        <v>1</v>
      </c>
      <c r="M4938" s="2">
        <v>0</v>
      </c>
      <c r="N4938" s="2">
        <v>0</v>
      </c>
      <c r="O4938" s="2">
        <v>1</v>
      </c>
      <c r="P4938" s="2">
        <v>0</v>
      </c>
      <c r="Q4938" s="2">
        <v>0</v>
      </c>
      <c r="R4938"/>
      <c r="S4938"/>
    </row>
    <row r="4939" spans="1:19" x14ac:dyDescent="0.3">
      <c r="A4939">
        <v>4938</v>
      </c>
      <c r="B4939" t="s">
        <v>4954</v>
      </c>
      <c r="C4939" t="s">
        <v>17</v>
      </c>
      <c r="D4939" s="1">
        <v>303.39999999999998</v>
      </c>
      <c r="E4939" s="1">
        <v>312.3</v>
      </c>
      <c r="F4939" s="2">
        <v>1540</v>
      </c>
      <c r="G4939" s="1">
        <f>2*PI()*Predictive_Maintenance_Data[[#This Row],[Rotational speed '[rpm']]]/60</f>
        <v>161.26842288427605</v>
      </c>
      <c r="H4939" s="1">
        <v>38.700000000000003</v>
      </c>
      <c r="I4939" s="1">
        <f t="shared" si="77"/>
        <v>8.9000000000000341</v>
      </c>
      <c r="J4939" s="1">
        <f>Predictive_Maintenance_Data[[#This Row],[Torque '[Nm']]]*Predictive_Maintenance_Data[[#This Row],[Angular velocity '[rad/s']]]/1000</f>
        <v>6.2410879656214835</v>
      </c>
      <c r="K4939" s="2">
        <v>96</v>
      </c>
      <c r="L4939" s="2">
        <v>0</v>
      </c>
      <c r="M4939" s="2">
        <v>0</v>
      </c>
      <c r="N4939" s="2">
        <v>0</v>
      </c>
      <c r="O4939" s="2">
        <v>0</v>
      </c>
      <c r="P4939" s="2">
        <v>0</v>
      </c>
      <c r="Q4939" s="2">
        <v>0</v>
      </c>
      <c r="R4939"/>
      <c r="S4939"/>
    </row>
    <row r="4940" spans="1:19" x14ac:dyDescent="0.3">
      <c r="A4940">
        <v>4939</v>
      </c>
      <c r="B4940" t="s">
        <v>4955</v>
      </c>
      <c r="C4940" t="s">
        <v>15</v>
      </c>
      <c r="D4940" s="1">
        <v>303.5</v>
      </c>
      <c r="E4940" s="1">
        <v>312.39999999999998</v>
      </c>
      <c r="F4940" s="2">
        <v>1606</v>
      </c>
      <c r="G4940" s="1">
        <f>2*PI()*Predictive_Maintenance_Data[[#This Row],[Rotational speed '[rpm']]]/60</f>
        <v>168.1799267221736</v>
      </c>
      <c r="H4940" s="1">
        <v>30.1</v>
      </c>
      <c r="I4940" s="1">
        <f t="shared" si="77"/>
        <v>8.8999999999999773</v>
      </c>
      <c r="J4940" s="1">
        <f>Predictive_Maintenance_Data[[#This Row],[Torque '[Nm']]]*Predictive_Maintenance_Data[[#This Row],[Angular velocity '[rad/s']]]/1000</f>
        <v>5.0622157943374262</v>
      </c>
      <c r="K4940" s="2">
        <v>98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/>
      <c r="S4940"/>
    </row>
    <row r="4941" spans="1:19" x14ac:dyDescent="0.3">
      <c r="A4941">
        <v>4940</v>
      </c>
      <c r="B4941" t="s">
        <v>4956</v>
      </c>
      <c r="C4941" t="s">
        <v>17</v>
      </c>
      <c r="D4941" s="1">
        <v>303.60000000000002</v>
      </c>
      <c r="E4941" s="1">
        <v>312.5</v>
      </c>
      <c r="F4941" s="2">
        <v>1286</v>
      </c>
      <c r="G4941" s="1">
        <f>2*PI()*Predictive_Maintenance_Data[[#This Row],[Rotational speed '[rpm']]]/60</f>
        <v>134.66960508388246</v>
      </c>
      <c r="H4941" s="1">
        <v>62.4</v>
      </c>
      <c r="I4941" s="1">
        <f t="shared" si="77"/>
        <v>8.8999999999999773</v>
      </c>
      <c r="J4941" s="1">
        <f>Predictive_Maintenance_Data[[#This Row],[Torque '[Nm']]]*Predictive_Maintenance_Data[[#This Row],[Angular velocity '[rad/s']]]/1000</f>
        <v>8.4033833572342651</v>
      </c>
      <c r="K4941" s="2">
        <v>101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/>
      <c r="S4941"/>
    </row>
    <row r="4942" spans="1:19" x14ac:dyDescent="0.3">
      <c r="A4942">
        <v>4941</v>
      </c>
      <c r="B4942" t="s">
        <v>4957</v>
      </c>
      <c r="C4942" t="s">
        <v>17</v>
      </c>
      <c r="D4942" s="1">
        <v>303.60000000000002</v>
      </c>
      <c r="E4942" s="1">
        <v>312.60000000000002</v>
      </c>
      <c r="F4942" s="2">
        <v>1502</v>
      </c>
      <c r="G4942" s="1">
        <f>2*PI()*Predictive_Maintenance_Data[[#This Row],[Rotational speed '[rpm']]]/60</f>
        <v>157.28907218972896</v>
      </c>
      <c r="H4942" s="1">
        <v>39.5</v>
      </c>
      <c r="I4942" s="1">
        <f t="shared" si="77"/>
        <v>9</v>
      </c>
      <c r="J4942" s="1">
        <f>Predictive_Maintenance_Data[[#This Row],[Torque '[Nm']]]*Predictive_Maintenance_Data[[#This Row],[Angular velocity '[rad/s']]]/1000</f>
        <v>6.2129183514942934</v>
      </c>
      <c r="K4942" s="2">
        <v>103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/>
      <c r="S4942"/>
    </row>
    <row r="4943" spans="1:19" x14ac:dyDescent="0.3">
      <c r="A4943">
        <v>4942</v>
      </c>
      <c r="B4943" t="s">
        <v>4958</v>
      </c>
      <c r="C4943" t="s">
        <v>15</v>
      </c>
      <c r="D4943" s="1">
        <v>303.60000000000002</v>
      </c>
      <c r="E4943" s="1">
        <v>312.7</v>
      </c>
      <c r="F4943" s="2">
        <v>1699</v>
      </c>
      <c r="G4943" s="1">
        <f>2*PI()*Predictive_Maintenance_Data[[#This Row],[Rotational speed '[rpm']]]/60</f>
        <v>177.91886394830195</v>
      </c>
      <c r="H4943" s="1">
        <v>31.5</v>
      </c>
      <c r="I4943" s="1">
        <f t="shared" si="77"/>
        <v>9.0999999999999659</v>
      </c>
      <c r="J4943" s="1">
        <f>Predictive_Maintenance_Data[[#This Row],[Torque '[Nm']]]*Predictive_Maintenance_Data[[#This Row],[Angular velocity '[rad/s']]]/1000</f>
        <v>5.6044442143715116</v>
      </c>
      <c r="K4943" s="2">
        <v>105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/>
      <c r="S4943"/>
    </row>
    <row r="4944" spans="1:19" x14ac:dyDescent="0.3">
      <c r="A4944">
        <v>4943</v>
      </c>
      <c r="B4944" t="s">
        <v>4959</v>
      </c>
      <c r="C4944" t="s">
        <v>17</v>
      </c>
      <c r="D4944" s="1">
        <v>303.5</v>
      </c>
      <c r="E4944" s="1">
        <v>312.60000000000002</v>
      </c>
      <c r="F4944" s="2">
        <v>1602</v>
      </c>
      <c r="G4944" s="1">
        <f>2*PI()*Predictive_Maintenance_Data[[#This Row],[Rotational speed '[rpm']]]/60</f>
        <v>167.76104770169496</v>
      </c>
      <c r="H4944" s="1">
        <v>34.200000000000003</v>
      </c>
      <c r="I4944" s="1">
        <f t="shared" si="77"/>
        <v>9.1000000000000227</v>
      </c>
      <c r="J4944" s="1">
        <f>Predictive_Maintenance_Data[[#This Row],[Torque '[Nm']]]*Predictive_Maintenance_Data[[#This Row],[Angular velocity '[rad/s']]]/1000</f>
        <v>5.7374278313979685</v>
      </c>
      <c r="K4944" s="2">
        <v>108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/>
      <c r="S4944"/>
    </row>
    <row r="4945" spans="1:19" x14ac:dyDescent="0.3">
      <c r="A4945">
        <v>4944</v>
      </c>
      <c r="B4945" t="s">
        <v>4960</v>
      </c>
      <c r="C4945" t="s">
        <v>27</v>
      </c>
      <c r="D4945" s="1">
        <v>303.60000000000002</v>
      </c>
      <c r="E4945" s="1">
        <v>312.60000000000002</v>
      </c>
      <c r="F4945" s="2">
        <v>1436</v>
      </c>
      <c r="G4945" s="1">
        <f>2*PI()*Predictive_Maintenance_Data[[#This Row],[Rotational speed '[rpm']]]/60</f>
        <v>150.37756835183143</v>
      </c>
      <c r="H4945" s="1">
        <v>42</v>
      </c>
      <c r="I4945" s="1">
        <f t="shared" si="77"/>
        <v>9</v>
      </c>
      <c r="J4945" s="1">
        <f>Predictive_Maintenance_Data[[#This Row],[Torque '[Nm']]]*Predictive_Maintenance_Data[[#This Row],[Angular velocity '[rad/s']]]/1000</f>
        <v>6.3158578707769202</v>
      </c>
      <c r="K4945" s="2">
        <v>110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/>
      <c r="S4945"/>
    </row>
    <row r="4946" spans="1:19" x14ac:dyDescent="0.3">
      <c r="A4946">
        <v>4945</v>
      </c>
      <c r="B4946" t="s">
        <v>4961</v>
      </c>
      <c r="C4946" t="s">
        <v>15</v>
      </c>
      <c r="D4946" s="1">
        <v>303.60000000000002</v>
      </c>
      <c r="E4946" s="1">
        <v>312.7</v>
      </c>
      <c r="F4946" s="2">
        <v>1765</v>
      </c>
      <c r="G4946" s="1">
        <f>2*PI()*Predictive_Maintenance_Data[[#This Row],[Rotational speed '[rpm']]]/60</f>
        <v>184.8303677861995</v>
      </c>
      <c r="H4946" s="1">
        <v>27.5</v>
      </c>
      <c r="I4946" s="1">
        <f t="shared" si="77"/>
        <v>9.0999999999999659</v>
      </c>
      <c r="J4946" s="1">
        <f>Predictive_Maintenance_Data[[#This Row],[Torque '[Nm']]]*Predictive_Maintenance_Data[[#This Row],[Angular velocity '[rad/s']]]/1000</f>
        <v>5.0828351141204866</v>
      </c>
      <c r="K4946" s="2">
        <v>115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/>
      <c r="S4946"/>
    </row>
    <row r="4947" spans="1:19" x14ac:dyDescent="0.3">
      <c r="A4947">
        <v>4946</v>
      </c>
      <c r="B4947" t="s">
        <v>4962</v>
      </c>
      <c r="C4947" t="s">
        <v>17</v>
      </c>
      <c r="D4947" s="1">
        <v>303.60000000000002</v>
      </c>
      <c r="E4947" s="1">
        <v>312.7</v>
      </c>
      <c r="F4947" s="2">
        <v>1418</v>
      </c>
      <c r="G4947" s="1">
        <f>2*PI()*Predictive_Maintenance_Data[[#This Row],[Rotational speed '[rpm']]]/60</f>
        <v>148.49261275967757</v>
      </c>
      <c r="H4947" s="1">
        <v>44.1</v>
      </c>
      <c r="I4947" s="1">
        <f t="shared" si="77"/>
        <v>9.0999999999999659</v>
      </c>
      <c r="J4947" s="1">
        <f>Predictive_Maintenance_Data[[#This Row],[Torque '[Nm']]]*Predictive_Maintenance_Data[[#This Row],[Angular velocity '[rad/s']]]/1000</f>
        <v>6.548524222701781</v>
      </c>
      <c r="K4947" s="2">
        <v>118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/>
      <c r="S4947"/>
    </row>
    <row r="4948" spans="1:19" x14ac:dyDescent="0.3">
      <c r="A4948">
        <v>4947</v>
      </c>
      <c r="B4948" t="s">
        <v>4963</v>
      </c>
      <c r="C4948" t="s">
        <v>15</v>
      </c>
      <c r="D4948" s="1">
        <v>303.7</v>
      </c>
      <c r="E4948" s="1">
        <v>312.7</v>
      </c>
      <c r="F4948" s="2">
        <v>1669</v>
      </c>
      <c r="G4948" s="1">
        <f>2*PI()*Predictive_Maintenance_Data[[#This Row],[Rotational speed '[rpm']]]/60</f>
        <v>174.77727129471216</v>
      </c>
      <c r="H4948" s="1">
        <v>31.7</v>
      </c>
      <c r="I4948" s="1">
        <f t="shared" si="77"/>
        <v>9</v>
      </c>
      <c r="J4948" s="1">
        <f>Predictive_Maintenance_Data[[#This Row],[Torque '[Nm']]]*Predictive_Maintenance_Data[[#This Row],[Angular velocity '[rad/s']]]/1000</f>
        <v>5.5404395000423756</v>
      </c>
      <c r="K4948" s="2">
        <v>120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/>
      <c r="S4948"/>
    </row>
    <row r="4949" spans="1:19" x14ac:dyDescent="0.3">
      <c r="A4949">
        <v>4948</v>
      </c>
      <c r="B4949" t="s">
        <v>4964</v>
      </c>
      <c r="C4949" t="s">
        <v>17</v>
      </c>
      <c r="D4949" s="1">
        <v>303.7</v>
      </c>
      <c r="E4949" s="1">
        <v>312.7</v>
      </c>
      <c r="F4949" s="2">
        <v>1395</v>
      </c>
      <c r="G4949" s="1">
        <f>2*PI()*Predictive_Maintenance_Data[[#This Row],[Rotational speed '[rpm']]]/60</f>
        <v>146.08405839192537</v>
      </c>
      <c r="H4949" s="1">
        <v>53.9</v>
      </c>
      <c r="I4949" s="1">
        <f t="shared" si="77"/>
        <v>9</v>
      </c>
      <c r="J4949" s="1">
        <f>Predictive_Maintenance_Data[[#This Row],[Torque '[Nm']]]*Predictive_Maintenance_Data[[#This Row],[Angular velocity '[rad/s']]]/1000</f>
        <v>7.8739307473247768</v>
      </c>
      <c r="K4949" s="2">
        <v>123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/>
      <c r="S4949"/>
    </row>
    <row r="4950" spans="1:19" x14ac:dyDescent="0.3">
      <c r="A4950">
        <v>4949</v>
      </c>
      <c r="B4950" t="s">
        <v>4965</v>
      </c>
      <c r="C4950" t="s">
        <v>15</v>
      </c>
      <c r="D4950" s="1">
        <v>303.8</v>
      </c>
      <c r="E4950" s="1">
        <v>312.7</v>
      </c>
      <c r="F4950" s="2">
        <v>1500</v>
      </c>
      <c r="G4950" s="1">
        <f>2*PI()*Predictive_Maintenance_Data[[#This Row],[Rotational speed '[rpm']]]/60</f>
        <v>157.07963267948966</v>
      </c>
      <c r="H4950" s="1">
        <v>41.7</v>
      </c>
      <c r="I4950" s="1">
        <f t="shared" si="77"/>
        <v>8.8999999999999773</v>
      </c>
      <c r="J4950" s="1">
        <f>Predictive_Maintenance_Data[[#This Row],[Torque '[Nm']]]*Predictive_Maintenance_Data[[#This Row],[Angular velocity '[rad/s']]]/1000</f>
        <v>6.5502206827347189</v>
      </c>
      <c r="K4950" s="2">
        <v>125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/>
      <c r="S4950"/>
    </row>
    <row r="4951" spans="1:19" x14ac:dyDescent="0.3">
      <c r="A4951">
        <v>4950</v>
      </c>
      <c r="B4951" t="s">
        <v>4966</v>
      </c>
      <c r="C4951" t="s">
        <v>15</v>
      </c>
      <c r="D4951" s="1">
        <v>303.8</v>
      </c>
      <c r="E4951" s="1">
        <v>312.7</v>
      </c>
      <c r="F4951" s="2">
        <v>1555</v>
      </c>
      <c r="G4951" s="1">
        <f>2*PI()*Predictive_Maintenance_Data[[#This Row],[Rotational speed '[rpm']]]/60</f>
        <v>162.83921921107094</v>
      </c>
      <c r="H4951" s="1">
        <v>33.4</v>
      </c>
      <c r="I4951" s="1">
        <f t="shared" si="77"/>
        <v>8.8999999999999773</v>
      </c>
      <c r="J4951" s="1">
        <f>Predictive_Maintenance_Data[[#This Row],[Torque '[Nm']]]*Predictive_Maintenance_Data[[#This Row],[Angular velocity '[rad/s']]]/1000</f>
        <v>5.4388299216497691</v>
      </c>
      <c r="K4951" s="2">
        <v>128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/>
      <c r="S4951"/>
    </row>
    <row r="4952" spans="1:19" x14ac:dyDescent="0.3">
      <c r="A4952">
        <v>4951</v>
      </c>
      <c r="B4952" t="s">
        <v>4967</v>
      </c>
      <c r="C4952" t="s">
        <v>15</v>
      </c>
      <c r="D4952" s="1">
        <v>303.8</v>
      </c>
      <c r="E4952" s="1">
        <v>312.7</v>
      </c>
      <c r="F4952" s="2">
        <v>1919</v>
      </c>
      <c r="G4952" s="1">
        <f>2*PI()*Predictive_Maintenance_Data[[#This Row],[Rotational speed '[rpm']]]/60</f>
        <v>200.95721007462711</v>
      </c>
      <c r="H4952" s="1">
        <v>20.2</v>
      </c>
      <c r="I4952" s="1">
        <f t="shared" si="77"/>
        <v>8.8999999999999773</v>
      </c>
      <c r="J4952" s="1">
        <f>Predictive_Maintenance_Data[[#This Row],[Torque '[Nm']]]*Predictive_Maintenance_Data[[#This Row],[Angular velocity '[rad/s']]]/1000</f>
        <v>4.0593356435074677</v>
      </c>
      <c r="K4952" s="2">
        <v>131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/>
      <c r="S4952"/>
    </row>
    <row r="4953" spans="1:19" x14ac:dyDescent="0.3">
      <c r="A4953">
        <v>4952</v>
      </c>
      <c r="B4953" t="s">
        <v>4968</v>
      </c>
      <c r="C4953" t="s">
        <v>17</v>
      </c>
      <c r="D4953" s="1">
        <v>303.8</v>
      </c>
      <c r="E4953" s="1">
        <v>312.7</v>
      </c>
      <c r="F4953" s="2">
        <v>1596</v>
      </c>
      <c r="G4953" s="1">
        <f>2*PI()*Predictive_Maintenance_Data[[#This Row],[Rotational speed '[rpm']]]/60</f>
        <v>167.132729170977</v>
      </c>
      <c r="H4953" s="1">
        <v>36.6</v>
      </c>
      <c r="I4953" s="1">
        <f t="shared" si="77"/>
        <v>8.8999999999999773</v>
      </c>
      <c r="J4953" s="1">
        <f>Predictive_Maintenance_Data[[#This Row],[Torque '[Nm']]]*Predictive_Maintenance_Data[[#This Row],[Angular velocity '[rad/s']]]/1000</f>
        <v>6.1170578876577579</v>
      </c>
      <c r="K4953" s="2">
        <v>134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/>
      <c r="S4953"/>
    </row>
    <row r="4954" spans="1:19" x14ac:dyDescent="0.3">
      <c r="A4954">
        <v>4953</v>
      </c>
      <c r="B4954" t="s">
        <v>4969</v>
      </c>
      <c r="C4954" t="s">
        <v>15</v>
      </c>
      <c r="D4954" s="1">
        <v>303.8</v>
      </c>
      <c r="E4954" s="1">
        <v>312.7</v>
      </c>
      <c r="F4954" s="2">
        <v>1374</v>
      </c>
      <c r="G4954" s="1">
        <f>2*PI()*Predictive_Maintenance_Data[[#This Row],[Rotational speed '[rpm']]]/60</f>
        <v>143.88494353441254</v>
      </c>
      <c r="H4954" s="1">
        <v>53.6</v>
      </c>
      <c r="I4954" s="1">
        <f t="shared" si="77"/>
        <v>8.8999999999999773</v>
      </c>
      <c r="J4954" s="1">
        <f>Predictive_Maintenance_Data[[#This Row],[Torque '[Nm']]]*Predictive_Maintenance_Data[[#This Row],[Angular velocity '[rad/s']]]/1000</f>
        <v>7.7122329734445119</v>
      </c>
      <c r="K4954" s="2">
        <v>136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/>
      <c r="S4954"/>
    </row>
    <row r="4955" spans="1:19" x14ac:dyDescent="0.3">
      <c r="A4955">
        <v>4954</v>
      </c>
      <c r="B4955" t="s">
        <v>4970</v>
      </c>
      <c r="C4955" t="s">
        <v>17</v>
      </c>
      <c r="D4955" s="1">
        <v>303.7</v>
      </c>
      <c r="E4955" s="1">
        <v>312.5</v>
      </c>
      <c r="F4955" s="2">
        <v>1670</v>
      </c>
      <c r="G4955" s="1">
        <f>2*PI()*Predictive_Maintenance_Data[[#This Row],[Rotational speed '[rpm']]]/60</f>
        <v>174.88199104983181</v>
      </c>
      <c r="H4955" s="1">
        <v>26.1</v>
      </c>
      <c r="I4955" s="1">
        <f t="shared" si="77"/>
        <v>8.8000000000000114</v>
      </c>
      <c r="J4955" s="1">
        <f>Predictive_Maintenance_Data[[#This Row],[Torque '[Nm']]]*Predictive_Maintenance_Data[[#This Row],[Angular velocity '[rad/s']]]/1000</f>
        <v>4.5644199664006102</v>
      </c>
      <c r="K4955" s="2">
        <v>139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/>
      <c r="S4955"/>
    </row>
    <row r="4956" spans="1:19" x14ac:dyDescent="0.3">
      <c r="A4956">
        <v>4955</v>
      </c>
      <c r="B4956" t="s">
        <v>4971</v>
      </c>
      <c r="C4956" t="s">
        <v>17</v>
      </c>
      <c r="D4956" s="1">
        <v>303.7</v>
      </c>
      <c r="E4956" s="1">
        <v>312.60000000000002</v>
      </c>
      <c r="F4956" s="2">
        <v>1702</v>
      </c>
      <c r="G4956" s="1">
        <f>2*PI()*Predictive_Maintenance_Data[[#This Row],[Rotational speed '[rpm']]]/60</f>
        <v>178.23302321366094</v>
      </c>
      <c r="H4956" s="1">
        <v>29.1</v>
      </c>
      <c r="I4956" s="1">
        <f t="shared" si="77"/>
        <v>8.9000000000000341</v>
      </c>
      <c r="J4956" s="1">
        <f>Predictive_Maintenance_Data[[#This Row],[Torque '[Nm']]]*Predictive_Maintenance_Data[[#This Row],[Angular velocity '[rad/s']]]/1000</f>
        <v>5.1865809755175336</v>
      </c>
      <c r="K4956" s="2">
        <v>141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/>
      <c r="S4956"/>
    </row>
    <row r="4957" spans="1:19" x14ac:dyDescent="0.3">
      <c r="A4957">
        <v>4956</v>
      </c>
      <c r="B4957" t="s">
        <v>4972</v>
      </c>
      <c r="C4957" t="s">
        <v>15</v>
      </c>
      <c r="D4957" s="1">
        <v>303.8</v>
      </c>
      <c r="E4957" s="1">
        <v>312.5</v>
      </c>
      <c r="F4957" s="2">
        <v>1366</v>
      </c>
      <c r="G4957" s="1">
        <f>2*PI()*Predictive_Maintenance_Data[[#This Row],[Rotational speed '[rpm']]]/60</f>
        <v>143.04718549345526</v>
      </c>
      <c r="H4957" s="1">
        <v>45.1</v>
      </c>
      <c r="I4957" s="1">
        <f t="shared" si="77"/>
        <v>8.6999999999999886</v>
      </c>
      <c r="J4957" s="1">
        <f>Predictive_Maintenance_Data[[#This Row],[Torque '[Nm']]]*Predictive_Maintenance_Data[[#This Row],[Angular velocity '[rad/s']]]/1000</f>
        <v>6.4514280657548326</v>
      </c>
      <c r="K4957" s="2">
        <v>143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/>
      <c r="S4957"/>
    </row>
    <row r="4958" spans="1:19" x14ac:dyDescent="0.3">
      <c r="A4958">
        <v>4957</v>
      </c>
      <c r="B4958" t="s">
        <v>4973</v>
      </c>
      <c r="C4958" t="s">
        <v>15</v>
      </c>
      <c r="D4958" s="1">
        <v>303.8</v>
      </c>
      <c r="E4958" s="1">
        <v>312.5</v>
      </c>
      <c r="F4958" s="2">
        <v>2344</v>
      </c>
      <c r="G4958" s="1">
        <f>2*PI()*Predictive_Maintenance_Data[[#This Row],[Rotational speed '[rpm']]]/60</f>
        <v>245.4631060004825</v>
      </c>
      <c r="H4958" s="1">
        <v>15.2</v>
      </c>
      <c r="I4958" s="1">
        <f t="shared" si="77"/>
        <v>8.6999999999999886</v>
      </c>
      <c r="J4958" s="1">
        <f>Predictive_Maintenance_Data[[#This Row],[Torque '[Nm']]]*Predictive_Maintenance_Data[[#This Row],[Angular velocity '[rad/s']]]/1000</f>
        <v>3.7310392112073338</v>
      </c>
      <c r="K4958" s="2">
        <v>146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/>
      <c r="S4958"/>
    </row>
    <row r="4959" spans="1:19" x14ac:dyDescent="0.3">
      <c r="A4959">
        <v>4958</v>
      </c>
      <c r="B4959" t="s">
        <v>4974</v>
      </c>
      <c r="C4959" t="s">
        <v>15</v>
      </c>
      <c r="D4959" s="1">
        <v>303.8</v>
      </c>
      <c r="E4959" s="1">
        <v>312.60000000000002</v>
      </c>
      <c r="F4959" s="2">
        <v>1768</v>
      </c>
      <c r="G4959" s="1">
        <f>2*PI()*Predictive_Maintenance_Data[[#This Row],[Rotational speed '[rpm']]]/60</f>
        <v>185.14452705155847</v>
      </c>
      <c r="H4959" s="1">
        <v>23.9</v>
      </c>
      <c r="I4959" s="1">
        <f t="shared" si="77"/>
        <v>8.8000000000000114</v>
      </c>
      <c r="J4959" s="1">
        <f>Predictive_Maintenance_Data[[#This Row],[Torque '[Nm']]]*Predictive_Maintenance_Data[[#This Row],[Angular velocity '[rad/s']]]/1000</f>
        <v>4.424954196532247</v>
      </c>
      <c r="K4959" s="2">
        <v>149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/>
      <c r="S4959"/>
    </row>
    <row r="4960" spans="1:19" x14ac:dyDescent="0.3">
      <c r="A4960">
        <v>4959</v>
      </c>
      <c r="B4960" t="s">
        <v>4975</v>
      </c>
      <c r="C4960" t="s">
        <v>17</v>
      </c>
      <c r="D4960" s="1">
        <v>303.8</v>
      </c>
      <c r="E4960" s="1">
        <v>312.5</v>
      </c>
      <c r="F4960" s="2">
        <v>1523</v>
      </c>
      <c r="G4960" s="1">
        <f>2*PI()*Predictive_Maintenance_Data[[#This Row],[Rotational speed '[rpm']]]/60</f>
        <v>159.48818704724184</v>
      </c>
      <c r="H4960" s="1">
        <v>47</v>
      </c>
      <c r="I4960" s="1">
        <f t="shared" si="77"/>
        <v>8.6999999999999886</v>
      </c>
      <c r="J4960" s="1">
        <f>Predictive_Maintenance_Data[[#This Row],[Torque '[Nm']]]*Predictive_Maintenance_Data[[#This Row],[Angular velocity '[rad/s']]]/1000</f>
        <v>7.4959447912203663</v>
      </c>
      <c r="K4960" s="2">
        <v>152</v>
      </c>
      <c r="L4960" s="2">
        <v>0</v>
      </c>
      <c r="M4960" s="2">
        <v>0</v>
      </c>
      <c r="N4960" s="2">
        <v>0</v>
      </c>
      <c r="O4960" s="2">
        <v>0</v>
      </c>
      <c r="P4960" s="2">
        <v>0</v>
      </c>
      <c r="Q4960" s="2">
        <v>0</v>
      </c>
      <c r="R4960"/>
      <c r="S4960"/>
    </row>
    <row r="4961" spans="1:19" x14ac:dyDescent="0.3">
      <c r="A4961">
        <v>4960</v>
      </c>
      <c r="B4961" t="s">
        <v>4976</v>
      </c>
      <c r="C4961" t="s">
        <v>17</v>
      </c>
      <c r="D4961" s="1">
        <v>303.8</v>
      </c>
      <c r="E4961" s="1">
        <v>312.60000000000002</v>
      </c>
      <c r="F4961" s="2">
        <v>1735</v>
      </c>
      <c r="G4961" s="1">
        <f>2*PI()*Predictive_Maintenance_Data[[#This Row],[Rotational speed '[rpm']]]/60</f>
        <v>181.68877513260972</v>
      </c>
      <c r="H4961" s="1">
        <v>25.9</v>
      </c>
      <c r="I4961" s="1">
        <f t="shared" si="77"/>
        <v>8.8000000000000114</v>
      </c>
      <c r="J4961" s="1">
        <f>Predictive_Maintenance_Data[[#This Row],[Torque '[Nm']]]*Predictive_Maintenance_Data[[#This Row],[Angular velocity '[rad/s']]]/1000</f>
        <v>4.7057392759345911</v>
      </c>
      <c r="K4961" s="2">
        <v>154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/>
      <c r="S4961"/>
    </row>
    <row r="4962" spans="1:19" x14ac:dyDescent="0.3">
      <c r="A4962">
        <v>4961</v>
      </c>
      <c r="B4962" t="s">
        <v>4977</v>
      </c>
      <c r="C4962" t="s">
        <v>17</v>
      </c>
      <c r="D4962" s="1">
        <v>303.89999999999998</v>
      </c>
      <c r="E4962" s="1">
        <v>312.7</v>
      </c>
      <c r="F4962" s="2">
        <v>1339</v>
      </c>
      <c r="G4962" s="1">
        <f>2*PI()*Predictive_Maintenance_Data[[#This Row],[Rotational speed '[rpm']]]/60</f>
        <v>140.21975210522444</v>
      </c>
      <c r="H4962" s="1">
        <v>62.3</v>
      </c>
      <c r="I4962" s="1">
        <f t="shared" si="77"/>
        <v>8.8000000000000114</v>
      </c>
      <c r="J4962" s="1">
        <f>Predictive_Maintenance_Data[[#This Row],[Torque '[Nm']]]*Predictive_Maintenance_Data[[#This Row],[Angular velocity '[rad/s']]]/1000</f>
        <v>8.7356905561554825</v>
      </c>
      <c r="K4962" s="2">
        <v>156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/>
      <c r="S4962"/>
    </row>
    <row r="4963" spans="1:19" x14ac:dyDescent="0.3">
      <c r="A4963">
        <v>4962</v>
      </c>
      <c r="B4963" t="s">
        <v>4978</v>
      </c>
      <c r="C4963" t="s">
        <v>17</v>
      </c>
      <c r="D4963" s="1">
        <v>303.89999999999998</v>
      </c>
      <c r="E4963" s="1">
        <v>312.7</v>
      </c>
      <c r="F4963" s="2">
        <v>1800</v>
      </c>
      <c r="G4963" s="1">
        <f>2*PI()*Predictive_Maintenance_Data[[#This Row],[Rotational speed '[rpm']]]/60</f>
        <v>188.49555921538757</v>
      </c>
      <c r="H4963" s="1">
        <v>24.3</v>
      </c>
      <c r="I4963" s="1">
        <f t="shared" si="77"/>
        <v>8.8000000000000114</v>
      </c>
      <c r="J4963" s="1">
        <f>Predictive_Maintenance_Data[[#This Row],[Torque '[Nm']]]*Predictive_Maintenance_Data[[#This Row],[Angular velocity '[rad/s']]]/1000</f>
        <v>4.5804420889339177</v>
      </c>
      <c r="K4963" s="2">
        <v>158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/>
      <c r="S4963"/>
    </row>
    <row r="4964" spans="1:19" x14ac:dyDescent="0.3">
      <c r="A4964">
        <v>4963</v>
      </c>
      <c r="B4964" t="s">
        <v>4979</v>
      </c>
      <c r="C4964" t="s">
        <v>15</v>
      </c>
      <c r="D4964" s="1">
        <v>304</v>
      </c>
      <c r="E4964" s="1">
        <v>312.7</v>
      </c>
      <c r="F4964" s="2">
        <v>1456</v>
      </c>
      <c r="G4964" s="1">
        <f>2*PI()*Predictive_Maintenance_Data[[#This Row],[Rotational speed '[rpm']]]/60</f>
        <v>152.47196345422464</v>
      </c>
      <c r="H4964" s="1">
        <v>51.2</v>
      </c>
      <c r="I4964" s="1">
        <f t="shared" si="77"/>
        <v>8.6999999999999886</v>
      </c>
      <c r="J4964" s="1">
        <f>Predictive_Maintenance_Data[[#This Row],[Torque '[Nm']]]*Predictive_Maintenance_Data[[#This Row],[Angular velocity '[rad/s']]]/1000</f>
        <v>7.8065645288563017</v>
      </c>
      <c r="K4964" s="2">
        <v>160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/>
      <c r="S4964"/>
    </row>
    <row r="4965" spans="1:19" x14ac:dyDescent="0.3">
      <c r="A4965">
        <v>4964</v>
      </c>
      <c r="B4965" t="s">
        <v>4980</v>
      </c>
      <c r="C4965" t="s">
        <v>17</v>
      </c>
      <c r="D4965" s="1">
        <v>303.89999999999998</v>
      </c>
      <c r="E4965" s="1">
        <v>312.7</v>
      </c>
      <c r="F4965" s="2">
        <v>1789</v>
      </c>
      <c r="G4965" s="1">
        <f>2*PI()*Predictive_Maintenance_Data[[#This Row],[Rotational speed '[rpm']]]/60</f>
        <v>187.34364190907132</v>
      </c>
      <c r="H4965" s="1">
        <v>24.4</v>
      </c>
      <c r="I4965" s="1">
        <f t="shared" si="77"/>
        <v>8.8000000000000114</v>
      </c>
      <c r="J4965" s="1">
        <f>Predictive_Maintenance_Data[[#This Row],[Torque '[Nm']]]*Predictive_Maintenance_Data[[#This Row],[Angular velocity '[rad/s']]]/1000</f>
        <v>4.5711848625813403</v>
      </c>
      <c r="K4965" s="2">
        <v>163</v>
      </c>
      <c r="L4965" s="2">
        <v>0</v>
      </c>
      <c r="M4965" s="2">
        <v>0</v>
      </c>
      <c r="N4965" s="2">
        <v>0</v>
      </c>
      <c r="O4965" s="2">
        <v>0</v>
      </c>
      <c r="P4965" s="2">
        <v>0</v>
      </c>
      <c r="Q4965" s="2">
        <v>0</v>
      </c>
      <c r="R4965"/>
      <c r="S4965"/>
    </row>
    <row r="4966" spans="1:19" x14ac:dyDescent="0.3">
      <c r="A4966">
        <v>4965</v>
      </c>
      <c r="B4966" t="s">
        <v>4981</v>
      </c>
      <c r="C4966" t="s">
        <v>17</v>
      </c>
      <c r="D4966" s="1">
        <v>303.89999999999998</v>
      </c>
      <c r="E4966" s="1">
        <v>312.7</v>
      </c>
      <c r="F4966" s="2">
        <v>1602</v>
      </c>
      <c r="G4966" s="1">
        <f>2*PI()*Predictive_Maintenance_Data[[#This Row],[Rotational speed '[rpm']]]/60</f>
        <v>167.76104770169496</v>
      </c>
      <c r="H4966" s="1">
        <v>33.9</v>
      </c>
      <c r="I4966" s="1">
        <f t="shared" si="77"/>
        <v>8.8000000000000114</v>
      </c>
      <c r="J4966" s="1">
        <f>Predictive_Maintenance_Data[[#This Row],[Torque '[Nm']]]*Predictive_Maintenance_Data[[#This Row],[Angular velocity '[rad/s']]]/1000</f>
        <v>5.687099517087459</v>
      </c>
      <c r="K4966" s="2">
        <v>165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/>
      <c r="S4966"/>
    </row>
    <row r="4967" spans="1:19" x14ac:dyDescent="0.3">
      <c r="A4967">
        <v>4966</v>
      </c>
      <c r="B4967" t="s">
        <v>4982</v>
      </c>
      <c r="C4967" t="s">
        <v>15</v>
      </c>
      <c r="D4967" s="1">
        <v>303.8</v>
      </c>
      <c r="E4967" s="1">
        <v>312.7</v>
      </c>
      <c r="F4967" s="2">
        <v>1364</v>
      </c>
      <c r="G4967" s="1">
        <f>2*PI()*Predictive_Maintenance_Data[[#This Row],[Rotational speed '[rpm']]]/60</f>
        <v>142.83774598321591</v>
      </c>
      <c r="H4967" s="1">
        <v>49.3</v>
      </c>
      <c r="I4967" s="1">
        <f t="shared" si="77"/>
        <v>8.8999999999999773</v>
      </c>
      <c r="J4967" s="1">
        <f>Predictive_Maintenance_Data[[#This Row],[Torque '[Nm']]]*Predictive_Maintenance_Data[[#This Row],[Angular velocity '[rad/s']]]/1000</f>
        <v>7.0419008769725444</v>
      </c>
      <c r="K4967" s="2">
        <v>167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/>
      <c r="S4967"/>
    </row>
    <row r="4968" spans="1:19" x14ac:dyDescent="0.3">
      <c r="A4968">
        <v>4967</v>
      </c>
      <c r="B4968" t="s">
        <v>4983</v>
      </c>
      <c r="C4968" t="s">
        <v>17</v>
      </c>
      <c r="D4968" s="1">
        <v>303.8</v>
      </c>
      <c r="E4968" s="1">
        <v>312.60000000000002</v>
      </c>
      <c r="F4968" s="2">
        <v>1793</v>
      </c>
      <c r="G4968" s="1">
        <f>2*PI()*Predictive_Maintenance_Data[[#This Row],[Rotational speed '[rpm']]]/60</f>
        <v>187.76252092954999</v>
      </c>
      <c r="H4968" s="1">
        <v>28.1</v>
      </c>
      <c r="I4968" s="1">
        <f t="shared" si="77"/>
        <v>8.8000000000000114</v>
      </c>
      <c r="J4968" s="1">
        <f>Predictive_Maintenance_Data[[#This Row],[Torque '[Nm']]]*Predictive_Maintenance_Data[[#This Row],[Angular velocity '[rad/s']]]/1000</f>
        <v>5.276126838120355</v>
      </c>
      <c r="K4968" s="2">
        <v>170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/>
      <c r="S4968"/>
    </row>
    <row r="4969" spans="1:19" x14ac:dyDescent="0.3">
      <c r="A4969">
        <v>4968</v>
      </c>
      <c r="B4969" t="s">
        <v>4984</v>
      </c>
      <c r="C4969" t="s">
        <v>17</v>
      </c>
      <c r="D4969" s="1">
        <v>303.89999999999998</v>
      </c>
      <c r="E4969" s="1">
        <v>312.60000000000002</v>
      </c>
      <c r="F4969" s="2">
        <v>1426</v>
      </c>
      <c r="G4969" s="1">
        <f>2*PI()*Predictive_Maintenance_Data[[#This Row],[Rotational speed '[rpm']]]/60</f>
        <v>149.33037080063482</v>
      </c>
      <c r="H4969" s="1">
        <v>53.4</v>
      </c>
      <c r="I4969" s="1">
        <f t="shared" si="77"/>
        <v>8.7000000000000455</v>
      </c>
      <c r="J4969" s="1">
        <f>Predictive_Maintenance_Data[[#This Row],[Torque '[Nm']]]*Predictive_Maintenance_Data[[#This Row],[Angular velocity '[rad/s']]]/1000</f>
        <v>7.9742418007538989</v>
      </c>
      <c r="K4969" s="2">
        <v>172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/>
      <c r="S4969"/>
    </row>
    <row r="4970" spans="1:19" x14ac:dyDescent="0.3">
      <c r="A4970">
        <v>4969</v>
      </c>
      <c r="B4970" t="s">
        <v>4985</v>
      </c>
      <c r="C4970" t="s">
        <v>15</v>
      </c>
      <c r="D4970" s="1">
        <v>303.89999999999998</v>
      </c>
      <c r="E4970" s="1">
        <v>312.7</v>
      </c>
      <c r="F4970" s="2">
        <v>1485</v>
      </c>
      <c r="G4970" s="1">
        <f>2*PI()*Predictive_Maintenance_Data[[#This Row],[Rotational speed '[rpm']]]/60</f>
        <v>155.50883635269477</v>
      </c>
      <c r="H4970" s="1">
        <v>43.3</v>
      </c>
      <c r="I4970" s="1">
        <f t="shared" si="77"/>
        <v>8.8000000000000114</v>
      </c>
      <c r="J4970" s="1">
        <f>Predictive_Maintenance_Data[[#This Row],[Torque '[Nm']]]*Predictive_Maintenance_Data[[#This Row],[Angular velocity '[rad/s']]]/1000</f>
        <v>6.7335326140716836</v>
      </c>
      <c r="K4970" s="2">
        <v>174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/>
      <c r="S4970"/>
    </row>
    <row r="4971" spans="1:19" x14ac:dyDescent="0.3">
      <c r="A4971">
        <v>4970</v>
      </c>
      <c r="B4971" t="s">
        <v>4986</v>
      </c>
      <c r="C4971" t="s">
        <v>17</v>
      </c>
      <c r="D4971" s="1">
        <v>303.89999999999998</v>
      </c>
      <c r="E4971" s="1">
        <v>312.7</v>
      </c>
      <c r="F4971" s="2">
        <v>1528</v>
      </c>
      <c r="G4971" s="1">
        <f>2*PI()*Predictive_Maintenance_Data[[#This Row],[Rotational speed '[rpm']]]/60</f>
        <v>160.01178582284012</v>
      </c>
      <c r="H4971" s="1">
        <v>38.4</v>
      </c>
      <c r="I4971" s="1">
        <f t="shared" si="77"/>
        <v>8.8000000000000114</v>
      </c>
      <c r="J4971" s="1">
        <f>Predictive_Maintenance_Data[[#This Row],[Torque '[Nm']]]*Predictive_Maintenance_Data[[#This Row],[Angular velocity '[rad/s']]]/1000</f>
        <v>6.1444525755970609</v>
      </c>
      <c r="K4971" s="2">
        <v>177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/>
      <c r="S4971"/>
    </row>
    <row r="4972" spans="1:19" x14ac:dyDescent="0.3">
      <c r="A4972">
        <v>4971</v>
      </c>
      <c r="B4972" t="s">
        <v>4987</v>
      </c>
      <c r="C4972" t="s">
        <v>17</v>
      </c>
      <c r="D4972" s="1">
        <v>303.8</v>
      </c>
      <c r="E4972" s="1">
        <v>312.60000000000002</v>
      </c>
      <c r="F4972" s="2">
        <v>1565</v>
      </c>
      <c r="G4972" s="1">
        <f>2*PI()*Predictive_Maintenance_Data[[#This Row],[Rotational speed '[rpm']]]/60</f>
        <v>163.88641676226752</v>
      </c>
      <c r="H4972" s="1">
        <v>36</v>
      </c>
      <c r="I4972" s="1">
        <f t="shared" si="77"/>
        <v>8.8000000000000114</v>
      </c>
      <c r="J4972" s="1">
        <f>Predictive_Maintenance_Data[[#This Row],[Torque '[Nm']]]*Predictive_Maintenance_Data[[#This Row],[Angular velocity '[rad/s']]]/1000</f>
        <v>5.8999110034416304</v>
      </c>
      <c r="K4972" s="2">
        <v>179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/>
      <c r="S4972"/>
    </row>
    <row r="4973" spans="1:19" x14ac:dyDescent="0.3">
      <c r="A4973">
        <v>4972</v>
      </c>
      <c r="B4973" t="s">
        <v>4988</v>
      </c>
      <c r="C4973" t="s">
        <v>17</v>
      </c>
      <c r="D4973" s="1">
        <v>303.8</v>
      </c>
      <c r="E4973" s="1">
        <v>312.7</v>
      </c>
      <c r="F4973" s="2">
        <v>1838</v>
      </c>
      <c r="G4973" s="1">
        <f>2*PI()*Predictive_Maintenance_Data[[#This Row],[Rotational speed '[rpm']]]/60</f>
        <v>192.47490990993464</v>
      </c>
      <c r="H4973" s="1">
        <v>27.8</v>
      </c>
      <c r="I4973" s="1">
        <f t="shared" si="77"/>
        <v>8.8999999999999773</v>
      </c>
      <c r="J4973" s="1">
        <f>Predictive_Maintenance_Data[[#This Row],[Torque '[Nm']]]*Predictive_Maintenance_Data[[#This Row],[Angular velocity '[rad/s']]]/1000</f>
        <v>5.3508024954961826</v>
      </c>
      <c r="K4973" s="2">
        <v>181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/>
      <c r="S4973"/>
    </row>
    <row r="4974" spans="1:19" x14ac:dyDescent="0.3">
      <c r="A4974">
        <v>4973</v>
      </c>
      <c r="B4974" t="s">
        <v>4989</v>
      </c>
      <c r="C4974" t="s">
        <v>27</v>
      </c>
      <c r="D4974" s="1">
        <v>303.8</v>
      </c>
      <c r="E4974" s="1">
        <v>312.60000000000002</v>
      </c>
      <c r="F4974" s="2">
        <v>1811</v>
      </c>
      <c r="G4974" s="1">
        <f>2*PI()*Predictive_Maintenance_Data[[#This Row],[Rotational speed '[rpm']]]/60</f>
        <v>189.64747652170385</v>
      </c>
      <c r="H4974" s="1">
        <v>24.9</v>
      </c>
      <c r="I4974" s="1">
        <f t="shared" si="77"/>
        <v>8.8000000000000114</v>
      </c>
      <c r="J4974" s="1">
        <f>Predictive_Maintenance_Data[[#This Row],[Torque '[Nm']]]*Predictive_Maintenance_Data[[#This Row],[Angular velocity '[rad/s']]]/1000</f>
        <v>4.7222221653904253</v>
      </c>
      <c r="K4974" s="2">
        <v>183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/>
      <c r="S4974"/>
    </row>
    <row r="4975" spans="1:19" x14ac:dyDescent="0.3">
      <c r="A4975">
        <v>4974</v>
      </c>
      <c r="B4975" t="s">
        <v>4990</v>
      </c>
      <c r="C4975" t="s">
        <v>17</v>
      </c>
      <c r="D4975" s="1">
        <v>303.8</v>
      </c>
      <c r="E4975" s="1">
        <v>312.7</v>
      </c>
      <c r="F4975" s="2">
        <v>1461</v>
      </c>
      <c r="G4975" s="1">
        <f>2*PI()*Predictive_Maintenance_Data[[#This Row],[Rotational speed '[rpm']]]/60</f>
        <v>152.99556222982292</v>
      </c>
      <c r="H4975" s="1">
        <v>38.200000000000003</v>
      </c>
      <c r="I4975" s="1">
        <f t="shared" si="77"/>
        <v>8.8999999999999773</v>
      </c>
      <c r="J4975" s="1">
        <f>Predictive_Maintenance_Data[[#This Row],[Torque '[Nm']]]*Predictive_Maintenance_Data[[#This Row],[Angular velocity '[rad/s']]]/1000</f>
        <v>5.8444304771792357</v>
      </c>
      <c r="K4975" s="2">
        <v>188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/>
      <c r="S4975"/>
    </row>
    <row r="4976" spans="1:19" x14ac:dyDescent="0.3">
      <c r="A4976">
        <v>4975</v>
      </c>
      <c r="B4976" t="s">
        <v>4991</v>
      </c>
      <c r="C4976" t="s">
        <v>17</v>
      </c>
      <c r="D4976" s="1">
        <v>303.8</v>
      </c>
      <c r="E4976" s="1">
        <v>312.7</v>
      </c>
      <c r="F4976" s="2">
        <v>1414</v>
      </c>
      <c r="G4976" s="1">
        <f>2*PI()*Predictive_Maintenance_Data[[#This Row],[Rotational speed '[rpm']]]/60</f>
        <v>148.0737337391989</v>
      </c>
      <c r="H4976" s="1">
        <v>41.7</v>
      </c>
      <c r="I4976" s="1">
        <f t="shared" si="77"/>
        <v>8.8999999999999773</v>
      </c>
      <c r="J4976" s="1">
        <f>Predictive_Maintenance_Data[[#This Row],[Torque '[Nm']]]*Predictive_Maintenance_Data[[#This Row],[Angular velocity '[rad/s']]]/1000</f>
        <v>6.174674696924594</v>
      </c>
      <c r="K4976" s="2">
        <v>190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/>
      <c r="S4976"/>
    </row>
    <row r="4977" spans="1:19" x14ac:dyDescent="0.3">
      <c r="A4977">
        <v>4976</v>
      </c>
      <c r="B4977" t="s">
        <v>4992</v>
      </c>
      <c r="C4977" t="s">
        <v>17</v>
      </c>
      <c r="D4977" s="1">
        <v>303.7</v>
      </c>
      <c r="E4977" s="1">
        <v>312.7</v>
      </c>
      <c r="F4977" s="2">
        <v>1426</v>
      </c>
      <c r="G4977" s="1">
        <f>2*PI()*Predictive_Maintenance_Data[[#This Row],[Rotational speed '[rpm']]]/60</f>
        <v>149.33037080063482</v>
      </c>
      <c r="H4977" s="1">
        <v>45.5</v>
      </c>
      <c r="I4977" s="1">
        <f t="shared" si="77"/>
        <v>9</v>
      </c>
      <c r="J4977" s="1">
        <f>Predictive_Maintenance_Data[[#This Row],[Torque '[Nm']]]*Predictive_Maintenance_Data[[#This Row],[Angular velocity '[rad/s']]]/1000</f>
        <v>6.7945318714288838</v>
      </c>
      <c r="K4977" s="2">
        <v>192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/>
      <c r="S4977"/>
    </row>
    <row r="4978" spans="1:19" x14ac:dyDescent="0.3">
      <c r="A4978">
        <v>4977</v>
      </c>
      <c r="B4978" t="s">
        <v>4993</v>
      </c>
      <c r="C4978" t="s">
        <v>17</v>
      </c>
      <c r="D4978" s="1">
        <v>303.7</v>
      </c>
      <c r="E4978" s="1">
        <v>312.7</v>
      </c>
      <c r="F4978" s="2">
        <v>1359</v>
      </c>
      <c r="G4978" s="1">
        <f>2*PI()*Predictive_Maintenance_Data[[#This Row],[Rotational speed '[rpm']]]/60</f>
        <v>142.31414720761762</v>
      </c>
      <c r="H4978" s="1">
        <v>56.8</v>
      </c>
      <c r="I4978" s="1">
        <f t="shared" si="77"/>
        <v>9</v>
      </c>
      <c r="J4978" s="1">
        <f>Predictive_Maintenance_Data[[#This Row],[Torque '[Nm']]]*Predictive_Maintenance_Data[[#This Row],[Angular velocity '[rad/s']]]/1000</f>
        <v>8.0834435613926807</v>
      </c>
      <c r="K4978" s="2">
        <v>194</v>
      </c>
      <c r="L4978" s="2">
        <v>1</v>
      </c>
      <c r="M4978" s="2">
        <v>0</v>
      </c>
      <c r="N4978" s="2">
        <v>0</v>
      </c>
      <c r="O4978" s="2">
        <v>0</v>
      </c>
      <c r="P4978" s="2">
        <v>1</v>
      </c>
      <c r="Q4978" s="2">
        <v>0</v>
      </c>
      <c r="R4978"/>
      <c r="S4978"/>
    </row>
    <row r="4979" spans="1:19" x14ac:dyDescent="0.3">
      <c r="A4979">
        <v>4978</v>
      </c>
      <c r="B4979" t="s">
        <v>4994</v>
      </c>
      <c r="C4979" t="s">
        <v>17</v>
      </c>
      <c r="D4979" s="1">
        <v>303.7</v>
      </c>
      <c r="E4979" s="1">
        <v>312.7</v>
      </c>
      <c r="F4979" s="2">
        <v>1540</v>
      </c>
      <c r="G4979" s="1">
        <f>2*PI()*Predictive_Maintenance_Data[[#This Row],[Rotational speed '[rpm']]]/60</f>
        <v>161.26842288427605</v>
      </c>
      <c r="H4979" s="1">
        <v>44.8</v>
      </c>
      <c r="I4979" s="1">
        <f t="shared" si="77"/>
        <v>9</v>
      </c>
      <c r="J4979" s="1">
        <f>Predictive_Maintenance_Data[[#This Row],[Torque '[Nm']]]*Predictive_Maintenance_Data[[#This Row],[Angular velocity '[rad/s']]]/1000</f>
        <v>7.2248253452155664</v>
      </c>
      <c r="K4979" s="2">
        <v>196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/>
      <c r="S4979"/>
    </row>
    <row r="4980" spans="1:19" x14ac:dyDescent="0.3">
      <c r="A4980">
        <v>4979</v>
      </c>
      <c r="B4980" t="s">
        <v>4995</v>
      </c>
      <c r="C4980" t="s">
        <v>17</v>
      </c>
      <c r="D4980" s="1">
        <v>303.60000000000002</v>
      </c>
      <c r="E4980" s="1">
        <v>312.7</v>
      </c>
      <c r="F4980" s="2">
        <v>1429</v>
      </c>
      <c r="G4980" s="1">
        <f>2*PI()*Predictive_Maintenance_Data[[#This Row],[Rotational speed '[rpm']]]/60</f>
        <v>149.64453006599382</v>
      </c>
      <c r="H4980" s="1">
        <v>47.7</v>
      </c>
      <c r="I4980" s="1">
        <f t="shared" si="77"/>
        <v>9.0999999999999659</v>
      </c>
      <c r="J4980" s="1">
        <f>Predictive_Maintenance_Data[[#This Row],[Torque '[Nm']]]*Predictive_Maintenance_Data[[#This Row],[Angular velocity '[rad/s']]]/1000</f>
        <v>7.1380440841479054</v>
      </c>
      <c r="K4980" s="2">
        <v>198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/>
      <c r="S4980"/>
    </row>
    <row r="4981" spans="1:19" x14ac:dyDescent="0.3">
      <c r="A4981">
        <v>4980</v>
      </c>
      <c r="B4981" t="s">
        <v>4996</v>
      </c>
      <c r="C4981" t="s">
        <v>15</v>
      </c>
      <c r="D4981" s="1">
        <v>303.7</v>
      </c>
      <c r="E4981" s="1">
        <v>312.7</v>
      </c>
      <c r="F4981" s="2">
        <v>1612</v>
      </c>
      <c r="G4981" s="1">
        <f>2*PI()*Predictive_Maintenance_Data[[#This Row],[Rotational speed '[rpm']]]/60</f>
        <v>168.80824525289154</v>
      </c>
      <c r="H4981" s="1">
        <v>36.299999999999997</v>
      </c>
      <c r="I4981" s="1">
        <f t="shared" si="77"/>
        <v>9</v>
      </c>
      <c r="J4981" s="1">
        <f>Predictive_Maintenance_Data[[#This Row],[Torque '[Nm']]]*Predictive_Maintenance_Data[[#This Row],[Angular velocity '[rad/s']]]/1000</f>
        <v>6.1277393026799629</v>
      </c>
      <c r="K4981" s="2">
        <v>200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/>
      <c r="S4981"/>
    </row>
    <row r="4982" spans="1:19" x14ac:dyDescent="0.3">
      <c r="A4982">
        <v>4981</v>
      </c>
      <c r="B4982" t="s">
        <v>4997</v>
      </c>
      <c r="C4982" t="s">
        <v>15</v>
      </c>
      <c r="D4982" s="1">
        <v>303.7</v>
      </c>
      <c r="E4982" s="1">
        <v>312.8</v>
      </c>
      <c r="F4982" s="2">
        <v>1685</v>
      </c>
      <c r="G4982" s="1">
        <f>2*PI()*Predictive_Maintenance_Data[[#This Row],[Rotational speed '[rpm']]]/60</f>
        <v>176.45278737662673</v>
      </c>
      <c r="H4982" s="1">
        <v>31.8</v>
      </c>
      <c r="I4982" s="1">
        <f t="shared" si="77"/>
        <v>9.1000000000000227</v>
      </c>
      <c r="J4982" s="1">
        <f>Predictive_Maintenance_Data[[#This Row],[Torque '[Nm']]]*Predictive_Maintenance_Data[[#This Row],[Angular velocity '[rad/s']]]/1000</f>
        <v>5.6111986385767301</v>
      </c>
      <c r="K4982" s="2">
        <v>203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/>
      <c r="S4982"/>
    </row>
    <row r="4983" spans="1:19" x14ac:dyDescent="0.3">
      <c r="A4983">
        <v>4982</v>
      </c>
      <c r="B4983" t="s">
        <v>4998</v>
      </c>
      <c r="C4983" t="s">
        <v>15</v>
      </c>
      <c r="D4983" s="1">
        <v>303.7</v>
      </c>
      <c r="E4983" s="1">
        <v>312.8</v>
      </c>
      <c r="F4983" s="2">
        <v>1558</v>
      </c>
      <c r="G4983" s="1">
        <f>2*PI()*Predictive_Maintenance_Data[[#This Row],[Rotational speed '[rpm']]]/60</f>
        <v>163.15337847642994</v>
      </c>
      <c r="H4983" s="1">
        <v>37.700000000000003</v>
      </c>
      <c r="I4983" s="1">
        <f t="shared" si="77"/>
        <v>9.1000000000000227</v>
      </c>
      <c r="J4983" s="1">
        <f>Predictive_Maintenance_Data[[#This Row],[Torque '[Nm']]]*Predictive_Maintenance_Data[[#This Row],[Angular velocity '[rad/s']]]/1000</f>
        <v>6.1508823685614091</v>
      </c>
      <c r="K4983" s="2">
        <v>206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/>
      <c r="S4983"/>
    </row>
    <row r="4984" spans="1:19" x14ac:dyDescent="0.3">
      <c r="A4984">
        <v>4983</v>
      </c>
      <c r="B4984" t="s">
        <v>4999</v>
      </c>
      <c r="C4984" t="s">
        <v>17</v>
      </c>
      <c r="D4984" s="1">
        <v>303.7</v>
      </c>
      <c r="E4984" s="1">
        <v>313</v>
      </c>
      <c r="F4984" s="2">
        <v>1811</v>
      </c>
      <c r="G4984" s="1">
        <f>2*PI()*Predictive_Maintenance_Data[[#This Row],[Rotational speed '[rpm']]]/60</f>
        <v>189.64747652170385</v>
      </c>
      <c r="H4984" s="1">
        <v>24.3</v>
      </c>
      <c r="I4984" s="1">
        <f t="shared" si="77"/>
        <v>9.3000000000000114</v>
      </c>
      <c r="J4984" s="1">
        <f>Predictive_Maintenance_Data[[#This Row],[Torque '[Nm']]]*Predictive_Maintenance_Data[[#This Row],[Angular velocity '[rad/s']]]/1000</f>
        <v>4.6084336794774039</v>
      </c>
      <c r="K4984" s="2">
        <v>209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/>
      <c r="S4984"/>
    </row>
    <row r="4985" spans="1:19" x14ac:dyDescent="0.3">
      <c r="A4985">
        <v>4984</v>
      </c>
      <c r="B4985" t="s">
        <v>5000</v>
      </c>
      <c r="C4985" t="s">
        <v>17</v>
      </c>
      <c r="D4985" s="1">
        <v>303.8</v>
      </c>
      <c r="E4985" s="1">
        <v>313.10000000000002</v>
      </c>
      <c r="F4985" s="2">
        <v>1869</v>
      </c>
      <c r="G4985" s="1">
        <f>2*PI()*Predictive_Maintenance_Data[[#This Row],[Rotational speed '[rpm']]]/60</f>
        <v>195.72122231864412</v>
      </c>
      <c r="H4985" s="1">
        <v>25.8</v>
      </c>
      <c r="I4985" s="1">
        <f t="shared" si="77"/>
        <v>9.3000000000000114</v>
      </c>
      <c r="J4985" s="1">
        <f>Predictive_Maintenance_Data[[#This Row],[Torque '[Nm']]]*Predictive_Maintenance_Data[[#This Row],[Angular velocity '[rad/s']]]/1000</f>
        <v>5.0496075358210186</v>
      </c>
      <c r="K4985" s="2">
        <v>211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/>
      <c r="S4985"/>
    </row>
    <row r="4986" spans="1:19" x14ac:dyDescent="0.3">
      <c r="A4986">
        <v>4985</v>
      </c>
      <c r="B4986" t="s">
        <v>5001</v>
      </c>
      <c r="C4986" t="s">
        <v>17</v>
      </c>
      <c r="D4986" s="1">
        <v>303.8</v>
      </c>
      <c r="E4986" s="1">
        <v>313.10000000000002</v>
      </c>
      <c r="F4986" s="2">
        <v>1256</v>
      </c>
      <c r="G4986" s="1">
        <f>2*PI()*Predictive_Maintenance_Data[[#This Row],[Rotational speed '[rpm']]]/60</f>
        <v>131.52801243029268</v>
      </c>
      <c r="H4986" s="1">
        <v>58.7</v>
      </c>
      <c r="I4986" s="1">
        <f t="shared" si="77"/>
        <v>9.3000000000000114</v>
      </c>
      <c r="J4986" s="1">
        <f>Predictive_Maintenance_Data[[#This Row],[Torque '[Nm']]]*Predictive_Maintenance_Data[[#This Row],[Angular velocity '[rad/s']]]/1000</f>
        <v>7.7206943296581807</v>
      </c>
      <c r="K4986" s="2">
        <v>213</v>
      </c>
      <c r="L4986" s="2">
        <v>1</v>
      </c>
      <c r="M4986" s="2">
        <v>0</v>
      </c>
      <c r="N4986" s="2">
        <v>0</v>
      </c>
      <c r="O4986" s="2">
        <v>0</v>
      </c>
      <c r="P4986" s="2">
        <v>1</v>
      </c>
      <c r="Q4986" s="2">
        <v>0</v>
      </c>
      <c r="R4986"/>
      <c r="S4986"/>
    </row>
    <row r="4987" spans="1:19" x14ac:dyDescent="0.3">
      <c r="A4987">
        <v>4986</v>
      </c>
      <c r="B4987" t="s">
        <v>5002</v>
      </c>
      <c r="C4987" t="s">
        <v>15</v>
      </c>
      <c r="D4987" s="1">
        <v>303.8</v>
      </c>
      <c r="E4987" s="1">
        <v>313</v>
      </c>
      <c r="F4987" s="2">
        <v>1789</v>
      </c>
      <c r="G4987" s="1">
        <f>2*PI()*Predictive_Maintenance_Data[[#This Row],[Rotational speed '[rpm']]]/60</f>
        <v>187.34364190907132</v>
      </c>
      <c r="H4987" s="1">
        <v>23.5</v>
      </c>
      <c r="I4987" s="1">
        <f t="shared" si="77"/>
        <v>9.1999999999999886</v>
      </c>
      <c r="J4987" s="1">
        <f>Predictive_Maintenance_Data[[#This Row],[Torque '[Nm']]]*Predictive_Maintenance_Data[[#This Row],[Angular velocity '[rad/s']]]/1000</f>
        <v>4.4025755848631762</v>
      </c>
      <c r="K4987" s="2">
        <v>215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/>
      <c r="S4987"/>
    </row>
    <row r="4988" spans="1:19" x14ac:dyDescent="0.3">
      <c r="A4988">
        <v>4987</v>
      </c>
      <c r="B4988" t="s">
        <v>5003</v>
      </c>
      <c r="C4988" t="s">
        <v>17</v>
      </c>
      <c r="D4988" s="1">
        <v>303.7</v>
      </c>
      <c r="E4988" s="1">
        <v>312.89999999999998</v>
      </c>
      <c r="F4988" s="2">
        <v>1502</v>
      </c>
      <c r="G4988" s="1">
        <f>2*PI()*Predictive_Maintenance_Data[[#This Row],[Rotational speed '[rpm']]]/60</f>
        <v>157.28907218972896</v>
      </c>
      <c r="H4988" s="1">
        <v>40.5</v>
      </c>
      <c r="I4988" s="1">
        <f t="shared" si="77"/>
        <v>9.1999999999999886</v>
      </c>
      <c r="J4988" s="1">
        <f>Predictive_Maintenance_Data[[#This Row],[Torque '[Nm']]]*Predictive_Maintenance_Data[[#This Row],[Angular velocity '[rad/s']]]/1000</f>
        <v>6.3702074236840227</v>
      </c>
      <c r="K4988" s="2">
        <v>0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/>
      <c r="S4988"/>
    </row>
    <row r="4989" spans="1:19" x14ac:dyDescent="0.3">
      <c r="A4989">
        <v>4988</v>
      </c>
      <c r="B4989" t="s">
        <v>5004</v>
      </c>
      <c r="C4989" t="s">
        <v>15</v>
      </c>
      <c r="D4989" s="1">
        <v>303.7</v>
      </c>
      <c r="E4989" s="1">
        <v>313</v>
      </c>
      <c r="F4989" s="2">
        <v>1303</v>
      </c>
      <c r="G4989" s="1">
        <f>2*PI()*Predictive_Maintenance_Data[[#This Row],[Rotational speed '[rpm']]]/60</f>
        <v>136.44984092091667</v>
      </c>
      <c r="H4989" s="1">
        <v>54.4</v>
      </c>
      <c r="I4989" s="1">
        <f t="shared" si="77"/>
        <v>9.3000000000000114</v>
      </c>
      <c r="J4989" s="1">
        <f>Predictive_Maintenance_Data[[#This Row],[Torque '[Nm']]]*Predictive_Maintenance_Data[[#This Row],[Angular velocity '[rad/s']]]/1000</f>
        <v>7.4228713460978666</v>
      </c>
      <c r="K4989" s="2">
        <v>2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/>
      <c r="S4989"/>
    </row>
    <row r="4990" spans="1:19" x14ac:dyDescent="0.3">
      <c r="A4990">
        <v>4989</v>
      </c>
      <c r="B4990" t="s">
        <v>5005</v>
      </c>
      <c r="C4990" t="s">
        <v>17</v>
      </c>
      <c r="D4990" s="1">
        <v>303.8</v>
      </c>
      <c r="E4990" s="1">
        <v>313.10000000000002</v>
      </c>
      <c r="F4990" s="2">
        <v>2497</v>
      </c>
      <c r="G4990" s="1">
        <f>2*PI()*Predictive_Maintenance_Data[[#This Row],[Rotational speed '[rpm']]]/60</f>
        <v>261.48522853379046</v>
      </c>
      <c r="H4990" s="1">
        <v>13</v>
      </c>
      <c r="I4990" s="1">
        <f t="shared" si="77"/>
        <v>9.3000000000000114</v>
      </c>
      <c r="J4990" s="1">
        <f>Predictive_Maintenance_Data[[#This Row],[Torque '[Nm']]]*Predictive_Maintenance_Data[[#This Row],[Angular velocity '[rad/s']]]/1000</f>
        <v>3.3993079709392759</v>
      </c>
      <c r="K4990" s="2">
        <v>5</v>
      </c>
      <c r="L4990" s="2">
        <v>1</v>
      </c>
      <c r="M4990" s="2">
        <v>0</v>
      </c>
      <c r="N4990" s="2">
        <v>0</v>
      </c>
      <c r="O4990" s="2">
        <v>1</v>
      </c>
      <c r="P4990" s="2">
        <v>0</v>
      </c>
      <c r="Q4990" s="2">
        <v>0</v>
      </c>
      <c r="R4990"/>
      <c r="S4990"/>
    </row>
    <row r="4991" spans="1:19" x14ac:dyDescent="0.3">
      <c r="A4991">
        <v>4990</v>
      </c>
      <c r="B4991" t="s">
        <v>5006</v>
      </c>
      <c r="C4991" t="s">
        <v>17</v>
      </c>
      <c r="D4991" s="1">
        <v>303.89999999999998</v>
      </c>
      <c r="E4991" s="1">
        <v>313.2</v>
      </c>
      <c r="F4991" s="2">
        <v>1499</v>
      </c>
      <c r="G4991" s="1">
        <f>2*PI()*Predictive_Maintenance_Data[[#This Row],[Rotational speed '[rpm']]]/60</f>
        <v>156.97491292436999</v>
      </c>
      <c r="H4991" s="1">
        <v>37.4</v>
      </c>
      <c r="I4991" s="1">
        <f t="shared" si="77"/>
        <v>9.3000000000000114</v>
      </c>
      <c r="J4991" s="1">
        <f>Predictive_Maintenance_Data[[#This Row],[Torque '[Nm']]]*Predictive_Maintenance_Data[[#This Row],[Angular velocity '[rad/s']]]/1000</f>
        <v>5.870861743371437</v>
      </c>
      <c r="K4991" s="2">
        <v>7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/>
      <c r="S4991"/>
    </row>
    <row r="4992" spans="1:19" x14ac:dyDescent="0.3">
      <c r="A4992">
        <v>4991</v>
      </c>
      <c r="B4992" t="s">
        <v>5007</v>
      </c>
      <c r="C4992" t="s">
        <v>17</v>
      </c>
      <c r="D4992" s="1">
        <v>303.89999999999998</v>
      </c>
      <c r="E4992" s="1">
        <v>313.2</v>
      </c>
      <c r="F4992" s="2">
        <v>1393</v>
      </c>
      <c r="G4992" s="1">
        <f>2*PI()*Predictive_Maintenance_Data[[#This Row],[Rotational speed '[rpm']]]/60</f>
        <v>145.87461888168608</v>
      </c>
      <c r="H4992" s="1">
        <v>46.5</v>
      </c>
      <c r="I4992" s="1">
        <f t="shared" si="77"/>
        <v>9.3000000000000114</v>
      </c>
      <c r="J4992" s="1">
        <f>Predictive_Maintenance_Data[[#This Row],[Torque '[Nm']]]*Predictive_Maintenance_Data[[#This Row],[Angular velocity '[rad/s']]]/1000</f>
        <v>6.7831697779984026</v>
      </c>
      <c r="K4992" s="2">
        <v>9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/>
      <c r="S4992"/>
    </row>
    <row r="4993" spans="1:19" x14ac:dyDescent="0.3">
      <c r="A4993">
        <v>4992</v>
      </c>
      <c r="B4993" t="s">
        <v>5008</v>
      </c>
      <c r="C4993" t="s">
        <v>15</v>
      </c>
      <c r="D4993" s="1">
        <v>303.89999999999998</v>
      </c>
      <c r="E4993" s="1">
        <v>313</v>
      </c>
      <c r="F4993" s="2">
        <v>1475</v>
      </c>
      <c r="G4993" s="1">
        <f>2*PI()*Predictive_Maintenance_Data[[#This Row],[Rotational speed '[rpm']]]/60</f>
        <v>154.46163880149817</v>
      </c>
      <c r="H4993" s="1">
        <v>41</v>
      </c>
      <c r="I4993" s="1">
        <f t="shared" si="77"/>
        <v>9.1000000000000227</v>
      </c>
      <c r="J4993" s="1">
        <f>Predictive_Maintenance_Data[[#This Row],[Torque '[Nm']]]*Predictive_Maintenance_Data[[#This Row],[Angular velocity '[rad/s']]]/1000</f>
        <v>6.3329271908614242</v>
      </c>
      <c r="K4993" s="2">
        <v>11</v>
      </c>
      <c r="L4993" s="2">
        <v>0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/>
      <c r="S4993"/>
    </row>
    <row r="4994" spans="1:19" x14ac:dyDescent="0.3">
      <c r="A4994">
        <v>4993</v>
      </c>
      <c r="B4994" t="s">
        <v>5009</v>
      </c>
      <c r="C4994" t="s">
        <v>17</v>
      </c>
      <c r="D4994" s="1">
        <v>303.8</v>
      </c>
      <c r="E4994" s="1">
        <v>312.89999999999998</v>
      </c>
      <c r="F4994" s="2">
        <v>1573</v>
      </c>
      <c r="G4994" s="1">
        <f>2*PI()*Predictive_Maintenance_Data[[#This Row],[Rotational speed '[rpm']]]/60</f>
        <v>164.72417480322483</v>
      </c>
      <c r="H4994" s="1">
        <v>34.6</v>
      </c>
      <c r="I4994" s="1">
        <f t="shared" ref="I4994:I5057" si="78">E4994-D4994</f>
        <v>9.0999999999999659</v>
      </c>
      <c r="J4994" s="1">
        <f>Predictive_Maintenance_Data[[#This Row],[Torque '[Nm']]]*Predictive_Maintenance_Data[[#This Row],[Angular velocity '[rad/s']]]/1000</f>
        <v>5.6994564481915795</v>
      </c>
      <c r="K4994" s="2">
        <v>14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/>
      <c r="S4994"/>
    </row>
    <row r="4995" spans="1:19" x14ac:dyDescent="0.3">
      <c r="A4995">
        <v>4994</v>
      </c>
      <c r="B4995" t="s">
        <v>5010</v>
      </c>
      <c r="C4995" t="s">
        <v>17</v>
      </c>
      <c r="D4995" s="1">
        <v>303.8</v>
      </c>
      <c r="E4995" s="1">
        <v>312.89999999999998</v>
      </c>
      <c r="F4995" s="2">
        <v>1819</v>
      </c>
      <c r="G4995" s="1">
        <f>2*PI()*Predictive_Maintenance_Data[[#This Row],[Rotational speed '[rpm']]]/60</f>
        <v>190.48523456266111</v>
      </c>
      <c r="H4995" s="1">
        <v>23.7</v>
      </c>
      <c r="I4995" s="1">
        <f t="shared" si="78"/>
        <v>9.0999999999999659</v>
      </c>
      <c r="J4995" s="1">
        <f>Predictive_Maintenance_Data[[#This Row],[Torque '[Nm']]]*Predictive_Maintenance_Data[[#This Row],[Angular velocity '[rad/s']]]/1000</f>
        <v>4.5145000591350684</v>
      </c>
      <c r="K4995" s="2">
        <v>16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/>
      <c r="S4995"/>
    </row>
    <row r="4996" spans="1:19" x14ac:dyDescent="0.3">
      <c r="A4996">
        <v>4995</v>
      </c>
      <c r="B4996" t="s">
        <v>5011</v>
      </c>
      <c r="C4996" t="s">
        <v>15</v>
      </c>
      <c r="D4996" s="1">
        <v>303.5</v>
      </c>
      <c r="E4996" s="1">
        <v>312.60000000000002</v>
      </c>
      <c r="F4996" s="2">
        <v>1642</v>
      </c>
      <c r="G4996" s="1">
        <f>2*PI()*Predictive_Maintenance_Data[[#This Row],[Rotational speed '[rpm']]]/60</f>
        <v>171.94983790648132</v>
      </c>
      <c r="H4996" s="1">
        <v>29.4</v>
      </c>
      <c r="I4996" s="1">
        <f t="shared" si="78"/>
        <v>9.1000000000000227</v>
      </c>
      <c r="J4996" s="1">
        <f>Predictive_Maintenance_Data[[#This Row],[Torque '[Nm']]]*Predictive_Maintenance_Data[[#This Row],[Angular velocity '[rad/s']]]/1000</f>
        <v>5.0553252344505513</v>
      </c>
      <c r="K4996" s="2">
        <v>18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/>
      <c r="S4996"/>
    </row>
    <row r="4997" spans="1:19" x14ac:dyDescent="0.3">
      <c r="A4997">
        <v>4996</v>
      </c>
      <c r="B4997" t="s">
        <v>5012</v>
      </c>
      <c r="C4997" t="s">
        <v>17</v>
      </c>
      <c r="D4997" s="1">
        <v>303.60000000000002</v>
      </c>
      <c r="E4997" s="1">
        <v>312.60000000000002</v>
      </c>
      <c r="F4997" s="2">
        <v>1540</v>
      </c>
      <c r="G4997" s="1">
        <f>2*PI()*Predictive_Maintenance_Data[[#This Row],[Rotational speed '[rpm']]]/60</f>
        <v>161.26842288427605</v>
      </c>
      <c r="H4997" s="1">
        <v>39.799999999999997</v>
      </c>
      <c r="I4997" s="1">
        <f t="shared" si="78"/>
        <v>9</v>
      </c>
      <c r="J4997" s="1">
        <f>Predictive_Maintenance_Data[[#This Row],[Torque '[Nm']]]*Predictive_Maintenance_Data[[#This Row],[Angular velocity '[rad/s']]]/1000</f>
        <v>6.4184832307941857</v>
      </c>
      <c r="K4997" s="2">
        <v>21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/>
      <c r="S4997"/>
    </row>
    <row r="4998" spans="1:19" x14ac:dyDescent="0.3">
      <c r="A4998">
        <v>4997</v>
      </c>
      <c r="B4998" t="s">
        <v>5013</v>
      </c>
      <c r="C4998" t="s">
        <v>15</v>
      </c>
      <c r="D4998" s="1">
        <v>303.60000000000002</v>
      </c>
      <c r="E4998" s="1">
        <v>312.8</v>
      </c>
      <c r="F4998" s="2">
        <v>1400</v>
      </c>
      <c r="G4998" s="1">
        <f>2*PI()*Predictive_Maintenance_Data[[#This Row],[Rotational speed '[rpm']]]/60</f>
        <v>146.60765716752366</v>
      </c>
      <c r="H4998" s="1">
        <v>43.2</v>
      </c>
      <c r="I4998" s="1">
        <f t="shared" si="78"/>
        <v>9.1999999999999886</v>
      </c>
      <c r="J4998" s="1">
        <f>Predictive_Maintenance_Data[[#This Row],[Torque '[Nm']]]*Predictive_Maintenance_Data[[#This Row],[Angular velocity '[rad/s']]]/1000</f>
        <v>6.3334507896370225</v>
      </c>
      <c r="K4998" s="2">
        <v>23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/>
      <c r="S4998"/>
    </row>
    <row r="4999" spans="1:19" x14ac:dyDescent="0.3">
      <c r="A4999">
        <v>4998</v>
      </c>
      <c r="B4999" t="s">
        <v>5014</v>
      </c>
      <c r="C4999" t="s">
        <v>15</v>
      </c>
      <c r="D4999" s="1">
        <v>303.60000000000002</v>
      </c>
      <c r="E4999" s="1">
        <v>312.8</v>
      </c>
      <c r="F4999" s="2">
        <v>2659</v>
      </c>
      <c r="G4999" s="1">
        <f>2*PI()*Predictive_Maintenance_Data[[#This Row],[Rotational speed '[rpm']]]/60</f>
        <v>278.44982886317536</v>
      </c>
      <c r="H4999" s="1">
        <v>11.4</v>
      </c>
      <c r="I4999" s="1">
        <f t="shared" si="78"/>
        <v>9.1999999999999886</v>
      </c>
      <c r="J4999" s="1">
        <f>Predictive_Maintenance_Data[[#This Row],[Torque '[Nm']]]*Predictive_Maintenance_Data[[#This Row],[Angular velocity '[rad/s']]]/1000</f>
        <v>3.1743280490401991</v>
      </c>
      <c r="K4999" s="2">
        <v>26</v>
      </c>
      <c r="L4999" s="2">
        <v>1</v>
      </c>
      <c r="M4999" s="2">
        <v>0</v>
      </c>
      <c r="N4999" s="2">
        <v>0</v>
      </c>
      <c r="O4999" s="2">
        <v>1</v>
      </c>
      <c r="P4999" s="2">
        <v>0</v>
      </c>
      <c r="Q4999" s="2">
        <v>0</v>
      </c>
      <c r="R4999"/>
      <c r="S4999"/>
    </row>
    <row r="5000" spans="1:19" x14ac:dyDescent="0.3">
      <c r="A5000">
        <v>4999</v>
      </c>
      <c r="B5000" t="s">
        <v>5015</v>
      </c>
      <c r="C5000" t="s">
        <v>15</v>
      </c>
      <c r="D5000" s="1">
        <v>303.60000000000002</v>
      </c>
      <c r="E5000" s="1">
        <v>312.8</v>
      </c>
      <c r="F5000" s="2">
        <v>1825</v>
      </c>
      <c r="G5000" s="1">
        <f>2*PI()*Predictive_Maintenance_Data[[#This Row],[Rotational speed '[rpm']]]/60</f>
        <v>191.11355309337907</v>
      </c>
      <c r="H5000" s="1">
        <v>25.2</v>
      </c>
      <c r="I5000" s="1">
        <f t="shared" si="78"/>
        <v>9.1999999999999886</v>
      </c>
      <c r="J5000" s="1">
        <f>Predictive_Maintenance_Data[[#This Row],[Torque '[Nm']]]*Predictive_Maintenance_Data[[#This Row],[Angular velocity '[rad/s']]]/1000</f>
        <v>4.8160615379531526</v>
      </c>
      <c r="K5000" s="2">
        <v>29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/>
      <c r="S5000"/>
    </row>
    <row r="5001" spans="1:19" x14ac:dyDescent="0.3">
      <c r="A5001">
        <v>5000</v>
      </c>
      <c r="B5001" t="s">
        <v>5016</v>
      </c>
      <c r="C5001" t="s">
        <v>15</v>
      </c>
      <c r="D5001" s="1">
        <v>303.7</v>
      </c>
      <c r="E5001" s="1">
        <v>312.89999999999998</v>
      </c>
      <c r="F5001" s="2">
        <v>1532</v>
      </c>
      <c r="G5001" s="1">
        <f>2*PI()*Predictive_Maintenance_Data[[#This Row],[Rotational speed '[rpm']]]/60</f>
        <v>160.43066484331877</v>
      </c>
      <c r="H5001" s="1">
        <v>41.3</v>
      </c>
      <c r="I5001" s="1">
        <f t="shared" si="78"/>
        <v>9.1999999999999886</v>
      </c>
      <c r="J5001" s="1">
        <f>Predictive_Maintenance_Data[[#This Row],[Torque '[Nm']]]*Predictive_Maintenance_Data[[#This Row],[Angular velocity '[rad/s']]]/1000</f>
        <v>6.6257864580290642</v>
      </c>
      <c r="K5001" s="2">
        <v>32</v>
      </c>
      <c r="L5001" s="2">
        <v>0</v>
      </c>
      <c r="M5001" s="2">
        <v>0</v>
      </c>
      <c r="N5001" s="2">
        <v>0</v>
      </c>
      <c r="O5001" s="2">
        <v>0</v>
      </c>
      <c r="P5001" s="2">
        <v>0</v>
      </c>
      <c r="Q5001" s="2">
        <v>0</v>
      </c>
      <c r="R5001"/>
      <c r="S5001"/>
    </row>
    <row r="5002" spans="1:19" x14ac:dyDescent="0.3">
      <c r="A5002">
        <v>5001</v>
      </c>
      <c r="B5002" t="s">
        <v>5017</v>
      </c>
      <c r="C5002" t="s">
        <v>17</v>
      </c>
      <c r="D5002" s="1">
        <v>303.7</v>
      </c>
      <c r="E5002" s="1">
        <v>312.8</v>
      </c>
      <c r="F5002" s="2">
        <v>1832</v>
      </c>
      <c r="G5002" s="1">
        <f>2*PI()*Predictive_Maintenance_Data[[#This Row],[Rotational speed '[rpm']]]/60</f>
        <v>191.84659137921668</v>
      </c>
      <c r="H5002" s="1">
        <v>23.6</v>
      </c>
      <c r="I5002" s="1">
        <f t="shared" si="78"/>
        <v>9.1000000000000227</v>
      </c>
      <c r="J5002" s="1">
        <f>Predictive_Maintenance_Data[[#This Row],[Torque '[Nm']]]*Predictive_Maintenance_Data[[#This Row],[Angular velocity '[rad/s']]]/1000</f>
        <v>4.5275795565495134</v>
      </c>
      <c r="K5002" s="2">
        <v>35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0</v>
      </c>
      <c r="R5002"/>
      <c r="S5002"/>
    </row>
    <row r="5003" spans="1:19" x14ac:dyDescent="0.3">
      <c r="A5003">
        <v>5002</v>
      </c>
      <c r="B5003" t="s">
        <v>5018</v>
      </c>
      <c r="C5003" t="s">
        <v>15</v>
      </c>
      <c r="D5003" s="1">
        <v>303.60000000000002</v>
      </c>
      <c r="E5003" s="1">
        <v>312.7</v>
      </c>
      <c r="F5003" s="2">
        <v>2174</v>
      </c>
      <c r="G5003" s="1">
        <f>2*PI()*Predictive_Maintenance_Data[[#This Row],[Rotational speed '[rpm']]]/60</f>
        <v>227.66074763014032</v>
      </c>
      <c r="H5003" s="1">
        <v>17.600000000000001</v>
      </c>
      <c r="I5003" s="1">
        <f t="shared" si="78"/>
        <v>9.0999999999999659</v>
      </c>
      <c r="J5003" s="1">
        <f>Predictive_Maintenance_Data[[#This Row],[Torque '[Nm']]]*Predictive_Maintenance_Data[[#This Row],[Angular velocity '[rad/s']]]/1000</f>
        <v>4.0068291582904703</v>
      </c>
      <c r="K5003" s="2">
        <v>37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/>
      <c r="S5003"/>
    </row>
    <row r="5004" spans="1:19" x14ac:dyDescent="0.3">
      <c r="A5004">
        <v>5003</v>
      </c>
      <c r="B5004" t="s">
        <v>5019</v>
      </c>
      <c r="C5004" t="s">
        <v>17</v>
      </c>
      <c r="D5004" s="1">
        <v>303.7</v>
      </c>
      <c r="E5004" s="1">
        <v>312.8</v>
      </c>
      <c r="F5004" s="2">
        <v>1627</v>
      </c>
      <c r="G5004" s="1">
        <f>2*PI()*Predictive_Maintenance_Data[[#This Row],[Rotational speed '[rpm']]]/60</f>
        <v>170.37904157968646</v>
      </c>
      <c r="H5004" s="1">
        <v>31.7</v>
      </c>
      <c r="I5004" s="1">
        <f t="shared" si="78"/>
        <v>9.1000000000000227</v>
      </c>
      <c r="J5004" s="1">
        <f>Predictive_Maintenance_Data[[#This Row],[Torque '[Nm']]]*Predictive_Maintenance_Data[[#This Row],[Angular velocity '[rad/s']]]/1000</f>
        <v>5.4010156180760607</v>
      </c>
      <c r="K5004" s="2">
        <v>40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/>
      <c r="S5004"/>
    </row>
    <row r="5005" spans="1:19" x14ac:dyDescent="0.3">
      <c r="A5005">
        <v>5004</v>
      </c>
      <c r="B5005" t="s">
        <v>5020</v>
      </c>
      <c r="C5005" t="s">
        <v>17</v>
      </c>
      <c r="D5005" s="1">
        <v>303.7</v>
      </c>
      <c r="E5005" s="1">
        <v>312.8</v>
      </c>
      <c r="F5005" s="2">
        <v>1437</v>
      </c>
      <c r="G5005" s="1">
        <f>2*PI()*Predictive_Maintenance_Data[[#This Row],[Rotational speed '[rpm']]]/60</f>
        <v>150.4822881069511</v>
      </c>
      <c r="H5005" s="1">
        <v>51.3</v>
      </c>
      <c r="I5005" s="1">
        <f t="shared" si="78"/>
        <v>9.1000000000000227</v>
      </c>
      <c r="J5005" s="1">
        <f>Predictive_Maintenance_Data[[#This Row],[Torque '[Nm']]]*Predictive_Maintenance_Data[[#This Row],[Angular velocity '[rad/s']]]/1000</f>
        <v>7.7197413798865906</v>
      </c>
      <c r="K5005" s="2">
        <v>42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/>
      <c r="S5005"/>
    </row>
    <row r="5006" spans="1:19" x14ac:dyDescent="0.3">
      <c r="A5006">
        <v>5005</v>
      </c>
      <c r="B5006" t="s">
        <v>5021</v>
      </c>
      <c r="C5006" t="s">
        <v>17</v>
      </c>
      <c r="D5006" s="1">
        <v>303.7</v>
      </c>
      <c r="E5006" s="1">
        <v>312.8</v>
      </c>
      <c r="F5006" s="2">
        <v>1364</v>
      </c>
      <c r="G5006" s="1">
        <f>2*PI()*Predictive_Maintenance_Data[[#This Row],[Rotational speed '[rpm']]]/60</f>
        <v>142.83774598321591</v>
      </c>
      <c r="H5006" s="1">
        <v>46.3</v>
      </c>
      <c r="I5006" s="1">
        <f t="shared" si="78"/>
        <v>9.1000000000000227</v>
      </c>
      <c r="J5006" s="1">
        <f>Predictive_Maintenance_Data[[#This Row],[Torque '[Nm']]]*Predictive_Maintenance_Data[[#This Row],[Angular velocity '[rad/s']]]/1000</f>
        <v>6.6133876390228963</v>
      </c>
      <c r="K5006" s="2">
        <v>44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/>
      <c r="S5006"/>
    </row>
    <row r="5007" spans="1:19" x14ac:dyDescent="0.3">
      <c r="A5007">
        <v>5006</v>
      </c>
      <c r="B5007" t="s">
        <v>5022</v>
      </c>
      <c r="C5007" t="s">
        <v>15</v>
      </c>
      <c r="D5007" s="1">
        <v>303.7</v>
      </c>
      <c r="E5007" s="1">
        <v>312.89999999999998</v>
      </c>
      <c r="F5007" s="2">
        <v>1444</v>
      </c>
      <c r="G5007" s="1">
        <f>2*PI()*Predictive_Maintenance_Data[[#This Row],[Rotational speed '[rpm']]]/60</f>
        <v>151.21532639278868</v>
      </c>
      <c r="H5007" s="1">
        <v>52.7</v>
      </c>
      <c r="I5007" s="1">
        <f t="shared" si="78"/>
        <v>9.1999999999999886</v>
      </c>
      <c r="J5007" s="1">
        <f>Predictive_Maintenance_Data[[#This Row],[Torque '[Nm']]]*Predictive_Maintenance_Data[[#This Row],[Angular velocity '[rad/s']]]/1000</f>
        <v>7.9690477008999645</v>
      </c>
      <c r="K5007" s="2">
        <v>46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/>
      <c r="S5007"/>
    </row>
    <row r="5008" spans="1:19" x14ac:dyDescent="0.3">
      <c r="A5008">
        <v>5007</v>
      </c>
      <c r="B5008" t="s">
        <v>5023</v>
      </c>
      <c r="C5008" t="s">
        <v>15</v>
      </c>
      <c r="D5008" s="1">
        <v>303.7</v>
      </c>
      <c r="E5008" s="1">
        <v>312.8</v>
      </c>
      <c r="F5008" s="2">
        <v>1366</v>
      </c>
      <c r="G5008" s="1">
        <f>2*PI()*Predictive_Maintenance_Data[[#This Row],[Rotational speed '[rpm']]]/60</f>
        <v>143.04718549345526</v>
      </c>
      <c r="H5008" s="1">
        <v>47.3</v>
      </c>
      <c r="I5008" s="1">
        <f t="shared" si="78"/>
        <v>9.1000000000000227</v>
      </c>
      <c r="J5008" s="1">
        <f>Predictive_Maintenance_Data[[#This Row],[Torque '[Nm']]]*Predictive_Maintenance_Data[[#This Row],[Angular velocity '[rad/s']]]/1000</f>
        <v>6.7661318738404335</v>
      </c>
      <c r="K5008" s="2">
        <v>49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/>
      <c r="S5008"/>
    </row>
    <row r="5009" spans="1:19" x14ac:dyDescent="0.3">
      <c r="A5009">
        <v>5008</v>
      </c>
      <c r="B5009" t="s">
        <v>5024</v>
      </c>
      <c r="C5009" t="s">
        <v>17</v>
      </c>
      <c r="D5009" s="1">
        <v>303.8</v>
      </c>
      <c r="E5009" s="1">
        <v>312.89999999999998</v>
      </c>
      <c r="F5009" s="2">
        <v>1442</v>
      </c>
      <c r="G5009" s="1">
        <f>2*PI()*Predictive_Maintenance_Data[[#This Row],[Rotational speed '[rpm']]]/60</f>
        <v>151.00588688254939</v>
      </c>
      <c r="H5009" s="1">
        <v>48.3</v>
      </c>
      <c r="I5009" s="1">
        <f t="shared" si="78"/>
        <v>9.0999999999999659</v>
      </c>
      <c r="J5009" s="1">
        <f>Predictive_Maintenance_Data[[#This Row],[Torque '[Nm']]]*Predictive_Maintenance_Data[[#This Row],[Angular velocity '[rad/s']]]/1000</f>
        <v>7.2935843364271351</v>
      </c>
      <c r="K5009" s="2">
        <v>52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/>
      <c r="S5009"/>
    </row>
    <row r="5010" spans="1:19" x14ac:dyDescent="0.3">
      <c r="A5010">
        <v>5009</v>
      </c>
      <c r="B5010" t="s">
        <v>5025</v>
      </c>
      <c r="C5010" t="s">
        <v>27</v>
      </c>
      <c r="D5010" s="1">
        <v>303.7</v>
      </c>
      <c r="E5010" s="1">
        <v>312.8</v>
      </c>
      <c r="F5010" s="2">
        <v>1488</v>
      </c>
      <c r="G5010" s="1">
        <f>2*PI()*Predictive_Maintenance_Data[[#This Row],[Rotational speed '[rpm']]]/60</f>
        <v>155.82299561805374</v>
      </c>
      <c r="H5010" s="1">
        <v>42.8</v>
      </c>
      <c r="I5010" s="1">
        <f t="shared" si="78"/>
        <v>9.1000000000000227</v>
      </c>
      <c r="J5010" s="1">
        <f>Predictive_Maintenance_Data[[#This Row],[Torque '[Nm']]]*Predictive_Maintenance_Data[[#This Row],[Angular velocity '[rad/s']]]/1000</f>
        <v>6.6692242124526988</v>
      </c>
      <c r="K5010" s="2">
        <v>54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/>
      <c r="S5010"/>
    </row>
    <row r="5011" spans="1:19" x14ac:dyDescent="0.3">
      <c r="A5011">
        <v>5010</v>
      </c>
      <c r="B5011" t="s">
        <v>5026</v>
      </c>
      <c r="C5011" t="s">
        <v>17</v>
      </c>
      <c r="D5011" s="1">
        <v>303.7</v>
      </c>
      <c r="E5011" s="1">
        <v>312.8</v>
      </c>
      <c r="F5011" s="2">
        <v>1523</v>
      </c>
      <c r="G5011" s="1">
        <f>2*PI()*Predictive_Maintenance_Data[[#This Row],[Rotational speed '[rpm']]]/60</f>
        <v>159.48818704724184</v>
      </c>
      <c r="H5011" s="1">
        <v>40.700000000000003</v>
      </c>
      <c r="I5011" s="1">
        <f t="shared" si="78"/>
        <v>9.1000000000000227</v>
      </c>
      <c r="J5011" s="1">
        <f>Predictive_Maintenance_Data[[#This Row],[Torque '[Nm']]]*Predictive_Maintenance_Data[[#This Row],[Angular velocity '[rad/s']]]/1000</f>
        <v>6.4911692128227436</v>
      </c>
      <c r="K5011" s="2">
        <v>59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0</v>
      </c>
      <c r="R5011"/>
      <c r="S5011"/>
    </row>
    <row r="5012" spans="1:19" x14ac:dyDescent="0.3">
      <c r="A5012">
        <v>5011</v>
      </c>
      <c r="B5012" t="s">
        <v>5027</v>
      </c>
      <c r="C5012" t="s">
        <v>17</v>
      </c>
      <c r="D5012" s="1">
        <v>303.7</v>
      </c>
      <c r="E5012" s="1">
        <v>312.8</v>
      </c>
      <c r="F5012" s="2">
        <v>1543</v>
      </c>
      <c r="G5012" s="1">
        <f>2*PI()*Predictive_Maintenance_Data[[#This Row],[Rotational speed '[rpm']]]/60</f>
        <v>161.58258214963502</v>
      </c>
      <c r="H5012" s="1">
        <v>38.299999999999997</v>
      </c>
      <c r="I5012" s="1">
        <f t="shared" si="78"/>
        <v>9.1000000000000227</v>
      </c>
      <c r="J5012" s="1">
        <f>Predictive_Maintenance_Data[[#This Row],[Torque '[Nm']]]*Predictive_Maintenance_Data[[#This Row],[Angular velocity '[rad/s']]]/1000</f>
        <v>6.1886128963310201</v>
      </c>
      <c r="K5012" s="2">
        <v>61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0</v>
      </c>
      <c r="R5012"/>
      <c r="S5012"/>
    </row>
    <row r="5013" spans="1:19" x14ac:dyDescent="0.3">
      <c r="A5013">
        <v>5012</v>
      </c>
      <c r="B5013" t="s">
        <v>5028</v>
      </c>
      <c r="C5013" t="s">
        <v>15</v>
      </c>
      <c r="D5013" s="1">
        <v>303.7</v>
      </c>
      <c r="E5013" s="1">
        <v>312.8</v>
      </c>
      <c r="F5013" s="2">
        <v>1634</v>
      </c>
      <c r="G5013" s="1">
        <f>2*PI()*Predictive_Maintenance_Data[[#This Row],[Rotational speed '[rpm']]]/60</f>
        <v>171.11207986552407</v>
      </c>
      <c r="H5013" s="1">
        <v>33.799999999999997</v>
      </c>
      <c r="I5013" s="1">
        <f t="shared" si="78"/>
        <v>9.1000000000000227</v>
      </c>
      <c r="J5013" s="1">
        <f>Predictive_Maintenance_Data[[#This Row],[Torque '[Nm']]]*Predictive_Maintenance_Data[[#This Row],[Angular velocity '[rad/s']]]/1000</f>
        <v>5.7835882994547125</v>
      </c>
      <c r="K5013" s="2">
        <v>63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0</v>
      </c>
      <c r="R5013"/>
      <c r="S5013"/>
    </row>
    <row r="5014" spans="1:19" x14ac:dyDescent="0.3">
      <c r="A5014">
        <v>5013</v>
      </c>
      <c r="B5014" t="s">
        <v>5029</v>
      </c>
      <c r="C5014" t="s">
        <v>15</v>
      </c>
      <c r="D5014" s="1">
        <v>303.8</v>
      </c>
      <c r="E5014" s="1">
        <v>312.89999999999998</v>
      </c>
      <c r="F5014" s="2">
        <v>1815</v>
      </c>
      <c r="G5014" s="1">
        <f>2*PI()*Predictive_Maintenance_Data[[#This Row],[Rotational speed '[rpm']]]/60</f>
        <v>190.06635554218249</v>
      </c>
      <c r="H5014" s="1">
        <v>27.8</v>
      </c>
      <c r="I5014" s="1">
        <f t="shared" si="78"/>
        <v>9.0999999999999659</v>
      </c>
      <c r="J5014" s="1">
        <f>Predictive_Maintenance_Data[[#This Row],[Torque '[Nm']]]*Predictive_Maintenance_Data[[#This Row],[Angular velocity '[rad/s']]]/1000</f>
        <v>5.2838446840726734</v>
      </c>
      <c r="K5014" s="2">
        <v>66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0</v>
      </c>
      <c r="R5014"/>
      <c r="S5014"/>
    </row>
    <row r="5015" spans="1:19" x14ac:dyDescent="0.3">
      <c r="A5015">
        <v>5014</v>
      </c>
      <c r="B5015" t="s">
        <v>5030</v>
      </c>
      <c r="C5015" t="s">
        <v>15</v>
      </c>
      <c r="D5015" s="1">
        <v>303.8</v>
      </c>
      <c r="E5015" s="1">
        <v>312.89999999999998</v>
      </c>
      <c r="F5015" s="2">
        <v>1594</v>
      </c>
      <c r="G5015" s="1">
        <f>2*PI()*Predictive_Maintenance_Data[[#This Row],[Rotational speed '[rpm']]]/60</f>
        <v>166.92328966073768</v>
      </c>
      <c r="H5015" s="1">
        <v>35.200000000000003</v>
      </c>
      <c r="I5015" s="1">
        <f t="shared" si="78"/>
        <v>9.0999999999999659</v>
      </c>
      <c r="J5015" s="1">
        <f>Predictive_Maintenance_Data[[#This Row],[Torque '[Nm']]]*Predictive_Maintenance_Data[[#This Row],[Angular velocity '[rad/s']]]/1000</f>
        <v>5.8756997960579662</v>
      </c>
      <c r="K5015" s="2">
        <v>69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/>
      <c r="S5015"/>
    </row>
    <row r="5016" spans="1:19" x14ac:dyDescent="0.3">
      <c r="A5016">
        <v>5015</v>
      </c>
      <c r="B5016" t="s">
        <v>5031</v>
      </c>
      <c r="C5016" t="s">
        <v>17</v>
      </c>
      <c r="D5016" s="1">
        <v>303.8</v>
      </c>
      <c r="E5016" s="1">
        <v>313</v>
      </c>
      <c r="F5016" s="2">
        <v>1452</v>
      </c>
      <c r="G5016" s="1">
        <f>2*PI()*Predictive_Maintenance_Data[[#This Row],[Rotational speed '[rpm']]]/60</f>
        <v>152.05308443374599</v>
      </c>
      <c r="H5016" s="1">
        <v>38.6</v>
      </c>
      <c r="I5016" s="1">
        <f t="shared" si="78"/>
        <v>9.1999999999999886</v>
      </c>
      <c r="J5016" s="1">
        <f>Predictive_Maintenance_Data[[#This Row],[Torque '[Nm']]]*Predictive_Maintenance_Data[[#This Row],[Angular velocity '[rad/s']]]/1000</f>
        <v>5.8692490591425956</v>
      </c>
      <c r="K5016" s="2">
        <v>72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/>
      <c r="S5016"/>
    </row>
    <row r="5017" spans="1:19" x14ac:dyDescent="0.3">
      <c r="A5017">
        <v>5016</v>
      </c>
      <c r="B5017" t="s">
        <v>5032</v>
      </c>
      <c r="C5017" t="s">
        <v>17</v>
      </c>
      <c r="D5017" s="1">
        <v>303.89999999999998</v>
      </c>
      <c r="E5017" s="1">
        <v>313</v>
      </c>
      <c r="F5017" s="2">
        <v>1759</v>
      </c>
      <c r="G5017" s="1">
        <f>2*PI()*Predictive_Maintenance_Data[[#This Row],[Rotational speed '[rpm']]]/60</f>
        <v>184.20204925548154</v>
      </c>
      <c r="H5017" s="1">
        <v>28.4</v>
      </c>
      <c r="I5017" s="1">
        <f t="shared" si="78"/>
        <v>9.1000000000000227</v>
      </c>
      <c r="J5017" s="1">
        <f>Predictive_Maintenance_Data[[#This Row],[Torque '[Nm']]]*Predictive_Maintenance_Data[[#This Row],[Angular velocity '[rad/s']]]/1000</f>
        <v>5.231338198855676</v>
      </c>
      <c r="K5017" s="2">
        <v>74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0</v>
      </c>
      <c r="R5017"/>
      <c r="S5017"/>
    </row>
    <row r="5018" spans="1:19" x14ac:dyDescent="0.3">
      <c r="A5018">
        <v>5017</v>
      </c>
      <c r="B5018" t="s">
        <v>5033</v>
      </c>
      <c r="C5018" t="s">
        <v>17</v>
      </c>
      <c r="D5018" s="1">
        <v>303.89999999999998</v>
      </c>
      <c r="E5018" s="1">
        <v>313</v>
      </c>
      <c r="F5018" s="2">
        <v>1408</v>
      </c>
      <c r="G5018" s="1">
        <f>2*PI()*Predictive_Maintenance_Data[[#This Row],[Rotational speed '[rpm']]]/60</f>
        <v>147.44541520848094</v>
      </c>
      <c r="H5018" s="1">
        <v>47.5</v>
      </c>
      <c r="I5018" s="1">
        <f t="shared" si="78"/>
        <v>9.1000000000000227</v>
      </c>
      <c r="J5018" s="1">
        <f>Predictive_Maintenance_Data[[#This Row],[Torque '[Nm']]]*Predictive_Maintenance_Data[[#This Row],[Angular velocity '[rad/s']]]/1000</f>
        <v>7.0036572224028442</v>
      </c>
      <c r="K5018" s="2">
        <v>76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/>
      <c r="S5018"/>
    </row>
    <row r="5019" spans="1:19" x14ac:dyDescent="0.3">
      <c r="A5019">
        <v>5018</v>
      </c>
      <c r="B5019" t="s">
        <v>5034</v>
      </c>
      <c r="C5019" t="s">
        <v>17</v>
      </c>
      <c r="D5019" s="1">
        <v>303.89999999999998</v>
      </c>
      <c r="E5019" s="1">
        <v>313</v>
      </c>
      <c r="F5019" s="2">
        <v>1483</v>
      </c>
      <c r="G5019" s="1">
        <f>2*PI()*Predictive_Maintenance_Data[[#This Row],[Rotational speed '[rpm']]]/60</f>
        <v>155.29939684245542</v>
      </c>
      <c r="H5019" s="1">
        <v>45</v>
      </c>
      <c r="I5019" s="1">
        <f t="shared" si="78"/>
        <v>9.1000000000000227</v>
      </c>
      <c r="J5019" s="1">
        <f>Predictive_Maintenance_Data[[#This Row],[Torque '[Nm']]]*Predictive_Maintenance_Data[[#This Row],[Angular velocity '[rad/s']]]/1000</f>
        <v>6.9884728579104936</v>
      </c>
      <c r="K5019" s="2">
        <v>78</v>
      </c>
      <c r="L5019" s="2">
        <v>0</v>
      </c>
      <c r="M5019" s="2">
        <v>0</v>
      </c>
      <c r="N5019" s="2">
        <v>0</v>
      </c>
      <c r="O5019" s="2">
        <v>0</v>
      </c>
      <c r="P5019" s="2">
        <v>0</v>
      </c>
      <c r="Q5019" s="2">
        <v>0</v>
      </c>
      <c r="R5019"/>
      <c r="S5019"/>
    </row>
    <row r="5020" spans="1:19" x14ac:dyDescent="0.3">
      <c r="A5020">
        <v>5019</v>
      </c>
      <c r="B5020" t="s">
        <v>5035</v>
      </c>
      <c r="C5020" t="s">
        <v>15</v>
      </c>
      <c r="D5020" s="1">
        <v>303.89999999999998</v>
      </c>
      <c r="E5020" s="1">
        <v>313</v>
      </c>
      <c r="F5020" s="2">
        <v>1620</v>
      </c>
      <c r="G5020" s="1">
        <f>2*PI()*Predictive_Maintenance_Data[[#This Row],[Rotational speed '[rpm']]]/60</f>
        <v>169.64600329384882</v>
      </c>
      <c r="H5020" s="1">
        <v>36.6</v>
      </c>
      <c r="I5020" s="1">
        <f t="shared" si="78"/>
        <v>9.1000000000000227</v>
      </c>
      <c r="J5020" s="1">
        <f>Predictive_Maintenance_Data[[#This Row],[Torque '[Nm']]]*Predictive_Maintenance_Data[[#This Row],[Angular velocity '[rad/s']]]/1000</f>
        <v>6.2090437205548668</v>
      </c>
      <c r="K5020" s="2">
        <v>80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/>
      <c r="S5020"/>
    </row>
    <row r="5021" spans="1:19" x14ac:dyDescent="0.3">
      <c r="A5021">
        <v>5020</v>
      </c>
      <c r="B5021" t="s">
        <v>5036</v>
      </c>
      <c r="C5021" t="s">
        <v>15</v>
      </c>
      <c r="D5021" s="1">
        <v>304</v>
      </c>
      <c r="E5021" s="1">
        <v>313.10000000000002</v>
      </c>
      <c r="F5021" s="2">
        <v>1466</v>
      </c>
      <c r="G5021" s="1">
        <f>2*PI()*Predictive_Maintenance_Data[[#This Row],[Rotational speed '[rpm']]]/60</f>
        <v>153.51916100542121</v>
      </c>
      <c r="H5021" s="1">
        <v>39.5</v>
      </c>
      <c r="I5021" s="1">
        <f t="shared" si="78"/>
        <v>9.1000000000000227</v>
      </c>
      <c r="J5021" s="1">
        <f>Predictive_Maintenance_Data[[#This Row],[Torque '[Nm']]]*Predictive_Maintenance_Data[[#This Row],[Angular velocity '[rad/s']]]/1000</f>
        <v>6.0640068597141381</v>
      </c>
      <c r="K5021" s="2">
        <v>83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/>
      <c r="S5021"/>
    </row>
    <row r="5022" spans="1:19" x14ac:dyDescent="0.3">
      <c r="A5022">
        <v>5021</v>
      </c>
      <c r="B5022" t="s">
        <v>5037</v>
      </c>
      <c r="C5022" t="s">
        <v>17</v>
      </c>
      <c r="D5022" s="1">
        <v>304.10000000000002</v>
      </c>
      <c r="E5022" s="1">
        <v>313.10000000000002</v>
      </c>
      <c r="F5022" s="2">
        <v>1556</v>
      </c>
      <c r="G5022" s="1">
        <f>2*PI()*Predictive_Maintenance_Data[[#This Row],[Rotational speed '[rpm']]]/60</f>
        <v>162.94393896619061</v>
      </c>
      <c r="H5022" s="1">
        <v>36.299999999999997</v>
      </c>
      <c r="I5022" s="1">
        <f t="shared" si="78"/>
        <v>9</v>
      </c>
      <c r="J5022" s="1">
        <f>Predictive_Maintenance_Data[[#This Row],[Torque '[Nm']]]*Predictive_Maintenance_Data[[#This Row],[Angular velocity '[rad/s']]]/1000</f>
        <v>5.914864984472719</v>
      </c>
      <c r="K5022" s="2">
        <v>86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/>
      <c r="S5022"/>
    </row>
    <row r="5023" spans="1:19" x14ac:dyDescent="0.3">
      <c r="A5023">
        <v>5022</v>
      </c>
      <c r="B5023" t="s">
        <v>5038</v>
      </c>
      <c r="C5023" t="s">
        <v>17</v>
      </c>
      <c r="D5023" s="1">
        <v>304</v>
      </c>
      <c r="E5023" s="1">
        <v>313</v>
      </c>
      <c r="F5023" s="2">
        <v>1350</v>
      </c>
      <c r="G5023" s="1">
        <f>2*PI()*Predictive_Maintenance_Data[[#This Row],[Rotational speed '[rpm']]]/60</f>
        <v>141.37166941154069</v>
      </c>
      <c r="H5023" s="1">
        <v>61.1</v>
      </c>
      <c r="I5023" s="1">
        <f t="shared" si="78"/>
        <v>9</v>
      </c>
      <c r="J5023" s="1">
        <f>Predictive_Maintenance_Data[[#This Row],[Torque '[Nm']]]*Predictive_Maintenance_Data[[#This Row],[Angular velocity '[rad/s']]]/1000</f>
        <v>8.6378090010451363</v>
      </c>
      <c r="K5023" s="2">
        <v>88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/>
      <c r="S5023"/>
    </row>
    <row r="5024" spans="1:19" x14ac:dyDescent="0.3">
      <c r="A5024">
        <v>5023</v>
      </c>
      <c r="B5024" t="s">
        <v>5039</v>
      </c>
      <c r="C5024" t="s">
        <v>17</v>
      </c>
      <c r="D5024" s="1">
        <v>304</v>
      </c>
      <c r="E5024" s="1">
        <v>313.10000000000002</v>
      </c>
      <c r="F5024" s="2">
        <v>1404</v>
      </c>
      <c r="G5024" s="1">
        <f>2*PI()*Predictive_Maintenance_Data[[#This Row],[Rotational speed '[rpm']]]/60</f>
        <v>147.02653618800232</v>
      </c>
      <c r="H5024" s="1">
        <v>47.1</v>
      </c>
      <c r="I5024" s="1">
        <f t="shared" si="78"/>
        <v>9.1000000000000227</v>
      </c>
      <c r="J5024" s="1">
        <f>Predictive_Maintenance_Data[[#This Row],[Torque '[Nm']]]*Predictive_Maintenance_Data[[#This Row],[Angular velocity '[rad/s']]]/1000</f>
        <v>6.9249498544549093</v>
      </c>
      <c r="K5024" s="2">
        <v>90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/>
      <c r="S5024"/>
    </row>
    <row r="5025" spans="1:19" x14ac:dyDescent="0.3">
      <c r="A5025">
        <v>5024</v>
      </c>
      <c r="B5025" t="s">
        <v>5040</v>
      </c>
      <c r="C5025" t="s">
        <v>15</v>
      </c>
      <c r="D5025" s="1">
        <v>304</v>
      </c>
      <c r="E5025" s="1">
        <v>313</v>
      </c>
      <c r="F5025" s="2">
        <v>1575</v>
      </c>
      <c r="G5025" s="1">
        <f>2*PI()*Predictive_Maintenance_Data[[#This Row],[Rotational speed '[rpm']]]/60</f>
        <v>164.93361431346415</v>
      </c>
      <c r="H5025" s="1">
        <v>34.5</v>
      </c>
      <c r="I5025" s="1">
        <f t="shared" si="78"/>
        <v>9</v>
      </c>
      <c r="J5025" s="1">
        <f>Predictive_Maintenance_Data[[#This Row],[Torque '[Nm']]]*Predictive_Maintenance_Data[[#This Row],[Angular velocity '[rad/s']]]/1000</f>
        <v>5.6902096938145128</v>
      </c>
      <c r="K5025" s="2">
        <v>92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/>
      <c r="S5025"/>
    </row>
    <row r="5026" spans="1:19" x14ac:dyDescent="0.3">
      <c r="A5026">
        <v>5025</v>
      </c>
      <c r="B5026" t="s">
        <v>5041</v>
      </c>
      <c r="C5026" t="s">
        <v>17</v>
      </c>
      <c r="D5026" s="1">
        <v>303.89999999999998</v>
      </c>
      <c r="E5026" s="1">
        <v>313.10000000000002</v>
      </c>
      <c r="F5026" s="2">
        <v>1639</v>
      </c>
      <c r="G5026" s="1">
        <f>2*PI()*Predictive_Maintenance_Data[[#This Row],[Rotational speed '[rpm']]]/60</f>
        <v>171.63567864112238</v>
      </c>
      <c r="H5026" s="1">
        <v>29</v>
      </c>
      <c r="I5026" s="1">
        <f t="shared" si="78"/>
        <v>9.2000000000000455</v>
      </c>
      <c r="J5026" s="1">
        <f>Predictive_Maintenance_Data[[#This Row],[Torque '[Nm']]]*Predictive_Maintenance_Data[[#This Row],[Angular velocity '[rad/s']]]/1000</f>
        <v>4.9774346805925491</v>
      </c>
      <c r="K5026" s="2">
        <v>95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/>
      <c r="S5026"/>
    </row>
    <row r="5027" spans="1:19" x14ac:dyDescent="0.3">
      <c r="A5027">
        <v>5026</v>
      </c>
      <c r="B5027" t="s">
        <v>5042</v>
      </c>
      <c r="C5027" t="s">
        <v>15</v>
      </c>
      <c r="D5027" s="1">
        <v>303.89999999999998</v>
      </c>
      <c r="E5027" s="1">
        <v>313.10000000000002</v>
      </c>
      <c r="F5027" s="2">
        <v>1473</v>
      </c>
      <c r="G5027" s="1">
        <f>2*PI()*Predictive_Maintenance_Data[[#This Row],[Rotational speed '[rpm']]]/60</f>
        <v>154.25219929125885</v>
      </c>
      <c r="H5027" s="1">
        <v>42.8</v>
      </c>
      <c r="I5027" s="1">
        <f t="shared" si="78"/>
        <v>9.2000000000000455</v>
      </c>
      <c r="J5027" s="1">
        <f>Predictive_Maintenance_Data[[#This Row],[Torque '[Nm']]]*Predictive_Maintenance_Data[[#This Row],[Angular velocity '[rad/s']]]/1000</f>
        <v>6.6019941296658784</v>
      </c>
      <c r="K5027" s="2">
        <v>97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0</v>
      </c>
      <c r="R5027"/>
      <c r="S5027"/>
    </row>
    <row r="5028" spans="1:19" x14ac:dyDescent="0.3">
      <c r="A5028">
        <v>5027</v>
      </c>
      <c r="B5028" t="s">
        <v>5043</v>
      </c>
      <c r="C5028" t="s">
        <v>17</v>
      </c>
      <c r="D5028" s="1">
        <v>303.89999999999998</v>
      </c>
      <c r="E5028" s="1">
        <v>313.2</v>
      </c>
      <c r="F5028" s="2">
        <v>1481</v>
      </c>
      <c r="G5028" s="1">
        <f>2*PI()*Predictive_Maintenance_Data[[#This Row],[Rotational speed '[rpm']]]/60</f>
        <v>155.08995733221613</v>
      </c>
      <c r="H5028" s="1">
        <v>40</v>
      </c>
      <c r="I5028" s="1">
        <f t="shared" si="78"/>
        <v>9.3000000000000114</v>
      </c>
      <c r="J5028" s="1">
        <f>Predictive_Maintenance_Data[[#This Row],[Torque '[Nm']]]*Predictive_Maintenance_Data[[#This Row],[Angular velocity '[rad/s']]]/1000</f>
        <v>6.2035982932886453</v>
      </c>
      <c r="K5028" s="2">
        <v>100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/>
      <c r="S5028"/>
    </row>
    <row r="5029" spans="1:19" x14ac:dyDescent="0.3">
      <c r="A5029">
        <v>5028</v>
      </c>
      <c r="B5029" t="s">
        <v>5044</v>
      </c>
      <c r="C5029" t="s">
        <v>17</v>
      </c>
      <c r="D5029" s="1">
        <v>304</v>
      </c>
      <c r="E5029" s="1">
        <v>313.3</v>
      </c>
      <c r="F5029" s="2">
        <v>1294</v>
      </c>
      <c r="G5029" s="1">
        <f>2*PI()*Predictive_Maintenance_Data[[#This Row],[Rotational speed '[rpm']]]/60</f>
        <v>135.50736312483974</v>
      </c>
      <c r="H5029" s="1">
        <v>54.6</v>
      </c>
      <c r="I5029" s="1">
        <f t="shared" si="78"/>
        <v>9.3000000000000114</v>
      </c>
      <c r="J5029" s="1">
        <f>Predictive_Maintenance_Data[[#This Row],[Torque '[Nm']]]*Predictive_Maintenance_Data[[#This Row],[Angular velocity '[rad/s']]]/1000</f>
        <v>7.3987020266162498</v>
      </c>
      <c r="K5029" s="2">
        <v>102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0</v>
      </c>
      <c r="R5029"/>
      <c r="S5029"/>
    </row>
    <row r="5030" spans="1:19" x14ac:dyDescent="0.3">
      <c r="A5030">
        <v>5029</v>
      </c>
      <c r="B5030" t="s">
        <v>5045</v>
      </c>
      <c r="C5030" t="s">
        <v>15</v>
      </c>
      <c r="D5030" s="1">
        <v>303.89999999999998</v>
      </c>
      <c r="E5030" s="1">
        <v>313.2</v>
      </c>
      <c r="F5030" s="2">
        <v>1630</v>
      </c>
      <c r="G5030" s="1">
        <f>2*PI()*Predictive_Maintenance_Data[[#This Row],[Rotational speed '[rpm']]]/60</f>
        <v>170.69320084504542</v>
      </c>
      <c r="H5030" s="1">
        <v>29.3</v>
      </c>
      <c r="I5030" s="1">
        <f t="shared" si="78"/>
        <v>9.3000000000000114</v>
      </c>
      <c r="J5030" s="1">
        <f>Predictive_Maintenance_Data[[#This Row],[Torque '[Nm']]]*Predictive_Maintenance_Data[[#This Row],[Angular velocity '[rad/s']]]/1000</f>
        <v>5.0013107847598315</v>
      </c>
      <c r="K5030" s="2">
        <v>104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/>
      <c r="S5030"/>
    </row>
    <row r="5031" spans="1:19" x14ac:dyDescent="0.3">
      <c r="A5031">
        <v>5030</v>
      </c>
      <c r="B5031" t="s">
        <v>5046</v>
      </c>
      <c r="C5031" t="s">
        <v>15</v>
      </c>
      <c r="D5031" s="1">
        <v>303.89999999999998</v>
      </c>
      <c r="E5031" s="1">
        <v>313.2</v>
      </c>
      <c r="F5031" s="2">
        <v>1624</v>
      </c>
      <c r="G5031" s="1">
        <f>2*PI()*Predictive_Maintenance_Data[[#This Row],[Rotational speed '[rpm']]]/60</f>
        <v>170.06488231432746</v>
      </c>
      <c r="H5031" s="1">
        <v>39.799999999999997</v>
      </c>
      <c r="I5031" s="1">
        <f t="shared" si="78"/>
        <v>9.3000000000000114</v>
      </c>
      <c r="J5031" s="1">
        <f>Predictive_Maintenance_Data[[#This Row],[Torque '[Nm']]]*Predictive_Maintenance_Data[[#This Row],[Angular velocity '[rad/s']]]/1000</f>
        <v>6.7685823161102325</v>
      </c>
      <c r="K5031" s="2">
        <v>107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/>
      <c r="S5031"/>
    </row>
    <row r="5032" spans="1:19" x14ac:dyDescent="0.3">
      <c r="A5032">
        <v>5031</v>
      </c>
      <c r="B5032" t="s">
        <v>5047</v>
      </c>
      <c r="C5032" t="s">
        <v>15</v>
      </c>
      <c r="D5032" s="1">
        <v>303.89999999999998</v>
      </c>
      <c r="E5032" s="1">
        <v>313.10000000000002</v>
      </c>
      <c r="F5032" s="2">
        <v>1437</v>
      </c>
      <c r="G5032" s="1">
        <f>2*PI()*Predictive_Maintenance_Data[[#This Row],[Rotational speed '[rpm']]]/60</f>
        <v>150.4822881069511</v>
      </c>
      <c r="H5032" s="1">
        <v>48.3</v>
      </c>
      <c r="I5032" s="1">
        <f t="shared" si="78"/>
        <v>9.2000000000000455</v>
      </c>
      <c r="J5032" s="1">
        <f>Predictive_Maintenance_Data[[#This Row],[Torque '[Nm']]]*Predictive_Maintenance_Data[[#This Row],[Angular velocity '[rad/s']]]/1000</f>
        <v>7.2682945155657377</v>
      </c>
      <c r="K5032" s="2">
        <v>110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0</v>
      </c>
      <c r="R5032"/>
      <c r="S5032"/>
    </row>
    <row r="5033" spans="1:19" x14ac:dyDescent="0.3">
      <c r="A5033">
        <v>5032</v>
      </c>
      <c r="B5033" t="s">
        <v>5048</v>
      </c>
      <c r="C5033" t="s">
        <v>15</v>
      </c>
      <c r="D5033" s="1">
        <v>303.8</v>
      </c>
      <c r="E5033" s="1">
        <v>313</v>
      </c>
      <c r="F5033" s="2">
        <v>1514</v>
      </c>
      <c r="G5033" s="1">
        <f>2*PI()*Predictive_Maintenance_Data[[#This Row],[Rotational speed '[rpm']]]/60</f>
        <v>158.54570925116488</v>
      </c>
      <c r="H5033" s="1">
        <v>45</v>
      </c>
      <c r="I5033" s="1">
        <f t="shared" si="78"/>
        <v>9.1999999999999886</v>
      </c>
      <c r="J5033" s="1">
        <f>Predictive_Maintenance_Data[[#This Row],[Torque '[Nm']]]*Predictive_Maintenance_Data[[#This Row],[Angular velocity '[rad/s']]]/1000</f>
        <v>7.1345569163024196</v>
      </c>
      <c r="K5033" s="2">
        <v>113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0</v>
      </c>
      <c r="R5033"/>
      <c r="S5033"/>
    </row>
    <row r="5034" spans="1:19" x14ac:dyDescent="0.3">
      <c r="A5034">
        <v>5033</v>
      </c>
      <c r="B5034" t="s">
        <v>5049</v>
      </c>
      <c r="C5034" t="s">
        <v>15</v>
      </c>
      <c r="D5034" s="1">
        <v>304</v>
      </c>
      <c r="E5034" s="1">
        <v>313.10000000000002</v>
      </c>
      <c r="F5034" s="2">
        <v>1694</v>
      </c>
      <c r="G5034" s="1">
        <f>2*PI()*Predictive_Maintenance_Data[[#This Row],[Rotational speed '[rpm']]]/60</f>
        <v>177.39526517270366</v>
      </c>
      <c r="H5034" s="1">
        <v>31.4</v>
      </c>
      <c r="I5034" s="1">
        <f t="shared" si="78"/>
        <v>9.1000000000000227</v>
      </c>
      <c r="J5034" s="1">
        <f>Predictive_Maintenance_Data[[#This Row],[Torque '[Nm']]]*Predictive_Maintenance_Data[[#This Row],[Angular velocity '[rad/s']]]/1000</f>
        <v>5.5702113264228945</v>
      </c>
      <c r="K5034" s="2">
        <v>116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/>
      <c r="S5034"/>
    </row>
    <row r="5035" spans="1:19" x14ac:dyDescent="0.3">
      <c r="A5035">
        <v>5034</v>
      </c>
      <c r="B5035" t="s">
        <v>5050</v>
      </c>
      <c r="C5035" t="s">
        <v>17</v>
      </c>
      <c r="D5035" s="1">
        <v>304</v>
      </c>
      <c r="E5035" s="1">
        <v>313.10000000000002</v>
      </c>
      <c r="F5035" s="2">
        <v>1564</v>
      </c>
      <c r="G5035" s="1">
        <f>2*PI()*Predictive_Maintenance_Data[[#This Row],[Rotational speed '[rpm']]]/60</f>
        <v>163.7816970071479</v>
      </c>
      <c r="H5035" s="1">
        <v>50.9</v>
      </c>
      <c r="I5035" s="1">
        <f t="shared" si="78"/>
        <v>9.1000000000000227</v>
      </c>
      <c r="J5035" s="1">
        <f>Predictive_Maintenance_Data[[#This Row],[Torque '[Nm']]]*Predictive_Maintenance_Data[[#This Row],[Angular velocity '[rad/s']]]/1000</f>
        <v>8.3364883776638266</v>
      </c>
      <c r="K5035" s="2">
        <v>119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/>
      <c r="S5035"/>
    </row>
    <row r="5036" spans="1:19" x14ac:dyDescent="0.3">
      <c r="A5036">
        <v>5035</v>
      </c>
      <c r="B5036" t="s">
        <v>5051</v>
      </c>
      <c r="C5036" t="s">
        <v>15</v>
      </c>
      <c r="D5036" s="1">
        <v>303.89999999999998</v>
      </c>
      <c r="E5036" s="1">
        <v>313.10000000000002</v>
      </c>
      <c r="F5036" s="2">
        <v>1514</v>
      </c>
      <c r="G5036" s="1">
        <f>2*PI()*Predictive_Maintenance_Data[[#This Row],[Rotational speed '[rpm']]]/60</f>
        <v>158.54570925116488</v>
      </c>
      <c r="H5036" s="1">
        <v>41.1</v>
      </c>
      <c r="I5036" s="1">
        <f t="shared" si="78"/>
        <v>9.2000000000000455</v>
      </c>
      <c r="J5036" s="1">
        <f>Predictive_Maintenance_Data[[#This Row],[Torque '[Nm']]]*Predictive_Maintenance_Data[[#This Row],[Angular velocity '[rad/s']]]/1000</f>
        <v>6.5162286502228772</v>
      </c>
      <c r="K5036" s="2">
        <v>121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0</v>
      </c>
      <c r="R5036"/>
      <c r="S5036"/>
    </row>
    <row r="5037" spans="1:19" x14ac:dyDescent="0.3">
      <c r="A5037">
        <v>5036</v>
      </c>
      <c r="B5037" t="s">
        <v>5052</v>
      </c>
      <c r="C5037" t="s">
        <v>15</v>
      </c>
      <c r="D5037" s="1">
        <v>304</v>
      </c>
      <c r="E5037" s="1">
        <v>313.2</v>
      </c>
      <c r="F5037" s="2">
        <v>1500</v>
      </c>
      <c r="G5037" s="1">
        <f>2*PI()*Predictive_Maintenance_Data[[#This Row],[Rotational speed '[rpm']]]/60</f>
        <v>157.07963267948966</v>
      </c>
      <c r="H5037" s="1">
        <v>40.6</v>
      </c>
      <c r="I5037" s="1">
        <f t="shared" si="78"/>
        <v>9.1999999999999886</v>
      </c>
      <c r="J5037" s="1">
        <f>Predictive_Maintenance_Data[[#This Row],[Torque '[Nm']]]*Predictive_Maintenance_Data[[#This Row],[Angular velocity '[rad/s']]]/1000</f>
        <v>6.3774330867872804</v>
      </c>
      <c r="K5037" s="2">
        <v>124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>
        <v>0</v>
      </c>
      <c r="R5037"/>
      <c r="S5037"/>
    </row>
    <row r="5038" spans="1:19" x14ac:dyDescent="0.3">
      <c r="A5038">
        <v>5037</v>
      </c>
      <c r="B5038" t="s">
        <v>5053</v>
      </c>
      <c r="C5038" t="s">
        <v>17</v>
      </c>
      <c r="D5038" s="1">
        <v>304</v>
      </c>
      <c r="E5038" s="1">
        <v>313.2</v>
      </c>
      <c r="F5038" s="2">
        <v>1615</v>
      </c>
      <c r="G5038" s="1">
        <f>2*PI()*Predictive_Maintenance_Data[[#This Row],[Rotational speed '[rpm']]]/60</f>
        <v>169.12240451825053</v>
      </c>
      <c r="H5038" s="1">
        <v>37.799999999999997</v>
      </c>
      <c r="I5038" s="1">
        <f t="shared" si="78"/>
        <v>9.1999999999999886</v>
      </c>
      <c r="J5038" s="1">
        <f>Predictive_Maintenance_Data[[#This Row],[Torque '[Nm']]]*Predictive_Maintenance_Data[[#This Row],[Angular velocity '[rad/s']]]/1000</f>
        <v>6.3928268907898698</v>
      </c>
      <c r="K5038" s="2">
        <v>127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/>
      <c r="S5038"/>
    </row>
    <row r="5039" spans="1:19" x14ac:dyDescent="0.3">
      <c r="A5039">
        <v>5038</v>
      </c>
      <c r="B5039" t="s">
        <v>5054</v>
      </c>
      <c r="C5039" t="s">
        <v>15</v>
      </c>
      <c r="D5039" s="1">
        <v>304.10000000000002</v>
      </c>
      <c r="E5039" s="1">
        <v>313.2</v>
      </c>
      <c r="F5039" s="2">
        <v>1586</v>
      </c>
      <c r="G5039" s="1">
        <f>2*PI()*Predictive_Maintenance_Data[[#This Row],[Rotational speed '[rpm']]]/60</f>
        <v>166.0855316197804</v>
      </c>
      <c r="H5039" s="1">
        <v>41.1</v>
      </c>
      <c r="I5039" s="1">
        <f t="shared" si="78"/>
        <v>9.0999999999999659</v>
      </c>
      <c r="J5039" s="1">
        <f>Predictive_Maintenance_Data[[#This Row],[Torque '[Nm']]]*Predictive_Maintenance_Data[[#This Row],[Angular velocity '[rad/s']]]/1000</f>
        <v>6.8261153495729747</v>
      </c>
      <c r="K5039" s="2">
        <v>129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/>
      <c r="S5039"/>
    </row>
    <row r="5040" spans="1:19" x14ac:dyDescent="0.3">
      <c r="A5040">
        <v>5039</v>
      </c>
      <c r="B5040" t="s">
        <v>5055</v>
      </c>
      <c r="C5040" t="s">
        <v>17</v>
      </c>
      <c r="D5040" s="1">
        <v>304.10000000000002</v>
      </c>
      <c r="E5040" s="1">
        <v>313.3</v>
      </c>
      <c r="F5040" s="2">
        <v>1732</v>
      </c>
      <c r="G5040" s="1">
        <f>2*PI()*Predictive_Maintenance_Data[[#This Row],[Rotational speed '[rpm']]]/60</f>
        <v>181.37461586725072</v>
      </c>
      <c r="H5040" s="1">
        <v>28.5</v>
      </c>
      <c r="I5040" s="1">
        <f t="shared" si="78"/>
        <v>9.1999999999999886</v>
      </c>
      <c r="J5040" s="1">
        <f>Predictive_Maintenance_Data[[#This Row],[Torque '[Nm']]]*Predictive_Maintenance_Data[[#This Row],[Angular velocity '[rad/s']]]/1000</f>
        <v>5.169176552216646</v>
      </c>
      <c r="K5040" s="2">
        <v>132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/>
      <c r="S5040"/>
    </row>
    <row r="5041" spans="1:19" x14ac:dyDescent="0.3">
      <c r="A5041">
        <v>5040</v>
      </c>
      <c r="B5041" t="s">
        <v>5056</v>
      </c>
      <c r="C5041" t="s">
        <v>27</v>
      </c>
      <c r="D5041" s="1">
        <v>304.10000000000002</v>
      </c>
      <c r="E5041" s="1">
        <v>313.3</v>
      </c>
      <c r="F5041" s="2">
        <v>1689</v>
      </c>
      <c r="G5041" s="1">
        <f>2*PI()*Predictive_Maintenance_Data[[#This Row],[Rotational speed '[rpm']]]/60</f>
        <v>176.87166639710534</v>
      </c>
      <c r="H5041" s="1">
        <v>32.5</v>
      </c>
      <c r="I5041" s="1">
        <f t="shared" si="78"/>
        <v>9.1999999999999886</v>
      </c>
      <c r="J5041" s="1">
        <f>Predictive_Maintenance_Data[[#This Row],[Torque '[Nm']]]*Predictive_Maintenance_Data[[#This Row],[Angular velocity '[rad/s']]]/1000</f>
        <v>5.748329157905923</v>
      </c>
      <c r="K5041" s="2">
        <v>134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/>
      <c r="S5041"/>
    </row>
    <row r="5042" spans="1:19" x14ac:dyDescent="0.3">
      <c r="A5042">
        <v>5041</v>
      </c>
      <c r="B5042" t="s">
        <v>5057</v>
      </c>
      <c r="C5042" t="s">
        <v>27</v>
      </c>
      <c r="D5042" s="1">
        <v>304.10000000000002</v>
      </c>
      <c r="E5042" s="1">
        <v>313.2</v>
      </c>
      <c r="F5042" s="2">
        <v>1586</v>
      </c>
      <c r="G5042" s="1">
        <f>2*PI()*Predictive_Maintenance_Data[[#This Row],[Rotational speed '[rpm']]]/60</f>
        <v>166.0855316197804</v>
      </c>
      <c r="H5042" s="1">
        <v>34.6</v>
      </c>
      <c r="I5042" s="1">
        <f t="shared" si="78"/>
        <v>9.0999999999999659</v>
      </c>
      <c r="J5042" s="1">
        <f>Predictive_Maintenance_Data[[#This Row],[Torque '[Nm']]]*Predictive_Maintenance_Data[[#This Row],[Angular velocity '[rad/s']]]/1000</f>
        <v>5.746559394044402</v>
      </c>
      <c r="K5042" s="2">
        <v>139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/>
      <c r="S5042"/>
    </row>
    <row r="5043" spans="1:19" x14ac:dyDescent="0.3">
      <c r="A5043">
        <v>5042</v>
      </c>
      <c r="B5043" t="s">
        <v>5058</v>
      </c>
      <c r="C5043" t="s">
        <v>17</v>
      </c>
      <c r="D5043" s="1">
        <v>304</v>
      </c>
      <c r="E5043" s="1">
        <v>313.2</v>
      </c>
      <c r="F5043" s="2">
        <v>1314</v>
      </c>
      <c r="G5043" s="1">
        <f>2*PI()*Predictive_Maintenance_Data[[#This Row],[Rotational speed '[rpm']]]/60</f>
        <v>137.60175822723295</v>
      </c>
      <c r="H5043" s="1">
        <v>47.1</v>
      </c>
      <c r="I5043" s="1">
        <f t="shared" si="78"/>
        <v>9.1999999999999886</v>
      </c>
      <c r="J5043" s="1">
        <f>Predictive_Maintenance_Data[[#This Row],[Torque '[Nm']]]*Predictive_Maintenance_Data[[#This Row],[Angular velocity '[rad/s']]]/1000</f>
        <v>6.4810428125026718</v>
      </c>
      <c r="K5043" s="2">
        <v>144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/>
      <c r="S5043"/>
    </row>
    <row r="5044" spans="1:19" x14ac:dyDescent="0.3">
      <c r="A5044">
        <v>5043</v>
      </c>
      <c r="B5044" t="s">
        <v>5059</v>
      </c>
      <c r="C5044" t="s">
        <v>17</v>
      </c>
      <c r="D5044" s="1">
        <v>304.10000000000002</v>
      </c>
      <c r="E5044" s="1">
        <v>313.2</v>
      </c>
      <c r="F5044" s="2">
        <v>1569</v>
      </c>
      <c r="G5044" s="1">
        <f>2*PI()*Predictive_Maintenance_Data[[#This Row],[Rotational speed '[rpm']]]/60</f>
        <v>164.30529578274619</v>
      </c>
      <c r="H5044" s="1">
        <v>35.799999999999997</v>
      </c>
      <c r="I5044" s="1">
        <f t="shared" si="78"/>
        <v>9.0999999999999659</v>
      </c>
      <c r="J5044" s="1">
        <f>Predictive_Maintenance_Data[[#This Row],[Torque '[Nm']]]*Predictive_Maintenance_Data[[#This Row],[Angular velocity '[rad/s']]]/1000</f>
        <v>5.8821295890223126</v>
      </c>
      <c r="K5044" s="2">
        <v>146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/>
      <c r="S5044"/>
    </row>
    <row r="5045" spans="1:19" x14ac:dyDescent="0.3">
      <c r="A5045">
        <v>5044</v>
      </c>
      <c r="B5045" t="s">
        <v>5060</v>
      </c>
      <c r="C5045" t="s">
        <v>17</v>
      </c>
      <c r="D5045" s="1">
        <v>304.10000000000002</v>
      </c>
      <c r="E5045" s="1">
        <v>313.2</v>
      </c>
      <c r="F5045" s="2">
        <v>1468</v>
      </c>
      <c r="G5045" s="1">
        <f>2*PI()*Predictive_Maintenance_Data[[#This Row],[Rotational speed '[rpm']]]/60</f>
        <v>153.72860051566056</v>
      </c>
      <c r="H5045" s="1">
        <v>39.4</v>
      </c>
      <c r="I5045" s="1">
        <f t="shared" si="78"/>
        <v>9.0999999999999659</v>
      </c>
      <c r="J5045" s="1">
        <f>Predictive_Maintenance_Data[[#This Row],[Torque '[Nm']]]*Predictive_Maintenance_Data[[#This Row],[Angular velocity '[rad/s']]]/1000</f>
        <v>6.0569068603170262</v>
      </c>
      <c r="K5045" s="2">
        <v>148</v>
      </c>
      <c r="L5045" s="2">
        <v>0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/>
      <c r="S5045"/>
    </row>
    <row r="5046" spans="1:19" x14ac:dyDescent="0.3">
      <c r="A5046">
        <v>5045</v>
      </c>
      <c r="B5046" t="s">
        <v>5061</v>
      </c>
      <c r="C5046" t="s">
        <v>17</v>
      </c>
      <c r="D5046" s="1">
        <v>304.10000000000002</v>
      </c>
      <c r="E5046" s="1">
        <v>313.2</v>
      </c>
      <c r="F5046" s="2">
        <v>1412</v>
      </c>
      <c r="G5046" s="1">
        <f>2*PI()*Predictive_Maintenance_Data[[#This Row],[Rotational speed '[rpm']]]/60</f>
        <v>147.86429422895961</v>
      </c>
      <c r="H5046" s="1">
        <v>47.5</v>
      </c>
      <c r="I5046" s="1">
        <f t="shared" si="78"/>
        <v>9.0999999999999659</v>
      </c>
      <c r="J5046" s="1">
        <f>Predictive_Maintenance_Data[[#This Row],[Torque '[Nm']]]*Predictive_Maintenance_Data[[#This Row],[Angular velocity '[rad/s']]]/1000</f>
        <v>7.0235539758755809</v>
      </c>
      <c r="K5046" s="2">
        <v>150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/>
      <c r="S5046"/>
    </row>
    <row r="5047" spans="1:19" x14ac:dyDescent="0.3">
      <c r="A5047">
        <v>5046</v>
      </c>
      <c r="B5047" t="s">
        <v>5062</v>
      </c>
      <c r="C5047" t="s">
        <v>15</v>
      </c>
      <c r="D5047" s="1">
        <v>304.10000000000002</v>
      </c>
      <c r="E5047" s="1">
        <v>313.2</v>
      </c>
      <c r="F5047" s="2">
        <v>1510</v>
      </c>
      <c r="G5047" s="1">
        <f>2*PI()*Predictive_Maintenance_Data[[#This Row],[Rotational speed '[rpm']]]/60</f>
        <v>158.12683023068624</v>
      </c>
      <c r="H5047" s="1">
        <v>46.9</v>
      </c>
      <c r="I5047" s="1">
        <f t="shared" si="78"/>
        <v>9.0999999999999659</v>
      </c>
      <c r="J5047" s="1">
        <f>Predictive_Maintenance_Data[[#This Row],[Torque '[Nm']]]*Predictive_Maintenance_Data[[#This Row],[Angular velocity '[rad/s']]]/1000</f>
        <v>7.4161483378191839</v>
      </c>
      <c r="K5047" s="2">
        <v>152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/>
      <c r="S5047"/>
    </row>
    <row r="5048" spans="1:19" x14ac:dyDescent="0.3">
      <c r="A5048">
        <v>5047</v>
      </c>
      <c r="B5048" t="s">
        <v>5063</v>
      </c>
      <c r="C5048" t="s">
        <v>15</v>
      </c>
      <c r="D5048" s="1">
        <v>304.10000000000002</v>
      </c>
      <c r="E5048" s="1">
        <v>313.2</v>
      </c>
      <c r="F5048" s="2">
        <v>1410</v>
      </c>
      <c r="G5048" s="1">
        <f>2*PI()*Predictive_Maintenance_Data[[#This Row],[Rotational speed '[rpm']]]/60</f>
        <v>147.65485471872029</v>
      </c>
      <c r="H5048" s="1">
        <v>42.4</v>
      </c>
      <c r="I5048" s="1">
        <f t="shared" si="78"/>
        <v>9.0999999999999659</v>
      </c>
      <c r="J5048" s="1">
        <f>Predictive_Maintenance_Data[[#This Row],[Torque '[Nm']]]*Predictive_Maintenance_Data[[#This Row],[Angular velocity '[rad/s']]]/1000</f>
        <v>6.2605658400737401</v>
      </c>
      <c r="K5048" s="2">
        <v>155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/>
      <c r="S5048"/>
    </row>
    <row r="5049" spans="1:19" x14ac:dyDescent="0.3">
      <c r="A5049">
        <v>5048</v>
      </c>
      <c r="B5049" t="s">
        <v>5064</v>
      </c>
      <c r="C5049" t="s">
        <v>15</v>
      </c>
      <c r="D5049" s="1">
        <v>304.10000000000002</v>
      </c>
      <c r="E5049" s="1">
        <v>313.3</v>
      </c>
      <c r="F5049" s="2">
        <v>1680</v>
      </c>
      <c r="G5049" s="1">
        <f>2*PI()*Predictive_Maintenance_Data[[#This Row],[Rotational speed '[rpm']]]/60</f>
        <v>175.92918860102841</v>
      </c>
      <c r="H5049" s="1">
        <v>29.3</v>
      </c>
      <c r="I5049" s="1">
        <f t="shared" si="78"/>
        <v>9.1999999999999886</v>
      </c>
      <c r="J5049" s="1">
        <f>Predictive_Maintenance_Data[[#This Row],[Torque '[Nm']]]*Predictive_Maintenance_Data[[#This Row],[Angular velocity '[rad/s']]]/1000</f>
        <v>5.1547252260101324</v>
      </c>
      <c r="K5049" s="2">
        <v>158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0</v>
      </c>
      <c r="R5049"/>
      <c r="S5049"/>
    </row>
    <row r="5050" spans="1:19" x14ac:dyDescent="0.3">
      <c r="A5050">
        <v>5049</v>
      </c>
      <c r="B5050" t="s">
        <v>5065</v>
      </c>
      <c r="C5050" t="s">
        <v>27</v>
      </c>
      <c r="D5050" s="1">
        <v>304</v>
      </c>
      <c r="E5050" s="1">
        <v>313.2</v>
      </c>
      <c r="F5050" s="2">
        <v>1271</v>
      </c>
      <c r="G5050" s="1">
        <f>2*PI()*Predictive_Maintenance_Data[[#This Row],[Rotational speed '[rpm']]]/60</f>
        <v>133.09880875708757</v>
      </c>
      <c r="H5050" s="1">
        <v>68.599999999999994</v>
      </c>
      <c r="I5050" s="1">
        <f t="shared" si="78"/>
        <v>9.1999999999999886</v>
      </c>
      <c r="J5050" s="1">
        <f>Predictive_Maintenance_Data[[#This Row],[Torque '[Nm']]]*Predictive_Maintenance_Data[[#This Row],[Angular velocity '[rad/s']]]/1000</f>
        <v>9.1305782807362057</v>
      </c>
      <c r="K5050" s="2">
        <v>161</v>
      </c>
      <c r="L5050" s="2">
        <v>1</v>
      </c>
      <c r="M5050" s="2">
        <v>0</v>
      </c>
      <c r="N5050" s="2">
        <v>0</v>
      </c>
      <c r="O5050" s="2">
        <v>1</v>
      </c>
      <c r="P5050" s="2">
        <v>0</v>
      </c>
      <c r="Q5050" s="2">
        <v>0</v>
      </c>
      <c r="R5050"/>
      <c r="S5050"/>
    </row>
    <row r="5051" spans="1:19" x14ac:dyDescent="0.3">
      <c r="A5051">
        <v>5050</v>
      </c>
      <c r="B5051" t="s">
        <v>5066</v>
      </c>
      <c r="C5051" t="s">
        <v>27</v>
      </c>
      <c r="D5051" s="1">
        <v>304</v>
      </c>
      <c r="E5051" s="1">
        <v>313.10000000000002</v>
      </c>
      <c r="F5051" s="2">
        <v>1472</v>
      </c>
      <c r="G5051" s="1">
        <f>2*PI()*Predictive_Maintenance_Data[[#This Row],[Rotational speed '[rpm']]]/60</f>
        <v>154.14747953613917</v>
      </c>
      <c r="H5051" s="1">
        <v>45.5</v>
      </c>
      <c r="I5051" s="1">
        <f t="shared" si="78"/>
        <v>9.1000000000000227</v>
      </c>
      <c r="J5051" s="1">
        <f>Predictive_Maintenance_Data[[#This Row],[Torque '[Nm']]]*Predictive_Maintenance_Data[[#This Row],[Angular velocity '[rad/s']]]/1000</f>
        <v>7.0137103188943319</v>
      </c>
      <c r="K5051" s="2">
        <v>166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/>
      <c r="S5051"/>
    </row>
    <row r="5052" spans="1:19" x14ac:dyDescent="0.3">
      <c r="A5052">
        <v>5051</v>
      </c>
      <c r="B5052" t="s">
        <v>5067</v>
      </c>
      <c r="C5052" t="s">
        <v>27</v>
      </c>
      <c r="D5052" s="1">
        <v>304</v>
      </c>
      <c r="E5052" s="1">
        <v>313</v>
      </c>
      <c r="F5052" s="2">
        <v>1701</v>
      </c>
      <c r="G5052" s="1">
        <f>2*PI()*Predictive_Maintenance_Data[[#This Row],[Rotational speed '[rpm']]]/60</f>
        <v>178.12830345854127</v>
      </c>
      <c r="H5052" s="1">
        <v>30.4</v>
      </c>
      <c r="I5052" s="1">
        <f t="shared" si="78"/>
        <v>9</v>
      </c>
      <c r="J5052" s="1">
        <f>Predictive_Maintenance_Data[[#This Row],[Torque '[Nm']]]*Predictive_Maintenance_Data[[#This Row],[Angular velocity '[rad/s']]]/1000</f>
        <v>5.415100425139654</v>
      </c>
      <c r="K5052" s="2">
        <v>171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/>
      <c r="S5052"/>
    </row>
    <row r="5053" spans="1:19" x14ac:dyDescent="0.3">
      <c r="A5053">
        <v>5052</v>
      </c>
      <c r="B5053" t="s">
        <v>5068</v>
      </c>
      <c r="C5053" t="s">
        <v>17</v>
      </c>
      <c r="D5053" s="1">
        <v>303.89999999999998</v>
      </c>
      <c r="E5053" s="1">
        <v>313</v>
      </c>
      <c r="F5053" s="2">
        <v>1480</v>
      </c>
      <c r="G5053" s="1">
        <f>2*PI()*Predictive_Maintenance_Data[[#This Row],[Rotational speed '[rpm']]]/60</f>
        <v>154.98523757709646</v>
      </c>
      <c r="H5053" s="1">
        <v>39.9</v>
      </c>
      <c r="I5053" s="1">
        <f t="shared" si="78"/>
        <v>9.1000000000000227</v>
      </c>
      <c r="J5053" s="1">
        <f>Predictive_Maintenance_Data[[#This Row],[Torque '[Nm']]]*Predictive_Maintenance_Data[[#This Row],[Angular velocity '[rad/s']]]/1000</f>
        <v>6.1839109793261491</v>
      </c>
      <c r="K5053" s="2">
        <v>176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/>
      <c r="S5053"/>
    </row>
    <row r="5054" spans="1:19" x14ac:dyDescent="0.3">
      <c r="A5054">
        <v>5053</v>
      </c>
      <c r="B5054" t="s">
        <v>5069</v>
      </c>
      <c r="C5054" t="s">
        <v>17</v>
      </c>
      <c r="D5054" s="1">
        <v>303.89999999999998</v>
      </c>
      <c r="E5054" s="1">
        <v>313</v>
      </c>
      <c r="F5054" s="2">
        <v>1433</v>
      </c>
      <c r="G5054" s="1">
        <f>2*PI()*Predictive_Maintenance_Data[[#This Row],[Rotational speed '[rpm']]]/60</f>
        <v>150.06340908647243</v>
      </c>
      <c r="H5054" s="1">
        <v>48.4</v>
      </c>
      <c r="I5054" s="1">
        <f t="shared" si="78"/>
        <v>9.1000000000000227</v>
      </c>
      <c r="J5054" s="1">
        <f>Predictive_Maintenance_Data[[#This Row],[Torque '[Nm']]]*Predictive_Maintenance_Data[[#This Row],[Angular velocity '[rad/s']]]/1000</f>
        <v>7.2630689997852658</v>
      </c>
      <c r="K5054" s="2">
        <v>178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>
        <v>0</v>
      </c>
      <c r="R5054"/>
      <c r="S5054"/>
    </row>
    <row r="5055" spans="1:19" x14ac:dyDescent="0.3">
      <c r="A5055">
        <v>5054</v>
      </c>
      <c r="B5055" t="s">
        <v>5070</v>
      </c>
      <c r="C5055" t="s">
        <v>17</v>
      </c>
      <c r="D5055" s="1">
        <v>303.8</v>
      </c>
      <c r="E5055" s="1">
        <v>312.89999999999998</v>
      </c>
      <c r="F5055" s="2">
        <v>1514</v>
      </c>
      <c r="G5055" s="1">
        <f>2*PI()*Predictive_Maintenance_Data[[#This Row],[Rotational speed '[rpm']]]/60</f>
        <v>158.54570925116488</v>
      </c>
      <c r="H5055" s="1">
        <v>34.299999999999997</v>
      </c>
      <c r="I5055" s="1">
        <f t="shared" si="78"/>
        <v>9.0999999999999659</v>
      </c>
      <c r="J5055" s="1">
        <f>Predictive_Maintenance_Data[[#This Row],[Torque '[Nm']]]*Predictive_Maintenance_Data[[#This Row],[Angular velocity '[rad/s']]]/1000</f>
        <v>5.4381178273149553</v>
      </c>
      <c r="K5055" s="2">
        <v>180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>
        <v>0</v>
      </c>
      <c r="R5055"/>
      <c r="S5055"/>
    </row>
    <row r="5056" spans="1:19" x14ac:dyDescent="0.3">
      <c r="A5056">
        <v>5055</v>
      </c>
      <c r="B5056" t="s">
        <v>5071</v>
      </c>
      <c r="C5056" t="s">
        <v>17</v>
      </c>
      <c r="D5056" s="1">
        <v>303.8</v>
      </c>
      <c r="E5056" s="1">
        <v>312.89999999999998</v>
      </c>
      <c r="F5056" s="2">
        <v>1619</v>
      </c>
      <c r="G5056" s="1">
        <f>2*PI()*Predictive_Maintenance_Data[[#This Row],[Rotational speed '[rpm']]]/60</f>
        <v>169.54128353872918</v>
      </c>
      <c r="H5056" s="1">
        <v>35.700000000000003</v>
      </c>
      <c r="I5056" s="1">
        <f t="shared" si="78"/>
        <v>9.0999999999999659</v>
      </c>
      <c r="J5056" s="1">
        <f>Predictive_Maintenance_Data[[#This Row],[Torque '[Nm']]]*Predictive_Maintenance_Data[[#This Row],[Angular velocity '[rad/s']]]/1000</f>
        <v>6.0526238223326319</v>
      </c>
      <c r="K5056" s="2">
        <v>182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>
        <v>0</v>
      </c>
      <c r="R5056"/>
      <c r="S5056"/>
    </row>
    <row r="5057" spans="1:19" x14ac:dyDescent="0.3">
      <c r="A5057">
        <v>5056</v>
      </c>
      <c r="B5057" t="s">
        <v>5072</v>
      </c>
      <c r="C5057" t="s">
        <v>27</v>
      </c>
      <c r="D5057" s="1">
        <v>303.8</v>
      </c>
      <c r="E5057" s="1">
        <v>312.89999999999998</v>
      </c>
      <c r="F5057" s="2">
        <v>1378</v>
      </c>
      <c r="G5057" s="1">
        <f>2*PI()*Predictive_Maintenance_Data[[#This Row],[Rotational speed '[rpm']]]/60</f>
        <v>144.30382255489116</v>
      </c>
      <c r="H5057" s="1">
        <v>45.6</v>
      </c>
      <c r="I5057" s="1">
        <f t="shared" si="78"/>
        <v>9.0999999999999659</v>
      </c>
      <c r="J5057" s="1">
        <f>Predictive_Maintenance_Data[[#This Row],[Torque '[Nm']]]*Predictive_Maintenance_Data[[#This Row],[Angular velocity '[rad/s']]]/1000</f>
        <v>6.5802543085030365</v>
      </c>
      <c r="K5057" s="2">
        <v>184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/>
      <c r="S5057"/>
    </row>
    <row r="5058" spans="1:19" x14ac:dyDescent="0.3">
      <c r="A5058">
        <v>5057</v>
      </c>
      <c r="B5058" t="s">
        <v>5073</v>
      </c>
      <c r="C5058" t="s">
        <v>15</v>
      </c>
      <c r="D5058" s="1">
        <v>303.89999999999998</v>
      </c>
      <c r="E5058" s="1">
        <v>312.89999999999998</v>
      </c>
      <c r="F5058" s="2">
        <v>1430</v>
      </c>
      <c r="G5058" s="1">
        <f>2*PI()*Predictive_Maintenance_Data[[#This Row],[Rotational speed '[rpm']]]/60</f>
        <v>149.74924982111349</v>
      </c>
      <c r="H5058" s="1">
        <v>53.5</v>
      </c>
      <c r="I5058" s="1">
        <f t="shared" ref="I5058:I5121" si="79">E5058-D5058</f>
        <v>9</v>
      </c>
      <c r="J5058" s="1">
        <f>Predictive_Maintenance_Data[[#This Row],[Torque '[Nm']]]*Predictive_Maintenance_Data[[#This Row],[Angular velocity '[rad/s']]]/1000</f>
        <v>8.0115848654295725</v>
      </c>
      <c r="K5058" s="2">
        <v>189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/>
      <c r="S5058"/>
    </row>
    <row r="5059" spans="1:19" x14ac:dyDescent="0.3">
      <c r="A5059">
        <v>5058</v>
      </c>
      <c r="B5059" t="s">
        <v>5074</v>
      </c>
      <c r="C5059" t="s">
        <v>17</v>
      </c>
      <c r="D5059" s="1">
        <v>303.8</v>
      </c>
      <c r="E5059" s="1">
        <v>312.89999999999998</v>
      </c>
      <c r="F5059" s="2">
        <v>1367</v>
      </c>
      <c r="G5059" s="1">
        <f>2*PI()*Predictive_Maintenance_Data[[#This Row],[Rotational speed '[rpm']]]/60</f>
        <v>143.15190524857491</v>
      </c>
      <c r="H5059" s="1">
        <v>49.9</v>
      </c>
      <c r="I5059" s="1">
        <f t="shared" si="79"/>
        <v>9.0999999999999659</v>
      </c>
      <c r="J5059" s="1">
        <f>Predictive_Maintenance_Data[[#This Row],[Torque '[Nm']]]*Predictive_Maintenance_Data[[#This Row],[Angular velocity '[rad/s']]]/1000</f>
        <v>7.143280071903888</v>
      </c>
      <c r="K5059" s="2">
        <v>192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/>
      <c r="S5059"/>
    </row>
    <row r="5060" spans="1:19" x14ac:dyDescent="0.3">
      <c r="A5060">
        <v>5059</v>
      </c>
      <c r="B5060" t="s">
        <v>5075</v>
      </c>
      <c r="C5060" t="s">
        <v>17</v>
      </c>
      <c r="D5060" s="1">
        <v>303.89999999999998</v>
      </c>
      <c r="E5060" s="1">
        <v>312.89999999999998</v>
      </c>
      <c r="F5060" s="2">
        <v>1526</v>
      </c>
      <c r="G5060" s="1">
        <f>2*PI()*Predictive_Maintenance_Data[[#This Row],[Rotational speed '[rpm']]]/60</f>
        <v>159.80234631260083</v>
      </c>
      <c r="H5060" s="1">
        <v>42.5</v>
      </c>
      <c r="I5060" s="1">
        <f t="shared" si="79"/>
        <v>9</v>
      </c>
      <c r="J5060" s="1">
        <f>Predictive_Maintenance_Data[[#This Row],[Torque '[Nm']]]*Predictive_Maintenance_Data[[#This Row],[Angular velocity '[rad/s']]]/1000</f>
        <v>6.7915997182855357</v>
      </c>
      <c r="K5060" s="2">
        <v>194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>
        <v>0</v>
      </c>
      <c r="R5060"/>
      <c r="S5060"/>
    </row>
    <row r="5061" spans="1:19" x14ac:dyDescent="0.3">
      <c r="A5061">
        <v>5060</v>
      </c>
      <c r="B5061" t="s">
        <v>5076</v>
      </c>
      <c r="C5061" t="s">
        <v>17</v>
      </c>
      <c r="D5061" s="1">
        <v>303.89999999999998</v>
      </c>
      <c r="E5061" s="1">
        <v>312.8</v>
      </c>
      <c r="F5061" s="2">
        <v>1419</v>
      </c>
      <c r="G5061" s="1">
        <f>2*PI()*Predictive_Maintenance_Data[[#This Row],[Rotational speed '[rpm']]]/60</f>
        <v>148.59733251479722</v>
      </c>
      <c r="H5061" s="1">
        <v>47.9</v>
      </c>
      <c r="I5061" s="1">
        <f t="shared" si="79"/>
        <v>8.9000000000000341</v>
      </c>
      <c r="J5061" s="1">
        <f>Predictive_Maintenance_Data[[#This Row],[Torque '[Nm']]]*Predictive_Maintenance_Data[[#This Row],[Angular velocity '[rad/s']]]/1000</f>
        <v>7.1178122274587867</v>
      </c>
      <c r="K5061" s="2">
        <v>196</v>
      </c>
      <c r="L5061" s="2">
        <v>0</v>
      </c>
      <c r="M5061" s="2">
        <v>0</v>
      </c>
      <c r="N5061" s="2">
        <v>0</v>
      </c>
      <c r="O5061" s="2">
        <v>0</v>
      </c>
      <c r="P5061" s="2">
        <v>0</v>
      </c>
      <c r="Q5061" s="2">
        <v>0</v>
      </c>
      <c r="R5061"/>
      <c r="S5061"/>
    </row>
    <row r="5062" spans="1:19" x14ac:dyDescent="0.3">
      <c r="A5062">
        <v>5061</v>
      </c>
      <c r="B5062" t="s">
        <v>5077</v>
      </c>
      <c r="C5062" t="s">
        <v>17</v>
      </c>
      <c r="D5062" s="1">
        <v>304</v>
      </c>
      <c r="E5062" s="1">
        <v>312.8</v>
      </c>
      <c r="F5062" s="2">
        <v>1542</v>
      </c>
      <c r="G5062" s="1">
        <f>2*PI()*Predictive_Maintenance_Data[[#This Row],[Rotational speed '[rpm']]]/60</f>
        <v>161.47786239451537</v>
      </c>
      <c r="H5062" s="1">
        <v>42.7</v>
      </c>
      <c r="I5062" s="1">
        <f t="shared" si="79"/>
        <v>8.8000000000000114</v>
      </c>
      <c r="J5062" s="1">
        <f>Predictive_Maintenance_Data[[#This Row],[Torque '[Nm']]]*Predictive_Maintenance_Data[[#This Row],[Angular velocity '[rad/s']]]/1000</f>
        <v>6.8951047242458072</v>
      </c>
      <c r="K5062" s="2">
        <v>198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/>
      <c r="S5062"/>
    </row>
    <row r="5063" spans="1:19" x14ac:dyDescent="0.3">
      <c r="A5063">
        <v>5062</v>
      </c>
      <c r="B5063" t="s">
        <v>5078</v>
      </c>
      <c r="C5063" t="s">
        <v>17</v>
      </c>
      <c r="D5063" s="1">
        <v>304</v>
      </c>
      <c r="E5063" s="1">
        <v>312.89999999999998</v>
      </c>
      <c r="F5063" s="2">
        <v>1363</v>
      </c>
      <c r="G5063" s="1">
        <f>2*PI()*Predictive_Maintenance_Data[[#This Row],[Rotational speed '[rpm']]]/60</f>
        <v>142.73302622809626</v>
      </c>
      <c r="H5063" s="1">
        <v>62.5</v>
      </c>
      <c r="I5063" s="1">
        <f t="shared" si="79"/>
        <v>8.8999999999999773</v>
      </c>
      <c r="J5063" s="1">
        <f>Predictive_Maintenance_Data[[#This Row],[Torque '[Nm']]]*Predictive_Maintenance_Data[[#This Row],[Angular velocity '[rad/s']]]/1000</f>
        <v>8.9208141392560165</v>
      </c>
      <c r="K5063" s="2">
        <v>200</v>
      </c>
      <c r="L5063" s="2">
        <v>1</v>
      </c>
      <c r="M5063" s="2">
        <v>0</v>
      </c>
      <c r="N5063" s="2">
        <v>0</v>
      </c>
      <c r="O5063" s="2">
        <v>0</v>
      </c>
      <c r="P5063" s="2">
        <v>1</v>
      </c>
      <c r="Q5063" s="2">
        <v>0</v>
      </c>
      <c r="R5063"/>
      <c r="S5063"/>
    </row>
    <row r="5064" spans="1:19" x14ac:dyDescent="0.3">
      <c r="A5064">
        <v>5063</v>
      </c>
      <c r="B5064" t="s">
        <v>5079</v>
      </c>
      <c r="C5064" t="s">
        <v>17</v>
      </c>
      <c r="D5064" s="1">
        <v>304</v>
      </c>
      <c r="E5064" s="1">
        <v>312.89999999999998</v>
      </c>
      <c r="F5064" s="2">
        <v>1313</v>
      </c>
      <c r="G5064" s="1">
        <f>2*PI()*Predictive_Maintenance_Data[[#This Row],[Rotational speed '[rpm']]]/60</f>
        <v>137.49703847211327</v>
      </c>
      <c r="H5064" s="1">
        <v>53.9</v>
      </c>
      <c r="I5064" s="1">
        <f t="shared" si="79"/>
        <v>8.8999999999999773</v>
      </c>
      <c r="J5064" s="1">
        <f>Predictive_Maintenance_Data[[#This Row],[Torque '[Nm']]]*Predictive_Maintenance_Data[[#This Row],[Angular velocity '[rad/s']]]/1000</f>
        <v>7.4110903736469051</v>
      </c>
      <c r="K5064" s="2">
        <v>202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/>
      <c r="S5064"/>
    </row>
    <row r="5065" spans="1:19" x14ac:dyDescent="0.3">
      <c r="A5065">
        <v>5064</v>
      </c>
      <c r="B5065" t="s">
        <v>5080</v>
      </c>
      <c r="C5065" t="s">
        <v>27</v>
      </c>
      <c r="D5065" s="1">
        <v>304</v>
      </c>
      <c r="E5065" s="1">
        <v>312.89999999999998</v>
      </c>
      <c r="F5065" s="2">
        <v>1495</v>
      </c>
      <c r="G5065" s="1">
        <f>2*PI()*Predictive_Maintenance_Data[[#This Row],[Rotational speed '[rpm']]]/60</f>
        <v>156.55603390389135</v>
      </c>
      <c r="H5065" s="1">
        <v>46.6</v>
      </c>
      <c r="I5065" s="1">
        <f t="shared" si="79"/>
        <v>8.8999999999999773</v>
      </c>
      <c r="J5065" s="1">
        <f>Predictive_Maintenance_Data[[#This Row],[Torque '[Nm']]]*Predictive_Maintenance_Data[[#This Row],[Angular velocity '[rad/s']]]/1000</f>
        <v>7.2955111799213377</v>
      </c>
      <c r="K5065" s="2">
        <v>0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/>
      <c r="S5065"/>
    </row>
    <row r="5066" spans="1:19" x14ac:dyDescent="0.3">
      <c r="A5066">
        <v>5065</v>
      </c>
      <c r="B5066" t="s">
        <v>5081</v>
      </c>
      <c r="C5066" t="s">
        <v>17</v>
      </c>
      <c r="D5066" s="1">
        <v>304</v>
      </c>
      <c r="E5066" s="1">
        <v>313</v>
      </c>
      <c r="F5066" s="2">
        <v>1407</v>
      </c>
      <c r="G5066" s="1">
        <f>2*PI()*Predictive_Maintenance_Data[[#This Row],[Rotational speed '[rpm']]]/60</f>
        <v>147.34069545336129</v>
      </c>
      <c r="H5066" s="1">
        <v>42.1</v>
      </c>
      <c r="I5066" s="1">
        <f t="shared" si="79"/>
        <v>9</v>
      </c>
      <c r="J5066" s="1">
        <f>Predictive_Maintenance_Data[[#This Row],[Torque '[Nm']]]*Predictive_Maintenance_Data[[#This Row],[Angular velocity '[rad/s']]]/1000</f>
        <v>6.2030432785865104</v>
      </c>
      <c r="K5066" s="2">
        <v>5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/>
      <c r="S5066"/>
    </row>
    <row r="5067" spans="1:19" x14ac:dyDescent="0.3">
      <c r="A5067">
        <v>5066</v>
      </c>
      <c r="B5067" t="s">
        <v>5082</v>
      </c>
      <c r="C5067" t="s">
        <v>17</v>
      </c>
      <c r="D5067" s="1">
        <v>304.10000000000002</v>
      </c>
      <c r="E5067" s="1">
        <v>313</v>
      </c>
      <c r="F5067" s="2">
        <v>1566</v>
      </c>
      <c r="G5067" s="1">
        <f>2*PI()*Predictive_Maintenance_Data[[#This Row],[Rotational speed '[rpm']]]/60</f>
        <v>163.99113651738719</v>
      </c>
      <c r="H5067" s="1">
        <v>37.200000000000003</v>
      </c>
      <c r="I5067" s="1">
        <f t="shared" si="79"/>
        <v>8.8999999999999773</v>
      </c>
      <c r="J5067" s="1">
        <f>Predictive_Maintenance_Data[[#This Row],[Torque '[Nm']]]*Predictive_Maintenance_Data[[#This Row],[Angular velocity '[rad/s']]]/1000</f>
        <v>6.1004702784468039</v>
      </c>
      <c r="K5067" s="2">
        <v>7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/>
      <c r="S5067"/>
    </row>
    <row r="5068" spans="1:19" x14ac:dyDescent="0.3">
      <c r="A5068">
        <v>5067</v>
      </c>
      <c r="B5068" t="s">
        <v>5083</v>
      </c>
      <c r="C5068" t="s">
        <v>17</v>
      </c>
      <c r="D5068" s="1">
        <v>304.10000000000002</v>
      </c>
      <c r="E5068" s="1">
        <v>313.10000000000002</v>
      </c>
      <c r="F5068" s="2">
        <v>1550</v>
      </c>
      <c r="G5068" s="1">
        <f>2*PI()*Predictive_Maintenance_Data[[#This Row],[Rotational speed '[rpm']]]/60</f>
        <v>162.31562043547265</v>
      </c>
      <c r="H5068" s="1">
        <v>30.9</v>
      </c>
      <c r="I5068" s="1">
        <f t="shared" si="79"/>
        <v>9</v>
      </c>
      <c r="J5068" s="1">
        <f>Predictive_Maintenance_Data[[#This Row],[Torque '[Nm']]]*Predictive_Maintenance_Data[[#This Row],[Angular velocity '[rad/s']]]/1000</f>
        <v>5.0155526714561045</v>
      </c>
      <c r="K5068" s="2">
        <v>9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/>
      <c r="S5068"/>
    </row>
    <row r="5069" spans="1:19" x14ac:dyDescent="0.3">
      <c r="A5069">
        <v>5068</v>
      </c>
      <c r="B5069" t="s">
        <v>5084</v>
      </c>
      <c r="C5069" t="s">
        <v>15</v>
      </c>
      <c r="D5069" s="1">
        <v>304.2</v>
      </c>
      <c r="E5069" s="1">
        <v>313.2</v>
      </c>
      <c r="F5069" s="2">
        <v>1396</v>
      </c>
      <c r="G5069" s="1">
        <f>2*PI()*Predictive_Maintenance_Data[[#This Row],[Rotational speed '[rpm']]]/60</f>
        <v>146.18877814704504</v>
      </c>
      <c r="H5069" s="1">
        <v>50.5</v>
      </c>
      <c r="I5069" s="1">
        <f t="shared" si="79"/>
        <v>9</v>
      </c>
      <c r="J5069" s="1">
        <f>Predictive_Maintenance_Data[[#This Row],[Torque '[Nm']]]*Predictive_Maintenance_Data[[#This Row],[Angular velocity '[rad/s']]]/1000</f>
        <v>7.382533296425775</v>
      </c>
      <c r="K5069" s="2">
        <v>11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/>
      <c r="S5069"/>
    </row>
    <row r="5070" spans="1:19" x14ac:dyDescent="0.3">
      <c r="A5070">
        <v>5069</v>
      </c>
      <c r="B5070" t="s">
        <v>5085</v>
      </c>
      <c r="C5070" t="s">
        <v>15</v>
      </c>
      <c r="D5070" s="1">
        <v>304.3</v>
      </c>
      <c r="E5070" s="1">
        <v>313.3</v>
      </c>
      <c r="F5070" s="2">
        <v>1540</v>
      </c>
      <c r="G5070" s="1">
        <f>2*PI()*Predictive_Maintenance_Data[[#This Row],[Rotational speed '[rpm']]]/60</f>
        <v>161.26842288427605</v>
      </c>
      <c r="H5070" s="1">
        <v>39</v>
      </c>
      <c r="I5070" s="1">
        <f t="shared" si="79"/>
        <v>9</v>
      </c>
      <c r="J5070" s="1">
        <f>Predictive_Maintenance_Data[[#This Row],[Torque '[Nm']]]*Predictive_Maintenance_Data[[#This Row],[Angular velocity '[rad/s']]]/1000</f>
        <v>6.2894684924867663</v>
      </c>
      <c r="K5070" s="2">
        <v>14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>
        <v>0</v>
      </c>
      <c r="R5070"/>
      <c r="S5070"/>
    </row>
    <row r="5071" spans="1:19" x14ac:dyDescent="0.3">
      <c r="A5071">
        <v>5070</v>
      </c>
      <c r="B5071" t="s">
        <v>5086</v>
      </c>
      <c r="C5071" t="s">
        <v>15</v>
      </c>
      <c r="D5071" s="1">
        <v>304.2</v>
      </c>
      <c r="E5071" s="1">
        <v>313.2</v>
      </c>
      <c r="F5071" s="2">
        <v>1380</v>
      </c>
      <c r="G5071" s="1">
        <f>2*PI()*Predictive_Maintenance_Data[[#This Row],[Rotational speed '[rpm']]]/60</f>
        <v>144.5132620651305</v>
      </c>
      <c r="H5071" s="1">
        <v>48.7</v>
      </c>
      <c r="I5071" s="1">
        <f t="shared" si="79"/>
        <v>9</v>
      </c>
      <c r="J5071" s="1">
        <f>Predictive_Maintenance_Data[[#This Row],[Torque '[Nm']]]*Predictive_Maintenance_Data[[#This Row],[Angular velocity '[rad/s']]]/1000</f>
        <v>7.0377958625718557</v>
      </c>
      <c r="K5071" s="2">
        <v>17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/>
      <c r="S5071"/>
    </row>
    <row r="5072" spans="1:19" x14ac:dyDescent="0.3">
      <c r="A5072">
        <v>5071</v>
      </c>
      <c r="B5072" t="s">
        <v>5087</v>
      </c>
      <c r="C5072" t="s">
        <v>15</v>
      </c>
      <c r="D5072" s="1">
        <v>304.2</v>
      </c>
      <c r="E5072" s="1">
        <v>313.10000000000002</v>
      </c>
      <c r="F5072" s="2">
        <v>1608</v>
      </c>
      <c r="G5072" s="1">
        <f>2*PI()*Predictive_Maintenance_Data[[#This Row],[Rotational speed '[rpm']]]/60</f>
        <v>168.38936623241293</v>
      </c>
      <c r="H5072" s="1">
        <v>31.1</v>
      </c>
      <c r="I5072" s="1">
        <f t="shared" si="79"/>
        <v>8.9000000000000341</v>
      </c>
      <c r="J5072" s="1">
        <f>Predictive_Maintenance_Data[[#This Row],[Torque '[Nm']]]*Predictive_Maintenance_Data[[#This Row],[Angular velocity '[rad/s']]]/1000</f>
        <v>5.2369092898280423</v>
      </c>
      <c r="K5072" s="2">
        <v>20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/>
      <c r="S5072"/>
    </row>
    <row r="5073" spans="1:19" x14ac:dyDescent="0.3">
      <c r="A5073">
        <v>5072</v>
      </c>
      <c r="B5073" t="s">
        <v>5088</v>
      </c>
      <c r="C5073" t="s">
        <v>27</v>
      </c>
      <c r="D5073" s="1">
        <v>304.2</v>
      </c>
      <c r="E5073" s="1">
        <v>313</v>
      </c>
      <c r="F5073" s="2">
        <v>1442</v>
      </c>
      <c r="G5073" s="1">
        <f>2*PI()*Predictive_Maintenance_Data[[#This Row],[Rotational speed '[rpm']]]/60</f>
        <v>151.00588688254939</v>
      </c>
      <c r="H5073" s="1">
        <v>40.9</v>
      </c>
      <c r="I5073" s="1">
        <f t="shared" si="79"/>
        <v>8.8000000000000114</v>
      </c>
      <c r="J5073" s="1">
        <f>Predictive_Maintenance_Data[[#This Row],[Torque '[Nm']]]*Predictive_Maintenance_Data[[#This Row],[Angular velocity '[rad/s']]]/1000</f>
        <v>6.1761407734962699</v>
      </c>
      <c r="K5073" s="2">
        <v>23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/>
      <c r="S5073"/>
    </row>
    <row r="5074" spans="1:19" x14ac:dyDescent="0.3">
      <c r="A5074">
        <v>5073</v>
      </c>
      <c r="B5074" t="s">
        <v>5089</v>
      </c>
      <c r="C5074" t="s">
        <v>17</v>
      </c>
      <c r="D5074" s="1">
        <v>304.10000000000002</v>
      </c>
      <c r="E5074" s="1">
        <v>313</v>
      </c>
      <c r="F5074" s="2">
        <v>1408</v>
      </c>
      <c r="G5074" s="1">
        <f>2*PI()*Predictive_Maintenance_Data[[#This Row],[Rotational speed '[rpm']]]/60</f>
        <v>147.44541520848094</v>
      </c>
      <c r="H5074" s="1">
        <v>45.3</v>
      </c>
      <c r="I5074" s="1">
        <f t="shared" si="79"/>
        <v>8.8999999999999773</v>
      </c>
      <c r="J5074" s="1">
        <f>Predictive_Maintenance_Data[[#This Row],[Torque '[Nm']]]*Predictive_Maintenance_Data[[#This Row],[Angular velocity '[rad/s']]]/1000</f>
        <v>6.6792773089441866</v>
      </c>
      <c r="K5074" s="2">
        <v>28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/>
      <c r="S5074"/>
    </row>
    <row r="5075" spans="1:19" x14ac:dyDescent="0.3">
      <c r="A5075">
        <v>5074</v>
      </c>
      <c r="B5075" t="s">
        <v>5090</v>
      </c>
      <c r="C5075" t="s">
        <v>15</v>
      </c>
      <c r="D5075" s="1">
        <v>304</v>
      </c>
      <c r="E5075" s="1">
        <v>313</v>
      </c>
      <c r="F5075" s="2">
        <v>1454</v>
      </c>
      <c r="G5075" s="1">
        <f>2*PI()*Predictive_Maintenance_Data[[#This Row],[Rotational speed '[rpm']]]/60</f>
        <v>152.26252394398531</v>
      </c>
      <c r="H5075" s="1">
        <v>46.8</v>
      </c>
      <c r="I5075" s="1">
        <f t="shared" si="79"/>
        <v>9</v>
      </c>
      <c r="J5075" s="1">
        <f>Predictive_Maintenance_Data[[#This Row],[Torque '[Nm']]]*Predictive_Maintenance_Data[[#This Row],[Angular velocity '[rad/s']]]/1000</f>
        <v>7.125886120578512</v>
      </c>
      <c r="K5075" s="2">
        <v>30</v>
      </c>
      <c r="L5075" s="2">
        <v>0</v>
      </c>
      <c r="M5075" s="2">
        <v>0</v>
      </c>
      <c r="N5075" s="2">
        <v>0</v>
      </c>
      <c r="O5075" s="2">
        <v>0</v>
      </c>
      <c r="P5075" s="2">
        <v>0</v>
      </c>
      <c r="Q5075" s="2">
        <v>0</v>
      </c>
      <c r="R5075"/>
      <c r="S5075"/>
    </row>
    <row r="5076" spans="1:19" x14ac:dyDescent="0.3">
      <c r="A5076">
        <v>5075</v>
      </c>
      <c r="B5076" t="s">
        <v>5091</v>
      </c>
      <c r="C5076" t="s">
        <v>17</v>
      </c>
      <c r="D5076" s="1">
        <v>304.10000000000002</v>
      </c>
      <c r="E5076" s="1">
        <v>313.10000000000002</v>
      </c>
      <c r="F5076" s="2">
        <v>1666</v>
      </c>
      <c r="G5076" s="1">
        <f>2*PI()*Predictive_Maintenance_Data[[#This Row],[Rotational speed '[rpm']]]/60</f>
        <v>174.4631120293532</v>
      </c>
      <c r="H5076" s="1">
        <v>34.6</v>
      </c>
      <c r="I5076" s="1">
        <f t="shared" si="79"/>
        <v>9</v>
      </c>
      <c r="J5076" s="1">
        <f>Predictive_Maintenance_Data[[#This Row],[Torque '[Nm']]]*Predictive_Maintenance_Data[[#This Row],[Angular velocity '[rad/s']]]/1000</f>
        <v>6.0364236762156205</v>
      </c>
      <c r="K5076" s="2">
        <v>33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/>
      <c r="S5076"/>
    </row>
    <row r="5077" spans="1:19" x14ac:dyDescent="0.3">
      <c r="A5077">
        <v>5076</v>
      </c>
      <c r="B5077" t="s">
        <v>5092</v>
      </c>
      <c r="C5077" t="s">
        <v>17</v>
      </c>
      <c r="D5077" s="1">
        <v>304.10000000000002</v>
      </c>
      <c r="E5077" s="1">
        <v>313.2</v>
      </c>
      <c r="F5077" s="2">
        <v>1366</v>
      </c>
      <c r="G5077" s="1">
        <f>2*PI()*Predictive_Maintenance_Data[[#This Row],[Rotational speed '[rpm']]]/60</f>
        <v>143.04718549345526</v>
      </c>
      <c r="H5077" s="1">
        <v>46.6</v>
      </c>
      <c r="I5077" s="1">
        <f t="shared" si="79"/>
        <v>9.0999999999999659</v>
      </c>
      <c r="J5077" s="1">
        <f>Predictive_Maintenance_Data[[#This Row],[Torque '[Nm']]]*Predictive_Maintenance_Data[[#This Row],[Angular velocity '[rad/s']]]/1000</f>
        <v>6.6659988439950153</v>
      </c>
      <c r="K5077" s="2">
        <v>35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/>
      <c r="S5077"/>
    </row>
    <row r="5078" spans="1:19" x14ac:dyDescent="0.3">
      <c r="A5078">
        <v>5077</v>
      </c>
      <c r="B5078" t="s">
        <v>5093</v>
      </c>
      <c r="C5078" t="s">
        <v>17</v>
      </c>
      <c r="D5078" s="1">
        <v>304.2</v>
      </c>
      <c r="E5078" s="1">
        <v>313.2</v>
      </c>
      <c r="F5078" s="2">
        <v>1464</v>
      </c>
      <c r="G5078" s="1">
        <f>2*PI()*Predictive_Maintenance_Data[[#This Row],[Rotational speed '[rpm']]]/60</f>
        <v>153.30972149518189</v>
      </c>
      <c r="H5078" s="1">
        <v>44.9</v>
      </c>
      <c r="I5078" s="1">
        <f t="shared" si="79"/>
        <v>9</v>
      </c>
      <c r="J5078" s="1">
        <f>Predictive_Maintenance_Data[[#This Row],[Torque '[Nm']]]*Predictive_Maintenance_Data[[#This Row],[Angular velocity '[rad/s']]]/1000</f>
        <v>6.8836064951336668</v>
      </c>
      <c r="K5078" s="2">
        <v>37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/>
      <c r="S5078"/>
    </row>
    <row r="5079" spans="1:19" x14ac:dyDescent="0.3">
      <c r="A5079">
        <v>5078</v>
      </c>
      <c r="B5079" t="s">
        <v>5094</v>
      </c>
      <c r="C5079" t="s">
        <v>17</v>
      </c>
      <c r="D5079" s="1">
        <v>304.3</v>
      </c>
      <c r="E5079" s="1">
        <v>313.3</v>
      </c>
      <c r="F5079" s="2">
        <v>1775</v>
      </c>
      <c r="G5079" s="1">
        <f>2*PI()*Predictive_Maintenance_Data[[#This Row],[Rotational speed '[rpm']]]/60</f>
        <v>185.87756533739608</v>
      </c>
      <c r="H5079" s="1">
        <v>24.9</v>
      </c>
      <c r="I5079" s="1">
        <f t="shared" si="79"/>
        <v>9</v>
      </c>
      <c r="J5079" s="1">
        <f>Predictive_Maintenance_Data[[#This Row],[Torque '[Nm']]]*Predictive_Maintenance_Data[[#This Row],[Angular velocity '[rad/s']]]/1000</f>
        <v>4.6283513769011622</v>
      </c>
      <c r="K5079" s="2">
        <v>39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/>
      <c r="S5079"/>
    </row>
    <row r="5080" spans="1:19" x14ac:dyDescent="0.3">
      <c r="A5080">
        <v>5079</v>
      </c>
      <c r="B5080" t="s">
        <v>5095</v>
      </c>
      <c r="C5080" t="s">
        <v>15</v>
      </c>
      <c r="D5080" s="1">
        <v>304.3</v>
      </c>
      <c r="E5080" s="1">
        <v>313.39999999999998</v>
      </c>
      <c r="F5080" s="2">
        <v>1482</v>
      </c>
      <c r="G5080" s="1">
        <f>2*PI()*Predictive_Maintenance_Data[[#This Row],[Rotational speed '[rpm']]]/60</f>
        <v>155.1946770873358</v>
      </c>
      <c r="H5080" s="1">
        <v>43.8</v>
      </c>
      <c r="I5080" s="1">
        <f t="shared" si="79"/>
        <v>9.0999999999999659</v>
      </c>
      <c r="J5080" s="1">
        <f>Predictive_Maintenance_Data[[#This Row],[Torque '[Nm']]]*Predictive_Maintenance_Data[[#This Row],[Angular velocity '[rad/s']]]/1000</f>
        <v>6.7975268564253071</v>
      </c>
      <c r="K5080" s="2">
        <v>41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/>
      <c r="S5080"/>
    </row>
    <row r="5081" spans="1:19" x14ac:dyDescent="0.3">
      <c r="A5081">
        <v>5080</v>
      </c>
      <c r="B5081" t="s">
        <v>5096</v>
      </c>
      <c r="C5081" t="s">
        <v>15</v>
      </c>
      <c r="D5081" s="1">
        <v>304.2</v>
      </c>
      <c r="E5081" s="1">
        <v>313.39999999999998</v>
      </c>
      <c r="F5081" s="2">
        <v>1411</v>
      </c>
      <c r="G5081" s="1">
        <f>2*PI()*Predictive_Maintenance_Data[[#This Row],[Rotational speed '[rpm']]]/60</f>
        <v>147.75957447383993</v>
      </c>
      <c r="H5081" s="1">
        <v>54.8</v>
      </c>
      <c r="I5081" s="1">
        <f t="shared" si="79"/>
        <v>9.1999999999999886</v>
      </c>
      <c r="J5081" s="1">
        <f>Predictive_Maintenance_Data[[#This Row],[Torque '[Nm']]]*Predictive_Maintenance_Data[[#This Row],[Angular velocity '[rad/s']]]/1000</f>
        <v>8.0972246811664288</v>
      </c>
      <c r="K5081" s="2">
        <v>44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/>
      <c r="S5081"/>
    </row>
    <row r="5082" spans="1:19" x14ac:dyDescent="0.3">
      <c r="A5082">
        <v>5081</v>
      </c>
      <c r="B5082" t="s">
        <v>5097</v>
      </c>
      <c r="C5082" t="s">
        <v>17</v>
      </c>
      <c r="D5082" s="1">
        <v>304.2</v>
      </c>
      <c r="E5082" s="1">
        <v>313.3</v>
      </c>
      <c r="F5082" s="2">
        <v>1410</v>
      </c>
      <c r="G5082" s="1">
        <f>2*PI()*Predictive_Maintenance_Data[[#This Row],[Rotational speed '[rpm']]]/60</f>
        <v>147.65485471872029</v>
      </c>
      <c r="H5082" s="1">
        <v>51.6</v>
      </c>
      <c r="I5082" s="1">
        <f t="shared" si="79"/>
        <v>9.1000000000000227</v>
      </c>
      <c r="J5082" s="1">
        <f>Predictive_Maintenance_Data[[#This Row],[Torque '[Nm']]]*Predictive_Maintenance_Data[[#This Row],[Angular velocity '[rad/s']]]/1000</f>
        <v>7.6189905034859668</v>
      </c>
      <c r="K5082" s="2">
        <v>47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/>
      <c r="S5082"/>
    </row>
    <row r="5083" spans="1:19" x14ac:dyDescent="0.3">
      <c r="A5083">
        <v>5082</v>
      </c>
      <c r="B5083" t="s">
        <v>5098</v>
      </c>
      <c r="C5083" t="s">
        <v>15</v>
      </c>
      <c r="D5083" s="1">
        <v>304.10000000000002</v>
      </c>
      <c r="E5083" s="1">
        <v>313.3</v>
      </c>
      <c r="F5083" s="2">
        <v>1494</v>
      </c>
      <c r="G5083" s="1">
        <f>2*PI()*Predictive_Maintenance_Data[[#This Row],[Rotational speed '[rpm']]]/60</f>
        <v>156.4513141487717</v>
      </c>
      <c r="H5083" s="1">
        <v>39</v>
      </c>
      <c r="I5083" s="1">
        <f t="shared" si="79"/>
        <v>9.1999999999999886</v>
      </c>
      <c r="J5083" s="1">
        <f>Predictive_Maintenance_Data[[#This Row],[Torque '[Nm']]]*Predictive_Maintenance_Data[[#This Row],[Angular velocity '[rad/s']]]/1000</f>
        <v>6.1016012518020961</v>
      </c>
      <c r="K5083" s="2">
        <v>49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/>
      <c r="S5083"/>
    </row>
    <row r="5084" spans="1:19" x14ac:dyDescent="0.3">
      <c r="A5084">
        <v>5083</v>
      </c>
      <c r="B5084" t="s">
        <v>5099</v>
      </c>
      <c r="C5084" t="s">
        <v>27</v>
      </c>
      <c r="D5084" s="1">
        <v>304.10000000000002</v>
      </c>
      <c r="E5084" s="1">
        <v>313.2</v>
      </c>
      <c r="F5084" s="2">
        <v>1590</v>
      </c>
      <c r="G5084" s="1">
        <f>2*PI()*Predictive_Maintenance_Data[[#This Row],[Rotational speed '[rpm']]]/60</f>
        <v>166.50441064025901</v>
      </c>
      <c r="H5084" s="1">
        <v>43.4</v>
      </c>
      <c r="I5084" s="1">
        <f t="shared" si="79"/>
        <v>9.0999999999999659</v>
      </c>
      <c r="J5084" s="1">
        <f>Predictive_Maintenance_Data[[#This Row],[Torque '[Nm']]]*Predictive_Maintenance_Data[[#This Row],[Angular velocity '[rad/s']]]/1000</f>
        <v>7.2262914217872414</v>
      </c>
      <c r="K5084" s="2">
        <v>52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/>
      <c r="S5084"/>
    </row>
    <row r="5085" spans="1:19" x14ac:dyDescent="0.3">
      <c r="A5085">
        <v>5084</v>
      </c>
      <c r="B5085" t="s">
        <v>5100</v>
      </c>
      <c r="C5085" t="s">
        <v>17</v>
      </c>
      <c r="D5085" s="1">
        <v>304.10000000000002</v>
      </c>
      <c r="E5085" s="1">
        <v>313.10000000000002</v>
      </c>
      <c r="F5085" s="2">
        <v>1327</v>
      </c>
      <c r="G5085" s="1">
        <f>2*PI()*Predictive_Maintenance_Data[[#This Row],[Rotational speed '[rpm']]]/60</f>
        <v>138.96311504378852</v>
      </c>
      <c r="H5085" s="1">
        <v>54.1</v>
      </c>
      <c r="I5085" s="1">
        <f t="shared" si="79"/>
        <v>9</v>
      </c>
      <c r="J5085" s="1">
        <f>Predictive_Maintenance_Data[[#This Row],[Torque '[Nm']]]*Predictive_Maintenance_Data[[#This Row],[Angular velocity '[rad/s']]]/1000</f>
        <v>7.5179045238689586</v>
      </c>
      <c r="K5085" s="2">
        <v>57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/>
      <c r="S5085"/>
    </row>
    <row r="5086" spans="1:19" x14ac:dyDescent="0.3">
      <c r="A5086">
        <v>5085</v>
      </c>
      <c r="B5086" t="s">
        <v>5101</v>
      </c>
      <c r="C5086" t="s">
        <v>17</v>
      </c>
      <c r="D5086" s="1">
        <v>304.10000000000002</v>
      </c>
      <c r="E5086" s="1">
        <v>313.10000000000002</v>
      </c>
      <c r="F5086" s="2">
        <v>1969</v>
      </c>
      <c r="G5086" s="1">
        <f>2*PI()*Predictive_Maintenance_Data[[#This Row],[Rotational speed '[rpm']]]/60</f>
        <v>206.1931978306101</v>
      </c>
      <c r="H5086" s="1">
        <v>20.8</v>
      </c>
      <c r="I5086" s="1">
        <f t="shared" si="79"/>
        <v>9</v>
      </c>
      <c r="J5086" s="1">
        <f>Predictive_Maintenance_Data[[#This Row],[Torque '[Nm']]]*Predictive_Maintenance_Data[[#This Row],[Angular velocity '[rad/s']]]/1000</f>
        <v>4.2888185148766906</v>
      </c>
      <c r="K5086" s="2">
        <v>59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/>
      <c r="S5086"/>
    </row>
    <row r="5087" spans="1:19" x14ac:dyDescent="0.3">
      <c r="A5087">
        <v>5086</v>
      </c>
      <c r="B5087" t="s">
        <v>5102</v>
      </c>
      <c r="C5087" t="s">
        <v>15</v>
      </c>
      <c r="D5087" s="1">
        <v>304</v>
      </c>
      <c r="E5087" s="1">
        <v>313</v>
      </c>
      <c r="F5087" s="2">
        <v>1377</v>
      </c>
      <c r="G5087" s="1">
        <f>2*PI()*Predictive_Maintenance_Data[[#This Row],[Rotational speed '[rpm']]]/60</f>
        <v>144.19910279977151</v>
      </c>
      <c r="H5087" s="1">
        <v>56</v>
      </c>
      <c r="I5087" s="1">
        <f t="shared" si="79"/>
        <v>9</v>
      </c>
      <c r="J5087" s="1">
        <f>Predictive_Maintenance_Data[[#This Row],[Torque '[Nm']]]*Predictive_Maintenance_Data[[#This Row],[Angular velocity '[rad/s']]]/1000</f>
        <v>8.075149756787205</v>
      </c>
      <c r="K5087" s="2">
        <v>61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/>
      <c r="S5087"/>
    </row>
    <row r="5088" spans="1:19" x14ac:dyDescent="0.3">
      <c r="A5088">
        <v>5087</v>
      </c>
      <c r="B5088" t="s">
        <v>5103</v>
      </c>
      <c r="C5088" t="s">
        <v>17</v>
      </c>
      <c r="D5088" s="1">
        <v>304</v>
      </c>
      <c r="E5088" s="1">
        <v>313</v>
      </c>
      <c r="F5088" s="2">
        <v>1541</v>
      </c>
      <c r="G5088" s="1">
        <f>2*PI()*Predictive_Maintenance_Data[[#This Row],[Rotational speed '[rpm']]]/60</f>
        <v>161.3731426393957</v>
      </c>
      <c r="H5088" s="1">
        <v>45.9</v>
      </c>
      <c r="I5088" s="1">
        <f t="shared" si="79"/>
        <v>9</v>
      </c>
      <c r="J5088" s="1">
        <f>Predictive_Maintenance_Data[[#This Row],[Torque '[Nm']]]*Predictive_Maintenance_Data[[#This Row],[Angular velocity '[rad/s']]]/1000</f>
        <v>7.4070272471482621</v>
      </c>
      <c r="K5088" s="2">
        <v>64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/>
      <c r="S5088"/>
    </row>
    <row r="5089" spans="1:19" x14ac:dyDescent="0.3">
      <c r="A5089">
        <v>5088</v>
      </c>
      <c r="B5089" t="s">
        <v>5104</v>
      </c>
      <c r="C5089" t="s">
        <v>15</v>
      </c>
      <c r="D5089" s="1">
        <v>304</v>
      </c>
      <c r="E5089" s="1">
        <v>313</v>
      </c>
      <c r="F5089" s="2">
        <v>1685</v>
      </c>
      <c r="G5089" s="1">
        <f>2*PI()*Predictive_Maintenance_Data[[#This Row],[Rotational speed '[rpm']]]/60</f>
        <v>176.45278737662673</v>
      </c>
      <c r="H5089" s="1">
        <v>28.2</v>
      </c>
      <c r="I5089" s="1">
        <f t="shared" si="79"/>
        <v>9</v>
      </c>
      <c r="J5089" s="1">
        <f>Predictive_Maintenance_Data[[#This Row],[Torque '[Nm']]]*Predictive_Maintenance_Data[[#This Row],[Angular velocity '[rad/s']]]/1000</f>
        <v>4.9759686040208733</v>
      </c>
      <c r="K5089" s="2">
        <v>66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/>
      <c r="S5089"/>
    </row>
    <row r="5090" spans="1:19" x14ac:dyDescent="0.3">
      <c r="A5090">
        <v>5089</v>
      </c>
      <c r="B5090" t="s">
        <v>5105</v>
      </c>
      <c r="C5090" t="s">
        <v>17</v>
      </c>
      <c r="D5090" s="1">
        <v>304</v>
      </c>
      <c r="E5090" s="1">
        <v>313.10000000000002</v>
      </c>
      <c r="F5090" s="2">
        <v>1465</v>
      </c>
      <c r="G5090" s="1">
        <f>2*PI()*Predictive_Maintenance_Data[[#This Row],[Rotational speed '[rpm']]]/60</f>
        <v>153.41444125030156</v>
      </c>
      <c r="H5090" s="1">
        <v>41</v>
      </c>
      <c r="I5090" s="1">
        <f t="shared" si="79"/>
        <v>9.1000000000000227</v>
      </c>
      <c r="J5090" s="1">
        <f>Predictive_Maintenance_Data[[#This Row],[Torque '[Nm']]]*Predictive_Maintenance_Data[[#This Row],[Angular velocity '[rad/s']]]/1000</f>
        <v>6.2899920912623637</v>
      </c>
      <c r="K5090" s="2">
        <v>69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/>
      <c r="S5090"/>
    </row>
    <row r="5091" spans="1:19" x14ac:dyDescent="0.3">
      <c r="A5091">
        <v>5090</v>
      </c>
      <c r="B5091" t="s">
        <v>5106</v>
      </c>
      <c r="C5091" t="s">
        <v>15</v>
      </c>
      <c r="D5091" s="1">
        <v>303.89999999999998</v>
      </c>
      <c r="E5091" s="1">
        <v>313.10000000000002</v>
      </c>
      <c r="F5091" s="2">
        <v>1483</v>
      </c>
      <c r="G5091" s="1">
        <f>2*PI()*Predictive_Maintenance_Data[[#This Row],[Rotational speed '[rpm']]]/60</f>
        <v>155.29939684245542</v>
      </c>
      <c r="H5091" s="1">
        <v>47.2</v>
      </c>
      <c r="I5091" s="1">
        <f t="shared" si="79"/>
        <v>9.2000000000000455</v>
      </c>
      <c r="J5091" s="1">
        <f>Predictive_Maintenance_Data[[#This Row],[Torque '[Nm']]]*Predictive_Maintenance_Data[[#This Row],[Angular velocity '[rad/s']]]/1000</f>
        <v>7.3301315309638966</v>
      </c>
      <c r="K5091" s="2">
        <v>71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/>
      <c r="S5091"/>
    </row>
    <row r="5092" spans="1:19" x14ac:dyDescent="0.3">
      <c r="A5092">
        <v>5091</v>
      </c>
      <c r="B5092" t="s">
        <v>5107</v>
      </c>
      <c r="C5092" t="s">
        <v>15</v>
      </c>
      <c r="D5092" s="1">
        <v>303.89999999999998</v>
      </c>
      <c r="E5092" s="1">
        <v>313.2</v>
      </c>
      <c r="F5092" s="2">
        <v>1570</v>
      </c>
      <c r="G5092" s="1">
        <f>2*PI()*Predictive_Maintenance_Data[[#This Row],[Rotational speed '[rpm']]]/60</f>
        <v>164.41001553786586</v>
      </c>
      <c r="H5092" s="1">
        <v>40.700000000000003</v>
      </c>
      <c r="I5092" s="1">
        <f t="shared" si="79"/>
        <v>9.3000000000000114</v>
      </c>
      <c r="J5092" s="1">
        <f>Predictive_Maintenance_Data[[#This Row],[Torque '[Nm']]]*Predictive_Maintenance_Data[[#This Row],[Angular velocity '[rad/s']]]/1000</f>
        <v>6.6914876323911416</v>
      </c>
      <c r="K5092" s="2">
        <v>74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/>
      <c r="S5092"/>
    </row>
    <row r="5093" spans="1:19" x14ac:dyDescent="0.3">
      <c r="A5093">
        <v>5092</v>
      </c>
      <c r="B5093" t="s">
        <v>5108</v>
      </c>
      <c r="C5093" t="s">
        <v>17</v>
      </c>
      <c r="D5093" s="1">
        <v>303.89999999999998</v>
      </c>
      <c r="E5093" s="1">
        <v>313.2</v>
      </c>
      <c r="F5093" s="2">
        <v>1345</v>
      </c>
      <c r="G5093" s="1">
        <f>2*PI()*Predictive_Maintenance_Data[[#This Row],[Rotational speed '[rpm']]]/60</f>
        <v>140.84807063594238</v>
      </c>
      <c r="H5093" s="1">
        <v>48.2</v>
      </c>
      <c r="I5093" s="1">
        <f t="shared" si="79"/>
        <v>9.3000000000000114</v>
      </c>
      <c r="J5093" s="1">
        <f>Predictive_Maintenance_Data[[#This Row],[Torque '[Nm']]]*Predictive_Maintenance_Data[[#This Row],[Angular velocity '[rad/s']]]/1000</f>
        <v>6.7888770046524236</v>
      </c>
      <c r="K5093" s="2">
        <v>77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/>
      <c r="S5093"/>
    </row>
    <row r="5094" spans="1:19" x14ac:dyDescent="0.3">
      <c r="A5094">
        <v>5093</v>
      </c>
      <c r="B5094" t="s">
        <v>5109</v>
      </c>
      <c r="C5094" t="s">
        <v>15</v>
      </c>
      <c r="D5094" s="1">
        <v>303.89999999999998</v>
      </c>
      <c r="E5094" s="1">
        <v>313.2</v>
      </c>
      <c r="F5094" s="2">
        <v>1608</v>
      </c>
      <c r="G5094" s="1">
        <f>2*PI()*Predictive_Maintenance_Data[[#This Row],[Rotational speed '[rpm']]]/60</f>
        <v>168.38936623241293</v>
      </c>
      <c r="H5094" s="1">
        <v>40.6</v>
      </c>
      <c r="I5094" s="1">
        <f t="shared" si="79"/>
        <v>9.3000000000000114</v>
      </c>
      <c r="J5094" s="1">
        <f>Predictive_Maintenance_Data[[#This Row],[Torque '[Nm']]]*Predictive_Maintenance_Data[[#This Row],[Angular velocity '[rad/s']]]/1000</f>
        <v>6.8366082690359651</v>
      </c>
      <c r="K5094" s="2">
        <v>79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/>
      <c r="S5094"/>
    </row>
    <row r="5095" spans="1:19" x14ac:dyDescent="0.3">
      <c r="A5095">
        <v>5094</v>
      </c>
      <c r="B5095" t="s">
        <v>5110</v>
      </c>
      <c r="C5095" t="s">
        <v>15</v>
      </c>
      <c r="D5095" s="1">
        <v>304</v>
      </c>
      <c r="E5095" s="1">
        <v>313.3</v>
      </c>
      <c r="F5095" s="2">
        <v>1415</v>
      </c>
      <c r="G5095" s="1">
        <f>2*PI()*Predictive_Maintenance_Data[[#This Row],[Rotational speed '[rpm']]]/60</f>
        <v>148.17845349431857</v>
      </c>
      <c r="H5095" s="1">
        <v>52.8</v>
      </c>
      <c r="I5095" s="1">
        <f t="shared" si="79"/>
        <v>9.3000000000000114</v>
      </c>
      <c r="J5095" s="1">
        <f>Predictive_Maintenance_Data[[#This Row],[Torque '[Nm']]]*Predictive_Maintenance_Data[[#This Row],[Angular velocity '[rad/s']]]/1000</f>
        <v>7.8238223445000203</v>
      </c>
      <c r="K5095" s="2">
        <v>82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/>
      <c r="S5095"/>
    </row>
    <row r="5096" spans="1:19" x14ac:dyDescent="0.3">
      <c r="A5096">
        <v>5095</v>
      </c>
      <c r="B5096" t="s">
        <v>5111</v>
      </c>
      <c r="C5096" t="s">
        <v>15</v>
      </c>
      <c r="D5096" s="1">
        <v>304.10000000000002</v>
      </c>
      <c r="E5096" s="1">
        <v>313.5</v>
      </c>
      <c r="F5096" s="2">
        <v>1470</v>
      </c>
      <c r="G5096" s="1">
        <f>2*PI()*Predictive_Maintenance_Data[[#This Row],[Rotational speed '[rpm']]]/60</f>
        <v>153.93804002589985</v>
      </c>
      <c r="H5096" s="1">
        <v>45.8</v>
      </c>
      <c r="I5096" s="1">
        <f t="shared" si="79"/>
        <v>9.3999999999999773</v>
      </c>
      <c r="J5096" s="1">
        <f>Predictive_Maintenance_Data[[#This Row],[Torque '[Nm']]]*Predictive_Maintenance_Data[[#This Row],[Angular velocity '[rad/s']]]/1000</f>
        <v>7.0503622331862124</v>
      </c>
      <c r="K5096" s="2">
        <v>85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/>
      <c r="S5096"/>
    </row>
    <row r="5097" spans="1:19" x14ac:dyDescent="0.3">
      <c r="A5097">
        <v>5096</v>
      </c>
      <c r="B5097" t="s">
        <v>5112</v>
      </c>
      <c r="C5097" t="s">
        <v>15</v>
      </c>
      <c r="D5097" s="1">
        <v>304.10000000000002</v>
      </c>
      <c r="E5097" s="1">
        <v>313.5</v>
      </c>
      <c r="F5097" s="2">
        <v>1428</v>
      </c>
      <c r="G5097" s="1">
        <f>2*PI()*Predictive_Maintenance_Data[[#This Row],[Rotational speed '[rpm']]]/60</f>
        <v>149.53981031087415</v>
      </c>
      <c r="H5097" s="1">
        <v>39.9</v>
      </c>
      <c r="I5097" s="1">
        <f t="shared" si="79"/>
        <v>9.3999999999999773</v>
      </c>
      <c r="J5097" s="1">
        <f>Predictive_Maintenance_Data[[#This Row],[Torque '[Nm']]]*Predictive_Maintenance_Data[[#This Row],[Angular velocity '[rad/s']]]/1000</f>
        <v>5.9666384314038776</v>
      </c>
      <c r="K5097" s="2">
        <v>88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0</v>
      </c>
      <c r="R5097"/>
      <c r="S5097"/>
    </row>
    <row r="5098" spans="1:19" x14ac:dyDescent="0.3">
      <c r="A5098">
        <v>5097</v>
      </c>
      <c r="B5098" t="s">
        <v>5113</v>
      </c>
      <c r="C5098" t="s">
        <v>27</v>
      </c>
      <c r="D5098" s="1">
        <v>304.2</v>
      </c>
      <c r="E5098" s="1">
        <v>313.5</v>
      </c>
      <c r="F5098" s="2">
        <v>1627</v>
      </c>
      <c r="G5098" s="1">
        <f>2*PI()*Predictive_Maintenance_Data[[#This Row],[Rotational speed '[rpm']]]/60</f>
        <v>170.37904157968646</v>
      </c>
      <c r="H5098" s="1">
        <v>32.200000000000003</v>
      </c>
      <c r="I5098" s="1">
        <f t="shared" si="79"/>
        <v>9.3000000000000114</v>
      </c>
      <c r="J5098" s="1">
        <f>Predictive_Maintenance_Data[[#This Row],[Torque '[Nm']]]*Predictive_Maintenance_Data[[#This Row],[Angular velocity '[rad/s']]]/1000</f>
        <v>5.4862051388659046</v>
      </c>
      <c r="K5098" s="2">
        <v>91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>
        <v>0</v>
      </c>
      <c r="R5098"/>
      <c r="S5098"/>
    </row>
    <row r="5099" spans="1:19" x14ac:dyDescent="0.3">
      <c r="A5099">
        <v>5098</v>
      </c>
      <c r="B5099" t="s">
        <v>5114</v>
      </c>
      <c r="C5099" t="s">
        <v>17</v>
      </c>
      <c r="D5099" s="1">
        <v>304.2</v>
      </c>
      <c r="E5099" s="1">
        <v>313.39999999999998</v>
      </c>
      <c r="F5099" s="2">
        <v>1457</v>
      </c>
      <c r="G5099" s="1">
        <f>2*PI()*Predictive_Maintenance_Data[[#This Row],[Rotational speed '[rpm']]]/60</f>
        <v>152.57668320934428</v>
      </c>
      <c r="H5099" s="1">
        <v>49.4</v>
      </c>
      <c r="I5099" s="1">
        <f t="shared" si="79"/>
        <v>9.1999999999999886</v>
      </c>
      <c r="J5099" s="1">
        <f>Predictive_Maintenance_Data[[#This Row],[Torque '[Nm']]]*Predictive_Maintenance_Data[[#This Row],[Angular velocity '[rad/s']]]/1000</f>
        <v>7.5372881505416069</v>
      </c>
      <c r="K5099" s="2">
        <v>96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0</v>
      </c>
      <c r="R5099"/>
      <c r="S5099"/>
    </row>
    <row r="5100" spans="1:19" x14ac:dyDescent="0.3">
      <c r="A5100">
        <v>5099</v>
      </c>
      <c r="B5100" t="s">
        <v>5115</v>
      </c>
      <c r="C5100" t="s">
        <v>17</v>
      </c>
      <c r="D5100" s="1">
        <v>304.2</v>
      </c>
      <c r="E5100" s="1">
        <v>313.39999999999998</v>
      </c>
      <c r="F5100" s="2">
        <v>1475</v>
      </c>
      <c r="G5100" s="1">
        <f>2*PI()*Predictive_Maintenance_Data[[#This Row],[Rotational speed '[rpm']]]/60</f>
        <v>154.46163880149817</v>
      </c>
      <c r="H5100" s="1">
        <v>40.200000000000003</v>
      </c>
      <c r="I5100" s="1">
        <f t="shared" si="79"/>
        <v>9.1999999999999886</v>
      </c>
      <c r="J5100" s="1">
        <f>Predictive_Maintenance_Data[[#This Row],[Torque '[Nm']]]*Predictive_Maintenance_Data[[#This Row],[Angular velocity '[rad/s']]]/1000</f>
        <v>6.2093578798202271</v>
      </c>
      <c r="K5100" s="2">
        <v>98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/>
      <c r="S5100"/>
    </row>
    <row r="5101" spans="1:19" x14ac:dyDescent="0.3">
      <c r="A5101">
        <v>5100</v>
      </c>
      <c r="B5101" t="s">
        <v>5116</v>
      </c>
      <c r="C5101" t="s">
        <v>17</v>
      </c>
      <c r="D5101" s="1">
        <v>304.2</v>
      </c>
      <c r="E5101" s="1">
        <v>313.5</v>
      </c>
      <c r="F5101" s="2">
        <v>1438</v>
      </c>
      <c r="G5101" s="1">
        <f>2*PI()*Predictive_Maintenance_Data[[#This Row],[Rotational speed '[rpm']]]/60</f>
        <v>150.58700786207075</v>
      </c>
      <c r="H5101" s="1">
        <v>50.1</v>
      </c>
      <c r="I5101" s="1">
        <f t="shared" si="79"/>
        <v>9.3000000000000114</v>
      </c>
      <c r="J5101" s="1">
        <f>Predictive_Maintenance_Data[[#This Row],[Torque '[Nm']]]*Predictive_Maintenance_Data[[#This Row],[Angular velocity '[rad/s']]]/1000</f>
        <v>7.5444090938897439</v>
      </c>
      <c r="K5101" s="2">
        <v>100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/>
      <c r="S5101"/>
    </row>
    <row r="5102" spans="1:19" x14ac:dyDescent="0.3">
      <c r="A5102">
        <v>5101</v>
      </c>
      <c r="B5102" t="s">
        <v>5117</v>
      </c>
      <c r="C5102" t="s">
        <v>15</v>
      </c>
      <c r="D5102" s="1">
        <v>304.2</v>
      </c>
      <c r="E5102" s="1">
        <v>313.5</v>
      </c>
      <c r="F5102" s="2">
        <v>1437</v>
      </c>
      <c r="G5102" s="1">
        <f>2*PI()*Predictive_Maintenance_Data[[#This Row],[Rotational speed '[rpm']]]/60</f>
        <v>150.4822881069511</v>
      </c>
      <c r="H5102" s="1">
        <v>47.2</v>
      </c>
      <c r="I5102" s="1">
        <f t="shared" si="79"/>
        <v>9.3000000000000114</v>
      </c>
      <c r="J5102" s="1">
        <f>Predictive_Maintenance_Data[[#This Row],[Torque '[Nm']]]*Predictive_Maintenance_Data[[#This Row],[Angular velocity '[rad/s']]]/1000</f>
        <v>7.1027639986480926</v>
      </c>
      <c r="K5102" s="2">
        <v>102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  <c r="Q5102" s="2">
        <v>0</v>
      </c>
      <c r="R5102"/>
      <c r="S5102"/>
    </row>
    <row r="5103" spans="1:19" x14ac:dyDescent="0.3">
      <c r="A5103">
        <v>5102</v>
      </c>
      <c r="B5103" t="s">
        <v>5118</v>
      </c>
      <c r="C5103" t="s">
        <v>15</v>
      </c>
      <c r="D5103" s="1">
        <v>304.10000000000002</v>
      </c>
      <c r="E5103" s="1">
        <v>313.39999999999998</v>
      </c>
      <c r="F5103" s="2">
        <v>1518</v>
      </c>
      <c r="G5103" s="1">
        <f>2*PI()*Predictive_Maintenance_Data[[#This Row],[Rotational speed '[rpm']]]/60</f>
        <v>158.96458827164355</v>
      </c>
      <c r="H5103" s="1">
        <v>42.4</v>
      </c>
      <c r="I5103" s="1">
        <f t="shared" si="79"/>
        <v>9.2999999999999545</v>
      </c>
      <c r="J5103" s="1">
        <f>Predictive_Maintenance_Data[[#This Row],[Torque '[Nm']]]*Predictive_Maintenance_Data[[#This Row],[Angular velocity '[rad/s']]]/1000</f>
        <v>6.7400985427176865</v>
      </c>
      <c r="K5103" s="2">
        <v>105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/>
      <c r="S5103"/>
    </row>
    <row r="5104" spans="1:19" x14ac:dyDescent="0.3">
      <c r="A5104">
        <v>5103</v>
      </c>
      <c r="B5104" t="s">
        <v>5119</v>
      </c>
      <c r="C5104" t="s">
        <v>15</v>
      </c>
      <c r="D5104" s="1">
        <v>304.10000000000002</v>
      </c>
      <c r="E5104" s="1">
        <v>313.5</v>
      </c>
      <c r="F5104" s="2">
        <v>1587</v>
      </c>
      <c r="G5104" s="1">
        <f>2*PI()*Predictive_Maintenance_Data[[#This Row],[Rotational speed '[rpm']]]/60</f>
        <v>166.19025137490004</v>
      </c>
      <c r="H5104" s="1">
        <v>33.6</v>
      </c>
      <c r="I5104" s="1">
        <f t="shared" si="79"/>
        <v>9.3999999999999773</v>
      </c>
      <c r="J5104" s="1">
        <f>Predictive_Maintenance_Data[[#This Row],[Torque '[Nm']]]*Predictive_Maintenance_Data[[#This Row],[Angular velocity '[rad/s']]]/1000</f>
        <v>5.5839924461966417</v>
      </c>
      <c r="K5104" s="2">
        <v>108</v>
      </c>
      <c r="L5104" s="2">
        <v>0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/>
      <c r="S5104"/>
    </row>
    <row r="5105" spans="1:19" x14ac:dyDescent="0.3">
      <c r="A5105">
        <v>5104</v>
      </c>
      <c r="B5105" t="s">
        <v>5120</v>
      </c>
      <c r="C5105" t="s">
        <v>17</v>
      </c>
      <c r="D5105" s="1">
        <v>304.10000000000002</v>
      </c>
      <c r="E5105" s="1">
        <v>313.39999999999998</v>
      </c>
      <c r="F5105" s="2">
        <v>1399</v>
      </c>
      <c r="G5105" s="1">
        <f>2*PI()*Predictive_Maintenance_Data[[#This Row],[Rotational speed '[rpm']]]/60</f>
        <v>146.50293741240404</v>
      </c>
      <c r="H5105" s="1">
        <v>43.7</v>
      </c>
      <c r="I5105" s="1">
        <f t="shared" si="79"/>
        <v>9.2999999999999545</v>
      </c>
      <c r="J5105" s="1">
        <f>Predictive_Maintenance_Data[[#This Row],[Torque '[Nm']]]*Predictive_Maintenance_Data[[#This Row],[Angular velocity '[rad/s']]]/1000</f>
        <v>6.4021783649220572</v>
      </c>
      <c r="K5105" s="2">
        <v>111</v>
      </c>
      <c r="L5105" s="2">
        <v>0</v>
      </c>
      <c r="M5105" s="2">
        <v>0</v>
      </c>
      <c r="N5105" s="2">
        <v>0</v>
      </c>
      <c r="O5105" s="2">
        <v>0</v>
      </c>
      <c r="P5105" s="2">
        <v>0</v>
      </c>
      <c r="Q5105" s="2">
        <v>0</v>
      </c>
      <c r="R5105"/>
      <c r="S5105"/>
    </row>
    <row r="5106" spans="1:19" x14ac:dyDescent="0.3">
      <c r="A5106">
        <v>5105</v>
      </c>
      <c r="B5106" t="s">
        <v>5121</v>
      </c>
      <c r="C5106" t="s">
        <v>17</v>
      </c>
      <c r="D5106" s="1">
        <v>304.10000000000002</v>
      </c>
      <c r="E5106" s="1">
        <v>313.5</v>
      </c>
      <c r="F5106" s="2">
        <v>1469</v>
      </c>
      <c r="G5106" s="1">
        <f>2*PI()*Predictive_Maintenance_Data[[#This Row],[Rotational speed '[rpm']]]/60</f>
        <v>153.83332027078021</v>
      </c>
      <c r="H5106" s="1">
        <v>44.6</v>
      </c>
      <c r="I5106" s="1">
        <f t="shared" si="79"/>
        <v>9.3999999999999773</v>
      </c>
      <c r="J5106" s="1">
        <f>Predictive_Maintenance_Data[[#This Row],[Torque '[Nm']]]*Predictive_Maintenance_Data[[#This Row],[Angular velocity '[rad/s']]]/1000</f>
        <v>6.8609660840767974</v>
      </c>
      <c r="K5106" s="2">
        <v>113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>
        <v>0</v>
      </c>
      <c r="R5106"/>
      <c r="S5106"/>
    </row>
    <row r="5107" spans="1:19" x14ac:dyDescent="0.3">
      <c r="A5107">
        <v>5106</v>
      </c>
      <c r="B5107" t="s">
        <v>5122</v>
      </c>
      <c r="C5107" t="s">
        <v>17</v>
      </c>
      <c r="D5107" s="1">
        <v>304.10000000000002</v>
      </c>
      <c r="E5107" s="1">
        <v>313.39999999999998</v>
      </c>
      <c r="F5107" s="2">
        <v>1374</v>
      </c>
      <c r="G5107" s="1">
        <f>2*PI()*Predictive_Maintenance_Data[[#This Row],[Rotational speed '[rpm']]]/60</f>
        <v>143.88494353441254</v>
      </c>
      <c r="H5107" s="1">
        <v>56.6</v>
      </c>
      <c r="I5107" s="1">
        <f t="shared" si="79"/>
        <v>9.2999999999999545</v>
      </c>
      <c r="J5107" s="1">
        <f>Predictive_Maintenance_Data[[#This Row],[Torque '[Nm']]]*Predictive_Maintenance_Data[[#This Row],[Angular velocity '[rad/s']]]/1000</f>
        <v>8.1438878040477505</v>
      </c>
      <c r="K5107" s="2">
        <v>115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/>
      <c r="S5107"/>
    </row>
    <row r="5108" spans="1:19" x14ac:dyDescent="0.3">
      <c r="A5108">
        <v>5107</v>
      </c>
      <c r="B5108" t="s">
        <v>5123</v>
      </c>
      <c r="C5108" t="s">
        <v>17</v>
      </c>
      <c r="D5108" s="1">
        <v>304</v>
      </c>
      <c r="E5108" s="1">
        <v>313.3</v>
      </c>
      <c r="F5108" s="2">
        <v>1519</v>
      </c>
      <c r="G5108" s="1">
        <f>2*PI()*Predictive_Maintenance_Data[[#This Row],[Rotational speed '[rpm']]]/60</f>
        <v>159.0693080267632</v>
      </c>
      <c r="H5108" s="1">
        <v>36.700000000000003</v>
      </c>
      <c r="I5108" s="1">
        <f t="shared" si="79"/>
        <v>9.3000000000000114</v>
      </c>
      <c r="J5108" s="1">
        <f>Predictive_Maintenance_Data[[#This Row],[Torque '[Nm']]]*Predictive_Maintenance_Data[[#This Row],[Angular velocity '[rad/s']]]/1000</f>
        <v>5.8378436045822104</v>
      </c>
      <c r="K5108" s="2">
        <v>117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/>
      <c r="S5108"/>
    </row>
    <row r="5109" spans="1:19" x14ac:dyDescent="0.3">
      <c r="A5109">
        <v>5108</v>
      </c>
      <c r="B5109" t="s">
        <v>5124</v>
      </c>
      <c r="C5109" t="s">
        <v>17</v>
      </c>
      <c r="D5109" s="1">
        <v>303.89999999999998</v>
      </c>
      <c r="E5109" s="1">
        <v>313.2</v>
      </c>
      <c r="F5109" s="2">
        <v>1540</v>
      </c>
      <c r="G5109" s="1">
        <f>2*PI()*Predictive_Maintenance_Data[[#This Row],[Rotational speed '[rpm']]]/60</f>
        <v>161.26842288427605</v>
      </c>
      <c r="H5109" s="1">
        <v>44.4</v>
      </c>
      <c r="I5109" s="1">
        <f t="shared" si="79"/>
        <v>9.3000000000000114</v>
      </c>
      <c r="J5109" s="1">
        <f>Predictive_Maintenance_Data[[#This Row],[Torque '[Nm']]]*Predictive_Maintenance_Data[[#This Row],[Angular velocity '[rad/s']]]/1000</f>
        <v>7.1603179760618563</v>
      </c>
      <c r="K5109" s="2">
        <v>119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/>
      <c r="S5109"/>
    </row>
    <row r="5110" spans="1:19" x14ac:dyDescent="0.3">
      <c r="A5110">
        <v>5109</v>
      </c>
      <c r="B5110" t="s">
        <v>5125</v>
      </c>
      <c r="C5110" t="s">
        <v>17</v>
      </c>
      <c r="D5110" s="1">
        <v>303.89999999999998</v>
      </c>
      <c r="E5110" s="1">
        <v>313.3</v>
      </c>
      <c r="F5110" s="2">
        <v>1394</v>
      </c>
      <c r="G5110" s="1">
        <f>2*PI()*Predictive_Maintenance_Data[[#This Row],[Rotational speed '[rpm']]]/60</f>
        <v>145.97933863680572</v>
      </c>
      <c r="H5110" s="1">
        <v>51.6</v>
      </c>
      <c r="I5110" s="1">
        <f t="shared" si="79"/>
        <v>9.4000000000000341</v>
      </c>
      <c r="J5110" s="1">
        <f>Predictive_Maintenance_Data[[#This Row],[Torque '[Nm']]]*Predictive_Maintenance_Data[[#This Row],[Angular velocity '[rad/s']]]/1000</f>
        <v>7.532533873659176</v>
      </c>
      <c r="K5110" s="2">
        <v>121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>
        <v>0</v>
      </c>
      <c r="R5110"/>
      <c r="S5110"/>
    </row>
    <row r="5111" spans="1:19" x14ac:dyDescent="0.3">
      <c r="A5111">
        <v>5110</v>
      </c>
      <c r="B5111" t="s">
        <v>5126</v>
      </c>
      <c r="C5111" t="s">
        <v>15</v>
      </c>
      <c r="D5111" s="1">
        <v>304</v>
      </c>
      <c r="E5111" s="1">
        <v>313.39999999999998</v>
      </c>
      <c r="F5111" s="2">
        <v>1389</v>
      </c>
      <c r="G5111" s="1">
        <f>2*PI()*Predictive_Maintenance_Data[[#This Row],[Rotational speed '[rpm']]]/60</f>
        <v>145.45573986120741</v>
      </c>
      <c r="H5111" s="1">
        <v>45.8</v>
      </c>
      <c r="I5111" s="1">
        <f t="shared" si="79"/>
        <v>9.3999999999999773</v>
      </c>
      <c r="J5111" s="1">
        <f>Predictive_Maintenance_Data[[#This Row],[Torque '[Nm']]]*Predictive_Maintenance_Data[[#This Row],[Angular velocity '[rad/s']]]/1000</f>
        <v>6.6618728856432989</v>
      </c>
      <c r="K5111" s="2">
        <v>123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/>
      <c r="S5111"/>
    </row>
    <row r="5112" spans="1:19" x14ac:dyDescent="0.3">
      <c r="A5112">
        <v>5111</v>
      </c>
      <c r="B5112" t="s">
        <v>5127</v>
      </c>
      <c r="C5112" t="s">
        <v>15</v>
      </c>
      <c r="D5112" s="1">
        <v>304</v>
      </c>
      <c r="E5112" s="1">
        <v>313.5</v>
      </c>
      <c r="F5112" s="2">
        <v>1732</v>
      </c>
      <c r="G5112" s="1">
        <f>2*PI()*Predictive_Maintenance_Data[[#This Row],[Rotational speed '[rpm']]]/60</f>
        <v>181.37461586725072</v>
      </c>
      <c r="H5112" s="1">
        <v>26.2</v>
      </c>
      <c r="I5112" s="1">
        <f t="shared" si="79"/>
        <v>9.5</v>
      </c>
      <c r="J5112" s="1">
        <f>Predictive_Maintenance_Data[[#This Row],[Torque '[Nm']]]*Predictive_Maintenance_Data[[#This Row],[Angular velocity '[rad/s']]]/1000</f>
        <v>4.7520149357219692</v>
      </c>
      <c r="K5112" s="2">
        <v>126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/>
      <c r="S5112"/>
    </row>
    <row r="5113" spans="1:19" x14ac:dyDescent="0.3">
      <c r="A5113">
        <v>5112</v>
      </c>
      <c r="B5113" t="s">
        <v>5128</v>
      </c>
      <c r="C5113" t="s">
        <v>17</v>
      </c>
      <c r="D5113" s="1">
        <v>304.10000000000002</v>
      </c>
      <c r="E5113" s="1">
        <v>313.60000000000002</v>
      </c>
      <c r="F5113" s="2">
        <v>1556</v>
      </c>
      <c r="G5113" s="1">
        <f>2*PI()*Predictive_Maintenance_Data[[#This Row],[Rotational speed '[rpm']]]/60</f>
        <v>162.94393896619061</v>
      </c>
      <c r="H5113" s="1">
        <v>37.4</v>
      </c>
      <c r="I5113" s="1">
        <f t="shared" si="79"/>
        <v>9.5</v>
      </c>
      <c r="J5113" s="1">
        <f>Predictive_Maintenance_Data[[#This Row],[Torque '[Nm']]]*Predictive_Maintenance_Data[[#This Row],[Angular velocity '[rad/s']]]/1000</f>
        <v>6.094103317335529</v>
      </c>
      <c r="K5113" s="2">
        <v>129</v>
      </c>
      <c r="L5113" s="2">
        <v>0</v>
      </c>
      <c r="M5113" s="2">
        <v>0</v>
      </c>
      <c r="N5113" s="2">
        <v>0</v>
      </c>
      <c r="O5113" s="2">
        <v>0</v>
      </c>
      <c r="P5113" s="2">
        <v>0</v>
      </c>
      <c r="Q5113" s="2">
        <v>0</v>
      </c>
      <c r="R5113"/>
      <c r="S5113"/>
    </row>
    <row r="5114" spans="1:19" x14ac:dyDescent="0.3">
      <c r="A5114">
        <v>5113</v>
      </c>
      <c r="B5114" t="s">
        <v>5129</v>
      </c>
      <c r="C5114" t="s">
        <v>15</v>
      </c>
      <c r="D5114" s="1">
        <v>304.10000000000002</v>
      </c>
      <c r="E5114" s="1">
        <v>313.60000000000002</v>
      </c>
      <c r="F5114" s="2">
        <v>1441</v>
      </c>
      <c r="G5114" s="1">
        <f>2*PI()*Predictive_Maintenance_Data[[#This Row],[Rotational speed '[rpm']]]/60</f>
        <v>150.90116712742974</v>
      </c>
      <c r="H5114" s="1">
        <v>43.7</v>
      </c>
      <c r="I5114" s="1">
        <f t="shared" si="79"/>
        <v>9.5</v>
      </c>
      <c r="J5114" s="1">
        <f>Predictive_Maintenance_Data[[#This Row],[Torque '[Nm']]]*Predictive_Maintenance_Data[[#This Row],[Angular velocity '[rad/s']]]/1000</f>
        <v>6.5943810034686807</v>
      </c>
      <c r="K5114" s="2">
        <v>131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>
        <v>0</v>
      </c>
      <c r="R5114"/>
      <c r="S5114"/>
    </row>
    <row r="5115" spans="1:19" x14ac:dyDescent="0.3">
      <c r="A5115">
        <v>5114</v>
      </c>
      <c r="B5115" t="s">
        <v>5130</v>
      </c>
      <c r="C5115" t="s">
        <v>17</v>
      </c>
      <c r="D5115" s="1">
        <v>304.10000000000002</v>
      </c>
      <c r="E5115" s="1">
        <v>313.60000000000002</v>
      </c>
      <c r="F5115" s="2">
        <v>1382</v>
      </c>
      <c r="G5115" s="1">
        <f>2*PI()*Predictive_Maintenance_Data[[#This Row],[Rotational speed '[rpm']]]/60</f>
        <v>144.7227015753698</v>
      </c>
      <c r="H5115" s="1">
        <v>46.7</v>
      </c>
      <c r="I5115" s="1">
        <f t="shared" si="79"/>
        <v>9.5</v>
      </c>
      <c r="J5115" s="1">
        <f>Predictive_Maintenance_Data[[#This Row],[Torque '[Nm']]]*Predictive_Maintenance_Data[[#This Row],[Angular velocity '[rad/s']]]/1000</f>
        <v>6.7585501635697698</v>
      </c>
      <c r="K5115" s="2">
        <v>134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>
        <v>0</v>
      </c>
      <c r="R5115"/>
      <c r="S5115"/>
    </row>
    <row r="5116" spans="1:19" x14ac:dyDescent="0.3">
      <c r="A5116">
        <v>5115</v>
      </c>
      <c r="B5116" t="s">
        <v>5131</v>
      </c>
      <c r="C5116" t="s">
        <v>15</v>
      </c>
      <c r="D5116" s="1">
        <v>304.2</v>
      </c>
      <c r="E5116" s="1">
        <v>313.8</v>
      </c>
      <c r="F5116" s="2">
        <v>1481</v>
      </c>
      <c r="G5116" s="1">
        <f>2*PI()*Predictive_Maintenance_Data[[#This Row],[Rotational speed '[rpm']]]/60</f>
        <v>155.08995733221613</v>
      </c>
      <c r="H5116" s="1">
        <v>44.9</v>
      </c>
      <c r="I5116" s="1">
        <f t="shared" si="79"/>
        <v>9.6000000000000227</v>
      </c>
      <c r="J5116" s="1">
        <f>Predictive_Maintenance_Data[[#This Row],[Torque '[Nm']]]*Predictive_Maintenance_Data[[#This Row],[Angular velocity '[rad/s']]]/1000</f>
        <v>6.9635390842165039</v>
      </c>
      <c r="K5116" s="2">
        <v>136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>
        <v>0</v>
      </c>
      <c r="R5116"/>
      <c r="S5116"/>
    </row>
    <row r="5117" spans="1:19" x14ac:dyDescent="0.3">
      <c r="A5117">
        <v>5116</v>
      </c>
      <c r="B5117" t="s">
        <v>5132</v>
      </c>
      <c r="C5117" t="s">
        <v>15</v>
      </c>
      <c r="D5117" s="1">
        <v>304.2</v>
      </c>
      <c r="E5117" s="1">
        <v>313.7</v>
      </c>
      <c r="F5117" s="2">
        <v>2113</v>
      </c>
      <c r="G5117" s="1">
        <f>2*PI()*Predictive_Maintenance_Data[[#This Row],[Rotational speed '[rpm']]]/60</f>
        <v>221.27284256784108</v>
      </c>
      <c r="H5117" s="1">
        <v>18.399999999999999</v>
      </c>
      <c r="I5117" s="1">
        <f t="shared" si="79"/>
        <v>9.5</v>
      </c>
      <c r="J5117" s="1">
        <f>Predictive_Maintenance_Data[[#This Row],[Torque '[Nm']]]*Predictive_Maintenance_Data[[#This Row],[Angular velocity '[rad/s']]]/1000</f>
        <v>4.0714203032482752</v>
      </c>
      <c r="K5117" s="2">
        <v>139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>
        <v>0</v>
      </c>
      <c r="R5117"/>
      <c r="S5117"/>
    </row>
    <row r="5118" spans="1:19" x14ac:dyDescent="0.3">
      <c r="A5118">
        <v>5117</v>
      </c>
      <c r="B5118" t="s">
        <v>5133</v>
      </c>
      <c r="C5118" t="s">
        <v>17</v>
      </c>
      <c r="D5118" s="1">
        <v>304.2</v>
      </c>
      <c r="E5118" s="1">
        <v>313.8</v>
      </c>
      <c r="F5118" s="2">
        <v>1401</v>
      </c>
      <c r="G5118" s="1">
        <f>2*PI()*Predictive_Maintenance_Data[[#This Row],[Rotational speed '[rpm']]]/60</f>
        <v>146.71237692264333</v>
      </c>
      <c r="H5118" s="1">
        <v>53.9</v>
      </c>
      <c r="I5118" s="1">
        <f t="shared" si="79"/>
        <v>9.6000000000000227</v>
      </c>
      <c r="J5118" s="1">
        <f>Predictive_Maintenance_Data[[#This Row],[Torque '[Nm']]]*Predictive_Maintenance_Data[[#This Row],[Angular velocity '[rad/s']]]/1000</f>
        <v>7.9077971161304745</v>
      </c>
      <c r="K5118" s="2">
        <v>142</v>
      </c>
      <c r="L5118" s="2">
        <v>0</v>
      </c>
      <c r="M5118" s="2">
        <v>0</v>
      </c>
      <c r="N5118" s="2">
        <v>0</v>
      </c>
      <c r="O5118" s="2">
        <v>0</v>
      </c>
      <c r="P5118" s="2">
        <v>0</v>
      </c>
      <c r="Q5118" s="2">
        <v>0</v>
      </c>
      <c r="R5118"/>
      <c r="S5118"/>
    </row>
    <row r="5119" spans="1:19" x14ac:dyDescent="0.3">
      <c r="A5119">
        <v>5118</v>
      </c>
      <c r="B5119" t="s">
        <v>5134</v>
      </c>
      <c r="C5119" t="s">
        <v>17</v>
      </c>
      <c r="D5119" s="1">
        <v>304.10000000000002</v>
      </c>
      <c r="E5119" s="1">
        <v>313.60000000000002</v>
      </c>
      <c r="F5119" s="2">
        <v>1611</v>
      </c>
      <c r="G5119" s="1">
        <f>2*PI()*Predictive_Maintenance_Data[[#This Row],[Rotational speed '[rpm']]]/60</f>
        <v>168.70352549777189</v>
      </c>
      <c r="H5119" s="1">
        <v>31.4</v>
      </c>
      <c r="I5119" s="1">
        <f t="shared" si="79"/>
        <v>9.5</v>
      </c>
      <c r="J5119" s="1">
        <f>Predictive_Maintenance_Data[[#This Row],[Torque '[Nm']]]*Predictive_Maintenance_Data[[#This Row],[Angular velocity '[rad/s']]]/1000</f>
        <v>5.2972907006300378</v>
      </c>
      <c r="K5119" s="2">
        <v>144</v>
      </c>
      <c r="L5119" s="2">
        <v>0</v>
      </c>
      <c r="M5119" s="2">
        <v>0</v>
      </c>
      <c r="N5119" s="2">
        <v>0</v>
      </c>
      <c r="O5119" s="2">
        <v>0</v>
      </c>
      <c r="P5119" s="2">
        <v>0</v>
      </c>
      <c r="Q5119" s="2">
        <v>0</v>
      </c>
      <c r="R5119"/>
      <c r="S5119"/>
    </row>
    <row r="5120" spans="1:19" x14ac:dyDescent="0.3">
      <c r="A5120">
        <v>5119</v>
      </c>
      <c r="B5120" t="s">
        <v>5135</v>
      </c>
      <c r="C5120" t="s">
        <v>15</v>
      </c>
      <c r="D5120" s="1">
        <v>304.2</v>
      </c>
      <c r="E5120" s="1">
        <v>313.60000000000002</v>
      </c>
      <c r="F5120" s="2">
        <v>1512</v>
      </c>
      <c r="G5120" s="1">
        <f>2*PI()*Predictive_Maintenance_Data[[#This Row],[Rotational speed '[rpm']]]/60</f>
        <v>158.33626974092559</v>
      </c>
      <c r="H5120" s="1">
        <v>33.4</v>
      </c>
      <c r="I5120" s="1">
        <f t="shared" si="79"/>
        <v>9.4000000000000341</v>
      </c>
      <c r="J5120" s="1">
        <f>Predictive_Maintenance_Data[[#This Row],[Torque '[Nm']]]*Predictive_Maintenance_Data[[#This Row],[Angular velocity '[rad/s']]]/1000</f>
        <v>5.2884314093469147</v>
      </c>
      <c r="K5120" s="2">
        <v>146</v>
      </c>
      <c r="L5120" s="2">
        <v>0</v>
      </c>
      <c r="M5120" s="2">
        <v>0</v>
      </c>
      <c r="N5120" s="2">
        <v>0</v>
      </c>
      <c r="O5120" s="2">
        <v>0</v>
      </c>
      <c r="P5120" s="2">
        <v>0</v>
      </c>
      <c r="Q5120" s="2">
        <v>0</v>
      </c>
      <c r="R5120"/>
      <c r="S5120"/>
    </row>
    <row r="5121" spans="1:19" x14ac:dyDescent="0.3">
      <c r="A5121">
        <v>5120</v>
      </c>
      <c r="B5121" t="s">
        <v>5136</v>
      </c>
      <c r="C5121" t="s">
        <v>17</v>
      </c>
      <c r="D5121" s="1">
        <v>304.2</v>
      </c>
      <c r="E5121" s="1">
        <v>313.60000000000002</v>
      </c>
      <c r="F5121" s="2">
        <v>1411</v>
      </c>
      <c r="G5121" s="1">
        <f>2*PI()*Predictive_Maintenance_Data[[#This Row],[Rotational speed '[rpm']]]/60</f>
        <v>147.75957447383993</v>
      </c>
      <c r="H5121" s="1">
        <v>46</v>
      </c>
      <c r="I5121" s="1">
        <f t="shared" si="79"/>
        <v>9.4000000000000341</v>
      </c>
      <c r="J5121" s="1">
        <f>Predictive_Maintenance_Data[[#This Row],[Torque '[Nm']]]*Predictive_Maintenance_Data[[#This Row],[Angular velocity '[rad/s']]]/1000</f>
        <v>6.7969404257966373</v>
      </c>
      <c r="K5121" s="2">
        <v>149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0</v>
      </c>
      <c r="R5121"/>
      <c r="S5121"/>
    </row>
    <row r="5122" spans="1:19" x14ac:dyDescent="0.3">
      <c r="A5122">
        <v>5121</v>
      </c>
      <c r="B5122" t="s">
        <v>5137</v>
      </c>
      <c r="C5122" t="s">
        <v>15</v>
      </c>
      <c r="D5122" s="1">
        <v>304.2</v>
      </c>
      <c r="E5122" s="1">
        <v>313.60000000000002</v>
      </c>
      <c r="F5122" s="2">
        <v>1424</v>
      </c>
      <c r="G5122" s="1">
        <f>2*PI()*Predictive_Maintenance_Data[[#This Row],[Rotational speed '[rpm']]]/60</f>
        <v>149.12093129039553</v>
      </c>
      <c r="H5122" s="1">
        <v>43.7</v>
      </c>
      <c r="I5122" s="1">
        <f t="shared" ref="I5122:I5185" si="80">E5122-D5122</f>
        <v>9.4000000000000341</v>
      </c>
      <c r="J5122" s="1">
        <f>Predictive_Maintenance_Data[[#This Row],[Torque '[Nm']]]*Predictive_Maintenance_Data[[#This Row],[Angular velocity '[rad/s']]]/1000</f>
        <v>6.516584697390285</v>
      </c>
      <c r="K5122" s="2">
        <v>151</v>
      </c>
      <c r="L5122" s="2">
        <v>0</v>
      </c>
      <c r="M5122" s="2">
        <v>0</v>
      </c>
      <c r="N5122" s="2">
        <v>0</v>
      </c>
      <c r="O5122" s="2">
        <v>0</v>
      </c>
      <c r="P5122" s="2">
        <v>0</v>
      </c>
      <c r="Q5122" s="2">
        <v>0</v>
      </c>
      <c r="R5122"/>
      <c r="S5122"/>
    </row>
    <row r="5123" spans="1:19" x14ac:dyDescent="0.3">
      <c r="A5123">
        <v>5122</v>
      </c>
      <c r="B5123" t="s">
        <v>5138</v>
      </c>
      <c r="C5123" t="s">
        <v>17</v>
      </c>
      <c r="D5123" s="1">
        <v>304.2</v>
      </c>
      <c r="E5123" s="1">
        <v>313.60000000000002</v>
      </c>
      <c r="F5123" s="2">
        <v>1469</v>
      </c>
      <c r="G5123" s="1">
        <f>2*PI()*Predictive_Maintenance_Data[[#This Row],[Rotational speed '[rpm']]]/60</f>
        <v>153.83332027078021</v>
      </c>
      <c r="H5123" s="1">
        <v>40</v>
      </c>
      <c r="I5123" s="1">
        <f t="shared" si="80"/>
        <v>9.4000000000000341</v>
      </c>
      <c r="J5123" s="1">
        <f>Predictive_Maintenance_Data[[#This Row],[Torque '[Nm']]]*Predictive_Maintenance_Data[[#This Row],[Angular velocity '[rad/s']]]/1000</f>
        <v>6.1533328108312082</v>
      </c>
      <c r="K5123" s="2">
        <v>154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>
        <v>0</v>
      </c>
      <c r="R5123"/>
      <c r="S5123"/>
    </row>
    <row r="5124" spans="1:19" x14ac:dyDescent="0.3">
      <c r="A5124">
        <v>5123</v>
      </c>
      <c r="B5124" t="s">
        <v>5139</v>
      </c>
      <c r="C5124" t="s">
        <v>27</v>
      </c>
      <c r="D5124" s="1">
        <v>304.2</v>
      </c>
      <c r="E5124" s="1">
        <v>313.5</v>
      </c>
      <c r="F5124" s="2">
        <v>1684</v>
      </c>
      <c r="G5124" s="1">
        <f>2*PI()*Predictive_Maintenance_Data[[#This Row],[Rotational speed '[rpm']]]/60</f>
        <v>176.34806762150706</v>
      </c>
      <c r="H5124" s="1">
        <v>29.8</v>
      </c>
      <c r="I5124" s="1">
        <f t="shared" si="80"/>
        <v>9.3000000000000114</v>
      </c>
      <c r="J5124" s="1">
        <f>Predictive_Maintenance_Data[[#This Row],[Torque '[Nm']]]*Predictive_Maintenance_Data[[#This Row],[Angular velocity '[rad/s']]]/1000</f>
        <v>5.25517241512091</v>
      </c>
      <c r="K5124" s="2">
        <v>156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/>
      <c r="S5124"/>
    </row>
    <row r="5125" spans="1:19" x14ac:dyDescent="0.3">
      <c r="A5125">
        <v>5124</v>
      </c>
      <c r="B5125" t="s">
        <v>5140</v>
      </c>
      <c r="C5125" t="s">
        <v>15</v>
      </c>
      <c r="D5125" s="1">
        <v>304.2</v>
      </c>
      <c r="E5125" s="1">
        <v>313.5</v>
      </c>
      <c r="F5125" s="2">
        <v>1532</v>
      </c>
      <c r="G5125" s="1">
        <f>2*PI()*Predictive_Maintenance_Data[[#This Row],[Rotational speed '[rpm']]]/60</f>
        <v>160.43066484331877</v>
      </c>
      <c r="H5125" s="1">
        <v>41.3</v>
      </c>
      <c r="I5125" s="1">
        <f t="shared" si="80"/>
        <v>9.3000000000000114</v>
      </c>
      <c r="J5125" s="1">
        <f>Predictive_Maintenance_Data[[#This Row],[Torque '[Nm']]]*Predictive_Maintenance_Data[[#This Row],[Angular velocity '[rad/s']]]/1000</f>
        <v>6.6257864580290642</v>
      </c>
      <c r="K5125" s="2">
        <v>161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  <c r="Q5125" s="2">
        <v>0</v>
      </c>
      <c r="R5125"/>
      <c r="S5125"/>
    </row>
    <row r="5126" spans="1:19" x14ac:dyDescent="0.3">
      <c r="A5126">
        <v>5125</v>
      </c>
      <c r="B5126" t="s">
        <v>5141</v>
      </c>
      <c r="C5126" t="s">
        <v>15</v>
      </c>
      <c r="D5126" s="1">
        <v>304.2</v>
      </c>
      <c r="E5126" s="1">
        <v>313.5</v>
      </c>
      <c r="F5126" s="2">
        <v>1557</v>
      </c>
      <c r="G5126" s="1">
        <f>2*PI()*Predictive_Maintenance_Data[[#This Row],[Rotational speed '[rpm']]]/60</f>
        <v>163.04865872131026</v>
      </c>
      <c r="H5126" s="1">
        <v>37.299999999999997</v>
      </c>
      <c r="I5126" s="1">
        <f t="shared" si="80"/>
        <v>9.3000000000000114</v>
      </c>
      <c r="J5126" s="1">
        <f>Predictive_Maintenance_Data[[#This Row],[Torque '[Nm']]]*Predictive_Maintenance_Data[[#This Row],[Angular velocity '[rad/s']]]/1000</f>
        <v>6.0817149703048727</v>
      </c>
      <c r="K5126" s="2">
        <v>164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>
        <v>0</v>
      </c>
      <c r="R5126"/>
      <c r="S5126"/>
    </row>
    <row r="5127" spans="1:19" x14ac:dyDescent="0.3">
      <c r="A5127">
        <v>5126</v>
      </c>
      <c r="B5127" t="s">
        <v>5142</v>
      </c>
      <c r="C5127" t="s">
        <v>15</v>
      </c>
      <c r="D5127" s="1">
        <v>304.3</v>
      </c>
      <c r="E5127" s="1">
        <v>313.5</v>
      </c>
      <c r="F5127" s="2">
        <v>1416</v>
      </c>
      <c r="G5127" s="1">
        <f>2*PI()*Predictive_Maintenance_Data[[#This Row],[Rotational speed '[rpm']]]/60</f>
        <v>148.28317324943825</v>
      </c>
      <c r="H5127" s="1">
        <v>48.1</v>
      </c>
      <c r="I5127" s="1">
        <f t="shared" si="80"/>
        <v>9.1999999999999886</v>
      </c>
      <c r="J5127" s="1">
        <f>Predictive_Maintenance_Data[[#This Row],[Torque '[Nm']]]*Predictive_Maintenance_Data[[#This Row],[Angular velocity '[rad/s']]]/1000</f>
        <v>7.13242063329798</v>
      </c>
      <c r="K5127" s="2">
        <v>167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/>
      <c r="S5127"/>
    </row>
    <row r="5128" spans="1:19" x14ac:dyDescent="0.3">
      <c r="A5128">
        <v>5127</v>
      </c>
      <c r="B5128" t="s">
        <v>5143</v>
      </c>
      <c r="C5128" t="s">
        <v>17</v>
      </c>
      <c r="D5128" s="1">
        <v>304.3</v>
      </c>
      <c r="E5128" s="1">
        <v>313.5</v>
      </c>
      <c r="F5128" s="2">
        <v>1802</v>
      </c>
      <c r="G5128" s="1">
        <f>2*PI()*Predictive_Maintenance_Data[[#This Row],[Rotational speed '[rpm']]]/60</f>
        <v>188.70499872562689</v>
      </c>
      <c r="H5128" s="1">
        <v>25.4</v>
      </c>
      <c r="I5128" s="1">
        <f t="shared" si="80"/>
        <v>9.1999999999999886</v>
      </c>
      <c r="J5128" s="1">
        <f>Predictive_Maintenance_Data[[#This Row],[Torque '[Nm']]]*Predictive_Maintenance_Data[[#This Row],[Angular velocity '[rad/s']]]/1000</f>
        <v>4.7931069676309228</v>
      </c>
      <c r="K5128" s="2">
        <v>170</v>
      </c>
      <c r="L5128" s="2">
        <v>0</v>
      </c>
      <c r="M5128" s="2">
        <v>0</v>
      </c>
      <c r="N5128" s="2">
        <v>0</v>
      </c>
      <c r="O5128" s="2">
        <v>0</v>
      </c>
      <c r="P5128" s="2">
        <v>0</v>
      </c>
      <c r="Q5128" s="2">
        <v>0</v>
      </c>
      <c r="R5128"/>
      <c r="S5128"/>
    </row>
    <row r="5129" spans="1:19" x14ac:dyDescent="0.3">
      <c r="A5129">
        <v>5128</v>
      </c>
      <c r="B5129" t="s">
        <v>5144</v>
      </c>
      <c r="C5129" t="s">
        <v>15</v>
      </c>
      <c r="D5129" s="1">
        <v>304.3</v>
      </c>
      <c r="E5129" s="1">
        <v>313.5</v>
      </c>
      <c r="F5129" s="2">
        <v>2245</v>
      </c>
      <c r="G5129" s="1">
        <f>2*PI()*Predictive_Maintenance_Data[[#This Row],[Rotational speed '[rpm']]]/60</f>
        <v>235.09585024363616</v>
      </c>
      <c r="H5129" s="1">
        <v>15.1</v>
      </c>
      <c r="I5129" s="1">
        <f t="shared" si="80"/>
        <v>9.1999999999999886</v>
      </c>
      <c r="J5129" s="1">
        <f>Predictive_Maintenance_Data[[#This Row],[Torque '[Nm']]]*Predictive_Maintenance_Data[[#This Row],[Angular velocity '[rad/s']]]/1000</f>
        <v>3.5499473386789058</v>
      </c>
      <c r="K5129" s="2">
        <v>172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0</v>
      </c>
      <c r="R5129"/>
      <c r="S5129"/>
    </row>
    <row r="5130" spans="1:19" x14ac:dyDescent="0.3">
      <c r="A5130">
        <v>5129</v>
      </c>
      <c r="B5130" t="s">
        <v>5145</v>
      </c>
      <c r="C5130" t="s">
        <v>17</v>
      </c>
      <c r="D5130" s="1">
        <v>304.2</v>
      </c>
      <c r="E5130" s="1">
        <v>313.39999999999998</v>
      </c>
      <c r="F5130" s="2">
        <v>1434</v>
      </c>
      <c r="G5130" s="1">
        <f>2*PI()*Predictive_Maintenance_Data[[#This Row],[Rotational speed '[rpm']]]/60</f>
        <v>150.16812884159211</v>
      </c>
      <c r="H5130" s="1">
        <v>42.5</v>
      </c>
      <c r="I5130" s="1">
        <f t="shared" si="80"/>
        <v>9.1999999999999886</v>
      </c>
      <c r="J5130" s="1">
        <f>Predictive_Maintenance_Data[[#This Row],[Torque '[Nm']]]*Predictive_Maintenance_Data[[#This Row],[Angular velocity '[rad/s']]]/1000</f>
        <v>6.3821454757676648</v>
      </c>
      <c r="K5130" s="2">
        <v>175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/>
      <c r="S5130"/>
    </row>
    <row r="5131" spans="1:19" x14ac:dyDescent="0.3">
      <c r="A5131">
        <v>5130</v>
      </c>
      <c r="B5131" t="s">
        <v>5146</v>
      </c>
      <c r="C5131" t="s">
        <v>15</v>
      </c>
      <c r="D5131" s="1">
        <v>304.10000000000002</v>
      </c>
      <c r="E5131" s="1">
        <v>313.3</v>
      </c>
      <c r="F5131" s="2">
        <v>1725</v>
      </c>
      <c r="G5131" s="1">
        <f>2*PI()*Predictive_Maintenance_Data[[#This Row],[Rotational speed '[rpm']]]/60</f>
        <v>180.64157758141309</v>
      </c>
      <c r="H5131" s="1">
        <v>28.3</v>
      </c>
      <c r="I5131" s="1">
        <f t="shared" si="80"/>
        <v>9.1999999999999886</v>
      </c>
      <c r="J5131" s="1">
        <f>Predictive_Maintenance_Data[[#This Row],[Torque '[Nm']]]*Predictive_Maintenance_Data[[#This Row],[Angular velocity '[rad/s']]]/1000</f>
        <v>5.1121566455539904</v>
      </c>
      <c r="K5131" s="2">
        <v>177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>
        <v>0</v>
      </c>
      <c r="R5131"/>
      <c r="S5131"/>
    </row>
    <row r="5132" spans="1:19" x14ac:dyDescent="0.3">
      <c r="A5132">
        <v>5131</v>
      </c>
      <c r="B5132" t="s">
        <v>5147</v>
      </c>
      <c r="C5132" t="s">
        <v>17</v>
      </c>
      <c r="D5132" s="1">
        <v>304.2</v>
      </c>
      <c r="E5132" s="1">
        <v>313.3</v>
      </c>
      <c r="F5132" s="2">
        <v>1668</v>
      </c>
      <c r="G5132" s="1">
        <f>2*PI()*Predictive_Maintenance_Data[[#This Row],[Rotational speed '[rpm']]]/60</f>
        <v>174.67255153959249</v>
      </c>
      <c r="H5132" s="1">
        <v>35.700000000000003</v>
      </c>
      <c r="I5132" s="1">
        <f t="shared" si="80"/>
        <v>9.1000000000000227</v>
      </c>
      <c r="J5132" s="1">
        <f>Predictive_Maintenance_Data[[#This Row],[Torque '[Nm']]]*Predictive_Maintenance_Data[[#This Row],[Angular velocity '[rad/s']]]/1000</f>
        <v>6.2358100899634525</v>
      </c>
      <c r="K5132" s="2">
        <v>180</v>
      </c>
      <c r="L5132" s="2">
        <v>0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/>
      <c r="S5132"/>
    </row>
    <row r="5133" spans="1:19" x14ac:dyDescent="0.3">
      <c r="A5133">
        <v>5132</v>
      </c>
      <c r="B5133" t="s">
        <v>5148</v>
      </c>
      <c r="C5133" t="s">
        <v>17</v>
      </c>
      <c r="D5133" s="1">
        <v>304.10000000000002</v>
      </c>
      <c r="E5133" s="1">
        <v>313.3</v>
      </c>
      <c r="F5133" s="2">
        <v>1452</v>
      </c>
      <c r="G5133" s="1">
        <f>2*PI()*Predictive_Maintenance_Data[[#This Row],[Rotational speed '[rpm']]]/60</f>
        <v>152.05308443374599</v>
      </c>
      <c r="H5133" s="1">
        <v>43.9</v>
      </c>
      <c r="I5133" s="1">
        <f t="shared" si="80"/>
        <v>9.1999999999999886</v>
      </c>
      <c r="J5133" s="1">
        <f>Predictive_Maintenance_Data[[#This Row],[Torque '[Nm']]]*Predictive_Maintenance_Data[[#This Row],[Angular velocity '[rad/s']]]/1000</f>
        <v>6.6751304066414487</v>
      </c>
      <c r="K5133" s="2">
        <v>182</v>
      </c>
      <c r="L5133" s="2">
        <v>0</v>
      </c>
      <c r="M5133" s="2">
        <v>0</v>
      </c>
      <c r="N5133" s="2">
        <v>0</v>
      </c>
      <c r="O5133" s="2">
        <v>0</v>
      </c>
      <c r="P5133" s="2">
        <v>0</v>
      </c>
      <c r="Q5133" s="2">
        <v>0</v>
      </c>
      <c r="R5133"/>
      <c r="S5133"/>
    </row>
    <row r="5134" spans="1:19" x14ac:dyDescent="0.3">
      <c r="A5134">
        <v>5133</v>
      </c>
      <c r="B5134" t="s">
        <v>5149</v>
      </c>
      <c r="C5134" t="s">
        <v>17</v>
      </c>
      <c r="D5134" s="1">
        <v>304.10000000000002</v>
      </c>
      <c r="E5134" s="1">
        <v>313.3</v>
      </c>
      <c r="F5134" s="2">
        <v>1415</v>
      </c>
      <c r="G5134" s="1">
        <f>2*PI()*Predictive_Maintenance_Data[[#This Row],[Rotational speed '[rpm']]]/60</f>
        <v>148.17845349431857</v>
      </c>
      <c r="H5134" s="1">
        <v>50</v>
      </c>
      <c r="I5134" s="1">
        <f t="shared" si="80"/>
        <v>9.1999999999999886</v>
      </c>
      <c r="J5134" s="1">
        <f>Predictive_Maintenance_Data[[#This Row],[Torque '[Nm']]]*Predictive_Maintenance_Data[[#This Row],[Angular velocity '[rad/s']]]/1000</f>
        <v>7.4089226747159289</v>
      </c>
      <c r="K5134" s="2">
        <v>184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0</v>
      </c>
      <c r="R5134"/>
      <c r="S5134"/>
    </row>
    <row r="5135" spans="1:19" x14ac:dyDescent="0.3">
      <c r="A5135">
        <v>5134</v>
      </c>
      <c r="B5135" t="s">
        <v>5150</v>
      </c>
      <c r="C5135" t="s">
        <v>17</v>
      </c>
      <c r="D5135" s="1">
        <v>304.10000000000002</v>
      </c>
      <c r="E5135" s="1">
        <v>313.2</v>
      </c>
      <c r="F5135" s="2">
        <v>1824</v>
      </c>
      <c r="G5135" s="1">
        <f>2*PI()*Predictive_Maintenance_Data[[#This Row],[Rotational speed '[rpm']]]/60</f>
        <v>191.00883333825942</v>
      </c>
      <c r="H5135" s="1">
        <v>25.8</v>
      </c>
      <c r="I5135" s="1">
        <f t="shared" si="80"/>
        <v>9.0999999999999659</v>
      </c>
      <c r="J5135" s="1">
        <f>Predictive_Maintenance_Data[[#This Row],[Torque '[Nm']]]*Predictive_Maintenance_Data[[#This Row],[Angular velocity '[rad/s']]]/1000</f>
        <v>4.928027900127093</v>
      </c>
      <c r="K5135" s="2">
        <v>186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/>
      <c r="S5135"/>
    </row>
    <row r="5136" spans="1:19" x14ac:dyDescent="0.3">
      <c r="A5136">
        <v>5135</v>
      </c>
      <c r="B5136" t="s">
        <v>5151</v>
      </c>
      <c r="C5136" t="s">
        <v>17</v>
      </c>
      <c r="D5136" s="1">
        <v>304.10000000000002</v>
      </c>
      <c r="E5136" s="1">
        <v>313.3</v>
      </c>
      <c r="F5136" s="2">
        <v>1438</v>
      </c>
      <c r="G5136" s="1">
        <f>2*PI()*Predictive_Maintenance_Data[[#This Row],[Rotational speed '[rpm']]]/60</f>
        <v>150.58700786207075</v>
      </c>
      <c r="H5136" s="1">
        <v>45.5</v>
      </c>
      <c r="I5136" s="1">
        <f t="shared" si="80"/>
        <v>9.1999999999999886</v>
      </c>
      <c r="J5136" s="1">
        <f>Predictive_Maintenance_Data[[#This Row],[Torque '[Nm']]]*Predictive_Maintenance_Data[[#This Row],[Angular velocity '[rad/s']]]/1000</f>
        <v>6.8517088577242191</v>
      </c>
      <c r="K5136" s="2">
        <v>188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/>
      <c r="S5136"/>
    </row>
    <row r="5137" spans="1:19" x14ac:dyDescent="0.3">
      <c r="A5137">
        <v>5136</v>
      </c>
      <c r="B5137" t="s">
        <v>5152</v>
      </c>
      <c r="C5137" t="s">
        <v>17</v>
      </c>
      <c r="D5137" s="1">
        <v>304.10000000000002</v>
      </c>
      <c r="E5137" s="1">
        <v>313.3</v>
      </c>
      <c r="F5137" s="2">
        <v>1883</v>
      </c>
      <c r="G5137" s="1">
        <f>2*PI()*Predictive_Maintenance_Data[[#This Row],[Rotational speed '[rpm']]]/60</f>
        <v>197.18729889031934</v>
      </c>
      <c r="H5137" s="1">
        <v>24.5</v>
      </c>
      <c r="I5137" s="1">
        <f t="shared" si="80"/>
        <v>9.1999999999999886</v>
      </c>
      <c r="J5137" s="1">
        <f>Predictive_Maintenance_Data[[#This Row],[Torque '[Nm']]]*Predictive_Maintenance_Data[[#This Row],[Angular velocity '[rad/s']]]/1000</f>
        <v>4.8310888228128244</v>
      </c>
      <c r="K5137" s="2">
        <v>190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/>
      <c r="S5137"/>
    </row>
    <row r="5138" spans="1:19" x14ac:dyDescent="0.3">
      <c r="A5138">
        <v>5137</v>
      </c>
      <c r="B5138" t="s">
        <v>5153</v>
      </c>
      <c r="C5138" t="s">
        <v>17</v>
      </c>
      <c r="D5138" s="1">
        <v>304.2</v>
      </c>
      <c r="E5138" s="1">
        <v>313.39999999999998</v>
      </c>
      <c r="F5138" s="2">
        <v>1735</v>
      </c>
      <c r="G5138" s="1">
        <f>2*PI()*Predictive_Maintenance_Data[[#This Row],[Rotational speed '[rpm']]]/60</f>
        <v>181.68877513260972</v>
      </c>
      <c r="H5138" s="1">
        <v>28.9</v>
      </c>
      <c r="I5138" s="1">
        <f t="shared" si="80"/>
        <v>9.1999999999999886</v>
      </c>
      <c r="J5138" s="1">
        <f>Predictive_Maintenance_Data[[#This Row],[Torque '[Nm']]]*Predictive_Maintenance_Data[[#This Row],[Angular velocity '[rad/s']]]/1000</f>
        <v>5.25080560133242</v>
      </c>
      <c r="K5138" s="2">
        <v>192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/>
      <c r="S5138"/>
    </row>
    <row r="5139" spans="1:19" x14ac:dyDescent="0.3">
      <c r="A5139">
        <v>5138</v>
      </c>
      <c r="B5139" t="s">
        <v>5154</v>
      </c>
      <c r="C5139" t="s">
        <v>17</v>
      </c>
      <c r="D5139" s="1">
        <v>304.3</v>
      </c>
      <c r="E5139" s="1">
        <v>313.5</v>
      </c>
      <c r="F5139" s="2">
        <v>1464</v>
      </c>
      <c r="G5139" s="1">
        <f>2*PI()*Predictive_Maintenance_Data[[#This Row],[Rotational speed '[rpm']]]/60</f>
        <v>153.30972149518189</v>
      </c>
      <c r="H5139" s="1">
        <v>36.700000000000003</v>
      </c>
      <c r="I5139" s="1">
        <f t="shared" si="80"/>
        <v>9.1999999999999886</v>
      </c>
      <c r="J5139" s="1">
        <f>Predictive_Maintenance_Data[[#This Row],[Torque '[Nm']]]*Predictive_Maintenance_Data[[#This Row],[Angular velocity '[rad/s']]]/1000</f>
        <v>5.6264667788731755</v>
      </c>
      <c r="K5139" s="2">
        <v>194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/>
      <c r="S5139"/>
    </row>
    <row r="5140" spans="1:19" x14ac:dyDescent="0.3">
      <c r="A5140">
        <v>5139</v>
      </c>
      <c r="B5140" t="s">
        <v>5155</v>
      </c>
      <c r="C5140" t="s">
        <v>15</v>
      </c>
      <c r="D5140" s="1">
        <v>304.3</v>
      </c>
      <c r="E5140" s="1">
        <v>313.60000000000002</v>
      </c>
      <c r="F5140" s="2">
        <v>1489</v>
      </c>
      <c r="G5140" s="1">
        <f>2*PI()*Predictive_Maintenance_Data[[#This Row],[Rotational speed '[rpm']]]/60</f>
        <v>155.92771537317338</v>
      </c>
      <c r="H5140" s="1">
        <v>40.299999999999997</v>
      </c>
      <c r="I5140" s="1">
        <f t="shared" si="80"/>
        <v>9.3000000000000114</v>
      </c>
      <c r="J5140" s="1">
        <f>Predictive_Maintenance_Data[[#This Row],[Torque '[Nm']]]*Predictive_Maintenance_Data[[#This Row],[Angular velocity '[rad/s']]]/1000</f>
        <v>6.2838869295388866</v>
      </c>
      <c r="K5140" s="2">
        <v>196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0</v>
      </c>
      <c r="R5140"/>
      <c r="S5140"/>
    </row>
    <row r="5141" spans="1:19" x14ac:dyDescent="0.3">
      <c r="A5141">
        <v>5140</v>
      </c>
      <c r="B5141" t="s">
        <v>5156</v>
      </c>
      <c r="C5141" t="s">
        <v>15</v>
      </c>
      <c r="D5141" s="1">
        <v>304.39999999999998</v>
      </c>
      <c r="E5141" s="1">
        <v>313.60000000000002</v>
      </c>
      <c r="F5141" s="2">
        <v>1510</v>
      </c>
      <c r="G5141" s="1">
        <f>2*PI()*Predictive_Maintenance_Data[[#This Row],[Rotational speed '[rpm']]]/60</f>
        <v>158.12683023068624</v>
      </c>
      <c r="H5141" s="1">
        <v>38.9</v>
      </c>
      <c r="I5141" s="1">
        <f t="shared" si="80"/>
        <v>9.2000000000000455</v>
      </c>
      <c r="J5141" s="1">
        <f>Predictive_Maintenance_Data[[#This Row],[Torque '[Nm']]]*Predictive_Maintenance_Data[[#This Row],[Angular velocity '[rad/s']]]/1000</f>
        <v>6.1511336959736944</v>
      </c>
      <c r="K5141" s="2">
        <v>199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/>
      <c r="S5141"/>
    </row>
    <row r="5142" spans="1:19" x14ac:dyDescent="0.3">
      <c r="A5142">
        <v>5141</v>
      </c>
      <c r="B5142" t="s">
        <v>5157</v>
      </c>
      <c r="C5142" t="s">
        <v>15</v>
      </c>
      <c r="D5142" s="1">
        <v>304.3</v>
      </c>
      <c r="E5142" s="1">
        <v>313.60000000000002</v>
      </c>
      <c r="F5142" s="2">
        <v>1585</v>
      </c>
      <c r="G5142" s="1">
        <f>2*PI()*Predictive_Maintenance_Data[[#This Row],[Rotational speed '[rpm']]]/60</f>
        <v>165.98081186466072</v>
      </c>
      <c r="H5142" s="1">
        <v>32.1</v>
      </c>
      <c r="I5142" s="1">
        <f t="shared" si="80"/>
        <v>9.3000000000000114</v>
      </c>
      <c r="J5142" s="1">
        <f>Predictive_Maintenance_Data[[#This Row],[Torque '[Nm']]]*Predictive_Maintenance_Data[[#This Row],[Angular velocity '[rad/s']]]/1000</f>
        <v>5.3279840608556093</v>
      </c>
      <c r="K5142" s="2">
        <v>202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/>
      <c r="S5142"/>
    </row>
    <row r="5143" spans="1:19" x14ac:dyDescent="0.3">
      <c r="A5143">
        <v>5142</v>
      </c>
      <c r="B5143" t="s">
        <v>5158</v>
      </c>
      <c r="C5143" t="s">
        <v>17</v>
      </c>
      <c r="D5143" s="1">
        <v>304.39999999999998</v>
      </c>
      <c r="E5143" s="1">
        <v>313.7</v>
      </c>
      <c r="F5143" s="2">
        <v>1509</v>
      </c>
      <c r="G5143" s="1">
        <f>2*PI()*Predictive_Maintenance_Data[[#This Row],[Rotational speed '[rpm']]]/60</f>
        <v>158.02211047556659</v>
      </c>
      <c r="H5143" s="1">
        <v>35</v>
      </c>
      <c r="I5143" s="1">
        <f t="shared" si="80"/>
        <v>9.3000000000000114</v>
      </c>
      <c r="J5143" s="1">
        <f>Predictive_Maintenance_Data[[#This Row],[Torque '[Nm']]]*Predictive_Maintenance_Data[[#This Row],[Angular velocity '[rad/s']]]/1000</f>
        <v>5.5307738666448305</v>
      </c>
      <c r="K5143" s="2">
        <v>205</v>
      </c>
      <c r="L5143" s="2">
        <v>1</v>
      </c>
      <c r="M5143" s="2">
        <v>1</v>
      </c>
      <c r="N5143" s="2">
        <v>0</v>
      </c>
      <c r="O5143" s="2">
        <v>0</v>
      </c>
      <c r="P5143" s="2">
        <v>0</v>
      </c>
      <c r="Q5143" s="2">
        <v>0</v>
      </c>
      <c r="R5143"/>
      <c r="S5143"/>
    </row>
    <row r="5144" spans="1:19" x14ac:dyDescent="0.3">
      <c r="A5144">
        <v>5143</v>
      </c>
      <c r="B5144" t="s">
        <v>5159</v>
      </c>
      <c r="C5144" t="s">
        <v>17</v>
      </c>
      <c r="D5144" s="1">
        <v>304.39999999999998</v>
      </c>
      <c r="E5144" s="1">
        <v>313.60000000000002</v>
      </c>
      <c r="F5144" s="2">
        <v>1568</v>
      </c>
      <c r="G5144" s="1">
        <f>2*PI()*Predictive_Maintenance_Data[[#This Row],[Rotational speed '[rpm']]]/60</f>
        <v>164.20057602762651</v>
      </c>
      <c r="H5144" s="1">
        <v>39.1</v>
      </c>
      <c r="I5144" s="1">
        <f t="shared" si="80"/>
        <v>9.2000000000000455</v>
      </c>
      <c r="J5144" s="1">
        <f>Predictive_Maintenance_Data[[#This Row],[Torque '[Nm']]]*Predictive_Maintenance_Data[[#This Row],[Angular velocity '[rad/s']]]/1000</f>
        <v>6.4202425226801969</v>
      </c>
      <c r="K5144" s="2">
        <v>0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/>
      <c r="S5144"/>
    </row>
    <row r="5145" spans="1:19" x14ac:dyDescent="0.3">
      <c r="A5145">
        <v>5144</v>
      </c>
      <c r="B5145" t="s">
        <v>5160</v>
      </c>
      <c r="C5145" t="s">
        <v>15</v>
      </c>
      <c r="D5145" s="1">
        <v>304.3</v>
      </c>
      <c r="E5145" s="1">
        <v>313.5</v>
      </c>
      <c r="F5145" s="2">
        <v>1525</v>
      </c>
      <c r="G5145" s="1">
        <f>2*PI()*Predictive_Maintenance_Data[[#This Row],[Rotational speed '[rpm']]]/60</f>
        <v>159.69762655748116</v>
      </c>
      <c r="H5145" s="1">
        <v>42</v>
      </c>
      <c r="I5145" s="1">
        <f t="shared" si="80"/>
        <v>9.1999999999999886</v>
      </c>
      <c r="J5145" s="1">
        <f>Predictive_Maintenance_Data[[#This Row],[Torque '[Nm']]]*Predictive_Maintenance_Data[[#This Row],[Angular velocity '[rad/s']]]/1000</f>
        <v>6.7073003154142086</v>
      </c>
      <c r="K5145" s="2">
        <v>2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/>
      <c r="S5145"/>
    </row>
    <row r="5146" spans="1:19" x14ac:dyDescent="0.3">
      <c r="A5146">
        <v>5145</v>
      </c>
      <c r="B5146" t="s">
        <v>5161</v>
      </c>
      <c r="C5146" t="s">
        <v>17</v>
      </c>
      <c r="D5146" s="1">
        <v>304.39999999999998</v>
      </c>
      <c r="E5146" s="1">
        <v>313.7</v>
      </c>
      <c r="F5146" s="2">
        <v>1607</v>
      </c>
      <c r="G5146" s="1">
        <f>2*PI()*Predictive_Maintenance_Data[[#This Row],[Rotational speed '[rpm']]]/60</f>
        <v>168.28464647729325</v>
      </c>
      <c r="H5146" s="1">
        <v>33.5</v>
      </c>
      <c r="I5146" s="1">
        <f t="shared" si="80"/>
        <v>9.3000000000000114</v>
      </c>
      <c r="J5146" s="1">
        <f>Predictive_Maintenance_Data[[#This Row],[Torque '[Nm']]]*Predictive_Maintenance_Data[[#This Row],[Angular velocity '[rad/s']]]/1000</f>
        <v>5.637535656989324</v>
      </c>
      <c r="K5146" s="2">
        <v>5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0</v>
      </c>
      <c r="R5146"/>
      <c r="S5146"/>
    </row>
    <row r="5147" spans="1:19" x14ac:dyDescent="0.3">
      <c r="A5147">
        <v>5146</v>
      </c>
      <c r="B5147" t="s">
        <v>5162</v>
      </c>
      <c r="C5147" t="s">
        <v>17</v>
      </c>
      <c r="D5147" s="1">
        <v>304.5</v>
      </c>
      <c r="E5147" s="1">
        <v>313.7</v>
      </c>
      <c r="F5147" s="2">
        <v>1670</v>
      </c>
      <c r="G5147" s="1">
        <f>2*PI()*Predictive_Maintenance_Data[[#This Row],[Rotational speed '[rpm']]]/60</f>
        <v>174.88199104983181</v>
      </c>
      <c r="H5147" s="1">
        <v>32.9</v>
      </c>
      <c r="I5147" s="1">
        <f t="shared" si="80"/>
        <v>9.1999999999999886</v>
      </c>
      <c r="J5147" s="1">
        <f>Predictive_Maintenance_Data[[#This Row],[Torque '[Nm']]]*Predictive_Maintenance_Data[[#This Row],[Angular velocity '[rad/s']]]/1000</f>
        <v>5.7536175055394656</v>
      </c>
      <c r="K5147" s="2">
        <v>7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/>
      <c r="S5147"/>
    </row>
    <row r="5148" spans="1:19" x14ac:dyDescent="0.3">
      <c r="A5148">
        <v>5147</v>
      </c>
      <c r="B5148" t="s">
        <v>5163</v>
      </c>
      <c r="C5148" t="s">
        <v>17</v>
      </c>
      <c r="D5148" s="1">
        <v>304.39999999999998</v>
      </c>
      <c r="E5148" s="1">
        <v>313.60000000000002</v>
      </c>
      <c r="F5148" s="2">
        <v>1585</v>
      </c>
      <c r="G5148" s="1">
        <f>2*PI()*Predictive_Maintenance_Data[[#This Row],[Rotational speed '[rpm']]]/60</f>
        <v>165.98081186466072</v>
      </c>
      <c r="H5148" s="1">
        <v>38.9</v>
      </c>
      <c r="I5148" s="1">
        <f t="shared" si="80"/>
        <v>9.2000000000000455</v>
      </c>
      <c r="J5148" s="1">
        <f>Predictive_Maintenance_Data[[#This Row],[Torque '[Nm']]]*Predictive_Maintenance_Data[[#This Row],[Angular velocity '[rad/s']]]/1000</f>
        <v>6.4566535815353019</v>
      </c>
      <c r="K5148" s="2">
        <v>9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/>
      <c r="S5148"/>
    </row>
    <row r="5149" spans="1:19" x14ac:dyDescent="0.3">
      <c r="A5149">
        <v>5148</v>
      </c>
      <c r="B5149" t="s">
        <v>5164</v>
      </c>
      <c r="C5149" t="s">
        <v>17</v>
      </c>
      <c r="D5149" s="1">
        <v>304.39999999999998</v>
      </c>
      <c r="E5149" s="1">
        <v>313.60000000000002</v>
      </c>
      <c r="F5149" s="2">
        <v>1569</v>
      </c>
      <c r="G5149" s="1">
        <f>2*PI()*Predictive_Maintenance_Data[[#This Row],[Rotational speed '[rpm']]]/60</f>
        <v>164.30529578274619</v>
      </c>
      <c r="H5149" s="1">
        <v>38.4</v>
      </c>
      <c r="I5149" s="1">
        <f t="shared" si="80"/>
        <v>9.2000000000000455</v>
      </c>
      <c r="J5149" s="1">
        <f>Predictive_Maintenance_Data[[#This Row],[Torque '[Nm']]]*Predictive_Maintenance_Data[[#This Row],[Angular velocity '[rad/s']]]/1000</f>
        <v>6.309323358057453</v>
      </c>
      <c r="K5149" s="2">
        <v>11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/>
      <c r="S5149"/>
    </row>
    <row r="5150" spans="1:19" x14ac:dyDescent="0.3">
      <c r="A5150">
        <v>5149</v>
      </c>
      <c r="B5150" t="s">
        <v>5165</v>
      </c>
      <c r="C5150" t="s">
        <v>17</v>
      </c>
      <c r="D5150" s="1">
        <v>304.39999999999998</v>
      </c>
      <c r="E5150" s="1">
        <v>313.60000000000002</v>
      </c>
      <c r="F5150" s="2">
        <v>1507</v>
      </c>
      <c r="G5150" s="1">
        <f>2*PI()*Predictive_Maintenance_Data[[#This Row],[Rotational speed '[rpm']]]/60</f>
        <v>157.8126709653273</v>
      </c>
      <c r="H5150" s="1">
        <v>43.1</v>
      </c>
      <c r="I5150" s="1">
        <f t="shared" si="80"/>
        <v>9.2000000000000455</v>
      </c>
      <c r="J5150" s="1">
        <f>Predictive_Maintenance_Data[[#This Row],[Torque '[Nm']]]*Predictive_Maintenance_Data[[#This Row],[Angular velocity '[rad/s']]]/1000</f>
        <v>6.8017261186056066</v>
      </c>
      <c r="K5150" s="2">
        <v>13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/>
      <c r="S5150"/>
    </row>
    <row r="5151" spans="1:19" x14ac:dyDescent="0.3">
      <c r="A5151">
        <v>5150</v>
      </c>
      <c r="B5151" t="s">
        <v>5166</v>
      </c>
      <c r="C5151" t="s">
        <v>17</v>
      </c>
      <c r="D5151" s="1">
        <v>304.3</v>
      </c>
      <c r="E5151" s="1">
        <v>313.5</v>
      </c>
      <c r="F5151" s="2">
        <v>1452</v>
      </c>
      <c r="G5151" s="1">
        <f>2*PI()*Predictive_Maintenance_Data[[#This Row],[Rotational speed '[rpm']]]/60</f>
        <v>152.05308443374599</v>
      </c>
      <c r="H5151" s="1">
        <v>41.5</v>
      </c>
      <c r="I5151" s="1">
        <f t="shared" si="80"/>
        <v>9.1999999999999886</v>
      </c>
      <c r="J5151" s="1">
        <f>Predictive_Maintenance_Data[[#This Row],[Torque '[Nm']]]*Predictive_Maintenance_Data[[#This Row],[Angular velocity '[rad/s']]]/1000</f>
        <v>6.3102030040004582</v>
      </c>
      <c r="K5151" s="2">
        <v>15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/>
      <c r="S5151"/>
    </row>
    <row r="5152" spans="1:19" x14ac:dyDescent="0.3">
      <c r="A5152">
        <v>5151</v>
      </c>
      <c r="B5152" t="s">
        <v>5167</v>
      </c>
      <c r="C5152" t="s">
        <v>17</v>
      </c>
      <c r="D5152" s="1">
        <v>304.3</v>
      </c>
      <c r="E5152" s="1">
        <v>313.5</v>
      </c>
      <c r="F5152" s="2">
        <v>1590</v>
      </c>
      <c r="G5152" s="1">
        <f>2*PI()*Predictive_Maintenance_Data[[#This Row],[Rotational speed '[rpm']]]/60</f>
        <v>166.50441064025901</v>
      </c>
      <c r="H5152" s="1">
        <v>29.8</v>
      </c>
      <c r="I5152" s="1">
        <f t="shared" si="80"/>
        <v>9.1999999999999886</v>
      </c>
      <c r="J5152" s="1">
        <f>Predictive_Maintenance_Data[[#This Row],[Torque '[Nm']]]*Predictive_Maintenance_Data[[#This Row],[Angular velocity '[rad/s']]]/1000</f>
        <v>4.9618314370797192</v>
      </c>
      <c r="K5152" s="2">
        <v>17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/>
      <c r="S5152"/>
    </row>
    <row r="5153" spans="1:19" x14ac:dyDescent="0.3">
      <c r="A5153">
        <v>5152</v>
      </c>
      <c r="B5153" t="s">
        <v>5168</v>
      </c>
      <c r="C5153" t="s">
        <v>17</v>
      </c>
      <c r="D5153" s="1">
        <v>304.3</v>
      </c>
      <c r="E5153" s="1">
        <v>313.60000000000002</v>
      </c>
      <c r="F5153" s="2">
        <v>1409</v>
      </c>
      <c r="G5153" s="1">
        <f>2*PI()*Predictive_Maintenance_Data[[#This Row],[Rotational speed '[rpm']]]/60</f>
        <v>147.55013496360061</v>
      </c>
      <c r="H5153" s="1">
        <v>56</v>
      </c>
      <c r="I5153" s="1">
        <f t="shared" si="80"/>
        <v>9.3000000000000114</v>
      </c>
      <c r="J5153" s="1">
        <f>Predictive_Maintenance_Data[[#This Row],[Torque '[Nm']]]*Predictive_Maintenance_Data[[#This Row],[Angular velocity '[rad/s']]]/1000</f>
        <v>8.2628075579616347</v>
      </c>
      <c r="K5153" s="2">
        <v>19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/>
      <c r="S5153"/>
    </row>
    <row r="5154" spans="1:19" x14ac:dyDescent="0.3">
      <c r="A5154">
        <v>5153</v>
      </c>
      <c r="B5154" t="s">
        <v>5169</v>
      </c>
      <c r="C5154" t="s">
        <v>17</v>
      </c>
      <c r="D5154" s="1">
        <v>304.3</v>
      </c>
      <c r="E5154" s="1">
        <v>313.5</v>
      </c>
      <c r="F5154" s="2">
        <v>2643</v>
      </c>
      <c r="G5154" s="1">
        <f>2*PI()*Predictive_Maintenance_Data[[#This Row],[Rotational speed '[rpm']]]/60</f>
        <v>276.77431278126079</v>
      </c>
      <c r="H5154" s="1">
        <v>12.7</v>
      </c>
      <c r="I5154" s="1">
        <f t="shared" si="80"/>
        <v>9.1999999999999886</v>
      </c>
      <c r="J5154" s="1">
        <f>Predictive_Maintenance_Data[[#This Row],[Torque '[Nm']]]*Predictive_Maintenance_Data[[#This Row],[Angular velocity '[rad/s']]]/1000</f>
        <v>3.515033772322012</v>
      </c>
      <c r="K5154" s="2">
        <v>21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/>
      <c r="S5154"/>
    </row>
    <row r="5155" spans="1:19" x14ac:dyDescent="0.3">
      <c r="A5155">
        <v>5154</v>
      </c>
      <c r="B5155" t="s">
        <v>5170</v>
      </c>
      <c r="C5155" t="s">
        <v>17</v>
      </c>
      <c r="D5155" s="1">
        <v>304.2</v>
      </c>
      <c r="E5155" s="1">
        <v>313.39999999999998</v>
      </c>
      <c r="F5155" s="2">
        <v>1644</v>
      </c>
      <c r="G5155" s="1">
        <f>2*PI()*Predictive_Maintenance_Data[[#This Row],[Rotational speed '[rpm']]]/60</f>
        <v>172.15927741672067</v>
      </c>
      <c r="H5155" s="1">
        <v>31.7</v>
      </c>
      <c r="I5155" s="1">
        <f t="shared" si="80"/>
        <v>9.1999999999999886</v>
      </c>
      <c r="J5155" s="1">
        <f>Predictive_Maintenance_Data[[#This Row],[Torque '[Nm']]]*Predictive_Maintenance_Data[[#This Row],[Angular velocity '[rad/s']]]/1000</f>
        <v>5.4574490941100446</v>
      </c>
      <c r="K5155" s="2">
        <v>23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/>
      <c r="S5155"/>
    </row>
    <row r="5156" spans="1:19" x14ac:dyDescent="0.3">
      <c r="A5156">
        <v>5155</v>
      </c>
      <c r="B5156" t="s">
        <v>5171</v>
      </c>
      <c r="C5156" t="s">
        <v>17</v>
      </c>
      <c r="D5156" s="1">
        <v>304.2</v>
      </c>
      <c r="E5156" s="1">
        <v>313.39999999999998</v>
      </c>
      <c r="F5156" s="2">
        <v>1568</v>
      </c>
      <c r="G5156" s="1">
        <f>2*PI()*Predictive_Maintenance_Data[[#This Row],[Rotational speed '[rpm']]]/60</f>
        <v>164.20057602762651</v>
      </c>
      <c r="H5156" s="1">
        <v>37.6</v>
      </c>
      <c r="I5156" s="1">
        <f t="shared" si="80"/>
        <v>9.1999999999999886</v>
      </c>
      <c r="J5156" s="1">
        <f>Predictive_Maintenance_Data[[#This Row],[Torque '[Nm']]]*Predictive_Maintenance_Data[[#This Row],[Angular velocity '[rad/s']]]/1000</f>
        <v>6.173941658638757</v>
      </c>
      <c r="K5156" s="2">
        <v>25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/>
      <c r="S5156"/>
    </row>
    <row r="5157" spans="1:19" x14ac:dyDescent="0.3">
      <c r="A5157">
        <v>5156</v>
      </c>
      <c r="B5157" t="s">
        <v>5172</v>
      </c>
      <c r="C5157" t="s">
        <v>27</v>
      </c>
      <c r="D5157" s="1">
        <v>304.2</v>
      </c>
      <c r="E5157" s="1">
        <v>313.3</v>
      </c>
      <c r="F5157" s="2">
        <v>1625</v>
      </c>
      <c r="G5157" s="1">
        <f>2*PI()*Predictive_Maintenance_Data[[#This Row],[Rotational speed '[rpm']]]/60</f>
        <v>170.16960206944714</v>
      </c>
      <c r="H5157" s="1">
        <v>37.299999999999997</v>
      </c>
      <c r="I5157" s="1">
        <f t="shared" si="80"/>
        <v>9.1000000000000227</v>
      </c>
      <c r="J5157" s="1">
        <f>Predictive_Maintenance_Data[[#This Row],[Torque '[Nm']]]*Predictive_Maintenance_Data[[#This Row],[Angular velocity '[rad/s']]]/1000</f>
        <v>6.3473261571903778</v>
      </c>
      <c r="K5157" s="2">
        <v>27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/>
      <c r="S5157"/>
    </row>
    <row r="5158" spans="1:19" x14ac:dyDescent="0.3">
      <c r="A5158">
        <v>5157</v>
      </c>
      <c r="B5158" t="s">
        <v>5173</v>
      </c>
      <c r="C5158" t="s">
        <v>17</v>
      </c>
      <c r="D5158" s="1">
        <v>304.2</v>
      </c>
      <c r="E5158" s="1">
        <v>313.39999999999998</v>
      </c>
      <c r="F5158" s="2">
        <v>1482</v>
      </c>
      <c r="G5158" s="1">
        <f>2*PI()*Predictive_Maintenance_Data[[#This Row],[Rotational speed '[rpm']]]/60</f>
        <v>155.1946770873358</v>
      </c>
      <c r="H5158" s="1">
        <v>41.4</v>
      </c>
      <c r="I5158" s="1">
        <f t="shared" si="80"/>
        <v>9.1999999999999886</v>
      </c>
      <c r="J5158" s="1">
        <f>Predictive_Maintenance_Data[[#This Row],[Torque '[Nm']]]*Predictive_Maintenance_Data[[#This Row],[Angular velocity '[rad/s']]]/1000</f>
        <v>6.425059631415702</v>
      </c>
      <c r="K5158" s="2">
        <v>32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/>
      <c r="S5158"/>
    </row>
    <row r="5159" spans="1:19" x14ac:dyDescent="0.3">
      <c r="A5159">
        <v>5158</v>
      </c>
      <c r="B5159" t="s">
        <v>5174</v>
      </c>
      <c r="C5159" t="s">
        <v>27</v>
      </c>
      <c r="D5159" s="1">
        <v>304.10000000000002</v>
      </c>
      <c r="E5159" s="1">
        <v>313.3</v>
      </c>
      <c r="F5159" s="2">
        <v>1397</v>
      </c>
      <c r="G5159" s="1">
        <f>2*PI()*Predictive_Maintenance_Data[[#This Row],[Rotational speed '[rpm']]]/60</f>
        <v>146.29349790216469</v>
      </c>
      <c r="H5159" s="1">
        <v>49.6</v>
      </c>
      <c r="I5159" s="1">
        <f t="shared" si="80"/>
        <v>9.1999999999999886</v>
      </c>
      <c r="J5159" s="1">
        <f>Predictive_Maintenance_Data[[#This Row],[Torque '[Nm']]]*Predictive_Maintenance_Data[[#This Row],[Angular velocity '[rad/s']]]/1000</f>
        <v>7.2561574959473694</v>
      </c>
      <c r="K5159" s="2">
        <v>34</v>
      </c>
      <c r="L5159" s="2">
        <v>0</v>
      </c>
      <c r="M5159" s="2">
        <v>0</v>
      </c>
      <c r="N5159" s="2">
        <v>0</v>
      </c>
      <c r="O5159" s="2">
        <v>0</v>
      </c>
      <c r="P5159" s="2">
        <v>0</v>
      </c>
      <c r="Q5159" s="2">
        <v>0</v>
      </c>
      <c r="R5159"/>
      <c r="S5159"/>
    </row>
    <row r="5160" spans="1:19" x14ac:dyDescent="0.3">
      <c r="A5160">
        <v>5159</v>
      </c>
      <c r="B5160" t="s">
        <v>5175</v>
      </c>
      <c r="C5160" t="s">
        <v>17</v>
      </c>
      <c r="D5160" s="1">
        <v>304.10000000000002</v>
      </c>
      <c r="E5160" s="1">
        <v>313.3</v>
      </c>
      <c r="F5160" s="2">
        <v>1459</v>
      </c>
      <c r="G5160" s="1">
        <f>2*PI()*Predictive_Maintenance_Data[[#This Row],[Rotational speed '[rpm']]]/60</f>
        <v>152.7861227195836</v>
      </c>
      <c r="H5160" s="1">
        <v>50.3</v>
      </c>
      <c r="I5160" s="1">
        <f t="shared" si="80"/>
        <v>9.1999999999999886</v>
      </c>
      <c r="J5160" s="1">
        <f>Predictive_Maintenance_Data[[#This Row],[Torque '[Nm']]]*Predictive_Maintenance_Data[[#This Row],[Angular velocity '[rad/s']]]/1000</f>
        <v>7.685141972795055</v>
      </c>
      <c r="K5160" s="2">
        <v>39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/>
      <c r="S5160"/>
    </row>
    <row r="5161" spans="1:19" x14ac:dyDescent="0.3">
      <c r="A5161">
        <v>5160</v>
      </c>
      <c r="B5161" t="s">
        <v>5176</v>
      </c>
      <c r="C5161" t="s">
        <v>17</v>
      </c>
      <c r="D5161" s="1">
        <v>304.2</v>
      </c>
      <c r="E5161" s="1">
        <v>313.39999999999998</v>
      </c>
      <c r="F5161" s="2">
        <v>1490</v>
      </c>
      <c r="G5161" s="1">
        <f>2*PI()*Predictive_Maintenance_Data[[#This Row],[Rotational speed '[rpm']]]/60</f>
        <v>156.03243512829306</v>
      </c>
      <c r="H5161" s="1">
        <v>44</v>
      </c>
      <c r="I5161" s="1">
        <f t="shared" si="80"/>
        <v>9.1999999999999886</v>
      </c>
      <c r="J5161" s="1">
        <f>Predictive_Maintenance_Data[[#This Row],[Torque '[Nm']]]*Predictive_Maintenance_Data[[#This Row],[Angular velocity '[rad/s']]]/1000</f>
        <v>6.8654271456448948</v>
      </c>
      <c r="K5161" s="2">
        <v>41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/>
      <c r="S5161"/>
    </row>
    <row r="5162" spans="1:19" x14ac:dyDescent="0.3">
      <c r="A5162">
        <v>5161</v>
      </c>
      <c r="B5162" t="s">
        <v>5177</v>
      </c>
      <c r="C5162" t="s">
        <v>17</v>
      </c>
      <c r="D5162" s="1">
        <v>304.10000000000002</v>
      </c>
      <c r="E5162" s="1">
        <v>313.2</v>
      </c>
      <c r="F5162" s="2">
        <v>1434</v>
      </c>
      <c r="G5162" s="1">
        <f>2*PI()*Predictive_Maintenance_Data[[#This Row],[Rotational speed '[rpm']]]/60</f>
        <v>150.16812884159211</v>
      </c>
      <c r="H5162" s="1">
        <v>50.1</v>
      </c>
      <c r="I5162" s="1">
        <f t="shared" si="80"/>
        <v>9.0999999999999659</v>
      </c>
      <c r="J5162" s="1">
        <f>Predictive_Maintenance_Data[[#This Row],[Torque '[Nm']]]*Predictive_Maintenance_Data[[#This Row],[Angular velocity '[rad/s']]]/1000</f>
        <v>7.523423254963765</v>
      </c>
      <c r="K5162" s="2">
        <v>43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/>
      <c r="S5162"/>
    </row>
    <row r="5163" spans="1:19" x14ac:dyDescent="0.3">
      <c r="A5163">
        <v>5162</v>
      </c>
      <c r="B5163" t="s">
        <v>5178</v>
      </c>
      <c r="C5163" t="s">
        <v>15</v>
      </c>
      <c r="D5163" s="1">
        <v>304.10000000000002</v>
      </c>
      <c r="E5163" s="1">
        <v>313.2</v>
      </c>
      <c r="F5163" s="2">
        <v>2028</v>
      </c>
      <c r="G5163" s="1">
        <f>2*PI()*Predictive_Maintenance_Data[[#This Row],[Rotational speed '[rpm']]]/60</f>
        <v>212.37166338266999</v>
      </c>
      <c r="H5163" s="1">
        <v>18.899999999999999</v>
      </c>
      <c r="I5163" s="1">
        <f t="shared" si="80"/>
        <v>9.0999999999999659</v>
      </c>
      <c r="J5163" s="1">
        <f>Predictive_Maintenance_Data[[#This Row],[Torque '[Nm']]]*Predictive_Maintenance_Data[[#This Row],[Angular velocity '[rad/s']]]/1000</f>
        <v>4.0138244379324624</v>
      </c>
      <c r="K5163" s="2">
        <v>45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/>
      <c r="S5163"/>
    </row>
    <row r="5164" spans="1:19" x14ac:dyDescent="0.3">
      <c r="A5164">
        <v>5163</v>
      </c>
      <c r="B5164" t="s">
        <v>5179</v>
      </c>
      <c r="C5164" t="s">
        <v>17</v>
      </c>
      <c r="D5164" s="1">
        <v>304.2</v>
      </c>
      <c r="E5164" s="1">
        <v>313.3</v>
      </c>
      <c r="F5164" s="2">
        <v>1464</v>
      </c>
      <c r="G5164" s="1">
        <f>2*PI()*Predictive_Maintenance_Data[[#This Row],[Rotational speed '[rpm']]]/60</f>
        <v>153.30972149518189</v>
      </c>
      <c r="H5164" s="1">
        <v>45.9</v>
      </c>
      <c r="I5164" s="1">
        <f t="shared" si="80"/>
        <v>9.1000000000000227</v>
      </c>
      <c r="J5164" s="1">
        <f>Predictive_Maintenance_Data[[#This Row],[Torque '[Nm']]]*Predictive_Maintenance_Data[[#This Row],[Angular velocity '[rad/s']]]/1000</f>
        <v>7.0369162166288488</v>
      </c>
      <c r="K5164" s="2">
        <v>48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/>
      <c r="S5164"/>
    </row>
    <row r="5165" spans="1:19" x14ac:dyDescent="0.3">
      <c r="A5165">
        <v>5164</v>
      </c>
      <c r="B5165" t="s">
        <v>5180</v>
      </c>
      <c r="C5165" t="s">
        <v>15</v>
      </c>
      <c r="D5165" s="1">
        <v>304.2</v>
      </c>
      <c r="E5165" s="1">
        <v>313.39999999999998</v>
      </c>
      <c r="F5165" s="2">
        <v>1713</v>
      </c>
      <c r="G5165" s="1">
        <f>2*PI()*Predictive_Maintenance_Data[[#This Row],[Rotational speed '[rpm']]]/60</f>
        <v>179.38494051997719</v>
      </c>
      <c r="H5165" s="1">
        <v>23.5</v>
      </c>
      <c r="I5165" s="1">
        <f t="shared" si="80"/>
        <v>9.1999999999999886</v>
      </c>
      <c r="J5165" s="1">
        <f>Predictive_Maintenance_Data[[#This Row],[Torque '[Nm']]]*Predictive_Maintenance_Data[[#This Row],[Angular velocity '[rad/s']]]/1000</f>
        <v>4.2155461022194638</v>
      </c>
      <c r="K5165" s="2">
        <v>50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/>
      <c r="S5165"/>
    </row>
    <row r="5166" spans="1:19" x14ac:dyDescent="0.3">
      <c r="A5166">
        <v>5165</v>
      </c>
      <c r="B5166" t="s">
        <v>5181</v>
      </c>
      <c r="C5166" t="s">
        <v>15</v>
      </c>
      <c r="D5166" s="1">
        <v>304.3</v>
      </c>
      <c r="E5166" s="1">
        <v>313.39999999999998</v>
      </c>
      <c r="F5166" s="2">
        <v>1624</v>
      </c>
      <c r="G5166" s="1">
        <f>2*PI()*Predictive_Maintenance_Data[[#This Row],[Rotational speed '[rpm']]]/60</f>
        <v>170.06488231432746</v>
      </c>
      <c r="H5166" s="1">
        <v>32.1</v>
      </c>
      <c r="I5166" s="1">
        <f t="shared" si="80"/>
        <v>9.0999999999999659</v>
      </c>
      <c r="J5166" s="1">
        <f>Predictive_Maintenance_Data[[#This Row],[Torque '[Nm']]]*Predictive_Maintenance_Data[[#This Row],[Angular velocity '[rad/s']]]/1000</f>
        <v>5.4590827222899119</v>
      </c>
      <c r="K5166" s="2">
        <v>53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/>
      <c r="S5166"/>
    </row>
    <row r="5167" spans="1:19" x14ac:dyDescent="0.3">
      <c r="A5167">
        <v>5166</v>
      </c>
      <c r="B5167" t="s">
        <v>5182</v>
      </c>
      <c r="C5167" t="s">
        <v>17</v>
      </c>
      <c r="D5167" s="1">
        <v>304.2</v>
      </c>
      <c r="E5167" s="1">
        <v>313.39999999999998</v>
      </c>
      <c r="F5167" s="2">
        <v>1421</v>
      </c>
      <c r="G5167" s="1">
        <f>2*PI()*Predictive_Maintenance_Data[[#This Row],[Rotational speed '[rpm']]]/60</f>
        <v>148.80677202503654</v>
      </c>
      <c r="H5167" s="1">
        <v>43.4</v>
      </c>
      <c r="I5167" s="1">
        <f t="shared" si="80"/>
        <v>9.1999999999999886</v>
      </c>
      <c r="J5167" s="1">
        <f>Predictive_Maintenance_Data[[#This Row],[Torque '[Nm']]]*Predictive_Maintenance_Data[[#This Row],[Angular velocity '[rad/s']]]/1000</f>
        <v>6.4582139058865851</v>
      </c>
      <c r="K5167" s="2">
        <v>56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/>
      <c r="S5167"/>
    </row>
    <row r="5168" spans="1:19" x14ac:dyDescent="0.3">
      <c r="A5168">
        <v>5167</v>
      </c>
      <c r="B5168" t="s">
        <v>5183</v>
      </c>
      <c r="C5168" t="s">
        <v>27</v>
      </c>
      <c r="D5168" s="1">
        <v>304.2</v>
      </c>
      <c r="E5168" s="1">
        <v>313.5</v>
      </c>
      <c r="F5168" s="2">
        <v>1546</v>
      </c>
      <c r="G5168" s="1">
        <f>2*PI()*Predictive_Maintenance_Data[[#This Row],[Rotational speed '[rpm']]]/60</f>
        <v>161.89674141499398</v>
      </c>
      <c r="H5168" s="1">
        <v>41.4</v>
      </c>
      <c r="I5168" s="1">
        <f t="shared" si="80"/>
        <v>9.3000000000000114</v>
      </c>
      <c r="J5168" s="1">
        <f>Predictive_Maintenance_Data[[#This Row],[Torque '[Nm']]]*Predictive_Maintenance_Data[[#This Row],[Angular velocity '[rad/s']]]/1000</f>
        <v>6.7025250945807509</v>
      </c>
      <c r="K5168" s="2">
        <v>58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/>
      <c r="S5168"/>
    </row>
    <row r="5169" spans="1:19" x14ac:dyDescent="0.3">
      <c r="A5169">
        <v>5168</v>
      </c>
      <c r="B5169" t="s">
        <v>5184</v>
      </c>
      <c r="C5169" t="s">
        <v>17</v>
      </c>
      <c r="D5169" s="1">
        <v>304.2</v>
      </c>
      <c r="E5169" s="1">
        <v>313.39999999999998</v>
      </c>
      <c r="F5169" s="2">
        <v>1639</v>
      </c>
      <c r="G5169" s="1">
        <f>2*PI()*Predictive_Maintenance_Data[[#This Row],[Rotational speed '[rpm']]]/60</f>
        <v>171.63567864112238</v>
      </c>
      <c r="H5169" s="1">
        <v>32.700000000000003</v>
      </c>
      <c r="I5169" s="1">
        <f t="shared" si="80"/>
        <v>9.1999999999999886</v>
      </c>
      <c r="J5169" s="1">
        <f>Predictive_Maintenance_Data[[#This Row],[Torque '[Nm']]]*Predictive_Maintenance_Data[[#This Row],[Angular velocity '[rad/s']]]/1000</f>
        <v>5.6124866915647029</v>
      </c>
      <c r="K5169" s="2">
        <v>63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/>
      <c r="S5169"/>
    </row>
    <row r="5170" spans="1:19" x14ac:dyDescent="0.3">
      <c r="A5170">
        <v>5169</v>
      </c>
      <c r="B5170" t="s">
        <v>5185</v>
      </c>
      <c r="C5170" t="s">
        <v>27</v>
      </c>
      <c r="D5170" s="1">
        <v>304.10000000000002</v>
      </c>
      <c r="E5170" s="1">
        <v>313.39999999999998</v>
      </c>
      <c r="F5170" s="2">
        <v>1696</v>
      </c>
      <c r="G5170" s="1">
        <f>2*PI()*Predictive_Maintenance_Data[[#This Row],[Rotational speed '[rpm']]]/60</f>
        <v>177.60470468294298</v>
      </c>
      <c r="H5170" s="1">
        <v>29.6</v>
      </c>
      <c r="I5170" s="1">
        <f t="shared" si="80"/>
        <v>9.2999999999999545</v>
      </c>
      <c r="J5170" s="1">
        <f>Predictive_Maintenance_Data[[#This Row],[Torque '[Nm']]]*Predictive_Maintenance_Data[[#This Row],[Angular velocity '[rad/s']]]/1000</f>
        <v>5.2570992586151126</v>
      </c>
      <c r="K5170" s="2">
        <v>65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/>
      <c r="S5170"/>
    </row>
    <row r="5171" spans="1:19" x14ac:dyDescent="0.3">
      <c r="A5171">
        <v>5170</v>
      </c>
      <c r="B5171" t="s">
        <v>5186</v>
      </c>
      <c r="C5171" t="s">
        <v>17</v>
      </c>
      <c r="D5171" s="1">
        <v>304.10000000000002</v>
      </c>
      <c r="E5171" s="1">
        <v>313.3</v>
      </c>
      <c r="F5171" s="2">
        <v>1470</v>
      </c>
      <c r="G5171" s="1">
        <f>2*PI()*Predictive_Maintenance_Data[[#This Row],[Rotational speed '[rpm']]]/60</f>
        <v>153.93804002589985</v>
      </c>
      <c r="H5171" s="1">
        <v>39.9</v>
      </c>
      <c r="I5171" s="1">
        <f t="shared" si="80"/>
        <v>9.1999999999999886</v>
      </c>
      <c r="J5171" s="1">
        <f>Predictive_Maintenance_Data[[#This Row],[Torque '[Nm']]]*Predictive_Maintenance_Data[[#This Row],[Angular velocity '[rad/s']]]/1000</f>
        <v>6.1421277970334041</v>
      </c>
      <c r="K5171" s="2">
        <v>70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/>
      <c r="S5171"/>
    </row>
    <row r="5172" spans="1:19" x14ac:dyDescent="0.3">
      <c r="A5172">
        <v>5171</v>
      </c>
      <c r="B5172" t="s">
        <v>5187</v>
      </c>
      <c r="C5172" t="s">
        <v>15</v>
      </c>
      <c r="D5172" s="1">
        <v>304.10000000000002</v>
      </c>
      <c r="E5172" s="1">
        <v>313.3</v>
      </c>
      <c r="F5172" s="2">
        <v>1480</v>
      </c>
      <c r="G5172" s="1">
        <f>2*PI()*Predictive_Maintenance_Data[[#This Row],[Rotational speed '[rpm']]]/60</f>
        <v>154.98523757709646</v>
      </c>
      <c r="H5172" s="1">
        <v>38.4</v>
      </c>
      <c r="I5172" s="1">
        <f t="shared" si="80"/>
        <v>9.1999999999999886</v>
      </c>
      <c r="J5172" s="1">
        <f>Predictive_Maintenance_Data[[#This Row],[Torque '[Nm']]]*Predictive_Maintenance_Data[[#This Row],[Angular velocity '[rad/s']]]/1000</f>
        <v>5.9514331229605038</v>
      </c>
      <c r="K5172" s="2">
        <v>72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/>
      <c r="S5172"/>
    </row>
    <row r="5173" spans="1:19" x14ac:dyDescent="0.3">
      <c r="A5173">
        <v>5172</v>
      </c>
      <c r="B5173" t="s">
        <v>5188</v>
      </c>
      <c r="C5173" t="s">
        <v>15</v>
      </c>
      <c r="D5173" s="1">
        <v>304.2</v>
      </c>
      <c r="E5173" s="1">
        <v>313.39999999999998</v>
      </c>
      <c r="F5173" s="2">
        <v>1329</v>
      </c>
      <c r="G5173" s="1">
        <f>2*PI()*Predictive_Maintenance_Data[[#This Row],[Rotational speed '[rpm']]]/60</f>
        <v>139.17255455402784</v>
      </c>
      <c r="H5173" s="1">
        <v>54.5</v>
      </c>
      <c r="I5173" s="1">
        <f t="shared" si="80"/>
        <v>9.1999999999999886</v>
      </c>
      <c r="J5173" s="1">
        <f>Predictive_Maintenance_Data[[#This Row],[Torque '[Nm']]]*Predictive_Maintenance_Data[[#This Row],[Angular velocity '[rad/s']]]/1000</f>
        <v>7.5849042231945178</v>
      </c>
      <c r="K5173" s="2">
        <v>75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/>
      <c r="S5173"/>
    </row>
    <row r="5174" spans="1:19" x14ac:dyDescent="0.3">
      <c r="A5174">
        <v>5173</v>
      </c>
      <c r="B5174" t="s">
        <v>5189</v>
      </c>
      <c r="C5174" t="s">
        <v>17</v>
      </c>
      <c r="D5174" s="1">
        <v>304.2</v>
      </c>
      <c r="E5174" s="1">
        <v>313.39999999999998</v>
      </c>
      <c r="F5174" s="2">
        <v>1740</v>
      </c>
      <c r="G5174" s="1">
        <f>2*PI()*Predictive_Maintenance_Data[[#This Row],[Rotational speed '[rpm']]]/60</f>
        <v>182.21237390820801</v>
      </c>
      <c r="H5174" s="1">
        <v>28.2</v>
      </c>
      <c r="I5174" s="1">
        <f t="shared" si="80"/>
        <v>9.1999999999999886</v>
      </c>
      <c r="J5174" s="1">
        <f>Predictive_Maintenance_Data[[#This Row],[Torque '[Nm']]]*Predictive_Maintenance_Data[[#This Row],[Angular velocity '[rad/s']]]/1000</f>
        <v>5.1383889442114663</v>
      </c>
      <c r="K5174" s="2">
        <v>78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/>
      <c r="S5174"/>
    </row>
    <row r="5175" spans="1:19" x14ac:dyDescent="0.3">
      <c r="A5175">
        <v>5174</v>
      </c>
      <c r="B5175" t="s">
        <v>5190</v>
      </c>
      <c r="C5175" t="s">
        <v>15</v>
      </c>
      <c r="D5175" s="1">
        <v>304.2</v>
      </c>
      <c r="E5175" s="1">
        <v>313.5</v>
      </c>
      <c r="F5175" s="2">
        <v>1739</v>
      </c>
      <c r="G5175" s="1">
        <f>2*PI()*Predictive_Maintenance_Data[[#This Row],[Rotational speed '[rpm']]]/60</f>
        <v>182.10765415308833</v>
      </c>
      <c r="H5175" s="1">
        <v>28.1</v>
      </c>
      <c r="I5175" s="1">
        <f t="shared" si="80"/>
        <v>9.3000000000000114</v>
      </c>
      <c r="J5175" s="1">
        <f>Predictive_Maintenance_Data[[#This Row],[Torque '[Nm']]]*Predictive_Maintenance_Data[[#This Row],[Angular velocity '[rad/s']]]/1000</f>
        <v>5.1172250817017817</v>
      </c>
      <c r="K5175" s="2">
        <v>80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/>
      <c r="S5175"/>
    </row>
    <row r="5176" spans="1:19" x14ac:dyDescent="0.3">
      <c r="A5176">
        <v>5175</v>
      </c>
      <c r="B5176" t="s">
        <v>5191</v>
      </c>
      <c r="C5176" t="s">
        <v>15</v>
      </c>
      <c r="D5176" s="1">
        <v>304.2</v>
      </c>
      <c r="E5176" s="1">
        <v>313.5</v>
      </c>
      <c r="F5176" s="2">
        <v>1390</v>
      </c>
      <c r="G5176" s="1">
        <f>2*PI()*Predictive_Maintenance_Data[[#This Row],[Rotational speed '[rpm']]]/60</f>
        <v>145.56045961632708</v>
      </c>
      <c r="H5176" s="1">
        <v>47.8</v>
      </c>
      <c r="I5176" s="1">
        <f t="shared" si="80"/>
        <v>9.3000000000000114</v>
      </c>
      <c r="J5176" s="1">
        <f>Predictive_Maintenance_Data[[#This Row],[Torque '[Nm']]]*Predictive_Maintenance_Data[[#This Row],[Angular velocity '[rad/s']]]/1000</f>
        <v>6.9577899696604337</v>
      </c>
      <c r="K5176" s="2">
        <v>83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/>
      <c r="S5176"/>
    </row>
    <row r="5177" spans="1:19" x14ac:dyDescent="0.3">
      <c r="A5177">
        <v>5176</v>
      </c>
      <c r="B5177" t="s">
        <v>5192</v>
      </c>
      <c r="C5177" t="s">
        <v>17</v>
      </c>
      <c r="D5177" s="1">
        <v>304.2</v>
      </c>
      <c r="E5177" s="1">
        <v>313.39999999999998</v>
      </c>
      <c r="F5177" s="2">
        <v>1740</v>
      </c>
      <c r="G5177" s="1">
        <f>2*PI()*Predictive_Maintenance_Data[[#This Row],[Rotational speed '[rpm']]]/60</f>
        <v>182.21237390820801</v>
      </c>
      <c r="H5177" s="1">
        <v>23.7</v>
      </c>
      <c r="I5177" s="1">
        <f t="shared" si="80"/>
        <v>9.1999999999999886</v>
      </c>
      <c r="J5177" s="1">
        <f>Predictive_Maintenance_Data[[#This Row],[Torque '[Nm']]]*Predictive_Maintenance_Data[[#This Row],[Angular velocity '[rad/s']]]/1000</f>
        <v>4.3184332616245289</v>
      </c>
      <c r="K5177" s="2">
        <v>86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/>
      <c r="S5177"/>
    </row>
    <row r="5178" spans="1:19" x14ac:dyDescent="0.3">
      <c r="A5178">
        <v>5177</v>
      </c>
      <c r="B5178" t="s">
        <v>5193</v>
      </c>
      <c r="C5178" t="s">
        <v>15</v>
      </c>
      <c r="D5178" s="1">
        <v>304</v>
      </c>
      <c r="E5178" s="1">
        <v>313.3</v>
      </c>
      <c r="F5178" s="2">
        <v>1844</v>
      </c>
      <c r="G5178" s="1">
        <f>2*PI()*Predictive_Maintenance_Data[[#This Row],[Rotational speed '[rpm']]]/60</f>
        <v>193.1032284406526</v>
      </c>
      <c r="H5178" s="1">
        <v>27.1</v>
      </c>
      <c r="I5178" s="1">
        <f t="shared" si="80"/>
        <v>9.3000000000000114</v>
      </c>
      <c r="J5178" s="1">
        <f>Predictive_Maintenance_Data[[#This Row],[Torque '[Nm']]]*Predictive_Maintenance_Data[[#This Row],[Angular velocity '[rad/s']]]/1000</f>
        <v>5.2330974907416854</v>
      </c>
      <c r="K5178" s="2">
        <v>88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/>
      <c r="S5178"/>
    </row>
    <row r="5179" spans="1:19" x14ac:dyDescent="0.3">
      <c r="A5179">
        <v>5178</v>
      </c>
      <c r="B5179" t="s">
        <v>5194</v>
      </c>
      <c r="C5179" t="s">
        <v>27</v>
      </c>
      <c r="D5179" s="1">
        <v>304</v>
      </c>
      <c r="E5179" s="1">
        <v>313.10000000000002</v>
      </c>
      <c r="F5179" s="2">
        <v>1388</v>
      </c>
      <c r="G5179" s="1">
        <f>2*PI()*Predictive_Maintenance_Data[[#This Row],[Rotational speed '[rpm']]]/60</f>
        <v>145.35102010608776</v>
      </c>
      <c r="H5179" s="1">
        <v>53.2</v>
      </c>
      <c r="I5179" s="1">
        <f t="shared" si="80"/>
        <v>9.1000000000000227</v>
      </c>
      <c r="J5179" s="1">
        <f>Predictive_Maintenance_Data[[#This Row],[Torque '[Nm']]]*Predictive_Maintenance_Data[[#This Row],[Angular velocity '[rad/s']]]/1000</f>
        <v>7.7326742696438693</v>
      </c>
      <c r="K5179" s="2">
        <v>91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/>
      <c r="S5179"/>
    </row>
    <row r="5180" spans="1:19" x14ac:dyDescent="0.3">
      <c r="A5180">
        <v>5179</v>
      </c>
      <c r="B5180" t="s">
        <v>5195</v>
      </c>
      <c r="C5180" t="s">
        <v>27</v>
      </c>
      <c r="D5180" s="1">
        <v>304</v>
      </c>
      <c r="E5180" s="1">
        <v>313.2</v>
      </c>
      <c r="F5180" s="2">
        <v>1517</v>
      </c>
      <c r="G5180" s="1">
        <f>2*PI()*Predictive_Maintenance_Data[[#This Row],[Rotational speed '[rpm']]]/60</f>
        <v>158.85986851652387</v>
      </c>
      <c r="H5180" s="1">
        <v>43.1</v>
      </c>
      <c r="I5180" s="1">
        <f t="shared" si="80"/>
        <v>9.1999999999999886</v>
      </c>
      <c r="J5180" s="1">
        <f>Predictive_Maintenance_Data[[#This Row],[Torque '[Nm']]]*Predictive_Maintenance_Data[[#This Row],[Angular velocity '[rad/s']]]/1000</f>
        <v>6.8468603330621791</v>
      </c>
      <c r="K5180" s="2">
        <v>96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/>
      <c r="S5180"/>
    </row>
    <row r="5181" spans="1:19" x14ac:dyDescent="0.3">
      <c r="A5181">
        <v>5180</v>
      </c>
      <c r="B5181" t="s">
        <v>5196</v>
      </c>
      <c r="C5181" t="s">
        <v>15</v>
      </c>
      <c r="D5181" s="1">
        <v>304</v>
      </c>
      <c r="E5181" s="1">
        <v>313.10000000000002</v>
      </c>
      <c r="F5181" s="2">
        <v>1450</v>
      </c>
      <c r="G5181" s="1">
        <f>2*PI()*Predictive_Maintenance_Data[[#This Row],[Rotational speed '[rpm']]]/60</f>
        <v>151.84364492350667</v>
      </c>
      <c r="H5181" s="1">
        <v>42.8</v>
      </c>
      <c r="I5181" s="1">
        <f t="shared" si="80"/>
        <v>9.1000000000000227</v>
      </c>
      <c r="J5181" s="1">
        <f>Predictive_Maintenance_Data[[#This Row],[Torque '[Nm']]]*Predictive_Maintenance_Data[[#This Row],[Angular velocity '[rad/s']]]/1000</f>
        <v>6.4989080027260853</v>
      </c>
      <c r="K5181" s="2">
        <v>101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/>
      <c r="S5181"/>
    </row>
    <row r="5182" spans="1:19" x14ac:dyDescent="0.3">
      <c r="A5182">
        <v>5181</v>
      </c>
      <c r="B5182" t="s">
        <v>5197</v>
      </c>
      <c r="C5182" t="s">
        <v>17</v>
      </c>
      <c r="D5182" s="1">
        <v>304</v>
      </c>
      <c r="E5182" s="1">
        <v>313.2</v>
      </c>
      <c r="F5182" s="2">
        <v>1584</v>
      </c>
      <c r="G5182" s="1">
        <f>2*PI()*Predictive_Maintenance_Data[[#This Row],[Rotational speed '[rpm']]]/60</f>
        <v>165.87609210954108</v>
      </c>
      <c r="H5182" s="1">
        <v>38.700000000000003</v>
      </c>
      <c r="I5182" s="1">
        <f t="shared" si="80"/>
        <v>9.1999999999999886</v>
      </c>
      <c r="J5182" s="1">
        <f>Predictive_Maintenance_Data[[#This Row],[Torque '[Nm']]]*Predictive_Maintenance_Data[[#This Row],[Angular velocity '[rad/s']]]/1000</f>
        <v>6.41940476463924</v>
      </c>
      <c r="K5182" s="2">
        <v>104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/>
      <c r="S5182"/>
    </row>
    <row r="5183" spans="1:19" x14ac:dyDescent="0.3">
      <c r="A5183">
        <v>5182</v>
      </c>
      <c r="B5183" t="s">
        <v>5198</v>
      </c>
      <c r="C5183" t="s">
        <v>17</v>
      </c>
      <c r="D5183" s="1">
        <v>304</v>
      </c>
      <c r="E5183" s="1">
        <v>313.10000000000002</v>
      </c>
      <c r="F5183" s="2">
        <v>1720</v>
      </c>
      <c r="G5183" s="1">
        <f>2*PI()*Predictive_Maintenance_Data[[#This Row],[Rotational speed '[rpm']]]/60</f>
        <v>180.1179788058148</v>
      </c>
      <c r="H5183" s="1">
        <v>28.7</v>
      </c>
      <c r="I5183" s="1">
        <f t="shared" si="80"/>
        <v>9.1000000000000227</v>
      </c>
      <c r="J5183" s="1">
        <f>Predictive_Maintenance_Data[[#This Row],[Torque '[Nm']]]*Predictive_Maintenance_Data[[#This Row],[Angular velocity '[rad/s']]]/1000</f>
        <v>5.1693859917268847</v>
      </c>
      <c r="K5183" s="2">
        <v>106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/>
      <c r="S5183"/>
    </row>
    <row r="5184" spans="1:19" x14ac:dyDescent="0.3">
      <c r="A5184">
        <v>5183</v>
      </c>
      <c r="B5184" t="s">
        <v>5199</v>
      </c>
      <c r="C5184" t="s">
        <v>17</v>
      </c>
      <c r="D5184" s="1">
        <v>303.89999999999998</v>
      </c>
      <c r="E5184" s="1">
        <v>313.10000000000002</v>
      </c>
      <c r="F5184" s="2">
        <v>1586</v>
      </c>
      <c r="G5184" s="1">
        <f>2*PI()*Predictive_Maintenance_Data[[#This Row],[Rotational speed '[rpm']]]/60</f>
        <v>166.0855316197804</v>
      </c>
      <c r="H5184" s="1">
        <v>31.9</v>
      </c>
      <c r="I5184" s="1">
        <f t="shared" si="80"/>
        <v>9.2000000000000455</v>
      </c>
      <c r="J5184" s="1">
        <f>Predictive_Maintenance_Data[[#This Row],[Torque '[Nm']]]*Predictive_Maintenance_Data[[#This Row],[Angular velocity '[rad/s']]]/1000</f>
        <v>5.2981284586709947</v>
      </c>
      <c r="K5184" s="2">
        <v>108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/>
      <c r="S5184"/>
    </row>
    <row r="5185" spans="1:19" x14ac:dyDescent="0.3">
      <c r="A5185">
        <v>5184</v>
      </c>
      <c r="B5185" t="s">
        <v>5200</v>
      </c>
      <c r="C5185" t="s">
        <v>15</v>
      </c>
      <c r="D5185" s="1">
        <v>303.89999999999998</v>
      </c>
      <c r="E5185" s="1">
        <v>313</v>
      </c>
      <c r="F5185" s="2">
        <v>1901</v>
      </c>
      <c r="G5185" s="1">
        <f>2*PI()*Predictive_Maintenance_Data[[#This Row],[Rotational speed '[rpm']]]/60</f>
        <v>199.0722544824732</v>
      </c>
      <c r="H5185" s="1">
        <v>22.5</v>
      </c>
      <c r="I5185" s="1">
        <f t="shared" si="80"/>
        <v>9.1000000000000227</v>
      </c>
      <c r="J5185" s="1">
        <f>Predictive_Maintenance_Data[[#This Row],[Torque '[Nm']]]*Predictive_Maintenance_Data[[#This Row],[Angular velocity '[rad/s']]]/1000</f>
        <v>4.4791257258556474</v>
      </c>
      <c r="K5185" s="2">
        <v>110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/>
      <c r="S5185"/>
    </row>
    <row r="5186" spans="1:19" x14ac:dyDescent="0.3">
      <c r="A5186">
        <v>5185</v>
      </c>
      <c r="B5186" t="s">
        <v>5201</v>
      </c>
      <c r="C5186" t="s">
        <v>17</v>
      </c>
      <c r="D5186" s="1">
        <v>304</v>
      </c>
      <c r="E5186" s="1">
        <v>313</v>
      </c>
      <c r="F5186" s="2">
        <v>1397</v>
      </c>
      <c r="G5186" s="1">
        <f>2*PI()*Predictive_Maintenance_Data[[#This Row],[Rotational speed '[rpm']]]/60</f>
        <v>146.29349790216469</v>
      </c>
      <c r="H5186" s="1">
        <v>42.4</v>
      </c>
      <c r="I5186" s="1">
        <f t="shared" ref="I5186:I5249" si="81">E5186-D5186</f>
        <v>9</v>
      </c>
      <c r="J5186" s="1">
        <f>Predictive_Maintenance_Data[[#This Row],[Torque '[Nm']]]*Predictive_Maintenance_Data[[#This Row],[Angular velocity '[rad/s']]]/1000</f>
        <v>6.2028443110517832</v>
      </c>
      <c r="K5186" s="2">
        <v>113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/>
      <c r="S5186"/>
    </row>
    <row r="5187" spans="1:19" x14ac:dyDescent="0.3">
      <c r="A5187">
        <v>5186</v>
      </c>
      <c r="B5187" t="s">
        <v>5202</v>
      </c>
      <c r="C5187" t="s">
        <v>17</v>
      </c>
      <c r="D5187" s="1">
        <v>304</v>
      </c>
      <c r="E5187" s="1">
        <v>313</v>
      </c>
      <c r="F5187" s="2">
        <v>2012</v>
      </c>
      <c r="G5187" s="1">
        <f>2*PI()*Predictive_Maintenance_Data[[#This Row],[Rotational speed '[rpm']]]/60</f>
        <v>210.69614730075546</v>
      </c>
      <c r="H5187" s="1">
        <v>21.1</v>
      </c>
      <c r="I5187" s="1">
        <f t="shared" si="81"/>
        <v>9</v>
      </c>
      <c r="J5187" s="1">
        <f>Predictive_Maintenance_Data[[#This Row],[Torque '[Nm']]]*Predictive_Maintenance_Data[[#This Row],[Angular velocity '[rad/s']]]/1000</f>
        <v>4.4456887080459397</v>
      </c>
      <c r="K5187" s="2">
        <v>115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/>
      <c r="S5187"/>
    </row>
    <row r="5188" spans="1:19" x14ac:dyDescent="0.3">
      <c r="A5188">
        <v>5187</v>
      </c>
      <c r="B5188" t="s">
        <v>5203</v>
      </c>
      <c r="C5188" t="s">
        <v>17</v>
      </c>
      <c r="D5188" s="1">
        <v>304</v>
      </c>
      <c r="E5188" s="1">
        <v>313</v>
      </c>
      <c r="F5188" s="2">
        <v>2354</v>
      </c>
      <c r="G5188" s="1">
        <f>2*PI()*Predictive_Maintenance_Data[[#This Row],[Rotational speed '[rpm']]]/60</f>
        <v>246.5103035516791</v>
      </c>
      <c r="H5188" s="1">
        <v>15</v>
      </c>
      <c r="I5188" s="1">
        <f t="shared" si="81"/>
        <v>9</v>
      </c>
      <c r="J5188" s="1">
        <f>Predictive_Maintenance_Data[[#This Row],[Torque '[Nm']]]*Predictive_Maintenance_Data[[#This Row],[Angular velocity '[rad/s']]]/1000</f>
        <v>3.6976545532751866</v>
      </c>
      <c r="K5188" s="2">
        <v>117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/>
      <c r="S5188"/>
    </row>
    <row r="5189" spans="1:19" x14ac:dyDescent="0.3">
      <c r="A5189">
        <v>5188</v>
      </c>
      <c r="B5189" t="s">
        <v>5204</v>
      </c>
      <c r="C5189" t="s">
        <v>17</v>
      </c>
      <c r="D5189" s="1">
        <v>304</v>
      </c>
      <c r="E5189" s="1">
        <v>313.10000000000002</v>
      </c>
      <c r="F5189" s="2">
        <v>1648</v>
      </c>
      <c r="G5189" s="1">
        <f>2*PI()*Predictive_Maintenance_Data[[#This Row],[Rotational speed '[rpm']]]/60</f>
        <v>172.57815643719928</v>
      </c>
      <c r="H5189" s="1">
        <v>35.700000000000003</v>
      </c>
      <c r="I5189" s="1">
        <f t="shared" si="81"/>
        <v>9.1000000000000227</v>
      </c>
      <c r="J5189" s="1">
        <f>Predictive_Maintenance_Data[[#This Row],[Torque '[Nm']]]*Predictive_Maintenance_Data[[#This Row],[Angular velocity '[rad/s']]]/1000</f>
        <v>6.161040184808015</v>
      </c>
      <c r="K5189" s="2">
        <v>119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/>
      <c r="S5189"/>
    </row>
    <row r="5190" spans="1:19" x14ac:dyDescent="0.3">
      <c r="A5190">
        <v>5189</v>
      </c>
      <c r="B5190" t="s">
        <v>5205</v>
      </c>
      <c r="C5190" t="s">
        <v>17</v>
      </c>
      <c r="D5190" s="1">
        <v>304</v>
      </c>
      <c r="E5190" s="1">
        <v>313.2</v>
      </c>
      <c r="F5190" s="2">
        <v>1632</v>
      </c>
      <c r="G5190" s="1">
        <f>2*PI()*Predictive_Maintenance_Data[[#This Row],[Rotational speed '[rpm']]]/60</f>
        <v>170.90264035528475</v>
      </c>
      <c r="H5190" s="1">
        <v>30.6</v>
      </c>
      <c r="I5190" s="1">
        <f t="shared" si="81"/>
        <v>9.1999999999999886</v>
      </c>
      <c r="J5190" s="1">
        <f>Predictive_Maintenance_Data[[#This Row],[Torque '[Nm']]]*Predictive_Maintenance_Data[[#This Row],[Angular velocity '[rad/s']]]/1000</f>
        <v>5.2296207948717139</v>
      </c>
      <c r="K5190" s="2">
        <v>121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/>
      <c r="S5190"/>
    </row>
    <row r="5191" spans="1:19" x14ac:dyDescent="0.3">
      <c r="A5191">
        <v>5190</v>
      </c>
      <c r="B5191" t="s">
        <v>5206</v>
      </c>
      <c r="C5191" t="s">
        <v>15</v>
      </c>
      <c r="D5191" s="1">
        <v>304.10000000000002</v>
      </c>
      <c r="E5191" s="1">
        <v>313.2</v>
      </c>
      <c r="F5191" s="2">
        <v>1427</v>
      </c>
      <c r="G5191" s="1">
        <f>2*PI()*Predictive_Maintenance_Data[[#This Row],[Rotational speed '[rpm']]]/60</f>
        <v>149.4350905557545</v>
      </c>
      <c r="H5191" s="1">
        <v>46.9</v>
      </c>
      <c r="I5191" s="1">
        <f t="shared" si="81"/>
        <v>9.0999999999999659</v>
      </c>
      <c r="J5191" s="1">
        <f>Predictive_Maintenance_Data[[#This Row],[Torque '[Nm']]]*Predictive_Maintenance_Data[[#This Row],[Angular velocity '[rad/s']]]/1000</f>
        <v>7.0085057470648859</v>
      </c>
      <c r="K5191" s="2">
        <v>123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/>
      <c r="S5191"/>
    </row>
    <row r="5192" spans="1:19" x14ac:dyDescent="0.3">
      <c r="A5192">
        <v>5191</v>
      </c>
      <c r="B5192" t="s">
        <v>5207</v>
      </c>
      <c r="C5192" t="s">
        <v>17</v>
      </c>
      <c r="D5192" s="1">
        <v>304.10000000000002</v>
      </c>
      <c r="E5192" s="1">
        <v>313.2</v>
      </c>
      <c r="F5192" s="2">
        <v>1452</v>
      </c>
      <c r="G5192" s="1">
        <f>2*PI()*Predictive_Maintenance_Data[[#This Row],[Rotational speed '[rpm']]]/60</f>
        <v>152.05308443374599</v>
      </c>
      <c r="H5192" s="1">
        <v>48</v>
      </c>
      <c r="I5192" s="1">
        <f t="shared" si="81"/>
        <v>9.0999999999999659</v>
      </c>
      <c r="J5192" s="1">
        <f>Predictive_Maintenance_Data[[#This Row],[Torque '[Nm']]]*Predictive_Maintenance_Data[[#This Row],[Angular velocity '[rad/s']]]/1000</f>
        <v>7.2985480528198075</v>
      </c>
      <c r="K5192" s="2">
        <v>126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/>
      <c r="S5192"/>
    </row>
    <row r="5193" spans="1:19" x14ac:dyDescent="0.3">
      <c r="A5193">
        <v>5192</v>
      </c>
      <c r="B5193" t="s">
        <v>5208</v>
      </c>
      <c r="C5193" t="s">
        <v>17</v>
      </c>
      <c r="D5193" s="1">
        <v>304</v>
      </c>
      <c r="E5193" s="1">
        <v>313.2</v>
      </c>
      <c r="F5193" s="2">
        <v>1416</v>
      </c>
      <c r="G5193" s="1">
        <f>2*PI()*Predictive_Maintenance_Data[[#This Row],[Rotational speed '[rpm']]]/60</f>
        <v>148.28317324943825</v>
      </c>
      <c r="H5193" s="1">
        <v>46</v>
      </c>
      <c r="I5193" s="1">
        <f t="shared" si="81"/>
        <v>9.1999999999999886</v>
      </c>
      <c r="J5193" s="1">
        <f>Predictive_Maintenance_Data[[#This Row],[Torque '[Nm']]]*Predictive_Maintenance_Data[[#This Row],[Angular velocity '[rad/s']]]/1000</f>
        <v>6.8210259694741602</v>
      </c>
      <c r="K5193" s="2">
        <v>128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/>
      <c r="S5193"/>
    </row>
    <row r="5194" spans="1:19" x14ac:dyDescent="0.3">
      <c r="A5194">
        <v>5193</v>
      </c>
      <c r="B5194" t="s">
        <v>5209</v>
      </c>
      <c r="C5194" t="s">
        <v>17</v>
      </c>
      <c r="D5194" s="1">
        <v>303.89999999999998</v>
      </c>
      <c r="E5194" s="1">
        <v>313.10000000000002</v>
      </c>
      <c r="F5194" s="2">
        <v>1310</v>
      </c>
      <c r="G5194" s="1">
        <f>2*PI()*Predictive_Maintenance_Data[[#This Row],[Rotational speed '[rpm']]]/60</f>
        <v>137.18287920675431</v>
      </c>
      <c r="H5194" s="1">
        <v>62.9</v>
      </c>
      <c r="I5194" s="1">
        <f t="shared" si="81"/>
        <v>9.2000000000000455</v>
      </c>
      <c r="J5194" s="1">
        <f>Predictive_Maintenance_Data[[#This Row],[Torque '[Nm']]]*Predictive_Maintenance_Data[[#This Row],[Angular velocity '[rad/s']]]/1000</f>
        <v>8.6288031021048468</v>
      </c>
      <c r="K5194" s="2">
        <v>130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/>
      <c r="S5194"/>
    </row>
    <row r="5195" spans="1:19" x14ac:dyDescent="0.3">
      <c r="A5195">
        <v>5194</v>
      </c>
      <c r="B5195" t="s">
        <v>5210</v>
      </c>
      <c r="C5195" t="s">
        <v>27</v>
      </c>
      <c r="D5195" s="1">
        <v>304</v>
      </c>
      <c r="E5195" s="1">
        <v>313.10000000000002</v>
      </c>
      <c r="F5195" s="2">
        <v>1408</v>
      </c>
      <c r="G5195" s="1">
        <f>2*PI()*Predictive_Maintenance_Data[[#This Row],[Rotational speed '[rpm']]]/60</f>
        <v>147.44541520848094</v>
      </c>
      <c r="H5195" s="1">
        <v>39.799999999999997</v>
      </c>
      <c r="I5195" s="1">
        <f t="shared" si="81"/>
        <v>9.1000000000000227</v>
      </c>
      <c r="J5195" s="1">
        <f>Predictive_Maintenance_Data[[#This Row],[Torque '[Nm']]]*Predictive_Maintenance_Data[[#This Row],[Angular velocity '[rad/s']]]/1000</f>
        <v>5.8683275252975413</v>
      </c>
      <c r="K5195" s="2">
        <v>132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/>
      <c r="S5195"/>
    </row>
    <row r="5196" spans="1:19" x14ac:dyDescent="0.3">
      <c r="A5196">
        <v>5195</v>
      </c>
      <c r="B5196" t="s">
        <v>5211</v>
      </c>
      <c r="C5196" t="s">
        <v>15</v>
      </c>
      <c r="D5196" s="1">
        <v>303.89999999999998</v>
      </c>
      <c r="E5196" s="1">
        <v>313.10000000000002</v>
      </c>
      <c r="F5196" s="2">
        <v>1668</v>
      </c>
      <c r="G5196" s="1">
        <f>2*PI()*Predictive_Maintenance_Data[[#This Row],[Rotational speed '[rpm']]]/60</f>
        <v>174.67255153959249</v>
      </c>
      <c r="H5196" s="1">
        <v>34.4</v>
      </c>
      <c r="I5196" s="1">
        <f t="shared" si="81"/>
        <v>9.2000000000000455</v>
      </c>
      <c r="J5196" s="1">
        <f>Predictive_Maintenance_Data[[#This Row],[Torque '[Nm']]]*Predictive_Maintenance_Data[[#This Row],[Angular velocity '[rad/s']]]/1000</f>
        <v>6.0087357729619812</v>
      </c>
      <c r="K5196" s="2">
        <v>137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/>
      <c r="S5196"/>
    </row>
    <row r="5197" spans="1:19" x14ac:dyDescent="0.3">
      <c r="A5197">
        <v>5196</v>
      </c>
      <c r="B5197" t="s">
        <v>5212</v>
      </c>
      <c r="C5197" t="s">
        <v>17</v>
      </c>
      <c r="D5197" s="1">
        <v>303.89999999999998</v>
      </c>
      <c r="E5197" s="1">
        <v>313</v>
      </c>
      <c r="F5197" s="2">
        <v>1551</v>
      </c>
      <c r="G5197" s="1">
        <f>2*PI()*Predictive_Maintenance_Data[[#This Row],[Rotational speed '[rpm']]]/60</f>
        <v>162.42034019059233</v>
      </c>
      <c r="H5197" s="1">
        <v>36.799999999999997</v>
      </c>
      <c r="I5197" s="1">
        <f t="shared" si="81"/>
        <v>9.1000000000000227</v>
      </c>
      <c r="J5197" s="1">
        <f>Predictive_Maintenance_Data[[#This Row],[Torque '[Nm']]]*Predictive_Maintenance_Data[[#This Row],[Angular velocity '[rad/s']]]/1000</f>
        <v>5.9770685190137973</v>
      </c>
      <c r="K5197" s="2">
        <v>140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/>
      <c r="S5197"/>
    </row>
    <row r="5198" spans="1:19" x14ac:dyDescent="0.3">
      <c r="A5198">
        <v>5197</v>
      </c>
      <c r="B5198" t="s">
        <v>5213</v>
      </c>
      <c r="C5198" t="s">
        <v>27</v>
      </c>
      <c r="D5198" s="1">
        <v>303.89999999999998</v>
      </c>
      <c r="E5198" s="1">
        <v>313</v>
      </c>
      <c r="F5198" s="2">
        <v>1517</v>
      </c>
      <c r="G5198" s="1">
        <f>2*PI()*Predictive_Maintenance_Data[[#This Row],[Rotational speed '[rpm']]]/60</f>
        <v>158.85986851652387</v>
      </c>
      <c r="H5198" s="1">
        <v>36</v>
      </c>
      <c r="I5198" s="1">
        <f t="shared" si="81"/>
        <v>9.1000000000000227</v>
      </c>
      <c r="J5198" s="1">
        <f>Predictive_Maintenance_Data[[#This Row],[Torque '[Nm']]]*Predictive_Maintenance_Data[[#This Row],[Angular velocity '[rad/s']]]/1000</f>
        <v>5.7189552665948593</v>
      </c>
      <c r="K5198" s="2">
        <v>142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/>
      <c r="S5198"/>
    </row>
    <row r="5199" spans="1:19" x14ac:dyDescent="0.3">
      <c r="A5199">
        <v>5198</v>
      </c>
      <c r="B5199" t="s">
        <v>5214</v>
      </c>
      <c r="C5199" t="s">
        <v>27</v>
      </c>
      <c r="D5199" s="1">
        <v>303.8</v>
      </c>
      <c r="E5199" s="1">
        <v>312.89999999999998</v>
      </c>
      <c r="F5199" s="2">
        <v>1570</v>
      </c>
      <c r="G5199" s="1">
        <f>2*PI()*Predictive_Maintenance_Data[[#This Row],[Rotational speed '[rpm']]]/60</f>
        <v>164.41001553786586</v>
      </c>
      <c r="H5199" s="1">
        <v>35.799999999999997</v>
      </c>
      <c r="I5199" s="1">
        <f t="shared" si="81"/>
        <v>9.0999999999999659</v>
      </c>
      <c r="J5199" s="1">
        <f>Predictive_Maintenance_Data[[#This Row],[Torque '[Nm']]]*Predictive_Maintenance_Data[[#This Row],[Angular velocity '[rad/s']]]/1000</f>
        <v>5.885878556255598</v>
      </c>
      <c r="K5199" s="2">
        <v>147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/>
      <c r="S5199"/>
    </row>
    <row r="5200" spans="1:19" x14ac:dyDescent="0.3">
      <c r="A5200">
        <v>5199</v>
      </c>
      <c r="B5200" t="s">
        <v>5215</v>
      </c>
      <c r="C5200" t="s">
        <v>17</v>
      </c>
      <c r="D5200" s="1">
        <v>303.8</v>
      </c>
      <c r="E5200" s="1">
        <v>312.8</v>
      </c>
      <c r="F5200" s="2">
        <v>1428</v>
      </c>
      <c r="G5200" s="1">
        <f>2*PI()*Predictive_Maintenance_Data[[#This Row],[Rotational speed '[rpm']]]/60</f>
        <v>149.53981031087415</v>
      </c>
      <c r="H5200" s="1">
        <v>53.3</v>
      </c>
      <c r="I5200" s="1">
        <f t="shared" si="81"/>
        <v>9</v>
      </c>
      <c r="J5200" s="1">
        <f>Predictive_Maintenance_Data[[#This Row],[Torque '[Nm']]]*Predictive_Maintenance_Data[[#This Row],[Angular velocity '[rad/s']]]/1000</f>
        <v>7.9704718895695912</v>
      </c>
      <c r="K5200" s="2">
        <v>152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/>
      <c r="S5200"/>
    </row>
    <row r="5201" spans="1:19" x14ac:dyDescent="0.3">
      <c r="A5201">
        <v>5200</v>
      </c>
      <c r="B5201" t="s">
        <v>5216</v>
      </c>
      <c r="C5201" t="s">
        <v>17</v>
      </c>
      <c r="D5201" s="1">
        <v>303.8</v>
      </c>
      <c r="E5201" s="1">
        <v>312.8</v>
      </c>
      <c r="F5201" s="2">
        <v>1503</v>
      </c>
      <c r="G5201" s="1">
        <f>2*PI()*Predictive_Maintenance_Data[[#This Row],[Rotational speed '[rpm']]]/60</f>
        <v>157.39379194484863</v>
      </c>
      <c r="H5201" s="1">
        <v>40</v>
      </c>
      <c r="I5201" s="1">
        <f t="shared" si="81"/>
        <v>9</v>
      </c>
      <c r="J5201" s="1">
        <f>Predictive_Maintenance_Data[[#This Row],[Torque '[Nm']]]*Predictive_Maintenance_Data[[#This Row],[Angular velocity '[rad/s']]]/1000</f>
        <v>6.2957516777939455</v>
      </c>
      <c r="K5201" s="2">
        <v>154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/>
      <c r="S5201"/>
    </row>
    <row r="5202" spans="1:19" x14ac:dyDescent="0.3">
      <c r="A5202">
        <v>5201</v>
      </c>
      <c r="B5202" t="s">
        <v>5217</v>
      </c>
      <c r="C5202" t="s">
        <v>17</v>
      </c>
      <c r="D5202" s="1">
        <v>303.8</v>
      </c>
      <c r="E5202" s="1">
        <v>312.8</v>
      </c>
      <c r="F5202" s="2">
        <v>1416</v>
      </c>
      <c r="G5202" s="1">
        <f>2*PI()*Predictive_Maintenance_Data[[#This Row],[Rotational speed '[rpm']]]/60</f>
        <v>148.28317324943825</v>
      </c>
      <c r="H5202" s="1">
        <v>58.7</v>
      </c>
      <c r="I5202" s="1">
        <f t="shared" si="81"/>
        <v>9</v>
      </c>
      <c r="J5202" s="1">
        <f>Predictive_Maintenance_Data[[#This Row],[Torque '[Nm']]]*Predictive_Maintenance_Data[[#This Row],[Angular velocity '[rad/s']]]/1000</f>
        <v>8.7042222697420257</v>
      </c>
      <c r="K5202" s="2">
        <v>156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/>
      <c r="S5202"/>
    </row>
    <row r="5203" spans="1:19" x14ac:dyDescent="0.3">
      <c r="A5203">
        <v>5202</v>
      </c>
      <c r="B5203" t="s">
        <v>5218</v>
      </c>
      <c r="C5203" t="s">
        <v>15</v>
      </c>
      <c r="D5203" s="1">
        <v>303.7</v>
      </c>
      <c r="E5203" s="1">
        <v>312.7</v>
      </c>
      <c r="F5203" s="2">
        <v>1396</v>
      </c>
      <c r="G5203" s="1">
        <f>2*PI()*Predictive_Maintenance_Data[[#This Row],[Rotational speed '[rpm']]]/60</f>
        <v>146.18877814704504</v>
      </c>
      <c r="H5203" s="1">
        <v>47.3</v>
      </c>
      <c r="I5203" s="1">
        <f t="shared" si="81"/>
        <v>9</v>
      </c>
      <c r="J5203" s="1">
        <f>Predictive_Maintenance_Data[[#This Row],[Torque '[Nm']]]*Predictive_Maintenance_Data[[#This Row],[Angular velocity '[rad/s']]]/1000</f>
        <v>6.9147292063552301</v>
      </c>
      <c r="K5203" s="2">
        <v>158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/>
      <c r="S5203"/>
    </row>
    <row r="5204" spans="1:19" x14ac:dyDescent="0.3">
      <c r="A5204">
        <v>5203</v>
      </c>
      <c r="B5204" t="s">
        <v>5219</v>
      </c>
      <c r="C5204" t="s">
        <v>17</v>
      </c>
      <c r="D5204" s="1">
        <v>303.7</v>
      </c>
      <c r="E5204" s="1">
        <v>312.7</v>
      </c>
      <c r="F5204" s="2">
        <v>1335</v>
      </c>
      <c r="G5204" s="1">
        <f>2*PI()*Predictive_Maintenance_Data[[#This Row],[Rotational speed '[rpm']]]/60</f>
        <v>139.8008730847458</v>
      </c>
      <c r="H5204" s="1">
        <v>51.1</v>
      </c>
      <c r="I5204" s="1">
        <f t="shared" si="81"/>
        <v>9</v>
      </c>
      <c r="J5204" s="1">
        <f>Predictive_Maintenance_Data[[#This Row],[Torque '[Nm']]]*Predictive_Maintenance_Data[[#This Row],[Angular velocity '[rad/s']]]/1000</f>
        <v>7.1438246146305113</v>
      </c>
      <c r="K5204" s="2">
        <v>161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/>
      <c r="S5204"/>
    </row>
    <row r="5205" spans="1:19" x14ac:dyDescent="0.3">
      <c r="A5205">
        <v>5204</v>
      </c>
      <c r="B5205" t="s">
        <v>5220</v>
      </c>
      <c r="C5205" t="s">
        <v>15</v>
      </c>
      <c r="D5205" s="1">
        <v>303.7</v>
      </c>
      <c r="E5205" s="1">
        <v>312.60000000000002</v>
      </c>
      <c r="F5205" s="2">
        <v>1671</v>
      </c>
      <c r="G5205" s="1">
        <f>2*PI()*Predictive_Maintenance_Data[[#This Row],[Rotational speed '[rpm']]]/60</f>
        <v>174.98671080495149</v>
      </c>
      <c r="H5205" s="1">
        <v>30.5</v>
      </c>
      <c r="I5205" s="1">
        <f t="shared" si="81"/>
        <v>8.9000000000000341</v>
      </c>
      <c r="J5205" s="1">
        <f>Predictive_Maintenance_Data[[#This Row],[Torque '[Nm']]]*Predictive_Maintenance_Data[[#This Row],[Angular velocity '[rad/s']]]/1000</f>
        <v>5.3370946795510203</v>
      </c>
      <c r="K5205" s="2">
        <v>163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/>
      <c r="S5205"/>
    </row>
    <row r="5206" spans="1:19" x14ac:dyDescent="0.3">
      <c r="A5206">
        <v>5205</v>
      </c>
      <c r="B5206" t="s">
        <v>5221</v>
      </c>
      <c r="C5206" t="s">
        <v>17</v>
      </c>
      <c r="D5206" s="1">
        <v>303.7</v>
      </c>
      <c r="E5206" s="1">
        <v>312.7</v>
      </c>
      <c r="F5206" s="2">
        <v>1989</v>
      </c>
      <c r="G5206" s="1">
        <f>2*PI()*Predictive_Maintenance_Data[[#This Row],[Rotational speed '[rpm']]]/60</f>
        <v>208.28759293300328</v>
      </c>
      <c r="H5206" s="1">
        <v>22.4</v>
      </c>
      <c r="I5206" s="1">
        <f t="shared" si="81"/>
        <v>9</v>
      </c>
      <c r="J5206" s="1">
        <f>Predictive_Maintenance_Data[[#This Row],[Torque '[Nm']]]*Predictive_Maintenance_Data[[#This Row],[Angular velocity '[rad/s']]]/1000</f>
        <v>4.6656420816992732</v>
      </c>
      <c r="K5206" s="2">
        <v>166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/>
      <c r="S5206"/>
    </row>
    <row r="5207" spans="1:19" x14ac:dyDescent="0.3">
      <c r="A5207">
        <v>5206</v>
      </c>
      <c r="B5207" t="s">
        <v>5222</v>
      </c>
      <c r="C5207" t="s">
        <v>17</v>
      </c>
      <c r="D5207" s="1">
        <v>303.7</v>
      </c>
      <c r="E5207" s="1">
        <v>312.7</v>
      </c>
      <c r="F5207" s="2">
        <v>1468</v>
      </c>
      <c r="G5207" s="1">
        <f>2*PI()*Predictive_Maintenance_Data[[#This Row],[Rotational speed '[rpm']]]/60</f>
        <v>153.72860051566056</v>
      </c>
      <c r="H5207" s="1">
        <v>43.3</v>
      </c>
      <c r="I5207" s="1">
        <f t="shared" si="81"/>
        <v>9</v>
      </c>
      <c r="J5207" s="1">
        <f>Predictive_Maintenance_Data[[#This Row],[Torque '[Nm']]]*Predictive_Maintenance_Data[[#This Row],[Angular velocity '[rad/s']]]/1000</f>
        <v>6.6564484023281016</v>
      </c>
      <c r="K5207" s="2">
        <v>168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/>
      <c r="S5207"/>
    </row>
    <row r="5208" spans="1:19" x14ac:dyDescent="0.3">
      <c r="A5208">
        <v>5207</v>
      </c>
      <c r="B5208" t="s">
        <v>5223</v>
      </c>
      <c r="C5208" t="s">
        <v>27</v>
      </c>
      <c r="D5208" s="1">
        <v>303.7</v>
      </c>
      <c r="E5208" s="1">
        <v>312.60000000000002</v>
      </c>
      <c r="F5208" s="2">
        <v>1711</v>
      </c>
      <c r="G5208" s="1">
        <f>2*PI()*Predictive_Maintenance_Data[[#This Row],[Rotational speed '[rpm']]]/60</f>
        <v>179.17550100973784</v>
      </c>
      <c r="H5208" s="1">
        <v>27.6</v>
      </c>
      <c r="I5208" s="1">
        <f t="shared" si="81"/>
        <v>8.9000000000000341</v>
      </c>
      <c r="J5208" s="1">
        <f>Predictive_Maintenance_Data[[#This Row],[Torque '[Nm']]]*Predictive_Maintenance_Data[[#This Row],[Angular velocity '[rad/s']]]/1000</f>
        <v>4.9452438278687652</v>
      </c>
      <c r="K5208" s="2">
        <v>170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/>
      <c r="S5208"/>
    </row>
    <row r="5209" spans="1:19" x14ac:dyDescent="0.3">
      <c r="A5209">
        <v>5208</v>
      </c>
      <c r="B5209" t="s">
        <v>5224</v>
      </c>
      <c r="C5209" t="s">
        <v>15</v>
      </c>
      <c r="D5209" s="1">
        <v>303.8</v>
      </c>
      <c r="E5209" s="1">
        <v>312.7</v>
      </c>
      <c r="F5209" s="2">
        <v>1488</v>
      </c>
      <c r="G5209" s="1">
        <f>2*PI()*Predictive_Maintenance_Data[[#This Row],[Rotational speed '[rpm']]]/60</f>
        <v>155.82299561805374</v>
      </c>
      <c r="H5209" s="1">
        <v>41.3</v>
      </c>
      <c r="I5209" s="1">
        <f t="shared" si="81"/>
        <v>8.8999999999999773</v>
      </c>
      <c r="J5209" s="1">
        <f>Predictive_Maintenance_Data[[#This Row],[Torque '[Nm']]]*Predictive_Maintenance_Data[[#This Row],[Angular velocity '[rad/s']]]/1000</f>
        <v>6.4354897190256191</v>
      </c>
      <c r="K5209" s="2">
        <v>175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/>
      <c r="S5209"/>
    </row>
    <row r="5210" spans="1:19" x14ac:dyDescent="0.3">
      <c r="A5210">
        <v>5209</v>
      </c>
      <c r="B5210" t="s">
        <v>5225</v>
      </c>
      <c r="C5210" t="s">
        <v>17</v>
      </c>
      <c r="D5210" s="1">
        <v>303.8</v>
      </c>
      <c r="E5210" s="1">
        <v>312.7</v>
      </c>
      <c r="F5210" s="2">
        <v>1664</v>
      </c>
      <c r="G5210" s="1">
        <f>2*PI()*Predictive_Maintenance_Data[[#This Row],[Rotational speed '[rpm']]]/60</f>
        <v>174.25367251911388</v>
      </c>
      <c r="H5210" s="1">
        <v>29.3</v>
      </c>
      <c r="I5210" s="1">
        <f t="shared" si="81"/>
        <v>8.8999999999999773</v>
      </c>
      <c r="J5210" s="1">
        <f>Predictive_Maintenance_Data[[#This Row],[Torque '[Nm']]]*Predictive_Maintenance_Data[[#This Row],[Angular velocity '[rad/s']]]/1000</f>
        <v>5.1056326048100367</v>
      </c>
      <c r="K5210" s="2">
        <v>178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/>
      <c r="S5210"/>
    </row>
    <row r="5211" spans="1:19" x14ac:dyDescent="0.3">
      <c r="A5211">
        <v>5210</v>
      </c>
      <c r="B5211" t="s">
        <v>5226</v>
      </c>
      <c r="C5211" t="s">
        <v>15</v>
      </c>
      <c r="D5211" s="1">
        <v>303.8</v>
      </c>
      <c r="E5211" s="1">
        <v>312.7</v>
      </c>
      <c r="F5211" s="2">
        <v>1507</v>
      </c>
      <c r="G5211" s="1">
        <f>2*PI()*Predictive_Maintenance_Data[[#This Row],[Rotational speed '[rpm']]]/60</f>
        <v>157.8126709653273</v>
      </c>
      <c r="H5211" s="1">
        <v>38.5</v>
      </c>
      <c r="I5211" s="1">
        <f t="shared" si="81"/>
        <v>8.8999999999999773</v>
      </c>
      <c r="J5211" s="1">
        <f>Predictive_Maintenance_Data[[#This Row],[Torque '[Nm']]]*Predictive_Maintenance_Data[[#This Row],[Angular velocity '[rad/s']]]/1000</f>
        <v>6.0757878321651013</v>
      </c>
      <c r="K5211" s="2">
        <v>180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/>
      <c r="S5211"/>
    </row>
    <row r="5212" spans="1:19" x14ac:dyDescent="0.3">
      <c r="A5212">
        <v>5211</v>
      </c>
      <c r="B5212" t="s">
        <v>5227</v>
      </c>
      <c r="C5212" t="s">
        <v>17</v>
      </c>
      <c r="D5212" s="1">
        <v>303.7</v>
      </c>
      <c r="E5212" s="1">
        <v>312.60000000000002</v>
      </c>
      <c r="F5212" s="2">
        <v>1466</v>
      </c>
      <c r="G5212" s="1">
        <f>2*PI()*Predictive_Maintenance_Data[[#This Row],[Rotational speed '[rpm']]]/60</f>
        <v>153.51916100542121</v>
      </c>
      <c r="H5212" s="1">
        <v>42.5</v>
      </c>
      <c r="I5212" s="1">
        <f t="shared" si="81"/>
        <v>8.9000000000000341</v>
      </c>
      <c r="J5212" s="1">
        <f>Predictive_Maintenance_Data[[#This Row],[Torque '[Nm']]]*Predictive_Maintenance_Data[[#This Row],[Angular velocity '[rad/s']]]/1000</f>
        <v>6.5245643427304012</v>
      </c>
      <c r="K5212" s="2">
        <v>183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/>
      <c r="S5212"/>
    </row>
    <row r="5213" spans="1:19" x14ac:dyDescent="0.3">
      <c r="A5213">
        <v>5212</v>
      </c>
      <c r="B5213" t="s">
        <v>5228</v>
      </c>
      <c r="C5213" t="s">
        <v>17</v>
      </c>
      <c r="D5213" s="1">
        <v>303.7</v>
      </c>
      <c r="E5213" s="1">
        <v>312.5</v>
      </c>
      <c r="F5213" s="2">
        <v>1433</v>
      </c>
      <c r="G5213" s="1">
        <f>2*PI()*Predictive_Maintenance_Data[[#This Row],[Rotational speed '[rpm']]]/60</f>
        <v>150.06340908647243</v>
      </c>
      <c r="H5213" s="1">
        <v>53.6</v>
      </c>
      <c r="I5213" s="1">
        <f t="shared" si="81"/>
        <v>8.8000000000000114</v>
      </c>
      <c r="J5213" s="1">
        <f>Predictive_Maintenance_Data[[#This Row],[Torque '[Nm']]]*Predictive_Maintenance_Data[[#This Row],[Angular velocity '[rad/s']]]/1000</f>
        <v>8.0433987270349228</v>
      </c>
      <c r="K5213" s="2">
        <v>185</v>
      </c>
      <c r="L5213" s="2">
        <v>0</v>
      </c>
      <c r="M5213" s="2">
        <v>0</v>
      </c>
      <c r="N5213" s="2">
        <v>0</v>
      </c>
      <c r="O5213" s="2">
        <v>0</v>
      </c>
      <c r="P5213" s="2">
        <v>0</v>
      </c>
      <c r="Q5213" s="2">
        <v>0</v>
      </c>
      <c r="R5213"/>
      <c r="S5213"/>
    </row>
    <row r="5214" spans="1:19" x14ac:dyDescent="0.3">
      <c r="A5214">
        <v>5213</v>
      </c>
      <c r="B5214" t="s">
        <v>5229</v>
      </c>
      <c r="C5214" t="s">
        <v>17</v>
      </c>
      <c r="D5214" s="1">
        <v>303.7</v>
      </c>
      <c r="E5214" s="1">
        <v>312.5</v>
      </c>
      <c r="F5214" s="2">
        <v>1397</v>
      </c>
      <c r="G5214" s="1">
        <f>2*PI()*Predictive_Maintenance_Data[[#This Row],[Rotational speed '[rpm']]]/60</f>
        <v>146.29349790216469</v>
      </c>
      <c r="H5214" s="1">
        <v>45.7</v>
      </c>
      <c r="I5214" s="1">
        <f t="shared" si="81"/>
        <v>8.8000000000000114</v>
      </c>
      <c r="J5214" s="1">
        <f>Predictive_Maintenance_Data[[#This Row],[Torque '[Nm']]]*Predictive_Maintenance_Data[[#This Row],[Angular velocity '[rad/s']]]/1000</f>
        <v>6.6856128541289266</v>
      </c>
      <c r="K5214" s="2">
        <v>187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/>
      <c r="S5214"/>
    </row>
    <row r="5215" spans="1:19" x14ac:dyDescent="0.3">
      <c r="A5215">
        <v>5214</v>
      </c>
      <c r="B5215" t="s">
        <v>5230</v>
      </c>
      <c r="C5215" t="s">
        <v>15</v>
      </c>
      <c r="D5215" s="1">
        <v>303.7</v>
      </c>
      <c r="E5215" s="1">
        <v>312.60000000000002</v>
      </c>
      <c r="F5215" s="2">
        <v>1429</v>
      </c>
      <c r="G5215" s="1">
        <f>2*PI()*Predictive_Maintenance_Data[[#This Row],[Rotational speed '[rpm']]]/60</f>
        <v>149.64453006599382</v>
      </c>
      <c r="H5215" s="1">
        <v>43.3</v>
      </c>
      <c r="I5215" s="1">
        <f t="shared" si="81"/>
        <v>8.9000000000000341</v>
      </c>
      <c r="J5215" s="1">
        <f>Predictive_Maintenance_Data[[#This Row],[Torque '[Nm']]]*Predictive_Maintenance_Data[[#This Row],[Angular velocity '[rad/s']]]/1000</f>
        <v>6.4796081518575317</v>
      </c>
      <c r="K5215" s="2">
        <v>189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0</v>
      </c>
      <c r="R5215"/>
      <c r="S5215"/>
    </row>
    <row r="5216" spans="1:19" x14ac:dyDescent="0.3">
      <c r="A5216">
        <v>5215</v>
      </c>
      <c r="B5216" t="s">
        <v>5231</v>
      </c>
      <c r="C5216" t="s">
        <v>17</v>
      </c>
      <c r="D5216" s="1">
        <v>303.7</v>
      </c>
      <c r="E5216" s="1">
        <v>312.7</v>
      </c>
      <c r="F5216" s="2">
        <v>1572</v>
      </c>
      <c r="G5216" s="1">
        <f>2*PI()*Predictive_Maintenance_Data[[#This Row],[Rotational speed '[rpm']]]/60</f>
        <v>164.61945504810515</v>
      </c>
      <c r="H5216" s="1">
        <v>37.200000000000003</v>
      </c>
      <c r="I5216" s="1">
        <f t="shared" si="81"/>
        <v>9</v>
      </c>
      <c r="J5216" s="1">
        <f>Predictive_Maintenance_Data[[#This Row],[Torque '[Nm']]]*Predictive_Maintenance_Data[[#This Row],[Angular velocity '[rad/s']]]/1000</f>
        <v>6.1238437277895121</v>
      </c>
      <c r="K5216" s="2">
        <v>192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/>
      <c r="S5216"/>
    </row>
    <row r="5217" spans="1:19" x14ac:dyDescent="0.3">
      <c r="A5217">
        <v>5216</v>
      </c>
      <c r="B5217" t="s">
        <v>5232</v>
      </c>
      <c r="C5217" t="s">
        <v>15</v>
      </c>
      <c r="D5217" s="1">
        <v>303.7</v>
      </c>
      <c r="E5217" s="1">
        <v>312.7</v>
      </c>
      <c r="F5217" s="2">
        <v>1532</v>
      </c>
      <c r="G5217" s="1">
        <f>2*PI()*Predictive_Maintenance_Data[[#This Row],[Rotational speed '[rpm']]]/60</f>
        <v>160.43066484331877</v>
      </c>
      <c r="H5217" s="1">
        <v>42.7</v>
      </c>
      <c r="I5217" s="1">
        <f t="shared" si="81"/>
        <v>9</v>
      </c>
      <c r="J5217" s="1">
        <f>Predictive_Maintenance_Data[[#This Row],[Torque '[Nm']]]*Predictive_Maintenance_Data[[#This Row],[Angular velocity '[rad/s']]]/1000</f>
        <v>6.8503893888097114</v>
      </c>
      <c r="K5217" s="2">
        <v>194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/>
      <c r="S5217"/>
    </row>
    <row r="5218" spans="1:19" x14ac:dyDescent="0.3">
      <c r="A5218">
        <v>5217</v>
      </c>
      <c r="B5218" t="s">
        <v>5233</v>
      </c>
      <c r="C5218" t="s">
        <v>15</v>
      </c>
      <c r="D5218" s="1">
        <v>303.7</v>
      </c>
      <c r="E5218" s="1">
        <v>312.7</v>
      </c>
      <c r="F5218" s="2">
        <v>1316</v>
      </c>
      <c r="G5218" s="1">
        <f>2*PI()*Predictive_Maintenance_Data[[#This Row],[Rotational speed '[rpm']]]/60</f>
        <v>137.81119773747227</v>
      </c>
      <c r="H5218" s="1">
        <v>51.8</v>
      </c>
      <c r="I5218" s="1">
        <f t="shared" si="81"/>
        <v>9</v>
      </c>
      <c r="J5218" s="1">
        <f>Predictive_Maintenance_Data[[#This Row],[Torque '[Nm']]]*Predictive_Maintenance_Data[[#This Row],[Angular velocity '[rad/s']]]/1000</f>
        <v>7.1386200428010635</v>
      </c>
      <c r="K5218" s="2">
        <v>197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/>
      <c r="S5218"/>
    </row>
    <row r="5219" spans="1:19" x14ac:dyDescent="0.3">
      <c r="A5219">
        <v>5218</v>
      </c>
      <c r="B5219" t="s">
        <v>5234</v>
      </c>
      <c r="C5219" t="s">
        <v>15</v>
      </c>
      <c r="D5219" s="1">
        <v>303.8</v>
      </c>
      <c r="E5219" s="1">
        <v>312.8</v>
      </c>
      <c r="F5219" s="2">
        <v>1420</v>
      </c>
      <c r="G5219" s="1">
        <f>2*PI()*Predictive_Maintenance_Data[[#This Row],[Rotational speed '[rpm']]]/60</f>
        <v>148.70205226991686</v>
      </c>
      <c r="H5219" s="1">
        <v>47.9</v>
      </c>
      <c r="I5219" s="1">
        <f t="shared" si="81"/>
        <v>9</v>
      </c>
      <c r="J5219" s="1">
        <f>Predictive_Maintenance_Data[[#This Row],[Torque '[Nm']]]*Predictive_Maintenance_Data[[#This Row],[Angular velocity '[rad/s']]]/1000</f>
        <v>7.1228283037290172</v>
      </c>
      <c r="K5219" s="2">
        <v>200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/>
      <c r="S5219"/>
    </row>
    <row r="5220" spans="1:19" x14ac:dyDescent="0.3">
      <c r="A5220">
        <v>5219</v>
      </c>
      <c r="B5220" t="s">
        <v>5235</v>
      </c>
      <c r="C5220" t="s">
        <v>17</v>
      </c>
      <c r="D5220" s="1">
        <v>303.8</v>
      </c>
      <c r="E5220" s="1">
        <v>312.89999999999998</v>
      </c>
      <c r="F5220" s="2">
        <v>1589</v>
      </c>
      <c r="G5220" s="1">
        <f>2*PI()*Predictive_Maintenance_Data[[#This Row],[Rotational speed '[rpm']]]/60</f>
        <v>166.39969088513939</v>
      </c>
      <c r="H5220" s="1">
        <v>37.200000000000003</v>
      </c>
      <c r="I5220" s="1">
        <f t="shared" si="81"/>
        <v>9.0999999999999659</v>
      </c>
      <c r="J5220" s="1">
        <f>Predictive_Maintenance_Data[[#This Row],[Torque '[Nm']]]*Predictive_Maintenance_Data[[#This Row],[Angular velocity '[rad/s']]]/1000</f>
        <v>6.1900685009271852</v>
      </c>
      <c r="K5220" s="2">
        <v>203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/>
      <c r="S5220"/>
    </row>
    <row r="5221" spans="1:19" x14ac:dyDescent="0.3">
      <c r="A5221">
        <v>5220</v>
      </c>
      <c r="B5221" t="s">
        <v>5236</v>
      </c>
      <c r="C5221" t="s">
        <v>17</v>
      </c>
      <c r="D5221" s="1">
        <v>303.8</v>
      </c>
      <c r="E5221" s="1">
        <v>313</v>
      </c>
      <c r="F5221" s="2">
        <v>1365</v>
      </c>
      <c r="G5221" s="1">
        <f>2*PI()*Predictive_Maintenance_Data[[#This Row],[Rotational speed '[rpm']]]/60</f>
        <v>142.94246573833559</v>
      </c>
      <c r="H5221" s="1">
        <v>59.9</v>
      </c>
      <c r="I5221" s="1">
        <f t="shared" si="81"/>
        <v>9.1999999999999886</v>
      </c>
      <c r="J5221" s="1">
        <f>Predictive_Maintenance_Data[[#This Row],[Torque '[Nm']]]*Predictive_Maintenance_Data[[#This Row],[Angular velocity '[rad/s']]]/1000</f>
        <v>8.5622536977263</v>
      </c>
      <c r="K5221" s="2">
        <v>205</v>
      </c>
      <c r="L5221" s="2">
        <v>1</v>
      </c>
      <c r="M5221" s="2">
        <v>0</v>
      </c>
      <c r="N5221" s="2">
        <v>0</v>
      </c>
      <c r="O5221" s="2">
        <v>0</v>
      </c>
      <c r="P5221" s="2">
        <v>1</v>
      </c>
      <c r="Q5221" s="2">
        <v>0</v>
      </c>
      <c r="R5221"/>
      <c r="S5221"/>
    </row>
    <row r="5222" spans="1:19" x14ac:dyDescent="0.3">
      <c r="A5222">
        <v>5221</v>
      </c>
      <c r="B5222" t="s">
        <v>5237</v>
      </c>
      <c r="C5222" t="s">
        <v>17</v>
      </c>
      <c r="D5222" s="1">
        <v>303.8</v>
      </c>
      <c r="E5222" s="1">
        <v>313</v>
      </c>
      <c r="F5222" s="2">
        <v>1633</v>
      </c>
      <c r="G5222" s="1">
        <f>2*PI()*Predictive_Maintenance_Data[[#This Row],[Rotational speed '[rpm']]]/60</f>
        <v>171.00736011040442</v>
      </c>
      <c r="H5222" s="1">
        <v>32.9</v>
      </c>
      <c r="I5222" s="1">
        <f t="shared" si="81"/>
        <v>9.1999999999999886</v>
      </c>
      <c r="J5222" s="1">
        <f>Predictive_Maintenance_Data[[#This Row],[Torque '[Nm']]]*Predictive_Maintenance_Data[[#This Row],[Angular velocity '[rad/s']]]/1000</f>
        <v>5.6261421476323052</v>
      </c>
      <c r="K5222" s="2">
        <v>207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0</v>
      </c>
      <c r="R5222"/>
      <c r="S5222"/>
    </row>
    <row r="5223" spans="1:19" x14ac:dyDescent="0.3">
      <c r="A5223">
        <v>5222</v>
      </c>
      <c r="B5223" t="s">
        <v>5238</v>
      </c>
      <c r="C5223" t="s">
        <v>17</v>
      </c>
      <c r="D5223" s="1">
        <v>303.89999999999998</v>
      </c>
      <c r="E5223" s="1">
        <v>313</v>
      </c>
      <c r="F5223" s="2">
        <v>1626</v>
      </c>
      <c r="G5223" s="1">
        <f>2*PI()*Predictive_Maintenance_Data[[#This Row],[Rotational speed '[rpm']]]/60</f>
        <v>170.27432182456678</v>
      </c>
      <c r="H5223" s="1">
        <v>31.4</v>
      </c>
      <c r="I5223" s="1">
        <f t="shared" si="81"/>
        <v>9.1000000000000227</v>
      </c>
      <c r="J5223" s="1">
        <f>Predictive_Maintenance_Data[[#This Row],[Torque '[Nm']]]*Predictive_Maintenance_Data[[#This Row],[Angular velocity '[rad/s']]]/1000</f>
        <v>5.3466137052913965</v>
      </c>
      <c r="K5223" s="2">
        <v>209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/>
      <c r="S5223"/>
    </row>
    <row r="5224" spans="1:19" x14ac:dyDescent="0.3">
      <c r="A5224">
        <v>5223</v>
      </c>
      <c r="B5224" t="s">
        <v>5239</v>
      </c>
      <c r="C5224" t="s">
        <v>17</v>
      </c>
      <c r="D5224" s="1">
        <v>303.89999999999998</v>
      </c>
      <c r="E5224" s="1">
        <v>313.10000000000002</v>
      </c>
      <c r="F5224" s="2">
        <v>1665</v>
      </c>
      <c r="G5224" s="1">
        <f>2*PI()*Predictive_Maintenance_Data[[#This Row],[Rotational speed '[rpm']]]/60</f>
        <v>174.35839227423352</v>
      </c>
      <c r="H5224" s="1">
        <v>29.6</v>
      </c>
      <c r="I5224" s="1">
        <f t="shared" si="81"/>
        <v>9.2000000000000455</v>
      </c>
      <c r="J5224" s="1">
        <f>Predictive_Maintenance_Data[[#This Row],[Torque '[Nm']]]*Predictive_Maintenance_Data[[#This Row],[Angular velocity '[rad/s']]]/1000</f>
        <v>5.1610084113173125</v>
      </c>
      <c r="K5224" s="2">
        <v>0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0</v>
      </c>
      <c r="R5224"/>
      <c r="S5224"/>
    </row>
    <row r="5225" spans="1:19" x14ac:dyDescent="0.3">
      <c r="A5225">
        <v>5224</v>
      </c>
      <c r="B5225" t="s">
        <v>5240</v>
      </c>
      <c r="C5225" t="s">
        <v>15</v>
      </c>
      <c r="D5225" s="1">
        <v>303.89999999999998</v>
      </c>
      <c r="E5225" s="1">
        <v>313.2</v>
      </c>
      <c r="F5225" s="2">
        <v>1350</v>
      </c>
      <c r="G5225" s="1">
        <f>2*PI()*Predictive_Maintenance_Data[[#This Row],[Rotational speed '[rpm']]]/60</f>
        <v>141.37166941154069</v>
      </c>
      <c r="H5225" s="1">
        <v>47.2</v>
      </c>
      <c r="I5225" s="1">
        <f t="shared" si="81"/>
        <v>9.3000000000000114</v>
      </c>
      <c r="J5225" s="1">
        <f>Predictive_Maintenance_Data[[#This Row],[Torque '[Nm']]]*Predictive_Maintenance_Data[[#This Row],[Angular velocity '[rad/s']]]/1000</f>
        <v>6.6727427962247212</v>
      </c>
      <c r="K5225" s="2">
        <v>2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/>
      <c r="S5225"/>
    </row>
    <row r="5226" spans="1:19" x14ac:dyDescent="0.3">
      <c r="A5226">
        <v>5225</v>
      </c>
      <c r="B5226" t="s">
        <v>5241</v>
      </c>
      <c r="C5226" t="s">
        <v>17</v>
      </c>
      <c r="D5226" s="1">
        <v>303.89999999999998</v>
      </c>
      <c r="E5226" s="1">
        <v>313.2</v>
      </c>
      <c r="F5226" s="2">
        <v>1590</v>
      </c>
      <c r="G5226" s="1">
        <f>2*PI()*Predictive_Maintenance_Data[[#This Row],[Rotational speed '[rpm']]]/60</f>
        <v>166.50441064025901</v>
      </c>
      <c r="H5226" s="1">
        <v>31.9</v>
      </c>
      <c r="I5226" s="1">
        <f t="shared" si="81"/>
        <v>9.3000000000000114</v>
      </c>
      <c r="J5226" s="1">
        <f>Predictive_Maintenance_Data[[#This Row],[Torque '[Nm']]]*Predictive_Maintenance_Data[[#This Row],[Angular velocity '[rad/s']]]/1000</f>
        <v>5.3114906994242617</v>
      </c>
      <c r="K5226" s="2">
        <v>5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/>
      <c r="S5226"/>
    </row>
    <row r="5227" spans="1:19" x14ac:dyDescent="0.3">
      <c r="A5227">
        <v>5226</v>
      </c>
      <c r="B5227" t="s">
        <v>5242</v>
      </c>
      <c r="C5227" t="s">
        <v>15</v>
      </c>
      <c r="D5227" s="1">
        <v>304</v>
      </c>
      <c r="E5227" s="1">
        <v>313.2</v>
      </c>
      <c r="F5227" s="2">
        <v>1437</v>
      </c>
      <c r="G5227" s="1">
        <f>2*PI()*Predictive_Maintenance_Data[[#This Row],[Rotational speed '[rpm']]]/60</f>
        <v>150.4822881069511</v>
      </c>
      <c r="H5227" s="1">
        <v>53.9</v>
      </c>
      <c r="I5227" s="1">
        <f t="shared" si="81"/>
        <v>9.1999999999999886</v>
      </c>
      <c r="J5227" s="1">
        <f>Predictive_Maintenance_Data[[#This Row],[Torque '[Nm']]]*Predictive_Maintenance_Data[[#This Row],[Angular velocity '[rad/s']]]/1000</f>
        <v>8.1109953289646644</v>
      </c>
      <c r="K5227" s="2">
        <v>7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>
        <v>0</v>
      </c>
      <c r="R5227"/>
      <c r="S5227"/>
    </row>
    <row r="5228" spans="1:19" x14ac:dyDescent="0.3">
      <c r="A5228">
        <v>5227</v>
      </c>
      <c r="B5228" t="s">
        <v>5243</v>
      </c>
      <c r="C5228" t="s">
        <v>17</v>
      </c>
      <c r="D5228" s="1">
        <v>303.89999999999998</v>
      </c>
      <c r="E5228" s="1">
        <v>313</v>
      </c>
      <c r="F5228" s="2">
        <v>1403</v>
      </c>
      <c r="G5228" s="1">
        <f>2*PI()*Predictive_Maintenance_Data[[#This Row],[Rotational speed '[rpm']]]/60</f>
        <v>146.92181643288265</v>
      </c>
      <c r="H5228" s="1">
        <v>48.3</v>
      </c>
      <c r="I5228" s="1">
        <f t="shared" si="81"/>
        <v>9.1000000000000227</v>
      </c>
      <c r="J5228" s="1">
        <f>Predictive_Maintenance_Data[[#This Row],[Torque '[Nm']]]*Predictive_Maintenance_Data[[#This Row],[Angular velocity '[rad/s']]]/1000</f>
        <v>7.0963237337082319</v>
      </c>
      <c r="K5228" s="2">
        <v>10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0</v>
      </c>
      <c r="R5228"/>
      <c r="S5228"/>
    </row>
    <row r="5229" spans="1:19" x14ac:dyDescent="0.3">
      <c r="A5229">
        <v>5228</v>
      </c>
      <c r="B5229" t="s">
        <v>5244</v>
      </c>
      <c r="C5229" t="s">
        <v>17</v>
      </c>
      <c r="D5229" s="1">
        <v>303.89999999999998</v>
      </c>
      <c r="E5229" s="1">
        <v>313.10000000000002</v>
      </c>
      <c r="F5229" s="2">
        <v>1440</v>
      </c>
      <c r="G5229" s="1">
        <f>2*PI()*Predictive_Maintenance_Data[[#This Row],[Rotational speed '[rpm']]]/60</f>
        <v>150.79644737231007</v>
      </c>
      <c r="H5229" s="1">
        <v>41.1</v>
      </c>
      <c r="I5229" s="1">
        <f t="shared" si="81"/>
        <v>9.2000000000000455</v>
      </c>
      <c r="J5229" s="1">
        <f>Predictive_Maintenance_Data[[#This Row],[Torque '[Nm']]]*Predictive_Maintenance_Data[[#This Row],[Angular velocity '[rad/s']]]/1000</f>
        <v>6.1977339870019446</v>
      </c>
      <c r="K5229" s="2">
        <v>12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/>
      <c r="S5229"/>
    </row>
    <row r="5230" spans="1:19" x14ac:dyDescent="0.3">
      <c r="A5230">
        <v>5229</v>
      </c>
      <c r="B5230" t="s">
        <v>5245</v>
      </c>
      <c r="C5230" t="s">
        <v>15</v>
      </c>
      <c r="D5230" s="1">
        <v>303.89999999999998</v>
      </c>
      <c r="E5230" s="1">
        <v>313.10000000000002</v>
      </c>
      <c r="F5230" s="2">
        <v>1343</v>
      </c>
      <c r="G5230" s="1">
        <f>2*PI()*Predictive_Maintenance_Data[[#This Row],[Rotational speed '[rpm']]]/60</f>
        <v>140.63863112570306</v>
      </c>
      <c r="H5230" s="1">
        <v>61.4</v>
      </c>
      <c r="I5230" s="1">
        <f t="shared" si="81"/>
        <v>9.2000000000000455</v>
      </c>
      <c r="J5230" s="1">
        <f>Predictive_Maintenance_Data[[#This Row],[Torque '[Nm']]]*Predictive_Maintenance_Data[[#This Row],[Angular velocity '[rad/s']]]/1000</f>
        <v>8.6352119511181673</v>
      </c>
      <c r="K5230" s="2">
        <v>14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/>
      <c r="S5230"/>
    </row>
    <row r="5231" spans="1:19" x14ac:dyDescent="0.3">
      <c r="A5231">
        <v>5230</v>
      </c>
      <c r="B5231" t="s">
        <v>5246</v>
      </c>
      <c r="C5231" t="s">
        <v>27</v>
      </c>
      <c r="D5231" s="1">
        <v>303.89999999999998</v>
      </c>
      <c r="E5231" s="1">
        <v>313.10000000000002</v>
      </c>
      <c r="F5231" s="2">
        <v>1790</v>
      </c>
      <c r="G5231" s="1">
        <f>2*PI()*Predictive_Maintenance_Data[[#This Row],[Rotational speed '[rpm']]]/60</f>
        <v>187.448361664191</v>
      </c>
      <c r="H5231" s="1">
        <v>26.7</v>
      </c>
      <c r="I5231" s="1">
        <f t="shared" si="81"/>
        <v>9.2000000000000455</v>
      </c>
      <c r="J5231" s="1">
        <f>Predictive_Maintenance_Data[[#This Row],[Torque '[Nm']]]*Predictive_Maintenance_Data[[#This Row],[Angular velocity '[rad/s']]]/1000</f>
        <v>5.0048712564338995</v>
      </c>
      <c r="K5231" s="2">
        <v>17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/>
      <c r="S5231"/>
    </row>
    <row r="5232" spans="1:19" x14ac:dyDescent="0.3">
      <c r="A5232">
        <v>5231</v>
      </c>
      <c r="B5232" t="s">
        <v>5247</v>
      </c>
      <c r="C5232" t="s">
        <v>15</v>
      </c>
      <c r="D5232" s="1">
        <v>303.8</v>
      </c>
      <c r="E5232" s="1">
        <v>313.10000000000002</v>
      </c>
      <c r="F5232" s="2">
        <v>2117</v>
      </c>
      <c r="G5232" s="1">
        <f>2*PI()*Predictive_Maintenance_Data[[#This Row],[Rotational speed '[rpm']]]/60</f>
        <v>221.69172158831972</v>
      </c>
      <c r="H5232" s="1">
        <v>18.600000000000001</v>
      </c>
      <c r="I5232" s="1">
        <f t="shared" si="81"/>
        <v>9.3000000000000114</v>
      </c>
      <c r="J5232" s="1">
        <f>Predictive_Maintenance_Data[[#This Row],[Torque '[Nm']]]*Predictive_Maintenance_Data[[#This Row],[Angular velocity '[rad/s']]]/1000</f>
        <v>4.1234660215427477</v>
      </c>
      <c r="K5232" s="2">
        <v>22</v>
      </c>
      <c r="L5232" s="2">
        <v>0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/>
      <c r="S5232"/>
    </row>
    <row r="5233" spans="1:19" x14ac:dyDescent="0.3">
      <c r="A5233">
        <v>5232</v>
      </c>
      <c r="B5233" t="s">
        <v>5248</v>
      </c>
      <c r="C5233" t="s">
        <v>17</v>
      </c>
      <c r="D5233" s="1">
        <v>303.8</v>
      </c>
      <c r="E5233" s="1">
        <v>313.10000000000002</v>
      </c>
      <c r="F5233" s="2">
        <v>1458</v>
      </c>
      <c r="G5233" s="1">
        <f>2*PI()*Predictive_Maintenance_Data[[#This Row],[Rotational speed '[rpm']]]/60</f>
        <v>152.68140296446393</v>
      </c>
      <c r="H5233" s="1">
        <v>42.2</v>
      </c>
      <c r="I5233" s="1">
        <f t="shared" si="81"/>
        <v>9.3000000000000114</v>
      </c>
      <c r="J5233" s="1">
        <f>Predictive_Maintenance_Data[[#This Row],[Torque '[Nm']]]*Predictive_Maintenance_Data[[#This Row],[Angular velocity '[rad/s']]]/1000</f>
        <v>6.4431552051003784</v>
      </c>
      <c r="K5233" s="2">
        <v>25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/>
      <c r="S5233"/>
    </row>
    <row r="5234" spans="1:19" x14ac:dyDescent="0.3">
      <c r="A5234">
        <v>5233</v>
      </c>
      <c r="B5234" t="s">
        <v>5249</v>
      </c>
      <c r="C5234" t="s">
        <v>17</v>
      </c>
      <c r="D5234" s="1">
        <v>303.60000000000002</v>
      </c>
      <c r="E5234" s="1">
        <v>312.89999999999998</v>
      </c>
      <c r="F5234" s="2">
        <v>1381</v>
      </c>
      <c r="G5234" s="1">
        <f>2*PI()*Predictive_Maintenance_Data[[#This Row],[Rotational speed '[rpm']]]/60</f>
        <v>144.61798182025012</v>
      </c>
      <c r="H5234" s="1">
        <v>57.8</v>
      </c>
      <c r="I5234" s="1">
        <f t="shared" si="81"/>
        <v>9.2999999999999545</v>
      </c>
      <c r="J5234" s="1">
        <f>Predictive_Maintenance_Data[[#This Row],[Torque '[Nm']]]*Predictive_Maintenance_Data[[#This Row],[Angular velocity '[rad/s']]]/1000</f>
        <v>8.3589193492104563</v>
      </c>
      <c r="K5234" s="2">
        <v>27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/>
      <c r="S5234"/>
    </row>
    <row r="5235" spans="1:19" x14ac:dyDescent="0.3">
      <c r="A5235">
        <v>5234</v>
      </c>
      <c r="B5235" t="s">
        <v>5250</v>
      </c>
      <c r="C5235" t="s">
        <v>17</v>
      </c>
      <c r="D5235" s="1">
        <v>303.60000000000002</v>
      </c>
      <c r="E5235" s="1">
        <v>312.89999999999998</v>
      </c>
      <c r="F5235" s="2">
        <v>1450</v>
      </c>
      <c r="G5235" s="1">
        <f>2*PI()*Predictive_Maintenance_Data[[#This Row],[Rotational speed '[rpm']]]/60</f>
        <v>151.84364492350667</v>
      </c>
      <c r="H5235" s="1">
        <v>45.3</v>
      </c>
      <c r="I5235" s="1">
        <f t="shared" si="81"/>
        <v>9.2999999999999545</v>
      </c>
      <c r="J5235" s="1">
        <f>Predictive_Maintenance_Data[[#This Row],[Torque '[Nm']]]*Predictive_Maintenance_Data[[#This Row],[Angular velocity '[rad/s']]]/1000</f>
        <v>6.8785171150348514</v>
      </c>
      <c r="K5235" s="2">
        <v>29</v>
      </c>
      <c r="L5235" s="2">
        <v>0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/>
      <c r="S5235"/>
    </row>
    <row r="5236" spans="1:19" x14ac:dyDescent="0.3">
      <c r="A5236">
        <v>5235</v>
      </c>
      <c r="B5236" t="s">
        <v>5251</v>
      </c>
      <c r="C5236" t="s">
        <v>17</v>
      </c>
      <c r="D5236" s="1">
        <v>303.7</v>
      </c>
      <c r="E5236" s="1">
        <v>312.89999999999998</v>
      </c>
      <c r="F5236" s="2">
        <v>1461</v>
      </c>
      <c r="G5236" s="1">
        <f>2*PI()*Predictive_Maintenance_Data[[#This Row],[Rotational speed '[rpm']]]/60</f>
        <v>152.99556222982292</v>
      </c>
      <c r="H5236" s="1">
        <v>50.1</v>
      </c>
      <c r="I5236" s="1">
        <f t="shared" si="81"/>
        <v>9.1999999999999886</v>
      </c>
      <c r="J5236" s="1">
        <f>Predictive_Maintenance_Data[[#This Row],[Torque '[Nm']]]*Predictive_Maintenance_Data[[#This Row],[Angular velocity '[rad/s']]]/1000</f>
        <v>7.6650776677141286</v>
      </c>
      <c r="K5236" s="2">
        <v>31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/>
      <c r="S5236"/>
    </row>
    <row r="5237" spans="1:19" x14ac:dyDescent="0.3">
      <c r="A5237">
        <v>5236</v>
      </c>
      <c r="B5237" t="s">
        <v>5252</v>
      </c>
      <c r="C5237" t="s">
        <v>15</v>
      </c>
      <c r="D5237" s="1">
        <v>303.7</v>
      </c>
      <c r="E5237" s="1">
        <v>312.89999999999998</v>
      </c>
      <c r="F5237" s="2">
        <v>1511</v>
      </c>
      <c r="G5237" s="1">
        <f>2*PI()*Predictive_Maintenance_Data[[#This Row],[Rotational speed '[rpm']]]/60</f>
        <v>158.23154998580591</v>
      </c>
      <c r="H5237" s="1">
        <v>41</v>
      </c>
      <c r="I5237" s="1">
        <f t="shared" si="81"/>
        <v>9.1999999999999886</v>
      </c>
      <c r="J5237" s="1">
        <f>Predictive_Maintenance_Data[[#This Row],[Torque '[Nm']]]*Predictive_Maintenance_Data[[#This Row],[Angular velocity '[rad/s']]]/1000</f>
        <v>6.4874935494180423</v>
      </c>
      <c r="K5237" s="2">
        <v>33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/>
      <c r="S5237"/>
    </row>
    <row r="5238" spans="1:19" x14ac:dyDescent="0.3">
      <c r="A5238">
        <v>5237</v>
      </c>
      <c r="B5238" t="s">
        <v>5253</v>
      </c>
      <c r="C5238" t="s">
        <v>17</v>
      </c>
      <c r="D5238" s="1">
        <v>303.8</v>
      </c>
      <c r="E5238" s="1">
        <v>313.10000000000002</v>
      </c>
      <c r="F5238" s="2">
        <v>1394</v>
      </c>
      <c r="G5238" s="1">
        <f>2*PI()*Predictive_Maintenance_Data[[#This Row],[Rotational speed '[rpm']]]/60</f>
        <v>145.97933863680572</v>
      </c>
      <c r="H5238" s="1">
        <v>45.4</v>
      </c>
      <c r="I5238" s="1">
        <f t="shared" si="81"/>
        <v>9.3000000000000114</v>
      </c>
      <c r="J5238" s="1">
        <f>Predictive_Maintenance_Data[[#This Row],[Torque '[Nm']]]*Predictive_Maintenance_Data[[#This Row],[Angular velocity '[rad/s']]]/1000</f>
        <v>6.6274619741109788</v>
      </c>
      <c r="K5238" s="2">
        <v>36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0</v>
      </c>
      <c r="R5238"/>
      <c r="S5238"/>
    </row>
    <row r="5239" spans="1:19" x14ac:dyDescent="0.3">
      <c r="A5239">
        <v>5238</v>
      </c>
      <c r="B5239" t="s">
        <v>5254</v>
      </c>
      <c r="C5239" t="s">
        <v>17</v>
      </c>
      <c r="D5239" s="1">
        <v>303.8</v>
      </c>
      <c r="E5239" s="1">
        <v>313</v>
      </c>
      <c r="F5239" s="2">
        <v>1499</v>
      </c>
      <c r="G5239" s="1">
        <f>2*PI()*Predictive_Maintenance_Data[[#This Row],[Rotational speed '[rpm']]]/60</f>
        <v>156.97491292436999</v>
      </c>
      <c r="H5239" s="1">
        <v>42.3</v>
      </c>
      <c r="I5239" s="1">
        <f t="shared" si="81"/>
        <v>9.1999999999999886</v>
      </c>
      <c r="J5239" s="1">
        <f>Predictive_Maintenance_Data[[#This Row],[Torque '[Nm']]]*Predictive_Maintenance_Data[[#This Row],[Angular velocity '[rad/s']]]/1000</f>
        <v>6.6400388167008506</v>
      </c>
      <c r="K5239" s="2">
        <v>38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/>
      <c r="S5239"/>
    </row>
    <row r="5240" spans="1:19" x14ac:dyDescent="0.3">
      <c r="A5240">
        <v>5239</v>
      </c>
      <c r="B5240" t="s">
        <v>5255</v>
      </c>
      <c r="C5240" t="s">
        <v>17</v>
      </c>
      <c r="D5240" s="1">
        <v>303.7</v>
      </c>
      <c r="E5240" s="1">
        <v>313</v>
      </c>
      <c r="F5240" s="2">
        <v>1457</v>
      </c>
      <c r="G5240" s="1">
        <f>2*PI()*Predictive_Maintenance_Data[[#This Row],[Rotational speed '[rpm']]]/60</f>
        <v>152.57668320934428</v>
      </c>
      <c r="H5240" s="1">
        <v>44.1</v>
      </c>
      <c r="I5240" s="1">
        <f t="shared" si="81"/>
        <v>9.3000000000000114</v>
      </c>
      <c r="J5240" s="1">
        <f>Predictive_Maintenance_Data[[#This Row],[Torque '[Nm']]]*Predictive_Maintenance_Data[[#This Row],[Angular velocity '[rad/s']]]/1000</f>
        <v>6.7286317295320837</v>
      </c>
      <c r="K5240" s="2">
        <v>40</v>
      </c>
      <c r="L5240" s="2">
        <v>0</v>
      </c>
      <c r="M5240" s="2">
        <v>0</v>
      </c>
      <c r="N5240" s="2">
        <v>0</v>
      </c>
      <c r="O5240" s="2">
        <v>0</v>
      </c>
      <c r="P5240" s="2">
        <v>0</v>
      </c>
      <c r="Q5240" s="2">
        <v>0</v>
      </c>
      <c r="R5240"/>
      <c r="S5240"/>
    </row>
    <row r="5241" spans="1:19" x14ac:dyDescent="0.3">
      <c r="A5241">
        <v>5240</v>
      </c>
      <c r="B5241" t="s">
        <v>5256</v>
      </c>
      <c r="C5241" t="s">
        <v>17</v>
      </c>
      <c r="D5241" s="1">
        <v>303.7</v>
      </c>
      <c r="E5241" s="1">
        <v>313</v>
      </c>
      <c r="F5241" s="2">
        <v>1753</v>
      </c>
      <c r="G5241" s="1">
        <f>2*PI()*Predictive_Maintenance_Data[[#This Row],[Rotational speed '[rpm']]]/60</f>
        <v>183.57373072476358</v>
      </c>
      <c r="H5241" s="1">
        <v>29</v>
      </c>
      <c r="I5241" s="1">
        <f t="shared" si="81"/>
        <v>9.3000000000000114</v>
      </c>
      <c r="J5241" s="1">
        <f>Predictive_Maintenance_Data[[#This Row],[Torque '[Nm']]]*Predictive_Maintenance_Data[[#This Row],[Angular velocity '[rad/s']]]/1000</f>
        <v>5.3236381910181434</v>
      </c>
      <c r="K5241" s="2">
        <v>42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>
        <v>0</v>
      </c>
      <c r="R5241"/>
      <c r="S5241"/>
    </row>
    <row r="5242" spans="1:19" x14ac:dyDescent="0.3">
      <c r="A5242">
        <v>5241</v>
      </c>
      <c r="B5242" t="s">
        <v>5257</v>
      </c>
      <c r="C5242" t="s">
        <v>17</v>
      </c>
      <c r="D5242" s="1">
        <v>303.7</v>
      </c>
      <c r="E5242" s="1">
        <v>313</v>
      </c>
      <c r="F5242" s="2">
        <v>1694</v>
      </c>
      <c r="G5242" s="1">
        <f>2*PI()*Predictive_Maintenance_Data[[#This Row],[Rotational speed '[rpm']]]/60</f>
        <v>177.39526517270366</v>
      </c>
      <c r="H5242" s="1">
        <v>28</v>
      </c>
      <c r="I5242" s="1">
        <f t="shared" si="81"/>
        <v>9.3000000000000114</v>
      </c>
      <c r="J5242" s="1">
        <f>Predictive_Maintenance_Data[[#This Row],[Torque '[Nm']]]*Predictive_Maintenance_Data[[#This Row],[Angular velocity '[rad/s']]]/1000</f>
        <v>4.9670674248357027</v>
      </c>
      <c r="K5242" s="2">
        <v>44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/>
      <c r="S5242"/>
    </row>
    <row r="5243" spans="1:19" x14ac:dyDescent="0.3">
      <c r="A5243">
        <v>5242</v>
      </c>
      <c r="B5243" t="s">
        <v>5258</v>
      </c>
      <c r="C5243" t="s">
        <v>17</v>
      </c>
      <c r="D5243" s="1">
        <v>303.7</v>
      </c>
      <c r="E5243" s="1">
        <v>313.10000000000002</v>
      </c>
      <c r="F5243" s="2">
        <v>1683</v>
      </c>
      <c r="G5243" s="1">
        <f>2*PI()*Predictive_Maintenance_Data[[#This Row],[Rotational speed '[rpm']]]/60</f>
        <v>176.24334786638741</v>
      </c>
      <c r="H5243" s="1">
        <v>28.4</v>
      </c>
      <c r="I5243" s="1">
        <f t="shared" si="81"/>
        <v>9.4000000000000341</v>
      </c>
      <c r="J5243" s="1">
        <f>Predictive_Maintenance_Data[[#This Row],[Torque '[Nm']]]*Predictive_Maintenance_Data[[#This Row],[Angular velocity '[rad/s']]]/1000</f>
        <v>5.0053110794054021</v>
      </c>
      <c r="K5243" s="2">
        <v>46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/>
      <c r="S5243"/>
    </row>
    <row r="5244" spans="1:19" x14ac:dyDescent="0.3">
      <c r="A5244">
        <v>5243</v>
      </c>
      <c r="B5244" t="s">
        <v>5259</v>
      </c>
      <c r="C5244" t="s">
        <v>17</v>
      </c>
      <c r="D5244" s="1">
        <v>303.7</v>
      </c>
      <c r="E5244" s="1">
        <v>313.10000000000002</v>
      </c>
      <c r="F5244" s="2">
        <v>1496</v>
      </c>
      <c r="G5244" s="1">
        <f>2*PI()*Predictive_Maintenance_Data[[#This Row],[Rotational speed '[rpm']]]/60</f>
        <v>156.66075365901102</v>
      </c>
      <c r="H5244" s="1">
        <v>47.4</v>
      </c>
      <c r="I5244" s="1">
        <f t="shared" si="81"/>
        <v>9.4000000000000341</v>
      </c>
      <c r="J5244" s="1">
        <f>Predictive_Maintenance_Data[[#This Row],[Torque '[Nm']]]*Predictive_Maintenance_Data[[#This Row],[Angular velocity '[rad/s']]]/1000</f>
        <v>7.4257197234371226</v>
      </c>
      <c r="K5244" s="2">
        <v>48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/>
      <c r="S5244"/>
    </row>
    <row r="5245" spans="1:19" x14ac:dyDescent="0.3">
      <c r="A5245">
        <v>5244</v>
      </c>
      <c r="B5245" t="s">
        <v>5260</v>
      </c>
      <c r="C5245" t="s">
        <v>17</v>
      </c>
      <c r="D5245" s="1">
        <v>303.7</v>
      </c>
      <c r="E5245" s="1">
        <v>313.10000000000002</v>
      </c>
      <c r="F5245" s="2">
        <v>1721</v>
      </c>
      <c r="G5245" s="1">
        <f>2*PI()*Predictive_Maintenance_Data[[#This Row],[Rotational speed '[rpm']]]/60</f>
        <v>180.22269856093448</v>
      </c>
      <c r="H5245" s="1">
        <v>34.799999999999997</v>
      </c>
      <c r="I5245" s="1">
        <f t="shared" si="81"/>
        <v>9.4000000000000341</v>
      </c>
      <c r="J5245" s="1">
        <f>Predictive_Maintenance_Data[[#This Row],[Torque '[Nm']]]*Predictive_Maintenance_Data[[#This Row],[Angular velocity '[rad/s']]]/1000</f>
        <v>6.2717499099205192</v>
      </c>
      <c r="K5245" s="2">
        <v>50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/>
      <c r="S5245"/>
    </row>
    <row r="5246" spans="1:19" x14ac:dyDescent="0.3">
      <c r="A5246">
        <v>5245</v>
      </c>
      <c r="B5246" t="s">
        <v>5261</v>
      </c>
      <c r="C5246" t="s">
        <v>17</v>
      </c>
      <c r="D5246" s="1">
        <v>303.60000000000002</v>
      </c>
      <c r="E5246" s="1">
        <v>313</v>
      </c>
      <c r="F5246" s="2">
        <v>1593</v>
      </c>
      <c r="G5246" s="1">
        <f>2*PI()*Predictive_Maintenance_Data[[#This Row],[Rotational speed '[rpm']]]/60</f>
        <v>166.81856990561801</v>
      </c>
      <c r="H5246" s="1">
        <v>31.6</v>
      </c>
      <c r="I5246" s="1">
        <f t="shared" si="81"/>
        <v>9.3999999999999773</v>
      </c>
      <c r="J5246" s="1">
        <f>Predictive_Maintenance_Data[[#This Row],[Torque '[Nm']]]*Predictive_Maintenance_Data[[#This Row],[Angular velocity '[rad/s']]]/1000</f>
        <v>5.2714668090175287</v>
      </c>
      <c r="K5246" s="2">
        <v>52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0</v>
      </c>
      <c r="R5246"/>
      <c r="S5246"/>
    </row>
    <row r="5247" spans="1:19" x14ac:dyDescent="0.3">
      <c r="A5247">
        <v>5246</v>
      </c>
      <c r="B5247" t="s">
        <v>5262</v>
      </c>
      <c r="C5247" t="s">
        <v>17</v>
      </c>
      <c r="D5247" s="1">
        <v>303.60000000000002</v>
      </c>
      <c r="E5247" s="1">
        <v>313</v>
      </c>
      <c r="F5247" s="2">
        <v>1575</v>
      </c>
      <c r="G5247" s="1">
        <f>2*PI()*Predictive_Maintenance_Data[[#This Row],[Rotational speed '[rpm']]]/60</f>
        <v>164.93361431346415</v>
      </c>
      <c r="H5247" s="1">
        <v>38.299999999999997</v>
      </c>
      <c r="I5247" s="1">
        <f t="shared" si="81"/>
        <v>9.3999999999999773</v>
      </c>
      <c r="J5247" s="1">
        <f>Predictive_Maintenance_Data[[#This Row],[Torque '[Nm']]]*Predictive_Maintenance_Data[[#This Row],[Angular velocity '[rad/s']]]/1000</f>
        <v>6.3169574282056766</v>
      </c>
      <c r="K5247" s="2">
        <v>54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/>
      <c r="S5247"/>
    </row>
    <row r="5248" spans="1:19" x14ac:dyDescent="0.3">
      <c r="A5248">
        <v>5247</v>
      </c>
      <c r="B5248" t="s">
        <v>5263</v>
      </c>
      <c r="C5248" t="s">
        <v>17</v>
      </c>
      <c r="D5248" s="1">
        <v>303.5</v>
      </c>
      <c r="E5248" s="1">
        <v>313</v>
      </c>
      <c r="F5248" s="2">
        <v>1465</v>
      </c>
      <c r="G5248" s="1">
        <f>2*PI()*Predictive_Maintenance_Data[[#This Row],[Rotational speed '[rpm']]]/60</f>
        <v>153.41444125030156</v>
      </c>
      <c r="H5248" s="1">
        <v>41</v>
      </c>
      <c r="I5248" s="1">
        <f t="shared" si="81"/>
        <v>9.5</v>
      </c>
      <c r="J5248" s="1">
        <f>Predictive_Maintenance_Data[[#This Row],[Torque '[Nm']]]*Predictive_Maintenance_Data[[#This Row],[Angular velocity '[rad/s']]]/1000</f>
        <v>6.2899920912623637</v>
      </c>
      <c r="K5248" s="2">
        <v>56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>
        <v>0</v>
      </c>
      <c r="R5248"/>
      <c r="S5248"/>
    </row>
    <row r="5249" spans="1:19" x14ac:dyDescent="0.3">
      <c r="A5249">
        <v>5248</v>
      </c>
      <c r="B5249" t="s">
        <v>5264</v>
      </c>
      <c r="C5249" t="s">
        <v>17</v>
      </c>
      <c r="D5249" s="1">
        <v>303.60000000000002</v>
      </c>
      <c r="E5249" s="1">
        <v>313.10000000000002</v>
      </c>
      <c r="F5249" s="2">
        <v>1405</v>
      </c>
      <c r="G5249" s="1">
        <f>2*PI()*Predictive_Maintenance_Data[[#This Row],[Rotational speed '[rpm']]]/60</f>
        <v>147.131255943122</v>
      </c>
      <c r="H5249" s="1">
        <v>38.299999999999997</v>
      </c>
      <c r="I5249" s="1">
        <f t="shared" si="81"/>
        <v>9.5</v>
      </c>
      <c r="J5249" s="1">
        <f>Predictive_Maintenance_Data[[#This Row],[Torque '[Nm']]]*Predictive_Maintenance_Data[[#This Row],[Angular velocity '[rad/s']]]/1000</f>
        <v>5.6351271026215715</v>
      </c>
      <c r="K5249" s="2">
        <v>58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>
        <v>0</v>
      </c>
      <c r="R5249"/>
      <c r="S5249"/>
    </row>
    <row r="5250" spans="1:19" x14ac:dyDescent="0.3">
      <c r="A5250">
        <v>5249</v>
      </c>
      <c r="B5250" t="s">
        <v>5265</v>
      </c>
      <c r="C5250" t="s">
        <v>15</v>
      </c>
      <c r="D5250" s="1">
        <v>303.5</v>
      </c>
      <c r="E5250" s="1">
        <v>313</v>
      </c>
      <c r="F5250" s="2">
        <v>1902</v>
      </c>
      <c r="G5250" s="1">
        <f>2*PI()*Predictive_Maintenance_Data[[#This Row],[Rotational speed '[rpm']]]/60</f>
        <v>199.17697423759287</v>
      </c>
      <c r="H5250" s="1">
        <v>21.6</v>
      </c>
      <c r="I5250" s="1">
        <f t="shared" ref="I5250:I5313" si="82">E5250-D5250</f>
        <v>9.5</v>
      </c>
      <c r="J5250" s="1">
        <f>Predictive_Maintenance_Data[[#This Row],[Torque '[Nm']]]*Predictive_Maintenance_Data[[#This Row],[Angular velocity '[rad/s']]]/1000</f>
        <v>4.3022226435320059</v>
      </c>
      <c r="K5250" s="2">
        <v>60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>
        <v>0</v>
      </c>
      <c r="R5250"/>
      <c r="S5250"/>
    </row>
    <row r="5251" spans="1:19" x14ac:dyDescent="0.3">
      <c r="A5251">
        <v>5250</v>
      </c>
      <c r="B5251" t="s">
        <v>5266</v>
      </c>
      <c r="C5251" t="s">
        <v>15</v>
      </c>
      <c r="D5251" s="1">
        <v>303.39999999999998</v>
      </c>
      <c r="E5251" s="1">
        <v>312.89999999999998</v>
      </c>
      <c r="F5251" s="2">
        <v>1422</v>
      </c>
      <c r="G5251" s="1">
        <f>2*PI()*Predictive_Maintenance_Data[[#This Row],[Rotational speed '[rpm']]]/60</f>
        <v>148.91149178015618</v>
      </c>
      <c r="H5251" s="1">
        <v>39.9</v>
      </c>
      <c r="I5251" s="1">
        <f t="shared" si="82"/>
        <v>9.5</v>
      </c>
      <c r="J5251" s="1">
        <f>Predictive_Maintenance_Data[[#This Row],[Torque '[Nm']]]*Predictive_Maintenance_Data[[#This Row],[Angular velocity '[rad/s']]]/1000</f>
        <v>5.9415685220282315</v>
      </c>
      <c r="K5251" s="2">
        <v>63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/>
      <c r="S5251"/>
    </row>
    <row r="5252" spans="1:19" x14ac:dyDescent="0.3">
      <c r="A5252">
        <v>5251</v>
      </c>
      <c r="B5252" t="s">
        <v>5267</v>
      </c>
      <c r="C5252" t="s">
        <v>17</v>
      </c>
      <c r="D5252" s="1">
        <v>303.5</v>
      </c>
      <c r="E5252" s="1">
        <v>312.89999999999998</v>
      </c>
      <c r="F5252" s="2">
        <v>1332</v>
      </c>
      <c r="G5252" s="1">
        <f>2*PI()*Predictive_Maintenance_Data[[#This Row],[Rotational speed '[rpm']]]/60</f>
        <v>139.48671381938681</v>
      </c>
      <c r="H5252" s="1">
        <v>52.9</v>
      </c>
      <c r="I5252" s="1">
        <f t="shared" si="82"/>
        <v>9.3999999999999773</v>
      </c>
      <c r="J5252" s="1">
        <f>Predictive_Maintenance_Data[[#This Row],[Torque '[Nm']]]*Predictive_Maintenance_Data[[#This Row],[Angular velocity '[rad/s']]]/1000</f>
        <v>7.3788471610455622</v>
      </c>
      <c r="K5252" s="2">
        <v>66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  <c r="Q5252" s="2">
        <v>0</v>
      </c>
      <c r="R5252"/>
      <c r="S5252"/>
    </row>
    <row r="5253" spans="1:19" x14ac:dyDescent="0.3">
      <c r="A5253">
        <v>5252</v>
      </c>
      <c r="B5253" t="s">
        <v>5268</v>
      </c>
      <c r="C5253" t="s">
        <v>15</v>
      </c>
      <c r="D5253" s="1">
        <v>303.39999999999998</v>
      </c>
      <c r="E5253" s="1">
        <v>312.89999999999998</v>
      </c>
      <c r="F5253" s="2">
        <v>1307</v>
      </c>
      <c r="G5253" s="1">
        <f>2*PI()*Predictive_Maintenance_Data[[#This Row],[Rotational speed '[rpm']]]/60</f>
        <v>136.86871994139531</v>
      </c>
      <c r="H5253" s="1">
        <v>54.3</v>
      </c>
      <c r="I5253" s="1">
        <f t="shared" si="82"/>
        <v>9.5</v>
      </c>
      <c r="J5253" s="1">
        <f>Predictive_Maintenance_Data[[#This Row],[Torque '[Nm']]]*Predictive_Maintenance_Data[[#This Row],[Angular velocity '[rad/s']]]/1000</f>
        <v>7.4319714928177651</v>
      </c>
      <c r="K5253" s="2">
        <v>68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/>
      <c r="S5253"/>
    </row>
    <row r="5254" spans="1:19" x14ac:dyDescent="0.3">
      <c r="A5254">
        <v>5253</v>
      </c>
      <c r="B5254" t="s">
        <v>5269</v>
      </c>
      <c r="C5254" t="s">
        <v>17</v>
      </c>
      <c r="D5254" s="1">
        <v>303.5</v>
      </c>
      <c r="E5254" s="1">
        <v>313</v>
      </c>
      <c r="F5254" s="2">
        <v>1322</v>
      </c>
      <c r="G5254" s="1">
        <f>2*PI()*Predictive_Maintenance_Data[[#This Row],[Rotational speed '[rpm']]]/60</f>
        <v>138.43951626819023</v>
      </c>
      <c r="H5254" s="1">
        <v>59.5</v>
      </c>
      <c r="I5254" s="1">
        <f t="shared" si="82"/>
        <v>9.5</v>
      </c>
      <c r="J5254" s="1">
        <f>Predictive_Maintenance_Data[[#This Row],[Torque '[Nm']]]*Predictive_Maintenance_Data[[#This Row],[Angular velocity '[rad/s']]]/1000</f>
        <v>8.2371512179573187</v>
      </c>
      <c r="K5254" s="2">
        <v>71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/>
      <c r="S5254"/>
    </row>
    <row r="5255" spans="1:19" x14ac:dyDescent="0.3">
      <c r="A5255">
        <v>5254</v>
      </c>
      <c r="B5255" t="s">
        <v>5270</v>
      </c>
      <c r="C5255" t="s">
        <v>17</v>
      </c>
      <c r="D5255" s="1">
        <v>303.5</v>
      </c>
      <c r="E5255" s="1">
        <v>313</v>
      </c>
      <c r="F5255" s="2">
        <v>1547</v>
      </c>
      <c r="G5255" s="1">
        <f>2*PI()*Predictive_Maintenance_Data[[#This Row],[Rotational speed '[rpm']]]/60</f>
        <v>162.00146117011366</v>
      </c>
      <c r="H5255" s="1">
        <v>40.299999999999997</v>
      </c>
      <c r="I5255" s="1">
        <f t="shared" si="82"/>
        <v>9.5</v>
      </c>
      <c r="J5255" s="1">
        <f>Predictive_Maintenance_Data[[#This Row],[Torque '[Nm']]]*Predictive_Maintenance_Data[[#This Row],[Angular velocity '[rad/s']]]/1000</f>
        <v>6.52865888515558</v>
      </c>
      <c r="K5255" s="2">
        <v>73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/>
      <c r="S5255"/>
    </row>
    <row r="5256" spans="1:19" x14ac:dyDescent="0.3">
      <c r="A5256">
        <v>5255</v>
      </c>
      <c r="B5256" t="s">
        <v>5271</v>
      </c>
      <c r="C5256" t="s">
        <v>17</v>
      </c>
      <c r="D5256" s="1">
        <v>303.5</v>
      </c>
      <c r="E5256" s="1">
        <v>313.10000000000002</v>
      </c>
      <c r="F5256" s="2">
        <v>1897</v>
      </c>
      <c r="G5256" s="1">
        <f>2*PI()*Predictive_Maintenance_Data[[#This Row],[Rotational speed '[rpm']]]/60</f>
        <v>198.65337546199459</v>
      </c>
      <c r="H5256" s="1">
        <v>23.6</v>
      </c>
      <c r="I5256" s="1">
        <f t="shared" si="82"/>
        <v>9.6000000000000227</v>
      </c>
      <c r="J5256" s="1">
        <f>Predictive_Maintenance_Data[[#This Row],[Torque '[Nm']]]*Predictive_Maintenance_Data[[#This Row],[Angular velocity '[rad/s']]]/1000</f>
        <v>4.6882196609030728</v>
      </c>
      <c r="K5256" s="2">
        <v>75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/>
      <c r="S5256"/>
    </row>
    <row r="5257" spans="1:19" x14ac:dyDescent="0.3">
      <c r="A5257">
        <v>5256</v>
      </c>
      <c r="B5257" t="s">
        <v>5272</v>
      </c>
      <c r="C5257" t="s">
        <v>15</v>
      </c>
      <c r="D5257" s="1">
        <v>303.5</v>
      </c>
      <c r="E5257" s="1">
        <v>313</v>
      </c>
      <c r="F5257" s="2">
        <v>1403</v>
      </c>
      <c r="G5257" s="1">
        <f>2*PI()*Predictive_Maintenance_Data[[#This Row],[Rotational speed '[rpm']]]/60</f>
        <v>146.92181643288265</v>
      </c>
      <c r="H5257" s="1">
        <v>51.9</v>
      </c>
      <c r="I5257" s="1">
        <f t="shared" si="82"/>
        <v>9.5</v>
      </c>
      <c r="J5257" s="1">
        <f>Predictive_Maintenance_Data[[#This Row],[Torque '[Nm']]]*Predictive_Maintenance_Data[[#This Row],[Angular velocity '[rad/s']]]/1000</f>
        <v>7.6252422728666094</v>
      </c>
      <c r="K5257" s="2">
        <v>77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/>
      <c r="S5257"/>
    </row>
    <row r="5258" spans="1:19" x14ac:dyDescent="0.3">
      <c r="A5258">
        <v>5257</v>
      </c>
      <c r="B5258" t="s">
        <v>5273</v>
      </c>
      <c r="C5258" t="s">
        <v>17</v>
      </c>
      <c r="D5258" s="1">
        <v>303.5</v>
      </c>
      <c r="E5258" s="1">
        <v>313</v>
      </c>
      <c r="F5258" s="2">
        <v>1393</v>
      </c>
      <c r="G5258" s="1">
        <f>2*PI()*Predictive_Maintenance_Data[[#This Row],[Rotational speed '[rpm']]]/60</f>
        <v>145.87461888168608</v>
      </c>
      <c r="H5258" s="1">
        <v>51.6</v>
      </c>
      <c r="I5258" s="1">
        <f t="shared" si="82"/>
        <v>9.5</v>
      </c>
      <c r="J5258" s="1">
        <f>Predictive_Maintenance_Data[[#This Row],[Torque '[Nm']]]*Predictive_Maintenance_Data[[#This Row],[Angular velocity '[rad/s']]]/1000</f>
        <v>7.5271303342950011</v>
      </c>
      <c r="K5258" s="2">
        <v>80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/>
      <c r="S5258"/>
    </row>
    <row r="5259" spans="1:19" x14ac:dyDescent="0.3">
      <c r="A5259">
        <v>5258</v>
      </c>
      <c r="B5259" t="s">
        <v>5274</v>
      </c>
      <c r="C5259" t="s">
        <v>17</v>
      </c>
      <c r="D5259" s="1">
        <v>303.5</v>
      </c>
      <c r="E5259" s="1">
        <v>313</v>
      </c>
      <c r="F5259" s="2">
        <v>1482</v>
      </c>
      <c r="G5259" s="1">
        <f>2*PI()*Predictive_Maintenance_Data[[#This Row],[Rotational speed '[rpm']]]/60</f>
        <v>155.1946770873358</v>
      </c>
      <c r="H5259" s="1">
        <v>38.5</v>
      </c>
      <c r="I5259" s="1">
        <f t="shared" si="82"/>
        <v>9.5</v>
      </c>
      <c r="J5259" s="1">
        <f>Predictive_Maintenance_Data[[#This Row],[Torque '[Nm']]]*Predictive_Maintenance_Data[[#This Row],[Angular velocity '[rad/s']]]/1000</f>
        <v>5.9749950678624284</v>
      </c>
      <c r="K5259" s="2">
        <v>82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/>
      <c r="S5259"/>
    </row>
    <row r="5260" spans="1:19" x14ac:dyDescent="0.3">
      <c r="A5260">
        <v>5259</v>
      </c>
      <c r="B5260" t="s">
        <v>5275</v>
      </c>
      <c r="C5260" t="s">
        <v>15</v>
      </c>
      <c r="D5260" s="1">
        <v>303.5</v>
      </c>
      <c r="E5260" s="1">
        <v>312.89999999999998</v>
      </c>
      <c r="F5260" s="2">
        <v>1572</v>
      </c>
      <c r="G5260" s="1">
        <f>2*PI()*Predictive_Maintenance_Data[[#This Row],[Rotational speed '[rpm']]]/60</f>
        <v>164.61945504810515</v>
      </c>
      <c r="H5260" s="1">
        <v>44.7</v>
      </c>
      <c r="I5260" s="1">
        <f t="shared" si="82"/>
        <v>9.3999999999999773</v>
      </c>
      <c r="J5260" s="1">
        <f>Predictive_Maintenance_Data[[#This Row],[Torque '[Nm']]]*Predictive_Maintenance_Data[[#This Row],[Angular velocity '[rad/s']]]/1000</f>
        <v>7.3584896406503004</v>
      </c>
      <c r="K5260" s="2">
        <v>84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/>
      <c r="S5260"/>
    </row>
    <row r="5261" spans="1:19" x14ac:dyDescent="0.3">
      <c r="A5261">
        <v>5260</v>
      </c>
      <c r="B5261" t="s">
        <v>5276</v>
      </c>
      <c r="C5261" t="s">
        <v>17</v>
      </c>
      <c r="D5261" s="1">
        <v>303.5</v>
      </c>
      <c r="E5261" s="1">
        <v>312.89999999999998</v>
      </c>
      <c r="F5261" s="2">
        <v>1544</v>
      </c>
      <c r="G5261" s="1">
        <f>2*PI()*Predictive_Maintenance_Data[[#This Row],[Rotational speed '[rpm']]]/60</f>
        <v>161.68730190475469</v>
      </c>
      <c r="H5261" s="1">
        <v>36.9</v>
      </c>
      <c r="I5261" s="1">
        <f t="shared" si="82"/>
        <v>9.3999999999999773</v>
      </c>
      <c r="J5261" s="1">
        <f>Predictive_Maintenance_Data[[#This Row],[Torque '[Nm']]]*Predictive_Maintenance_Data[[#This Row],[Angular velocity '[rad/s']]]/1000</f>
        <v>5.9662614402854475</v>
      </c>
      <c r="K5261" s="2">
        <v>87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/>
      <c r="S5261"/>
    </row>
    <row r="5262" spans="1:19" x14ac:dyDescent="0.3">
      <c r="A5262">
        <v>5261</v>
      </c>
      <c r="B5262" t="s">
        <v>5277</v>
      </c>
      <c r="C5262" t="s">
        <v>15</v>
      </c>
      <c r="D5262" s="1">
        <v>303.5</v>
      </c>
      <c r="E5262" s="1">
        <v>313</v>
      </c>
      <c r="F5262" s="2">
        <v>1492</v>
      </c>
      <c r="G5262" s="1">
        <f>2*PI()*Predictive_Maintenance_Data[[#This Row],[Rotational speed '[rpm']]]/60</f>
        <v>156.24187463853238</v>
      </c>
      <c r="H5262" s="1">
        <v>46.1</v>
      </c>
      <c r="I5262" s="1">
        <f t="shared" si="82"/>
        <v>9.5</v>
      </c>
      <c r="J5262" s="1">
        <f>Predictive_Maintenance_Data[[#This Row],[Torque '[Nm']]]*Predictive_Maintenance_Data[[#This Row],[Angular velocity '[rad/s']]]/1000</f>
        <v>7.2027504208363426</v>
      </c>
      <c r="K5262" s="2">
        <v>89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/>
      <c r="S5262"/>
    </row>
    <row r="5263" spans="1:19" x14ac:dyDescent="0.3">
      <c r="A5263">
        <v>5262</v>
      </c>
      <c r="B5263" t="s">
        <v>5278</v>
      </c>
      <c r="C5263" t="s">
        <v>17</v>
      </c>
      <c r="D5263" s="1">
        <v>303.39999999999998</v>
      </c>
      <c r="E5263" s="1">
        <v>312.8</v>
      </c>
      <c r="F5263" s="2">
        <v>1513</v>
      </c>
      <c r="G5263" s="1">
        <f>2*PI()*Predictive_Maintenance_Data[[#This Row],[Rotational speed '[rpm']]]/60</f>
        <v>158.44098949604523</v>
      </c>
      <c r="H5263" s="1">
        <v>35.799999999999997</v>
      </c>
      <c r="I5263" s="1">
        <f t="shared" si="82"/>
        <v>9.4000000000000341</v>
      </c>
      <c r="J5263" s="1">
        <f>Predictive_Maintenance_Data[[#This Row],[Torque '[Nm']]]*Predictive_Maintenance_Data[[#This Row],[Angular velocity '[rad/s']]]/1000</f>
        <v>5.6721874239584187</v>
      </c>
      <c r="K5263" s="2">
        <v>92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0</v>
      </c>
      <c r="R5263"/>
      <c r="S5263"/>
    </row>
    <row r="5264" spans="1:19" x14ac:dyDescent="0.3">
      <c r="A5264">
        <v>5263</v>
      </c>
      <c r="B5264" t="s">
        <v>5279</v>
      </c>
      <c r="C5264" t="s">
        <v>17</v>
      </c>
      <c r="D5264" s="1">
        <v>303.39999999999998</v>
      </c>
      <c r="E5264" s="1">
        <v>312.8</v>
      </c>
      <c r="F5264" s="2">
        <v>1449</v>
      </c>
      <c r="G5264" s="1">
        <f>2*PI()*Predictive_Maintenance_Data[[#This Row],[Rotational speed '[rpm']]]/60</f>
        <v>151.73892516838703</v>
      </c>
      <c r="H5264" s="1">
        <v>43.9</v>
      </c>
      <c r="I5264" s="1">
        <f t="shared" si="82"/>
        <v>9.4000000000000341</v>
      </c>
      <c r="J5264" s="1">
        <f>Predictive_Maintenance_Data[[#This Row],[Torque '[Nm']]]*Predictive_Maintenance_Data[[#This Row],[Angular velocity '[rad/s']]]/1000</f>
        <v>6.6613388148921908</v>
      </c>
      <c r="K5264" s="2">
        <v>94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>
        <v>0</v>
      </c>
      <c r="R5264"/>
      <c r="S5264"/>
    </row>
    <row r="5265" spans="1:19" x14ac:dyDescent="0.3">
      <c r="A5265">
        <v>5264</v>
      </c>
      <c r="B5265" t="s">
        <v>5280</v>
      </c>
      <c r="C5265" t="s">
        <v>17</v>
      </c>
      <c r="D5265" s="1">
        <v>303.5</v>
      </c>
      <c r="E5265" s="1">
        <v>312.8</v>
      </c>
      <c r="F5265" s="2">
        <v>1877</v>
      </c>
      <c r="G5265" s="1">
        <f>2*PI()*Predictive_Maintenance_Data[[#This Row],[Rotational speed '[rpm']]]/60</f>
        <v>196.55898035960138</v>
      </c>
      <c r="H5265" s="1">
        <v>22.3</v>
      </c>
      <c r="I5265" s="1">
        <f t="shared" si="82"/>
        <v>9.3000000000000114</v>
      </c>
      <c r="J5265" s="1">
        <f>Predictive_Maintenance_Data[[#This Row],[Torque '[Nm']]]*Predictive_Maintenance_Data[[#This Row],[Angular velocity '[rad/s']]]/1000</f>
        <v>4.383265262019111</v>
      </c>
      <c r="K5265" s="2">
        <v>96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/>
      <c r="S5265"/>
    </row>
    <row r="5266" spans="1:19" x14ac:dyDescent="0.3">
      <c r="A5266">
        <v>5265</v>
      </c>
      <c r="B5266" t="s">
        <v>5281</v>
      </c>
      <c r="C5266" t="s">
        <v>17</v>
      </c>
      <c r="D5266" s="1">
        <v>303.39999999999998</v>
      </c>
      <c r="E5266" s="1">
        <v>312.8</v>
      </c>
      <c r="F5266" s="2">
        <v>1376</v>
      </c>
      <c r="G5266" s="1">
        <f>2*PI()*Predictive_Maintenance_Data[[#This Row],[Rotational speed '[rpm']]]/60</f>
        <v>144.09438304465183</v>
      </c>
      <c r="H5266" s="1">
        <v>53.4</v>
      </c>
      <c r="I5266" s="1">
        <f t="shared" si="82"/>
        <v>9.4000000000000341</v>
      </c>
      <c r="J5266" s="1">
        <f>Predictive_Maintenance_Data[[#This Row],[Torque '[Nm']]]*Predictive_Maintenance_Data[[#This Row],[Angular velocity '[rad/s']]]/1000</f>
        <v>7.6946400545844078</v>
      </c>
      <c r="K5266" s="2">
        <v>98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/>
      <c r="S5266"/>
    </row>
    <row r="5267" spans="1:19" x14ac:dyDescent="0.3">
      <c r="A5267">
        <v>5266</v>
      </c>
      <c r="B5267" t="s">
        <v>5282</v>
      </c>
      <c r="C5267" t="s">
        <v>15</v>
      </c>
      <c r="D5267" s="1">
        <v>303.5</v>
      </c>
      <c r="E5267" s="1">
        <v>312.89999999999998</v>
      </c>
      <c r="F5267" s="2">
        <v>1883</v>
      </c>
      <c r="G5267" s="1">
        <f>2*PI()*Predictive_Maintenance_Data[[#This Row],[Rotational speed '[rpm']]]/60</f>
        <v>197.18729889031934</v>
      </c>
      <c r="H5267" s="1">
        <v>23.3</v>
      </c>
      <c r="I5267" s="1">
        <f t="shared" si="82"/>
        <v>9.3999999999999773</v>
      </c>
      <c r="J5267" s="1">
        <f>Predictive_Maintenance_Data[[#This Row],[Torque '[Nm']]]*Predictive_Maintenance_Data[[#This Row],[Angular velocity '[rad/s']]]/1000</f>
        <v>4.5944640641444412</v>
      </c>
      <c r="K5267" s="2">
        <v>100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/>
      <c r="S5267"/>
    </row>
    <row r="5268" spans="1:19" x14ac:dyDescent="0.3">
      <c r="A5268">
        <v>5267</v>
      </c>
      <c r="B5268" t="s">
        <v>5283</v>
      </c>
      <c r="C5268" t="s">
        <v>15</v>
      </c>
      <c r="D5268" s="1">
        <v>303.39999999999998</v>
      </c>
      <c r="E5268" s="1">
        <v>312.8</v>
      </c>
      <c r="F5268" s="2">
        <v>1518</v>
      </c>
      <c r="G5268" s="1">
        <f>2*PI()*Predictive_Maintenance_Data[[#This Row],[Rotational speed '[rpm']]]/60</f>
        <v>158.96458827164355</v>
      </c>
      <c r="H5268" s="1">
        <v>38.700000000000003</v>
      </c>
      <c r="I5268" s="1">
        <f t="shared" si="82"/>
        <v>9.4000000000000341</v>
      </c>
      <c r="J5268" s="1">
        <f>Predictive_Maintenance_Data[[#This Row],[Torque '[Nm']]]*Predictive_Maintenance_Data[[#This Row],[Angular velocity '[rad/s']]]/1000</f>
        <v>6.1519295661126066</v>
      </c>
      <c r="K5268" s="2">
        <v>103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/>
      <c r="S5268"/>
    </row>
    <row r="5269" spans="1:19" x14ac:dyDescent="0.3">
      <c r="A5269">
        <v>5268</v>
      </c>
      <c r="B5269" t="s">
        <v>5284</v>
      </c>
      <c r="C5269" t="s">
        <v>15</v>
      </c>
      <c r="D5269" s="1">
        <v>303.5</v>
      </c>
      <c r="E5269" s="1">
        <v>312.89999999999998</v>
      </c>
      <c r="F5269" s="2">
        <v>1438</v>
      </c>
      <c r="G5269" s="1">
        <f>2*PI()*Predictive_Maintenance_Data[[#This Row],[Rotational speed '[rpm']]]/60</f>
        <v>150.58700786207075</v>
      </c>
      <c r="H5269" s="1">
        <v>42.8</v>
      </c>
      <c r="I5269" s="1">
        <f t="shared" si="82"/>
        <v>9.3999999999999773</v>
      </c>
      <c r="J5269" s="1">
        <f>Predictive_Maintenance_Data[[#This Row],[Torque '[Nm']]]*Predictive_Maintenance_Data[[#This Row],[Angular velocity '[rad/s']]]/1000</f>
        <v>6.4451239364966275</v>
      </c>
      <c r="K5269" s="2">
        <v>106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/>
      <c r="S5269"/>
    </row>
    <row r="5270" spans="1:19" x14ac:dyDescent="0.3">
      <c r="A5270">
        <v>5269</v>
      </c>
      <c r="B5270" t="s">
        <v>5285</v>
      </c>
      <c r="C5270" t="s">
        <v>17</v>
      </c>
      <c r="D5270" s="1">
        <v>303.39999999999998</v>
      </c>
      <c r="E5270" s="1">
        <v>312.89999999999998</v>
      </c>
      <c r="F5270" s="2">
        <v>1389</v>
      </c>
      <c r="G5270" s="1">
        <f>2*PI()*Predictive_Maintenance_Data[[#This Row],[Rotational speed '[rpm']]]/60</f>
        <v>145.45573986120741</v>
      </c>
      <c r="H5270" s="1">
        <v>54.1</v>
      </c>
      <c r="I5270" s="1">
        <f t="shared" si="82"/>
        <v>9.5</v>
      </c>
      <c r="J5270" s="1">
        <f>Predictive_Maintenance_Data[[#This Row],[Torque '[Nm']]]*Predictive_Maintenance_Data[[#This Row],[Angular velocity '[rad/s']]]/1000</f>
        <v>7.86915552649132</v>
      </c>
      <c r="K5270" s="2">
        <v>109</v>
      </c>
      <c r="L5270" s="2">
        <v>0</v>
      </c>
      <c r="M5270" s="2">
        <v>0</v>
      </c>
      <c r="N5270" s="2">
        <v>0</v>
      </c>
      <c r="O5270" s="2">
        <v>0</v>
      </c>
      <c r="P5270" s="2">
        <v>0</v>
      </c>
      <c r="Q5270" s="2">
        <v>0</v>
      </c>
      <c r="R5270"/>
      <c r="S5270"/>
    </row>
    <row r="5271" spans="1:19" x14ac:dyDescent="0.3">
      <c r="A5271">
        <v>5270</v>
      </c>
      <c r="B5271" t="s">
        <v>5286</v>
      </c>
      <c r="C5271" t="s">
        <v>17</v>
      </c>
      <c r="D5271" s="1">
        <v>303.5</v>
      </c>
      <c r="E5271" s="1">
        <v>312.89999999999998</v>
      </c>
      <c r="F5271" s="2">
        <v>1504</v>
      </c>
      <c r="G5271" s="1">
        <f>2*PI()*Predictive_Maintenance_Data[[#This Row],[Rotational speed '[rpm']]]/60</f>
        <v>157.4985116999683</v>
      </c>
      <c r="H5271" s="1">
        <v>44.8</v>
      </c>
      <c r="I5271" s="1">
        <f t="shared" si="82"/>
        <v>9.3999999999999773</v>
      </c>
      <c r="J5271" s="1">
        <f>Predictive_Maintenance_Data[[#This Row],[Torque '[Nm']]]*Predictive_Maintenance_Data[[#This Row],[Angular velocity '[rad/s']]]/1000</f>
        <v>7.0559333241585804</v>
      </c>
      <c r="K5271" s="2">
        <v>111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/>
      <c r="S5271"/>
    </row>
    <row r="5272" spans="1:19" x14ac:dyDescent="0.3">
      <c r="A5272">
        <v>5271</v>
      </c>
      <c r="B5272" t="s">
        <v>5287</v>
      </c>
      <c r="C5272" t="s">
        <v>17</v>
      </c>
      <c r="D5272" s="1">
        <v>303.5</v>
      </c>
      <c r="E5272" s="1">
        <v>312.89999999999998</v>
      </c>
      <c r="F5272" s="2">
        <v>1275</v>
      </c>
      <c r="G5272" s="1">
        <f>2*PI()*Predictive_Maintenance_Data[[#This Row],[Rotational speed '[rpm']]]/60</f>
        <v>133.51768777756621</v>
      </c>
      <c r="H5272" s="1">
        <v>64.400000000000006</v>
      </c>
      <c r="I5272" s="1">
        <f t="shared" si="82"/>
        <v>9.3999999999999773</v>
      </c>
      <c r="J5272" s="1">
        <f>Predictive_Maintenance_Data[[#This Row],[Torque '[Nm']]]*Predictive_Maintenance_Data[[#This Row],[Angular velocity '[rad/s']]]/1000</f>
        <v>8.5985390928752636</v>
      </c>
      <c r="K5272" s="2">
        <v>113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>
        <v>0</v>
      </c>
      <c r="R5272"/>
      <c r="S5272"/>
    </row>
    <row r="5273" spans="1:19" x14ac:dyDescent="0.3">
      <c r="A5273">
        <v>5272</v>
      </c>
      <c r="B5273" t="s">
        <v>5288</v>
      </c>
      <c r="C5273" t="s">
        <v>17</v>
      </c>
      <c r="D5273" s="1">
        <v>303.60000000000002</v>
      </c>
      <c r="E5273" s="1">
        <v>313</v>
      </c>
      <c r="F5273" s="2">
        <v>1534</v>
      </c>
      <c r="G5273" s="1">
        <f>2*PI()*Predictive_Maintenance_Data[[#This Row],[Rotational speed '[rpm']]]/60</f>
        <v>160.64010435355809</v>
      </c>
      <c r="H5273" s="1">
        <v>39.700000000000003</v>
      </c>
      <c r="I5273" s="1">
        <f t="shared" si="82"/>
        <v>9.3999999999999773</v>
      </c>
      <c r="J5273" s="1">
        <f>Predictive_Maintenance_Data[[#This Row],[Torque '[Nm']]]*Predictive_Maintenance_Data[[#This Row],[Angular velocity '[rad/s']]]/1000</f>
        <v>6.3774121428362571</v>
      </c>
      <c r="K5273" s="2">
        <v>115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>
        <v>0</v>
      </c>
      <c r="R5273"/>
      <c r="S5273"/>
    </row>
    <row r="5274" spans="1:19" x14ac:dyDescent="0.3">
      <c r="A5274">
        <v>5273</v>
      </c>
      <c r="B5274" t="s">
        <v>5289</v>
      </c>
      <c r="C5274" t="s">
        <v>15</v>
      </c>
      <c r="D5274" s="1">
        <v>303.60000000000002</v>
      </c>
      <c r="E5274" s="1">
        <v>313</v>
      </c>
      <c r="F5274" s="2">
        <v>1396</v>
      </c>
      <c r="G5274" s="1">
        <f>2*PI()*Predictive_Maintenance_Data[[#This Row],[Rotational speed '[rpm']]]/60</f>
        <v>146.18877814704504</v>
      </c>
      <c r="H5274" s="1">
        <v>38.200000000000003</v>
      </c>
      <c r="I5274" s="1">
        <f t="shared" si="82"/>
        <v>9.3999999999999773</v>
      </c>
      <c r="J5274" s="1">
        <f>Predictive_Maintenance_Data[[#This Row],[Torque '[Nm']]]*Predictive_Maintenance_Data[[#This Row],[Angular velocity '[rad/s']]]/1000</f>
        <v>5.584411325217121</v>
      </c>
      <c r="K5274" s="2">
        <v>117</v>
      </c>
      <c r="L5274" s="2">
        <v>0</v>
      </c>
      <c r="M5274" s="2">
        <v>0</v>
      </c>
      <c r="N5274" s="2">
        <v>0</v>
      </c>
      <c r="O5274" s="2">
        <v>0</v>
      </c>
      <c r="P5274" s="2">
        <v>0</v>
      </c>
      <c r="Q5274" s="2">
        <v>0</v>
      </c>
      <c r="R5274"/>
      <c r="S5274"/>
    </row>
    <row r="5275" spans="1:19" x14ac:dyDescent="0.3">
      <c r="A5275">
        <v>5274</v>
      </c>
      <c r="B5275" t="s">
        <v>5290</v>
      </c>
      <c r="C5275" t="s">
        <v>17</v>
      </c>
      <c r="D5275" s="1">
        <v>303.60000000000002</v>
      </c>
      <c r="E5275" s="1">
        <v>313.10000000000002</v>
      </c>
      <c r="F5275" s="2">
        <v>1395</v>
      </c>
      <c r="G5275" s="1">
        <f>2*PI()*Predictive_Maintenance_Data[[#This Row],[Rotational speed '[rpm']]]/60</f>
        <v>146.08405839192537</v>
      </c>
      <c r="H5275" s="1">
        <v>44.1</v>
      </c>
      <c r="I5275" s="1">
        <f t="shared" si="82"/>
        <v>9.5</v>
      </c>
      <c r="J5275" s="1">
        <f>Predictive_Maintenance_Data[[#This Row],[Torque '[Nm']]]*Predictive_Maintenance_Data[[#This Row],[Angular velocity '[rad/s']]]/1000</f>
        <v>6.4423069750839081</v>
      </c>
      <c r="K5275" s="2">
        <v>120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/>
      <c r="S5275"/>
    </row>
    <row r="5276" spans="1:19" x14ac:dyDescent="0.3">
      <c r="A5276">
        <v>5275</v>
      </c>
      <c r="B5276" t="s">
        <v>5291</v>
      </c>
      <c r="C5276" t="s">
        <v>17</v>
      </c>
      <c r="D5276" s="1">
        <v>303.60000000000002</v>
      </c>
      <c r="E5276" s="1">
        <v>313</v>
      </c>
      <c r="F5276" s="2">
        <v>1617</v>
      </c>
      <c r="G5276" s="1">
        <f>2*PI()*Predictive_Maintenance_Data[[#This Row],[Rotational speed '[rpm']]]/60</f>
        <v>169.33184402848985</v>
      </c>
      <c r="H5276" s="1">
        <v>30.9</v>
      </c>
      <c r="I5276" s="1">
        <f t="shared" si="82"/>
        <v>9.3999999999999773</v>
      </c>
      <c r="J5276" s="1">
        <f>Predictive_Maintenance_Data[[#This Row],[Torque '[Nm']]]*Predictive_Maintenance_Data[[#This Row],[Angular velocity '[rad/s']]]/1000</f>
        <v>5.2323539804803358</v>
      </c>
      <c r="K5276" s="2">
        <v>122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0</v>
      </c>
      <c r="R5276"/>
      <c r="S5276"/>
    </row>
    <row r="5277" spans="1:19" x14ac:dyDescent="0.3">
      <c r="A5277">
        <v>5276</v>
      </c>
      <c r="B5277" t="s">
        <v>5292</v>
      </c>
      <c r="C5277" t="s">
        <v>17</v>
      </c>
      <c r="D5277" s="1">
        <v>303.7</v>
      </c>
      <c r="E5277" s="1">
        <v>313.10000000000002</v>
      </c>
      <c r="F5277" s="2">
        <v>1423</v>
      </c>
      <c r="G5277" s="1">
        <f>2*PI()*Predictive_Maintenance_Data[[#This Row],[Rotational speed '[rpm']]]/60</f>
        <v>149.01621153527586</v>
      </c>
      <c r="H5277" s="1">
        <v>41.2</v>
      </c>
      <c r="I5277" s="1">
        <f t="shared" si="82"/>
        <v>9.4000000000000341</v>
      </c>
      <c r="J5277" s="1">
        <f>Predictive_Maintenance_Data[[#This Row],[Torque '[Nm']]]*Predictive_Maintenance_Data[[#This Row],[Angular velocity '[rad/s']]]/1000</f>
        <v>6.1394679152533653</v>
      </c>
      <c r="K5277" s="2">
        <v>124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  <c r="R5277"/>
      <c r="S5277"/>
    </row>
    <row r="5278" spans="1:19" x14ac:dyDescent="0.3">
      <c r="A5278">
        <v>5277</v>
      </c>
      <c r="B5278" t="s">
        <v>5293</v>
      </c>
      <c r="C5278" t="s">
        <v>17</v>
      </c>
      <c r="D5278" s="1">
        <v>303.5</v>
      </c>
      <c r="E5278" s="1">
        <v>313</v>
      </c>
      <c r="F5278" s="2">
        <v>1606</v>
      </c>
      <c r="G5278" s="1">
        <f>2*PI()*Predictive_Maintenance_Data[[#This Row],[Rotational speed '[rpm']]]/60</f>
        <v>168.1799267221736</v>
      </c>
      <c r="H5278" s="1">
        <v>34</v>
      </c>
      <c r="I5278" s="1">
        <f t="shared" si="82"/>
        <v>9.5</v>
      </c>
      <c r="J5278" s="1">
        <f>Predictive_Maintenance_Data[[#This Row],[Torque '[Nm']]]*Predictive_Maintenance_Data[[#This Row],[Angular velocity '[rad/s']]]/1000</f>
        <v>5.7181175085539024</v>
      </c>
      <c r="K5278" s="2">
        <v>126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/>
      <c r="S5278"/>
    </row>
    <row r="5279" spans="1:19" x14ac:dyDescent="0.3">
      <c r="A5279">
        <v>5278</v>
      </c>
      <c r="B5279" t="s">
        <v>5294</v>
      </c>
      <c r="C5279" t="s">
        <v>17</v>
      </c>
      <c r="D5279" s="1">
        <v>303.5</v>
      </c>
      <c r="E5279" s="1">
        <v>312.89999999999998</v>
      </c>
      <c r="F5279" s="2">
        <v>1501</v>
      </c>
      <c r="G5279" s="1">
        <f>2*PI()*Predictive_Maintenance_Data[[#This Row],[Rotational speed '[rpm']]]/60</f>
        <v>157.18435243460934</v>
      </c>
      <c r="H5279" s="1">
        <v>44</v>
      </c>
      <c r="I5279" s="1">
        <f t="shared" si="82"/>
        <v>9.3999999999999773</v>
      </c>
      <c r="J5279" s="1">
        <f>Predictive_Maintenance_Data[[#This Row],[Torque '[Nm']]]*Predictive_Maintenance_Data[[#This Row],[Angular velocity '[rad/s']]]/1000</f>
        <v>6.9161115071228103</v>
      </c>
      <c r="K5279" s="2">
        <v>128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/>
      <c r="S5279"/>
    </row>
    <row r="5280" spans="1:19" x14ac:dyDescent="0.3">
      <c r="A5280">
        <v>5279</v>
      </c>
      <c r="B5280" t="s">
        <v>5295</v>
      </c>
      <c r="C5280" t="s">
        <v>15</v>
      </c>
      <c r="D5280" s="1">
        <v>303.5</v>
      </c>
      <c r="E5280" s="1">
        <v>312.89999999999998</v>
      </c>
      <c r="F5280" s="2">
        <v>1618</v>
      </c>
      <c r="G5280" s="1">
        <f>2*PI()*Predictive_Maintenance_Data[[#This Row],[Rotational speed '[rpm']]]/60</f>
        <v>169.4365637836095</v>
      </c>
      <c r="H5280" s="1">
        <v>30.4</v>
      </c>
      <c r="I5280" s="1">
        <f t="shared" si="82"/>
        <v>9.3999999999999773</v>
      </c>
      <c r="J5280" s="1">
        <f>Predictive_Maintenance_Data[[#This Row],[Torque '[Nm']]]*Predictive_Maintenance_Data[[#This Row],[Angular velocity '[rad/s']]]/1000</f>
        <v>5.1508715390217281</v>
      </c>
      <c r="K5280" s="2">
        <v>130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>
        <v>0</v>
      </c>
      <c r="R5280"/>
      <c r="S5280"/>
    </row>
    <row r="5281" spans="1:19" x14ac:dyDescent="0.3">
      <c r="A5281">
        <v>5280</v>
      </c>
      <c r="B5281" t="s">
        <v>5296</v>
      </c>
      <c r="C5281" t="s">
        <v>17</v>
      </c>
      <c r="D5281" s="1">
        <v>303.60000000000002</v>
      </c>
      <c r="E5281" s="1">
        <v>313</v>
      </c>
      <c r="F5281" s="2">
        <v>1522</v>
      </c>
      <c r="G5281" s="1">
        <f>2*PI()*Predictive_Maintenance_Data[[#This Row],[Rotational speed '[rpm']]]/60</f>
        <v>159.38346729212216</v>
      </c>
      <c r="H5281" s="1">
        <v>35.799999999999997</v>
      </c>
      <c r="I5281" s="1">
        <f t="shared" si="82"/>
        <v>9.3999999999999773</v>
      </c>
      <c r="J5281" s="1">
        <f>Predictive_Maintenance_Data[[#This Row],[Torque '[Nm']]]*Predictive_Maintenance_Data[[#This Row],[Angular velocity '[rad/s']]]/1000</f>
        <v>5.7059281290579733</v>
      </c>
      <c r="K5281" s="2">
        <v>133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/>
      <c r="S5281"/>
    </row>
    <row r="5282" spans="1:19" x14ac:dyDescent="0.3">
      <c r="A5282">
        <v>5281</v>
      </c>
      <c r="B5282" t="s">
        <v>5297</v>
      </c>
      <c r="C5282" t="s">
        <v>17</v>
      </c>
      <c r="D5282" s="1">
        <v>303.60000000000002</v>
      </c>
      <c r="E5282" s="1">
        <v>312.89999999999998</v>
      </c>
      <c r="F5282" s="2">
        <v>1480</v>
      </c>
      <c r="G5282" s="1">
        <f>2*PI()*Predictive_Maintenance_Data[[#This Row],[Rotational speed '[rpm']]]/60</f>
        <v>154.98523757709646</v>
      </c>
      <c r="H5282" s="1">
        <v>41.4</v>
      </c>
      <c r="I5282" s="1">
        <f t="shared" si="82"/>
        <v>9.2999999999999545</v>
      </c>
      <c r="J5282" s="1">
        <f>Predictive_Maintenance_Data[[#This Row],[Torque '[Nm']]]*Predictive_Maintenance_Data[[#This Row],[Angular velocity '[rad/s']]]/1000</f>
        <v>6.4163888356917935</v>
      </c>
      <c r="K5282" s="2">
        <v>135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/>
      <c r="S5282"/>
    </row>
    <row r="5283" spans="1:19" x14ac:dyDescent="0.3">
      <c r="A5283">
        <v>5282</v>
      </c>
      <c r="B5283" t="s">
        <v>5298</v>
      </c>
      <c r="C5283" t="s">
        <v>15</v>
      </c>
      <c r="D5283" s="1">
        <v>303.7</v>
      </c>
      <c r="E5283" s="1">
        <v>313</v>
      </c>
      <c r="F5283" s="2">
        <v>1469</v>
      </c>
      <c r="G5283" s="1">
        <f>2*PI()*Predictive_Maintenance_Data[[#This Row],[Rotational speed '[rpm']]]/60</f>
        <v>153.83332027078021</v>
      </c>
      <c r="H5283" s="1">
        <v>39.9</v>
      </c>
      <c r="I5283" s="1">
        <f t="shared" si="82"/>
        <v>9.3000000000000114</v>
      </c>
      <c r="J5283" s="1">
        <f>Predictive_Maintenance_Data[[#This Row],[Torque '[Nm']]]*Predictive_Maintenance_Data[[#This Row],[Angular velocity '[rad/s']]]/1000</f>
        <v>6.1379494788041304</v>
      </c>
      <c r="K5283" s="2">
        <v>137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/>
      <c r="S5283"/>
    </row>
    <row r="5284" spans="1:19" x14ac:dyDescent="0.3">
      <c r="A5284">
        <v>5283</v>
      </c>
      <c r="B5284" t="s">
        <v>5299</v>
      </c>
      <c r="C5284" t="s">
        <v>27</v>
      </c>
      <c r="D5284" s="1">
        <v>303.8</v>
      </c>
      <c r="E5284" s="1">
        <v>313.2</v>
      </c>
      <c r="F5284" s="2">
        <v>1381</v>
      </c>
      <c r="G5284" s="1">
        <f>2*PI()*Predictive_Maintenance_Data[[#This Row],[Rotational speed '[rpm']]]/60</f>
        <v>144.61798182025012</v>
      </c>
      <c r="H5284" s="1">
        <v>52.4</v>
      </c>
      <c r="I5284" s="1">
        <f t="shared" si="82"/>
        <v>9.3999999999999773</v>
      </c>
      <c r="J5284" s="1">
        <f>Predictive_Maintenance_Data[[#This Row],[Torque '[Nm']]]*Predictive_Maintenance_Data[[#This Row],[Angular velocity '[rad/s']]]/1000</f>
        <v>7.5779822473811063</v>
      </c>
      <c r="K5284" s="2">
        <v>140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/>
      <c r="S5284"/>
    </row>
    <row r="5285" spans="1:19" x14ac:dyDescent="0.3">
      <c r="A5285">
        <v>5284</v>
      </c>
      <c r="B5285" t="s">
        <v>5300</v>
      </c>
      <c r="C5285" t="s">
        <v>17</v>
      </c>
      <c r="D5285" s="1">
        <v>303.8</v>
      </c>
      <c r="E5285" s="1">
        <v>313.2</v>
      </c>
      <c r="F5285" s="2">
        <v>1525</v>
      </c>
      <c r="G5285" s="1">
        <f>2*PI()*Predictive_Maintenance_Data[[#This Row],[Rotational speed '[rpm']]]/60</f>
        <v>159.69762655748116</v>
      </c>
      <c r="H5285" s="1">
        <v>41.9</v>
      </c>
      <c r="I5285" s="1">
        <f t="shared" si="82"/>
        <v>9.3999999999999773</v>
      </c>
      <c r="J5285" s="1">
        <f>Predictive_Maintenance_Data[[#This Row],[Torque '[Nm']]]*Predictive_Maintenance_Data[[#This Row],[Angular velocity '[rad/s']]]/1000</f>
        <v>6.691330552758461</v>
      </c>
      <c r="K5285" s="2">
        <v>145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  <c r="Q5285" s="2">
        <v>0</v>
      </c>
      <c r="R5285"/>
      <c r="S5285"/>
    </row>
    <row r="5286" spans="1:19" x14ac:dyDescent="0.3">
      <c r="A5286">
        <v>5285</v>
      </c>
      <c r="B5286" t="s">
        <v>5301</v>
      </c>
      <c r="C5286" t="s">
        <v>15</v>
      </c>
      <c r="D5286" s="1">
        <v>303.8</v>
      </c>
      <c r="E5286" s="1">
        <v>313.2</v>
      </c>
      <c r="F5286" s="2">
        <v>1732</v>
      </c>
      <c r="G5286" s="1">
        <f>2*PI()*Predictive_Maintenance_Data[[#This Row],[Rotational speed '[rpm']]]/60</f>
        <v>181.37461586725072</v>
      </c>
      <c r="H5286" s="1">
        <v>29.6</v>
      </c>
      <c r="I5286" s="1">
        <f t="shared" si="82"/>
        <v>9.3999999999999773</v>
      </c>
      <c r="J5286" s="1">
        <f>Predictive_Maintenance_Data[[#This Row],[Torque '[Nm']]]*Predictive_Maintenance_Data[[#This Row],[Angular velocity '[rad/s']]]/1000</f>
        <v>5.368688629670622</v>
      </c>
      <c r="K5286" s="2">
        <v>147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/>
      <c r="S5286"/>
    </row>
    <row r="5287" spans="1:19" x14ac:dyDescent="0.3">
      <c r="A5287">
        <v>5286</v>
      </c>
      <c r="B5287" t="s">
        <v>5302</v>
      </c>
      <c r="C5287" t="s">
        <v>17</v>
      </c>
      <c r="D5287" s="1">
        <v>303.8</v>
      </c>
      <c r="E5287" s="1">
        <v>313.10000000000002</v>
      </c>
      <c r="F5287" s="2">
        <v>1523</v>
      </c>
      <c r="G5287" s="1">
        <f>2*PI()*Predictive_Maintenance_Data[[#This Row],[Rotational speed '[rpm']]]/60</f>
        <v>159.48818704724184</v>
      </c>
      <c r="H5287" s="1">
        <v>39.799999999999997</v>
      </c>
      <c r="I5287" s="1">
        <f t="shared" si="82"/>
        <v>9.3000000000000114</v>
      </c>
      <c r="J5287" s="1">
        <f>Predictive_Maintenance_Data[[#This Row],[Torque '[Nm']]]*Predictive_Maintenance_Data[[#This Row],[Angular velocity '[rad/s']]]/1000</f>
        <v>6.3476298444802248</v>
      </c>
      <c r="K5287" s="2">
        <v>150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/>
      <c r="S5287"/>
    </row>
    <row r="5288" spans="1:19" x14ac:dyDescent="0.3">
      <c r="A5288">
        <v>5287</v>
      </c>
      <c r="B5288" t="s">
        <v>5303</v>
      </c>
      <c r="C5288" t="s">
        <v>17</v>
      </c>
      <c r="D5288" s="1">
        <v>303.8</v>
      </c>
      <c r="E5288" s="1">
        <v>313.10000000000002</v>
      </c>
      <c r="F5288" s="2">
        <v>1422</v>
      </c>
      <c r="G5288" s="1">
        <f>2*PI()*Predictive_Maintenance_Data[[#This Row],[Rotational speed '[rpm']]]/60</f>
        <v>148.91149178015618</v>
      </c>
      <c r="H5288" s="1">
        <v>42.4</v>
      </c>
      <c r="I5288" s="1">
        <f t="shared" si="82"/>
        <v>9.3000000000000114</v>
      </c>
      <c r="J5288" s="1">
        <f>Predictive_Maintenance_Data[[#This Row],[Torque '[Nm']]]*Predictive_Maintenance_Data[[#This Row],[Angular velocity '[rad/s']]]/1000</f>
        <v>6.3138472514786219</v>
      </c>
      <c r="K5288" s="2">
        <v>152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>
        <v>0</v>
      </c>
      <c r="R5288"/>
      <c r="S5288"/>
    </row>
    <row r="5289" spans="1:19" x14ac:dyDescent="0.3">
      <c r="A5289">
        <v>5288</v>
      </c>
      <c r="B5289" t="s">
        <v>5304</v>
      </c>
      <c r="C5289" t="s">
        <v>27</v>
      </c>
      <c r="D5289" s="1">
        <v>303.8</v>
      </c>
      <c r="E5289" s="1">
        <v>313.2</v>
      </c>
      <c r="F5289" s="2">
        <v>1506</v>
      </c>
      <c r="G5289" s="1">
        <f>2*PI()*Predictive_Maintenance_Data[[#This Row],[Rotational speed '[rpm']]]/60</f>
        <v>157.70795121020763</v>
      </c>
      <c r="H5289" s="1">
        <v>46.9</v>
      </c>
      <c r="I5289" s="1">
        <f t="shared" si="82"/>
        <v>9.3999999999999773</v>
      </c>
      <c r="J5289" s="1">
        <f>Predictive_Maintenance_Data[[#This Row],[Torque '[Nm']]]*Predictive_Maintenance_Data[[#This Row],[Angular velocity '[rad/s']]]/1000</f>
        <v>7.3965029117587378</v>
      </c>
      <c r="K5289" s="2">
        <v>154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>
        <v>0</v>
      </c>
      <c r="R5289"/>
      <c r="S5289"/>
    </row>
    <row r="5290" spans="1:19" x14ac:dyDescent="0.3">
      <c r="A5290">
        <v>5289</v>
      </c>
      <c r="B5290" t="s">
        <v>5305</v>
      </c>
      <c r="C5290" t="s">
        <v>17</v>
      </c>
      <c r="D5290" s="1">
        <v>303.8</v>
      </c>
      <c r="E5290" s="1">
        <v>313.2</v>
      </c>
      <c r="F5290" s="2">
        <v>1531</v>
      </c>
      <c r="G5290" s="1">
        <f>2*PI()*Predictive_Maintenance_Data[[#This Row],[Rotational speed '[rpm']]]/60</f>
        <v>160.32594508819912</v>
      </c>
      <c r="H5290" s="1">
        <v>39.4</v>
      </c>
      <c r="I5290" s="1">
        <f t="shared" si="82"/>
        <v>9.3999999999999773</v>
      </c>
      <c r="J5290" s="1">
        <f>Predictive_Maintenance_Data[[#This Row],[Torque '[Nm']]]*Predictive_Maintenance_Data[[#This Row],[Angular velocity '[rad/s']]]/1000</f>
        <v>6.3168422364750452</v>
      </c>
      <c r="K5290" s="2">
        <v>159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/>
      <c r="S5290"/>
    </row>
    <row r="5291" spans="1:19" x14ac:dyDescent="0.3">
      <c r="A5291">
        <v>5290</v>
      </c>
      <c r="B5291" t="s">
        <v>5306</v>
      </c>
      <c r="C5291" t="s">
        <v>15</v>
      </c>
      <c r="D5291" s="1">
        <v>303.89999999999998</v>
      </c>
      <c r="E5291" s="1">
        <v>313.3</v>
      </c>
      <c r="F5291" s="2">
        <v>1507</v>
      </c>
      <c r="G5291" s="1">
        <f>2*PI()*Predictive_Maintenance_Data[[#This Row],[Rotational speed '[rpm']]]/60</f>
        <v>157.8126709653273</v>
      </c>
      <c r="H5291" s="1">
        <v>34.299999999999997</v>
      </c>
      <c r="I5291" s="1">
        <f t="shared" si="82"/>
        <v>9.4000000000000341</v>
      </c>
      <c r="J5291" s="1">
        <f>Predictive_Maintenance_Data[[#This Row],[Torque '[Nm']]]*Predictive_Maintenance_Data[[#This Row],[Angular velocity '[rad/s']]]/1000</f>
        <v>5.412974614110726</v>
      </c>
      <c r="K5291" s="2">
        <v>161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>
        <v>0</v>
      </c>
      <c r="R5291"/>
      <c r="S5291"/>
    </row>
    <row r="5292" spans="1:19" x14ac:dyDescent="0.3">
      <c r="A5292">
        <v>5291</v>
      </c>
      <c r="B5292" t="s">
        <v>5307</v>
      </c>
      <c r="C5292" t="s">
        <v>17</v>
      </c>
      <c r="D5292" s="1">
        <v>303.89999999999998</v>
      </c>
      <c r="E5292" s="1">
        <v>313.3</v>
      </c>
      <c r="F5292" s="2">
        <v>1526</v>
      </c>
      <c r="G5292" s="1">
        <f>2*PI()*Predictive_Maintenance_Data[[#This Row],[Rotational speed '[rpm']]]/60</f>
        <v>159.80234631260083</v>
      </c>
      <c r="H5292" s="1">
        <v>40.700000000000003</v>
      </c>
      <c r="I5292" s="1">
        <f t="shared" si="82"/>
        <v>9.4000000000000341</v>
      </c>
      <c r="J5292" s="1">
        <f>Predictive_Maintenance_Data[[#This Row],[Torque '[Nm']]]*Predictive_Maintenance_Data[[#This Row],[Angular velocity '[rad/s']]]/1000</f>
        <v>6.5039554949228542</v>
      </c>
      <c r="K5292" s="2">
        <v>164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/>
      <c r="S5292"/>
    </row>
    <row r="5293" spans="1:19" x14ac:dyDescent="0.3">
      <c r="A5293">
        <v>5292</v>
      </c>
      <c r="B5293" t="s">
        <v>5308</v>
      </c>
      <c r="C5293" t="s">
        <v>17</v>
      </c>
      <c r="D5293" s="1">
        <v>303.8</v>
      </c>
      <c r="E5293" s="1">
        <v>313.3</v>
      </c>
      <c r="F5293" s="2">
        <v>1406</v>
      </c>
      <c r="G5293" s="1">
        <f>2*PI()*Predictive_Maintenance_Data[[#This Row],[Rotational speed '[rpm']]]/60</f>
        <v>147.23597569824162</v>
      </c>
      <c r="H5293" s="1">
        <v>52.1</v>
      </c>
      <c r="I5293" s="1">
        <f t="shared" si="82"/>
        <v>9.5</v>
      </c>
      <c r="J5293" s="1">
        <f>Predictive_Maintenance_Data[[#This Row],[Torque '[Nm']]]*Predictive_Maintenance_Data[[#This Row],[Angular velocity '[rad/s']]]/1000</f>
        <v>7.6709943338783884</v>
      </c>
      <c r="K5293" s="2">
        <v>166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>
        <v>0</v>
      </c>
      <c r="R5293"/>
      <c r="S5293"/>
    </row>
    <row r="5294" spans="1:19" x14ac:dyDescent="0.3">
      <c r="A5294">
        <v>5293</v>
      </c>
      <c r="B5294" t="s">
        <v>5309</v>
      </c>
      <c r="C5294" t="s">
        <v>15</v>
      </c>
      <c r="D5294" s="1">
        <v>303.89999999999998</v>
      </c>
      <c r="E5294" s="1">
        <v>313.3</v>
      </c>
      <c r="F5294" s="2">
        <v>1567</v>
      </c>
      <c r="G5294" s="1">
        <f>2*PI()*Predictive_Maintenance_Data[[#This Row],[Rotational speed '[rpm']]]/60</f>
        <v>164.09585627250686</v>
      </c>
      <c r="H5294" s="1">
        <v>35</v>
      </c>
      <c r="I5294" s="1">
        <f t="shared" si="82"/>
        <v>9.4000000000000341</v>
      </c>
      <c r="J5294" s="1">
        <f>Predictive_Maintenance_Data[[#This Row],[Torque '[Nm']]]*Predictive_Maintenance_Data[[#This Row],[Angular velocity '[rad/s']]]/1000</f>
        <v>5.7433549695377408</v>
      </c>
      <c r="K5294" s="2">
        <v>168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  <c r="Q5294" s="2">
        <v>0</v>
      </c>
      <c r="R5294"/>
      <c r="S5294"/>
    </row>
    <row r="5295" spans="1:19" x14ac:dyDescent="0.3">
      <c r="A5295">
        <v>5294</v>
      </c>
      <c r="B5295" t="s">
        <v>5310</v>
      </c>
      <c r="C5295" t="s">
        <v>15</v>
      </c>
      <c r="D5295" s="1">
        <v>303.89999999999998</v>
      </c>
      <c r="E5295" s="1">
        <v>313.39999999999998</v>
      </c>
      <c r="F5295" s="2">
        <v>1464</v>
      </c>
      <c r="G5295" s="1">
        <f>2*PI()*Predictive_Maintenance_Data[[#This Row],[Rotational speed '[rpm']]]/60</f>
        <v>153.30972149518189</v>
      </c>
      <c r="H5295" s="1">
        <v>49.1</v>
      </c>
      <c r="I5295" s="1">
        <f t="shared" si="82"/>
        <v>9.5</v>
      </c>
      <c r="J5295" s="1">
        <f>Predictive_Maintenance_Data[[#This Row],[Torque '[Nm']]]*Predictive_Maintenance_Data[[#This Row],[Angular velocity '[rad/s']]]/1000</f>
        <v>7.5275073254134313</v>
      </c>
      <c r="K5295" s="2">
        <v>171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0</v>
      </c>
      <c r="R5295"/>
      <c r="S5295"/>
    </row>
    <row r="5296" spans="1:19" x14ac:dyDescent="0.3">
      <c r="A5296">
        <v>5295</v>
      </c>
      <c r="B5296" t="s">
        <v>5311</v>
      </c>
      <c r="C5296" t="s">
        <v>17</v>
      </c>
      <c r="D5296" s="1">
        <v>303.89999999999998</v>
      </c>
      <c r="E5296" s="1">
        <v>313.39999999999998</v>
      </c>
      <c r="F5296" s="2">
        <v>1442</v>
      </c>
      <c r="G5296" s="1">
        <f>2*PI()*Predictive_Maintenance_Data[[#This Row],[Rotational speed '[rpm']]]/60</f>
        <v>151.00588688254939</v>
      </c>
      <c r="H5296" s="1">
        <v>48.5</v>
      </c>
      <c r="I5296" s="1">
        <f t="shared" si="82"/>
        <v>9.5</v>
      </c>
      <c r="J5296" s="1">
        <f>Predictive_Maintenance_Data[[#This Row],[Torque '[Nm']]]*Predictive_Maintenance_Data[[#This Row],[Angular velocity '[rad/s']]]/1000</f>
        <v>7.3237855138036458</v>
      </c>
      <c r="K5296" s="2">
        <v>174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0</v>
      </c>
      <c r="R5296"/>
      <c r="S5296"/>
    </row>
    <row r="5297" spans="1:19" x14ac:dyDescent="0.3">
      <c r="A5297">
        <v>5296</v>
      </c>
      <c r="B5297" t="s">
        <v>5312</v>
      </c>
      <c r="C5297" t="s">
        <v>17</v>
      </c>
      <c r="D5297" s="1">
        <v>303.8</v>
      </c>
      <c r="E5297" s="1">
        <v>313.2</v>
      </c>
      <c r="F5297" s="2">
        <v>1336</v>
      </c>
      <c r="G5297" s="1">
        <f>2*PI()*Predictive_Maintenance_Data[[#This Row],[Rotational speed '[rpm']]]/60</f>
        <v>139.90559283986548</v>
      </c>
      <c r="H5297" s="1">
        <v>47.8</v>
      </c>
      <c r="I5297" s="1">
        <f t="shared" si="82"/>
        <v>9.3999999999999773</v>
      </c>
      <c r="J5297" s="1">
        <f>Predictive_Maintenance_Data[[#This Row],[Torque '[Nm']]]*Predictive_Maintenance_Data[[#This Row],[Angular velocity '[rad/s']]]/1000</f>
        <v>6.6874873377455692</v>
      </c>
      <c r="K5297" s="2">
        <v>176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/>
      <c r="S5297"/>
    </row>
    <row r="5298" spans="1:19" x14ac:dyDescent="0.3">
      <c r="A5298">
        <v>5297</v>
      </c>
      <c r="B5298" t="s">
        <v>5313</v>
      </c>
      <c r="C5298" t="s">
        <v>27</v>
      </c>
      <c r="D5298" s="1">
        <v>303.8</v>
      </c>
      <c r="E5298" s="1">
        <v>313.2</v>
      </c>
      <c r="F5298" s="2">
        <v>1379</v>
      </c>
      <c r="G5298" s="1">
        <f>2*PI()*Predictive_Maintenance_Data[[#This Row],[Rotational speed '[rpm']]]/60</f>
        <v>144.40854231001083</v>
      </c>
      <c r="H5298" s="1">
        <v>50.2</v>
      </c>
      <c r="I5298" s="1">
        <f t="shared" si="82"/>
        <v>9.3999999999999773</v>
      </c>
      <c r="J5298" s="1">
        <f>Predictive_Maintenance_Data[[#This Row],[Torque '[Nm']]]*Predictive_Maintenance_Data[[#This Row],[Angular velocity '[rad/s']]]/1000</f>
        <v>7.2493088239625436</v>
      </c>
      <c r="K5298" s="2">
        <v>178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0</v>
      </c>
      <c r="R5298"/>
      <c r="S5298"/>
    </row>
    <row r="5299" spans="1:19" x14ac:dyDescent="0.3">
      <c r="A5299">
        <v>5298</v>
      </c>
      <c r="B5299" t="s">
        <v>5314</v>
      </c>
      <c r="C5299" t="s">
        <v>17</v>
      </c>
      <c r="D5299" s="1">
        <v>303.7</v>
      </c>
      <c r="E5299" s="1">
        <v>313.10000000000002</v>
      </c>
      <c r="F5299" s="2">
        <v>1406</v>
      </c>
      <c r="G5299" s="1">
        <f>2*PI()*Predictive_Maintenance_Data[[#This Row],[Rotational speed '[rpm']]]/60</f>
        <v>147.23597569824162</v>
      </c>
      <c r="H5299" s="1">
        <v>48.6</v>
      </c>
      <c r="I5299" s="1">
        <f t="shared" si="82"/>
        <v>9.4000000000000341</v>
      </c>
      <c r="J5299" s="1">
        <f>Predictive_Maintenance_Data[[#This Row],[Torque '[Nm']]]*Predictive_Maintenance_Data[[#This Row],[Angular velocity '[rad/s']]]/1000</f>
        <v>7.1556684189345425</v>
      </c>
      <c r="K5299" s="2">
        <v>183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0</v>
      </c>
      <c r="R5299"/>
      <c r="S5299"/>
    </row>
    <row r="5300" spans="1:19" x14ac:dyDescent="0.3">
      <c r="A5300">
        <v>5299</v>
      </c>
      <c r="B5300" t="s">
        <v>5315</v>
      </c>
      <c r="C5300" t="s">
        <v>15</v>
      </c>
      <c r="D5300" s="1">
        <v>303.7</v>
      </c>
      <c r="E5300" s="1">
        <v>313.10000000000002</v>
      </c>
      <c r="F5300" s="2">
        <v>2130</v>
      </c>
      <c r="G5300" s="1">
        <f>2*PI()*Predictive_Maintenance_Data[[#This Row],[Rotational speed '[rpm']]]/60</f>
        <v>223.05307840487529</v>
      </c>
      <c r="H5300" s="1">
        <v>18.100000000000001</v>
      </c>
      <c r="I5300" s="1">
        <f t="shared" si="82"/>
        <v>9.4000000000000341</v>
      </c>
      <c r="J5300" s="1">
        <f>Predictive_Maintenance_Data[[#This Row],[Torque '[Nm']]]*Predictive_Maintenance_Data[[#This Row],[Angular velocity '[rad/s']]]/1000</f>
        <v>4.037260719128243</v>
      </c>
      <c r="K5300" s="2">
        <v>185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>
        <v>0</v>
      </c>
      <c r="R5300"/>
      <c r="S5300"/>
    </row>
    <row r="5301" spans="1:19" x14ac:dyDescent="0.3">
      <c r="A5301">
        <v>5300</v>
      </c>
      <c r="B5301" t="s">
        <v>5316</v>
      </c>
      <c r="C5301" t="s">
        <v>17</v>
      </c>
      <c r="D5301" s="1">
        <v>303.7</v>
      </c>
      <c r="E5301" s="1">
        <v>313.10000000000002</v>
      </c>
      <c r="F5301" s="2">
        <v>1355</v>
      </c>
      <c r="G5301" s="1">
        <f>2*PI()*Predictive_Maintenance_Data[[#This Row],[Rotational speed '[rpm']]]/60</f>
        <v>141.89526818713901</v>
      </c>
      <c r="H5301" s="1">
        <v>49.1</v>
      </c>
      <c r="I5301" s="1">
        <f t="shared" si="82"/>
        <v>9.4000000000000341</v>
      </c>
      <c r="J5301" s="1">
        <f>Predictive_Maintenance_Data[[#This Row],[Torque '[Nm']]]*Predictive_Maintenance_Data[[#This Row],[Angular velocity '[rad/s']]]/1000</f>
        <v>6.9670576679885254</v>
      </c>
      <c r="K5301" s="2">
        <v>188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>
        <v>0</v>
      </c>
      <c r="R5301"/>
      <c r="S5301"/>
    </row>
    <row r="5302" spans="1:19" x14ac:dyDescent="0.3">
      <c r="A5302">
        <v>5301</v>
      </c>
      <c r="B5302" t="s">
        <v>5317</v>
      </c>
      <c r="C5302" t="s">
        <v>15</v>
      </c>
      <c r="D5302" s="1">
        <v>303.8</v>
      </c>
      <c r="E5302" s="1">
        <v>313.2</v>
      </c>
      <c r="F5302" s="2">
        <v>1710</v>
      </c>
      <c r="G5302" s="1">
        <f>2*PI()*Predictive_Maintenance_Data[[#This Row],[Rotational speed '[rpm']]]/60</f>
        <v>179.07078125461823</v>
      </c>
      <c r="H5302" s="1">
        <v>26.5</v>
      </c>
      <c r="I5302" s="1">
        <f t="shared" si="82"/>
        <v>9.3999999999999773</v>
      </c>
      <c r="J5302" s="1">
        <f>Predictive_Maintenance_Data[[#This Row],[Torque '[Nm']]]*Predictive_Maintenance_Data[[#This Row],[Angular velocity '[rad/s']]]/1000</f>
        <v>4.7453757032473831</v>
      </c>
      <c r="K5302" s="2">
        <v>190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/>
      <c r="S5302"/>
    </row>
    <row r="5303" spans="1:19" x14ac:dyDescent="0.3">
      <c r="A5303">
        <v>5302</v>
      </c>
      <c r="B5303" t="s">
        <v>5318</v>
      </c>
      <c r="C5303" t="s">
        <v>17</v>
      </c>
      <c r="D5303" s="1">
        <v>303.8</v>
      </c>
      <c r="E5303" s="1">
        <v>313.10000000000002</v>
      </c>
      <c r="F5303" s="2">
        <v>1309</v>
      </c>
      <c r="G5303" s="1">
        <f>2*PI()*Predictive_Maintenance_Data[[#This Row],[Rotational speed '[rpm']]]/60</f>
        <v>137.07815945163463</v>
      </c>
      <c r="H5303" s="1">
        <v>55.8</v>
      </c>
      <c r="I5303" s="1">
        <f t="shared" si="82"/>
        <v>9.3000000000000114</v>
      </c>
      <c r="J5303" s="1">
        <f>Predictive_Maintenance_Data[[#This Row],[Torque '[Nm']]]*Predictive_Maintenance_Data[[#This Row],[Angular velocity '[rad/s']]]/1000</f>
        <v>7.6489612974012129</v>
      </c>
      <c r="K5303" s="2">
        <v>193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/>
      <c r="S5303"/>
    </row>
    <row r="5304" spans="1:19" x14ac:dyDescent="0.3">
      <c r="A5304">
        <v>5303</v>
      </c>
      <c r="B5304" t="s">
        <v>5319</v>
      </c>
      <c r="C5304" t="s">
        <v>17</v>
      </c>
      <c r="D5304" s="1">
        <v>303.89999999999998</v>
      </c>
      <c r="E5304" s="1">
        <v>313.10000000000002</v>
      </c>
      <c r="F5304" s="2">
        <v>1491</v>
      </c>
      <c r="G5304" s="1">
        <f>2*PI()*Predictive_Maintenance_Data[[#This Row],[Rotational speed '[rpm']]]/60</f>
        <v>156.13715488341271</v>
      </c>
      <c r="H5304" s="1">
        <v>37.200000000000003</v>
      </c>
      <c r="I5304" s="1">
        <f t="shared" si="82"/>
        <v>9.2000000000000455</v>
      </c>
      <c r="J5304" s="1">
        <f>Predictive_Maintenance_Data[[#This Row],[Torque '[Nm']]]*Predictive_Maintenance_Data[[#This Row],[Angular velocity '[rad/s']]]/1000</f>
        <v>5.8083021616629527</v>
      </c>
      <c r="K5304" s="2">
        <v>195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/>
      <c r="S5304"/>
    </row>
    <row r="5305" spans="1:19" x14ac:dyDescent="0.3">
      <c r="A5305">
        <v>5304</v>
      </c>
      <c r="B5305" t="s">
        <v>5320</v>
      </c>
      <c r="C5305" t="s">
        <v>17</v>
      </c>
      <c r="D5305" s="1">
        <v>303.89999999999998</v>
      </c>
      <c r="E5305" s="1">
        <v>313.2</v>
      </c>
      <c r="F5305" s="2">
        <v>1481</v>
      </c>
      <c r="G5305" s="1">
        <f>2*PI()*Predictive_Maintenance_Data[[#This Row],[Rotational speed '[rpm']]]/60</f>
        <v>155.08995733221613</v>
      </c>
      <c r="H5305" s="1">
        <v>44.1</v>
      </c>
      <c r="I5305" s="1">
        <f t="shared" si="82"/>
        <v>9.3000000000000114</v>
      </c>
      <c r="J5305" s="1">
        <f>Predictive_Maintenance_Data[[#This Row],[Torque '[Nm']]]*Predictive_Maintenance_Data[[#This Row],[Angular velocity '[rad/s']]]/1000</f>
        <v>6.8394671183507318</v>
      </c>
      <c r="K5305" s="2">
        <v>197</v>
      </c>
      <c r="L5305" s="2">
        <v>0</v>
      </c>
      <c r="M5305" s="2">
        <v>0</v>
      </c>
      <c r="N5305" s="2">
        <v>0</v>
      </c>
      <c r="O5305" s="2">
        <v>0</v>
      </c>
      <c r="P5305" s="2">
        <v>0</v>
      </c>
      <c r="Q5305" s="2">
        <v>0</v>
      </c>
      <c r="R5305"/>
      <c r="S5305"/>
    </row>
    <row r="5306" spans="1:19" x14ac:dyDescent="0.3">
      <c r="A5306">
        <v>5305</v>
      </c>
      <c r="B5306" t="s">
        <v>5321</v>
      </c>
      <c r="C5306" t="s">
        <v>17</v>
      </c>
      <c r="D5306" s="1">
        <v>303.89999999999998</v>
      </c>
      <c r="E5306" s="1">
        <v>313.10000000000002</v>
      </c>
      <c r="F5306" s="2">
        <v>1425</v>
      </c>
      <c r="G5306" s="1">
        <f>2*PI()*Predictive_Maintenance_Data[[#This Row],[Rotational speed '[rpm']]]/60</f>
        <v>149.22565104551515</v>
      </c>
      <c r="H5306" s="1">
        <v>49.3</v>
      </c>
      <c r="I5306" s="1">
        <f t="shared" si="82"/>
        <v>9.2000000000000455</v>
      </c>
      <c r="J5306" s="1">
        <f>Predictive_Maintenance_Data[[#This Row],[Torque '[Nm']]]*Predictive_Maintenance_Data[[#This Row],[Angular velocity '[rad/s']]]/1000</f>
        <v>7.3568245965438965</v>
      </c>
      <c r="K5306" s="2">
        <v>199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/>
      <c r="S5306"/>
    </row>
    <row r="5307" spans="1:19" x14ac:dyDescent="0.3">
      <c r="A5307">
        <v>5306</v>
      </c>
      <c r="B5307" t="s">
        <v>5322</v>
      </c>
      <c r="C5307" t="s">
        <v>27</v>
      </c>
      <c r="D5307" s="1">
        <v>303.89999999999998</v>
      </c>
      <c r="E5307" s="1">
        <v>313.2</v>
      </c>
      <c r="F5307" s="2">
        <v>1680</v>
      </c>
      <c r="G5307" s="1">
        <f>2*PI()*Predictive_Maintenance_Data[[#This Row],[Rotational speed '[rpm']]]/60</f>
        <v>175.92918860102841</v>
      </c>
      <c r="H5307" s="1">
        <v>29.1</v>
      </c>
      <c r="I5307" s="1">
        <f t="shared" si="82"/>
        <v>9.3000000000000114</v>
      </c>
      <c r="J5307" s="1">
        <f>Predictive_Maintenance_Data[[#This Row],[Torque '[Nm']]]*Predictive_Maintenance_Data[[#This Row],[Angular velocity '[rad/s']]]/1000</f>
        <v>5.1195393882899269</v>
      </c>
      <c r="K5307" s="2">
        <v>201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>
        <v>0</v>
      </c>
      <c r="R5307"/>
      <c r="S5307"/>
    </row>
    <row r="5308" spans="1:19" x14ac:dyDescent="0.3">
      <c r="A5308">
        <v>5307</v>
      </c>
      <c r="B5308" t="s">
        <v>5323</v>
      </c>
      <c r="C5308" t="s">
        <v>27</v>
      </c>
      <c r="D5308" s="1">
        <v>304</v>
      </c>
      <c r="E5308" s="1">
        <v>313.2</v>
      </c>
      <c r="F5308" s="2">
        <v>1612</v>
      </c>
      <c r="G5308" s="1">
        <f>2*PI()*Predictive_Maintenance_Data[[#This Row],[Rotational speed '[rpm']]]/60</f>
        <v>168.80824525289154</v>
      </c>
      <c r="H5308" s="1">
        <v>31.7</v>
      </c>
      <c r="I5308" s="1">
        <f t="shared" si="82"/>
        <v>9.1999999999999886</v>
      </c>
      <c r="J5308" s="1">
        <f>Predictive_Maintenance_Data[[#This Row],[Torque '[Nm']]]*Predictive_Maintenance_Data[[#This Row],[Angular velocity '[rad/s']]]/1000</f>
        <v>5.3512213745166619</v>
      </c>
      <c r="K5308" s="2">
        <v>206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/>
      <c r="S5308"/>
    </row>
    <row r="5309" spans="1:19" x14ac:dyDescent="0.3">
      <c r="A5309">
        <v>5308</v>
      </c>
      <c r="B5309" t="s">
        <v>5324</v>
      </c>
      <c r="C5309" t="s">
        <v>17</v>
      </c>
      <c r="D5309" s="1">
        <v>304</v>
      </c>
      <c r="E5309" s="1">
        <v>313.3</v>
      </c>
      <c r="F5309" s="2">
        <v>1530</v>
      </c>
      <c r="G5309" s="1">
        <f>2*PI()*Predictive_Maintenance_Data[[#This Row],[Rotational speed '[rpm']]]/60</f>
        <v>160.22122533307945</v>
      </c>
      <c r="H5309" s="1">
        <v>34.799999999999997</v>
      </c>
      <c r="I5309" s="1">
        <f t="shared" si="82"/>
        <v>9.3000000000000114</v>
      </c>
      <c r="J5309" s="1">
        <f>Predictive_Maintenance_Data[[#This Row],[Torque '[Nm']]]*Predictive_Maintenance_Data[[#This Row],[Angular velocity '[rad/s']]]/1000</f>
        <v>5.5756986415911642</v>
      </c>
      <c r="K5309" s="2">
        <v>211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0</v>
      </c>
      <c r="R5309"/>
      <c r="S5309"/>
    </row>
    <row r="5310" spans="1:19" x14ac:dyDescent="0.3">
      <c r="A5310">
        <v>5309</v>
      </c>
      <c r="B5310" t="s">
        <v>5325</v>
      </c>
      <c r="C5310" t="s">
        <v>17</v>
      </c>
      <c r="D5310" s="1">
        <v>304</v>
      </c>
      <c r="E5310" s="1">
        <v>313.2</v>
      </c>
      <c r="F5310" s="2">
        <v>1481</v>
      </c>
      <c r="G5310" s="1">
        <f>2*PI()*Predictive_Maintenance_Data[[#This Row],[Rotational speed '[rpm']]]/60</f>
        <v>155.08995733221613</v>
      </c>
      <c r="H5310" s="1">
        <v>42.6</v>
      </c>
      <c r="I5310" s="1">
        <f t="shared" si="82"/>
        <v>9.1999999999999886</v>
      </c>
      <c r="J5310" s="1">
        <f>Predictive_Maintenance_Data[[#This Row],[Torque '[Nm']]]*Predictive_Maintenance_Data[[#This Row],[Angular velocity '[rad/s']]]/1000</f>
        <v>6.6068321823524077</v>
      </c>
      <c r="K5310" s="2">
        <v>213</v>
      </c>
      <c r="L5310" s="2">
        <v>0</v>
      </c>
      <c r="M5310" s="2">
        <v>0</v>
      </c>
      <c r="N5310" s="2">
        <v>0</v>
      </c>
      <c r="O5310" s="2">
        <v>0</v>
      </c>
      <c r="P5310" s="2">
        <v>0</v>
      </c>
      <c r="Q5310" s="2">
        <v>0</v>
      </c>
      <c r="R5310"/>
      <c r="S5310"/>
    </row>
    <row r="5311" spans="1:19" x14ac:dyDescent="0.3">
      <c r="A5311">
        <v>5310</v>
      </c>
      <c r="B5311" t="s">
        <v>5326</v>
      </c>
      <c r="C5311" t="s">
        <v>15</v>
      </c>
      <c r="D5311" s="1">
        <v>303.89999999999998</v>
      </c>
      <c r="E5311" s="1">
        <v>313.2</v>
      </c>
      <c r="F5311" s="2">
        <v>1422</v>
      </c>
      <c r="G5311" s="1">
        <f>2*PI()*Predictive_Maintenance_Data[[#This Row],[Rotational speed '[rpm']]]/60</f>
        <v>148.91149178015618</v>
      </c>
      <c r="H5311" s="1">
        <v>48</v>
      </c>
      <c r="I5311" s="1">
        <f t="shared" si="82"/>
        <v>9.3000000000000114</v>
      </c>
      <c r="J5311" s="1">
        <f>Predictive_Maintenance_Data[[#This Row],[Torque '[Nm']]]*Predictive_Maintenance_Data[[#This Row],[Angular velocity '[rad/s']]]/1000</f>
        <v>7.1477516054474961</v>
      </c>
      <c r="K5311" s="2">
        <v>215</v>
      </c>
      <c r="L5311" s="2">
        <v>1</v>
      </c>
      <c r="M5311" s="2">
        <v>1</v>
      </c>
      <c r="N5311" s="2">
        <v>0</v>
      </c>
      <c r="O5311" s="2">
        <v>0</v>
      </c>
      <c r="P5311" s="2">
        <v>0</v>
      </c>
      <c r="Q5311" s="2">
        <v>0</v>
      </c>
      <c r="R5311"/>
      <c r="S5311"/>
    </row>
    <row r="5312" spans="1:19" x14ac:dyDescent="0.3">
      <c r="A5312">
        <v>5311</v>
      </c>
      <c r="B5312" t="s">
        <v>5327</v>
      </c>
      <c r="C5312" t="s">
        <v>17</v>
      </c>
      <c r="D5312" s="1">
        <v>303.8</v>
      </c>
      <c r="E5312" s="1">
        <v>313</v>
      </c>
      <c r="F5312" s="2">
        <v>1427</v>
      </c>
      <c r="G5312" s="1">
        <f>2*PI()*Predictive_Maintenance_Data[[#This Row],[Rotational speed '[rpm']]]/60</f>
        <v>149.4350905557545</v>
      </c>
      <c r="H5312" s="1">
        <v>43</v>
      </c>
      <c r="I5312" s="1">
        <f t="shared" si="82"/>
        <v>9.1999999999999886</v>
      </c>
      <c r="J5312" s="1">
        <f>Predictive_Maintenance_Data[[#This Row],[Torque '[Nm']]]*Predictive_Maintenance_Data[[#This Row],[Angular velocity '[rad/s']]]/1000</f>
        <v>6.4257088938974443</v>
      </c>
      <c r="K5312" s="2">
        <v>0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>
        <v>0</v>
      </c>
      <c r="R5312"/>
      <c r="S5312"/>
    </row>
    <row r="5313" spans="1:19" x14ac:dyDescent="0.3">
      <c r="A5313">
        <v>5312</v>
      </c>
      <c r="B5313" t="s">
        <v>5328</v>
      </c>
      <c r="C5313" t="s">
        <v>27</v>
      </c>
      <c r="D5313" s="1">
        <v>303.7</v>
      </c>
      <c r="E5313" s="1">
        <v>312.89999999999998</v>
      </c>
      <c r="F5313" s="2">
        <v>1460</v>
      </c>
      <c r="G5313" s="1">
        <f>2*PI()*Predictive_Maintenance_Data[[#This Row],[Rotational speed '[rpm']]]/60</f>
        <v>152.89084247470328</v>
      </c>
      <c r="H5313" s="1">
        <v>49.8</v>
      </c>
      <c r="I5313" s="1">
        <f t="shared" si="82"/>
        <v>9.1999999999999886</v>
      </c>
      <c r="J5313" s="1">
        <f>Predictive_Maintenance_Data[[#This Row],[Torque '[Nm']]]*Predictive_Maintenance_Data[[#This Row],[Angular velocity '[rad/s']]]/1000</f>
        <v>7.613963955240223</v>
      </c>
      <c r="K5313" s="2">
        <v>2</v>
      </c>
      <c r="L5313" s="2">
        <v>0</v>
      </c>
      <c r="M5313" s="2">
        <v>0</v>
      </c>
      <c r="N5313" s="2">
        <v>0</v>
      </c>
      <c r="O5313" s="2">
        <v>0</v>
      </c>
      <c r="P5313" s="2">
        <v>0</v>
      </c>
      <c r="Q5313" s="2">
        <v>0</v>
      </c>
      <c r="R5313"/>
      <c r="S5313"/>
    </row>
    <row r="5314" spans="1:19" x14ac:dyDescent="0.3">
      <c r="A5314">
        <v>5313</v>
      </c>
      <c r="B5314" t="s">
        <v>5329</v>
      </c>
      <c r="C5314" t="s">
        <v>17</v>
      </c>
      <c r="D5314" s="1">
        <v>303.60000000000002</v>
      </c>
      <c r="E5314" s="1">
        <v>312.89999999999998</v>
      </c>
      <c r="F5314" s="2">
        <v>1873</v>
      </c>
      <c r="G5314" s="1">
        <f>2*PI()*Predictive_Maintenance_Data[[#This Row],[Rotational speed '[rpm']]]/60</f>
        <v>196.14010133912277</v>
      </c>
      <c r="H5314" s="1">
        <v>23.5</v>
      </c>
      <c r="I5314" s="1">
        <f t="shared" ref="I5314:I5377" si="83">E5314-D5314</f>
        <v>9.2999999999999545</v>
      </c>
      <c r="J5314" s="1">
        <f>Predictive_Maintenance_Data[[#This Row],[Torque '[Nm']]]*Predictive_Maintenance_Data[[#This Row],[Angular velocity '[rad/s']]]/1000</f>
        <v>4.6092923814693849</v>
      </c>
      <c r="K5314" s="2">
        <v>7</v>
      </c>
      <c r="L5314" s="2">
        <v>0</v>
      </c>
      <c r="M5314" s="2">
        <v>0</v>
      </c>
      <c r="N5314" s="2">
        <v>0</v>
      </c>
      <c r="O5314" s="2">
        <v>0</v>
      </c>
      <c r="P5314" s="2">
        <v>0</v>
      </c>
      <c r="Q5314" s="2">
        <v>0</v>
      </c>
      <c r="R5314"/>
      <c r="S5314"/>
    </row>
    <row r="5315" spans="1:19" x14ac:dyDescent="0.3">
      <c r="A5315">
        <v>5314</v>
      </c>
      <c r="B5315" t="s">
        <v>5330</v>
      </c>
      <c r="C5315" t="s">
        <v>15</v>
      </c>
      <c r="D5315" s="1">
        <v>303.7</v>
      </c>
      <c r="E5315" s="1">
        <v>312.89999999999998</v>
      </c>
      <c r="F5315" s="2">
        <v>1566</v>
      </c>
      <c r="G5315" s="1">
        <f>2*PI()*Predictive_Maintenance_Data[[#This Row],[Rotational speed '[rpm']]]/60</f>
        <v>163.99113651738719</v>
      </c>
      <c r="H5315" s="1">
        <v>32.6</v>
      </c>
      <c r="I5315" s="1">
        <f t="shared" si="83"/>
        <v>9.1999999999999886</v>
      </c>
      <c r="J5315" s="1">
        <f>Predictive_Maintenance_Data[[#This Row],[Torque '[Nm']]]*Predictive_Maintenance_Data[[#This Row],[Angular velocity '[rad/s']]]/1000</f>
        <v>5.3461110504668223</v>
      </c>
      <c r="K5315" s="2">
        <v>9</v>
      </c>
      <c r="L5315" s="2">
        <v>0</v>
      </c>
      <c r="M5315" s="2">
        <v>0</v>
      </c>
      <c r="N5315" s="2">
        <v>0</v>
      </c>
      <c r="O5315" s="2">
        <v>0</v>
      </c>
      <c r="P5315" s="2">
        <v>0</v>
      </c>
      <c r="Q5315" s="2">
        <v>0</v>
      </c>
      <c r="R5315"/>
      <c r="S5315"/>
    </row>
    <row r="5316" spans="1:19" x14ac:dyDescent="0.3">
      <c r="A5316">
        <v>5315</v>
      </c>
      <c r="B5316" t="s">
        <v>5331</v>
      </c>
      <c r="C5316" t="s">
        <v>17</v>
      </c>
      <c r="D5316" s="1">
        <v>303.60000000000002</v>
      </c>
      <c r="E5316" s="1">
        <v>312.8</v>
      </c>
      <c r="F5316" s="2">
        <v>1701</v>
      </c>
      <c r="G5316" s="1">
        <f>2*PI()*Predictive_Maintenance_Data[[#This Row],[Rotational speed '[rpm']]]/60</f>
        <v>178.12830345854127</v>
      </c>
      <c r="H5316" s="1">
        <v>30.8</v>
      </c>
      <c r="I5316" s="1">
        <f t="shared" si="83"/>
        <v>9.1999999999999886</v>
      </c>
      <c r="J5316" s="1">
        <f>Predictive_Maintenance_Data[[#This Row],[Torque '[Nm']]]*Predictive_Maintenance_Data[[#This Row],[Angular velocity '[rad/s']]]/1000</f>
        <v>5.4863517465230718</v>
      </c>
      <c r="K5316" s="2">
        <v>12</v>
      </c>
      <c r="L5316" s="2">
        <v>0</v>
      </c>
      <c r="M5316" s="2">
        <v>0</v>
      </c>
      <c r="N5316" s="2">
        <v>0</v>
      </c>
      <c r="O5316" s="2">
        <v>0</v>
      </c>
      <c r="P5316" s="2">
        <v>0</v>
      </c>
      <c r="Q5316" s="2">
        <v>0</v>
      </c>
      <c r="R5316"/>
      <c r="S5316"/>
    </row>
    <row r="5317" spans="1:19" x14ac:dyDescent="0.3">
      <c r="A5317">
        <v>5316</v>
      </c>
      <c r="B5317" t="s">
        <v>5332</v>
      </c>
      <c r="C5317" t="s">
        <v>17</v>
      </c>
      <c r="D5317" s="1">
        <v>303.60000000000002</v>
      </c>
      <c r="E5317" s="1">
        <v>312.8</v>
      </c>
      <c r="F5317" s="2">
        <v>1710</v>
      </c>
      <c r="G5317" s="1">
        <f>2*PI()*Predictive_Maintenance_Data[[#This Row],[Rotational speed '[rpm']]]/60</f>
        <v>179.07078125461823</v>
      </c>
      <c r="H5317" s="1">
        <v>27.2</v>
      </c>
      <c r="I5317" s="1">
        <f t="shared" si="83"/>
        <v>9.1999999999999886</v>
      </c>
      <c r="J5317" s="1">
        <f>Predictive_Maintenance_Data[[#This Row],[Torque '[Nm']]]*Predictive_Maintenance_Data[[#This Row],[Angular velocity '[rad/s']]]/1000</f>
        <v>4.8707252501256155</v>
      </c>
      <c r="K5317" s="2">
        <v>14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/>
      <c r="S5317"/>
    </row>
    <row r="5318" spans="1:19" x14ac:dyDescent="0.3">
      <c r="A5318">
        <v>5317</v>
      </c>
      <c r="B5318" t="s">
        <v>5333</v>
      </c>
      <c r="C5318" t="s">
        <v>15</v>
      </c>
      <c r="D5318" s="1">
        <v>303.60000000000002</v>
      </c>
      <c r="E5318" s="1">
        <v>312.8</v>
      </c>
      <c r="F5318" s="2">
        <v>1689</v>
      </c>
      <c r="G5318" s="1">
        <f>2*PI()*Predictive_Maintenance_Data[[#This Row],[Rotational speed '[rpm']]]/60</f>
        <v>176.87166639710534</v>
      </c>
      <c r="H5318" s="1">
        <v>33.1</v>
      </c>
      <c r="I5318" s="1">
        <f t="shared" si="83"/>
        <v>9.1999999999999886</v>
      </c>
      <c r="J5318" s="1">
        <f>Predictive_Maintenance_Data[[#This Row],[Torque '[Nm']]]*Predictive_Maintenance_Data[[#This Row],[Angular velocity '[rad/s']]]/1000</f>
        <v>5.8544521577441877</v>
      </c>
      <c r="K5318" s="2">
        <v>16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0</v>
      </c>
      <c r="R5318"/>
      <c r="S5318"/>
    </row>
    <row r="5319" spans="1:19" x14ac:dyDescent="0.3">
      <c r="A5319">
        <v>5318</v>
      </c>
      <c r="B5319" t="s">
        <v>5334</v>
      </c>
      <c r="C5319" t="s">
        <v>17</v>
      </c>
      <c r="D5319" s="1">
        <v>303.60000000000002</v>
      </c>
      <c r="E5319" s="1">
        <v>312.7</v>
      </c>
      <c r="F5319" s="2">
        <v>1637</v>
      </c>
      <c r="G5319" s="1">
        <f>2*PI()*Predictive_Maintenance_Data[[#This Row],[Rotational speed '[rpm']]]/60</f>
        <v>171.42623913088303</v>
      </c>
      <c r="H5319" s="1">
        <v>32.9</v>
      </c>
      <c r="I5319" s="1">
        <f t="shared" si="83"/>
        <v>9.0999999999999659</v>
      </c>
      <c r="J5319" s="1">
        <f>Predictive_Maintenance_Data[[#This Row],[Torque '[Nm']]]*Predictive_Maintenance_Data[[#This Row],[Angular velocity '[rad/s']]]/1000</f>
        <v>5.6399232674060515</v>
      </c>
      <c r="K5319" s="2">
        <v>19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>
        <v>0</v>
      </c>
      <c r="R5319"/>
      <c r="S5319"/>
    </row>
    <row r="5320" spans="1:19" x14ac:dyDescent="0.3">
      <c r="A5320">
        <v>5319</v>
      </c>
      <c r="B5320" t="s">
        <v>5335</v>
      </c>
      <c r="C5320" t="s">
        <v>17</v>
      </c>
      <c r="D5320" s="1">
        <v>303.5</v>
      </c>
      <c r="E5320" s="1">
        <v>312.60000000000002</v>
      </c>
      <c r="F5320" s="2">
        <v>1496</v>
      </c>
      <c r="G5320" s="1">
        <f>2*PI()*Predictive_Maintenance_Data[[#This Row],[Rotational speed '[rpm']]]/60</f>
        <v>156.66075365901102</v>
      </c>
      <c r="H5320" s="1">
        <v>39</v>
      </c>
      <c r="I5320" s="1">
        <f t="shared" si="83"/>
        <v>9.1000000000000227</v>
      </c>
      <c r="J5320" s="1">
        <f>Predictive_Maintenance_Data[[#This Row],[Torque '[Nm']]]*Predictive_Maintenance_Data[[#This Row],[Angular velocity '[rad/s']]]/1000</f>
        <v>6.1097693927014296</v>
      </c>
      <c r="K5320" s="2">
        <v>21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>
        <v>0</v>
      </c>
      <c r="R5320"/>
      <c r="S5320"/>
    </row>
    <row r="5321" spans="1:19" x14ac:dyDescent="0.3">
      <c r="A5321">
        <v>5320</v>
      </c>
      <c r="B5321" t="s">
        <v>5336</v>
      </c>
      <c r="C5321" t="s">
        <v>15</v>
      </c>
      <c r="D5321" s="1">
        <v>303.5</v>
      </c>
      <c r="E5321" s="1">
        <v>312.7</v>
      </c>
      <c r="F5321" s="2">
        <v>1402</v>
      </c>
      <c r="G5321" s="1">
        <f>2*PI()*Predictive_Maintenance_Data[[#This Row],[Rotational speed '[rpm']]]/60</f>
        <v>146.817096677763</v>
      </c>
      <c r="H5321" s="1">
        <v>47</v>
      </c>
      <c r="I5321" s="1">
        <f t="shared" si="83"/>
        <v>9.1999999999999886</v>
      </c>
      <c r="J5321" s="1">
        <f>Predictive_Maintenance_Data[[#This Row],[Torque '[Nm']]]*Predictive_Maintenance_Data[[#This Row],[Angular velocity '[rad/s']]]/1000</f>
        <v>6.9004035438548605</v>
      </c>
      <c r="K5321" s="2">
        <v>23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>
        <v>0</v>
      </c>
      <c r="R5321"/>
      <c r="S5321"/>
    </row>
    <row r="5322" spans="1:19" x14ac:dyDescent="0.3">
      <c r="A5322">
        <v>5321</v>
      </c>
      <c r="B5322" t="s">
        <v>5337</v>
      </c>
      <c r="C5322" t="s">
        <v>17</v>
      </c>
      <c r="D5322" s="1">
        <v>303.39999999999998</v>
      </c>
      <c r="E5322" s="1">
        <v>312.7</v>
      </c>
      <c r="F5322" s="2">
        <v>1363</v>
      </c>
      <c r="G5322" s="1">
        <f>2*PI()*Predictive_Maintenance_Data[[#This Row],[Rotational speed '[rpm']]]/60</f>
        <v>142.73302622809626</v>
      </c>
      <c r="H5322" s="1">
        <v>45.5</v>
      </c>
      <c r="I5322" s="1">
        <f t="shared" si="83"/>
        <v>9.3000000000000114</v>
      </c>
      <c r="J5322" s="1">
        <f>Predictive_Maintenance_Data[[#This Row],[Torque '[Nm']]]*Predictive_Maintenance_Data[[#This Row],[Angular velocity '[rad/s']]]/1000</f>
        <v>6.4943526933783797</v>
      </c>
      <c r="K5322" s="2">
        <v>26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>
        <v>0</v>
      </c>
      <c r="R5322"/>
      <c r="S5322"/>
    </row>
    <row r="5323" spans="1:19" x14ac:dyDescent="0.3">
      <c r="A5323">
        <v>5322</v>
      </c>
      <c r="B5323" t="s">
        <v>5338</v>
      </c>
      <c r="C5323" t="s">
        <v>15</v>
      </c>
      <c r="D5323" s="1">
        <v>303.39999999999998</v>
      </c>
      <c r="E5323" s="1">
        <v>312.7</v>
      </c>
      <c r="F5323" s="2">
        <v>1576</v>
      </c>
      <c r="G5323" s="1">
        <f>2*PI()*Predictive_Maintenance_Data[[#This Row],[Rotational speed '[rpm']]]/60</f>
        <v>165.03833406858379</v>
      </c>
      <c r="H5323" s="1">
        <v>49.9</v>
      </c>
      <c r="I5323" s="1">
        <f t="shared" si="83"/>
        <v>9.3000000000000114</v>
      </c>
      <c r="J5323" s="1">
        <f>Predictive_Maintenance_Data[[#This Row],[Torque '[Nm']]]*Predictive_Maintenance_Data[[#This Row],[Angular velocity '[rad/s']]]/1000</f>
        <v>8.2354128700223317</v>
      </c>
      <c r="K5323" s="2">
        <v>28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>
        <v>0</v>
      </c>
      <c r="R5323"/>
      <c r="S5323"/>
    </row>
    <row r="5324" spans="1:19" x14ac:dyDescent="0.3">
      <c r="A5324">
        <v>5323</v>
      </c>
      <c r="B5324" t="s">
        <v>5339</v>
      </c>
      <c r="C5324" t="s">
        <v>15</v>
      </c>
      <c r="D5324" s="1">
        <v>303.39999999999998</v>
      </c>
      <c r="E5324" s="1">
        <v>312.7</v>
      </c>
      <c r="F5324" s="2">
        <v>1357</v>
      </c>
      <c r="G5324" s="1">
        <f>2*PI()*Predictive_Maintenance_Data[[#This Row],[Rotational speed '[rpm']]]/60</f>
        <v>142.1047076973783</v>
      </c>
      <c r="H5324" s="1">
        <v>55.3</v>
      </c>
      <c r="I5324" s="1">
        <f t="shared" si="83"/>
        <v>9.3000000000000114</v>
      </c>
      <c r="J5324" s="1">
        <f>Predictive_Maintenance_Data[[#This Row],[Torque '[Nm']]]*Predictive_Maintenance_Data[[#This Row],[Angular velocity '[rad/s']]]/1000</f>
        <v>7.8583903356650202</v>
      </c>
      <c r="K5324" s="2">
        <v>31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/>
      <c r="S5324"/>
    </row>
    <row r="5325" spans="1:19" x14ac:dyDescent="0.3">
      <c r="A5325">
        <v>5324</v>
      </c>
      <c r="B5325" t="s">
        <v>5340</v>
      </c>
      <c r="C5325" t="s">
        <v>15</v>
      </c>
      <c r="D5325" s="1">
        <v>303.39999999999998</v>
      </c>
      <c r="E5325" s="1">
        <v>312.7</v>
      </c>
      <c r="F5325" s="2">
        <v>1399</v>
      </c>
      <c r="G5325" s="1">
        <f>2*PI()*Predictive_Maintenance_Data[[#This Row],[Rotational speed '[rpm']]]/60</f>
        <v>146.50293741240404</v>
      </c>
      <c r="H5325" s="1">
        <v>48.4</v>
      </c>
      <c r="I5325" s="1">
        <f t="shared" si="83"/>
        <v>9.3000000000000114</v>
      </c>
      <c r="J5325" s="1">
        <f>Predictive_Maintenance_Data[[#This Row],[Torque '[Nm']]]*Predictive_Maintenance_Data[[#This Row],[Angular velocity '[rad/s']]]/1000</f>
        <v>7.0907421707603557</v>
      </c>
      <c r="K5325" s="2">
        <v>34</v>
      </c>
      <c r="L5325" s="2">
        <v>0</v>
      </c>
      <c r="M5325" s="2">
        <v>0</v>
      </c>
      <c r="N5325" s="2">
        <v>0</v>
      </c>
      <c r="O5325" s="2">
        <v>0</v>
      </c>
      <c r="P5325" s="2">
        <v>0</v>
      </c>
      <c r="Q5325" s="2">
        <v>0</v>
      </c>
      <c r="R5325"/>
      <c r="S5325"/>
    </row>
    <row r="5326" spans="1:19" x14ac:dyDescent="0.3">
      <c r="A5326">
        <v>5325</v>
      </c>
      <c r="B5326" t="s">
        <v>5341</v>
      </c>
      <c r="C5326" t="s">
        <v>15</v>
      </c>
      <c r="D5326" s="1">
        <v>303.39999999999998</v>
      </c>
      <c r="E5326" s="1">
        <v>312.8</v>
      </c>
      <c r="F5326" s="2">
        <v>1526</v>
      </c>
      <c r="G5326" s="1">
        <f>2*PI()*Predictive_Maintenance_Data[[#This Row],[Rotational speed '[rpm']]]/60</f>
        <v>159.80234631260083</v>
      </c>
      <c r="H5326" s="1">
        <v>30.8</v>
      </c>
      <c r="I5326" s="1">
        <f t="shared" si="83"/>
        <v>9.4000000000000341</v>
      </c>
      <c r="J5326" s="1">
        <f>Predictive_Maintenance_Data[[#This Row],[Torque '[Nm']]]*Predictive_Maintenance_Data[[#This Row],[Angular velocity '[rad/s']]]/1000</f>
        <v>4.9219122664281061</v>
      </c>
      <c r="K5326" s="2">
        <v>37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0</v>
      </c>
      <c r="R5326"/>
      <c r="S5326"/>
    </row>
    <row r="5327" spans="1:19" x14ac:dyDescent="0.3">
      <c r="A5327">
        <v>5326</v>
      </c>
      <c r="B5327" t="s">
        <v>5342</v>
      </c>
      <c r="C5327" t="s">
        <v>17</v>
      </c>
      <c r="D5327" s="1">
        <v>303.5</v>
      </c>
      <c r="E5327" s="1">
        <v>312.7</v>
      </c>
      <c r="F5327" s="2">
        <v>1694</v>
      </c>
      <c r="G5327" s="1">
        <f>2*PI()*Predictive_Maintenance_Data[[#This Row],[Rotational speed '[rpm']]]/60</f>
        <v>177.39526517270366</v>
      </c>
      <c r="H5327" s="1">
        <v>27.3</v>
      </c>
      <c r="I5327" s="1">
        <f t="shared" si="83"/>
        <v>9.1999999999999886</v>
      </c>
      <c r="J5327" s="1">
        <f>Predictive_Maintenance_Data[[#This Row],[Torque '[Nm']]]*Predictive_Maintenance_Data[[#This Row],[Angular velocity '[rad/s']]]/1000</f>
        <v>4.8428907392148099</v>
      </c>
      <c r="K5327" s="2">
        <v>40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>
        <v>0</v>
      </c>
      <c r="R5327"/>
      <c r="S5327"/>
    </row>
    <row r="5328" spans="1:19" x14ac:dyDescent="0.3">
      <c r="A5328">
        <v>5327</v>
      </c>
      <c r="B5328" t="s">
        <v>5343</v>
      </c>
      <c r="C5328" t="s">
        <v>15</v>
      </c>
      <c r="D5328" s="1">
        <v>303.5</v>
      </c>
      <c r="E5328" s="1">
        <v>312.7</v>
      </c>
      <c r="F5328" s="2">
        <v>1420</v>
      </c>
      <c r="G5328" s="1">
        <f>2*PI()*Predictive_Maintenance_Data[[#This Row],[Rotational speed '[rpm']]]/60</f>
        <v>148.70205226991686</v>
      </c>
      <c r="H5328" s="1">
        <v>49.1</v>
      </c>
      <c r="I5328" s="1">
        <f t="shared" si="83"/>
        <v>9.1999999999999886</v>
      </c>
      <c r="J5328" s="1">
        <f>Predictive_Maintenance_Data[[#This Row],[Torque '[Nm']]]*Predictive_Maintenance_Data[[#This Row],[Angular velocity '[rad/s']]]/1000</f>
        <v>7.3012707664529177</v>
      </c>
      <c r="K5328" s="2">
        <v>42</v>
      </c>
      <c r="L5328" s="2">
        <v>0</v>
      </c>
      <c r="M5328" s="2">
        <v>0</v>
      </c>
      <c r="N5328" s="2">
        <v>0</v>
      </c>
      <c r="O5328" s="2">
        <v>0</v>
      </c>
      <c r="P5328" s="2">
        <v>0</v>
      </c>
      <c r="Q5328" s="2">
        <v>0</v>
      </c>
      <c r="R5328"/>
      <c r="S5328"/>
    </row>
    <row r="5329" spans="1:19" x14ac:dyDescent="0.3">
      <c r="A5329">
        <v>5328</v>
      </c>
      <c r="B5329" t="s">
        <v>5344</v>
      </c>
      <c r="C5329" t="s">
        <v>15</v>
      </c>
      <c r="D5329" s="1">
        <v>303.5</v>
      </c>
      <c r="E5329" s="1">
        <v>312.7</v>
      </c>
      <c r="F5329" s="2">
        <v>2116</v>
      </c>
      <c r="G5329" s="1">
        <f>2*PI()*Predictive_Maintenance_Data[[#This Row],[Rotational speed '[rpm']]]/60</f>
        <v>221.58700183320008</v>
      </c>
      <c r="H5329" s="1">
        <v>16.7</v>
      </c>
      <c r="I5329" s="1">
        <f t="shared" si="83"/>
        <v>9.1999999999999886</v>
      </c>
      <c r="J5329" s="1">
        <f>Predictive_Maintenance_Data[[#This Row],[Torque '[Nm']]]*Predictive_Maintenance_Data[[#This Row],[Angular velocity '[rad/s']]]/1000</f>
        <v>3.7005029306144412</v>
      </c>
      <c r="K5329" s="2">
        <v>45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/>
      <c r="S5329"/>
    </row>
    <row r="5330" spans="1:19" x14ac:dyDescent="0.3">
      <c r="A5330">
        <v>5329</v>
      </c>
      <c r="B5330" t="s">
        <v>5345</v>
      </c>
      <c r="C5330" t="s">
        <v>15</v>
      </c>
      <c r="D5330" s="1">
        <v>303.7</v>
      </c>
      <c r="E5330" s="1">
        <v>312.89999999999998</v>
      </c>
      <c r="F5330" s="2">
        <v>1406</v>
      </c>
      <c r="G5330" s="1">
        <f>2*PI()*Predictive_Maintenance_Data[[#This Row],[Rotational speed '[rpm']]]/60</f>
        <v>147.23597569824162</v>
      </c>
      <c r="H5330" s="1">
        <v>41.9</v>
      </c>
      <c r="I5330" s="1">
        <f t="shared" si="83"/>
        <v>9.1999999999999886</v>
      </c>
      <c r="J5330" s="1">
        <f>Predictive_Maintenance_Data[[#This Row],[Torque '[Nm']]]*Predictive_Maintenance_Data[[#This Row],[Angular velocity '[rad/s']]]/1000</f>
        <v>6.1691873817563234</v>
      </c>
      <c r="K5330" s="2">
        <v>48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0</v>
      </c>
      <c r="R5330"/>
      <c r="S5330"/>
    </row>
    <row r="5331" spans="1:19" x14ac:dyDescent="0.3">
      <c r="A5331">
        <v>5330</v>
      </c>
      <c r="B5331" t="s">
        <v>5346</v>
      </c>
      <c r="C5331" t="s">
        <v>17</v>
      </c>
      <c r="D5331" s="1">
        <v>303.7</v>
      </c>
      <c r="E5331" s="1">
        <v>313</v>
      </c>
      <c r="F5331" s="2">
        <v>1456</v>
      </c>
      <c r="G5331" s="1">
        <f>2*PI()*Predictive_Maintenance_Data[[#This Row],[Rotational speed '[rpm']]]/60</f>
        <v>152.47196345422464</v>
      </c>
      <c r="H5331" s="1">
        <v>45.5</v>
      </c>
      <c r="I5331" s="1">
        <f t="shared" si="83"/>
        <v>9.3000000000000114</v>
      </c>
      <c r="J5331" s="1">
        <f>Predictive_Maintenance_Data[[#This Row],[Torque '[Nm']]]*Predictive_Maintenance_Data[[#This Row],[Angular velocity '[rad/s']]]/1000</f>
        <v>6.9374743371672212</v>
      </c>
      <c r="K5331" s="2">
        <v>51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>
        <v>0</v>
      </c>
      <c r="R5331"/>
      <c r="S5331"/>
    </row>
    <row r="5332" spans="1:19" x14ac:dyDescent="0.3">
      <c r="A5332">
        <v>5331</v>
      </c>
      <c r="B5332" t="s">
        <v>5347</v>
      </c>
      <c r="C5332" t="s">
        <v>17</v>
      </c>
      <c r="D5332" s="1">
        <v>303.60000000000002</v>
      </c>
      <c r="E5332" s="1">
        <v>312.89999999999998</v>
      </c>
      <c r="F5332" s="2">
        <v>1588</v>
      </c>
      <c r="G5332" s="1">
        <f>2*PI()*Predictive_Maintenance_Data[[#This Row],[Rotational speed '[rpm']]]/60</f>
        <v>166.29497113001972</v>
      </c>
      <c r="H5332" s="1">
        <v>31.9</v>
      </c>
      <c r="I5332" s="1">
        <f t="shared" si="83"/>
        <v>9.2999999999999545</v>
      </c>
      <c r="J5332" s="1">
        <f>Predictive_Maintenance_Data[[#This Row],[Torque '[Nm']]]*Predictive_Maintenance_Data[[#This Row],[Angular velocity '[rad/s']]]/1000</f>
        <v>5.3048095790476291</v>
      </c>
      <c r="K5332" s="2">
        <v>53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  <c r="Q5332" s="2">
        <v>0</v>
      </c>
      <c r="R5332"/>
      <c r="S5332"/>
    </row>
    <row r="5333" spans="1:19" x14ac:dyDescent="0.3">
      <c r="A5333">
        <v>5332</v>
      </c>
      <c r="B5333" t="s">
        <v>5348</v>
      </c>
      <c r="C5333" t="s">
        <v>17</v>
      </c>
      <c r="D5333" s="1">
        <v>303.7</v>
      </c>
      <c r="E5333" s="1">
        <v>312.8</v>
      </c>
      <c r="F5333" s="2">
        <v>1448</v>
      </c>
      <c r="G5333" s="1">
        <f>2*PI()*Predictive_Maintenance_Data[[#This Row],[Rotational speed '[rpm']]]/60</f>
        <v>151.63420541326735</v>
      </c>
      <c r="H5333" s="1">
        <v>44.5</v>
      </c>
      <c r="I5333" s="1">
        <f t="shared" si="83"/>
        <v>9.1000000000000227</v>
      </c>
      <c r="J5333" s="1">
        <f>Predictive_Maintenance_Data[[#This Row],[Torque '[Nm']]]*Predictive_Maintenance_Data[[#This Row],[Angular velocity '[rad/s']]]/1000</f>
        <v>6.7477221408903967</v>
      </c>
      <c r="K5333" s="2">
        <v>55</v>
      </c>
      <c r="L5333" s="2">
        <v>0</v>
      </c>
      <c r="M5333" s="2">
        <v>0</v>
      </c>
      <c r="N5333" s="2">
        <v>0</v>
      </c>
      <c r="O5333" s="2">
        <v>0</v>
      </c>
      <c r="P5333" s="2">
        <v>0</v>
      </c>
      <c r="Q5333" s="2">
        <v>0</v>
      </c>
      <c r="R5333"/>
      <c r="S5333"/>
    </row>
    <row r="5334" spans="1:19" x14ac:dyDescent="0.3">
      <c r="A5334">
        <v>5333</v>
      </c>
      <c r="B5334" t="s">
        <v>5349</v>
      </c>
      <c r="C5334" t="s">
        <v>27</v>
      </c>
      <c r="D5334" s="1">
        <v>303.60000000000002</v>
      </c>
      <c r="E5334" s="1">
        <v>312.7</v>
      </c>
      <c r="F5334" s="2">
        <v>1403</v>
      </c>
      <c r="G5334" s="1">
        <f>2*PI()*Predictive_Maintenance_Data[[#This Row],[Rotational speed '[rpm']]]/60</f>
        <v>146.92181643288265</v>
      </c>
      <c r="H5334" s="1">
        <v>46.2</v>
      </c>
      <c r="I5334" s="1">
        <f t="shared" si="83"/>
        <v>9.0999999999999659</v>
      </c>
      <c r="J5334" s="1">
        <f>Predictive_Maintenance_Data[[#This Row],[Torque '[Nm']]]*Predictive_Maintenance_Data[[#This Row],[Angular velocity '[rad/s']]]/1000</f>
        <v>6.7877879191991788</v>
      </c>
      <c r="K5334" s="2">
        <v>57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>
        <v>0</v>
      </c>
      <c r="R5334"/>
      <c r="S5334"/>
    </row>
    <row r="5335" spans="1:19" x14ac:dyDescent="0.3">
      <c r="A5335">
        <v>5334</v>
      </c>
      <c r="B5335" t="s">
        <v>5350</v>
      </c>
      <c r="C5335" t="s">
        <v>15</v>
      </c>
      <c r="D5335" s="1">
        <v>303.5</v>
      </c>
      <c r="E5335" s="1">
        <v>312.60000000000002</v>
      </c>
      <c r="F5335" s="2">
        <v>1405</v>
      </c>
      <c r="G5335" s="1">
        <f>2*PI()*Predictive_Maintenance_Data[[#This Row],[Rotational speed '[rpm']]]/60</f>
        <v>147.131255943122</v>
      </c>
      <c r="H5335" s="1">
        <v>51.6</v>
      </c>
      <c r="I5335" s="1">
        <f t="shared" si="83"/>
        <v>9.1000000000000227</v>
      </c>
      <c r="J5335" s="1">
        <f>Predictive_Maintenance_Data[[#This Row],[Torque '[Nm']]]*Predictive_Maintenance_Data[[#This Row],[Angular velocity '[rad/s']]]/1000</f>
        <v>7.5919728066650949</v>
      </c>
      <c r="K5335" s="2">
        <v>62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>
        <v>0</v>
      </c>
      <c r="R5335"/>
      <c r="S5335"/>
    </row>
    <row r="5336" spans="1:19" x14ac:dyDescent="0.3">
      <c r="A5336">
        <v>5335</v>
      </c>
      <c r="B5336" t="s">
        <v>5351</v>
      </c>
      <c r="C5336" t="s">
        <v>15</v>
      </c>
      <c r="D5336" s="1">
        <v>303.39999999999998</v>
      </c>
      <c r="E5336" s="1">
        <v>312.60000000000002</v>
      </c>
      <c r="F5336" s="2">
        <v>2706</v>
      </c>
      <c r="G5336" s="1">
        <f>2*PI()*Predictive_Maintenance_Data[[#This Row],[Rotational speed '[rpm']]]/60</f>
        <v>283.37165735379932</v>
      </c>
      <c r="H5336" s="1">
        <v>9.8000000000000007</v>
      </c>
      <c r="I5336" s="1">
        <f t="shared" si="83"/>
        <v>9.2000000000000455</v>
      </c>
      <c r="J5336" s="1">
        <f>Predictive_Maintenance_Data[[#This Row],[Torque '[Nm']]]*Predictive_Maintenance_Data[[#This Row],[Angular velocity '[rad/s']]]/1000</f>
        <v>2.7770422420672336</v>
      </c>
      <c r="K5336" s="2">
        <v>65</v>
      </c>
      <c r="L5336" s="2">
        <v>1</v>
      </c>
      <c r="M5336" s="2">
        <v>0</v>
      </c>
      <c r="N5336" s="2">
        <v>0</v>
      </c>
      <c r="O5336" s="2">
        <v>1</v>
      </c>
      <c r="P5336" s="2">
        <v>0</v>
      </c>
      <c r="Q5336" s="2">
        <v>0</v>
      </c>
      <c r="R5336"/>
      <c r="S5336"/>
    </row>
    <row r="5337" spans="1:19" x14ac:dyDescent="0.3">
      <c r="A5337">
        <v>5336</v>
      </c>
      <c r="B5337" t="s">
        <v>5352</v>
      </c>
      <c r="C5337" t="s">
        <v>15</v>
      </c>
      <c r="D5337" s="1">
        <v>303.3</v>
      </c>
      <c r="E5337" s="1">
        <v>312.39999999999998</v>
      </c>
      <c r="F5337" s="2">
        <v>1505</v>
      </c>
      <c r="G5337" s="1">
        <f>2*PI()*Predictive_Maintenance_Data[[#This Row],[Rotational speed '[rpm']]]/60</f>
        <v>157.60323145508795</v>
      </c>
      <c r="H5337" s="1">
        <v>38.9</v>
      </c>
      <c r="I5337" s="1">
        <f t="shared" si="83"/>
        <v>9.0999999999999659</v>
      </c>
      <c r="J5337" s="1">
        <f>Predictive_Maintenance_Data[[#This Row],[Torque '[Nm']]]*Predictive_Maintenance_Data[[#This Row],[Angular velocity '[rad/s']]]/1000</f>
        <v>6.1307657036029211</v>
      </c>
      <c r="K5337" s="2">
        <v>68</v>
      </c>
      <c r="L5337" s="2">
        <v>0</v>
      </c>
      <c r="M5337" s="2">
        <v>0</v>
      </c>
      <c r="N5337" s="2">
        <v>0</v>
      </c>
      <c r="O5337" s="2">
        <v>0</v>
      </c>
      <c r="P5337" s="2">
        <v>0</v>
      </c>
      <c r="Q5337" s="2">
        <v>0</v>
      </c>
      <c r="R5337"/>
      <c r="S5337"/>
    </row>
    <row r="5338" spans="1:19" x14ac:dyDescent="0.3">
      <c r="A5338">
        <v>5337</v>
      </c>
      <c r="B5338" t="s">
        <v>5353</v>
      </c>
      <c r="C5338" t="s">
        <v>17</v>
      </c>
      <c r="D5338" s="1">
        <v>303.2</v>
      </c>
      <c r="E5338" s="1">
        <v>312.39999999999998</v>
      </c>
      <c r="F5338" s="2">
        <v>1663</v>
      </c>
      <c r="G5338" s="1">
        <f>2*PI()*Predictive_Maintenance_Data[[#This Row],[Rotational speed '[rpm']]]/60</f>
        <v>174.1489527639942</v>
      </c>
      <c r="H5338" s="1">
        <v>33.700000000000003</v>
      </c>
      <c r="I5338" s="1">
        <f t="shared" si="83"/>
        <v>9.1999999999999886</v>
      </c>
      <c r="J5338" s="1">
        <f>Predictive_Maintenance_Data[[#This Row],[Torque '[Nm']]]*Predictive_Maintenance_Data[[#This Row],[Angular velocity '[rad/s']]]/1000</f>
        <v>5.8688197081466047</v>
      </c>
      <c r="K5338" s="2">
        <v>71</v>
      </c>
      <c r="L5338" s="2">
        <v>0</v>
      </c>
      <c r="M5338" s="2">
        <v>0</v>
      </c>
      <c r="N5338" s="2">
        <v>0</v>
      </c>
      <c r="O5338" s="2">
        <v>0</v>
      </c>
      <c r="P5338" s="2">
        <v>0</v>
      </c>
      <c r="Q5338" s="2">
        <v>0</v>
      </c>
      <c r="R5338"/>
      <c r="S5338"/>
    </row>
    <row r="5339" spans="1:19" x14ac:dyDescent="0.3">
      <c r="A5339">
        <v>5338</v>
      </c>
      <c r="B5339" t="s">
        <v>5354</v>
      </c>
      <c r="C5339" t="s">
        <v>15</v>
      </c>
      <c r="D5339" s="1">
        <v>303.3</v>
      </c>
      <c r="E5339" s="1">
        <v>312.60000000000002</v>
      </c>
      <c r="F5339" s="2">
        <v>1482</v>
      </c>
      <c r="G5339" s="1">
        <f>2*PI()*Predictive_Maintenance_Data[[#This Row],[Rotational speed '[rpm']]]/60</f>
        <v>155.1946770873358</v>
      </c>
      <c r="H5339" s="1">
        <v>44.4</v>
      </c>
      <c r="I5339" s="1">
        <f t="shared" si="83"/>
        <v>9.3000000000000114</v>
      </c>
      <c r="J5339" s="1">
        <f>Predictive_Maintenance_Data[[#This Row],[Torque '[Nm']]]*Predictive_Maintenance_Data[[#This Row],[Angular velocity '[rad/s']]]/1000</f>
        <v>6.8906436626777099</v>
      </c>
      <c r="K5339" s="2">
        <v>73</v>
      </c>
      <c r="L5339" s="2">
        <v>0</v>
      </c>
      <c r="M5339" s="2">
        <v>0</v>
      </c>
      <c r="N5339" s="2">
        <v>0</v>
      </c>
      <c r="O5339" s="2">
        <v>0</v>
      </c>
      <c r="P5339" s="2">
        <v>0</v>
      </c>
      <c r="Q5339" s="2">
        <v>0</v>
      </c>
      <c r="R5339"/>
      <c r="S5339"/>
    </row>
    <row r="5340" spans="1:19" x14ac:dyDescent="0.3">
      <c r="A5340">
        <v>5339</v>
      </c>
      <c r="B5340" t="s">
        <v>5355</v>
      </c>
      <c r="C5340" t="s">
        <v>15</v>
      </c>
      <c r="D5340" s="1">
        <v>303.3</v>
      </c>
      <c r="E5340" s="1">
        <v>312.5</v>
      </c>
      <c r="F5340" s="2">
        <v>1674</v>
      </c>
      <c r="G5340" s="1">
        <f>2*PI()*Predictive_Maintenance_Data[[#This Row],[Rotational speed '[rpm']]]/60</f>
        <v>175.30087007031045</v>
      </c>
      <c r="H5340" s="1">
        <v>32.700000000000003</v>
      </c>
      <c r="I5340" s="1">
        <f t="shared" si="83"/>
        <v>9.1999999999999886</v>
      </c>
      <c r="J5340" s="1">
        <f>Predictive_Maintenance_Data[[#This Row],[Torque '[Nm']]]*Predictive_Maintenance_Data[[#This Row],[Angular velocity '[rad/s']]]/1000</f>
        <v>5.7323384512991522</v>
      </c>
      <c r="K5340" s="2">
        <v>76</v>
      </c>
      <c r="L5340" s="2">
        <v>0</v>
      </c>
      <c r="M5340" s="2">
        <v>0</v>
      </c>
      <c r="N5340" s="2">
        <v>0</v>
      </c>
      <c r="O5340" s="2">
        <v>0</v>
      </c>
      <c r="P5340" s="2">
        <v>0</v>
      </c>
      <c r="Q5340" s="2">
        <v>0</v>
      </c>
      <c r="R5340"/>
      <c r="S5340"/>
    </row>
    <row r="5341" spans="1:19" x14ac:dyDescent="0.3">
      <c r="A5341">
        <v>5340</v>
      </c>
      <c r="B5341" t="s">
        <v>5356</v>
      </c>
      <c r="C5341" t="s">
        <v>15</v>
      </c>
      <c r="D5341" s="1">
        <v>303.39999999999998</v>
      </c>
      <c r="E5341" s="1">
        <v>312.7</v>
      </c>
      <c r="F5341" s="2">
        <v>1594</v>
      </c>
      <c r="G5341" s="1">
        <f>2*PI()*Predictive_Maintenance_Data[[#This Row],[Rotational speed '[rpm']]]/60</f>
        <v>166.92328966073768</v>
      </c>
      <c r="H5341" s="1">
        <v>32.799999999999997</v>
      </c>
      <c r="I5341" s="1">
        <f t="shared" si="83"/>
        <v>9.3000000000000114</v>
      </c>
      <c r="J5341" s="1">
        <f>Predictive_Maintenance_Data[[#This Row],[Torque '[Nm']]]*Predictive_Maintenance_Data[[#This Row],[Angular velocity '[rad/s']]]/1000</f>
        <v>5.4750839008721952</v>
      </c>
      <c r="K5341" s="2">
        <v>79</v>
      </c>
      <c r="L5341" s="2">
        <v>0</v>
      </c>
      <c r="M5341" s="2">
        <v>0</v>
      </c>
      <c r="N5341" s="2">
        <v>0</v>
      </c>
      <c r="O5341" s="2">
        <v>0</v>
      </c>
      <c r="P5341" s="2">
        <v>0</v>
      </c>
      <c r="Q5341" s="2">
        <v>0</v>
      </c>
      <c r="R5341"/>
      <c r="S5341"/>
    </row>
    <row r="5342" spans="1:19" x14ac:dyDescent="0.3">
      <c r="A5342">
        <v>5341</v>
      </c>
      <c r="B5342" t="s">
        <v>5357</v>
      </c>
      <c r="C5342" t="s">
        <v>17</v>
      </c>
      <c r="D5342" s="1">
        <v>303.5</v>
      </c>
      <c r="E5342" s="1">
        <v>312.7</v>
      </c>
      <c r="F5342" s="2">
        <v>1393</v>
      </c>
      <c r="G5342" s="1">
        <f>2*PI()*Predictive_Maintenance_Data[[#This Row],[Rotational speed '[rpm']]]/60</f>
        <v>145.87461888168608</v>
      </c>
      <c r="H5342" s="1">
        <v>49.3</v>
      </c>
      <c r="I5342" s="1">
        <f t="shared" si="83"/>
        <v>9.1999999999999886</v>
      </c>
      <c r="J5342" s="1">
        <f>Predictive_Maintenance_Data[[#This Row],[Torque '[Nm']]]*Predictive_Maintenance_Data[[#This Row],[Angular velocity '[rad/s']]]/1000</f>
        <v>7.1916187108671226</v>
      </c>
      <c r="K5342" s="2">
        <v>82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>
        <v>0</v>
      </c>
      <c r="R5342"/>
      <c r="S5342"/>
    </row>
    <row r="5343" spans="1:19" x14ac:dyDescent="0.3">
      <c r="A5343">
        <v>5342</v>
      </c>
      <c r="B5343" t="s">
        <v>5358</v>
      </c>
      <c r="C5343" t="s">
        <v>27</v>
      </c>
      <c r="D5343" s="1">
        <v>303.5</v>
      </c>
      <c r="E5343" s="1">
        <v>312.8</v>
      </c>
      <c r="F5343" s="2">
        <v>1404</v>
      </c>
      <c r="G5343" s="1">
        <f>2*PI()*Predictive_Maintenance_Data[[#This Row],[Rotational speed '[rpm']]]/60</f>
        <v>147.02653618800232</v>
      </c>
      <c r="H5343" s="1">
        <v>55.8</v>
      </c>
      <c r="I5343" s="1">
        <f t="shared" si="83"/>
        <v>9.3000000000000114</v>
      </c>
      <c r="J5343" s="1">
        <f>Predictive_Maintenance_Data[[#This Row],[Torque '[Nm']]]*Predictive_Maintenance_Data[[#This Row],[Angular velocity '[rad/s']]]/1000</f>
        <v>8.2040807192905287</v>
      </c>
      <c r="K5343" s="2">
        <v>84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>
        <v>0</v>
      </c>
      <c r="R5343"/>
      <c r="S5343"/>
    </row>
    <row r="5344" spans="1:19" x14ac:dyDescent="0.3">
      <c r="A5344">
        <v>5343</v>
      </c>
      <c r="B5344" t="s">
        <v>5359</v>
      </c>
      <c r="C5344" t="s">
        <v>15</v>
      </c>
      <c r="D5344" s="1">
        <v>303.5</v>
      </c>
      <c r="E5344" s="1">
        <v>312.8</v>
      </c>
      <c r="F5344" s="2">
        <v>1375</v>
      </c>
      <c r="G5344" s="1">
        <f>2*PI()*Predictive_Maintenance_Data[[#This Row],[Rotational speed '[rpm']]]/60</f>
        <v>143.98966328953216</v>
      </c>
      <c r="H5344" s="1">
        <v>45.7</v>
      </c>
      <c r="I5344" s="1">
        <f t="shared" si="83"/>
        <v>9.3000000000000114</v>
      </c>
      <c r="J5344" s="1">
        <f>Predictive_Maintenance_Data[[#This Row],[Torque '[Nm']]]*Predictive_Maintenance_Data[[#This Row],[Angular velocity '[rad/s']]]/1000</f>
        <v>6.5803276123316197</v>
      </c>
      <c r="K5344" s="2">
        <v>89</v>
      </c>
      <c r="L5344" s="2">
        <v>0</v>
      </c>
      <c r="M5344" s="2">
        <v>0</v>
      </c>
      <c r="N5344" s="2">
        <v>0</v>
      </c>
      <c r="O5344" s="2">
        <v>0</v>
      </c>
      <c r="P5344" s="2">
        <v>0</v>
      </c>
      <c r="Q5344" s="2">
        <v>0</v>
      </c>
      <c r="R5344"/>
      <c r="S5344"/>
    </row>
    <row r="5345" spans="1:19" x14ac:dyDescent="0.3">
      <c r="A5345">
        <v>5344</v>
      </c>
      <c r="B5345" t="s">
        <v>5360</v>
      </c>
      <c r="C5345" t="s">
        <v>17</v>
      </c>
      <c r="D5345" s="1">
        <v>303.5</v>
      </c>
      <c r="E5345" s="1">
        <v>312.8</v>
      </c>
      <c r="F5345" s="2">
        <v>1607</v>
      </c>
      <c r="G5345" s="1">
        <f>2*PI()*Predictive_Maintenance_Data[[#This Row],[Rotational speed '[rpm']]]/60</f>
        <v>168.28464647729325</v>
      </c>
      <c r="H5345" s="1">
        <v>38.4</v>
      </c>
      <c r="I5345" s="1">
        <f t="shared" si="83"/>
        <v>9.3000000000000114</v>
      </c>
      <c r="J5345" s="1">
        <f>Predictive_Maintenance_Data[[#This Row],[Torque '[Nm']]]*Predictive_Maintenance_Data[[#This Row],[Angular velocity '[rad/s']]]/1000</f>
        <v>6.4621304247280609</v>
      </c>
      <c r="K5345" s="2">
        <v>92</v>
      </c>
      <c r="L5345" s="2">
        <v>0</v>
      </c>
      <c r="M5345" s="2">
        <v>0</v>
      </c>
      <c r="N5345" s="2">
        <v>0</v>
      </c>
      <c r="O5345" s="2">
        <v>0</v>
      </c>
      <c r="P5345" s="2">
        <v>0</v>
      </c>
      <c r="Q5345" s="2">
        <v>0</v>
      </c>
      <c r="R5345"/>
      <c r="S5345"/>
    </row>
    <row r="5346" spans="1:19" x14ac:dyDescent="0.3">
      <c r="A5346">
        <v>5345</v>
      </c>
      <c r="B5346" t="s">
        <v>5361</v>
      </c>
      <c r="C5346" t="s">
        <v>17</v>
      </c>
      <c r="D5346" s="1">
        <v>303.39999999999998</v>
      </c>
      <c r="E5346" s="1">
        <v>312.8</v>
      </c>
      <c r="F5346" s="2">
        <v>1360</v>
      </c>
      <c r="G5346" s="1">
        <f>2*PI()*Predictive_Maintenance_Data[[#This Row],[Rotational speed '[rpm']]]/60</f>
        <v>142.4188669627373</v>
      </c>
      <c r="H5346" s="1">
        <v>50.8</v>
      </c>
      <c r="I5346" s="1">
        <f t="shared" si="83"/>
        <v>9.4000000000000341</v>
      </c>
      <c r="J5346" s="1">
        <f>Predictive_Maintenance_Data[[#This Row],[Torque '[Nm']]]*Predictive_Maintenance_Data[[#This Row],[Angular velocity '[rad/s']]]/1000</f>
        <v>7.2348784417070551</v>
      </c>
      <c r="K5346" s="2">
        <v>94</v>
      </c>
      <c r="L5346" s="2">
        <v>0</v>
      </c>
      <c r="M5346" s="2">
        <v>0</v>
      </c>
      <c r="N5346" s="2">
        <v>0</v>
      </c>
      <c r="O5346" s="2">
        <v>0</v>
      </c>
      <c r="P5346" s="2">
        <v>0</v>
      </c>
      <c r="Q5346" s="2">
        <v>0</v>
      </c>
      <c r="R5346"/>
      <c r="S5346"/>
    </row>
    <row r="5347" spans="1:19" x14ac:dyDescent="0.3">
      <c r="A5347">
        <v>5346</v>
      </c>
      <c r="B5347" t="s">
        <v>5362</v>
      </c>
      <c r="C5347" t="s">
        <v>17</v>
      </c>
      <c r="D5347" s="1">
        <v>303.5</v>
      </c>
      <c r="E5347" s="1">
        <v>312.8</v>
      </c>
      <c r="F5347" s="2">
        <v>1524</v>
      </c>
      <c r="G5347" s="1">
        <f>2*PI()*Predictive_Maintenance_Data[[#This Row],[Rotational speed '[rpm']]]/60</f>
        <v>159.59290680236148</v>
      </c>
      <c r="H5347" s="1">
        <v>39.4</v>
      </c>
      <c r="I5347" s="1">
        <f t="shared" si="83"/>
        <v>9.3000000000000114</v>
      </c>
      <c r="J5347" s="1">
        <f>Predictive_Maintenance_Data[[#This Row],[Torque '[Nm']]]*Predictive_Maintenance_Data[[#This Row],[Angular velocity '[rad/s']]]/1000</f>
        <v>6.2879605280130422</v>
      </c>
      <c r="K5347" s="2">
        <v>96</v>
      </c>
      <c r="L5347" s="2">
        <v>0</v>
      </c>
      <c r="M5347" s="2">
        <v>0</v>
      </c>
      <c r="N5347" s="2">
        <v>0</v>
      </c>
      <c r="O5347" s="2">
        <v>0</v>
      </c>
      <c r="P5347" s="2">
        <v>0</v>
      </c>
      <c r="Q5347" s="2">
        <v>0</v>
      </c>
      <c r="R5347"/>
      <c r="S5347"/>
    </row>
    <row r="5348" spans="1:19" x14ac:dyDescent="0.3">
      <c r="A5348">
        <v>5347</v>
      </c>
      <c r="B5348" t="s">
        <v>5363</v>
      </c>
      <c r="C5348" t="s">
        <v>17</v>
      </c>
      <c r="D5348" s="1">
        <v>303.39999999999998</v>
      </c>
      <c r="E5348" s="1">
        <v>312.7</v>
      </c>
      <c r="F5348" s="2">
        <v>1534</v>
      </c>
      <c r="G5348" s="1">
        <f>2*PI()*Predictive_Maintenance_Data[[#This Row],[Rotational speed '[rpm']]]/60</f>
        <v>160.64010435355809</v>
      </c>
      <c r="H5348" s="1">
        <v>35.5</v>
      </c>
      <c r="I5348" s="1">
        <f t="shared" si="83"/>
        <v>9.3000000000000114</v>
      </c>
      <c r="J5348" s="1">
        <f>Predictive_Maintenance_Data[[#This Row],[Torque '[Nm']]]*Predictive_Maintenance_Data[[#This Row],[Angular velocity '[rad/s']]]/1000</f>
        <v>5.7027237045513122</v>
      </c>
      <c r="K5348" s="2">
        <v>98</v>
      </c>
      <c r="L5348" s="2">
        <v>0</v>
      </c>
      <c r="M5348" s="2">
        <v>0</v>
      </c>
      <c r="N5348" s="2">
        <v>0</v>
      </c>
      <c r="O5348" s="2">
        <v>0</v>
      </c>
      <c r="P5348" s="2">
        <v>0</v>
      </c>
      <c r="Q5348" s="2">
        <v>0</v>
      </c>
      <c r="R5348"/>
      <c r="S5348"/>
    </row>
    <row r="5349" spans="1:19" x14ac:dyDescent="0.3">
      <c r="A5349">
        <v>5348</v>
      </c>
      <c r="B5349" t="s">
        <v>5364</v>
      </c>
      <c r="C5349" t="s">
        <v>17</v>
      </c>
      <c r="D5349" s="1">
        <v>303.3</v>
      </c>
      <c r="E5349" s="1">
        <v>312.7</v>
      </c>
      <c r="F5349" s="2">
        <v>1262</v>
      </c>
      <c r="G5349" s="1">
        <f>2*PI()*Predictive_Maintenance_Data[[#This Row],[Rotational speed '[rpm']]]/60</f>
        <v>132.15633096101064</v>
      </c>
      <c r="H5349" s="1">
        <v>63.8</v>
      </c>
      <c r="I5349" s="1">
        <f t="shared" si="83"/>
        <v>9.3999999999999773</v>
      </c>
      <c r="J5349" s="1">
        <f>Predictive_Maintenance_Data[[#This Row],[Torque '[Nm']]]*Predictive_Maintenance_Data[[#This Row],[Angular velocity '[rad/s']]]/1000</f>
        <v>8.4315739153124785</v>
      </c>
      <c r="K5349" s="2">
        <v>100</v>
      </c>
      <c r="L5349" s="2">
        <v>0</v>
      </c>
      <c r="M5349" s="2">
        <v>0</v>
      </c>
      <c r="N5349" s="2">
        <v>0</v>
      </c>
      <c r="O5349" s="2">
        <v>0</v>
      </c>
      <c r="P5349" s="2">
        <v>0</v>
      </c>
      <c r="Q5349" s="2">
        <v>0</v>
      </c>
      <c r="R5349"/>
      <c r="S5349"/>
    </row>
    <row r="5350" spans="1:19" x14ac:dyDescent="0.3">
      <c r="A5350">
        <v>5349</v>
      </c>
      <c r="B5350" t="s">
        <v>5365</v>
      </c>
      <c r="C5350" t="s">
        <v>17</v>
      </c>
      <c r="D5350" s="1">
        <v>303.3</v>
      </c>
      <c r="E5350" s="1">
        <v>312.60000000000002</v>
      </c>
      <c r="F5350" s="2">
        <v>1623</v>
      </c>
      <c r="G5350" s="1">
        <f>2*PI()*Predictive_Maintenance_Data[[#This Row],[Rotational speed '[rpm']]]/60</f>
        <v>169.96016255920779</v>
      </c>
      <c r="H5350" s="1">
        <v>34.6</v>
      </c>
      <c r="I5350" s="1">
        <f t="shared" si="83"/>
        <v>9.3000000000000114</v>
      </c>
      <c r="J5350" s="1">
        <f>Predictive_Maintenance_Data[[#This Row],[Torque '[Nm']]]*Predictive_Maintenance_Data[[#This Row],[Angular velocity '[rad/s']]]/1000</f>
        <v>5.8806216245485894</v>
      </c>
      <c r="K5350" s="2">
        <v>102</v>
      </c>
      <c r="L5350" s="2">
        <v>0</v>
      </c>
      <c r="M5350" s="2">
        <v>0</v>
      </c>
      <c r="N5350" s="2">
        <v>0</v>
      </c>
      <c r="O5350" s="2">
        <v>0</v>
      </c>
      <c r="P5350" s="2">
        <v>0</v>
      </c>
      <c r="Q5350" s="2">
        <v>0</v>
      </c>
      <c r="R5350"/>
      <c r="S5350"/>
    </row>
    <row r="5351" spans="1:19" x14ac:dyDescent="0.3">
      <c r="A5351">
        <v>5350</v>
      </c>
      <c r="B5351" t="s">
        <v>5366</v>
      </c>
      <c r="C5351" t="s">
        <v>15</v>
      </c>
      <c r="D5351" s="1">
        <v>303.3</v>
      </c>
      <c r="E5351" s="1">
        <v>312.7</v>
      </c>
      <c r="F5351" s="2">
        <v>1642</v>
      </c>
      <c r="G5351" s="1">
        <f>2*PI()*Predictive_Maintenance_Data[[#This Row],[Rotational speed '[rpm']]]/60</f>
        <v>171.94983790648132</v>
      </c>
      <c r="H5351" s="1">
        <v>33.6</v>
      </c>
      <c r="I5351" s="1">
        <f t="shared" si="83"/>
        <v>9.3999999999999773</v>
      </c>
      <c r="J5351" s="1">
        <f>Predictive_Maintenance_Data[[#This Row],[Torque '[Nm']]]*Predictive_Maintenance_Data[[#This Row],[Angular velocity '[rad/s']]]/1000</f>
        <v>5.777514553657773</v>
      </c>
      <c r="K5351" s="2">
        <v>104</v>
      </c>
      <c r="L5351" s="2">
        <v>0</v>
      </c>
      <c r="M5351" s="2">
        <v>0</v>
      </c>
      <c r="N5351" s="2">
        <v>0</v>
      </c>
      <c r="O5351" s="2">
        <v>0</v>
      </c>
      <c r="P5351" s="2">
        <v>0</v>
      </c>
      <c r="Q5351" s="2">
        <v>0</v>
      </c>
      <c r="R5351"/>
      <c r="S5351"/>
    </row>
    <row r="5352" spans="1:19" x14ac:dyDescent="0.3">
      <c r="A5352">
        <v>5351</v>
      </c>
      <c r="B5352" t="s">
        <v>5367</v>
      </c>
      <c r="C5352" t="s">
        <v>15</v>
      </c>
      <c r="D5352" s="1">
        <v>303.39999999999998</v>
      </c>
      <c r="E5352" s="1">
        <v>312.8</v>
      </c>
      <c r="F5352" s="2">
        <v>1622</v>
      </c>
      <c r="G5352" s="1">
        <f>2*PI()*Predictive_Maintenance_Data[[#This Row],[Rotational speed '[rpm']]]/60</f>
        <v>169.85544280408814</v>
      </c>
      <c r="H5352" s="1">
        <v>35.1</v>
      </c>
      <c r="I5352" s="1">
        <f t="shared" si="83"/>
        <v>9.4000000000000341</v>
      </c>
      <c r="J5352" s="1">
        <f>Predictive_Maintenance_Data[[#This Row],[Torque '[Nm']]]*Predictive_Maintenance_Data[[#This Row],[Angular velocity '[rad/s']]]/1000</f>
        <v>5.9619260424234941</v>
      </c>
      <c r="K5352" s="2">
        <v>107</v>
      </c>
      <c r="L5352" s="2">
        <v>0</v>
      </c>
      <c r="M5352" s="2">
        <v>0</v>
      </c>
      <c r="N5352" s="2">
        <v>0</v>
      </c>
      <c r="O5352" s="2">
        <v>0</v>
      </c>
      <c r="P5352" s="2">
        <v>0</v>
      </c>
      <c r="Q5352" s="2">
        <v>0</v>
      </c>
      <c r="R5352"/>
      <c r="S5352"/>
    </row>
    <row r="5353" spans="1:19" x14ac:dyDescent="0.3">
      <c r="A5353">
        <v>5352</v>
      </c>
      <c r="B5353" t="s">
        <v>5368</v>
      </c>
      <c r="C5353" t="s">
        <v>15</v>
      </c>
      <c r="D5353" s="1">
        <v>303.5</v>
      </c>
      <c r="E5353" s="1">
        <v>312.89999999999998</v>
      </c>
      <c r="F5353" s="2">
        <v>1530</v>
      </c>
      <c r="G5353" s="1">
        <f>2*PI()*Predictive_Maintenance_Data[[#This Row],[Rotational speed '[rpm']]]/60</f>
        <v>160.22122533307945</v>
      </c>
      <c r="H5353" s="1">
        <v>34.5</v>
      </c>
      <c r="I5353" s="1">
        <f t="shared" si="83"/>
        <v>9.3999999999999773</v>
      </c>
      <c r="J5353" s="1">
        <f>Predictive_Maintenance_Data[[#This Row],[Torque '[Nm']]]*Predictive_Maintenance_Data[[#This Row],[Angular velocity '[rad/s']]]/1000</f>
        <v>5.5276322739912409</v>
      </c>
      <c r="K5353" s="2">
        <v>110</v>
      </c>
      <c r="L5353" s="2">
        <v>0</v>
      </c>
      <c r="M5353" s="2">
        <v>0</v>
      </c>
      <c r="N5353" s="2">
        <v>0</v>
      </c>
      <c r="O5353" s="2">
        <v>0</v>
      </c>
      <c r="P5353" s="2">
        <v>0</v>
      </c>
      <c r="Q5353" s="2">
        <v>0</v>
      </c>
      <c r="R5353"/>
      <c r="S5353"/>
    </row>
    <row r="5354" spans="1:19" x14ac:dyDescent="0.3">
      <c r="A5354">
        <v>5353</v>
      </c>
      <c r="B5354" t="s">
        <v>5369</v>
      </c>
      <c r="C5354" t="s">
        <v>15</v>
      </c>
      <c r="D5354" s="1">
        <v>303.39999999999998</v>
      </c>
      <c r="E5354" s="1">
        <v>312.8</v>
      </c>
      <c r="F5354" s="2">
        <v>1590</v>
      </c>
      <c r="G5354" s="1">
        <f>2*PI()*Predictive_Maintenance_Data[[#This Row],[Rotational speed '[rpm']]]/60</f>
        <v>166.50441064025901</v>
      </c>
      <c r="H5354" s="1">
        <v>36.299999999999997</v>
      </c>
      <c r="I5354" s="1">
        <f t="shared" si="83"/>
        <v>9.4000000000000341</v>
      </c>
      <c r="J5354" s="1">
        <f>Predictive_Maintenance_Data[[#This Row],[Torque '[Nm']]]*Predictive_Maintenance_Data[[#This Row],[Angular velocity '[rad/s']]]/1000</f>
        <v>6.0441101062414022</v>
      </c>
      <c r="K5354" s="2">
        <v>113</v>
      </c>
      <c r="L5354" s="2">
        <v>0</v>
      </c>
      <c r="M5354" s="2">
        <v>0</v>
      </c>
      <c r="N5354" s="2">
        <v>0</v>
      </c>
      <c r="O5354" s="2">
        <v>0</v>
      </c>
      <c r="P5354" s="2">
        <v>0</v>
      </c>
      <c r="Q5354" s="2">
        <v>0</v>
      </c>
      <c r="R5354"/>
      <c r="S5354"/>
    </row>
    <row r="5355" spans="1:19" x14ac:dyDescent="0.3">
      <c r="A5355">
        <v>5354</v>
      </c>
      <c r="B5355" t="s">
        <v>5370</v>
      </c>
      <c r="C5355" t="s">
        <v>17</v>
      </c>
      <c r="D5355" s="1">
        <v>303.39999999999998</v>
      </c>
      <c r="E5355" s="1">
        <v>312.7</v>
      </c>
      <c r="F5355" s="2">
        <v>1589</v>
      </c>
      <c r="G5355" s="1">
        <f>2*PI()*Predictive_Maintenance_Data[[#This Row],[Rotational speed '[rpm']]]/60</f>
        <v>166.39969088513939</v>
      </c>
      <c r="H5355" s="1">
        <v>34</v>
      </c>
      <c r="I5355" s="1">
        <f t="shared" si="83"/>
        <v>9.3000000000000114</v>
      </c>
      <c r="J5355" s="1">
        <f>Predictive_Maintenance_Data[[#This Row],[Torque '[Nm']]]*Predictive_Maintenance_Data[[#This Row],[Angular velocity '[rad/s']]]/1000</f>
        <v>5.6575894900947397</v>
      </c>
      <c r="K5355" s="2">
        <v>116</v>
      </c>
      <c r="L5355" s="2">
        <v>0</v>
      </c>
      <c r="M5355" s="2">
        <v>0</v>
      </c>
      <c r="N5355" s="2">
        <v>0</v>
      </c>
      <c r="O5355" s="2">
        <v>0</v>
      </c>
      <c r="P5355" s="2">
        <v>0</v>
      </c>
      <c r="Q5355" s="2">
        <v>0</v>
      </c>
      <c r="R5355"/>
      <c r="S5355"/>
    </row>
    <row r="5356" spans="1:19" x14ac:dyDescent="0.3">
      <c r="A5356">
        <v>5355</v>
      </c>
      <c r="B5356" t="s">
        <v>5371</v>
      </c>
      <c r="C5356" t="s">
        <v>17</v>
      </c>
      <c r="D5356" s="1">
        <v>303.39999999999998</v>
      </c>
      <c r="E5356" s="1">
        <v>312.60000000000002</v>
      </c>
      <c r="F5356" s="2">
        <v>1462</v>
      </c>
      <c r="G5356" s="1">
        <f>2*PI()*Predictive_Maintenance_Data[[#This Row],[Rotational speed '[rpm']]]/60</f>
        <v>153.1002819849426</v>
      </c>
      <c r="H5356" s="1">
        <v>37.5</v>
      </c>
      <c r="I5356" s="1">
        <f t="shared" si="83"/>
        <v>9.2000000000000455</v>
      </c>
      <c r="J5356" s="1">
        <f>Predictive_Maintenance_Data[[#This Row],[Torque '[Nm']]]*Predictive_Maintenance_Data[[#This Row],[Angular velocity '[rad/s']]]/1000</f>
        <v>5.7412605744353478</v>
      </c>
      <c r="K5356" s="2">
        <v>118</v>
      </c>
      <c r="L5356" s="2">
        <v>0</v>
      </c>
      <c r="M5356" s="2">
        <v>0</v>
      </c>
      <c r="N5356" s="2">
        <v>0</v>
      </c>
      <c r="O5356" s="2">
        <v>0</v>
      </c>
      <c r="P5356" s="2">
        <v>0</v>
      </c>
      <c r="Q5356" s="2">
        <v>0</v>
      </c>
      <c r="R5356"/>
      <c r="S5356"/>
    </row>
    <row r="5357" spans="1:19" x14ac:dyDescent="0.3">
      <c r="A5357">
        <v>5356</v>
      </c>
      <c r="B5357" t="s">
        <v>5372</v>
      </c>
      <c r="C5357" t="s">
        <v>27</v>
      </c>
      <c r="D5357" s="1">
        <v>303.3</v>
      </c>
      <c r="E5357" s="1">
        <v>312.5</v>
      </c>
      <c r="F5357" s="2">
        <v>1328</v>
      </c>
      <c r="G5357" s="1">
        <f>2*PI()*Predictive_Maintenance_Data[[#This Row],[Rotational speed '[rpm']]]/60</f>
        <v>139.06783479890819</v>
      </c>
      <c r="H5357" s="1">
        <v>49.8</v>
      </c>
      <c r="I5357" s="1">
        <f t="shared" si="83"/>
        <v>9.1999999999999886</v>
      </c>
      <c r="J5357" s="1">
        <f>Predictive_Maintenance_Data[[#This Row],[Torque '[Nm']]]*Predictive_Maintenance_Data[[#This Row],[Angular velocity '[rad/s']]]/1000</f>
        <v>6.9255781729856283</v>
      </c>
      <c r="K5357" s="2">
        <v>120</v>
      </c>
      <c r="L5357" s="2">
        <v>0</v>
      </c>
      <c r="M5357" s="2">
        <v>0</v>
      </c>
      <c r="N5357" s="2">
        <v>0</v>
      </c>
      <c r="O5357" s="2">
        <v>0</v>
      </c>
      <c r="P5357" s="2">
        <v>0</v>
      </c>
      <c r="Q5357" s="2">
        <v>0</v>
      </c>
      <c r="R5357"/>
      <c r="S5357"/>
    </row>
    <row r="5358" spans="1:19" x14ac:dyDescent="0.3">
      <c r="A5358">
        <v>5357</v>
      </c>
      <c r="B5358" t="s">
        <v>5373</v>
      </c>
      <c r="C5358" t="s">
        <v>27</v>
      </c>
      <c r="D5358" s="1">
        <v>303.3</v>
      </c>
      <c r="E5358" s="1">
        <v>312.60000000000002</v>
      </c>
      <c r="F5358" s="2">
        <v>1692</v>
      </c>
      <c r="G5358" s="1">
        <f>2*PI()*Predictive_Maintenance_Data[[#This Row],[Rotational speed '[rpm']]]/60</f>
        <v>177.18582566246431</v>
      </c>
      <c r="H5358" s="1">
        <v>29</v>
      </c>
      <c r="I5358" s="1">
        <f t="shared" si="83"/>
        <v>9.3000000000000114</v>
      </c>
      <c r="J5358" s="1">
        <f>Predictive_Maintenance_Data[[#This Row],[Torque '[Nm']]]*Predictive_Maintenance_Data[[#This Row],[Angular velocity '[rad/s']]]/1000</f>
        <v>5.1383889442114654</v>
      </c>
      <c r="K5358" s="2">
        <v>125</v>
      </c>
      <c r="L5358" s="2">
        <v>0</v>
      </c>
      <c r="M5358" s="2">
        <v>0</v>
      </c>
      <c r="N5358" s="2">
        <v>0</v>
      </c>
      <c r="O5358" s="2">
        <v>0</v>
      </c>
      <c r="P5358" s="2">
        <v>0</v>
      </c>
      <c r="Q5358" s="2">
        <v>0</v>
      </c>
      <c r="R5358"/>
      <c r="S5358"/>
    </row>
    <row r="5359" spans="1:19" x14ac:dyDescent="0.3">
      <c r="A5359">
        <v>5358</v>
      </c>
      <c r="B5359" t="s">
        <v>5374</v>
      </c>
      <c r="C5359" t="s">
        <v>17</v>
      </c>
      <c r="D5359" s="1">
        <v>303.3</v>
      </c>
      <c r="E5359" s="1">
        <v>312.5</v>
      </c>
      <c r="F5359" s="2">
        <v>1968</v>
      </c>
      <c r="G5359" s="1">
        <f>2*PI()*Predictive_Maintenance_Data[[#This Row],[Rotational speed '[rpm']]]/60</f>
        <v>206.08847807549043</v>
      </c>
      <c r="H5359" s="1">
        <v>20.6</v>
      </c>
      <c r="I5359" s="1">
        <f t="shared" si="83"/>
        <v>9.1999999999999886</v>
      </c>
      <c r="J5359" s="1">
        <f>Predictive_Maintenance_Data[[#This Row],[Torque '[Nm']]]*Predictive_Maintenance_Data[[#This Row],[Angular velocity '[rad/s']]]/1000</f>
        <v>4.2454226483551025</v>
      </c>
      <c r="K5359" s="2">
        <v>130</v>
      </c>
      <c r="L5359" s="2">
        <v>0</v>
      </c>
      <c r="M5359" s="2">
        <v>0</v>
      </c>
      <c r="N5359" s="2">
        <v>0</v>
      </c>
      <c r="O5359" s="2">
        <v>0</v>
      </c>
      <c r="P5359" s="2">
        <v>0</v>
      </c>
      <c r="Q5359" s="2">
        <v>0</v>
      </c>
      <c r="R5359"/>
      <c r="S5359"/>
    </row>
    <row r="5360" spans="1:19" x14ac:dyDescent="0.3">
      <c r="A5360">
        <v>5359</v>
      </c>
      <c r="B5360" t="s">
        <v>5375</v>
      </c>
      <c r="C5360" t="s">
        <v>27</v>
      </c>
      <c r="D5360" s="1">
        <v>303.3</v>
      </c>
      <c r="E5360" s="1">
        <v>312.60000000000002</v>
      </c>
      <c r="F5360" s="2">
        <v>1827</v>
      </c>
      <c r="G5360" s="1">
        <f>2*PI()*Predictive_Maintenance_Data[[#This Row],[Rotational speed '[rpm']]]/60</f>
        <v>191.32299260361839</v>
      </c>
      <c r="H5360" s="1">
        <v>24.2</v>
      </c>
      <c r="I5360" s="1">
        <f t="shared" si="83"/>
        <v>9.3000000000000114</v>
      </c>
      <c r="J5360" s="1">
        <f>Predictive_Maintenance_Data[[#This Row],[Torque '[Nm']]]*Predictive_Maintenance_Data[[#This Row],[Angular velocity '[rad/s']]]/1000</f>
        <v>4.6300164210075643</v>
      </c>
      <c r="K5360" s="2">
        <v>132</v>
      </c>
      <c r="L5360" s="2">
        <v>0</v>
      </c>
      <c r="M5360" s="2">
        <v>0</v>
      </c>
      <c r="N5360" s="2">
        <v>0</v>
      </c>
      <c r="O5360" s="2">
        <v>0</v>
      </c>
      <c r="P5360" s="2">
        <v>0</v>
      </c>
      <c r="Q5360" s="2">
        <v>0</v>
      </c>
      <c r="R5360"/>
      <c r="S5360"/>
    </row>
    <row r="5361" spans="1:19" x14ac:dyDescent="0.3">
      <c r="A5361">
        <v>5360</v>
      </c>
      <c r="B5361" t="s">
        <v>5376</v>
      </c>
      <c r="C5361" t="s">
        <v>15</v>
      </c>
      <c r="D5361" s="1">
        <v>303.3</v>
      </c>
      <c r="E5361" s="1">
        <v>312.60000000000002</v>
      </c>
      <c r="F5361" s="2">
        <v>1397</v>
      </c>
      <c r="G5361" s="1">
        <f>2*PI()*Predictive_Maintenance_Data[[#This Row],[Rotational speed '[rpm']]]/60</f>
        <v>146.29349790216469</v>
      </c>
      <c r="H5361" s="1">
        <v>47.1</v>
      </c>
      <c r="I5361" s="1">
        <f t="shared" si="83"/>
        <v>9.3000000000000114</v>
      </c>
      <c r="J5361" s="1">
        <f>Predictive_Maintenance_Data[[#This Row],[Torque '[Nm']]]*Predictive_Maintenance_Data[[#This Row],[Angular velocity '[rad/s']]]/1000</f>
        <v>6.8904237511919577</v>
      </c>
      <c r="K5361" s="2">
        <v>137</v>
      </c>
      <c r="L5361" s="2">
        <v>0</v>
      </c>
      <c r="M5361" s="2">
        <v>0</v>
      </c>
      <c r="N5361" s="2">
        <v>0</v>
      </c>
      <c r="O5361" s="2">
        <v>0</v>
      </c>
      <c r="P5361" s="2">
        <v>0</v>
      </c>
      <c r="Q5361" s="2">
        <v>0</v>
      </c>
      <c r="R5361"/>
      <c r="S5361"/>
    </row>
    <row r="5362" spans="1:19" x14ac:dyDescent="0.3">
      <c r="A5362">
        <v>5361</v>
      </c>
      <c r="B5362" t="s">
        <v>5377</v>
      </c>
      <c r="C5362" t="s">
        <v>17</v>
      </c>
      <c r="D5362" s="1">
        <v>303.3</v>
      </c>
      <c r="E5362" s="1">
        <v>312.60000000000002</v>
      </c>
      <c r="F5362" s="2">
        <v>1463</v>
      </c>
      <c r="G5362" s="1">
        <f>2*PI()*Predictive_Maintenance_Data[[#This Row],[Rotational speed '[rpm']]]/60</f>
        <v>153.20500174006227</v>
      </c>
      <c r="H5362" s="1">
        <v>44</v>
      </c>
      <c r="I5362" s="1">
        <f t="shared" si="83"/>
        <v>9.3000000000000114</v>
      </c>
      <c r="J5362" s="1">
        <f>Predictive_Maintenance_Data[[#This Row],[Torque '[Nm']]]*Predictive_Maintenance_Data[[#This Row],[Angular velocity '[rad/s']]]/1000</f>
        <v>6.7410200765627399</v>
      </c>
      <c r="K5362" s="2">
        <v>140</v>
      </c>
      <c r="L5362" s="2">
        <v>0</v>
      </c>
      <c r="M5362" s="2">
        <v>0</v>
      </c>
      <c r="N5362" s="2">
        <v>0</v>
      </c>
      <c r="O5362" s="2">
        <v>0</v>
      </c>
      <c r="P5362" s="2">
        <v>0</v>
      </c>
      <c r="Q5362" s="2">
        <v>0</v>
      </c>
      <c r="R5362"/>
      <c r="S5362"/>
    </row>
    <row r="5363" spans="1:19" x14ac:dyDescent="0.3">
      <c r="A5363">
        <v>5362</v>
      </c>
      <c r="B5363" t="s">
        <v>5378</v>
      </c>
      <c r="C5363" t="s">
        <v>17</v>
      </c>
      <c r="D5363" s="1">
        <v>303.3</v>
      </c>
      <c r="E5363" s="1">
        <v>312.7</v>
      </c>
      <c r="F5363" s="2">
        <v>1643</v>
      </c>
      <c r="G5363" s="1">
        <f>2*PI()*Predictive_Maintenance_Data[[#This Row],[Rotational speed '[rpm']]]/60</f>
        <v>172.054557661601</v>
      </c>
      <c r="H5363" s="1">
        <v>30.7</v>
      </c>
      <c r="I5363" s="1">
        <f t="shared" si="83"/>
        <v>9.3999999999999773</v>
      </c>
      <c r="J5363" s="1">
        <f>Predictive_Maintenance_Data[[#This Row],[Torque '[Nm']]]*Predictive_Maintenance_Data[[#This Row],[Angular velocity '[rad/s']]]/1000</f>
        <v>5.2820749202111505</v>
      </c>
      <c r="K5363" s="2">
        <v>142</v>
      </c>
      <c r="L5363" s="2">
        <v>0</v>
      </c>
      <c r="M5363" s="2">
        <v>0</v>
      </c>
      <c r="N5363" s="2">
        <v>0</v>
      </c>
      <c r="O5363" s="2">
        <v>0</v>
      </c>
      <c r="P5363" s="2">
        <v>0</v>
      </c>
      <c r="Q5363" s="2">
        <v>0</v>
      </c>
      <c r="R5363"/>
      <c r="S5363"/>
    </row>
    <row r="5364" spans="1:19" x14ac:dyDescent="0.3">
      <c r="A5364">
        <v>5363</v>
      </c>
      <c r="B5364" t="s">
        <v>5379</v>
      </c>
      <c r="C5364" t="s">
        <v>17</v>
      </c>
      <c r="D5364" s="1">
        <v>303.2</v>
      </c>
      <c r="E5364" s="1">
        <v>312.60000000000002</v>
      </c>
      <c r="F5364" s="2">
        <v>1281</v>
      </c>
      <c r="G5364" s="1">
        <f>2*PI()*Predictive_Maintenance_Data[[#This Row],[Rotational speed '[rpm']]]/60</f>
        <v>134.14600630828417</v>
      </c>
      <c r="H5364" s="1">
        <v>57</v>
      </c>
      <c r="I5364" s="1">
        <f t="shared" si="83"/>
        <v>9.4000000000000341</v>
      </c>
      <c r="J5364" s="1">
        <f>Predictive_Maintenance_Data[[#This Row],[Torque '[Nm']]]*Predictive_Maintenance_Data[[#This Row],[Angular velocity '[rad/s']]]/1000</f>
        <v>7.6463223595721974</v>
      </c>
      <c r="K5364" s="2">
        <v>144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  <c r="Q5364" s="2">
        <v>0</v>
      </c>
      <c r="R5364"/>
      <c r="S5364"/>
    </row>
    <row r="5365" spans="1:19" x14ac:dyDescent="0.3">
      <c r="A5365">
        <v>5364</v>
      </c>
      <c r="B5365" t="s">
        <v>5380</v>
      </c>
      <c r="C5365" t="s">
        <v>17</v>
      </c>
      <c r="D5365" s="1">
        <v>303.2</v>
      </c>
      <c r="E5365" s="1">
        <v>312.5</v>
      </c>
      <c r="F5365" s="2">
        <v>1518</v>
      </c>
      <c r="G5365" s="1">
        <f>2*PI()*Predictive_Maintenance_Data[[#This Row],[Rotational speed '[rpm']]]/60</f>
        <v>158.96458827164355</v>
      </c>
      <c r="H5365" s="1">
        <v>39.9</v>
      </c>
      <c r="I5365" s="1">
        <f t="shared" si="83"/>
        <v>9.3000000000000114</v>
      </c>
      <c r="J5365" s="1">
        <f>Predictive_Maintenance_Data[[#This Row],[Torque '[Nm']]]*Predictive_Maintenance_Data[[#This Row],[Angular velocity '[rad/s']]]/1000</f>
        <v>6.3426870720385775</v>
      </c>
      <c r="K5365" s="2">
        <v>146</v>
      </c>
      <c r="L5365" s="2">
        <v>0</v>
      </c>
      <c r="M5365" s="2">
        <v>0</v>
      </c>
      <c r="N5365" s="2">
        <v>0</v>
      </c>
      <c r="O5365" s="2">
        <v>0</v>
      </c>
      <c r="P5365" s="2">
        <v>0</v>
      </c>
      <c r="Q5365" s="2">
        <v>0</v>
      </c>
      <c r="R5365"/>
      <c r="S5365"/>
    </row>
    <row r="5366" spans="1:19" x14ac:dyDescent="0.3">
      <c r="A5366">
        <v>5365</v>
      </c>
      <c r="B5366" t="s">
        <v>5381</v>
      </c>
      <c r="C5366" t="s">
        <v>17</v>
      </c>
      <c r="D5366" s="1">
        <v>303.2</v>
      </c>
      <c r="E5366" s="1">
        <v>312.60000000000002</v>
      </c>
      <c r="F5366" s="2">
        <v>1601</v>
      </c>
      <c r="G5366" s="1">
        <f>2*PI()*Predictive_Maintenance_Data[[#This Row],[Rotational speed '[rpm']]]/60</f>
        <v>167.65632794657529</v>
      </c>
      <c r="H5366" s="1">
        <v>35.299999999999997</v>
      </c>
      <c r="I5366" s="1">
        <f t="shared" si="83"/>
        <v>9.4000000000000341</v>
      </c>
      <c r="J5366" s="1">
        <f>Predictive_Maintenance_Data[[#This Row],[Torque '[Nm']]]*Predictive_Maintenance_Data[[#This Row],[Angular velocity '[rad/s']]]/1000</f>
        <v>5.9182683765141073</v>
      </c>
      <c r="K5366" s="2">
        <v>148</v>
      </c>
      <c r="L5366" s="2">
        <v>0</v>
      </c>
      <c r="M5366" s="2">
        <v>0</v>
      </c>
      <c r="N5366" s="2">
        <v>0</v>
      </c>
      <c r="O5366" s="2">
        <v>0</v>
      </c>
      <c r="P5366" s="2">
        <v>0</v>
      </c>
      <c r="Q5366" s="2">
        <v>0</v>
      </c>
      <c r="R5366"/>
      <c r="S5366"/>
    </row>
    <row r="5367" spans="1:19" x14ac:dyDescent="0.3">
      <c r="A5367">
        <v>5366</v>
      </c>
      <c r="B5367" t="s">
        <v>5382</v>
      </c>
      <c r="C5367" t="s">
        <v>17</v>
      </c>
      <c r="D5367" s="1">
        <v>303.10000000000002</v>
      </c>
      <c r="E5367" s="1">
        <v>312.60000000000002</v>
      </c>
      <c r="F5367" s="2">
        <v>1548</v>
      </c>
      <c r="G5367" s="1">
        <f>2*PI()*Predictive_Maintenance_Data[[#This Row],[Rotational speed '[rpm']]]/60</f>
        <v>162.10618092523333</v>
      </c>
      <c r="H5367" s="1">
        <v>36.4</v>
      </c>
      <c r="I5367" s="1">
        <f t="shared" si="83"/>
        <v>9.5</v>
      </c>
      <c r="J5367" s="1">
        <f>Predictive_Maintenance_Data[[#This Row],[Torque '[Nm']]]*Predictive_Maintenance_Data[[#This Row],[Angular velocity '[rad/s']]]/1000</f>
        <v>5.9006649856784934</v>
      </c>
      <c r="K5367" s="2">
        <v>150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>
        <v>0</v>
      </c>
      <c r="R5367"/>
      <c r="S5367"/>
    </row>
    <row r="5368" spans="1:19" x14ac:dyDescent="0.3">
      <c r="A5368">
        <v>5367</v>
      </c>
      <c r="B5368" t="s">
        <v>5383</v>
      </c>
      <c r="C5368" t="s">
        <v>27</v>
      </c>
      <c r="D5368" s="1">
        <v>303.10000000000002</v>
      </c>
      <c r="E5368" s="1">
        <v>312.60000000000002</v>
      </c>
      <c r="F5368" s="2">
        <v>1404</v>
      </c>
      <c r="G5368" s="1">
        <f>2*PI()*Predictive_Maintenance_Data[[#This Row],[Rotational speed '[rpm']]]/60</f>
        <v>147.02653618800232</v>
      </c>
      <c r="H5368" s="1">
        <v>40.6</v>
      </c>
      <c r="I5368" s="1">
        <f t="shared" si="83"/>
        <v>9.5</v>
      </c>
      <c r="J5368" s="1">
        <f>Predictive_Maintenance_Data[[#This Row],[Torque '[Nm']]]*Predictive_Maintenance_Data[[#This Row],[Angular velocity '[rad/s']]]/1000</f>
        <v>5.9692773692328949</v>
      </c>
      <c r="K5368" s="2">
        <v>152</v>
      </c>
      <c r="L5368" s="2">
        <v>0</v>
      </c>
      <c r="M5368" s="2">
        <v>0</v>
      </c>
      <c r="N5368" s="2">
        <v>0</v>
      </c>
      <c r="O5368" s="2">
        <v>0</v>
      </c>
      <c r="P5368" s="2">
        <v>0</v>
      </c>
      <c r="Q5368" s="2">
        <v>0</v>
      </c>
      <c r="R5368"/>
      <c r="S5368"/>
    </row>
    <row r="5369" spans="1:19" x14ac:dyDescent="0.3">
      <c r="A5369">
        <v>5368</v>
      </c>
      <c r="B5369" t="s">
        <v>5384</v>
      </c>
      <c r="C5369" t="s">
        <v>15</v>
      </c>
      <c r="D5369" s="1">
        <v>303.10000000000002</v>
      </c>
      <c r="E5369" s="1">
        <v>312.5</v>
      </c>
      <c r="F5369" s="2">
        <v>1766</v>
      </c>
      <c r="G5369" s="1">
        <f>2*PI()*Predictive_Maintenance_Data[[#This Row],[Rotational speed '[rpm']]]/60</f>
        <v>184.93508754131915</v>
      </c>
      <c r="H5369" s="1">
        <v>26.7</v>
      </c>
      <c r="I5369" s="1">
        <f t="shared" si="83"/>
        <v>9.3999999999999773</v>
      </c>
      <c r="J5369" s="1">
        <f>Predictive_Maintenance_Data[[#This Row],[Torque '[Nm']]]*Predictive_Maintenance_Data[[#This Row],[Angular velocity '[rad/s']]]/1000</f>
        <v>4.9377668373532213</v>
      </c>
      <c r="K5369" s="2">
        <v>157</v>
      </c>
      <c r="L5369" s="2">
        <v>0</v>
      </c>
      <c r="M5369" s="2">
        <v>0</v>
      </c>
      <c r="N5369" s="2">
        <v>0</v>
      </c>
      <c r="O5369" s="2">
        <v>0</v>
      </c>
      <c r="P5369" s="2">
        <v>0</v>
      </c>
      <c r="Q5369" s="2">
        <v>0</v>
      </c>
      <c r="R5369"/>
      <c r="S5369"/>
    </row>
    <row r="5370" spans="1:19" x14ac:dyDescent="0.3">
      <c r="A5370">
        <v>5369</v>
      </c>
      <c r="B5370" t="s">
        <v>5385</v>
      </c>
      <c r="C5370" t="s">
        <v>15</v>
      </c>
      <c r="D5370" s="1">
        <v>303.10000000000002</v>
      </c>
      <c r="E5370" s="1">
        <v>312.5</v>
      </c>
      <c r="F5370" s="2">
        <v>1667</v>
      </c>
      <c r="G5370" s="1">
        <f>2*PI()*Predictive_Maintenance_Data[[#This Row],[Rotational speed '[rpm']]]/60</f>
        <v>174.56783178447282</v>
      </c>
      <c r="H5370" s="1">
        <v>30</v>
      </c>
      <c r="I5370" s="1">
        <f t="shared" si="83"/>
        <v>9.3999999999999773</v>
      </c>
      <c r="J5370" s="1">
        <f>Predictive_Maintenance_Data[[#This Row],[Torque '[Nm']]]*Predictive_Maintenance_Data[[#This Row],[Angular velocity '[rad/s']]]/1000</f>
        <v>5.2370349535341845</v>
      </c>
      <c r="K5370" s="2">
        <v>160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0</v>
      </c>
      <c r="R5370"/>
      <c r="S5370"/>
    </row>
    <row r="5371" spans="1:19" x14ac:dyDescent="0.3">
      <c r="A5371">
        <v>5370</v>
      </c>
      <c r="B5371" t="s">
        <v>5386</v>
      </c>
      <c r="C5371" t="s">
        <v>27</v>
      </c>
      <c r="D5371" s="1">
        <v>303</v>
      </c>
      <c r="E5371" s="1">
        <v>312.5</v>
      </c>
      <c r="F5371" s="2">
        <v>1507</v>
      </c>
      <c r="G5371" s="1">
        <f>2*PI()*Predictive_Maintenance_Data[[#This Row],[Rotational speed '[rpm']]]/60</f>
        <v>157.8126709653273</v>
      </c>
      <c r="H5371" s="1">
        <v>37.9</v>
      </c>
      <c r="I5371" s="1">
        <f t="shared" si="83"/>
        <v>9.5</v>
      </c>
      <c r="J5371" s="1">
        <f>Predictive_Maintenance_Data[[#This Row],[Torque '[Nm']]]*Predictive_Maintenance_Data[[#This Row],[Angular velocity '[rad/s']]]/1000</f>
        <v>5.9811002295859046</v>
      </c>
      <c r="K5371" s="2">
        <v>163</v>
      </c>
      <c r="L5371" s="2">
        <v>0</v>
      </c>
      <c r="M5371" s="2">
        <v>0</v>
      </c>
      <c r="N5371" s="2">
        <v>0</v>
      </c>
      <c r="O5371" s="2">
        <v>0</v>
      </c>
      <c r="P5371" s="2">
        <v>0</v>
      </c>
      <c r="Q5371" s="2">
        <v>0</v>
      </c>
      <c r="R5371"/>
      <c r="S5371"/>
    </row>
    <row r="5372" spans="1:19" x14ac:dyDescent="0.3">
      <c r="A5372">
        <v>5371</v>
      </c>
      <c r="B5372" t="s">
        <v>5387</v>
      </c>
      <c r="C5372" t="s">
        <v>27</v>
      </c>
      <c r="D5372" s="1">
        <v>303</v>
      </c>
      <c r="E5372" s="1">
        <v>312.39999999999998</v>
      </c>
      <c r="F5372" s="2">
        <v>1627</v>
      </c>
      <c r="G5372" s="1">
        <f>2*PI()*Predictive_Maintenance_Data[[#This Row],[Rotational speed '[rpm']]]/60</f>
        <v>170.37904157968646</v>
      </c>
      <c r="H5372" s="1">
        <v>37.1</v>
      </c>
      <c r="I5372" s="1">
        <f t="shared" si="83"/>
        <v>9.3999999999999773</v>
      </c>
      <c r="J5372" s="1">
        <f>Predictive_Maintenance_Data[[#This Row],[Torque '[Nm']]]*Predictive_Maintenance_Data[[#This Row],[Angular velocity '[rad/s']]]/1000</f>
        <v>6.321062442606368</v>
      </c>
      <c r="K5372" s="2">
        <v>168</v>
      </c>
      <c r="L5372" s="2">
        <v>0</v>
      </c>
      <c r="M5372" s="2">
        <v>0</v>
      </c>
      <c r="N5372" s="2">
        <v>0</v>
      </c>
      <c r="O5372" s="2">
        <v>0</v>
      </c>
      <c r="P5372" s="2">
        <v>0</v>
      </c>
      <c r="Q5372" s="2">
        <v>0</v>
      </c>
      <c r="R5372"/>
      <c r="S5372"/>
    </row>
    <row r="5373" spans="1:19" x14ac:dyDescent="0.3">
      <c r="A5373">
        <v>5372</v>
      </c>
      <c r="B5373" t="s">
        <v>5388</v>
      </c>
      <c r="C5373" t="s">
        <v>17</v>
      </c>
      <c r="D5373" s="1">
        <v>302.89999999999998</v>
      </c>
      <c r="E5373" s="1">
        <v>312.3</v>
      </c>
      <c r="F5373" s="2">
        <v>1435</v>
      </c>
      <c r="G5373" s="1">
        <f>2*PI()*Predictive_Maintenance_Data[[#This Row],[Rotational speed '[rpm']]]/60</f>
        <v>150.27284859671178</v>
      </c>
      <c r="H5373" s="1">
        <v>47.7</v>
      </c>
      <c r="I5373" s="1">
        <f t="shared" si="83"/>
        <v>9.4000000000000341</v>
      </c>
      <c r="J5373" s="1">
        <f>Predictive_Maintenance_Data[[#This Row],[Torque '[Nm']]]*Predictive_Maintenance_Data[[#This Row],[Angular velocity '[rad/s']]]/1000</f>
        <v>7.1680148780631523</v>
      </c>
      <c r="K5373" s="2">
        <v>173</v>
      </c>
      <c r="L5373" s="2">
        <v>0</v>
      </c>
      <c r="M5373" s="2">
        <v>0</v>
      </c>
      <c r="N5373" s="2">
        <v>0</v>
      </c>
      <c r="O5373" s="2">
        <v>0</v>
      </c>
      <c r="P5373" s="2">
        <v>0</v>
      </c>
      <c r="Q5373" s="2">
        <v>0</v>
      </c>
      <c r="R5373"/>
      <c r="S5373"/>
    </row>
    <row r="5374" spans="1:19" x14ac:dyDescent="0.3">
      <c r="A5374">
        <v>5373</v>
      </c>
      <c r="B5374" t="s">
        <v>5389</v>
      </c>
      <c r="C5374" t="s">
        <v>27</v>
      </c>
      <c r="D5374" s="1">
        <v>302.89999999999998</v>
      </c>
      <c r="E5374" s="1">
        <v>312.3</v>
      </c>
      <c r="F5374" s="2">
        <v>1509</v>
      </c>
      <c r="G5374" s="1">
        <f>2*PI()*Predictive_Maintenance_Data[[#This Row],[Rotational speed '[rpm']]]/60</f>
        <v>158.02211047556659</v>
      </c>
      <c r="H5374" s="1">
        <v>46.8</v>
      </c>
      <c r="I5374" s="1">
        <f t="shared" si="83"/>
        <v>9.4000000000000341</v>
      </c>
      <c r="J5374" s="1">
        <f>Predictive_Maintenance_Data[[#This Row],[Torque '[Nm']]]*Predictive_Maintenance_Data[[#This Row],[Angular velocity '[rad/s']]]/1000</f>
        <v>7.3954347702565162</v>
      </c>
      <c r="K5374" s="2">
        <v>175</v>
      </c>
      <c r="L5374" s="2">
        <v>0</v>
      </c>
      <c r="M5374" s="2">
        <v>0</v>
      </c>
      <c r="N5374" s="2">
        <v>0</v>
      </c>
      <c r="O5374" s="2">
        <v>0</v>
      </c>
      <c r="P5374" s="2">
        <v>0</v>
      </c>
      <c r="Q5374" s="2">
        <v>0</v>
      </c>
      <c r="R5374"/>
      <c r="S5374"/>
    </row>
    <row r="5375" spans="1:19" x14ac:dyDescent="0.3">
      <c r="A5375">
        <v>5374</v>
      </c>
      <c r="B5375" t="s">
        <v>5390</v>
      </c>
      <c r="C5375" t="s">
        <v>15</v>
      </c>
      <c r="D5375" s="1">
        <v>302.89999999999998</v>
      </c>
      <c r="E5375" s="1">
        <v>312.3</v>
      </c>
      <c r="F5375" s="2">
        <v>1809</v>
      </c>
      <c r="G5375" s="1">
        <f>2*PI()*Predictive_Maintenance_Data[[#This Row],[Rotational speed '[rpm']]]/60</f>
        <v>189.43803701146453</v>
      </c>
      <c r="H5375" s="1">
        <v>25</v>
      </c>
      <c r="I5375" s="1">
        <f t="shared" si="83"/>
        <v>9.4000000000000341</v>
      </c>
      <c r="J5375" s="1">
        <f>Predictive_Maintenance_Data[[#This Row],[Torque '[Nm']]]*Predictive_Maintenance_Data[[#This Row],[Angular velocity '[rad/s']]]/1000</f>
        <v>4.7359509252866134</v>
      </c>
      <c r="K5375" s="2">
        <v>180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>
        <v>0</v>
      </c>
      <c r="R5375"/>
      <c r="S5375"/>
    </row>
    <row r="5376" spans="1:19" x14ac:dyDescent="0.3">
      <c r="A5376">
        <v>5375</v>
      </c>
      <c r="B5376" t="s">
        <v>5391</v>
      </c>
      <c r="C5376" t="s">
        <v>17</v>
      </c>
      <c r="D5376" s="1">
        <v>302.89999999999998</v>
      </c>
      <c r="E5376" s="1">
        <v>312.3</v>
      </c>
      <c r="F5376" s="2">
        <v>1515</v>
      </c>
      <c r="G5376" s="1">
        <f>2*PI()*Predictive_Maintenance_Data[[#This Row],[Rotational speed '[rpm']]]/60</f>
        <v>158.65042900628455</v>
      </c>
      <c r="H5376" s="1">
        <v>40.799999999999997</v>
      </c>
      <c r="I5376" s="1">
        <f t="shared" si="83"/>
        <v>9.4000000000000341</v>
      </c>
      <c r="J5376" s="1">
        <f>Predictive_Maintenance_Data[[#This Row],[Torque '[Nm']]]*Predictive_Maintenance_Data[[#This Row],[Angular velocity '[rad/s']]]/1000</f>
        <v>6.4729375034564089</v>
      </c>
      <c r="K5376" s="2">
        <v>183</v>
      </c>
      <c r="L5376" s="2">
        <v>0</v>
      </c>
      <c r="M5376" s="2">
        <v>0</v>
      </c>
      <c r="N5376" s="2">
        <v>0</v>
      </c>
      <c r="O5376" s="2">
        <v>0</v>
      </c>
      <c r="P5376" s="2">
        <v>0</v>
      </c>
      <c r="Q5376" s="2">
        <v>0</v>
      </c>
      <c r="R5376"/>
      <c r="S5376"/>
    </row>
    <row r="5377" spans="1:19" x14ac:dyDescent="0.3">
      <c r="A5377">
        <v>5376</v>
      </c>
      <c r="B5377" t="s">
        <v>5392</v>
      </c>
      <c r="C5377" t="s">
        <v>17</v>
      </c>
      <c r="D5377" s="1">
        <v>302.89999999999998</v>
      </c>
      <c r="E5377" s="1">
        <v>312.3</v>
      </c>
      <c r="F5377" s="2">
        <v>1530</v>
      </c>
      <c r="G5377" s="1">
        <f>2*PI()*Predictive_Maintenance_Data[[#This Row],[Rotational speed '[rpm']]]/60</f>
        <v>160.22122533307945</v>
      </c>
      <c r="H5377" s="1">
        <v>34.9</v>
      </c>
      <c r="I5377" s="1">
        <f t="shared" si="83"/>
        <v>9.4000000000000341</v>
      </c>
      <c r="J5377" s="1">
        <f>Predictive_Maintenance_Data[[#This Row],[Torque '[Nm']]]*Predictive_Maintenance_Data[[#This Row],[Angular velocity '[rad/s']]]/1000</f>
        <v>5.5917207641244726</v>
      </c>
      <c r="K5377" s="2">
        <v>185</v>
      </c>
      <c r="L5377" s="2">
        <v>0</v>
      </c>
      <c r="M5377" s="2">
        <v>0</v>
      </c>
      <c r="N5377" s="2">
        <v>0</v>
      </c>
      <c r="O5377" s="2">
        <v>0</v>
      </c>
      <c r="P5377" s="2">
        <v>0</v>
      </c>
      <c r="Q5377" s="2">
        <v>0</v>
      </c>
      <c r="R5377"/>
      <c r="S5377"/>
    </row>
    <row r="5378" spans="1:19" x14ac:dyDescent="0.3">
      <c r="A5378">
        <v>5377</v>
      </c>
      <c r="B5378" t="s">
        <v>5393</v>
      </c>
      <c r="C5378" t="s">
        <v>27</v>
      </c>
      <c r="D5378" s="1">
        <v>302.8</v>
      </c>
      <c r="E5378" s="1">
        <v>312.3</v>
      </c>
      <c r="F5378" s="2">
        <v>1336</v>
      </c>
      <c r="G5378" s="1">
        <f>2*PI()*Predictive_Maintenance_Data[[#This Row],[Rotational speed '[rpm']]]/60</f>
        <v>139.90559283986548</v>
      </c>
      <c r="H5378" s="1">
        <v>57.5</v>
      </c>
      <c r="I5378" s="1">
        <f t="shared" ref="I5378:I5441" si="84">E5378-D5378</f>
        <v>9.5</v>
      </c>
      <c r="J5378" s="1">
        <f>Predictive_Maintenance_Data[[#This Row],[Torque '[Nm']]]*Predictive_Maintenance_Data[[#This Row],[Angular velocity '[rad/s']]]/1000</f>
        <v>8.0445715882922642</v>
      </c>
      <c r="K5378" s="2">
        <v>187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0</v>
      </c>
      <c r="R5378"/>
      <c r="S5378"/>
    </row>
    <row r="5379" spans="1:19" x14ac:dyDescent="0.3">
      <c r="A5379">
        <v>5378</v>
      </c>
      <c r="B5379" t="s">
        <v>5394</v>
      </c>
      <c r="C5379" t="s">
        <v>17</v>
      </c>
      <c r="D5379" s="1">
        <v>302.89999999999998</v>
      </c>
      <c r="E5379" s="1">
        <v>312.39999999999998</v>
      </c>
      <c r="F5379" s="2">
        <v>2030</v>
      </c>
      <c r="G5379" s="1">
        <f>2*PI()*Predictive_Maintenance_Data[[#This Row],[Rotational speed '[rpm']]]/60</f>
        <v>212.58110289290934</v>
      </c>
      <c r="H5379" s="1">
        <v>19.100000000000001</v>
      </c>
      <c r="I5379" s="1">
        <f t="shared" si="84"/>
        <v>9.5</v>
      </c>
      <c r="J5379" s="1">
        <f>Predictive_Maintenance_Data[[#This Row],[Torque '[Nm']]]*Predictive_Maintenance_Data[[#This Row],[Angular velocity '[rad/s']]]/1000</f>
        <v>4.0602990652545685</v>
      </c>
      <c r="K5379" s="2">
        <v>192</v>
      </c>
      <c r="L5379" s="2">
        <v>0</v>
      </c>
      <c r="M5379" s="2">
        <v>0</v>
      </c>
      <c r="N5379" s="2">
        <v>0</v>
      </c>
      <c r="O5379" s="2">
        <v>0</v>
      </c>
      <c r="P5379" s="2">
        <v>0</v>
      </c>
      <c r="Q5379" s="2">
        <v>0</v>
      </c>
      <c r="R5379"/>
      <c r="S5379"/>
    </row>
    <row r="5380" spans="1:19" x14ac:dyDescent="0.3">
      <c r="A5380">
        <v>5379</v>
      </c>
      <c r="B5380" t="s">
        <v>5395</v>
      </c>
      <c r="C5380" t="s">
        <v>17</v>
      </c>
      <c r="D5380" s="1">
        <v>302.89999999999998</v>
      </c>
      <c r="E5380" s="1">
        <v>312.39999999999998</v>
      </c>
      <c r="F5380" s="2">
        <v>1550</v>
      </c>
      <c r="G5380" s="1">
        <f>2*PI()*Predictive_Maintenance_Data[[#This Row],[Rotational speed '[rpm']]]/60</f>
        <v>162.31562043547265</v>
      </c>
      <c r="H5380" s="1">
        <v>36.9</v>
      </c>
      <c r="I5380" s="1">
        <f t="shared" si="84"/>
        <v>9.5</v>
      </c>
      <c r="J5380" s="1">
        <f>Predictive_Maintenance_Data[[#This Row],[Torque '[Nm']]]*Predictive_Maintenance_Data[[#This Row],[Angular velocity '[rad/s']]]/1000</f>
        <v>5.9894463940689402</v>
      </c>
      <c r="K5380" s="2">
        <v>194</v>
      </c>
      <c r="L5380" s="2">
        <v>0</v>
      </c>
      <c r="M5380" s="2">
        <v>0</v>
      </c>
      <c r="N5380" s="2">
        <v>0</v>
      </c>
      <c r="O5380" s="2">
        <v>0</v>
      </c>
      <c r="P5380" s="2">
        <v>0</v>
      </c>
      <c r="Q5380" s="2">
        <v>0</v>
      </c>
      <c r="R5380"/>
      <c r="S5380"/>
    </row>
    <row r="5381" spans="1:19" x14ac:dyDescent="0.3">
      <c r="A5381">
        <v>5380</v>
      </c>
      <c r="B5381" t="s">
        <v>5396</v>
      </c>
      <c r="C5381" t="s">
        <v>17</v>
      </c>
      <c r="D5381" s="1">
        <v>302.89999999999998</v>
      </c>
      <c r="E5381" s="1">
        <v>312.39999999999998</v>
      </c>
      <c r="F5381" s="2">
        <v>1446</v>
      </c>
      <c r="G5381" s="1">
        <f>2*PI()*Predictive_Maintenance_Data[[#This Row],[Rotational speed '[rpm']]]/60</f>
        <v>151.42476590302803</v>
      </c>
      <c r="H5381" s="1">
        <v>41.7</v>
      </c>
      <c r="I5381" s="1">
        <f t="shared" si="84"/>
        <v>9.5</v>
      </c>
      <c r="J5381" s="1">
        <f>Predictive_Maintenance_Data[[#This Row],[Torque '[Nm']]]*Predictive_Maintenance_Data[[#This Row],[Angular velocity '[rad/s']]]/1000</f>
        <v>6.3144127381562694</v>
      </c>
      <c r="K5381" s="2">
        <v>196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>
        <v>0</v>
      </c>
      <c r="R5381"/>
      <c r="S5381"/>
    </row>
    <row r="5382" spans="1:19" x14ac:dyDescent="0.3">
      <c r="A5382">
        <v>5381</v>
      </c>
      <c r="B5382" t="s">
        <v>5397</v>
      </c>
      <c r="C5382" t="s">
        <v>17</v>
      </c>
      <c r="D5382" s="1">
        <v>302.8</v>
      </c>
      <c r="E5382" s="1">
        <v>312.3</v>
      </c>
      <c r="F5382" s="2">
        <v>1494</v>
      </c>
      <c r="G5382" s="1">
        <f>2*PI()*Predictive_Maintenance_Data[[#This Row],[Rotational speed '[rpm']]]/60</f>
        <v>156.4513141487717</v>
      </c>
      <c r="H5382" s="1">
        <v>37.5</v>
      </c>
      <c r="I5382" s="1">
        <f t="shared" si="84"/>
        <v>9.5</v>
      </c>
      <c r="J5382" s="1">
        <f>Predictive_Maintenance_Data[[#This Row],[Torque '[Nm']]]*Predictive_Maintenance_Data[[#This Row],[Angular velocity '[rad/s']]]/1000</f>
        <v>5.8669242805789388</v>
      </c>
      <c r="K5382" s="2">
        <v>198</v>
      </c>
      <c r="L5382" s="2">
        <v>0</v>
      </c>
      <c r="M5382" s="2">
        <v>0</v>
      </c>
      <c r="N5382" s="2">
        <v>0</v>
      </c>
      <c r="O5382" s="2">
        <v>0</v>
      </c>
      <c r="P5382" s="2">
        <v>0</v>
      </c>
      <c r="Q5382" s="2">
        <v>0</v>
      </c>
      <c r="R5382"/>
      <c r="S5382"/>
    </row>
    <row r="5383" spans="1:19" x14ac:dyDescent="0.3">
      <c r="A5383">
        <v>5382</v>
      </c>
      <c r="B5383" t="s">
        <v>5398</v>
      </c>
      <c r="C5383" t="s">
        <v>17</v>
      </c>
      <c r="D5383" s="1">
        <v>302.8</v>
      </c>
      <c r="E5383" s="1">
        <v>312.39999999999998</v>
      </c>
      <c r="F5383" s="2">
        <v>1651</v>
      </c>
      <c r="G5383" s="1">
        <f>2*PI()*Predictive_Maintenance_Data[[#This Row],[Rotational speed '[rpm']]]/60</f>
        <v>172.89231570255828</v>
      </c>
      <c r="H5383" s="1">
        <v>27</v>
      </c>
      <c r="I5383" s="1">
        <f t="shared" si="84"/>
        <v>9.5999999999999659</v>
      </c>
      <c r="J5383" s="1">
        <f>Predictive_Maintenance_Data[[#This Row],[Torque '[Nm']]]*Predictive_Maintenance_Data[[#This Row],[Angular velocity '[rad/s']]]/1000</f>
        <v>4.6680925239690731</v>
      </c>
      <c r="K5383" s="2">
        <v>200</v>
      </c>
      <c r="L5383" s="2">
        <v>0</v>
      </c>
      <c r="M5383" s="2">
        <v>0</v>
      </c>
      <c r="N5383" s="2">
        <v>0</v>
      </c>
      <c r="O5383" s="2">
        <v>0</v>
      </c>
      <c r="P5383" s="2">
        <v>0</v>
      </c>
      <c r="Q5383" s="2">
        <v>0</v>
      </c>
      <c r="R5383"/>
      <c r="S5383"/>
    </row>
    <row r="5384" spans="1:19" x14ac:dyDescent="0.3">
      <c r="A5384">
        <v>5383</v>
      </c>
      <c r="B5384" t="s">
        <v>5399</v>
      </c>
      <c r="C5384" t="s">
        <v>17</v>
      </c>
      <c r="D5384" s="1">
        <v>302.89999999999998</v>
      </c>
      <c r="E5384" s="1">
        <v>312.39999999999998</v>
      </c>
      <c r="F5384" s="2">
        <v>1698</v>
      </c>
      <c r="G5384" s="1">
        <f>2*PI()*Predictive_Maintenance_Data[[#This Row],[Rotational speed '[rpm']]]/60</f>
        <v>177.81414419318227</v>
      </c>
      <c r="H5384" s="1">
        <v>33.799999999999997</v>
      </c>
      <c r="I5384" s="1">
        <f t="shared" si="84"/>
        <v>9.5</v>
      </c>
      <c r="J5384" s="1">
        <f>Predictive_Maintenance_Data[[#This Row],[Torque '[Nm']]]*Predictive_Maintenance_Data[[#This Row],[Angular velocity '[rad/s']]]/1000</f>
        <v>6.0101180737295596</v>
      </c>
      <c r="K5384" s="2">
        <v>202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/>
      <c r="S5384"/>
    </row>
    <row r="5385" spans="1:19" x14ac:dyDescent="0.3">
      <c r="A5385">
        <v>5384</v>
      </c>
      <c r="B5385" t="s">
        <v>5400</v>
      </c>
      <c r="C5385" t="s">
        <v>17</v>
      </c>
      <c r="D5385" s="1">
        <v>302.8</v>
      </c>
      <c r="E5385" s="1">
        <v>312.3</v>
      </c>
      <c r="F5385" s="2">
        <v>1504</v>
      </c>
      <c r="G5385" s="1">
        <f>2*PI()*Predictive_Maintenance_Data[[#This Row],[Rotational speed '[rpm']]]/60</f>
        <v>157.4985116999683</v>
      </c>
      <c r="H5385" s="1">
        <v>40.299999999999997</v>
      </c>
      <c r="I5385" s="1">
        <f t="shared" si="84"/>
        <v>9.5</v>
      </c>
      <c r="J5385" s="1">
        <f>Predictive_Maintenance_Data[[#This Row],[Torque '[Nm']]]*Predictive_Maintenance_Data[[#This Row],[Angular velocity '[rad/s']]]/1000</f>
        <v>6.3471900215087222</v>
      </c>
      <c r="K5385" s="2">
        <v>204</v>
      </c>
      <c r="L5385" s="2">
        <v>0</v>
      </c>
      <c r="M5385" s="2">
        <v>0</v>
      </c>
      <c r="N5385" s="2">
        <v>0</v>
      </c>
      <c r="O5385" s="2">
        <v>0</v>
      </c>
      <c r="P5385" s="2">
        <v>0</v>
      </c>
      <c r="Q5385" s="2">
        <v>0</v>
      </c>
      <c r="R5385"/>
      <c r="S5385"/>
    </row>
    <row r="5386" spans="1:19" x14ac:dyDescent="0.3">
      <c r="A5386">
        <v>5385</v>
      </c>
      <c r="B5386" t="s">
        <v>5401</v>
      </c>
      <c r="C5386" t="s">
        <v>15</v>
      </c>
      <c r="D5386" s="1">
        <v>302.89999999999998</v>
      </c>
      <c r="E5386" s="1">
        <v>312.39999999999998</v>
      </c>
      <c r="F5386" s="2">
        <v>1421</v>
      </c>
      <c r="G5386" s="1">
        <f>2*PI()*Predictive_Maintenance_Data[[#This Row],[Rotational speed '[rpm']]]/60</f>
        <v>148.80677202503654</v>
      </c>
      <c r="H5386" s="1">
        <v>46</v>
      </c>
      <c r="I5386" s="1">
        <f t="shared" si="84"/>
        <v>9.5</v>
      </c>
      <c r="J5386" s="1">
        <f>Predictive_Maintenance_Data[[#This Row],[Torque '[Nm']]]*Predictive_Maintenance_Data[[#This Row],[Angular velocity '[rad/s']]]/1000</f>
        <v>6.8451115131516804</v>
      </c>
      <c r="K5386" s="2">
        <v>206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>
        <v>0</v>
      </c>
      <c r="R5386"/>
      <c r="S5386"/>
    </row>
    <row r="5387" spans="1:19" x14ac:dyDescent="0.3">
      <c r="A5387">
        <v>5386</v>
      </c>
      <c r="B5387" t="s">
        <v>5402</v>
      </c>
      <c r="C5387" t="s">
        <v>27</v>
      </c>
      <c r="D5387" s="1">
        <v>302.89999999999998</v>
      </c>
      <c r="E5387" s="1">
        <v>312.3</v>
      </c>
      <c r="F5387" s="2">
        <v>1754</v>
      </c>
      <c r="G5387" s="1">
        <f>2*PI()*Predictive_Maintenance_Data[[#This Row],[Rotational speed '[rpm']]]/60</f>
        <v>183.67845047988325</v>
      </c>
      <c r="H5387" s="1">
        <v>26.9</v>
      </c>
      <c r="I5387" s="1">
        <f t="shared" si="84"/>
        <v>9.4000000000000341</v>
      </c>
      <c r="J5387" s="1">
        <f>Predictive_Maintenance_Data[[#This Row],[Torque '[Nm']]]*Predictive_Maintenance_Data[[#This Row],[Angular velocity '[rad/s']]]/1000</f>
        <v>4.9409503179088601</v>
      </c>
      <c r="K5387" s="2">
        <v>209</v>
      </c>
      <c r="L5387" s="2">
        <v>0</v>
      </c>
      <c r="M5387" s="2">
        <v>0</v>
      </c>
      <c r="N5387" s="2">
        <v>0</v>
      </c>
      <c r="O5387" s="2">
        <v>0</v>
      </c>
      <c r="P5387" s="2">
        <v>0</v>
      </c>
      <c r="Q5387" s="2">
        <v>0</v>
      </c>
      <c r="R5387"/>
      <c r="S5387"/>
    </row>
    <row r="5388" spans="1:19" x14ac:dyDescent="0.3">
      <c r="A5388">
        <v>5387</v>
      </c>
      <c r="B5388" t="s">
        <v>5403</v>
      </c>
      <c r="C5388" t="s">
        <v>17</v>
      </c>
      <c r="D5388" s="1">
        <v>302.89999999999998</v>
      </c>
      <c r="E5388" s="1">
        <v>312.2</v>
      </c>
      <c r="F5388" s="2">
        <v>1469</v>
      </c>
      <c r="G5388" s="1">
        <f>2*PI()*Predictive_Maintenance_Data[[#This Row],[Rotational speed '[rpm']]]/60</f>
        <v>153.83332027078021</v>
      </c>
      <c r="H5388" s="1">
        <v>42</v>
      </c>
      <c r="I5388" s="1">
        <f t="shared" si="84"/>
        <v>9.3000000000000114</v>
      </c>
      <c r="J5388" s="1">
        <f>Predictive_Maintenance_Data[[#This Row],[Torque '[Nm']]]*Predictive_Maintenance_Data[[#This Row],[Angular velocity '[rad/s']]]/1000</f>
        <v>6.4609994513727687</v>
      </c>
      <c r="K5388" s="2">
        <v>214</v>
      </c>
      <c r="L5388" s="2">
        <v>0</v>
      </c>
      <c r="M5388" s="2">
        <v>0</v>
      </c>
      <c r="N5388" s="2">
        <v>0</v>
      </c>
      <c r="O5388" s="2">
        <v>0</v>
      </c>
      <c r="P5388" s="2">
        <v>0</v>
      </c>
      <c r="Q5388" s="2">
        <v>0</v>
      </c>
      <c r="R5388"/>
      <c r="S5388"/>
    </row>
    <row r="5389" spans="1:19" x14ac:dyDescent="0.3">
      <c r="A5389">
        <v>5388</v>
      </c>
      <c r="B5389" t="s">
        <v>5404</v>
      </c>
      <c r="C5389" t="s">
        <v>17</v>
      </c>
      <c r="D5389" s="1">
        <v>302.8</v>
      </c>
      <c r="E5389" s="1">
        <v>312.2</v>
      </c>
      <c r="F5389" s="2">
        <v>1433</v>
      </c>
      <c r="G5389" s="1">
        <f>2*PI()*Predictive_Maintenance_Data[[#This Row],[Rotational speed '[rpm']]]/60</f>
        <v>150.06340908647243</v>
      </c>
      <c r="H5389" s="1">
        <v>50</v>
      </c>
      <c r="I5389" s="1">
        <f t="shared" si="84"/>
        <v>9.3999999999999773</v>
      </c>
      <c r="J5389" s="1">
        <f>Predictive_Maintenance_Data[[#This Row],[Torque '[Nm']]]*Predictive_Maintenance_Data[[#This Row],[Angular velocity '[rad/s']]]/1000</f>
        <v>7.5031704543236222</v>
      </c>
      <c r="K5389" s="2">
        <v>216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  <c r="Q5389" s="2">
        <v>0</v>
      </c>
      <c r="R5389"/>
      <c r="S5389"/>
    </row>
    <row r="5390" spans="1:19" x14ac:dyDescent="0.3">
      <c r="A5390">
        <v>5389</v>
      </c>
      <c r="B5390" t="s">
        <v>5405</v>
      </c>
      <c r="C5390" t="s">
        <v>15</v>
      </c>
      <c r="D5390" s="1">
        <v>302.8</v>
      </c>
      <c r="E5390" s="1">
        <v>312.3</v>
      </c>
      <c r="F5390" s="2">
        <v>1432</v>
      </c>
      <c r="G5390" s="1">
        <f>2*PI()*Predictive_Maintenance_Data[[#This Row],[Rotational speed '[rpm']]]/60</f>
        <v>149.95868933135279</v>
      </c>
      <c r="H5390" s="1">
        <v>49</v>
      </c>
      <c r="I5390" s="1">
        <f t="shared" si="84"/>
        <v>9.5</v>
      </c>
      <c r="J5390" s="1">
        <f>Predictive_Maintenance_Data[[#This Row],[Torque '[Nm']]]*Predictive_Maintenance_Data[[#This Row],[Angular velocity '[rad/s']]]/1000</f>
        <v>7.3479757772362868</v>
      </c>
      <c r="K5390" s="2">
        <v>218</v>
      </c>
      <c r="L5390" s="2">
        <v>0</v>
      </c>
      <c r="M5390" s="2">
        <v>0</v>
      </c>
      <c r="N5390" s="2">
        <v>0</v>
      </c>
      <c r="O5390" s="2">
        <v>0</v>
      </c>
      <c r="P5390" s="2">
        <v>0</v>
      </c>
      <c r="Q5390" s="2">
        <v>0</v>
      </c>
      <c r="R5390"/>
      <c r="S5390"/>
    </row>
    <row r="5391" spans="1:19" x14ac:dyDescent="0.3">
      <c r="A5391">
        <v>5390</v>
      </c>
      <c r="B5391" t="s">
        <v>5406</v>
      </c>
      <c r="C5391" t="s">
        <v>17</v>
      </c>
      <c r="D5391" s="1">
        <v>302.8</v>
      </c>
      <c r="E5391" s="1">
        <v>312.3</v>
      </c>
      <c r="F5391" s="2">
        <v>1366</v>
      </c>
      <c r="G5391" s="1">
        <f>2*PI()*Predictive_Maintenance_Data[[#This Row],[Rotational speed '[rpm']]]/60</f>
        <v>143.04718549345526</v>
      </c>
      <c r="H5391" s="1">
        <v>49.1</v>
      </c>
      <c r="I5391" s="1">
        <f t="shared" si="84"/>
        <v>9.5</v>
      </c>
      <c r="J5391" s="1">
        <f>Predictive_Maintenance_Data[[#This Row],[Torque '[Nm']]]*Predictive_Maintenance_Data[[#This Row],[Angular velocity '[rad/s']]]/1000</f>
        <v>7.0236168077286543</v>
      </c>
      <c r="K5391" s="2">
        <v>221</v>
      </c>
      <c r="L5391" s="2">
        <v>0</v>
      </c>
      <c r="M5391" s="2">
        <v>0</v>
      </c>
      <c r="N5391" s="2">
        <v>0</v>
      </c>
      <c r="O5391" s="2">
        <v>0</v>
      </c>
      <c r="P5391" s="2">
        <v>0</v>
      </c>
      <c r="Q5391" s="2">
        <v>0</v>
      </c>
      <c r="R5391"/>
      <c r="S5391"/>
    </row>
    <row r="5392" spans="1:19" x14ac:dyDescent="0.3">
      <c r="A5392">
        <v>5391</v>
      </c>
      <c r="B5392" t="s">
        <v>5407</v>
      </c>
      <c r="C5392" t="s">
        <v>27</v>
      </c>
      <c r="D5392" s="1">
        <v>302.8</v>
      </c>
      <c r="E5392" s="1">
        <v>312.3</v>
      </c>
      <c r="F5392" s="2">
        <v>1483</v>
      </c>
      <c r="G5392" s="1">
        <f>2*PI()*Predictive_Maintenance_Data[[#This Row],[Rotational speed '[rpm']]]/60</f>
        <v>155.29939684245542</v>
      </c>
      <c r="H5392" s="1">
        <v>47.2</v>
      </c>
      <c r="I5392" s="1">
        <f t="shared" si="84"/>
        <v>9.5</v>
      </c>
      <c r="J5392" s="1">
        <f>Predictive_Maintenance_Data[[#This Row],[Torque '[Nm']]]*Predictive_Maintenance_Data[[#This Row],[Angular velocity '[rad/s']]]/1000</f>
        <v>7.3301315309638966</v>
      </c>
      <c r="K5392" s="2">
        <v>223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  <c r="Q5392" s="2">
        <v>0</v>
      </c>
      <c r="R5392"/>
      <c r="S5392"/>
    </row>
    <row r="5393" spans="1:19" x14ac:dyDescent="0.3">
      <c r="A5393">
        <v>5392</v>
      </c>
      <c r="B5393" t="s">
        <v>5408</v>
      </c>
      <c r="C5393" t="s">
        <v>17</v>
      </c>
      <c r="D5393" s="1">
        <v>302.7</v>
      </c>
      <c r="E5393" s="1">
        <v>312.2</v>
      </c>
      <c r="F5393" s="2">
        <v>1572</v>
      </c>
      <c r="G5393" s="1">
        <f>2*PI()*Predictive_Maintenance_Data[[#This Row],[Rotational speed '[rpm']]]/60</f>
        <v>164.61945504810515</v>
      </c>
      <c r="H5393" s="1">
        <v>34.4</v>
      </c>
      <c r="I5393" s="1">
        <f t="shared" si="84"/>
        <v>9.5</v>
      </c>
      <c r="J5393" s="1">
        <f>Predictive_Maintenance_Data[[#This Row],[Torque '[Nm']]]*Predictive_Maintenance_Data[[#This Row],[Angular velocity '[rad/s']]]/1000</f>
        <v>5.6629092536548171</v>
      </c>
      <c r="K5393" s="2">
        <v>228</v>
      </c>
      <c r="L5393" s="2">
        <v>0</v>
      </c>
      <c r="M5393" s="2">
        <v>0</v>
      </c>
      <c r="N5393" s="2">
        <v>0</v>
      </c>
      <c r="O5393" s="2">
        <v>0</v>
      </c>
      <c r="P5393" s="2">
        <v>0</v>
      </c>
      <c r="Q5393" s="2">
        <v>0</v>
      </c>
      <c r="R5393"/>
      <c r="S5393"/>
    </row>
    <row r="5394" spans="1:19" x14ac:dyDescent="0.3">
      <c r="A5394">
        <v>5393</v>
      </c>
      <c r="B5394" t="s">
        <v>5409</v>
      </c>
      <c r="C5394" t="s">
        <v>17</v>
      </c>
      <c r="D5394" s="1">
        <v>302.8</v>
      </c>
      <c r="E5394" s="1">
        <v>312.2</v>
      </c>
      <c r="F5394" s="2">
        <v>1481</v>
      </c>
      <c r="G5394" s="1">
        <f>2*PI()*Predictive_Maintenance_Data[[#This Row],[Rotational speed '[rpm']]]/60</f>
        <v>155.08995733221613</v>
      </c>
      <c r="H5394" s="1">
        <v>40.200000000000003</v>
      </c>
      <c r="I5394" s="1">
        <f t="shared" si="84"/>
        <v>9.3999999999999773</v>
      </c>
      <c r="J5394" s="1">
        <f>Predictive_Maintenance_Data[[#This Row],[Torque '[Nm']]]*Predictive_Maintenance_Data[[#This Row],[Angular velocity '[rad/s']]]/1000</f>
        <v>6.2346162847550888</v>
      </c>
      <c r="K5394" s="2">
        <v>230</v>
      </c>
      <c r="L5394" s="2">
        <v>0</v>
      </c>
      <c r="M5394" s="2">
        <v>0</v>
      </c>
      <c r="N5394" s="2">
        <v>0</v>
      </c>
      <c r="O5394" s="2">
        <v>0</v>
      </c>
      <c r="P5394" s="2">
        <v>0</v>
      </c>
      <c r="Q5394" s="2">
        <v>0</v>
      </c>
      <c r="R5394"/>
      <c r="S5394"/>
    </row>
    <row r="5395" spans="1:19" x14ac:dyDescent="0.3">
      <c r="A5395">
        <v>5394</v>
      </c>
      <c r="B5395" t="s">
        <v>5410</v>
      </c>
      <c r="C5395" t="s">
        <v>17</v>
      </c>
      <c r="D5395" s="1">
        <v>302.8</v>
      </c>
      <c r="E5395" s="1">
        <v>312.3</v>
      </c>
      <c r="F5395" s="2">
        <v>1473</v>
      </c>
      <c r="G5395" s="1">
        <f>2*PI()*Predictive_Maintenance_Data[[#This Row],[Rotational speed '[rpm']]]/60</f>
        <v>154.25219929125885</v>
      </c>
      <c r="H5395" s="1">
        <v>42.6</v>
      </c>
      <c r="I5395" s="1">
        <f t="shared" si="84"/>
        <v>9.5</v>
      </c>
      <c r="J5395" s="1">
        <f>Predictive_Maintenance_Data[[#This Row],[Torque '[Nm']]]*Predictive_Maintenance_Data[[#This Row],[Angular velocity '[rad/s']]]/1000</f>
        <v>6.5711436898076272</v>
      </c>
      <c r="K5395" s="2">
        <v>232</v>
      </c>
      <c r="L5395" s="2">
        <v>0</v>
      </c>
      <c r="M5395" s="2">
        <v>0</v>
      </c>
      <c r="N5395" s="2">
        <v>0</v>
      </c>
      <c r="O5395" s="2">
        <v>0</v>
      </c>
      <c r="P5395" s="2">
        <v>0</v>
      </c>
      <c r="Q5395" s="2">
        <v>0</v>
      </c>
      <c r="R5395"/>
      <c r="S5395"/>
    </row>
    <row r="5396" spans="1:19" x14ac:dyDescent="0.3">
      <c r="A5396">
        <v>5395</v>
      </c>
      <c r="B5396" t="s">
        <v>5411</v>
      </c>
      <c r="C5396" t="s">
        <v>15</v>
      </c>
      <c r="D5396" s="1">
        <v>302.8</v>
      </c>
      <c r="E5396" s="1">
        <v>312.3</v>
      </c>
      <c r="F5396" s="2">
        <v>1262</v>
      </c>
      <c r="G5396" s="1">
        <f>2*PI()*Predictive_Maintenance_Data[[#This Row],[Rotational speed '[rpm']]]/60</f>
        <v>132.15633096101064</v>
      </c>
      <c r="H5396" s="1">
        <v>70.5</v>
      </c>
      <c r="I5396" s="1">
        <f t="shared" si="84"/>
        <v>9.5</v>
      </c>
      <c r="J5396" s="1">
        <f>Predictive_Maintenance_Data[[#This Row],[Torque '[Nm']]]*Predictive_Maintenance_Data[[#This Row],[Angular velocity '[rad/s']]]/1000</f>
        <v>9.317021332751251</v>
      </c>
      <c r="K5396" s="2">
        <v>234</v>
      </c>
      <c r="L5396" s="2">
        <v>1</v>
      </c>
      <c r="M5396" s="2">
        <v>0</v>
      </c>
      <c r="N5396" s="2">
        <v>0</v>
      </c>
      <c r="O5396" s="2">
        <v>1</v>
      </c>
      <c r="P5396" s="2">
        <v>1</v>
      </c>
      <c r="Q5396" s="2">
        <v>0</v>
      </c>
      <c r="R5396"/>
      <c r="S5396"/>
    </row>
    <row r="5397" spans="1:19" x14ac:dyDescent="0.3">
      <c r="A5397">
        <v>5396</v>
      </c>
      <c r="B5397" t="s">
        <v>5412</v>
      </c>
      <c r="C5397" t="s">
        <v>17</v>
      </c>
      <c r="D5397" s="1">
        <v>302.8</v>
      </c>
      <c r="E5397" s="1">
        <v>312.39999999999998</v>
      </c>
      <c r="F5397" s="2">
        <v>1529</v>
      </c>
      <c r="G5397" s="1">
        <f>2*PI()*Predictive_Maintenance_Data[[#This Row],[Rotational speed '[rpm']]]/60</f>
        <v>160.1165055779598</v>
      </c>
      <c r="H5397" s="1">
        <v>36.799999999999997</v>
      </c>
      <c r="I5397" s="1">
        <f t="shared" si="84"/>
        <v>9.5999999999999659</v>
      </c>
      <c r="J5397" s="1">
        <f>Predictive_Maintenance_Data[[#This Row],[Torque '[Nm']]]*Predictive_Maintenance_Data[[#This Row],[Angular velocity '[rad/s']]]/1000</f>
        <v>5.8922874052689203</v>
      </c>
      <c r="K5397" s="2">
        <v>237</v>
      </c>
      <c r="L5397" s="2">
        <v>0</v>
      </c>
      <c r="M5397" s="2">
        <v>0</v>
      </c>
      <c r="N5397" s="2">
        <v>0</v>
      </c>
      <c r="O5397" s="2">
        <v>0</v>
      </c>
      <c r="P5397" s="2">
        <v>0</v>
      </c>
      <c r="Q5397" s="2">
        <v>0</v>
      </c>
      <c r="R5397"/>
      <c r="S5397"/>
    </row>
    <row r="5398" spans="1:19" x14ac:dyDescent="0.3">
      <c r="A5398">
        <v>5397</v>
      </c>
      <c r="B5398" t="s">
        <v>5413</v>
      </c>
      <c r="C5398" t="s">
        <v>17</v>
      </c>
      <c r="D5398" s="1">
        <v>302.8</v>
      </c>
      <c r="E5398" s="1">
        <v>312.39999999999998</v>
      </c>
      <c r="F5398" s="2">
        <v>1523</v>
      </c>
      <c r="G5398" s="1">
        <f>2*PI()*Predictive_Maintenance_Data[[#This Row],[Rotational speed '[rpm']]]/60</f>
        <v>159.48818704724184</v>
      </c>
      <c r="H5398" s="1">
        <v>39.700000000000003</v>
      </c>
      <c r="I5398" s="1">
        <f t="shared" si="84"/>
        <v>9.5999999999999659</v>
      </c>
      <c r="J5398" s="1">
        <f>Predictive_Maintenance_Data[[#This Row],[Torque '[Nm']]]*Predictive_Maintenance_Data[[#This Row],[Angular velocity '[rad/s']]]/1000</f>
        <v>6.3316810257755014</v>
      </c>
      <c r="K5398" s="2">
        <v>239</v>
      </c>
      <c r="L5398" s="2">
        <v>0</v>
      </c>
      <c r="M5398" s="2">
        <v>0</v>
      </c>
      <c r="N5398" s="2">
        <v>0</v>
      </c>
      <c r="O5398" s="2">
        <v>0</v>
      </c>
      <c r="P5398" s="2">
        <v>0</v>
      </c>
      <c r="Q5398" s="2">
        <v>0</v>
      </c>
      <c r="R5398"/>
      <c r="S5398"/>
    </row>
    <row r="5399" spans="1:19" x14ac:dyDescent="0.3">
      <c r="A5399">
        <v>5398</v>
      </c>
      <c r="B5399" t="s">
        <v>5414</v>
      </c>
      <c r="C5399" t="s">
        <v>15</v>
      </c>
      <c r="D5399" s="1">
        <v>302.8</v>
      </c>
      <c r="E5399" s="1">
        <v>312.3</v>
      </c>
      <c r="F5399" s="2">
        <v>1416</v>
      </c>
      <c r="G5399" s="1">
        <f>2*PI()*Predictive_Maintenance_Data[[#This Row],[Rotational speed '[rpm']]]/60</f>
        <v>148.28317324943825</v>
      </c>
      <c r="H5399" s="1">
        <v>42.7</v>
      </c>
      <c r="I5399" s="1">
        <f t="shared" si="84"/>
        <v>9.5</v>
      </c>
      <c r="J5399" s="1">
        <f>Predictive_Maintenance_Data[[#This Row],[Torque '[Nm']]]*Predictive_Maintenance_Data[[#This Row],[Angular velocity '[rad/s']]]/1000</f>
        <v>6.331691497751013</v>
      </c>
      <c r="K5399" s="2">
        <v>241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0</v>
      </c>
      <c r="R5399"/>
      <c r="S5399"/>
    </row>
    <row r="5400" spans="1:19" x14ac:dyDescent="0.3">
      <c r="A5400">
        <v>5399</v>
      </c>
      <c r="B5400" t="s">
        <v>5415</v>
      </c>
      <c r="C5400" t="s">
        <v>17</v>
      </c>
      <c r="D5400" s="1">
        <v>302.89999999999998</v>
      </c>
      <c r="E5400" s="1">
        <v>312.39999999999998</v>
      </c>
      <c r="F5400" s="2">
        <v>1923</v>
      </c>
      <c r="G5400" s="1">
        <f>2*PI()*Predictive_Maintenance_Data[[#This Row],[Rotational speed '[rpm']]]/60</f>
        <v>201.37608909510573</v>
      </c>
      <c r="H5400" s="1">
        <v>23.9</v>
      </c>
      <c r="I5400" s="1">
        <f t="shared" si="84"/>
        <v>9.5</v>
      </c>
      <c r="J5400" s="1">
        <f>Predictive_Maintenance_Data[[#This Row],[Torque '[Nm']]]*Predictive_Maintenance_Data[[#This Row],[Angular velocity '[rad/s']]]/1000</f>
        <v>4.8128885293730264</v>
      </c>
      <c r="K5400" s="2">
        <v>244</v>
      </c>
      <c r="L5400" s="2">
        <v>0</v>
      </c>
      <c r="M5400" s="2">
        <v>0</v>
      </c>
      <c r="N5400" s="2">
        <v>0</v>
      </c>
      <c r="O5400" s="2">
        <v>0</v>
      </c>
      <c r="P5400" s="2">
        <v>0</v>
      </c>
      <c r="Q5400" s="2">
        <v>0</v>
      </c>
      <c r="R5400"/>
      <c r="S5400"/>
    </row>
    <row r="5401" spans="1:19" x14ac:dyDescent="0.3">
      <c r="A5401">
        <v>5400</v>
      </c>
      <c r="B5401" t="s">
        <v>5416</v>
      </c>
      <c r="C5401" t="s">
        <v>27</v>
      </c>
      <c r="D5401" s="1">
        <v>302.8</v>
      </c>
      <c r="E5401" s="1">
        <v>312.39999999999998</v>
      </c>
      <c r="F5401" s="2">
        <v>1411</v>
      </c>
      <c r="G5401" s="1">
        <f>2*PI()*Predictive_Maintenance_Data[[#This Row],[Rotational speed '[rpm']]]/60</f>
        <v>147.75957447383993</v>
      </c>
      <c r="H5401" s="1">
        <v>53.8</v>
      </c>
      <c r="I5401" s="1">
        <f t="shared" si="84"/>
        <v>9.5999999999999659</v>
      </c>
      <c r="J5401" s="1">
        <f>Predictive_Maintenance_Data[[#This Row],[Torque '[Nm']]]*Predictive_Maintenance_Data[[#This Row],[Angular velocity '[rad/s']]]/1000</f>
        <v>7.9494651066925881</v>
      </c>
      <c r="K5401" s="2">
        <v>246</v>
      </c>
      <c r="L5401" s="2">
        <v>1</v>
      </c>
      <c r="M5401" s="2">
        <v>0</v>
      </c>
      <c r="N5401" s="2">
        <v>0</v>
      </c>
      <c r="O5401" s="2">
        <v>0</v>
      </c>
      <c r="P5401" s="2">
        <v>1</v>
      </c>
      <c r="Q5401" s="2">
        <v>0</v>
      </c>
      <c r="R5401"/>
      <c r="S5401"/>
    </row>
    <row r="5402" spans="1:19" x14ac:dyDescent="0.3">
      <c r="A5402">
        <v>5401</v>
      </c>
      <c r="B5402" t="s">
        <v>5417</v>
      </c>
      <c r="C5402" t="s">
        <v>17</v>
      </c>
      <c r="D5402" s="1">
        <v>302.7</v>
      </c>
      <c r="E5402" s="1">
        <v>312.39999999999998</v>
      </c>
      <c r="F5402" s="2">
        <v>1477</v>
      </c>
      <c r="G5402" s="1">
        <f>2*PI()*Predictive_Maintenance_Data[[#This Row],[Rotational speed '[rpm']]]/60</f>
        <v>154.67107831173746</v>
      </c>
      <c r="H5402" s="1">
        <v>46.3</v>
      </c>
      <c r="I5402" s="1">
        <f t="shared" si="84"/>
        <v>9.6999999999999886</v>
      </c>
      <c r="J5402" s="1">
        <f>Predictive_Maintenance_Data[[#This Row],[Torque '[Nm']]]*Predictive_Maintenance_Data[[#This Row],[Angular velocity '[rad/s']]]/1000</f>
        <v>7.1612709258334446</v>
      </c>
      <c r="K5402" s="2">
        <v>251</v>
      </c>
      <c r="L5402" s="2">
        <v>1</v>
      </c>
      <c r="M5402" s="2">
        <v>0</v>
      </c>
      <c r="N5402" s="2">
        <v>0</v>
      </c>
      <c r="O5402" s="2">
        <v>0</v>
      </c>
      <c r="P5402" s="2">
        <v>1</v>
      </c>
      <c r="Q5402" s="2">
        <v>0</v>
      </c>
      <c r="R5402"/>
      <c r="S5402"/>
    </row>
    <row r="5403" spans="1:19" x14ac:dyDescent="0.3">
      <c r="A5403">
        <v>5402</v>
      </c>
      <c r="B5403" t="s">
        <v>5418</v>
      </c>
      <c r="C5403" t="s">
        <v>15</v>
      </c>
      <c r="D5403" s="1">
        <v>302.60000000000002</v>
      </c>
      <c r="E5403" s="1">
        <v>312.3</v>
      </c>
      <c r="F5403" s="2">
        <v>1454</v>
      </c>
      <c r="G5403" s="1">
        <f>2*PI()*Predictive_Maintenance_Data[[#This Row],[Rotational speed '[rpm']]]/60</f>
        <v>152.26252394398531</v>
      </c>
      <c r="H5403" s="1">
        <v>54.8</v>
      </c>
      <c r="I5403" s="1">
        <f t="shared" si="84"/>
        <v>9.6999999999999886</v>
      </c>
      <c r="J5403" s="1">
        <f>Predictive_Maintenance_Data[[#This Row],[Torque '[Nm']]]*Predictive_Maintenance_Data[[#This Row],[Angular velocity '[rad/s']]]/1000</f>
        <v>8.3439863121303954</v>
      </c>
      <c r="K5403" s="2">
        <v>253</v>
      </c>
      <c r="L5403" s="2">
        <v>1</v>
      </c>
      <c r="M5403" s="2">
        <v>1</v>
      </c>
      <c r="N5403" s="2">
        <v>0</v>
      </c>
      <c r="O5403" s="2">
        <v>0</v>
      </c>
      <c r="P5403" s="2">
        <v>1</v>
      </c>
      <c r="Q5403" s="2">
        <v>0</v>
      </c>
      <c r="R5403"/>
      <c r="S5403"/>
    </row>
    <row r="5404" spans="1:19" x14ac:dyDescent="0.3">
      <c r="A5404">
        <v>5403</v>
      </c>
      <c r="B5404" t="s">
        <v>5419</v>
      </c>
      <c r="C5404" t="s">
        <v>17</v>
      </c>
      <c r="D5404" s="1">
        <v>302.7</v>
      </c>
      <c r="E5404" s="1">
        <v>312.3</v>
      </c>
      <c r="F5404" s="2">
        <v>1421</v>
      </c>
      <c r="G5404" s="1">
        <f>2*PI()*Predictive_Maintenance_Data[[#This Row],[Rotational speed '[rpm']]]/60</f>
        <v>148.80677202503654</v>
      </c>
      <c r="H5404" s="1">
        <v>48.5</v>
      </c>
      <c r="I5404" s="1">
        <f t="shared" si="84"/>
        <v>9.6000000000000227</v>
      </c>
      <c r="J5404" s="1">
        <f>Predictive_Maintenance_Data[[#This Row],[Torque '[Nm']]]*Predictive_Maintenance_Data[[#This Row],[Angular velocity '[rad/s']]]/1000</f>
        <v>7.2171284432142722</v>
      </c>
      <c r="K5404" s="2">
        <v>0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/>
      <c r="S5404"/>
    </row>
    <row r="5405" spans="1:19" x14ac:dyDescent="0.3">
      <c r="A5405">
        <v>5404</v>
      </c>
      <c r="B5405" t="s">
        <v>5420</v>
      </c>
      <c r="C5405" t="s">
        <v>17</v>
      </c>
      <c r="D5405" s="1">
        <v>302.7</v>
      </c>
      <c r="E5405" s="1">
        <v>312.3</v>
      </c>
      <c r="F5405" s="2">
        <v>1858</v>
      </c>
      <c r="G5405" s="1">
        <f>2*PI()*Predictive_Maintenance_Data[[#This Row],[Rotational speed '[rpm']]]/60</f>
        <v>194.56930501232785</v>
      </c>
      <c r="H5405" s="1">
        <v>25.4</v>
      </c>
      <c r="I5405" s="1">
        <f t="shared" si="84"/>
        <v>9.6000000000000227</v>
      </c>
      <c r="J5405" s="1">
        <f>Predictive_Maintenance_Data[[#This Row],[Torque '[Nm']]]*Predictive_Maintenance_Data[[#This Row],[Angular velocity '[rad/s']]]/1000</f>
        <v>4.9420603473131273</v>
      </c>
      <c r="K5405" s="2">
        <v>2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/>
      <c r="S5405"/>
    </row>
    <row r="5406" spans="1:19" x14ac:dyDescent="0.3">
      <c r="A5406">
        <v>5405</v>
      </c>
      <c r="B5406" t="s">
        <v>5421</v>
      </c>
      <c r="C5406" t="s">
        <v>27</v>
      </c>
      <c r="D5406" s="1">
        <v>302.8</v>
      </c>
      <c r="E5406" s="1">
        <v>312.5</v>
      </c>
      <c r="F5406" s="2">
        <v>1422</v>
      </c>
      <c r="G5406" s="1">
        <f>2*PI()*Predictive_Maintenance_Data[[#This Row],[Rotational speed '[rpm']]]/60</f>
        <v>148.91149178015618</v>
      </c>
      <c r="H5406" s="1">
        <v>46.1</v>
      </c>
      <c r="I5406" s="1">
        <f t="shared" si="84"/>
        <v>9.6999999999999886</v>
      </c>
      <c r="J5406" s="1">
        <f>Predictive_Maintenance_Data[[#This Row],[Torque '[Nm']]]*Predictive_Maintenance_Data[[#This Row],[Angular velocity '[rad/s']]]/1000</f>
        <v>6.8648197710651999</v>
      </c>
      <c r="K5406" s="2">
        <v>4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0</v>
      </c>
      <c r="R5406"/>
      <c r="S5406"/>
    </row>
    <row r="5407" spans="1:19" x14ac:dyDescent="0.3">
      <c r="A5407">
        <v>5406</v>
      </c>
      <c r="B5407" t="s">
        <v>5422</v>
      </c>
      <c r="C5407" t="s">
        <v>17</v>
      </c>
      <c r="D5407" s="1">
        <v>302.7</v>
      </c>
      <c r="E5407" s="1">
        <v>312.39999999999998</v>
      </c>
      <c r="F5407" s="2">
        <v>1444</v>
      </c>
      <c r="G5407" s="1">
        <f>2*PI()*Predictive_Maintenance_Data[[#This Row],[Rotational speed '[rpm']]]/60</f>
        <v>151.21532639278868</v>
      </c>
      <c r="H5407" s="1">
        <v>48.7</v>
      </c>
      <c r="I5407" s="1">
        <f t="shared" si="84"/>
        <v>9.6999999999999886</v>
      </c>
      <c r="J5407" s="1">
        <f>Predictive_Maintenance_Data[[#This Row],[Torque '[Nm']]]*Predictive_Maintenance_Data[[#This Row],[Angular velocity '[rad/s']]]/1000</f>
        <v>7.3641863953288089</v>
      </c>
      <c r="K5407" s="2">
        <v>9</v>
      </c>
      <c r="L5407" s="2">
        <v>0</v>
      </c>
      <c r="M5407" s="2">
        <v>0</v>
      </c>
      <c r="N5407" s="2">
        <v>0</v>
      </c>
      <c r="O5407" s="2">
        <v>0</v>
      </c>
      <c r="P5407" s="2">
        <v>0</v>
      </c>
      <c r="Q5407" s="2">
        <v>0</v>
      </c>
      <c r="R5407"/>
      <c r="S5407"/>
    </row>
    <row r="5408" spans="1:19" x14ac:dyDescent="0.3">
      <c r="A5408">
        <v>5407</v>
      </c>
      <c r="B5408" t="s">
        <v>5423</v>
      </c>
      <c r="C5408" t="s">
        <v>17</v>
      </c>
      <c r="D5408" s="1">
        <v>302.7</v>
      </c>
      <c r="E5408" s="1">
        <v>312.39999999999998</v>
      </c>
      <c r="F5408" s="2">
        <v>1360</v>
      </c>
      <c r="G5408" s="1">
        <f>2*PI()*Predictive_Maintenance_Data[[#This Row],[Rotational speed '[rpm']]]/60</f>
        <v>142.4188669627373</v>
      </c>
      <c r="H5408" s="1">
        <v>47.8</v>
      </c>
      <c r="I5408" s="1">
        <f t="shared" si="84"/>
        <v>9.6999999999999886</v>
      </c>
      <c r="J5408" s="1">
        <f>Predictive_Maintenance_Data[[#This Row],[Torque '[Nm']]]*Predictive_Maintenance_Data[[#This Row],[Angular velocity '[rad/s']]]/1000</f>
        <v>6.8076218408188423</v>
      </c>
      <c r="K5408" s="2">
        <v>11</v>
      </c>
      <c r="L5408" s="2">
        <v>0</v>
      </c>
      <c r="M5408" s="2">
        <v>0</v>
      </c>
      <c r="N5408" s="2">
        <v>0</v>
      </c>
      <c r="O5408" s="2">
        <v>0</v>
      </c>
      <c r="P5408" s="2">
        <v>0</v>
      </c>
      <c r="Q5408" s="2">
        <v>0</v>
      </c>
      <c r="R5408"/>
      <c r="S5408"/>
    </row>
    <row r="5409" spans="1:19" x14ac:dyDescent="0.3">
      <c r="A5409">
        <v>5408</v>
      </c>
      <c r="B5409" t="s">
        <v>5424</v>
      </c>
      <c r="C5409" t="s">
        <v>17</v>
      </c>
      <c r="D5409" s="1">
        <v>302.7</v>
      </c>
      <c r="E5409" s="1">
        <v>312.39999999999998</v>
      </c>
      <c r="F5409" s="2">
        <v>1954</v>
      </c>
      <c r="G5409" s="1">
        <f>2*PI()*Predictive_Maintenance_Data[[#This Row],[Rotational speed '[rpm']]]/60</f>
        <v>204.62240150381518</v>
      </c>
      <c r="H5409" s="1">
        <v>24.8</v>
      </c>
      <c r="I5409" s="1">
        <f t="shared" si="84"/>
        <v>9.6999999999999886</v>
      </c>
      <c r="J5409" s="1">
        <f>Predictive_Maintenance_Data[[#This Row],[Torque '[Nm']]]*Predictive_Maintenance_Data[[#This Row],[Angular velocity '[rad/s']]]/1000</f>
        <v>5.0746355572946165</v>
      </c>
      <c r="K5409" s="2">
        <v>13</v>
      </c>
      <c r="L5409" s="2">
        <v>0</v>
      </c>
      <c r="M5409" s="2">
        <v>0</v>
      </c>
      <c r="N5409" s="2">
        <v>0</v>
      </c>
      <c r="O5409" s="2">
        <v>0</v>
      </c>
      <c r="P5409" s="2">
        <v>0</v>
      </c>
      <c r="Q5409" s="2">
        <v>0</v>
      </c>
      <c r="R5409"/>
      <c r="S5409"/>
    </row>
    <row r="5410" spans="1:19" x14ac:dyDescent="0.3">
      <c r="A5410">
        <v>5409</v>
      </c>
      <c r="B5410" t="s">
        <v>5425</v>
      </c>
      <c r="C5410" t="s">
        <v>17</v>
      </c>
      <c r="D5410" s="1">
        <v>302.60000000000002</v>
      </c>
      <c r="E5410" s="1">
        <v>312.39999999999998</v>
      </c>
      <c r="F5410" s="2">
        <v>1628</v>
      </c>
      <c r="G5410" s="1">
        <f>2*PI()*Predictive_Maintenance_Data[[#This Row],[Rotational speed '[rpm']]]/60</f>
        <v>170.48376133480613</v>
      </c>
      <c r="H5410" s="1">
        <v>33</v>
      </c>
      <c r="I5410" s="1">
        <f t="shared" si="84"/>
        <v>9.7999999999999545</v>
      </c>
      <c r="J5410" s="1">
        <f>Predictive_Maintenance_Data[[#This Row],[Torque '[Nm']]]*Predictive_Maintenance_Data[[#This Row],[Angular velocity '[rad/s']]]/1000</f>
        <v>5.6259641240486022</v>
      </c>
      <c r="K5410" s="2">
        <v>15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  <c r="Q5410" s="2">
        <v>0</v>
      </c>
      <c r="R5410"/>
      <c r="S5410"/>
    </row>
    <row r="5411" spans="1:19" x14ac:dyDescent="0.3">
      <c r="A5411">
        <v>5410</v>
      </c>
      <c r="B5411" t="s">
        <v>5426</v>
      </c>
      <c r="C5411" t="s">
        <v>17</v>
      </c>
      <c r="D5411" s="1">
        <v>302.7</v>
      </c>
      <c r="E5411" s="1">
        <v>312.39999999999998</v>
      </c>
      <c r="F5411" s="2">
        <v>1433</v>
      </c>
      <c r="G5411" s="1">
        <f>2*PI()*Predictive_Maintenance_Data[[#This Row],[Rotational speed '[rpm']]]/60</f>
        <v>150.06340908647243</v>
      </c>
      <c r="H5411" s="1">
        <v>44.2</v>
      </c>
      <c r="I5411" s="1">
        <f t="shared" si="84"/>
        <v>9.6999999999999886</v>
      </c>
      <c r="J5411" s="1">
        <f>Predictive_Maintenance_Data[[#This Row],[Torque '[Nm']]]*Predictive_Maintenance_Data[[#This Row],[Angular velocity '[rad/s']]]/1000</f>
        <v>6.6328026816220822</v>
      </c>
      <c r="K5411" s="2">
        <v>17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  <c r="Q5411" s="2">
        <v>0</v>
      </c>
      <c r="R5411"/>
      <c r="S5411"/>
    </row>
    <row r="5412" spans="1:19" x14ac:dyDescent="0.3">
      <c r="A5412">
        <v>5411</v>
      </c>
      <c r="B5412" t="s">
        <v>5427</v>
      </c>
      <c r="C5412" t="s">
        <v>15</v>
      </c>
      <c r="D5412" s="1">
        <v>302.7</v>
      </c>
      <c r="E5412" s="1">
        <v>312.5</v>
      </c>
      <c r="F5412" s="2">
        <v>1417</v>
      </c>
      <c r="G5412" s="1">
        <f>2*PI()*Predictive_Maintenance_Data[[#This Row],[Rotational speed '[rpm']]]/60</f>
        <v>148.3878930045579</v>
      </c>
      <c r="H5412" s="1">
        <v>51.5</v>
      </c>
      <c r="I5412" s="1">
        <f t="shared" si="84"/>
        <v>9.8000000000000114</v>
      </c>
      <c r="J5412" s="1">
        <f>Predictive_Maintenance_Data[[#This Row],[Torque '[Nm']]]*Predictive_Maintenance_Data[[#This Row],[Angular velocity '[rad/s']]]/1000</f>
        <v>7.6419764897347315</v>
      </c>
      <c r="K5412" s="2">
        <v>19</v>
      </c>
      <c r="L5412" s="2">
        <v>0</v>
      </c>
      <c r="M5412" s="2">
        <v>0</v>
      </c>
      <c r="N5412" s="2">
        <v>0</v>
      </c>
      <c r="O5412" s="2">
        <v>0</v>
      </c>
      <c r="P5412" s="2">
        <v>0</v>
      </c>
      <c r="Q5412" s="2">
        <v>0</v>
      </c>
      <c r="R5412"/>
      <c r="S5412"/>
    </row>
    <row r="5413" spans="1:19" x14ac:dyDescent="0.3">
      <c r="A5413">
        <v>5412</v>
      </c>
      <c r="B5413" t="s">
        <v>5428</v>
      </c>
      <c r="C5413" t="s">
        <v>17</v>
      </c>
      <c r="D5413" s="1">
        <v>302.8</v>
      </c>
      <c r="E5413" s="1">
        <v>312.60000000000002</v>
      </c>
      <c r="F5413" s="2">
        <v>1462</v>
      </c>
      <c r="G5413" s="1">
        <f>2*PI()*Predictive_Maintenance_Data[[#This Row],[Rotational speed '[rpm']]]/60</f>
        <v>153.1002819849426</v>
      </c>
      <c r="H5413" s="1">
        <v>39.4</v>
      </c>
      <c r="I5413" s="1">
        <f t="shared" si="84"/>
        <v>9.8000000000000114</v>
      </c>
      <c r="J5413" s="1">
        <f>Predictive_Maintenance_Data[[#This Row],[Torque '[Nm']]]*Predictive_Maintenance_Data[[#This Row],[Angular velocity '[rad/s']]]/1000</f>
        <v>6.0321511102067378</v>
      </c>
      <c r="K5413" s="2">
        <v>22</v>
      </c>
      <c r="L5413" s="2">
        <v>0</v>
      </c>
      <c r="M5413" s="2">
        <v>0</v>
      </c>
      <c r="N5413" s="2">
        <v>0</v>
      </c>
      <c r="O5413" s="2">
        <v>0</v>
      </c>
      <c r="P5413" s="2">
        <v>0</v>
      </c>
      <c r="Q5413" s="2">
        <v>0</v>
      </c>
      <c r="R5413"/>
      <c r="S5413"/>
    </row>
    <row r="5414" spans="1:19" x14ac:dyDescent="0.3">
      <c r="A5414">
        <v>5413</v>
      </c>
      <c r="B5414" t="s">
        <v>5429</v>
      </c>
      <c r="C5414" t="s">
        <v>17</v>
      </c>
      <c r="D5414" s="1">
        <v>302.89999999999998</v>
      </c>
      <c r="E5414" s="1">
        <v>312.60000000000002</v>
      </c>
      <c r="F5414" s="2">
        <v>1328</v>
      </c>
      <c r="G5414" s="1">
        <f>2*PI()*Predictive_Maintenance_Data[[#This Row],[Rotational speed '[rpm']]]/60</f>
        <v>139.06783479890819</v>
      </c>
      <c r="H5414" s="1">
        <v>59.9</v>
      </c>
      <c r="I5414" s="1">
        <f t="shared" si="84"/>
        <v>9.7000000000000455</v>
      </c>
      <c r="J5414" s="1">
        <f>Predictive_Maintenance_Data[[#This Row],[Torque '[Nm']]]*Predictive_Maintenance_Data[[#This Row],[Angular velocity '[rad/s']]]/1000</f>
        <v>8.3301633044546008</v>
      </c>
      <c r="K5414" s="2">
        <v>24</v>
      </c>
      <c r="L5414" s="2">
        <v>0</v>
      </c>
      <c r="M5414" s="2">
        <v>0</v>
      </c>
      <c r="N5414" s="2">
        <v>0</v>
      </c>
      <c r="O5414" s="2">
        <v>0</v>
      </c>
      <c r="P5414" s="2">
        <v>0</v>
      </c>
      <c r="Q5414" s="2">
        <v>0</v>
      </c>
      <c r="R5414"/>
      <c r="S5414"/>
    </row>
    <row r="5415" spans="1:19" x14ac:dyDescent="0.3">
      <c r="A5415">
        <v>5414</v>
      </c>
      <c r="B5415" t="s">
        <v>5430</v>
      </c>
      <c r="C5415" t="s">
        <v>27</v>
      </c>
      <c r="D5415" s="1">
        <v>302.7</v>
      </c>
      <c r="E5415" s="1">
        <v>312.5</v>
      </c>
      <c r="F5415" s="2">
        <v>1527</v>
      </c>
      <c r="G5415" s="1">
        <f>2*PI()*Predictive_Maintenance_Data[[#This Row],[Rotational speed '[rpm']]]/60</f>
        <v>159.90706606772045</v>
      </c>
      <c r="H5415" s="1">
        <v>36.4</v>
      </c>
      <c r="I5415" s="1">
        <f t="shared" si="84"/>
        <v>9.8000000000000114</v>
      </c>
      <c r="J5415" s="1">
        <f>Predictive_Maintenance_Data[[#This Row],[Torque '[Nm']]]*Predictive_Maintenance_Data[[#This Row],[Angular velocity '[rad/s']]]/1000</f>
        <v>5.820617204865024</v>
      </c>
      <c r="K5415" s="2">
        <v>26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>
        <v>0</v>
      </c>
      <c r="R5415"/>
      <c r="S5415"/>
    </row>
    <row r="5416" spans="1:19" x14ac:dyDescent="0.3">
      <c r="A5416">
        <v>5415</v>
      </c>
      <c r="B5416" t="s">
        <v>5431</v>
      </c>
      <c r="C5416" t="s">
        <v>17</v>
      </c>
      <c r="D5416" s="1">
        <v>302.60000000000002</v>
      </c>
      <c r="E5416" s="1">
        <v>312.3</v>
      </c>
      <c r="F5416" s="2">
        <v>1534</v>
      </c>
      <c r="G5416" s="1">
        <f>2*PI()*Predictive_Maintenance_Data[[#This Row],[Rotational speed '[rpm']]]/60</f>
        <v>160.64010435355809</v>
      </c>
      <c r="H5416" s="1">
        <v>34.299999999999997</v>
      </c>
      <c r="I5416" s="1">
        <f t="shared" si="84"/>
        <v>9.6999999999999886</v>
      </c>
      <c r="J5416" s="1">
        <f>Predictive_Maintenance_Data[[#This Row],[Torque '[Nm']]]*Predictive_Maintenance_Data[[#This Row],[Angular velocity '[rad/s']]]/1000</f>
        <v>5.5099555793270421</v>
      </c>
      <c r="K5416" s="2">
        <v>31</v>
      </c>
      <c r="L5416" s="2">
        <v>0</v>
      </c>
      <c r="M5416" s="2">
        <v>0</v>
      </c>
      <c r="N5416" s="2">
        <v>0</v>
      </c>
      <c r="O5416" s="2">
        <v>0</v>
      </c>
      <c r="P5416" s="2">
        <v>0</v>
      </c>
      <c r="Q5416" s="2">
        <v>0</v>
      </c>
      <c r="R5416"/>
      <c r="S5416"/>
    </row>
    <row r="5417" spans="1:19" x14ac:dyDescent="0.3">
      <c r="A5417">
        <v>5416</v>
      </c>
      <c r="B5417" t="s">
        <v>5432</v>
      </c>
      <c r="C5417" t="s">
        <v>15</v>
      </c>
      <c r="D5417" s="1">
        <v>302.60000000000002</v>
      </c>
      <c r="E5417" s="1">
        <v>312.39999999999998</v>
      </c>
      <c r="F5417" s="2">
        <v>1410</v>
      </c>
      <c r="G5417" s="1">
        <f>2*PI()*Predictive_Maintenance_Data[[#This Row],[Rotational speed '[rpm']]]/60</f>
        <v>147.65485471872029</v>
      </c>
      <c r="H5417" s="1">
        <v>50.3</v>
      </c>
      <c r="I5417" s="1">
        <f t="shared" si="84"/>
        <v>9.7999999999999545</v>
      </c>
      <c r="J5417" s="1">
        <f>Predictive_Maintenance_Data[[#This Row],[Torque '[Nm']]]*Predictive_Maintenance_Data[[#This Row],[Angular velocity '[rad/s']]]/1000</f>
        <v>7.4270391923516303</v>
      </c>
      <c r="K5417" s="2">
        <v>33</v>
      </c>
      <c r="L5417" s="2">
        <v>0</v>
      </c>
      <c r="M5417" s="2">
        <v>0</v>
      </c>
      <c r="N5417" s="2">
        <v>0</v>
      </c>
      <c r="O5417" s="2">
        <v>0</v>
      </c>
      <c r="P5417" s="2">
        <v>0</v>
      </c>
      <c r="Q5417" s="2">
        <v>0</v>
      </c>
      <c r="R5417"/>
      <c r="S5417"/>
    </row>
    <row r="5418" spans="1:19" x14ac:dyDescent="0.3">
      <c r="A5418">
        <v>5417</v>
      </c>
      <c r="B5418" t="s">
        <v>5433</v>
      </c>
      <c r="C5418" t="s">
        <v>17</v>
      </c>
      <c r="D5418" s="1">
        <v>302.60000000000002</v>
      </c>
      <c r="E5418" s="1">
        <v>312.3</v>
      </c>
      <c r="F5418" s="2">
        <v>1660</v>
      </c>
      <c r="G5418" s="1">
        <f>2*PI()*Predictive_Maintenance_Data[[#This Row],[Rotational speed '[rpm']]]/60</f>
        <v>173.83479349863521</v>
      </c>
      <c r="H5418" s="1">
        <v>30.3</v>
      </c>
      <c r="I5418" s="1">
        <f t="shared" si="84"/>
        <v>9.6999999999999886</v>
      </c>
      <c r="J5418" s="1">
        <f>Predictive_Maintenance_Data[[#This Row],[Torque '[Nm']]]*Predictive_Maintenance_Data[[#This Row],[Angular velocity '[rad/s']]]/1000</f>
        <v>5.2671942430086469</v>
      </c>
      <c r="K5418" s="2">
        <v>36</v>
      </c>
      <c r="L5418" s="2">
        <v>0</v>
      </c>
      <c r="M5418" s="2">
        <v>0</v>
      </c>
      <c r="N5418" s="2">
        <v>0</v>
      </c>
      <c r="O5418" s="2">
        <v>0</v>
      </c>
      <c r="P5418" s="2">
        <v>0</v>
      </c>
      <c r="Q5418" s="2">
        <v>0</v>
      </c>
      <c r="R5418"/>
      <c r="S5418"/>
    </row>
    <row r="5419" spans="1:19" x14ac:dyDescent="0.3">
      <c r="A5419">
        <v>5418</v>
      </c>
      <c r="B5419" t="s">
        <v>5434</v>
      </c>
      <c r="C5419" t="s">
        <v>17</v>
      </c>
      <c r="D5419" s="1">
        <v>302.60000000000002</v>
      </c>
      <c r="E5419" s="1">
        <v>312.39999999999998</v>
      </c>
      <c r="F5419" s="2">
        <v>1386</v>
      </c>
      <c r="G5419" s="1">
        <f>2*PI()*Predictive_Maintenance_Data[[#This Row],[Rotational speed '[rpm']]]/60</f>
        <v>145.14158059584844</v>
      </c>
      <c r="H5419" s="1">
        <v>45.8</v>
      </c>
      <c r="I5419" s="1">
        <f t="shared" si="84"/>
        <v>9.7999999999999545</v>
      </c>
      <c r="J5419" s="1">
        <f>Predictive_Maintenance_Data[[#This Row],[Torque '[Nm']]]*Predictive_Maintenance_Data[[#This Row],[Angular velocity '[rad/s']]]/1000</f>
        <v>6.6474843912898578</v>
      </c>
      <c r="K5419" s="2">
        <v>38</v>
      </c>
      <c r="L5419" s="2">
        <v>0</v>
      </c>
      <c r="M5419" s="2">
        <v>0</v>
      </c>
      <c r="N5419" s="2">
        <v>0</v>
      </c>
      <c r="O5419" s="2">
        <v>0</v>
      </c>
      <c r="P5419" s="2">
        <v>0</v>
      </c>
      <c r="Q5419" s="2">
        <v>0</v>
      </c>
      <c r="R5419"/>
      <c r="S5419"/>
    </row>
    <row r="5420" spans="1:19" x14ac:dyDescent="0.3">
      <c r="A5420">
        <v>5419</v>
      </c>
      <c r="B5420" t="s">
        <v>5435</v>
      </c>
      <c r="C5420" t="s">
        <v>17</v>
      </c>
      <c r="D5420" s="1">
        <v>302.60000000000002</v>
      </c>
      <c r="E5420" s="1">
        <v>312.39999999999998</v>
      </c>
      <c r="F5420" s="2">
        <v>1398</v>
      </c>
      <c r="G5420" s="1">
        <f>2*PI()*Predictive_Maintenance_Data[[#This Row],[Rotational speed '[rpm']]]/60</f>
        <v>146.39821765728436</v>
      </c>
      <c r="H5420" s="1">
        <v>41.6</v>
      </c>
      <c r="I5420" s="1">
        <f t="shared" si="84"/>
        <v>9.7999999999999545</v>
      </c>
      <c r="J5420" s="1">
        <f>Predictive_Maintenance_Data[[#This Row],[Torque '[Nm']]]*Predictive_Maintenance_Data[[#This Row],[Angular velocity '[rad/s']]]/1000</f>
        <v>6.0901658545430299</v>
      </c>
      <c r="K5420" s="2">
        <v>40</v>
      </c>
      <c r="L5420" s="2">
        <v>0</v>
      </c>
      <c r="M5420" s="2">
        <v>0</v>
      </c>
      <c r="N5420" s="2">
        <v>0</v>
      </c>
      <c r="O5420" s="2">
        <v>0</v>
      </c>
      <c r="P5420" s="2">
        <v>0</v>
      </c>
      <c r="Q5420" s="2">
        <v>0</v>
      </c>
      <c r="R5420"/>
      <c r="S5420"/>
    </row>
    <row r="5421" spans="1:19" x14ac:dyDescent="0.3">
      <c r="A5421">
        <v>5420</v>
      </c>
      <c r="B5421" t="s">
        <v>5436</v>
      </c>
      <c r="C5421" t="s">
        <v>17</v>
      </c>
      <c r="D5421" s="1">
        <v>302.60000000000002</v>
      </c>
      <c r="E5421" s="1">
        <v>312.3</v>
      </c>
      <c r="F5421" s="2">
        <v>1321</v>
      </c>
      <c r="G5421" s="1">
        <f>2*PI()*Predictive_Maintenance_Data[[#This Row],[Rotational speed '[rpm']]]/60</f>
        <v>138.33479651307056</v>
      </c>
      <c r="H5421" s="1">
        <v>53.4</v>
      </c>
      <c r="I5421" s="1">
        <f t="shared" si="84"/>
        <v>9.6999999999999886</v>
      </c>
      <c r="J5421" s="1">
        <f>Predictive_Maintenance_Data[[#This Row],[Torque '[Nm']]]*Predictive_Maintenance_Data[[#This Row],[Angular velocity '[rad/s']]]/1000</f>
        <v>7.3870781337979681</v>
      </c>
      <c r="K5421" s="2">
        <v>42</v>
      </c>
      <c r="L5421" s="2">
        <v>0</v>
      </c>
      <c r="M5421" s="2">
        <v>0</v>
      </c>
      <c r="N5421" s="2">
        <v>0</v>
      </c>
      <c r="O5421" s="2">
        <v>0</v>
      </c>
      <c r="P5421" s="2">
        <v>0</v>
      </c>
      <c r="Q5421" s="2">
        <v>0</v>
      </c>
      <c r="R5421"/>
      <c r="S5421"/>
    </row>
    <row r="5422" spans="1:19" x14ac:dyDescent="0.3">
      <c r="A5422">
        <v>5421</v>
      </c>
      <c r="B5422" t="s">
        <v>5437</v>
      </c>
      <c r="C5422" t="s">
        <v>17</v>
      </c>
      <c r="D5422" s="1">
        <v>302.60000000000002</v>
      </c>
      <c r="E5422" s="1">
        <v>312.3</v>
      </c>
      <c r="F5422" s="2">
        <v>1512</v>
      </c>
      <c r="G5422" s="1">
        <f>2*PI()*Predictive_Maintenance_Data[[#This Row],[Rotational speed '[rpm']]]/60</f>
        <v>158.33626974092559</v>
      </c>
      <c r="H5422" s="1">
        <v>34.200000000000003</v>
      </c>
      <c r="I5422" s="1">
        <f t="shared" si="84"/>
        <v>9.6999999999999886</v>
      </c>
      <c r="J5422" s="1">
        <f>Predictive_Maintenance_Data[[#This Row],[Torque '[Nm']]]*Predictive_Maintenance_Data[[#This Row],[Angular velocity '[rad/s']]]/1000</f>
        <v>5.4151004251396548</v>
      </c>
      <c r="K5422" s="2">
        <v>44</v>
      </c>
      <c r="L5422" s="2">
        <v>0</v>
      </c>
      <c r="M5422" s="2">
        <v>0</v>
      </c>
      <c r="N5422" s="2">
        <v>0</v>
      </c>
      <c r="O5422" s="2">
        <v>0</v>
      </c>
      <c r="P5422" s="2">
        <v>0</v>
      </c>
      <c r="Q5422" s="2">
        <v>0</v>
      </c>
      <c r="R5422"/>
      <c r="S5422"/>
    </row>
    <row r="5423" spans="1:19" x14ac:dyDescent="0.3">
      <c r="A5423">
        <v>5422</v>
      </c>
      <c r="B5423" t="s">
        <v>5438</v>
      </c>
      <c r="C5423" t="s">
        <v>15</v>
      </c>
      <c r="D5423" s="1">
        <v>302.60000000000002</v>
      </c>
      <c r="E5423" s="1">
        <v>312.3</v>
      </c>
      <c r="F5423" s="2">
        <v>1566</v>
      </c>
      <c r="G5423" s="1">
        <f>2*PI()*Predictive_Maintenance_Data[[#This Row],[Rotational speed '[rpm']]]/60</f>
        <v>163.99113651738719</v>
      </c>
      <c r="H5423" s="1">
        <v>36.6</v>
      </c>
      <c r="I5423" s="1">
        <f t="shared" si="84"/>
        <v>9.6999999999999886</v>
      </c>
      <c r="J5423" s="1">
        <f>Predictive_Maintenance_Data[[#This Row],[Torque '[Nm']]]*Predictive_Maintenance_Data[[#This Row],[Angular velocity '[rad/s']]]/1000</f>
        <v>6.002075596536371</v>
      </c>
      <c r="K5423" s="2">
        <v>46</v>
      </c>
      <c r="L5423" s="2">
        <v>0</v>
      </c>
      <c r="M5423" s="2">
        <v>0</v>
      </c>
      <c r="N5423" s="2">
        <v>0</v>
      </c>
      <c r="O5423" s="2">
        <v>0</v>
      </c>
      <c r="P5423" s="2">
        <v>0</v>
      </c>
      <c r="Q5423" s="2">
        <v>0</v>
      </c>
      <c r="R5423"/>
      <c r="S5423"/>
    </row>
    <row r="5424" spans="1:19" x14ac:dyDescent="0.3">
      <c r="A5424">
        <v>5423</v>
      </c>
      <c r="B5424" t="s">
        <v>5439</v>
      </c>
      <c r="C5424" t="s">
        <v>15</v>
      </c>
      <c r="D5424" s="1">
        <v>302.7</v>
      </c>
      <c r="E5424" s="1">
        <v>312.39999999999998</v>
      </c>
      <c r="F5424" s="2">
        <v>1422</v>
      </c>
      <c r="G5424" s="1">
        <f>2*PI()*Predictive_Maintenance_Data[[#This Row],[Rotational speed '[rpm']]]/60</f>
        <v>148.91149178015618</v>
      </c>
      <c r="H5424" s="1">
        <v>44.5</v>
      </c>
      <c r="I5424" s="1">
        <f t="shared" si="84"/>
        <v>9.6999999999999886</v>
      </c>
      <c r="J5424" s="1">
        <f>Predictive_Maintenance_Data[[#This Row],[Torque '[Nm']]]*Predictive_Maintenance_Data[[#This Row],[Angular velocity '[rad/s']]]/1000</f>
        <v>6.6265613842169504</v>
      </c>
      <c r="K5424" s="2">
        <v>49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>
        <v>0</v>
      </c>
      <c r="R5424"/>
      <c r="S5424"/>
    </row>
    <row r="5425" spans="1:19" x14ac:dyDescent="0.3">
      <c r="A5425">
        <v>5424</v>
      </c>
      <c r="B5425" t="s">
        <v>5440</v>
      </c>
      <c r="C5425" t="s">
        <v>17</v>
      </c>
      <c r="D5425" s="1">
        <v>302.60000000000002</v>
      </c>
      <c r="E5425" s="1">
        <v>312.3</v>
      </c>
      <c r="F5425" s="2">
        <v>1647</v>
      </c>
      <c r="G5425" s="1">
        <f>2*PI()*Predictive_Maintenance_Data[[#This Row],[Rotational speed '[rpm']]]/60</f>
        <v>172.47343668207967</v>
      </c>
      <c r="H5425" s="1">
        <v>31.8</v>
      </c>
      <c r="I5425" s="1">
        <f t="shared" si="84"/>
        <v>9.6999999999999886</v>
      </c>
      <c r="J5425" s="1">
        <f>Predictive_Maintenance_Data[[#This Row],[Torque '[Nm']]]*Predictive_Maintenance_Data[[#This Row],[Angular velocity '[rad/s']]]/1000</f>
        <v>5.484655286490133</v>
      </c>
      <c r="K5425" s="2">
        <v>52</v>
      </c>
      <c r="L5425" s="2">
        <v>0</v>
      </c>
      <c r="M5425" s="2">
        <v>0</v>
      </c>
      <c r="N5425" s="2">
        <v>0</v>
      </c>
      <c r="O5425" s="2">
        <v>0</v>
      </c>
      <c r="P5425" s="2">
        <v>0</v>
      </c>
      <c r="Q5425" s="2">
        <v>0</v>
      </c>
      <c r="R5425"/>
      <c r="S5425"/>
    </row>
    <row r="5426" spans="1:19" x14ac:dyDescent="0.3">
      <c r="A5426">
        <v>5425</v>
      </c>
      <c r="B5426" t="s">
        <v>5441</v>
      </c>
      <c r="C5426" t="s">
        <v>17</v>
      </c>
      <c r="D5426" s="1">
        <v>302.60000000000002</v>
      </c>
      <c r="E5426" s="1">
        <v>312.2</v>
      </c>
      <c r="F5426" s="2">
        <v>1377</v>
      </c>
      <c r="G5426" s="1">
        <f>2*PI()*Predictive_Maintenance_Data[[#This Row],[Rotational speed '[rpm']]]/60</f>
        <v>144.19910279977151</v>
      </c>
      <c r="H5426" s="1">
        <v>45.5</v>
      </c>
      <c r="I5426" s="1">
        <f t="shared" si="84"/>
        <v>9.5999999999999659</v>
      </c>
      <c r="J5426" s="1">
        <f>Predictive_Maintenance_Data[[#This Row],[Torque '[Nm']]]*Predictive_Maintenance_Data[[#This Row],[Angular velocity '[rad/s']]]/1000</f>
        <v>6.5610591773896036</v>
      </c>
      <c r="K5426" s="2">
        <v>54</v>
      </c>
      <c r="L5426" s="2">
        <v>0</v>
      </c>
      <c r="M5426" s="2">
        <v>0</v>
      </c>
      <c r="N5426" s="2">
        <v>0</v>
      </c>
      <c r="O5426" s="2">
        <v>0</v>
      </c>
      <c r="P5426" s="2">
        <v>0</v>
      </c>
      <c r="Q5426" s="2">
        <v>0</v>
      </c>
      <c r="R5426"/>
      <c r="S5426"/>
    </row>
    <row r="5427" spans="1:19" x14ac:dyDescent="0.3">
      <c r="A5427">
        <v>5426</v>
      </c>
      <c r="B5427" t="s">
        <v>5442</v>
      </c>
      <c r="C5427" t="s">
        <v>17</v>
      </c>
      <c r="D5427" s="1">
        <v>302.5</v>
      </c>
      <c r="E5427" s="1">
        <v>312.2</v>
      </c>
      <c r="F5427" s="2">
        <v>1775</v>
      </c>
      <c r="G5427" s="1">
        <f>2*PI()*Predictive_Maintenance_Data[[#This Row],[Rotational speed '[rpm']]]/60</f>
        <v>185.87756533739608</v>
      </c>
      <c r="H5427" s="1">
        <v>27.9</v>
      </c>
      <c r="I5427" s="1">
        <f t="shared" si="84"/>
        <v>9.6999999999999886</v>
      </c>
      <c r="J5427" s="1">
        <f>Predictive_Maintenance_Data[[#This Row],[Torque '[Nm']]]*Predictive_Maintenance_Data[[#This Row],[Angular velocity '[rad/s']]]/1000</f>
        <v>5.1859840729133504</v>
      </c>
      <c r="K5427" s="2">
        <v>56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  <c r="Q5427" s="2">
        <v>0</v>
      </c>
      <c r="R5427"/>
      <c r="S5427"/>
    </row>
    <row r="5428" spans="1:19" x14ac:dyDescent="0.3">
      <c r="A5428">
        <v>5427</v>
      </c>
      <c r="B5428" t="s">
        <v>5443</v>
      </c>
      <c r="C5428" t="s">
        <v>17</v>
      </c>
      <c r="D5428" s="1">
        <v>302.60000000000002</v>
      </c>
      <c r="E5428" s="1">
        <v>312.3</v>
      </c>
      <c r="F5428" s="2">
        <v>1554</v>
      </c>
      <c r="G5428" s="1">
        <f>2*PI()*Predictive_Maintenance_Data[[#This Row],[Rotational speed '[rpm']]]/60</f>
        <v>162.73449945595127</v>
      </c>
      <c r="H5428" s="1">
        <v>42</v>
      </c>
      <c r="I5428" s="1">
        <f t="shared" si="84"/>
        <v>9.6999999999999886</v>
      </c>
      <c r="J5428" s="1">
        <f>Predictive_Maintenance_Data[[#This Row],[Torque '[Nm']]]*Predictive_Maintenance_Data[[#This Row],[Angular velocity '[rad/s']]]/1000</f>
        <v>6.8348489771499539</v>
      </c>
      <c r="K5428" s="2">
        <v>58</v>
      </c>
      <c r="L5428" s="2">
        <v>0</v>
      </c>
      <c r="M5428" s="2">
        <v>0</v>
      </c>
      <c r="N5428" s="2">
        <v>0</v>
      </c>
      <c r="O5428" s="2">
        <v>0</v>
      </c>
      <c r="P5428" s="2">
        <v>0</v>
      </c>
      <c r="Q5428" s="2">
        <v>0</v>
      </c>
      <c r="R5428"/>
      <c r="S5428"/>
    </row>
    <row r="5429" spans="1:19" x14ac:dyDescent="0.3">
      <c r="A5429">
        <v>5428</v>
      </c>
      <c r="B5429" t="s">
        <v>5444</v>
      </c>
      <c r="C5429" t="s">
        <v>17</v>
      </c>
      <c r="D5429" s="1">
        <v>302.7</v>
      </c>
      <c r="E5429" s="1">
        <v>312.39999999999998</v>
      </c>
      <c r="F5429" s="2">
        <v>1423</v>
      </c>
      <c r="G5429" s="1">
        <f>2*PI()*Predictive_Maintenance_Data[[#This Row],[Rotational speed '[rpm']]]/60</f>
        <v>149.01621153527586</v>
      </c>
      <c r="H5429" s="1">
        <v>51.9</v>
      </c>
      <c r="I5429" s="1">
        <f t="shared" si="84"/>
        <v>9.6999999999999886</v>
      </c>
      <c r="J5429" s="1">
        <f>Predictive_Maintenance_Data[[#This Row],[Torque '[Nm']]]*Predictive_Maintenance_Data[[#This Row],[Angular velocity '[rad/s']]]/1000</f>
        <v>7.7339413786808171</v>
      </c>
      <c r="K5429" s="2">
        <v>60</v>
      </c>
      <c r="L5429" s="2">
        <v>0</v>
      </c>
      <c r="M5429" s="2">
        <v>0</v>
      </c>
      <c r="N5429" s="2">
        <v>0</v>
      </c>
      <c r="O5429" s="2">
        <v>0</v>
      </c>
      <c r="P5429" s="2">
        <v>0</v>
      </c>
      <c r="Q5429" s="2">
        <v>0</v>
      </c>
      <c r="R5429"/>
      <c r="S5429"/>
    </row>
    <row r="5430" spans="1:19" x14ac:dyDescent="0.3">
      <c r="A5430">
        <v>5429</v>
      </c>
      <c r="B5430" t="s">
        <v>5445</v>
      </c>
      <c r="C5430" t="s">
        <v>17</v>
      </c>
      <c r="D5430" s="1">
        <v>302.7</v>
      </c>
      <c r="E5430" s="1">
        <v>312.39999999999998</v>
      </c>
      <c r="F5430" s="2">
        <v>1453</v>
      </c>
      <c r="G5430" s="1">
        <f>2*PI()*Predictive_Maintenance_Data[[#This Row],[Rotational speed '[rpm']]]/60</f>
        <v>152.15780418886564</v>
      </c>
      <c r="H5430" s="1">
        <v>47.3</v>
      </c>
      <c r="I5430" s="1">
        <f t="shared" si="84"/>
        <v>9.6999999999999886</v>
      </c>
      <c r="J5430" s="1">
        <f>Predictive_Maintenance_Data[[#This Row],[Torque '[Nm']]]*Predictive_Maintenance_Data[[#This Row],[Angular velocity '[rad/s']]]/1000</f>
        <v>7.197064138133344</v>
      </c>
      <c r="K5430" s="2">
        <v>62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  <c r="Q5430" s="2">
        <v>0</v>
      </c>
      <c r="R5430"/>
      <c r="S5430"/>
    </row>
    <row r="5431" spans="1:19" x14ac:dyDescent="0.3">
      <c r="A5431">
        <v>5430</v>
      </c>
      <c r="B5431" t="s">
        <v>5446</v>
      </c>
      <c r="C5431" t="s">
        <v>17</v>
      </c>
      <c r="D5431" s="1">
        <v>302.8</v>
      </c>
      <c r="E5431" s="1">
        <v>312.39999999999998</v>
      </c>
      <c r="F5431" s="2">
        <v>1590</v>
      </c>
      <c r="G5431" s="1">
        <f>2*PI()*Predictive_Maintenance_Data[[#This Row],[Rotational speed '[rpm']]]/60</f>
        <v>166.50441064025901</v>
      </c>
      <c r="H5431" s="1">
        <v>34.4</v>
      </c>
      <c r="I5431" s="1">
        <f t="shared" si="84"/>
        <v>9.5999999999999659</v>
      </c>
      <c r="J5431" s="1">
        <f>Predictive_Maintenance_Data[[#This Row],[Torque '[Nm']]]*Predictive_Maintenance_Data[[#This Row],[Angular velocity '[rad/s']]]/1000</f>
        <v>5.72775172602491</v>
      </c>
      <c r="K5431" s="2">
        <v>64</v>
      </c>
      <c r="L5431" s="2">
        <v>0</v>
      </c>
      <c r="M5431" s="2">
        <v>0</v>
      </c>
      <c r="N5431" s="2">
        <v>0</v>
      </c>
      <c r="O5431" s="2">
        <v>0</v>
      </c>
      <c r="P5431" s="2">
        <v>0</v>
      </c>
      <c r="Q5431" s="2">
        <v>0</v>
      </c>
      <c r="R5431"/>
      <c r="S5431"/>
    </row>
    <row r="5432" spans="1:19" x14ac:dyDescent="0.3">
      <c r="A5432">
        <v>5431</v>
      </c>
      <c r="B5432" t="s">
        <v>5447</v>
      </c>
      <c r="C5432" t="s">
        <v>17</v>
      </c>
      <c r="D5432" s="1">
        <v>302.8</v>
      </c>
      <c r="E5432" s="1">
        <v>312.5</v>
      </c>
      <c r="F5432" s="2">
        <v>1694</v>
      </c>
      <c r="G5432" s="1">
        <f>2*PI()*Predictive_Maintenance_Data[[#This Row],[Rotational speed '[rpm']]]/60</f>
        <v>177.39526517270366</v>
      </c>
      <c r="H5432" s="1">
        <v>28.4</v>
      </c>
      <c r="I5432" s="1">
        <f t="shared" si="84"/>
        <v>9.6999999999999886</v>
      </c>
      <c r="J5432" s="1">
        <f>Predictive_Maintenance_Data[[#This Row],[Torque '[Nm']]]*Predictive_Maintenance_Data[[#This Row],[Angular velocity '[rad/s']]]/1000</f>
        <v>5.0380255309047834</v>
      </c>
      <c r="K5432" s="2">
        <v>66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>
        <v>0</v>
      </c>
      <c r="R5432"/>
      <c r="S5432"/>
    </row>
    <row r="5433" spans="1:19" x14ac:dyDescent="0.3">
      <c r="A5433">
        <v>5432</v>
      </c>
      <c r="B5433" t="s">
        <v>5448</v>
      </c>
      <c r="C5433" t="s">
        <v>17</v>
      </c>
      <c r="D5433" s="1">
        <v>302.8</v>
      </c>
      <c r="E5433" s="1">
        <v>312.5</v>
      </c>
      <c r="F5433" s="2">
        <v>1462</v>
      </c>
      <c r="G5433" s="1">
        <f>2*PI()*Predictive_Maintenance_Data[[#This Row],[Rotational speed '[rpm']]]/60</f>
        <v>153.1002819849426</v>
      </c>
      <c r="H5433" s="1">
        <v>43.4</v>
      </c>
      <c r="I5433" s="1">
        <f t="shared" si="84"/>
        <v>9.6999999999999886</v>
      </c>
      <c r="J5433" s="1">
        <f>Predictive_Maintenance_Data[[#This Row],[Torque '[Nm']]]*Predictive_Maintenance_Data[[#This Row],[Angular velocity '[rad/s']]]/1000</f>
        <v>6.6445522381465087</v>
      </c>
      <c r="K5433" s="2">
        <v>68</v>
      </c>
      <c r="L5433" s="2">
        <v>0</v>
      </c>
      <c r="M5433" s="2">
        <v>0</v>
      </c>
      <c r="N5433" s="2">
        <v>0</v>
      </c>
      <c r="O5433" s="2">
        <v>0</v>
      </c>
      <c r="P5433" s="2">
        <v>0</v>
      </c>
      <c r="Q5433" s="2">
        <v>0</v>
      </c>
      <c r="R5433"/>
      <c r="S5433"/>
    </row>
    <row r="5434" spans="1:19" x14ac:dyDescent="0.3">
      <c r="A5434">
        <v>5433</v>
      </c>
      <c r="B5434" t="s">
        <v>5449</v>
      </c>
      <c r="C5434" t="s">
        <v>17</v>
      </c>
      <c r="D5434" s="1">
        <v>302.8</v>
      </c>
      <c r="E5434" s="1">
        <v>312.39999999999998</v>
      </c>
      <c r="F5434" s="2">
        <v>1392</v>
      </c>
      <c r="G5434" s="1">
        <f>2*PI()*Predictive_Maintenance_Data[[#This Row],[Rotational speed '[rpm']]]/60</f>
        <v>145.7698991265664</v>
      </c>
      <c r="H5434" s="1">
        <v>46.2</v>
      </c>
      <c r="I5434" s="1">
        <f t="shared" si="84"/>
        <v>9.5999999999999659</v>
      </c>
      <c r="J5434" s="1">
        <f>Predictive_Maintenance_Data[[#This Row],[Torque '[Nm']]]*Predictive_Maintenance_Data[[#This Row],[Angular velocity '[rad/s']]]/1000</f>
        <v>6.7345693396473676</v>
      </c>
      <c r="K5434" s="2">
        <v>70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  <c r="Q5434" s="2">
        <v>0</v>
      </c>
      <c r="R5434"/>
      <c r="S5434"/>
    </row>
    <row r="5435" spans="1:19" x14ac:dyDescent="0.3">
      <c r="A5435">
        <v>5434</v>
      </c>
      <c r="B5435" t="s">
        <v>5450</v>
      </c>
      <c r="C5435" t="s">
        <v>17</v>
      </c>
      <c r="D5435" s="1">
        <v>302.89999999999998</v>
      </c>
      <c r="E5435" s="1">
        <v>312.5</v>
      </c>
      <c r="F5435" s="2">
        <v>1550</v>
      </c>
      <c r="G5435" s="1">
        <f>2*PI()*Predictive_Maintenance_Data[[#This Row],[Rotational speed '[rpm']]]/60</f>
        <v>162.31562043547265</v>
      </c>
      <c r="H5435" s="1">
        <v>45.5</v>
      </c>
      <c r="I5435" s="1">
        <f t="shared" si="84"/>
        <v>9.6000000000000227</v>
      </c>
      <c r="J5435" s="1">
        <f>Predictive_Maintenance_Data[[#This Row],[Torque '[Nm']]]*Predictive_Maintenance_Data[[#This Row],[Angular velocity '[rad/s']]]/1000</f>
        <v>7.385360729814006</v>
      </c>
      <c r="K5435" s="2">
        <v>72</v>
      </c>
      <c r="L5435" s="2">
        <v>0</v>
      </c>
      <c r="M5435" s="2">
        <v>0</v>
      </c>
      <c r="N5435" s="2">
        <v>0</v>
      </c>
      <c r="O5435" s="2">
        <v>0</v>
      </c>
      <c r="P5435" s="2">
        <v>0</v>
      </c>
      <c r="Q5435" s="2">
        <v>0</v>
      </c>
      <c r="R5435"/>
      <c r="S5435"/>
    </row>
    <row r="5436" spans="1:19" x14ac:dyDescent="0.3">
      <c r="A5436">
        <v>5435</v>
      </c>
      <c r="B5436" t="s">
        <v>5451</v>
      </c>
      <c r="C5436" t="s">
        <v>17</v>
      </c>
      <c r="D5436" s="1">
        <v>302.89999999999998</v>
      </c>
      <c r="E5436" s="1">
        <v>312.5</v>
      </c>
      <c r="F5436" s="2">
        <v>1629</v>
      </c>
      <c r="G5436" s="1">
        <f>2*PI()*Predictive_Maintenance_Data[[#This Row],[Rotational speed '[rpm']]]/60</f>
        <v>170.58848108992575</v>
      </c>
      <c r="H5436" s="1">
        <v>30.4</v>
      </c>
      <c r="I5436" s="1">
        <f t="shared" si="84"/>
        <v>9.6000000000000227</v>
      </c>
      <c r="J5436" s="1">
        <f>Predictive_Maintenance_Data[[#This Row],[Torque '[Nm']]]*Predictive_Maintenance_Data[[#This Row],[Angular velocity '[rad/s']]]/1000</f>
        <v>5.1858898251337422</v>
      </c>
      <c r="K5436" s="2">
        <v>74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  <c r="Q5436" s="2">
        <v>0</v>
      </c>
      <c r="R5436"/>
      <c r="S5436"/>
    </row>
    <row r="5437" spans="1:19" x14ac:dyDescent="0.3">
      <c r="A5437">
        <v>5436</v>
      </c>
      <c r="B5437" t="s">
        <v>5452</v>
      </c>
      <c r="C5437" t="s">
        <v>15</v>
      </c>
      <c r="D5437" s="1">
        <v>303</v>
      </c>
      <c r="E5437" s="1">
        <v>312.5</v>
      </c>
      <c r="F5437" s="2">
        <v>1524</v>
      </c>
      <c r="G5437" s="1">
        <f>2*PI()*Predictive_Maintenance_Data[[#This Row],[Rotational speed '[rpm']]]/60</f>
        <v>159.59290680236148</v>
      </c>
      <c r="H5437" s="1">
        <v>42.1</v>
      </c>
      <c r="I5437" s="1">
        <f t="shared" si="84"/>
        <v>9.5</v>
      </c>
      <c r="J5437" s="1">
        <f>Predictive_Maintenance_Data[[#This Row],[Torque '[Nm']]]*Predictive_Maintenance_Data[[#This Row],[Angular velocity '[rad/s']]]/1000</f>
        <v>6.7188613763794187</v>
      </c>
      <c r="K5437" s="2">
        <v>76</v>
      </c>
      <c r="L5437" s="2">
        <v>0</v>
      </c>
      <c r="M5437" s="2">
        <v>0</v>
      </c>
      <c r="N5437" s="2">
        <v>0</v>
      </c>
      <c r="O5437" s="2">
        <v>0</v>
      </c>
      <c r="P5437" s="2">
        <v>0</v>
      </c>
      <c r="Q5437" s="2">
        <v>0</v>
      </c>
      <c r="R5437"/>
      <c r="S5437"/>
    </row>
    <row r="5438" spans="1:19" x14ac:dyDescent="0.3">
      <c r="A5438">
        <v>5437</v>
      </c>
      <c r="B5438" t="s">
        <v>5453</v>
      </c>
      <c r="C5438" t="s">
        <v>15</v>
      </c>
      <c r="D5438" s="1">
        <v>302.89999999999998</v>
      </c>
      <c r="E5438" s="1">
        <v>312.5</v>
      </c>
      <c r="F5438" s="2">
        <v>1679</v>
      </c>
      <c r="G5438" s="1">
        <f>2*PI()*Predictive_Maintenance_Data[[#This Row],[Rotational speed '[rpm']]]/60</f>
        <v>175.82446884590874</v>
      </c>
      <c r="H5438" s="1">
        <v>30.9</v>
      </c>
      <c r="I5438" s="1">
        <f t="shared" si="84"/>
        <v>9.6000000000000227</v>
      </c>
      <c r="J5438" s="1">
        <f>Predictive_Maintenance_Data[[#This Row],[Torque '[Nm']]]*Predictive_Maintenance_Data[[#This Row],[Angular velocity '[rad/s']]]/1000</f>
        <v>5.4329760873385791</v>
      </c>
      <c r="K5438" s="2">
        <v>79</v>
      </c>
      <c r="L5438" s="2">
        <v>0</v>
      </c>
      <c r="M5438" s="2">
        <v>0</v>
      </c>
      <c r="N5438" s="2">
        <v>0</v>
      </c>
      <c r="O5438" s="2">
        <v>0</v>
      </c>
      <c r="P5438" s="2">
        <v>0</v>
      </c>
      <c r="Q5438" s="2">
        <v>0</v>
      </c>
      <c r="R5438"/>
      <c r="S5438"/>
    </row>
    <row r="5439" spans="1:19" x14ac:dyDescent="0.3">
      <c r="A5439">
        <v>5438</v>
      </c>
      <c r="B5439" t="s">
        <v>5454</v>
      </c>
      <c r="C5439" t="s">
        <v>15</v>
      </c>
      <c r="D5439" s="1">
        <v>302.89999999999998</v>
      </c>
      <c r="E5439" s="1">
        <v>312.60000000000002</v>
      </c>
      <c r="F5439" s="2">
        <v>1394</v>
      </c>
      <c r="G5439" s="1">
        <f>2*PI()*Predictive_Maintenance_Data[[#This Row],[Rotational speed '[rpm']]]/60</f>
        <v>145.97933863680572</v>
      </c>
      <c r="H5439" s="1">
        <v>46.4</v>
      </c>
      <c r="I5439" s="1">
        <f t="shared" si="84"/>
        <v>9.7000000000000455</v>
      </c>
      <c r="J5439" s="1">
        <f>Predictive_Maintenance_Data[[#This Row],[Torque '[Nm']]]*Predictive_Maintenance_Data[[#This Row],[Angular velocity '[rad/s']]]/1000</f>
        <v>6.7734413127477859</v>
      </c>
      <c r="K5439" s="2">
        <v>82</v>
      </c>
      <c r="L5439" s="2">
        <v>0</v>
      </c>
      <c r="M5439" s="2">
        <v>0</v>
      </c>
      <c r="N5439" s="2">
        <v>0</v>
      </c>
      <c r="O5439" s="2">
        <v>0</v>
      </c>
      <c r="P5439" s="2">
        <v>0</v>
      </c>
      <c r="Q5439" s="2">
        <v>0</v>
      </c>
      <c r="R5439"/>
      <c r="S5439"/>
    </row>
    <row r="5440" spans="1:19" x14ac:dyDescent="0.3">
      <c r="A5440">
        <v>5439</v>
      </c>
      <c r="B5440" t="s">
        <v>5455</v>
      </c>
      <c r="C5440" t="s">
        <v>17</v>
      </c>
      <c r="D5440" s="1">
        <v>302.89999999999998</v>
      </c>
      <c r="E5440" s="1">
        <v>312.5</v>
      </c>
      <c r="F5440" s="2">
        <v>1683</v>
      </c>
      <c r="G5440" s="1">
        <f>2*PI()*Predictive_Maintenance_Data[[#This Row],[Rotational speed '[rpm']]]/60</f>
        <v>176.24334786638741</v>
      </c>
      <c r="H5440" s="1">
        <v>32.1</v>
      </c>
      <c r="I5440" s="1">
        <f t="shared" si="84"/>
        <v>9.6000000000000227</v>
      </c>
      <c r="J5440" s="1">
        <f>Predictive_Maintenance_Data[[#This Row],[Torque '[Nm']]]*Predictive_Maintenance_Data[[#This Row],[Angular velocity '[rad/s']]]/1000</f>
        <v>5.6574114665110367</v>
      </c>
      <c r="K5440" s="2">
        <v>85</v>
      </c>
      <c r="L5440" s="2">
        <v>0</v>
      </c>
      <c r="M5440" s="2">
        <v>0</v>
      </c>
      <c r="N5440" s="2">
        <v>0</v>
      </c>
      <c r="O5440" s="2">
        <v>0</v>
      </c>
      <c r="P5440" s="2">
        <v>0</v>
      </c>
      <c r="Q5440" s="2">
        <v>0</v>
      </c>
      <c r="R5440"/>
      <c r="S5440"/>
    </row>
    <row r="5441" spans="1:19" x14ac:dyDescent="0.3">
      <c r="A5441">
        <v>5440</v>
      </c>
      <c r="B5441" t="s">
        <v>5456</v>
      </c>
      <c r="C5441" t="s">
        <v>17</v>
      </c>
      <c r="D5441" s="1">
        <v>303</v>
      </c>
      <c r="E5441" s="1">
        <v>312.5</v>
      </c>
      <c r="F5441" s="2">
        <v>1626</v>
      </c>
      <c r="G5441" s="1">
        <f>2*PI()*Predictive_Maintenance_Data[[#This Row],[Rotational speed '[rpm']]]/60</f>
        <v>170.27432182456678</v>
      </c>
      <c r="H5441" s="1">
        <v>30.5</v>
      </c>
      <c r="I5441" s="1">
        <f t="shared" si="84"/>
        <v>9.5</v>
      </c>
      <c r="J5441" s="1">
        <f>Predictive_Maintenance_Data[[#This Row],[Torque '[Nm']]]*Predictive_Maintenance_Data[[#This Row],[Angular velocity '[rad/s']]]/1000</f>
        <v>5.1933668156492869</v>
      </c>
      <c r="K5441" s="2">
        <v>87</v>
      </c>
      <c r="L5441" s="2">
        <v>0</v>
      </c>
      <c r="M5441" s="2">
        <v>0</v>
      </c>
      <c r="N5441" s="2">
        <v>0</v>
      </c>
      <c r="O5441" s="2">
        <v>0</v>
      </c>
      <c r="P5441" s="2">
        <v>0</v>
      </c>
      <c r="Q5441" s="2">
        <v>0</v>
      </c>
      <c r="R5441"/>
      <c r="S5441"/>
    </row>
    <row r="5442" spans="1:19" x14ac:dyDescent="0.3">
      <c r="A5442">
        <v>5441</v>
      </c>
      <c r="B5442" t="s">
        <v>5457</v>
      </c>
      <c r="C5442" t="s">
        <v>27</v>
      </c>
      <c r="D5442" s="1">
        <v>303</v>
      </c>
      <c r="E5442" s="1">
        <v>312.5</v>
      </c>
      <c r="F5442" s="2">
        <v>1698</v>
      </c>
      <c r="G5442" s="1">
        <f>2*PI()*Predictive_Maintenance_Data[[#This Row],[Rotational speed '[rpm']]]/60</f>
        <v>177.81414419318227</v>
      </c>
      <c r="H5442" s="1">
        <v>30</v>
      </c>
      <c r="I5442" s="1">
        <f t="shared" ref="I5442:I5505" si="85">E5442-D5442</f>
        <v>9.5</v>
      </c>
      <c r="J5442" s="1">
        <f>Predictive_Maintenance_Data[[#This Row],[Torque '[Nm']]]*Predictive_Maintenance_Data[[#This Row],[Angular velocity '[rad/s']]]/1000</f>
        <v>5.3344243257954682</v>
      </c>
      <c r="K5442" s="2">
        <v>89</v>
      </c>
      <c r="L5442" s="2">
        <v>0</v>
      </c>
      <c r="M5442" s="2">
        <v>0</v>
      </c>
      <c r="N5442" s="2">
        <v>0</v>
      </c>
      <c r="O5442" s="2">
        <v>0</v>
      </c>
      <c r="P5442" s="2">
        <v>0</v>
      </c>
      <c r="Q5442" s="2">
        <v>0</v>
      </c>
      <c r="R5442"/>
      <c r="S5442"/>
    </row>
    <row r="5443" spans="1:19" x14ac:dyDescent="0.3">
      <c r="A5443">
        <v>5442</v>
      </c>
      <c r="B5443" t="s">
        <v>5458</v>
      </c>
      <c r="C5443" t="s">
        <v>15</v>
      </c>
      <c r="D5443" s="1">
        <v>303</v>
      </c>
      <c r="E5443" s="1">
        <v>312.60000000000002</v>
      </c>
      <c r="F5443" s="2">
        <v>1392</v>
      </c>
      <c r="G5443" s="1">
        <f>2*PI()*Predictive_Maintenance_Data[[#This Row],[Rotational speed '[rpm']]]/60</f>
        <v>145.7698991265664</v>
      </c>
      <c r="H5443" s="1">
        <v>42.9</v>
      </c>
      <c r="I5443" s="1">
        <f t="shared" si="85"/>
        <v>9.6000000000000227</v>
      </c>
      <c r="J5443" s="1">
        <f>Predictive_Maintenance_Data[[#This Row],[Torque '[Nm']]]*Predictive_Maintenance_Data[[#This Row],[Angular velocity '[rad/s']]]/1000</f>
        <v>6.2535286725296979</v>
      </c>
      <c r="K5443" s="2">
        <v>94</v>
      </c>
      <c r="L5443" s="2">
        <v>0</v>
      </c>
      <c r="M5443" s="2">
        <v>0</v>
      </c>
      <c r="N5443" s="2">
        <v>0</v>
      </c>
      <c r="O5443" s="2">
        <v>0</v>
      </c>
      <c r="P5443" s="2">
        <v>0</v>
      </c>
      <c r="Q5443" s="2">
        <v>0</v>
      </c>
      <c r="R5443"/>
      <c r="S5443"/>
    </row>
    <row r="5444" spans="1:19" x14ac:dyDescent="0.3">
      <c r="A5444">
        <v>5443</v>
      </c>
      <c r="B5444" t="s">
        <v>5459</v>
      </c>
      <c r="C5444" t="s">
        <v>17</v>
      </c>
      <c r="D5444" s="1">
        <v>303.10000000000002</v>
      </c>
      <c r="E5444" s="1">
        <v>312.7</v>
      </c>
      <c r="F5444" s="2">
        <v>1353</v>
      </c>
      <c r="G5444" s="1">
        <f>2*PI()*Predictive_Maintenance_Data[[#This Row],[Rotational speed '[rpm']]]/60</f>
        <v>141.68582867689966</v>
      </c>
      <c r="H5444" s="1">
        <v>51.8</v>
      </c>
      <c r="I5444" s="1">
        <f t="shared" si="85"/>
        <v>9.5999999999999659</v>
      </c>
      <c r="J5444" s="1">
        <f>Predictive_Maintenance_Data[[#This Row],[Torque '[Nm']]]*Predictive_Maintenance_Data[[#This Row],[Angular velocity '[rad/s']]]/1000</f>
        <v>7.3393259254634025</v>
      </c>
      <c r="K5444" s="2">
        <v>97</v>
      </c>
      <c r="L5444" s="2">
        <v>0</v>
      </c>
      <c r="M5444" s="2">
        <v>0</v>
      </c>
      <c r="N5444" s="2">
        <v>0</v>
      </c>
      <c r="O5444" s="2">
        <v>0</v>
      </c>
      <c r="P5444" s="2">
        <v>0</v>
      </c>
      <c r="Q5444" s="2">
        <v>0</v>
      </c>
      <c r="R5444"/>
      <c r="S5444"/>
    </row>
    <row r="5445" spans="1:19" x14ac:dyDescent="0.3">
      <c r="A5445">
        <v>5444</v>
      </c>
      <c r="B5445" t="s">
        <v>5460</v>
      </c>
      <c r="C5445" t="s">
        <v>15</v>
      </c>
      <c r="D5445" s="1">
        <v>303</v>
      </c>
      <c r="E5445" s="1">
        <v>312.7</v>
      </c>
      <c r="F5445" s="2">
        <v>1426</v>
      </c>
      <c r="G5445" s="1">
        <f>2*PI()*Predictive_Maintenance_Data[[#This Row],[Rotational speed '[rpm']]]/60</f>
        <v>149.33037080063482</v>
      </c>
      <c r="H5445" s="1">
        <v>46.8</v>
      </c>
      <c r="I5445" s="1">
        <f t="shared" si="85"/>
        <v>9.6999999999999886</v>
      </c>
      <c r="J5445" s="1">
        <f>Predictive_Maintenance_Data[[#This Row],[Torque '[Nm']]]*Predictive_Maintenance_Data[[#This Row],[Angular velocity '[rad/s']]]/1000</f>
        <v>6.9886613534697091</v>
      </c>
      <c r="K5445" s="2">
        <v>99</v>
      </c>
      <c r="L5445" s="2">
        <v>0</v>
      </c>
      <c r="M5445" s="2">
        <v>0</v>
      </c>
      <c r="N5445" s="2">
        <v>0</v>
      </c>
      <c r="O5445" s="2">
        <v>0</v>
      </c>
      <c r="P5445" s="2">
        <v>0</v>
      </c>
      <c r="Q5445" s="2">
        <v>0</v>
      </c>
      <c r="R5445"/>
      <c r="S5445"/>
    </row>
    <row r="5446" spans="1:19" x14ac:dyDescent="0.3">
      <c r="A5446">
        <v>5445</v>
      </c>
      <c r="B5446" t="s">
        <v>5461</v>
      </c>
      <c r="C5446" t="s">
        <v>17</v>
      </c>
      <c r="D5446" s="1">
        <v>303</v>
      </c>
      <c r="E5446" s="1">
        <v>312.7</v>
      </c>
      <c r="F5446" s="2">
        <v>2024</v>
      </c>
      <c r="G5446" s="1">
        <f>2*PI()*Predictive_Maintenance_Data[[#This Row],[Rotational speed '[rpm']]]/60</f>
        <v>211.95278436219138</v>
      </c>
      <c r="H5446" s="1">
        <v>19.899999999999999</v>
      </c>
      <c r="I5446" s="1">
        <f t="shared" si="85"/>
        <v>9.6999999999999886</v>
      </c>
      <c r="J5446" s="1">
        <f>Predictive_Maintenance_Data[[#This Row],[Torque '[Nm']]]*Predictive_Maintenance_Data[[#This Row],[Angular velocity '[rad/s']]]/1000</f>
        <v>4.2178604088076082</v>
      </c>
      <c r="K5446" s="2">
        <v>102</v>
      </c>
      <c r="L5446" s="2">
        <v>0</v>
      </c>
      <c r="M5446" s="2">
        <v>0</v>
      </c>
      <c r="N5446" s="2">
        <v>0</v>
      </c>
      <c r="O5446" s="2">
        <v>0</v>
      </c>
      <c r="P5446" s="2">
        <v>0</v>
      </c>
      <c r="Q5446" s="2">
        <v>0</v>
      </c>
      <c r="R5446"/>
      <c r="S5446"/>
    </row>
    <row r="5447" spans="1:19" x14ac:dyDescent="0.3">
      <c r="A5447">
        <v>5446</v>
      </c>
      <c r="B5447" t="s">
        <v>5462</v>
      </c>
      <c r="C5447" t="s">
        <v>15</v>
      </c>
      <c r="D5447" s="1">
        <v>303</v>
      </c>
      <c r="E5447" s="1">
        <v>312.8</v>
      </c>
      <c r="F5447" s="2">
        <v>1648</v>
      </c>
      <c r="G5447" s="1">
        <f>2*PI()*Predictive_Maintenance_Data[[#This Row],[Rotational speed '[rpm']]]/60</f>
        <v>172.57815643719928</v>
      </c>
      <c r="H5447" s="1">
        <v>32.1</v>
      </c>
      <c r="I5447" s="1">
        <f t="shared" si="85"/>
        <v>9.8000000000000114</v>
      </c>
      <c r="J5447" s="1">
        <f>Predictive_Maintenance_Data[[#This Row],[Torque '[Nm']]]*Predictive_Maintenance_Data[[#This Row],[Angular velocity '[rad/s']]]/1000</f>
        <v>5.5397588216340976</v>
      </c>
      <c r="K5447" s="2">
        <v>104</v>
      </c>
      <c r="L5447" s="2">
        <v>0</v>
      </c>
      <c r="M5447" s="2">
        <v>0</v>
      </c>
      <c r="N5447" s="2">
        <v>0</v>
      </c>
      <c r="O5447" s="2">
        <v>0</v>
      </c>
      <c r="P5447" s="2">
        <v>0</v>
      </c>
      <c r="Q5447" s="2">
        <v>0</v>
      </c>
      <c r="R5447"/>
      <c r="S5447"/>
    </row>
    <row r="5448" spans="1:19" x14ac:dyDescent="0.3">
      <c r="A5448">
        <v>5447</v>
      </c>
      <c r="B5448" t="s">
        <v>5463</v>
      </c>
      <c r="C5448" t="s">
        <v>17</v>
      </c>
      <c r="D5448" s="1">
        <v>303.10000000000002</v>
      </c>
      <c r="E5448" s="1">
        <v>312.89999999999998</v>
      </c>
      <c r="F5448" s="2">
        <v>1511</v>
      </c>
      <c r="G5448" s="1">
        <f>2*PI()*Predictive_Maintenance_Data[[#This Row],[Rotational speed '[rpm']]]/60</f>
        <v>158.23154998580591</v>
      </c>
      <c r="H5448" s="1">
        <v>40.1</v>
      </c>
      <c r="I5448" s="1">
        <f t="shared" si="85"/>
        <v>9.7999999999999545</v>
      </c>
      <c r="J5448" s="1">
        <f>Predictive_Maintenance_Data[[#This Row],[Torque '[Nm']]]*Predictive_Maintenance_Data[[#This Row],[Angular velocity '[rad/s']]]/1000</f>
        <v>6.3450851544308167</v>
      </c>
      <c r="K5448" s="2">
        <v>107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>
        <v>0</v>
      </c>
      <c r="R5448"/>
      <c r="S5448"/>
    </row>
    <row r="5449" spans="1:19" x14ac:dyDescent="0.3">
      <c r="A5449">
        <v>5448</v>
      </c>
      <c r="B5449" t="s">
        <v>5464</v>
      </c>
      <c r="C5449" t="s">
        <v>17</v>
      </c>
      <c r="D5449" s="1">
        <v>303.10000000000002</v>
      </c>
      <c r="E5449" s="1">
        <v>312.8</v>
      </c>
      <c r="F5449" s="2">
        <v>1465</v>
      </c>
      <c r="G5449" s="1">
        <f>2*PI()*Predictive_Maintenance_Data[[#This Row],[Rotational speed '[rpm']]]/60</f>
        <v>153.41444125030156</v>
      </c>
      <c r="H5449" s="1">
        <v>44.1</v>
      </c>
      <c r="I5449" s="1">
        <f t="shared" si="85"/>
        <v>9.6999999999999886</v>
      </c>
      <c r="J5449" s="1">
        <f>Predictive_Maintenance_Data[[#This Row],[Torque '[Nm']]]*Predictive_Maintenance_Data[[#This Row],[Angular velocity '[rad/s']]]/1000</f>
        <v>6.7655768591382994</v>
      </c>
      <c r="K5449" s="2">
        <v>109</v>
      </c>
      <c r="L5449" s="2">
        <v>0</v>
      </c>
      <c r="M5449" s="2">
        <v>0</v>
      </c>
      <c r="N5449" s="2">
        <v>0</v>
      </c>
      <c r="O5449" s="2">
        <v>0</v>
      </c>
      <c r="P5449" s="2">
        <v>0</v>
      </c>
      <c r="Q5449" s="2">
        <v>0</v>
      </c>
      <c r="R5449"/>
      <c r="S5449"/>
    </row>
    <row r="5450" spans="1:19" x14ac:dyDescent="0.3">
      <c r="A5450">
        <v>5449</v>
      </c>
      <c r="B5450" t="s">
        <v>5465</v>
      </c>
      <c r="C5450" t="s">
        <v>17</v>
      </c>
      <c r="D5450" s="1">
        <v>303</v>
      </c>
      <c r="E5450" s="1">
        <v>312.7</v>
      </c>
      <c r="F5450" s="2">
        <v>1551</v>
      </c>
      <c r="G5450" s="1">
        <f>2*PI()*Predictive_Maintenance_Data[[#This Row],[Rotational speed '[rpm']]]/60</f>
        <v>162.42034019059233</v>
      </c>
      <c r="H5450" s="1">
        <v>41.8</v>
      </c>
      <c r="I5450" s="1">
        <f t="shared" si="85"/>
        <v>9.6999999999999886</v>
      </c>
      <c r="J5450" s="1">
        <f>Predictive_Maintenance_Data[[#This Row],[Torque '[Nm']]]*Predictive_Maintenance_Data[[#This Row],[Angular velocity '[rad/s']]]/1000</f>
        <v>6.789170219966759</v>
      </c>
      <c r="K5450" s="2">
        <v>111</v>
      </c>
      <c r="L5450" s="2">
        <v>0</v>
      </c>
      <c r="M5450" s="2">
        <v>0</v>
      </c>
      <c r="N5450" s="2">
        <v>0</v>
      </c>
      <c r="O5450" s="2">
        <v>0</v>
      </c>
      <c r="P5450" s="2">
        <v>0</v>
      </c>
      <c r="Q5450" s="2">
        <v>0</v>
      </c>
      <c r="R5450"/>
      <c r="S5450"/>
    </row>
    <row r="5451" spans="1:19" x14ac:dyDescent="0.3">
      <c r="A5451">
        <v>5450</v>
      </c>
      <c r="B5451" t="s">
        <v>5466</v>
      </c>
      <c r="C5451" t="s">
        <v>17</v>
      </c>
      <c r="D5451" s="1">
        <v>303.10000000000002</v>
      </c>
      <c r="E5451" s="1">
        <v>312.8</v>
      </c>
      <c r="F5451" s="2">
        <v>2329</v>
      </c>
      <c r="G5451" s="1">
        <f>2*PI()*Predictive_Maintenance_Data[[#This Row],[Rotational speed '[rpm']]]/60</f>
        <v>243.89230967368761</v>
      </c>
      <c r="H5451" s="1">
        <v>15.1</v>
      </c>
      <c r="I5451" s="1">
        <f t="shared" si="85"/>
        <v>9.6999999999999886</v>
      </c>
      <c r="J5451" s="1">
        <f>Predictive_Maintenance_Data[[#This Row],[Torque '[Nm']]]*Predictive_Maintenance_Data[[#This Row],[Angular velocity '[rad/s']]]/1000</f>
        <v>3.6827738760726829</v>
      </c>
      <c r="K5451" s="2">
        <v>113</v>
      </c>
      <c r="L5451" s="2">
        <v>0</v>
      </c>
      <c r="M5451" s="2">
        <v>0</v>
      </c>
      <c r="N5451" s="2">
        <v>0</v>
      </c>
      <c r="O5451" s="2">
        <v>0</v>
      </c>
      <c r="P5451" s="2">
        <v>0</v>
      </c>
      <c r="Q5451" s="2">
        <v>0</v>
      </c>
      <c r="R5451"/>
      <c r="S5451"/>
    </row>
    <row r="5452" spans="1:19" x14ac:dyDescent="0.3">
      <c r="A5452">
        <v>5451</v>
      </c>
      <c r="B5452" t="s">
        <v>5467</v>
      </c>
      <c r="C5452" t="s">
        <v>27</v>
      </c>
      <c r="D5452" s="1">
        <v>303.10000000000002</v>
      </c>
      <c r="E5452" s="1">
        <v>312.8</v>
      </c>
      <c r="F5452" s="2">
        <v>1435</v>
      </c>
      <c r="G5452" s="1">
        <f>2*PI()*Predictive_Maintenance_Data[[#This Row],[Rotational speed '[rpm']]]/60</f>
        <v>150.27284859671178</v>
      </c>
      <c r="H5452" s="1">
        <v>41.9</v>
      </c>
      <c r="I5452" s="1">
        <f t="shared" si="85"/>
        <v>9.6999999999999886</v>
      </c>
      <c r="J5452" s="1">
        <f>Predictive_Maintenance_Data[[#This Row],[Torque '[Nm']]]*Predictive_Maintenance_Data[[#This Row],[Angular velocity '[rad/s']]]/1000</f>
        <v>6.2964323562022235</v>
      </c>
      <c r="K5452" s="2">
        <v>115</v>
      </c>
      <c r="L5452" s="2">
        <v>0</v>
      </c>
      <c r="M5452" s="2">
        <v>0</v>
      </c>
      <c r="N5452" s="2">
        <v>0</v>
      </c>
      <c r="O5452" s="2">
        <v>0</v>
      </c>
      <c r="P5452" s="2">
        <v>0</v>
      </c>
      <c r="Q5452" s="2">
        <v>0</v>
      </c>
      <c r="R5452"/>
      <c r="S5452"/>
    </row>
    <row r="5453" spans="1:19" x14ac:dyDescent="0.3">
      <c r="A5453">
        <v>5452</v>
      </c>
      <c r="B5453" t="s">
        <v>5468</v>
      </c>
      <c r="C5453" t="s">
        <v>17</v>
      </c>
      <c r="D5453" s="1">
        <v>303</v>
      </c>
      <c r="E5453" s="1">
        <v>312.7</v>
      </c>
      <c r="F5453" s="2">
        <v>1361</v>
      </c>
      <c r="G5453" s="1">
        <f>2*PI()*Predictive_Maintenance_Data[[#This Row],[Rotational speed '[rpm']]]/60</f>
        <v>142.52358671785697</v>
      </c>
      <c r="H5453" s="1">
        <v>48.8</v>
      </c>
      <c r="I5453" s="1">
        <f t="shared" si="85"/>
        <v>9.6999999999999886</v>
      </c>
      <c r="J5453" s="1">
        <f>Predictive_Maintenance_Data[[#This Row],[Torque '[Nm']]]*Predictive_Maintenance_Data[[#This Row],[Angular velocity '[rad/s']]]/1000</f>
        <v>6.9551510318314191</v>
      </c>
      <c r="K5453" s="2">
        <v>120</v>
      </c>
      <c r="L5453" s="2">
        <v>0</v>
      </c>
      <c r="M5453" s="2">
        <v>0</v>
      </c>
      <c r="N5453" s="2">
        <v>0</v>
      </c>
      <c r="O5453" s="2">
        <v>0</v>
      </c>
      <c r="P5453" s="2">
        <v>0</v>
      </c>
      <c r="Q5453" s="2">
        <v>0</v>
      </c>
      <c r="R5453"/>
      <c r="S5453"/>
    </row>
    <row r="5454" spans="1:19" x14ac:dyDescent="0.3">
      <c r="A5454">
        <v>5453</v>
      </c>
      <c r="B5454" t="s">
        <v>5469</v>
      </c>
      <c r="C5454" t="s">
        <v>15</v>
      </c>
      <c r="D5454" s="1">
        <v>303</v>
      </c>
      <c r="E5454" s="1">
        <v>312.7</v>
      </c>
      <c r="F5454" s="2">
        <v>1553</v>
      </c>
      <c r="G5454" s="1">
        <f>2*PI()*Predictive_Maintenance_Data[[#This Row],[Rotational speed '[rpm']]]/60</f>
        <v>162.62977970083162</v>
      </c>
      <c r="H5454" s="1">
        <v>35.799999999999997</v>
      </c>
      <c r="I5454" s="1">
        <f t="shared" si="85"/>
        <v>9.6999999999999886</v>
      </c>
      <c r="J5454" s="1">
        <f>Predictive_Maintenance_Data[[#This Row],[Torque '[Nm']]]*Predictive_Maintenance_Data[[#This Row],[Angular velocity '[rad/s']]]/1000</f>
        <v>5.8221461132897714</v>
      </c>
      <c r="K5454" s="2">
        <v>122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  <c r="Q5454" s="2">
        <v>0</v>
      </c>
      <c r="R5454"/>
      <c r="S5454"/>
    </row>
    <row r="5455" spans="1:19" x14ac:dyDescent="0.3">
      <c r="A5455">
        <v>5454</v>
      </c>
      <c r="B5455" t="s">
        <v>5470</v>
      </c>
      <c r="C5455" t="s">
        <v>17</v>
      </c>
      <c r="D5455" s="1">
        <v>303</v>
      </c>
      <c r="E5455" s="1">
        <v>312.60000000000002</v>
      </c>
      <c r="F5455" s="2">
        <v>1451</v>
      </c>
      <c r="G5455" s="1">
        <f>2*PI()*Predictive_Maintenance_Data[[#This Row],[Rotational speed '[rpm']]]/60</f>
        <v>151.94836467862632</v>
      </c>
      <c r="H5455" s="1">
        <v>42.1</v>
      </c>
      <c r="I5455" s="1">
        <f t="shared" si="85"/>
        <v>9.6000000000000227</v>
      </c>
      <c r="J5455" s="1">
        <f>Predictive_Maintenance_Data[[#This Row],[Torque '[Nm']]]*Predictive_Maintenance_Data[[#This Row],[Angular velocity '[rad/s']]]/1000</f>
        <v>6.3970261529701684</v>
      </c>
      <c r="K5455" s="2">
        <v>125</v>
      </c>
      <c r="L5455" s="2">
        <v>0</v>
      </c>
      <c r="M5455" s="2">
        <v>0</v>
      </c>
      <c r="N5455" s="2">
        <v>0</v>
      </c>
      <c r="O5455" s="2">
        <v>0</v>
      </c>
      <c r="P5455" s="2">
        <v>0</v>
      </c>
      <c r="Q5455" s="2">
        <v>0</v>
      </c>
      <c r="R5455"/>
      <c r="S5455"/>
    </row>
    <row r="5456" spans="1:19" x14ac:dyDescent="0.3">
      <c r="A5456">
        <v>5455</v>
      </c>
      <c r="B5456" t="s">
        <v>5471</v>
      </c>
      <c r="C5456" t="s">
        <v>17</v>
      </c>
      <c r="D5456" s="1">
        <v>303</v>
      </c>
      <c r="E5456" s="1">
        <v>312.5</v>
      </c>
      <c r="F5456" s="2">
        <v>1461</v>
      </c>
      <c r="G5456" s="1">
        <f>2*PI()*Predictive_Maintenance_Data[[#This Row],[Rotational speed '[rpm']]]/60</f>
        <v>152.99556222982292</v>
      </c>
      <c r="H5456" s="1">
        <v>40.200000000000003</v>
      </c>
      <c r="I5456" s="1">
        <f t="shared" si="85"/>
        <v>9.5</v>
      </c>
      <c r="J5456" s="1">
        <f>Predictive_Maintenance_Data[[#This Row],[Torque '[Nm']]]*Predictive_Maintenance_Data[[#This Row],[Angular velocity '[rad/s']]]/1000</f>
        <v>6.1504216016388815</v>
      </c>
      <c r="K5456" s="2">
        <v>127</v>
      </c>
      <c r="L5456" s="2">
        <v>0</v>
      </c>
      <c r="M5456" s="2">
        <v>0</v>
      </c>
      <c r="N5456" s="2">
        <v>0</v>
      </c>
      <c r="O5456" s="2">
        <v>0</v>
      </c>
      <c r="P5456" s="2">
        <v>0</v>
      </c>
      <c r="Q5456" s="2">
        <v>0</v>
      </c>
      <c r="R5456"/>
      <c r="S5456"/>
    </row>
    <row r="5457" spans="1:19" x14ac:dyDescent="0.3">
      <c r="A5457">
        <v>5456</v>
      </c>
      <c r="B5457" t="s">
        <v>5472</v>
      </c>
      <c r="C5457" t="s">
        <v>15</v>
      </c>
      <c r="D5457" s="1">
        <v>303.10000000000002</v>
      </c>
      <c r="E5457" s="1">
        <v>312.60000000000002</v>
      </c>
      <c r="F5457" s="2">
        <v>1895</v>
      </c>
      <c r="G5457" s="1">
        <f>2*PI()*Predictive_Maintenance_Data[[#This Row],[Rotational speed '[rpm']]]/60</f>
        <v>198.44393595175526</v>
      </c>
      <c r="H5457" s="1">
        <v>23.5</v>
      </c>
      <c r="I5457" s="1">
        <f t="shared" si="85"/>
        <v>9.5</v>
      </c>
      <c r="J5457" s="1">
        <f>Predictive_Maintenance_Data[[#This Row],[Torque '[Nm']]]*Predictive_Maintenance_Data[[#This Row],[Angular velocity '[rad/s']]]/1000</f>
        <v>4.6634324948662487</v>
      </c>
      <c r="K5457" s="2">
        <v>129</v>
      </c>
      <c r="L5457" s="2">
        <v>0</v>
      </c>
      <c r="M5457" s="2">
        <v>0</v>
      </c>
      <c r="N5457" s="2">
        <v>0</v>
      </c>
      <c r="O5457" s="2">
        <v>0</v>
      </c>
      <c r="P5457" s="2">
        <v>0</v>
      </c>
      <c r="Q5457" s="2">
        <v>0</v>
      </c>
      <c r="R5457"/>
      <c r="S5457"/>
    </row>
    <row r="5458" spans="1:19" x14ac:dyDescent="0.3">
      <c r="A5458">
        <v>5457</v>
      </c>
      <c r="B5458" t="s">
        <v>5473</v>
      </c>
      <c r="C5458" t="s">
        <v>15</v>
      </c>
      <c r="D5458" s="1">
        <v>303.10000000000002</v>
      </c>
      <c r="E5458" s="1">
        <v>312.60000000000002</v>
      </c>
      <c r="F5458" s="2">
        <v>1567</v>
      </c>
      <c r="G5458" s="1">
        <f>2*PI()*Predictive_Maintenance_Data[[#This Row],[Rotational speed '[rpm']]]/60</f>
        <v>164.09585627250686</v>
      </c>
      <c r="H5458" s="1">
        <v>32.9</v>
      </c>
      <c r="I5458" s="1">
        <f t="shared" si="85"/>
        <v>9.5</v>
      </c>
      <c r="J5458" s="1">
        <f>Predictive_Maintenance_Data[[#This Row],[Torque '[Nm']]]*Predictive_Maintenance_Data[[#This Row],[Angular velocity '[rad/s']]]/1000</f>
        <v>5.3987536713654753</v>
      </c>
      <c r="K5458" s="2">
        <v>132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>
        <v>0</v>
      </c>
      <c r="R5458"/>
      <c r="S5458"/>
    </row>
    <row r="5459" spans="1:19" x14ac:dyDescent="0.3">
      <c r="A5459">
        <v>5458</v>
      </c>
      <c r="B5459" t="s">
        <v>5474</v>
      </c>
      <c r="C5459" t="s">
        <v>15</v>
      </c>
      <c r="D5459" s="1">
        <v>303</v>
      </c>
      <c r="E5459" s="1">
        <v>312.5</v>
      </c>
      <c r="F5459" s="2">
        <v>1602</v>
      </c>
      <c r="G5459" s="1">
        <f>2*PI()*Predictive_Maintenance_Data[[#This Row],[Rotational speed '[rpm']]]/60</f>
        <v>167.76104770169496</v>
      </c>
      <c r="H5459" s="1">
        <v>33.700000000000003</v>
      </c>
      <c r="I5459" s="1">
        <f t="shared" si="85"/>
        <v>9.5</v>
      </c>
      <c r="J5459" s="1">
        <f>Predictive_Maintenance_Data[[#This Row],[Torque '[Nm']]]*Predictive_Maintenance_Data[[#This Row],[Angular velocity '[rad/s']]]/1000</f>
        <v>5.6535473075471208</v>
      </c>
      <c r="K5459" s="2">
        <v>135</v>
      </c>
      <c r="L5459" s="2">
        <v>0</v>
      </c>
      <c r="M5459" s="2">
        <v>0</v>
      </c>
      <c r="N5459" s="2">
        <v>0</v>
      </c>
      <c r="O5459" s="2">
        <v>0</v>
      </c>
      <c r="P5459" s="2">
        <v>0</v>
      </c>
      <c r="Q5459" s="2">
        <v>0</v>
      </c>
      <c r="R5459"/>
      <c r="S5459"/>
    </row>
    <row r="5460" spans="1:19" x14ac:dyDescent="0.3">
      <c r="A5460">
        <v>5459</v>
      </c>
      <c r="B5460" t="s">
        <v>5475</v>
      </c>
      <c r="C5460" t="s">
        <v>17</v>
      </c>
      <c r="D5460" s="1">
        <v>303.10000000000002</v>
      </c>
      <c r="E5460" s="1">
        <v>312.60000000000002</v>
      </c>
      <c r="F5460" s="2">
        <v>1514</v>
      </c>
      <c r="G5460" s="1">
        <f>2*PI()*Predictive_Maintenance_Data[[#This Row],[Rotational speed '[rpm']]]/60</f>
        <v>158.54570925116488</v>
      </c>
      <c r="H5460" s="1">
        <v>42.1</v>
      </c>
      <c r="I5460" s="1">
        <f t="shared" si="85"/>
        <v>9.5</v>
      </c>
      <c r="J5460" s="1">
        <f>Predictive_Maintenance_Data[[#This Row],[Torque '[Nm']]]*Predictive_Maintenance_Data[[#This Row],[Angular velocity '[rad/s']]]/1000</f>
        <v>6.674774359474041</v>
      </c>
      <c r="K5460" s="2">
        <v>138</v>
      </c>
      <c r="L5460" s="2">
        <v>0</v>
      </c>
      <c r="M5460" s="2">
        <v>0</v>
      </c>
      <c r="N5460" s="2">
        <v>0</v>
      </c>
      <c r="O5460" s="2">
        <v>0</v>
      </c>
      <c r="P5460" s="2">
        <v>0</v>
      </c>
      <c r="Q5460" s="2">
        <v>0</v>
      </c>
      <c r="R5460"/>
      <c r="S5460"/>
    </row>
    <row r="5461" spans="1:19" x14ac:dyDescent="0.3">
      <c r="A5461">
        <v>5460</v>
      </c>
      <c r="B5461" t="s">
        <v>5476</v>
      </c>
      <c r="C5461" t="s">
        <v>17</v>
      </c>
      <c r="D5461" s="1">
        <v>303.10000000000002</v>
      </c>
      <c r="E5461" s="1">
        <v>312.5</v>
      </c>
      <c r="F5461" s="2">
        <v>1453</v>
      </c>
      <c r="G5461" s="1">
        <f>2*PI()*Predictive_Maintenance_Data[[#This Row],[Rotational speed '[rpm']]]/60</f>
        <v>152.15780418886564</v>
      </c>
      <c r="H5461" s="1">
        <v>49.1</v>
      </c>
      <c r="I5461" s="1">
        <f t="shared" si="85"/>
        <v>9.3999999999999773</v>
      </c>
      <c r="J5461" s="1">
        <f>Predictive_Maintenance_Data[[#This Row],[Torque '[Nm']]]*Predictive_Maintenance_Data[[#This Row],[Angular velocity '[rad/s']]]/1000</f>
        <v>7.4709481856733024</v>
      </c>
      <c r="K5461" s="2">
        <v>140</v>
      </c>
      <c r="L5461" s="2">
        <v>0</v>
      </c>
      <c r="M5461" s="2">
        <v>0</v>
      </c>
      <c r="N5461" s="2">
        <v>0</v>
      </c>
      <c r="O5461" s="2">
        <v>0</v>
      </c>
      <c r="P5461" s="2">
        <v>0</v>
      </c>
      <c r="Q5461" s="2">
        <v>0</v>
      </c>
      <c r="R5461"/>
      <c r="S5461"/>
    </row>
    <row r="5462" spans="1:19" x14ac:dyDescent="0.3">
      <c r="A5462">
        <v>5461</v>
      </c>
      <c r="B5462" t="s">
        <v>5477</v>
      </c>
      <c r="C5462" t="s">
        <v>15</v>
      </c>
      <c r="D5462" s="1">
        <v>303</v>
      </c>
      <c r="E5462" s="1">
        <v>312.39999999999998</v>
      </c>
      <c r="F5462" s="2">
        <v>1526</v>
      </c>
      <c r="G5462" s="1">
        <f>2*PI()*Predictive_Maintenance_Data[[#This Row],[Rotational speed '[rpm']]]/60</f>
        <v>159.80234631260083</v>
      </c>
      <c r="H5462" s="1">
        <v>36.1</v>
      </c>
      <c r="I5462" s="1">
        <f t="shared" si="85"/>
        <v>9.3999999999999773</v>
      </c>
      <c r="J5462" s="1">
        <f>Predictive_Maintenance_Data[[#This Row],[Torque '[Nm']]]*Predictive_Maintenance_Data[[#This Row],[Angular velocity '[rad/s']]]/1000</f>
        <v>5.7688647018848904</v>
      </c>
      <c r="K5462" s="2">
        <v>142</v>
      </c>
      <c r="L5462" s="2">
        <v>0</v>
      </c>
      <c r="M5462" s="2">
        <v>0</v>
      </c>
      <c r="N5462" s="2">
        <v>0</v>
      </c>
      <c r="O5462" s="2">
        <v>0</v>
      </c>
      <c r="P5462" s="2">
        <v>0</v>
      </c>
      <c r="Q5462" s="2">
        <v>0</v>
      </c>
      <c r="R5462"/>
      <c r="S5462"/>
    </row>
    <row r="5463" spans="1:19" x14ac:dyDescent="0.3">
      <c r="A5463">
        <v>5462</v>
      </c>
      <c r="B5463" t="s">
        <v>5478</v>
      </c>
      <c r="C5463" t="s">
        <v>15</v>
      </c>
      <c r="D5463" s="1">
        <v>302.89999999999998</v>
      </c>
      <c r="E5463" s="1">
        <v>312.3</v>
      </c>
      <c r="F5463" s="2">
        <v>1339</v>
      </c>
      <c r="G5463" s="1">
        <f>2*PI()*Predictive_Maintenance_Data[[#This Row],[Rotational speed '[rpm']]]/60</f>
        <v>140.21975210522444</v>
      </c>
      <c r="H5463" s="1">
        <v>52.1</v>
      </c>
      <c r="I5463" s="1">
        <f t="shared" si="85"/>
        <v>9.4000000000000341</v>
      </c>
      <c r="J5463" s="1">
        <f>Predictive_Maintenance_Data[[#This Row],[Torque '[Nm']]]*Predictive_Maintenance_Data[[#This Row],[Angular velocity '[rad/s']]]/1000</f>
        <v>7.305449084682194</v>
      </c>
      <c r="K5463" s="2">
        <v>145</v>
      </c>
      <c r="L5463" s="2">
        <v>0</v>
      </c>
      <c r="M5463" s="2">
        <v>0</v>
      </c>
      <c r="N5463" s="2">
        <v>0</v>
      </c>
      <c r="O5463" s="2">
        <v>0</v>
      </c>
      <c r="P5463" s="2">
        <v>0</v>
      </c>
      <c r="Q5463" s="2">
        <v>0</v>
      </c>
      <c r="R5463"/>
      <c r="S5463"/>
    </row>
    <row r="5464" spans="1:19" x14ac:dyDescent="0.3">
      <c r="A5464">
        <v>5463</v>
      </c>
      <c r="B5464" t="s">
        <v>5479</v>
      </c>
      <c r="C5464" t="s">
        <v>17</v>
      </c>
      <c r="D5464" s="1">
        <v>302.89999999999998</v>
      </c>
      <c r="E5464" s="1">
        <v>312.3</v>
      </c>
      <c r="F5464" s="2">
        <v>1889</v>
      </c>
      <c r="G5464" s="1">
        <f>2*PI()*Predictive_Maintenance_Data[[#This Row],[Rotational speed '[rpm']]]/60</f>
        <v>197.8156174210373</v>
      </c>
      <c r="H5464" s="1">
        <v>22.8</v>
      </c>
      <c r="I5464" s="1">
        <f t="shared" si="85"/>
        <v>9.4000000000000341</v>
      </c>
      <c r="J5464" s="1">
        <f>Predictive_Maintenance_Data[[#This Row],[Torque '[Nm']]]*Predictive_Maintenance_Data[[#This Row],[Angular velocity '[rad/s']]]/1000</f>
        <v>4.5101960771996508</v>
      </c>
      <c r="K5464" s="2">
        <v>148</v>
      </c>
      <c r="L5464" s="2">
        <v>0</v>
      </c>
      <c r="M5464" s="2">
        <v>0</v>
      </c>
      <c r="N5464" s="2">
        <v>0</v>
      </c>
      <c r="O5464" s="2">
        <v>0</v>
      </c>
      <c r="P5464" s="2">
        <v>0</v>
      </c>
      <c r="Q5464" s="2">
        <v>0</v>
      </c>
      <c r="R5464"/>
      <c r="S5464"/>
    </row>
    <row r="5465" spans="1:19" x14ac:dyDescent="0.3">
      <c r="A5465">
        <v>5464</v>
      </c>
      <c r="B5465" t="s">
        <v>5480</v>
      </c>
      <c r="C5465" t="s">
        <v>17</v>
      </c>
      <c r="D5465" s="1">
        <v>302.89999999999998</v>
      </c>
      <c r="E5465" s="1">
        <v>312.39999999999998</v>
      </c>
      <c r="F5465" s="2">
        <v>1561</v>
      </c>
      <c r="G5465" s="1">
        <f>2*PI()*Predictive_Maintenance_Data[[#This Row],[Rotational speed '[rpm']]]/60</f>
        <v>163.4675377417889</v>
      </c>
      <c r="H5465" s="1">
        <v>34.799999999999997</v>
      </c>
      <c r="I5465" s="1">
        <f t="shared" si="85"/>
        <v>9.5</v>
      </c>
      <c r="J5465" s="1">
        <f>Predictive_Maintenance_Data[[#This Row],[Torque '[Nm']]]*Predictive_Maintenance_Data[[#This Row],[Angular velocity '[rad/s']]]/1000</f>
        <v>5.6886703134142538</v>
      </c>
      <c r="K5465" s="2">
        <v>150</v>
      </c>
      <c r="L5465" s="2">
        <v>0</v>
      </c>
      <c r="M5465" s="2">
        <v>0</v>
      </c>
      <c r="N5465" s="2">
        <v>0</v>
      </c>
      <c r="O5465" s="2">
        <v>0</v>
      </c>
      <c r="P5465" s="2">
        <v>0</v>
      </c>
      <c r="Q5465" s="2">
        <v>0</v>
      </c>
      <c r="R5465"/>
      <c r="S5465"/>
    </row>
    <row r="5466" spans="1:19" x14ac:dyDescent="0.3">
      <c r="A5466">
        <v>5465</v>
      </c>
      <c r="B5466" t="s">
        <v>5481</v>
      </c>
      <c r="C5466" t="s">
        <v>15</v>
      </c>
      <c r="D5466" s="1">
        <v>302.89999999999998</v>
      </c>
      <c r="E5466" s="1">
        <v>312.39999999999998</v>
      </c>
      <c r="F5466" s="2">
        <v>1659</v>
      </c>
      <c r="G5466" s="1">
        <f>2*PI()*Predictive_Maintenance_Data[[#This Row],[Rotational speed '[rpm']]]/60</f>
        <v>173.73007374351556</v>
      </c>
      <c r="H5466" s="1">
        <v>33.1</v>
      </c>
      <c r="I5466" s="1">
        <f t="shared" si="85"/>
        <v>9.5</v>
      </c>
      <c r="J5466" s="1">
        <f>Predictive_Maintenance_Data[[#This Row],[Torque '[Nm']]]*Predictive_Maintenance_Data[[#This Row],[Angular velocity '[rad/s']]]/1000</f>
        <v>5.7504654409103653</v>
      </c>
      <c r="K5466" s="2">
        <v>152</v>
      </c>
      <c r="L5466" s="2">
        <v>0</v>
      </c>
      <c r="M5466" s="2">
        <v>0</v>
      </c>
      <c r="N5466" s="2">
        <v>0</v>
      </c>
      <c r="O5466" s="2">
        <v>0</v>
      </c>
      <c r="P5466" s="2">
        <v>0</v>
      </c>
      <c r="Q5466" s="2">
        <v>0</v>
      </c>
      <c r="R5466"/>
      <c r="S5466"/>
    </row>
    <row r="5467" spans="1:19" x14ac:dyDescent="0.3">
      <c r="A5467">
        <v>5466</v>
      </c>
      <c r="B5467" t="s">
        <v>5482</v>
      </c>
      <c r="C5467" t="s">
        <v>17</v>
      </c>
      <c r="D5467" s="1">
        <v>302.89999999999998</v>
      </c>
      <c r="E5467" s="1">
        <v>312.39999999999998</v>
      </c>
      <c r="F5467" s="2">
        <v>1424</v>
      </c>
      <c r="G5467" s="1">
        <f>2*PI()*Predictive_Maintenance_Data[[#This Row],[Rotational speed '[rpm']]]/60</f>
        <v>149.12093129039553</v>
      </c>
      <c r="H5467" s="1">
        <v>49.5</v>
      </c>
      <c r="I5467" s="1">
        <f t="shared" si="85"/>
        <v>9.5</v>
      </c>
      <c r="J5467" s="1">
        <f>Predictive_Maintenance_Data[[#This Row],[Torque '[Nm']]]*Predictive_Maintenance_Data[[#This Row],[Angular velocity '[rad/s']]]/1000</f>
        <v>7.3814860988745785</v>
      </c>
      <c r="K5467" s="2">
        <v>155</v>
      </c>
      <c r="L5467" s="2">
        <v>0</v>
      </c>
      <c r="M5467" s="2">
        <v>0</v>
      </c>
      <c r="N5467" s="2">
        <v>0</v>
      </c>
      <c r="O5467" s="2">
        <v>0</v>
      </c>
      <c r="P5467" s="2">
        <v>0</v>
      </c>
      <c r="Q5467" s="2">
        <v>0</v>
      </c>
      <c r="R5467"/>
      <c r="S5467"/>
    </row>
    <row r="5468" spans="1:19" x14ac:dyDescent="0.3">
      <c r="A5468">
        <v>5467</v>
      </c>
      <c r="B5468" t="s">
        <v>5483</v>
      </c>
      <c r="C5468" t="s">
        <v>15</v>
      </c>
      <c r="D5468" s="1">
        <v>302.89999999999998</v>
      </c>
      <c r="E5468" s="1">
        <v>312.3</v>
      </c>
      <c r="F5468" s="2">
        <v>1426</v>
      </c>
      <c r="G5468" s="1">
        <f>2*PI()*Predictive_Maintenance_Data[[#This Row],[Rotational speed '[rpm']]]/60</f>
        <v>149.33037080063482</v>
      </c>
      <c r="H5468" s="1">
        <v>44.7</v>
      </c>
      <c r="I5468" s="1">
        <f t="shared" si="85"/>
        <v>9.4000000000000341</v>
      </c>
      <c r="J5468" s="1">
        <f>Predictive_Maintenance_Data[[#This Row],[Torque '[Nm']]]*Predictive_Maintenance_Data[[#This Row],[Angular velocity '[rad/s']]]/1000</f>
        <v>6.6750675747883772</v>
      </c>
      <c r="K5468" s="2">
        <v>157</v>
      </c>
      <c r="L5468" s="2">
        <v>0</v>
      </c>
      <c r="M5468" s="2">
        <v>0</v>
      </c>
      <c r="N5468" s="2">
        <v>0</v>
      </c>
      <c r="O5468" s="2">
        <v>0</v>
      </c>
      <c r="P5468" s="2">
        <v>0</v>
      </c>
      <c r="Q5468" s="2">
        <v>0</v>
      </c>
      <c r="R5468"/>
      <c r="S5468"/>
    </row>
    <row r="5469" spans="1:19" x14ac:dyDescent="0.3">
      <c r="A5469">
        <v>5468</v>
      </c>
      <c r="B5469" t="s">
        <v>5484</v>
      </c>
      <c r="C5469" t="s">
        <v>17</v>
      </c>
      <c r="D5469" s="1">
        <v>302.89999999999998</v>
      </c>
      <c r="E5469" s="1">
        <v>312.39999999999998</v>
      </c>
      <c r="F5469" s="2">
        <v>1383</v>
      </c>
      <c r="G5469" s="1">
        <f>2*PI()*Predictive_Maintenance_Data[[#This Row],[Rotational speed '[rpm']]]/60</f>
        <v>144.82742133048947</v>
      </c>
      <c r="H5469" s="1">
        <v>51.4</v>
      </c>
      <c r="I5469" s="1">
        <f t="shared" si="85"/>
        <v>9.5</v>
      </c>
      <c r="J5469" s="1">
        <f>Predictive_Maintenance_Data[[#This Row],[Torque '[Nm']]]*Predictive_Maintenance_Data[[#This Row],[Angular velocity '[rad/s']]]/1000</f>
        <v>7.4441294563871585</v>
      </c>
      <c r="K5469" s="2">
        <v>160</v>
      </c>
      <c r="L5469" s="2">
        <v>0</v>
      </c>
      <c r="M5469" s="2">
        <v>0</v>
      </c>
      <c r="N5469" s="2">
        <v>0</v>
      </c>
      <c r="O5469" s="2">
        <v>0</v>
      </c>
      <c r="P5469" s="2">
        <v>0</v>
      </c>
      <c r="Q5469" s="2">
        <v>0</v>
      </c>
      <c r="R5469"/>
      <c r="S5469"/>
    </row>
    <row r="5470" spans="1:19" x14ac:dyDescent="0.3">
      <c r="A5470">
        <v>5469</v>
      </c>
      <c r="B5470" t="s">
        <v>5485</v>
      </c>
      <c r="C5470" t="s">
        <v>17</v>
      </c>
      <c r="D5470" s="1">
        <v>302.8</v>
      </c>
      <c r="E5470" s="1">
        <v>312.3</v>
      </c>
      <c r="F5470" s="2">
        <v>1764</v>
      </c>
      <c r="G5470" s="1">
        <f>2*PI()*Predictive_Maintenance_Data[[#This Row],[Rotational speed '[rpm']]]/60</f>
        <v>184.72564803107983</v>
      </c>
      <c r="H5470" s="1">
        <v>29.9</v>
      </c>
      <c r="I5470" s="1">
        <f t="shared" si="85"/>
        <v>9.5</v>
      </c>
      <c r="J5470" s="1">
        <f>Predictive_Maintenance_Data[[#This Row],[Torque '[Nm']]]*Predictive_Maintenance_Data[[#This Row],[Angular velocity '[rad/s']]]/1000</f>
        <v>5.5232968761292867</v>
      </c>
      <c r="K5470" s="2">
        <v>162</v>
      </c>
      <c r="L5470" s="2">
        <v>0</v>
      </c>
      <c r="M5470" s="2">
        <v>0</v>
      </c>
      <c r="N5470" s="2">
        <v>0</v>
      </c>
      <c r="O5470" s="2">
        <v>0</v>
      </c>
      <c r="P5470" s="2">
        <v>0</v>
      </c>
      <c r="Q5470" s="2">
        <v>0</v>
      </c>
      <c r="R5470"/>
      <c r="S5470"/>
    </row>
    <row r="5471" spans="1:19" x14ac:dyDescent="0.3">
      <c r="A5471">
        <v>5470</v>
      </c>
      <c r="B5471" t="s">
        <v>5486</v>
      </c>
      <c r="C5471" t="s">
        <v>15</v>
      </c>
      <c r="D5471" s="1">
        <v>302.7</v>
      </c>
      <c r="E5471" s="1">
        <v>312.2</v>
      </c>
      <c r="F5471" s="2">
        <v>1439</v>
      </c>
      <c r="G5471" s="1">
        <f>2*PI()*Predictive_Maintenance_Data[[#This Row],[Rotational speed '[rpm']]]/60</f>
        <v>150.69172761719039</v>
      </c>
      <c r="H5471" s="1">
        <v>42.5</v>
      </c>
      <c r="I5471" s="1">
        <f t="shared" si="85"/>
        <v>9.5</v>
      </c>
      <c r="J5471" s="1">
        <f>Predictive_Maintenance_Data[[#This Row],[Torque '[Nm']]]*Predictive_Maintenance_Data[[#This Row],[Angular velocity '[rad/s']]]/1000</f>
        <v>6.4043984237305924</v>
      </c>
      <c r="K5471" s="2">
        <v>164</v>
      </c>
      <c r="L5471" s="2">
        <v>0</v>
      </c>
      <c r="M5471" s="2">
        <v>0</v>
      </c>
      <c r="N5471" s="2">
        <v>0</v>
      </c>
      <c r="O5471" s="2">
        <v>0</v>
      </c>
      <c r="P5471" s="2">
        <v>0</v>
      </c>
      <c r="Q5471" s="2">
        <v>0</v>
      </c>
      <c r="R5471"/>
      <c r="S5471"/>
    </row>
    <row r="5472" spans="1:19" x14ac:dyDescent="0.3">
      <c r="A5472">
        <v>5471</v>
      </c>
      <c r="B5472" t="s">
        <v>5487</v>
      </c>
      <c r="C5472" t="s">
        <v>15</v>
      </c>
      <c r="D5472" s="1">
        <v>302.7</v>
      </c>
      <c r="E5472" s="1">
        <v>312.2</v>
      </c>
      <c r="F5472" s="2">
        <v>1585</v>
      </c>
      <c r="G5472" s="1">
        <f>2*PI()*Predictive_Maintenance_Data[[#This Row],[Rotational speed '[rpm']]]/60</f>
        <v>165.98081186466072</v>
      </c>
      <c r="H5472" s="1">
        <v>35.5</v>
      </c>
      <c r="I5472" s="1">
        <f t="shared" si="85"/>
        <v>9.5</v>
      </c>
      <c r="J5472" s="1">
        <f>Predictive_Maintenance_Data[[#This Row],[Torque '[Nm']]]*Predictive_Maintenance_Data[[#This Row],[Angular velocity '[rad/s']]]/1000</f>
        <v>5.892318821195456</v>
      </c>
      <c r="K5472" s="2">
        <v>167</v>
      </c>
      <c r="L5472" s="2">
        <v>0</v>
      </c>
      <c r="M5472" s="2">
        <v>0</v>
      </c>
      <c r="N5472" s="2">
        <v>0</v>
      </c>
      <c r="O5472" s="2">
        <v>0</v>
      </c>
      <c r="P5472" s="2">
        <v>0</v>
      </c>
      <c r="Q5472" s="2">
        <v>0</v>
      </c>
      <c r="R5472"/>
      <c r="S5472"/>
    </row>
    <row r="5473" spans="1:19" x14ac:dyDescent="0.3">
      <c r="A5473">
        <v>5472</v>
      </c>
      <c r="B5473" t="s">
        <v>5488</v>
      </c>
      <c r="C5473" t="s">
        <v>17</v>
      </c>
      <c r="D5473" s="1">
        <v>302.7</v>
      </c>
      <c r="E5473" s="1">
        <v>312.3</v>
      </c>
      <c r="F5473" s="2">
        <v>1346</v>
      </c>
      <c r="G5473" s="1">
        <f>2*PI()*Predictive_Maintenance_Data[[#This Row],[Rotational speed '[rpm']]]/60</f>
        <v>140.95279039106205</v>
      </c>
      <c r="H5473" s="1">
        <v>61.2</v>
      </c>
      <c r="I5473" s="1">
        <f t="shared" si="85"/>
        <v>9.6000000000000227</v>
      </c>
      <c r="J5473" s="1">
        <f>Predictive_Maintenance_Data[[#This Row],[Torque '[Nm']]]*Predictive_Maintenance_Data[[#This Row],[Angular velocity '[rad/s']]]/1000</f>
        <v>8.6263107719329977</v>
      </c>
      <c r="K5473" s="2">
        <v>170</v>
      </c>
      <c r="L5473" s="2">
        <v>0</v>
      </c>
      <c r="M5473" s="2">
        <v>0</v>
      </c>
      <c r="N5473" s="2">
        <v>0</v>
      </c>
      <c r="O5473" s="2">
        <v>0</v>
      </c>
      <c r="P5473" s="2">
        <v>0</v>
      </c>
      <c r="Q5473" s="2">
        <v>1</v>
      </c>
      <c r="R5473"/>
      <c r="S5473"/>
    </row>
    <row r="5474" spans="1:19" x14ac:dyDescent="0.3">
      <c r="A5474">
        <v>5473</v>
      </c>
      <c r="B5474" t="s">
        <v>5489</v>
      </c>
      <c r="C5474" t="s">
        <v>17</v>
      </c>
      <c r="D5474" s="1">
        <v>302.8</v>
      </c>
      <c r="E5474" s="1">
        <v>312.3</v>
      </c>
      <c r="F5474" s="2">
        <v>1386</v>
      </c>
      <c r="G5474" s="1">
        <f>2*PI()*Predictive_Maintenance_Data[[#This Row],[Rotational speed '[rpm']]]/60</f>
        <v>145.14158059584844</v>
      </c>
      <c r="H5474" s="1">
        <v>57.8</v>
      </c>
      <c r="I5474" s="1">
        <f t="shared" si="85"/>
        <v>9.5</v>
      </c>
      <c r="J5474" s="1">
        <f>Predictive_Maintenance_Data[[#This Row],[Torque '[Nm']]]*Predictive_Maintenance_Data[[#This Row],[Angular velocity '[rad/s']]]/1000</f>
        <v>8.3891833584400395</v>
      </c>
      <c r="K5474" s="2">
        <v>172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>
        <v>0</v>
      </c>
      <c r="R5474"/>
      <c r="S5474"/>
    </row>
    <row r="5475" spans="1:19" x14ac:dyDescent="0.3">
      <c r="A5475">
        <v>5474</v>
      </c>
      <c r="B5475" t="s">
        <v>5490</v>
      </c>
      <c r="C5475" t="s">
        <v>17</v>
      </c>
      <c r="D5475" s="1">
        <v>302.7</v>
      </c>
      <c r="E5475" s="1">
        <v>312.2</v>
      </c>
      <c r="F5475" s="2">
        <v>1369</v>
      </c>
      <c r="G5475" s="1">
        <f>2*PI()*Predictive_Maintenance_Data[[#This Row],[Rotational speed '[rpm']]]/60</f>
        <v>143.36134475881423</v>
      </c>
      <c r="H5475" s="1">
        <v>51.8</v>
      </c>
      <c r="I5475" s="1">
        <f t="shared" si="85"/>
        <v>9.5</v>
      </c>
      <c r="J5475" s="1">
        <f>Predictive_Maintenance_Data[[#This Row],[Torque '[Nm']]]*Predictive_Maintenance_Data[[#This Row],[Angular velocity '[rad/s']]]/1000</f>
        <v>7.4261176585065769</v>
      </c>
      <c r="K5475" s="2">
        <v>174</v>
      </c>
      <c r="L5475" s="2">
        <v>0</v>
      </c>
      <c r="M5475" s="2">
        <v>0</v>
      </c>
      <c r="N5475" s="2">
        <v>0</v>
      </c>
      <c r="O5475" s="2">
        <v>0</v>
      </c>
      <c r="P5475" s="2">
        <v>0</v>
      </c>
      <c r="Q5475" s="2">
        <v>0</v>
      </c>
      <c r="R5475"/>
      <c r="S5475"/>
    </row>
    <row r="5476" spans="1:19" x14ac:dyDescent="0.3">
      <c r="A5476">
        <v>5475</v>
      </c>
      <c r="B5476" t="s">
        <v>5491</v>
      </c>
      <c r="C5476" t="s">
        <v>15</v>
      </c>
      <c r="D5476" s="1">
        <v>302.7</v>
      </c>
      <c r="E5476" s="1">
        <v>312.10000000000002</v>
      </c>
      <c r="F5476" s="2">
        <v>1378</v>
      </c>
      <c r="G5476" s="1">
        <f>2*PI()*Predictive_Maintenance_Data[[#This Row],[Rotational speed '[rpm']]]/60</f>
        <v>144.30382255489116</v>
      </c>
      <c r="H5476" s="1">
        <v>46.9</v>
      </c>
      <c r="I5476" s="1">
        <f t="shared" si="85"/>
        <v>9.4000000000000341</v>
      </c>
      <c r="J5476" s="1">
        <f>Predictive_Maintenance_Data[[#This Row],[Torque '[Nm']]]*Predictive_Maintenance_Data[[#This Row],[Angular velocity '[rad/s']]]/1000</f>
        <v>6.7678492778243955</v>
      </c>
      <c r="K5476" s="2">
        <v>176</v>
      </c>
      <c r="L5476" s="2">
        <v>0</v>
      </c>
      <c r="M5476" s="2">
        <v>0</v>
      </c>
      <c r="N5476" s="2">
        <v>0</v>
      </c>
      <c r="O5476" s="2">
        <v>0</v>
      </c>
      <c r="P5476" s="2">
        <v>0</v>
      </c>
      <c r="Q5476" s="2">
        <v>0</v>
      </c>
      <c r="R5476"/>
      <c r="S5476"/>
    </row>
    <row r="5477" spans="1:19" x14ac:dyDescent="0.3">
      <c r="A5477">
        <v>5476</v>
      </c>
      <c r="B5477" t="s">
        <v>5492</v>
      </c>
      <c r="C5477" t="s">
        <v>17</v>
      </c>
      <c r="D5477" s="1">
        <v>302.7</v>
      </c>
      <c r="E5477" s="1">
        <v>312.2</v>
      </c>
      <c r="F5477" s="2">
        <v>1336</v>
      </c>
      <c r="G5477" s="1">
        <f>2*PI()*Predictive_Maintenance_Data[[#This Row],[Rotational speed '[rpm']]]/60</f>
        <v>139.90559283986548</v>
      </c>
      <c r="H5477" s="1">
        <v>46.8</v>
      </c>
      <c r="I5477" s="1">
        <f t="shared" si="85"/>
        <v>9.5</v>
      </c>
      <c r="J5477" s="1">
        <f>Predictive_Maintenance_Data[[#This Row],[Torque '[Nm']]]*Predictive_Maintenance_Data[[#This Row],[Angular velocity '[rad/s']]]/1000</f>
        <v>6.5475817449057043</v>
      </c>
      <c r="K5477" s="2">
        <v>179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  <c r="Q5477" s="2">
        <v>0</v>
      </c>
      <c r="R5477"/>
      <c r="S5477"/>
    </row>
    <row r="5478" spans="1:19" x14ac:dyDescent="0.3">
      <c r="A5478">
        <v>5477</v>
      </c>
      <c r="B5478" t="s">
        <v>5493</v>
      </c>
      <c r="C5478" t="s">
        <v>15</v>
      </c>
      <c r="D5478" s="1">
        <v>302.60000000000002</v>
      </c>
      <c r="E5478" s="1">
        <v>312.10000000000002</v>
      </c>
      <c r="F5478" s="2">
        <v>1445</v>
      </c>
      <c r="G5478" s="1">
        <f>2*PI()*Predictive_Maintenance_Data[[#This Row],[Rotational speed '[rpm']]]/60</f>
        <v>151.32004614790836</v>
      </c>
      <c r="H5478" s="1">
        <v>42</v>
      </c>
      <c r="I5478" s="1">
        <f t="shared" si="85"/>
        <v>9.5</v>
      </c>
      <c r="J5478" s="1">
        <f>Predictive_Maintenance_Data[[#This Row],[Torque '[Nm']]]*Predictive_Maintenance_Data[[#This Row],[Angular velocity '[rad/s']]]/1000</f>
        <v>6.3554419382121514</v>
      </c>
      <c r="K5478" s="2">
        <v>181</v>
      </c>
      <c r="L5478" s="2">
        <v>0</v>
      </c>
      <c r="M5478" s="2">
        <v>0</v>
      </c>
      <c r="N5478" s="2">
        <v>0</v>
      </c>
      <c r="O5478" s="2">
        <v>0</v>
      </c>
      <c r="P5478" s="2">
        <v>0</v>
      </c>
      <c r="Q5478" s="2">
        <v>0</v>
      </c>
      <c r="R5478"/>
      <c r="S5478"/>
    </row>
    <row r="5479" spans="1:19" x14ac:dyDescent="0.3">
      <c r="A5479">
        <v>5478</v>
      </c>
      <c r="B5479" t="s">
        <v>5494</v>
      </c>
      <c r="C5479" t="s">
        <v>17</v>
      </c>
      <c r="D5479" s="1">
        <v>302.7</v>
      </c>
      <c r="E5479" s="1">
        <v>312.10000000000002</v>
      </c>
      <c r="F5479" s="2">
        <v>1763</v>
      </c>
      <c r="G5479" s="1">
        <f>2*PI()*Predictive_Maintenance_Data[[#This Row],[Rotational speed '[rpm']]]/60</f>
        <v>184.62092827596018</v>
      </c>
      <c r="H5479" s="1">
        <v>26.5</v>
      </c>
      <c r="I5479" s="1">
        <f t="shared" si="85"/>
        <v>9.4000000000000341</v>
      </c>
      <c r="J5479" s="1">
        <f>Predictive_Maintenance_Data[[#This Row],[Torque '[Nm']]]*Predictive_Maintenance_Data[[#This Row],[Angular velocity '[rad/s']]]/1000</f>
        <v>4.8924545993129449</v>
      </c>
      <c r="K5479" s="2">
        <v>184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>
        <v>0</v>
      </c>
      <c r="R5479"/>
      <c r="S5479"/>
    </row>
    <row r="5480" spans="1:19" x14ac:dyDescent="0.3">
      <c r="A5480">
        <v>5479</v>
      </c>
      <c r="B5480" t="s">
        <v>5495</v>
      </c>
      <c r="C5480" t="s">
        <v>17</v>
      </c>
      <c r="D5480" s="1">
        <v>302.7</v>
      </c>
      <c r="E5480" s="1">
        <v>312.2</v>
      </c>
      <c r="F5480" s="2">
        <v>1611</v>
      </c>
      <c r="G5480" s="1">
        <f>2*PI()*Predictive_Maintenance_Data[[#This Row],[Rotational speed '[rpm']]]/60</f>
        <v>168.70352549777189</v>
      </c>
      <c r="H5480" s="1">
        <v>34.1</v>
      </c>
      <c r="I5480" s="1">
        <f t="shared" si="85"/>
        <v>9.5</v>
      </c>
      <c r="J5480" s="1">
        <f>Predictive_Maintenance_Data[[#This Row],[Torque '[Nm']]]*Predictive_Maintenance_Data[[#This Row],[Angular velocity '[rad/s']]]/1000</f>
        <v>5.7527902194740221</v>
      </c>
      <c r="K5480" s="2">
        <v>186</v>
      </c>
      <c r="L5480" s="2">
        <v>0</v>
      </c>
      <c r="M5480" s="2">
        <v>0</v>
      </c>
      <c r="N5480" s="2">
        <v>0</v>
      </c>
      <c r="O5480" s="2">
        <v>0</v>
      </c>
      <c r="P5480" s="2">
        <v>0</v>
      </c>
      <c r="Q5480" s="2">
        <v>0</v>
      </c>
      <c r="R5480"/>
      <c r="S5480"/>
    </row>
    <row r="5481" spans="1:19" x14ac:dyDescent="0.3">
      <c r="A5481">
        <v>5480</v>
      </c>
      <c r="B5481" t="s">
        <v>5496</v>
      </c>
      <c r="C5481" t="s">
        <v>15</v>
      </c>
      <c r="D5481" s="1">
        <v>302.7</v>
      </c>
      <c r="E5481" s="1">
        <v>312.10000000000002</v>
      </c>
      <c r="F5481" s="2">
        <v>1564</v>
      </c>
      <c r="G5481" s="1">
        <f>2*PI()*Predictive_Maintenance_Data[[#This Row],[Rotational speed '[rpm']]]/60</f>
        <v>163.7816970071479</v>
      </c>
      <c r="H5481" s="1">
        <v>32.1</v>
      </c>
      <c r="I5481" s="1">
        <f t="shared" si="85"/>
        <v>9.4000000000000341</v>
      </c>
      <c r="J5481" s="1">
        <f>Predictive_Maintenance_Data[[#This Row],[Torque '[Nm']]]*Predictive_Maintenance_Data[[#This Row],[Angular velocity '[rad/s']]]/1000</f>
        <v>5.257392473929448</v>
      </c>
      <c r="K5481" s="2">
        <v>188</v>
      </c>
      <c r="L5481" s="2">
        <v>0</v>
      </c>
      <c r="M5481" s="2">
        <v>0</v>
      </c>
      <c r="N5481" s="2">
        <v>0</v>
      </c>
      <c r="O5481" s="2">
        <v>0</v>
      </c>
      <c r="P5481" s="2">
        <v>0</v>
      </c>
      <c r="Q5481" s="2">
        <v>0</v>
      </c>
      <c r="R5481"/>
      <c r="S5481"/>
    </row>
    <row r="5482" spans="1:19" x14ac:dyDescent="0.3">
      <c r="A5482">
        <v>5481</v>
      </c>
      <c r="B5482" t="s">
        <v>5497</v>
      </c>
      <c r="C5482" t="s">
        <v>27</v>
      </c>
      <c r="D5482" s="1">
        <v>302.7</v>
      </c>
      <c r="E5482" s="1">
        <v>312.10000000000002</v>
      </c>
      <c r="F5482" s="2">
        <v>1478</v>
      </c>
      <c r="G5482" s="1">
        <f>2*PI()*Predictive_Maintenance_Data[[#This Row],[Rotational speed '[rpm']]]/60</f>
        <v>154.77579806685713</v>
      </c>
      <c r="H5482" s="1">
        <v>36</v>
      </c>
      <c r="I5482" s="1">
        <f t="shared" si="85"/>
        <v>9.4000000000000341</v>
      </c>
      <c r="J5482" s="1">
        <f>Predictive_Maintenance_Data[[#This Row],[Torque '[Nm']]]*Predictive_Maintenance_Data[[#This Row],[Angular velocity '[rad/s']]]/1000</f>
        <v>5.5719287304068565</v>
      </c>
      <c r="K5482" s="2">
        <v>191</v>
      </c>
      <c r="L5482" s="2">
        <v>0</v>
      </c>
      <c r="M5482" s="2">
        <v>0</v>
      </c>
      <c r="N5482" s="2">
        <v>0</v>
      </c>
      <c r="O5482" s="2">
        <v>0</v>
      </c>
      <c r="P5482" s="2">
        <v>0</v>
      </c>
      <c r="Q5482" s="2">
        <v>0</v>
      </c>
      <c r="R5482"/>
      <c r="S5482"/>
    </row>
    <row r="5483" spans="1:19" x14ac:dyDescent="0.3">
      <c r="A5483">
        <v>5482</v>
      </c>
      <c r="B5483" t="s">
        <v>5498</v>
      </c>
      <c r="C5483" t="s">
        <v>17</v>
      </c>
      <c r="D5483" s="1">
        <v>302.60000000000002</v>
      </c>
      <c r="E5483" s="1">
        <v>312</v>
      </c>
      <c r="F5483" s="2">
        <v>1781</v>
      </c>
      <c r="G5483" s="1">
        <f>2*PI()*Predictive_Maintenance_Data[[#This Row],[Rotational speed '[rpm']]]/60</f>
        <v>186.50588386811404</v>
      </c>
      <c r="H5483" s="1">
        <v>28.5</v>
      </c>
      <c r="I5483" s="1">
        <f t="shared" si="85"/>
        <v>9.3999999999999773</v>
      </c>
      <c r="J5483" s="1">
        <f>Predictive_Maintenance_Data[[#This Row],[Torque '[Nm']]]*Predictive_Maintenance_Data[[#This Row],[Angular velocity '[rad/s']]]/1000</f>
        <v>5.31541769024125</v>
      </c>
      <c r="K5483" s="2">
        <v>196</v>
      </c>
      <c r="L5483" s="2">
        <v>0</v>
      </c>
      <c r="M5483" s="2">
        <v>0</v>
      </c>
      <c r="N5483" s="2">
        <v>0</v>
      </c>
      <c r="O5483" s="2">
        <v>0</v>
      </c>
      <c r="P5483" s="2">
        <v>0</v>
      </c>
      <c r="Q5483" s="2">
        <v>0</v>
      </c>
      <c r="R5483"/>
      <c r="S5483"/>
    </row>
    <row r="5484" spans="1:19" x14ac:dyDescent="0.3">
      <c r="A5484">
        <v>5483</v>
      </c>
      <c r="B5484" t="s">
        <v>5499</v>
      </c>
      <c r="C5484" t="s">
        <v>17</v>
      </c>
      <c r="D5484" s="1">
        <v>302.60000000000002</v>
      </c>
      <c r="E5484" s="1">
        <v>312.10000000000002</v>
      </c>
      <c r="F5484" s="2">
        <v>1782</v>
      </c>
      <c r="G5484" s="1">
        <f>2*PI()*Predictive_Maintenance_Data[[#This Row],[Rotational speed '[rpm']]]/60</f>
        <v>186.61060362323371</v>
      </c>
      <c r="H5484" s="1">
        <v>26.8</v>
      </c>
      <c r="I5484" s="1">
        <f t="shared" si="85"/>
        <v>9.5</v>
      </c>
      <c r="J5484" s="1">
        <f>Predictive_Maintenance_Data[[#This Row],[Torque '[Nm']]]*Predictive_Maintenance_Data[[#This Row],[Angular velocity '[rad/s']]]/1000</f>
        <v>5.0011641771026634</v>
      </c>
      <c r="K5484" s="2">
        <v>198</v>
      </c>
      <c r="L5484" s="2">
        <v>0</v>
      </c>
      <c r="M5484" s="2">
        <v>0</v>
      </c>
      <c r="N5484" s="2">
        <v>0</v>
      </c>
      <c r="O5484" s="2">
        <v>0</v>
      </c>
      <c r="P5484" s="2">
        <v>0</v>
      </c>
      <c r="Q5484" s="2">
        <v>0</v>
      </c>
      <c r="R5484"/>
      <c r="S5484"/>
    </row>
    <row r="5485" spans="1:19" x14ac:dyDescent="0.3">
      <c r="A5485">
        <v>5484</v>
      </c>
      <c r="B5485" t="s">
        <v>5500</v>
      </c>
      <c r="C5485" t="s">
        <v>15</v>
      </c>
      <c r="D5485" s="1">
        <v>302.60000000000002</v>
      </c>
      <c r="E5485" s="1">
        <v>312.10000000000002</v>
      </c>
      <c r="F5485" s="2">
        <v>2000</v>
      </c>
      <c r="G5485" s="1">
        <f>2*PI()*Predictive_Maintenance_Data[[#This Row],[Rotational speed '[rpm']]]/60</f>
        <v>209.43951023931953</v>
      </c>
      <c r="H5485" s="1">
        <v>21.9</v>
      </c>
      <c r="I5485" s="1">
        <f t="shared" si="85"/>
        <v>9.5</v>
      </c>
      <c r="J5485" s="1">
        <f>Predictive_Maintenance_Data[[#This Row],[Torque '[Nm']]]*Predictive_Maintenance_Data[[#This Row],[Angular velocity '[rad/s']]]/1000</f>
        <v>4.5867252742410978</v>
      </c>
      <c r="K5485" s="2">
        <v>200</v>
      </c>
      <c r="L5485" s="2">
        <v>0</v>
      </c>
      <c r="M5485" s="2">
        <v>0</v>
      </c>
      <c r="N5485" s="2">
        <v>0</v>
      </c>
      <c r="O5485" s="2">
        <v>0</v>
      </c>
      <c r="P5485" s="2">
        <v>0</v>
      </c>
      <c r="Q5485" s="2">
        <v>0</v>
      </c>
      <c r="R5485"/>
      <c r="S5485"/>
    </row>
    <row r="5486" spans="1:19" x14ac:dyDescent="0.3">
      <c r="A5486">
        <v>5485</v>
      </c>
      <c r="B5486" t="s">
        <v>5501</v>
      </c>
      <c r="C5486" t="s">
        <v>15</v>
      </c>
      <c r="D5486" s="1">
        <v>302.5</v>
      </c>
      <c r="E5486" s="1">
        <v>312</v>
      </c>
      <c r="F5486" s="2">
        <v>1826</v>
      </c>
      <c r="G5486" s="1">
        <f>2*PI()*Predictive_Maintenance_Data[[#This Row],[Rotational speed '[rpm']]]/60</f>
        <v>191.21827284849874</v>
      </c>
      <c r="H5486" s="1">
        <v>25.3</v>
      </c>
      <c r="I5486" s="1">
        <f t="shared" si="85"/>
        <v>9.5</v>
      </c>
      <c r="J5486" s="1">
        <f>Predictive_Maintenance_Data[[#This Row],[Torque '[Nm']]]*Predictive_Maintenance_Data[[#This Row],[Angular velocity '[rad/s']]]/1000</f>
        <v>4.8378223030670187</v>
      </c>
      <c r="K5486" s="2">
        <v>203</v>
      </c>
      <c r="L5486" s="2">
        <v>0</v>
      </c>
      <c r="M5486" s="2">
        <v>0</v>
      </c>
      <c r="N5486" s="2">
        <v>0</v>
      </c>
      <c r="O5486" s="2">
        <v>0</v>
      </c>
      <c r="P5486" s="2">
        <v>0</v>
      </c>
      <c r="Q5486" s="2">
        <v>0</v>
      </c>
      <c r="R5486"/>
      <c r="S5486"/>
    </row>
    <row r="5487" spans="1:19" x14ac:dyDescent="0.3">
      <c r="A5487">
        <v>5486</v>
      </c>
      <c r="B5487" t="s">
        <v>5502</v>
      </c>
      <c r="C5487" t="s">
        <v>17</v>
      </c>
      <c r="D5487" s="1">
        <v>302.60000000000002</v>
      </c>
      <c r="E5487" s="1">
        <v>312.10000000000002</v>
      </c>
      <c r="F5487" s="2">
        <v>1344</v>
      </c>
      <c r="G5487" s="1">
        <f>2*PI()*Predictive_Maintenance_Data[[#This Row],[Rotational speed '[rpm']]]/60</f>
        <v>140.74335088082273</v>
      </c>
      <c r="H5487" s="1">
        <v>51</v>
      </c>
      <c r="I5487" s="1">
        <f t="shared" si="85"/>
        <v>9.5</v>
      </c>
      <c r="J5487" s="1">
        <f>Predictive_Maintenance_Data[[#This Row],[Torque '[Nm']]]*Predictive_Maintenance_Data[[#This Row],[Angular velocity '[rad/s']]]/1000</f>
        <v>7.1779108949219586</v>
      </c>
      <c r="K5487" s="2">
        <v>206</v>
      </c>
      <c r="L5487" s="2">
        <v>0</v>
      </c>
      <c r="M5487" s="2">
        <v>0</v>
      </c>
      <c r="N5487" s="2">
        <v>0</v>
      </c>
      <c r="O5487" s="2">
        <v>0</v>
      </c>
      <c r="P5487" s="2">
        <v>0</v>
      </c>
      <c r="Q5487" s="2">
        <v>0</v>
      </c>
      <c r="R5487"/>
      <c r="S5487"/>
    </row>
    <row r="5488" spans="1:19" x14ac:dyDescent="0.3">
      <c r="A5488">
        <v>5487</v>
      </c>
      <c r="B5488" t="s">
        <v>5503</v>
      </c>
      <c r="C5488" t="s">
        <v>17</v>
      </c>
      <c r="D5488" s="1">
        <v>302.60000000000002</v>
      </c>
      <c r="E5488" s="1">
        <v>312.2</v>
      </c>
      <c r="F5488" s="2">
        <v>1520</v>
      </c>
      <c r="G5488" s="1">
        <f>2*PI()*Predictive_Maintenance_Data[[#This Row],[Rotational speed '[rpm']]]/60</f>
        <v>159.17402778188287</v>
      </c>
      <c r="H5488" s="1">
        <v>43</v>
      </c>
      <c r="I5488" s="1">
        <f t="shared" si="85"/>
        <v>9.5999999999999659</v>
      </c>
      <c r="J5488" s="1">
        <f>Predictive_Maintenance_Data[[#This Row],[Torque '[Nm']]]*Predictive_Maintenance_Data[[#This Row],[Angular velocity '[rad/s']]]/1000</f>
        <v>6.8444831946209632</v>
      </c>
      <c r="K5488" s="2">
        <v>208</v>
      </c>
      <c r="L5488" s="2">
        <v>0</v>
      </c>
      <c r="M5488" s="2">
        <v>0</v>
      </c>
      <c r="N5488" s="2">
        <v>0</v>
      </c>
      <c r="O5488" s="2">
        <v>0</v>
      </c>
      <c r="P5488" s="2">
        <v>0</v>
      </c>
      <c r="Q5488" s="2">
        <v>0</v>
      </c>
      <c r="R5488"/>
      <c r="S5488"/>
    </row>
    <row r="5489" spans="1:19" x14ac:dyDescent="0.3">
      <c r="A5489">
        <v>5488</v>
      </c>
      <c r="B5489" t="s">
        <v>5504</v>
      </c>
      <c r="C5489" t="s">
        <v>15</v>
      </c>
      <c r="D5489" s="1">
        <v>302.60000000000002</v>
      </c>
      <c r="E5489" s="1">
        <v>312.10000000000002</v>
      </c>
      <c r="F5489" s="2">
        <v>1611</v>
      </c>
      <c r="G5489" s="1">
        <f>2*PI()*Predictive_Maintenance_Data[[#This Row],[Rotational speed '[rpm']]]/60</f>
        <v>168.70352549777189</v>
      </c>
      <c r="H5489" s="1">
        <v>39.9</v>
      </c>
      <c r="I5489" s="1">
        <f t="shared" si="85"/>
        <v>9.5</v>
      </c>
      <c r="J5489" s="1">
        <f>Predictive_Maintenance_Data[[#This Row],[Torque '[Nm']]]*Predictive_Maintenance_Data[[#This Row],[Angular velocity '[rad/s']]]/1000</f>
        <v>6.7312706673610982</v>
      </c>
      <c r="K5489" s="2">
        <v>210</v>
      </c>
      <c r="L5489" s="2">
        <v>0</v>
      </c>
      <c r="M5489" s="2">
        <v>0</v>
      </c>
      <c r="N5489" s="2">
        <v>0</v>
      </c>
      <c r="O5489" s="2">
        <v>0</v>
      </c>
      <c r="P5489" s="2">
        <v>0</v>
      </c>
      <c r="Q5489" s="2">
        <v>0</v>
      </c>
      <c r="R5489"/>
      <c r="S5489"/>
    </row>
    <row r="5490" spans="1:19" x14ac:dyDescent="0.3">
      <c r="A5490">
        <v>5489</v>
      </c>
      <c r="B5490" t="s">
        <v>5505</v>
      </c>
      <c r="C5490" t="s">
        <v>17</v>
      </c>
      <c r="D5490" s="1">
        <v>302.7</v>
      </c>
      <c r="E5490" s="1">
        <v>312.2</v>
      </c>
      <c r="F5490" s="2">
        <v>1450</v>
      </c>
      <c r="G5490" s="1">
        <f>2*PI()*Predictive_Maintenance_Data[[#This Row],[Rotational speed '[rpm']]]/60</f>
        <v>151.84364492350667</v>
      </c>
      <c r="H5490" s="1">
        <v>52.1</v>
      </c>
      <c r="I5490" s="1">
        <f t="shared" si="85"/>
        <v>9.5</v>
      </c>
      <c r="J5490" s="1">
        <f>Predictive_Maintenance_Data[[#This Row],[Torque '[Nm']]]*Predictive_Maintenance_Data[[#This Row],[Angular velocity '[rad/s']]]/1000</f>
        <v>7.9110539005146974</v>
      </c>
      <c r="K5490" s="2">
        <v>213</v>
      </c>
      <c r="L5490" s="2">
        <v>1</v>
      </c>
      <c r="M5490" s="2">
        <v>0</v>
      </c>
      <c r="N5490" s="2">
        <v>0</v>
      </c>
      <c r="O5490" s="2">
        <v>0</v>
      </c>
      <c r="P5490" s="2">
        <v>1</v>
      </c>
      <c r="Q5490" s="2">
        <v>0</v>
      </c>
      <c r="R5490"/>
      <c r="S5490"/>
    </row>
    <row r="5491" spans="1:19" x14ac:dyDescent="0.3">
      <c r="A5491">
        <v>5490</v>
      </c>
      <c r="B5491" t="s">
        <v>5506</v>
      </c>
      <c r="C5491" t="s">
        <v>17</v>
      </c>
      <c r="D5491" s="1">
        <v>302.60000000000002</v>
      </c>
      <c r="E5491" s="1">
        <v>312.10000000000002</v>
      </c>
      <c r="F5491" s="2">
        <v>1499</v>
      </c>
      <c r="G5491" s="1">
        <f>2*PI()*Predictive_Maintenance_Data[[#This Row],[Rotational speed '[rpm']]]/60</f>
        <v>156.97491292436999</v>
      </c>
      <c r="H5491" s="1">
        <v>35</v>
      </c>
      <c r="I5491" s="1">
        <f t="shared" si="85"/>
        <v>9.5</v>
      </c>
      <c r="J5491" s="1">
        <f>Predictive_Maintenance_Data[[#This Row],[Torque '[Nm']]]*Predictive_Maintenance_Data[[#This Row],[Angular velocity '[rad/s']]]/1000</f>
        <v>5.4941219523529501</v>
      </c>
      <c r="K5491" s="2">
        <v>215</v>
      </c>
      <c r="L5491" s="2">
        <v>0</v>
      </c>
      <c r="M5491" s="2">
        <v>0</v>
      </c>
      <c r="N5491" s="2">
        <v>0</v>
      </c>
      <c r="O5491" s="2">
        <v>0</v>
      </c>
      <c r="P5491" s="2">
        <v>0</v>
      </c>
      <c r="Q5491" s="2">
        <v>1</v>
      </c>
      <c r="R5491"/>
      <c r="S5491"/>
    </row>
    <row r="5492" spans="1:19" x14ac:dyDescent="0.3">
      <c r="A5492">
        <v>5491</v>
      </c>
      <c r="B5492" t="s">
        <v>5507</v>
      </c>
      <c r="C5492" t="s">
        <v>17</v>
      </c>
      <c r="D5492" s="1">
        <v>302.60000000000002</v>
      </c>
      <c r="E5492" s="1">
        <v>312.10000000000002</v>
      </c>
      <c r="F5492" s="2">
        <v>1288</v>
      </c>
      <c r="G5492" s="1">
        <f>2*PI()*Predictive_Maintenance_Data[[#This Row],[Rotational speed '[rpm']]]/60</f>
        <v>134.87904459412178</v>
      </c>
      <c r="H5492" s="1">
        <v>68.5</v>
      </c>
      <c r="I5492" s="1">
        <f t="shared" si="85"/>
        <v>9.5</v>
      </c>
      <c r="J5492" s="1">
        <f>Predictive_Maintenance_Data[[#This Row],[Torque '[Nm']]]*Predictive_Maintenance_Data[[#This Row],[Angular velocity '[rad/s']]]/1000</f>
        <v>9.2392145546973428</v>
      </c>
      <c r="K5492" s="2">
        <v>0</v>
      </c>
      <c r="L5492" s="2">
        <v>1</v>
      </c>
      <c r="M5492" s="2">
        <v>0</v>
      </c>
      <c r="N5492" s="2">
        <v>0</v>
      </c>
      <c r="O5492" s="2">
        <v>1</v>
      </c>
      <c r="P5492" s="2">
        <v>0</v>
      </c>
      <c r="Q5492" s="2">
        <v>0</v>
      </c>
      <c r="R5492"/>
      <c r="S5492"/>
    </row>
    <row r="5493" spans="1:19" x14ac:dyDescent="0.3">
      <c r="A5493">
        <v>5492</v>
      </c>
      <c r="B5493" t="s">
        <v>5508</v>
      </c>
      <c r="C5493" t="s">
        <v>15</v>
      </c>
      <c r="D5493" s="1">
        <v>302.7</v>
      </c>
      <c r="E5493" s="1">
        <v>312.2</v>
      </c>
      <c r="F5493" s="2">
        <v>1350</v>
      </c>
      <c r="G5493" s="1">
        <f>2*PI()*Predictive_Maintenance_Data[[#This Row],[Rotational speed '[rpm']]]/60</f>
        <v>141.37166941154069</v>
      </c>
      <c r="H5493" s="1">
        <v>58.6</v>
      </c>
      <c r="I5493" s="1">
        <f t="shared" si="85"/>
        <v>9.5</v>
      </c>
      <c r="J5493" s="1">
        <f>Predictive_Maintenance_Data[[#This Row],[Torque '[Nm']]]*Predictive_Maintenance_Data[[#This Row],[Angular velocity '[rad/s']]]/1000</f>
        <v>8.2843798275162843</v>
      </c>
      <c r="K5493" s="2">
        <v>2</v>
      </c>
      <c r="L5493" s="2">
        <v>0</v>
      </c>
      <c r="M5493" s="2">
        <v>0</v>
      </c>
      <c r="N5493" s="2">
        <v>0</v>
      </c>
      <c r="O5493" s="2">
        <v>0</v>
      </c>
      <c r="P5493" s="2">
        <v>0</v>
      </c>
      <c r="Q5493" s="2">
        <v>0</v>
      </c>
      <c r="R5493"/>
      <c r="S5493"/>
    </row>
    <row r="5494" spans="1:19" x14ac:dyDescent="0.3">
      <c r="A5494">
        <v>5493</v>
      </c>
      <c r="B5494" t="s">
        <v>5509</v>
      </c>
      <c r="C5494" t="s">
        <v>15</v>
      </c>
      <c r="D5494" s="1">
        <v>302.89999999999998</v>
      </c>
      <c r="E5494" s="1">
        <v>312.39999999999998</v>
      </c>
      <c r="F5494" s="2">
        <v>1334</v>
      </c>
      <c r="G5494" s="1">
        <f>2*PI()*Predictive_Maintenance_Data[[#This Row],[Rotational speed '[rpm']]]/60</f>
        <v>139.69615332962613</v>
      </c>
      <c r="H5494" s="1">
        <v>50.9</v>
      </c>
      <c r="I5494" s="1">
        <f t="shared" si="85"/>
        <v>9.5</v>
      </c>
      <c r="J5494" s="1">
        <f>Predictive_Maintenance_Data[[#This Row],[Torque '[Nm']]]*Predictive_Maintenance_Data[[#This Row],[Angular velocity '[rad/s']]]/1000</f>
        <v>7.11053420447797</v>
      </c>
      <c r="K5494" s="2">
        <v>5</v>
      </c>
      <c r="L5494" s="2">
        <v>0</v>
      </c>
      <c r="M5494" s="2">
        <v>0</v>
      </c>
      <c r="N5494" s="2">
        <v>0</v>
      </c>
      <c r="O5494" s="2">
        <v>0</v>
      </c>
      <c r="P5494" s="2">
        <v>0</v>
      </c>
      <c r="Q5494" s="2">
        <v>0</v>
      </c>
      <c r="R5494"/>
      <c r="S5494"/>
    </row>
    <row r="5495" spans="1:19" x14ac:dyDescent="0.3">
      <c r="A5495">
        <v>5494</v>
      </c>
      <c r="B5495" t="s">
        <v>5510</v>
      </c>
      <c r="C5495" t="s">
        <v>17</v>
      </c>
      <c r="D5495" s="1">
        <v>302.8</v>
      </c>
      <c r="E5495" s="1">
        <v>312.39999999999998</v>
      </c>
      <c r="F5495" s="2">
        <v>1376</v>
      </c>
      <c r="G5495" s="1">
        <f>2*PI()*Predictive_Maintenance_Data[[#This Row],[Rotational speed '[rpm']]]/60</f>
        <v>144.09438304465183</v>
      </c>
      <c r="H5495" s="1">
        <v>57.1</v>
      </c>
      <c r="I5495" s="1">
        <f t="shared" si="85"/>
        <v>9.5999999999999659</v>
      </c>
      <c r="J5495" s="1">
        <f>Predictive_Maintenance_Data[[#This Row],[Torque '[Nm']]]*Predictive_Maintenance_Data[[#This Row],[Angular velocity '[rad/s']]]/1000</f>
        <v>8.2277892718496197</v>
      </c>
      <c r="K5495" s="2">
        <v>8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  <c r="Q5495" s="2">
        <v>0</v>
      </c>
      <c r="R5495"/>
      <c r="S5495"/>
    </row>
    <row r="5496" spans="1:19" x14ac:dyDescent="0.3">
      <c r="A5496">
        <v>5495</v>
      </c>
      <c r="B5496" t="s">
        <v>5511</v>
      </c>
      <c r="C5496" t="s">
        <v>17</v>
      </c>
      <c r="D5496" s="1">
        <v>302.8</v>
      </c>
      <c r="E5496" s="1">
        <v>312.39999999999998</v>
      </c>
      <c r="F5496" s="2">
        <v>1368</v>
      </c>
      <c r="G5496" s="1">
        <f>2*PI()*Predictive_Maintenance_Data[[#This Row],[Rotational speed '[rpm']]]/60</f>
        <v>143.25662500369455</v>
      </c>
      <c r="H5496" s="1">
        <v>49.5</v>
      </c>
      <c r="I5496" s="1">
        <f t="shared" si="85"/>
        <v>9.5999999999999659</v>
      </c>
      <c r="J5496" s="1">
        <f>Predictive_Maintenance_Data[[#This Row],[Torque '[Nm']]]*Predictive_Maintenance_Data[[#This Row],[Angular velocity '[rad/s']]]/1000</f>
        <v>7.0912029376828807</v>
      </c>
      <c r="K5496" s="2">
        <v>10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  <c r="Q5496" s="2">
        <v>0</v>
      </c>
      <c r="R5496"/>
      <c r="S5496"/>
    </row>
    <row r="5497" spans="1:19" x14ac:dyDescent="0.3">
      <c r="A5497">
        <v>5496</v>
      </c>
      <c r="B5497" t="s">
        <v>5512</v>
      </c>
      <c r="C5497" t="s">
        <v>27</v>
      </c>
      <c r="D5497" s="1">
        <v>302.89999999999998</v>
      </c>
      <c r="E5497" s="1">
        <v>312.5</v>
      </c>
      <c r="F5497" s="2">
        <v>1357</v>
      </c>
      <c r="G5497" s="1">
        <f>2*PI()*Predictive_Maintenance_Data[[#This Row],[Rotational speed '[rpm']]]/60</f>
        <v>142.1047076973783</v>
      </c>
      <c r="H5497" s="1">
        <v>55</v>
      </c>
      <c r="I5497" s="1">
        <f t="shared" si="85"/>
        <v>9.6000000000000227</v>
      </c>
      <c r="J5497" s="1">
        <f>Predictive_Maintenance_Data[[#This Row],[Torque '[Nm']]]*Predictive_Maintenance_Data[[#This Row],[Angular velocity '[rad/s']]]/1000</f>
        <v>7.8157589233558067</v>
      </c>
      <c r="K5497" s="2">
        <v>12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>
        <v>1</v>
      </c>
      <c r="R5497"/>
      <c r="S5497"/>
    </row>
    <row r="5498" spans="1:19" x14ac:dyDescent="0.3">
      <c r="A5498">
        <v>5497</v>
      </c>
      <c r="B5498" t="s">
        <v>5513</v>
      </c>
      <c r="C5498" t="s">
        <v>15</v>
      </c>
      <c r="D5498" s="1">
        <v>302.89999999999998</v>
      </c>
      <c r="E5498" s="1">
        <v>312.5</v>
      </c>
      <c r="F5498" s="2">
        <v>1924</v>
      </c>
      <c r="G5498" s="1">
        <f>2*PI()*Predictive_Maintenance_Data[[#This Row],[Rotational speed '[rpm']]]/60</f>
        <v>201.4808088502254</v>
      </c>
      <c r="H5498" s="1">
        <v>24</v>
      </c>
      <c r="I5498" s="1">
        <f t="shared" si="85"/>
        <v>9.6000000000000227</v>
      </c>
      <c r="J5498" s="1">
        <f>Predictive_Maintenance_Data[[#This Row],[Torque '[Nm']]]*Predictive_Maintenance_Data[[#This Row],[Angular velocity '[rad/s']]]/1000</f>
        <v>4.8355394124054092</v>
      </c>
      <c r="K5498" s="2">
        <v>17</v>
      </c>
      <c r="L5498" s="2">
        <v>0</v>
      </c>
      <c r="M5498" s="2">
        <v>0</v>
      </c>
      <c r="N5498" s="2">
        <v>0</v>
      </c>
      <c r="O5498" s="2">
        <v>0</v>
      </c>
      <c r="P5498" s="2">
        <v>0</v>
      </c>
      <c r="Q5498" s="2">
        <v>0</v>
      </c>
      <c r="R5498"/>
      <c r="S5498"/>
    </row>
    <row r="5499" spans="1:19" x14ac:dyDescent="0.3">
      <c r="A5499">
        <v>5498</v>
      </c>
      <c r="B5499" t="s">
        <v>5514</v>
      </c>
      <c r="C5499" t="s">
        <v>15</v>
      </c>
      <c r="D5499" s="1">
        <v>302.89999999999998</v>
      </c>
      <c r="E5499" s="1">
        <v>312.5</v>
      </c>
      <c r="F5499" s="2">
        <v>1551</v>
      </c>
      <c r="G5499" s="1">
        <f>2*PI()*Predictive_Maintenance_Data[[#This Row],[Rotational speed '[rpm']]]/60</f>
        <v>162.42034019059233</v>
      </c>
      <c r="H5499" s="1">
        <v>40</v>
      </c>
      <c r="I5499" s="1">
        <f t="shared" si="85"/>
        <v>9.6000000000000227</v>
      </c>
      <c r="J5499" s="1">
        <f>Predictive_Maintenance_Data[[#This Row],[Torque '[Nm']]]*Predictive_Maintenance_Data[[#This Row],[Angular velocity '[rad/s']]]/1000</f>
        <v>6.4968136076236931</v>
      </c>
      <c r="K5499" s="2">
        <v>20</v>
      </c>
      <c r="L5499" s="2">
        <v>0</v>
      </c>
      <c r="M5499" s="2">
        <v>0</v>
      </c>
      <c r="N5499" s="2">
        <v>0</v>
      </c>
      <c r="O5499" s="2">
        <v>0</v>
      </c>
      <c r="P5499" s="2">
        <v>0</v>
      </c>
      <c r="Q5499" s="2">
        <v>0</v>
      </c>
      <c r="R5499"/>
      <c r="S5499"/>
    </row>
    <row r="5500" spans="1:19" x14ac:dyDescent="0.3">
      <c r="A5500">
        <v>5499</v>
      </c>
      <c r="B5500" t="s">
        <v>5515</v>
      </c>
      <c r="C5500" t="s">
        <v>15</v>
      </c>
      <c r="D5500" s="1">
        <v>302.89999999999998</v>
      </c>
      <c r="E5500" s="1">
        <v>312.5</v>
      </c>
      <c r="F5500" s="2">
        <v>1903</v>
      </c>
      <c r="G5500" s="1">
        <f>2*PI()*Predictive_Maintenance_Data[[#This Row],[Rotational speed '[rpm']]]/60</f>
        <v>199.28169399271255</v>
      </c>
      <c r="H5500" s="1">
        <v>21.2</v>
      </c>
      <c r="I5500" s="1">
        <f t="shared" si="85"/>
        <v>9.6000000000000227</v>
      </c>
      <c r="J5500" s="1">
        <f>Predictive_Maintenance_Data[[#This Row],[Torque '[Nm']]]*Predictive_Maintenance_Data[[#This Row],[Angular velocity '[rad/s']]]/1000</f>
        <v>4.2247719126455054</v>
      </c>
      <c r="K5500" s="2">
        <v>23</v>
      </c>
      <c r="L5500" s="2">
        <v>0</v>
      </c>
      <c r="M5500" s="2">
        <v>0</v>
      </c>
      <c r="N5500" s="2">
        <v>0</v>
      </c>
      <c r="O5500" s="2">
        <v>0</v>
      </c>
      <c r="P5500" s="2">
        <v>0</v>
      </c>
      <c r="Q5500" s="2">
        <v>0</v>
      </c>
      <c r="R5500"/>
      <c r="S5500"/>
    </row>
    <row r="5501" spans="1:19" x14ac:dyDescent="0.3">
      <c r="A5501">
        <v>5500</v>
      </c>
      <c r="B5501" t="s">
        <v>5516</v>
      </c>
      <c r="C5501" t="s">
        <v>27</v>
      </c>
      <c r="D5501" s="1">
        <v>302.89999999999998</v>
      </c>
      <c r="E5501" s="1">
        <v>312.3</v>
      </c>
      <c r="F5501" s="2">
        <v>1417</v>
      </c>
      <c r="G5501" s="1">
        <f>2*PI()*Predictive_Maintenance_Data[[#This Row],[Rotational speed '[rpm']]]/60</f>
        <v>148.3878930045579</v>
      </c>
      <c r="H5501" s="1">
        <v>48.7</v>
      </c>
      <c r="I5501" s="1">
        <f t="shared" si="85"/>
        <v>9.4000000000000341</v>
      </c>
      <c r="J5501" s="1">
        <f>Predictive_Maintenance_Data[[#This Row],[Torque '[Nm']]]*Predictive_Maintenance_Data[[#This Row],[Angular velocity '[rad/s']]]/1000</f>
        <v>7.2264903893219694</v>
      </c>
      <c r="K5501" s="2">
        <v>26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>
        <v>0</v>
      </c>
      <c r="R5501"/>
      <c r="S5501"/>
    </row>
    <row r="5502" spans="1:19" x14ac:dyDescent="0.3">
      <c r="A5502">
        <v>5501</v>
      </c>
      <c r="B5502" t="s">
        <v>5517</v>
      </c>
      <c r="C5502" t="s">
        <v>17</v>
      </c>
      <c r="D5502" s="1">
        <v>302.7</v>
      </c>
      <c r="E5502" s="1">
        <v>312.10000000000002</v>
      </c>
      <c r="F5502" s="2">
        <v>1601</v>
      </c>
      <c r="G5502" s="1">
        <f>2*PI()*Predictive_Maintenance_Data[[#This Row],[Rotational speed '[rpm']]]/60</f>
        <v>167.65632794657529</v>
      </c>
      <c r="H5502" s="1">
        <v>35.200000000000003</v>
      </c>
      <c r="I5502" s="1">
        <f t="shared" si="85"/>
        <v>9.4000000000000341</v>
      </c>
      <c r="J5502" s="1">
        <f>Predictive_Maintenance_Data[[#This Row],[Torque '[Nm']]]*Predictive_Maintenance_Data[[#This Row],[Angular velocity '[rad/s']]]/1000</f>
        <v>5.9015027437194503</v>
      </c>
      <c r="K5502" s="2">
        <v>31</v>
      </c>
      <c r="L5502" s="2">
        <v>0</v>
      </c>
      <c r="M5502" s="2">
        <v>0</v>
      </c>
      <c r="N5502" s="2">
        <v>0</v>
      </c>
      <c r="O5502" s="2">
        <v>0</v>
      </c>
      <c r="P5502" s="2">
        <v>0</v>
      </c>
      <c r="Q5502" s="2">
        <v>0</v>
      </c>
      <c r="R5502"/>
      <c r="S5502"/>
    </row>
    <row r="5503" spans="1:19" x14ac:dyDescent="0.3">
      <c r="A5503">
        <v>5502</v>
      </c>
      <c r="B5503" t="s">
        <v>5518</v>
      </c>
      <c r="C5503" t="s">
        <v>17</v>
      </c>
      <c r="D5503" s="1">
        <v>302.7</v>
      </c>
      <c r="E5503" s="1">
        <v>312.10000000000002</v>
      </c>
      <c r="F5503" s="2">
        <v>1543</v>
      </c>
      <c r="G5503" s="1">
        <f>2*PI()*Predictive_Maintenance_Data[[#This Row],[Rotational speed '[rpm']]]/60</f>
        <v>161.58258214963502</v>
      </c>
      <c r="H5503" s="1">
        <v>37.5</v>
      </c>
      <c r="I5503" s="1">
        <f t="shared" si="85"/>
        <v>9.4000000000000341</v>
      </c>
      <c r="J5503" s="1">
        <f>Predictive_Maintenance_Data[[#This Row],[Torque '[Nm']]]*Predictive_Maintenance_Data[[#This Row],[Angular velocity '[rad/s']]]/1000</f>
        <v>6.0593468306113127</v>
      </c>
      <c r="K5503" s="2">
        <v>33</v>
      </c>
      <c r="L5503" s="2">
        <v>0</v>
      </c>
      <c r="M5503" s="2">
        <v>0</v>
      </c>
      <c r="N5503" s="2">
        <v>0</v>
      </c>
      <c r="O5503" s="2">
        <v>0</v>
      </c>
      <c r="P5503" s="2">
        <v>0</v>
      </c>
      <c r="Q5503" s="2">
        <v>0</v>
      </c>
      <c r="R5503"/>
      <c r="S5503"/>
    </row>
    <row r="5504" spans="1:19" x14ac:dyDescent="0.3">
      <c r="A5504">
        <v>5503</v>
      </c>
      <c r="B5504" t="s">
        <v>5519</v>
      </c>
      <c r="C5504" t="s">
        <v>17</v>
      </c>
      <c r="D5504" s="1">
        <v>302.60000000000002</v>
      </c>
      <c r="E5504" s="1">
        <v>312.10000000000002</v>
      </c>
      <c r="F5504" s="2">
        <v>1439</v>
      </c>
      <c r="G5504" s="1">
        <f>2*PI()*Predictive_Maintenance_Data[[#This Row],[Rotational speed '[rpm']]]/60</f>
        <v>150.69172761719039</v>
      </c>
      <c r="H5504" s="1">
        <v>52.3</v>
      </c>
      <c r="I5504" s="1">
        <f t="shared" si="85"/>
        <v>9.5</v>
      </c>
      <c r="J5504" s="1">
        <f>Predictive_Maintenance_Data[[#This Row],[Torque '[Nm']]]*Predictive_Maintenance_Data[[#This Row],[Angular velocity '[rad/s']]]/1000</f>
        <v>7.8811773543790569</v>
      </c>
      <c r="K5504" s="2">
        <v>35</v>
      </c>
      <c r="L5504" s="2">
        <v>0</v>
      </c>
      <c r="M5504" s="2">
        <v>0</v>
      </c>
      <c r="N5504" s="2">
        <v>0</v>
      </c>
      <c r="O5504" s="2">
        <v>0</v>
      </c>
      <c r="P5504" s="2">
        <v>0</v>
      </c>
      <c r="Q5504" s="2">
        <v>0</v>
      </c>
      <c r="R5504"/>
      <c r="S5504"/>
    </row>
    <row r="5505" spans="1:19" x14ac:dyDescent="0.3">
      <c r="A5505">
        <v>5504</v>
      </c>
      <c r="B5505" t="s">
        <v>5520</v>
      </c>
      <c r="C5505" t="s">
        <v>27</v>
      </c>
      <c r="D5505" s="1">
        <v>302.60000000000002</v>
      </c>
      <c r="E5505" s="1">
        <v>312</v>
      </c>
      <c r="F5505" s="2">
        <v>1657</v>
      </c>
      <c r="G5505" s="1">
        <f>2*PI()*Predictive_Maintenance_Data[[#This Row],[Rotational speed '[rpm']]]/60</f>
        <v>173.52063423327624</v>
      </c>
      <c r="H5505" s="1">
        <v>29.3</v>
      </c>
      <c r="I5505" s="1">
        <f t="shared" si="85"/>
        <v>9.3999999999999773</v>
      </c>
      <c r="J5505" s="1">
        <f>Predictive_Maintenance_Data[[#This Row],[Torque '[Nm']]]*Predictive_Maintenance_Data[[#This Row],[Angular velocity '[rad/s']]]/1000</f>
        <v>5.0841545830349943</v>
      </c>
      <c r="K5505" s="2">
        <v>37</v>
      </c>
      <c r="L5505" s="2">
        <v>0</v>
      </c>
      <c r="M5505" s="2">
        <v>0</v>
      </c>
      <c r="N5505" s="2">
        <v>0</v>
      </c>
      <c r="O5505" s="2">
        <v>0</v>
      </c>
      <c r="P5505" s="2">
        <v>0</v>
      </c>
      <c r="Q5505" s="2">
        <v>0</v>
      </c>
      <c r="R5505"/>
      <c r="S5505"/>
    </row>
    <row r="5506" spans="1:19" x14ac:dyDescent="0.3">
      <c r="A5506">
        <v>5505</v>
      </c>
      <c r="B5506" t="s">
        <v>5521</v>
      </c>
      <c r="C5506" t="s">
        <v>17</v>
      </c>
      <c r="D5506" s="1">
        <v>302.8</v>
      </c>
      <c r="E5506" s="1">
        <v>312.2</v>
      </c>
      <c r="F5506" s="2">
        <v>1458</v>
      </c>
      <c r="G5506" s="1">
        <f>2*PI()*Predictive_Maintenance_Data[[#This Row],[Rotational speed '[rpm']]]/60</f>
        <v>152.68140296446393</v>
      </c>
      <c r="H5506" s="1">
        <v>51</v>
      </c>
      <c r="I5506" s="1">
        <f t="shared" ref="I5506:I5569" si="86">E5506-D5506</f>
        <v>9.3999999999999773</v>
      </c>
      <c r="J5506" s="1">
        <f>Predictive_Maintenance_Data[[#This Row],[Torque '[Nm']]]*Predictive_Maintenance_Data[[#This Row],[Angular velocity '[rad/s']]]/1000</f>
        <v>7.7867515511876597</v>
      </c>
      <c r="K5506" s="2">
        <v>42</v>
      </c>
      <c r="L5506" s="2">
        <v>0</v>
      </c>
      <c r="M5506" s="2">
        <v>0</v>
      </c>
      <c r="N5506" s="2">
        <v>0</v>
      </c>
      <c r="O5506" s="2">
        <v>0</v>
      </c>
      <c r="P5506" s="2">
        <v>0</v>
      </c>
      <c r="Q5506" s="2">
        <v>0</v>
      </c>
      <c r="R5506"/>
      <c r="S5506"/>
    </row>
    <row r="5507" spans="1:19" x14ac:dyDescent="0.3">
      <c r="A5507">
        <v>5506</v>
      </c>
      <c r="B5507" t="s">
        <v>5522</v>
      </c>
      <c r="C5507" t="s">
        <v>17</v>
      </c>
      <c r="D5507" s="1">
        <v>302.8</v>
      </c>
      <c r="E5507" s="1">
        <v>312.2</v>
      </c>
      <c r="F5507" s="2">
        <v>1746</v>
      </c>
      <c r="G5507" s="1">
        <f>2*PI()*Predictive_Maintenance_Data[[#This Row],[Rotational speed '[rpm']]]/60</f>
        <v>182.84069243892597</v>
      </c>
      <c r="H5507" s="1">
        <v>27.4</v>
      </c>
      <c r="I5507" s="1">
        <f t="shared" si="86"/>
        <v>9.3999999999999773</v>
      </c>
      <c r="J5507" s="1">
        <f>Predictive_Maintenance_Data[[#This Row],[Torque '[Nm']]]*Predictive_Maintenance_Data[[#This Row],[Angular velocity '[rad/s']]]/1000</f>
        <v>5.009834972826571</v>
      </c>
      <c r="K5507" s="2">
        <v>44</v>
      </c>
      <c r="L5507" s="2">
        <v>0</v>
      </c>
      <c r="M5507" s="2">
        <v>0</v>
      </c>
      <c r="N5507" s="2">
        <v>0</v>
      </c>
      <c r="O5507" s="2">
        <v>0</v>
      </c>
      <c r="P5507" s="2">
        <v>0</v>
      </c>
      <c r="Q5507" s="2">
        <v>0</v>
      </c>
      <c r="R5507"/>
      <c r="S5507"/>
    </row>
    <row r="5508" spans="1:19" x14ac:dyDescent="0.3">
      <c r="A5508">
        <v>5507</v>
      </c>
      <c r="B5508" t="s">
        <v>5523</v>
      </c>
      <c r="C5508" t="s">
        <v>17</v>
      </c>
      <c r="D5508" s="1">
        <v>302.89999999999998</v>
      </c>
      <c r="E5508" s="1">
        <v>312.2</v>
      </c>
      <c r="F5508" s="2">
        <v>1677</v>
      </c>
      <c r="G5508" s="1">
        <f>2*PI()*Predictive_Maintenance_Data[[#This Row],[Rotational speed '[rpm']]]/60</f>
        <v>175.61502933566945</v>
      </c>
      <c r="H5508" s="1">
        <v>30.5</v>
      </c>
      <c r="I5508" s="1">
        <f t="shared" si="86"/>
        <v>9.3000000000000114</v>
      </c>
      <c r="J5508" s="1">
        <f>Predictive_Maintenance_Data[[#This Row],[Torque '[Nm']]]*Predictive_Maintenance_Data[[#This Row],[Angular velocity '[rad/s']]]/1000</f>
        <v>5.3562583947379183</v>
      </c>
      <c r="K5508" s="2">
        <v>46</v>
      </c>
      <c r="L5508" s="2">
        <v>0</v>
      </c>
      <c r="M5508" s="2">
        <v>0</v>
      </c>
      <c r="N5508" s="2">
        <v>0</v>
      </c>
      <c r="O5508" s="2">
        <v>0</v>
      </c>
      <c r="P5508" s="2">
        <v>0</v>
      </c>
      <c r="Q5508" s="2">
        <v>0</v>
      </c>
      <c r="R5508"/>
      <c r="S5508"/>
    </row>
    <row r="5509" spans="1:19" x14ac:dyDescent="0.3">
      <c r="A5509">
        <v>5508</v>
      </c>
      <c r="B5509" t="s">
        <v>5524</v>
      </c>
      <c r="C5509" t="s">
        <v>17</v>
      </c>
      <c r="D5509" s="1">
        <v>302.8</v>
      </c>
      <c r="E5509" s="1">
        <v>312.10000000000002</v>
      </c>
      <c r="F5509" s="2">
        <v>1520</v>
      </c>
      <c r="G5509" s="1">
        <f>2*PI()*Predictive_Maintenance_Data[[#This Row],[Rotational speed '[rpm']]]/60</f>
        <v>159.17402778188287</v>
      </c>
      <c r="H5509" s="1">
        <v>39.9</v>
      </c>
      <c r="I5509" s="1">
        <f t="shared" si="86"/>
        <v>9.3000000000000114</v>
      </c>
      <c r="J5509" s="1">
        <f>Predictive_Maintenance_Data[[#This Row],[Torque '[Nm']]]*Predictive_Maintenance_Data[[#This Row],[Angular velocity '[rad/s']]]/1000</f>
        <v>6.3510437084971265</v>
      </c>
      <c r="K5509" s="2">
        <v>48</v>
      </c>
      <c r="L5509" s="2">
        <v>0</v>
      </c>
      <c r="M5509" s="2">
        <v>0</v>
      </c>
      <c r="N5509" s="2">
        <v>0</v>
      </c>
      <c r="O5509" s="2">
        <v>0</v>
      </c>
      <c r="P5509" s="2">
        <v>0</v>
      </c>
      <c r="Q5509" s="2">
        <v>0</v>
      </c>
      <c r="R5509"/>
      <c r="S5509"/>
    </row>
    <row r="5510" spans="1:19" x14ac:dyDescent="0.3">
      <c r="A5510">
        <v>5509</v>
      </c>
      <c r="B5510" t="s">
        <v>5525</v>
      </c>
      <c r="C5510" t="s">
        <v>17</v>
      </c>
      <c r="D5510" s="1">
        <v>302.89999999999998</v>
      </c>
      <c r="E5510" s="1">
        <v>312.2</v>
      </c>
      <c r="F5510" s="2">
        <v>1367</v>
      </c>
      <c r="G5510" s="1">
        <f>2*PI()*Predictive_Maintenance_Data[[#This Row],[Rotational speed '[rpm']]]/60</f>
        <v>143.15190524857491</v>
      </c>
      <c r="H5510" s="1">
        <v>55.1</v>
      </c>
      <c r="I5510" s="1">
        <f t="shared" si="86"/>
        <v>9.3000000000000114</v>
      </c>
      <c r="J5510" s="1">
        <f>Predictive_Maintenance_Data[[#This Row],[Torque '[Nm']]]*Predictive_Maintenance_Data[[#This Row],[Angular velocity '[rad/s']]]/1000</f>
        <v>7.8876699791964775</v>
      </c>
      <c r="K5510" s="2">
        <v>50</v>
      </c>
      <c r="L5510" s="2">
        <v>0</v>
      </c>
      <c r="M5510" s="2">
        <v>0</v>
      </c>
      <c r="N5510" s="2">
        <v>0</v>
      </c>
      <c r="O5510" s="2">
        <v>0</v>
      </c>
      <c r="P5510" s="2">
        <v>0</v>
      </c>
      <c r="Q5510" s="2">
        <v>0</v>
      </c>
      <c r="R5510"/>
      <c r="S5510"/>
    </row>
    <row r="5511" spans="1:19" x14ac:dyDescent="0.3">
      <c r="A5511">
        <v>5510</v>
      </c>
      <c r="B5511" t="s">
        <v>5526</v>
      </c>
      <c r="C5511" t="s">
        <v>17</v>
      </c>
      <c r="D5511" s="1">
        <v>302.8</v>
      </c>
      <c r="E5511" s="1">
        <v>312.2</v>
      </c>
      <c r="F5511" s="2">
        <v>1509</v>
      </c>
      <c r="G5511" s="1">
        <f>2*PI()*Predictive_Maintenance_Data[[#This Row],[Rotational speed '[rpm']]]/60</f>
        <v>158.02211047556659</v>
      </c>
      <c r="H5511" s="1">
        <v>36.5</v>
      </c>
      <c r="I5511" s="1">
        <f t="shared" si="86"/>
        <v>9.3999999999999773</v>
      </c>
      <c r="J5511" s="1">
        <f>Predictive_Maintenance_Data[[#This Row],[Torque '[Nm']]]*Predictive_Maintenance_Data[[#This Row],[Angular velocity '[rad/s']]]/1000</f>
        <v>5.7678070323581805</v>
      </c>
      <c r="K5511" s="2">
        <v>52</v>
      </c>
      <c r="L5511" s="2">
        <v>0</v>
      </c>
      <c r="M5511" s="2">
        <v>0</v>
      </c>
      <c r="N5511" s="2">
        <v>0</v>
      </c>
      <c r="O5511" s="2">
        <v>0</v>
      </c>
      <c r="P5511" s="2">
        <v>0</v>
      </c>
      <c r="Q5511" s="2">
        <v>1</v>
      </c>
      <c r="R5511"/>
      <c r="S5511"/>
    </row>
    <row r="5512" spans="1:19" x14ac:dyDescent="0.3">
      <c r="A5512">
        <v>5511</v>
      </c>
      <c r="B5512" t="s">
        <v>5527</v>
      </c>
      <c r="C5512" t="s">
        <v>17</v>
      </c>
      <c r="D5512" s="1">
        <v>302.8</v>
      </c>
      <c r="E5512" s="1">
        <v>312.10000000000002</v>
      </c>
      <c r="F5512" s="2">
        <v>1418</v>
      </c>
      <c r="G5512" s="1">
        <f>2*PI()*Predictive_Maintenance_Data[[#This Row],[Rotational speed '[rpm']]]/60</f>
        <v>148.49261275967757</v>
      </c>
      <c r="H5512" s="1">
        <v>51.4</v>
      </c>
      <c r="I5512" s="1">
        <f t="shared" si="86"/>
        <v>9.3000000000000114</v>
      </c>
      <c r="J5512" s="1">
        <f>Predictive_Maintenance_Data[[#This Row],[Torque '[Nm']]]*Predictive_Maintenance_Data[[#This Row],[Angular velocity '[rad/s']]]/1000</f>
        <v>7.6325202958474261</v>
      </c>
      <c r="K5512" s="2">
        <v>54</v>
      </c>
      <c r="L5512" s="2">
        <v>0</v>
      </c>
      <c r="M5512" s="2">
        <v>0</v>
      </c>
      <c r="N5512" s="2">
        <v>0</v>
      </c>
      <c r="O5512" s="2">
        <v>0</v>
      </c>
      <c r="P5512" s="2">
        <v>0</v>
      </c>
      <c r="Q5512" s="2">
        <v>0</v>
      </c>
      <c r="R5512"/>
      <c r="S5512"/>
    </row>
    <row r="5513" spans="1:19" x14ac:dyDescent="0.3">
      <c r="A5513">
        <v>5512</v>
      </c>
      <c r="B5513" t="s">
        <v>5528</v>
      </c>
      <c r="C5513" t="s">
        <v>17</v>
      </c>
      <c r="D5513" s="1">
        <v>302.8</v>
      </c>
      <c r="E5513" s="1">
        <v>312.10000000000002</v>
      </c>
      <c r="F5513" s="2">
        <v>1958</v>
      </c>
      <c r="G5513" s="1">
        <f>2*PI()*Predictive_Maintenance_Data[[#This Row],[Rotational speed '[rpm']]]/60</f>
        <v>205.04128052429385</v>
      </c>
      <c r="H5513" s="1">
        <v>20.3</v>
      </c>
      <c r="I5513" s="1">
        <f t="shared" si="86"/>
        <v>9.3000000000000114</v>
      </c>
      <c r="J5513" s="1">
        <f>Predictive_Maintenance_Data[[#This Row],[Torque '[Nm']]]*Predictive_Maintenance_Data[[#This Row],[Angular velocity '[rad/s']]]/1000</f>
        <v>4.1623379946431651</v>
      </c>
      <c r="K5513" s="2">
        <v>56</v>
      </c>
      <c r="L5513" s="2">
        <v>0</v>
      </c>
      <c r="M5513" s="2">
        <v>0</v>
      </c>
      <c r="N5513" s="2">
        <v>0</v>
      </c>
      <c r="O5513" s="2">
        <v>0</v>
      </c>
      <c r="P5513" s="2">
        <v>0</v>
      </c>
      <c r="Q5513" s="2">
        <v>0</v>
      </c>
      <c r="R5513"/>
      <c r="S5513"/>
    </row>
    <row r="5514" spans="1:19" x14ac:dyDescent="0.3">
      <c r="A5514">
        <v>5513</v>
      </c>
      <c r="B5514" t="s">
        <v>5529</v>
      </c>
      <c r="C5514" t="s">
        <v>17</v>
      </c>
      <c r="D5514" s="1">
        <v>302.8</v>
      </c>
      <c r="E5514" s="1">
        <v>312.2</v>
      </c>
      <c r="F5514" s="2">
        <v>1682</v>
      </c>
      <c r="G5514" s="1">
        <f>2*PI()*Predictive_Maintenance_Data[[#This Row],[Rotational speed '[rpm']]]/60</f>
        <v>176.13862811126774</v>
      </c>
      <c r="H5514" s="1">
        <v>30.9</v>
      </c>
      <c r="I5514" s="1">
        <f t="shared" si="86"/>
        <v>9.3999999999999773</v>
      </c>
      <c r="J5514" s="1">
        <f>Predictive_Maintenance_Data[[#This Row],[Torque '[Nm']]]*Predictive_Maintenance_Data[[#This Row],[Angular velocity '[rad/s']]]/1000</f>
        <v>5.4426836086381725</v>
      </c>
      <c r="K5514" s="2">
        <v>58</v>
      </c>
      <c r="L5514" s="2">
        <v>0</v>
      </c>
      <c r="M5514" s="2">
        <v>0</v>
      </c>
      <c r="N5514" s="2">
        <v>0</v>
      </c>
      <c r="O5514" s="2">
        <v>0</v>
      </c>
      <c r="P5514" s="2">
        <v>0</v>
      </c>
      <c r="Q5514" s="2">
        <v>0</v>
      </c>
      <c r="R5514"/>
      <c r="S5514"/>
    </row>
    <row r="5515" spans="1:19" x14ac:dyDescent="0.3">
      <c r="A5515">
        <v>5514</v>
      </c>
      <c r="B5515" t="s">
        <v>5530</v>
      </c>
      <c r="C5515" t="s">
        <v>15</v>
      </c>
      <c r="D5515" s="1">
        <v>302.8</v>
      </c>
      <c r="E5515" s="1">
        <v>312.2</v>
      </c>
      <c r="F5515" s="2">
        <v>1452</v>
      </c>
      <c r="G5515" s="1">
        <f>2*PI()*Predictive_Maintenance_Data[[#This Row],[Rotational speed '[rpm']]]/60</f>
        <v>152.05308443374599</v>
      </c>
      <c r="H5515" s="1">
        <v>50.3</v>
      </c>
      <c r="I5515" s="1">
        <f t="shared" si="86"/>
        <v>9.3999999999999773</v>
      </c>
      <c r="J5515" s="1">
        <f>Predictive_Maintenance_Data[[#This Row],[Torque '[Nm']]]*Predictive_Maintenance_Data[[#This Row],[Angular velocity '[rad/s']]]/1000</f>
        <v>7.6482701470174232</v>
      </c>
      <c r="K5515" s="2">
        <v>60</v>
      </c>
      <c r="L5515" s="2">
        <v>0</v>
      </c>
      <c r="M5515" s="2">
        <v>0</v>
      </c>
      <c r="N5515" s="2">
        <v>0</v>
      </c>
      <c r="O5515" s="2">
        <v>0</v>
      </c>
      <c r="P5515" s="2">
        <v>0</v>
      </c>
      <c r="Q5515" s="2">
        <v>0</v>
      </c>
      <c r="R5515"/>
      <c r="S5515"/>
    </row>
    <row r="5516" spans="1:19" x14ac:dyDescent="0.3">
      <c r="A5516">
        <v>5515</v>
      </c>
      <c r="B5516" t="s">
        <v>5531</v>
      </c>
      <c r="C5516" t="s">
        <v>17</v>
      </c>
      <c r="D5516" s="1">
        <v>302.7</v>
      </c>
      <c r="E5516" s="1">
        <v>312</v>
      </c>
      <c r="F5516" s="2">
        <v>1828</v>
      </c>
      <c r="G5516" s="1">
        <f>2*PI()*Predictive_Maintenance_Data[[#This Row],[Rotational speed '[rpm']]]/60</f>
        <v>191.42771235873806</v>
      </c>
      <c r="H5516" s="1">
        <v>24</v>
      </c>
      <c r="I5516" s="1">
        <f t="shared" si="86"/>
        <v>9.3000000000000114</v>
      </c>
      <c r="J5516" s="1">
        <f>Predictive_Maintenance_Data[[#This Row],[Torque '[Nm']]]*Predictive_Maintenance_Data[[#This Row],[Angular velocity '[rad/s']]]/1000</f>
        <v>4.5942650966097132</v>
      </c>
      <c r="K5516" s="2">
        <v>63</v>
      </c>
      <c r="L5516" s="2">
        <v>0</v>
      </c>
      <c r="M5516" s="2">
        <v>0</v>
      </c>
      <c r="N5516" s="2">
        <v>0</v>
      </c>
      <c r="O5516" s="2">
        <v>0</v>
      </c>
      <c r="P5516" s="2">
        <v>0</v>
      </c>
      <c r="Q5516" s="2">
        <v>0</v>
      </c>
      <c r="R5516"/>
      <c r="S5516"/>
    </row>
    <row r="5517" spans="1:19" x14ac:dyDescent="0.3">
      <c r="A5517">
        <v>5516</v>
      </c>
      <c r="B5517" t="s">
        <v>5532</v>
      </c>
      <c r="C5517" t="s">
        <v>27</v>
      </c>
      <c r="D5517" s="1">
        <v>302.7</v>
      </c>
      <c r="E5517" s="1">
        <v>312</v>
      </c>
      <c r="F5517" s="2">
        <v>1484</v>
      </c>
      <c r="G5517" s="1">
        <f>2*PI()*Predictive_Maintenance_Data[[#This Row],[Rotational speed '[rpm']]]/60</f>
        <v>155.4041165975751</v>
      </c>
      <c r="H5517" s="1">
        <v>41.5</v>
      </c>
      <c r="I5517" s="1">
        <f t="shared" si="86"/>
        <v>9.3000000000000114</v>
      </c>
      <c r="J5517" s="1">
        <f>Predictive_Maintenance_Data[[#This Row],[Torque '[Nm']]]*Predictive_Maintenance_Data[[#This Row],[Angular velocity '[rad/s']]]/1000</f>
        <v>6.4492708387993662</v>
      </c>
      <c r="K5517" s="2">
        <v>65</v>
      </c>
      <c r="L5517" s="2">
        <v>0</v>
      </c>
      <c r="M5517" s="2">
        <v>0</v>
      </c>
      <c r="N5517" s="2">
        <v>0</v>
      </c>
      <c r="O5517" s="2">
        <v>0</v>
      </c>
      <c r="P5517" s="2">
        <v>0</v>
      </c>
      <c r="Q5517" s="2">
        <v>0</v>
      </c>
      <c r="R5517"/>
      <c r="S5517"/>
    </row>
    <row r="5518" spans="1:19" x14ac:dyDescent="0.3">
      <c r="A5518">
        <v>5517</v>
      </c>
      <c r="B5518" t="s">
        <v>5533</v>
      </c>
      <c r="C5518" t="s">
        <v>17</v>
      </c>
      <c r="D5518" s="1">
        <v>302.60000000000002</v>
      </c>
      <c r="E5518" s="1">
        <v>312</v>
      </c>
      <c r="F5518" s="2">
        <v>1674</v>
      </c>
      <c r="G5518" s="1">
        <f>2*PI()*Predictive_Maintenance_Data[[#This Row],[Rotational speed '[rpm']]]/60</f>
        <v>175.30087007031045</v>
      </c>
      <c r="H5518" s="1">
        <v>32.200000000000003</v>
      </c>
      <c r="I5518" s="1">
        <f t="shared" si="86"/>
        <v>9.3999999999999773</v>
      </c>
      <c r="J5518" s="1">
        <f>Predictive_Maintenance_Data[[#This Row],[Torque '[Nm']]]*Predictive_Maintenance_Data[[#This Row],[Angular velocity '[rad/s']]]/1000</f>
        <v>5.6446880162639976</v>
      </c>
      <c r="K5518" s="2">
        <v>70</v>
      </c>
      <c r="L5518" s="2">
        <v>0</v>
      </c>
      <c r="M5518" s="2">
        <v>0</v>
      </c>
      <c r="N5518" s="2">
        <v>0</v>
      </c>
      <c r="O5518" s="2">
        <v>0</v>
      </c>
      <c r="P5518" s="2">
        <v>0</v>
      </c>
      <c r="Q5518" s="2">
        <v>0</v>
      </c>
      <c r="R5518"/>
      <c r="S5518"/>
    </row>
    <row r="5519" spans="1:19" x14ac:dyDescent="0.3">
      <c r="A5519">
        <v>5518</v>
      </c>
      <c r="B5519" t="s">
        <v>5534</v>
      </c>
      <c r="C5519" t="s">
        <v>17</v>
      </c>
      <c r="D5519" s="1">
        <v>302.60000000000002</v>
      </c>
      <c r="E5519" s="1">
        <v>311.89999999999998</v>
      </c>
      <c r="F5519" s="2">
        <v>1448</v>
      </c>
      <c r="G5519" s="1">
        <f>2*PI()*Predictive_Maintenance_Data[[#This Row],[Rotational speed '[rpm']]]/60</f>
        <v>151.63420541326735</v>
      </c>
      <c r="H5519" s="1">
        <v>49.5</v>
      </c>
      <c r="I5519" s="1">
        <f t="shared" si="86"/>
        <v>9.2999999999999545</v>
      </c>
      <c r="J5519" s="1">
        <f>Predictive_Maintenance_Data[[#This Row],[Torque '[Nm']]]*Predictive_Maintenance_Data[[#This Row],[Angular velocity '[rad/s']]]/1000</f>
        <v>7.5058931679567342</v>
      </c>
      <c r="K5519" s="2">
        <v>72</v>
      </c>
      <c r="L5519" s="2">
        <v>0</v>
      </c>
      <c r="M5519" s="2">
        <v>0</v>
      </c>
      <c r="N5519" s="2">
        <v>0</v>
      </c>
      <c r="O5519" s="2">
        <v>0</v>
      </c>
      <c r="P5519" s="2">
        <v>0</v>
      </c>
      <c r="Q5519" s="2">
        <v>0</v>
      </c>
      <c r="R5519"/>
      <c r="S5519"/>
    </row>
    <row r="5520" spans="1:19" x14ac:dyDescent="0.3">
      <c r="A5520">
        <v>5519</v>
      </c>
      <c r="B5520" t="s">
        <v>5535</v>
      </c>
      <c r="C5520" t="s">
        <v>15</v>
      </c>
      <c r="D5520" s="1">
        <v>302.5</v>
      </c>
      <c r="E5520" s="1">
        <v>311.8</v>
      </c>
      <c r="F5520" s="2">
        <v>2023</v>
      </c>
      <c r="G5520" s="1">
        <f>2*PI()*Predictive_Maintenance_Data[[#This Row],[Rotational speed '[rpm']]]/60</f>
        <v>211.84806460707171</v>
      </c>
      <c r="H5520" s="1">
        <v>19.100000000000001</v>
      </c>
      <c r="I5520" s="1">
        <f t="shared" si="86"/>
        <v>9.3000000000000114</v>
      </c>
      <c r="J5520" s="1">
        <f>Predictive_Maintenance_Data[[#This Row],[Torque '[Nm']]]*Predictive_Maintenance_Data[[#This Row],[Angular velocity '[rad/s']]]/1000</f>
        <v>4.04629803399507</v>
      </c>
      <c r="K5520" s="2">
        <v>74</v>
      </c>
      <c r="L5520" s="2">
        <v>0</v>
      </c>
      <c r="M5520" s="2">
        <v>0</v>
      </c>
      <c r="N5520" s="2">
        <v>0</v>
      </c>
      <c r="O5520" s="2">
        <v>0</v>
      </c>
      <c r="P5520" s="2">
        <v>0</v>
      </c>
      <c r="Q5520" s="2">
        <v>0</v>
      </c>
      <c r="R5520"/>
      <c r="S5520"/>
    </row>
    <row r="5521" spans="1:19" x14ac:dyDescent="0.3">
      <c r="A5521">
        <v>5520</v>
      </c>
      <c r="B5521" t="s">
        <v>5536</v>
      </c>
      <c r="C5521" t="s">
        <v>17</v>
      </c>
      <c r="D5521" s="1">
        <v>302.5</v>
      </c>
      <c r="E5521" s="1">
        <v>311.89999999999998</v>
      </c>
      <c r="F5521" s="2">
        <v>1452</v>
      </c>
      <c r="G5521" s="1">
        <f>2*PI()*Predictive_Maintenance_Data[[#This Row],[Rotational speed '[rpm']]]/60</f>
        <v>152.05308443374599</v>
      </c>
      <c r="H5521" s="1">
        <v>47.4</v>
      </c>
      <c r="I5521" s="1">
        <f t="shared" si="86"/>
        <v>9.3999999999999773</v>
      </c>
      <c r="J5521" s="1">
        <f>Predictive_Maintenance_Data[[#This Row],[Torque '[Nm']]]*Predictive_Maintenance_Data[[#This Row],[Angular velocity '[rad/s']]]/1000</f>
        <v>7.2073162021595598</v>
      </c>
      <c r="K5521" s="2">
        <v>77</v>
      </c>
      <c r="L5521" s="2">
        <v>0</v>
      </c>
      <c r="M5521" s="2">
        <v>0</v>
      </c>
      <c r="N5521" s="2">
        <v>0</v>
      </c>
      <c r="O5521" s="2">
        <v>0</v>
      </c>
      <c r="P5521" s="2">
        <v>0</v>
      </c>
      <c r="Q5521" s="2">
        <v>0</v>
      </c>
      <c r="R5521"/>
      <c r="S5521"/>
    </row>
    <row r="5522" spans="1:19" x14ac:dyDescent="0.3">
      <c r="A5522">
        <v>5521</v>
      </c>
      <c r="B5522" t="s">
        <v>5537</v>
      </c>
      <c r="C5522" t="s">
        <v>15</v>
      </c>
      <c r="D5522" s="1">
        <v>302.60000000000002</v>
      </c>
      <c r="E5522" s="1">
        <v>312</v>
      </c>
      <c r="F5522" s="2">
        <v>1496</v>
      </c>
      <c r="G5522" s="1">
        <f>2*PI()*Predictive_Maintenance_Data[[#This Row],[Rotational speed '[rpm']]]/60</f>
        <v>156.66075365901102</v>
      </c>
      <c r="H5522" s="1">
        <v>45</v>
      </c>
      <c r="I5522" s="1">
        <f t="shared" si="86"/>
        <v>9.3999999999999773</v>
      </c>
      <c r="J5522" s="1">
        <f>Predictive_Maintenance_Data[[#This Row],[Torque '[Nm']]]*Predictive_Maintenance_Data[[#This Row],[Angular velocity '[rad/s']]]/1000</f>
        <v>7.049733914655496</v>
      </c>
      <c r="K5522" s="2">
        <v>79</v>
      </c>
      <c r="L5522" s="2">
        <v>0</v>
      </c>
      <c r="M5522" s="2">
        <v>0</v>
      </c>
      <c r="N5522" s="2">
        <v>0</v>
      </c>
      <c r="O5522" s="2">
        <v>0</v>
      </c>
      <c r="P5522" s="2">
        <v>0</v>
      </c>
      <c r="Q5522" s="2">
        <v>0</v>
      </c>
      <c r="R5522"/>
      <c r="S5522"/>
    </row>
    <row r="5523" spans="1:19" x14ac:dyDescent="0.3">
      <c r="A5523">
        <v>5522</v>
      </c>
      <c r="B5523" t="s">
        <v>5538</v>
      </c>
      <c r="C5523" t="s">
        <v>17</v>
      </c>
      <c r="D5523" s="1">
        <v>302.60000000000002</v>
      </c>
      <c r="E5523" s="1">
        <v>311.89999999999998</v>
      </c>
      <c r="F5523" s="2">
        <v>1397</v>
      </c>
      <c r="G5523" s="1">
        <f>2*PI()*Predictive_Maintenance_Data[[#This Row],[Rotational speed '[rpm']]]/60</f>
        <v>146.29349790216469</v>
      </c>
      <c r="H5523" s="1">
        <v>46.9</v>
      </c>
      <c r="I5523" s="1">
        <f t="shared" si="86"/>
        <v>9.2999999999999545</v>
      </c>
      <c r="J5523" s="1">
        <f>Predictive_Maintenance_Data[[#This Row],[Torque '[Nm']]]*Predictive_Maintenance_Data[[#This Row],[Angular velocity '[rad/s']]]/1000</f>
        <v>6.8611650516115237</v>
      </c>
      <c r="K5523" s="2">
        <v>82</v>
      </c>
      <c r="L5523" s="2">
        <v>0</v>
      </c>
      <c r="M5523" s="2">
        <v>0</v>
      </c>
      <c r="N5523" s="2">
        <v>0</v>
      </c>
      <c r="O5523" s="2">
        <v>0</v>
      </c>
      <c r="P5523" s="2">
        <v>0</v>
      </c>
      <c r="Q5523" s="2">
        <v>0</v>
      </c>
      <c r="R5523"/>
      <c r="S5523"/>
    </row>
    <row r="5524" spans="1:19" x14ac:dyDescent="0.3">
      <c r="A5524">
        <v>5523</v>
      </c>
      <c r="B5524" t="s">
        <v>5539</v>
      </c>
      <c r="C5524" t="s">
        <v>17</v>
      </c>
      <c r="D5524" s="1">
        <v>302.60000000000002</v>
      </c>
      <c r="E5524" s="1">
        <v>311.89999999999998</v>
      </c>
      <c r="F5524" s="2">
        <v>1453</v>
      </c>
      <c r="G5524" s="1">
        <f>2*PI()*Predictive_Maintenance_Data[[#This Row],[Rotational speed '[rpm']]]/60</f>
        <v>152.15780418886564</v>
      </c>
      <c r="H5524" s="1">
        <v>39.1</v>
      </c>
      <c r="I5524" s="1">
        <f t="shared" si="86"/>
        <v>9.2999999999999545</v>
      </c>
      <c r="J5524" s="1">
        <f>Predictive_Maintenance_Data[[#This Row],[Torque '[Nm']]]*Predictive_Maintenance_Data[[#This Row],[Angular velocity '[rad/s']]]/1000</f>
        <v>5.9493701437846465</v>
      </c>
      <c r="K5524" s="2">
        <v>84</v>
      </c>
      <c r="L5524" s="2">
        <v>0</v>
      </c>
      <c r="M5524" s="2">
        <v>0</v>
      </c>
      <c r="N5524" s="2">
        <v>0</v>
      </c>
      <c r="O5524" s="2">
        <v>0</v>
      </c>
      <c r="P5524" s="2">
        <v>0</v>
      </c>
      <c r="Q5524" s="2">
        <v>0</v>
      </c>
      <c r="R5524"/>
      <c r="S5524"/>
    </row>
    <row r="5525" spans="1:19" x14ac:dyDescent="0.3">
      <c r="A5525">
        <v>5524</v>
      </c>
      <c r="B5525" t="s">
        <v>5540</v>
      </c>
      <c r="C5525" t="s">
        <v>15</v>
      </c>
      <c r="D5525" s="1">
        <v>302.5</v>
      </c>
      <c r="E5525" s="1">
        <v>311.89999999999998</v>
      </c>
      <c r="F5525" s="2">
        <v>1524</v>
      </c>
      <c r="G5525" s="1">
        <f>2*PI()*Predictive_Maintenance_Data[[#This Row],[Rotational speed '[rpm']]]/60</f>
        <v>159.59290680236148</v>
      </c>
      <c r="H5525" s="1">
        <v>34.799999999999997</v>
      </c>
      <c r="I5525" s="1">
        <f t="shared" si="86"/>
        <v>9.3999999999999773</v>
      </c>
      <c r="J5525" s="1">
        <f>Predictive_Maintenance_Data[[#This Row],[Torque '[Nm']]]*Predictive_Maintenance_Data[[#This Row],[Angular velocity '[rad/s']]]/1000</f>
        <v>5.5538331567221793</v>
      </c>
      <c r="K5525" s="2">
        <v>86</v>
      </c>
      <c r="L5525" s="2">
        <v>0</v>
      </c>
      <c r="M5525" s="2">
        <v>0</v>
      </c>
      <c r="N5525" s="2">
        <v>0</v>
      </c>
      <c r="O5525" s="2">
        <v>0</v>
      </c>
      <c r="P5525" s="2">
        <v>0</v>
      </c>
      <c r="Q5525" s="2">
        <v>0</v>
      </c>
      <c r="R5525"/>
      <c r="S5525"/>
    </row>
    <row r="5526" spans="1:19" x14ac:dyDescent="0.3">
      <c r="A5526">
        <v>5525</v>
      </c>
      <c r="B5526" t="s">
        <v>5541</v>
      </c>
      <c r="C5526" t="s">
        <v>17</v>
      </c>
      <c r="D5526" s="1">
        <v>302.60000000000002</v>
      </c>
      <c r="E5526" s="1">
        <v>311.89999999999998</v>
      </c>
      <c r="F5526" s="2">
        <v>1633</v>
      </c>
      <c r="G5526" s="1">
        <f>2*PI()*Predictive_Maintenance_Data[[#This Row],[Rotational speed '[rpm']]]/60</f>
        <v>171.00736011040442</v>
      </c>
      <c r="H5526" s="1">
        <v>30.9</v>
      </c>
      <c r="I5526" s="1">
        <f t="shared" si="86"/>
        <v>9.2999999999999545</v>
      </c>
      <c r="J5526" s="1">
        <f>Predictive_Maintenance_Data[[#This Row],[Torque '[Nm']]]*Predictive_Maintenance_Data[[#This Row],[Angular velocity '[rad/s']]]/1000</f>
        <v>5.2841274274114971</v>
      </c>
      <c r="K5526" s="2">
        <v>89</v>
      </c>
      <c r="L5526" s="2">
        <v>0</v>
      </c>
      <c r="M5526" s="2">
        <v>0</v>
      </c>
      <c r="N5526" s="2">
        <v>0</v>
      </c>
      <c r="O5526" s="2">
        <v>0</v>
      </c>
      <c r="P5526" s="2">
        <v>0</v>
      </c>
      <c r="Q5526" s="2">
        <v>0</v>
      </c>
      <c r="R5526"/>
      <c r="S5526"/>
    </row>
    <row r="5527" spans="1:19" x14ac:dyDescent="0.3">
      <c r="A5527">
        <v>5526</v>
      </c>
      <c r="B5527" t="s">
        <v>5542</v>
      </c>
      <c r="C5527" t="s">
        <v>15</v>
      </c>
      <c r="D5527" s="1">
        <v>302.60000000000002</v>
      </c>
      <c r="E5527" s="1">
        <v>312</v>
      </c>
      <c r="F5527" s="2">
        <v>1363</v>
      </c>
      <c r="G5527" s="1">
        <f>2*PI()*Predictive_Maintenance_Data[[#This Row],[Rotational speed '[rpm']]]/60</f>
        <v>142.73302622809626</v>
      </c>
      <c r="H5527" s="1">
        <v>45.7</v>
      </c>
      <c r="I5527" s="1">
        <f t="shared" si="86"/>
        <v>9.3999999999999773</v>
      </c>
      <c r="J5527" s="1">
        <f>Predictive_Maintenance_Data[[#This Row],[Torque '[Nm']]]*Predictive_Maintenance_Data[[#This Row],[Angular velocity '[rad/s']]]/1000</f>
        <v>6.522899298624</v>
      </c>
      <c r="K5527" s="2">
        <v>91</v>
      </c>
      <c r="L5527" s="2">
        <v>0</v>
      </c>
      <c r="M5527" s="2">
        <v>0</v>
      </c>
      <c r="N5527" s="2">
        <v>0</v>
      </c>
      <c r="O5527" s="2">
        <v>0</v>
      </c>
      <c r="P5527" s="2">
        <v>0</v>
      </c>
      <c r="Q5527" s="2">
        <v>0</v>
      </c>
      <c r="R5527"/>
      <c r="S5527"/>
    </row>
    <row r="5528" spans="1:19" x14ac:dyDescent="0.3">
      <c r="A5528">
        <v>5527</v>
      </c>
      <c r="B5528" t="s">
        <v>5543</v>
      </c>
      <c r="C5528" t="s">
        <v>17</v>
      </c>
      <c r="D5528" s="1">
        <v>302.5</v>
      </c>
      <c r="E5528" s="1">
        <v>311.89999999999998</v>
      </c>
      <c r="F5528" s="2">
        <v>1520</v>
      </c>
      <c r="G5528" s="1">
        <f>2*PI()*Predictive_Maintenance_Data[[#This Row],[Rotational speed '[rpm']]]/60</f>
        <v>159.17402778188287</v>
      </c>
      <c r="H5528" s="1">
        <v>44.9</v>
      </c>
      <c r="I5528" s="1">
        <f t="shared" si="86"/>
        <v>9.3999999999999773</v>
      </c>
      <c r="J5528" s="1">
        <f>Predictive_Maintenance_Data[[#This Row],[Torque '[Nm']]]*Predictive_Maintenance_Data[[#This Row],[Angular velocity '[rad/s']]]/1000</f>
        <v>7.1469138474065401</v>
      </c>
      <c r="K5528" s="2">
        <v>94</v>
      </c>
      <c r="L5528" s="2">
        <v>0</v>
      </c>
      <c r="M5528" s="2">
        <v>0</v>
      </c>
      <c r="N5528" s="2">
        <v>0</v>
      </c>
      <c r="O5528" s="2">
        <v>0</v>
      </c>
      <c r="P5528" s="2">
        <v>0</v>
      </c>
      <c r="Q5528" s="2">
        <v>0</v>
      </c>
      <c r="R5528"/>
      <c r="S5528"/>
    </row>
    <row r="5529" spans="1:19" x14ac:dyDescent="0.3">
      <c r="A5529">
        <v>5528</v>
      </c>
      <c r="B5529" t="s">
        <v>5544</v>
      </c>
      <c r="C5529" t="s">
        <v>15</v>
      </c>
      <c r="D5529" s="1">
        <v>302.5</v>
      </c>
      <c r="E5529" s="1">
        <v>311.89999999999998</v>
      </c>
      <c r="F5529" s="2">
        <v>1532</v>
      </c>
      <c r="G5529" s="1">
        <f>2*PI()*Predictive_Maintenance_Data[[#This Row],[Rotational speed '[rpm']]]/60</f>
        <v>160.43066484331877</v>
      </c>
      <c r="H5529" s="1">
        <v>38.799999999999997</v>
      </c>
      <c r="I5529" s="1">
        <f t="shared" si="86"/>
        <v>9.3999999999999773</v>
      </c>
      <c r="J5529" s="1">
        <f>Predictive_Maintenance_Data[[#This Row],[Torque '[Nm']]]*Predictive_Maintenance_Data[[#This Row],[Angular velocity '[rad/s']]]/1000</f>
        <v>6.2247097959207673</v>
      </c>
      <c r="K5529" s="2">
        <v>96</v>
      </c>
      <c r="L5529" s="2">
        <v>0</v>
      </c>
      <c r="M5529" s="2">
        <v>0</v>
      </c>
      <c r="N5529" s="2">
        <v>0</v>
      </c>
      <c r="O5529" s="2">
        <v>0</v>
      </c>
      <c r="P5529" s="2">
        <v>0</v>
      </c>
      <c r="Q5529" s="2">
        <v>0</v>
      </c>
      <c r="R5529"/>
      <c r="S5529"/>
    </row>
    <row r="5530" spans="1:19" x14ac:dyDescent="0.3">
      <c r="A5530">
        <v>5529</v>
      </c>
      <c r="B5530" t="s">
        <v>5545</v>
      </c>
      <c r="C5530" t="s">
        <v>17</v>
      </c>
      <c r="D5530" s="1">
        <v>302.39999999999998</v>
      </c>
      <c r="E5530" s="1">
        <v>311.8</v>
      </c>
      <c r="F5530" s="2">
        <v>1384</v>
      </c>
      <c r="G5530" s="1">
        <f>2*PI()*Predictive_Maintenance_Data[[#This Row],[Rotational speed '[rpm']]]/60</f>
        <v>144.93214108560912</v>
      </c>
      <c r="H5530" s="1">
        <v>50.9</v>
      </c>
      <c r="I5530" s="1">
        <f t="shared" si="86"/>
        <v>9.4000000000000341</v>
      </c>
      <c r="J5530" s="1">
        <f>Predictive_Maintenance_Data[[#This Row],[Torque '[Nm']]]*Predictive_Maintenance_Data[[#This Row],[Angular velocity '[rad/s']]]/1000</f>
        <v>7.3770459812575035</v>
      </c>
      <c r="K5530" s="2">
        <v>99</v>
      </c>
      <c r="L5530" s="2">
        <v>0</v>
      </c>
      <c r="M5530" s="2">
        <v>0</v>
      </c>
      <c r="N5530" s="2">
        <v>0</v>
      </c>
      <c r="O5530" s="2">
        <v>0</v>
      </c>
      <c r="P5530" s="2">
        <v>0</v>
      </c>
      <c r="Q5530" s="2">
        <v>0</v>
      </c>
      <c r="R5530"/>
      <c r="S5530"/>
    </row>
    <row r="5531" spans="1:19" x14ac:dyDescent="0.3">
      <c r="A5531">
        <v>5530</v>
      </c>
      <c r="B5531" t="s">
        <v>5546</v>
      </c>
      <c r="C5531" t="s">
        <v>15</v>
      </c>
      <c r="D5531" s="1">
        <v>302.39999999999998</v>
      </c>
      <c r="E5531" s="1">
        <v>311.8</v>
      </c>
      <c r="F5531" s="2">
        <v>1539</v>
      </c>
      <c r="G5531" s="1">
        <f>2*PI()*Predictive_Maintenance_Data[[#This Row],[Rotational speed '[rpm']]]/60</f>
        <v>161.1637031291564</v>
      </c>
      <c r="H5531" s="1">
        <v>39.9</v>
      </c>
      <c r="I5531" s="1">
        <f t="shared" si="86"/>
        <v>9.4000000000000341</v>
      </c>
      <c r="J5531" s="1">
        <f>Predictive_Maintenance_Data[[#This Row],[Torque '[Nm']]]*Predictive_Maintenance_Data[[#This Row],[Angular velocity '[rad/s']]]/1000</f>
        <v>6.4304317548533403</v>
      </c>
      <c r="K5531" s="2">
        <v>101</v>
      </c>
      <c r="L5531" s="2">
        <v>0</v>
      </c>
      <c r="M5531" s="2">
        <v>0</v>
      </c>
      <c r="N5531" s="2">
        <v>0</v>
      </c>
      <c r="O5531" s="2">
        <v>0</v>
      </c>
      <c r="P5531" s="2">
        <v>0</v>
      </c>
      <c r="Q5531" s="2">
        <v>0</v>
      </c>
      <c r="R5531"/>
      <c r="S5531"/>
    </row>
    <row r="5532" spans="1:19" x14ac:dyDescent="0.3">
      <c r="A5532">
        <v>5531</v>
      </c>
      <c r="B5532" t="s">
        <v>5547</v>
      </c>
      <c r="C5532" t="s">
        <v>15</v>
      </c>
      <c r="D5532" s="1">
        <v>302.3</v>
      </c>
      <c r="E5532" s="1">
        <v>311.8</v>
      </c>
      <c r="F5532" s="2">
        <v>1355</v>
      </c>
      <c r="G5532" s="1">
        <f>2*PI()*Predictive_Maintenance_Data[[#This Row],[Rotational speed '[rpm']]]/60</f>
        <v>141.89526818713901</v>
      </c>
      <c r="H5532" s="1">
        <v>50.1</v>
      </c>
      <c r="I5532" s="1">
        <f t="shared" si="86"/>
        <v>9.5</v>
      </c>
      <c r="J5532" s="1">
        <f>Predictive_Maintenance_Data[[#This Row],[Torque '[Nm']]]*Predictive_Maintenance_Data[[#This Row],[Angular velocity '[rad/s']]]/1000</f>
        <v>7.1089529361756654</v>
      </c>
      <c r="K5532" s="2">
        <v>104</v>
      </c>
      <c r="L5532" s="2">
        <v>0</v>
      </c>
      <c r="M5532" s="2">
        <v>0</v>
      </c>
      <c r="N5532" s="2">
        <v>0</v>
      </c>
      <c r="O5532" s="2">
        <v>0</v>
      </c>
      <c r="P5532" s="2">
        <v>0</v>
      </c>
      <c r="Q5532" s="2">
        <v>0</v>
      </c>
      <c r="R5532"/>
      <c r="S5532"/>
    </row>
    <row r="5533" spans="1:19" x14ac:dyDescent="0.3">
      <c r="A5533">
        <v>5532</v>
      </c>
      <c r="B5533" t="s">
        <v>5548</v>
      </c>
      <c r="C5533" t="s">
        <v>15</v>
      </c>
      <c r="D5533" s="1">
        <v>302.3</v>
      </c>
      <c r="E5533" s="1">
        <v>311.7</v>
      </c>
      <c r="F5533" s="2">
        <v>1504</v>
      </c>
      <c r="G5533" s="1">
        <f>2*PI()*Predictive_Maintenance_Data[[#This Row],[Rotational speed '[rpm']]]/60</f>
        <v>157.4985116999683</v>
      </c>
      <c r="H5533" s="1">
        <v>37.299999999999997</v>
      </c>
      <c r="I5533" s="1">
        <f t="shared" si="86"/>
        <v>9.3999999999999773</v>
      </c>
      <c r="J5533" s="1">
        <f>Predictive_Maintenance_Data[[#This Row],[Torque '[Nm']]]*Predictive_Maintenance_Data[[#This Row],[Angular velocity '[rad/s']]]/1000</f>
        <v>5.8746944864088171</v>
      </c>
      <c r="K5533" s="2">
        <v>107</v>
      </c>
      <c r="L5533" s="2">
        <v>0</v>
      </c>
      <c r="M5533" s="2">
        <v>0</v>
      </c>
      <c r="N5533" s="2">
        <v>0</v>
      </c>
      <c r="O5533" s="2">
        <v>0</v>
      </c>
      <c r="P5533" s="2">
        <v>0</v>
      </c>
      <c r="Q5533" s="2">
        <v>0</v>
      </c>
      <c r="R5533"/>
      <c r="S5533"/>
    </row>
    <row r="5534" spans="1:19" x14ac:dyDescent="0.3">
      <c r="A5534">
        <v>5533</v>
      </c>
      <c r="B5534" t="s">
        <v>5549</v>
      </c>
      <c r="C5534" t="s">
        <v>17</v>
      </c>
      <c r="D5534" s="1">
        <v>302.39999999999998</v>
      </c>
      <c r="E5534" s="1">
        <v>311.8</v>
      </c>
      <c r="F5534" s="2">
        <v>1476</v>
      </c>
      <c r="G5534" s="1">
        <f>2*PI()*Predictive_Maintenance_Data[[#This Row],[Rotational speed '[rpm']]]/60</f>
        <v>154.56635855661781</v>
      </c>
      <c r="H5534" s="1">
        <v>46.6</v>
      </c>
      <c r="I5534" s="1">
        <f t="shared" si="86"/>
        <v>9.4000000000000341</v>
      </c>
      <c r="J5534" s="1">
        <f>Predictive_Maintenance_Data[[#This Row],[Torque '[Nm']]]*Predictive_Maintenance_Data[[#This Row],[Angular velocity '[rad/s']]]/1000</f>
        <v>7.2027923087383909</v>
      </c>
      <c r="K5534" s="2">
        <v>110</v>
      </c>
      <c r="L5534" s="2">
        <v>0</v>
      </c>
      <c r="M5534" s="2">
        <v>0</v>
      </c>
      <c r="N5534" s="2">
        <v>0</v>
      </c>
      <c r="O5534" s="2">
        <v>0</v>
      </c>
      <c r="P5534" s="2">
        <v>0</v>
      </c>
      <c r="Q5534" s="2">
        <v>0</v>
      </c>
      <c r="R5534"/>
      <c r="S5534"/>
    </row>
    <row r="5535" spans="1:19" x14ac:dyDescent="0.3">
      <c r="A5535">
        <v>5534</v>
      </c>
      <c r="B5535" t="s">
        <v>5550</v>
      </c>
      <c r="C5535" t="s">
        <v>17</v>
      </c>
      <c r="D5535" s="1">
        <v>302.39999999999998</v>
      </c>
      <c r="E5535" s="1">
        <v>311.7</v>
      </c>
      <c r="F5535" s="2">
        <v>1721</v>
      </c>
      <c r="G5535" s="1">
        <f>2*PI()*Predictive_Maintenance_Data[[#This Row],[Rotational speed '[rpm']]]/60</f>
        <v>180.22269856093448</v>
      </c>
      <c r="H5535" s="1">
        <v>26.9</v>
      </c>
      <c r="I5535" s="1">
        <f t="shared" si="86"/>
        <v>9.3000000000000114</v>
      </c>
      <c r="J5535" s="1">
        <f>Predictive_Maintenance_Data[[#This Row],[Torque '[Nm']]]*Predictive_Maintenance_Data[[#This Row],[Angular velocity '[rad/s']]]/1000</f>
        <v>4.847990591289137</v>
      </c>
      <c r="K5535" s="2">
        <v>112</v>
      </c>
      <c r="L5535" s="2">
        <v>0</v>
      </c>
      <c r="M5535" s="2">
        <v>0</v>
      </c>
      <c r="N5535" s="2">
        <v>0</v>
      </c>
      <c r="O5535" s="2">
        <v>0</v>
      </c>
      <c r="P5535" s="2">
        <v>0</v>
      </c>
      <c r="Q5535" s="2">
        <v>0</v>
      </c>
      <c r="R5535"/>
      <c r="S5535"/>
    </row>
    <row r="5536" spans="1:19" x14ac:dyDescent="0.3">
      <c r="A5536">
        <v>5535</v>
      </c>
      <c r="B5536" t="s">
        <v>5551</v>
      </c>
      <c r="C5536" t="s">
        <v>15</v>
      </c>
      <c r="D5536" s="1">
        <v>302.3</v>
      </c>
      <c r="E5536" s="1">
        <v>311.7</v>
      </c>
      <c r="F5536" s="2">
        <v>1494</v>
      </c>
      <c r="G5536" s="1">
        <f>2*PI()*Predictive_Maintenance_Data[[#This Row],[Rotational speed '[rpm']]]/60</f>
        <v>156.4513141487717</v>
      </c>
      <c r="H5536" s="1">
        <v>37.1</v>
      </c>
      <c r="I5536" s="1">
        <f t="shared" si="86"/>
        <v>9.3999999999999773</v>
      </c>
      <c r="J5536" s="1">
        <f>Predictive_Maintenance_Data[[#This Row],[Torque '[Nm']]]*Predictive_Maintenance_Data[[#This Row],[Angular velocity '[rad/s']]]/1000</f>
        <v>5.8043437549194303</v>
      </c>
      <c r="K5536" s="2">
        <v>114</v>
      </c>
      <c r="L5536" s="2">
        <v>0</v>
      </c>
      <c r="M5536" s="2">
        <v>0</v>
      </c>
      <c r="N5536" s="2">
        <v>0</v>
      </c>
      <c r="O5536" s="2">
        <v>0</v>
      </c>
      <c r="P5536" s="2">
        <v>0</v>
      </c>
      <c r="Q5536" s="2">
        <v>0</v>
      </c>
      <c r="R5536"/>
      <c r="S5536"/>
    </row>
    <row r="5537" spans="1:19" x14ac:dyDescent="0.3">
      <c r="A5537">
        <v>5536</v>
      </c>
      <c r="B5537" t="s">
        <v>5552</v>
      </c>
      <c r="C5537" t="s">
        <v>17</v>
      </c>
      <c r="D5537" s="1">
        <v>302.3</v>
      </c>
      <c r="E5537" s="1">
        <v>311.7</v>
      </c>
      <c r="F5537" s="2">
        <v>1465</v>
      </c>
      <c r="G5537" s="1">
        <f>2*PI()*Predictive_Maintenance_Data[[#This Row],[Rotational speed '[rpm']]]/60</f>
        <v>153.41444125030156</v>
      </c>
      <c r="H5537" s="1">
        <v>43.5</v>
      </c>
      <c r="I5537" s="1">
        <f t="shared" si="86"/>
        <v>9.3999999999999773</v>
      </c>
      <c r="J5537" s="1">
        <f>Predictive_Maintenance_Data[[#This Row],[Torque '[Nm']]]*Predictive_Maintenance_Data[[#This Row],[Angular velocity '[rad/s']]]/1000</f>
        <v>6.6735281943881182</v>
      </c>
      <c r="K5537" s="2">
        <v>117</v>
      </c>
      <c r="L5537" s="2">
        <v>0</v>
      </c>
      <c r="M5537" s="2">
        <v>0</v>
      </c>
      <c r="N5537" s="2">
        <v>0</v>
      </c>
      <c r="O5537" s="2">
        <v>0</v>
      </c>
      <c r="P5537" s="2">
        <v>0</v>
      </c>
      <c r="Q5537" s="2">
        <v>0</v>
      </c>
      <c r="R5537"/>
      <c r="S5537"/>
    </row>
    <row r="5538" spans="1:19" x14ac:dyDescent="0.3">
      <c r="A5538">
        <v>5537</v>
      </c>
      <c r="B5538" t="s">
        <v>5553</v>
      </c>
      <c r="C5538" t="s">
        <v>15</v>
      </c>
      <c r="D5538" s="1">
        <v>302.3</v>
      </c>
      <c r="E5538" s="1">
        <v>311.8</v>
      </c>
      <c r="F5538" s="2">
        <v>1363</v>
      </c>
      <c r="G5538" s="1">
        <f>2*PI()*Predictive_Maintenance_Data[[#This Row],[Rotational speed '[rpm']]]/60</f>
        <v>142.73302622809626</v>
      </c>
      <c r="H5538" s="1">
        <v>54</v>
      </c>
      <c r="I5538" s="1">
        <f t="shared" si="86"/>
        <v>9.5</v>
      </c>
      <c r="J5538" s="1">
        <f>Predictive_Maintenance_Data[[#This Row],[Torque '[Nm']]]*Predictive_Maintenance_Data[[#This Row],[Angular velocity '[rad/s']]]/1000</f>
        <v>7.7075834163171981</v>
      </c>
      <c r="K5538" s="2">
        <v>119</v>
      </c>
      <c r="L5538" s="2">
        <v>1</v>
      </c>
      <c r="M5538" s="2">
        <v>0</v>
      </c>
      <c r="N5538" s="2">
        <v>0</v>
      </c>
      <c r="O5538" s="2">
        <v>0</v>
      </c>
      <c r="P5538" s="2">
        <v>0</v>
      </c>
      <c r="Q5538" s="2">
        <v>0</v>
      </c>
      <c r="R5538"/>
      <c r="S5538"/>
    </row>
    <row r="5539" spans="1:19" x14ac:dyDescent="0.3">
      <c r="A5539">
        <v>5538</v>
      </c>
      <c r="B5539" t="s">
        <v>5554</v>
      </c>
      <c r="C5539" t="s">
        <v>17</v>
      </c>
      <c r="D5539" s="1">
        <v>302.39999999999998</v>
      </c>
      <c r="E5539" s="1">
        <v>311.8</v>
      </c>
      <c r="F5539" s="2">
        <v>1648</v>
      </c>
      <c r="G5539" s="1">
        <f>2*PI()*Predictive_Maintenance_Data[[#This Row],[Rotational speed '[rpm']]]/60</f>
        <v>172.57815643719928</v>
      </c>
      <c r="H5539" s="1">
        <v>30</v>
      </c>
      <c r="I5539" s="1">
        <f t="shared" si="86"/>
        <v>9.4000000000000341</v>
      </c>
      <c r="J5539" s="1">
        <f>Predictive_Maintenance_Data[[#This Row],[Torque '[Nm']]]*Predictive_Maintenance_Data[[#This Row],[Angular velocity '[rad/s']]]/1000</f>
        <v>5.1773446931159786</v>
      </c>
      <c r="K5539" s="2">
        <v>122</v>
      </c>
      <c r="L5539" s="2">
        <v>0</v>
      </c>
      <c r="M5539" s="2">
        <v>0</v>
      </c>
      <c r="N5539" s="2">
        <v>0</v>
      </c>
      <c r="O5539" s="2">
        <v>0</v>
      </c>
      <c r="P5539" s="2">
        <v>0</v>
      </c>
      <c r="Q5539" s="2">
        <v>0</v>
      </c>
      <c r="R5539"/>
      <c r="S5539"/>
    </row>
    <row r="5540" spans="1:19" x14ac:dyDescent="0.3">
      <c r="A5540">
        <v>5539</v>
      </c>
      <c r="B5540" t="s">
        <v>5555</v>
      </c>
      <c r="C5540" t="s">
        <v>15</v>
      </c>
      <c r="D5540" s="1">
        <v>302.3</v>
      </c>
      <c r="E5540" s="1">
        <v>311.8</v>
      </c>
      <c r="F5540" s="2">
        <v>1879</v>
      </c>
      <c r="G5540" s="1">
        <f>2*PI()*Predictive_Maintenance_Data[[#This Row],[Rotational speed '[rpm']]]/60</f>
        <v>196.7684198698407</v>
      </c>
      <c r="H5540" s="1">
        <v>23</v>
      </c>
      <c r="I5540" s="1">
        <f t="shared" si="86"/>
        <v>9.5</v>
      </c>
      <c r="J5540" s="1">
        <f>Predictive_Maintenance_Data[[#This Row],[Torque '[Nm']]]*Predictive_Maintenance_Data[[#This Row],[Angular velocity '[rad/s']]]/1000</f>
        <v>4.5256736570063358</v>
      </c>
      <c r="K5540" s="2">
        <v>124</v>
      </c>
      <c r="L5540" s="2">
        <v>0</v>
      </c>
      <c r="M5540" s="2">
        <v>0</v>
      </c>
      <c r="N5540" s="2">
        <v>0</v>
      </c>
      <c r="O5540" s="2">
        <v>0</v>
      </c>
      <c r="P5540" s="2">
        <v>0</v>
      </c>
      <c r="Q5540" s="2">
        <v>0</v>
      </c>
      <c r="R5540"/>
      <c r="S5540"/>
    </row>
    <row r="5541" spans="1:19" x14ac:dyDescent="0.3">
      <c r="A5541">
        <v>5540</v>
      </c>
      <c r="B5541" t="s">
        <v>5556</v>
      </c>
      <c r="C5541" t="s">
        <v>27</v>
      </c>
      <c r="D5541" s="1">
        <v>302.3</v>
      </c>
      <c r="E5541" s="1">
        <v>311.7</v>
      </c>
      <c r="F5541" s="2">
        <v>1482</v>
      </c>
      <c r="G5541" s="1">
        <f>2*PI()*Predictive_Maintenance_Data[[#This Row],[Rotational speed '[rpm']]]/60</f>
        <v>155.1946770873358</v>
      </c>
      <c r="H5541" s="1">
        <v>39</v>
      </c>
      <c r="I5541" s="1">
        <f t="shared" si="86"/>
        <v>9.3999999999999773</v>
      </c>
      <c r="J5541" s="1">
        <f>Predictive_Maintenance_Data[[#This Row],[Torque '[Nm']]]*Predictive_Maintenance_Data[[#This Row],[Angular velocity '[rad/s']]]/1000</f>
        <v>6.0525924064060961</v>
      </c>
      <c r="K5541" s="2">
        <v>127</v>
      </c>
      <c r="L5541" s="2">
        <v>0</v>
      </c>
      <c r="M5541" s="2">
        <v>0</v>
      </c>
      <c r="N5541" s="2">
        <v>0</v>
      </c>
      <c r="O5541" s="2">
        <v>0</v>
      </c>
      <c r="P5541" s="2">
        <v>0</v>
      </c>
      <c r="Q5541" s="2">
        <v>0</v>
      </c>
      <c r="R5541"/>
      <c r="S5541"/>
    </row>
    <row r="5542" spans="1:19" x14ac:dyDescent="0.3">
      <c r="A5542">
        <v>5541</v>
      </c>
      <c r="B5542" t="s">
        <v>5557</v>
      </c>
      <c r="C5542" t="s">
        <v>17</v>
      </c>
      <c r="D5542" s="1">
        <v>302.39999999999998</v>
      </c>
      <c r="E5542" s="1">
        <v>311.8</v>
      </c>
      <c r="F5542" s="2">
        <v>1493</v>
      </c>
      <c r="G5542" s="1">
        <f>2*PI()*Predictive_Maintenance_Data[[#This Row],[Rotational speed '[rpm']]]/60</f>
        <v>156.34659439365205</v>
      </c>
      <c r="H5542" s="1">
        <v>38.4</v>
      </c>
      <c r="I5542" s="1">
        <f t="shared" si="86"/>
        <v>9.4000000000000341</v>
      </c>
      <c r="J5542" s="1">
        <f>Predictive_Maintenance_Data[[#This Row],[Torque '[Nm']]]*Predictive_Maintenance_Data[[#This Row],[Angular velocity '[rad/s']]]/1000</f>
        <v>6.0037092247162391</v>
      </c>
      <c r="K5542" s="2">
        <v>132</v>
      </c>
      <c r="L5542" s="2">
        <v>0</v>
      </c>
      <c r="M5542" s="2">
        <v>0</v>
      </c>
      <c r="N5542" s="2">
        <v>0</v>
      </c>
      <c r="O5542" s="2">
        <v>0</v>
      </c>
      <c r="P5542" s="2">
        <v>0</v>
      </c>
      <c r="Q5542" s="2">
        <v>0</v>
      </c>
      <c r="R5542"/>
      <c r="S5542"/>
    </row>
    <row r="5543" spans="1:19" x14ac:dyDescent="0.3">
      <c r="A5543">
        <v>5542</v>
      </c>
      <c r="B5543" t="s">
        <v>5558</v>
      </c>
      <c r="C5543" t="s">
        <v>17</v>
      </c>
      <c r="D5543" s="1">
        <v>302.39999999999998</v>
      </c>
      <c r="E5543" s="1">
        <v>311.8</v>
      </c>
      <c r="F5543" s="2">
        <v>1433</v>
      </c>
      <c r="G5543" s="1">
        <f>2*PI()*Predictive_Maintenance_Data[[#This Row],[Rotational speed '[rpm']]]/60</f>
        <v>150.06340908647243</v>
      </c>
      <c r="H5543" s="1">
        <v>42.2</v>
      </c>
      <c r="I5543" s="1">
        <f t="shared" si="86"/>
        <v>9.4000000000000341</v>
      </c>
      <c r="J5543" s="1">
        <f>Predictive_Maintenance_Data[[#This Row],[Torque '[Nm']]]*Predictive_Maintenance_Data[[#This Row],[Angular velocity '[rad/s']]]/1000</f>
        <v>6.3326758634491371</v>
      </c>
      <c r="K5543" s="2">
        <v>134</v>
      </c>
      <c r="L5543" s="2">
        <v>0</v>
      </c>
      <c r="M5543" s="2">
        <v>0</v>
      </c>
      <c r="N5543" s="2">
        <v>0</v>
      </c>
      <c r="O5543" s="2">
        <v>0</v>
      </c>
      <c r="P5543" s="2">
        <v>0</v>
      </c>
      <c r="Q5543" s="2">
        <v>0</v>
      </c>
      <c r="R5543"/>
      <c r="S5543"/>
    </row>
    <row r="5544" spans="1:19" x14ac:dyDescent="0.3">
      <c r="A5544">
        <v>5543</v>
      </c>
      <c r="B5544" t="s">
        <v>5559</v>
      </c>
      <c r="C5544" t="s">
        <v>17</v>
      </c>
      <c r="D5544" s="1">
        <v>302.3</v>
      </c>
      <c r="E5544" s="1">
        <v>311.7</v>
      </c>
      <c r="F5544" s="2">
        <v>1400</v>
      </c>
      <c r="G5544" s="1">
        <f>2*PI()*Predictive_Maintenance_Data[[#This Row],[Rotational speed '[rpm']]]/60</f>
        <v>146.60765716752366</v>
      </c>
      <c r="H5544" s="1">
        <v>41.6</v>
      </c>
      <c r="I5544" s="1">
        <f t="shared" si="86"/>
        <v>9.3999999999999773</v>
      </c>
      <c r="J5544" s="1">
        <f>Predictive_Maintenance_Data[[#This Row],[Torque '[Nm']]]*Predictive_Maintenance_Data[[#This Row],[Angular velocity '[rad/s']]]/1000</f>
        <v>6.0988785381689841</v>
      </c>
      <c r="K5544" s="2">
        <v>136</v>
      </c>
      <c r="L5544" s="2">
        <v>0</v>
      </c>
      <c r="M5544" s="2">
        <v>0</v>
      </c>
      <c r="N5544" s="2">
        <v>0</v>
      </c>
      <c r="O5544" s="2">
        <v>0</v>
      </c>
      <c r="P5544" s="2">
        <v>0</v>
      </c>
      <c r="Q5544" s="2">
        <v>0</v>
      </c>
      <c r="R5544"/>
      <c r="S5544"/>
    </row>
    <row r="5545" spans="1:19" x14ac:dyDescent="0.3">
      <c r="A5545">
        <v>5544</v>
      </c>
      <c r="B5545" t="s">
        <v>5560</v>
      </c>
      <c r="C5545" t="s">
        <v>17</v>
      </c>
      <c r="D5545" s="1">
        <v>302.39999999999998</v>
      </c>
      <c r="E5545" s="1">
        <v>311.8</v>
      </c>
      <c r="F5545" s="2">
        <v>1255</v>
      </c>
      <c r="G5545" s="1">
        <f>2*PI()*Predictive_Maintenance_Data[[#This Row],[Rotational speed '[rpm']]]/60</f>
        <v>131.423292675173</v>
      </c>
      <c r="H5545" s="1">
        <v>59</v>
      </c>
      <c r="I5545" s="1">
        <f t="shared" si="86"/>
        <v>9.4000000000000341</v>
      </c>
      <c r="J5545" s="1">
        <f>Predictive_Maintenance_Data[[#This Row],[Torque '[Nm']]]*Predictive_Maintenance_Data[[#This Row],[Angular velocity '[rad/s']]]/1000</f>
        <v>7.7539742678352068</v>
      </c>
      <c r="K5545" s="2">
        <v>138</v>
      </c>
      <c r="L5545" s="2">
        <v>0</v>
      </c>
      <c r="M5545" s="2">
        <v>0</v>
      </c>
      <c r="N5545" s="2">
        <v>0</v>
      </c>
      <c r="O5545" s="2">
        <v>0</v>
      </c>
      <c r="P5545" s="2">
        <v>0</v>
      </c>
      <c r="Q5545" s="2">
        <v>0</v>
      </c>
      <c r="R5545"/>
      <c r="S5545"/>
    </row>
    <row r="5546" spans="1:19" x14ac:dyDescent="0.3">
      <c r="A5546">
        <v>5545</v>
      </c>
      <c r="B5546" t="s">
        <v>5561</v>
      </c>
      <c r="C5546" t="s">
        <v>17</v>
      </c>
      <c r="D5546" s="1">
        <v>302.2</v>
      </c>
      <c r="E5546" s="1">
        <v>311.7</v>
      </c>
      <c r="F5546" s="2">
        <v>1471</v>
      </c>
      <c r="G5546" s="1">
        <f>2*PI()*Predictive_Maintenance_Data[[#This Row],[Rotational speed '[rpm']]]/60</f>
        <v>154.04275978101953</v>
      </c>
      <c r="H5546" s="1">
        <v>45.6</v>
      </c>
      <c r="I5546" s="1">
        <f t="shared" si="86"/>
        <v>9.5</v>
      </c>
      <c r="J5546" s="1">
        <f>Predictive_Maintenance_Data[[#This Row],[Torque '[Nm']]]*Predictive_Maintenance_Data[[#This Row],[Angular velocity '[rad/s']]]/1000</f>
        <v>7.0243498460144913</v>
      </c>
      <c r="K5546" s="2">
        <v>140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  <c r="Q5546" s="2">
        <v>0</v>
      </c>
      <c r="R5546"/>
      <c r="S5546"/>
    </row>
    <row r="5547" spans="1:19" x14ac:dyDescent="0.3">
      <c r="A5547">
        <v>5546</v>
      </c>
      <c r="B5547" t="s">
        <v>5562</v>
      </c>
      <c r="C5547" t="s">
        <v>27</v>
      </c>
      <c r="D5547" s="1">
        <v>302.2</v>
      </c>
      <c r="E5547" s="1">
        <v>311.60000000000002</v>
      </c>
      <c r="F5547" s="2">
        <v>1357</v>
      </c>
      <c r="G5547" s="1">
        <f>2*PI()*Predictive_Maintenance_Data[[#This Row],[Rotational speed '[rpm']]]/60</f>
        <v>142.1047076973783</v>
      </c>
      <c r="H5547" s="1">
        <v>44.2</v>
      </c>
      <c r="I5547" s="1">
        <f t="shared" si="86"/>
        <v>9.4000000000000341</v>
      </c>
      <c r="J5547" s="1">
        <f>Predictive_Maintenance_Data[[#This Row],[Torque '[Nm']]]*Predictive_Maintenance_Data[[#This Row],[Angular velocity '[rad/s']]]/1000</f>
        <v>6.2810280802241216</v>
      </c>
      <c r="K5547" s="2">
        <v>142</v>
      </c>
      <c r="L5547" s="2">
        <v>0</v>
      </c>
      <c r="M5547" s="2">
        <v>0</v>
      </c>
      <c r="N5547" s="2">
        <v>0</v>
      </c>
      <c r="O5547" s="2">
        <v>0</v>
      </c>
      <c r="P5547" s="2">
        <v>0</v>
      </c>
      <c r="Q5547" s="2">
        <v>0</v>
      </c>
      <c r="R5547"/>
      <c r="S5547"/>
    </row>
    <row r="5548" spans="1:19" x14ac:dyDescent="0.3">
      <c r="A5548">
        <v>5547</v>
      </c>
      <c r="B5548" t="s">
        <v>5563</v>
      </c>
      <c r="C5548" t="s">
        <v>17</v>
      </c>
      <c r="D5548" s="1">
        <v>302.3</v>
      </c>
      <c r="E5548" s="1">
        <v>311.7</v>
      </c>
      <c r="F5548" s="2">
        <v>1453</v>
      </c>
      <c r="G5548" s="1">
        <f>2*PI()*Predictive_Maintenance_Data[[#This Row],[Rotational speed '[rpm']]]/60</f>
        <v>152.15780418886564</v>
      </c>
      <c r="H5548" s="1">
        <v>41.2</v>
      </c>
      <c r="I5548" s="1">
        <f t="shared" si="86"/>
        <v>9.3999999999999773</v>
      </c>
      <c r="J5548" s="1">
        <f>Predictive_Maintenance_Data[[#This Row],[Torque '[Nm']]]*Predictive_Maintenance_Data[[#This Row],[Angular velocity '[rad/s']]]/1000</f>
        <v>6.2689015325812649</v>
      </c>
      <c r="K5548" s="2">
        <v>147</v>
      </c>
      <c r="L5548" s="2">
        <v>0</v>
      </c>
      <c r="M5548" s="2">
        <v>0</v>
      </c>
      <c r="N5548" s="2">
        <v>0</v>
      </c>
      <c r="O5548" s="2">
        <v>0</v>
      </c>
      <c r="P5548" s="2">
        <v>0</v>
      </c>
      <c r="Q5548" s="2">
        <v>0</v>
      </c>
      <c r="R5548"/>
      <c r="S5548"/>
    </row>
    <row r="5549" spans="1:19" x14ac:dyDescent="0.3">
      <c r="A5549">
        <v>5548</v>
      </c>
      <c r="B5549" t="s">
        <v>5564</v>
      </c>
      <c r="C5549" t="s">
        <v>15</v>
      </c>
      <c r="D5549" s="1">
        <v>302.3</v>
      </c>
      <c r="E5549" s="1">
        <v>311.7</v>
      </c>
      <c r="F5549" s="2">
        <v>1540</v>
      </c>
      <c r="G5549" s="1">
        <f>2*PI()*Predictive_Maintenance_Data[[#This Row],[Rotational speed '[rpm']]]/60</f>
        <v>161.26842288427605</v>
      </c>
      <c r="H5549" s="1">
        <v>28.9</v>
      </c>
      <c r="I5549" s="1">
        <f t="shared" si="86"/>
        <v>9.3999999999999773</v>
      </c>
      <c r="J5549" s="1">
        <f>Predictive_Maintenance_Data[[#This Row],[Torque '[Nm']]]*Predictive_Maintenance_Data[[#This Row],[Angular velocity '[rad/s']]]/1000</f>
        <v>4.6606574213555776</v>
      </c>
      <c r="K5549" s="2">
        <v>149</v>
      </c>
      <c r="L5549" s="2">
        <v>0</v>
      </c>
      <c r="M5549" s="2">
        <v>0</v>
      </c>
      <c r="N5549" s="2">
        <v>0</v>
      </c>
      <c r="O5549" s="2">
        <v>0</v>
      </c>
      <c r="P5549" s="2">
        <v>0</v>
      </c>
      <c r="Q5549" s="2">
        <v>0</v>
      </c>
      <c r="R5549"/>
      <c r="S5549"/>
    </row>
    <row r="5550" spans="1:19" x14ac:dyDescent="0.3">
      <c r="A5550">
        <v>5549</v>
      </c>
      <c r="B5550" t="s">
        <v>5565</v>
      </c>
      <c r="C5550" t="s">
        <v>17</v>
      </c>
      <c r="D5550" s="1">
        <v>302.3</v>
      </c>
      <c r="E5550" s="1">
        <v>311.8</v>
      </c>
      <c r="F5550" s="2">
        <v>1605</v>
      </c>
      <c r="G5550" s="1">
        <f>2*PI()*Predictive_Maintenance_Data[[#This Row],[Rotational speed '[rpm']]]/60</f>
        <v>168.07520696705393</v>
      </c>
      <c r="H5550" s="1">
        <v>35.200000000000003</v>
      </c>
      <c r="I5550" s="1">
        <f t="shared" si="86"/>
        <v>9.5</v>
      </c>
      <c r="J5550" s="1">
        <f>Predictive_Maintenance_Data[[#This Row],[Torque '[Nm']]]*Predictive_Maintenance_Data[[#This Row],[Angular velocity '[rad/s']]]/1000</f>
        <v>5.9162472852402992</v>
      </c>
      <c r="K5550" s="2">
        <v>152</v>
      </c>
      <c r="L5550" s="2">
        <v>0</v>
      </c>
      <c r="M5550" s="2">
        <v>0</v>
      </c>
      <c r="N5550" s="2">
        <v>0</v>
      </c>
      <c r="O5550" s="2">
        <v>0</v>
      </c>
      <c r="P5550" s="2">
        <v>0</v>
      </c>
      <c r="Q5550" s="2">
        <v>0</v>
      </c>
      <c r="R5550"/>
      <c r="S5550"/>
    </row>
    <row r="5551" spans="1:19" x14ac:dyDescent="0.3">
      <c r="A5551">
        <v>5550</v>
      </c>
      <c r="B5551" t="s">
        <v>5566</v>
      </c>
      <c r="C5551" t="s">
        <v>27</v>
      </c>
      <c r="D5551" s="1">
        <v>302.3</v>
      </c>
      <c r="E5551" s="1">
        <v>311.89999999999998</v>
      </c>
      <c r="F5551" s="2">
        <v>1374</v>
      </c>
      <c r="G5551" s="1">
        <f>2*PI()*Predictive_Maintenance_Data[[#This Row],[Rotational speed '[rpm']]]/60</f>
        <v>143.88494353441254</v>
      </c>
      <c r="H5551" s="1">
        <v>52.4</v>
      </c>
      <c r="I5551" s="1">
        <f t="shared" si="86"/>
        <v>9.5999999999999659</v>
      </c>
      <c r="J5551" s="1">
        <f>Predictive_Maintenance_Data[[#This Row],[Torque '[Nm']]]*Predictive_Maintenance_Data[[#This Row],[Angular velocity '[rad/s']]]/1000</f>
        <v>7.5395710412032164</v>
      </c>
      <c r="K5551" s="2">
        <v>154</v>
      </c>
      <c r="L5551" s="2">
        <v>0</v>
      </c>
      <c r="M5551" s="2">
        <v>0</v>
      </c>
      <c r="N5551" s="2">
        <v>0</v>
      </c>
      <c r="O5551" s="2">
        <v>0</v>
      </c>
      <c r="P5551" s="2">
        <v>0</v>
      </c>
      <c r="Q5551" s="2">
        <v>0</v>
      </c>
      <c r="R5551"/>
      <c r="S5551"/>
    </row>
    <row r="5552" spans="1:19" x14ac:dyDescent="0.3">
      <c r="A5552">
        <v>5551</v>
      </c>
      <c r="B5552" t="s">
        <v>5567</v>
      </c>
      <c r="C5552" t="s">
        <v>15</v>
      </c>
      <c r="D5552" s="1">
        <v>302.3</v>
      </c>
      <c r="E5552" s="1">
        <v>311.89999999999998</v>
      </c>
      <c r="F5552" s="2">
        <v>1508</v>
      </c>
      <c r="G5552" s="1">
        <f>2*PI()*Predictive_Maintenance_Data[[#This Row],[Rotational speed '[rpm']]]/60</f>
        <v>157.91739072044692</v>
      </c>
      <c r="H5552" s="1">
        <v>42.3</v>
      </c>
      <c r="I5552" s="1">
        <f t="shared" si="86"/>
        <v>9.5999999999999659</v>
      </c>
      <c r="J5552" s="1">
        <f>Predictive_Maintenance_Data[[#This Row],[Torque '[Nm']]]*Predictive_Maintenance_Data[[#This Row],[Angular velocity '[rad/s']]]/1000</f>
        <v>6.6799056274749047</v>
      </c>
      <c r="K5552" s="2">
        <v>159</v>
      </c>
      <c r="L5552" s="2">
        <v>0</v>
      </c>
      <c r="M5552" s="2">
        <v>0</v>
      </c>
      <c r="N5552" s="2">
        <v>0</v>
      </c>
      <c r="O5552" s="2">
        <v>0</v>
      </c>
      <c r="P5552" s="2">
        <v>0</v>
      </c>
      <c r="Q5552" s="2">
        <v>0</v>
      </c>
      <c r="R5552"/>
      <c r="S5552"/>
    </row>
    <row r="5553" spans="1:19" x14ac:dyDescent="0.3">
      <c r="A5553">
        <v>5552</v>
      </c>
      <c r="B5553" t="s">
        <v>5568</v>
      </c>
      <c r="C5553" t="s">
        <v>27</v>
      </c>
      <c r="D5553" s="1">
        <v>302.39999999999998</v>
      </c>
      <c r="E5553" s="1">
        <v>311.89999999999998</v>
      </c>
      <c r="F5553" s="2">
        <v>1366</v>
      </c>
      <c r="G5553" s="1">
        <f>2*PI()*Predictive_Maintenance_Data[[#This Row],[Rotational speed '[rpm']]]/60</f>
        <v>143.04718549345526</v>
      </c>
      <c r="H5553" s="1">
        <v>47.3</v>
      </c>
      <c r="I5553" s="1">
        <f t="shared" si="86"/>
        <v>9.5</v>
      </c>
      <c r="J5553" s="1">
        <f>Predictive_Maintenance_Data[[#This Row],[Torque '[Nm']]]*Predictive_Maintenance_Data[[#This Row],[Angular velocity '[rad/s']]]/1000</f>
        <v>6.7661318738404335</v>
      </c>
      <c r="K5553" s="2">
        <v>162</v>
      </c>
      <c r="L5553" s="2">
        <v>0</v>
      </c>
      <c r="M5553" s="2">
        <v>0</v>
      </c>
      <c r="N5553" s="2">
        <v>0</v>
      </c>
      <c r="O5553" s="2">
        <v>0</v>
      </c>
      <c r="P5553" s="2">
        <v>0</v>
      </c>
      <c r="Q5553" s="2">
        <v>0</v>
      </c>
      <c r="R5553"/>
      <c r="S5553"/>
    </row>
    <row r="5554" spans="1:19" x14ac:dyDescent="0.3">
      <c r="A5554">
        <v>5553</v>
      </c>
      <c r="B5554" t="s">
        <v>5569</v>
      </c>
      <c r="C5554" t="s">
        <v>27</v>
      </c>
      <c r="D5554" s="1">
        <v>302.5</v>
      </c>
      <c r="E5554" s="1">
        <v>312</v>
      </c>
      <c r="F5554" s="2">
        <v>1579</v>
      </c>
      <c r="G5554" s="1">
        <f>2*PI()*Predictive_Maintenance_Data[[#This Row],[Rotational speed '[rpm']]]/60</f>
        <v>165.35249333394276</v>
      </c>
      <c r="H5554" s="1">
        <v>35.700000000000003</v>
      </c>
      <c r="I5554" s="1">
        <f t="shared" si="86"/>
        <v>9.5</v>
      </c>
      <c r="J5554" s="1">
        <f>Predictive_Maintenance_Data[[#This Row],[Torque '[Nm']]]*Predictive_Maintenance_Data[[#This Row],[Angular velocity '[rad/s']]]/1000</f>
        <v>5.9030840120217576</v>
      </c>
      <c r="K5554" s="2">
        <v>167</v>
      </c>
      <c r="L5554" s="2">
        <v>0</v>
      </c>
      <c r="M5554" s="2">
        <v>0</v>
      </c>
      <c r="N5554" s="2">
        <v>0</v>
      </c>
      <c r="O5554" s="2">
        <v>0</v>
      </c>
      <c r="P5554" s="2">
        <v>0</v>
      </c>
      <c r="Q5554" s="2">
        <v>0</v>
      </c>
      <c r="R5554"/>
      <c r="S5554"/>
    </row>
    <row r="5555" spans="1:19" x14ac:dyDescent="0.3">
      <c r="A5555">
        <v>5554</v>
      </c>
      <c r="B5555" t="s">
        <v>5570</v>
      </c>
      <c r="C5555" t="s">
        <v>17</v>
      </c>
      <c r="D5555" s="1">
        <v>302.5</v>
      </c>
      <c r="E5555" s="1">
        <v>311.89999999999998</v>
      </c>
      <c r="F5555" s="2">
        <v>1306</v>
      </c>
      <c r="G5555" s="1">
        <f>2*PI()*Predictive_Maintenance_Data[[#This Row],[Rotational speed '[rpm']]]/60</f>
        <v>136.76400018627567</v>
      </c>
      <c r="H5555" s="1">
        <v>59.7</v>
      </c>
      <c r="I5555" s="1">
        <f t="shared" si="86"/>
        <v>9.3999999999999773</v>
      </c>
      <c r="J5555" s="1">
        <f>Predictive_Maintenance_Data[[#This Row],[Torque '[Nm']]]*Predictive_Maintenance_Data[[#This Row],[Angular velocity '[rad/s']]]/1000</f>
        <v>8.1648108111206579</v>
      </c>
      <c r="K5555" s="2">
        <v>172</v>
      </c>
      <c r="L5555" s="2">
        <v>0</v>
      </c>
      <c r="M5555" s="2">
        <v>0</v>
      </c>
      <c r="N5555" s="2">
        <v>0</v>
      </c>
      <c r="O5555" s="2">
        <v>0</v>
      </c>
      <c r="P5555" s="2">
        <v>0</v>
      </c>
      <c r="Q5555" s="2">
        <v>1</v>
      </c>
      <c r="R5555"/>
      <c r="S5555"/>
    </row>
    <row r="5556" spans="1:19" x14ac:dyDescent="0.3">
      <c r="A5556">
        <v>5555</v>
      </c>
      <c r="B5556" t="s">
        <v>5571</v>
      </c>
      <c r="C5556" t="s">
        <v>15</v>
      </c>
      <c r="D5556" s="1">
        <v>302.5</v>
      </c>
      <c r="E5556" s="1">
        <v>312</v>
      </c>
      <c r="F5556" s="2">
        <v>1521</v>
      </c>
      <c r="G5556" s="1">
        <f>2*PI()*Predictive_Maintenance_Data[[#This Row],[Rotational speed '[rpm']]]/60</f>
        <v>159.27874753700249</v>
      </c>
      <c r="H5556" s="1">
        <v>40.200000000000003</v>
      </c>
      <c r="I5556" s="1">
        <f t="shared" si="86"/>
        <v>9.5</v>
      </c>
      <c r="J5556" s="1">
        <f>Predictive_Maintenance_Data[[#This Row],[Torque '[Nm']]]*Predictive_Maintenance_Data[[#This Row],[Angular velocity '[rad/s']]]/1000</f>
        <v>6.4030056509875006</v>
      </c>
      <c r="K5556" s="2">
        <v>174</v>
      </c>
      <c r="L5556" s="2">
        <v>0</v>
      </c>
      <c r="M5556" s="2">
        <v>0</v>
      </c>
      <c r="N5556" s="2">
        <v>0</v>
      </c>
      <c r="O5556" s="2">
        <v>0</v>
      </c>
      <c r="P5556" s="2">
        <v>0</v>
      </c>
      <c r="Q5556" s="2">
        <v>0</v>
      </c>
      <c r="R5556"/>
      <c r="S5556"/>
    </row>
    <row r="5557" spans="1:19" x14ac:dyDescent="0.3">
      <c r="A5557">
        <v>5556</v>
      </c>
      <c r="B5557" t="s">
        <v>5572</v>
      </c>
      <c r="C5557" t="s">
        <v>17</v>
      </c>
      <c r="D5557" s="1">
        <v>302.5</v>
      </c>
      <c r="E5557" s="1">
        <v>312</v>
      </c>
      <c r="F5557" s="2">
        <v>1411</v>
      </c>
      <c r="G5557" s="1">
        <f>2*PI()*Predictive_Maintenance_Data[[#This Row],[Rotational speed '[rpm']]]/60</f>
        <v>147.75957447383993</v>
      </c>
      <c r="H5557" s="1">
        <v>44.2</v>
      </c>
      <c r="I5557" s="1">
        <f t="shared" si="86"/>
        <v>9.5</v>
      </c>
      <c r="J5557" s="1">
        <f>Predictive_Maintenance_Data[[#This Row],[Torque '[Nm']]]*Predictive_Maintenance_Data[[#This Row],[Angular velocity '[rad/s']]]/1000</f>
        <v>6.5309731917437253</v>
      </c>
      <c r="K5557" s="2">
        <v>177</v>
      </c>
      <c r="L5557" s="2">
        <v>0</v>
      </c>
      <c r="M5557" s="2">
        <v>0</v>
      </c>
      <c r="N5557" s="2">
        <v>0</v>
      </c>
      <c r="O5557" s="2">
        <v>0</v>
      </c>
      <c r="P5557" s="2">
        <v>0</v>
      </c>
      <c r="Q5557" s="2">
        <v>0</v>
      </c>
      <c r="R5557"/>
      <c r="S5557"/>
    </row>
    <row r="5558" spans="1:19" x14ac:dyDescent="0.3">
      <c r="A5558">
        <v>5557</v>
      </c>
      <c r="B5558" t="s">
        <v>5573</v>
      </c>
      <c r="C5558" t="s">
        <v>27</v>
      </c>
      <c r="D5558" s="1">
        <v>302.5</v>
      </c>
      <c r="E5558" s="1">
        <v>312</v>
      </c>
      <c r="F5558" s="2">
        <v>1357</v>
      </c>
      <c r="G5558" s="1">
        <f>2*PI()*Predictive_Maintenance_Data[[#This Row],[Rotational speed '[rpm']]]/60</f>
        <v>142.1047076973783</v>
      </c>
      <c r="H5558" s="1">
        <v>42</v>
      </c>
      <c r="I5558" s="1">
        <f t="shared" si="86"/>
        <v>9.5</v>
      </c>
      <c r="J5558" s="1">
        <f>Predictive_Maintenance_Data[[#This Row],[Torque '[Nm']]]*Predictive_Maintenance_Data[[#This Row],[Angular velocity '[rad/s']]]/1000</f>
        <v>5.9683977232898888</v>
      </c>
      <c r="K5558" s="2">
        <v>179</v>
      </c>
      <c r="L5558" s="2">
        <v>0</v>
      </c>
      <c r="M5558" s="2">
        <v>0</v>
      </c>
      <c r="N5558" s="2">
        <v>0</v>
      </c>
      <c r="O5558" s="2">
        <v>0</v>
      </c>
      <c r="P5558" s="2">
        <v>0</v>
      </c>
      <c r="Q5558" s="2">
        <v>0</v>
      </c>
      <c r="R5558"/>
      <c r="S5558"/>
    </row>
    <row r="5559" spans="1:19" x14ac:dyDescent="0.3">
      <c r="A5559">
        <v>5558</v>
      </c>
      <c r="B5559" t="s">
        <v>5574</v>
      </c>
      <c r="C5559" t="s">
        <v>15</v>
      </c>
      <c r="D5559" s="1">
        <v>302.5</v>
      </c>
      <c r="E5559" s="1">
        <v>312</v>
      </c>
      <c r="F5559" s="2">
        <v>1436</v>
      </c>
      <c r="G5559" s="1">
        <f>2*PI()*Predictive_Maintenance_Data[[#This Row],[Rotational speed '[rpm']]]/60</f>
        <v>150.37756835183143</v>
      </c>
      <c r="H5559" s="1">
        <v>43.5</v>
      </c>
      <c r="I5559" s="1">
        <f t="shared" si="86"/>
        <v>9.5</v>
      </c>
      <c r="J5559" s="1">
        <f>Predictive_Maintenance_Data[[#This Row],[Torque '[Nm']]]*Predictive_Maintenance_Data[[#This Row],[Angular velocity '[rad/s']]]/1000</f>
        <v>6.5414242233046673</v>
      </c>
      <c r="K5559" s="2">
        <v>184</v>
      </c>
      <c r="L5559" s="2">
        <v>0</v>
      </c>
      <c r="M5559" s="2">
        <v>0</v>
      </c>
      <c r="N5559" s="2">
        <v>0</v>
      </c>
      <c r="O5559" s="2">
        <v>0</v>
      </c>
      <c r="P5559" s="2">
        <v>0</v>
      </c>
      <c r="Q5559" s="2">
        <v>0</v>
      </c>
      <c r="R5559"/>
      <c r="S5559"/>
    </row>
    <row r="5560" spans="1:19" x14ac:dyDescent="0.3">
      <c r="A5560">
        <v>5559</v>
      </c>
      <c r="B5560" t="s">
        <v>5575</v>
      </c>
      <c r="C5560" t="s">
        <v>17</v>
      </c>
      <c r="D5560" s="1">
        <v>302.5</v>
      </c>
      <c r="E5560" s="1">
        <v>311.89999999999998</v>
      </c>
      <c r="F5560" s="2">
        <v>1553</v>
      </c>
      <c r="G5560" s="1">
        <f>2*PI()*Predictive_Maintenance_Data[[#This Row],[Rotational speed '[rpm']]]/60</f>
        <v>162.62977970083162</v>
      </c>
      <c r="H5560" s="1">
        <v>40.1</v>
      </c>
      <c r="I5560" s="1">
        <f t="shared" si="86"/>
        <v>9.3999999999999773</v>
      </c>
      <c r="J5560" s="1">
        <f>Predictive_Maintenance_Data[[#This Row],[Torque '[Nm']]]*Predictive_Maintenance_Data[[#This Row],[Angular velocity '[rad/s']]]/1000</f>
        <v>6.5214541660033483</v>
      </c>
      <c r="K5560" s="2">
        <v>187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  <c r="Q5560" s="2">
        <v>0</v>
      </c>
      <c r="R5560"/>
      <c r="S5560"/>
    </row>
    <row r="5561" spans="1:19" x14ac:dyDescent="0.3">
      <c r="A5561">
        <v>5560</v>
      </c>
      <c r="B5561" t="s">
        <v>5576</v>
      </c>
      <c r="C5561" t="s">
        <v>15</v>
      </c>
      <c r="D5561" s="1">
        <v>302.5</v>
      </c>
      <c r="E5561" s="1">
        <v>312</v>
      </c>
      <c r="F5561" s="2">
        <v>1451</v>
      </c>
      <c r="G5561" s="1">
        <f>2*PI()*Predictive_Maintenance_Data[[#This Row],[Rotational speed '[rpm']]]/60</f>
        <v>151.94836467862632</v>
      </c>
      <c r="H5561" s="1">
        <v>43.2</v>
      </c>
      <c r="I5561" s="1">
        <f t="shared" si="86"/>
        <v>9.5</v>
      </c>
      <c r="J5561" s="1">
        <f>Predictive_Maintenance_Data[[#This Row],[Torque '[Nm']]]*Predictive_Maintenance_Data[[#This Row],[Angular velocity '[rad/s']]]/1000</f>
        <v>6.5641693541166575</v>
      </c>
      <c r="K5561" s="2">
        <v>189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  <c r="Q5561" s="2">
        <v>0</v>
      </c>
      <c r="R5561"/>
      <c r="S5561"/>
    </row>
    <row r="5562" spans="1:19" x14ac:dyDescent="0.3">
      <c r="A5562">
        <v>5561</v>
      </c>
      <c r="B5562" t="s">
        <v>5577</v>
      </c>
      <c r="C5562" t="s">
        <v>17</v>
      </c>
      <c r="D5562" s="1">
        <v>302.39999999999998</v>
      </c>
      <c r="E5562" s="1">
        <v>311.89999999999998</v>
      </c>
      <c r="F5562" s="2">
        <v>1541</v>
      </c>
      <c r="G5562" s="1">
        <f>2*PI()*Predictive_Maintenance_Data[[#This Row],[Rotational speed '[rpm']]]/60</f>
        <v>161.3731426393957</v>
      </c>
      <c r="H5562" s="1">
        <v>37.9</v>
      </c>
      <c r="I5562" s="1">
        <f t="shared" si="86"/>
        <v>9.5</v>
      </c>
      <c r="J5562" s="1">
        <f>Predictive_Maintenance_Data[[#This Row],[Torque '[Nm']]]*Predictive_Maintenance_Data[[#This Row],[Angular velocity '[rad/s']]]/1000</f>
        <v>6.1160421060330963</v>
      </c>
      <c r="K5562" s="2">
        <v>192</v>
      </c>
      <c r="L5562" s="2">
        <v>0</v>
      </c>
      <c r="M5562" s="2">
        <v>0</v>
      </c>
      <c r="N5562" s="2">
        <v>0</v>
      </c>
      <c r="O5562" s="2">
        <v>0</v>
      </c>
      <c r="P5562" s="2">
        <v>0</v>
      </c>
      <c r="Q5562" s="2">
        <v>0</v>
      </c>
      <c r="R5562"/>
      <c r="S5562"/>
    </row>
    <row r="5563" spans="1:19" x14ac:dyDescent="0.3">
      <c r="A5563">
        <v>5562</v>
      </c>
      <c r="B5563" t="s">
        <v>5578</v>
      </c>
      <c r="C5563" t="s">
        <v>15</v>
      </c>
      <c r="D5563" s="1">
        <v>302.3</v>
      </c>
      <c r="E5563" s="1">
        <v>311.7</v>
      </c>
      <c r="F5563" s="2">
        <v>1341</v>
      </c>
      <c r="G5563" s="1">
        <f>2*PI()*Predictive_Maintenance_Data[[#This Row],[Rotational speed '[rpm']]]/60</f>
        <v>140.42919161546376</v>
      </c>
      <c r="H5563" s="1">
        <v>46.3</v>
      </c>
      <c r="I5563" s="1">
        <f t="shared" si="86"/>
        <v>9.3999999999999773</v>
      </c>
      <c r="J5563" s="1">
        <f>Predictive_Maintenance_Data[[#This Row],[Torque '[Nm']]]*Predictive_Maintenance_Data[[#This Row],[Angular velocity '[rad/s']]]/1000</f>
        <v>6.5018715717959719</v>
      </c>
      <c r="K5563" s="2">
        <v>194</v>
      </c>
      <c r="L5563" s="2">
        <v>0</v>
      </c>
      <c r="M5563" s="2">
        <v>0</v>
      </c>
      <c r="N5563" s="2">
        <v>0</v>
      </c>
      <c r="O5563" s="2">
        <v>0</v>
      </c>
      <c r="P5563" s="2">
        <v>0</v>
      </c>
      <c r="Q5563" s="2">
        <v>0</v>
      </c>
      <c r="R5563"/>
      <c r="S5563"/>
    </row>
    <row r="5564" spans="1:19" x14ac:dyDescent="0.3">
      <c r="A5564">
        <v>5563</v>
      </c>
      <c r="B5564" t="s">
        <v>5579</v>
      </c>
      <c r="C5564" t="s">
        <v>17</v>
      </c>
      <c r="D5564" s="1">
        <v>302.3</v>
      </c>
      <c r="E5564" s="1">
        <v>311.7</v>
      </c>
      <c r="F5564" s="2">
        <v>1648</v>
      </c>
      <c r="G5564" s="1">
        <f>2*PI()*Predictive_Maintenance_Data[[#This Row],[Rotational speed '[rpm']]]/60</f>
        <v>172.57815643719928</v>
      </c>
      <c r="H5564" s="1">
        <v>32.1</v>
      </c>
      <c r="I5564" s="1">
        <f t="shared" si="86"/>
        <v>9.3999999999999773</v>
      </c>
      <c r="J5564" s="1">
        <f>Predictive_Maintenance_Data[[#This Row],[Torque '[Nm']]]*Predictive_Maintenance_Data[[#This Row],[Angular velocity '[rad/s']]]/1000</f>
        <v>5.5397588216340976</v>
      </c>
      <c r="K5564" s="2">
        <v>197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  <c r="Q5564" s="2">
        <v>0</v>
      </c>
      <c r="R5564"/>
      <c r="S5564"/>
    </row>
    <row r="5565" spans="1:19" x14ac:dyDescent="0.3">
      <c r="A5565">
        <v>5564</v>
      </c>
      <c r="B5565" t="s">
        <v>5580</v>
      </c>
      <c r="C5565" t="s">
        <v>15</v>
      </c>
      <c r="D5565" s="1">
        <v>302.3</v>
      </c>
      <c r="E5565" s="1">
        <v>311.7</v>
      </c>
      <c r="F5565" s="2">
        <v>1640</v>
      </c>
      <c r="G5565" s="1">
        <f>2*PI()*Predictive_Maintenance_Data[[#This Row],[Rotational speed '[rpm']]]/60</f>
        <v>171.74039839624203</v>
      </c>
      <c r="H5565" s="1">
        <v>31.5</v>
      </c>
      <c r="I5565" s="1">
        <f t="shared" si="86"/>
        <v>9.3999999999999773</v>
      </c>
      <c r="J5565" s="1">
        <f>Predictive_Maintenance_Data[[#This Row],[Torque '[Nm']]]*Predictive_Maintenance_Data[[#This Row],[Angular velocity '[rad/s']]]/1000</f>
        <v>5.4098225494816239</v>
      </c>
      <c r="K5565" s="2">
        <v>199</v>
      </c>
      <c r="L5565" s="2">
        <v>0</v>
      </c>
      <c r="M5565" s="2">
        <v>0</v>
      </c>
      <c r="N5565" s="2">
        <v>0</v>
      </c>
      <c r="O5565" s="2">
        <v>0</v>
      </c>
      <c r="P5565" s="2">
        <v>0</v>
      </c>
      <c r="Q5565" s="2">
        <v>0</v>
      </c>
      <c r="R5565"/>
      <c r="S5565"/>
    </row>
    <row r="5566" spans="1:19" x14ac:dyDescent="0.3">
      <c r="A5566">
        <v>5565</v>
      </c>
      <c r="B5566" t="s">
        <v>5581</v>
      </c>
      <c r="C5566" t="s">
        <v>17</v>
      </c>
      <c r="D5566" s="1">
        <v>302.39999999999998</v>
      </c>
      <c r="E5566" s="1">
        <v>311.8</v>
      </c>
      <c r="F5566" s="2">
        <v>1416</v>
      </c>
      <c r="G5566" s="1">
        <f>2*PI()*Predictive_Maintenance_Data[[#This Row],[Rotational speed '[rpm']]]/60</f>
        <v>148.28317324943825</v>
      </c>
      <c r="H5566" s="1">
        <v>46.1</v>
      </c>
      <c r="I5566" s="1">
        <f t="shared" si="86"/>
        <v>9.4000000000000341</v>
      </c>
      <c r="J5566" s="1">
        <f>Predictive_Maintenance_Data[[#This Row],[Torque '[Nm']]]*Predictive_Maintenance_Data[[#This Row],[Angular velocity '[rad/s']]]/1000</f>
        <v>6.8358542867991039</v>
      </c>
      <c r="K5566" s="2">
        <v>202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/>
      <c r="S5566"/>
    </row>
    <row r="5567" spans="1:19" x14ac:dyDescent="0.3">
      <c r="A5567">
        <v>5566</v>
      </c>
      <c r="B5567" t="s">
        <v>5582</v>
      </c>
      <c r="C5567" t="s">
        <v>17</v>
      </c>
      <c r="D5567" s="1">
        <v>302.39999999999998</v>
      </c>
      <c r="E5567" s="1">
        <v>311.89999999999998</v>
      </c>
      <c r="F5567" s="2">
        <v>1671</v>
      </c>
      <c r="G5567" s="1">
        <f>2*PI()*Predictive_Maintenance_Data[[#This Row],[Rotational speed '[rpm']]]/60</f>
        <v>174.98671080495149</v>
      </c>
      <c r="H5567" s="1">
        <v>29.9</v>
      </c>
      <c r="I5567" s="1">
        <f t="shared" si="86"/>
        <v>9.5</v>
      </c>
      <c r="J5567" s="1">
        <f>Predictive_Maintenance_Data[[#This Row],[Torque '[Nm']]]*Predictive_Maintenance_Data[[#This Row],[Angular velocity '[rad/s']]]/1000</f>
        <v>5.2321026530680488</v>
      </c>
      <c r="K5567" s="2">
        <v>204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/>
      <c r="S5567"/>
    </row>
    <row r="5568" spans="1:19" x14ac:dyDescent="0.3">
      <c r="A5568">
        <v>5567</v>
      </c>
      <c r="B5568" t="s">
        <v>5583</v>
      </c>
      <c r="C5568" t="s">
        <v>17</v>
      </c>
      <c r="D5568" s="1">
        <v>302.39999999999998</v>
      </c>
      <c r="E5568" s="1">
        <v>312</v>
      </c>
      <c r="F5568" s="2">
        <v>1457</v>
      </c>
      <c r="G5568" s="1">
        <f>2*PI()*Predictive_Maintenance_Data[[#This Row],[Rotational speed '[rpm']]]/60</f>
        <v>152.57668320934428</v>
      </c>
      <c r="H5568" s="1">
        <v>45.5</v>
      </c>
      <c r="I5568" s="1">
        <f t="shared" si="86"/>
        <v>9.6000000000000227</v>
      </c>
      <c r="J5568" s="1">
        <f>Predictive_Maintenance_Data[[#This Row],[Torque '[Nm']]]*Predictive_Maintenance_Data[[#This Row],[Angular velocity '[rad/s']]]/1000</f>
        <v>6.9422390860251646</v>
      </c>
      <c r="K5568" s="2">
        <v>206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>
        <v>0</v>
      </c>
      <c r="R5568"/>
      <c r="S5568"/>
    </row>
    <row r="5569" spans="1:19" x14ac:dyDescent="0.3">
      <c r="A5569">
        <v>5568</v>
      </c>
      <c r="B5569" t="s">
        <v>5584</v>
      </c>
      <c r="C5569" t="s">
        <v>15</v>
      </c>
      <c r="D5569" s="1">
        <v>302.5</v>
      </c>
      <c r="E5569" s="1">
        <v>312</v>
      </c>
      <c r="F5569" s="2">
        <v>1445</v>
      </c>
      <c r="G5569" s="1">
        <f>2*PI()*Predictive_Maintenance_Data[[#This Row],[Rotational speed '[rpm']]]/60</f>
        <v>151.32004614790836</v>
      </c>
      <c r="H5569" s="1">
        <v>54.8</v>
      </c>
      <c r="I5569" s="1">
        <f t="shared" si="86"/>
        <v>9.5</v>
      </c>
      <c r="J5569" s="1">
        <f>Predictive_Maintenance_Data[[#This Row],[Torque '[Nm']]]*Predictive_Maintenance_Data[[#This Row],[Angular velocity '[rad/s']]]/1000</f>
        <v>8.2923385289053773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  <c r="Q5569" s="2">
        <v>0</v>
      </c>
      <c r="R5569"/>
      <c r="S5569"/>
    </row>
    <row r="5570" spans="1:19" x14ac:dyDescent="0.3">
      <c r="A5570">
        <v>5569</v>
      </c>
      <c r="B5570" t="s">
        <v>5585</v>
      </c>
      <c r="C5570" t="s">
        <v>17</v>
      </c>
      <c r="D5570" s="1">
        <v>302.5</v>
      </c>
      <c r="E5570" s="1">
        <v>312.10000000000002</v>
      </c>
      <c r="F5570" s="2">
        <v>1534</v>
      </c>
      <c r="G5570" s="1">
        <f>2*PI()*Predictive_Maintenance_Data[[#This Row],[Rotational speed '[rpm']]]/60</f>
        <v>160.64010435355809</v>
      </c>
      <c r="H5570" s="1">
        <v>38.6</v>
      </c>
      <c r="I5570" s="1">
        <f t="shared" ref="I5570:I5633" si="87">E5570-D5570</f>
        <v>9.6000000000000227</v>
      </c>
      <c r="J5570" s="1">
        <f>Predictive_Maintenance_Data[[#This Row],[Torque '[Nm']]]*Predictive_Maintenance_Data[[#This Row],[Angular velocity '[rad/s']]]/1000</f>
        <v>6.2007080280473419</v>
      </c>
      <c r="K5570" s="2">
        <v>3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/>
      <c r="S5570"/>
    </row>
    <row r="5571" spans="1:19" x14ac:dyDescent="0.3">
      <c r="A5571">
        <v>5570</v>
      </c>
      <c r="B5571" t="s">
        <v>5586</v>
      </c>
      <c r="C5571" t="s">
        <v>17</v>
      </c>
      <c r="D5571" s="1">
        <v>302.39999999999998</v>
      </c>
      <c r="E5571" s="1">
        <v>312</v>
      </c>
      <c r="F5571" s="2">
        <v>1508</v>
      </c>
      <c r="G5571" s="1">
        <f>2*PI()*Predictive_Maintenance_Data[[#This Row],[Rotational speed '[rpm']]]/60</f>
        <v>157.91739072044692</v>
      </c>
      <c r="H5571" s="1">
        <v>36.9</v>
      </c>
      <c r="I5571" s="1">
        <f t="shared" si="87"/>
        <v>9.6000000000000227</v>
      </c>
      <c r="J5571" s="1">
        <f>Predictive_Maintenance_Data[[#This Row],[Torque '[Nm']]]*Predictive_Maintenance_Data[[#This Row],[Angular velocity '[rad/s']]]/1000</f>
        <v>5.8271517175844911</v>
      </c>
      <c r="K5571" s="2">
        <v>5</v>
      </c>
      <c r="L5571" s="2">
        <v>0</v>
      </c>
      <c r="M5571" s="2">
        <v>0</v>
      </c>
      <c r="N5571" s="2">
        <v>0</v>
      </c>
      <c r="O5571" s="2">
        <v>0</v>
      </c>
      <c r="P5571" s="2">
        <v>0</v>
      </c>
      <c r="Q5571" s="2">
        <v>0</v>
      </c>
      <c r="R5571"/>
      <c r="S5571"/>
    </row>
    <row r="5572" spans="1:19" x14ac:dyDescent="0.3">
      <c r="A5572">
        <v>5571</v>
      </c>
      <c r="B5572" t="s">
        <v>5587</v>
      </c>
      <c r="C5572" t="s">
        <v>15</v>
      </c>
      <c r="D5572" s="1">
        <v>302.39999999999998</v>
      </c>
      <c r="E5572" s="1">
        <v>312.10000000000002</v>
      </c>
      <c r="F5572" s="2">
        <v>1492</v>
      </c>
      <c r="G5572" s="1">
        <f>2*PI()*Predictive_Maintenance_Data[[#This Row],[Rotational speed '[rpm']]]/60</f>
        <v>156.24187463853238</v>
      </c>
      <c r="H5572" s="1">
        <v>47.7</v>
      </c>
      <c r="I5572" s="1">
        <f t="shared" si="87"/>
        <v>9.7000000000000455</v>
      </c>
      <c r="J5572" s="1">
        <f>Predictive_Maintenance_Data[[#This Row],[Torque '[Nm']]]*Predictive_Maintenance_Data[[#This Row],[Angular velocity '[rad/s']]]/1000</f>
        <v>7.4527374202579946</v>
      </c>
      <c r="K5572" s="2">
        <v>7</v>
      </c>
      <c r="L5572" s="2">
        <v>0</v>
      </c>
      <c r="M5572" s="2">
        <v>0</v>
      </c>
      <c r="N5572" s="2">
        <v>0</v>
      </c>
      <c r="O5572" s="2">
        <v>0</v>
      </c>
      <c r="P5572" s="2">
        <v>0</v>
      </c>
      <c r="Q5572" s="2">
        <v>0</v>
      </c>
      <c r="R5572"/>
      <c r="S5572"/>
    </row>
    <row r="5573" spans="1:19" x14ac:dyDescent="0.3">
      <c r="A5573">
        <v>5572</v>
      </c>
      <c r="B5573" t="s">
        <v>5588</v>
      </c>
      <c r="C5573" t="s">
        <v>17</v>
      </c>
      <c r="D5573" s="1">
        <v>302.39999999999998</v>
      </c>
      <c r="E5573" s="1">
        <v>312</v>
      </c>
      <c r="F5573" s="2">
        <v>1562</v>
      </c>
      <c r="G5573" s="1">
        <f>2*PI()*Predictive_Maintenance_Data[[#This Row],[Rotational speed '[rpm']]]/60</f>
        <v>163.57225749690858</v>
      </c>
      <c r="H5573" s="1">
        <v>37.9</v>
      </c>
      <c r="I5573" s="1">
        <f t="shared" si="87"/>
        <v>9.6000000000000227</v>
      </c>
      <c r="J5573" s="1">
        <f>Predictive_Maintenance_Data[[#This Row],[Torque '[Nm']]]*Predictive_Maintenance_Data[[#This Row],[Angular velocity '[rad/s']]]/1000</f>
        <v>6.1993885591328342</v>
      </c>
      <c r="K5573" s="2">
        <v>10</v>
      </c>
      <c r="L5573" s="2">
        <v>0</v>
      </c>
      <c r="M5573" s="2">
        <v>0</v>
      </c>
      <c r="N5573" s="2">
        <v>0</v>
      </c>
      <c r="O5573" s="2">
        <v>0</v>
      </c>
      <c r="P5573" s="2">
        <v>0</v>
      </c>
      <c r="Q5573" s="2">
        <v>0</v>
      </c>
      <c r="R5573"/>
      <c r="S5573"/>
    </row>
    <row r="5574" spans="1:19" x14ac:dyDescent="0.3">
      <c r="A5574">
        <v>5573</v>
      </c>
      <c r="B5574" t="s">
        <v>5589</v>
      </c>
      <c r="C5574" t="s">
        <v>17</v>
      </c>
      <c r="D5574" s="1">
        <v>302.39999999999998</v>
      </c>
      <c r="E5574" s="1">
        <v>312</v>
      </c>
      <c r="F5574" s="2">
        <v>1545</v>
      </c>
      <c r="G5574" s="1">
        <f>2*PI()*Predictive_Maintenance_Data[[#This Row],[Rotational speed '[rpm']]]/60</f>
        <v>161.79202165987437</v>
      </c>
      <c r="H5574" s="1">
        <v>36.4</v>
      </c>
      <c r="I5574" s="1">
        <f t="shared" si="87"/>
        <v>9.6000000000000227</v>
      </c>
      <c r="J5574" s="1">
        <f>Predictive_Maintenance_Data[[#This Row],[Torque '[Nm']]]*Predictive_Maintenance_Data[[#This Row],[Angular velocity '[rad/s']]]/1000</f>
        <v>5.8892295884194263</v>
      </c>
      <c r="K5574" s="2">
        <v>12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  <c r="Q5574" s="2">
        <v>0</v>
      </c>
      <c r="R5574"/>
      <c r="S5574"/>
    </row>
    <row r="5575" spans="1:19" x14ac:dyDescent="0.3">
      <c r="A5575">
        <v>5574</v>
      </c>
      <c r="B5575" t="s">
        <v>5590</v>
      </c>
      <c r="C5575" t="s">
        <v>17</v>
      </c>
      <c r="D5575" s="1">
        <v>302.5</v>
      </c>
      <c r="E5575" s="1">
        <v>312.2</v>
      </c>
      <c r="F5575" s="2">
        <v>1738</v>
      </c>
      <c r="G5575" s="1">
        <f>2*PI()*Predictive_Maintenance_Data[[#This Row],[Rotational speed '[rpm']]]/60</f>
        <v>182.00293439796869</v>
      </c>
      <c r="H5575" s="1">
        <v>25.3</v>
      </c>
      <c r="I5575" s="1">
        <f t="shared" si="87"/>
        <v>9.6999999999999886</v>
      </c>
      <c r="J5575" s="1">
        <f>Predictive_Maintenance_Data[[#This Row],[Torque '[Nm']]]*Predictive_Maintenance_Data[[#This Row],[Angular velocity '[rad/s']]]/1000</f>
        <v>4.6046742402686078</v>
      </c>
      <c r="K5575" s="2">
        <v>14</v>
      </c>
      <c r="L5575" s="2">
        <v>0</v>
      </c>
      <c r="M5575" s="2">
        <v>0</v>
      </c>
      <c r="N5575" s="2">
        <v>0</v>
      </c>
      <c r="O5575" s="2">
        <v>0</v>
      </c>
      <c r="P5575" s="2">
        <v>0</v>
      </c>
      <c r="Q5575" s="2">
        <v>0</v>
      </c>
      <c r="R5575"/>
      <c r="S5575"/>
    </row>
    <row r="5576" spans="1:19" x14ac:dyDescent="0.3">
      <c r="A5576">
        <v>5575</v>
      </c>
      <c r="B5576" t="s">
        <v>5591</v>
      </c>
      <c r="C5576" t="s">
        <v>17</v>
      </c>
      <c r="D5576" s="1">
        <v>302.39999999999998</v>
      </c>
      <c r="E5576" s="1">
        <v>312</v>
      </c>
      <c r="F5576" s="2">
        <v>1305</v>
      </c>
      <c r="G5576" s="1">
        <f>2*PI()*Predictive_Maintenance_Data[[#This Row],[Rotational speed '[rpm']]]/60</f>
        <v>136.65928043115599</v>
      </c>
      <c r="H5576" s="1">
        <v>49.1</v>
      </c>
      <c r="I5576" s="1">
        <f t="shared" si="87"/>
        <v>9.6000000000000227</v>
      </c>
      <c r="J5576" s="1">
        <f>Predictive_Maintenance_Data[[#This Row],[Torque '[Nm']]]*Predictive_Maintenance_Data[[#This Row],[Angular velocity '[rad/s']]]/1000</f>
        <v>6.7099706691697589</v>
      </c>
      <c r="K5576" s="2">
        <v>16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>
        <v>0</v>
      </c>
      <c r="R5576"/>
      <c r="S5576"/>
    </row>
    <row r="5577" spans="1:19" x14ac:dyDescent="0.3">
      <c r="A5577">
        <v>5576</v>
      </c>
      <c r="B5577" t="s">
        <v>5592</v>
      </c>
      <c r="C5577" t="s">
        <v>27</v>
      </c>
      <c r="D5577" s="1">
        <v>302.39999999999998</v>
      </c>
      <c r="E5577" s="1">
        <v>312</v>
      </c>
      <c r="F5577" s="2">
        <v>1477</v>
      </c>
      <c r="G5577" s="1">
        <f>2*PI()*Predictive_Maintenance_Data[[#This Row],[Rotational speed '[rpm']]]/60</f>
        <v>154.67107831173746</v>
      </c>
      <c r="H5577" s="1">
        <v>39.700000000000003</v>
      </c>
      <c r="I5577" s="1">
        <f t="shared" si="87"/>
        <v>9.6000000000000227</v>
      </c>
      <c r="J5577" s="1">
        <f>Predictive_Maintenance_Data[[#This Row],[Torque '[Nm']]]*Predictive_Maintenance_Data[[#This Row],[Angular velocity '[rad/s']]]/1000</f>
        <v>6.1404418089759778</v>
      </c>
      <c r="K5577" s="2">
        <v>18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/>
      <c r="S5577"/>
    </row>
    <row r="5578" spans="1:19" x14ac:dyDescent="0.3">
      <c r="A5578">
        <v>5577</v>
      </c>
      <c r="B5578" t="s">
        <v>5593</v>
      </c>
      <c r="C5578" t="s">
        <v>27</v>
      </c>
      <c r="D5578" s="1">
        <v>302.39999999999998</v>
      </c>
      <c r="E5578" s="1">
        <v>312</v>
      </c>
      <c r="F5578" s="2">
        <v>1457</v>
      </c>
      <c r="G5578" s="1">
        <f>2*PI()*Predictive_Maintenance_Data[[#This Row],[Rotational speed '[rpm']]]/60</f>
        <v>152.57668320934428</v>
      </c>
      <c r="H5578" s="1">
        <v>43.4</v>
      </c>
      <c r="I5578" s="1">
        <f t="shared" si="87"/>
        <v>9.6000000000000227</v>
      </c>
      <c r="J5578" s="1">
        <f>Predictive_Maintenance_Data[[#This Row],[Torque '[Nm']]]*Predictive_Maintenance_Data[[#This Row],[Angular velocity '[rad/s']]]/1000</f>
        <v>6.6218280512855419</v>
      </c>
      <c r="K5578" s="2">
        <v>23</v>
      </c>
      <c r="L5578" s="2">
        <v>0</v>
      </c>
      <c r="M5578" s="2">
        <v>0</v>
      </c>
      <c r="N5578" s="2">
        <v>0</v>
      </c>
      <c r="O5578" s="2">
        <v>0</v>
      </c>
      <c r="P5578" s="2">
        <v>0</v>
      </c>
      <c r="Q5578" s="2">
        <v>0</v>
      </c>
      <c r="R5578"/>
      <c r="S5578"/>
    </row>
    <row r="5579" spans="1:19" x14ac:dyDescent="0.3">
      <c r="A5579">
        <v>5578</v>
      </c>
      <c r="B5579" t="s">
        <v>5594</v>
      </c>
      <c r="C5579" t="s">
        <v>17</v>
      </c>
      <c r="D5579" s="1">
        <v>302.39999999999998</v>
      </c>
      <c r="E5579" s="1">
        <v>312.10000000000002</v>
      </c>
      <c r="F5579" s="2">
        <v>1455</v>
      </c>
      <c r="G5579" s="1">
        <f>2*PI()*Predictive_Maintenance_Data[[#This Row],[Rotational speed '[rpm']]]/60</f>
        <v>152.36724369910496</v>
      </c>
      <c r="H5579" s="1">
        <v>40.4</v>
      </c>
      <c r="I5579" s="1">
        <f t="shared" si="87"/>
        <v>9.7000000000000455</v>
      </c>
      <c r="J5579" s="1">
        <f>Predictive_Maintenance_Data[[#This Row],[Torque '[Nm']]]*Predictive_Maintenance_Data[[#This Row],[Angular velocity '[rad/s']]]/1000</f>
        <v>6.15563664544384</v>
      </c>
      <c r="K5579" s="2">
        <v>28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  <c r="Q5579" s="2">
        <v>0</v>
      </c>
      <c r="R5579"/>
      <c r="S5579"/>
    </row>
    <row r="5580" spans="1:19" x14ac:dyDescent="0.3">
      <c r="A5580">
        <v>5579</v>
      </c>
      <c r="B5580" t="s">
        <v>5595</v>
      </c>
      <c r="C5580" t="s">
        <v>17</v>
      </c>
      <c r="D5580" s="1">
        <v>302.5</v>
      </c>
      <c r="E5580" s="1">
        <v>312.2</v>
      </c>
      <c r="F5580" s="2">
        <v>1574</v>
      </c>
      <c r="G5580" s="1">
        <f>2*PI()*Predictive_Maintenance_Data[[#This Row],[Rotational speed '[rpm']]]/60</f>
        <v>164.82889455834447</v>
      </c>
      <c r="H5580" s="1">
        <v>38.700000000000003</v>
      </c>
      <c r="I5580" s="1">
        <f t="shared" si="87"/>
        <v>9.6999999999999886</v>
      </c>
      <c r="J5580" s="1">
        <f>Predictive_Maintenance_Data[[#This Row],[Torque '[Nm']]]*Predictive_Maintenance_Data[[#This Row],[Angular velocity '[rad/s']]]/1000</f>
        <v>6.3788782194079312</v>
      </c>
      <c r="K5580" s="2">
        <v>30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>
        <v>0</v>
      </c>
      <c r="R5580"/>
      <c r="S5580"/>
    </row>
    <row r="5581" spans="1:19" x14ac:dyDescent="0.3">
      <c r="A5581">
        <v>5580</v>
      </c>
      <c r="B5581" t="s">
        <v>5596</v>
      </c>
      <c r="C5581" t="s">
        <v>17</v>
      </c>
      <c r="D5581" s="1">
        <v>302.60000000000002</v>
      </c>
      <c r="E5581" s="1">
        <v>312.2</v>
      </c>
      <c r="F5581" s="2">
        <v>1695</v>
      </c>
      <c r="G5581" s="1">
        <f>2*PI()*Predictive_Maintenance_Data[[#This Row],[Rotational speed '[rpm']]]/60</f>
        <v>177.49998492782331</v>
      </c>
      <c r="H5581" s="1">
        <v>27.1</v>
      </c>
      <c r="I5581" s="1">
        <f t="shared" si="87"/>
        <v>9.5999999999999659</v>
      </c>
      <c r="J5581" s="1">
        <f>Predictive_Maintenance_Data[[#This Row],[Torque '[Nm']]]*Predictive_Maintenance_Data[[#This Row],[Angular velocity '[rad/s']]]/1000</f>
        <v>4.8102495915440127</v>
      </c>
      <c r="K5581" s="2">
        <v>32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0</v>
      </c>
      <c r="R5581"/>
      <c r="S5581"/>
    </row>
    <row r="5582" spans="1:19" x14ac:dyDescent="0.3">
      <c r="A5582">
        <v>5581</v>
      </c>
      <c r="B5582" t="s">
        <v>5597</v>
      </c>
      <c r="C5582" t="s">
        <v>15</v>
      </c>
      <c r="D5582" s="1">
        <v>302.60000000000002</v>
      </c>
      <c r="E5582" s="1">
        <v>312.2</v>
      </c>
      <c r="F5582" s="2">
        <v>1458</v>
      </c>
      <c r="G5582" s="1">
        <f>2*PI()*Predictive_Maintenance_Data[[#This Row],[Rotational speed '[rpm']]]/60</f>
        <v>152.68140296446393</v>
      </c>
      <c r="H5582" s="1">
        <v>38.799999999999997</v>
      </c>
      <c r="I5582" s="1">
        <f t="shared" si="87"/>
        <v>9.5999999999999659</v>
      </c>
      <c r="J5582" s="1">
        <f>Predictive_Maintenance_Data[[#This Row],[Torque '[Nm']]]*Predictive_Maintenance_Data[[#This Row],[Angular velocity '[rad/s']]]/1000</f>
        <v>5.9240384350211999</v>
      </c>
      <c r="K5582" s="2">
        <v>34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>
        <v>0</v>
      </c>
      <c r="R5582"/>
      <c r="S5582"/>
    </row>
    <row r="5583" spans="1:19" x14ac:dyDescent="0.3">
      <c r="A5583">
        <v>5582</v>
      </c>
      <c r="B5583" t="s">
        <v>5598</v>
      </c>
      <c r="C5583" t="s">
        <v>15</v>
      </c>
      <c r="D5583" s="1">
        <v>302.5</v>
      </c>
      <c r="E5583" s="1">
        <v>312.10000000000002</v>
      </c>
      <c r="F5583" s="2">
        <v>1454</v>
      </c>
      <c r="G5583" s="1">
        <f>2*PI()*Predictive_Maintenance_Data[[#This Row],[Rotational speed '[rpm']]]/60</f>
        <v>152.26252394398531</v>
      </c>
      <c r="H5583" s="1">
        <v>47.6</v>
      </c>
      <c r="I5583" s="1">
        <f t="shared" si="87"/>
        <v>9.6000000000000227</v>
      </c>
      <c r="J5583" s="1">
        <f>Predictive_Maintenance_Data[[#This Row],[Torque '[Nm']]]*Predictive_Maintenance_Data[[#This Row],[Angular velocity '[rad/s']]]/1000</f>
        <v>7.2476961397337005</v>
      </c>
      <c r="K5583" s="2">
        <v>37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>
        <v>0</v>
      </c>
      <c r="R5583"/>
      <c r="S5583"/>
    </row>
    <row r="5584" spans="1:19" x14ac:dyDescent="0.3">
      <c r="A5584">
        <v>5583</v>
      </c>
      <c r="B5584" t="s">
        <v>5599</v>
      </c>
      <c r="C5584" t="s">
        <v>17</v>
      </c>
      <c r="D5584" s="1">
        <v>302.5</v>
      </c>
      <c r="E5584" s="1">
        <v>312</v>
      </c>
      <c r="F5584" s="2">
        <v>2052</v>
      </c>
      <c r="G5584" s="1">
        <f>2*PI()*Predictive_Maintenance_Data[[#This Row],[Rotational speed '[rpm']]]/60</f>
        <v>214.88493750554187</v>
      </c>
      <c r="H5584" s="1">
        <v>18.899999999999999</v>
      </c>
      <c r="I5584" s="1">
        <f t="shared" si="87"/>
        <v>9.5</v>
      </c>
      <c r="J5584" s="1">
        <f>Predictive_Maintenance_Data[[#This Row],[Torque '[Nm']]]*Predictive_Maintenance_Data[[#This Row],[Angular velocity '[rad/s']]]/1000</f>
        <v>4.0613253188547409</v>
      </c>
      <c r="K5584" s="2">
        <v>40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>
        <v>0</v>
      </c>
      <c r="R5584"/>
      <c r="S5584"/>
    </row>
    <row r="5585" spans="1:19" x14ac:dyDescent="0.3">
      <c r="A5585">
        <v>5584</v>
      </c>
      <c r="B5585" t="s">
        <v>5600</v>
      </c>
      <c r="C5585" t="s">
        <v>17</v>
      </c>
      <c r="D5585" s="1">
        <v>302.5</v>
      </c>
      <c r="E5585" s="1">
        <v>312</v>
      </c>
      <c r="F5585" s="2">
        <v>1673</v>
      </c>
      <c r="G5585" s="1">
        <f>2*PI()*Predictive_Maintenance_Data[[#This Row],[Rotational speed '[rpm']]]/60</f>
        <v>175.19615031519078</v>
      </c>
      <c r="H5585" s="1">
        <v>29.9</v>
      </c>
      <c r="I5585" s="1">
        <f t="shared" si="87"/>
        <v>9.5</v>
      </c>
      <c r="J5585" s="1">
        <f>Predictive_Maintenance_Data[[#This Row],[Torque '[Nm']]]*Predictive_Maintenance_Data[[#This Row],[Angular velocity '[rad/s']]]/1000</f>
        <v>5.2383648944242038</v>
      </c>
      <c r="K5585" s="2">
        <v>42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>
        <v>0</v>
      </c>
      <c r="R5585"/>
      <c r="S5585"/>
    </row>
    <row r="5586" spans="1:19" x14ac:dyDescent="0.3">
      <c r="A5586">
        <v>5585</v>
      </c>
      <c r="B5586" t="s">
        <v>5601</v>
      </c>
      <c r="C5586" t="s">
        <v>17</v>
      </c>
      <c r="D5586" s="1">
        <v>302.39999999999998</v>
      </c>
      <c r="E5586" s="1">
        <v>311.89999999999998</v>
      </c>
      <c r="F5586" s="2">
        <v>1578</v>
      </c>
      <c r="G5586" s="1">
        <f>2*PI()*Predictive_Maintenance_Data[[#This Row],[Rotational speed '[rpm']]]/60</f>
        <v>165.24777357882311</v>
      </c>
      <c r="H5586" s="1">
        <v>29.9</v>
      </c>
      <c r="I5586" s="1">
        <f t="shared" si="87"/>
        <v>9.5</v>
      </c>
      <c r="J5586" s="1">
        <f>Predictive_Maintenance_Data[[#This Row],[Torque '[Nm']]]*Predictive_Maintenance_Data[[#This Row],[Angular velocity '[rad/s']]]/1000</f>
        <v>4.9409084300068109</v>
      </c>
      <c r="K5586" s="2">
        <v>44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0</v>
      </c>
      <c r="R5586"/>
      <c r="S5586"/>
    </row>
    <row r="5587" spans="1:19" x14ac:dyDescent="0.3">
      <c r="A5587">
        <v>5586</v>
      </c>
      <c r="B5587" t="s">
        <v>5602</v>
      </c>
      <c r="C5587" t="s">
        <v>15</v>
      </c>
      <c r="D5587" s="1">
        <v>302.5</v>
      </c>
      <c r="E5587" s="1">
        <v>312</v>
      </c>
      <c r="F5587" s="2">
        <v>1642</v>
      </c>
      <c r="G5587" s="1">
        <f>2*PI()*Predictive_Maintenance_Data[[#This Row],[Rotational speed '[rpm']]]/60</f>
        <v>171.94983790648132</v>
      </c>
      <c r="H5587" s="1">
        <v>29.1</v>
      </c>
      <c r="I5587" s="1">
        <f t="shared" si="87"/>
        <v>9.5</v>
      </c>
      <c r="J5587" s="1">
        <f>Predictive_Maintenance_Data[[#This Row],[Torque '[Nm']]]*Predictive_Maintenance_Data[[#This Row],[Angular velocity '[rad/s']]]/1000</f>
        <v>5.0037402830786064</v>
      </c>
      <c r="K5587" s="2">
        <v>46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>
        <v>0</v>
      </c>
      <c r="R5587"/>
      <c r="S5587"/>
    </row>
    <row r="5588" spans="1:19" x14ac:dyDescent="0.3">
      <c r="A5588">
        <v>5587</v>
      </c>
      <c r="B5588" t="s">
        <v>5603</v>
      </c>
      <c r="C5588" t="s">
        <v>15</v>
      </c>
      <c r="D5588" s="1">
        <v>302.39999999999998</v>
      </c>
      <c r="E5588" s="1">
        <v>311.8</v>
      </c>
      <c r="F5588" s="2">
        <v>1557</v>
      </c>
      <c r="G5588" s="1">
        <f>2*PI()*Predictive_Maintenance_Data[[#This Row],[Rotational speed '[rpm']]]/60</f>
        <v>163.04865872131026</v>
      </c>
      <c r="H5588" s="1">
        <v>31.5</v>
      </c>
      <c r="I5588" s="1">
        <f t="shared" si="87"/>
        <v>9.4000000000000341</v>
      </c>
      <c r="J5588" s="1">
        <f>Predictive_Maintenance_Data[[#This Row],[Torque '[Nm']]]*Predictive_Maintenance_Data[[#This Row],[Angular velocity '[rad/s']]]/1000</f>
        <v>5.1360327497212728</v>
      </c>
      <c r="K5588" s="2">
        <v>49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/>
      <c r="S5588"/>
    </row>
    <row r="5589" spans="1:19" x14ac:dyDescent="0.3">
      <c r="A5589">
        <v>5588</v>
      </c>
      <c r="B5589" t="s">
        <v>5604</v>
      </c>
      <c r="C5589" t="s">
        <v>17</v>
      </c>
      <c r="D5589" s="1">
        <v>302.5</v>
      </c>
      <c r="E5589" s="1">
        <v>311.89999999999998</v>
      </c>
      <c r="F5589" s="2">
        <v>1481</v>
      </c>
      <c r="G5589" s="1">
        <f>2*PI()*Predictive_Maintenance_Data[[#This Row],[Rotational speed '[rpm']]]/60</f>
        <v>155.08995733221613</v>
      </c>
      <c r="H5589" s="1">
        <v>42.9</v>
      </c>
      <c r="I5589" s="1">
        <f t="shared" si="87"/>
        <v>9.3999999999999773</v>
      </c>
      <c r="J5589" s="1">
        <f>Predictive_Maintenance_Data[[#This Row],[Torque '[Nm']]]*Predictive_Maintenance_Data[[#This Row],[Angular velocity '[rad/s']]]/1000</f>
        <v>6.653359169552072</v>
      </c>
      <c r="K5589" s="2">
        <v>52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>
        <v>0</v>
      </c>
      <c r="R5589"/>
      <c r="S5589"/>
    </row>
    <row r="5590" spans="1:19" x14ac:dyDescent="0.3">
      <c r="A5590">
        <v>5589</v>
      </c>
      <c r="B5590" t="s">
        <v>5605</v>
      </c>
      <c r="C5590" t="s">
        <v>15</v>
      </c>
      <c r="D5590" s="1">
        <v>302.5</v>
      </c>
      <c r="E5590" s="1">
        <v>311.8</v>
      </c>
      <c r="F5590" s="2">
        <v>1566</v>
      </c>
      <c r="G5590" s="1">
        <f>2*PI()*Predictive_Maintenance_Data[[#This Row],[Rotational speed '[rpm']]]/60</f>
        <v>163.99113651738719</v>
      </c>
      <c r="H5590" s="1">
        <v>37.6</v>
      </c>
      <c r="I5590" s="1">
        <f t="shared" si="87"/>
        <v>9.3000000000000114</v>
      </c>
      <c r="J5590" s="1">
        <f>Predictive_Maintenance_Data[[#This Row],[Torque '[Nm']]]*Predictive_Maintenance_Data[[#This Row],[Angular velocity '[rad/s']]]/1000</f>
        <v>6.1660667330537589</v>
      </c>
      <c r="K5590" s="2">
        <v>54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>
        <v>0</v>
      </c>
      <c r="R5590"/>
      <c r="S5590"/>
    </row>
    <row r="5591" spans="1:19" x14ac:dyDescent="0.3">
      <c r="A5591">
        <v>5590</v>
      </c>
      <c r="B5591" t="s">
        <v>5606</v>
      </c>
      <c r="C5591" t="s">
        <v>15</v>
      </c>
      <c r="D5591" s="1">
        <v>302.5</v>
      </c>
      <c r="E5591" s="1">
        <v>311.89999999999998</v>
      </c>
      <c r="F5591" s="2">
        <v>1298</v>
      </c>
      <c r="G5591" s="1">
        <f>2*PI()*Predictive_Maintenance_Data[[#This Row],[Rotational speed '[rpm']]]/60</f>
        <v>135.92624214531838</v>
      </c>
      <c r="H5591" s="1">
        <v>57.5</v>
      </c>
      <c r="I5591" s="1">
        <f t="shared" si="87"/>
        <v>9.3999999999999773</v>
      </c>
      <c r="J5591" s="1">
        <f>Predictive_Maintenance_Data[[#This Row],[Torque '[Nm']]]*Predictive_Maintenance_Data[[#This Row],[Angular velocity '[rad/s']]]/1000</f>
        <v>7.8157589233558076</v>
      </c>
      <c r="K5591" s="2">
        <v>57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/>
      <c r="S5591"/>
    </row>
    <row r="5592" spans="1:19" x14ac:dyDescent="0.3">
      <c r="A5592">
        <v>5591</v>
      </c>
      <c r="B5592" t="s">
        <v>5607</v>
      </c>
      <c r="C5592" t="s">
        <v>15</v>
      </c>
      <c r="D5592" s="1">
        <v>302.5</v>
      </c>
      <c r="E5592" s="1">
        <v>311.89999999999998</v>
      </c>
      <c r="F5592" s="2">
        <v>1340</v>
      </c>
      <c r="G5592" s="1">
        <f>2*PI()*Predictive_Maintenance_Data[[#This Row],[Rotational speed '[rpm']]]/60</f>
        <v>140.32447186034409</v>
      </c>
      <c r="H5592" s="1">
        <v>59.4</v>
      </c>
      <c r="I5592" s="1">
        <f t="shared" si="87"/>
        <v>9.3999999999999773</v>
      </c>
      <c r="J5592" s="1">
        <f>Predictive_Maintenance_Data[[#This Row],[Torque '[Nm']]]*Predictive_Maintenance_Data[[#This Row],[Angular velocity '[rad/s']]]/1000</f>
        <v>8.3352736285044386</v>
      </c>
      <c r="K5592" s="2">
        <v>60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/>
      <c r="S5592"/>
    </row>
    <row r="5593" spans="1:19" x14ac:dyDescent="0.3">
      <c r="A5593">
        <v>5592</v>
      </c>
      <c r="B5593" t="s">
        <v>5608</v>
      </c>
      <c r="C5593" t="s">
        <v>17</v>
      </c>
      <c r="D5593" s="1">
        <v>302.5</v>
      </c>
      <c r="E5593" s="1">
        <v>312</v>
      </c>
      <c r="F5593" s="2">
        <v>1574</v>
      </c>
      <c r="G5593" s="1">
        <f>2*PI()*Predictive_Maintenance_Data[[#This Row],[Rotational speed '[rpm']]]/60</f>
        <v>164.82889455834447</v>
      </c>
      <c r="H5593" s="1">
        <v>33.799999999999997</v>
      </c>
      <c r="I5593" s="1">
        <f t="shared" si="87"/>
        <v>9.5</v>
      </c>
      <c r="J5593" s="1">
        <f>Predictive_Maintenance_Data[[#This Row],[Torque '[Nm']]]*Predictive_Maintenance_Data[[#This Row],[Angular velocity '[rad/s']]]/1000</f>
        <v>5.5712166360720428</v>
      </c>
      <c r="K5593" s="2">
        <v>63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/>
      <c r="S5593"/>
    </row>
    <row r="5594" spans="1:19" x14ac:dyDescent="0.3">
      <c r="A5594">
        <v>5593</v>
      </c>
      <c r="B5594" t="s">
        <v>5609</v>
      </c>
      <c r="C5594" t="s">
        <v>17</v>
      </c>
      <c r="D5594" s="1">
        <v>302.5</v>
      </c>
      <c r="E5594" s="1">
        <v>311.89999999999998</v>
      </c>
      <c r="F5594" s="2">
        <v>1437</v>
      </c>
      <c r="G5594" s="1">
        <f>2*PI()*Predictive_Maintenance_Data[[#This Row],[Rotational speed '[rpm']]]/60</f>
        <v>150.4822881069511</v>
      </c>
      <c r="H5594" s="1">
        <v>46.7</v>
      </c>
      <c r="I5594" s="1">
        <f t="shared" si="87"/>
        <v>9.3999999999999773</v>
      </c>
      <c r="J5594" s="1">
        <f>Predictive_Maintenance_Data[[#This Row],[Torque '[Nm']]]*Predictive_Maintenance_Data[[#This Row],[Angular velocity '[rad/s']]]/1000</f>
        <v>7.0275228545946167</v>
      </c>
      <c r="K5594" s="2">
        <v>65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/>
      <c r="S5594"/>
    </row>
    <row r="5595" spans="1:19" x14ac:dyDescent="0.3">
      <c r="A5595">
        <v>5594</v>
      </c>
      <c r="B5595" t="s">
        <v>5610</v>
      </c>
      <c r="C5595" t="s">
        <v>17</v>
      </c>
      <c r="D5595" s="1">
        <v>302.60000000000002</v>
      </c>
      <c r="E5595" s="1">
        <v>311.89999999999998</v>
      </c>
      <c r="F5595" s="2">
        <v>1354</v>
      </c>
      <c r="G5595" s="1">
        <f>2*PI()*Predictive_Maintenance_Data[[#This Row],[Rotational speed '[rpm']]]/60</f>
        <v>141.79054843201934</v>
      </c>
      <c r="H5595" s="1">
        <v>48</v>
      </c>
      <c r="I5595" s="1">
        <f t="shared" si="87"/>
        <v>9.2999999999999545</v>
      </c>
      <c r="J5595" s="1">
        <f>Predictive_Maintenance_Data[[#This Row],[Torque '[Nm']]]*Predictive_Maintenance_Data[[#This Row],[Angular velocity '[rad/s']]]/1000</f>
        <v>6.8059463247369276</v>
      </c>
      <c r="K5595" s="2">
        <v>67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  <c r="Q5595" s="2">
        <v>0</v>
      </c>
      <c r="R5595"/>
      <c r="S5595"/>
    </row>
    <row r="5596" spans="1:19" x14ac:dyDescent="0.3">
      <c r="A5596">
        <v>5595</v>
      </c>
      <c r="B5596" t="s">
        <v>5611</v>
      </c>
      <c r="C5596" t="s">
        <v>17</v>
      </c>
      <c r="D5596" s="1">
        <v>302.60000000000002</v>
      </c>
      <c r="E5596" s="1">
        <v>311.89999999999998</v>
      </c>
      <c r="F5596" s="2">
        <v>1598</v>
      </c>
      <c r="G5596" s="1">
        <f>2*PI()*Predictive_Maintenance_Data[[#This Row],[Rotational speed '[rpm']]]/60</f>
        <v>167.34216868121629</v>
      </c>
      <c r="H5596" s="1">
        <v>35.5</v>
      </c>
      <c r="I5596" s="1">
        <f t="shared" si="87"/>
        <v>9.2999999999999545</v>
      </c>
      <c r="J5596" s="1">
        <f>Predictive_Maintenance_Data[[#This Row],[Torque '[Nm']]]*Predictive_Maintenance_Data[[#This Row],[Angular velocity '[rad/s']]]/1000</f>
        <v>5.940646988183178</v>
      </c>
      <c r="K5596" s="2">
        <v>69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/>
      <c r="S5596"/>
    </row>
    <row r="5597" spans="1:19" x14ac:dyDescent="0.3">
      <c r="A5597">
        <v>5596</v>
      </c>
      <c r="B5597" t="s">
        <v>5612</v>
      </c>
      <c r="C5597" t="s">
        <v>15</v>
      </c>
      <c r="D5597" s="1">
        <v>302.7</v>
      </c>
      <c r="E5597" s="1">
        <v>312</v>
      </c>
      <c r="F5597" s="2">
        <v>1944</v>
      </c>
      <c r="G5597" s="1">
        <f>2*PI()*Predictive_Maintenance_Data[[#This Row],[Rotational speed '[rpm']]]/60</f>
        <v>203.57520395261861</v>
      </c>
      <c r="H5597" s="1">
        <v>21.4</v>
      </c>
      <c r="I5597" s="1">
        <f t="shared" si="87"/>
        <v>9.3000000000000114</v>
      </c>
      <c r="J5597" s="1">
        <f>Predictive_Maintenance_Data[[#This Row],[Torque '[Nm']]]*Predictive_Maintenance_Data[[#This Row],[Angular velocity '[rad/s']]]/1000</f>
        <v>4.3565093645860378</v>
      </c>
      <c r="K5597" s="2">
        <v>71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/>
      <c r="S5597"/>
    </row>
    <row r="5598" spans="1:19" x14ac:dyDescent="0.3">
      <c r="A5598">
        <v>5597</v>
      </c>
      <c r="B5598" t="s">
        <v>5613</v>
      </c>
      <c r="C5598" t="s">
        <v>15</v>
      </c>
      <c r="D5598" s="1">
        <v>302.7</v>
      </c>
      <c r="E5598" s="1">
        <v>312</v>
      </c>
      <c r="F5598" s="2">
        <v>1538</v>
      </c>
      <c r="G5598" s="1">
        <f>2*PI()*Predictive_Maintenance_Data[[#This Row],[Rotational speed '[rpm']]]/60</f>
        <v>161.05898337403673</v>
      </c>
      <c r="H5598" s="1">
        <v>36.700000000000003</v>
      </c>
      <c r="I5598" s="1">
        <f t="shared" si="87"/>
        <v>9.3000000000000114</v>
      </c>
      <c r="J5598" s="1">
        <f>Predictive_Maintenance_Data[[#This Row],[Torque '[Nm']]]*Predictive_Maintenance_Data[[#This Row],[Angular velocity '[rad/s']]]/1000</f>
        <v>5.9108646898271484</v>
      </c>
      <c r="K5598" s="2">
        <v>74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  <c r="Q5598" s="2">
        <v>0</v>
      </c>
      <c r="R5598"/>
      <c r="S5598"/>
    </row>
    <row r="5599" spans="1:19" x14ac:dyDescent="0.3">
      <c r="A5599">
        <v>5598</v>
      </c>
      <c r="B5599" t="s">
        <v>5614</v>
      </c>
      <c r="C5599" t="s">
        <v>17</v>
      </c>
      <c r="D5599" s="1">
        <v>302.7</v>
      </c>
      <c r="E5599" s="1">
        <v>312</v>
      </c>
      <c r="F5599" s="2">
        <v>1501</v>
      </c>
      <c r="G5599" s="1">
        <f>2*PI()*Predictive_Maintenance_Data[[#This Row],[Rotational speed '[rpm']]]/60</f>
        <v>157.18435243460934</v>
      </c>
      <c r="H5599" s="1">
        <v>37</v>
      </c>
      <c r="I5599" s="1">
        <f t="shared" si="87"/>
        <v>9.3000000000000114</v>
      </c>
      <c r="J5599" s="1">
        <f>Predictive_Maintenance_Data[[#This Row],[Torque '[Nm']]]*Predictive_Maintenance_Data[[#This Row],[Angular velocity '[rad/s']]]/1000</f>
        <v>5.8158210400805457</v>
      </c>
      <c r="K5599" s="2">
        <v>77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0</v>
      </c>
      <c r="R5599"/>
      <c r="S5599"/>
    </row>
    <row r="5600" spans="1:19" x14ac:dyDescent="0.3">
      <c r="A5600">
        <v>5599</v>
      </c>
      <c r="B5600" t="s">
        <v>5615</v>
      </c>
      <c r="C5600" t="s">
        <v>17</v>
      </c>
      <c r="D5600" s="1">
        <v>302.8</v>
      </c>
      <c r="E5600" s="1">
        <v>312.10000000000002</v>
      </c>
      <c r="F5600" s="2">
        <v>1441</v>
      </c>
      <c r="G5600" s="1">
        <f>2*PI()*Predictive_Maintenance_Data[[#This Row],[Rotational speed '[rpm']]]/60</f>
        <v>150.90116712742974</v>
      </c>
      <c r="H5600" s="1">
        <v>52.1</v>
      </c>
      <c r="I5600" s="1">
        <f t="shared" si="87"/>
        <v>9.3000000000000114</v>
      </c>
      <c r="J5600" s="1">
        <f>Predictive_Maintenance_Data[[#This Row],[Torque '[Nm']]]*Predictive_Maintenance_Data[[#This Row],[Angular velocity '[rad/s']]]/1000</f>
        <v>7.86195080733909</v>
      </c>
      <c r="K5600" s="2">
        <v>79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  <c r="Q5600" s="2">
        <v>0</v>
      </c>
      <c r="R5600"/>
      <c r="S5600"/>
    </row>
    <row r="5601" spans="1:19" x14ac:dyDescent="0.3">
      <c r="A5601">
        <v>5600</v>
      </c>
      <c r="B5601" t="s">
        <v>5616</v>
      </c>
      <c r="C5601" t="s">
        <v>15</v>
      </c>
      <c r="D5601" s="1">
        <v>302.7</v>
      </c>
      <c r="E5601" s="1">
        <v>312</v>
      </c>
      <c r="F5601" s="2">
        <v>1652</v>
      </c>
      <c r="G5601" s="1">
        <f>2*PI()*Predictive_Maintenance_Data[[#This Row],[Rotational speed '[rpm']]]/60</f>
        <v>172.99703545767795</v>
      </c>
      <c r="H5601" s="1">
        <v>31</v>
      </c>
      <c r="I5601" s="1">
        <f t="shared" si="87"/>
        <v>9.3000000000000114</v>
      </c>
      <c r="J5601" s="1">
        <f>Predictive_Maintenance_Data[[#This Row],[Torque '[Nm']]]*Predictive_Maintenance_Data[[#This Row],[Angular velocity '[rad/s']]]/1000</f>
        <v>5.362908099188016</v>
      </c>
      <c r="K5601" s="2">
        <v>81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>
        <v>0</v>
      </c>
      <c r="R5601"/>
      <c r="S5601"/>
    </row>
    <row r="5602" spans="1:19" x14ac:dyDescent="0.3">
      <c r="A5602">
        <v>5601</v>
      </c>
      <c r="B5602" t="s">
        <v>5617</v>
      </c>
      <c r="C5602" t="s">
        <v>17</v>
      </c>
      <c r="D5602" s="1">
        <v>302.8</v>
      </c>
      <c r="E5602" s="1">
        <v>312.10000000000002</v>
      </c>
      <c r="F5602" s="2">
        <v>1487</v>
      </c>
      <c r="G5602" s="1">
        <f>2*PI()*Predictive_Maintenance_Data[[#This Row],[Rotational speed '[rpm']]]/60</f>
        <v>155.71827586293409</v>
      </c>
      <c r="H5602" s="1">
        <v>36.6</v>
      </c>
      <c r="I5602" s="1">
        <f t="shared" si="87"/>
        <v>9.3000000000000114</v>
      </c>
      <c r="J5602" s="1">
        <f>Predictive_Maintenance_Data[[#This Row],[Torque '[Nm']]]*Predictive_Maintenance_Data[[#This Row],[Angular velocity '[rad/s']]]/1000</f>
        <v>5.6992888965833881</v>
      </c>
      <c r="K5602" s="2">
        <v>84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>
        <v>0</v>
      </c>
      <c r="R5602"/>
      <c r="S5602"/>
    </row>
    <row r="5603" spans="1:19" x14ac:dyDescent="0.3">
      <c r="A5603">
        <v>5602</v>
      </c>
      <c r="B5603" t="s">
        <v>5618</v>
      </c>
      <c r="C5603" t="s">
        <v>17</v>
      </c>
      <c r="D5603" s="1">
        <v>302.89999999999998</v>
      </c>
      <c r="E5603" s="1">
        <v>312.2</v>
      </c>
      <c r="F5603" s="2">
        <v>1605</v>
      </c>
      <c r="G5603" s="1">
        <f>2*PI()*Predictive_Maintenance_Data[[#This Row],[Rotational speed '[rpm']]]/60</f>
        <v>168.07520696705393</v>
      </c>
      <c r="H5603" s="1">
        <v>33.9</v>
      </c>
      <c r="I5603" s="1">
        <f t="shared" si="87"/>
        <v>9.3000000000000114</v>
      </c>
      <c r="J5603" s="1">
        <f>Predictive_Maintenance_Data[[#This Row],[Torque '[Nm']]]*Predictive_Maintenance_Data[[#This Row],[Angular velocity '[rad/s']]]/1000</f>
        <v>5.6977495161831282</v>
      </c>
      <c r="K5603" s="2">
        <v>86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  <c r="Q5603" s="2">
        <v>0</v>
      </c>
      <c r="R5603"/>
      <c r="S5603"/>
    </row>
    <row r="5604" spans="1:19" x14ac:dyDescent="0.3">
      <c r="A5604">
        <v>5603</v>
      </c>
      <c r="B5604" t="s">
        <v>5619</v>
      </c>
      <c r="C5604" t="s">
        <v>17</v>
      </c>
      <c r="D5604" s="1">
        <v>302.89999999999998</v>
      </c>
      <c r="E5604" s="1">
        <v>312.10000000000002</v>
      </c>
      <c r="F5604" s="2">
        <v>1334</v>
      </c>
      <c r="G5604" s="1">
        <f>2*PI()*Predictive_Maintenance_Data[[#This Row],[Rotational speed '[rpm']]]/60</f>
        <v>139.69615332962613</v>
      </c>
      <c r="H5604" s="1">
        <v>54.7</v>
      </c>
      <c r="I5604" s="1">
        <f t="shared" si="87"/>
        <v>9.2000000000000455</v>
      </c>
      <c r="J5604" s="1">
        <f>Predictive_Maintenance_Data[[#This Row],[Torque '[Nm']]]*Predictive_Maintenance_Data[[#This Row],[Angular velocity '[rad/s']]]/1000</f>
        <v>7.6413795871305492</v>
      </c>
      <c r="K5604" s="2">
        <v>88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/>
      <c r="S5604"/>
    </row>
    <row r="5605" spans="1:19" x14ac:dyDescent="0.3">
      <c r="A5605">
        <v>5604</v>
      </c>
      <c r="B5605" t="s">
        <v>5620</v>
      </c>
      <c r="C5605" t="s">
        <v>17</v>
      </c>
      <c r="D5605" s="1">
        <v>302.89999999999998</v>
      </c>
      <c r="E5605" s="1">
        <v>312.2</v>
      </c>
      <c r="F5605" s="2">
        <v>1340</v>
      </c>
      <c r="G5605" s="1">
        <f>2*PI()*Predictive_Maintenance_Data[[#This Row],[Rotational speed '[rpm']]]/60</f>
        <v>140.32447186034409</v>
      </c>
      <c r="H5605" s="1">
        <v>57.8</v>
      </c>
      <c r="I5605" s="1">
        <f t="shared" si="87"/>
        <v>9.3000000000000114</v>
      </c>
      <c r="J5605" s="1">
        <f>Predictive_Maintenance_Data[[#This Row],[Torque '[Nm']]]*Predictive_Maintenance_Data[[#This Row],[Angular velocity '[rad/s']]]/1000</f>
        <v>8.1107544735278871</v>
      </c>
      <c r="K5605" s="2">
        <v>90</v>
      </c>
      <c r="L5605" s="2">
        <v>0</v>
      </c>
      <c r="M5605" s="2">
        <v>0</v>
      </c>
      <c r="N5605" s="2">
        <v>0</v>
      </c>
      <c r="O5605" s="2">
        <v>0</v>
      </c>
      <c r="P5605" s="2">
        <v>0</v>
      </c>
      <c r="Q5605" s="2">
        <v>0</v>
      </c>
      <c r="R5605"/>
      <c r="S5605"/>
    </row>
    <row r="5606" spans="1:19" x14ac:dyDescent="0.3">
      <c r="A5606">
        <v>5605</v>
      </c>
      <c r="B5606" t="s">
        <v>5621</v>
      </c>
      <c r="C5606" t="s">
        <v>17</v>
      </c>
      <c r="D5606" s="1">
        <v>302.89999999999998</v>
      </c>
      <c r="E5606" s="1">
        <v>312.2</v>
      </c>
      <c r="F5606" s="2">
        <v>1513</v>
      </c>
      <c r="G5606" s="1">
        <f>2*PI()*Predictive_Maintenance_Data[[#This Row],[Rotational speed '[rpm']]]/60</f>
        <v>158.44098949604523</v>
      </c>
      <c r="H5606" s="1">
        <v>37.799999999999997</v>
      </c>
      <c r="I5606" s="1">
        <f t="shared" si="87"/>
        <v>9.3000000000000114</v>
      </c>
      <c r="J5606" s="1">
        <f>Predictive_Maintenance_Data[[#This Row],[Torque '[Nm']]]*Predictive_Maintenance_Data[[#This Row],[Angular velocity '[rad/s']]]/1000</f>
        <v>5.9890694029505092</v>
      </c>
      <c r="K5606" s="2">
        <v>92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>
        <v>0</v>
      </c>
      <c r="R5606"/>
      <c r="S5606"/>
    </row>
    <row r="5607" spans="1:19" x14ac:dyDescent="0.3">
      <c r="A5607">
        <v>5606</v>
      </c>
      <c r="B5607" t="s">
        <v>5622</v>
      </c>
      <c r="C5607" t="s">
        <v>17</v>
      </c>
      <c r="D5607" s="1">
        <v>302.89999999999998</v>
      </c>
      <c r="E5607" s="1">
        <v>312.2</v>
      </c>
      <c r="F5607" s="2">
        <v>1510</v>
      </c>
      <c r="G5607" s="1">
        <f>2*PI()*Predictive_Maintenance_Data[[#This Row],[Rotational speed '[rpm']]]/60</f>
        <v>158.12683023068624</v>
      </c>
      <c r="H5607" s="1">
        <v>41.4</v>
      </c>
      <c r="I5607" s="1">
        <f t="shared" si="87"/>
        <v>9.3000000000000114</v>
      </c>
      <c r="J5607" s="1">
        <f>Predictive_Maintenance_Data[[#This Row],[Torque '[Nm']]]*Predictive_Maintenance_Data[[#This Row],[Angular velocity '[rad/s']]]/1000</f>
        <v>6.5464507715504094</v>
      </c>
      <c r="K5607" s="2">
        <v>94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/>
      <c r="S5607"/>
    </row>
    <row r="5608" spans="1:19" x14ac:dyDescent="0.3">
      <c r="A5608">
        <v>5607</v>
      </c>
      <c r="B5608" t="s">
        <v>5623</v>
      </c>
      <c r="C5608" t="s">
        <v>17</v>
      </c>
      <c r="D5608" s="1">
        <v>302.89999999999998</v>
      </c>
      <c r="E5608" s="1">
        <v>312.2</v>
      </c>
      <c r="F5608" s="2">
        <v>1729</v>
      </c>
      <c r="G5608" s="1">
        <f>2*PI()*Predictive_Maintenance_Data[[#This Row],[Rotational speed '[rpm']]]/60</f>
        <v>181.06045660189176</v>
      </c>
      <c r="H5608" s="1">
        <v>23.6</v>
      </c>
      <c r="I5608" s="1">
        <f t="shared" si="87"/>
        <v>9.3000000000000114</v>
      </c>
      <c r="J5608" s="1">
        <f>Predictive_Maintenance_Data[[#This Row],[Torque '[Nm']]]*Predictive_Maintenance_Data[[#This Row],[Angular velocity '[rad/s']]]/1000</f>
        <v>4.2730267758046461</v>
      </c>
      <c r="K5608" s="2">
        <v>96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0</v>
      </c>
      <c r="R5608"/>
      <c r="S5608"/>
    </row>
    <row r="5609" spans="1:19" x14ac:dyDescent="0.3">
      <c r="A5609">
        <v>5608</v>
      </c>
      <c r="B5609" t="s">
        <v>5624</v>
      </c>
      <c r="C5609" t="s">
        <v>15</v>
      </c>
      <c r="D5609" s="1">
        <v>302.89999999999998</v>
      </c>
      <c r="E5609" s="1">
        <v>312.2</v>
      </c>
      <c r="F5609" s="2">
        <v>1745</v>
      </c>
      <c r="G5609" s="1">
        <f>2*PI()*Predictive_Maintenance_Data[[#This Row],[Rotational speed '[rpm']]]/60</f>
        <v>182.7359726838063</v>
      </c>
      <c r="H5609" s="1">
        <v>25.5</v>
      </c>
      <c r="I5609" s="1">
        <f t="shared" si="87"/>
        <v>9.3000000000000114</v>
      </c>
      <c r="J5609" s="1">
        <f>Predictive_Maintenance_Data[[#This Row],[Torque '[Nm']]]*Predictive_Maintenance_Data[[#This Row],[Angular velocity '[rad/s']]]/1000</f>
        <v>4.6597673034370608</v>
      </c>
      <c r="K5609" s="2">
        <v>98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0</v>
      </c>
      <c r="R5609"/>
      <c r="S5609"/>
    </row>
    <row r="5610" spans="1:19" x14ac:dyDescent="0.3">
      <c r="A5610">
        <v>5609</v>
      </c>
      <c r="B5610" t="s">
        <v>5625</v>
      </c>
      <c r="C5610" t="s">
        <v>15</v>
      </c>
      <c r="D5610" s="1">
        <v>303.10000000000002</v>
      </c>
      <c r="E5610" s="1">
        <v>312.3</v>
      </c>
      <c r="F5610" s="2">
        <v>1623</v>
      </c>
      <c r="G5610" s="1">
        <f>2*PI()*Predictive_Maintenance_Data[[#This Row],[Rotational speed '[rpm']]]/60</f>
        <v>169.96016255920779</v>
      </c>
      <c r="H5610" s="1">
        <v>31.6</v>
      </c>
      <c r="I5610" s="1">
        <f t="shared" si="87"/>
        <v>9.1999999999999886</v>
      </c>
      <c r="J5610" s="1">
        <f>Predictive_Maintenance_Data[[#This Row],[Torque '[Nm']]]*Predictive_Maintenance_Data[[#This Row],[Angular velocity '[rad/s']]]/1000</f>
        <v>5.3707411368709668</v>
      </c>
      <c r="K5610" s="2">
        <v>101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>
        <v>0</v>
      </c>
      <c r="R5610"/>
      <c r="S5610"/>
    </row>
    <row r="5611" spans="1:19" x14ac:dyDescent="0.3">
      <c r="A5611">
        <v>5610</v>
      </c>
      <c r="B5611" t="s">
        <v>5626</v>
      </c>
      <c r="C5611" t="s">
        <v>15</v>
      </c>
      <c r="D5611" s="1">
        <v>303.10000000000002</v>
      </c>
      <c r="E5611" s="1">
        <v>312.39999999999998</v>
      </c>
      <c r="F5611" s="2">
        <v>1378</v>
      </c>
      <c r="G5611" s="1">
        <f>2*PI()*Predictive_Maintenance_Data[[#This Row],[Rotational speed '[rpm']]]/60</f>
        <v>144.30382255489116</v>
      </c>
      <c r="H5611" s="1">
        <v>50.1</v>
      </c>
      <c r="I5611" s="1">
        <f t="shared" si="87"/>
        <v>9.2999999999999545</v>
      </c>
      <c r="J5611" s="1">
        <f>Predictive_Maintenance_Data[[#This Row],[Torque '[Nm']]]*Predictive_Maintenance_Data[[#This Row],[Angular velocity '[rad/s']]]/1000</f>
        <v>7.2296215100000474</v>
      </c>
      <c r="K5611" s="2">
        <v>104</v>
      </c>
      <c r="L5611" s="2">
        <v>0</v>
      </c>
      <c r="M5611" s="2">
        <v>0</v>
      </c>
      <c r="N5611" s="2">
        <v>0</v>
      </c>
      <c r="O5611" s="2">
        <v>0</v>
      </c>
      <c r="P5611" s="2">
        <v>0</v>
      </c>
      <c r="Q5611" s="2">
        <v>0</v>
      </c>
      <c r="R5611"/>
      <c r="S5611"/>
    </row>
    <row r="5612" spans="1:19" x14ac:dyDescent="0.3">
      <c r="A5612">
        <v>5611</v>
      </c>
      <c r="B5612" t="s">
        <v>5627</v>
      </c>
      <c r="C5612" t="s">
        <v>17</v>
      </c>
      <c r="D5612" s="1">
        <v>303.10000000000002</v>
      </c>
      <c r="E5612" s="1">
        <v>312.39999999999998</v>
      </c>
      <c r="F5612" s="2">
        <v>1407</v>
      </c>
      <c r="G5612" s="1">
        <f>2*PI()*Predictive_Maintenance_Data[[#This Row],[Rotational speed '[rpm']]]/60</f>
        <v>147.34069545336129</v>
      </c>
      <c r="H5612" s="1">
        <v>41.2</v>
      </c>
      <c r="I5612" s="1">
        <f t="shared" si="87"/>
        <v>9.2999999999999545</v>
      </c>
      <c r="J5612" s="1">
        <f>Predictive_Maintenance_Data[[#This Row],[Torque '[Nm']]]*Predictive_Maintenance_Data[[#This Row],[Angular velocity '[rad/s']]]/1000</f>
        <v>6.0704366526784854</v>
      </c>
      <c r="K5612" s="2">
        <v>107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  <c r="Q5612" s="2">
        <v>0</v>
      </c>
      <c r="R5612"/>
      <c r="S5612"/>
    </row>
    <row r="5613" spans="1:19" x14ac:dyDescent="0.3">
      <c r="A5613">
        <v>5612</v>
      </c>
      <c r="B5613" t="s">
        <v>5628</v>
      </c>
      <c r="C5613" t="s">
        <v>15</v>
      </c>
      <c r="D5613" s="1">
        <v>303</v>
      </c>
      <c r="E5613" s="1">
        <v>312.3</v>
      </c>
      <c r="F5613" s="2">
        <v>1674</v>
      </c>
      <c r="G5613" s="1">
        <f>2*PI()*Predictive_Maintenance_Data[[#This Row],[Rotational speed '[rpm']]]/60</f>
        <v>175.30087007031045</v>
      </c>
      <c r="H5613" s="1">
        <v>29.5</v>
      </c>
      <c r="I5613" s="1">
        <f t="shared" si="87"/>
        <v>9.3000000000000114</v>
      </c>
      <c r="J5613" s="1">
        <f>Predictive_Maintenance_Data[[#This Row],[Torque '[Nm']]]*Predictive_Maintenance_Data[[#This Row],[Angular velocity '[rad/s']]]/1000</f>
        <v>5.1713756670741589</v>
      </c>
      <c r="K5613" s="2">
        <v>109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>
        <v>0</v>
      </c>
      <c r="R5613"/>
      <c r="S5613"/>
    </row>
    <row r="5614" spans="1:19" x14ac:dyDescent="0.3">
      <c r="A5614">
        <v>5613</v>
      </c>
      <c r="B5614" t="s">
        <v>5629</v>
      </c>
      <c r="C5614" t="s">
        <v>17</v>
      </c>
      <c r="D5614" s="1">
        <v>303</v>
      </c>
      <c r="E5614" s="1">
        <v>312.3</v>
      </c>
      <c r="F5614" s="2">
        <v>1486</v>
      </c>
      <c r="G5614" s="1">
        <f>2*PI()*Predictive_Maintenance_Data[[#This Row],[Rotational speed '[rpm']]]/60</f>
        <v>155.61355610781442</v>
      </c>
      <c r="H5614" s="1">
        <v>42.4</v>
      </c>
      <c r="I5614" s="1">
        <f t="shared" si="87"/>
        <v>9.3000000000000114</v>
      </c>
      <c r="J5614" s="1">
        <f>Predictive_Maintenance_Data[[#This Row],[Torque '[Nm']]]*Predictive_Maintenance_Data[[#This Row],[Angular velocity '[rad/s']]]/1000</f>
        <v>6.598014778971331</v>
      </c>
      <c r="K5614" s="2">
        <v>112</v>
      </c>
      <c r="L5614" s="2">
        <v>0</v>
      </c>
      <c r="M5614" s="2">
        <v>0</v>
      </c>
      <c r="N5614" s="2">
        <v>0</v>
      </c>
      <c r="O5614" s="2">
        <v>0</v>
      </c>
      <c r="P5614" s="2">
        <v>0</v>
      </c>
      <c r="Q5614" s="2">
        <v>0</v>
      </c>
      <c r="R5614"/>
      <c r="S5614"/>
    </row>
    <row r="5615" spans="1:19" x14ac:dyDescent="0.3">
      <c r="A5615">
        <v>5614</v>
      </c>
      <c r="B5615" t="s">
        <v>5630</v>
      </c>
      <c r="C5615" t="s">
        <v>15</v>
      </c>
      <c r="D5615" s="1">
        <v>303</v>
      </c>
      <c r="E5615" s="1">
        <v>312.3</v>
      </c>
      <c r="F5615" s="2">
        <v>1483</v>
      </c>
      <c r="G5615" s="1">
        <f>2*PI()*Predictive_Maintenance_Data[[#This Row],[Rotational speed '[rpm']]]/60</f>
        <v>155.29939684245542</v>
      </c>
      <c r="H5615" s="1">
        <v>38.799999999999997</v>
      </c>
      <c r="I5615" s="1">
        <f t="shared" si="87"/>
        <v>9.3000000000000114</v>
      </c>
      <c r="J5615" s="1">
        <f>Predictive_Maintenance_Data[[#This Row],[Torque '[Nm']]]*Predictive_Maintenance_Data[[#This Row],[Angular velocity '[rad/s']]]/1000</f>
        <v>6.0256165974872697</v>
      </c>
      <c r="K5615" s="2">
        <v>114</v>
      </c>
      <c r="L5615" s="2">
        <v>0</v>
      </c>
      <c r="M5615" s="2">
        <v>0</v>
      </c>
      <c r="N5615" s="2">
        <v>0</v>
      </c>
      <c r="O5615" s="2">
        <v>0</v>
      </c>
      <c r="P5615" s="2">
        <v>0</v>
      </c>
      <c r="Q5615" s="2">
        <v>0</v>
      </c>
      <c r="R5615"/>
      <c r="S5615"/>
    </row>
    <row r="5616" spans="1:19" x14ac:dyDescent="0.3">
      <c r="A5616">
        <v>5615</v>
      </c>
      <c r="B5616" t="s">
        <v>5631</v>
      </c>
      <c r="C5616" t="s">
        <v>27</v>
      </c>
      <c r="D5616" s="1">
        <v>303</v>
      </c>
      <c r="E5616" s="1">
        <v>312.2</v>
      </c>
      <c r="F5616" s="2">
        <v>1624</v>
      </c>
      <c r="G5616" s="1">
        <f>2*PI()*Predictive_Maintenance_Data[[#This Row],[Rotational speed '[rpm']]]/60</f>
        <v>170.06488231432746</v>
      </c>
      <c r="H5616" s="1">
        <v>28.8</v>
      </c>
      <c r="I5616" s="1">
        <f t="shared" si="87"/>
        <v>9.1999999999999886</v>
      </c>
      <c r="J5616" s="1">
        <f>Predictive_Maintenance_Data[[#This Row],[Torque '[Nm']]]*Predictive_Maintenance_Data[[#This Row],[Angular velocity '[rad/s']]]/1000</f>
        <v>4.8978686106526315</v>
      </c>
      <c r="K5616" s="2">
        <v>117</v>
      </c>
      <c r="L5616" s="2">
        <v>0</v>
      </c>
      <c r="M5616" s="2">
        <v>0</v>
      </c>
      <c r="N5616" s="2">
        <v>0</v>
      </c>
      <c r="O5616" s="2">
        <v>0</v>
      </c>
      <c r="P5616" s="2">
        <v>0</v>
      </c>
      <c r="Q5616" s="2">
        <v>0</v>
      </c>
      <c r="R5616"/>
      <c r="S5616"/>
    </row>
    <row r="5617" spans="1:19" x14ac:dyDescent="0.3">
      <c r="A5617">
        <v>5616</v>
      </c>
      <c r="B5617" t="s">
        <v>5632</v>
      </c>
      <c r="C5617" t="s">
        <v>15</v>
      </c>
      <c r="D5617" s="1">
        <v>303</v>
      </c>
      <c r="E5617" s="1">
        <v>312.2</v>
      </c>
      <c r="F5617" s="2">
        <v>1257</v>
      </c>
      <c r="G5617" s="1">
        <f>2*PI()*Predictive_Maintenance_Data[[#This Row],[Rotational speed '[rpm']]]/60</f>
        <v>131.63273218541232</v>
      </c>
      <c r="H5617" s="1">
        <v>71.3</v>
      </c>
      <c r="I5617" s="1">
        <f t="shared" si="87"/>
        <v>9.1999999999999886</v>
      </c>
      <c r="J5617" s="1">
        <f>Predictive_Maintenance_Data[[#This Row],[Torque '[Nm']]]*Predictive_Maintenance_Data[[#This Row],[Angular velocity '[rad/s']]]/1000</f>
        <v>9.3854138048198976</v>
      </c>
      <c r="K5617" s="2">
        <v>122</v>
      </c>
      <c r="L5617" s="2">
        <v>1</v>
      </c>
      <c r="M5617" s="2">
        <v>0</v>
      </c>
      <c r="N5617" s="2">
        <v>0</v>
      </c>
      <c r="O5617" s="2">
        <v>1</v>
      </c>
      <c r="P5617" s="2">
        <v>0</v>
      </c>
      <c r="Q5617" s="2">
        <v>0</v>
      </c>
      <c r="R5617"/>
      <c r="S5617"/>
    </row>
    <row r="5618" spans="1:19" x14ac:dyDescent="0.3">
      <c r="A5618">
        <v>5617</v>
      </c>
      <c r="B5618" t="s">
        <v>5633</v>
      </c>
      <c r="C5618" t="s">
        <v>17</v>
      </c>
      <c r="D5618" s="1">
        <v>303</v>
      </c>
      <c r="E5618" s="1">
        <v>312.3</v>
      </c>
      <c r="F5618" s="2">
        <v>1480</v>
      </c>
      <c r="G5618" s="1">
        <f>2*PI()*Predictive_Maintenance_Data[[#This Row],[Rotational speed '[rpm']]]/60</f>
        <v>154.98523757709646</v>
      </c>
      <c r="H5618" s="1">
        <v>41.4</v>
      </c>
      <c r="I5618" s="1">
        <f t="shared" si="87"/>
        <v>9.3000000000000114</v>
      </c>
      <c r="J5618" s="1">
        <f>Predictive_Maintenance_Data[[#This Row],[Torque '[Nm']]]*Predictive_Maintenance_Data[[#This Row],[Angular velocity '[rad/s']]]/1000</f>
        <v>6.4163888356917935</v>
      </c>
      <c r="K5618" s="2">
        <v>125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>
        <v>0</v>
      </c>
      <c r="R5618"/>
      <c r="S5618"/>
    </row>
    <row r="5619" spans="1:19" x14ac:dyDescent="0.3">
      <c r="A5619">
        <v>5618</v>
      </c>
      <c r="B5619" t="s">
        <v>5634</v>
      </c>
      <c r="C5619" t="s">
        <v>17</v>
      </c>
      <c r="D5619" s="1">
        <v>303.10000000000002</v>
      </c>
      <c r="E5619" s="1">
        <v>312.39999999999998</v>
      </c>
      <c r="F5619" s="2">
        <v>1404</v>
      </c>
      <c r="G5619" s="1">
        <f>2*PI()*Predictive_Maintenance_Data[[#This Row],[Rotational speed '[rpm']]]/60</f>
        <v>147.02653618800232</v>
      </c>
      <c r="H5619" s="1">
        <v>61.5</v>
      </c>
      <c r="I5619" s="1">
        <f t="shared" si="87"/>
        <v>9.2999999999999545</v>
      </c>
      <c r="J5619" s="1">
        <f>Predictive_Maintenance_Data[[#This Row],[Torque '[Nm']]]*Predictive_Maintenance_Data[[#This Row],[Angular velocity '[rad/s']]]/1000</f>
        <v>9.0421319755621425</v>
      </c>
      <c r="K5619" s="2">
        <v>127</v>
      </c>
      <c r="L5619" s="2">
        <v>1</v>
      </c>
      <c r="M5619" s="2">
        <v>0</v>
      </c>
      <c r="N5619" s="2">
        <v>0</v>
      </c>
      <c r="O5619" s="2">
        <v>1</v>
      </c>
      <c r="P5619" s="2">
        <v>0</v>
      </c>
      <c r="Q5619" s="2">
        <v>0</v>
      </c>
      <c r="R5619"/>
      <c r="S5619"/>
    </row>
    <row r="5620" spans="1:19" x14ac:dyDescent="0.3">
      <c r="A5620">
        <v>5619</v>
      </c>
      <c r="B5620" t="s">
        <v>5635</v>
      </c>
      <c r="C5620" t="s">
        <v>15</v>
      </c>
      <c r="D5620" s="1">
        <v>303</v>
      </c>
      <c r="E5620" s="1">
        <v>312.39999999999998</v>
      </c>
      <c r="F5620" s="2">
        <v>1645</v>
      </c>
      <c r="G5620" s="1">
        <f>2*PI()*Predictive_Maintenance_Data[[#This Row],[Rotational speed '[rpm']]]/60</f>
        <v>172.26399717184032</v>
      </c>
      <c r="H5620" s="1">
        <v>29.6</v>
      </c>
      <c r="I5620" s="1">
        <f t="shared" si="87"/>
        <v>9.3999999999999773</v>
      </c>
      <c r="J5620" s="1">
        <f>Predictive_Maintenance_Data[[#This Row],[Torque '[Nm']]]*Predictive_Maintenance_Data[[#This Row],[Angular velocity '[rad/s']]]/1000</f>
        <v>5.0990143162864729</v>
      </c>
      <c r="K5620" s="2">
        <v>129</v>
      </c>
      <c r="L5620" s="2">
        <v>0</v>
      </c>
      <c r="M5620" s="2">
        <v>0</v>
      </c>
      <c r="N5620" s="2">
        <v>0</v>
      </c>
      <c r="O5620" s="2">
        <v>0</v>
      </c>
      <c r="P5620" s="2">
        <v>0</v>
      </c>
      <c r="Q5620" s="2">
        <v>0</v>
      </c>
      <c r="R5620"/>
      <c r="S5620"/>
    </row>
    <row r="5621" spans="1:19" x14ac:dyDescent="0.3">
      <c r="A5621">
        <v>5620</v>
      </c>
      <c r="B5621" t="s">
        <v>5636</v>
      </c>
      <c r="C5621" t="s">
        <v>17</v>
      </c>
      <c r="D5621" s="1">
        <v>303</v>
      </c>
      <c r="E5621" s="1">
        <v>312.3</v>
      </c>
      <c r="F5621" s="2">
        <v>1932</v>
      </c>
      <c r="G5621" s="1">
        <f>2*PI()*Predictive_Maintenance_Data[[#This Row],[Rotational speed '[rpm']]]/60</f>
        <v>202.31856689118268</v>
      </c>
      <c r="H5621" s="1">
        <v>21.9</v>
      </c>
      <c r="I5621" s="1">
        <f t="shared" si="87"/>
        <v>9.3000000000000114</v>
      </c>
      <c r="J5621" s="1">
        <f>Predictive_Maintenance_Data[[#This Row],[Torque '[Nm']]]*Predictive_Maintenance_Data[[#This Row],[Angular velocity '[rad/s']]]/1000</f>
        <v>4.4307766149169003</v>
      </c>
      <c r="K5621" s="2">
        <v>132</v>
      </c>
      <c r="L5621" s="2">
        <v>0</v>
      </c>
      <c r="M5621" s="2">
        <v>0</v>
      </c>
      <c r="N5621" s="2">
        <v>0</v>
      </c>
      <c r="O5621" s="2">
        <v>0</v>
      </c>
      <c r="P5621" s="2">
        <v>0</v>
      </c>
      <c r="Q5621" s="2">
        <v>0</v>
      </c>
      <c r="R5621"/>
      <c r="S5621"/>
    </row>
    <row r="5622" spans="1:19" x14ac:dyDescent="0.3">
      <c r="A5622">
        <v>5621</v>
      </c>
      <c r="B5622" t="s">
        <v>5637</v>
      </c>
      <c r="C5622" t="s">
        <v>17</v>
      </c>
      <c r="D5622" s="1">
        <v>303</v>
      </c>
      <c r="E5622" s="1">
        <v>312.3</v>
      </c>
      <c r="F5622" s="2">
        <v>1533</v>
      </c>
      <c r="G5622" s="1">
        <f>2*PI()*Predictive_Maintenance_Data[[#This Row],[Rotational speed '[rpm']]]/60</f>
        <v>160.53538459843841</v>
      </c>
      <c r="H5622" s="1">
        <v>38.5</v>
      </c>
      <c r="I5622" s="1">
        <f t="shared" si="87"/>
        <v>9.3000000000000114</v>
      </c>
      <c r="J5622" s="1">
        <f>Predictive_Maintenance_Data[[#This Row],[Torque '[Nm']]]*Predictive_Maintenance_Data[[#This Row],[Angular velocity '[rad/s']]]/1000</f>
        <v>6.1806123070398788</v>
      </c>
      <c r="K5622" s="2">
        <v>134</v>
      </c>
      <c r="L5622" s="2">
        <v>0</v>
      </c>
      <c r="M5622" s="2">
        <v>0</v>
      </c>
      <c r="N5622" s="2">
        <v>0</v>
      </c>
      <c r="O5622" s="2">
        <v>0</v>
      </c>
      <c r="P5622" s="2">
        <v>0</v>
      </c>
      <c r="Q5622" s="2">
        <v>0</v>
      </c>
      <c r="R5622"/>
      <c r="S5622"/>
    </row>
    <row r="5623" spans="1:19" x14ac:dyDescent="0.3">
      <c r="A5623">
        <v>5622</v>
      </c>
      <c r="B5623" t="s">
        <v>5638</v>
      </c>
      <c r="C5623" t="s">
        <v>15</v>
      </c>
      <c r="D5623" s="1">
        <v>302.89999999999998</v>
      </c>
      <c r="E5623" s="1">
        <v>312.2</v>
      </c>
      <c r="F5623" s="2">
        <v>1292</v>
      </c>
      <c r="G5623" s="1">
        <f>2*PI()*Predictive_Maintenance_Data[[#This Row],[Rotational speed '[rpm']]]/60</f>
        <v>135.29792361460042</v>
      </c>
      <c r="H5623" s="1">
        <v>54.4</v>
      </c>
      <c r="I5623" s="1">
        <f t="shared" si="87"/>
        <v>9.3000000000000114</v>
      </c>
      <c r="J5623" s="1">
        <f>Predictive_Maintenance_Data[[#This Row],[Torque '[Nm']]]*Predictive_Maintenance_Data[[#This Row],[Angular velocity '[rad/s']]]/1000</f>
        <v>7.3602070446342625</v>
      </c>
      <c r="K5623" s="2">
        <v>136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  <c r="Q5623" s="2">
        <v>0</v>
      </c>
      <c r="R5623"/>
      <c r="S5623"/>
    </row>
    <row r="5624" spans="1:19" x14ac:dyDescent="0.3">
      <c r="A5624">
        <v>5623</v>
      </c>
      <c r="B5624" t="s">
        <v>5639</v>
      </c>
      <c r="C5624" t="s">
        <v>17</v>
      </c>
      <c r="D5624" s="1">
        <v>302.89999999999998</v>
      </c>
      <c r="E5624" s="1">
        <v>312.2</v>
      </c>
      <c r="F5624" s="2">
        <v>1571</v>
      </c>
      <c r="G5624" s="1">
        <f>2*PI()*Predictive_Maintenance_Data[[#This Row],[Rotational speed '[rpm']]]/60</f>
        <v>164.51473529298548</v>
      </c>
      <c r="H5624" s="1">
        <v>40.6</v>
      </c>
      <c r="I5624" s="1">
        <f t="shared" si="87"/>
        <v>9.3000000000000114</v>
      </c>
      <c r="J5624" s="1">
        <f>Predictive_Maintenance_Data[[#This Row],[Torque '[Nm']]]*Predictive_Maintenance_Data[[#This Row],[Angular velocity '[rad/s']]]/1000</f>
        <v>6.6792982528952107</v>
      </c>
      <c r="K5624" s="2">
        <v>139</v>
      </c>
      <c r="L5624" s="2">
        <v>0</v>
      </c>
      <c r="M5624" s="2">
        <v>0</v>
      </c>
      <c r="N5624" s="2">
        <v>0</v>
      </c>
      <c r="O5624" s="2">
        <v>0</v>
      </c>
      <c r="P5624" s="2">
        <v>0</v>
      </c>
      <c r="Q5624" s="2">
        <v>0</v>
      </c>
      <c r="R5624"/>
      <c r="S5624"/>
    </row>
    <row r="5625" spans="1:19" x14ac:dyDescent="0.3">
      <c r="A5625">
        <v>5624</v>
      </c>
      <c r="B5625" t="s">
        <v>5640</v>
      </c>
      <c r="C5625" t="s">
        <v>17</v>
      </c>
      <c r="D5625" s="1">
        <v>302.89999999999998</v>
      </c>
      <c r="E5625" s="1">
        <v>312.3</v>
      </c>
      <c r="F5625" s="2">
        <v>1578</v>
      </c>
      <c r="G5625" s="1">
        <f>2*PI()*Predictive_Maintenance_Data[[#This Row],[Rotational speed '[rpm']]]/60</f>
        <v>165.24777357882311</v>
      </c>
      <c r="H5625" s="1">
        <v>36.299999999999997</v>
      </c>
      <c r="I5625" s="1">
        <f t="shared" si="87"/>
        <v>9.4000000000000341</v>
      </c>
      <c r="J5625" s="1">
        <f>Predictive_Maintenance_Data[[#This Row],[Torque '[Nm']]]*Predictive_Maintenance_Data[[#This Row],[Angular velocity '[rad/s']]]/1000</f>
        <v>5.9984941809112788</v>
      </c>
      <c r="K5625" s="2">
        <v>141</v>
      </c>
      <c r="L5625" s="2">
        <v>0</v>
      </c>
      <c r="M5625" s="2">
        <v>0</v>
      </c>
      <c r="N5625" s="2">
        <v>0</v>
      </c>
      <c r="O5625" s="2">
        <v>0</v>
      </c>
      <c r="P5625" s="2">
        <v>0</v>
      </c>
      <c r="Q5625" s="2">
        <v>0</v>
      </c>
      <c r="R5625"/>
      <c r="S5625"/>
    </row>
    <row r="5626" spans="1:19" x14ac:dyDescent="0.3">
      <c r="A5626">
        <v>5625</v>
      </c>
      <c r="B5626" t="s">
        <v>5641</v>
      </c>
      <c r="C5626" t="s">
        <v>15</v>
      </c>
      <c r="D5626" s="1">
        <v>302.8</v>
      </c>
      <c r="E5626" s="1">
        <v>312.2</v>
      </c>
      <c r="F5626" s="2">
        <v>1469</v>
      </c>
      <c r="G5626" s="1">
        <f>2*PI()*Predictive_Maintenance_Data[[#This Row],[Rotational speed '[rpm']]]/60</f>
        <v>153.83332027078021</v>
      </c>
      <c r="H5626" s="1">
        <v>36.9</v>
      </c>
      <c r="I5626" s="1">
        <f t="shared" si="87"/>
        <v>9.3999999999999773</v>
      </c>
      <c r="J5626" s="1">
        <f>Predictive_Maintenance_Data[[#This Row],[Torque '[Nm']]]*Predictive_Maintenance_Data[[#This Row],[Angular velocity '[rad/s']]]/1000</f>
        <v>5.6764495179917898</v>
      </c>
      <c r="K5626" s="2">
        <v>143</v>
      </c>
      <c r="L5626" s="2">
        <v>0</v>
      </c>
      <c r="M5626" s="2">
        <v>0</v>
      </c>
      <c r="N5626" s="2">
        <v>0</v>
      </c>
      <c r="O5626" s="2">
        <v>0</v>
      </c>
      <c r="P5626" s="2">
        <v>0</v>
      </c>
      <c r="Q5626" s="2">
        <v>0</v>
      </c>
      <c r="R5626"/>
      <c r="S5626"/>
    </row>
    <row r="5627" spans="1:19" x14ac:dyDescent="0.3">
      <c r="A5627">
        <v>5626</v>
      </c>
      <c r="B5627" t="s">
        <v>5642</v>
      </c>
      <c r="C5627" t="s">
        <v>17</v>
      </c>
      <c r="D5627" s="1">
        <v>302.7</v>
      </c>
      <c r="E5627" s="1">
        <v>312.10000000000002</v>
      </c>
      <c r="F5627" s="2">
        <v>1728</v>
      </c>
      <c r="G5627" s="1">
        <f>2*PI()*Predictive_Maintenance_Data[[#This Row],[Rotational speed '[rpm']]]/60</f>
        <v>180.95573684677208</v>
      </c>
      <c r="H5627" s="1">
        <v>24.4</v>
      </c>
      <c r="I5627" s="1">
        <f t="shared" si="87"/>
        <v>9.4000000000000341</v>
      </c>
      <c r="J5627" s="1">
        <f>Predictive_Maintenance_Data[[#This Row],[Torque '[Nm']]]*Predictive_Maintenance_Data[[#This Row],[Angular velocity '[rad/s']]]/1000</f>
        <v>4.4153199790612385</v>
      </c>
      <c r="K5627" s="2">
        <v>146</v>
      </c>
      <c r="L5627" s="2">
        <v>0</v>
      </c>
      <c r="M5627" s="2">
        <v>0</v>
      </c>
      <c r="N5627" s="2">
        <v>0</v>
      </c>
      <c r="O5627" s="2">
        <v>0</v>
      </c>
      <c r="P5627" s="2">
        <v>0</v>
      </c>
      <c r="Q5627" s="2">
        <v>0</v>
      </c>
      <c r="R5627"/>
      <c r="S5627"/>
    </row>
    <row r="5628" spans="1:19" x14ac:dyDescent="0.3">
      <c r="A5628">
        <v>5627</v>
      </c>
      <c r="B5628" t="s">
        <v>5643</v>
      </c>
      <c r="C5628" t="s">
        <v>27</v>
      </c>
      <c r="D5628" s="1">
        <v>302.7</v>
      </c>
      <c r="E5628" s="1">
        <v>312.10000000000002</v>
      </c>
      <c r="F5628" s="2">
        <v>1603</v>
      </c>
      <c r="G5628" s="1">
        <f>2*PI()*Predictive_Maintenance_Data[[#This Row],[Rotational speed '[rpm']]]/60</f>
        <v>167.86576745681461</v>
      </c>
      <c r="H5628" s="1">
        <v>32.5</v>
      </c>
      <c r="I5628" s="1">
        <f t="shared" si="87"/>
        <v>9.4000000000000341</v>
      </c>
      <c r="J5628" s="1">
        <f>Predictive_Maintenance_Data[[#This Row],[Torque '[Nm']]]*Predictive_Maintenance_Data[[#This Row],[Angular velocity '[rad/s']]]/1000</f>
        <v>5.4556374423464753</v>
      </c>
      <c r="K5628" s="2">
        <v>148</v>
      </c>
      <c r="L5628" s="2">
        <v>0</v>
      </c>
      <c r="M5628" s="2">
        <v>0</v>
      </c>
      <c r="N5628" s="2">
        <v>0</v>
      </c>
      <c r="O5628" s="2">
        <v>0</v>
      </c>
      <c r="P5628" s="2">
        <v>0</v>
      </c>
      <c r="Q5628" s="2">
        <v>0</v>
      </c>
      <c r="R5628"/>
      <c r="S5628"/>
    </row>
    <row r="5629" spans="1:19" x14ac:dyDescent="0.3">
      <c r="A5629">
        <v>5628</v>
      </c>
      <c r="B5629" t="s">
        <v>5644</v>
      </c>
      <c r="C5629" t="s">
        <v>17</v>
      </c>
      <c r="D5629" s="1">
        <v>302.7</v>
      </c>
      <c r="E5629" s="1">
        <v>312.10000000000002</v>
      </c>
      <c r="F5629" s="2">
        <v>1597</v>
      </c>
      <c r="G5629" s="1">
        <f>2*PI()*Predictive_Maintenance_Data[[#This Row],[Rotational speed '[rpm']]]/60</f>
        <v>167.23744892609665</v>
      </c>
      <c r="H5629" s="1">
        <v>39.799999999999997</v>
      </c>
      <c r="I5629" s="1">
        <f t="shared" si="87"/>
        <v>9.4000000000000341</v>
      </c>
      <c r="J5629" s="1">
        <f>Predictive_Maintenance_Data[[#This Row],[Torque '[Nm']]]*Predictive_Maintenance_Data[[#This Row],[Angular velocity '[rad/s']]]/1000</f>
        <v>6.6560504672586456</v>
      </c>
      <c r="K5629" s="2">
        <v>153</v>
      </c>
      <c r="L5629" s="2">
        <v>0</v>
      </c>
      <c r="M5629" s="2">
        <v>0</v>
      </c>
      <c r="N5629" s="2">
        <v>0</v>
      </c>
      <c r="O5629" s="2">
        <v>0</v>
      </c>
      <c r="P5629" s="2">
        <v>0</v>
      </c>
      <c r="Q5629" s="2">
        <v>0</v>
      </c>
      <c r="R5629"/>
      <c r="S5629"/>
    </row>
    <row r="5630" spans="1:19" x14ac:dyDescent="0.3">
      <c r="A5630">
        <v>5629</v>
      </c>
      <c r="B5630" t="s">
        <v>5645</v>
      </c>
      <c r="C5630" t="s">
        <v>17</v>
      </c>
      <c r="D5630" s="1">
        <v>302.7</v>
      </c>
      <c r="E5630" s="1">
        <v>312.10000000000002</v>
      </c>
      <c r="F5630" s="2">
        <v>1688</v>
      </c>
      <c r="G5630" s="1">
        <f>2*PI()*Predictive_Maintenance_Data[[#This Row],[Rotational speed '[rpm']]]/60</f>
        <v>176.7669466419857</v>
      </c>
      <c r="H5630" s="1">
        <v>32</v>
      </c>
      <c r="I5630" s="1">
        <f t="shared" si="87"/>
        <v>9.4000000000000341</v>
      </c>
      <c r="J5630" s="1">
        <f>Predictive_Maintenance_Data[[#This Row],[Torque '[Nm']]]*Predictive_Maintenance_Data[[#This Row],[Angular velocity '[rad/s']]]/1000</f>
        <v>5.6565422925435422</v>
      </c>
      <c r="K5630" s="2">
        <v>155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  <c r="Q5630" s="2">
        <v>0</v>
      </c>
      <c r="R5630"/>
      <c r="S5630"/>
    </row>
    <row r="5631" spans="1:19" x14ac:dyDescent="0.3">
      <c r="A5631">
        <v>5630</v>
      </c>
      <c r="B5631" t="s">
        <v>5646</v>
      </c>
      <c r="C5631" t="s">
        <v>17</v>
      </c>
      <c r="D5631" s="1">
        <v>302.7</v>
      </c>
      <c r="E5631" s="1">
        <v>312.2</v>
      </c>
      <c r="F5631" s="2">
        <v>1405</v>
      </c>
      <c r="G5631" s="1">
        <f>2*PI()*Predictive_Maintenance_Data[[#This Row],[Rotational speed '[rpm']]]/60</f>
        <v>147.131255943122</v>
      </c>
      <c r="H5631" s="1">
        <v>51.4</v>
      </c>
      <c r="I5631" s="1">
        <f t="shared" si="87"/>
        <v>9.5</v>
      </c>
      <c r="J5631" s="1">
        <f>Predictive_Maintenance_Data[[#This Row],[Torque '[Nm']]]*Predictive_Maintenance_Data[[#This Row],[Angular velocity '[rad/s']]]/1000</f>
        <v>7.5625465554764704</v>
      </c>
      <c r="K5631" s="2">
        <v>157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  <c r="Q5631" s="2">
        <v>0</v>
      </c>
      <c r="R5631"/>
      <c r="S5631"/>
    </row>
    <row r="5632" spans="1:19" x14ac:dyDescent="0.3">
      <c r="A5632">
        <v>5631</v>
      </c>
      <c r="B5632" t="s">
        <v>5647</v>
      </c>
      <c r="C5632" t="s">
        <v>15</v>
      </c>
      <c r="D5632" s="1">
        <v>302.8</v>
      </c>
      <c r="E5632" s="1">
        <v>312.2</v>
      </c>
      <c r="F5632" s="2">
        <v>1615</v>
      </c>
      <c r="G5632" s="1">
        <f>2*PI()*Predictive_Maintenance_Data[[#This Row],[Rotational speed '[rpm']]]/60</f>
        <v>169.12240451825053</v>
      </c>
      <c r="H5632" s="1">
        <v>32.9</v>
      </c>
      <c r="I5632" s="1">
        <f t="shared" si="87"/>
        <v>9.3999999999999773</v>
      </c>
      <c r="J5632" s="1">
        <f>Predictive_Maintenance_Data[[#This Row],[Torque '[Nm']]]*Predictive_Maintenance_Data[[#This Row],[Angular velocity '[rad/s']]]/1000</f>
        <v>5.5641271086504425</v>
      </c>
      <c r="K5632" s="2">
        <v>159</v>
      </c>
      <c r="L5632" s="2">
        <v>0</v>
      </c>
      <c r="M5632" s="2">
        <v>0</v>
      </c>
      <c r="N5632" s="2">
        <v>0</v>
      </c>
      <c r="O5632" s="2">
        <v>0</v>
      </c>
      <c r="P5632" s="2">
        <v>0</v>
      </c>
      <c r="Q5632" s="2">
        <v>0</v>
      </c>
      <c r="R5632"/>
      <c r="S5632"/>
    </row>
    <row r="5633" spans="1:19" x14ac:dyDescent="0.3">
      <c r="A5633">
        <v>5632</v>
      </c>
      <c r="B5633" t="s">
        <v>5648</v>
      </c>
      <c r="C5633" t="s">
        <v>17</v>
      </c>
      <c r="D5633" s="1">
        <v>302.8</v>
      </c>
      <c r="E5633" s="1">
        <v>312.2</v>
      </c>
      <c r="F5633" s="2">
        <v>1515</v>
      </c>
      <c r="G5633" s="1">
        <f>2*PI()*Predictive_Maintenance_Data[[#This Row],[Rotational speed '[rpm']]]/60</f>
        <v>158.65042900628455</v>
      </c>
      <c r="H5633" s="1">
        <v>36.799999999999997</v>
      </c>
      <c r="I5633" s="1">
        <f t="shared" si="87"/>
        <v>9.3999999999999773</v>
      </c>
      <c r="J5633" s="1">
        <f>Predictive_Maintenance_Data[[#This Row],[Torque '[Nm']]]*Predictive_Maintenance_Data[[#This Row],[Angular velocity '[rad/s']]]/1000</f>
        <v>5.8383357874312711</v>
      </c>
      <c r="K5633" s="2">
        <v>162</v>
      </c>
      <c r="L5633" s="2">
        <v>0</v>
      </c>
      <c r="M5633" s="2">
        <v>0</v>
      </c>
      <c r="N5633" s="2">
        <v>0</v>
      </c>
      <c r="O5633" s="2">
        <v>0</v>
      </c>
      <c r="P5633" s="2">
        <v>0</v>
      </c>
      <c r="Q5633" s="2">
        <v>0</v>
      </c>
      <c r="R5633"/>
      <c r="S5633"/>
    </row>
    <row r="5634" spans="1:19" x14ac:dyDescent="0.3">
      <c r="A5634">
        <v>5633</v>
      </c>
      <c r="B5634" t="s">
        <v>5649</v>
      </c>
      <c r="C5634" t="s">
        <v>17</v>
      </c>
      <c r="D5634" s="1">
        <v>302.7</v>
      </c>
      <c r="E5634" s="1">
        <v>312.2</v>
      </c>
      <c r="F5634" s="2">
        <v>1376</v>
      </c>
      <c r="G5634" s="1">
        <f>2*PI()*Predictive_Maintenance_Data[[#This Row],[Rotational speed '[rpm']]]/60</f>
        <v>144.09438304465183</v>
      </c>
      <c r="H5634" s="1">
        <v>52.8</v>
      </c>
      <c r="I5634" s="1">
        <f t="shared" ref="I5634:I5697" si="88">E5634-D5634</f>
        <v>9.5</v>
      </c>
      <c r="J5634" s="1">
        <f>Predictive_Maintenance_Data[[#This Row],[Torque '[Nm']]]*Predictive_Maintenance_Data[[#This Row],[Angular velocity '[rad/s']]]/1000</f>
        <v>7.6081834247576161</v>
      </c>
      <c r="K5634" s="2">
        <v>164</v>
      </c>
      <c r="L5634" s="2">
        <v>0</v>
      </c>
      <c r="M5634" s="2">
        <v>0</v>
      </c>
      <c r="N5634" s="2">
        <v>0</v>
      </c>
      <c r="O5634" s="2">
        <v>0</v>
      </c>
      <c r="P5634" s="2">
        <v>0</v>
      </c>
      <c r="Q5634" s="2">
        <v>0</v>
      </c>
      <c r="R5634"/>
      <c r="S5634"/>
    </row>
    <row r="5635" spans="1:19" x14ac:dyDescent="0.3">
      <c r="A5635">
        <v>5634</v>
      </c>
      <c r="B5635" t="s">
        <v>5650</v>
      </c>
      <c r="C5635" t="s">
        <v>17</v>
      </c>
      <c r="D5635" s="1">
        <v>302.7</v>
      </c>
      <c r="E5635" s="1">
        <v>312.2</v>
      </c>
      <c r="F5635" s="2">
        <v>1447</v>
      </c>
      <c r="G5635" s="1">
        <f>2*PI()*Predictive_Maintenance_Data[[#This Row],[Rotational speed '[rpm']]]/60</f>
        <v>151.52948565814768</v>
      </c>
      <c r="H5635" s="1">
        <v>47.5</v>
      </c>
      <c r="I5635" s="1">
        <f t="shared" si="88"/>
        <v>9.5</v>
      </c>
      <c r="J5635" s="1">
        <f>Predictive_Maintenance_Data[[#This Row],[Torque '[Nm']]]*Predictive_Maintenance_Data[[#This Row],[Angular velocity '[rad/s']]]/1000</f>
        <v>7.1976505687620147</v>
      </c>
      <c r="K5635" s="2">
        <v>166</v>
      </c>
      <c r="L5635" s="2">
        <v>0</v>
      </c>
      <c r="M5635" s="2">
        <v>0</v>
      </c>
      <c r="N5635" s="2">
        <v>0</v>
      </c>
      <c r="O5635" s="2">
        <v>0</v>
      </c>
      <c r="P5635" s="2">
        <v>0</v>
      </c>
      <c r="Q5635" s="2">
        <v>0</v>
      </c>
      <c r="R5635"/>
      <c r="S5635"/>
    </row>
    <row r="5636" spans="1:19" x14ac:dyDescent="0.3">
      <c r="A5636">
        <v>5635</v>
      </c>
      <c r="B5636" t="s">
        <v>5651</v>
      </c>
      <c r="C5636" t="s">
        <v>15</v>
      </c>
      <c r="D5636" s="1">
        <v>302.60000000000002</v>
      </c>
      <c r="E5636" s="1">
        <v>312.2</v>
      </c>
      <c r="F5636" s="2">
        <v>1353</v>
      </c>
      <c r="G5636" s="1">
        <f>2*PI()*Predictive_Maintenance_Data[[#This Row],[Rotational speed '[rpm']]]/60</f>
        <v>141.68582867689966</v>
      </c>
      <c r="H5636" s="1">
        <v>56.5</v>
      </c>
      <c r="I5636" s="1">
        <f t="shared" si="88"/>
        <v>9.5999999999999659</v>
      </c>
      <c r="J5636" s="1">
        <f>Predictive_Maintenance_Data[[#This Row],[Torque '[Nm']]]*Predictive_Maintenance_Data[[#This Row],[Angular velocity '[rad/s']]]/1000</f>
        <v>8.0052493202448307</v>
      </c>
      <c r="K5636" s="2">
        <v>168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  <c r="Q5636" s="2">
        <v>0</v>
      </c>
      <c r="R5636"/>
      <c r="S5636"/>
    </row>
    <row r="5637" spans="1:19" x14ac:dyDescent="0.3">
      <c r="A5637">
        <v>5636</v>
      </c>
      <c r="B5637" t="s">
        <v>5652</v>
      </c>
      <c r="C5637" t="s">
        <v>17</v>
      </c>
      <c r="D5637" s="1">
        <v>302.60000000000002</v>
      </c>
      <c r="E5637" s="1">
        <v>312.10000000000002</v>
      </c>
      <c r="F5637" s="2">
        <v>1502</v>
      </c>
      <c r="G5637" s="1">
        <f>2*PI()*Predictive_Maintenance_Data[[#This Row],[Rotational speed '[rpm']]]/60</f>
        <v>157.28907218972896</v>
      </c>
      <c r="H5637" s="1">
        <v>47.3</v>
      </c>
      <c r="I5637" s="1">
        <f t="shared" si="88"/>
        <v>9.5</v>
      </c>
      <c r="J5637" s="1">
        <f>Predictive_Maintenance_Data[[#This Row],[Torque '[Nm']]]*Predictive_Maintenance_Data[[#This Row],[Angular velocity '[rad/s']]]/1000</f>
        <v>7.4397731145741792</v>
      </c>
      <c r="K5637" s="2">
        <v>171</v>
      </c>
      <c r="L5637" s="2">
        <v>0</v>
      </c>
      <c r="M5637" s="2">
        <v>0</v>
      </c>
      <c r="N5637" s="2">
        <v>0</v>
      </c>
      <c r="O5637" s="2">
        <v>0</v>
      </c>
      <c r="P5637" s="2">
        <v>0</v>
      </c>
      <c r="Q5637" s="2">
        <v>0</v>
      </c>
      <c r="R5637"/>
      <c r="S5637"/>
    </row>
    <row r="5638" spans="1:19" x14ac:dyDescent="0.3">
      <c r="A5638">
        <v>5637</v>
      </c>
      <c r="B5638" t="s">
        <v>5653</v>
      </c>
      <c r="C5638" t="s">
        <v>17</v>
      </c>
      <c r="D5638" s="1">
        <v>302.60000000000002</v>
      </c>
      <c r="E5638" s="1">
        <v>312</v>
      </c>
      <c r="F5638" s="2">
        <v>1447</v>
      </c>
      <c r="G5638" s="1">
        <f>2*PI()*Predictive_Maintenance_Data[[#This Row],[Rotational speed '[rpm']]]/60</f>
        <v>151.52948565814768</v>
      </c>
      <c r="H5638" s="1">
        <v>45.5</v>
      </c>
      <c r="I5638" s="1">
        <f t="shared" si="88"/>
        <v>9.3999999999999773</v>
      </c>
      <c r="J5638" s="1">
        <f>Predictive_Maintenance_Data[[#This Row],[Torque '[Nm']]]*Predictive_Maintenance_Data[[#This Row],[Angular velocity '[rad/s']]]/1000</f>
        <v>6.8945915974457197</v>
      </c>
      <c r="K5638" s="2">
        <v>173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>
        <v>0</v>
      </c>
      <c r="R5638"/>
      <c r="S5638"/>
    </row>
    <row r="5639" spans="1:19" x14ac:dyDescent="0.3">
      <c r="A5639">
        <v>5638</v>
      </c>
      <c r="B5639" t="s">
        <v>5654</v>
      </c>
      <c r="C5639" t="s">
        <v>15</v>
      </c>
      <c r="D5639" s="1">
        <v>302.5</v>
      </c>
      <c r="E5639" s="1">
        <v>312</v>
      </c>
      <c r="F5639" s="2">
        <v>1487</v>
      </c>
      <c r="G5639" s="1">
        <f>2*PI()*Predictive_Maintenance_Data[[#This Row],[Rotational speed '[rpm']]]/60</f>
        <v>155.71827586293409</v>
      </c>
      <c r="H5639" s="1">
        <v>46.1</v>
      </c>
      <c r="I5639" s="1">
        <f t="shared" si="88"/>
        <v>9.5</v>
      </c>
      <c r="J5639" s="1">
        <f>Predictive_Maintenance_Data[[#This Row],[Torque '[Nm']]]*Predictive_Maintenance_Data[[#This Row],[Angular velocity '[rad/s']]]/1000</f>
        <v>7.1786125172812616</v>
      </c>
      <c r="K5639" s="2">
        <v>175</v>
      </c>
      <c r="L5639" s="2">
        <v>0</v>
      </c>
      <c r="M5639" s="2">
        <v>0</v>
      </c>
      <c r="N5639" s="2">
        <v>0</v>
      </c>
      <c r="O5639" s="2">
        <v>0</v>
      </c>
      <c r="P5639" s="2">
        <v>0</v>
      </c>
      <c r="Q5639" s="2">
        <v>0</v>
      </c>
      <c r="R5639"/>
      <c r="S5639"/>
    </row>
    <row r="5640" spans="1:19" x14ac:dyDescent="0.3">
      <c r="A5640">
        <v>5639</v>
      </c>
      <c r="B5640" t="s">
        <v>5655</v>
      </c>
      <c r="C5640" t="s">
        <v>17</v>
      </c>
      <c r="D5640" s="1">
        <v>302.60000000000002</v>
      </c>
      <c r="E5640" s="1">
        <v>312.10000000000002</v>
      </c>
      <c r="F5640" s="2">
        <v>1519</v>
      </c>
      <c r="G5640" s="1">
        <f>2*PI()*Predictive_Maintenance_Data[[#This Row],[Rotational speed '[rpm']]]/60</f>
        <v>159.0693080267632</v>
      </c>
      <c r="H5640" s="1">
        <v>38.1</v>
      </c>
      <c r="I5640" s="1">
        <f t="shared" si="88"/>
        <v>9.5</v>
      </c>
      <c r="J5640" s="1">
        <f>Predictive_Maintenance_Data[[#This Row],[Torque '[Nm']]]*Predictive_Maintenance_Data[[#This Row],[Angular velocity '[rad/s']]]/1000</f>
        <v>6.0605406358196783</v>
      </c>
      <c r="K5640" s="2">
        <v>178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>
        <v>0</v>
      </c>
      <c r="R5640"/>
      <c r="S5640"/>
    </row>
    <row r="5641" spans="1:19" x14ac:dyDescent="0.3">
      <c r="A5641">
        <v>5640</v>
      </c>
      <c r="B5641" t="s">
        <v>5656</v>
      </c>
      <c r="C5641" t="s">
        <v>17</v>
      </c>
      <c r="D5641" s="1">
        <v>302.60000000000002</v>
      </c>
      <c r="E5641" s="1">
        <v>312.10000000000002</v>
      </c>
      <c r="F5641" s="2">
        <v>1668</v>
      </c>
      <c r="G5641" s="1">
        <f>2*PI()*Predictive_Maintenance_Data[[#This Row],[Rotational speed '[rpm']]]/60</f>
        <v>174.67255153959249</v>
      </c>
      <c r="H5641" s="1">
        <v>28.7</v>
      </c>
      <c r="I5641" s="1">
        <f t="shared" si="88"/>
        <v>9.5</v>
      </c>
      <c r="J5641" s="1">
        <f>Predictive_Maintenance_Data[[#This Row],[Torque '[Nm']]]*Predictive_Maintenance_Data[[#This Row],[Angular velocity '[rad/s']]]/1000</f>
        <v>5.0131022291863045</v>
      </c>
      <c r="K5641" s="2">
        <v>180</v>
      </c>
      <c r="L5641" s="2">
        <v>0</v>
      </c>
      <c r="M5641" s="2">
        <v>0</v>
      </c>
      <c r="N5641" s="2">
        <v>0</v>
      </c>
      <c r="O5641" s="2">
        <v>0</v>
      </c>
      <c r="P5641" s="2">
        <v>0</v>
      </c>
      <c r="Q5641" s="2">
        <v>1</v>
      </c>
      <c r="R5641"/>
      <c r="S5641"/>
    </row>
    <row r="5642" spans="1:19" x14ac:dyDescent="0.3">
      <c r="A5642">
        <v>5641</v>
      </c>
      <c r="B5642" t="s">
        <v>5657</v>
      </c>
      <c r="C5642" t="s">
        <v>17</v>
      </c>
      <c r="D5642" s="1">
        <v>302.60000000000002</v>
      </c>
      <c r="E5642" s="1">
        <v>312.10000000000002</v>
      </c>
      <c r="F5642" s="2">
        <v>1420</v>
      </c>
      <c r="G5642" s="1">
        <f>2*PI()*Predictive_Maintenance_Data[[#This Row],[Rotational speed '[rpm']]]/60</f>
        <v>148.70205226991686</v>
      </c>
      <c r="H5642" s="1">
        <v>51.6</v>
      </c>
      <c r="I5642" s="1">
        <f t="shared" si="88"/>
        <v>9.5</v>
      </c>
      <c r="J5642" s="1">
        <f>Predictive_Maintenance_Data[[#This Row],[Torque '[Nm']]]*Predictive_Maintenance_Data[[#This Row],[Angular velocity '[rad/s']]]/1000</f>
        <v>7.6730258971277099</v>
      </c>
      <c r="K5642" s="2">
        <v>182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  <c r="Q5642" s="2">
        <v>0</v>
      </c>
      <c r="R5642"/>
      <c r="S5642"/>
    </row>
    <row r="5643" spans="1:19" x14ac:dyDescent="0.3">
      <c r="A5643">
        <v>5642</v>
      </c>
      <c r="B5643" t="s">
        <v>5658</v>
      </c>
      <c r="C5643" t="s">
        <v>17</v>
      </c>
      <c r="D5643" s="1">
        <v>302.60000000000002</v>
      </c>
      <c r="E5643" s="1">
        <v>312.10000000000002</v>
      </c>
      <c r="F5643" s="2">
        <v>1473</v>
      </c>
      <c r="G5643" s="1">
        <f>2*PI()*Predictive_Maintenance_Data[[#This Row],[Rotational speed '[rpm']]]/60</f>
        <v>154.25219929125885</v>
      </c>
      <c r="H5643" s="1">
        <v>37.299999999999997</v>
      </c>
      <c r="I5643" s="1">
        <f t="shared" si="88"/>
        <v>9.5</v>
      </c>
      <c r="J5643" s="1">
        <f>Predictive_Maintenance_Data[[#This Row],[Torque '[Nm']]]*Predictive_Maintenance_Data[[#This Row],[Angular velocity '[rad/s']]]/1000</f>
        <v>5.753607033563954</v>
      </c>
      <c r="K5643" s="2">
        <v>184</v>
      </c>
      <c r="L5643" s="2">
        <v>0</v>
      </c>
      <c r="M5643" s="2">
        <v>0</v>
      </c>
      <c r="N5643" s="2">
        <v>0</v>
      </c>
      <c r="O5643" s="2">
        <v>0</v>
      </c>
      <c r="P5643" s="2">
        <v>0</v>
      </c>
      <c r="Q5643" s="2">
        <v>0</v>
      </c>
      <c r="R5643"/>
      <c r="S5643"/>
    </row>
    <row r="5644" spans="1:19" x14ac:dyDescent="0.3">
      <c r="A5644">
        <v>5643</v>
      </c>
      <c r="B5644" t="s">
        <v>5659</v>
      </c>
      <c r="C5644" t="s">
        <v>17</v>
      </c>
      <c r="D5644" s="1">
        <v>302.5</v>
      </c>
      <c r="E5644" s="1">
        <v>312</v>
      </c>
      <c r="F5644" s="2">
        <v>1495</v>
      </c>
      <c r="G5644" s="1">
        <f>2*PI()*Predictive_Maintenance_Data[[#This Row],[Rotational speed '[rpm']]]/60</f>
        <v>156.55603390389135</v>
      </c>
      <c r="H5644" s="1">
        <v>38.799999999999997</v>
      </c>
      <c r="I5644" s="1">
        <f t="shared" si="88"/>
        <v>9.5</v>
      </c>
      <c r="J5644" s="1">
        <f>Predictive_Maintenance_Data[[#This Row],[Torque '[Nm']]]*Predictive_Maintenance_Data[[#This Row],[Angular velocity '[rad/s']]]/1000</f>
        <v>6.0743741154709845</v>
      </c>
      <c r="K5644" s="2">
        <v>186</v>
      </c>
      <c r="L5644" s="2">
        <v>0</v>
      </c>
      <c r="M5644" s="2">
        <v>0</v>
      </c>
      <c r="N5644" s="2">
        <v>0</v>
      </c>
      <c r="O5644" s="2">
        <v>0</v>
      </c>
      <c r="P5644" s="2">
        <v>0</v>
      </c>
      <c r="Q5644" s="2">
        <v>0</v>
      </c>
      <c r="R5644"/>
      <c r="S5644"/>
    </row>
    <row r="5645" spans="1:19" x14ac:dyDescent="0.3">
      <c r="A5645">
        <v>5644</v>
      </c>
      <c r="B5645" t="s">
        <v>5660</v>
      </c>
      <c r="C5645" t="s">
        <v>17</v>
      </c>
      <c r="D5645" s="1">
        <v>302.5</v>
      </c>
      <c r="E5645" s="1">
        <v>312</v>
      </c>
      <c r="F5645" s="2">
        <v>1574</v>
      </c>
      <c r="G5645" s="1">
        <f>2*PI()*Predictive_Maintenance_Data[[#This Row],[Rotational speed '[rpm']]]/60</f>
        <v>164.82889455834447</v>
      </c>
      <c r="H5645" s="1">
        <v>42</v>
      </c>
      <c r="I5645" s="1">
        <f t="shared" si="88"/>
        <v>9.5</v>
      </c>
      <c r="J5645" s="1">
        <f>Predictive_Maintenance_Data[[#This Row],[Torque '[Nm']]]*Predictive_Maintenance_Data[[#This Row],[Angular velocity '[rad/s']]]/1000</f>
        <v>6.9228135714504679</v>
      </c>
      <c r="K5645" s="2">
        <v>188</v>
      </c>
      <c r="L5645" s="2">
        <v>0</v>
      </c>
      <c r="M5645" s="2">
        <v>0</v>
      </c>
      <c r="N5645" s="2">
        <v>0</v>
      </c>
      <c r="O5645" s="2">
        <v>0</v>
      </c>
      <c r="P5645" s="2">
        <v>0</v>
      </c>
      <c r="Q5645" s="2">
        <v>0</v>
      </c>
      <c r="R5645"/>
      <c r="S5645"/>
    </row>
    <row r="5646" spans="1:19" x14ac:dyDescent="0.3">
      <c r="A5646">
        <v>5645</v>
      </c>
      <c r="B5646" t="s">
        <v>5661</v>
      </c>
      <c r="C5646" t="s">
        <v>17</v>
      </c>
      <c r="D5646" s="1">
        <v>302.5</v>
      </c>
      <c r="E5646" s="1">
        <v>312</v>
      </c>
      <c r="F5646" s="2">
        <v>1383</v>
      </c>
      <c r="G5646" s="1">
        <f>2*PI()*Predictive_Maintenance_Data[[#This Row],[Rotational speed '[rpm']]]/60</f>
        <v>144.82742133048947</v>
      </c>
      <c r="H5646" s="1">
        <v>51.3</v>
      </c>
      <c r="I5646" s="1">
        <f t="shared" si="88"/>
        <v>9.5</v>
      </c>
      <c r="J5646" s="1">
        <f>Predictive_Maintenance_Data[[#This Row],[Torque '[Nm']]]*Predictive_Maintenance_Data[[#This Row],[Angular velocity '[rad/s']]]/1000</f>
        <v>7.4296467142541101</v>
      </c>
      <c r="K5646" s="2">
        <v>190</v>
      </c>
      <c r="L5646" s="2">
        <v>0</v>
      </c>
      <c r="M5646" s="2">
        <v>0</v>
      </c>
      <c r="N5646" s="2">
        <v>0</v>
      </c>
      <c r="O5646" s="2">
        <v>0</v>
      </c>
      <c r="P5646" s="2">
        <v>0</v>
      </c>
      <c r="Q5646" s="2">
        <v>0</v>
      </c>
      <c r="R5646"/>
      <c r="S5646"/>
    </row>
    <row r="5647" spans="1:19" x14ac:dyDescent="0.3">
      <c r="A5647">
        <v>5646</v>
      </c>
      <c r="B5647" t="s">
        <v>5662</v>
      </c>
      <c r="C5647" t="s">
        <v>15</v>
      </c>
      <c r="D5647" s="1">
        <v>302.5</v>
      </c>
      <c r="E5647" s="1">
        <v>312</v>
      </c>
      <c r="F5647" s="2">
        <v>1591</v>
      </c>
      <c r="G5647" s="1">
        <f>2*PI()*Predictive_Maintenance_Data[[#This Row],[Rotational speed '[rpm']]]/60</f>
        <v>166.60913039537868</v>
      </c>
      <c r="H5647" s="1">
        <v>29.4</v>
      </c>
      <c r="I5647" s="1">
        <f t="shared" si="88"/>
        <v>9.5</v>
      </c>
      <c r="J5647" s="1">
        <f>Predictive_Maintenance_Data[[#This Row],[Torque '[Nm']]]*Predictive_Maintenance_Data[[#This Row],[Angular velocity '[rad/s']]]/1000</f>
        <v>4.8983084336241323</v>
      </c>
      <c r="K5647" s="2">
        <v>192</v>
      </c>
      <c r="L5647" s="2">
        <v>0</v>
      </c>
      <c r="M5647" s="2">
        <v>0</v>
      </c>
      <c r="N5647" s="2">
        <v>0</v>
      </c>
      <c r="O5647" s="2">
        <v>0</v>
      </c>
      <c r="P5647" s="2">
        <v>0</v>
      </c>
      <c r="Q5647" s="2">
        <v>0</v>
      </c>
      <c r="R5647"/>
      <c r="S5647"/>
    </row>
    <row r="5648" spans="1:19" x14ac:dyDescent="0.3">
      <c r="A5648">
        <v>5647</v>
      </c>
      <c r="B5648" t="s">
        <v>5663</v>
      </c>
      <c r="C5648" t="s">
        <v>15</v>
      </c>
      <c r="D5648" s="1">
        <v>302.39999999999998</v>
      </c>
      <c r="E5648" s="1">
        <v>311.8</v>
      </c>
      <c r="F5648" s="2">
        <v>1644</v>
      </c>
      <c r="G5648" s="1">
        <f>2*PI()*Predictive_Maintenance_Data[[#This Row],[Rotational speed '[rpm']]]/60</f>
        <v>172.15927741672067</v>
      </c>
      <c r="H5648" s="1">
        <v>37.200000000000003</v>
      </c>
      <c r="I5648" s="1">
        <f t="shared" si="88"/>
        <v>9.4000000000000341</v>
      </c>
      <c r="J5648" s="1">
        <f>Predictive_Maintenance_Data[[#This Row],[Torque '[Nm']]]*Predictive_Maintenance_Data[[#This Row],[Angular velocity '[rad/s']]]/1000</f>
        <v>6.4043251199020093</v>
      </c>
      <c r="K5648" s="2">
        <v>195</v>
      </c>
      <c r="L5648" s="2">
        <v>0</v>
      </c>
      <c r="M5648" s="2">
        <v>0</v>
      </c>
      <c r="N5648" s="2">
        <v>0</v>
      </c>
      <c r="O5648" s="2">
        <v>0</v>
      </c>
      <c r="P5648" s="2">
        <v>0</v>
      </c>
      <c r="Q5648" s="2">
        <v>0</v>
      </c>
      <c r="R5648"/>
      <c r="S5648"/>
    </row>
    <row r="5649" spans="1:19" x14ac:dyDescent="0.3">
      <c r="A5649">
        <v>5648</v>
      </c>
      <c r="B5649" t="s">
        <v>5664</v>
      </c>
      <c r="C5649" t="s">
        <v>27</v>
      </c>
      <c r="D5649" s="1">
        <v>302.5</v>
      </c>
      <c r="E5649" s="1">
        <v>311.8</v>
      </c>
      <c r="F5649" s="2">
        <v>2370</v>
      </c>
      <c r="G5649" s="1">
        <f>2*PI()*Predictive_Maintenance_Data[[#This Row],[Rotational speed '[rpm']]]/60</f>
        <v>248.18581963359367</v>
      </c>
      <c r="H5649" s="1">
        <v>14.7</v>
      </c>
      <c r="I5649" s="1">
        <f t="shared" si="88"/>
        <v>9.3000000000000114</v>
      </c>
      <c r="J5649" s="1">
        <f>Predictive_Maintenance_Data[[#This Row],[Torque '[Nm']]]*Predictive_Maintenance_Data[[#This Row],[Angular velocity '[rad/s']]]/1000</f>
        <v>3.6483315486138266</v>
      </c>
      <c r="K5649" s="2">
        <v>198</v>
      </c>
      <c r="L5649" s="2">
        <v>0</v>
      </c>
      <c r="M5649" s="2">
        <v>0</v>
      </c>
      <c r="N5649" s="2">
        <v>0</v>
      </c>
      <c r="O5649" s="2">
        <v>0</v>
      </c>
      <c r="P5649" s="2">
        <v>0</v>
      </c>
      <c r="Q5649" s="2">
        <v>0</v>
      </c>
      <c r="R5649"/>
      <c r="S5649"/>
    </row>
    <row r="5650" spans="1:19" x14ac:dyDescent="0.3">
      <c r="A5650">
        <v>5649</v>
      </c>
      <c r="B5650" t="s">
        <v>5665</v>
      </c>
      <c r="C5650" t="s">
        <v>17</v>
      </c>
      <c r="D5650" s="1">
        <v>302.5</v>
      </c>
      <c r="E5650" s="1">
        <v>311.89999999999998</v>
      </c>
      <c r="F5650" s="2">
        <v>1401</v>
      </c>
      <c r="G5650" s="1">
        <f>2*PI()*Predictive_Maintenance_Data[[#This Row],[Rotational speed '[rpm']]]/60</f>
        <v>146.71237692264333</v>
      </c>
      <c r="H5650" s="1">
        <v>44.9</v>
      </c>
      <c r="I5650" s="1">
        <f t="shared" si="88"/>
        <v>9.3999999999999773</v>
      </c>
      <c r="J5650" s="1">
        <f>Predictive_Maintenance_Data[[#This Row],[Torque '[Nm']]]*Predictive_Maintenance_Data[[#This Row],[Angular velocity '[rad/s']]]/1000</f>
        <v>6.587385723826686</v>
      </c>
      <c r="K5650" s="2">
        <v>203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  <c r="Q5650" s="2">
        <v>0</v>
      </c>
      <c r="R5650"/>
      <c r="S5650"/>
    </row>
    <row r="5651" spans="1:19" x14ac:dyDescent="0.3">
      <c r="A5651">
        <v>5650</v>
      </c>
      <c r="B5651" t="s">
        <v>5666</v>
      </c>
      <c r="C5651" t="s">
        <v>15</v>
      </c>
      <c r="D5651" s="1">
        <v>302.5</v>
      </c>
      <c r="E5651" s="1">
        <v>311.89999999999998</v>
      </c>
      <c r="F5651" s="2">
        <v>1414</v>
      </c>
      <c r="G5651" s="1">
        <f>2*PI()*Predictive_Maintenance_Data[[#This Row],[Rotational speed '[rpm']]]/60</f>
        <v>148.0737337391989</v>
      </c>
      <c r="H5651" s="1">
        <v>51.6</v>
      </c>
      <c r="I5651" s="1">
        <f t="shared" si="88"/>
        <v>9.3999999999999773</v>
      </c>
      <c r="J5651" s="1">
        <f>Predictive_Maintenance_Data[[#This Row],[Torque '[Nm']]]*Predictive_Maintenance_Data[[#This Row],[Angular velocity '[rad/s']]]/1000</f>
        <v>7.640604660942663</v>
      </c>
      <c r="K5651" s="2">
        <v>205</v>
      </c>
      <c r="L5651" s="2">
        <v>0</v>
      </c>
      <c r="M5651" s="2">
        <v>0</v>
      </c>
      <c r="N5651" s="2">
        <v>0</v>
      </c>
      <c r="O5651" s="2">
        <v>0</v>
      </c>
      <c r="P5651" s="2">
        <v>0</v>
      </c>
      <c r="Q5651" s="2">
        <v>0</v>
      </c>
      <c r="R5651"/>
      <c r="S5651"/>
    </row>
    <row r="5652" spans="1:19" x14ac:dyDescent="0.3">
      <c r="A5652">
        <v>5651</v>
      </c>
      <c r="B5652" t="s">
        <v>5667</v>
      </c>
      <c r="C5652" t="s">
        <v>17</v>
      </c>
      <c r="D5652" s="1">
        <v>302.5</v>
      </c>
      <c r="E5652" s="1">
        <v>312</v>
      </c>
      <c r="F5652" s="2">
        <v>1456</v>
      </c>
      <c r="G5652" s="1">
        <f>2*PI()*Predictive_Maintenance_Data[[#This Row],[Rotational speed '[rpm']]]/60</f>
        <v>152.47196345422464</v>
      </c>
      <c r="H5652" s="1">
        <v>46.3</v>
      </c>
      <c r="I5652" s="1">
        <f t="shared" si="88"/>
        <v>9.5</v>
      </c>
      <c r="J5652" s="1">
        <f>Predictive_Maintenance_Data[[#This Row],[Torque '[Nm']]]*Predictive_Maintenance_Data[[#This Row],[Angular velocity '[rad/s']]]/1000</f>
        <v>7.0594519079306002</v>
      </c>
      <c r="K5652" s="2">
        <v>208</v>
      </c>
      <c r="L5652" s="2">
        <v>0</v>
      </c>
      <c r="M5652" s="2">
        <v>0</v>
      </c>
      <c r="N5652" s="2">
        <v>0</v>
      </c>
      <c r="O5652" s="2">
        <v>0</v>
      </c>
      <c r="P5652" s="2">
        <v>0</v>
      </c>
      <c r="Q5652" s="2">
        <v>0</v>
      </c>
      <c r="R5652"/>
      <c r="S5652"/>
    </row>
    <row r="5653" spans="1:19" x14ac:dyDescent="0.3">
      <c r="A5653">
        <v>5652</v>
      </c>
      <c r="B5653" t="s">
        <v>5668</v>
      </c>
      <c r="C5653" t="s">
        <v>15</v>
      </c>
      <c r="D5653" s="1">
        <v>302.5</v>
      </c>
      <c r="E5653" s="1">
        <v>312</v>
      </c>
      <c r="F5653" s="2">
        <v>1447</v>
      </c>
      <c r="G5653" s="1">
        <f>2*PI()*Predictive_Maintenance_Data[[#This Row],[Rotational speed '[rpm']]]/60</f>
        <v>151.52948565814768</v>
      </c>
      <c r="H5653" s="1">
        <v>45.7</v>
      </c>
      <c r="I5653" s="1">
        <f t="shared" si="88"/>
        <v>9.5</v>
      </c>
      <c r="J5653" s="1">
        <f>Predictive_Maintenance_Data[[#This Row],[Torque '[Nm']]]*Predictive_Maintenance_Data[[#This Row],[Angular velocity '[rad/s']]]/1000</f>
        <v>6.9248974945773485</v>
      </c>
      <c r="K5653" s="2">
        <v>210</v>
      </c>
      <c r="L5653" s="2">
        <v>0</v>
      </c>
      <c r="M5653" s="2">
        <v>0</v>
      </c>
      <c r="N5653" s="2">
        <v>0</v>
      </c>
      <c r="O5653" s="2">
        <v>0</v>
      </c>
      <c r="P5653" s="2">
        <v>0</v>
      </c>
      <c r="Q5653" s="2">
        <v>0</v>
      </c>
      <c r="R5653"/>
      <c r="S5653"/>
    </row>
    <row r="5654" spans="1:19" x14ac:dyDescent="0.3">
      <c r="A5654">
        <v>5653</v>
      </c>
      <c r="B5654" t="s">
        <v>5669</v>
      </c>
      <c r="C5654" t="s">
        <v>17</v>
      </c>
      <c r="D5654" s="1">
        <v>302.39999999999998</v>
      </c>
      <c r="E5654" s="1">
        <v>311.8</v>
      </c>
      <c r="F5654" s="2">
        <v>1727</v>
      </c>
      <c r="G5654" s="1">
        <f>2*PI()*Predictive_Maintenance_Data[[#This Row],[Rotational speed '[rpm']]]/60</f>
        <v>180.85101709165244</v>
      </c>
      <c r="H5654" s="1">
        <v>26.5</v>
      </c>
      <c r="I5654" s="1">
        <f t="shared" si="88"/>
        <v>9.4000000000000341</v>
      </c>
      <c r="J5654" s="1">
        <f>Predictive_Maintenance_Data[[#This Row],[Torque '[Nm']]]*Predictive_Maintenance_Data[[#This Row],[Angular velocity '[rad/s']]]/1000</f>
        <v>4.7925519529287897</v>
      </c>
      <c r="K5654" s="2">
        <v>213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>
        <v>0</v>
      </c>
      <c r="R5654"/>
      <c r="S5654"/>
    </row>
    <row r="5655" spans="1:19" x14ac:dyDescent="0.3">
      <c r="A5655">
        <v>5654</v>
      </c>
      <c r="B5655" t="s">
        <v>5670</v>
      </c>
      <c r="C5655" t="s">
        <v>17</v>
      </c>
      <c r="D5655" s="1">
        <v>302.39999999999998</v>
      </c>
      <c r="E5655" s="1">
        <v>311.7</v>
      </c>
      <c r="F5655" s="2">
        <v>1495</v>
      </c>
      <c r="G5655" s="1">
        <f>2*PI()*Predictive_Maintenance_Data[[#This Row],[Rotational speed '[rpm']]]/60</f>
        <v>156.55603390389135</v>
      </c>
      <c r="H5655" s="1">
        <v>36.799999999999997</v>
      </c>
      <c r="I5655" s="1">
        <f t="shared" si="88"/>
        <v>9.3000000000000114</v>
      </c>
      <c r="J5655" s="1">
        <f>Predictive_Maintenance_Data[[#This Row],[Torque '[Nm']]]*Predictive_Maintenance_Data[[#This Row],[Angular velocity '[rad/s']]]/1000</f>
        <v>5.7612620476632008</v>
      </c>
      <c r="K5655" s="2">
        <v>215</v>
      </c>
      <c r="L5655" s="2">
        <v>0</v>
      </c>
      <c r="M5655" s="2">
        <v>0</v>
      </c>
      <c r="N5655" s="2">
        <v>0</v>
      </c>
      <c r="O5655" s="2">
        <v>0</v>
      </c>
      <c r="P5655" s="2">
        <v>0</v>
      </c>
      <c r="Q5655" s="2">
        <v>0</v>
      </c>
      <c r="R5655"/>
      <c r="S5655"/>
    </row>
    <row r="5656" spans="1:19" x14ac:dyDescent="0.3">
      <c r="A5656">
        <v>5655</v>
      </c>
      <c r="B5656" t="s">
        <v>5671</v>
      </c>
      <c r="C5656" t="s">
        <v>17</v>
      </c>
      <c r="D5656" s="1">
        <v>302.3</v>
      </c>
      <c r="E5656" s="1">
        <v>311.60000000000002</v>
      </c>
      <c r="F5656" s="2">
        <v>1544</v>
      </c>
      <c r="G5656" s="1">
        <f>2*PI()*Predictive_Maintenance_Data[[#This Row],[Rotational speed '[rpm']]]/60</f>
        <v>161.68730190475469</v>
      </c>
      <c r="H5656" s="1">
        <v>34.299999999999997</v>
      </c>
      <c r="I5656" s="1">
        <f t="shared" si="88"/>
        <v>9.3000000000000114</v>
      </c>
      <c r="J5656" s="1">
        <f>Predictive_Maintenance_Data[[#This Row],[Torque '[Nm']]]*Predictive_Maintenance_Data[[#This Row],[Angular velocity '[rad/s']]]/1000</f>
        <v>5.5458744553330854</v>
      </c>
      <c r="K5656" s="2">
        <v>0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>
        <v>0</v>
      </c>
      <c r="R5656"/>
      <c r="S5656"/>
    </row>
    <row r="5657" spans="1:19" x14ac:dyDescent="0.3">
      <c r="A5657">
        <v>5656</v>
      </c>
      <c r="B5657" t="s">
        <v>5672</v>
      </c>
      <c r="C5657" t="s">
        <v>17</v>
      </c>
      <c r="D5657" s="1">
        <v>302.3</v>
      </c>
      <c r="E5657" s="1">
        <v>311.5</v>
      </c>
      <c r="F5657" s="2">
        <v>1387</v>
      </c>
      <c r="G5657" s="1">
        <f>2*PI()*Predictive_Maintenance_Data[[#This Row],[Rotational speed '[rpm']]]/60</f>
        <v>145.24630035096808</v>
      </c>
      <c r="H5657" s="1">
        <v>47.3</v>
      </c>
      <c r="I5657" s="1">
        <f t="shared" si="88"/>
        <v>9.1999999999999886</v>
      </c>
      <c r="J5657" s="1">
        <f>Predictive_Maintenance_Data[[#This Row],[Torque '[Nm']]]*Predictive_Maintenance_Data[[#This Row],[Angular velocity '[rad/s']]]/1000</f>
        <v>6.8701500066007899</v>
      </c>
      <c r="K5657" s="2">
        <v>2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/>
      <c r="S5657"/>
    </row>
    <row r="5658" spans="1:19" x14ac:dyDescent="0.3">
      <c r="A5658">
        <v>5657</v>
      </c>
      <c r="B5658" t="s">
        <v>5673</v>
      </c>
      <c r="C5658" t="s">
        <v>15</v>
      </c>
      <c r="D5658" s="1">
        <v>302.3</v>
      </c>
      <c r="E5658" s="1">
        <v>311.5</v>
      </c>
      <c r="F5658" s="2">
        <v>1316</v>
      </c>
      <c r="G5658" s="1">
        <f>2*PI()*Predictive_Maintenance_Data[[#This Row],[Rotational speed '[rpm']]]/60</f>
        <v>137.81119773747227</v>
      </c>
      <c r="H5658" s="1">
        <v>47.2</v>
      </c>
      <c r="I5658" s="1">
        <f t="shared" si="88"/>
        <v>9.1999999999999886</v>
      </c>
      <c r="J5658" s="1">
        <f>Predictive_Maintenance_Data[[#This Row],[Torque '[Nm']]]*Predictive_Maintenance_Data[[#This Row],[Angular velocity '[rad/s']]]/1000</f>
        <v>6.5046885332086912</v>
      </c>
      <c r="K5658" s="2">
        <v>4</v>
      </c>
      <c r="L5658" s="2">
        <v>0</v>
      </c>
      <c r="M5658" s="2">
        <v>0</v>
      </c>
      <c r="N5658" s="2">
        <v>0</v>
      </c>
      <c r="O5658" s="2">
        <v>0</v>
      </c>
      <c r="P5658" s="2">
        <v>0</v>
      </c>
      <c r="Q5658" s="2">
        <v>0</v>
      </c>
      <c r="R5658"/>
      <c r="S5658"/>
    </row>
    <row r="5659" spans="1:19" x14ac:dyDescent="0.3">
      <c r="A5659">
        <v>5658</v>
      </c>
      <c r="B5659" t="s">
        <v>5674</v>
      </c>
      <c r="C5659" t="s">
        <v>17</v>
      </c>
      <c r="D5659" s="1">
        <v>302.3</v>
      </c>
      <c r="E5659" s="1">
        <v>311.5</v>
      </c>
      <c r="F5659" s="2">
        <v>1794</v>
      </c>
      <c r="G5659" s="1">
        <f>2*PI()*Predictive_Maintenance_Data[[#This Row],[Rotational speed '[rpm']]]/60</f>
        <v>187.86724068466961</v>
      </c>
      <c r="H5659" s="1">
        <v>26.1</v>
      </c>
      <c r="I5659" s="1">
        <f t="shared" si="88"/>
        <v>9.1999999999999886</v>
      </c>
      <c r="J5659" s="1">
        <f>Predictive_Maintenance_Data[[#This Row],[Torque '[Nm']]]*Predictive_Maintenance_Data[[#This Row],[Angular velocity '[rad/s']]]/1000</f>
        <v>4.903334981869877</v>
      </c>
      <c r="K5659" s="2">
        <v>7</v>
      </c>
      <c r="L5659" s="2">
        <v>0</v>
      </c>
      <c r="M5659" s="2">
        <v>0</v>
      </c>
      <c r="N5659" s="2">
        <v>0</v>
      </c>
      <c r="O5659" s="2">
        <v>0</v>
      </c>
      <c r="P5659" s="2">
        <v>0</v>
      </c>
      <c r="Q5659" s="2">
        <v>0</v>
      </c>
      <c r="R5659"/>
      <c r="S5659"/>
    </row>
    <row r="5660" spans="1:19" x14ac:dyDescent="0.3">
      <c r="A5660">
        <v>5659</v>
      </c>
      <c r="B5660" t="s">
        <v>5675</v>
      </c>
      <c r="C5660" t="s">
        <v>15</v>
      </c>
      <c r="D5660" s="1">
        <v>302.2</v>
      </c>
      <c r="E5660" s="1">
        <v>311.39999999999998</v>
      </c>
      <c r="F5660" s="2">
        <v>1372</v>
      </c>
      <c r="G5660" s="1">
        <f>2*PI()*Predictive_Maintenance_Data[[#This Row],[Rotational speed '[rpm']]]/60</f>
        <v>143.67550402417322</v>
      </c>
      <c r="H5660" s="1">
        <v>55.1</v>
      </c>
      <c r="I5660" s="1">
        <f t="shared" si="88"/>
        <v>9.1999999999999886</v>
      </c>
      <c r="J5660" s="1">
        <f>Predictive_Maintenance_Data[[#This Row],[Torque '[Nm']]]*Predictive_Maintenance_Data[[#This Row],[Angular velocity '[rad/s']]]/1000</f>
        <v>7.9165202717319447</v>
      </c>
      <c r="K5660" s="2">
        <v>9</v>
      </c>
      <c r="L5660" s="2">
        <v>0</v>
      </c>
      <c r="M5660" s="2">
        <v>0</v>
      </c>
      <c r="N5660" s="2">
        <v>0</v>
      </c>
      <c r="O5660" s="2">
        <v>0</v>
      </c>
      <c r="P5660" s="2">
        <v>0</v>
      </c>
      <c r="Q5660" s="2">
        <v>0</v>
      </c>
      <c r="R5660"/>
      <c r="S5660"/>
    </row>
    <row r="5661" spans="1:19" x14ac:dyDescent="0.3">
      <c r="A5661">
        <v>5660</v>
      </c>
      <c r="B5661" t="s">
        <v>5676</v>
      </c>
      <c r="C5661" t="s">
        <v>15</v>
      </c>
      <c r="D5661" s="1">
        <v>302.3</v>
      </c>
      <c r="E5661" s="1">
        <v>311.5</v>
      </c>
      <c r="F5661" s="2">
        <v>1674</v>
      </c>
      <c r="G5661" s="1">
        <f>2*PI()*Predictive_Maintenance_Data[[#This Row],[Rotational speed '[rpm']]]/60</f>
        <v>175.30087007031045</v>
      </c>
      <c r="H5661" s="1">
        <v>30</v>
      </c>
      <c r="I5661" s="1">
        <f t="shared" si="88"/>
        <v>9.1999999999999886</v>
      </c>
      <c r="J5661" s="1">
        <f>Predictive_Maintenance_Data[[#This Row],[Torque '[Nm']]]*Predictive_Maintenance_Data[[#This Row],[Angular velocity '[rad/s']]]/1000</f>
        <v>5.2590261021093134</v>
      </c>
      <c r="K5661" s="2">
        <v>12</v>
      </c>
      <c r="L5661" s="2">
        <v>0</v>
      </c>
      <c r="M5661" s="2">
        <v>0</v>
      </c>
      <c r="N5661" s="2">
        <v>0</v>
      </c>
      <c r="O5661" s="2">
        <v>0</v>
      </c>
      <c r="P5661" s="2">
        <v>0</v>
      </c>
      <c r="Q5661" s="2">
        <v>0</v>
      </c>
      <c r="R5661"/>
      <c r="S5661"/>
    </row>
    <row r="5662" spans="1:19" x14ac:dyDescent="0.3">
      <c r="A5662">
        <v>5661</v>
      </c>
      <c r="B5662" t="s">
        <v>5677</v>
      </c>
      <c r="C5662" t="s">
        <v>17</v>
      </c>
      <c r="D5662" s="1">
        <v>302.2</v>
      </c>
      <c r="E5662" s="1">
        <v>311.39999999999998</v>
      </c>
      <c r="F5662" s="2">
        <v>1477</v>
      </c>
      <c r="G5662" s="1">
        <f>2*PI()*Predictive_Maintenance_Data[[#This Row],[Rotational speed '[rpm']]]/60</f>
        <v>154.67107831173746</v>
      </c>
      <c r="H5662" s="1">
        <v>41.7</v>
      </c>
      <c r="I5662" s="1">
        <f t="shared" si="88"/>
        <v>9.1999999999999886</v>
      </c>
      <c r="J5662" s="1">
        <f>Predictive_Maintenance_Data[[#This Row],[Torque '[Nm']]]*Predictive_Maintenance_Data[[#This Row],[Angular velocity '[rad/s']]]/1000</f>
        <v>6.449783965599452</v>
      </c>
      <c r="K5662" s="2">
        <v>15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/>
      <c r="S5662"/>
    </row>
    <row r="5663" spans="1:19" x14ac:dyDescent="0.3">
      <c r="A5663">
        <v>5662</v>
      </c>
      <c r="B5663" t="s">
        <v>5678</v>
      </c>
      <c r="C5663" t="s">
        <v>17</v>
      </c>
      <c r="D5663" s="1">
        <v>302.2</v>
      </c>
      <c r="E5663" s="1">
        <v>311.39999999999998</v>
      </c>
      <c r="F5663" s="2">
        <v>1397</v>
      </c>
      <c r="G5663" s="1">
        <f>2*PI()*Predictive_Maintenance_Data[[#This Row],[Rotational speed '[rpm']]]/60</f>
        <v>146.29349790216469</v>
      </c>
      <c r="H5663" s="1">
        <v>53</v>
      </c>
      <c r="I5663" s="1">
        <f t="shared" si="88"/>
        <v>9.1999999999999886</v>
      </c>
      <c r="J5663" s="1">
        <f>Predictive_Maintenance_Data[[#This Row],[Torque '[Nm']]]*Predictive_Maintenance_Data[[#This Row],[Angular velocity '[rad/s']]]/1000</f>
        <v>7.7535553888147284</v>
      </c>
      <c r="K5663" s="2">
        <v>17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0</v>
      </c>
      <c r="R5663"/>
      <c r="S5663"/>
    </row>
    <row r="5664" spans="1:19" x14ac:dyDescent="0.3">
      <c r="A5664">
        <v>5663</v>
      </c>
      <c r="B5664" t="s">
        <v>5679</v>
      </c>
      <c r="C5664" t="s">
        <v>17</v>
      </c>
      <c r="D5664" s="1">
        <v>302.2</v>
      </c>
      <c r="E5664" s="1">
        <v>311.5</v>
      </c>
      <c r="F5664" s="2">
        <v>1616</v>
      </c>
      <c r="G5664" s="1">
        <f>2*PI()*Predictive_Maintenance_Data[[#This Row],[Rotational speed '[rpm']]]/60</f>
        <v>169.22712427337018</v>
      </c>
      <c r="H5664" s="1">
        <v>34</v>
      </c>
      <c r="I5664" s="1">
        <f t="shared" si="88"/>
        <v>9.3000000000000114</v>
      </c>
      <c r="J5664" s="1">
        <f>Predictive_Maintenance_Data[[#This Row],[Torque '[Nm']]]*Predictive_Maintenance_Data[[#This Row],[Angular velocity '[rad/s']]]/1000</f>
        <v>5.7537222252945854</v>
      </c>
      <c r="K5664" s="2">
        <v>19</v>
      </c>
      <c r="L5664" s="2">
        <v>0</v>
      </c>
      <c r="M5664" s="2">
        <v>0</v>
      </c>
      <c r="N5664" s="2">
        <v>0</v>
      </c>
      <c r="O5664" s="2">
        <v>0</v>
      </c>
      <c r="P5664" s="2">
        <v>0</v>
      </c>
      <c r="Q5664" s="2">
        <v>0</v>
      </c>
      <c r="R5664"/>
      <c r="S5664"/>
    </row>
    <row r="5665" spans="1:19" x14ac:dyDescent="0.3">
      <c r="A5665">
        <v>5664</v>
      </c>
      <c r="B5665" t="s">
        <v>5680</v>
      </c>
      <c r="C5665" t="s">
        <v>15</v>
      </c>
      <c r="D5665" s="1">
        <v>302.3</v>
      </c>
      <c r="E5665" s="1">
        <v>311.5</v>
      </c>
      <c r="F5665" s="2">
        <v>1530</v>
      </c>
      <c r="G5665" s="1">
        <f>2*PI()*Predictive_Maintenance_Data[[#This Row],[Rotational speed '[rpm']]]/60</f>
        <v>160.22122533307945</v>
      </c>
      <c r="H5665" s="1">
        <v>42.3</v>
      </c>
      <c r="I5665" s="1">
        <f t="shared" si="88"/>
        <v>9.1999999999999886</v>
      </c>
      <c r="J5665" s="1">
        <f>Predictive_Maintenance_Data[[#This Row],[Torque '[Nm']]]*Predictive_Maintenance_Data[[#This Row],[Angular velocity '[rad/s']]]/1000</f>
        <v>6.77735783158926</v>
      </c>
      <c r="K5665" s="2">
        <v>21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/>
      <c r="S5665"/>
    </row>
    <row r="5666" spans="1:19" x14ac:dyDescent="0.3">
      <c r="A5666">
        <v>5665</v>
      </c>
      <c r="B5666" t="s">
        <v>5681</v>
      </c>
      <c r="C5666" t="s">
        <v>15</v>
      </c>
      <c r="D5666" s="1">
        <v>302.2</v>
      </c>
      <c r="E5666" s="1">
        <v>311.39999999999998</v>
      </c>
      <c r="F5666" s="2">
        <v>1539</v>
      </c>
      <c r="G5666" s="1">
        <f>2*PI()*Predictive_Maintenance_Data[[#This Row],[Rotational speed '[rpm']]]/60</f>
        <v>161.1637031291564</v>
      </c>
      <c r="H5666" s="1">
        <v>35.1</v>
      </c>
      <c r="I5666" s="1">
        <f t="shared" si="88"/>
        <v>9.1999999999999886</v>
      </c>
      <c r="J5666" s="1">
        <f>Predictive_Maintenance_Data[[#This Row],[Torque '[Nm']]]*Predictive_Maintenance_Data[[#This Row],[Angular velocity '[rad/s']]]/1000</f>
        <v>5.6568459798333901</v>
      </c>
      <c r="K5666" s="2">
        <v>24</v>
      </c>
      <c r="L5666" s="2">
        <v>0</v>
      </c>
      <c r="M5666" s="2">
        <v>0</v>
      </c>
      <c r="N5666" s="2">
        <v>0</v>
      </c>
      <c r="O5666" s="2">
        <v>0</v>
      </c>
      <c r="P5666" s="2">
        <v>0</v>
      </c>
      <c r="Q5666" s="2">
        <v>0</v>
      </c>
      <c r="R5666"/>
      <c r="S5666"/>
    </row>
    <row r="5667" spans="1:19" x14ac:dyDescent="0.3">
      <c r="A5667">
        <v>5666</v>
      </c>
      <c r="B5667" t="s">
        <v>5682</v>
      </c>
      <c r="C5667" t="s">
        <v>17</v>
      </c>
      <c r="D5667" s="1">
        <v>302.3</v>
      </c>
      <c r="E5667" s="1">
        <v>311.39999999999998</v>
      </c>
      <c r="F5667" s="2">
        <v>1845</v>
      </c>
      <c r="G5667" s="1">
        <f>2*PI()*Predictive_Maintenance_Data[[#This Row],[Rotational speed '[rpm']]]/60</f>
        <v>193.20794819577227</v>
      </c>
      <c r="H5667" s="1">
        <v>21.9</v>
      </c>
      <c r="I5667" s="1">
        <f t="shared" si="88"/>
        <v>9.0999999999999659</v>
      </c>
      <c r="J5667" s="1">
        <f>Predictive_Maintenance_Data[[#This Row],[Torque '[Nm']]]*Predictive_Maintenance_Data[[#This Row],[Angular velocity '[rad/s']]]/1000</f>
        <v>4.2312540654874127</v>
      </c>
      <c r="K5667" s="2">
        <v>27</v>
      </c>
      <c r="L5667" s="2">
        <v>0</v>
      </c>
      <c r="M5667" s="2">
        <v>0</v>
      </c>
      <c r="N5667" s="2">
        <v>0</v>
      </c>
      <c r="O5667" s="2">
        <v>0</v>
      </c>
      <c r="P5667" s="2">
        <v>0</v>
      </c>
      <c r="Q5667" s="2">
        <v>0</v>
      </c>
      <c r="R5667"/>
      <c r="S5667"/>
    </row>
    <row r="5668" spans="1:19" x14ac:dyDescent="0.3">
      <c r="A5668">
        <v>5667</v>
      </c>
      <c r="B5668" t="s">
        <v>5683</v>
      </c>
      <c r="C5668" t="s">
        <v>17</v>
      </c>
      <c r="D5668" s="1">
        <v>302.2</v>
      </c>
      <c r="E5668" s="1">
        <v>311.39999999999998</v>
      </c>
      <c r="F5668" s="2">
        <v>1430</v>
      </c>
      <c r="G5668" s="1">
        <f>2*PI()*Predictive_Maintenance_Data[[#This Row],[Rotational speed '[rpm']]]/60</f>
        <v>149.74924982111349</v>
      </c>
      <c r="H5668" s="1">
        <v>43.1</v>
      </c>
      <c r="I5668" s="1">
        <f t="shared" si="88"/>
        <v>9.1999999999999886</v>
      </c>
      <c r="J5668" s="1">
        <f>Predictive_Maintenance_Data[[#This Row],[Torque '[Nm']]]*Predictive_Maintenance_Data[[#This Row],[Angular velocity '[rad/s']]]/1000</f>
        <v>6.4541926672899921</v>
      </c>
      <c r="K5668" s="2">
        <v>29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>
        <v>0</v>
      </c>
      <c r="R5668"/>
      <c r="S5668"/>
    </row>
    <row r="5669" spans="1:19" x14ac:dyDescent="0.3">
      <c r="A5669">
        <v>5668</v>
      </c>
      <c r="B5669" t="s">
        <v>5684</v>
      </c>
      <c r="C5669" t="s">
        <v>17</v>
      </c>
      <c r="D5669" s="1">
        <v>302.2</v>
      </c>
      <c r="E5669" s="1">
        <v>311.39999999999998</v>
      </c>
      <c r="F5669" s="2">
        <v>2080</v>
      </c>
      <c r="G5669" s="1">
        <f>2*PI()*Predictive_Maintenance_Data[[#This Row],[Rotational speed '[rpm']]]/60</f>
        <v>217.8170906488923</v>
      </c>
      <c r="H5669" s="1">
        <v>19.2</v>
      </c>
      <c r="I5669" s="1">
        <f t="shared" si="88"/>
        <v>9.1999999999999886</v>
      </c>
      <c r="J5669" s="1">
        <f>Predictive_Maintenance_Data[[#This Row],[Torque '[Nm']]]*Predictive_Maintenance_Data[[#This Row],[Angular velocity '[rad/s']]]/1000</f>
        <v>4.182088140458732</v>
      </c>
      <c r="K5669" s="2">
        <v>31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>
        <v>0</v>
      </c>
      <c r="R5669"/>
      <c r="S5669"/>
    </row>
    <row r="5670" spans="1:19" x14ac:dyDescent="0.3">
      <c r="A5670">
        <v>5669</v>
      </c>
      <c r="B5670" t="s">
        <v>5685</v>
      </c>
      <c r="C5670" t="s">
        <v>15</v>
      </c>
      <c r="D5670" s="1">
        <v>302.2</v>
      </c>
      <c r="E5670" s="1">
        <v>311.39999999999998</v>
      </c>
      <c r="F5670" s="2">
        <v>1432</v>
      </c>
      <c r="G5670" s="1">
        <f>2*PI()*Predictive_Maintenance_Data[[#This Row],[Rotational speed '[rpm']]]/60</f>
        <v>149.95868933135279</v>
      </c>
      <c r="H5670" s="1">
        <v>45.3</v>
      </c>
      <c r="I5670" s="1">
        <f t="shared" si="88"/>
        <v>9.1999999999999886</v>
      </c>
      <c r="J5670" s="1">
        <f>Predictive_Maintenance_Data[[#This Row],[Torque '[Nm']]]*Predictive_Maintenance_Data[[#This Row],[Angular velocity '[rad/s']]]/1000</f>
        <v>6.7931286267102804</v>
      </c>
      <c r="K5670" s="2">
        <v>33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/>
      <c r="S5670"/>
    </row>
    <row r="5671" spans="1:19" x14ac:dyDescent="0.3">
      <c r="A5671">
        <v>5670</v>
      </c>
      <c r="B5671" t="s">
        <v>5686</v>
      </c>
      <c r="C5671" t="s">
        <v>15</v>
      </c>
      <c r="D5671" s="1">
        <v>302.2</v>
      </c>
      <c r="E5671" s="1">
        <v>311.5</v>
      </c>
      <c r="F5671" s="2">
        <v>1479</v>
      </c>
      <c r="G5671" s="1">
        <f>2*PI()*Predictive_Maintenance_Data[[#This Row],[Rotational speed '[rpm']]]/60</f>
        <v>154.88051782197681</v>
      </c>
      <c r="H5671" s="1">
        <v>39.5</v>
      </c>
      <c r="I5671" s="1">
        <f t="shared" si="88"/>
        <v>9.3000000000000114</v>
      </c>
      <c r="J5671" s="1">
        <f>Predictive_Maintenance_Data[[#This Row],[Torque '[Nm']]]*Predictive_Maintenance_Data[[#This Row],[Angular velocity '[rad/s']]]/1000</f>
        <v>6.1177804539680833</v>
      </c>
      <c r="K5671" s="2">
        <v>36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0</v>
      </c>
      <c r="R5671"/>
      <c r="S5671"/>
    </row>
    <row r="5672" spans="1:19" x14ac:dyDescent="0.3">
      <c r="A5672">
        <v>5671</v>
      </c>
      <c r="B5672" t="s">
        <v>5687</v>
      </c>
      <c r="C5672" t="s">
        <v>17</v>
      </c>
      <c r="D5672" s="1">
        <v>302.2</v>
      </c>
      <c r="E5672" s="1">
        <v>311.5</v>
      </c>
      <c r="F5672" s="2">
        <v>1424</v>
      </c>
      <c r="G5672" s="1">
        <f>2*PI()*Predictive_Maintenance_Data[[#This Row],[Rotational speed '[rpm']]]/60</f>
        <v>149.12093129039553</v>
      </c>
      <c r="H5672" s="1">
        <v>45.2</v>
      </c>
      <c r="I5672" s="1">
        <f t="shared" si="88"/>
        <v>9.3000000000000114</v>
      </c>
      <c r="J5672" s="1">
        <f>Predictive_Maintenance_Data[[#This Row],[Torque '[Nm']]]*Predictive_Maintenance_Data[[#This Row],[Angular velocity '[rad/s']]]/1000</f>
        <v>6.7402660943258788</v>
      </c>
      <c r="K5672" s="2">
        <v>39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>
        <v>0</v>
      </c>
      <c r="R5672"/>
      <c r="S5672"/>
    </row>
    <row r="5673" spans="1:19" x14ac:dyDescent="0.3">
      <c r="A5673">
        <v>5672</v>
      </c>
      <c r="B5673" t="s">
        <v>5688</v>
      </c>
      <c r="C5673" t="s">
        <v>27</v>
      </c>
      <c r="D5673" s="1">
        <v>302.2</v>
      </c>
      <c r="E5673" s="1">
        <v>311.60000000000002</v>
      </c>
      <c r="F5673" s="2">
        <v>1534</v>
      </c>
      <c r="G5673" s="1">
        <f>2*PI()*Predictive_Maintenance_Data[[#This Row],[Rotational speed '[rpm']]]/60</f>
        <v>160.64010435355809</v>
      </c>
      <c r="H5673" s="1">
        <v>37.200000000000003</v>
      </c>
      <c r="I5673" s="1">
        <f t="shared" si="88"/>
        <v>9.4000000000000341</v>
      </c>
      <c r="J5673" s="1">
        <f>Predictive_Maintenance_Data[[#This Row],[Torque '[Nm']]]*Predictive_Maintenance_Data[[#This Row],[Angular velocity '[rad/s']]]/1000</f>
        <v>5.9758118819523611</v>
      </c>
      <c r="K5673" s="2">
        <v>41</v>
      </c>
      <c r="L5673" s="2">
        <v>0</v>
      </c>
      <c r="M5673" s="2">
        <v>0</v>
      </c>
      <c r="N5673" s="2">
        <v>0</v>
      </c>
      <c r="O5673" s="2">
        <v>0</v>
      </c>
      <c r="P5673" s="2">
        <v>0</v>
      </c>
      <c r="Q5673" s="2">
        <v>0</v>
      </c>
      <c r="R5673"/>
      <c r="S5673"/>
    </row>
    <row r="5674" spans="1:19" x14ac:dyDescent="0.3">
      <c r="A5674">
        <v>5673</v>
      </c>
      <c r="B5674" t="s">
        <v>5689</v>
      </c>
      <c r="C5674" t="s">
        <v>27</v>
      </c>
      <c r="D5674" s="1">
        <v>302.10000000000002</v>
      </c>
      <c r="E5674" s="1">
        <v>311.60000000000002</v>
      </c>
      <c r="F5674" s="2">
        <v>1701</v>
      </c>
      <c r="G5674" s="1">
        <f>2*PI()*Predictive_Maintenance_Data[[#This Row],[Rotational speed '[rpm']]]/60</f>
        <v>178.12830345854127</v>
      </c>
      <c r="H5674" s="1">
        <v>26.2</v>
      </c>
      <c r="I5674" s="1">
        <f t="shared" si="88"/>
        <v>9.5</v>
      </c>
      <c r="J5674" s="1">
        <f>Predictive_Maintenance_Data[[#This Row],[Torque '[Nm']]]*Predictive_Maintenance_Data[[#This Row],[Angular velocity '[rad/s']]]/1000</f>
        <v>4.6669615506137809</v>
      </c>
      <c r="K5674" s="2">
        <v>46</v>
      </c>
      <c r="L5674" s="2">
        <v>0</v>
      </c>
      <c r="M5674" s="2">
        <v>0</v>
      </c>
      <c r="N5674" s="2">
        <v>0</v>
      </c>
      <c r="O5674" s="2">
        <v>0</v>
      </c>
      <c r="P5674" s="2">
        <v>0</v>
      </c>
      <c r="Q5674" s="2">
        <v>0</v>
      </c>
      <c r="R5674"/>
      <c r="S5674"/>
    </row>
    <row r="5675" spans="1:19" x14ac:dyDescent="0.3">
      <c r="A5675">
        <v>5674</v>
      </c>
      <c r="B5675" t="s">
        <v>5690</v>
      </c>
      <c r="C5675" t="s">
        <v>17</v>
      </c>
      <c r="D5675" s="1">
        <v>302.2</v>
      </c>
      <c r="E5675" s="1">
        <v>311.60000000000002</v>
      </c>
      <c r="F5675" s="2">
        <v>1462</v>
      </c>
      <c r="G5675" s="1">
        <f>2*PI()*Predictive_Maintenance_Data[[#This Row],[Rotational speed '[rpm']]]/60</f>
        <v>153.1002819849426</v>
      </c>
      <c r="H5675" s="1">
        <v>50</v>
      </c>
      <c r="I5675" s="1">
        <f t="shared" si="88"/>
        <v>9.4000000000000341</v>
      </c>
      <c r="J5675" s="1">
        <f>Predictive_Maintenance_Data[[#This Row],[Torque '[Nm']]]*Predictive_Maintenance_Data[[#This Row],[Angular velocity '[rad/s']]]/1000</f>
        <v>7.6550140992471301</v>
      </c>
      <c r="K5675" s="2">
        <v>51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>
        <v>0</v>
      </c>
      <c r="R5675"/>
      <c r="S5675"/>
    </row>
    <row r="5676" spans="1:19" x14ac:dyDescent="0.3">
      <c r="A5676">
        <v>5675</v>
      </c>
      <c r="B5676" t="s">
        <v>5691</v>
      </c>
      <c r="C5676" t="s">
        <v>15</v>
      </c>
      <c r="D5676" s="1">
        <v>302.2</v>
      </c>
      <c r="E5676" s="1">
        <v>311.7</v>
      </c>
      <c r="F5676" s="2">
        <v>1393</v>
      </c>
      <c r="G5676" s="1">
        <f>2*PI()*Predictive_Maintenance_Data[[#This Row],[Rotational speed '[rpm']]]/60</f>
        <v>145.87461888168608</v>
      </c>
      <c r="H5676" s="1">
        <v>42.5</v>
      </c>
      <c r="I5676" s="1">
        <f t="shared" si="88"/>
        <v>9.5</v>
      </c>
      <c r="J5676" s="1">
        <f>Predictive_Maintenance_Data[[#This Row],[Torque '[Nm']]]*Predictive_Maintenance_Data[[#This Row],[Angular velocity '[rad/s']]]/1000</f>
        <v>6.1996713024716579</v>
      </c>
      <c r="K5676" s="2">
        <v>53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0</v>
      </c>
      <c r="R5676"/>
      <c r="S5676"/>
    </row>
    <row r="5677" spans="1:19" x14ac:dyDescent="0.3">
      <c r="A5677">
        <v>5676</v>
      </c>
      <c r="B5677" t="s">
        <v>5692</v>
      </c>
      <c r="C5677" t="s">
        <v>15</v>
      </c>
      <c r="D5677" s="1">
        <v>302.3</v>
      </c>
      <c r="E5677" s="1">
        <v>311.7</v>
      </c>
      <c r="F5677" s="2">
        <v>1453</v>
      </c>
      <c r="G5677" s="1">
        <f>2*PI()*Predictive_Maintenance_Data[[#This Row],[Rotational speed '[rpm']]]/60</f>
        <v>152.15780418886564</v>
      </c>
      <c r="H5677" s="1">
        <v>42.5</v>
      </c>
      <c r="I5677" s="1">
        <f t="shared" si="88"/>
        <v>9.3999999999999773</v>
      </c>
      <c r="J5677" s="1">
        <f>Predictive_Maintenance_Data[[#This Row],[Torque '[Nm']]]*Predictive_Maintenance_Data[[#This Row],[Angular velocity '[rad/s']]]/1000</f>
        <v>6.4667066780267897</v>
      </c>
      <c r="K5677" s="2">
        <v>56</v>
      </c>
      <c r="L5677" s="2">
        <v>0</v>
      </c>
      <c r="M5677" s="2">
        <v>0</v>
      </c>
      <c r="N5677" s="2">
        <v>0</v>
      </c>
      <c r="O5677" s="2">
        <v>0</v>
      </c>
      <c r="P5677" s="2">
        <v>0</v>
      </c>
      <c r="Q5677" s="2">
        <v>0</v>
      </c>
      <c r="R5677"/>
      <c r="S5677"/>
    </row>
    <row r="5678" spans="1:19" x14ac:dyDescent="0.3">
      <c r="A5678">
        <v>5677</v>
      </c>
      <c r="B5678" t="s">
        <v>5693</v>
      </c>
      <c r="C5678" t="s">
        <v>17</v>
      </c>
      <c r="D5678" s="1">
        <v>302.3</v>
      </c>
      <c r="E5678" s="1">
        <v>311.8</v>
      </c>
      <c r="F5678" s="2">
        <v>1565</v>
      </c>
      <c r="G5678" s="1">
        <f>2*PI()*Predictive_Maintenance_Data[[#This Row],[Rotational speed '[rpm']]]/60</f>
        <v>163.88641676226752</v>
      </c>
      <c r="H5678" s="1">
        <v>37.799999999999997</v>
      </c>
      <c r="I5678" s="1">
        <f t="shared" si="88"/>
        <v>9.5</v>
      </c>
      <c r="J5678" s="1">
        <f>Predictive_Maintenance_Data[[#This Row],[Torque '[Nm']]]*Predictive_Maintenance_Data[[#This Row],[Angular velocity '[rad/s']]]/1000</f>
        <v>6.1949065536137118</v>
      </c>
      <c r="K5678" s="2">
        <v>59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>
        <v>0</v>
      </c>
      <c r="R5678"/>
      <c r="S5678"/>
    </row>
    <row r="5679" spans="1:19" x14ac:dyDescent="0.3">
      <c r="A5679">
        <v>5678</v>
      </c>
      <c r="B5679" t="s">
        <v>5694</v>
      </c>
      <c r="C5679" t="s">
        <v>17</v>
      </c>
      <c r="D5679" s="1">
        <v>302.3</v>
      </c>
      <c r="E5679" s="1">
        <v>311.8</v>
      </c>
      <c r="F5679" s="2">
        <v>1281</v>
      </c>
      <c r="G5679" s="1">
        <f>2*PI()*Predictive_Maintenance_Data[[#This Row],[Rotational speed '[rpm']]]/60</f>
        <v>134.14600630828417</v>
      </c>
      <c r="H5679" s="1">
        <v>51.7</v>
      </c>
      <c r="I5679" s="1">
        <f t="shared" si="88"/>
        <v>9.5</v>
      </c>
      <c r="J5679" s="1">
        <f>Predictive_Maintenance_Data[[#This Row],[Torque '[Nm']]]*Predictive_Maintenance_Data[[#This Row],[Angular velocity '[rad/s']]]/1000</f>
        <v>6.9353485261382923</v>
      </c>
      <c r="K5679" s="2">
        <v>61</v>
      </c>
      <c r="L5679" s="2">
        <v>0</v>
      </c>
      <c r="M5679" s="2">
        <v>0</v>
      </c>
      <c r="N5679" s="2">
        <v>0</v>
      </c>
      <c r="O5679" s="2">
        <v>0</v>
      </c>
      <c r="P5679" s="2">
        <v>0</v>
      </c>
      <c r="Q5679" s="2">
        <v>0</v>
      </c>
      <c r="R5679"/>
      <c r="S5679"/>
    </row>
    <row r="5680" spans="1:19" x14ac:dyDescent="0.3">
      <c r="A5680">
        <v>5679</v>
      </c>
      <c r="B5680" t="s">
        <v>5695</v>
      </c>
      <c r="C5680" t="s">
        <v>15</v>
      </c>
      <c r="D5680" s="1">
        <v>302.2</v>
      </c>
      <c r="E5680" s="1">
        <v>311.7</v>
      </c>
      <c r="F5680" s="2">
        <v>1584</v>
      </c>
      <c r="G5680" s="1">
        <f>2*PI()*Predictive_Maintenance_Data[[#This Row],[Rotational speed '[rpm']]]/60</f>
        <v>165.87609210954108</v>
      </c>
      <c r="H5680" s="1">
        <v>36.200000000000003</v>
      </c>
      <c r="I5680" s="1">
        <f t="shared" si="88"/>
        <v>9.5</v>
      </c>
      <c r="J5680" s="1">
        <f>Predictive_Maintenance_Data[[#This Row],[Torque '[Nm']]]*Predictive_Maintenance_Data[[#This Row],[Angular velocity '[rad/s']]]/1000</f>
        <v>6.0047145343653874</v>
      </c>
      <c r="K5680" s="2">
        <v>63</v>
      </c>
      <c r="L5680" s="2">
        <v>0</v>
      </c>
      <c r="M5680" s="2">
        <v>0</v>
      </c>
      <c r="N5680" s="2">
        <v>0</v>
      </c>
      <c r="O5680" s="2">
        <v>0</v>
      </c>
      <c r="P5680" s="2">
        <v>0</v>
      </c>
      <c r="Q5680" s="2">
        <v>0</v>
      </c>
      <c r="R5680"/>
      <c r="S5680"/>
    </row>
    <row r="5681" spans="1:19" x14ac:dyDescent="0.3">
      <c r="A5681">
        <v>5680</v>
      </c>
      <c r="B5681" t="s">
        <v>5696</v>
      </c>
      <c r="C5681" t="s">
        <v>15</v>
      </c>
      <c r="D5681" s="1">
        <v>302.2</v>
      </c>
      <c r="E5681" s="1">
        <v>311.7</v>
      </c>
      <c r="F5681" s="2">
        <v>1466</v>
      </c>
      <c r="G5681" s="1">
        <f>2*PI()*Predictive_Maintenance_Data[[#This Row],[Rotational speed '[rpm']]]/60</f>
        <v>153.51916100542121</v>
      </c>
      <c r="H5681" s="1">
        <v>49</v>
      </c>
      <c r="I5681" s="1">
        <f t="shared" si="88"/>
        <v>9.5</v>
      </c>
      <c r="J5681" s="1">
        <f>Predictive_Maintenance_Data[[#This Row],[Torque '[Nm']]]*Predictive_Maintenance_Data[[#This Row],[Angular velocity '[rad/s']]]/1000</f>
        <v>7.5224388892656391</v>
      </c>
      <c r="K5681" s="2">
        <v>66</v>
      </c>
      <c r="L5681" s="2">
        <v>0</v>
      </c>
      <c r="M5681" s="2">
        <v>0</v>
      </c>
      <c r="N5681" s="2">
        <v>0</v>
      </c>
      <c r="O5681" s="2">
        <v>0</v>
      </c>
      <c r="P5681" s="2">
        <v>0</v>
      </c>
      <c r="Q5681" s="2">
        <v>0</v>
      </c>
      <c r="R5681"/>
      <c r="S5681"/>
    </row>
    <row r="5682" spans="1:19" x14ac:dyDescent="0.3">
      <c r="A5682">
        <v>5681</v>
      </c>
      <c r="B5682" t="s">
        <v>5697</v>
      </c>
      <c r="C5682" t="s">
        <v>15</v>
      </c>
      <c r="D5682" s="1">
        <v>302.2</v>
      </c>
      <c r="E5682" s="1">
        <v>311.60000000000002</v>
      </c>
      <c r="F5682" s="2">
        <v>1386</v>
      </c>
      <c r="G5682" s="1">
        <f>2*PI()*Predictive_Maintenance_Data[[#This Row],[Rotational speed '[rpm']]]/60</f>
        <v>145.14158059584844</v>
      </c>
      <c r="H5682" s="1">
        <v>50.5</v>
      </c>
      <c r="I5682" s="1">
        <f t="shared" si="88"/>
        <v>9.4000000000000341</v>
      </c>
      <c r="J5682" s="1">
        <f>Predictive_Maintenance_Data[[#This Row],[Torque '[Nm']]]*Predictive_Maintenance_Data[[#This Row],[Angular velocity '[rad/s']]]/1000</f>
        <v>7.3296498200903457</v>
      </c>
      <c r="K5682" s="2">
        <v>69</v>
      </c>
      <c r="L5682" s="2">
        <v>0</v>
      </c>
      <c r="M5682" s="2">
        <v>0</v>
      </c>
      <c r="N5682" s="2">
        <v>0</v>
      </c>
      <c r="O5682" s="2">
        <v>0</v>
      </c>
      <c r="P5682" s="2">
        <v>0</v>
      </c>
      <c r="Q5682" s="2">
        <v>0</v>
      </c>
      <c r="R5682"/>
      <c r="S5682"/>
    </row>
    <row r="5683" spans="1:19" x14ac:dyDescent="0.3">
      <c r="A5683">
        <v>5682</v>
      </c>
      <c r="B5683" t="s">
        <v>5698</v>
      </c>
      <c r="C5683" t="s">
        <v>17</v>
      </c>
      <c r="D5683" s="1">
        <v>302.2</v>
      </c>
      <c r="E5683" s="1">
        <v>311.60000000000002</v>
      </c>
      <c r="F5683" s="2">
        <v>1383</v>
      </c>
      <c r="G5683" s="1">
        <f>2*PI()*Predictive_Maintenance_Data[[#This Row],[Rotational speed '[rpm']]]/60</f>
        <v>144.82742133048947</v>
      </c>
      <c r="H5683" s="1">
        <v>44.3</v>
      </c>
      <c r="I5683" s="1">
        <f t="shared" si="88"/>
        <v>9.4000000000000341</v>
      </c>
      <c r="J5683" s="1">
        <f>Predictive_Maintenance_Data[[#This Row],[Torque '[Nm']]]*Predictive_Maintenance_Data[[#This Row],[Angular velocity '[rad/s']]]/1000</f>
        <v>6.4158547649406827</v>
      </c>
      <c r="K5683" s="2">
        <v>72</v>
      </c>
      <c r="L5683" s="2">
        <v>0</v>
      </c>
      <c r="M5683" s="2">
        <v>0</v>
      </c>
      <c r="N5683" s="2">
        <v>0</v>
      </c>
      <c r="O5683" s="2">
        <v>0</v>
      </c>
      <c r="P5683" s="2">
        <v>0</v>
      </c>
      <c r="Q5683" s="2">
        <v>0</v>
      </c>
      <c r="R5683"/>
      <c r="S5683"/>
    </row>
    <row r="5684" spans="1:19" x14ac:dyDescent="0.3">
      <c r="A5684">
        <v>5683</v>
      </c>
      <c r="B5684" t="s">
        <v>5699</v>
      </c>
      <c r="C5684" t="s">
        <v>27</v>
      </c>
      <c r="D5684" s="1">
        <v>302.3</v>
      </c>
      <c r="E5684" s="1">
        <v>311.60000000000002</v>
      </c>
      <c r="F5684" s="2">
        <v>1441</v>
      </c>
      <c r="G5684" s="1">
        <f>2*PI()*Predictive_Maintenance_Data[[#This Row],[Rotational speed '[rpm']]]/60</f>
        <v>150.90116712742974</v>
      </c>
      <c r="H5684" s="1">
        <v>53.9</v>
      </c>
      <c r="I5684" s="1">
        <f t="shared" si="88"/>
        <v>9.3000000000000114</v>
      </c>
      <c r="J5684" s="1">
        <f>Predictive_Maintenance_Data[[#This Row],[Torque '[Nm']]]*Predictive_Maintenance_Data[[#This Row],[Angular velocity '[rad/s']]]/1000</f>
        <v>8.1335729081684622</v>
      </c>
      <c r="K5684" s="2">
        <v>74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>
        <v>0</v>
      </c>
      <c r="R5684"/>
      <c r="S5684"/>
    </row>
    <row r="5685" spans="1:19" x14ac:dyDescent="0.3">
      <c r="A5685">
        <v>5684</v>
      </c>
      <c r="B5685" t="s">
        <v>5700</v>
      </c>
      <c r="C5685" t="s">
        <v>15</v>
      </c>
      <c r="D5685" s="1">
        <v>302.2</v>
      </c>
      <c r="E5685" s="1">
        <v>311.60000000000002</v>
      </c>
      <c r="F5685" s="2">
        <v>1592</v>
      </c>
      <c r="G5685" s="1">
        <f>2*PI()*Predictive_Maintenance_Data[[#This Row],[Rotational speed '[rpm']]]/60</f>
        <v>166.71385015049836</v>
      </c>
      <c r="H5685" s="1">
        <v>37.700000000000003</v>
      </c>
      <c r="I5685" s="1">
        <f t="shared" si="88"/>
        <v>9.4000000000000341</v>
      </c>
      <c r="J5685" s="1">
        <f>Predictive_Maintenance_Data[[#This Row],[Torque '[Nm']]]*Predictive_Maintenance_Data[[#This Row],[Angular velocity '[rad/s']]]/1000</f>
        <v>6.2851121506737888</v>
      </c>
      <c r="K5685" s="2">
        <v>79</v>
      </c>
      <c r="L5685" s="2">
        <v>0</v>
      </c>
      <c r="M5685" s="2">
        <v>0</v>
      </c>
      <c r="N5685" s="2">
        <v>0</v>
      </c>
      <c r="O5685" s="2">
        <v>0</v>
      </c>
      <c r="P5685" s="2">
        <v>0</v>
      </c>
      <c r="Q5685" s="2">
        <v>0</v>
      </c>
      <c r="R5685"/>
      <c r="S5685"/>
    </row>
    <row r="5686" spans="1:19" x14ac:dyDescent="0.3">
      <c r="A5686">
        <v>5685</v>
      </c>
      <c r="B5686" t="s">
        <v>5701</v>
      </c>
      <c r="C5686" t="s">
        <v>27</v>
      </c>
      <c r="D5686" s="1">
        <v>302.2</v>
      </c>
      <c r="E5686" s="1">
        <v>311.60000000000002</v>
      </c>
      <c r="F5686" s="2">
        <v>1594</v>
      </c>
      <c r="G5686" s="1">
        <f>2*PI()*Predictive_Maintenance_Data[[#This Row],[Rotational speed '[rpm']]]/60</f>
        <v>166.92328966073768</v>
      </c>
      <c r="H5686" s="1">
        <v>36.799999999999997</v>
      </c>
      <c r="I5686" s="1">
        <f t="shared" si="88"/>
        <v>9.4000000000000341</v>
      </c>
      <c r="J5686" s="1">
        <f>Predictive_Maintenance_Data[[#This Row],[Torque '[Nm']]]*Predictive_Maintenance_Data[[#This Row],[Angular velocity '[rad/s']]]/1000</f>
        <v>6.1427770595151463</v>
      </c>
      <c r="K5686" s="2">
        <v>82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>
        <v>0</v>
      </c>
      <c r="R5686"/>
      <c r="S5686"/>
    </row>
    <row r="5687" spans="1:19" x14ac:dyDescent="0.3">
      <c r="A5687">
        <v>5686</v>
      </c>
      <c r="B5687" t="s">
        <v>5702</v>
      </c>
      <c r="C5687" t="s">
        <v>17</v>
      </c>
      <c r="D5687" s="1">
        <v>302.2</v>
      </c>
      <c r="E5687" s="1">
        <v>311.5</v>
      </c>
      <c r="F5687" s="2">
        <v>1482</v>
      </c>
      <c r="G5687" s="1">
        <f>2*PI()*Predictive_Maintenance_Data[[#This Row],[Rotational speed '[rpm']]]/60</f>
        <v>155.1946770873358</v>
      </c>
      <c r="H5687" s="1">
        <v>45.6</v>
      </c>
      <c r="I5687" s="1">
        <f t="shared" si="88"/>
        <v>9.3000000000000114</v>
      </c>
      <c r="J5687" s="1">
        <f>Predictive_Maintenance_Data[[#This Row],[Torque '[Nm']]]*Predictive_Maintenance_Data[[#This Row],[Angular velocity '[rad/s']]]/1000</f>
        <v>7.0768772751825129</v>
      </c>
      <c r="K5687" s="2">
        <v>87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/>
      <c r="S5687"/>
    </row>
    <row r="5688" spans="1:19" x14ac:dyDescent="0.3">
      <c r="A5688">
        <v>5687</v>
      </c>
      <c r="B5688" t="s">
        <v>5703</v>
      </c>
      <c r="C5688" t="s">
        <v>17</v>
      </c>
      <c r="D5688" s="1">
        <v>302.2</v>
      </c>
      <c r="E5688" s="1">
        <v>311.60000000000002</v>
      </c>
      <c r="F5688" s="2">
        <v>1658</v>
      </c>
      <c r="G5688" s="1">
        <f>2*PI()*Predictive_Maintenance_Data[[#This Row],[Rotational speed '[rpm']]]/60</f>
        <v>173.62535398839591</v>
      </c>
      <c r="H5688" s="1">
        <v>31.4</v>
      </c>
      <c r="I5688" s="1">
        <f t="shared" si="88"/>
        <v>9.4000000000000341</v>
      </c>
      <c r="J5688" s="1">
        <f>Predictive_Maintenance_Data[[#This Row],[Torque '[Nm']]]*Predictive_Maintenance_Data[[#This Row],[Angular velocity '[rad/s']]]/1000</f>
        <v>5.4518361152356309</v>
      </c>
      <c r="K5688" s="2">
        <v>89</v>
      </c>
      <c r="L5688" s="2">
        <v>0</v>
      </c>
      <c r="M5688" s="2">
        <v>0</v>
      </c>
      <c r="N5688" s="2">
        <v>0</v>
      </c>
      <c r="O5688" s="2">
        <v>0</v>
      </c>
      <c r="P5688" s="2">
        <v>0</v>
      </c>
      <c r="Q5688" s="2">
        <v>0</v>
      </c>
      <c r="R5688"/>
      <c r="S5688"/>
    </row>
    <row r="5689" spans="1:19" x14ac:dyDescent="0.3">
      <c r="A5689">
        <v>5688</v>
      </c>
      <c r="B5689" t="s">
        <v>5704</v>
      </c>
      <c r="C5689" t="s">
        <v>17</v>
      </c>
      <c r="D5689" s="1">
        <v>302.3</v>
      </c>
      <c r="E5689" s="1">
        <v>311.7</v>
      </c>
      <c r="F5689" s="2">
        <v>2170</v>
      </c>
      <c r="G5689" s="1">
        <f>2*PI()*Predictive_Maintenance_Data[[#This Row],[Rotational speed '[rpm']]]/60</f>
        <v>227.24186860966171</v>
      </c>
      <c r="H5689" s="1">
        <v>18.2</v>
      </c>
      <c r="I5689" s="1">
        <f t="shared" si="88"/>
        <v>9.3999999999999773</v>
      </c>
      <c r="J5689" s="1">
        <f>Predictive_Maintenance_Data[[#This Row],[Torque '[Nm']]]*Predictive_Maintenance_Data[[#This Row],[Angular velocity '[rad/s']]]/1000</f>
        <v>4.1358020086958431</v>
      </c>
      <c r="K5689" s="2">
        <v>91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/>
      <c r="S5689"/>
    </row>
    <row r="5690" spans="1:19" x14ac:dyDescent="0.3">
      <c r="A5690">
        <v>5689</v>
      </c>
      <c r="B5690" t="s">
        <v>5705</v>
      </c>
      <c r="C5690" t="s">
        <v>15</v>
      </c>
      <c r="D5690" s="1">
        <v>302.3</v>
      </c>
      <c r="E5690" s="1">
        <v>311.7</v>
      </c>
      <c r="F5690" s="2">
        <v>1423</v>
      </c>
      <c r="G5690" s="1">
        <f>2*PI()*Predictive_Maintenance_Data[[#This Row],[Rotational speed '[rpm']]]/60</f>
        <v>149.01621153527586</v>
      </c>
      <c r="H5690" s="1">
        <v>44.6</v>
      </c>
      <c r="I5690" s="1">
        <f t="shared" si="88"/>
        <v>9.3999999999999773</v>
      </c>
      <c r="J5690" s="1">
        <f>Predictive_Maintenance_Data[[#This Row],[Torque '[Nm']]]*Predictive_Maintenance_Data[[#This Row],[Angular velocity '[rad/s']]]/1000</f>
        <v>6.6461230344733027</v>
      </c>
      <c r="K5690" s="2">
        <v>93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/>
      <c r="S5690"/>
    </row>
    <row r="5691" spans="1:19" x14ac:dyDescent="0.3">
      <c r="A5691">
        <v>5690</v>
      </c>
      <c r="B5691" t="s">
        <v>5706</v>
      </c>
      <c r="C5691" t="s">
        <v>17</v>
      </c>
      <c r="D5691" s="1">
        <v>302.39999999999998</v>
      </c>
      <c r="E5691" s="1">
        <v>311.8</v>
      </c>
      <c r="F5691" s="2">
        <v>1543</v>
      </c>
      <c r="G5691" s="1">
        <f>2*PI()*Predictive_Maintenance_Data[[#This Row],[Rotational speed '[rpm']]]/60</f>
        <v>161.58258214963502</v>
      </c>
      <c r="H5691" s="1">
        <v>31.1</v>
      </c>
      <c r="I5691" s="1">
        <f t="shared" si="88"/>
        <v>9.4000000000000341</v>
      </c>
      <c r="J5691" s="1">
        <f>Predictive_Maintenance_Data[[#This Row],[Torque '[Nm']]]*Predictive_Maintenance_Data[[#This Row],[Angular velocity '[rad/s']]]/1000</f>
        <v>5.0252183048536487</v>
      </c>
      <c r="K5691" s="2">
        <v>96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>
        <v>0</v>
      </c>
      <c r="R5691"/>
      <c r="S5691"/>
    </row>
    <row r="5692" spans="1:19" x14ac:dyDescent="0.3">
      <c r="A5692">
        <v>5691</v>
      </c>
      <c r="B5692" t="s">
        <v>5707</v>
      </c>
      <c r="C5692" t="s">
        <v>17</v>
      </c>
      <c r="D5692" s="1">
        <v>302.3</v>
      </c>
      <c r="E5692" s="1">
        <v>311.8</v>
      </c>
      <c r="F5692" s="2">
        <v>1435</v>
      </c>
      <c r="G5692" s="1">
        <f>2*PI()*Predictive_Maintenance_Data[[#This Row],[Rotational speed '[rpm']]]/60</f>
        <v>150.27284859671178</v>
      </c>
      <c r="H5692" s="1">
        <v>44.8</v>
      </c>
      <c r="I5692" s="1">
        <f t="shared" si="88"/>
        <v>9.5</v>
      </c>
      <c r="J5692" s="1">
        <f>Predictive_Maintenance_Data[[#This Row],[Torque '[Nm']]]*Predictive_Maintenance_Data[[#This Row],[Angular velocity '[rad/s']]]/1000</f>
        <v>6.7322236171326875</v>
      </c>
      <c r="K5692" s="2">
        <v>98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/>
      <c r="S5692"/>
    </row>
    <row r="5693" spans="1:19" x14ac:dyDescent="0.3">
      <c r="A5693">
        <v>5692</v>
      </c>
      <c r="B5693" t="s">
        <v>5708</v>
      </c>
      <c r="C5693" t="s">
        <v>17</v>
      </c>
      <c r="D5693" s="1">
        <v>302.39999999999998</v>
      </c>
      <c r="E5693" s="1">
        <v>311.8</v>
      </c>
      <c r="F5693" s="2">
        <v>1320</v>
      </c>
      <c r="G5693" s="1">
        <f>2*PI()*Predictive_Maintenance_Data[[#This Row],[Rotational speed '[rpm']]]/60</f>
        <v>138.23007675795088</v>
      </c>
      <c r="H5693" s="1">
        <v>56.4</v>
      </c>
      <c r="I5693" s="1">
        <f t="shared" si="88"/>
        <v>9.4000000000000341</v>
      </c>
      <c r="J5693" s="1">
        <f>Predictive_Maintenance_Data[[#This Row],[Torque '[Nm']]]*Predictive_Maintenance_Data[[#This Row],[Angular velocity '[rad/s']]]/1000</f>
        <v>7.7961763291484294</v>
      </c>
      <c r="K5693" s="2">
        <v>100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>
        <v>0</v>
      </c>
      <c r="R5693"/>
      <c r="S5693"/>
    </row>
    <row r="5694" spans="1:19" x14ac:dyDescent="0.3">
      <c r="A5694">
        <v>5693</v>
      </c>
      <c r="B5694" t="s">
        <v>5709</v>
      </c>
      <c r="C5694" t="s">
        <v>15</v>
      </c>
      <c r="D5694" s="1">
        <v>302.39999999999998</v>
      </c>
      <c r="E5694" s="1">
        <v>311.89999999999998</v>
      </c>
      <c r="F5694" s="2">
        <v>1313</v>
      </c>
      <c r="G5694" s="1">
        <f>2*PI()*Predictive_Maintenance_Data[[#This Row],[Rotational speed '[rpm']]]/60</f>
        <v>137.49703847211327</v>
      </c>
      <c r="H5694" s="1">
        <v>55.7</v>
      </c>
      <c r="I5694" s="1">
        <f t="shared" si="88"/>
        <v>9.5</v>
      </c>
      <c r="J5694" s="1">
        <f>Predictive_Maintenance_Data[[#This Row],[Torque '[Nm']]]*Predictive_Maintenance_Data[[#This Row],[Angular velocity '[rad/s']]]/1000</f>
        <v>7.6585850428967097</v>
      </c>
      <c r="K5694" s="2">
        <v>102</v>
      </c>
      <c r="L5694" s="2">
        <v>0</v>
      </c>
      <c r="M5694" s="2">
        <v>0</v>
      </c>
      <c r="N5694" s="2">
        <v>0</v>
      </c>
      <c r="O5694" s="2">
        <v>0</v>
      </c>
      <c r="P5694" s="2">
        <v>0</v>
      </c>
      <c r="Q5694" s="2">
        <v>0</v>
      </c>
      <c r="R5694"/>
      <c r="S5694"/>
    </row>
    <row r="5695" spans="1:19" x14ac:dyDescent="0.3">
      <c r="A5695">
        <v>5694</v>
      </c>
      <c r="B5695" t="s">
        <v>5710</v>
      </c>
      <c r="C5695" t="s">
        <v>15</v>
      </c>
      <c r="D5695" s="1">
        <v>302.39999999999998</v>
      </c>
      <c r="E5695" s="1">
        <v>311.8</v>
      </c>
      <c r="F5695" s="2">
        <v>1453</v>
      </c>
      <c r="G5695" s="1">
        <f>2*PI()*Predictive_Maintenance_Data[[#This Row],[Rotational speed '[rpm']]]/60</f>
        <v>152.15780418886564</v>
      </c>
      <c r="H5695" s="1">
        <v>42.1</v>
      </c>
      <c r="I5695" s="1">
        <f t="shared" si="88"/>
        <v>9.4000000000000341</v>
      </c>
      <c r="J5695" s="1">
        <f>Predictive_Maintenance_Data[[#This Row],[Torque '[Nm']]]*Predictive_Maintenance_Data[[#This Row],[Angular velocity '[rad/s']]]/1000</f>
        <v>6.4058435563512441</v>
      </c>
      <c r="K5695" s="2">
        <v>105</v>
      </c>
      <c r="L5695" s="2">
        <v>0</v>
      </c>
      <c r="M5695" s="2">
        <v>0</v>
      </c>
      <c r="N5695" s="2">
        <v>0</v>
      </c>
      <c r="O5695" s="2">
        <v>0</v>
      </c>
      <c r="P5695" s="2">
        <v>0</v>
      </c>
      <c r="Q5695" s="2">
        <v>0</v>
      </c>
      <c r="R5695"/>
      <c r="S5695"/>
    </row>
    <row r="5696" spans="1:19" x14ac:dyDescent="0.3">
      <c r="A5696">
        <v>5695</v>
      </c>
      <c r="B5696" t="s">
        <v>5711</v>
      </c>
      <c r="C5696" t="s">
        <v>17</v>
      </c>
      <c r="D5696" s="1">
        <v>302.39999999999998</v>
      </c>
      <c r="E5696" s="1">
        <v>311.8</v>
      </c>
      <c r="F5696" s="2">
        <v>1508</v>
      </c>
      <c r="G5696" s="1">
        <f>2*PI()*Predictive_Maintenance_Data[[#This Row],[Rotational speed '[rpm']]]/60</f>
        <v>157.91739072044692</v>
      </c>
      <c r="H5696" s="1">
        <v>45.7</v>
      </c>
      <c r="I5696" s="1">
        <f t="shared" si="88"/>
        <v>9.4000000000000341</v>
      </c>
      <c r="J5696" s="1">
        <f>Predictive_Maintenance_Data[[#This Row],[Torque '[Nm']]]*Predictive_Maintenance_Data[[#This Row],[Angular velocity '[rad/s']]]/1000</f>
        <v>7.2168247559244243</v>
      </c>
      <c r="K5696" s="2">
        <v>108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>
        <v>0</v>
      </c>
      <c r="R5696"/>
      <c r="S5696"/>
    </row>
    <row r="5697" spans="1:19" x14ac:dyDescent="0.3">
      <c r="A5697">
        <v>5696</v>
      </c>
      <c r="B5697" t="s">
        <v>5712</v>
      </c>
      <c r="C5697" t="s">
        <v>17</v>
      </c>
      <c r="D5697" s="1">
        <v>302.39999999999998</v>
      </c>
      <c r="E5697" s="1">
        <v>311.8</v>
      </c>
      <c r="F5697" s="2">
        <v>1451</v>
      </c>
      <c r="G5697" s="1">
        <f>2*PI()*Predictive_Maintenance_Data[[#This Row],[Rotational speed '[rpm']]]/60</f>
        <v>151.94836467862632</v>
      </c>
      <c r="H5697" s="1">
        <v>42</v>
      </c>
      <c r="I5697" s="1">
        <f t="shared" si="88"/>
        <v>9.4000000000000341</v>
      </c>
      <c r="J5697" s="1">
        <f>Predictive_Maintenance_Data[[#This Row],[Torque '[Nm']]]*Predictive_Maintenance_Data[[#This Row],[Angular velocity '[rad/s']]]/1000</f>
        <v>6.3818313165023053</v>
      </c>
      <c r="K5697" s="2">
        <v>110</v>
      </c>
      <c r="L5697" s="2">
        <v>0</v>
      </c>
      <c r="M5697" s="2">
        <v>0</v>
      </c>
      <c r="N5697" s="2">
        <v>0</v>
      </c>
      <c r="O5697" s="2">
        <v>0</v>
      </c>
      <c r="P5697" s="2">
        <v>0</v>
      </c>
      <c r="Q5697" s="2">
        <v>0</v>
      </c>
      <c r="R5697"/>
      <c r="S5697"/>
    </row>
    <row r="5698" spans="1:19" x14ac:dyDescent="0.3">
      <c r="A5698">
        <v>5697</v>
      </c>
      <c r="B5698" t="s">
        <v>5713</v>
      </c>
      <c r="C5698" t="s">
        <v>27</v>
      </c>
      <c r="D5698" s="1">
        <v>302.5</v>
      </c>
      <c r="E5698" s="1">
        <v>311.89999999999998</v>
      </c>
      <c r="F5698" s="2">
        <v>1595</v>
      </c>
      <c r="G5698" s="1">
        <f>2*PI()*Predictive_Maintenance_Data[[#This Row],[Rotational speed '[rpm']]]/60</f>
        <v>167.02800941585735</v>
      </c>
      <c r="H5698" s="1">
        <v>34.6</v>
      </c>
      <c r="I5698" s="1">
        <f t="shared" ref="I5698:I5761" si="89">E5698-D5698</f>
        <v>9.3999999999999773</v>
      </c>
      <c r="J5698" s="1">
        <f>Predictive_Maintenance_Data[[#This Row],[Torque '[Nm']]]*Predictive_Maintenance_Data[[#This Row],[Angular velocity '[rad/s']]]/1000</f>
        <v>5.7791691257886653</v>
      </c>
      <c r="K5698" s="2">
        <v>112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>
        <v>0</v>
      </c>
      <c r="R5698"/>
      <c r="S5698"/>
    </row>
    <row r="5699" spans="1:19" x14ac:dyDescent="0.3">
      <c r="A5699">
        <v>5698</v>
      </c>
      <c r="B5699" t="s">
        <v>5714</v>
      </c>
      <c r="C5699" t="s">
        <v>17</v>
      </c>
      <c r="D5699" s="1">
        <v>302.5</v>
      </c>
      <c r="E5699" s="1">
        <v>311.89999999999998</v>
      </c>
      <c r="F5699" s="2">
        <v>1354</v>
      </c>
      <c r="G5699" s="1">
        <f>2*PI()*Predictive_Maintenance_Data[[#This Row],[Rotational speed '[rpm']]]/60</f>
        <v>141.79054843201934</v>
      </c>
      <c r="H5699" s="1">
        <v>49.4</v>
      </c>
      <c r="I5699" s="1">
        <f t="shared" si="89"/>
        <v>9.3999999999999773</v>
      </c>
      <c r="J5699" s="1">
        <f>Predictive_Maintenance_Data[[#This Row],[Torque '[Nm']]]*Predictive_Maintenance_Data[[#This Row],[Angular velocity '[rad/s']]]/1000</f>
        <v>7.0044530925417545</v>
      </c>
      <c r="K5699" s="2">
        <v>117</v>
      </c>
      <c r="L5699" s="2">
        <v>0</v>
      </c>
      <c r="M5699" s="2">
        <v>0</v>
      </c>
      <c r="N5699" s="2">
        <v>0</v>
      </c>
      <c r="O5699" s="2">
        <v>0</v>
      </c>
      <c r="P5699" s="2">
        <v>0</v>
      </c>
      <c r="Q5699" s="2">
        <v>0</v>
      </c>
      <c r="R5699"/>
      <c r="S5699"/>
    </row>
    <row r="5700" spans="1:19" x14ac:dyDescent="0.3">
      <c r="A5700">
        <v>5699</v>
      </c>
      <c r="B5700" t="s">
        <v>5715</v>
      </c>
      <c r="C5700" t="s">
        <v>17</v>
      </c>
      <c r="D5700" s="1">
        <v>302.5</v>
      </c>
      <c r="E5700" s="1">
        <v>311.89999999999998</v>
      </c>
      <c r="F5700" s="2">
        <v>1265</v>
      </c>
      <c r="G5700" s="1">
        <f>2*PI()*Predictive_Maintenance_Data[[#This Row],[Rotational speed '[rpm']]]/60</f>
        <v>132.47049022636961</v>
      </c>
      <c r="H5700" s="1">
        <v>59.8</v>
      </c>
      <c r="I5700" s="1">
        <f t="shared" si="89"/>
        <v>9.3999999999999773</v>
      </c>
      <c r="J5700" s="1">
        <f>Predictive_Maintenance_Data[[#This Row],[Torque '[Nm']]]*Predictive_Maintenance_Data[[#This Row],[Angular velocity '[rad/s']]]/1000</f>
        <v>7.9217353155369015</v>
      </c>
      <c r="K5700" s="2">
        <v>119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0</v>
      </c>
      <c r="R5700"/>
      <c r="S5700"/>
    </row>
    <row r="5701" spans="1:19" x14ac:dyDescent="0.3">
      <c r="A5701">
        <v>5700</v>
      </c>
      <c r="B5701" t="s">
        <v>5716</v>
      </c>
      <c r="C5701" t="s">
        <v>17</v>
      </c>
      <c r="D5701" s="1">
        <v>302.39999999999998</v>
      </c>
      <c r="E5701" s="1">
        <v>311.89999999999998</v>
      </c>
      <c r="F5701" s="2">
        <v>1867</v>
      </c>
      <c r="G5701" s="1">
        <f>2*PI()*Predictive_Maintenance_Data[[#This Row],[Rotational speed '[rpm']]]/60</f>
        <v>195.5117828084048</v>
      </c>
      <c r="H5701" s="1">
        <v>25.9</v>
      </c>
      <c r="I5701" s="1">
        <f t="shared" si="89"/>
        <v>9.5</v>
      </c>
      <c r="J5701" s="1">
        <f>Predictive_Maintenance_Data[[#This Row],[Torque '[Nm']]]*Predictive_Maintenance_Data[[#This Row],[Angular velocity '[rad/s']]]/1000</f>
        <v>5.0637551747376834</v>
      </c>
      <c r="K5701" s="2">
        <v>121</v>
      </c>
      <c r="L5701" s="2">
        <v>0</v>
      </c>
      <c r="M5701" s="2">
        <v>0</v>
      </c>
      <c r="N5701" s="2">
        <v>0</v>
      </c>
      <c r="O5701" s="2">
        <v>0</v>
      </c>
      <c r="P5701" s="2">
        <v>0</v>
      </c>
      <c r="Q5701" s="2">
        <v>0</v>
      </c>
      <c r="R5701"/>
      <c r="S5701"/>
    </row>
    <row r="5702" spans="1:19" x14ac:dyDescent="0.3">
      <c r="A5702">
        <v>5701</v>
      </c>
      <c r="B5702" t="s">
        <v>5717</v>
      </c>
      <c r="C5702" t="s">
        <v>17</v>
      </c>
      <c r="D5702" s="1">
        <v>302.5</v>
      </c>
      <c r="E5702" s="1">
        <v>311.89999999999998</v>
      </c>
      <c r="F5702" s="2">
        <v>1497</v>
      </c>
      <c r="G5702" s="1">
        <f>2*PI()*Predictive_Maintenance_Data[[#This Row],[Rotational speed '[rpm']]]/60</f>
        <v>156.76547341413067</v>
      </c>
      <c r="H5702" s="1">
        <v>41.6</v>
      </c>
      <c r="I5702" s="1">
        <f t="shared" si="89"/>
        <v>9.3999999999999773</v>
      </c>
      <c r="J5702" s="1">
        <f>Predictive_Maintenance_Data[[#This Row],[Torque '[Nm']]]*Predictive_Maintenance_Data[[#This Row],[Angular velocity '[rad/s']]]/1000</f>
        <v>6.5214436940278357</v>
      </c>
      <c r="K5702" s="2">
        <v>123</v>
      </c>
      <c r="L5702" s="2">
        <v>0</v>
      </c>
      <c r="M5702" s="2">
        <v>0</v>
      </c>
      <c r="N5702" s="2">
        <v>0</v>
      </c>
      <c r="O5702" s="2">
        <v>0</v>
      </c>
      <c r="P5702" s="2">
        <v>0</v>
      </c>
      <c r="Q5702" s="2">
        <v>0</v>
      </c>
      <c r="R5702"/>
      <c r="S5702"/>
    </row>
    <row r="5703" spans="1:19" x14ac:dyDescent="0.3">
      <c r="A5703">
        <v>5702</v>
      </c>
      <c r="B5703" t="s">
        <v>5718</v>
      </c>
      <c r="C5703" t="s">
        <v>15</v>
      </c>
      <c r="D5703" s="1">
        <v>302.5</v>
      </c>
      <c r="E5703" s="1">
        <v>311.89999999999998</v>
      </c>
      <c r="F5703" s="2">
        <v>1347</v>
      </c>
      <c r="G5703" s="1">
        <f>2*PI()*Predictive_Maintenance_Data[[#This Row],[Rotational speed '[rpm']]]/60</f>
        <v>141.05751014618173</v>
      </c>
      <c r="H5703" s="1">
        <v>54.3</v>
      </c>
      <c r="I5703" s="1">
        <f t="shared" si="89"/>
        <v>9.3999999999999773</v>
      </c>
      <c r="J5703" s="1">
        <f>Predictive_Maintenance_Data[[#This Row],[Torque '[Nm']]]*Predictive_Maintenance_Data[[#This Row],[Angular velocity '[rad/s']]]/1000</f>
        <v>7.6594228009376675</v>
      </c>
      <c r="K5703" s="2">
        <v>125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  <c r="Q5703" s="2">
        <v>0</v>
      </c>
      <c r="R5703"/>
      <c r="S5703"/>
    </row>
    <row r="5704" spans="1:19" x14ac:dyDescent="0.3">
      <c r="A5704">
        <v>5703</v>
      </c>
      <c r="B5704" t="s">
        <v>5719</v>
      </c>
      <c r="C5704" t="s">
        <v>17</v>
      </c>
      <c r="D5704" s="1">
        <v>302.3</v>
      </c>
      <c r="E5704" s="1">
        <v>311.7</v>
      </c>
      <c r="F5704" s="2">
        <v>1544</v>
      </c>
      <c r="G5704" s="1">
        <f>2*PI()*Predictive_Maintenance_Data[[#This Row],[Rotational speed '[rpm']]]/60</f>
        <v>161.68730190475469</v>
      </c>
      <c r="H5704" s="1">
        <v>43.2</v>
      </c>
      <c r="I5704" s="1">
        <f t="shared" si="89"/>
        <v>9.3999999999999773</v>
      </c>
      <c r="J5704" s="1">
        <f>Predictive_Maintenance_Data[[#This Row],[Torque '[Nm']]]*Predictive_Maintenance_Data[[#This Row],[Angular velocity '[rad/s']]]/1000</f>
        <v>6.9848914422854032</v>
      </c>
      <c r="K5704" s="2">
        <v>128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0</v>
      </c>
      <c r="R5704"/>
      <c r="S5704"/>
    </row>
    <row r="5705" spans="1:19" x14ac:dyDescent="0.3">
      <c r="A5705">
        <v>5704</v>
      </c>
      <c r="B5705" t="s">
        <v>5720</v>
      </c>
      <c r="C5705" t="s">
        <v>27</v>
      </c>
      <c r="D5705" s="1">
        <v>302.3</v>
      </c>
      <c r="E5705" s="1">
        <v>311.7</v>
      </c>
      <c r="F5705" s="2">
        <v>1456</v>
      </c>
      <c r="G5705" s="1">
        <f>2*PI()*Predictive_Maintenance_Data[[#This Row],[Rotational speed '[rpm']]]/60</f>
        <v>152.47196345422464</v>
      </c>
      <c r="H5705" s="1">
        <v>45.4</v>
      </c>
      <c r="I5705" s="1">
        <f t="shared" si="89"/>
        <v>9.3999999999999773</v>
      </c>
      <c r="J5705" s="1">
        <f>Predictive_Maintenance_Data[[#This Row],[Torque '[Nm']]]*Predictive_Maintenance_Data[[#This Row],[Angular velocity '[rad/s']]]/1000</f>
        <v>6.9222271408217981</v>
      </c>
      <c r="K5705" s="2">
        <v>130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  <c r="Q5705" s="2">
        <v>0</v>
      </c>
      <c r="R5705"/>
      <c r="S5705"/>
    </row>
    <row r="5706" spans="1:19" x14ac:dyDescent="0.3">
      <c r="A5706">
        <v>5705</v>
      </c>
      <c r="B5706" t="s">
        <v>5721</v>
      </c>
      <c r="C5706" t="s">
        <v>17</v>
      </c>
      <c r="D5706" s="1">
        <v>302.5</v>
      </c>
      <c r="E5706" s="1">
        <v>311.8</v>
      </c>
      <c r="F5706" s="2">
        <v>1335</v>
      </c>
      <c r="G5706" s="1">
        <f>2*PI()*Predictive_Maintenance_Data[[#This Row],[Rotational speed '[rpm']]]/60</f>
        <v>139.8008730847458</v>
      </c>
      <c r="H5706" s="1">
        <v>52.7</v>
      </c>
      <c r="I5706" s="1">
        <f t="shared" si="89"/>
        <v>9.3000000000000114</v>
      </c>
      <c r="J5706" s="1">
        <f>Predictive_Maintenance_Data[[#This Row],[Torque '[Nm']]]*Predictive_Maintenance_Data[[#This Row],[Angular velocity '[rad/s']]]/1000</f>
        <v>7.3675060115661042</v>
      </c>
      <c r="K5706" s="2">
        <v>135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0</v>
      </c>
      <c r="R5706"/>
      <c r="S5706"/>
    </row>
    <row r="5707" spans="1:19" x14ac:dyDescent="0.3">
      <c r="A5707">
        <v>5706</v>
      </c>
      <c r="B5707" t="s">
        <v>5722</v>
      </c>
      <c r="C5707" t="s">
        <v>17</v>
      </c>
      <c r="D5707" s="1">
        <v>302.39999999999998</v>
      </c>
      <c r="E5707" s="1">
        <v>311.89999999999998</v>
      </c>
      <c r="F5707" s="2">
        <v>1452</v>
      </c>
      <c r="G5707" s="1">
        <f>2*PI()*Predictive_Maintenance_Data[[#This Row],[Rotational speed '[rpm']]]/60</f>
        <v>152.05308443374599</v>
      </c>
      <c r="H5707" s="1">
        <v>43.1</v>
      </c>
      <c r="I5707" s="1">
        <f t="shared" si="89"/>
        <v>9.5</v>
      </c>
      <c r="J5707" s="1">
        <f>Predictive_Maintenance_Data[[#This Row],[Torque '[Nm']]]*Predictive_Maintenance_Data[[#This Row],[Angular velocity '[rad/s']]]/1000</f>
        <v>6.5534879390944525</v>
      </c>
      <c r="K5707" s="2">
        <v>137</v>
      </c>
      <c r="L5707" s="2">
        <v>0</v>
      </c>
      <c r="M5707" s="2">
        <v>0</v>
      </c>
      <c r="N5707" s="2">
        <v>0</v>
      </c>
      <c r="O5707" s="2">
        <v>0</v>
      </c>
      <c r="P5707" s="2">
        <v>0</v>
      </c>
      <c r="Q5707" s="2">
        <v>0</v>
      </c>
      <c r="R5707"/>
      <c r="S5707"/>
    </row>
    <row r="5708" spans="1:19" x14ac:dyDescent="0.3">
      <c r="A5708">
        <v>5707</v>
      </c>
      <c r="B5708" t="s">
        <v>5723</v>
      </c>
      <c r="C5708" t="s">
        <v>17</v>
      </c>
      <c r="D5708" s="1">
        <v>302.39999999999998</v>
      </c>
      <c r="E5708" s="1">
        <v>311.89999999999998</v>
      </c>
      <c r="F5708" s="2">
        <v>1290</v>
      </c>
      <c r="G5708" s="1">
        <f>2*PI()*Predictive_Maintenance_Data[[#This Row],[Rotational speed '[rpm']]]/60</f>
        <v>135.0884841043611</v>
      </c>
      <c r="H5708" s="1">
        <v>70</v>
      </c>
      <c r="I5708" s="1">
        <f t="shared" si="89"/>
        <v>9.5</v>
      </c>
      <c r="J5708" s="1">
        <f>Predictive_Maintenance_Data[[#This Row],[Torque '[Nm']]]*Predictive_Maintenance_Data[[#This Row],[Angular velocity '[rad/s']]]/1000</f>
        <v>9.4561938873052771</v>
      </c>
      <c r="K5708" s="2">
        <v>139</v>
      </c>
      <c r="L5708" s="2">
        <v>1</v>
      </c>
      <c r="M5708" s="2">
        <v>0</v>
      </c>
      <c r="N5708" s="2">
        <v>0</v>
      </c>
      <c r="O5708" s="2">
        <v>1</v>
      </c>
      <c r="P5708" s="2">
        <v>0</v>
      </c>
      <c r="Q5708" s="2">
        <v>0</v>
      </c>
      <c r="R5708"/>
      <c r="S5708"/>
    </row>
    <row r="5709" spans="1:19" x14ac:dyDescent="0.3">
      <c r="A5709">
        <v>5708</v>
      </c>
      <c r="B5709" t="s">
        <v>5724</v>
      </c>
      <c r="C5709" t="s">
        <v>17</v>
      </c>
      <c r="D5709" s="1">
        <v>302.39999999999998</v>
      </c>
      <c r="E5709" s="1">
        <v>311.8</v>
      </c>
      <c r="F5709" s="2">
        <v>1448</v>
      </c>
      <c r="G5709" s="1">
        <f>2*PI()*Predictive_Maintenance_Data[[#This Row],[Rotational speed '[rpm']]]/60</f>
        <v>151.63420541326735</v>
      </c>
      <c r="H5709" s="1">
        <v>43.4</v>
      </c>
      <c r="I5709" s="1">
        <f t="shared" si="89"/>
        <v>9.4000000000000341</v>
      </c>
      <c r="J5709" s="1">
        <f>Predictive_Maintenance_Data[[#This Row],[Torque '[Nm']]]*Predictive_Maintenance_Data[[#This Row],[Angular velocity '[rad/s']]]/1000</f>
        <v>6.5809245149358029</v>
      </c>
      <c r="K5709" s="2">
        <v>141</v>
      </c>
      <c r="L5709" s="2">
        <v>0</v>
      </c>
      <c r="M5709" s="2">
        <v>0</v>
      </c>
      <c r="N5709" s="2">
        <v>0</v>
      </c>
      <c r="O5709" s="2">
        <v>0</v>
      </c>
      <c r="P5709" s="2">
        <v>0</v>
      </c>
      <c r="Q5709" s="2">
        <v>0</v>
      </c>
      <c r="R5709"/>
      <c r="S5709"/>
    </row>
    <row r="5710" spans="1:19" x14ac:dyDescent="0.3">
      <c r="A5710">
        <v>5709</v>
      </c>
      <c r="B5710" t="s">
        <v>5725</v>
      </c>
      <c r="C5710" t="s">
        <v>17</v>
      </c>
      <c r="D5710" s="1">
        <v>302.3</v>
      </c>
      <c r="E5710" s="1">
        <v>311.7</v>
      </c>
      <c r="F5710" s="2">
        <v>1611</v>
      </c>
      <c r="G5710" s="1">
        <f>2*PI()*Predictive_Maintenance_Data[[#This Row],[Rotational speed '[rpm']]]/60</f>
        <v>168.70352549777189</v>
      </c>
      <c r="H5710" s="1">
        <v>38.6</v>
      </c>
      <c r="I5710" s="1">
        <f t="shared" si="89"/>
        <v>9.3999999999999773</v>
      </c>
      <c r="J5710" s="1">
        <f>Predictive_Maintenance_Data[[#This Row],[Torque '[Nm']]]*Predictive_Maintenance_Data[[#This Row],[Angular velocity '[rad/s']]]/1000</f>
        <v>6.5119560842139954</v>
      </c>
      <c r="K5710" s="2">
        <v>143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0</v>
      </c>
      <c r="R5710"/>
      <c r="S5710"/>
    </row>
    <row r="5711" spans="1:19" x14ac:dyDescent="0.3">
      <c r="A5711">
        <v>5710</v>
      </c>
      <c r="B5711" t="s">
        <v>5726</v>
      </c>
      <c r="C5711" t="s">
        <v>17</v>
      </c>
      <c r="D5711" s="1">
        <v>302.2</v>
      </c>
      <c r="E5711" s="1">
        <v>311.7</v>
      </c>
      <c r="F5711" s="2">
        <v>1556</v>
      </c>
      <c r="G5711" s="1">
        <f>2*PI()*Predictive_Maintenance_Data[[#This Row],[Rotational speed '[rpm']]]/60</f>
        <v>162.94393896619061</v>
      </c>
      <c r="H5711" s="1">
        <v>38.6</v>
      </c>
      <c r="I5711" s="1">
        <f t="shared" si="89"/>
        <v>9.5</v>
      </c>
      <c r="J5711" s="1">
        <f>Predictive_Maintenance_Data[[#This Row],[Torque '[Nm']]]*Predictive_Maintenance_Data[[#This Row],[Angular velocity '[rad/s']]]/1000</f>
        <v>6.2896360440949586</v>
      </c>
      <c r="K5711" s="2">
        <v>145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  <c r="Q5711" s="2">
        <v>0</v>
      </c>
      <c r="R5711"/>
      <c r="S5711"/>
    </row>
    <row r="5712" spans="1:19" x14ac:dyDescent="0.3">
      <c r="A5712">
        <v>5711</v>
      </c>
      <c r="B5712" t="s">
        <v>5727</v>
      </c>
      <c r="C5712" t="s">
        <v>27</v>
      </c>
      <c r="D5712" s="1">
        <v>302.2</v>
      </c>
      <c r="E5712" s="1">
        <v>311.7</v>
      </c>
      <c r="F5712" s="2">
        <v>1413</v>
      </c>
      <c r="G5712" s="1">
        <f>2*PI()*Predictive_Maintenance_Data[[#This Row],[Rotational speed '[rpm']]]/60</f>
        <v>147.96901398407925</v>
      </c>
      <c r="H5712" s="1">
        <v>46.5</v>
      </c>
      <c r="I5712" s="1">
        <f t="shared" si="89"/>
        <v>9.5</v>
      </c>
      <c r="J5712" s="1">
        <f>Predictive_Maintenance_Data[[#This Row],[Torque '[Nm']]]*Predictive_Maintenance_Data[[#This Row],[Angular velocity '[rad/s']]]/1000</f>
        <v>6.8805591502596855</v>
      </c>
      <c r="K5712" s="2">
        <v>147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/>
      <c r="S5712"/>
    </row>
    <row r="5713" spans="1:19" x14ac:dyDescent="0.3">
      <c r="A5713">
        <v>5712</v>
      </c>
      <c r="B5713" t="s">
        <v>5728</v>
      </c>
      <c r="C5713" t="s">
        <v>17</v>
      </c>
      <c r="D5713" s="1">
        <v>302.2</v>
      </c>
      <c r="E5713" s="1">
        <v>311.60000000000002</v>
      </c>
      <c r="F5713" s="2">
        <v>1545</v>
      </c>
      <c r="G5713" s="1">
        <f>2*PI()*Predictive_Maintenance_Data[[#This Row],[Rotational speed '[rpm']]]/60</f>
        <v>161.79202165987437</v>
      </c>
      <c r="H5713" s="1">
        <v>35.9</v>
      </c>
      <c r="I5713" s="1">
        <f t="shared" si="89"/>
        <v>9.4000000000000341</v>
      </c>
      <c r="J5713" s="1">
        <f>Predictive_Maintenance_Data[[#This Row],[Torque '[Nm']]]*Predictive_Maintenance_Data[[#This Row],[Angular velocity '[rad/s']]]/1000</f>
        <v>5.8083335775894893</v>
      </c>
      <c r="K5713" s="2">
        <v>152</v>
      </c>
      <c r="L5713" s="2">
        <v>0</v>
      </c>
      <c r="M5713" s="2">
        <v>0</v>
      </c>
      <c r="N5713" s="2">
        <v>0</v>
      </c>
      <c r="O5713" s="2">
        <v>0</v>
      </c>
      <c r="P5713" s="2">
        <v>0</v>
      </c>
      <c r="Q5713" s="2">
        <v>0</v>
      </c>
      <c r="R5713"/>
      <c r="S5713"/>
    </row>
    <row r="5714" spans="1:19" x14ac:dyDescent="0.3">
      <c r="A5714">
        <v>5713</v>
      </c>
      <c r="B5714" t="s">
        <v>5729</v>
      </c>
      <c r="C5714" t="s">
        <v>17</v>
      </c>
      <c r="D5714" s="1">
        <v>302.2</v>
      </c>
      <c r="E5714" s="1">
        <v>311.7</v>
      </c>
      <c r="F5714" s="2">
        <v>1330</v>
      </c>
      <c r="G5714" s="1">
        <f>2*PI()*Predictive_Maintenance_Data[[#This Row],[Rotational speed '[rpm']]]/60</f>
        <v>139.27727430914749</v>
      </c>
      <c r="H5714" s="1">
        <v>54.6</v>
      </c>
      <c r="I5714" s="1">
        <f t="shared" si="89"/>
        <v>9.5</v>
      </c>
      <c r="J5714" s="1">
        <f>Predictive_Maintenance_Data[[#This Row],[Torque '[Nm']]]*Predictive_Maintenance_Data[[#This Row],[Angular velocity '[rad/s']]]/1000</f>
        <v>7.6045391772794524</v>
      </c>
      <c r="K5714" s="2">
        <v>154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  <c r="Q5714" s="2">
        <v>0</v>
      </c>
      <c r="R5714"/>
      <c r="S5714"/>
    </row>
    <row r="5715" spans="1:19" x14ac:dyDescent="0.3">
      <c r="A5715">
        <v>5714</v>
      </c>
      <c r="B5715" t="s">
        <v>5730</v>
      </c>
      <c r="C5715" t="s">
        <v>17</v>
      </c>
      <c r="D5715" s="1">
        <v>302.2</v>
      </c>
      <c r="E5715" s="1">
        <v>311.89999999999998</v>
      </c>
      <c r="F5715" s="2">
        <v>1596</v>
      </c>
      <c r="G5715" s="1">
        <f>2*PI()*Predictive_Maintenance_Data[[#This Row],[Rotational speed '[rpm']]]/60</f>
        <v>167.132729170977</v>
      </c>
      <c r="H5715" s="1">
        <v>38</v>
      </c>
      <c r="I5715" s="1">
        <f t="shared" si="89"/>
        <v>9.6999999999999886</v>
      </c>
      <c r="J5715" s="1">
        <f>Predictive_Maintenance_Data[[#This Row],[Torque '[Nm']]]*Predictive_Maintenance_Data[[#This Row],[Angular velocity '[rad/s']]]/1000</f>
        <v>6.3510437084971265</v>
      </c>
      <c r="K5715" s="2">
        <v>156</v>
      </c>
      <c r="L5715" s="2">
        <v>0</v>
      </c>
      <c r="M5715" s="2">
        <v>0</v>
      </c>
      <c r="N5715" s="2">
        <v>0</v>
      </c>
      <c r="O5715" s="2">
        <v>0</v>
      </c>
      <c r="P5715" s="2">
        <v>0</v>
      </c>
      <c r="Q5715" s="2">
        <v>0</v>
      </c>
      <c r="R5715"/>
      <c r="S5715"/>
    </row>
    <row r="5716" spans="1:19" x14ac:dyDescent="0.3">
      <c r="A5716">
        <v>5715</v>
      </c>
      <c r="B5716" t="s">
        <v>5731</v>
      </c>
      <c r="C5716" t="s">
        <v>17</v>
      </c>
      <c r="D5716" s="1">
        <v>302.2</v>
      </c>
      <c r="E5716" s="1">
        <v>311.8</v>
      </c>
      <c r="F5716" s="2">
        <v>1618</v>
      </c>
      <c r="G5716" s="1">
        <f>2*PI()*Predictive_Maintenance_Data[[#This Row],[Rotational speed '[rpm']]]/60</f>
        <v>169.4365637836095</v>
      </c>
      <c r="H5716" s="1">
        <v>36</v>
      </c>
      <c r="I5716" s="1">
        <f t="shared" si="89"/>
        <v>9.6000000000000227</v>
      </c>
      <c r="J5716" s="1">
        <f>Predictive_Maintenance_Data[[#This Row],[Torque '[Nm']]]*Predictive_Maintenance_Data[[#This Row],[Angular velocity '[rad/s']]]/1000</f>
        <v>6.0997162962099418</v>
      </c>
      <c r="K5716" s="2">
        <v>158</v>
      </c>
      <c r="L5716" s="2">
        <v>0</v>
      </c>
      <c r="M5716" s="2">
        <v>0</v>
      </c>
      <c r="N5716" s="2">
        <v>0</v>
      </c>
      <c r="O5716" s="2">
        <v>0</v>
      </c>
      <c r="P5716" s="2">
        <v>0</v>
      </c>
      <c r="Q5716" s="2">
        <v>0</v>
      </c>
      <c r="R5716"/>
      <c r="S5716"/>
    </row>
    <row r="5717" spans="1:19" x14ac:dyDescent="0.3">
      <c r="A5717">
        <v>5716</v>
      </c>
      <c r="B5717" t="s">
        <v>5732</v>
      </c>
      <c r="C5717" t="s">
        <v>27</v>
      </c>
      <c r="D5717" s="1">
        <v>302.2</v>
      </c>
      <c r="E5717" s="1">
        <v>311.89999999999998</v>
      </c>
      <c r="F5717" s="2">
        <v>1597</v>
      </c>
      <c r="G5717" s="1">
        <f>2*PI()*Predictive_Maintenance_Data[[#This Row],[Rotational speed '[rpm']]]/60</f>
        <v>167.23744892609665</v>
      </c>
      <c r="H5717" s="1">
        <v>35.799999999999997</v>
      </c>
      <c r="I5717" s="1">
        <f t="shared" si="89"/>
        <v>9.6999999999999886</v>
      </c>
      <c r="J5717" s="1">
        <f>Predictive_Maintenance_Data[[#This Row],[Torque '[Nm']]]*Predictive_Maintenance_Data[[#This Row],[Angular velocity '[rad/s']]]/1000</f>
        <v>5.9871006715542601</v>
      </c>
      <c r="K5717" s="2">
        <v>160</v>
      </c>
      <c r="L5717" s="2">
        <v>0</v>
      </c>
      <c r="M5717" s="2">
        <v>0</v>
      </c>
      <c r="N5717" s="2">
        <v>0</v>
      </c>
      <c r="O5717" s="2">
        <v>0</v>
      </c>
      <c r="P5717" s="2">
        <v>0</v>
      </c>
      <c r="Q5717" s="2">
        <v>0</v>
      </c>
      <c r="R5717"/>
      <c r="S5717"/>
    </row>
    <row r="5718" spans="1:19" x14ac:dyDescent="0.3">
      <c r="A5718">
        <v>5717</v>
      </c>
      <c r="B5718" t="s">
        <v>5733</v>
      </c>
      <c r="C5718" t="s">
        <v>17</v>
      </c>
      <c r="D5718" s="1">
        <v>302.3</v>
      </c>
      <c r="E5718" s="1">
        <v>312</v>
      </c>
      <c r="F5718" s="2">
        <v>1354</v>
      </c>
      <c r="G5718" s="1">
        <f>2*PI()*Predictive_Maintenance_Data[[#This Row],[Rotational speed '[rpm']]]/60</f>
        <v>141.79054843201934</v>
      </c>
      <c r="H5718" s="1">
        <v>52.2</v>
      </c>
      <c r="I5718" s="1">
        <f t="shared" si="89"/>
        <v>9.6999999999999886</v>
      </c>
      <c r="J5718" s="1">
        <f>Predictive_Maintenance_Data[[#This Row],[Torque '[Nm']]]*Predictive_Maintenance_Data[[#This Row],[Angular velocity '[rad/s']]]/1000</f>
        <v>7.4014666281514101</v>
      </c>
      <c r="K5718" s="2">
        <v>165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0</v>
      </c>
      <c r="R5718"/>
      <c r="S5718"/>
    </row>
    <row r="5719" spans="1:19" x14ac:dyDescent="0.3">
      <c r="A5719">
        <v>5718</v>
      </c>
      <c r="B5719" t="s">
        <v>5734</v>
      </c>
      <c r="C5719" t="s">
        <v>17</v>
      </c>
      <c r="D5719" s="1">
        <v>302.3</v>
      </c>
      <c r="E5719" s="1">
        <v>312</v>
      </c>
      <c r="F5719" s="2">
        <v>1746</v>
      </c>
      <c r="G5719" s="1">
        <f>2*PI()*Predictive_Maintenance_Data[[#This Row],[Rotational speed '[rpm']]]/60</f>
        <v>182.84069243892597</v>
      </c>
      <c r="H5719" s="1">
        <v>28.1</v>
      </c>
      <c r="I5719" s="1">
        <f t="shared" si="89"/>
        <v>9.6999999999999886</v>
      </c>
      <c r="J5719" s="1">
        <f>Predictive_Maintenance_Data[[#This Row],[Torque '[Nm']]]*Predictive_Maintenance_Data[[#This Row],[Angular velocity '[rad/s']]]/1000</f>
        <v>5.1378234575338197</v>
      </c>
      <c r="K5719" s="2">
        <v>167</v>
      </c>
      <c r="L5719" s="2">
        <v>0</v>
      </c>
      <c r="M5719" s="2">
        <v>0</v>
      </c>
      <c r="N5719" s="2">
        <v>0</v>
      </c>
      <c r="O5719" s="2">
        <v>0</v>
      </c>
      <c r="P5719" s="2">
        <v>0</v>
      </c>
      <c r="Q5719" s="2">
        <v>0</v>
      </c>
      <c r="R5719"/>
      <c r="S5719"/>
    </row>
    <row r="5720" spans="1:19" x14ac:dyDescent="0.3">
      <c r="A5720">
        <v>5719</v>
      </c>
      <c r="B5720" t="s">
        <v>5735</v>
      </c>
      <c r="C5720" t="s">
        <v>17</v>
      </c>
      <c r="D5720" s="1">
        <v>302.39999999999998</v>
      </c>
      <c r="E5720" s="1">
        <v>312</v>
      </c>
      <c r="F5720" s="2">
        <v>1621</v>
      </c>
      <c r="G5720" s="1">
        <f>2*PI()*Predictive_Maintenance_Data[[#This Row],[Rotational speed '[rpm']]]/60</f>
        <v>169.7507230489685</v>
      </c>
      <c r="H5720" s="1">
        <v>32.5</v>
      </c>
      <c r="I5720" s="1">
        <f t="shared" si="89"/>
        <v>9.6000000000000227</v>
      </c>
      <c r="J5720" s="1">
        <f>Predictive_Maintenance_Data[[#This Row],[Torque '[Nm']]]*Predictive_Maintenance_Data[[#This Row],[Angular velocity '[rad/s']]]/1000</f>
        <v>5.516898499091476</v>
      </c>
      <c r="K5720" s="2">
        <v>169</v>
      </c>
      <c r="L5720" s="2">
        <v>0</v>
      </c>
      <c r="M5720" s="2">
        <v>0</v>
      </c>
      <c r="N5720" s="2">
        <v>0</v>
      </c>
      <c r="O5720" s="2">
        <v>0</v>
      </c>
      <c r="P5720" s="2">
        <v>0</v>
      </c>
      <c r="Q5720" s="2">
        <v>0</v>
      </c>
      <c r="R5720"/>
      <c r="S5720"/>
    </row>
    <row r="5721" spans="1:19" x14ac:dyDescent="0.3">
      <c r="A5721">
        <v>5720</v>
      </c>
      <c r="B5721" t="s">
        <v>5736</v>
      </c>
      <c r="C5721" t="s">
        <v>17</v>
      </c>
      <c r="D5721" s="1">
        <v>302.3</v>
      </c>
      <c r="E5721" s="1">
        <v>312</v>
      </c>
      <c r="F5721" s="2">
        <v>1398</v>
      </c>
      <c r="G5721" s="1">
        <f>2*PI()*Predictive_Maintenance_Data[[#This Row],[Rotational speed '[rpm']]]/60</f>
        <v>146.39821765728436</v>
      </c>
      <c r="H5721" s="1">
        <v>43.3</v>
      </c>
      <c r="I5721" s="1">
        <f t="shared" si="89"/>
        <v>9.6999999999999886</v>
      </c>
      <c r="J5721" s="1">
        <f>Predictive_Maintenance_Data[[#This Row],[Torque '[Nm']]]*Predictive_Maintenance_Data[[#This Row],[Angular velocity '[rad/s']]]/1000</f>
        <v>6.3390428245604129</v>
      </c>
      <c r="K5721" s="2">
        <v>171</v>
      </c>
      <c r="L5721" s="2">
        <v>0</v>
      </c>
      <c r="M5721" s="2">
        <v>0</v>
      </c>
      <c r="N5721" s="2">
        <v>0</v>
      </c>
      <c r="O5721" s="2">
        <v>0</v>
      </c>
      <c r="P5721" s="2">
        <v>0</v>
      </c>
      <c r="Q5721" s="2">
        <v>0</v>
      </c>
      <c r="R5721"/>
      <c r="S5721"/>
    </row>
    <row r="5722" spans="1:19" x14ac:dyDescent="0.3">
      <c r="A5722">
        <v>5721</v>
      </c>
      <c r="B5722" t="s">
        <v>5737</v>
      </c>
      <c r="C5722" t="s">
        <v>17</v>
      </c>
      <c r="D5722" s="1">
        <v>302.3</v>
      </c>
      <c r="E5722" s="1">
        <v>311.89999999999998</v>
      </c>
      <c r="F5722" s="2">
        <v>1434</v>
      </c>
      <c r="G5722" s="1">
        <f>2*PI()*Predictive_Maintenance_Data[[#This Row],[Rotational speed '[rpm']]]/60</f>
        <v>150.16812884159211</v>
      </c>
      <c r="H5722" s="1">
        <v>51.9</v>
      </c>
      <c r="I5722" s="1">
        <f t="shared" si="89"/>
        <v>9.5999999999999659</v>
      </c>
      <c r="J5722" s="1">
        <f>Predictive_Maintenance_Data[[#This Row],[Torque '[Nm']]]*Predictive_Maintenance_Data[[#This Row],[Angular velocity '[rad/s']]]/1000</f>
        <v>7.7937258868786303</v>
      </c>
      <c r="K5722" s="2">
        <v>173</v>
      </c>
      <c r="L5722" s="2">
        <v>0</v>
      </c>
      <c r="M5722" s="2">
        <v>0</v>
      </c>
      <c r="N5722" s="2">
        <v>0</v>
      </c>
      <c r="O5722" s="2">
        <v>0</v>
      </c>
      <c r="P5722" s="2">
        <v>0</v>
      </c>
      <c r="Q5722" s="2">
        <v>0</v>
      </c>
      <c r="R5722"/>
      <c r="S5722"/>
    </row>
    <row r="5723" spans="1:19" x14ac:dyDescent="0.3">
      <c r="A5723">
        <v>5722</v>
      </c>
      <c r="B5723" t="s">
        <v>5738</v>
      </c>
      <c r="C5723" t="s">
        <v>15</v>
      </c>
      <c r="D5723" s="1">
        <v>302.3</v>
      </c>
      <c r="E5723" s="1">
        <v>311.8</v>
      </c>
      <c r="F5723" s="2">
        <v>1443</v>
      </c>
      <c r="G5723" s="1">
        <f>2*PI()*Predictive_Maintenance_Data[[#This Row],[Rotational speed '[rpm']]]/60</f>
        <v>151.11060663766906</v>
      </c>
      <c r="H5723" s="1">
        <v>43.4</v>
      </c>
      <c r="I5723" s="1">
        <f t="shared" si="89"/>
        <v>9.5</v>
      </c>
      <c r="J5723" s="1">
        <f>Predictive_Maintenance_Data[[#This Row],[Torque '[Nm']]]*Predictive_Maintenance_Data[[#This Row],[Angular velocity '[rad/s']]]/1000</f>
        <v>6.5582003280748369</v>
      </c>
      <c r="K5723" s="2">
        <v>175</v>
      </c>
      <c r="L5723" s="2">
        <v>0</v>
      </c>
      <c r="M5723" s="2">
        <v>0</v>
      </c>
      <c r="N5723" s="2">
        <v>0</v>
      </c>
      <c r="O5723" s="2">
        <v>0</v>
      </c>
      <c r="P5723" s="2">
        <v>0</v>
      </c>
      <c r="Q5723" s="2">
        <v>0</v>
      </c>
      <c r="R5723"/>
      <c r="S5723"/>
    </row>
    <row r="5724" spans="1:19" x14ac:dyDescent="0.3">
      <c r="A5724">
        <v>5723</v>
      </c>
      <c r="B5724" t="s">
        <v>5739</v>
      </c>
      <c r="C5724" t="s">
        <v>17</v>
      </c>
      <c r="D5724" s="1">
        <v>302.2</v>
      </c>
      <c r="E5724" s="1">
        <v>311.7</v>
      </c>
      <c r="F5724" s="2">
        <v>1488</v>
      </c>
      <c r="G5724" s="1">
        <f>2*PI()*Predictive_Maintenance_Data[[#This Row],[Rotational speed '[rpm']]]/60</f>
        <v>155.82299561805374</v>
      </c>
      <c r="H5724" s="1">
        <v>44.6</v>
      </c>
      <c r="I5724" s="1">
        <f t="shared" si="89"/>
        <v>9.5</v>
      </c>
      <c r="J5724" s="1">
        <f>Predictive_Maintenance_Data[[#This Row],[Torque '[Nm']]]*Predictive_Maintenance_Data[[#This Row],[Angular velocity '[rad/s']]]/1000</f>
        <v>6.9497056045651968</v>
      </c>
      <c r="K5724" s="2">
        <v>178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>
        <v>0</v>
      </c>
      <c r="R5724"/>
      <c r="S5724"/>
    </row>
    <row r="5725" spans="1:19" x14ac:dyDescent="0.3">
      <c r="A5725">
        <v>5724</v>
      </c>
      <c r="B5725" t="s">
        <v>5740</v>
      </c>
      <c r="C5725" t="s">
        <v>15</v>
      </c>
      <c r="D5725" s="1">
        <v>302.3</v>
      </c>
      <c r="E5725" s="1">
        <v>311.8</v>
      </c>
      <c r="F5725" s="2">
        <v>1475</v>
      </c>
      <c r="G5725" s="1">
        <f>2*PI()*Predictive_Maintenance_Data[[#This Row],[Rotational speed '[rpm']]]/60</f>
        <v>154.46163880149817</v>
      </c>
      <c r="H5725" s="1">
        <v>48</v>
      </c>
      <c r="I5725" s="1">
        <f t="shared" si="89"/>
        <v>9.5</v>
      </c>
      <c r="J5725" s="1">
        <f>Predictive_Maintenance_Data[[#This Row],[Torque '[Nm']]]*Predictive_Maintenance_Data[[#This Row],[Angular velocity '[rad/s']]]/1000</f>
        <v>7.4141586624719125</v>
      </c>
      <c r="K5725" s="2">
        <v>180</v>
      </c>
      <c r="L5725" s="2">
        <v>0</v>
      </c>
      <c r="M5725" s="2">
        <v>0</v>
      </c>
      <c r="N5725" s="2">
        <v>0</v>
      </c>
      <c r="O5725" s="2">
        <v>0</v>
      </c>
      <c r="P5725" s="2">
        <v>0</v>
      </c>
      <c r="Q5725" s="2">
        <v>0</v>
      </c>
      <c r="R5725"/>
      <c r="S5725"/>
    </row>
    <row r="5726" spans="1:19" x14ac:dyDescent="0.3">
      <c r="A5726">
        <v>5725</v>
      </c>
      <c r="B5726" t="s">
        <v>5741</v>
      </c>
      <c r="C5726" t="s">
        <v>17</v>
      </c>
      <c r="D5726" s="1">
        <v>302.3</v>
      </c>
      <c r="E5726" s="1">
        <v>311.8</v>
      </c>
      <c r="F5726" s="2">
        <v>1433</v>
      </c>
      <c r="G5726" s="1">
        <f>2*PI()*Predictive_Maintenance_Data[[#This Row],[Rotational speed '[rpm']]]/60</f>
        <v>150.06340908647243</v>
      </c>
      <c r="H5726" s="1">
        <v>50.3</v>
      </c>
      <c r="I5726" s="1">
        <f t="shared" si="89"/>
        <v>9.5</v>
      </c>
      <c r="J5726" s="1">
        <f>Predictive_Maintenance_Data[[#This Row],[Torque '[Nm']]]*Predictive_Maintenance_Data[[#This Row],[Angular velocity '[rad/s']]]/1000</f>
        <v>7.5481894770495632</v>
      </c>
      <c r="K5726" s="2">
        <v>183</v>
      </c>
      <c r="L5726" s="2">
        <v>0</v>
      </c>
      <c r="M5726" s="2">
        <v>0</v>
      </c>
      <c r="N5726" s="2">
        <v>0</v>
      </c>
      <c r="O5726" s="2">
        <v>0</v>
      </c>
      <c r="P5726" s="2">
        <v>0</v>
      </c>
      <c r="Q5726" s="2">
        <v>0</v>
      </c>
      <c r="R5726"/>
      <c r="S5726"/>
    </row>
    <row r="5727" spans="1:19" x14ac:dyDescent="0.3">
      <c r="A5727">
        <v>5726</v>
      </c>
      <c r="B5727" t="s">
        <v>5742</v>
      </c>
      <c r="C5727" t="s">
        <v>15</v>
      </c>
      <c r="D5727" s="1">
        <v>302.3</v>
      </c>
      <c r="E5727" s="1">
        <v>311.8</v>
      </c>
      <c r="F5727" s="2">
        <v>1557</v>
      </c>
      <c r="G5727" s="1">
        <f>2*PI()*Predictive_Maintenance_Data[[#This Row],[Rotational speed '[rpm']]]/60</f>
        <v>163.04865872131026</v>
      </c>
      <c r="H5727" s="1">
        <v>34.1</v>
      </c>
      <c r="I5727" s="1">
        <f t="shared" si="89"/>
        <v>9.5</v>
      </c>
      <c r="J5727" s="1">
        <f>Predictive_Maintenance_Data[[#This Row],[Torque '[Nm']]]*Predictive_Maintenance_Data[[#This Row],[Angular velocity '[rad/s']]]/1000</f>
        <v>5.5599592623966805</v>
      </c>
      <c r="K5727" s="2">
        <v>185</v>
      </c>
      <c r="L5727" s="2">
        <v>0</v>
      </c>
      <c r="M5727" s="2">
        <v>0</v>
      </c>
      <c r="N5727" s="2">
        <v>0</v>
      </c>
      <c r="O5727" s="2">
        <v>0</v>
      </c>
      <c r="P5727" s="2">
        <v>0</v>
      </c>
      <c r="Q5727" s="2">
        <v>0</v>
      </c>
      <c r="R5727"/>
      <c r="S5727"/>
    </row>
    <row r="5728" spans="1:19" x14ac:dyDescent="0.3">
      <c r="A5728">
        <v>5727</v>
      </c>
      <c r="B5728" t="s">
        <v>5743</v>
      </c>
      <c r="C5728" t="s">
        <v>15</v>
      </c>
      <c r="D5728" s="1">
        <v>302.39999999999998</v>
      </c>
      <c r="E5728" s="1">
        <v>311.89999999999998</v>
      </c>
      <c r="F5728" s="2">
        <v>1398</v>
      </c>
      <c r="G5728" s="1">
        <f>2*PI()*Predictive_Maintenance_Data[[#This Row],[Rotational speed '[rpm']]]/60</f>
        <v>146.39821765728436</v>
      </c>
      <c r="H5728" s="1">
        <v>50.1</v>
      </c>
      <c r="I5728" s="1">
        <f t="shared" si="89"/>
        <v>9.5</v>
      </c>
      <c r="J5728" s="1">
        <f>Predictive_Maintenance_Data[[#This Row],[Torque '[Nm']]]*Predictive_Maintenance_Data[[#This Row],[Angular velocity '[rad/s']]]/1000</f>
        <v>7.3345507046299474</v>
      </c>
      <c r="K5728" s="2">
        <v>188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  <c r="Q5728" s="2">
        <v>0</v>
      </c>
      <c r="R5728"/>
      <c r="S5728"/>
    </row>
    <row r="5729" spans="1:19" x14ac:dyDescent="0.3">
      <c r="A5729">
        <v>5728</v>
      </c>
      <c r="B5729" t="s">
        <v>5744</v>
      </c>
      <c r="C5729" t="s">
        <v>15</v>
      </c>
      <c r="D5729" s="1">
        <v>302.3</v>
      </c>
      <c r="E5729" s="1">
        <v>311.8</v>
      </c>
      <c r="F5729" s="2">
        <v>1559</v>
      </c>
      <c r="G5729" s="1">
        <f>2*PI()*Predictive_Maintenance_Data[[#This Row],[Rotational speed '[rpm']]]/60</f>
        <v>163.25809823154958</v>
      </c>
      <c r="H5729" s="1">
        <v>34.4</v>
      </c>
      <c r="I5729" s="1">
        <f t="shared" si="89"/>
        <v>9.5</v>
      </c>
      <c r="J5729" s="1">
        <f>Predictive_Maintenance_Data[[#This Row],[Torque '[Nm']]]*Predictive_Maintenance_Data[[#This Row],[Angular velocity '[rad/s']]]/1000</f>
        <v>5.616078579165305</v>
      </c>
      <c r="K5729" s="2">
        <v>191</v>
      </c>
      <c r="L5729" s="2">
        <v>0</v>
      </c>
      <c r="M5729" s="2">
        <v>0</v>
      </c>
      <c r="N5729" s="2">
        <v>0</v>
      </c>
      <c r="O5729" s="2">
        <v>0</v>
      </c>
      <c r="P5729" s="2">
        <v>0</v>
      </c>
      <c r="Q5729" s="2">
        <v>0</v>
      </c>
      <c r="R5729"/>
      <c r="S5729"/>
    </row>
    <row r="5730" spans="1:19" x14ac:dyDescent="0.3">
      <c r="A5730">
        <v>5729</v>
      </c>
      <c r="B5730" t="s">
        <v>5745</v>
      </c>
      <c r="C5730" t="s">
        <v>15</v>
      </c>
      <c r="D5730" s="1">
        <v>302.39999999999998</v>
      </c>
      <c r="E5730" s="1">
        <v>311.89999999999998</v>
      </c>
      <c r="F5730" s="2">
        <v>1422</v>
      </c>
      <c r="G5730" s="1">
        <f>2*PI()*Predictive_Maintenance_Data[[#This Row],[Rotational speed '[rpm']]]/60</f>
        <v>148.91149178015618</v>
      </c>
      <c r="H5730" s="1">
        <v>46.4</v>
      </c>
      <c r="I5730" s="1">
        <f t="shared" si="89"/>
        <v>9.5</v>
      </c>
      <c r="J5730" s="1">
        <f>Predictive_Maintenance_Data[[#This Row],[Torque '[Nm']]]*Predictive_Maintenance_Data[[#This Row],[Angular velocity '[rad/s']]]/1000</f>
        <v>6.9094932185992466</v>
      </c>
      <c r="K5730" s="2">
        <v>194</v>
      </c>
      <c r="L5730" s="2">
        <v>0</v>
      </c>
      <c r="M5730" s="2">
        <v>0</v>
      </c>
      <c r="N5730" s="2">
        <v>0</v>
      </c>
      <c r="O5730" s="2">
        <v>0</v>
      </c>
      <c r="P5730" s="2">
        <v>0</v>
      </c>
      <c r="Q5730" s="2">
        <v>0</v>
      </c>
      <c r="R5730"/>
      <c r="S5730"/>
    </row>
    <row r="5731" spans="1:19" x14ac:dyDescent="0.3">
      <c r="A5731">
        <v>5730</v>
      </c>
      <c r="B5731" t="s">
        <v>5746</v>
      </c>
      <c r="C5731" t="s">
        <v>15</v>
      </c>
      <c r="D5731" s="1">
        <v>302.3</v>
      </c>
      <c r="E5731" s="1">
        <v>311.8</v>
      </c>
      <c r="F5731" s="2">
        <v>1463</v>
      </c>
      <c r="G5731" s="1">
        <f>2*PI()*Predictive_Maintenance_Data[[#This Row],[Rotational speed '[rpm']]]/60</f>
        <v>153.20500174006227</v>
      </c>
      <c r="H5731" s="1">
        <v>35.700000000000003</v>
      </c>
      <c r="I5731" s="1">
        <f t="shared" si="89"/>
        <v>9.5</v>
      </c>
      <c r="J5731" s="1">
        <f>Predictive_Maintenance_Data[[#This Row],[Torque '[Nm']]]*Predictive_Maintenance_Data[[#This Row],[Angular velocity '[rad/s']]]/1000</f>
        <v>5.4694185621202234</v>
      </c>
      <c r="K5731" s="2">
        <v>197</v>
      </c>
      <c r="L5731" s="2">
        <v>0</v>
      </c>
      <c r="M5731" s="2">
        <v>0</v>
      </c>
      <c r="N5731" s="2">
        <v>0</v>
      </c>
      <c r="O5731" s="2">
        <v>0</v>
      </c>
      <c r="P5731" s="2">
        <v>0</v>
      </c>
      <c r="Q5731" s="2">
        <v>0</v>
      </c>
      <c r="R5731"/>
      <c r="S5731"/>
    </row>
    <row r="5732" spans="1:19" x14ac:dyDescent="0.3">
      <c r="A5732">
        <v>5731</v>
      </c>
      <c r="B5732" t="s">
        <v>5747</v>
      </c>
      <c r="C5732" t="s">
        <v>17</v>
      </c>
      <c r="D5732" s="1">
        <v>302.3</v>
      </c>
      <c r="E5732" s="1">
        <v>311.7</v>
      </c>
      <c r="F5732" s="2">
        <v>1793</v>
      </c>
      <c r="G5732" s="1">
        <f>2*PI()*Predictive_Maintenance_Data[[#This Row],[Rotational speed '[rpm']]]/60</f>
        <v>187.76252092954999</v>
      </c>
      <c r="H5732" s="1">
        <v>25.3</v>
      </c>
      <c r="I5732" s="1">
        <f t="shared" si="89"/>
        <v>9.3999999999999773</v>
      </c>
      <c r="J5732" s="1">
        <f>Predictive_Maintenance_Data[[#This Row],[Torque '[Nm']]]*Predictive_Maintenance_Data[[#This Row],[Angular velocity '[rad/s']]]/1000</f>
        <v>4.7503917795176145</v>
      </c>
      <c r="K5732" s="2">
        <v>200</v>
      </c>
      <c r="L5732" s="2">
        <v>0</v>
      </c>
      <c r="M5732" s="2">
        <v>0</v>
      </c>
      <c r="N5732" s="2">
        <v>0</v>
      </c>
      <c r="O5732" s="2">
        <v>0</v>
      </c>
      <c r="P5732" s="2">
        <v>0</v>
      </c>
      <c r="Q5732" s="2">
        <v>0</v>
      </c>
      <c r="R5732"/>
      <c r="S5732"/>
    </row>
    <row r="5733" spans="1:19" x14ac:dyDescent="0.3">
      <c r="A5733">
        <v>5732</v>
      </c>
      <c r="B5733" t="s">
        <v>5748</v>
      </c>
      <c r="C5733" t="s">
        <v>17</v>
      </c>
      <c r="D5733" s="1">
        <v>302.2</v>
      </c>
      <c r="E5733" s="1">
        <v>311.60000000000002</v>
      </c>
      <c r="F5733" s="2">
        <v>1872</v>
      </c>
      <c r="G5733" s="1">
        <f>2*PI()*Predictive_Maintenance_Data[[#This Row],[Rotational speed '[rpm']]]/60</f>
        <v>196.03538158400309</v>
      </c>
      <c r="H5733" s="1">
        <v>20.399999999999999</v>
      </c>
      <c r="I5733" s="1">
        <f t="shared" si="89"/>
        <v>9.4000000000000341</v>
      </c>
      <c r="J5733" s="1">
        <f>Predictive_Maintenance_Data[[#This Row],[Torque '[Nm']]]*Predictive_Maintenance_Data[[#This Row],[Angular velocity '[rad/s']]]/1000</f>
        <v>3.9991217843136626</v>
      </c>
      <c r="K5733" s="2">
        <v>202</v>
      </c>
      <c r="L5733" s="2">
        <v>0</v>
      </c>
      <c r="M5733" s="2">
        <v>0</v>
      </c>
      <c r="N5733" s="2">
        <v>0</v>
      </c>
      <c r="O5733" s="2">
        <v>0</v>
      </c>
      <c r="P5733" s="2">
        <v>0</v>
      </c>
      <c r="Q5733" s="2">
        <v>0</v>
      </c>
      <c r="R5733"/>
      <c r="S5733"/>
    </row>
    <row r="5734" spans="1:19" x14ac:dyDescent="0.3">
      <c r="A5734">
        <v>5733</v>
      </c>
      <c r="B5734" t="s">
        <v>5749</v>
      </c>
      <c r="C5734" t="s">
        <v>17</v>
      </c>
      <c r="D5734" s="1">
        <v>302.2</v>
      </c>
      <c r="E5734" s="1">
        <v>311.7</v>
      </c>
      <c r="F5734" s="2">
        <v>1412</v>
      </c>
      <c r="G5734" s="1">
        <f>2*PI()*Predictive_Maintenance_Data[[#This Row],[Rotational speed '[rpm']]]/60</f>
        <v>147.86429422895961</v>
      </c>
      <c r="H5734" s="1">
        <v>44.5</v>
      </c>
      <c r="I5734" s="1">
        <f t="shared" si="89"/>
        <v>9.5</v>
      </c>
      <c r="J5734" s="1">
        <f>Predictive_Maintenance_Data[[#This Row],[Torque '[Nm']]]*Predictive_Maintenance_Data[[#This Row],[Angular velocity '[rad/s']]]/1000</f>
        <v>6.5799610931887029</v>
      </c>
      <c r="K5734" s="2">
        <v>204</v>
      </c>
      <c r="L5734" s="2">
        <v>0</v>
      </c>
      <c r="M5734" s="2">
        <v>0</v>
      </c>
      <c r="N5734" s="2">
        <v>0</v>
      </c>
      <c r="O5734" s="2">
        <v>0</v>
      </c>
      <c r="P5734" s="2">
        <v>0</v>
      </c>
      <c r="Q5734" s="2">
        <v>0</v>
      </c>
      <c r="R5734"/>
      <c r="S5734"/>
    </row>
    <row r="5735" spans="1:19" x14ac:dyDescent="0.3">
      <c r="A5735">
        <v>5734</v>
      </c>
      <c r="B5735" t="s">
        <v>5750</v>
      </c>
      <c r="C5735" t="s">
        <v>17</v>
      </c>
      <c r="D5735" s="1">
        <v>302.3</v>
      </c>
      <c r="E5735" s="1">
        <v>311.8</v>
      </c>
      <c r="F5735" s="2">
        <v>1487</v>
      </c>
      <c r="G5735" s="1">
        <f>2*PI()*Predictive_Maintenance_Data[[#This Row],[Rotational speed '[rpm']]]/60</f>
        <v>155.71827586293409</v>
      </c>
      <c r="H5735" s="1">
        <v>43.2</v>
      </c>
      <c r="I5735" s="1">
        <f t="shared" si="89"/>
        <v>9.5</v>
      </c>
      <c r="J5735" s="1">
        <f>Predictive_Maintenance_Data[[#This Row],[Torque '[Nm']]]*Predictive_Maintenance_Data[[#This Row],[Angular velocity '[rad/s']]]/1000</f>
        <v>6.7270295172787531</v>
      </c>
      <c r="K5735" s="2">
        <v>206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/>
      <c r="S5735"/>
    </row>
    <row r="5736" spans="1:19" x14ac:dyDescent="0.3">
      <c r="A5736">
        <v>5735</v>
      </c>
      <c r="B5736" t="s">
        <v>5751</v>
      </c>
      <c r="C5736" t="s">
        <v>17</v>
      </c>
      <c r="D5736" s="1">
        <v>302.3</v>
      </c>
      <c r="E5736" s="1">
        <v>311.8</v>
      </c>
      <c r="F5736" s="2">
        <v>1369</v>
      </c>
      <c r="G5736" s="1">
        <f>2*PI()*Predictive_Maintenance_Data[[#This Row],[Rotational speed '[rpm']]]/60</f>
        <v>143.36134475881423</v>
      </c>
      <c r="H5736" s="1">
        <v>56.2</v>
      </c>
      <c r="I5736" s="1">
        <f t="shared" si="89"/>
        <v>9.5</v>
      </c>
      <c r="J5736" s="1">
        <f>Predictive_Maintenance_Data[[#This Row],[Torque '[Nm']]]*Predictive_Maintenance_Data[[#This Row],[Angular velocity '[rad/s']]]/1000</f>
        <v>8.0569075754453596</v>
      </c>
      <c r="K5736" s="2">
        <v>208</v>
      </c>
      <c r="L5736" s="2">
        <v>1</v>
      </c>
      <c r="M5736" s="2">
        <v>0</v>
      </c>
      <c r="N5736" s="2">
        <v>0</v>
      </c>
      <c r="O5736" s="2">
        <v>0</v>
      </c>
      <c r="P5736" s="2">
        <v>1</v>
      </c>
      <c r="Q5736" s="2">
        <v>0</v>
      </c>
      <c r="R5736"/>
      <c r="S5736"/>
    </row>
    <row r="5737" spans="1:19" x14ac:dyDescent="0.3">
      <c r="A5737">
        <v>5736</v>
      </c>
      <c r="B5737" t="s">
        <v>5752</v>
      </c>
      <c r="C5737" t="s">
        <v>17</v>
      </c>
      <c r="D5737" s="1">
        <v>302.39999999999998</v>
      </c>
      <c r="E5737" s="1">
        <v>311.8</v>
      </c>
      <c r="F5737" s="2">
        <v>1673</v>
      </c>
      <c r="G5737" s="1">
        <f>2*PI()*Predictive_Maintenance_Data[[#This Row],[Rotational speed '[rpm']]]/60</f>
        <v>175.19615031519078</v>
      </c>
      <c r="H5737" s="1">
        <v>30.1</v>
      </c>
      <c r="I5737" s="1">
        <f t="shared" si="89"/>
        <v>9.4000000000000341</v>
      </c>
      <c r="J5737" s="1">
        <f>Predictive_Maintenance_Data[[#This Row],[Torque '[Nm']]]*Predictive_Maintenance_Data[[#This Row],[Angular velocity '[rad/s']]]/1000</f>
        <v>5.2734041244872421</v>
      </c>
      <c r="K5737" s="2">
        <v>210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>
        <v>0</v>
      </c>
      <c r="R5737"/>
      <c r="S5737"/>
    </row>
    <row r="5738" spans="1:19" x14ac:dyDescent="0.3">
      <c r="A5738">
        <v>5737</v>
      </c>
      <c r="B5738" t="s">
        <v>5753</v>
      </c>
      <c r="C5738" t="s">
        <v>15</v>
      </c>
      <c r="D5738" s="1">
        <v>302.39999999999998</v>
      </c>
      <c r="E5738" s="1">
        <v>311.89999999999998</v>
      </c>
      <c r="F5738" s="2">
        <v>1439</v>
      </c>
      <c r="G5738" s="1">
        <f>2*PI()*Predictive_Maintenance_Data[[#This Row],[Rotational speed '[rpm']]]/60</f>
        <v>150.69172761719039</v>
      </c>
      <c r="H5738" s="1">
        <v>36.6</v>
      </c>
      <c r="I5738" s="1">
        <f t="shared" si="89"/>
        <v>9.5</v>
      </c>
      <c r="J5738" s="1">
        <f>Predictive_Maintenance_Data[[#This Row],[Torque '[Nm']]]*Predictive_Maintenance_Data[[#This Row],[Angular velocity '[rad/s']]]/1000</f>
        <v>5.5153172307891687</v>
      </c>
      <c r="K5738" s="2">
        <v>212</v>
      </c>
      <c r="L5738" s="2">
        <v>0</v>
      </c>
      <c r="M5738" s="2">
        <v>0</v>
      </c>
      <c r="N5738" s="2">
        <v>0</v>
      </c>
      <c r="O5738" s="2">
        <v>0</v>
      </c>
      <c r="P5738" s="2">
        <v>0</v>
      </c>
      <c r="Q5738" s="2">
        <v>0</v>
      </c>
      <c r="R5738"/>
      <c r="S5738"/>
    </row>
    <row r="5739" spans="1:19" x14ac:dyDescent="0.3">
      <c r="A5739">
        <v>5738</v>
      </c>
      <c r="B5739" t="s">
        <v>5754</v>
      </c>
      <c r="C5739" t="s">
        <v>17</v>
      </c>
      <c r="D5739" s="1">
        <v>302.3</v>
      </c>
      <c r="E5739" s="1">
        <v>311.8</v>
      </c>
      <c r="F5739" s="2">
        <v>1574</v>
      </c>
      <c r="G5739" s="1">
        <f>2*PI()*Predictive_Maintenance_Data[[#This Row],[Rotational speed '[rpm']]]/60</f>
        <v>164.82889455834447</v>
      </c>
      <c r="H5739" s="1">
        <v>42.8</v>
      </c>
      <c r="I5739" s="1">
        <f t="shared" si="89"/>
        <v>9.5</v>
      </c>
      <c r="J5739" s="1">
        <f>Predictive_Maintenance_Data[[#This Row],[Torque '[Nm']]]*Predictive_Maintenance_Data[[#This Row],[Angular velocity '[rad/s']]]/1000</f>
        <v>7.0546766870971434</v>
      </c>
      <c r="K5739" s="2">
        <v>215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  <c r="Q5739" s="2">
        <v>0</v>
      </c>
      <c r="R5739"/>
      <c r="S5739"/>
    </row>
    <row r="5740" spans="1:19" x14ac:dyDescent="0.3">
      <c r="A5740">
        <v>5739</v>
      </c>
      <c r="B5740" t="s">
        <v>5755</v>
      </c>
      <c r="C5740" t="s">
        <v>17</v>
      </c>
      <c r="D5740" s="1">
        <v>302.3</v>
      </c>
      <c r="E5740" s="1">
        <v>311.7</v>
      </c>
      <c r="F5740" s="2">
        <v>1281</v>
      </c>
      <c r="G5740" s="1">
        <f>2*PI()*Predictive_Maintenance_Data[[#This Row],[Rotational speed '[rpm']]]/60</f>
        <v>134.14600630828417</v>
      </c>
      <c r="H5740" s="1">
        <v>48.8</v>
      </c>
      <c r="I5740" s="1">
        <f t="shared" si="89"/>
        <v>9.3999999999999773</v>
      </c>
      <c r="J5740" s="1">
        <f>Predictive_Maintenance_Data[[#This Row],[Torque '[Nm']]]*Predictive_Maintenance_Data[[#This Row],[Angular velocity '[rad/s']]]/1000</f>
        <v>6.5463251078442672</v>
      </c>
      <c r="K5740" s="2">
        <v>0</v>
      </c>
      <c r="L5740" s="2">
        <v>0</v>
      </c>
      <c r="M5740" s="2">
        <v>0</v>
      </c>
      <c r="N5740" s="2">
        <v>0</v>
      </c>
      <c r="O5740" s="2">
        <v>0</v>
      </c>
      <c r="P5740" s="2">
        <v>0</v>
      </c>
      <c r="Q5740" s="2">
        <v>0</v>
      </c>
      <c r="R5740"/>
      <c r="S5740"/>
    </row>
    <row r="5741" spans="1:19" x14ac:dyDescent="0.3">
      <c r="A5741">
        <v>5740</v>
      </c>
      <c r="B5741" t="s">
        <v>5756</v>
      </c>
      <c r="C5741" t="s">
        <v>15</v>
      </c>
      <c r="D5741" s="1">
        <v>302.2</v>
      </c>
      <c r="E5741" s="1">
        <v>311.7</v>
      </c>
      <c r="F5741" s="2">
        <v>1653</v>
      </c>
      <c r="G5741" s="1">
        <f>2*PI()*Predictive_Maintenance_Data[[#This Row],[Rotational speed '[rpm']]]/60</f>
        <v>173.1017552127976</v>
      </c>
      <c r="H5741" s="1">
        <v>31.4</v>
      </c>
      <c r="I5741" s="1">
        <f t="shared" si="89"/>
        <v>9.5</v>
      </c>
      <c r="J5741" s="1">
        <f>Predictive_Maintenance_Data[[#This Row],[Torque '[Nm']]]*Predictive_Maintenance_Data[[#This Row],[Angular velocity '[rad/s']]]/1000</f>
        <v>5.4353951136818441</v>
      </c>
      <c r="K5741" s="2">
        <v>2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  <c r="Q5741" s="2">
        <v>0</v>
      </c>
      <c r="R5741"/>
      <c r="S5741"/>
    </row>
    <row r="5742" spans="1:19" x14ac:dyDescent="0.3">
      <c r="A5742">
        <v>5741</v>
      </c>
      <c r="B5742" t="s">
        <v>5757</v>
      </c>
      <c r="C5742" t="s">
        <v>15</v>
      </c>
      <c r="D5742" s="1">
        <v>302.3</v>
      </c>
      <c r="E5742" s="1">
        <v>311.7</v>
      </c>
      <c r="F5742" s="2">
        <v>1535</v>
      </c>
      <c r="G5742" s="1">
        <f>2*PI()*Predictive_Maintenance_Data[[#This Row],[Rotational speed '[rpm']]]/60</f>
        <v>160.74482410867773</v>
      </c>
      <c r="H5742" s="1">
        <v>38.299999999999997</v>
      </c>
      <c r="I5742" s="1">
        <f t="shared" si="89"/>
        <v>9.3999999999999773</v>
      </c>
      <c r="J5742" s="1">
        <f>Predictive_Maintenance_Data[[#This Row],[Torque '[Nm']]]*Predictive_Maintenance_Data[[#This Row],[Angular velocity '[rad/s']]]/1000</f>
        <v>6.1565267633623568</v>
      </c>
      <c r="K5742" s="2">
        <v>5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/>
      <c r="S5742"/>
    </row>
    <row r="5743" spans="1:19" x14ac:dyDescent="0.3">
      <c r="A5743">
        <v>5742</v>
      </c>
      <c r="B5743" t="s">
        <v>5758</v>
      </c>
      <c r="C5743" t="s">
        <v>15</v>
      </c>
      <c r="D5743" s="1">
        <v>302.3</v>
      </c>
      <c r="E5743" s="1">
        <v>311.7</v>
      </c>
      <c r="F5743" s="2">
        <v>1483</v>
      </c>
      <c r="G5743" s="1">
        <f>2*PI()*Predictive_Maintenance_Data[[#This Row],[Rotational speed '[rpm']]]/60</f>
        <v>155.29939684245542</v>
      </c>
      <c r="H5743" s="1">
        <v>40.5</v>
      </c>
      <c r="I5743" s="1">
        <f t="shared" si="89"/>
        <v>9.3999999999999773</v>
      </c>
      <c r="J5743" s="1">
        <f>Predictive_Maintenance_Data[[#This Row],[Torque '[Nm']]]*Predictive_Maintenance_Data[[#This Row],[Angular velocity '[rad/s']]]/1000</f>
        <v>6.2896255721194452</v>
      </c>
      <c r="K5743" s="2">
        <v>8</v>
      </c>
      <c r="L5743" s="2">
        <v>0</v>
      </c>
      <c r="M5743" s="2">
        <v>0</v>
      </c>
      <c r="N5743" s="2">
        <v>0</v>
      </c>
      <c r="O5743" s="2">
        <v>0</v>
      </c>
      <c r="P5743" s="2">
        <v>0</v>
      </c>
      <c r="Q5743" s="2">
        <v>0</v>
      </c>
      <c r="R5743"/>
      <c r="S5743"/>
    </row>
    <row r="5744" spans="1:19" x14ac:dyDescent="0.3">
      <c r="A5744">
        <v>5743</v>
      </c>
      <c r="B5744" t="s">
        <v>5759</v>
      </c>
      <c r="C5744" t="s">
        <v>17</v>
      </c>
      <c r="D5744" s="1">
        <v>302.3</v>
      </c>
      <c r="E5744" s="1">
        <v>311.7</v>
      </c>
      <c r="F5744" s="2">
        <v>1414</v>
      </c>
      <c r="G5744" s="1">
        <f>2*PI()*Predictive_Maintenance_Data[[#This Row],[Rotational speed '[rpm']]]/60</f>
        <v>148.0737337391989</v>
      </c>
      <c r="H5744" s="1">
        <v>47</v>
      </c>
      <c r="I5744" s="1">
        <f t="shared" si="89"/>
        <v>9.3999999999999773</v>
      </c>
      <c r="J5744" s="1">
        <f>Predictive_Maintenance_Data[[#This Row],[Torque '[Nm']]]*Predictive_Maintenance_Data[[#This Row],[Angular velocity '[rad/s']]]/1000</f>
        <v>6.9594654857423484</v>
      </c>
      <c r="K5744" s="2">
        <v>11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  <c r="Q5744" s="2">
        <v>0</v>
      </c>
      <c r="R5744"/>
      <c r="S5744"/>
    </row>
    <row r="5745" spans="1:19" x14ac:dyDescent="0.3">
      <c r="A5745">
        <v>5744</v>
      </c>
      <c r="B5745" t="s">
        <v>5760</v>
      </c>
      <c r="C5745" t="s">
        <v>15</v>
      </c>
      <c r="D5745" s="1">
        <v>302.2</v>
      </c>
      <c r="E5745" s="1">
        <v>311.60000000000002</v>
      </c>
      <c r="F5745" s="2">
        <v>1379</v>
      </c>
      <c r="G5745" s="1">
        <f>2*PI()*Predictive_Maintenance_Data[[#This Row],[Rotational speed '[rpm']]]/60</f>
        <v>144.40854231001083</v>
      </c>
      <c r="H5745" s="1">
        <v>42.9</v>
      </c>
      <c r="I5745" s="1">
        <f t="shared" si="89"/>
        <v>9.4000000000000341</v>
      </c>
      <c r="J5745" s="1">
        <f>Predictive_Maintenance_Data[[#This Row],[Torque '[Nm']]]*Predictive_Maintenance_Data[[#This Row],[Angular velocity '[rad/s']]]/1000</f>
        <v>6.1951264650994649</v>
      </c>
      <c r="K5745" s="2">
        <v>13</v>
      </c>
      <c r="L5745" s="2">
        <v>0</v>
      </c>
      <c r="M5745" s="2">
        <v>0</v>
      </c>
      <c r="N5745" s="2">
        <v>0</v>
      </c>
      <c r="O5745" s="2">
        <v>0</v>
      </c>
      <c r="P5745" s="2">
        <v>0</v>
      </c>
      <c r="Q5745" s="2">
        <v>0</v>
      </c>
      <c r="R5745"/>
      <c r="S5745"/>
    </row>
    <row r="5746" spans="1:19" x14ac:dyDescent="0.3">
      <c r="A5746">
        <v>5745</v>
      </c>
      <c r="B5746" t="s">
        <v>5761</v>
      </c>
      <c r="C5746" t="s">
        <v>27</v>
      </c>
      <c r="D5746" s="1">
        <v>302.2</v>
      </c>
      <c r="E5746" s="1">
        <v>311.5</v>
      </c>
      <c r="F5746" s="2">
        <v>1482</v>
      </c>
      <c r="G5746" s="1">
        <f>2*PI()*Predictive_Maintenance_Data[[#This Row],[Rotational speed '[rpm']]]/60</f>
        <v>155.1946770873358</v>
      </c>
      <c r="H5746" s="1">
        <v>42.6</v>
      </c>
      <c r="I5746" s="1">
        <f t="shared" si="89"/>
        <v>9.3000000000000114</v>
      </c>
      <c r="J5746" s="1">
        <f>Predictive_Maintenance_Data[[#This Row],[Torque '[Nm']]]*Predictive_Maintenance_Data[[#This Row],[Angular velocity '[rad/s']]]/1000</f>
        <v>6.611293243920505</v>
      </c>
      <c r="K5746" s="2">
        <v>16</v>
      </c>
      <c r="L5746" s="2">
        <v>0</v>
      </c>
      <c r="M5746" s="2">
        <v>0</v>
      </c>
      <c r="N5746" s="2">
        <v>0</v>
      </c>
      <c r="O5746" s="2">
        <v>0</v>
      </c>
      <c r="P5746" s="2">
        <v>0</v>
      </c>
      <c r="Q5746" s="2">
        <v>0</v>
      </c>
      <c r="R5746"/>
      <c r="S5746"/>
    </row>
    <row r="5747" spans="1:19" x14ac:dyDescent="0.3">
      <c r="A5747">
        <v>5746</v>
      </c>
      <c r="B5747" t="s">
        <v>5762</v>
      </c>
      <c r="C5747" t="s">
        <v>17</v>
      </c>
      <c r="D5747" s="1">
        <v>302.10000000000002</v>
      </c>
      <c r="E5747" s="1">
        <v>311.5</v>
      </c>
      <c r="F5747" s="2">
        <v>1987</v>
      </c>
      <c r="G5747" s="1">
        <f>2*PI()*Predictive_Maintenance_Data[[#This Row],[Rotational speed '[rpm']]]/60</f>
        <v>208.07815342276396</v>
      </c>
      <c r="H5747" s="1">
        <v>20.100000000000001</v>
      </c>
      <c r="I5747" s="1">
        <f t="shared" si="89"/>
        <v>9.3999999999999773</v>
      </c>
      <c r="J5747" s="1">
        <f>Predictive_Maintenance_Data[[#This Row],[Torque '[Nm']]]*Predictive_Maintenance_Data[[#This Row],[Angular velocity '[rad/s']]]/1000</f>
        <v>4.1823708837975557</v>
      </c>
      <c r="K5747" s="2">
        <v>21</v>
      </c>
      <c r="L5747" s="2">
        <v>0</v>
      </c>
      <c r="M5747" s="2">
        <v>0</v>
      </c>
      <c r="N5747" s="2">
        <v>0</v>
      </c>
      <c r="O5747" s="2">
        <v>0</v>
      </c>
      <c r="P5747" s="2">
        <v>0</v>
      </c>
      <c r="Q5747" s="2">
        <v>0</v>
      </c>
      <c r="R5747"/>
      <c r="S5747"/>
    </row>
    <row r="5748" spans="1:19" x14ac:dyDescent="0.3">
      <c r="A5748">
        <v>5747</v>
      </c>
      <c r="B5748" t="s">
        <v>5763</v>
      </c>
      <c r="C5748" t="s">
        <v>15</v>
      </c>
      <c r="D5748" s="1">
        <v>302.10000000000002</v>
      </c>
      <c r="E5748" s="1">
        <v>311.5</v>
      </c>
      <c r="F5748" s="2">
        <v>1635</v>
      </c>
      <c r="G5748" s="1">
        <f>2*PI()*Predictive_Maintenance_Data[[#This Row],[Rotational speed '[rpm']]]/60</f>
        <v>171.21679962064371</v>
      </c>
      <c r="H5748" s="1">
        <v>31.6</v>
      </c>
      <c r="I5748" s="1">
        <f t="shared" si="89"/>
        <v>9.3999999999999773</v>
      </c>
      <c r="J5748" s="1">
        <f>Predictive_Maintenance_Data[[#This Row],[Torque '[Nm']]]*Predictive_Maintenance_Data[[#This Row],[Angular velocity '[rad/s']]]/1000</f>
        <v>5.410450868012342</v>
      </c>
      <c r="K5748" s="2">
        <v>23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>
        <v>0</v>
      </c>
      <c r="R5748"/>
      <c r="S5748"/>
    </row>
    <row r="5749" spans="1:19" x14ac:dyDescent="0.3">
      <c r="A5749">
        <v>5748</v>
      </c>
      <c r="B5749" t="s">
        <v>5764</v>
      </c>
      <c r="C5749" t="s">
        <v>17</v>
      </c>
      <c r="D5749" s="1">
        <v>302.10000000000002</v>
      </c>
      <c r="E5749" s="1">
        <v>311.5</v>
      </c>
      <c r="F5749" s="2">
        <v>1533</v>
      </c>
      <c r="G5749" s="1">
        <f>2*PI()*Predictive_Maintenance_Data[[#This Row],[Rotational speed '[rpm']]]/60</f>
        <v>160.53538459843841</v>
      </c>
      <c r="H5749" s="1">
        <v>39.4</v>
      </c>
      <c r="I5749" s="1">
        <f t="shared" si="89"/>
        <v>9.3999999999999773</v>
      </c>
      <c r="J5749" s="1">
        <f>Predictive_Maintenance_Data[[#This Row],[Torque '[Nm']]]*Predictive_Maintenance_Data[[#This Row],[Angular velocity '[rad/s']]]/1000</f>
        <v>6.3250941531784726</v>
      </c>
      <c r="K5749" s="2">
        <v>26</v>
      </c>
      <c r="L5749" s="2">
        <v>0</v>
      </c>
      <c r="M5749" s="2">
        <v>0</v>
      </c>
      <c r="N5749" s="2">
        <v>0</v>
      </c>
      <c r="O5749" s="2">
        <v>0</v>
      </c>
      <c r="P5749" s="2">
        <v>0</v>
      </c>
      <c r="Q5749" s="2">
        <v>0</v>
      </c>
      <c r="R5749"/>
      <c r="S5749"/>
    </row>
    <row r="5750" spans="1:19" x14ac:dyDescent="0.3">
      <c r="A5750">
        <v>5749</v>
      </c>
      <c r="B5750" t="s">
        <v>5765</v>
      </c>
      <c r="C5750" t="s">
        <v>15</v>
      </c>
      <c r="D5750" s="1">
        <v>302.2</v>
      </c>
      <c r="E5750" s="1">
        <v>311.7</v>
      </c>
      <c r="F5750" s="2">
        <v>1576</v>
      </c>
      <c r="G5750" s="1">
        <f>2*PI()*Predictive_Maintenance_Data[[#This Row],[Rotational speed '[rpm']]]/60</f>
        <v>165.03833406858379</v>
      </c>
      <c r="H5750" s="1">
        <v>34</v>
      </c>
      <c r="I5750" s="1">
        <f t="shared" si="89"/>
        <v>9.5</v>
      </c>
      <c r="J5750" s="1">
        <f>Predictive_Maintenance_Data[[#This Row],[Torque '[Nm']]]*Predictive_Maintenance_Data[[#This Row],[Angular velocity '[rad/s']]]/1000</f>
        <v>5.611303358331849</v>
      </c>
      <c r="K5750" s="2">
        <v>28</v>
      </c>
      <c r="L5750" s="2">
        <v>0</v>
      </c>
      <c r="M5750" s="2">
        <v>0</v>
      </c>
      <c r="N5750" s="2">
        <v>0</v>
      </c>
      <c r="O5750" s="2">
        <v>0</v>
      </c>
      <c r="P5750" s="2">
        <v>0</v>
      </c>
      <c r="Q5750" s="2">
        <v>0</v>
      </c>
      <c r="R5750"/>
      <c r="S5750"/>
    </row>
    <row r="5751" spans="1:19" x14ac:dyDescent="0.3">
      <c r="A5751">
        <v>5750</v>
      </c>
      <c r="B5751" t="s">
        <v>5766</v>
      </c>
      <c r="C5751" t="s">
        <v>27</v>
      </c>
      <c r="D5751" s="1">
        <v>302.2</v>
      </c>
      <c r="E5751" s="1">
        <v>311.8</v>
      </c>
      <c r="F5751" s="2">
        <v>1330</v>
      </c>
      <c r="G5751" s="1">
        <f>2*PI()*Predictive_Maintenance_Data[[#This Row],[Rotational speed '[rpm']]]/60</f>
        <v>139.27727430914749</v>
      </c>
      <c r="H5751" s="1">
        <v>62.4</v>
      </c>
      <c r="I5751" s="1">
        <f t="shared" si="89"/>
        <v>9.6000000000000227</v>
      </c>
      <c r="J5751" s="1">
        <f>Predictive_Maintenance_Data[[#This Row],[Torque '[Nm']]]*Predictive_Maintenance_Data[[#This Row],[Angular velocity '[rad/s']]]/1000</f>
        <v>8.6909019168908035</v>
      </c>
      <c r="K5751" s="2">
        <v>31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0</v>
      </c>
      <c r="R5751"/>
      <c r="S5751"/>
    </row>
    <row r="5752" spans="1:19" x14ac:dyDescent="0.3">
      <c r="A5752">
        <v>5751</v>
      </c>
      <c r="B5752" t="s">
        <v>5767</v>
      </c>
      <c r="C5752" t="s">
        <v>17</v>
      </c>
      <c r="D5752" s="1">
        <v>302.2</v>
      </c>
      <c r="E5752" s="1">
        <v>311.8</v>
      </c>
      <c r="F5752" s="2">
        <v>1981</v>
      </c>
      <c r="G5752" s="1">
        <f>2*PI()*Predictive_Maintenance_Data[[#This Row],[Rotational speed '[rpm']]]/60</f>
        <v>207.449834892046</v>
      </c>
      <c r="H5752" s="1">
        <v>21.8</v>
      </c>
      <c r="I5752" s="1">
        <f t="shared" si="89"/>
        <v>9.6000000000000227</v>
      </c>
      <c r="J5752" s="1">
        <f>Predictive_Maintenance_Data[[#This Row],[Torque '[Nm']]]*Predictive_Maintenance_Data[[#This Row],[Angular velocity '[rad/s']]]/1000</f>
        <v>4.5224064006466032</v>
      </c>
      <c r="K5752" s="2">
        <v>36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/>
      <c r="S5752"/>
    </row>
    <row r="5753" spans="1:19" x14ac:dyDescent="0.3">
      <c r="A5753">
        <v>5752</v>
      </c>
      <c r="B5753" t="s">
        <v>5768</v>
      </c>
      <c r="C5753" t="s">
        <v>27</v>
      </c>
      <c r="D5753" s="1">
        <v>302.3</v>
      </c>
      <c r="E5753" s="1">
        <v>311.8</v>
      </c>
      <c r="F5753" s="2">
        <v>1475</v>
      </c>
      <c r="G5753" s="1">
        <f>2*PI()*Predictive_Maintenance_Data[[#This Row],[Rotational speed '[rpm']]]/60</f>
        <v>154.46163880149817</v>
      </c>
      <c r="H5753" s="1">
        <v>42.8</v>
      </c>
      <c r="I5753" s="1">
        <f t="shared" si="89"/>
        <v>9.5</v>
      </c>
      <c r="J5753" s="1">
        <f>Predictive_Maintenance_Data[[#This Row],[Torque '[Nm']]]*Predictive_Maintenance_Data[[#This Row],[Angular velocity '[rad/s']]]/1000</f>
        <v>6.6109581407041214</v>
      </c>
      <c r="K5753" s="2">
        <v>38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/>
      <c r="S5753"/>
    </row>
    <row r="5754" spans="1:19" x14ac:dyDescent="0.3">
      <c r="A5754">
        <v>5753</v>
      </c>
      <c r="B5754" t="s">
        <v>5769</v>
      </c>
      <c r="C5754" t="s">
        <v>27</v>
      </c>
      <c r="D5754" s="1">
        <v>302.3</v>
      </c>
      <c r="E5754" s="1">
        <v>311.8</v>
      </c>
      <c r="F5754" s="2">
        <v>1804</v>
      </c>
      <c r="G5754" s="1">
        <f>2*PI()*Predictive_Maintenance_Data[[#This Row],[Rotational speed '[rpm']]]/60</f>
        <v>188.91443823586624</v>
      </c>
      <c r="H5754" s="1">
        <v>25</v>
      </c>
      <c r="I5754" s="1">
        <f t="shared" si="89"/>
        <v>9.5</v>
      </c>
      <c r="J5754" s="1">
        <f>Predictive_Maintenance_Data[[#This Row],[Torque '[Nm']]]*Predictive_Maintenance_Data[[#This Row],[Angular velocity '[rad/s']]]/1000</f>
        <v>4.7228609558966568</v>
      </c>
      <c r="K5754" s="2">
        <v>43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>
        <v>0</v>
      </c>
      <c r="R5754"/>
      <c r="S5754"/>
    </row>
    <row r="5755" spans="1:19" x14ac:dyDescent="0.3">
      <c r="A5755">
        <v>5754</v>
      </c>
      <c r="B5755" t="s">
        <v>5770</v>
      </c>
      <c r="C5755" t="s">
        <v>17</v>
      </c>
      <c r="D5755" s="1">
        <v>302.2</v>
      </c>
      <c r="E5755" s="1">
        <v>311.60000000000002</v>
      </c>
      <c r="F5755" s="2">
        <v>1416</v>
      </c>
      <c r="G5755" s="1">
        <f>2*PI()*Predictive_Maintenance_Data[[#This Row],[Rotational speed '[rpm']]]/60</f>
        <v>148.28317324943825</v>
      </c>
      <c r="H5755" s="1">
        <v>54.1</v>
      </c>
      <c r="I5755" s="1">
        <f t="shared" si="89"/>
        <v>9.4000000000000341</v>
      </c>
      <c r="J5755" s="1">
        <f>Predictive_Maintenance_Data[[#This Row],[Torque '[Nm']]]*Predictive_Maintenance_Data[[#This Row],[Angular velocity '[rad/s']]]/1000</f>
        <v>8.0221196727946094</v>
      </c>
      <c r="K5755" s="2">
        <v>48</v>
      </c>
      <c r="L5755" s="2">
        <v>0</v>
      </c>
      <c r="M5755" s="2">
        <v>0</v>
      </c>
      <c r="N5755" s="2">
        <v>0</v>
      </c>
      <c r="O5755" s="2">
        <v>0</v>
      </c>
      <c r="P5755" s="2">
        <v>0</v>
      </c>
      <c r="Q5755" s="2">
        <v>0</v>
      </c>
      <c r="R5755"/>
      <c r="S5755"/>
    </row>
    <row r="5756" spans="1:19" x14ac:dyDescent="0.3">
      <c r="A5756">
        <v>5755</v>
      </c>
      <c r="B5756" t="s">
        <v>5771</v>
      </c>
      <c r="C5756" t="s">
        <v>17</v>
      </c>
      <c r="D5756" s="1">
        <v>302.10000000000002</v>
      </c>
      <c r="E5756" s="1">
        <v>311.5</v>
      </c>
      <c r="F5756" s="2">
        <v>1727</v>
      </c>
      <c r="G5756" s="1">
        <f>2*PI()*Predictive_Maintenance_Data[[#This Row],[Rotational speed '[rpm']]]/60</f>
        <v>180.85101709165244</v>
      </c>
      <c r="H5756" s="1">
        <v>27.7</v>
      </c>
      <c r="I5756" s="1">
        <f t="shared" si="89"/>
        <v>9.3999999999999773</v>
      </c>
      <c r="J5756" s="1">
        <f>Predictive_Maintenance_Data[[#This Row],[Torque '[Nm']]]*Predictive_Maintenance_Data[[#This Row],[Angular velocity '[rad/s']]]/1000</f>
        <v>5.0095731734387732</v>
      </c>
      <c r="K5756" s="2">
        <v>50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>
        <v>0</v>
      </c>
      <c r="R5756"/>
      <c r="S5756"/>
    </row>
    <row r="5757" spans="1:19" x14ac:dyDescent="0.3">
      <c r="A5757">
        <v>5756</v>
      </c>
      <c r="B5757" t="s">
        <v>5772</v>
      </c>
      <c r="C5757" t="s">
        <v>17</v>
      </c>
      <c r="D5757" s="1">
        <v>302.10000000000002</v>
      </c>
      <c r="E5757" s="1">
        <v>311.39999999999998</v>
      </c>
      <c r="F5757" s="2">
        <v>1391</v>
      </c>
      <c r="G5757" s="1">
        <f>2*PI()*Predictive_Maintenance_Data[[#This Row],[Rotational speed '[rpm']]]/60</f>
        <v>145.66517937144675</v>
      </c>
      <c r="H5757" s="1">
        <v>49.2</v>
      </c>
      <c r="I5757" s="1">
        <f t="shared" si="89"/>
        <v>9.2999999999999545</v>
      </c>
      <c r="J5757" s="1">
        <f>Predictive_Maintenance_Data[[#This Row],[Torque '[Nm']]]*Predictive_Maintenance_Data[[#This Row],[Angular velocity '[rad/s']]]/1000</f>
        <v>7.1667268250751803</v>
      </c>
      <c r="K5757" s="2">
        <v>52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/>
      <c r="S5757"/>
    </row>
    <row r="5758" spans="1:19" x14ac:dyDescent="0.3">
      <c r="A5758">
        <v>5757</v>
      </c>
      <c r="B5758" t="s">
        <v>5773</v>
      </c>
      <c r="C5758" t="s">
        <v>15</v>
      </c>
      <c r="D5758" s="1">
        <v>302</v>
      </c>
      <c r="E5758" s="1">
        <v>311.5</v>
      </c>
      <c r="F5758" s="2">
        <v>1366</v>
      </c>
      <c r="G5758" s="1">
        <f>2*PI()*Predictive_Maintenance_Data[[#This Row],[Rotational speed '[rpm']]]/60</f>
        <v>143.04718549345526</v>
      </c>
      <c r="H5758" s="1">
        <v>52.3</v>
      </c>
      <c r="I5758" s="1">
        <f t="shared" si="89"/>
        <v>9.5</v>
      </c>
      <c r="J5758" s="1">
        <f>Predictive_Maintenance_Data[[#This Row],[Torque '[Nm']]]*Predictive_Maintenance_Data[[#This Row],[Angular velocity '[rad/s']]]/1000</f>
        <v>7.4813678013077096</v>
      </c>
      <c r="K5758" s="2">
        <v>54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>
        <v>0</v>
      </c>
      <c r="R5758"/>
      <c r="S5758"/>
    </row>
    <row r="5759" spans="1:19" x14ac:dyDescent="0.3">
      <c r="A5759">
        <v>5758</v>
      </c>
      <c r="B5759" t="s">
        <v>5774</v>
      </c>
      <c r="C5759" t="s">
        <v>17</v>
      </c>
      <c r="D5759" s="1">
        <v>301.89999999999998</v>
      </c>
      <c r="E5759" s="1">
        <v>311.3</v>
      </c>
      <c r="F5759" s="2">
        <v>1366</v>
      </c>
      <c r="G5759" s="1">
        <f>2*PI()*Predictive_Maintenance_Data[[#This Row],[Rotational speed '[rpm']]]/60</f>
        <v>143.04718549345526</v>
      </c>
      <c r="H5759" s="1">
        <v>55.6</v>
      </c>
      <c r="I5759" s="1">
        <f t="shared" si="89"/>
        <v>9.4000000000000341</v>
      </c>
      <c r="J5759" s="1">
        <f>Predictive_Maintenance_Data[[#This Row],[Torque '[Nm']]]*Predictive_Maintenance_Data[[#This Row],[Angular velocity '[rad/s']]]/1000</f>
        <v>7.9534235134361122</v>
      </c>
      <c r="K5759" s="2">
        <v>57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/>
      <c r="S5759"/>
    </row>
    <row r="5760" spans="1:19" x14ac:dyDescent="0.3">
      <c r="A5760">
        <v>5759</v>
      </c>
      <c r="B5760" t="s">
        <v>5775</v>
      </c>
      <c r="C5760" t="s">
        <v>17</v>
      </c>
      <c r="D5760" s="1">
        <v>301.89999999999998</v>
      </c>
      <c r="E5760" s="1">
        <v>311.3</v>
      </c>
      <c r="F5760" s="2">
        <v>1501</v>
      </c>
      <c r="G5760" s="1">
        <f>2*PI()*Predictive_Maintenance_Data[[#This Row],[Rotational speed '[rpm']]]/60</f>
        <v>157.18435243460934</v>
      </c>
      <c r="H5760" s="1">
        <v>40.799999999999997</v>
      </c>
      <c r="I5760" s="1">
        <f t="shared" si="89"/>
        <v>9.4000000000000341</v>
      </c>
      <c r="J5760" s="1">
        <f>Predictive_Maintenance_Data[[#This Row],[Torque '[Nm']]]*Predictive_Maintenance_Data[[#This Row],[Angular velocity '[rad/s']]]/1000</f>
        <v>6.4131215793320608</v>
      </c>
      <c r="K5760" s="2">
        <v>59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>
        <v>0</v>
      </c>
      <c r="R5760"/>
      <c r="S5760"/>
    </row>
    <row r="5761" spans="1:19" x14ac:dyDescent="0.3">
      <c r="A5761">
        <v>5760</v>
      </c>
      <c r="B5761" t="s">
        <v>5776</v>
      </c>
      <c r="C5761" t="s">
        <v>17</v>
      </c>
      <c r="D5761" s="1">
        <v>301.8</v>
      </c>
      <c r="E5761" s="1">
        <v>311.3</v>
      </c>
      <c r="F5761" s="2">
        <v>1551</v>
      </c>
      <c r="G5761" s="1">
        <f>2*PI()*Predictive_Maintenance_Data[[#This Row],[Rotational speed '[rpm']]]/60</f>
        <v>162.42034019059233</v>
      </c>
      <c r="H5761" s="1">
        <v>35.799999999999997</v>
      </c>
      <c r="I5761" s="1">
        <f t="shared" si="89"/>
        <v>9.5</v>
      </c>
      <c r="J5761" s="1">
        <f>Predictive_Maintenance_Data[[#This Row],[Torque '[Nm']]]*Predictive_Maintenance_Data[[#This Row],[Angular velocity '[rad/s']]]/1000</f>
        <v>5.8146481788232052</v>
      </c>
      <c r="K5761" s="2">
        <v>61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/>
      <c r="S5761"/>
    </row>
    <row r="5762" spans="1:19" x14ac:dyDescent="0.3">
      <c r="A5762">
        <v>5761</v>
      </c>
      <c r="B5762" t="s">
        <v>5777</v>
      </c>
      <c r="C5762" t="s">
        <v>15</v>
      </c>
      <c r="D5762" s="1">
        <v>301.89999999999998</v>
      </c>
      <c r="E5762" s="1">
        <v>311.3</v>
      </c>
      <c r="F5762" s="2">
        <v>1522</v>
      </c>
      <c r="G5762" s="1">
        <f>2*PI()*Predictive_Maintenance_Data[[#This Row],[Rotational speed '[rpm']]]/60</f>
        <v>159.38346729212216</v>
      </c>
      <c r="H5762" s="1">
        <v>35.6</v>
      </c>
      <c r="I5762" s="1">
        <f t="shared" ref="I5762:I5825" si="90">E5762-D5762</f>
        <v>9.4000000000000341</v>
      </c>
      <c r="J5762" s="1">
        <f>Predictive_Maintenance_Data[[#This Row],[Torque '[Nm']]]*Predictive_Maintenance_Data[[#This Row],[Angular velocity '[rad/s']]]/1000</f>
        <v>5.6740514355995488</v>
      </c>
      <c r="K5762" s="2">
        <v>63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>
        <v>0</v>
      </c>
      <c r="R5762"/>
      <c r="S5762"/>
    </row>
    <row r="5763" spans="1:19" x14ac:dyDescent="0.3">
      <c r="A5763">
        <v>5762</v>
      </c>
      <c r="B5763" t="s">
        <v>5778</v>
      </c>
      <c r="C5763" t="s">
        <v>17</v>
      </c>
      <c r="D5763" s="1">
        <v>301.89999999999998</v>
      </c>
      <c r="E5763" s="1">
        <v>311.2</v>
      </c>
      <c r="F5763" s="2">
        <v>1369</v>
      </c>
      <c r="G5763" s="1">
        <f>2*PI()*Predictive_Maintenance_Data[[#This Row],[Rotational speed '[rpm']]]/60</f>
        <v>143.36134475881423</v>
      </c>
      <c r="H5763" s="1">
        <v>49.8</v>
      </c>
      <c r="I5763" s="1">
        <f t="shared" si="90"/>
        <v>9.3000000000000114</v>
      </c>
      <c r="J5763" s="1">
        <f>Predictive_Maintenance_Data[[#This Row],[Torque '[Nm']]]*Predictive_Maintenance_Data[[#This Row],[Angular velocity '[rad/s']]]/1000</f>
        <v>7.139394968988948</v>
      </c>
      <c r="K5763" s="2">
        <v>66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>
        <v>0</v>
      </c>
      <c r="R5763"/>
      <c r="S5763"/>
    </row>
    <row r="5764" spans="1:19" x14ac:dyDescent="0.3">
      <c r="A5764">
        <v>5763</v>
      </c>
      <c r="B5764" t="s">
        <v>5779</v>
      </c>
      <c r="C5764" t="s">
        <v>17</v>
      </c>
      <c r="D5764" s="1">
        <v>301.8</v>
      </c>
      <c r="E5764" s="1">
        <v>311.2</v>
      </c>
      <c r="F5764" s="2">
        <v>1334</v>
      </c>
      <c r="G5764" s="1">
        <f>2*PI()*Predictive_Maintenance_Data[[#This Row],[Rotational speed '[rpm']]]/60</f>
        <v>139.69615332962613</v>
      </c>
      <c r="H5764" s="1">
        <v>52.3</v>
      </c>
      <c r="I5764" s="1">
        <f t="shared" si="90"/>
        <v>9.3999999999999773</v>
      </c>
      <c r="J5764" s="1">
        <f>Predictive_Maintenance_Data[[#This Row],[Torque '[Nm']]]*Predictive_Maintenance_Data[[#This Row],[Angular velocity '[rad/s']]]/1000</f>
        <v>7.3061088191394461</v>
      </c>
      <c r="K5764" s="2">
        <v>68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0</v>
      </c>
      <c r="R5764"/>
      <c r="S5764"/>
    </row>
    <row r="5765" spans="1:19" x14ac:dyDescent="0.3">
      <c r="A5765">
        <v>5764</v>
      </c>
      <c r="B5765" t="s">
        <v>5780</v>
      </c>
      <c r="C5765" t="s">
        <v>27</v>
      </c>
      <c r="D5765" s="1">
        <v>301.8</v>
      </c>
      <c r="E5765" s="1">
        <v>311.2</v>
      </c>
      <c r="F5765" s="2">
        <v>1451</v>
      </c>
      <c r="G5765" s="1">
        <f>2*PI()*Predictive_Maintenance_Data[[#This Row],[Rotational speed '[rpm']]]/60</f>
        <v>151.94836467862632</v>
      </c>
      <c r="H5765" s="1">
        <v>39.4</v>
      </c>
      <c r="I5765" s="1">
        <f t="shared" si="90"/>
        <v>9.3999999999999773</v>
      </c>
      <c r="J5765" s="1">
        <f>Predictive_Maintenance_Data[[#This Row],[Torque '[Nm']]]*Predictive_Maintenance_Data[[#This Row],[Angular velocity '[rad/s']]]/1000</f>
        <v>5.9867655683378773</v>
      </c>
      <c r="K5765" s="2">
        <v>70</v>
      </c>
      <c r="L5765" s="2">
        <v>0</v>
      </c>
      <c r="M5765" s="2">
        <v>0</v>
      </c>
      <c r="N5765" s="2">
        <v>0</v>
      </c>
      <c r="O5765" s="2">
        <v>0</v>
      </c>
      <c r="P5765" s="2">
        <v>0</v>
      </c>
      <c r="Q5765" s="2">
        <v>0</v>
      </c>
      <c r="R5765"/>
      <c r="S5765"/>
    </row>
    <row r="5766" spans="1:19" x14ac:dyDescent="0.3">
      <c r="A5766">
        <v>5765</v>
      </c>
      <c r="B5766" t="s">
        <v>5781</v>
      </c>
      <c r="C5766" t="s">
        <v>17</v>
      </c>
      <c r="D5766" s="1">
        <v>301.7</v>
      </c>
      <c r="E5766" s="1">
        <v>311.2</v>
      </c>
      <c r="F5766" s="2">
        <v>1589</v>
      </c>
      <c r="G5766" s="1">
        <f>2*PI()*Predictive_Maintenance_Data[[#This Row],[Rotational speed '[rpm']]]/60</f>
        <v>166.39969088513939</v>
      </c>
      <c r="H5766" s="1">
        <v>37.9</v>
      </c>
      <c r="I5766" s="1">
        <f t="shared" si="90"/>
        <v>9.5</v>
      </c>
      <c r="J5766" s="1">
        <f>Predictive_Maintenance_Data[[#This Row],[Torque '[Nm']]]*Predictive_Maintenance_Data[[#This Row],[Angular velocity '[rad/s']]]/1000</f>
        <v>6.3065482845467828</v>
      </c>
      <c r="K5766" s="2">
        <v>75</v>
      </c>
      <c r="L5766" s="2">
        <v>0</v>
      </c>
      <c r="M5766" s="2">
        <v>0</v>
      </c>
      <c r="N5766" s="2">
        <v>0</v>
      </c>
      <c r="O5766" s="2">
        <v>0</v>
      </c>
      <c r="P5766" s="2">
        <v>0</v>
      </c>
      <c r="Q5766" s="2">
        <v>0</v>
      </c>
      <c r="R5766"/>
      <c r="S5766"/>
    </row>
    <row r="5767" spans="1:19" x14ac:dyDescent="0.3">
      <c r="A5767">
        <v>5766</v>
      </c>
      <c r="B5767" t="s">
        <v>5782</v>
      </c>
      <c r="C5767" t="s">
        <v>17</v>
      </c>
      <c r="D5767" s="1">
        <v>301.7</v>
      </c>
      <c r="E5767" s="1">
        <v>311.3</v>
      </c>
      <c r="F5767" s="2">
        <v>1708</v>
      </c>
      <c r="G5767" s="1">
        <f>2*PI()*Predictive_Maintenance_Data[[#This Row],[Rotational speed '[rpm']]]/60</f>
        <v>178.8613417443789</v>
      </c>
      <c r="H5767" s="1">
        <v>30.5</v>
      </c>
      <c r="I5767" s="1">
        <f t="shared" si="90"/>
        <v>9.6000000000000227</v>
      </c>
      <c r="J5767" s="1">
        <f>Predictive_Maintenance_Data[[#This Row],[Torque '[Nm']]]*Predictive_Maintenance_Data[[#This Row],[Angular velocity '[rad/s']]]/1000</f>
        <v>5.4552709232035568</v>
      </c>
      <c r="K5767" s="2">
        <v>77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  <c r="Q5767" s="2">
        <v>0</v>
      </c>
      <c r="R5767"/>
      <c r="S5767"/>
    </row>
    <row r="5768" spans="1:19" x14ac:dyDescent="0.3">
      <c r="A5768">
        <v>5767</v>
      </c>
      <c r="B5768" t="s">
        <v>5783</v>
      </c>
      <c r="C5768" t="s">
        <v>15</v>
      </c>
      <c r="D5768" s="1">
        <v>301.7</v>
      </c>
      <c r="E5768" s="1">
        <v>311.2</v>
      </c>
      <c r="F5768" s="2">
        <v>1413</v>
      </c>
      <c r="G5768" s="1">
        <f>2*PI()*Predictive_Maintenance_Data[[#This Row],[Rotational speed '[rpm']]]/60</f>
        <v>147.96901398407925</v>
      </c>
      <c r="H5768" s="1">
        <v>42.6</v>
      </c>
      <c r="I5768" s="1">
        <f t="shared" si="90"/>
        <v>9.5</v>
      </c>
      <c r="J5768" s="1">
        <f>Predictive_Maintenance_Data[[#This Row],[Torque '[Nm']]]*Predictive_Maintenance_Data[[#This Row],[Angular velocity '[rad/s']]]/1000</f>
        <v>6.3034799957217764</v>
      </c>
      <c r="K5768" s="2">
        <v>79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>
        <v>0</v>
      </c>
      <c r="R5768"/>
      <c r="S5768"/>
    </row>
    <row r="5769" spans="1:19" x14ac:dyDescent="0.3">
      <c r="A5769">
        <v>5768</v>
      </c>
      <c r="B5769" t="s">
        <v>5784</v>
      </c>
      <c r="C5769" t="s">
        <v>15</v>
      </c>
      <c r="D5769" s="1">
        <v>301.60000000000002</v>
      </c>
      <c r="E5769" s="1">
        <v>311.2</v>
      </c>
      <c r="F5769" s="2">
        <v>1415</v>
      </c>
      <c r="G5769" s="1">
        <f>2*PI()*Predictive_Maintenance_Data[[#This Row],[Rotational speed '[rpm']]]/60</f>
        <v>148.17845349431857</v>
      </c>
      <c r="H5769" s="1">
        <v>46.5</v>
      </c>
      <c r="I5769" s="1">
        <f t="shared" si="90"/>
        <v>9.5999999999999659</v>
      </c>
      <c r="J5769" s="1">
        <f>Predictive_Maintenance_Data[[#This Row],[Torque '[Nm']]]*Predictive_Maintenance_Data[[#This Row],[Angular velocity '[rad/s']]]/1000</f>
        <v>6.8902980874858137</v>
      </c>
      <c r="K5769" s="2">
        <v>82</v>
      </c>
      <c r="L5769" s="2">
        <v>0</v>
      </c>
      <c r="M5769" s="2">
        <v>0</v>
      </c>
      <c r="N5769" s="2">
        <v>0</v>
      </c>
      <c r="O5769" s="2">
        <v>0</v>
      </c>
      <c r="P5769" s="2">
        <v>0</v>
      </c>
      <c r="Q5769" s="2">
        <v>0</v>
      </c>
      <c r="R5769"/>
      <c r="S5769"/>
    </row>
    <row r="5770" spans="1:19" x14ac:dyDescent="0.3">
      <c r="A5770">
        <v>5769</v>
      </c>
      <c r="B5770" t="s">
        <v>5785</v>
      </c>
      <c r="C5770" t="s">
        <v>17</v>
      </c>
      <c r="D5770" s="1">
        <v>301.7</v>
      </c>
      <c r="E5770" s="1">
        <v>311.3</v>
      </c>
      <c r="F5770" s="2">
        <v>1421</v>
      </c>
      <c r="G5770" s="1">
        <f>2*PI()*Predictive_Maintenance_Data[[#This Row],[Rotational speed '[rpm']]]/60</f>
        <v>148.80677202503654</v>
      </c>
      <c r="H5770" s="1">
        <v>45.9</v>
      </c>
      <c r="I5770" s="1">
        <f t="shared" si="90"/>
        <v>9.6000000000000227</v>
      </c>
      <c r="J5770" s="1">
        <f>Predictive_Maintenance_Data[[#This Row],[Torque '[Nm']]]*Predictive_Maintenance_Data[[#This Row],[Angular velocity '[rad/s']]]/1000</f>
        <v>6.8302308359491768</v>
      </c>
      <c r="K5770" s="2">
        <v>85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>
        <v>0</v>
      </c>
      <c r="R5770"/>
      <c r="S5770"/>
    </row>
    <row r="5771" spans="1:19" x14ac:dyDescent="0.3">
      <c r="A5771">
        <v>5770</v>
      </c>
      <c r="B5771" t="s">
        <v>5786</v>
      </c>
      <c r="C5771" t="s">
        <v>17</v>
      </c>
      <c r="D5771" s="1">
        <v>301.7</v>
      </c>
      <c r="E5771" s="1">
        <v>311.3</v>
      </c>
      <c r="F5771" s="2">
        <v>1348</v>
      </c>
      <c r="G5771" s="1">
        <f>2*PI()*Predictive_Maintenance_Data[[#This Row],[Rotational speed '[rpm']]]/60</f>
        <v>141.16222990130137</v>
      </c>
      <c r="H5771" s="1">
        <v>51</v>
      </c>
      <c r="I5771" s="1">
        <f t="shared" si="90"/>
        <v>9.6000000000000227</v>
      </c>
      <c r="J5771" s="1">
        <f>Predictive_Maintenance_Data[[#This Row],[Torque '[Nm']]]*Predictive_Maintenance_Data[[#This Row],[Angular velocity '[rad/s']]]/1000</f>
        <v>7.1992737249663694</v>
      </c>
      <c r="K5771" s="2">
        <v>87</v>
      </c>
      <c r="L5771" s="2">
        <v>0</v>
      </c>
      <c r="M5771" s="2">
        <v>0</v>
      </c>
      <c r="N5771" s="2">
        <v>0</v>
      </c>
      <c r="O5771" s="2">
        <v>0</v>
      </c>
      <c r="P5771" s="2">
        <v>0</v>
      </c>
      <c r="Q5771" s="2">
        <v>0</v>
      </c>
      <c r="R5771"/>
      <c r="S5771"/>
    </row>
    <row r="5772" spans="1:19" x14ac:dyDescent="0.3">
      <c r="A5772">
        <v>5771</v>
      </c>
      <c r="B5772" t="s">
        <v>5787</v>
      </c>
      <c r="C5772" t="s">
        <v>17</v>
      </c>
      <c r="D5772" s="1">
        <v>301.60000000000002</v>
      </c>
      <c r="E5772" s="1">
        <v>311.2</v>
      </c>
      <c r="F5772" s="2">
        <v>1408</v>
      </c>
      <c r="G5772" s="1">
        <f>2*PI()*Predictive_Maintenance_Data[[#This Row],[Rotational speed '[rpm']]]/60</f>
        <v>147.44541520848094</v>
      </c>
      <c r="H5772" s="1">
        <v>42.9</v>
      </c>
      <c r="I5772" s="1">
        <f t="shared" si="90"/>
        <v>9.5999999999999659</v>
      </c>
      <c r="J5772" s="1">
        <f>Predictive_Maintenance_Data[[#This Row],[Torque '[Nm']]]*Predictive_Maintenance_Data[[#This Row],[Angular velocity '[rad/s']]]/1000</f>
        <v>6.3254083124438321</v>
      </c>
      <c r="K5772" s="2">
        <v>89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  <c r="Q5772" s="2">
        <v>0</v>
      </c>
      <c r="R5772"/>
      <c r="S5772"/>
    </row>
    <row r="5773" spans="1:19" x14ac:dyDescent="0.3">
      <c r="A5773">
        <v>5772</v>
      </c>
      <c r="B5773" t="s">
        <v>5788</v>
      </c>
      <c r="C5773" t="s">
        <v>17</v>
      </c>
      <c r="D5773" s="1">
        <v>301.60000000000002</v>
      </c>
      <c r="E5773" s="1">
        <v>311.2</v>
      </c>
      <c r="F5773" s="2">
        <v>1525</v>
      </c>
      <c r="G5773" s="1">
        <f>2*PI()*Predictive_Maintenance_Data[[#This Row],[Rotational speed '[rpm']]]/60</f>
        <v>159.69762655748116</v>
      </c>
      <c r="H5773" s="1">
        <v>43.7</v>
      </c>
      <c r="I5773" s="1">
        <f t="shared" si="90"/>
        <v>9.5999999999999659</v>
      </c>
      <c r="J5773" s="1">
        <f>Predictive_Maintenance_Data[[#This Row],[Torque '[Nm']]]*Predictive_Maintenance_Data[[#This Row],[Angular velocity '[rad/s']]]/1000</f>
        <v>6.978786280561927</v>
      </c>
      <c r="K5773" s="2">
        <v>91</v>
      </c>
      <c r="L5773" s="2">
        <v>0</v>
      </c>
      <c r="M5773" s="2">
        <v>0</v>
      </c>
      <c r="N5773" s="2">
        <v>0</v>
      </c>
      <c r="O5773" s="2">
        <v>0</v>
      </c>
      <c r="P5773" s="2">
        <v>0</v>
      </c>
      <c r="Q5773" s="2">
        <v>0</v>
      </c>
      <c r="R5773"/>
      <c r="S5773"/>
    </row>
    <row r="5774" spans="1:19" x14ac:dyDescent="0.3">
      <c r="A5774">
        <v>5773</v>
      </c>
      <c r="B5774" t="s">
        <v>5789</v>
      </c>
      <c r="C5774" t="s">
        <v>17</v>
      </c>
      <c r="D5774" s="1">
        <v>301.60000000000002</v>
      </c>
      <c r="E5774" s="1">
        <v>311.3</v>
      </c>
      <c r="F5774" s="2">
        <v>1706</v>
      </c>
      <c r="G5774" s="1">
        <f>2*PI()*Predictive_Maintenance_Data[[#This Row],[Rotational speed '[rpm']]]/60</f>
        <v>178.65190223413956</v>
      </c>
      <c r="H5774" s="1">
        <v>29.9</v>
      </c>
      <c r="I5774" s="1">
        <f t="shared" si="90"/>
        <v>9.6999999999999886</v>
      </c>
      <c r="J5774" s="1">
        <f>Predictive_Maintenance_Data[[#This Row],[Torque '[Nm']]]*Predictive_Maintenance_Data[[#This Row],[Angular velocity '[rad/s']]]/1000</f>
        <v>5.3416918768007724</v>
      </c>
      <c r="K5774" s="2">
        <v>93</v>
      </c>
      <c r="L5774" s="2">
        <v>0</v>
      </c>
      <c r="M5774" s="2">
        <v>0</v>
      </c>
      <c r="N5774" s="2">
        <v>0</v>
      </c>
      <c r="O5774" s="2">
        <v>0</v>
      </c>
      <c r="P5774" s="2">
        <v>0</v>
      </c>
      <c r="Q5774" s="2">
        <v>0</v>
      </c>
      <c r="R5774"/>
      <c r="S5774"/>
    </row>
    <row r="5775" spans="1:19" x14ac:dyDescent="0.3">
      <c r="A5775">
        <v>5774</v>
      </c>
      <c r="B5775" t="s">
        <v>5790</v>
      </c>
      <c r="C5775" t="s">
        <v>27</v>
      </c>
      <c r="D5775" s="1">
        <v>301.60000000000002</v>
      </c>
      <c r="E5775" s="1">
        <v>311.2</v>
      </c>
      <c r="F5775" s="2">
        <v>1395</v>
      </c>
      <c r="G5775" s="1">
        <f>2*PI()*Predictive_Maintenance_Data[[#This Row],[Rotational speed '[rpm']]]/60</f>
        <v>146.08405839192537</v>
      </c>
      <c r="H5775" s="1">
        <v>46.8</v>
      </c>
      <c r="I5775" s="1">
        <f t="shared" si="90"/>
        <v>9.5999999999999659</v>
      </c>
      <c r="J5775" s="1">
        <f>Predictive_Maintenance_Data[[#This Row],[Torque '[Nm']]]*Predictive_Maintenance_Data[[#This Row],[Angular velocity '[rad/s']]]/1000</f>
        <v>6.8367339327421073</v>
      </c>
      <c r="K5775" s="2">
        <v>95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2">
        <v>0</v>
      </c>
      <c r="R5775"/>
      <c r="S5775"/>
    </row>
    <row r="5776" spans="1:19" x14ac:dyDescent="0.3">
      <c r="A5776">
        <v>5775</v>
      </c>
      <c r="B5776" t="s">
        <v>5791</v>
      </c>
      <c r="C5776" t="s">
        <v>17</v>
      </c>
      <c r="D5776" s="1">
        <v>301.5</v>
      </c>
      <c r="E5776" s="1">
        <v>311.10000000000002</v>
      </c>
      <c r="F5776" s="2">
        <v>1602</v>
      </c>
      <c r="G5776" s="1">
        <f>2*PI()*Predictive_Maintenance_Data[[#This Row],[Rotational speed '[rpm']]]/60</f>
        <v>167.76104770169496</v>
      </c>
      <c r="H5776" s="1">
        <v>34.299999999999997</v>
      </c>
      <c r="I5776" s="1">
        <f t="shared" si="90"/>
        <v>9.6000000000000227</v>
      </c>
      <c r="J5776" s="1">
        <f>Predictive_Maintenance_Data[[#This Row],[Torque '[Nm']]]*Predictive_Maintenance_Data[[#This Row],[Angular velocity '[rad/s']]]/1000</f>
        <v>5.7542039361681363</v>
      </c>
      <c r="K5776" s="2">
        <v>100</v>
      </c>
      <c r="L5776" s="2">
        <v>0</v>
      </c>
      <c r="M5776" s="2">
        <v>0</v>
      </c>
      <c r="N5776" s="2">
        <v>0</v>
      </c>
      <c r="O5776" s="2">
        <v>0</v>
      </c>
      <c r="P5776" s="2">
        <v>0</v>
      </c>
      <c r="Q5776" s="2">
        <v>0</v>
      </c>
      <c r="R5776"/>
      <c r="S5776"/>
    </row>
    <row r="5777" spans="1:19" x14ac:dyDescent="0.3">
      <c r="A5777">
        <v>5776</v>
      </c>
      <c r="B5777" t="s">
        <v>5792</v>
      </c>
      <c r="C5777" t="s">
        <v>17</v>
      </c>
      <c r="D5777" s="1">
        <v>301.60000000000002</v>
      </c>
      <c r="E5777" s="1">
        <v>311.10000000000002</v>
      </c>
      <c r="F5777" s="2">
        <v>1907</v>
      </c>
      <c r="G5777" s="1">
        <f>2*PI()*Predictive_Maintenance_Data[[#This Row],[Rotational speed '[rpm']]]/60</f>
        <v>199.70057301319119</v>
      </c>
      <c r="H5777" s="1">
        <v>21.5</v>
      </c>
      <c r="I5777" s="1">
        <f t="shared" si="90"/>
        <v>9.5</v>
      </c>
      <c r="J5777" s="1">
        <f>Predictive_Maintenance_Data[[#This Row],[Torque '[Nm']]]*Predictive_Maintenance_Data[[#This Row],[Angular velocity '[rad/s']]]/1000</f>
        <v>4.2935623197836099</v>
      </c>
      <c r="K5777" s="2">
        <v>102</v>
      </c>
      <c r="L5777" s="2">
        <v>0</v>
      </c>
      <c r="M5777" s="2">
        <v>0</v>
      </c>
      <c r="N5777" s="2">
        <v>0</v>
      </c>
      <c r="O5777" s="2">
        <v>0</v>
      </c>
      <c r="P5777" s="2">
        <v>0</v>
      </c>
      <c r="Q5777" s="2">
        <v>0</v>
      </c>
      <c r="R5777"/>
      <c r="S5777"/>
    </row>
    <row r="5778" spans="1:19" x14ac:dyDescent="0.3">
      <c r="A5778">
        <v>5777</v>
      </c>
      <c r="B5778" t="s">
        <v>5793</v>
      </c>
      <c r="C5778" t="s">
        <v>17</v>
      </c>
      <c r="D5778" s="1">
        <v>301.60000000000002</v>
      </c>
      <c r="E5778" s="1">
        <v>311.10000000000002</v>
      </c>
      <c r="F5778" s="2">
        <v>1325</v>
      </c>
      <c r="G5778" s="1">
        <f>2*PI()*Predictive_Maintenance_Data[[#This Row],[Rotational speed '[rpm']]]/60</f>
        <v>138.7536755335492</v>
      </c>
      <c r="H5778" s="1">
        <v>49.2</v>
      </c>
      <c r="I5778" s="1">
        <f t="shared" si="90"/>
        <v>9.5</v>
      </c>
      <c r="J5778" s="1">
        <f>Predictive_Maintenance_Data[[#This Row],[Torque '[Nm']]]*Predictive_Maintenance_Data[[#This Row],[Angular velocity '[rad/s']]]/1000</f>
        <v>6.8266808362506204</v>
      </c>
      <c r="K5778" s="2">
        <v>104</v>
      </c>
      <c r="L5778" s="2">
        <v>0</v>
      </c>
      <c r="M5778" s="2">
        <v>0</v>
      </c>
      <c r="N5778" s="2">
        <v>0</v>
      </c>
      <c r="O5778" s="2">
        <v>0</v>
      </c>
      <c r="P5778" s="2">
        <v>0</v>
      </c>
      <c r="Q5778" s="2">
        <v>0</v>
      </c>
      <c r="R5778"/>
      <c r="S5778"/>
    </row>
    <row r="5779" spans="1:19" x14ac:dyDescent="0.3">
      <c r="A5779">
        <v>5778</v>
      </c>
      <c r="B5779" t="s">
        <v>5794</v>
      </c>
      <c r="C5779" t="s">
        <v>17</v>
      </c>
      <c r="D5779" s="1">
        <v>301.60000000000002</v>
      </c>
      <c r="E5779" s="1">
        <v>311.10000000000002</v>
      </c>
      <c r="F5779" s="2">
        <v>1408</v>
      </c>
      <c r="G5779" s="1">
        <f>2*PI()*Predictive_Maintenance_Data[[#This Row],[Rotational speed '[rpm']]]/60</f>
        <v>147.44541520848094</v>
      </c>
      <c r="H5779" s="1">
        <v>44.4</v>
      </c>
      <c r="I5779" s="1">
        <f t="shared" si="90"/>
        <v>9.5</v>
      </c>
      <c r="J5779" s="1">
        <f>Predictive_Maintenance_Data[[#This Row],[Torque '[Nm']]]*Predictive_Maintenance_Data[[#This Row],[Angular velocity '[rad/s']]]/1000</f>
        <v>6.5465764352565534</v>
      </c>
      <c r="K5779" s="2">
        <v>106</v>
      </c>
      <c r="L5779" s="2">
        <v>0</v>
      </c>
      <c r="M5779" s="2">
        <v>0</v>
      </c>
      <c r="N5779" s="2">
        <v>0</v>
      </c>
      <c r="O5779" s="2">
        <v>0</v>
      </c>
      <c r="P5779" s="2">
        <v>0</v>
      </c>
      <c r="Q5779" s="2">
        <v>0</v>
      </c>
      <c r="R5779"/>
      <c r="S5779"/>
    </row>
    <row r="5780" spans="1:19" x14ac:dyDescent="0.3">
      <c r="A5780">
        <v>5779</v>
      </c>
      <c r="B5780" t="s">
        <v>5795</v>
      </c>
      <c r="C5780" t="s">
        <v>15</v>
      </c>
      <c r="D5780" s="1">
        <v>301.7</v>
      </c>
      <c r="E5780" s="1">
        <v>311.10000000000002</v>
      </c>
      <c r="F5780" s="2">
        <v>1489</v>
      </c>
      <c r="G5780" s="1">
        <f>2*PI()*Predictive_Maintenance_Data[[#This Row],[Rotational speed '[rpm']]]/60</f>
        <v>155.92771537317338</v>
      </c>
      <c r="H5780" s="1">
        <v>41.4</v>
      </c>
      <c r="I5780" s="1">
        <f t="shared" si="90"/>
        <v>9.4000000000000341</v>
      </c>
      <c r="J5780" s="1">
        <f>Predictive_Maintenance_Data[[#This Row],[Torque '[Nm']]]*Predictive_Maintenance_Data[[#This Row],[Angular velocity '[rad/s']]]/1000</f>
        <v>6.4554074164493773</v>
      </c>
      <c r="K5780" s="2">
        <v>108</v>
      </c>
      <c r="L5780" s="2">
        <v>0</v>
      </c>
      <c r="M5780" s="2">
        <v>0</v>
      </c>
      <c r="N5780" s="2">
        <v>0</v>
      </c>
      <c r="O5780" s="2">
        <v>0</v>
      </c>
      <c r="P5780" s="2">
        <v>0</v>
      </c>
      <c r="Q5780" s="2">
        <v>0</v>
      </c>
      <c r="R5780"/>
      <c r="S5780"/>
    </row>
    <row r="5781" spans="1:19" x14ac:dyDescent="0.3">
      <c r="A5781">
        <v>5780</v>
      </c>
      <c r="B5781" t="s">
        <v>5796</v>
      </c>
      <c r="C5781" t="s">
        <v>17</v>
      </c>
      <c r="D5781" s="1">
        <v>301.60000000000002</v>
      </c>
      <c r="E5781" s="1">
        <v>311.10000000000002</v>
      </c>
      <c r="F5781" s="2">
        <v>1680</v>
      </c>
      <c r="G5781" s="1">
        <f>2*PI()*Predictive_Maintenance_Data[[#This Row],[Rotational speed '[rpm']]]/60</f>
        <v>175.92918860102841</v>
      </c>
      <c r="H5781" s="1">
        <v>29.2</v>
      </c>
      <c r="I5781" s="1">
        <f t="shared" si="90"/>
        <v>9.5</v>
      </c>
      <c r="J5781" s="1">
        <f>Predictive_Maintenance_Data[[#This Row],[Torque '[Nm']]]*Predictive_Maintenance_Data[[#This Row],[Angular velocity '[rad/s']]]/1000</f>
        <v>5.1371323071500292</v>
      </c>
      <c r="K5781" s="2">
        <v>111</v>
      </c>
      <c r="L5781" s="2">
        <v>0</v>
      </c>
      <c r="M5781" s="2">
        <v>0</v>
      </c>
      <c r="N5781" s="2">
        <v>0</v>
      </c>
      <c r="O5781" s="2">
        <v>0</v>
      </c>
      <c r="P5781" s="2">
        <v>0</v>
      </c>
      <c r="Q5781" s="2">
        <v>0</v>
      </c>
      <c r="R5781"/>
      <c r="S5781"/>
    </row>
    <row r="5782" spans="1:19" x14ac:dyDescent="0.3">
      <c r="A5782">
        <v>5781</v>
      </c>
      <c r="B5782" t="s">
        <v>5797</v>
      </c>
      <c r="C5782" t="s">
        <v>17</v>
      </c>
      <c r="D5782" s="1">
        <v>301.7</v>
      </c>
      <c r="E5782" s="1">
        <v>311.2</v>
      </c>
      <c r="F5782" s="2">
        <v>1517</v>
      </c>
      <c r="G5782" s="1">
        <f>2*PI()*Predictive_Maintenance_Data[[#This Row],[Rotational speed '[rpm']]]/60</f>
        <v>158.85986851652387</v>
      </c>
      <c r="H5782" s="1">
        <v>42.4</v>
      </c>
      <c r="I5782" s="1">
        <f t="shared" si="90"/>
        <v>9.5</v>
      </c>
      <c r="J5782" s="1">
        <f>Predictive_Maintenance_Data[[#This Row],[Torque '[Nm']]]*Predictive_Maintenance_Data[[#This Row],[Angular velocity '[rad/s']]]/1000</f>
        <v>6.7356584251006124</v>
      </c>
      <c r="K5782" s="2">
        <v>113</v>
      </c>
      <c r="L5782" s="2">
        <v>0</v>
      </c>
      <c r="M5782" s="2">
        <v>0</v>
      </c>
      <c r="N5782" s="2">
        <v>0</v>
      </c>
      <c r="O5782" s="2">
        <v>0</v>
      </c>
      <c r="P5782" s="2">
        <v>0</v>
      </c>
      <c r="Q5782" s="2">
        <v>0</v>
      </c>
      <c r="R5782"/>
      <c r="S5782"/>
    </row>
    <row r="5783" spans="1:19" x14ac:dyDescent="0.3">
      <c r="A5783">
        <v>5782</v>
      </c>
      <c r="B5783" t="s">
        <v>5798</v>
      </c>
      <c r="C5783" t="s">
        <v>15</v>
      </c>
      <c r="D5783" s="1">
        <v>301.7</v>
      </c>
      <c r="E5783" s="1">
        <v>311.10000000000002</v>
      </c>
      <c r="F5783" s="2">
        <v>1618</v>
      </c>
      <c r="G5783" s="1">
        <f>2*PI()*Predictive_Maintenance_Data[[#This Row],[Rotational speed '[rpm']]]/60</f>
        <v>169.4365637836095</v>
      </c>
      <c r="H5783" s="1">
        <v>36.700000000000003</v>
      </c>
      <c r="I5783" s="1">
        <f t="shared" si="90"/>
        <v>9.4000000000000341</v>
      </c>
      <c r="J5783" s="1">
        <f>Predictive_Maintenance_Data[[#This Row],[Torque '[Nm']]]*Predictive_Maintenance_Data[[#This Row],[Angular velocity '[rad/s']]]/1000</f>
        <v>6.2183218908584692</v>
      </c>
      <c r="K5783" s="2">
        <v>115</v>
      </c>
      <c r="L5783" s="2">
        <v>0</v>
      </c>
      <c r="M5783" s="2">
        <v>0</v>
      </c>
      <c r="N5783" s="2">
        <v>0</v>
      </c>
      <c r="O5783" s="2">
        <v>0</v>
      </c>
      <c r="P5783" s="2">
        <v>0</v>
      </c>
      <c r="Q5783" s="2">
        <v>0</v>
      </c>
      <c r="R5783"/>
      <c r="S5783"/>
    </row>
    <row r="5784" spans="1:19" x14ac:dyDescent="0.3">
      <c r="A5784">
        <v>5783</v>
      </c>
      <c r="B5784" t="s">
        <v>5799</v>
      </c>
      <c r="C5784" t="s">
        <v>17</v>
      </c>
      <c r="D5784" s="1">
        <v>301.7</v>
      </c>
      <c r="E5784" s="1">
        <v>311.10000000000002</v>
      </c>
      <c r="F5784" s="2">
        <v>1455</v>
      </c>
      <c r="G5784" s="1">
        <f>2*PI()*Predictive_Maintenance_Data[[#This Row],[Rotational speed '[rpm']]]/60</f>
        <v>152.36724369910496</v>
      </c>
      <c r="H5784" s="1">
        <v>39.799999999999997</v>
      </c>
      <c r="I5784" s="1">
        <f t="shared" si="90"/>
        <v>9.4000000000000341</v>
      </c>
      <c r="J5784" s="1">
        <f>Predictive_Maintenance_Data[[#This Row],[Torque '[Nm']]]*Predictive_Maintenance_Data[[#This Row],[Angular velocity '[rad/s']]]/1000</f>
        <v>6.0642162992243769</v>
      </c>
      <c r="K5784" s="2">
        <v>118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/>
      <c r="S5784"/>
    </row>
    <row r="5785" spans="1:19" x14ac:dyDescent="0.3">
      <c r="A5785">
        <v>5784</v>
      </c>
      <c r="B5785" t="s">
        <v>5800</v>
      </c>
      <c r="C5785" t="s">
        <v>27</v>
      </c>
      <c r="D5785" s="1">
        <v>301.8</v>
      </c>
      <c r="E5785" s="1">
        <v>311.10000000000002</v>
      </c>
      <c r="F5785" s="2">
        <v>1543</v>
      </c>
      <c r="G5785" s="1">
        <f>2*PI()*Predictive_Maintenance_Data[[#This Row],[Rotational speed '[rpm']]]/60</f>
        <v>161.58258214963502</v>
      </c>
      <c r="H5785" s="1">
        <v>36.4</v>
      </c>
      <c r="I5785" s="1">
        <f t="shared" si="90"/>
        <v>9.3000000000000114</v>
      </c>
      <c r="J5785" s="1">
        <f>Predictive_Maintenance_Data[[#This Row],[Torque '[Nm']]]*Predictive_Maintenance_Data[[#This Row],[Angular velocity '[rad/s']]]/1000</f>
        <v>5.8816059902467144</v>
      </c>
      <c r="K5785" s="2">
        <v>120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  <c r="Q5785" s="2">
        <v>0</v>
      </c>
      <c r="R5785"/>
      <c r="S5785"/>
    </row>
    <row r="5786" spans="1:19" x14ac:dyDescent="0.3">
      <c r="A5786">
        <v>5785</v>
      </c>
      <c r="B5786" t="s">
        <v>5801</v>
      </c>
      <c r="C5786" t="s">
        <v>15</v>
      </c>
      <c r="D5786" s="1">
        <v>301.8</v>
      </c>
      <c r="E5786" s="1">
        <v>311.10000000000002</v>
      </c>
      <c r="F5786" s="2">
        <v>1399</v>
      </c>
      <c r="G5786" s="1">
        <f>2*PI()*Predictive_Maintenance_Data[[#This Row],[Rotational speed '[rpm']]]/60</f>
        <v>146.50293741240404</v>
      </c>
      <c r="H5786" s="1">
        <v>41.8</v>
      </c>
      <c r="I5786" s="1">
        <f t="shared" si="90"/>
        <v>9.3000000000000114</v>
      </c>
      <c r="J5786" s="1">
        <f>Predictive_Maintenance_Data[[#This Row],[Torque '[Nm']]]*Predictive_Maintenance_Data[[#This Row],[Angular velocity '[rad/s']]]/1000</f>
        <v>6.123822783838488</v>
      </c>
      <c r="K5786" s="2">
        <v>125</v>
      </c>
      <c r="L5786" s="2">
        <v>0</v>
      </c>
      <c r="M5786" s="2">
        <v>0</v>
      </c>
      <c r="N5786" s="2">
        <v>0</v>
      </c>
      <c r="O5786" s="2">
        <v>0</v>
      </c>
      <c r="P5786" s="2">
        <v>0</v>
      </c>
      <c r="Q5786" s="2">
        <v>0</v>
      </c>
      <c r="R5786"/>
      <c r="S5786"/>
    </row>
    <row r="5787" spans="1:19" x14ac:dyDescent="0.3">
      <c r="A5787">
        <v>5786</v>
      </c>
      <c r="B5787" t="s">
        <v>5802</v>
      </c>
      <c r="C5787" t="s">
        <v>17</v>
      </c>
      <c r="D5787" s="1">
        <v>301.7</v>
      </c>
      <c r="E5787" s="1">
        <v>311.10000000000002</v>
      </c>
      <c r="F5787" s="2">
        <v>1469</v>
      </c>
      <c r="G5787" s="1">
        <f>2*PI()*Predictive_Maintenance_Data[[#This Row],[Rotational speed '[rpm']]]/60</f>
        <v>153.83332027078021</v>
      </c>
      <c r="H5787" s="1">
        <v>37.200000000000003</v>
      </c>
      <c r="I5787" s="1">
        <f t="shared" si="90"/>
        <v>9.4000000000000341</v>
      </c>
      <c r="J5787" s="1">
        <f>Predictive_Maintenance_Data[[#This Row],[Torque '[Nm']]]*Predictive_Maintenance_Data[[#This Row],[Angular velocity '[rad/s']]]/1000</f>
        <v>5.7225995140730239</v>
      </c>
      <c r="K5787" s="2">
        <v>128</v>
      </c>
      <c r="L5787" s="2">
        <v>0</v>
      </c>
      <c r="M5787" s="2">
        <v>0</v>
      </c>
      <c r="N5787" s="2">
        <v>0</v>
      </c>
      <c r="O5787" s="2">
        <v>0</v>
      </c>
      <c r="P5787" s="2">
        <v>0</v>
      </c>
      <c r="Q5787" s="2">
        <v>0</v>
      </c>
      <c r="R5787"/>
      <c r="S5787"/>
    </row>
    <row r="5788" spans="1:19" x14ac:dyDescent="0.3">
      <c r="A5788">
        <v>5787</v>
      </c>
      <c r="B5788" t="s">
        <v>5803</v>
      </c>
      <c r="C5788" t="s">
        <v>17</v>
      </c>
      <c r="D5788" s="1">
        <v>301.7</v>
      </c>
      <c r="E5788" s="1">
        <v>311.2</v>
      </c>
      <c r="F5788" s="2">
        <v>1521</v>
      </c>
      <c r="G5788" s="1">
        <f>2*PI()*Predictive_Maintenance_Data[[#This Row],[Rotational speed '[rpm']]]/60</f>
        <v>159.27874753700249</v>
      </c>
      <c r="H5788" s="1">
        <v>36.700000000000003</v>
      </c>
      <c r="I5788" s="1">
        <f t="shared" si="90"/>
        <v>9.5</v>
      </c>
      <c r="J5788" s="1">
        <f>Predictive_Maintenance_Data[[#This Row],[Torque '[Nm']]]*Predictive_Maintenance_Data[[#This Row],[Angular velocity '[rad/s']]]/1000</f>
        <v>5.8455300346079921</v>
      </c>
      <c r="K5788" s="2">
        <v>130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/>
      <c r="S5788"/>
    </row>
    <row r="5789" spans="1:19" x14ac:dyDescent="0.3">
      <c r="A5789">
        <v>5788</v>
      </c>
      <c r="B5789" t="s">
        <v>5804</v>
      </c>
      <c r="C5789" t="s">
        <v>17</v>
      </c>
      <c r="D5789" s="1">
        <v>301.7</v>
      </c>
      <c r="E5789" s="1">
        <v>311.3</v>
      </c>
      <c r="F5789" s="2">
        <v>1584</v>
      </c>
      <c r="G5789" s="1">
        <f>2*PI()*Predictive_Maintenance_Data[[#This Row],[Rotational speed '[rpm']]]/60</f>
        <v>165.87609210954108</v>
      </c>
      <c r="H5789" s="1">
        <v>38.799999999999997</v>
      </c>
      <c r="I5789" s="1">
        <f t="shared" si="90"/>
        <v>9.6000000000000227</v>
      </c>
      <c r="J5789" s="1">
        <f>Predictive_Maintenance_Data[[#This Row],[Torque '[Nm']]]*Predictive_Maintenance_Data[[#This Row],[Angular velocity '[rad/s']]]/1000</f>
        <v>6.4359923738501932</v>
      </c>
      <c r="K5789" s="2">
        <v>132</v>
      </c>
      <c r="L5789" s="2">
        <v>0</v>
      </c>
      <c r="M5789" s="2">
        <v>0</v>
      </c>
      <c r="N5789" s="2">
        <v>0</v>
      </c>
      <c r="O5789" s="2">
        <v>0</v>
      </c>
      <c r="P5789" s="2">
        <v>0</v>
      </c>
      <c r="Q5789" s="2">
        <v>0</v>
      </c>
      <c r="R5789"/>
      <c r="S5789"/>
    </row>
    <row r="5790" spans="1:19" x14ac:dyDescent="0.3">
      <c r="A5790">
        <v>5789</v>
      </c>
      <c r="B5790" t="s">
        <v>5805</v>
      </c>
      <c r="C5790" t="s">
        <v>17</v>
      </c>
      <c r="D5790" s="1">
        <v>301.8</v>
      </c>
      <c r="E5790" s="1">
        <v>311.5</v>
      </c>
      <c r="F5790" s="2">
        <v>1443</v>
      </c>
      <c r="G5790" s="1">
        <f>2*PI()*Predictive_Maintenance_Data[[#This Row],[Rotational speed '[rpm']]]/60</f>
        <v>151.11060663766906</v>
      </c>
      <c r="H5790" s="1">
        <v>43.3</v>
      </c>
      <c r="I5790" s="1">
        <f t="shared" si="90"/>
        <v>9.6999999999999886</v>
      </c>
      <c r="J5790" s="1">
        <f>Predictive_Maintenance_Data[[#This Row],[Torque '[Nm']]]*Predictive_Maintenance_Data[[#This Row],[Angular velocity '[rad/s']]]/1000</f>
        <v>6.5430892674110703</v>
      </c>
      <c r="K5790" s="2">
        <v>134</v>
      </c>
      <c r="L5790" s="2">
        <v>0</v>
      </c>
      <c r="M5790" s="2">
        <v>0</v>
      </c>
      <c r="N5790" s="2">
        <v>0</v>
      </c>
      <c r="O5790" s="2">
        <v>0</v>
      </c>
      <c r="P5790" s="2">
        <v>0</v>
      </c>
      <c r="Q5790" s="2">
        <v>0</v>
      </c>
      <c r="R5790"/>
      <c r="S5790"/>
    </row>
    <row r="5791" spans="1:19" x14ac:dyDescent="0.3">
      <c r="A5791">
        <v>5790</v>
      </c>
      <c r="B5791" t="s">
        <v>5806</v>
      </c>
      <c r="C5791" t="s">
        <v>15</v>
      </c>
      <c r="D5791" s="1">
        <v>301.8</v>
      </c>
      <c r="E5791" s="1">
        <v>311.5</v>
      </c>
      <c r="F5791" s="2">
        <v>1416</v>
      </c>
      <c r="G5791" s="1">
        <f>2*PI()*Predictive_Maintenance_Data[[#This Row],[Rotational speed '[rpm']]]/60</f>
        <v>148.28317324943825</v>
      </c>
      <c r="H5791" s="1">
        <v>49</v>
      </c>
      <c r="I5791" s="1">
        <f t="shared" si="90"/>
        <v>9.6999999999999886</v>
      </c>
      <c r="J5791" s="1">
        <f>Predictive_Maintenance_Data[[#This Row],[Torque '[Nm']]]*Predictive_Maintenance_Data[[#This Row],[Angular velocity '[rad/s']]]/1000</f>
        <v>7.2658754892224744</v>
      </c>
      <c r="K5791" s="2">
        <v>136</v>
      </c>
      <c r="L5791" s="2">
        <v>0</v>
      </c>
      <c r="M5791" s="2">
        <v>0</v>
      </c>
      <c r="N5791" s="2">
        <v>0</v>
      </c>
      <c r="O5791" s="2">
        <v>0</v>
      </c>
      <c r="P5791" s="2">
        <v>0</v>
      </c>
      <c r="Q5791" s="2">
        <v>0</v>
      </c>
      <c r="R5791"/>
      <c r="S5791"/>
    </row>
    <row r="5792" spans="1:19" x14ac:dyDescent="0.3">
      <c r="A5792">
        <v>5791</v>
      </c>
      <c r="B5792" t="s">
        <v>5807</v>
      </c>
      <c r="C5792" t="s">
        <v>15</v>
      </c>
      <c r="D5792" s="1">
        <v>301.7</v>
      </c>
      <c r="E5792" s="1">
        <v>311.2</v>
      </c>
      <c r="F5792" s="2">
        <v>1563</v>
      </c>
      <c r="G5792" s="1">
        <f>2*PI()*Predictive_Maintenance_Data[[#This Row],[Rotational speed '[rpm']]]/60</f>
        <v>163.67697725202822</v>
      </c>
      <c r="H5792" s="1">
        <v>34.5</v>
      </c>
      <c r="I5792" s="1">
        <f t="shared" si="90"/>
        <v>9.5</v>
      </c>
      <c r="J5792" s="1">
        <f>Predictive_Maintenance_Data[[#This Row],[Torque '[Nm']]]*Predictive_Maintenance_Data[[#This Row],[Angular velocity '[rad/s']]]/1000</f>
        <v>5.6468557151949739</v>
      </c>
      <c r="K5792" s="2">
        <v>139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>
        <v>0</v>
      </c>
      <c r="R5792"/>
      <c r="S5792"/>
    </row>
    <row r="5793" spans="1:19" x14ac:dyDescent="0.3">
      <c r="A5793">
        <v>5792</v>
      </c>
      <c r="B5793" t="s">
        <v>5808</v>
      </c>
      <c r="C5793" t="s">
        <v>15</v>
      </c>
      <c r="D5793" s="1">
        <v>301.8</v>
      </c>
      <c r="E5793" s="1">
        <v>311.3</v>
      </c>
      <c r="F5793" s="2">
        <v>1542</v>
      </c>
      <c r="G5793" s="1">
        <f>2*PI()*Predictive_Maintenance_Data[[#This Row],[Rotational speed '[rpm']]]/60</f>
        <v>161.47786239451537</v>
      </c>
      <c r="H5793" s="1">
        <v>40.1</v>
      </c>
      <c r="I5793" s="1">
        <f t="shared" si="90"/>
        <v>9.5</v>
      </c>
      <c r="J5793" s="1">
        <f>Predictive_Maintenance_Data[[#This Row],[Torque '[Nm']]]*Predictive_Maintenance_Data[[#This Row],[Angular velocity '[rad/s']]]/1000</f>
        <v>6.4752622820200667</v>
      </c>
      <c r="K5793" s="2">
        <v>142</v>
      </c>
      <c r="L5793" s="2">
        <v>0</v>
      </c>
      <c r="M5793" s="2">
        <v>0</v>
      </c>
      <c r="N5793" s="2">
        <v>0</v>
      </c>
      <c r="O5793" s="2">
        <v>0</v>
      </c>
      <c r="P5793" s="2">
        <v>0</v>
      </c>
      <c r="Q5793" s="2">
        <v>0</v>
      </c>
      <c r="R5793"/>
      <c r="S5793"/>
    </row>
    <row r="5794" spans="1:19" x14ac:dyDescent="0.3">
      <c r="A5794">
        <v>5793</v>
      </c>
      <c r="B5794" t="s">
        <v>5809</v>
      </c>
      <c r="C5794" t="s">
        <v>15</v>
      </c>
      <c r="D5794" s="1">
        <v>301.8</v>
      </c>
      <c r="E5794" s="1">
        <v>311.3</v>
      </c>
      <c r="F5794" s="2">
        <v>1624</v>
      </c>
      <c r="G5794" s="1">
        <f>2*PI()*Predictive_Maintenance_Data[[#This Row],[Rotational speed '[rpm']]]/60</f>
        <v>170.06488231432746</v>
      </c>
      <c r="H5794" s="1">
        <v>31.6</v>
      </c>
      <c r="I5794" s="1">
        <f t="shared" si="90"/>
        <v>9.5</v>
      </c>
      <c r="J5794" s="1">
        <f>Predictive_Maintenance_Data[[#This Row],[Torque '[Nm']]]*Predictive_Maintenance_Data[[#This Row],[Angular velocity '[rad/s']]]/1000</f>
        <v>5.3740502811327477</v>
      </c>
      <c r="K5794" s="2">
        <v>145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  <c r="Q5794" s="2">
        <v>0</v>
      </c>
      <c r="R5794"/>
      <c r="S5794"/>
    </row>
    <row r="5795" spans="1:19" x14ac:dyDescent="0.3">
      <c r="A5795">
        <v>5794</v>
      </c>
      <c r="B5795" t="s">
        <v>5810</v>
      </c>
      <c r="C5795" t="s">
        <v>17</v>
      </c>
      <c r="D5795" s="1">
        <v>301.8</v>
      </c>
      <c r="E5795" s="1">
        <v>311.3</v>
      </c>
      <c r="F5795" s="2">
        <v>1471</v>
      </c>
      <c r="G5795" s="1">
        <f>2*PI()*Predictive_Maintenance_Data[[#This Row],[Rotational speed '[rpm']]]/60</f>
        <v>154.04275978101953</v>
      </c>
      <c r="H5795" s="1">
        <v>44.2</v>
      </c>
      <c r="I5795" s="1">
        <f t="shared" si="90"/>
        <v>9.5</v>
      </c>
      <c r="J5795" s="1">
        <f>Predictive_Maintenance_Data[[#This Row],[Torque '[Nm']]]*Predictive_Maintenance_Data[[#This Row],[Angular velocity '[rad/s']]]/1000</f>
        <v>6.8086899823210629</v>
      </c>
      <c r="K5795" s="2">
        <v>148</v>
      </c>
      <c r="L5795" s="2">
        <v>0</v>
      </c>
      <c r="M5795" s="2">
        <v>0</v>
      </c>
      <c r="N5795" s="2">
        <v>0</v>
      </c>
      <c r="O5795" s="2">
        <v>0</v>
      </c>
      <c r="P5795" s="2">
        <v>0</v>
      </c>
      <c r="Q5795" s="2">
        <v>0</v>
      </c>
      <c r="R5795"/>
      <c r="S5795"/>
    </row>
    <row r="5796" spans="1:19" x14ac:dyDescent="0.3">
      <c r="A5796">
        <v>5795</v>
      </c>
      <c r="B5796" t="s">
        <v>5811</v>
      </c>
      <c r="C5796" t="s">
        <v>15</v>
      </c>
      <c r="D5796" s="1">
        <v>301.89999999999998</v>
      </c>
      <c r="E5796" s="1">
        <v>311.5</v>
      </c>
      <c r="F5796" s="2">
        <v>1492</v>
      </c>
      <c r="G5796" s="1">
        <f>2*PI()*Predictive_Maintenance_Data[[#This Row],[Rotational speed '[rpm']]]/60</f>
        <v>156.24187463853238</v>
      </c>
      <c r="H5796" s="1">
        <v>40.799999999999997</v>
      </c>
      <c r="I5796" s="1">
        <f t="shared" si="90"/>
        <v>9.6000000000000227</v>
      </c>
      <c r="J5796" s="1">
        <f>Predictive_Maintenance_Data[[#This Row],[Torque '[Nm']]]*Predictive_Maintenance_Data[[#This Row],[Angular velocity '[rad/s']]]/1000</f>
        <v>6.37466848525212</v>
      </c>
      <c r="K5796" s="2">
        <v>150</v>
      </c>
      <c r="L5796" s="2">
        <v>0</v>
      </c>
      <c r="M5796" s="2">
        <v>0</v>
      </c>
      <c r="N5796" s="2">
        <v>0</v>
      </c>
      <c r="O5796" s="2">
        <v>0</v>
      </c>
      <c r="P5796" s="2">
        <v>0</v>
      </c>
      <c r="Q5796" s="2">
        <v>0</v>
      </c>
      <c r="R5796"/>
      <c r="S5796"/>
    </row>
    <row r="5797" spans="1:19" x14ac:dyDescent="0.3">
      <c r="A5797">
        <v>5796</v>
      </c>
      <c r="B5797" t="s">
        <v>5812</v>
      </c>
      <c r="C5797" t="s">
        <v>15</v>
      </c>
      <c r="D5797" s="1">
        <v>301.89999999999998</v>
      </c>
      <c r="E5797" s="1">
        <v>311.39999999999998</v>
      </c>
      <c r="F5797" s="2">
        <v>1465</v>
      </c>
      <c r="G5797" s="1">
        <f>2*PI()*Predictive_Maintenance_Data[[#This Row],[Rotational speed '[rpm']]]/60</f>
        <v>153.41444125030156</v>
      </c>
      <c r="H5797" s="1">
        <v>39.9</v>
      </c>
      <c r="I5797" s="1">
        <f t="shared" si="90"/>
        <v>9.5</v>
      </c>
      <c r="J5797" s="1">
        <f>Predictive_Maintenance_Data[[#This Row],[Torque '[Nm']]]*Predictive_Maintenance_Data[[#This Row],[Angular velocity '[rad/s']]]/1000</f>
        <v>6.1212362058870324</v>
      </c>
      <c r="K5797" s="2">
        <v>153</v>
      </c>
      <c r="L5797" s="2">
        <v>0</v>
      </c>
      <c r="M5797" s="2">
        <v>0</v>
      </c>
      <c r="N5797" s="2">
        <v>0</v>
      </c>
      <c r="O5797" s="2">
        <v>0</v>
      </c>
      <c r="P5797" s="2">
        <v>0</v>
      </c>
      <c r="Q5797" s="2">
        <v>0</v>
      </c>
      <c r="R5797"/>
      <c r="S5797"/>
    </row>
    <row r="5798" spans="1:19" x14ac:dyDescent="0.3">
      <c r="A5798">
        <v>5797</v>
      </c>
      <c r="B5798" t="s">
        <v>5813</v>
      </c>
      <c r="C5798" t="s">
        <v>17</v>
      </c>
      <c r="D5798" s="1">
        <v>301.7</v>
      </c>
      <c r="E5798" s="1">
        <v>311.10000000000002</v>
      </c>
      <c r="F5798" s="2">
        <v>1399</v>
      </c>
      <c r="G5798" s="1">
        <f>2*PI()*Predictive_Maintenance_Data[[#This Row],[Rotational speed '[rpm']]]/60</f>
        <v>146.50293741240404</v>
      </c>
      <c r="H5798" s="1">
        <v>55.1</v>
      </c>
      <c r="I5798" s="1">
        <f t="shared" si="90"/>
        <v>9.4000000000000341</v>
      </c>
      <c r="J5798" s="1">
        <f>Predictive_Maintenance_Data[[#This Row],[Torque '[Nm']]]*Predictive_Maintenance_Data[[#This Row],[Angular velocity '[rad/s']]]/1000</f>
        <v>8.0723118514234624</v>
      </c>
      <c r="K5798" s="2">
        <v>156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  <c r="Q5798" s="2">
        <v>0</v>
      </c>
      <c r="R5798"/>
      <c r="S5798"/>
    </row>
    <row r="5799" spans="1:19" x14ac:dyDescent="0.3">
      <c r="A5799">
        <v>5798</v>
      </c>
      <c r="B5799" t="s">
        <v>5814</v>
      </c>
      <c r="C5799" t="s">
        <v>17</v>
      </c>
      <c r="D5799" s="1">
        <v>301.60000000000002</v>
      </c>
      <c r="E5799" s="1">
        <v>311</v>
      </c>
      <c r="F5799" s="2">
        <v>1431</v>
      </c>
      <c r="G5799" s="1">
        <f>2*PI()*Predictive_Maintenance_Data[[#This Row],[Rotational speed '[rpm']]]/60</f>
        <v>149.85396957623314</v>
      </c>
      <c r="H5799" s="1">
        <v>42.6</v>
      </c>
      <c r="I5799" s="1">
        <f t="shared" si="90"/>
        <v>9.3999999999999773</v>
      </c>
      <c r="J5799" s="1">
        <f>Predictive_Maintenance_Data[[#This Row],[Torque '[Nm']]]*Predictive_Maintenance_Data[[#This Row],[Angular velocity '[rad/s']]]/1000</f>
        <v>6.383779103947532</v>
      </c>
      <c r="K5799" s="2">
        <v>158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>
        <v>0</v>
      </c>
      <c r="R5799"/>
      <c r="S5799"/>
    </row>
    <row r="5800" spans="1:19" x14ac:dyDescent="0.3">
      <c r="A5800">
        <v>5799</v>
      </c>
      <c r="B5800" t="s">
        <v>5815</v>
      </c>
      <c r="C5800" t="s">
        <v>17</v>
      </c>
      <c r="D5800" s="1">
        <v>301.5</v>
      </c>
      <c r="E5800" s="1">
        <v>310.89999999999998</v>
      </c>
      <c r="F5800" s="2">
        <v>1600</v>
      </c>
      <c r="G5800" s="1">
        <f>2*PI()*Predictive_Maintenance_Data[[#This Row],[Rotational speed '[rpm']]]/60</f>
        <v>167.55160819145564</v>
      </c>
      <c r="H5800" s="1">
        <v>39</v>
      </c>
      <c r="I5800" s="1">
        <f t="shared" si="90"/>
        <v>9.3999999999999773</v>
      </c>
      <c r="J5800" s="1">
        <f>Predictive_Maintenance_Data[[#This Row],[Torque '[Nm']]]*Predictive_Maintenance_Data[[#This Row],[Angular velocity '[rad/s']]]/1000</f>
        <v>6.53451271946677</v>
      </c>
      <c r="K5800" s="2">
        <v>160</v>
      </c>
      <c r="L5800" s="2">
        <v>0</v>
      </c>
      <c r="M5800" s="2">
        <v>0</v>
      </c>
      <c r="N5800" s="2">
        <v>0</v>
      </c>
      <c r="O5800" s="2">
        <v>0</v>
      </c>
      <c r="P5800" s="2">
        <v>0</v>
      </c>
      <c r="Q5800" s="2">
        <v>0</v>
      </c>
      <c r="R5800"/>
      <c r="S5800"/>
    </row>
    <row r="5801" spans="1:19" x14ac:dyDescent="0.3">
      <c r="A5801">
        <v>5800</v>
      </c>
      <c r="B5801" t="s">
        <v>5816</v>
      </c>
      <c r="C5801" t="s">
        <v>17</v>
      </c>
      <c r="D5801" s="1">
        <v>301.5</v>
      </c>
      <c r="E5801" s="1">
        <v>310.8</v>
      </c>
      <c r="F5801" s="2">
        <v>1593</v>
      </c>
      <c r="G5801" s="1">
        <f>2*PI()*Predictive_Maintenance_Data[[#This Row],[Rotational speed '[rpm']]]/60</f>
        <v>166.81856990561801</v>
      </c>
      <c r="H5801" s="1">
        <v>34.5</v>
      </c>
      <c r="I5801" s="1">
        <f t="shared" si="90"/>
        <v>9.3000000000000114</v>
      </c>
      <c r="J5801" s="1">
        <f>Predictive_Maintenance_Data[[#This Row],[Torque '[Nm']]]*Predictive_Maintenance_Data[[#This Row],[Angular velocity '[rad/s']]]/1000</f>
        <v>5.7552406617438212</v>
      </c>
      <c r="K5801" s="2">
        <v>162</v>
      </c>
      <c r="L5801" s="2">
        <v>0</v>
      </c>
      <c r="M5801" s="2">
        <v>0</v>
      </c>
      <c r="N5801" s="2">
        <v>0</v>
      </c>
      <c r="O5801" s="2">
        <v>0</v>
      </c>
      <c r="P5801" s="2">
        <v>0</v>
      </c>
      <c r="Q5801" s="2">
        <v>0</v>
      </c>
      <c r="R5801"/>
      <c r="S5801"/>
    </row>
    <row r="5802" spans="1:19" x14ac:dyDescent="0.3">
      <c r="A5802">
        <v>5801</v>
      </c>
      <c r="B5802" t="s">
        <v>5817</v>
      </c>
      <c r="C5802" t="s">
        <v>17</v>
      </c>
      <c r="D5802" s="1">
        <v>301.5</v>
      </c>
      <c r="E5802" s="1">
        <v>310.89999999999998</v>
      </c>
      <c r="F5802" s="2">
        <v>1469</v>
      </c>
      <c r="G5802" s="1">
        <f>2*PI()*Predictive_Maintenance_Data[[#This Row],[Rotational speed '[rpm']]]/60</f>
        <v>153.83332027078021</v>
      </c>
      <c r="H5802" s="1">
        <v>44.7</v>
      </c>
      <c r="I5802" s="1">
        <f t="shared" si="90"/>
        <v>9.3999999999999773</v>
      </c>
      <c r="J5802" s="1">
        <f>Predictive_Maintenance_Data[[#This Row],[Torque '[Nm']]]*Predictive_Maintenance_Data[[#This Row],[Angular velocity '[rad/s']]]/1000</f>
        <v>6.8763494161038752</v>
      </c>
      <c r="K5802" s="2">
        <v>164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/>
      <c r="S5802"/>
    </row>
    <row r="5803" spans="1:19" x14ac:dyDescent="0.3">
      <c r="A5803">
        <v>5802</v>
      </c>
      <c r="B5803" t="s">
        <v>5818</v>
      </c>
      <c r="C5803" t="s">
        <v>17</v>
      </c>
      <c r="D5803" s="1">
        <v>301.5</v>
      </c>
      <c r="E5803" s="1">
        <v>310.8</v>
      </c>
      <c r="F5803" s="2">
        <v>1413</v>
      </c>
      <c r="G5803" s="1">
        <f>2*PI()*Predictive_Maintenance_Data[[#This Row],[Rotational speed '[rpm']]]/60</f>
        <v>147.96901398407925</v>
      </c>
      <c r="H5803" s="1">
        <v>44.6</v>
      </c>
      <c r="I5803" s="1">
        <f t="shared" si="90"/>
        <v>9.3000000000000114</v>
      </c>
      <c r="J5803" s="1">
        <f>Predictive_Maintenance_Data[[#This Row],[Torque '[Nm']]]*Predictive_Maintenance_Data[[#This Row],[Angular velocity '[rad/s']]]/1000</f>
        <v>6.5994180236899345</v>
      </c>
      <c r="K5803" s="2">
        <v>166</v>
      </c>
      <c r="L5803" s="2">
        <v>0</v>
      </c>
      <c r="M5803" s="2">
        <v>0</v>
      </c>
      <c r="N5803" s="2">
        <v>0</v>
      </c>
      <c r="O5803" s="2">
        <v>0</v>
      </c>
      <c r="P5803" s="2">
        <v>0</v>
      </c>
      <c r="Q5803" s="2">
        <v>0</v>
      </c>
      <c r="R5803"/>
      <c r="S5803"/>
    </row>
    <row r="5804" spans="1:19" x14ac:dyDescent="0.3">
      <c r="A5804">
        <v>5803</v>
      </c>
      <c r="B5804" t="s">
        <v>5819</v>
      </c>
      <c r="C5804" t="s">
        <v>17</v>
      </c>
      <c r="D5804" s="1">
        <v>301.39999999999998</v>
      </c>
      <c r="E5804" s="1">
        <v>310.8</v>
      </c>
      <c r="F5804" s="2">
        <v>1490</v>
      </c>
      <c r="G5804" s="1">
        <f>2*PI()*Predictive_Maintenance_Data[[#This Row],[Rotational speed '[rpm']]]/60</f>
        <v>156.03243512829306</v>
      </c>
      <c r="H5804" s="1">
        <v>38</v>
      </c>
      <c r="I5804" s="1">
        <f t="shared" si="90"/>
        <v>9.4000000000000341</v>
      </c>
      <c r="J5804" s="1">
        <f>Predictive_Maintenance_Data[[#This Row],[Torque '[Nm']]]*Predictive_Maintenance_Data[[#This Row],[Angular velocity '[rad/s']]]/1000</f>
        <v>5.9292325348751369</v>
      </c>
      <c r="K5804" s="2">
        <v>168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>
        <v>0</v>
      </c>
      <c r="R5804"/>
      <c r="S5804"/>
    </row>
    <row r="5805" spans="1:19" x14ac:dyDescent="0.3">
      <c r="A5805">
        <v>5804</v>
      </c>
      <c r="B5805" t="s">
        <v>5820</v>
      </c>
      <c r="C5805" t="s">
        <v>17</v>
      </c>
      <c r="D5805" s="1">
        <v>301.5</v>
      </c>
      <c r="E5805" s="1">
        <v>310.89999999999998</v>
      </c>
      <c r="F5805" s="2">
        <v>1671</v>
      </c>
      <c r="G5805" s="1">
        <f>2*PI()*Predictive_Maintenance_Data[[#This Row],[Rotational speed '[rpm']]]/60</f>
        <v>174.98671080495149</v>
      </c>
      <c r="H5805" s="1">
        <v>31.1</v>
      </c>
      <c r="I5805" s="1">
        <f t="shared" si="90"/>
        <v>9.3999999999999773</v>
      </c>
      <c r="J5805" s="1">
        <f>Predictive_Maintenance_Data[[#This Row],[Torque '[Nm']]]*Predictive_Maintenance_Data[[#This Row],[Angular velocity '[rad/s']]]/1000</f>
        <v>5.4420867060339919</v>
      </c>
      <c r="K5805" s="2">
        <v>170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  <c r="Q5805" s="2">
        <v>0</v>
      </c>
      <c r="R5805"/>
      <c r="S5805"/>
    </row>
    <row r="5806" spans="1:19" x14ac:dyDescent="0.3">
      <c r="A5806">
        <v>5805</v>
      </c>
      <c r="B5806" t="s">
        <v>5821</v>
      </c>
      <c r="C5806" t="s">
        <v>17</v>
      </c>
      <c r="D5806" s="1">
        <v>301.5</v>
      </c>
      <c r="E5806" s="1">
        <v>310.89999999999998</v>
      </c>
      <c r="F5806" s="2">
        <v>1365</v>
      </c>
      <c r="G5806" s="1">
        <f>2*PI()*Predictive_Maintenance_Data[[#This Row],[Rotational speed '[rpm']]]/60</f>
        <v>142.94246573833559</v>
      </c>
      <c r="H5806" s="1">
        <v>46.5</v>
      </c>
      <c r="I5806" s="1">
        <f t="shared" si="90"/>
        <v>9.3999999999999773</v>
      </c>
      <c r="J5806" s="1">
        <f>Predictive_Maintenance_Data[[#This Row],[Torque '[Nm']]]*Predictive_Maintenance_Data[[#This Row],[Angular velocity '[rad/s']]]/1000</f>
        <v>6.6468246568326048</v>
      </c>
      <c r="K5806" s="2">
        <v>172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>
        <v>0</v>
      </c>
      <c r="R5806"/>
      <c r="S5806"/>
    </row>
    <row r="5807" spans="1:19" x14ac:dyDescent="0.3">
      <c r="A5807">
        <v>5806</v>
      </c>
      <c r="B5807" t="s">
        <v>5822</v>
      </c>
      <c r="C5807" t="s">
        <v>15</v>
      </c>
      <c r="D5807" s="1">
        <v>301.39999999999998</v>
      </c>
      <c r="E5807" s="1">
        <v>310.89999999999998</v>
      </c>
      <c r="F5807" s="2">
        <v>1557</v>
      </c>
      <c r="G5807" s="1">
        <f>2*PI()*Predictive_Maintenance_Data[[#This Row],[Rotational speed '[rpm']]]/60</f>
        <v>163.04865872131026</v>
      </c>
      <c r="H5807" s="1">
        <v>39.299999999999997</v>
      </c>
      <c r="I5807" s="1">
        <f t="shared" si="90"/>
        <v>9.5</v>
      </c>
      <c r="J5807" s="1">
        <f>Predictive_Maintenance_Data[[#This Row],[Torque '[Nm']]]*Predictive_Maintenance_Data[[#This Row],[Angular velocity '[rad/s']]]/1000</f>
        <v>6.4078122877474923</v>
      </c>
      <c r="K5807" s="2">
        <v>174</v>
      </c>
      <c r="L5807" s="2">
        <v>0</v>
      </c>
      <c r="M5807" s="2">
        <v>0</v>
      </c>
      <c r="N5807" s="2">
        <v>0</v>
      </c>
      <c r="O5807" s="2">
        <v>0</v>
      </c>
      <c r="P5807" s="2">
        <v>0</v>
      </c>
      <c r="Q5807" s="2">
        <v>0</v>
      </c>
      <c r="R5807"/>
      <c r="S5807"/>
    </row>
    <row r="5808" spans="1:19" x14ac:dyDescent="0.3">
      <c r="A5808">
        <v>5807</v>
      </c>
      <c r="B5808" t="s">
        <v>5823</v>
      </c>
      <c r="C5808" t="s">
        <v>17</v>
      </c>
      <c r="D5808" s="1">
        <v>301.39999999999998</v>
      </c>
      <c r="E5808" s="1">
        <v>310.89999999999998</v>
      </c>
      <c r="F5808" s="2">
        <v>1440</v>
      </c>
      <c r="G5808" s="1">
        <f>2*PI()*Predictive_Maintenance_Data[[#This Row],[Rotational speed '[rpm']]]/60</f>
        <v>150.79644737231007</v>
      </c>
      <c r="H5808" s="1">
        <v>45.4</v>
      </c>
      <c r="I5808" s="1">
        <f t="shared" si="90"/>
        <v>9.5</v>
      </c>
      <c r="J5808" s="1">
        <f>Predictive_Maintenance_Data[[#This Row],[Torque '[Nm']]]*Predictive_Maintenance_Data[[#This Row],[Angular velocity '[rad/s']]]/1000</f>
        <v>6.846158710702877</v>
      </c>
      <c r="K5808" s="2">
        <v>177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>
        <v>0</v>
      </c>
      <c r="R5808"/>
      <c r="S5808"/>
    </row>
    <row r="5809" spans="1:19" x14ac:dyDescent="0.3">
      <c r="A5809">
        <v>5808</v>
      </c>
      <c r="B5809" t="s">
        <v>5824</v>
      </c>
      <c r="C5809" t="s">
        <v>15</v>
      </c>
      <c r="D5809" s="1">
        <v>301.39999999999998</v>
      </c>
      <c r="E5809" s="1">
        <v>310.89999999999998</v>
      </c>
      <c r="F5809" s="2">
        <v>1489</v>
      </c>
      <c r="G5809" s="1">
        <f>2*PI()*Predictive_Maintenance_Data[[#This Row],[Rotational speed '[rpm']]]/60</f>
        <v>155.92771537317338</v>
      </c>
      <c r="H5809" s="1">
        <v>38.9</v>
      </c>
      <c r="I5809" s="1">
        <f t="shared" si="90"/>
        <v>9.5</v>
      </c>
      <c r="J5809" s="1">
        <f>Predictive_Maintenance_Data[[#This Row],[Torque '[Nm']]]*Predictive_Maintenance_Data[[#This Row],[Angular velocity '[rad/s']]]/1000</f>
        <v>6.0655881280164445</v>
      </c>
      <c r="K5809" s="2">
        <v>179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>
        <v>0</v>
      </c>
      <c r="R5809"/>
      <c r="S5809"/>
    </row>
    <row r="5810" spans="1:19" x14ac:dyDescent="0.3">
      <c r="A5810">
        <v>5809</v>
      </c>
      <c r="B5810" t="s">
        <v>5825</v>
      </c>
      <c r="C5810" t="s">
        <v>17</v>
      </c>
      <c r="D5810" s="1">
        <v>301.39999999999998</v>
      </c>
      <c r="E5810" s="1">
        <v>311</v>
      </c>
      <c r="F5810" s="2">
        <v>1733</v>
      </c>
      <c r="G5810" s="1">
        <f>2*PI()*Predictive_Maintenance_Data[[#This Row],[Rotational speed '[rpm']]]/60</f>
        <v>181.47933562237037</v>
      </c>
      <c r="H5810" s="1">
        <v>25.7</v>
      </c>
      <c r="I5810" s="1">
        <f t="shared" si="90"/>
        <v>9.6000000000000227</v>
      </c>
      <c r="J5810" s="1">
        <f>Predictive_Maintenance_Data[[#This Row],[Torque '[Nm']]]*Predictive_Maintenance_Data[[#This Row],[Angular velocity '[rad/s']]]/1000</f>
        <v>4.6640189254949185</v>
      </c>
      <c r="K5810" s="2">
        <v>182</v>
      </c>
      <c r="L5810" s="2">
        <v>0</v>
      </c>
      <c r="M5810" s="2">
        <v>0</v>
      </c>
      <c r="N5810" s="2">
        <v>0</v>
      </c>
      <c r="O5810" s="2">
        <v>0</v>
      </c>
      <c r="P5810" s="2">
        <v>0</v>
      </c>
      <c r="Q5810" s="2">
        <v>0</v>
      </c>
      <c r="R5810"/>
      <c r="S5810"/>
    </row>
    <row r="5811" spans="1:19" x14ac:dyDescent="0.3">
      <c r="A5811">
        <v>5810</v>
      </c>
      <c r="B5811" t="s">
        <v>5826</v>
      </c>
      <c r="C5811" t="s">
        <v>27</v>
      </c>
      <c r="D5811" s="1">
        <v>301.3</v>
      </c>
      <c r="E5811" s="1">
        <v>311</v>
      </c>
      <c r="F5811" s="2">
        <v>1580</v>
      </c>
      <c r="G5811" s="1">
        <f>2*PI()*Predictive_Maintenance_Data[[#This Row],[Rotational speed '[rpm']]]/60</f>
        <v>165.45721308906244</v>
      </c>
      <c r="H5811" s="1">
        <v>36.6</v>
      </c>
      <c r="I5811" s="1">
        <f t="shared" si="90"/>
        <v>9.6999999999999886</v>
      </c>
      <c r="J5811" s="1">
        <f>Predictive_Maintenance_Data[[#This Row],[Torque '[Nm']]]*Predictive_Maintenance_Data[[#This Row],[Angular velocity '[rad/s']]]/1000</f>
        <v>6.0557339990596857</v>
      </c>
      <c r="K5811" s="2">
        <v>184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/>
      <c r="S5811"/>
    </row>
    <row r="5812" spans="1:19" x14ac:dyDescent="0.3">
      <c r="A5812">
        <v>5811</v>
      </c>
      <c r="B5812" t="s">
        <v>5827</v>
      </c>
      <c r="C5812" t="s">
        <v>17</v>
      </c>
      <c r="D5812" s="1">
        <v>301.3</v>
      </c>
      <c r="E5812" s="1">
        <v>311</v>
      </c>
      <c r="F5812" s="2">
        <v>1856</v>
      </c>
      <c r="G5812" s="1">
        <f>2*PI()*Predictive_Maintenance_Data[[#This Row],[Rotational speed '[rpm']]]/60</f>
        <v>194.35986550208855</v>
      </c>
      <c r="H5812" s="1">
        <v>21.9</v>
      </c>
      <c r="I5812" s="1">
        <f t="shared" si="90"/>
        <v>9.6999999999999886</v>
      </c>
      <c r="J5812" s="1">
        <f>Predictive_Maintenance_Data[[#This Row],[Torque '[Nm']]]*Predictive_Maintenance_Data[[#This Row],[Angular velocity '[rad/s']]]/1000</f>
        <v>4.2564810544957394</v>
      </c>
      <c r="K5812" s="2">
        <v>189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  <c r="Q5812" s="2">
        <v>0</v>
      </c>
      <c r="R5812"/>
      <c r="S5812"/>
    </row>
    <row r="5813" spans="1:19" x14ac:dyDescent="0.3">
      <c r="A5813">
        <v>5812</v>
      </c>
      <c r="B5813" t="s">
        <v>5828</v>
      </c>
      <c r="C5813" t="s">
        <v>17</v>
      </c>
      <c r="D5813" s="1">
        <v>301.3</v>
      </c>
      <c r="E5813" s="1">
        <v>311.10000000000002</v>
      </c>
      <c r="F5813" s="2">
        <v>1454</v>
      </c>
      <c r="G5813" s="1">
        <f>2*PI()*Predictive_Maintenance_Data[[#This Row],[Rotational speed '[rpm']]]/60</f>
        <v>152.26252394398531</v>
      </c>
      <c r="H5813" s="1">
        <v>40.299999999999997</v>
      </c>
      <c r="I5813" s="1">
        <f t="shared" si="90"/>
        <v>9.8000000000000114</v>
      </c>
      <c r="J5813" s="1">
        <f>Predictive_Maintenance_Data[[#This Row],[Torque '[Nm']]]*Predictive_Maintenance_Data[[#This Row],[Angular velocity '[rad/s']]]/1000</f>
        <v>6.1361797149426076</v>
      </c>
      <c r="K5813" s="2">
        <v>191</v>
      </c>
      <c r="L5813" s="2">
        <v>0</v>
      </c>
      <c r="M5813" s="2">
        <v>0</v>
      </c>
      <c r="N5813" s="2">
        <v>0</v>
      </c>
      <c r="O5813" s="2">
        <v>0</v>
      </c>
      <c r="P5813" s="2">
        <v>0</v>
      </c>
      <c r="Q5813" s="2">
        <v>0</v>
      </c>
      <c r="R5813"/>
      <c r="S5813"/>
    </row>
    <row r="5814" spans="1:19" x14ac:dyDescent="0.3">
      <c r="A5814">
        <v>5813</v>
      </c>
      <c r="B5814" t="s">
        <v>5829</v>
      </c>
      <c r="C5814" t="s">
        <v>17</v>
      </c>
      <c r="D5814" s="1">
        <v>301.39999999999998</v>
      </c>
      <c r="E5814" s="1">
        <v>311.10000000000002</v>
      </c>
      <c r="F5814" s="2">
        <v>1495</v>
      </c>
      <c r="G5814" s="1">
        <f>2*PI()*Predictive_Maintenance_Data[[#This Row],[Rotational speed '[rpm']]]/60</f>
        <v>156.55603390389135</v>
      </c>
      <c r="H5814" s="1">
        <v>36.299999999999997</v>
      </c>
      <c r="I5814" s="1">
        <f t="shared" si="90"/>
        <v>9.7000000000000455</v>
      </c>
      <c r="J5814" s="1">
        <f>Predictive_Maintenance_Data[[#This Row],[Torque '[Nm']]]*Predictive_Maintenance_Data[[#This Row],[Angular velocity '[rad/s']]]/1000</f>
        <v>5.6829840307112551</v>
      </c>
      <c r="K5814" s="2">
        <v>193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/>
      <c r="S5814"/>
    </row>
    <row r="5815" spans="1:19" x14ac:dyDescent="0.3">
      <c r="A5815">
        <v>5814</v>
      </c>
      <c r="B5815" t="s">
        <v>5830</v>
      </c>
      <c r="C5815" t="s">
        <v>17</v>
      </c>
      <c r="D5815" s="1">
        <v>301.2</v>
      </c>
      <c r="E5815" s="1">
        <v>311</v>
      </c>
      <c r="F5815" s="2">
        <v>1761</v>
      </c>
      <c r="G5815" s="1">
        <f>2*PI()*Predictive_Maintenance_Data[[#This Row],[Rotational speed '[rpm']]]/60</f>
        <v>184.41148876572086</v>
      </c>
      <c r="H5815" s="1">
        <v>29.1</v>
      </c>
      <c r="I5815" s="1">
        <f t="shared" si="90"/>
        <v>9.8000000000000114</v>
      </c>
      <c r="J5815" s="1">
        <f>Predictive_Maintenance_Data[[#This Row],[Torque '[Nm']]]*Predictive_Maintenance_Data[[#This Row],[Angular velocity '[rad/s']]]/1000</f>
        <v>5.3663743230824776</v>
      </c>
      <c r="K5815" s="2">
        <v>195</v>
      </c>
      <c r="L5815" s="2">
        <v>0</v>
      </c>
      <c r="M5815" s="2">
        <v>0</v>
      </c>
      <c r="N5815" s="2">
        <v>0</v>
      </c>
      <c r="O5815" s="2">
        <v>0</v>
      </c>
      <c r="P5815" s="2">
        <v>0</v>
      </c>
      <c r="Q5815" s="2">
        <v>0</v>
      </c>
      <c r="R5815"/>
      <c r="S5815"/>
    </row>
    <row r="5816" spans="1:19" x14ac:dyDescent="0.3">
      <c r="A5816">
        <v>5815</v>
      </c>
      <c r="B5816" t="s">
        <v>5831</v>
      </c>
      <c r="C5816" t="s">
        <v>15</v>
      </c>
      <c r="D5816" s="1">
        <v>301.3</v>
      </c>
      <c r="E5816" s="1">
        <v>311</v>
      </c>
      <c r="F5816" s="2">
        <v>1402</v>
      </c>
      <c r="G5816" s="1">
        <f>2*PI()*Predictive_Maintenance_Data[[#This Row],[Rotational speed '[rpm']]]/60</f>
        <v>146.817096677763</v>
      </c>
      <c r="H5816" s="1">
        <v>47.5</v>
      </c>
      <c r="I5816" s="1">
        <f t="shared" si="90"/>
        <v>9.6999999999999886</v>
      </c>
      <c r="J5816" s="1">
        <f>Predictive_Maintenance_Data[[#This Row],[Torque '[Nm']]]*Predictive_Maintenance_Data[[#This Row],[Angular velocity '[rad/s']]]/1000</f>
        <v>6.9738120921937421</v>
      </c>
      <c r="K5816" s="2">
        <v>197</v>
      </c>
      <c r="L5816" s="2">
        <v>0</v>
      </c>
      <c r="M5816" s="2">
        <v>0</v>
      </c>
      <c r="N5816" s="2">
        <v>0</v>
      </c>
      <c r="O5816" s="2">
        <v>0</v>
      </c>
      <c r="P5816" s="2">
        <v>0</v>
      </c>
      <c r="Q5816" s="2">
        <v>0</v>
      </c>
      <c r="R5816"/>
      <c r="S5816"/>
    </row>
    <row r="5817" spans="1:19" x14ac:dyDescent="0.3">
      <c r="A5817">
        <v>5816</v>
      </c>
      <c r="B5817" t="s">
        <v>5832</v>
      </c>
      <c r="C5817" t="s">
        <v>17</v>
      </c>
      <c r="D5817" s="1">
        <v>301.2</v>
      </c>
      <c r="E5817" s="1">
        <v>311</v>
      </c>
      <c r="F5817" s="2">
        <v>1670</v>
      </c>
      <c r="G5817" s="1">
        <f>2*PI()*Predictive_Maintenance_Data[[#This Row],[Rotational speed '[rpm']]]/60</f>
        <v>174.88199104983181</v>
      </c>
      <c r="H5817" s="1">
        <v>33</v>
      </c>
      <c r="I5817" s="1">
        <f t="shared" si="90"/>
        <v>9.8000000000000114</v>
      </c>
      <c r="J5817" s="1">
        <f>Predictive_Maintenance_Data[[#This Row],[Torque '[Nm']]]*Predictive_Maintenance_Data[[#This Row],[Angular velocity '[rad/s']]]/1000</f>
        <v>5.7711057046444489</v>
      </c>
      <c r="K5817" s="2">
        <v>200</v>
      </c>
      <c r="L5817" s="2">
        <v>0</v>
      </c>
      <c r="M5817" s="2">
        <v>0</v>
      </c>
      <c r="N5817" s="2">
        <v>0</v>
      </c>
      <c r="O5817" s="2">
        <v>0</v>
      </c>
      <c r="P5817" s="2">
        <v>0</v>
      </c>
      <c r="Q5817" s="2">
        <v>0</v>
      </c>
      <c r="R5817"/>
      <c r="S5817"/>
    </row>
    <row r="5818" spans="1:19" x14ac:dyDescent="0.3">
      <c r="A5818">
        <v>5817</v>
      </c>
      <c r="B5818" t="s">
        <v>5833</v>
      </c>
      <c r="C5818" t="s">
        <v>17</v>
      </c>
      <c r="D5818" s="1">
        <v>301.3</v>
      </c>
      <c r="E5818" s="1">
        <v>311</v>
      </c>
      <c r="F5818" s="2">
        <v>1582</v>
      </c>
      <c r="G5818" s="1">
        <f>2*PI()*Predictive_Maintenance_Data[[#This Row],[Rotational speed '[rpm']]]/60</f>
        <v>165.66665259930176</v>
      </c>
      <c r="H5818" s="1">
        <v>35.6</v>
      </c>
      <c r="I5818" s="1">
        <f t="shared" si="90"/>
        <v>9.6999999999999886</v>
      </c>
      <c r="J5818" s="1">
        <f>Predictive_Maintenance_Data[[#This Row],[Torque '[Nm']]]*Predictive_Maintenance_Data[[#This Row],[Angular velocity '[rad/s']]]/1000</f>
        <v>5.8977328325351426</v>
      </c>
      <c r="K5818" s="2">
        <v>202</v>
      </c>
      <c r="L5818" s="2">
        <v>0</v>
      </c>
      <c r="M5818" s="2">
        <v>0</v>
      </c>
      <c r="N5818" s="2">
        <v>0</v>
      </c>
      <c r="O5818" s="2">
        <v>0</v>
      </c>
      <c r="P5818" s="2">
        <v>0</v>
      </c>
      <c r="Q5818" s="2">
        <v>0</v>
      </c>
      <c r="R5818"/>
      <c r="S5818"/>
    </row>
    <row r="5819" spans="1:19" x14ac:dyDescent="0.3">
      <c r="A5819">
        <v>5818</v>
      </c>
      <c r="B5819" t="s">
        <v>5834</v>
      </c>
      <c r="C5819" t="s">
        <v>17</v>
      </c>
      <c r="D5819" s="1">
        <v>301.3</v>
      </c>
      <c r="E5819" s="1">
        <v>311</v>
      </c>
      <c r="F5819" s="2">
        <v>1542</v>
      </c>
      <c r="G5819" s="1">
        <f>2*PI()*Predictive_Maintenance_Data[[#This Row],[Rotational speed '[rpm']]]/60</f>
        <v>161.47786239451537</v>
      </c>
      <c r="H5819" s="1">
        <v>35.1</v>
      </c>
      <c r="I5819" s="1">
        <f t="shared" si="90"/>
        <v>9.6999999999999886</v>
      </c>
      <c r="J5819" s="1">
        <f>Predictive_Maintenance_Data[[#This Row],[Torque '[Nm']]]*Predictive_Maintenance_Data[[#This Row],[Angular velocity '[rad/s']]]/1000</f>
        <v>5.6678729700474895</v>
      </c>
      <c r="K5819" s="2">
        <v>204</v>
      </c>
      <c r="L5819" s="2">
        <v>0</v>
      </c>
      <c r="M5819" s="2">
        <v>0</v>
      </c>
      <c r="N5819" s="2">
        <v>0</v>
      </c>
      <c r="O5819" s="2">
        <v>0</v>
      </c>
      <c r="P5819" s="2">
        <v>0</v>
      </c>
      <c r="Q5819" s="2">
        <v>0</v>
      </c>
      <c r="R5819"/>
      <c r="S5819"/>
    </row>
    <row r="5820" spans="1:19" x14ac:dyDescent="0.3">
      <c r="A5820">
        <v>5819</v>
      </c>
      <c r="B5820" t="s">
        <v>5835</v>
      </c>
      <c r="C5820" t="s">
        <v>17</v>
      </c>
      <c r="D5820" s="1">
        <v>301.3</v>
      </c>
      <c r="E5820" s="1">
        <v>311</v>
      </c>
      <c r="F5820" s="2">
        <v>1539</v>
      </c>
      <c r="G5820" s="1">
        <f>2*PI()*Predictive_Maintenance_Data[[#This Row],[Rotational speed '[rpm']]]/60</f>
        <v>161.1637031291564</v>
      </c>
      <c r="H5820" s="1">
        <v>36.9</v>
      </c>
      <c r="I5820" s="1">
        <f t="shared" si="90"/>
        <v>9.6999999999999886</v>
      </c>
      <c r="J5820" s="1">
        <f>Predictive_Maintenance_Data[[#This Row],[Torque '[Nm']]]*Predictive_Maintenance_Data[[#This Row],[Angular velocity '[rad/s']]]/1000</f>
        <v>5.9469406454658706</v>
      </c>
      <c r="K5820" s="2">
        <v>206</v>
      </c>
      <c r="L5820" s="2">
        <v>0</v>
      </c>
      <c r="M5820" s="2">
        <v>0</v>
      </c>
      <c r="N5820" s="2">
        <v>0</v>
      </c>
      <c r="O5820" s="2">
        <v>0</v>
      </c>
      <c r="P5820" s="2">
        <v>0</v>
      </c>
      <c r="Q5820" s="2">
        <v>0</v>
      </c>
      <c r="R5820"/>
      <c r="S5820"/>
    </row>
    <row r="5821" spans="1:19" x14ac:dyDescent="0.3">
      <c r="A5821">
        <v>5820</v>
      </c>
      <c r="B5821" t="s">
        <v>5836</v>
      </c>
      <c r="C5821" t="s">
        <v>17</v>
      </c>
      <c r="D5821" s="1">
        <v>301.3</v>
      </c>
      <c r="E5821" s="1">
        <v>311</v>
      </c>
      <c r="F5821" s="2">
        <v>1418</v>
      </c>
      <c r="G5821" s="1">
        <f>2*PI()*Predictive_Maintenance_Data[[#This Row],[Rotational speed '[rpm']]]/60</f>
        <v>148.49261275967757</v>
      </c>
      <c r="H5821" s="1">
        <v>41.9</v>
      </c>
      <c r="I5821" s="1">
        <f t="shared" si="90"/>
        <v>9.6999999999999886</v>
      </c>
      <c r="J5821" s="1">
        <f>Predictive_Maintenance_Data[[#This Row],[Torque '[Nm']]]*Predictive_Maintenance_Data[[#This Row],[Angular velocity '[rad/s']]]/1000</f>
        <v>6.2218404746304898</v>
      </c>
      <c r="K5821" s="2">
        <v>208</v>
      </c>
      <c r="L5821" s="2">
        <v>0</v>
      </c>
      <c r="M5821" s="2">
        <v>0</v>
      </c>
      <c r="N5821" s="2">
        <v>0</v>
      </c>
      <c r="O5821" s="2">
        <v>0</v>
      </c>
      <c r="P5821" s="2">
        <v>0</v>
      </c>
      <c r="Q5821" s="2">
        <v>0</v>
      </c>
      <c r="R5821"/>
      <c r="S5821"/>
    </row>
    <row r="5822" spans="1:19" x14ac:dyDescent="0.3">
      <c r="A5822">
        <v>5821</v>
      </c>
      <c r="B5822" t="s">
        <v>5837</v>
      </c>
      <c r="C5822" t="s">
        <v>17</v>
      </c>
      <c r="D5822" s="1">
        <v>301.3</v>
      </c>
      <c r="E5822" s="1">
        <v>311.10000000000002</v>
      </c>
      <c r="F5822" s="2">
        <v>1723</v>
      </c>
      <c r="G5822" s="1">
        <f>2*PI()*Predictive_Maintenance_Data[[#This Row],[Rotational speed '[rpm']]]/60</f>
        <v>180.4321380711738</v>
      </c>
      <c r="H5822" s="1">
        <v>27.6</v>
      </c>
      <c r="I5822" s="1">
        <f t="shared" si="90"/>
        <v>9.8000000000000114</v>
      </c>
      <c r="J5822" s="1">
        <f>Predictive_Maintenance_Data[[#This Row],[Torque '[Nm']]]*Predictive_Maintenance_Data[[#This Row],[Angular velocity '[rad/s']]]/1000</f>
        <v>4.9799270107643974</v>
      </c>
      <c r="K5822" s="2">
        <v>210</v>
      </c>
      <c r="L5822" s="2">
        <v>0</v>
      </c>
      <c r="M5822" s="2">
        <v>0</v>
      </c>
      <c r="N5822" s="2">
        <v>0</v>
      </c>
      <c r="O5822" s="2">
        <v>0</v>
      </c>
      <c r="P5822" s="2">
        <v>0</v>
      </c>
      <c r="Q5822" s="2">
        <v>0</v>
      </c>
      <c r="R5822"/>
      <c r="S5822"/>
    </row>
    <row r="5823" spans="1:19" x14ac:dyDescent="0.3">
      <c r="A5823">
        <v>5822</v>
      </c>
      <c r="B5823" t="s">
        <v>5838</v>
      </c>
      <c r="C5823" t="s">
        <v>17</v>
      </c>
      <c r="D5823" s="1">
        <v>301.3</v>
      </c>
      <c r="E5823" s="1">
        <v>311.10000000000002</v>
      </c>
      <c r="F5823" s="2">
        <v>1303</v>
      </c>
      <c r="G5823" s="1">
        <f>2*PI()*Predictive_Maintenance_Data[[#This Row],[Rotational speed '[rpm']]]/60</f>
        <v>136.44984092091667</v>
      </c>
      <c r="H5823" s="1">
        <v>49.2</v>
      </c>
      <c r="I5823" s="1">
        <f t="shared" si="90"/>
        <v>9.8000000000000114</v>
      </c>
      <c r="J5823" s="1">
        <f>Predictive_Maintenance_Data[[#This Row],[Torque '[Nm']]]*Predictive_Maintenance_Data[[#This Row],[Angular velocity '[rad/s']]]/1000</f>
        <v>6.7133321733091007</v>
      </c>
      <c r="K5823" s="2">
        <v>212</v>
      </c>
      <c r="L5823" s="2">
        <v>0</v>
      </c>
      <c r="M5823" s="2">
        <v>0</v>
      </c>
      <c r="N5823" s="2">
        <v>0</v>
      </c>
      <c r="O5823" s="2">
        <v>0</v>
      </c>
      <c r="P5823" s="2">
        <v>0</v>
      </c>
      <c r="Q5823" s="2">
        <v>0</v>
      </c>
      <c r="R5823"/>
      <c r="S5823"/>
    </row>
    <row r="5824" spans="1:19" x14ac:dyDescent="0.3">
      <c r="A5824">
        <v>5823</v>
      </c>
      <c r="B5824" t="s">
        <v>5839</v>
      </c>
      <c r="C5824" t="s">
        <v>15</v>
      </c>
      <c r="D5824" s="1">
        <v>301.3</v>
      </c>
      <c r="E5824" s="1">
        <v>311</v>
      </c>
      <c r="F5824" s="2">
        <v>1463</v>
      </c>
      <c r="G5824" s="1">
        <f>2*PI()*Predictive_Maintenance_Data[[#This Row],[Rotational speed '[rpm']]]/60</f>
        <v>153.20500174006227</v>
      </c>
      <c r="H5824" s="1">
        <v>50.2</v>
      </c>
      <c r="I5824" s="1">
        <f t="shared" si="90"/>
        <v>9.6999999999999886</v>
      </c>
      <c r="J5824" s="1">
        <f>Predictive_Maintenance_Data[[#This Row],[Torque '[Nm']]]*Predictive_Maintenance_Data[[#This Row],[Angular velocity '[rad/s']]]/1000</f>
        <v>7.6908910873511269</v>
      </c>
      <c r="K5824" s="2">
        <v>214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  <c r="Q5824" s="2">
        <v>0</v>
      </c>
      <c r="R5824"/>
      <c r="S5824"/>
    </row>
    <row r="5825" spans="1:19" x14ac:dyDescent="0.3">
      <c r="A5825">
        <v>5824</v>
      </c>
      <c r="B5825" t="s">
        <v>5840</v>
      </c>
      <c r="C5825" t="s">
        <v>17</v>
      </c>
      <c r="D5825" s="1">
        <v>301.2</v>
      </c>
      <c r="E5825" s="1">
        <v>311</v>
      </c>
      <c r="F5825" s="2">
        <v>1544</v>
      </c>
      <c r="G5825" s="1">
        <f>2*PI()*Predictive_Maintenance_Data[[#This Row],[Rotational speed '[rpm']]]/60</f>
        <v>161.68730190475469</v>
      </c>
      <c r="H5825" s="1">
        <v>39.299999999999997</v>
      </c>
      <c r="I5825" s="1">
        <f t="shared" si="90"/>
        <v>9.8000000000000114</v>
      </c>
      <c r="J5825" s="1">
        <f>Predictive_Maintenance_Data[[#This Row],[Torque '[Nm']]]*Predictive_Maintenance_Data[[#This Row],[Angular velocity '[rad/s']]]/1000</f>
        <v>6.3543109648568592</v>
      </c>
      <c r="K5825" s="2">
        <v>217</v>
      </c>
      <c r="L5825" s="2">
        <v>0</v>
      </c>
      <c r="M5825" s="2">
        <v>0</v>
      </c>
      <c r="N5825" s="2">
        <v>0</v>
      </c>
      <c r="O5825" s="2">
        <v>0</v>
      </c>
      <c r="P5825" s="2">
        <v>0</v>
      </c>
      <c r="Q5825" s="2">
        <v>0</v>
      </c>
      <c r="R5825"/>
      <c r="S5825"/>
    </row>
    <row r="5826" spans="1:19" x14ac:dyDescent="0.3">
      <c r="A5826">
        <v>5825</v>
      </c>
      <c r="B5826" t="s">
        <v>5841</v>
      </c>
      <c r="C5826" t="s">
        <v>17</v>
      </c>
      <c r="D5826" s="1">
        <v>301.2</v>
      </c>
      <c r="E5826" s="1">
        <v>311</v>
      </c>
      <c r="F5826" s="2">
        <v>1596</v>
      </c>
      <c r="G5826" s="1">
        <f>2*PI()*Predictive_Maintenance_Data[[#This Row],[Rotational speed '[rpm']]]/60</f>
        <v>167.132729170977</v>
      </c>
      <c r="H5826" s="1">
        <v>37.200000000000003</v>
      </c>
      <c r="I5826" s="1">
        <f t="shared" ref="I5826:I5889" si="91">E5826-D5826</f>
        <v>9.8000000000000114</v>
      </c>
      <c r="J5826" s="1">
        <f>Predictive_Maintenance_Data[[#This Row],[Torque '[Nm']]]*Predictive_Maintenance_Data[[#This Row],[Angular velocity '[rad/s']]]/1000</f>
        <v>6.2173375251603451</v>
      </c>
      <c r="K5826" s="2">
        <v>219</v>
      </c>
      <c r="L5826" s="2">
        <v>0</v>
      </c>
      <c r="M5826" s="2">
        <v>0</v>
      </c>
      <c r="N5826" s="2">
        <v>0</v>
      </c>
      <c r="O5826" s="2">
        <v>0</v>
      </c>
      <c r="P5826" s="2">
        <v>0</v>
      </c>
      <c r="Q5826" s="2">
        <v>0</v>
      </c>
      <c r="R5826"/>
      <c r="S5826"/>
    </row>
    <row r="5827" spans="1:19" x14ac:dyDescent="0.3">
      <c r="A5827">
        <v>5826</v>
      </c>
      <c r="B5827" t="s">
        <v>5842</v>
      </c>
      <c r="C5827" t="s">
        <v>17</v>
      </c>
      <c r="D5827" s="1">
        <v>301.3</v>
      </c>
      <c r="E5827" s="1">
        <v>311.10000000000002</v>
      </c>
      <c r="F5827" s="2">
        <v>1413</v>
      </c>
      <c r="G5827" s="1">
        <f>2*PI()*Predictive_Maintenance_Data[[#This Row],[Rotational speed '[rpm']]]/60</f>
        <v>147.96901398407925</v>
      </c>
      <c r="H5827" s="1">
        <v>42</v>
      </c>
      <c r="I5827" s="1">
        <f t="shared" si="91"/>
        <v>9.8000000000000114</v>
      </c>
      <c r="J5827" s="1">
        <f>Predictive_Maintenance_Data[[#This Row],[Torque '[Nm']]]*Predictive_Maintenance_Data[[#This Row],[Angular velocity '[rad/s']]]/1000</f>
        <v>6.2146985873313287</v>
      </c>
      <c r="K5827" s="2">
        <v>221</v>
      </c>
      <c r="L5827" s="2">
        <v>0</v>
      </c>
      <c r="M5827" s="2">
        <v>0</v>
      </c>
      <c r="N5827" s="2">
        <v>0</v>
      </c>
      <c r="O5827" s="2">
        <v>0</v>
      </c>
      <c r="P5827" s="2">
        <v>0</v>
      </c>
      <c r="Q5827" s="2">
        <v>0</v>
      </c>
      <c r="R5827"/>
      <c r="S5827"/>
    </row>
    <row r="5828" spans="1:19" x14ac:dyDescent="0.3">
      <c r="A5828">
        <v>5827</v>
      </c>
      <c r="B5828" t="s">
        <v>5843</v>
      </c>
      <c r="C5828" t="s">
        <v>15</v>
      </c>
      <c r="D5828" s="1">
        <v>301.3</v>
      </c>
      <c r="E5828" s="1">
        <v>311.10000000000002</v>
      </c>
      <c r="F5828" s="2">
        <v>1492</v>
      </c>
      <c r="G5828" s="1">
        <f>2*PI()*Predictive_Maintenance_Data[[#This Row],[Rotational speed '[rpm']]]/60</f>
        <v>156.24187463853238</v>
      </c>
      <c r="H5828" s="1">
        <v>41.2</v>
      </c>
      <c r="I5828" s="1">
        <f t="shared" si="91"/>
        <v>9.8000000000000114</v>
      </c>
      <c r="J5828" s="1">
        <f>Predictive_Maintenance_Data[[#This Row],[Torque '[Nm']]]*Predictive_Maintenance_Data[[#This Row],[Angular velocity '[rad/s']]]/1000</f>
        <v>6.4371652351075346</v>
      </c>
      <c r="K5828" s="2">
        <v>223</v>
      </c>
      <c r="L5828" s="2">
        <v>0</v>
      </c>
      <c r="M5828" s="2">
        <v>0</v>
      </c>
      <c r="N5828" s="2">
        <v>0</v>
      </c>
      <c r="O5828" s="2">
        <v>0</v>
      </c>
      <c r="P5828" s="2">
        <v>0</v>
      </c>
      <c r="Q5828" s="2">
        <v>0</v>
      </c>
      <c r="R5828"/>
      <c r="S5828"/>
    </row>
    <row r="5829" spans="1:19" x14ac:dyDescent="0.3">
      <c r="A5829">
        <v>5828</v>
      </c>
      <c r="B5829" t="s">
        <v>5844</v>
      </c>
      <c r="C5829" t="s">
        <v>17</v>
      </c>
      <c r="D5829" s="1">
        <v>301.3</v>
      </c>
      <c r="E5829" s="1">
        <v>311.10000000000002</v>
      </c>
      <c r="F5829" s="2">
        <v>1624</v>
      </c>
      <c r="G5829" s="1">
        <f>2*PI()*Predictive_Maintenance_Data[[#This Row],[Rotational speed '[rpm']]]/60</f>
        <v>170.06488231432746</v>
      </c>
      <c r="H5829" s="1">
        <v>40.9</v>
      </c>
      <c r="I5829" s="1">
        <f t="shared" si="91"/>
        <v>9.8000000000000114</v>
      </c>
      <c r="J5829" s="1">
        <f>Predictive_Maintenance_Data[[#This Row],[Torque '[Nm']]]*Predictive_Maintenance_Data[[#This Row],[Angular velocity '[rad/s']]]/1000</f>
        <v>6.9556536866559924</v>
      </c>
      <c r="K5829" s="2">
        <v>0</v>
      </c>
      <c r="L5829" s="2">
        <v>0</v>
      </c>
      <c r="M5829" s="2">
        <v>0</v>
      </c>
      <c r="N5829" s="2">
        <v>0</v>
      </c>
      <c r="O5829" s="2">
        <v>0</v>
      </c>
      <c r="P5829" s="2">
        <v>0</v>
      </c>
      <c r="Q5829" s="2">
        <v>0</v>
      </c>
      <c r="R5829"/>
      <c r="S5829"/>
    </row>
    <row r="5830" spans="1:19" x14ac:dyDescent="0.3">
      <c r="A5830">
        <v>5829</v>
      </c>
      <c r="B5830" t="s">
        <v>5845</v>
      </c>
      <c r="C5830" t="s">
        <v>17</v>
      </c>
      <c r="D5830" s="1">
        <v>301.3</v>
      </c>
      <c r="E5830" s="1">
        <v>311.10000000000002</v>
      </c>
      <c r="F5830" s="2">
        <v>1504</v>
      </c>
      <c r="G5830" s="1">
        <f>2*PI()*Predictive_Maintenance_Data[[#This Row],[Rotational speed '[rpm']]]/60</f>
        <v>157.4985116999683</v>
      </c>
      <c r="H5830" s="1">
        <v>39.1</v>
      </c>
      <c r="I5830" s="1">
        <f t="shared" si="91"/>
        <v>9.8000000000000114</v>
      </c>
      <c r="J5830" s="1">
        <f>Predictive_Maintenance_Data[[#This Row],[Torque '[Nm']]]*Predictive_Maintenance_Data[[#This Row],[Angular velocity '[rad/s']]]/1000</f>
        <v>6.1581918074687607</v>
      </c>
      <c r="K5830" s="2">
        <v>2</v>
      </c>
      <c r="L5830" s="2">
        <v>0</v>
      </c>
      <c r="M5830" s="2">
        <v>0</v>
      </c>
      <c r="N5830" s="2">
        <v>0</v>
      </c>
      <c r="O5830" s="2">
        <v>0</v>
      </c>
      <c r="P5830" s="2">
        <v>0</v>
      </c>
      <c r="Q5830" s="2">
        <v>0</v>
      </c>
      <c r="R5830"/>
      <c r="S5830"/>
    </row>
    <row r="5831" spans="1:19" x14ac:dyDescent="0.3">
      <c r="A5831">
        <v>5830</v>
      </c>
      <c r="B5831" t="s">
        <v>5846</v>
      </c>
      <c r="C5831" t="s">
        <v>15</v>
      </c>
      <c r="D5831" s="1">
        <v>301.2</v>
      </c>
      <c r="E5831" s="1">
        <v>311.10000000000002</v>
      </c>
      <c r="F5831" s="2">
        <v>1574</v>
      </c>
      <c r="G5831" s="1">
        <f>2*PI()*Predictive_Maintenance_Data[[#This Row],[Rotational speed '[rpm']]]/60</f>
        <v>164.82889455834447</v>
      </c>
      <c r="H5831" s="1">
        <v>34.299999999999997</v>
      </c>
      <c r="I5831" s="1">
        <f t="shared" si="91"/>
        <v>9.9000000000000341</v>
      </c>
      <c r="J5831" s="1">
        <f>Predictive_Maintenance_Data[[#This Row],[Torque '[Nm']]]*Predictive_Maintenance_Data[[#This Row],[Angular velocity '[rad/s']]]/1000</f>
        <v>5.6536310833512156</v>
      </c>
      <c r="K5831" s="2">
        <v>4</v>
      </c>
      <c r="L5831" s="2">
        <v>0</v>
      </c>
      <c r="M5831" s="2">
        <v>0</v>
      </c>
      <c r="N5831" s="2">
        <v>0</v>
      </c>
      <c r="O5831" s="2">
        <v>0</v>
      </c>
      <c r="P5831" s="2">
        <v>0</v>
      </c>
      <c r="Q5831" s="2">
        <v>0</v>
      </c>
      <c r="R5831"/>
      <c r="S5831"/>
    </row>
    <row r="5832" spans="1:19" x14ac:dyDescent="0.3">
      <c r="A5832">
        <v>5831</v>
      </c>
      <c r="B5832" t="s">
        <v>5847</v>
      </c>
      <c r="C5832" t="s">
        <v>15</v>
      </c>
      <c r="D5832" s="1">
        <v>301.3</v>
      </c>
      <c r="E5832" s="1">
        <v>311.2</v>
      </c>
      <c r="F5832" s="2">
        <v>1438</v>
      </c>
      <c r="G5832" s="1">
        <f>2*PI()*Predictive_Maintenance_Data[[#This Row],[Rotational speed '[rpm']]]/60</f>
        <v>150.58700786207075</v>
      </c>
      <c r="H5832" s="1">
        <v>42.4</v>
      </c>
      <c r="I5832" s="1">
        <f t="shared" si="91"/>
        <v>9.8999999999999773</v>
      </c>
      <c r="J5832" s="1">
        <f>Predictive_Maintenance_Data[[#This Row],[Torque '[Nm']]]*Predictive_Maintenance_Data[[#This Row],[Angular velocity '[rad/s']]]/1000</f>
        <v>6.3848891333517992</v>
      </c>
      <c r="K5832" s="2">
        <v>7</v>
      </c>
      <c r="L5832" s="2">
        <v>0</v>
      </c>
      <c r="M5832" s="2">
        <v>0</v>
      </c>
      <c r="N5832" s="2">
        <v>0</v>
      </c>
      <c r="O5832" s="2">
        <v>0</v>
      </c>
      <c r="P5832" s="2">
        <v>0</v>
      </c>
      <c r="Q5832" s="2">
        <v>0</v>
      </c>
      <c r="R5832"/>
      <c r="S5832"/>
    </row>
    <row r="5833" spans="1:19" x14ac:dyDescent="0.3">
      <c r="A5833">
        <v>5832</v>
      </c>
      <c r="B5833" t="s">
        <v>5848</v>
      </c>
      <c r="C5833" t="s">
        <v>17</v>
      </c>
      <c r="D5833" s="1">
        <v>301.3</v>
      </c>
      <c r="E5833" s="1">
        <v>311.3</v>
      </c>
      <c r="F5833" s="2">
        <v>1474</v>
      </c>
      <c r="G5833" s="1">
        <f>2*PI()*Predictive_Maintenance_Data[[#This Row],[Rotational speed '[rpm']]]/60</f>
        <v>154.35691904637852</v>
      </c>
      <c r="H5833" s="1">
        <v>50.7</v>
      </c>
      <c r="I5833" s="1">
        <f t="shared" si="91"/>
        <v>10</v>
      </c>
      <c r="J5833" s="1">
        <f>Predictive_Maintenance_Data[[#This Row],[Torque '[Nm']]]*Predictive_Maintenance_Data[[#This Row],[Angular velocity '[rad/s']]]/1000</f>
        <v>7.825895795651391</v>
      </c>
      <c r="K5833" s="2">
        <v>10</v>
      </c>
      <c r="L5833" s="2">
        <v>0</v>
      </c>
      <c r="M5833" s="2">
        <v>0</v>
      </c>
      <c r="N5833" s="2">
        <v>0</v>
      </c>
      <c r="O5833" s="2">
        <v>0</v>
      </c>
      <c r="P5833" s="2">
        <v>0</v>
      </c>
      <c r="Q5833" s="2">
        <v>0</v>
      </c>
      <c r="R5833"/>
      <c r="S5833"/>
    </row>
    <row r="5834" spans="1:19" x14ac:dyDescent="0.3">
      <c r="A5834">
        <v>5833</v>
      </c>
      <c r="B5834" t="s">
        <v>5849</v>
      </c>
      <c r="C5834" t="s">
        <v>17</v>
      </c>
      <c r="D5834" s="1">
        <v>301.3</v>
      </c>
      <c r="E5834" s="1">
        <v>311.2</v>
      </c>
      <c r="F5834" s="2">
        <v>1675</v>
      </c>
      <c r="G5834" s="1">
        <f>2*PI()*Predictive_Maintenance_Data[[#This Row],[Rotational speed '[rpm']]]/60</f>
        <v>175.40558982543013</v>
      </c>
      <c r="H5834" s="1">
        <v>32.1</v>
      </c>
      <c r="I5834" s="1">
        <f t="shared" si="91"/>
        <v>9.8999999999999773</v>
      </c>
      <c r="J5834" s="1">
        <f>Predictive_Maintenance_Data[[#This Row],[Torque '[Nm']]]*Predictive_Maintenance_Data[[#This Row],[Angular velocity '[rad/s']]]/1000</f>
        <v>5.6305194333963069</v>
      </c>
      <c r="K5834" s="2">
        <v>12</v>
      </c>
      <c r="L5834" s="2">
        <v>0</v>
      </c>
      <c r="M5834" s="2">
        <v>0</v>
      </c>
      <c r="N5834" s="2">
        <v>0</v>
      </c>
      <c r="O5834" s="2">
        <v>0</v>
      </c>
      <c r="P5834" s="2">
        <v>0</v>
      </c>
      <c r="Q5834" s="2">
        <v>0</v>
      </c>
      <c r="R5834"/>
      <c r="S5834"/>
    </row>
    <row r="5835" spans="1:19" x14ac:dyDescent="0.3">
      <c r="A5835">
        <v>5834</v>
      </c>
      <c r="B5835" t="s">
        <v>5850</v>
      </c>
      <c r="C5835" t="s">
        <v>17</v>
      </c>
      <c r="D5835" s="1">
        <v>301.3</v>
      </c>
      <c r="E5835" s="1">
        <v>311.2</v>
      </c>
      <c r="F5835" s="2">
        <v>1457</v>
      </c>
      <c r="G5835" s="1">
        <f>2*PI()*Predictive_Maintenance_Data[[#This Row],[Rotational speed '[rpm']]]/60</f>
        <v>152.57668320934428</v>
      </c>
      <c r="H5835" s="1">
        <v>44.5</v>
      </c>
      <c r="I5835" s="1">
        <f t="shared" si="91"/>
        <v>9.8999999999999773</v>
      </c>
      <c r="J5835" s="1">
        <f>Predictive_Maintenance_Data[[#This Row],[Torque '[Nm']]]*Predictive_Maintenance_Data[[#This Row],[Angular velocity '[rad/s']]]/1000</f>
        <v>6.7896624028158206</v>
      </c>
      <c r="K5835" s="2">
        <v>14</v>
      </c>
      <c r="L5835" s="2">
        <v>0</v>
      </c>
      <c r="M5835" s="2">
        <v>0</v>
      </c>
      <c r="N5835" s="2">
        <v>0</v>
      </c>
      <c r="O5835" s="2">
        <v>0</v>
      </c>
      <c r="P5835" s="2">
        <v>0</v>
      </c>
      <c r="Q5835" s="2">
        <v>0</v>
      </c>
      <c r="R5835"/>
      <c r="S5835"/>
    </row>
    <row r="5836" spans="1:19" x14ac:dyDescent="0.3">
      <c r="A5836">
        <v>5835</v>
      </c>
      <c r="B5836" t="s">
        <v>5851</v>
      </c>
      <c r="C5836" t="s">
        <v>17</v>
      </c>
      <c r="D5836" s="1">
        <v>301.3</v>
      </c>
      <c r="E5836" s="1">
        <v>311.3</v>
      </c>
      <c r="F5836" s="2">
        <v>1434</v>
      </c>
      <c r="G5836" s="1">
        <f>2*PI()*Predictive_Maintenance_Data[[#This Row],[Rotational speed '[rpm']]]/60</f>
        <v>150.16812884159211</v>
      </c>
      <c r="H5836" s="1">
        <v>49.8</v>
      </c>
      <c r="I5836" s="1">
        <f t="shared" si="91"/>
        <v>10</v>
      </c>
      <c r="J5836" s="1">
        <f>Predictive_Maintenance_Data[[#This Row],[Torque '[Nm']]]*Predictive_Maintenance_Data[[#This Row],[Angular velocity '[rad/s']]]/1000</f>
        <v>7.4783728163112864</v>
      </c>
      <c r="K5836" s="2">
        <v>16</v>
      </c>
      <c r="L5836" s="2">
        <v>0</v>
      </c>
      <c r="M5836" s="2">
        <v>0</v>
      </c>
      <c r="N5836" s="2">
        <v>0</v>
      </c>
      <c r="O5836" s="2">
        <v>0</v>
      </c>
      <c r="P5836" s="2">
        <v>0</v>
      </c>
      <c r="Q5836" s="2">
        <v>0</v>
      </c>
      <c r="R5836"/>
      <c r="S5836"/>
    </row>
    <row r="5837" spans="1:19" x14ac:dyDescent="0.3">
      <c r="A5837">
        <v>5836</v>
      </c>
      <c r="B5837" t="s">
        <v>5852</v>
      </c>
      <c r="C5837" t="s">
        <v>17</v>
      </c>
      <c r="D5837" s="1">
        <v>301.3</v>
      </c>
      <c r="E5837" s="1">
        <v>311.2</v>
      </c>
      <c r="F5837" s="2">
        <v>1668</v>
      </c>
      <c r="G5837" s="1">
        <f>2*PI()*Predictive_Maintenance_Data[[#This Row],[Rotational speed '[rpm']]]/60</f>
        <v>174.67255153959249</v>
      </c>
      <c r="H5837" s="1">
        <v>30.1</v>
      </c>
      <c r="I5837" s="1">
        <f t="shared" si="91"/>
        <v>9.8999999999999773</v>
      </c>
      <c r="J5837" s="1">
        <f>Predictive_Maintenance_Data[[#This Row],[Torque '[Nm']]]*Predictive_Maintenance_Data[[#This Row],[Angular velocity '[rad/s']]]/1000</f>
        <v>5.257643801341735</v>
      </c>
      <c r="K5837" s="2">
        <v>18</v>
      </c>
      <c r="L5837" s="2">
        <v>0</v>
      </c>
      <c r="M5837" s="2">
        <v>0</v>
      </c>
      <c r="N5837" s="2">
        <v>0</v>
      </c>
      <c r="O5837" s="2">
        <v>0</v>
      </c>
      <c r="P5837" s="2">
        <v>0</v>
      </c>
      <c r="Q5837" s="2">
        <v>0</v>
      </c>
      <c r="R5837"/>
      <c r="S5837"/>
    </row>
    <row r="5838" spans="1:19" x14ac:dyDescent="0.3">
      <c r="A5838">
        <v>5837</v>
      </c>
      <c r="B5838" t="s">
        <v>5853</v>
      </c>
      <c r="C5838" t="s">
        <v>17</v>
      </c>
      <c r="D5838" s="1">
        <v>301.2</v>
      </c>
      <c r="E5838" s="1">
        <v>311.10000000000002</v>
      </c>
      <c r="F5838" s="2">
        <v>1550</v>
      </c>
      <c r="G5838" s="1">
        <f>2*PI()*Predictive_Maintenance_Data[[#This Row],[Rotational speed '[rpm']]]/60</f>
        <v>162.31562043547265</v>
      </c>
      <c r="H5838" s="1">
        <v>39.700000000000003</v>
      </c>
      <c r="I5838" s="1">
        <f t="shared" si="91"/>
        <v>9.9000000000000341</v>
      </c>
      <c r="J5838" s="1">
        <f>Predictive_Maintenance_Data[[#This Row],[Torque '[Nm']]]*Predictive_Maintenance_Data[[#This Row],[Angular velocity '[rad/s']]]/1000</f>
        <v>6.4439301312882646</v>
      </c>
      <c r="K5838" s="2">
        <v>20</v>
      </c>
      <c r="L5838" s="2">
        <v>0</v>
      </c>
      <c r="M5838" s="2">
        <v>0</v>
      </c>
      <c r="N5838" s="2">
        <v>0</v>
      </c>
      <c r="O5838" s="2">
        <v>0</v>
      </c>
      <c r="P5838" s="2">
        <v>0</v>
      </c>
      <c r="Q5838" s="2">
        <v>0</v>
      </c>
      <c r="R5838"/>
      <c r="S5838"/>
    </row>
    <row r="5839" spans="1:19" x14ac:dyDescent="0.3">
      <c r="A5839">
        <v>5838</v>
      </c>
      <c r="B5839" t="s">
        <v>5854</v>
      </c>
      <c r="C5839" t="s">
        <v>15</v>
      </c>
      <c r="D5839" s="1">
        <v>301.3</v>
      </c>
      <c r="E5839" s="1">
        <v>311.10000000000002</v>
      </c>
      <c r="F5839" s="2">
        <v>1834</v>
      </c>
      <c r="G5839" s="1">
        <f>2*PI()*Predictive_Maintenance_Data[[#This Row],[Rotational speed '[rpm']]]/60</f>
        <v>192.05603088945603</v>
      </c>
      <c r="H5839" s="1">
        <v>25.4</v>
      </c>
      <c r="I5839" s="1">
        <f t="shared" si="91"/>
        <v>9.8000000000000114</v>
      </c>
      <c r="J5839" s="1">
        <f>Predictive_Maintenance_Data[[#This Row],[Torque '[Nm']]]*Predictive_Maintenance_Data[[#This Row],[Angular velocity '[rad/s']]]/1000</f>
        <v>4.8782231845921826</v>
      </c>
      <c r="K5839" s="2">
        <v>22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  <c r="Q5839" s="2">
        <v>0</v>
      </c>
      <c r="R5839"/>
      <c r="S5839"/>
    </row>
    <row r="5840" spans="1:19" x14ac:dyDescent="0.3">
      <c r="A5840">
        <v>5839</v>
      </c>
      <c r="B5840" t="s">
        <v>5855</v>
      </c>
      <c r="C5840" t="s">
        <v>15</v>
      </c>
      <c r="D5840" s="1">
        <v>301.39999999999998</v>
      </c>
      <c r="E5840" s="1">
        <v>311.2</v>
      </c>
      <c r="F5840" s="2">
        <v>1476</v>
      </c>
      <c r="G5840" s="1">
        <f>2*PI()*Predictive_Maintenance_Data[[#This Row],[Rotational speed '[rpm']]]/60</f>
        <v>154.56635855661781</v>
      </c>
      <c r="H5840" s="1">
        <v>36.5</v>
      </c>
      <c r="I5840" s="1">
        <f t="shared" si="91"/>
        <v>9.8000000000000114</v>
      </c>
      <c r="J5840" s="1">
        <f>Predictive_Maintenance_Data[[#This Row],[Torque '[Nm']]]*Predictive_Maintenance_Data[[#This Row],[Angular velocity '[rad/s']]]/1000</f>
        <v>5.6416720873165502</v>
      </c>
      <c r="K5840" s="2">
        <v>25</v>
      </c>
      <c r="L5840" s="2">
        <v>0</v>
      </c>
      <c r="M5840" s="2">
        <v>0</v>
      </c>
      <c r="N5840" s="2">
        <v>0</v>
      </c>
      <c r="O5840" s="2">
        <v>0</v>
      </c>
      <c r="P5840" s="2">
        <v>0</v>
      </c>
      <c r="Q5840" s="2">
        <v>0</v>
      </c>
      <c r="R5840"/>
      <c r="S5840"/>
    </row>
    <row r="5841" spans="1:19" x14ac:dyDescent="0.3">
      <c r="A5841">
        <v>5840</v>
      </c>
      <c r="B5841" t="s">
        <v>5856</v>
      </c>
      <c r="C5841" t="s">
        <v>15</v>
      </c>
      <c r="D5841" s="1">
        <v>301.39999999999998</v>
      </c>
      <c r="E5841" s="1">
        <v>311.2</v>
      </c>
      <c r="F5841" s="2">
        <v>1541</v>
      </c>
      <c r="G5841" s="1">
        <f>2*PI()*Predictive_Maintenance_Data[[#This Row],[Rotational speed '[rpm']]]/60</f>
        <v>161.3731426393957</v>
      </c>
      <c r="H5841" s="1">
        <v>36.299999999999997</v>
      </c>
      <c r="I5841" s="1">
        <f t="shared" si="91"/>
        <v>9.8000000000000114</v>
      </c>
      <c r="J5841" s="1">
        <f>Predictive_Maintenance_Data[[#This Row],[Torque '[Nm']]]*Predictive_Maintenance_Data[[#This Row],[Angular velocity '[rad/s']]]/1000</f>
        <v>5.8578450778100635</v>
      </c>
      <c r="K5841" s="2">
        <v>28</v>
      </c>
      <c r="L5841" s="2">
        <v>0</v>
      </c>
      <c r="M5841" s="2">
        <v>0</v>
      </c>
      <c r="N5841" s="2">
        <v>0</v>
      </c>
      <c r="O5841" s="2">
        <v>0</v>
      </c>
      <c r="P5841" s="2">
        <v>0</v>
      </c>
      <c r="Q5841" s="2">
        <v>0</v>
      </c>
      <c r="R5841"/>
      <c r="S5841"/>
    </row>
    <row r="5842" spans="1:19" x14ac:dyDescent="0.3">
      <c r="A5842">
        <v>5841</v>
      </c>
      <c r="B5842" t="s">
        <v>5857</v>
      </c>
      <c r="C5842" t="s">
        <v>15</v>
      </c>
      <c r="D5842" s="1">
        <v>301.3</v>
      </c>
      <c r="E5842" s="1">
        <v>311.10000000000002</v>
      </c>
      <c r="F5842" s="2">
        <v>1581</v>
      </c>
      <c r="G5842" s="1">
        <f>2*PI()*Predictive_Maintenance_Data[[#This Row],[Rotational speed '[rpm']]]/60</f>
        <v>165.56193284418211</v>
      </c>
      <c r="H5842" s="1">
        <v>30.9</v>
      </c>
      <c r="I5842" s="1">
        <f t="shared" si="91"/>
        <v>9.8000000000000114</v>
      </c>
      <c r="J5842" s="1">
        <f>Predictive_Maintenance_Data[[#This Row],[Torque '[Nm']]]*Predictive_Maintenance_Data[[#This Row],[Angular velocity '[rad/s']]]/1000</f>
        <v>5.1158637248852274</v>
      </c>
      <c r="K5842" s="2">
        <v>31</v>
      </c>
      <c r="L5842" s="2">
        <v>0</v>
      </c>
      <c r="M5842" s="2">
        <v>0</v>
      </c>
      <c r="N5842" s="2">
        <v>0</v>
      </c>
      <c r="O5842" s="2">
        <v>0</v>
      </c>
      <c r="P5842" s="2">
        <v>0</v>
      </c>
      <c r="Q5842" s="2">
        <v>0</v>
      </c>
      <c r="R5842"/>
      <c r="S5842"/>
    </row>
    <row r="5843" spans="1:19" x14ac:dyDescent="0.3">
      <c r="A5843">
        <v>5842</v>
      </c>
      <c r="B5843" t="s">
        <v>5858</v>
      </c>
      <c r="C5843" t="s">
        <v>15</v>
      </c>
      <c r="D5843" s="1">
        <v>301.3</v>
      </c>
      <c r="E5843" s="1">
        <v>311.10000000000002</v>
      </c>
      <c r="F5843" s="2">
        <v>1678</v>
      </c>
      <c r="G5843" s="1">
        <f>2*PI()*Predictive_Maintenance_Data[[#This Row],[Rotational speed '[rpm']]]/60</f>
        <v>175.71974909078909</v>
      </c>
      <c r="H5843" s="1">
        <v>30.7</v>
      </c>
      <c r="I5843" s="1">
        <f t="shared" si="91"/>
        <v>9.8000000000000114</v>
      </c>
      <c r="J5843" s="1">
        <f>Predictive_Maintenance_Data[[#This Row],[Torque '[Nm']]]*Predictive_Maintenance_Data[[#This Row],[Angular velocity '[rad/s']]]/1000</f>
        <v>5.394596297087225</v>
      </c>
      <c r="K5843" s="2">
        <v>34</v>
      </c>
      <c r="L5843" s="2">
        <v>0</v>
      </c>
      <c r="M5843" s="2">
        <v>0</v>
      </c>
      <c r="N5843" s="2">
        <v>0</v>
      </c>
      <c r="O5843" s="2">
        <v>0</v>
      </c>
      <c r="P5843" s="2">
        <v>0</v>
      </c>
      <c r="Q5843" s="2">
        <v>0</v>
      </c>
      <c r="R5843"/>
      <c r="S5843"/>
    </row>
    <row r="5844" spans="1:19" x14ac:dyDescent="0.3">
      <c r="A5844">
        <v>5843</v>
      </c>
      <c r="B5844" t="s">
        <v>5859</v>
      </c>
      <c r="C5844" t="s">
        <v>17</v>
      </c>
      <c r="D5844" s="1">
        <v>301.39999999999998</v>
      </c>
      <c r="E5844" s="1">
        <v>311.2</v>
      </c>
      <c r="F5844" s="2">
        <v>1355</v>
      </c>
      <c r="G5844" s="1">
        <f>2*PI()*Predictive_Maintenance_Data[[#This Row],[Rotational speed '[rpm']]]/60</f>
        <v>141.89526818713901</v>
      </c>
      <c r="H5844" s="1">
        <v>50.6</v>
      </c>
      <c r="I5844" s="1">
        <f t="shared" si="91"/>
        <v>9.8000000000000114</v>
      </c>
      <c r="J5844" s="1">
        <f>Predictive_Maintenance_Data[[#This Row],[Torque '[Nm']]]*Predictive_Maintenance_Data[[#This Row],[Angular velocity '[rad/s']]]/1000</f>
        <v>7.1799005702692336</v>
      </c>
      <c r="K5844" s="2">
        <v>37</v>
      </c>
      <c r="L5844" s="2">
        <v>0</v>
      </c>
      <c r="M5844" s="2">
        <v>0</v>
      </c>
      <c r="N5844" s="2">
        <v>0</v>
      </c>
      <c r="O5844" s="2">
        <v>0</v>
      </c>
      <c r="P5844" s="2">
        <v>0</v>
      </c>
      <c r="Q5844" s="2">
        <v>0</v>
      </c>
      <c r="R5844"/>
      <c r="S5844"/>
    </row>
    <row r="5845" spans="1:19" x14ac:dyDescent="0.3">
      <c r="A5845">
        <v>5844</v>
      </c>
      <c r="B5845" t="s">
        <v>5860</v>
      </c>
      <c r="C5845" t="s">
        <v>17</v>
      </c>
      <c r="D5845" s="1">
        <v>301.5</v>
      </c>
      <c r="E5845" s="1">
        <v>311.2</v>
      </c>
      <c r="F5845" s="2">
        <v>1700</v>
      </c>
      <c r="G5845" s="1">
        <f>2*PI()*Predictive_Maintenance_Data[[#This Row],[Rotational speed '[rpm']]]/60</f>
        <v>178.02358370342159</v>
      </c>
      <c r="H5845" s="1">
        <v>28.8</v>
      </c>
      <c r="I5845" s="1">
        <f t="shared" si="91"/>
        <v>9.6999999999999886</v>
      </c>
      <c r="J5845" s="1">
        <f>Predictive_Maintenance_Data[[#This Row],[Torque '[Nm']]]*Predictive_Maintenance_Data[[#This Row],[Angular velocity '[rad/s']]]/1000</f>
        <v>5.1270792106585423</v>
      </c>
      <c r="K5845" s="2">
        <v>39</v>
      </c>
      <c r="L5845" s="2">
        <v>0</v>
      </c>
      <c r="M5845" s="2">
        <v>0</v>
      </c>
      <c r="N5845" s="2">
        <v>0</v>
      </c>
      <c r="O5845" s="2">
        <v>0</v>
      </c>
      <c r="P5845" s="2">
        <v>0</v>
      </c>
      <c r="Q5845" s="2">
        <v>0</v>
      </c>
      <c r="R5845"/>
      <c r="S5845"/>
    </row>
    <row r="5846" spans="1:19" x14ac:dyDescent="0.3">
      <c r="A5846">
        <v>5845</v>
      </c>
      <c r="B5846" t="s">
        <v>5861</v>
      </c>
      <c r="C5846" t="s">
        <v>17</v>
      </c>
      <c r="D5846" s="1">
        <v>301.39999999999998</v>
      </c>
      <c r="E5846" s="1">
        <v>311.10000000000002</v>
      </c>
      <c r="F5846" s="2">
        <v>1462</v>
      </c>
      <c r="G5846" s="1">
        <f>2*PI()*Predictive_Maintenance_Data[[#This Row],[Rotational speed '[rpm']]]/60</f>
        <v>153.1002819849426</v>
      </c>
      <c r="H5846" s="1">
        <v>37.1</v>
      </c>
      <c r="I5846" s="1">
        <f t="shared" si="91"/>
        <v>9.7000000000000455</v>
      </c>
      <c r="J5846" s="1">
        <f>Predictive_Maintenance_Data[[#This Row],[Torque '[Nm']]]*Predictive_Maintenance_Data[[#This Row],[Angular velocity '[rad/s']]]/1000</f>
        <v>5.6800204616413703</v>
      </c>
      <c r="K5846" s="2">
        <v>41</v>
      </c>
      <c r="L5846" s="2">
        <v>0</v>
      </c>
      <c r="M5846" s="2">
        <v>0</v>
      </c>
      <c r="N5846" s="2">
        <v>0</v>
      </c>
      <c r="O5846" s="2">
        <v>0</v>
      </c>
      <c r="P5846" s="2">
        <v>0</v>
      </c>
      <c r="Q5846" s="2">
        <v>0</v>
      </c>
      <c r="R5846"/>
      <c r="S5846"/>
    </row>
    <row r="5847" spans="1:19" x14ac:dyDescent="0.3">
      <c r="A5847">
        <v>5846</v>
      </c>
      <c r="B5847" t="s">
        <v>5862</v>
      </c>
      <c r="C5847" t="s">
        <v>15</v>
      </c>
      <c r="D5847" s="1">
        <v>301.39999999999998</v>
      </c>
      <c r="E5847" s="1">
        <v>311.2</v>
      </c>
      <c r="F5847" s="2">
        <v>1727</v>
      </c>
      <c r="G5847" s="1">
        <f>2*PI()*Predictive_Maintenance_Data[[#This Row],[Rotational speed '[rpm']]]/60</f>
        <v>180.85101709165244</v>
      </c>
      <c r="H5847" s="1">
        <v>26.5</v>
      </c>
      <c r="I5847" s="1">
        <f t="shared" si="91"/>
        <v>9.8000000000000114</v>
      </c>
      <c r="J5847" s="1">
        <f>Predictive_Maintenance_Data[[#This Row],[Torque '[Nm']]]*Predictive_Maintenance_Data[[#This Row],[Angular velocity '[rad/s']]]/1000</f>
        <v>4.7925519529287897</v>
      </c>
      <c r="K5847" s="2">
        <v>43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>
        <v>0</v>
      </c>
      <c r="R5847"/>
      <c r="S5847"/>
    </row>
    <row r="5848" spans="1:19" x14ac:dyDescent="0.3">
      <c r="A5848">
        <v>5847</v>
      </c>
      <c r="B5848" t="s">
        <v>5863</v>
      </c>
      <c r="C5848" t="s">
        <v>17</v>
      </c>
      <c r="D5848" s="1">
        <v>301.39999999999998</v>
      </c>
      <c r="E5848" s="1">
        <v>311.3</v>
      </c>
      <c r="F5848" s="2">
        <v>1674</v>
      </c>
      <c r="G5848" s="1">
        <f>2*PI()*Predictive_Maintenance_Data[[#This Row],[Rotational speed '[rpm']]]/60</f>
        <v>175.30087007031045</v>
      </c>
      <c r="H5848" s="1">
        <v>33.299999999999997</v>
      </c>
      <c r="I5848" s="1">
        <f t="shared" si="91"/>
        <v>9.9000000000000341</v>
      </c>
      <c r="J5848" s="1">
        <f>Predictive_Maintenance_Data[[#This Row],[Torque '[Nm']]]*Predictive_Maintenance_Data[[#This Row],[Angular velocity '[rad/s']]]/1000</f>
        <v>5.8375189733413375</v>
      </c>
      <c r="K5848" s="2">
        <v>46</v>
      </c>
      <c r="L5848" s="2">
        <v>0</v>
      </c>
      <c r="M5848" s="2">
        <v>0</v>
      </c>
      <c r="N5848" s="2">
        <v>0</v>
      </c>
      <c r="O5848" s="2">
        <v>0</v>
      </c>
      <c r="P5848" s="2">
        <v>0</v>
      </c>
      <c r="Q5848" s="2">
        <v>0</v>
      </c>
      <c r="R5848"/>
      <c r="S5848"/>
    </row>
    <row r="5849" spans="1:19" x14ac:dyDescent="0.3">
      <c r="A5849">
        <v>5848</v>
      </c>
      <c r="B5849" t="s">
        <v>5864</v>
      </c>
      <c r="C5849" t="s">
        <v>17</v>
      </c>
      <c r="D5849" s="1">
        <v>301.39999999999998</v>
      </c>
      <c r="E5849" s="1">
        <v>311.3</v>
      </c>
      <c r="F5849" s="2">
        <v>1397</v>
      </c>
      <c r="G5849" s="1">
        <f>2*PI()*Predictive_Maintenance_Data[[#This Row],[Rotational speed '[rpm']]]/60</f>
        <v>146.29349790216469</v>
      </c>
      <c r="H5849" s="1">
        <v>42.3</v>
      </c>
      <c r="I5849" s="1">
        <f t="shared" si="91"/>
        <v>9.9000000000000341</v>
      </c>
      <c r="J5849" s="1">
        <f>Predictive_Maintenance_Data[[#This Row],[Torque '[Nm']]]*Predictive_Maintenance_Data[[#This Row],[Angular velocity '[rad/s']]]/1000</f>
        <v>6.1882149612615658</v>
      </c>
      <c r="K5849" s="2">
        <v>48</v>
      </c>
      <c r="L5849" s="2">
        <v>0</v>
      </c>
      <c r="M5849" s="2">
        <v>0</v>
      </c>
      <c r="N5849" s="2">
        <v>0</v>
      </c>
      <c r="O5849" s="2">
        <v>0</v>
      </c>
      <c r="P5849" s="2">
        <v>0</v>
      </c>
      <c r="Q5849" s="2">
        <v>0</v>
      </c>
      <c r="R5849"/>
      <c r="S5849"/>
    </row>
    <row r="5850" spans="1:19" x14ac:dyDescent="0.3">
      <c r="A5850">
        <v>5849</v>
      </c>
      <c r="B5850" t="s">
        <v>5865</v>
      </c>
      <c r="C5850" t="s">
        <v>17</v>
      </c>
      <c r="D5850" s="1">
        <v>301.39999999999998</v>
      </c>
      <c r="E5850" s="1">
        <v>311.3</v>
      </c>
      <c r="F5850" s="2">
        <v>2323</v>
      </c>
      <c r="G5850" s="1">
        <f>2*PI()*Predictive_Maintenance_Data[[#This Row],[Rotational speed '[rpm']]]/60</f>
        <v>243.26399114296964</v>
      </c>
      <c r="H5850" s="1">
        <v>15.9</v>
      </c>
      <c r="I5850" s="1">
        <f t="shared" si="91"/>
        <v>9.9000000000000341</v>
      </c>
      <c r="J5850" s="1">
        <f>Predictive_Maintenance_Data[[#This Row],[Torque '[Nm']]]*Predictive_Maintenance_Data[[#This Row],[Angular velocity '[rad/s']]]/1000</f>
        <v>3.8678974591732178</v>
      </c>
      <c r="K5850" s="2">
        <v>50</v>
      </c>
      <c r="L5850" s="2">
        <v>0</v>
      </c>
      <c r="M5850" s="2">
        <v>0</v>
      </c>
      <c r="N5850" s="2">
        <v>0</v>
      </c>
      <c r="O5850" s="2">
        <v>0</v>
      </c>
      <c r="P5850" s="2">
        <v>0</v>
      </c>
      <c r="Q5850" s="2">
        <v>0</v>
      </c>
      <c r="R5850"/>
      <c r="S5850"/>
    </row>
    <row r="5851" spans="1:19" x14ac:dyDescent="0.3">
      <c r="A5851">
        <v>5850</v>
      </c>
      <c r="B5851" t="s">
        <v>5866</v>
      </c>
      <c r="C5851" t="s">
        <v>15</v>
      </c>
      <c r="D5851" s="1">
        <v>301.39999999999998</v>
      </c>
      <c r="E5851" s="1">
        <v>311.2</v>
      </c>
      <c r="F5851" s="2">
        <v>1434</v>
      </c>
      <c r="G5851" s="1">
        <f>2*PI()*Predictive_Maintenance_Data[[#This Row],[Rotational speed '[rpm']]]/60</f>
        <v>150.16812884159211</v>
      </c>
      <c r="H5851" s="1">
        <v>47.6</v>
      </c>
      <c r="I5851" s="1">
        <f t="shared" si="91"/>
        <v>9.8000000000000114</v>
      </c>
      <c r="J5851" s="1">
        <f>Predictive_Maintenance_Data[[#This Row],[Torque '[Nm']]]*Predictive_Maintenance_Data[[#This Row],[Angular velocity '[rad/s']]]/1000</f>
        <v>7.1480029328597849</v>
      </c>
      <c r="K5851" s="2">
        <v>52</v>
      </c>
      <c r="L5851" s="2">
        <v>0</v>
      </c>
      <c r="M5851" s="2">
        <v>0</v>
      </c>
      <c r="N5851" s="2">
        <v>0</v>
      </c>
      <c r="O5851" s="2">
        <v>0</v>
      </c>
      <c r="P5851" s="2">
        <v>0</v>
      </c>
      <c r="Q5851" s="2">
        <v>0</v>
      </c>
      <c r="R5851"/>
      <c r="S5851"/>
    </row>
    <row r="5852" spans="1:19" x14ac:dyDescent="0.3">
      <c r="A5852">
        <v>5851</v>
      </c>
      <c r="B5852" t="s">
        <v>5867</v>
      </c>
      <c r="C5852" t="s">
        <v>17</v>
      </c>
      <c r="D5852" s="1">
        <v>301.3</v>
      </c>
      <c r="E5852" s="1">
        <v>311.10000000000002</v>
      </c>
      <c r="F5852" s="2">
        <v>1560</v>
      </c>
      <c r="G5852" s="1">
        <f>2*PI()*Predictive_Maintenance_Data[[#This Row],[Rotational speed '[rpm']]]/60</f>
        <v>163.36281798666923</v>
      </c>
      <c r="H5852" s="1">
        <v>35.299999999999997</v>
      </c>
      <c r="I5852" s="1">
        <f t="shared" si="91"/>
        <v>9.8000000000000114</v>
      </c>
      <c r="J5852" s="1">
        <f>Predictive_Maintenance_Data[[#This Row],[Torque '[Nm']]]*Predictive_Maintenance_Data[[#This Row],[Angular velocity '[rad/s']]]/1000</f>
        <v>5.7667074749294231</v>
      </c>
      <c r="K5852" s="2">
        <v>55</v>
      </c>
      <c r="L5852" s="2">
        <v>0</v>
      </c>
      <c r="M5852" s="2">
        <v>0</v>
      </c>
      <c r="N5852" s="2">
        <v>0</v>
      </c>
      <c r="O5852" s="2">
        <v>0</v>
      </c>
      <c r="P5852" s="2">
        <v>0</v>
      </c>
      <c r="Q5852" s="2">
        <v>0</v>
      </c>
      <c r="R5852"/>
      <c r="S5852"/>
    </row>
    <row r="5853" spans="1:19" x14ac:dyDescent="0.3">
      <c r="A5853">
        <v>5852</v>
      </c>
      <c r="B5853" t="s">
        <v>5868</v>
      </c>
      <c r="C5853" t="s">
        <v>17</v>
      </c>
      <c r="D5853" s="1">
        <v>301.2</v>
      </c>
      <c r="E5853" s="1">
        <v>311</v>
      </c>
      <c r="F5853" s="2">
        <v>1573</v>
      </c>
      <c r="G5853" s="1">
        <f>2*PI()*Predictive_Maintenance_Data[[#This Row],[Rotational speed '[rpm']]]/60</f>
        <v>164.72417480322483</v>
      </c>
      <c r="H5853" s="1">
        <v>32.799999999999997</v>
      </c>
      <c r="I5853" s="1">
        <f t="shared" si="91"/>
        <v>9.8000000000000114</v>
      </c>
      <c r="J5853" s="1">
        <f>Predictive_Maintenance_Data[[#This Row],[Torque '[Nm']]]*Predictive_Maintenance_Data[[#This Row],[Angular velocity '[rad/s']]]/1000</f>
        <v>5.402952933545774</v>
      </c>
      <c r="K5853" s="2">
        <v>57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0</v>
      </c>
      <c r="R5853"/>
      <c r="S5853"/>
    </row>
    <row r="5854" spans="1:19" x14ac:dyDescent="0.3">
      <c r="A5854">
        <v>5853</v>
      </c>
      <c r="B5854" t="s">
        <v>5869</v>
      </c>
      <c r="C5854" t="s">
        <v>27</v>
      </c>
      <c r="D5854" s="1">
        <v>301.2</v>
      </c>
      <c r="E5854" s="1">
        <v>310.89999999999998</v>
      </c>
      <c r="F5854" s="2">
        <v>1798</v>
      </c>
      <c r="G5854" s="1">
        <f>2*PI()*Predictive_Maintenance_Data[[#This Row],[Rotational speed '[rpm']]]/60</f>
        <v>188.28611970514828</v>
      </c>
      <c r="H5854" s="1">
        <v>22.3</v>
      </c>
      <c r="I5854" s="1">
        <f t="shared" si="91"/>
        <v>9.6999999999999886</v>
      </c>
      <c r="J5854" s="1">
        <f>Predictive_Maintenance_Data[[#This Row],[Torque '[Nm']]]*Predictive_Maintenance_Data[[#This Row],[Angular velocity '[rad/s']]]/1000</f>
        <v>4.1987804694248068</v>
      </c>
      <c r="K5854" s="2">
        <v>59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2">
        <v>0</v>
      </c>
      <c r="R5854"/>
      <c r="S5854"/>
    </row>
    <row r="5855" spans="1:19" x14ac:dyDescent="0.3">
      <c r="A5855">
        <v>5854</v>
      </c>
      <c r="B5855" t="s">
        <v>5870</v>
      </c>
      <c r="C5855" t="s">
        <v>17</v>
      </c>
      <c r="D5855" s="1">
        <v>301.2</v>
      </c>
      <c r="E5855" s="1">
        <v>311</v>
      </c>
      <c r="F5855" s="2">
        <v>1567</v>
      </c>
      <c r="G5855" s="1">
        <f>2*PI()*Predictive_Maintenance_Data[[#This Row],[Rotational speed '[rpm']]]/60</f>
        <v>164.09585627250686</v>
      </c>
      <c r="H5855" s="1">
        <v>35.1</v>
      </c>
      <c r="I5855" s="1">
        <f t="shared" si="91"/>
        <v>9.8000000000000114</v>
      </c>
      <c r="J5855" s="1">
        <f>Predictive_Maintenance_Data[[#This Row],[Torque '[Nm']]]*Predictive_Maintenance_Data[[#This Row],[Angular velocity '[rad/s']]]/1000</f>
        <v>5.759764555164991</v>
      </c>
      <c r="K5855" s="2">
        <v>64</v>
      </c>
      <c r="L5855" s="2">
        <v>0</v>
      </c>
      <c r="M5855" s="2">
        <v>0</v>
      </c>
      <c r="N5855" s="2">
        <v>0</v>
      </c>
      <c r="O5855" s="2">
        <v>0</v>
      </c>
      <c r="P5855" s="2">
        <v>0</v>
      </c>
      <c r="Q5855" s="2">
        <v>0</v>
      </c>
      <c r="R5855"/>
      <c r="S5855"/>
    </row>
    <row r="5856" spans="1:19" x14ac:dyDescent="0.3">
      <c r="A5856">
        <v>5855</v>
      </c>
      <c r="B5856" t="s">
        <v>5871</v>
      </c>
      <c r="C5856" t="s">
        <v>17</v>
      </c>
      <c r="D5856" s="1">
        <v>301.2</v>
      </c>
      <c r="E5856" s="1">
        <v>310.89999999999998</v>
      </c>
      <c r="F5856" s="2">
        <v>1416</v>
      </c>
      <c r="G5856" s="1">
        <f>2*PI()*Predictive_Maintenance_Data[[#This Row],[Rotational speed '[rpm']]]/60</f>
        <v>148.28317324943825</v>
      </c>
      <c r="H5856" s="1">
        <v>53.3</v>
      </c>
      <c r="I5856" s="1">
        <f t="shared" si="91"/>
        <v>9.6999999999999886</v>
      </c>
      <c r="J5856" s="1">
        <f>Predictive_Maintenance_Data[[#This Row],[Torque '[Nm']]]*Predictive_Maintenance_Data[[#This Row],[Angular velocity '[rad/s']]]/1000</f>
        <v>7.9034931341950587</v>
      </c>
      <c r="K5856" s="2">
        <v>66</v>
      </c>
      <c r="L5856" s="2">
        <v>0</v>
      </c>
      <c r="M5856" s="2">
        <v>0</v>
      </c>
      <c r="N5856" s="2">
        <v>0</v>
      </c>
      <c r="O5856" s="2">
        <v>0</v>
      </c>
      <c r="P5856" s="2">
        <v>0</v>
      </c>
      <c r="Q5856" s="2">
        <v>0</v>
      </c>
      <c r="R5856"/>
      <c r="S5856"/>
    </row>
    <row r="5857" spans="1:19" x14ac:dyDescent="0.3">
      <c r="A5857">
        <v>5856</v>
      </c>
      <c r="B5857" t="s">
        <v>5872</v>
      </c>
      <c r="C5857" t="s">
        <v>15</v>
      </c>
      <c r="D5857" s="1">
        <v>301.2</v>
      </c>
      <c r="E5857" s="1">
        <v>310.89999999999998</v>
      </c>
      <c r="F5857" s="2">
        <v>1424</v>
      </c>
      <c r="G5857" s="1">
        <f>2*PI()*Predictive_Maintenance_Data[[#This Row],[Rotational speed '[rpm']]]/60</f>
        <v>149.12093129039553</v>
      </c>
      <c r="H5857" s="1">
        <v>45.2</v>
      </c>
      <c r="I5857" s="1">
        <f t="shared" si="91"/>
        <v>9.6999999999999886</v>
      </c>
      <c r="J5857" s="1">
        <f>Predictive_Maintenance_Data[[#This Row],[Torque '[Nm']]]*Predictive_Maintenance_Data[[#This Row],[Angular velocity '[rad/s']]]/1000</f>
        <v>6.7402660943258788</v>
      </c>
      <c r="K5857" s="2">
        <v>68</v>
      </c>
      <c r="L5857" s="2">
        <v>0</v>
      </c>
      <c r="M5857" s="2">
        <v>0</v>
      </c>
      <c r="N5857" s="2">
        <v>0</v>
      </c>
      <c r="O5857" s="2">
        <v>0</v>
      </c>
      <c r="P5857" s="2">
        <v>0</v>
      </c>
      <c r="Q5857" s="2">
        <v>0</v>
      </c>
      <c r="R5857"/>
      <c r="S5857"/>
    </row>
    <row r="5858" spans="1:19" x14ac:dyDescent="0.3">
      <c r="A5858">
        <v>5857</v>
      </c>
      <c r="B5858" t="s">
        <v>5873</v>
      </c>
      <c r="C5858" t="s">
        <v>27</v>
      </c>
      <c r="D5858" s="1">
        <v>301.2</v>
      </c>
      <c r="E5858" s="1">
        <v>310.89999999999998</v>
      </c>
      <c r="F5858" s="2">
        <v>1598</v>
      </c>
      <c r="G5858" s="1">
        <f>2*PI()*Predictive_Maintenance_Data[[#This Row],[Rotational speed '[rpm']]]/60</f>
        <v>167.34216868121629</v>
      </c>
      <c r="H5858" s="1">
        <v>35.9</v>
      </c>
      <c r="I5858" s="1">
        <f t="shared" si="91"/>
        <v>9.6999999999999886</v>
      </c>
      <c r="J5858" s="1">
        <f>Predictive_Maintenance_Data[[#This Row],[Torque '[Nm']]]*Predictive_Maintenance_Data[[#This Row],[Angular velocity '[rad/s']]]/1000</f>
        <v>6.0075838556556649</v>
      </c>
      <c r="K5858" s="2">
        <v>71</v>
      </c>
      <c r="L5858" s="2">
        <v>0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/>
      <c r="S5858"/>
    </row>
    <row r="5859" spans="1:19" x14ac:dyDescent="0.3">
      <c r="A5859">
        <v>5858</v>
      </c>
      <c r="B5859" t="s">
        <v>5874</v>
      </c>
      <c r="C5859" t="s">
        <v>17</v>
      </c>
      <c r="D5859" s="1">
        <v>301.3</v>
      </c>
      <c r="E5859" s="1">
        <v>310.89999999999998</v>
      </c>
      <c r="F5859" s="2">
        <v>1760</v>
      </c>
      <c r="G5859" s="1">
        <f>2*PI()*Predictive_Maintenance_Data[[#This Row],[Rotational speed '[rpm']]]/60</f>
        <v>184.30676901060122</v>
      </c>
      <c r="H5859" s="1">
        <v>23.9</v>
      </c>
      <c r="I5859" s="1">
        <f t="shared" si="91"/>
        <v>9.5999999999999659</v>
      </c>
      <c r="J5859" s="1">
        <f>Predictive_Maintenance_Data[[#This Row],[Torque '[Nm']]]*Predictive_Maintenance_Data[[#This Row],[Angular velocity '[rad/s']]]/1000</f>
        <v>4.4049317793533689</v>
      </c>
      <c r="K5859" s="2">
        <v>76</v>
      </c>
      <c r="L5859" s="2">
        <v>0</v>
      </c>
      <c r="M5859" s="2">
        <v>0</v>
      </c>
      <c r="N5859" s="2">
        <v>0</v>
      </c>
      <c r="O5859" s="2">
        <v>0</v>
      </c>
      <c r="P5859" s="2">
        <v>0</v>
      </c>
      <c r="Q5859" s="2">
        <v>0</v>
      </c>
      <c r="R5859"/>
      <c r="S5859"/>
    </row>
    <row r="5860" spans="1:19" x14ac:dyDescent="0.3">
      <c r="A5860">
        <v>5859</v>
      </c>
      <c r="B5860" t="s">
        <v>5875</v>
      </c>
      <c r="C5860" t="s">
        <v>17</v>
      </c>
      <c r="D5860" s="1">
        <v>301.3</v>
      </c>
      <c r="E5860" s="1">
        <v>311</v>
      </c>
      <c r="F5860" s="2">
        <v>1348</v>
      </c>
      <c r="G5860" s="1">
        <f>2*PI()*Predictive_Maintenance_Data[[#This Row],[Rotational speed '[rpm']]]/60</f>
        <v>141.16222990130137</v>
      </c>
      <c r="H5860" s="1">
        <v>44.5</v>
      </c>
      <c r="I5860" s="1">
        <f t="shared" si="91"/>
        <v>9.6999999999999886</v>
      </c>
      <c r="J5860" s="1">
        <f>Predictive_Maintenance_Data[[#This Row],[Torque '[Nm']]]*Predictive_Maintenance_Data[[#This Row],[Angular velocity '[rad/s']]]/1000</f>
        <v>6.2817192306079113</v>
      </c>
      <c r="K5860" s="2">
        <v>78</v>
      </c>
      <c r="L5860" s="2">
        <v>0</v>
      </c>
      <c r="M5860" s="2">
        <v>0</v>
      </c>
      <c r="N5860" s="2">
        <v>0</v>
      </c>
      <c r="O5860" s="2">
        <v>0</v>
      </c>
      <c r="P5860" s="2">
        <v>0</v>
      </c>
      <c r="Q5860" s="2">
        <v>0</v>
      </c>
      <c r="R5860"/>
      <c r="S5860"/>
    </row>
    <row r="5861" spans="1:19" x14ac:dyDescent="0.3">
      <c r="A5861">
        <v>5860</v>
      </c>
      <c r="B5861" t="s">
        <v>5876</v>
      </c>
      <c r="C5861" t="s">
        <v>17</v>
      </c>
      <c r="D5861" s="1">
        <v>301.3</v>
      </c>
      <c r="E5861" s="1">
        <v>311</v>
      </c>
      <c r="F5861" s="2">
        <v>1542</v>
      </c>
      <c r="G5861" s="1">
        <f>2*PI()*Predictive_Maintenance_Data[[#This Row],[Rotational speed '[rpm']]]/60</f>
        <v>161.47786239451537</v>
      </c>
      <c r="H5861" s="1">
        <v>33.6</v>
      </c>
      <c r="I5861" s="1">
        <f t="shared" si="91"/>
        <v>9.6999999999999886</v>
      </c>
      <c r="J5861" s="1">
        <f>Predictive_Maintenance_Data[[#This Row],[Torque '[Nm']]]*Predictive_Maintenance_Data[[#This Row],[Angular velocity '[rad/s']]]/1000</f>
        <v>5.4256561764557167</v>
      </c>
      <c r="K5861" s="2">
        <v>80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>
        <v>0</v>
      </c>
      <c r="R5861"/>
      <c r="S5861"/>
    </row>
    <row r="5862" spans="1:19" x14ac:dyDescent="0.3">
      <c r="A5862">
        <v>5861</v>
      </c>
      <c r="B5862" t="s">
        <v>5877</v>
      </c>
      <c r="C5862" t="s">
        <v>17</v>
      </c>
      <c r="D5862" s="1">
        <v>301.3</v>
      </c>
      <c r="E5862" s="1">
        <v>310.89999999999998</v>
      </c>
      <c r="F5862" s="2">
        <v>1566</v>
      </c>
      <c r="G5862" s="1">
        <f>2*PI()*Predictive_Maintenance_Data[[#This Row],[Rotational speed '[rpm']]]/60</f>
        <v>163.99113651738719</v>
      </c>
      <c r="H5862" s="1">
        <v>33.1</v>
      </c>
      <c r="I5862" s="1">
        <f t="shared" si="91"/>
        <v>9.5999999999999659</v>
      </c>
      <c r="J5862" s="1">
        <f>Predictive_Maintenance_Data[[#This Row],[Torque '[Nm']]]*Predictive_Maintenance_Data[[#This Row],[Angular velocity '[rad/s']]]/1000</f>
        <v>5.4281066187255167</v>
      </c>
      <c r="K5862" s="2">
        <v>82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0</v>
      </c>
      <c r="R5862"/>
      <c r="S5862"/>
    </row>
    <row r="5863" spans="1:19" x14ac:dyDescent="0.3">
      <c r="A5863">
        <v>5862</v>
      </c>
      <c r="B5863" t="s">
        <v>5878</v>
      </c>
      <c r="C5863" t="s">
        <v>17</v>
      </c>
      <c r="D5863" s="1">
        <v>301.3</v>
      </c>
      <c r="E5863" s="1">
        <v>311</v>
      </c>
      <c r="F5863" s="2">
        <v>1554</v>
      </c>
      <c r="G5863" s="1">
        <f>2*PI()*Predictive_Maintenance_Data[[#This Row],[Rotational speed '[rpm']]]/60</f>
        <v>162.73449945595127</v>
      </c>
      <c r="H5863" s="1">
        <v>47.7</v>
      </c>
      <c r="I5863" s="1">
        <f t="shared" si="91"/>
        <v>9.6999999999999886</v>
      </c>
      <c r="J5863" s="1">
        <f>Predictive_Maintenance_Data[[#This Row],[Torque '[Nm']]]*Predictive_Maintenance_Data[[#This Row],[Angular velocity '[rad/s']]]/1000</f>
        <v>7.7624356240488757</v>
      </c>
      <c r="K5863" s="2">
        <v>84</v>
      </c>
      <c r="L5863" s="2">
        <v>0</v>
      </c>
      <c r="M5863" s="2">
        <v>0</v>
      </c>
      <c r="N5863" s="2">
        <v>0</v>
      </c>
      <c r="O5863" s="2">
        <v>0</v>
      </c>
      <c r="P5863" s="2">
        <v>0</v>
      </c>
      <c r="Q5863" s="2">
        <v>0</v>
      </c>
      <c r="R5863"/>
      <c r="S5863"/>
    </row>
    <row r="5864" spans="1:19" x14ac:dyDescent="0.3">
      <c r="A5864">
        <v>5863</v>
      </c>
      <c r="B5864" t="s">
        <v>5879</v>
      </c>
      <c r="C5864" t="s">
        <v>17</v>
      </c>
      <c r="D5864" s="1">
        <v>301.39999999999998</v>
      </c>
      <c r="E5864" s="1">
        <v>311</v>
      </c>
      <c r="F5864" s="2">
        <v>1470</v>
      </c>
      <c r="G5864" s="1">
        <f>2*PI()*Predictive_Maintenance_Data[[#This Row],[Rotational speed '[rpm']]]/60</f>
        <v>153.93804002589985</v>
      </c>
      <c r="H5864" s="1">
        <v>40.6</v>
      </c>
      <c r="I5864" s="1">
        <f t="shared" si="91"/>
        <v>9.6000000000000227</v>
      </c>
      <c r="J5864" s="1">
        <f>Predictive_Maintenance_Data[[#This Row],[Torque '[Nm']]]*Predictive_Maintenance_Data[[#This Row],[Angular velocity '[rad/s']]]/1000</f>
        <v>6.2498844250515342</v>
      </c>
      <c r="K5864" s="2">
        <v>86</v>
      </c>
      <c r="L5864" s="2">
        <v>0</v>
      </c>
      <c r="M5864" s="2">
        <v>0</v>
      </c>
      <c r="N5864" s="2">
        <v>0</v>
      </c>
      <c r="O5864" s="2">
        <v>0</v>
      </c>
      <c r="P5864" s="2">
        <v>0</v>
      </c>
      <c r="Q5864" s="2">
        <v>0</v>
      </c>
      <c r="R5864"/>
      <c r="S5864"/>
    </row>
    <row r="5865" spans="1:19" x14ac:dyDescent="0.3">
      <c r="A5865">
        <v>5864</v>
      </c>
      <c r="B5865" t="s">
        <v>5880</v>
      </c>
      <c r="C5865" t="s">
        <v>15</v>
      </c>
      <c r="D5865" s="1">
        <v>301.39999999999998</v>
      </c>
      <c r="E5865" s="1">
        <v>311.10000000000002</v>
      </c>
      <c r="F5865" s="2">
        <v>1758</v>
      </c>
      <c r="G5865" s="1">
        <f>2*PI()*Predictive_Maintenance_Data[[#This Row],[Rotational speed '[rpm']]]/60</f>
        <v>184.09732950036187</v>
      </c>
      <c r="H5865" s="1">
        <v>25.4</v>
      </c>
      <c r="I5865" s="1">
        <f t="shared" si="91"/>
        <v>9.7000000000000455</v>
      </c>
      <c r="J5865" s="1">
        <f>Predictive_Maintenance_Data[[#This Row],[Torque '[Nm']]]*Predictive_Maintenance_Data[[#This Row],[Angular velocity '[rad/s']]]/1000</f>
        <v>4.6760721693091911</v>
      </c>
      <c r="K5865" s="2">
        <v>88</v>
      </c>
      <c r="L5865" s="2">
        <v>0</v>
      </c>
      <c r="M5865" s="2">
        <v>0</v>
      </c>
      <c r="N5865" s="2">
        <v>0</v>
      </c>
      <c r="O5865" s="2">
        <v>0</v>
      </c>
      <c r="P5865" s="2">
        <v>0</v>
      </c>
      <c r="Q5865" s="2">
        <v>0</v>
      </c>
      <c r="R5865"/>
      <c r="S5865"/>
    </row>
    <row r="5866" spans="1:19" x14ac:dyDescent="0.3">
      <c r="A5866">
        <v>5865</v>
      </c>
      <c r="B5866" t="s">
        <v>5881</v>
      </c>
      <c r="C5866" t="s">
        <v>15</v>
      </c>
      <c r="D5866" s="1">
        <v>301.39999999999998</v>
      </c>
      <c r="E5866" s="1">
        <v>311</v>
      </c>
      <c r="F5866" s="2">
        <v>1486</v>
      </c>
      <c r="G5866" s="1">
        <f>2*PI()*Predictive_Maintenance_Data[[#This Row],[Rotational speed '[rpm']]]/60</f>
        <v>155.61355610781442</v>
      </c>
      <c r="H5866" s="1">
        <v>36.5</v>
      </c>
      <c r="I5866" s="1">
        <f t="shared" si="91"/>
        <v>9.6000000000000227</v>
      </c>
      <c r="J5866" s="1">
        <f>Predictive_Maintenance_Data[[#This Row],[Torque '[Nm']]]*Predictive_Maintenance_Data[[#This Row],[Angular velocity '[rad/s']]]/1000</f>
        <v>5.6798947979352263</v>
      </c>
      <c r="K5866" s="2">
        <v>91</v>
      </c>
      <c r="L5866" s="2">
        <v>0</v>
      </c>
      <c r="M5866" s="2">
        <v>0</v>
      </c>
      <c r="N5866" s="2">
        <v>0</v>
      </c>
      <c r="O5866" s="2">
        <v>0</v>
      </c>
      <c r="P5866" s="2">
        <v>0</v>
      </c>
      <c r="Q5866" s="2">
        <v>0</v>
      </c>
      <c r="R5866"/>
      <c r="S5866"/>
    </row>
    <row r="5867" spans="1:19" x14ac:dyDescent="0.3">
      <c r="A5867">
        <v>5866</v>
      </c>
      <c r="B5867" t="s">
        <v>5882</v>
      </c>
      <c r="C5867" t="s">
        <v>15</v>
      </c>
      <c r="D5867" s="1">
        <v>301.5</v>
      </c>
      <c r="E5867" s="1">
        <v>311.10000000000002</v>
      </c>
      <c r="F5867" s="2">
        <v>1402</v>
      </c>
      <c r="G5867" s="1">
        <f>2*PI()*Predictive_Maintenance_Data[[#This Row],[Rotational speed '[rpm']]]/60</f>
        <v>146.817096677763</v>
      </c>
      <c r="H5867" s="1">
        <v>40</v>
      </c>
      <c r="I5867" s="1">
        <f t="shared" si="91"/>
        <v>9.6000000000000227</v>
      </c>
      <c r="J5867" s="1">
        <f>Predictive_Maintenance_Data[[#This Row],[Torque '[Nm']]]*Predictive_Maintenance_Data[[#This Row],[Angular velocity '[rad/s']]]/1000</f>
        <v>5.8726838671105197</v>
      </c>
      <c r="K5867" s="2">
        <v>94</v>
      </c>
      <c r="L5867" s="2">
        <v>0</v>
      </c>
      <c r="M5867" s="2">
        <v>0</v>
      </c>
      <c r="N5867" s="2">
        <v>0</v>
      </c>
      <c r="O5867" s="2">
        <v>0</v>
      </c>
      <c r="P5867" s="2">
        <v>0</v>
      </c>
      <c r="Q5867" s="2">
        <v>0</v>
      </c>
      <c r="R5867"/>
      <c r="S5867"/>
    </row>
    <row r="5868" spans="1:19" x14ac:dyDescent="0.3">
      <c r="A5868">
        <v>5867</v>
      </c>
      <c r="B5868" t="s">
        <v>5883</v>
      </c>
      <c r="C5868" t="s">
        <v>17</v>
      </c>
      <c r="D5868" s="1">
        <v>301.5</v>
      </c>
      <c r="E5868" s="1">
        <v>311.10000000000002</v>
      </c>
      <c r="F5868" s="2">
        <v>1459</v>
      </c>
      <c r="G5868" s="1">
        <f>2*PI()*Predictive_Maintenance_Data[[#This Row],[Rotational speed '[rpm']]]/60</f>
        <v>152.7861227195836</v>
      </c>
      <c r="H5868" s="1">
        <v>45.1</v>
      </c>
      <c r="I5868" s="1">
        <f t="shared" si="91"/>
        <v>9.6000000000000227</v>
      </c>
      <c r="J5868" s="1">
        <f>Predictive_Maintenance_Data[[#This Row],[Torque '[Nm']]]*Predictive_Maintenance_Data[[#This Row],[Angular velocity '[rad/s']]]/1000</f>
        <v>6.8906541346532206</v>
      </c>
      <c r="K5868" s="2">
        <v>97</v>
      </c>
      <c r="L5868" s="2">
        <v>0</v>
      </c>
      <c r="M5868" s="2">
        <v>0</v>
      </c>
      <c r="N5868" s="2">
        <v>0</v>
      </c>
      <c r="O5868" s="2">
        <v>0</v>
      </c>
      <c r="P5868" s="2">
        <v>0</v>
      </c>
      <c r="Q5868" s="2">
        <v>0</v>
      </c>
      <c r="R5868"/>
      <c r="S5868"/>
    </row>
    <row r="5869" spans="1:19" x14ac:dyDescent="0.3">
      <c r="A5869">
        <v>5868</v>
      </c>
      <c r="B5869" t="s">
        <v>5884</v>
      </c>
      <c r="C5869" t="s">
        <v>17</v>
      </c>
      <c r="D5869" s="1">
        <v>301.5</v>
      </c>
      <c r="E5869" s="1">
        <v>311</v>
      </c>
      <c r="F5869" s="2">
        <v>1494</v>
      </c>
      <c r="G5869" s="1">
        <f>2*PI()*Predictive_Maintenance_Data[[#This Row],[Rotational speed '[rpm']]]/60</f>
        <v>156.4513141487717</v>
      </c>
      <c r="H5869" s="1">
        <v>45.3</v>
      </c>
      <c r="I5869" s="1">
        <f t="shared" si="91"/>
        <v>9.5</v>
      </c>
      <c r="J5869" s="1">
        <f>Predictive_Maintenance_Data[[#This Row],[Torque '[Nm']]]*Predictive_Maintenance_Data[[#This Row],[Angular velocity '[rad/s']]]/1000</f>
        <v>7.0872445309393575</v>
      </c>
      <c r="K5869" s="2">
        <v>99</v>
      </c>
      <c r="L5869" s="2">
        <v>0</v>
      </c>
      <c r="M5869" s="2">
        <v>0</v>
      </c>
      <c r="N5869" s="2">
        <v>0</v>
      </c>
      <c r="O5869" s="2">
        <v>0</v>
      </c>
      <c r="P5869" s="2">
        <v>0</v>
      </c>
      <c r="Q5869" s="2">
        <v>0</v>
      </c>
      <c r="R5869"/>
      <c r="S5869"/>
    </row>
    <row r="5870" spans="1:19" x14ac:dyDescent="0.3">
      <c r="A5870">
        <v>5869</v>
      </c>
      <c r="B5870" t="s">
        <v>5885</v>
      </c>
      <c r="C5870" t="s">
        <v>17</v>
      </c>
      <c r="D5870" s="1">
        <v>301.5</v>
      </c>
      <c r="E5870" s="1">
        <v>311.10000000000002</v>
      </c>
      <c r="F5870" s="2">
        <v>1731</v>
      </c>
      <c r="G5870" s="1">
        <f>2*PI()*Predictive_Maintenance_Data[[#This Row],[Rotational speed '[rpm']]]/60</f>
        <v>181.26989611213105</v>
      </c>
      <c r="H5870" s="1">
        <v>27.9</v>
      </c>
      <c r="I5870" s="1">
        <f t="shared" si="91"/>
        <v>9.6000000000000227</v>
      </c>
      <c r="J5870" s="1">
        <f>Predictive_Maintenance_Data[[#This Row],[Torque '[Nm']]]*Predictive_Maintenance_Data[[#This Row],[Angular velocity '[rad/s']]]/1000</f>
        <v>5.057430101528456</v>
      </c>
      <c r="K5870" s="2">
        <v>101</v>
      </c>
      <c r="L5870" s="2">
        <v>0</v>
      </c>
      <c r="M5870" s="2">
        <v>0</v>
      </c>
      <c r="N5870" s="2">
        <v>0</v>
      </c>
      <c r="O5870" s="2">
        <v>0</v>
      </c>
      <c r="P5870" s="2">
        <v>0</v>
      </c>
      <c r="Q5870" s="2">
        <v>0</v>
      </c>
      <c r="R5870"/>
      <c r="S5870"/>
    </row>
    <row r="5871" spans="1:19" x14ac:dyDescent="0.3">
      <c r="A5871">
        <v>5870</v>
      </c>
      <c r="B5871" t="s">
        <v>5886</v>
      </c>
      <c r="C5871" t="s">
        <v>17</v>
      </c>
      <c r="D5871" s="1">
        <v>301.5</v>
      </c>
      <c r="E5871" s="1">
        <v>311.10000000000002</v>
      </c>
      <c r="F5871" s="2">
        <v>2076</v>
      </c>
      <c r="G5871" s="1">
        <f>2*PI()*Predictive_Maintenance_Data[[#This Row],[Rotational speed '[rpm']]]/60</f>
        <v>217.39821162841369</v>
      </c>
      <c r="H5871" s="1">
        <v>18.7</v>
      </c>
      <c r="I5871" s="1">
        <f t="shared" si="91"/>
        <v>9.6000000000000227</v>
      </c>
      <c r="J5871" s="1">
        <f>Predictive_Maintenance_Data[[#This Row],[Torque '[Nm']]]*Predictive_Maintenance_Data[[#This Row],[Angular velocity '[rad/s']]]/1000</f>
        <v>4.0653465574513357</v>
      </c>
      <c r="K5871" s="2">
        <v>103</v>
      </c>
      <c r="L5871" s="2">
        <v>0</v>
      </c>
      <c r="M5871" s="2">
        <v>0</v>
      </c>
      <c r="N5871" s="2">
        <v>0</v>
      </c>
      <c r="O5871" s="2">
        <v>0</v>
      </c>
      <c r="P5871" s="2">
        <v>0</v>
      </c>
      <c r="Q5871" s="2">
        <v>0</v>
      </c>
      <c r="R5871"/>
      <c r="S5871"/>
    </row>
    <row r="5872" spans="1:19" x14ac:dyDescent="0.3">
      <c r="A5872">
        <v>5871</v>
      </c>
      <c r="B5872" t="s">
        <v>5887</v>
      </c>
      <c r="C5872" t="s">
        <v>17</v>
      </c>
      <c r="D5872" s="1">
        <v>301.5</v>
      </c>
      <c r="E5872" s="1">
        <v>311.10000000000002</v>
      </c>
      <c r="F5872" s="2">
        <v>2055</v>
      </c>
      <c r="G5872" s="1">
        <f>2*PI()*Predictive_Maintenance_Data[[#This Row],[Rotational speed '[rpm']]]/60</f>
        <v>215.19909677090081</v>
      </c>
      <c r="H5872" s="1">
        <v>16.8</v>
      </c>
      <c r="I5872" s="1">
        <f t="shared" si="91"/>
        <v>9.6000000000000227</v>
      </c>
      <c r="J5872" s="1">
        <f>Predictive_Maintenance_Data[[#This Row],[Torque '[Nm']]]*Predictive_Maintenance_Data[[#This Row],[Angular velocity '[rad/s']]]/1000</f>
        <v>3.6153448257511336</v>
      </c>
      <c r="K5872" s="2">
        <v>105</v>
      </c>
      <c r="L5872" s="2">
        <v>0</v>
      </c>
      <c r="M5872" s="2">
        <v>0</v>
      </c>
      <c r="N5872" s="2">
        <v>0</v>
      </c>
      <c r="O5872" s="2">
        <v>0</v>
      </c>
      <c r="P5872" s="2">
        <v>0</v>
      </c>
      <c r="Q5872" s="2">
        <v>0</v>
      </c>
      <c r="R5872"/>
      <c r="S5872"/>
    </row>
    <row r="5873" spans="1:19" x14ac:dyDescent="0.3">
      <c r="A5873">
        <v>5872</v>
      </c>
      <c r="B5873" t="s">
        <v>5888</v>
      </c>
      <c r="C5873" t="s">
        <v>17</v>
      </c>
      <c r="D5873" s="1">
        <v>301.5</v>
      </c>
      <c r="E5873" s="1">
        <v>311.10000000000002</v>
      </c>
      <c r="F5873" s="2">
        <v>1469</v>
      </c>
      <c r="G5873" s="1">
        <f>2*PI()*Predictive_Maintenance_Data[[#This Row],[Rotational speed '[rpm']]]/60</f>
        <v>153.83332027078021</v>
      </c>
      <c r="H5873" s="1">
        <v>49.5</v>
      </c>
      <c r="I5873" s="1">
        <f t="shared" si="91"/>
        <v>9.6000000000000227</v>
      </c>
      <c r="J5873" s="1">
        <f>Predictive_Maintenance_Data[[#This Row],[Torque '[Nm']]]*Predictive_Maintenance_Data[[#This Row],[Angular velocity '[rad/s']]]/1000</f>
        <v>7.6147493534036199</v>
      </c>
      <c r="K5873" s="2">
        <v>107</v>
      </c>
      <c r="L5873" s="2">
        <v>0</v>
      </c>
      <c r="M5873" s="2">
        <v>0</v>
      </c>
      <c r="N5873" s="2">
        <v>0</v>
      </c>
      <c r="O5873" s="2">
        <v>0</v>
      </c>
      <c r="P5873" s="2">
        <v>0</v>
      </c>
      <c r="Q5873" s="2">
        <v>0</v>
      </c>
      <c r="R5873"/>
      <c r="S5873"/>
    </row>
    <row r="5874" spans="1:19" x14ac:dyDescent="0.3">
      <c r="A5874">
        <v>5873</v>
      </c>
      <c r="B5874" t="s">
        <v>5889</v>
      </c>
      <c r="C5874" t="s">
        <v>15</v>
      </c>
      <c r="D5874" s="1">
        <v>301.5</v>
      </c>
      <c r="E5874" s="1">
        <v>311</v>
      </c>
      <c r="F5874" s="2">
        <v>1504</v>
      </c>
      <c r="G5874" s="1">
        <f>2*PI()*Predictive_Maintenance_Data[[#This Row],[Rotational speed '[rpm']]]/60</f>
        <v>157.4985116999683</v>
      </c>
      <c r="H5874" s="1">
        <v>42.6</v>
      </c>
      <c r="I5874" s="1">
        <f t="shared" si="91"/>
        <v>9.5</v>
      </c>
      <c r="J5874" s="1">
        <f>Predictive_Maintenance_Data[[#This Row],[Torque '[Nm']]]*Predictive_Maintenance_Data[[#This Row],[Angular velocity '[rad/s']]]/1000</f>
        <v>6.7094365984186499</v>
      </c>
      <c r="K5874" s="2">
        <v>109</v>
      </c>
      <c r="L5874" s="2">
        <v>0</v>
      </c>
      <c r="M5874" s="2">
        <v>0</v>
      </c>
      <c r="N5874" s="2">
        <v>0</v>
      </c>
      <c r="O5874" s="2">
        <v>0</v>
      </c>
      <c r="P5874" s="2">
        <v>0</v>
      </c>
      <c r="Q5874" s="2">
        <v>0</v>
      </c>
      <c r="R5874"/>
      <c r="S5874"/>
    </row>
    <row r="5875" spans="1:19" x14ac:dyDescent="0.3">
      <c r="A5875">
        <v>5874</v>
      </c>
      <c r="B5875" t="s">
        <v>5890</v>
      </c>
      <c r="C5875" t="s">
        <v>15</v>
      </c>
      <c r="D5875" s="1">
        <v>301.5</v>
      </c>
      <c r="E5875" s="1">
        <v>311.10000000000002</v>
      </c>
      <c r="F5875" s="2">
        <v>1396</v>
      </c>
      <c r="G5875" s="1">
        <f>2*PI()*Predictive_Maintenance_Data[[#This Row],[Rotational speed '[rpm']]]/60</f>
        <v>146.18877814704504</v>
      </c>
      <c r="H5875" s="1">
        <v>43.5</v>
      </c>
      <c r="I5875" s="1">
        <f t="shared" si="91"/>
        <v>9.6000000000000227</v>
      </c>
      <c r="J5875" s="1">
        <f>Predictive_Maintenance_Data[[#This Row],[Torque '[Nm']]]*Predictive_Maintenance_Data[[#This Row],[Angular velocity '[rad/s']]]/1000</f>
        <v>6.3592118493964591</v>
      </c>
      <c r="K5875" s="2">
        <v>112</v>
      </c>
      <c r="L5875" s="2">
        <v>0</v>
      </c>
      <c r="M5875" s="2">
        <v>0</v>
      </c>
      <c r="N5875" s="2">
        <v>0</v>
      </c>
      <c r="O5875" s="2">
        <v>0</v>
      </c>
      <c r="P5875" s="2">
        <v>0</v>
      </c>
      <c r="Q5875" s="2">
        <v>0</v>
      </c>
      <c r="R5875"/>
      <c r="S5875"/>
    </row>
    <row r="5876" spans="1:19" x14ac:dyDescent="0.3">
      <c r="A5876">
        <v>5875</v>
      </c>
      <c r="B5876" t="s">
        <v>5891</v>
      </c>
      <c r="C5876" t="s">
        <v>15</v>
      </c>
      <c r="D5876" s="1">
        <v>301.5</v>
      </c>
      <c r="E5876" s="1">
        <v>311.10000000000002</v>
      </c>
      <c r="F5876" s="2">
        <v>1660</v>
      </c>
      <c r="G5876" s="1">
        <f>2*PI()*Predictive_Maintenance_Data[[#This Row],[Rotational speed '[rpm']]]/60</f>
        <v>173.83479349863521</v>
      </c>
      <c r="H5876" s="1">
        <v>33.799999999999997</v>
      </c>
      <c r="I5876" s="1">
        <f t="shared" si="91"/>
        <v>9.6000000000000227</v>
      </c>
      <c r="J5876" s="1">
        <f>Predictive_Maintenance_Data[[#This Row],[Torque '[Nm']]]*Predictive_Maintenance_Data[[#This Row],[Angular velocity '[rad/s']]]/1000</f>
        <v>5.8756160202538696</v>
      </c>
      <c r="K5876" s="2">
        <v>115</v>
      </c>
      <c r="L5876" s="2">
        <v>0</v>
      </c>
      <c r="M5876" s="2">
        <v>0</v>
      </c>
      <c r="N5876" s="2">
        <v>0</v>
      </c>
      <c r="O5876" s="2">
        <v>0</v>
      </c>
      <c r="P5876" s="2">
        <v>0</v>
      </c>
      <c r="Q5876" s="2">
        <v>0</v>
      </c>
      <c r="R5876"/>
      <c r="S5876"/>
    </row>
    <row r="5877" spans="1:19" x14ac:dyDescent="0.3">
      <c r="A5877">
        <v>5876</v>
      </c>
      <c r="B5877" t="s">
        <v>5892</v>
      </c>
      <c r="C5877" t="s">
        <v>15</v>
      </c>
      <c r="D5877" s="1">
        <v>301.5</v>
      </c>
      <c r="E5877" s="1">
        <v>311</v>
      </c>
      <c r="F5877" s="2">
        <v>1577</v>
      </c>
      <c r="G5877" s="1">
        <f>2*PI()*Predictive_Maintenance_Data[[#This Row],[Rotational speed '[rpm']]]/60</f>
        <v>165.14305382370347</v>
      </c>
      <c r="H5877" s="1">
        <v>39.700000000000003</v>
      </c>
      <c r="I5877" s="1">
        <f t="shared" si="91"/>
        <v>9.5</v>
      </c>
      <c r="J5877" s="1">
        <f>Predictive_Maintenance_Data[[#This Row],[Torque '[Nm']]]*Predictive_Maintenance_Data[[#This Row],[Angular velocity '[rad/s']]]/1000</f>
        <v>6.5561792368010279</v>
      </c>
      <c r="K5877" s="2">
        <v>118</v>
      </c>
      <c r="L5877" s="2">
        <v>0</v>
      </c>
      <c r="M5877" s="2">
        <v>0</v>
      </c>
      <c r="N5877" s="2">
        <v>0</v>
      </c>
      <c r="O5877" s="2">
        <v>0</v>
      </c>
      <c r="P5877" s="2">
        <v>0</v>
      </c>
      <c r="Q5877" s="2">
        <v>0</v>
      </c>
      <c r="R5877"/>
      <c r="S5877"/>
    </row>
    <row r="5878" spans="1:19" x14ac:dyDescent="0.3">
      <c r="A5878">
        <v>5877</v>
      </c>
      <c r="B5878" t="s">
        <v>5893</v>
      </c>
      <c r="C5878" t="s">
        <v>17</v>
      </c>
      <c r="D5878" s="1">
        <v>301.5</v>
      </c>
      <c r="E5878" s="1">
        <v>311.10000000000002</v>
      </c>
      <c r="F5878" s="2">
        <v>1426</v>
      </c>
      <c r="G5878" s="1">
        <f>2*PI()*Predictive_Maintenance_Data[[#This Row],[Rotational speed '[rpm']]]/60</f>
        <v>149.33037080063482</v>
      </c>
      <c r="H5878" s="1">
        <v>52.1</v>
      </c>
      <c r="I5878" s="1">
        <f t="shared" si="91"/>
        <v>9.6000000000000227</v>
      </c>
      <c r="J5878" s="1">
        <f>Predictive_Maintenance_Data[[#This Row],[Torque '[Nm']]]*Predictive_Maintenance_Data[[#This Row],[Angular velocity '[rad/s']]]/1000</f>
        <v>7.7801123187130745</v>
      </c>
      <c r="K5878" s="2">
        <v>121</v>
      </c>
      <c r="L5878" s="2">
        <v>0</v>
      </c>
      <c r="M5878" s="2">
        <v>0</v>
      </c>
      <c r="N5878" s="2">
        <v>0</v>
      </c>
      <c r="O5878" s="2">
        <v>0</v>
      </c>
      <c r="P5878" s="2">
        <v>0</v>
      </c>
      <c r="Q5878" s="2">
        <v>0</v>
      </c>
      <c r="R5878"/>
      <c r="S5878"/>
    </row>
    <row r="5879" spans="1:19" x14ac:dyDescent="0.3">
      <c r="A5879">
        <v>5878</v>
      </c>
      <c r="B5879" t="s">
        <v>5894</v>
      </c>
      <c r="C5879" t="s">
        <v>17</v>
      </c>
      <c r="D5879" s="1">
        <v>301.5</v>
      </c>
      <c r="E5879" s="1">
        <v>311.10000000000002</v>
      </c>
      <c r="F5879" s="2">
        <v>1458</v>
      </c>
      <c r="G5879" s="1">
        <f>2*PI()*Predictive_Maintenance_Data[[#This Row],[Rotational speed '[rpm']]]/60</f>
        <v>152.68140296446393</v>
      </c>
      <c r="H5879" s="1">
        <v>41.4</v>
      </c>
      <c r="I5879" s="1">
        <f t="shared" si="91"/>
        <v>9.6000000000000227</v>
      </c>
      <c r="J5879" s="1">
        <f>Predictive_Maintenance_Data[[#This Row],[Torque '[Nm']]]*Predictive_Maintenance_Data[[#This Row],[Angular velocity '[rad/s']]]/1000</f>
        <v>6.3210100827288063</v>
      </c>
      <c r="K5879" s="2">
        <v>123</v>
      </c>
      <c r="L5879" s="2">
        <v>0</v>
      </c>
      <c r="M5879" s="2">
        <v>0</v>
      </c>
      <c r="N5879" s="2">
        <v>0</v>
      </c>
      <c r="O5879" s="2">
        <v>0</v>
      </c>
      <c r="P5879" s="2">
        <v>0</v>
      </c>
      <c r="Q5879" s="2">
        <v>0</v>
      </c>
      <c r="R5879"/>
      <c r="S5879"/>
    </row>
    <row r="5880" spans="1:19" x14ac:dyDescent="0.3">
      <c r="A5880">
        <v>5879</v>
      </c>
      <c r="B5880" t="s">
        <v>5895</v>
      </c>
      <c r="C5880" t="s">
        <v>17</v>
      </c>
      <c r="D5880" s="1">
        <v>301.39999999999998</v>
      </c>
      <c r="E5880" s="1">
        <v>311</v>
      </c>
      <c r="F5880" s="2">
        <v>1533</v>
      </c>
      <c r="G5880" s="1">
        <f>2*PI()*Predictive_Maintenance_Data[[#This Row],[Rotational speed '[rpm']]]/60</f>
        <v>160.53538459843841</v>
      </c>
      <c r="H5880" s="1">
        <v>45.8</v>
      </c>
      <c r="I5880" s="1">
        <f t="shared" si="91"/>
        <v>9.6000000000000227</v>
      </c>
      <c r="J5880" s="1">
        <f>Predictive_Maintenance_Data[[#This Row],[Torque '[Nm']]]*Predictive_Maintenance_Data[[#This Row],[Angular velocity '[rad/s']]]/1000</f>
        <v>7.3525206146084789</v>
      </c>
      <c r="K5880" s="2">
        <v>125</v>
      </c>
      <c r="L5880" s="2">
        <v>0</v>
      </c>
      <c r="M5880" s="2">
        <v>0</v>
      </c>
      <c r="N5880" s="2">
        <v>0</v>
      </c>
      <c r="O5880" s="2">
        <v>0</v>
      </c>
      <c r="P5880" s="2">
        <v>0</v>
      </c>
      <c r="Q5880" s="2">
        <v>0</v>
      </c>
      <c r="R5880"/>
      <c r="S5880"/>
    </row>
    <row r="5881" spans="1:19" x14ac:dyDescent="0.3">
      <c r="A5881">
        <v>5880</v>
      </c>
      <c r="B5881" t="s">
        <v>5896</v>
      </c>
      <c r="C5881" t="s">
        <v>17</v>
      </c>
      <c r="D5881" s="1">
        <v>301.39999999999998</v>
      </c>
      <c r="E5881" s="1">
        <v>311</v>
      </c>
      <c r="F5881" s="2">
        <v>1701</v>
      </c>
      <c r="G5881" s="1">
        <f>2*PI()*Predictive_Maintenance_Data[[#This Row],[Rotational speed '[rpm']]]/60</f>
        <v>178.12830345854127</v>
      </c>
      <c r="H5881" s="1">
        <v>28.4</v>
      </c>
      <c r="I5881" s="1">
        <f t="shared" si="91"/>
        <v>9.6000000000000227</v>
      </c>
      <c r="J5881" s="1">
        <f>Predictive_Maintenance_Data[[#This Row],[Torque '[Nm']]]*Predictive_Maintenance_Data[[#This Row],[Angular velocity '[rad/s']]]/1000</f>
        <v>5.0588438182225719</v>
      </c>
      <c r="K5881" s="2">
        <v>127</v>
      </c>
      <c r="L5881" s="2">
        <v>0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/>
      <c r="S5881"/>
    </row>
    <row r="5882" spans="1:19" x14ac:dyDescent="0.3">
      <c r="A5882">
        <v>5881</v>
      </c>
      <c r="B5882" t="s">
        <v>5897</v>
      </c>
      <c r="C5882" t="s">
        <v>17</v>
      </c>
      <c r="D5882" s="1">
        <v>301.5</v>
      </c>
      <c r="E5882" s="1">
        <v>311.10000000000002</v>
      </c>
      <c r="F5882" s="2">
        <v>1434</v>
      </c>
      <c r="G5882" s="1">
        <f>2*PI()*Predictive_Maintenance_Data[[#This Row],[Rotational speed '[rpm']]]/60</f>
        <v>150.16812884159211</v>
      </c>
      <c r="H5882" s="1">
        <v>49.6</v>
      </c>
      <c r="I5882" s="1">
        <f t="shared" si="91"/>
        <v>9.6000000000000227</v>
      </c>
      <c r="J5882" s="1">
        <f>Predictive_Maintenance_Data[[#This Row],[Torque '[Nm']]]*Predictive_Maintenance_Data[[#This Row],[Angular velocity '[rad/s']]]/1000</f>
        <v>7.4483391905429688</v>
      </c>
      <c r="K5882" s="2">
        <v>129</v>
      </c>
      <c r="L5882" s="2">
        <v>0</v>
      </c>
      <c r="M5882" s="2">
        <v>0</v>
      </c>
      <c r="N5882" s="2">
        <v>0</v>
      </c>
      <c r="O5882" s="2">
        <v>0</v>
      </c>
      <c r="P5882" s="2">
        <v>0</v>
      </c>
      <c r="Q5882" s="2">
        <v>0</v>
      </c>
      <c r="R5882"/>
      <c r="S5882"/>
    </row>
    <row r="5883" spans="1:19" x14ac:dyDescent="0.3">
      <c r="A5883">
        <v>5882</v>
      </c>
      <c r="B5883" t="s">
        <v>5898</v>
      </c>
      <c r="C5883" t="s">
        <v>17</v>
      </c>
      <c r="D5883" s="1">
        <v>301.39999999999998</v>
      </c>
      <c r="E5883" s="1">
        <v>311.10000000000002</v>
      </c>
      <c r="F5883" s="2">
        <v>1952</v>
      </c>
      <c r="G5883" s="1">
        <f>2*PI()*Predictive_Maintenance_Data[[#This Row],[Rotational speed '[rpm']]]/60</f>
        <v>204.41296199357586</v>
      </c>
      <c r="H5883" s="1">
        <v>22.7</v>
      </c>
      <c r="I5883" s="1">
        <f t="shared" si="91"/>
        <v>9.7000000000000455</v>
      </c>
      <c r="J5883" s="1">
        <f>Predictive_Maintenance_Data[[#This Row],[Torque '[Nm']]]*Predictive_Maintenance_Data[[#This Row],[Angular velocity '[rad/s']]]/1000</f>
        <v>4.6401742372541719</v>
      </c>
      <c r="K5883" s="2">
        <v>131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0</v>
      </c>
      <c r="R5883"/>
      <c r="S5883"/>
    </row>
    <row r="5884" spans="1:19" x14ac:dyDescent="0.3">
      <c r="A5884">
        <v>5883</v>
      </c>
      <c r="B5884" t="s">
        <v>5899</v>
      </c>
      <c r="C5884" t="s">
        <v>17</v>
      </c>
      <c r="D5884" s="1">
        <v>301.39999999999998</v>
      </c>
      <c r="E5884" s="1">
        <v>311.10000000000002</v>
      </c>
      <c r="F5884" s="2">
        <v>1469</v>
      </c>
      <c r="G5884" s="1">
        <f>2*PI()*Predictive_Maintenance_Data[[#This Row],[Rotational speed '[rpm']]]/60</f>
        <v>153.83332027078021</v>
      </c>
      <c r="H5884" s="1">
        <v>36.9</v>
      </c>
      <c r="I5884" s="1">
        <f t="shared" si="91"/>
        <v>9.7000000000000455</v>
      </c>
      <c r="J5884" s="1">
        <f>Predictive_Maintenance_Data[[#This Row],[Torque '[Nm']]]*Predictive_Maintenance_Data[[#This Row],[Angular velocity '[rad/s']]]/1000</f>
        <v>5.6764495179917898</v>
      </c>
      <c r="K5884" s="2">
        <v>133</v>
      </c>
      <c r="L5884" s="2">
        <v>0</v>
      </c>
      <c r="M5884" s="2">
        <v>0</v>
      </c>
      <c r="N5884" s="2">
        <v>0</v>
      </c>
      <c r="O5884" s="2">
        <v>0</v>
      </c>
      <c r="P5884" s="2">
        <v>0</v>
      </c>
      <c r="Q5884" s="2">
        <v>0</v>
      </c>
      <c r="R5884"/>
      <c r="S5884"/>
    </row>
    <row r="5885" spans="1:19" x14ac:dyDescent="0.3">
      <c r="A5885">
        <v>5884</v>
      </c>
      <c r="B5885" t="s">
        <v>5900</v>
      </c>
      <c r="C5885" t="s">
        <v>17</v>
      </c>
      <c r="D5885" s="1">
        <v>301.39999999999998</v>
      </c>
      <c r="E5885" s="1">
        <v>311.10000000000002</v>
      </c>
      <c r="F5885" s="2">
        <v>1800</v>
      </c>
      <c r="G5885" s="1">
        <f>2*PI()*Predictive_Maintenance_Data[[#This Row],[Rotational speed '[rpm']]]/60</f>
        <v>188.49555921538757</v>
      </c>
      <c r="H5885" s="1">
        <v>26</v>
      </c>
      <c r="I5885" s="1">
        <f t="shared" si="91"/>
        <v>9.7000000000000455</v>
      </c>
      <c r="J5885" s="1">
        <f>Predictive_Maintenance_Data[[#This Row],[Torque '[Nm']]]*Predictive_Maintenance_Data[[#This Row],[Angular velocity '[rad/s']]]/1000</f>
        <v>4.9008845396000771</v>
      </c>
      <c r="K5885" s="2">
        <v>135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0</v>
      </c>
      <c r="R5885"/>
      <c r="S5885"/>
    </row>
    <row r="5886" spans="1:19" x14ac:dyDescent="0.3">
      <c r="A5886">
        <v>5885</v>
      </c>
      <c r="B5886" t="s">
        <v>5901</v>
      </c>
      <c r="C5886" t="s">
        <v>15</v>
      </c>
      <c r="D5886" s="1">
        <v>301.3</v>
      </c>
      <c r="E5886" s="1">
        <v>311.10000000000002</v>
      </c>
      <c r="F5886" s="2">
        <v>1438</v>
      </c>
      <c r="G5886" s="1">
        <f>2*PI()*Predictive_Maintenance_Data[[#This Row],[Rotational speed '[rpm']]]/60</f>
        <v>150.58700786207075</v>
      </c>
      <c r="H5886" s="1">
        <v>43</v>
      </c>
      <c r="I5886" s="1">
        <f t="shared" si="91"/>
        <v>9.8000000000000114</v>
      </c>
      <c r="J5886" s="1">
        <f>Predictive_Maintenance_Data[[#This Row],[Torque '[Nm']]]*Predictive_Maintenance_Data[[#This Row],[Angular velocity '[rad/s']]]/1000</f>
        <v>6.4752413380690426</v>
      </c>
      <c r="K5886" s="2">
        <v>137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/>
      <c r="S5886"/>
    </row>
    <row r="5887" spans="1:19" x14ac:dyDescent="0.3">
      <c r="A5887">
        <v>5886</v>
      </c>
      <c r="B5887" t="s">
        <v>5902</v>
      </c>
      <c r="C5887" t="s">
        <v>17</v>
      </c>
      <c r="D5887" s="1">
        <v>301.3</v>
      </c>
      <c r="E5887" s="1">
        <v>311.10000000000002</v>
      </c>
      <c r="F5887" s="2">
        <v>1647</v>
      </c>
      <c r="G5887" s="1">
        <f>2*PI()*Predictive_Maintenance_Data[[#This Row],[Rotational speed '[rpm']]]/60</f>
        <v>172.47343668207967</v>
      </c>
      <c r="H5887" s="1">
        <v>28.2</v>
      </c>
      <c r="I5887" s="1">
        <f t="shared" si="91"/>
        <v>9.8000000000000114</v>
      </c>
      <c r="J5887" s="1">
        <f>Predictive_Maintenance_Data[[#This Row],[Torque '[Nm']]]*Predictive_Maintenance_Data[[#This Row],[Angular velocity '[rad/s']]]/1000</f>
        <v>4.8637509144346467</v>
      </c>
      <c r="K5887" s="2">
        <v>140</v>
      </c>
      <c r="L5887" s="2">
        <v>0</v>
      </c>
      <c r="M5887" s="2">
        <v>0</v>
      </c>
      <c r="N5887" s="2">
        <v>0</v>
      </c>
      <c r="O5887" s="2">
        <v>0</v>
      </c>
      <c r="P5887" s="2">
        <v>0</v>
      </c>
      <c r="Q5887" s="2">
        <v>0</v>
      </c>
      <c r="R5887"/>
      <c r="S5887"/>
    </row>
    <row r="5888" spans="1:19" x14ac:dyDescent="0.3">
      <c r="A5888">
        <v>5887</v>
      </c>
      <c r="B5888" t="s">
        <v>5903</v>
      </c>
      <c r="C5888" t="s">
        <v>17</v>
      </c>
      <c r="D5888" s="1">
        <v>301.39999999999998</v>
      </c>
      <c r="E5888" s="1">
        <v>311.10000000000002</v>
      </c>
      <c r="F5888" s="2">
        <v>1494</v>
      </c>
      <c r="G5888" s="1">
        <f>2*PI()*Predictive_Maintenance_Data[[#This Row],[Rotational speed '[rpm']]]/60</f>
        <v>156.4513141487717</v>
      </c>
      <c r="H5888" s="1">
        <v>41.9</v>
      </c>
      <c r="I5888" s="1">
        <f t="shared" si="91"/>
        <v>9.7000000000000455</v>
      </c>
      <c r="J5888" s="1">
        <f>Predictive_Maintenance_Data[[#This Row],[Torque '[Nm']]]*Predictive_Maintenance_Data[[#This Row],[Angular velocity '[rad/s']]]/1000</f>
        <v>6.5553100628335343</v>
      </c>
      <c r="K5888" s="2">
        <v>142</v>
      </c>
      <c r="L5888" s="2">
        <v>0</v>
      </c>
      <c r="M5888" s="2">
        <v>0</v>
      </c>
      <c r="N5888" s="2">
        <v>0</v>
      </c>
      <c r="O5888" s="2">
        <v>0</v>
      </c>
      <c r="P5888" s="2">
        <v>0</v>
      </c>
      <c r="Q5888" s="2">
        <v>0</v>
      </c>
      <c r="R5888"/>
      <c r="S5888"/>
    </row>
    <row r="5889" spans="1:19" x14ac:dyDescent="0.3">
      <c r="A5889">
        <v>5888</v>
      </c>
      <c r="B5889" t="s">
        <v>5904</v>
      </c>
      <c r="C5889" t="s">
        <v>27</v>
      </c>
      <c r="D5889" s="1">
        <v>301.39999999999998</v>
      </c>
      <c r="E5889" s="1">
        <v>311.10000000000002</v>
      </c>
      <c r="F5889" s="2">
        <v>1445</v>
      </c>
      <c r="G5889" s="1">
        <f>2*PI()*Predictive_Maintenance_Data[[#This Row],[Rotational speed '[rpm']]]/60</f>
        <v>151.32004614790836</v>
      </c>
      <c r="H5889" s="1">
        <v>41.4</v>
      </c>
      <c r="I5889" s="1">
        <f t="shared" si="91"/>
        <v>9.7000000000000455</v>
      </c>
      <c r="J5889" s="1">
        <f>Predictive_Maintenance_Data[[#This Row],[Torque '[Nm']]]*Predictive_Maintenance_Data[[#This Row],[Angular velocity '[rad/s']]]/1000</f>
        <v>6.2646499105234064</v>
      </c>
      <c r="K5889" s="2">
        <v>144</v>
      </c>
      <c r="L5889" s="2">
        <v>0</v>
      </c>
      <c r="M5889" s="2">
        <v>0</v>
      </c>
      <c r="N5889" s="2">
        <v>0</v>
      </c>
      <c r="O5889" s="2">
        <v>0</v>
      </c>
      <c r="P5889" s="2">
        <v>0</v>
      </c>
      <c r="Q5889" s="2">
        <v>0</v>
      </c>
      <c r="R5889"/>
      <c r="S5889"/>
    </row>
    <row r="5890" spans="1:19" x14ac:dyDescent="0.3">
      <c r="A5890">
        <v>5889</v>
      </c>
      <c r="B5890" t="s">
        <v>5905</v>
      </c>
      <c r="C5890" t="s">
        <v>15</v>
      </c>
      <c r="D5890" s="1">
        <v>301.5</v>
      </c>
      <c r="E5890" s="1">
        <v>311.10000000000002</v>
      </c>
      <c r="F5890" s="2">
        <v>1507</v>
      </c>
      <c r="G5890" s="1">
        <f>2*PI()*Predictive_Maintenance_Data[[#This Row],[Rotational speed '[rpm']]]/60</f>
        <v>157.8126709653273</v>
      </c>
      <c r="H5890" s="1">
        <v>38.6</v>
      </c>
      <c r="I5890" s="1">
        <f t="shared" ref="I5890:I5953" si="92">E5890-D5890</f>
        <v>9.6000000000000227</v>
      </c>
      <c r="J5890" s="1">
        <f>Predictive_Maintenance_Data[[#This Row],[Torque '[Nm']]]*Predictive_Maintenance_Data[[#This Row],[Angular velocity '[rad/s']]]/1000</f>
        <v>6.0915690992616334</v>
      </c>
      <c r="K5890" s="2">
        <v>149</v>
      </c>
      <c r="L5890" s="2">
        <v>0</v>
      </c>
      <c r="M5890" s="2">
        <v>0</v>
      </c>
      <c r="N5890" s="2">
        <v>0</v>
      </c>
      <c r="O5890" s="2">
        <v>0</v>
      </c>
      <c r="P5890" s="2">
        <v>0</v>
      </c>
      <c r="Q5890" s="2">
        <v>0</v>
      </c>
      <c r="R5890"/>
      <c r="S5890"/>
    </row>
    <row r="5891" spans="1:19" x14ac:dyDescent="0.3">
      <c r="A5891">
        <v>5890</v>
      </c>
      <c r="B5891" t="s">
        <v>5906</v>
      </c>
      <c r="C5891" t="s">
        <v>15</v>
      </c>
      <c r="D5891" s="1">
        <v>301.39999999999998</v>
      </c>
      <c r="E5891" s="1">
        <v>311</v>
      </c>
      <c r="F5891" s="2">
        <v>1234</v>
      </c>
      <c r="G5891" s="1">
        <f>2*PI()*Predictive_Maintenance_Data[[#This Row],[Rotational speed '[rpm']]]/60</f>
        <v>129.22417781766015</v>
      </c>
      <c r="H5891" s="1">
        <v>55.8</v>
      </c>
      <c r="I5891" s="1">
        <f t="shared" si="92"/>
        <v>9.6000000000000227</v>
      </c>
      <c r="J5891" s="1">
        <f>Predictive_Maintenance_Data[[#This Row],[Torque '[Nm']]]*Predictive_Maintenance_Data[[#This Row],[Angular velocity '[rad/s']]]/1000</f>
        <v>7.2107091222254356</v>
      </c>
      <c r="K5891" s="2">
        <v>152</v>
      </c>
      <c r="L5891" s="2">
        <v>0</v>
      </c>
      <c r="M5891" s="2">
        <v>0</v>
      </c>
      <c r="N5891" s="2">
        <v>0</v>
      </c>
      <c r="O5891" s="2">
        <v>0</v>
      </c>
      <c r="P5891" s="2">
        <v>0</v>
      </c>
      <c r="Q5891" s="2">
        <v>0</v>
      </c>
      <c r="R5891"/>
      <c r="S5891"/>
    </row>
    <row r="5892" spans="1:19" x14ac:dyDescent="0.3">
      <c r="A5892">
        <v>5891</v>
      </c>
      <c r="B5892" t="s">
        <v>5907</v>
      </c>
      <c r="C5892" t="s">
        <v>17</v>
      </c>
      <c r="D5892" s="1">
        <v>301.39999999999998</v>
      </c>
      <c r="E5892" s="1">
        <v>311</v>
      </c>
      <c r="F5892" s="2">
        <v>1634</v>
      </c>
      <c r="G5892" s="1">
        <f>2*PI()*Predictive_Maintenance_Data[[#This Row],[Rotational speed '[rpm']]]/60</f>
        <v>171.11207986552407</v>
      </c>
      <c r="H5892" s="1">
        <v>32.6</v>
      </c>
      <c r="I5892" s="1">
        <f t="shared" si="92"/>
        <v>9.6000000000000227</v>
      </c>
      <c r="J5892" s="1">
        <f>Predictive_Maintenance_Data[[#This Row],[Torque '[Nm']]]*Predictive_Maintenance_Data[[#This Row],[Angular velocity '[rad/s']]]/1000</f>
        <v>5.5782538036160849</v>
      </c>
      <c r="K5892" s="2">
        <v>155</v>
      </c>
      <c r="L5892" s="2">
        <v>0</v>
      </c>
      <c r="M5892" s="2">
        <v>0</v>
      </c>
      <c r="N5892" s="2">
        <v>0</v>
      </c>
      <c r="O5892" s="2">
        <v>0</v>
      </c>
      <c r="P5892" s="2">
        <v>0</v>
      </c>
      <c r="Q5892" s="2">
        <v>0</v>
      </c>
      <c r="R5892"/>
      <c r="S5892"/>
    </row>
    <row r="5893" spans="1:19" x14ac:dyDescent="0.3">
      <c r="A5893">
        <v>5892</v>
      </c>
      <c r="B5893" t="s">
        <v>5908</v>
      </c>
      <c r="C5893" t="s">
        <v>17</v>
      </c>
      <c r="D5893" s="1">
        <v>301.39999999999998</v>
      </c>
      <c r="E5893" s="1">
        <v>311</v>
      </c>
      <c r="F5893" s="2">
        <v>1334</v>
      </c>
      <c r="G5893" s="1">
        <f>2*PI()*Predictive_Maintenance_Data[[#This Row],[Rotational speed '[rpm']]]/60</f>
        <v>139.69615332962613</v>
      </c>
      <c r="H5893" s="1">
        <v>53.3</v>
      </c>
      <c r="I5893" s="1">
        <f t="shared" si="92"/>
        <v>9.6000000000000227</v>
      </c>
      <c r="J5893" s="1">
        <f>Predictive_Maintenance_Data[[#This Row],[Torque '[Nm']]]*Predictive_Maintenance_Data[[#This Row],[Angular velocity '[rad/s']]]/1000</f>
        <v>7.4458049724690714</v>
      </c>
      <c r="K5893" s="2">
        <v>157</v>
      </c>
      <c r="L5893" s="2">
        <v>0</v>
      </c>
      <c r="M5893" s="2">
        <v>0</v>
      </c>
      <c r="N5893" s="2">
        <v>0</v>
      </c>
      <c r="O5893" s="2">
        <v>0</v>
      </c>
      <c r="P5893" s="2">
        <v>0</v>
      </c>
      <c r="Q5893" s="2">
        <v>0</v>
      </c>
      <c r="R5893"/>
      <c r="S5893"/>
    </row>
    <row r="5894" spans="1:19" x14ac:dyDescent="0.3">
      <c r="A5894">
        <v>5893</v>
      </c>
      <c r="B5894" t="s">
        <v>5909</v>
      </c>
      <c r="C5894" t="s">
        <v>17</v>
      </c>
      <c r="D5894" s="1">
        <v>301.39999999999998</v>
      </c>
      <c r="E5894" s="1">
        <v>311.10000000000002</v>
      </c>
      <c r="F5894" s="2">
        <v>1472</v>
      </c>
      <c r="G5894" s="1">
        <f>2*PI()*Predictive_Maintenance_Data[[#This Row],[Rotational speed '[rpm']]]/60</f>
        <v>154.14747953613917</v>
      </c>
      <c r="H5894" s="1">
        <v>44.5</v>
      </c>
      <c r="I5894" s="1">
        <f t="shared" si="92"/>
        <v>9.7000000000000455</v>
      </c>
      <c r="J5894" s="1">
        <f>Predictive_Maintenance_Data[[#This Row],[Torque '[Nm']]]*Predictive_Maintenance_Data[[#This Row],[Angular velocity '[rad/s']]]/1000</f>
        <v>6.8595628393581931</v>
      </c>
      <c r="K5894" s="2">
        <v>159</v>
      </c>
      <c r="L5894" s="2">
        <v>0</v>
      </c>
      <c r="M5894" s="2">
        <v>0</v>
      </c>
      <c r="N5894" s="2">
        <v>0</v>
      </c>
      <c r="O5894" s="2">
        <v>0</v>
      </c>
      <c r="P5894" s="2">
        <v>0</v>
      </c>
      <c r="Q5894" s="2">
        <v>0</v>
      </c>
      <c r="R5894"/>
      <c r="S5894"/>
    </row>
    <row r="5895" spans="1:19" x14ac:dyDescent="0.3">
      <c r="A5895">
        <v>5894</v>
      </c>
      <c r="B5895" t="s">
        <v>5910</v>
      </c>
      <c r="C5895" t="s">
        <v>15</v>
      </c>
      <c r="D5895" s="1">
        <v>301.3</v>
      </c>
      <c r="E5895" s="1">
        <v>311</v>
      </c>
      <c r="F5895" s="2">
        <v>1410</v>
      </c>
      <c r="G5895" s="1">
        <f>2*PI()*Predictive_Maintenance_Data[[#This Row],[Rotational speed '[rpm']]]/60</f>
        <v>147.65485471872029</v>
      </c>
      <c r="H5895" s="1">
        <v>52.7</v>
      </c>
      <c r="I5895" s="1">
        <f t="shared" si="92"/>
        <v>9.6999999999999886</v>
      </c>
      <c r="J5895" s="1">
        <f>Predictive_Maintenance_Data[[#This Row],[Torque '[Nm']]]*Predictive_Maintenance_Data[[#This Row],[Angular velocity '[rad/s']]]/1000</f>
        <v>7.781410843676559</v>
      </c>
      <c r="K5895" s="2">
        <v>161</v>
      </c>
      <c r="L5895" s="2">
        <v>0</v>
      </c>
      <c r="M5895" s="2">
        <v>0</v>
      </c>
      <c r="N5895" s="2">
        <v>0</v>
      </c>
      <c r="O5895" s="2">
        <v>0</v>
      </c>
      <c r="P5895" s="2">
        <v>0</v>
      </c>
      <c r="Q5895" s="2">
        <v>0</v>
      </c>
      <c r="R5895"/>
      <c r="S5895"/>
    </row>
    <row r="5896" spans="1:19" x14ac:dyDescent="0.3">
      <c r="A5896">
        <v>5895</v>
      </c>
      <c r="B5896" t="s">
        <v>5911</v>
      </c>
      <c r="C5896" t="s">
        <v>17</v>
      </c>
      <c r="D5896" s="1">
        <v>301.2</v>
      </c>
      <c r="E5896" s="1">
        <v>310.89999999999998</v>
      </c>
      <c r="F5896" s="2">
        <v>1597</v>
      </c>
      <c r="G5896" s="1">
        <f>2*PI()*Predictive_Maintenance_Data[[#This Row],[Rotational speed '[rpm']]]/60</f>
        <v>167.23744892609665</v>
      </c>
      <c r="H5896" s="1">
        <v>37.9</v>
      </c>
      <c r="I5896" s="1">
        <f t="shared" si="92"/>
        <v>9.6999999999999886</v>
      </c>
      <c r="J5896" s="1">
        <f>Predictive_Maintenance_Data[[#This Row],[Torque '[Nm']]]*Predictive_Maintenance_Data[[#This Row],[Angular velocity '[rad/s']]]/1000</f>
        <v>6.3382993142990625</v>
      </c>
      <c r="K5896" s="2">
        <v>164</v>
      </c>
      <c r="L5896" s="2">
        <v>0</v>
      </c>
      <c r="M5896" s="2">
        <v>0</v>
      </c>
      <c r="N5896" s="2">
        <v>0</v>
      </c>
      <c r="O5896" s="2">
        <v>0</v>
      </c>
      <c r="P5896" s="2">
        <v>0</v>
      </c>
      <c r="Q5896" s="2">
        <v>0</v>
      </c>
      <c r="R5896"/>
      <c r="S5896"/>
    </row>
    <row r="5897" spans="1:19" x14ac:dyDescent="0.3">
      <c r="A5897">
        <v>5896</v>
      </c>
      <c r="B5897" t="s">
        <v>5912</v>
      </c>
      <c r="C5897" t="s">
        <v>15</v>
      </c>
      <c r="D5897" s="1">
        <v>301.2</v>
      </c>
      <c r="E5897" s="1">
        <v>310.89999999999998</v>
      </c>
      <c r="F5897" s="2">
        <v>1460</v>
      </c>
      <c r="G5897" s="1">
        <f>2*PI()*Predictive_Maintenance_Data[[#This Row],[Rotational speed '[rpm']]]/60</f>
        <v>152.89084247470328</v>
      </c>
      <c r="H5897" s="1">
        <v>46.7</v>
      </c>
      <c r="I5897" s="1">
        <f t="shared" si="92"/>
        <v>9.6999999999999886</v>
      </c>
      <c r="J5897" s="1">
        <f>Predictive_Maintenance_Data[[#This Row],[Torque '[Nm']]]*Predictive_Maintenance_Data[[#This Row],[Angular velocity '[rad/s']]]/1000</f>
        <v>7.1400023435686437</v>
      </c>
      <c r="K5897" s="2">
        <v>166</v>
      </c>
      <c r="L5897" s="2">
        <v>0</v>
      </c>
      <c r="M5897" s="2">
        <v>0</v>
      </c>
      <c r="N5897" s="2">
        <v>0</v>
      </c>
      <c r="O5897" s="2">
        <v>0</v>
      </c>
      <c r="P5897" s="2">
        <v>0</v>
      </c>
      <c r="Q5897" s="2">
        <v>0</v>
      </c>
      <c r="R5897"/>
      <c r="S5897"/>
    </row>
    <row r="5898" spans="1:19" x14ac:dyDescent="0.3">
      <c r="A5898">
        <v>5897</v>
      </c>
      <c r="B5898" t="s">
        <v>5913</v>
      </c>
      <c r="C5898" t="s">
        <v>17</v>
      </c>
      <c r="D5898" s="1">
        <v>301.10000000000002</v>
      </c>
      <c r="E5898" s="1">
        <v>310.8</v>
      </c>
      <c r="F5898" s="2">
        <v>1274</v>
      </c>
      <c r="G5898" s="1">
        <f>2*PI()*Predictive_Maintenance_Data[[#This Row],[Rotational speed '[rpm']]]/60</f>
        <v>133.41296802244653</v>
      </c>
      <c r="H5898" s="1">
        <v>55.7</v>
      </c>
      <c r="I5898" s="1">
        <f t="shared" si="92"/>
        <v>9.6999999999999886</v>
      </c>
      <c r="J5898" s="1">
        <f>Predictive_Maintenance_Data[[#This Row],[Torque '[Nm']]]*Predictive_Maintenance_Data[[#This Row],[Angular velocity '[rad/s']]]/1000</f>
        <v>7.4311023188502725</v>
      </c>
      <c r="K5898" s="2">
        <v>169</v>
      </c>
      <c r="L5898" s="2">
        <v>0</v>
      </c>
      <c r="M5898" s="2">
        <v>0</v>
      </c>
      <c r="N5898" s="2">
        <v>0</v>
      </c>
      <c r="O5898" s="2">
        <v>0</v>
      </c>
      <c r="P5898" s="2">
        <v>0</v>
      </c>
      <c r="Q5898" s="2">
        <v>0</v>
      </c>
      <c r="R5898"/>
      <c r="S5898"/>
    </row>
    <row r="5899" spans="1:19" x14ac:dyDescent="0.3">
      <c r="A5899">
        <v>5898</v>
      </c>
      <c r="B5899" t="s">
        <v>5914</v>
      </c>
      <c r="C5899" t="s">
        <v>15</v>
      </c>
      <c r="D5899" s="1">
        <v>301</v>
      </c>
      <c r="E5899" s="1">
        <v>310.7</v>
      </c>
      <c r="F5899" s="2">
        <v>1517</v>
      </c>
      <c r="G5899" s="1">
        <f>2*PI()*Predictive_Maintenance_Data[[#This Row],[Rotational speed '[rpm']]]/60</f>
        <v>158.85986851652387</v>
      </c>
      <c r="H5899" s="1">
        <v>40.200000000000003</v>
      </c>
      <c r="I5899" s="1">
        <f t="shared" si="92"/>
        <v>9.6999999999999886</v>
      </c>
      <c r="J5899" s="1">
        <f>Predictive_Maintenance_Data[[#This Row],[Torque '[Nm']]]*Predictive_Maintenance_Data[[#This Row],[Angular velocity '[rad/s']]]/1000</f>
        <v>6.3861667143642595</v>
      </c>
      <c r="K5899" s="2">
        <v>171</v>
      </c>
      <c r="L5899" s="2">
        <v>0</v>
      </c>
      <c r="M5899" s="2">
        <v>0</v>
      </c>
      <c r="N5899" s="2">
        <v>0</v>
      </c>
      <c r="O5899" s="2">
        <v>0</v>
      </c>
      <c r="P5899" s="2">
        <v>0</v>
      </c>
      <c r="Q5899" s="2">
        <v>0</v>
      </c>
      <c r="R5899"/>
      <c r="S5899"/>
    </row>
    <row r="5900" spans="1:19" x14ac:dyDescent="0.3">
      <c r="A5900">
        <v>5899</v>
      </c>
      <c r="B5900" t="s">
        <v>5915</v>
      </c>
      <c r="C5900" t="s">
        <v>17</v>
      </c>
      <c r="D5900" s="1">
        <v>301</v>
      </c>
      <c r="E5900" s="1">
        <v>310.7</v>
      </c>
      <c r="F5900" s="2">
        <v>1300</v>
      </c>
      <c r="G5900" s="1">
        <f>2*PI()*Predictive_Maintenance_Data[[#This Row],[Rotational speed '[rpm']]]/60</f>
        <v>136.1356816555577</v>
      </c>
      <c r="H5900" s="1">
        <v>57.2</v>
      </c>
      <c r="I5900" s="1">
        <f t="shared" si="92"/>
        <v>9.6999999999999886</v>
      </c>
      <c r="J5900" s="1">
        <f>Predictive_Maintenance_Data[[#This Row],[Torque '[Nm']]]*Predictive_Maintenance_Data[[#This Row],[Angular velocity '[rad/s']]]/1000</f>
        <v>7.7869609906979012</v>
      </c>
      <c r="K5900" s="2">
        <v>174</v>
      </c>
      <c r="L5900" s="2">
        <v>0</v>
      </c>
      <c r="M5900" s="2">
        <v>0</v>
      </c>
      <c r="N5900" s="2">
        <v>0</v>
      </c>
      <c r="O5900" s="2">
        <v>0</v>
      </c>
      <c r="P5900" s="2">
        <v>0</v>
      </c>
      <c r="Q5900" s="2">
        <v>0</v>
      </c>
      <c r="R5900"/>
      <c r="S5900"/>
    </row>
    <row r="5901" spans="1:19" x14ac:dyDescent="0.3">
      <c r="A5901">
        <v>5900</v>
      </c>
      <c r="B5901" t="s">
        <v>5916</v>
      </c>
      <c r="C5901" t="s">
        <v>27</v>
      </c>
      <c r="D5901" s="1">
        <v>300.89999999999998</v>
      </c>
      <c r="E5901" s="1">
        <v>310.60000000000002</v>
      </c>
      <c r="F5901" s="2">
        <v>1686</v>
      </c>
      <c r="G5901" s="1">
        <f>2*PI()*Predictive_Maintenance_Data[[#This Row],[Rotational speed '[rpm']]]/60</f>
        <v>176.55750713174638</v>
      </c>
      <c r="H5901" s="1">
        <v>27.7</v>
      </c>
      <c r="I5901" s="1">
        <f t="shared" si="92"/>
        <v>9.7000000000000455</v>
      </c>
      <c r="J5901" s="1">
        <f>Predictive_Maintenance_Data[[#This Row],[Torque '[Nm']]]*Predictive_Maintenance_Data[[#This Row],[Angular velocity '[rad/s']]]/1000</f>
        <v>4.8906429475493738</v>
      </c>
      <c r="K5901" s="2">
        <v>176</v>
      </c>
      <c r="L5901" s="2">
        <v>0</v>
      </c>
      <c r="M5901" s="2">
        <v>0</v>
      </c>
      <c r="N5901" s="2">
        <v>0</v>
      </c>
      <c r="O5901" s="2">
        <v>0</v>
      </c>
      <c r="P5901" s="2">
        <v>0</v>
      </c>
      <c r="Q5901" s="2">
        <v>0</v>
      </c>
      <c r="R5901"/>
      <c r="S5901"/>
    </row>
    <row r="5902" spans="1:19" x14ac:dyDescent="0.3">
      <c r="A5902">
        <v>5901</v>
      </c>
      <c r="B5902" t="s">
        <v>5917</v>
      </c>
      <c r="C5902" t="s">
        <v>15</v>
      </c>
      <c r="D5902" s="1">
        <v>300.89999999999998</v>
      </c>
      <c r="E5902" s="1">
        <v>310.7</v>
      </c>
      <c r="F5902" s="2">
        <v>1485</v>
      </c>
      <c r="G5902" s="1">
        <f>2*PI()*Predictive_Maintenance_Data[[#This Row],[Rotational speed '[rpm']]]/60</f>
        <v>155.50883635269477</v>
      </c>
      <c r="H5902" s="1">
        <v>41</v>
      </c>
      <c r="I5902" s="1">
        <f t="shared" si="92"/>
        <v>9.8000000000000114</v>
      </c>
      <c r="J5902" s="1">
        <f>Predictive_Maintenance_Data[[#This Row],[Torque '[Nm']]]*Predictive_Maintenance_Data[[#This Row],[Angular velocity '[rad/s']]]/1000</f>
        <v>6.3758622904604856</v>
      </c>
      <c r="K5902" s="2">
        <v>181</v>
      </c>
      <c r="L5902" s="2">
        <v>0</v>
      </c>
      <c r="M5902" s="2">
        <v>0</v>
      </c>
      <c r="N5902" s="2">
        <v>0</v>
      </c>
      <c r="O5902" s="2">
        <v>0</v>
      </c>
      <c r="P5902" s="2">
        <v>0</v>
      </c>
      <c r="Q5902" s="2">
        <v>0</v>
      </c>
      <c r="R5902"/>
      <c r="S5902"/>
    </row>
    <row r="5903" spans="1:19" x14ac:dyDescent="0.3">
      <c r="A5903">
        <v>5902</v>
      </c>
      <c r="B5903" t="s">
        <v>5918</v>
      </c>
      <c r="C5903" t="s">
        <v>17</v>
      </c>
      <c r="D5903" s="1">
        <v>301</v>
      </c>
      <c r="E5903" s="1">
        <v>310.7</v>
      </c>
      <c r="F5903" s="2">
        <v>1464</v>
      </c>
      <c r="G5903" s="1">
        <f>2*PI()*Predictive_Maintenance_Data[[#This Row],[Rotational speed '[rpm']]]/60</f>
        <v>153.30972149518189</v>
      </c>
      <c r="H5903" s="1">
        <v>45.8</v>
      </c>
      <c r="I5903" s="1">
        <f t="shared" si="92"/>
        <v>9.6999999999999886</v>
      </c>
      <c r="J5903" s="1">
        <f>Predictive_Maintenance_Data[[#This Row],[Torque '[Nm']]]*Predictive_Maintenance_Data[[#This Row],[Angular velocity '[rad/s']]]/1000</f>
        <v>7.0215852444793301</v>
      </c>
      <c r="K5903" s="2">
        <v>184</v>
      </c>
      <c r="L5903" s="2">
        <v>0</v>
      </c>
      <c r="M5903" s="2">
        <v>0</v>
      </c>
      <c r="N5903" s="2">
        <v>0</v>
      </c>
      <c r="O5903" s="2">
        <v>0</v>
      </c>
      <c r="P5903" s="2">
        <v>0</v>
      </c>
      <c r="Q5903" s="2">
        <v>0</v>
      </c>
      <c r="R5903"/>
      <c r="S5903"/>
    </row>
    <row r="5904" spans="1:19" x14ac:dyDescent="0.3">
      <c r="A5904">
        <v>5903</v>
      </c>
      <c r="B5904" t="s">
        <v>5919</v>
      </c>
      <c r="C5904" t="s">
        <v>17</v>
      </c>
      <c r="D5904" s="1">
        <v>300.89999999999998</v>
      </c>
      <c r="E5904" s="1">
        <v>310.60000000000002</v>
      </c>
      <c r="F5904" s="2">
        <v>1598</v>
      </c>
      <c r="G5904" s="1">
        <f>2*PI()*Predictive_Maintenance_Data[[#This Row],[Rotational speed '[rpm']]]/60</f>
        <v>167.34216868121629</v>
      </c>
      <c r="H5904" s="1">
        <v>35.4</v>
      </c>
      <c r="I5904" s="1">
        <f t="shared" si="92"/>
        <v>9.7000000000000455</v>
      </c>
      <c r="J5904" s="1">
        <f>Predictive_Maintenance_Data[[#This Row],[Torque '[Nm']]]*Predictive_Maintenance_Data[[#This Row],[Angular velocity '[rad/s']]]/1000</f>
        <v>5.9239127713150568</v>
      </c>
      <c r="K5904" s="2">
        <v>186</v>
      </c>
      <c r="L5904" s="2">
        <v>0</v>
      </c>
      <c r="M5904" s="2">
        <v>0</v>
      </c>
      <c r="N5904" s="2">
        <v>0</v>
      </c>
      <c r="O5904" s="2">
        <v>0</v>
      </c>
      <c r="P5904" s="2">
        <v>0</v>
      </c>
      <c r="Q5904" s="2">
        <v>0</v>
      </c>
      <c r="R5904"/>
      <c r="S5904"/>
    </row>
    <row r="5905" spans="1:19" x14ac:dyDescent="0.3">
      <c r="A5905">
        <v>5904</v>
      </c>
      <c r="B5905" t="s">
        <v>5920</v>
      </c>
      <c r="C5905" t="s">
        <v>17</v>
      </c>
      <c r="D5905" s="1">
        <v>300.89999999999998</v>
      </c>
      <c r="E5905" s="1">
        <v>310.5</v>
      </c>
      <c r="F5905" s="2">
        <v>1894</v>
      </c>
      <c r="G5905" s="1">
        <f>2*PI()*Predictive_Maintenance_Data[[#This Row],[Rotational speed '[rpm']]]/60</f>
        <v>198.33921619663562</v>
      </c>
      <c r="H5905" s="1">
        <v>21.9</v>
      </c>
      <c r="I5905" s="1">
        <f t="shared" si="92"/>
        <v>9.6000000000000227</v>
      </c>
      <c r="J5905" s="1">
        <f>Predictive_Maintenance_Data[[#This Row],[Torque '[Nm']]]*Predictive_Maintenance_Data[[#This Row],[Angular velocity '[rad/s']]]/1000</f>
        <v>4.3436288347063199</v>
      </c>
      <c r="K5905" s="2">
        <v>188</v>
      </c>
      <c r="L5905" s="2">
        <v>0</v>
      </c>
      <c r="M5905" s="2">
        <v>0</v>
      </c>
      <c r="N5905" s="2">
        <v>0</v>
      </c>
      <c r="O5905" s="2">
        <v>0</v>
      </c>
      <c r="P5905" s="2">
        <v>0</v>
      </c>
      <c r="Q5905" s="2">
        <v>0</v>
      </c>
      <c r="R5905"/>
      <c r="S5905"/>
    </row>
    <row r="5906" spans="1:19" x14ac:dyDescent="0.3">
      <c r="A5906">
        <v>5905</v>
      </c>
      <c r="B5906" t="s">
        <v>5921</v>
      </c>
      <c r="C5906" t="s">
        <v>15</v>
      </c>
      <c r="D5906" s="1">
        <v>300.8</v>
      </c>
      <c r="E5906" s="1">
        <v>310.5</v>
      </c>
      <c r="F5906" s="2">
        <v>1330</v>
      </c>
      <c r="G5906" s="1">
        <f>2*PI()*Predictive_Maintenance_Data[[#This Row],[Rotational speed '[rpm']]]/60</f>
        <v>139.27727430914749</v>
      </c>
      <c r="H5906" s="1">
        <v>59</v>
      </c>
      <c r="I5906" s="1">
        <f t="shared" si="92"/>
        <v>9.6999999999999886</v>
      </c>
      <c r="J5906" s="1">
        <f>Predictive_Maintenance_Data[[#This Row],[Torque '[Nm']]]*Predictive_Maintenance_Data[[#This Row],[Angular velocity '[rad/s']]]/1000</f>
        <v>8.2173591842397009</v>
      </c>
      <c r="K5906" s="2">
        <v>190</v>
      </c>
      <c r="L5906" s="2">
        <v>0</v>
      </c>
      <c r="M5906" s="2">
        <v>0</v>
      </c>
      <c r="N5906" s="2">
        <v>0</v>
      </c>
      <c r="O5906" s="2">
        <v>0</v>
      </c>
      <c r="P5906" s="2">
        <v>0</v>
      </c>
      <c r="Q5906" s="2">
        <v>0</v>
      </c>
      <c r="R5906"/>
      <c r="S5906"/>
    </row>
    <row r="5907" spans="1:19" x14ac:dyDescent="0.3">
      <c r="A5907">
        <v>5906</v>
      </c>
      <c r="B5907" t="s">
        <v>5922</v>
      </c>
      <c r="C5907" t="s">
        <v>27</v>
      </c>
      <c r="D5907" s="1">
        <v>300.8</v>
      </c>
      <c r="E5907" s="1">
        <v>310.5</v>
      </c>
      <c r="F5907" s="2">
        <v>1582</v>
      </c>
      <c r="G5907" s="1">
        <f>2*PI()*Predictive_Maintenance_Data[[#This Row],[Rotational speed '[rpm']]]/60</f>
        <v>165.66665259930176</v>
      </c>
      <c r="H5907" s="1">
        <v>31.1</v>
      </c>
      <c r="I5907" s="1">
        <f t="shared" si="92"/>
        <v>9.6999999999999886</v>
      </c>
      <c r="J5907" s="1">
        <f>Predictive_Maintenance_Data[[#This Row],[Torque '[Nm']]]*Predictive_Maintenance_Data[[#This Row],[Angular velocity '[rad/s']]]/1000</f>
        <v>5.152232895838285</v>
      </c>
      <c r="K5907" s="2">
        <v>193</v>
      </c>
      <c r="L5907" s="2">
        <v>0</v>
      </c>
      <c r="M5907" s="2">
        <v>0</v>
      </c>
      <c r="N5907" s="2">
        <v>0</v>
      </c>
      <c r="O5907" s="2">
        <v>0</v>
      </c>
      <c r="P5907" s="2">
        <v>0</v>
      </c>
      <c r="Q5907" s="2">
        <v>0</v>
      </c>
      <c r="R5907"/>
      <c r="S5907"/>
    </row>
    <row r="5908" spans="1:19" x14ac:dyDescent="0.3">
      <c r="A5908">
        <v>5907</v>
      </c>
      <c r="B5908" t="s">
        <v>5923</v>
      </c>
      <c r="C5908" t="s">
        <v>17</v>
      </c>
      <c r="D5908" s="1">
        <v>300.7</v>
      </c>
      <c r="E5908" s="1">
        <v>310.3</v>
      </c>
      <c r="F5908" s="2">
        <v>1533</v>
      </c>
      <c r="G5908" s="1">
        <f>2*PI()*Predictive_Maintenance_Data[[#This Row],[Rotational speed '[rpm']]]/60</f>
        <v>160.53538459843841</v>
      </c>
      <c r="H5908" s="1">
        <v>35.6</v>
      </c>
      <c r="I5908" s="1">
        <f t="shared" si="92"/>
        <v>9.6000000000000227</v>
      </c>
      <c r="J5908" s="1">
        <f>Predictive_Maintenance_Data[[#This Row],[Torque '[Nm']]]*Predictive_Maintenance_Data[[#This Row],[Angular velocity '[rad/s']]]/1000</f>
        <v>5.7150596917044076</v>
      </c>
      <c r="K5908" s="2">
        <v>198</v>
      </c>
      <c r="L5908" s="2">
        <v>0</v>
      </c>
      <c r="M5908" s="2">
        <v>0</v>
      </c>
      <c r="N5908" s="2">
        <v>0</v>
      </c>
      <c r="O5908" s="2">
        <v>0</v>
      </c>
      <c r="P5908" s="2">
        <v>0</v>
      </c>
      <c r="Q5908" s="2">
        <v>0</v>
      </c>
      <c r="R5908"/>
      <c r="S5908"/>
    </row>
    <row r="5909" spans="1:19" x14ac:dyDescent="0.3">
      <c r="A5909">
        <v>5908</v>
      </c>
      <c r="B5909" t="s">
        <v>5924</v>
      </c>
      <c r="C5909" t="s">
        <v>27</v>
      </c>
      <c r="D5909" s="1">
        <v>300.8</v>
      </c>
      <c r="E5909" s="1">
        <v>310.39999999999998</v>
      </c>
      <c r="F5909" s="2">
        <v>1419</v>
      </c>
      <c r="G5909" s="1">
        <f>2*PI()*Predictive_Maintenance_Data[[#This Row],[Rotational speed '[rpm']]]/60</f>
        <v>148.59733251479722</v>
      </c>
      <c r="H5909" s="1">
        <v>46.4</v>
      </c>
      <c r="I5909" s="1">
        <f t="shared" si="92"/>
        <v>9.5999999999999659</v>
      </c>
      <c r="J5909" s="1">
        <f>Predictive_Maintenance_Data[[#This Row],[Torque '[Nm']]]*Predictive_Maintenance_Data[[#This Row],[Angular velocity '[rad/s']]]/1000</f>
        <v>6.8949162286865899</v>
      </c>
      <c r="K5909" s="2">
        <v>200</v>
      </c>
      <c r="L5909" s="2">
        <v>0</v>
      </c>
      <c r="M5909" s="2">
        <v>0</v>
      </c>
      <c r="N5909" s="2">
        <v>0</v>
      </c>
      <c r="O5909" s="2">
        <v>0</v>
      </c>
      <c r="P5909" s="2">
        <v>0</v>
      </c>
      <c r="Q5909" s="2">
        <v>0</v>
      </c>
      <c r="R5909"/>
      <c r="S5909"/>
    </row>
    <row r="5910" spans="1:19" x14ac:dyDescent="0.3">
      <c r="A5910">
        <v>5909</v>
      </c>
      <c r="B5910" t="s">
        <v>5925</v>
      </c>
      <c r="C5910" t="s">
        <v>15</v>
      </c>
      <c r="D5910" s="1">
        <v>300.8</v>
      </c>
      <c r="E5910" s="1">
        <v>310.3</v>
      </c>
      <c r="F5910" s="2">
        <v>1526</v>
      </c>
      <c r="G5910" s="1">
        <f>2*PI()*Predictive_Maintenance_Data[[#This Row],[Rotational speed '[rpm']]]/60</f>
        <v>159.80234631260083</v>
      </c>
      <c r="H5910" s="1">
        <v>36.299999999999997</v>
      </c>
      <c r="I5910" s="1">
        <f t="shared" si="92"/>
        <v>9.5</v>
      </c>
      <c r="J5910" s="1">
        <f>Predictive_Maintenance_Data[[#This Row],[Torque '[Nm']]]*Predictive_Maintenance_Data[[#This Row],[Angular velocity '[rad/s']]]/1000</f>
        <v>5.8008251711474097</v>
      </c>
      <c r="K5910" s="2">
        <v>205</v>
      </c>
      <c r="L5910" s="2">
        <v>0</v>
      </c>
      <c r="M5910" s="2">
        <v>0</v>
      </c>
      <c r="N5910" s="2">
        <v>0</v>
      </c>
      <c r="O5910" s="2">
        <v>0</v>
      </c>
      <c r="P5910" s="2">
        <v>0</v>
      </c>
      <c r="Q5910" s="2">
        <v>0</v>
      </c>
      <c r="R5910"/>
      <c r="S5910"/>
    </row>
    <row r="5911" spans="1:19" x14ac:dyDescent="0.3">
      <c r="A5911">
        <v>5910</v>
      </c>
      <c r="B5911" t="s">
        <v>5926</v>
      </c>
      <c r="C5911" t="s">
        <v>27</v>
      </c>
      <c r="D5911" s="1">
        <v>300.7</v>
      </c>
      <c r="E5911" s="1">
        <v>310.2</v>
      </c>
      <c r="F5911" s="2">
        <v>1364</v>
      </c>
      <c r="G5911" s="1">
        <f>2*PI()*Predictive_Maintenance_Data[[#This Row],[Rotational speed '[rpm']]]/60</f>
        <v>142.83774598321591</v>
      </c>
      <c r="H5911" s="1">
        <v>65.3</v>
      </c>
      <c r="I5911" s="1">
        <f t="shared" si="92"/>
        <v>9.5</v>
      </c>
      <c r="J5911" s="1">
        <f>Predictive_Maintenance_Data[[#This Row],[Torque '[Nm']]]*Predictive_Maintenance_Data[[#This Row],[Angular velocity '[rad/s']]]/1000</f>
        <v>9.3273048127039981</v>
      </c>
      <c r="K5911" s="2">
        <v>208</v>
      </c>
      <c r="L5911" s="2">
        <v>1</v>
      </c>
      <c r="M5911" s="2">
        <v>1</v>
      </c>
      <c r="N5911" s="2">
        <v>0</v>
      </c>
      <c r="O5911" s="2">
        <v>1</v>
      </c>
      <c r="P5911" s="2">
        <v>1</v>
      </c>
      <c r="Q5911" s="2">
        <v>0</v>
      </c>
      <c r="R5911"/>
      <c r="S5911"/>
    </row>
    <row r="5912" spans="1:19" x14ac:dyDescent="0.3">
      <c r="A5912">
        <v>5911</v>
      </c>
      <c r="B5912" t="s">
        <v>5927</v>
      </c>
      <c r="C5912" t="s">
        <v>15</v>
      </c>
      <c r="D5912" s="1">
        <v>300.8</v>
      </c>
      <c r="E5912" s="1">
        <v>310.3</v>
      </c>
      <c r="F5912" s="2">
        <v>1458</v>
      </c>
      <c r="G5912" s="1">
        <f>2*PI()*Predictive_Maintenance_Data[[#This Row],[Rotational speed '[rpm']]]/60</f>
        <v>152.68140296446393</v>
      </c>
      <c r="H5912" s="1">
        <v>43.4</v>
      </c>
      <c r="I5912" s="1">
        <f t="shared" si="92"/>
        <v>9.5</v>
      </c>
      <c r="J5912" s="1">
        <f>Predictive_Maintenance_Data[[#This Row],[Torque '[Nm']]]*Predictive_Maintenance_Data[[#This Row],[Angular velocity '[rad/s']]]/1000</f>
        <v>6.6263728886577349</v>
      </c>
      <c r="K5912" s="2">
        <v>0</v>
      </c>
      <c r="L5912" s="2">
        <v>0</v>
      </c>
      <c r="M5912" s="2">
        <v>0</v>
      </c>
      <c r="N5912" s="2">
        <v>0</v>
      </c>
      <c r="O5912" s="2">
        <v>0</v>
      </c>
      <c r="P5912" s="2">
        <v>0</v>
      </c>
      <c r="Q5912" s="2">
        <v>0</v>
      </c>
      <c r="R5912"/>
      <c r="S5912"/>
    </row>
    <row r="5913" spans="1:19" x14ac:dyDescent="0.3">
      <c r="A5913">
        <v>5912</v>
      </c>
      <c r="B5913" t="s">
        <v>5928</v>
      </c>
      <c r="C5913" t="s">
        <v>15</v>
      </c>
      <c r="D5913" s="1">
        <v>300.8</v>
      </c>
      <c r="E5913" s="1">
        <v>310.39999999999998</v>
      </c>
      <c r="F5913" s="2">
        <v>1288</v>
      </c>
      <c r="G5913" s="1">
        <f>2*PI()*Predictive_Maintenance_Data[[#This Row],[Rotational speed '[rpm']]]/60</f>
        <v>134.87904459412178</v>
      </c>
      <c r="H5913" s="1">
        <v>64</v>
      </c>
      <c r="I5913" s="1">
        <f t="shared" si="92"/>
        <v>9.5999999999999659</v>
      </c>
      <c r="J5913" s="1">
        <f>Predictive_Maintenance_Data[[#This Row],[Torque '[Nm']]]*Predictive_Maintenance_Data[[#This Row],[Angular velocity '[rad/s']]]/1000</f>
        <v>8.6322588540237941</v>
      </c>
      <c r="K5913" s="2">
        <v>3</v>
      </c>
      <c r="L5913" s="2">
        <v>0</v>
      </c>
      <c r="M5913" s="2">
        <v>0</v>
      </c>
      <c r="N5913" s="2">
        <v>0</v>
      </c>
      <c r="O5913" s="2">
        <v>0</v>
      </c>
      <c r="P5913" s="2">
        <v>0</v>
      </c>
      <c r="Q5913" s="2">
        <v>0</v>
      </c>
      <c r="R5913"/>
      <c r="S5913"/>
    </row>
    <row r="5914" spans="1:19" x14ac:dyDescent="0.3">
      <c r="A5914">
        <v>5913</v>
      </c>
      <c r="B5914" t="s">
        <v>5929</v>
      </c>
      <c r="C5914" t="s">
        <v>15</v>
      </c>
      <c r="D5914" s="1">
        <v>300.7</v>
      </c>
      <c r="E5914" s="1">
        <v>310.3</v>
      </c>
      <c r="F5914" s="2">
        <v>1659</v>
      </c>
      <c r="G5914" s="1">
        <f>2*PI()*Predictive_Maintenance_Data[[#This Row],[Rotational speed '[rpm']]]/60</f>
        <v>173.73007374351556</v>
      </c>
      <c r="H5914" s="1">
        <v>29.8</v>
      </c>
      <c r="I5914" s="1">
        <f t="shared" si="92"/>
        <v>9.6000000000000227</v>
      </c>
      <c r="J5914" s="1">
        <f>Predictive_Maintenance_Data[[#This Row],[Torque '[Nm']]]*Predictive_Maintenance_Data[[#This Row],[Angular velocity '[rad/s']]]/1000</f>
        <v>5.1771561975567639</v>
      </c>
      <c r="K5914" s="2">
        <v>6</v>
      </c>
      <c r="L5914" s="2">
        <v>0</v>
      </c>
      <c r="M5914" s="2">
        <v>0</v>
      </c>
      <c r="N5914" s="2">
        <v>0</v>
      </c>
      <c r="O5914" s="2">
        <v>0</v>
      </c>
      <c r="P5914" s="2">
        <v>0</v>
      </c>
      <c r="Q5914" s="2">
        <v>0</v>
      </c>
      <c r="R5914"/>
      <c r="S5914"/>
    </row>
    <row r="5915" spans="1:19" x14ac:dyDescent="0.3">
      <c r="A5915">
        <v>5914</v>
      </c>
      <c r="B5915" t="s">
        <v>5930</v>
      </c>
      <c r="C5915" t="s">
        <v>27</v>
      </c>
      <c r="D5915" s="1">
        <v>300.7</v>
      </c>
      <c r="E5915" s="1">
        <v>310.2</v>
      </c>
      <c r="F5915" s="2">
        <v>1479</v>
      </c>
      <c r="G5915" s="1">
        <f>2*PI()*Predictive_Maintenance_Data[[#This Row],[Rotational speed '[rpm']]]/60</f>
        <v>154.88051782197681</v>
      </c>
      <c r="H5915" s="1">
        <v>52.3</v>
      </c>
      <c r="I5915" s="1">
        <f t="shared" si="92"/>
        <v>9.5</v>
      </c>
      <c r="J5915" s="1">
        <f>Predictive_Maintenance_Data[[#This Row],[Torque '[Nm']]]*Predictive_Maintenance_Data[[#This Row],[Angular velocity '[rad/s']]]/1000</f>
        <v>8.100251082089386</v>
      </c>
      <c r="K5915" s="2">
        <v>9</v>
      </c>
      <c r="L5915" s="2">
        <v>0</v>
      </c>
      <c r="M5915" s="2">
        <v>0</v>
      </c>
      <c r="N5915" s="2">
        <v>0</v>
      </c>
      <c r="O5915" s="2">
        <v>0</v>
      </c>
      <c r="P5915" s="2">
        <v>0</v>
      </c>
      <c r="Q5915" s="2">
        <v>0</v>
      </c>
      <c r="R5915"/>
      <c r="S5915"/>
    </row>
    <row r="5916" spans="1:19" x14ac:dyDescent="0.3">
      <c r="A5916">
        <v>5915</v>
      </c>
      <c r="B5916" t="s">
        <v>5931</v>
      </c>
      <c r="C5916" t="s">
        <v>17</v>
      </c>
      <c r="D5916" s="1">
        <v>300.7</v>
      </c>
      <c r="E5916" s="1">
        <v>310.3</v>
      </c>
      <c r="F5916" s="2">
        <v>1592</v>
      </c>
      <c r="G5916" s="1">
        <f>2*PI()*Predictive_Maintenance_Data[[#This Row],[Rotational speed '[rpm']]]/60</f>
        <v>166.71385015049836</v>
      </c>
      <c r="H5916" s="1">
        <v>36</v>
      </c>
      <c r="I5916" s="1">
        <f t="shared" si="92"/>
        <v>9.6000000000000227</v>
      </c>
      <c r="J5916" s="1">
        <f>Predictive_Maintenance_Data[[#This Row],[Torque '[Nm']]]*Predictive_Maintenance_Data[[#This Row],[Angular velocity '[rad/s']]]/1000</f>
        <v>6.0016986054179409</v>
      </c>
      <c r="K5916" s="2">
        <v>14</v>
      </c>
      <c r="L5916" s="2">
        <v>0</v>
      </c>
      <c r="M5916" s="2">
        <v>0</v>
      </c>
      <c r="N5916" s="2">
        <v>0</v>
      </c>
      <c r="O5916" s="2">
        <v>0</v>
      </c>
      <c r="P5916" s="2">
        <v>0</v>
      </c>
      <c r="Q5916" s="2">
        <v>0</v>
      </c>
      <c r="R5916"/>
      <c r="S5916"/>
    </row>
    <row r="5917" spans="1:19" x14ac:dyDescent="0.3">
      <c r="A5917">
        <v>5916</v>
      </c>
      <c r="B5917" t="s">
        <v>5932</v>
      </c>
      <c r="C5917" t="s">
        <v>15</v>
      </c>
      <c r="D5917" s="1">
        <v>300.60000000000002</v>
      </c>
      <c r="E5917" s="1">
        <v>310.2</v>
      </c>
      <c r="F5917" s="2">
        <v>1532</v>
      </c>
      <c r="G5917" s="1">
        <f>2*PI()*Predictive_Maintenance_Data[[#This Row],[Rotational speed '[rpm']]]/60</f>
        <v>160.43066484331877</v>
      </c>
      <c r="H5917" s="1">
        <v>38.700000000000003</v>
      </c>
      <c r="I5917" s="1">
        <f t="shared" si="92"/>
        <v>9.5999999999999659</v>
      </c>
      <c r="J5917" s="1">
        <f>Predictive_Maintenance_Data[[#This Row],[Torque '[Nm']]]*Predictive_Maintenance_Data[[#This Row],[Angular velocity '[rad/s']]]/1000</f>
        <v>6.2086667294364366</v>
      </c>
      <c r="K5917" s="2">
        <v>16</v>
      </c>
      <c r="L5917" s="2">
        <v>0</v>
      </c>
      <c r="M5917" s="2">
        <v>0</v>
      </c>
      <c r="N5917" s="2">
        <v>0</v>
      </c>
      <c r="O5917" s="2">
        <v>0</v>
      </c>
      <c r="P5917" s="2">
        <v>0</v>
      </c>
      <c r="Q5917" s="2">
        <v>0</v>
      </c>
      <c r="R5917"/>
      <c r="S5917"/>
    </row>
    <row r="5918" spans="1:19" x14ac:dyDescent="0.3">
      <c r="A5918">
        <v>5917</v>
      </c>
      <c r="B5918" t="s">
        <v>5933</v>
      </c>
      <c r="C5918" t="s">
        <v>17</v>
      </c>
      <c r="D5918" s="1">
        <v>300.60000000000002</v>
      </c>
      <c r="E5918" s="1">
        <v>310.2</v>
      </c>
      <c r="F5918" s="2">
        <v>1555</v>
      </c>
      <c r="G5918" s="1">
        <f>2*PI()*Predictive_Maintenance_Data[[#This Row],[Rotational speed '[rpm']]]/60</f>
        <v>162.83921921107094</v>
      </c>
      <c r="H5918" s="1">
        <v>41.9</v>
      </c>
      <c r="I5918" s="1">
        <f t="shared" si="92"/>
        <v>9.5999999999999659</v>
      </c>
      <c r="J5918" s="1">
        <f>Predictive_Maintenance_Data[[#This Row],[Torque '[Nm']]]*Predictive_Maintenance_Data[[#This Row],[Angular velocity '[rad/s']]]/1000</f>
        <v>6.8229632849438726</v>
      </c>
      <c r="K5918" s="2">
        <v>19</v>
      </c>
      <c r="L5918" s="2">
        <v>0</v>
      </c>
      <c r="M5918" s="2">
        <v>0</v>
      </c>
      <c r="N5918" s="2">
        <v>0</v>
      </c>
      <c r="O5918" s="2">
        <v>0</v>
      </c>
      <c r="P5918" s="2">
        <v>0</v>
      </c>
      <c r="Q5918" s="2">
        <v>0</v>
      </c>
      <c r="R5918"/>
      <c r="S5918"/>
    </row>
    <row r="5919" spans="1:19" x14ac:dyDescent="0.3">
      <c r="A5919">
        <v>5918</v>
      </c>
      <c r="B5919" t="s">
        <v>5934</v>
      </c>
      <c r="C5919" t="s">
        <v>17</v>
      </c>
      <c r="D5919" s="1">
        <v>300.60000000000002</v>
      </c>
      <c r="E5919" s="1">
        <v>310.2</v>
      </c>
      <c r="F5919" s="2">
        <v>1341</v>
      </c>
      <c r="G5919" s="1">
        <f>2*PI()*Predictive_Maintenance_Data[[#This Row],[Rotational speed '[rpm']]]/60</f>
        <v>140.42919161546376</v>
      </c>
      <c r="H5919" s="1">
        <v>52.6</v>
      </c>
      <c r="I5919" s="1">
        <f t="shared" si="92"/>
        <v>9.5999999999999659</v>
      </c>
      <c r="J5919" s="1">
        <f>Predictive_Maintenance_Data[[#This Row],[Torque '[Nm']]]*Predictive_Maintenance_Data[[#This Row],[Angular velocity '[rad/s']]]/1000</f>
        <v>7.3865754789733948</v>
      </c>
      <c r="K5919" s="2">
        <v>21</v>
      </c>
      <c r="L5919" s="2">
        <v>0</v>
      </c>
      <c r="M5919" s="2">
        <v>0</v>
      </c>
      <c r="N5919" s="2">
        <v>0</v>
      </c>
      <c r="O5919" s="2">
        <v>0</v>
      </c>
      <c r="P5919" s="2">
        <v>0</v>
      </c>
      <c r="Q5919" s="2">
        <v>0</v>
      </c>
      <c r="R5919"/>
      <c r="S5919"/>
    </row>
    <row r="5920" spans="1:19" x14ac:dyDescent="0.3">
      <c r="A5920">
        <v>5919</v>
      </c>
      <c r="B5920" t="s">
        <v>5935</v>
      </c>
      <c r="C5920" t="s">
        <v>17</v>
      </c>
      <c r="D5920" s="1">
        <v>300.60000000000002</v>
      </c>
      <c r="E5920" s="1">
        <v>310.10000000000002</v>
      </c>
      <c r="F5920" s="2">
        <v>1541</v>
      </c>
      <c r="G5920" s="1">
        <f>2*PI()*Predictive_Maintenance_Data[[#This Row],[Rotational speed '[rpm']]]/60</f>
        <v>161.3731426393957</v>
      </c>
      <c r="H5920" s="1">
        <v>42</v>
      </c>
      <c r="I5920" s="1">
        <f t="shared" si="92"/>
        <v>9.5</v>
      </c>
      <c r="J5920" s="1">
        <f>Predictive_Maintenance_Data[[#This Row],[Torque '[Nm']]]*Predictive_Maintenance_Data[[#This Row],[Angular velocity '[rad/s']]]/1000</f>
        <v>6.7776719908546195</v>
      </c>
      <c r="K5920" s="2">
        <v>23</v>
      </c>
      <c r="L5920" s="2">
        <v>0</v>
      </c>
      <c r="M5920" s="2">
        <v>0</v>
      </c>
      <c r="N5920" s="2">
        <v>0</v>
      </c>
      <c r="O5920" s="2">
        <v>0</v>
      </c>
      <c r="P5920" s="2">
        <v>0</v>
      </c>
      <c r="Q5920" s="2">
        <v>0</v>
      </c>
      <c r="R5920"/>
      <c r="S5920"/>
    </row>
    <row r="5921" spans="1:19" x14ac:dyDescent="0.3">
      <c r="A5921">
        <v>5920</v>
      </c>
      <c r="B5921" t="s">
        <v>5936</v>
      </c>
      <c r="C5921" t="s">
        <v>17</v>
      </c>
      <c r="D5921" s="1">
        <v>300.60000000000002</v>
      </c>
      <c r="E5921" s="1">
        <v>310.3</v>
      </c>
      <c r="F5921" s="2">
        <v>1414</v>
      </c>
      <c r="G5921" s="1">
        <f>2*PI()*Predictive_Maintenance_Data[[#This Row],[Rotational speed '[rpm']]]/60</f>
        <v>148.0737337391989</v>
      </c>
      <c r="H5921" s="1">
        <v>50.6</v>
      </c>
      <c r="I5921" s="1">
        <f t="shared" si="92"/>
        <v>9.6999999999999886</v>
      </c>
      <c r="J5921" s="1">
        <f>Predictive_Maintenance_Data[[#This Row],[Torque '[Nm']]]*Predictive_Maintenance_Data[[#This Row],[Angular velocity '[rad/s']]]/1000</f>
        <v>7.4925309272034646</v>
      </c>
      <c r="K5921" s="2">
        <v>25</v>
      </c>
      <c r="L5921" s="2">
        <v>0</v>
      </c>
      <c r="M5921" s="2">
        <v>0</v>
      </c>
      <c r="N5921" s="2">
        <v>0</v>
      </c>
      <c r="O5921" s="2">
        <v>0</v>
      </c>
      <c r="P5921" s="2">
        <v>0</v>
      </c>
      <c r="Q5921" s="2">
        <v>0</v>
      </c>
      <c r="R5921"/>
      <c r="S5921"/>
    </row>
    <row r="5922" spans="1:19" x14ac:dyDescent="0.3">
      <c r="A5922">
        <v>5921</v>
      </c>
      <c r="B5922" t="s">
        <v>5937</v>
      </c>
      <c r="C5922" t="s">
        <v>17</v>
      </c>
      <c r="D5922" s="1">
        <v>300.5</v>
      </c>
      <c r="E5922" s="1">
        <v>310.2</v>
      </c>
      <c r="F5922" s="2">
        <v>1764</v>
      </c>
      <c r="G5922" s="1">
        <f>2*PI()*Predictive_Maintenance_Data[[#This Row],[Rotational speed '[rpm']]]/60</f>
        <v>184.72564803107983</v>
      </c>
      <c r="H5922" s="1">
        <v>25.9</v>
      </c>
      <c r="I5922" s="1">
        <f t="shared" si="92"/>
        <v>9.6999999999999886</v>
      </c>
      <c r="J5922" s="1">
        <f>Predictive_Maintenance_Data[[#This Row],[Torque '[Nm']]]*Predictive_Maintenance_Data[[#This Row],[Angular velocity '[rad/s']]]/1000</f>
        <v>4.7843942840049678</v>
      </c>
      <c r="K5922" s="2">
        <v>27</v>
      </c>
      <c r="L5922" s="2">
        <v>0</v>
      </c>
      <c r="M5922" s="2">
        <v>0</v>
      </c>
      <c r="N5922" s="2">
        <v>0</v>
      </c>
      <c r="O5922" s="2">
        <v>0</v>
      </c>
      <c r="P5922" s="2">
        <v>0</v>
      </c>
      <c r="Q5922" s="2">
        <v>0</v>
      </c>
      <c r="R5922"/>
      <c r="S5922"/>
    </row>
    <row r="5923" spans="1:19" x14ac:dyDescent="0.3">
      <c r="A5923">
        <v>5922</v>
      </c>
      <c r="B5923" t="s">
        <v>5938</v>
      </c>
      <c r="C5923" t="s">
        <v>17</v>
      </c>
      <c r="D5923" s="1">
        <v>300.5</v>
      </c>
      <c r="E5923" s="1">
        <v>310.3</v>
      </c>
      <c r="F5923" s="2">
        <v>1336</v>
      </c>
      <c r="G5923" s="1">
        <f>2*PI()*Predictive_Maintenance_Data[[#This Row],[Rotational speed '[rpm']]]/60</f>
        <v>139.90559283986548</v>
      </c>
      <c r="H5923" s="1">
        <v>57.1</v>
      </c>
      <c r="I5923" s="1">
        <f t="shared" si="92"/>
        <v>9.8000000000000114</v>
      </c>
      <c r="J5923" s="1">
        <f>Predictive_Maintenance_Data[[#This Row],[Torque '[Nm']]]*Predictive_Maintenance_Data[[#This Row],[Angular velocity '[rad/s']]]/1000</f>
        <v>7.9886093511563185</v>
      </c>
      <c r="K5923" s="2">
        <v>29</v>
      </c>
      <c r="L5923" s="2">
        <v>0</v>
      </c>
      <c r="M5923" s="2">
        <v>0</v>
      </c>
      <c r="N5923" s="2">
        <v>0</v>
      </c>
      <c r="O5923" s="2">
        <v>0</v>
      </c>
      <c r="P5923" s="2">
        <v>0</v>
      </c>
      <c r="Q5923" s="2">
        <v>0</v>
      </c>
      <c r="R5923"/>
      <c r="S5923"/>
    </row>
    <row r="5924" spans="1:19" x14ac:dyDescent="0.3">
      <c r="A5924">
        <v>5923</v>
      </c>
      <c r="B5924" t="s">
        <v>5939</v>
      </c>
      <c r="C5924" t="s">
        <v>17</v>
      </c>
      <c r="D5924" s="1">
        <v>300.5</v>
      </c>
      <c r="E5924" s="1">
        <v>310.3</v>
      </c>
      <c r="F5924" s="2">
        <v>1435</v>
      </c>
      <c r="G5924" s="1">
        <f>2*PI()*Predictive_Maintenance_Data[[#This Row],[Rotational speed '[rpm']]]/60</f>
        <v>150.27284859671178</v>
      </c>
      <c r="H5924" s="1">
        <v>43.3</v>
      </c>
      <c r="I5924" s="1">
        <f t="shared" si="92"/>
        <v>9.8000000000000114</v>
      </c>
      <c r="J5924" s="1">
        <f>Predictive_Maintenance_Data[[#This Row],[Torque '[Nm']]]*Predictive_Maintenance_Data[[#This Row],[Angular velocity '[rad/s']]]/1000</f>
        <v>6.5068143442376192</v>
      </c>
      <c r="K5924" s="2">
        <v>31</v>
      </c>
      <c r="L5924" s="2">
        <v>0</v>
      </c>
      <c r="M5924" s="2">
        <v>0</v>
      </c>
      <c r="N5924" s="2">
        <v>0</v>
      </c>
      <c r="O5924" s="2">
        <v>0</v>
      </c>
      <c r="P5924" s="2">
        <v>0</v>
      </c>
      <c r="Q5924" s="2">
        <v>0</v>
      </c>
      <c r="R5924"/>
      <c r="S5924"/>
    </row>
    <row r="5925" spans="1:19" x14ac:dyDescent="0.3">
      <c r="A5925">
        <v>5924</v>
      </c>
      <c r="B5925" t="s">
        <v>5940</v>
      </c>
      <c r="C5925" t="s">
        <v>15</v>
      </c>
      <c r="D5925" s="1">
        <v>300.39999999999998</v>
      </c>
      <c r="E5925" s="1">
        <v>310.3</v>
      </c>
      <c r="F5925" s="2">
        <v>1537</v>
      </c>
      <c r="G5925" s="1">
        <f>2*PI()*Predictive_Maintenance_Data[[#This Row],[Rotational speed '[rpm']]]/60</f>
        <v>160.95426361891708</v>
      </c>
      <c r="H5925" s="1">
        <v>35</v>
      </c>
      <c r="I5925" s="1">
        <f t="shared" si="92"/>
        <v>9.9000000000000341</v>
      </c>
      <c r="J5925" s="1">
        <f>Predictive_Maintenance_Data[[#This Row],[Torque '[Nm']]]*Predictive_Maintenance_Data[[#This Row],[Angular velocity '[rad/s']]]/1000</f>
        <v>5.6333992266620978</v>
      </c>
      <c r="K5925" s="2">
        <v>33</v>
      </c>
      <c r="L5925" s="2">
        <v>0</v>
      </c>
      <c r="M5925" s="2">
        <v>0</v>
      </c>
      <c r="N5925" s="2">
        <v>0</v>
      </c>
      <c r="O5925" s="2">
        <v>0</v>
      </c>
      <c r="P5925" s="2">
        <v>0</v>
      </c>
      <c r="Q5925" s="2">
        <v>0</v>
      </c>
      <c r="R5925"/>
      <c r="S5925"/>
    </row>
    <row r="5926" spans="1:19" x14ac:dyDescent="0.3">
      <c r="A5926">
        <v>5925</v>
      </c>
      <c r="B5926" t="s">
        <v>5941</v>
      </c>
      <c r="C5926" t="s">
        <v>17</v>
      </c>
      <c r="D5926" s="1">
        <v>300.3</v>
      </c>
      <c r="E5926" s="1">
        <v>310.2</v>
      </c>
      <c r="F5926" s="2">
        <v>1369</v>
      </c>
      <c r="G5926" s="1">
        <f>2*PI()*Predictive_Maintenance_Data[[#This Row],[Rotational speed '[rpm']]]/60</f>
        <v>143.36134475881423</v>
      </c>
      <c r="H5926" s="1">
        <v>48.8</v>
      </c>
      <c r="I5926" s="1">
        <f t="shared" si="92"/>
        <v>9.8999999999999773</v>
      </c>
      <c r="J5926" s="1">
        <f>Predictive_Maintenance_Data[[#This Row],[Torque '[Nm']]]*Predictive_Maintenance_Data[[#This Row],[Angular velocity '[rad/s']]]/1000</f>
        <v>6.996033624230134</v>
      </c>
      <c r="K5926" s="2">
        <v>36</v>
      </c>
      <c r="L5926" s="2">
        <v>0</v>
      </c>
      <c r="M5926" s="2">
        <v>0</v>
      </c>
      <c r="N5926" s="2">
        <v>0</v>
      </c>
      <c r="O5926" s="2">
        <v>0</v>
      </c>
      <c r="P5926" s="2">
        <v>0</v>
      </c>
      <c r="Q5926" s="2">
        <v>0</v>
      </c>
      <c r="R5926"/>
      <c r="S5926"/>
    </row>
    <row r="5927" spans="1:19" x14ac:dyDescent="0.3">
      <c r="A5927">
        <v>5926</v>
      </c>
      <c r="B5927" t="s">
        <v>5942</v>
      </c>
      <c r="C5927" t="s">
        <v>15</v>
      </c>
      <c r="D5927" s="1">
        <v>300.2</v>
      </c>
      <c r="E5927" s="1">
        <v>310.10000000000002</v>
      </c>
      <c r="F5927" s="2">
        <v>1619</v>
      </c>
      <c r="G5927" s="1">
        <f>2*PI()*Predictive_Maintenance_Data[[#This Row],[Rotational speed '[rpm']]]/60</f>
        <v>169.54128353872918</v>
      </c>
      <c r="H5927" s="1">
        <v>31.3</v>
      </c>
      <c r="I5927" s="1">
        <f t="shared" si="92"/>
        <v>9.9000000000000341</v>
      </c>
      <c r="J5927" s="1">
        <f>Predictive_Maintenance_Data[[#This Row],[Torque '[Nm']]]*Predictive_Maintenance_Data[[#This Row],[Angular velocity '[rad/s']]]/1000</f>
        <v>5.3066421747622234</v>
      </c>
      <c r="K5927" s="2">
        <v>38</v>
      </c>
      <c r="L5927" s="2">
        <v>0</v>
      </c>
      <c r="M5927" s="2">
        <v>0</v>
      </c>
      <c r="N5927" s="2">
        <v>0</v>
      </c>
      <c r="O5927" s="2">
        <v>0</v>
      </c>
      <c r="P5927" s="2">
        <v>0</v>
      </c>
      <c r="Q5927" s="2">
        <v>0</v>
      </c>
      <c r="R5927"/>
      <c r="S5927"/>
    </row>
    <row r="5928" spans="1:19" x14ac:dyDescent="0.3">
      <c r="A5928">
        <v>5927</v>
      </c>
      <c r="B5928" t="s">
        <v>5943</v>
      </c>
      <c r="C5928" t="s">
        <v>17</v>
      </c>
      <c r="D5928" s="1">
        <v>300.2</v>
      </c>
      <c r="E5928" s="1">
        <v>310.10000000000002</v>
      </c>
      <c r="F5928" s="2">
        <v>1440</v>
      </c>
      <c r="G5928" s="1">
        <f>2*PI()*Predictive_Maintenance_Data[[#This Row],[Rotational speed '[rpm']]]/60</f>
        <v>150.79644737231007</v>
      </c>
      <c r="H5928" s="1">
        <v>51.1</v>
      </c>
      <c r="I5928" s="1">
        <f t="shared" si="92"/>
        <v>9.9000000000000341</v>
      </c>
      <c r="J5928" s="1">
        <f>Predictive_Maintenance_Data[[#This Row],[Torque '[Nm']]]*Predictive_Maintenance_Data[[#This Row],[Angular velocity '[rad/s']]]/1000</f>
        <v>7.7056984607250447</v>
      </c>
      <c r="K5928" s="2">
        <v>41</v>
      </c>
      <c r="L5928" s="2">
        <v>0</v>
      </c>
      <c r="M5928" s="2">
        <v>0</v>
      </c>
      <c r="N5928" s="2">
        <v>0</v>
      </c>
      <c r="O5928" s="2">
        <v>0</v>
      </c>
      <c r="P5928" s="2">
        <v>0</v>
      </c>
      <c r="Q5928" s="2">
        <v>0</v>
      </c>
      <c r="R5928"/>
      <c r="S5928"/>
    </row>
    <row r="5929" spans="1:19" x14ac:dyDescent="0.3">
      <c r="A5929">
        <v>5928</v>
      </c>
      <c r="B5929" t="s">
        <v>5944</v>
      </c>
      <c r="C5929" t="s">
        <v>17</v>
      </c>
      <c r="D5929" s="1">
        <v>300.2</v>
      </c>
      <c r="E5929" s="1">
        <v>310.10000000000002</v>
      </c>
      <c r="F5929" s="2">
        <v>1649</v>
      </c>
      <c r="G5929" s="1">
        <f>2*PI()*Predictive_Maintenance_Data[[#This Row],[Rotational speed '[rpm']]]/60</f>
        <v>172.68287619231896</v>
      </c>
      <c r="H5929" s="1">
        <v>30.5</v>
      </c>
      <c r="I5929" s="1">
        <f t="shared" si="92"/>
        <v>9.9000000000000341</v>
      </c>
      <c r="J5929" s="1">
        <f>Predictive_Maintenance_Data[[#This Row],[Torque '[Nm']]]*Predictive_Maintenance_Data[[#This Row],[Angular velocity '[rad/s']]]/1000</f>
        <v>5.2668277238657284</v>
      </c>
      <c r="K5929" s="2">
        <v>43</v>
      </c>
      <c r="L5929" s="2">
        <v>0</v>
      </c>
      <c r="M5929" s="2">
        <v>0</v>
      </c>
      <c r="N5929" s="2">
        <v>0</v>
      </c>
      <c r="O5929" s="2">
        <v>0</v>
      </c>
      <c r="P5929" s="2">
        <v>0</v>
      </c>
      <c r="Q5929" s="2">
        <v>0</v>
      </c>
      <c r="R5929"/>
      <c r="S5929"/>
    </row>
    <row r="5930" spans="1:19" x14ac:dyDescent="0.3">
      <c r="A5930">
        <v>5929</v>
      </c>
      <c r="B5930" t="s">
        <v>5945</v>
      </c>
      <c r="C5930" t="s">
        <v>15</v>
      </c>
      <c r="D5930" s="1">
        <v>300.2</v>
      </c>
      <c r="E5930" s="1">
        <v>310.10000000000002</v>
      </c>
      <c r="F5930" s="2">
        <v>1550</v>
      </c>
      <c r="G5930" s="1">
        <f>2*PI()*Predictive_Maintenance_Data[[#This Row],[Rotational speed '[rpm']]]/60</f>
        <v>162.31562043547265</v>
      </c>
      <c r="H5930" s="1">
        <v>38.700000000000003</v>
      </c>
      <c r="I5930" s="1">
        <f t="shared" si="92"/>
        <v>9.9000000000000341</v>
      </c>
      <c r="J5930" s="1">
        <f>Predictive_Maintenance_Data[[#This Row],[Torque '[Nm']]]*Predictive_Maintenance_Data[[#This Row],[Angular velocity '[rad/s']]]/1000</f>
        <v>6.2816145108527914</v>
      </c>
      <c r="K5930" s="2">
        <v>45</v>
      </c>
      <c r="L5930" s="2">
        <v>0</v>
      </c>
      <c r="M5930" s="2">
        <v>0</v>
      </c>
      <c r="N5930" s="2">
        <v>0</v>
      </c>
      <c r="O5930" s="2">
        <v>0</v>
      </c>
      <c r="P5930" s="2">
        <v>0</v>
      </c>
      <c r="Q5930" s="2">
        <v>0</v>
      </c>
      <c r="R5930"/>
      <c r="S5930"/>
    </row>
    <row r="5931" spans="1:19" x14ac:dyDescent="0.3">
      <c r="A5931">
        <v>5930</v>
      </c>
      <c r="B5931" t="s">
        <v>5946</v>
      </c>
      <c r="C5931" t="s">
        <v>17</v>
      </c>
      <c r="D5931" s="1">
        <v>300.3</v>
      </c>
      <c r="E5931" s="1">
        <v>310.2</v>
      </c>
      <c r="F5931" s="2">
        <v>1471</v>
      </c>
      <c r="G5931" s="1">
        <f>2*PI()*Predictive_Maintenance_Data[[#This Row],[Rotational speed '[rpm']]]/60</f>
        <v>154.04275978101953</v>
      </c>
      <c r="H5931" s="1">
        <v>45.2</v>
      </c>
      <c r="I5931" s="1">
        <f t="shared" si="92"/>
        <v>9.8999999999999773</v>
      </c>
      <c r="J5931" s="1">
        <f>Predictive_Maintenance_Data[[#This Row],[Torque '[Nm']]]*Predictive_Maintenance_Data[[#This Row],[Angular velocity '[rad/s']]]/1000</f>
        <v>6.9627327421020828</v>
      </c>
      <c r="K5931" s="2">
        <v>48</v>
      </c>
      <c r="L5931" s="2">
        <v>0</v>
      </c>
      <c r="M5931" s="2">
        <v>0</v>
      </c>
      <c r="N5931" s="2">
        <v>0</v>
      </c>
      <c r="O5931" s="2">
        <v>0</v>
      </c>
      <c r="P5931" s="2">
        <v>0</v>
      </c>
      <c r="Q5931" s="2">
        <v>0</v>
      </c>
      <c r="R5931"/>
      <c r="S5931"/>
    </row>
    <row r="5932" spans="1:19" x14ac:dyDescent="0.3">
      <c r="A5932">
        <v>5931</v>
      </c>
      <c r="B5932" t="s">
        <v>5947</v>
      </c>
      <c r="C5932" t="s">
        <v>17</v>
      </c>
      <c r="D5932" s="1">
        <v>300.3</v>
      </c>
      <c r="E5932" s="1">
        <v>310.3</v>
      </c>
      <c r="F5932" s="2">
        <v>1483</v>
      </c>
      <c r="G5932" s="1">
        <f>2*PI()*Predictive_Maintenance_Data[[#This Row],[Rotational speed '[rpm']]]/60</f>
        <v>155.29939684245542</v>
      </c>
      <c r="H5932" s="1">
        <v>51.6</v>
      </c>
      <c r="I5932" s="1">
        <f t="shared" si="92"/>
        <v>10</v>
      </c>
      <c r="J5932" s="1">
        <f>Predictive_Maintenance_Data[[#This Row],[Torque '[Nm']]]*Predictive_Maintenance_Data[[#This Row],[Angular velocity '[rad/s']]]/1000</f>
        <v>8.0134488770707009</v>
      </c>
      <c r="K5932" s="2">
        <v>50</v>
      </c>
      <c r="L5932" s="2">
        <v>0</v>
      </c>
      <c r="M5932" s="2">
        <v>0</v>
      </c>
      <c r="N5932" s="2">
        <v>0</v>
      </c>
      <c r="O5932" s="2">
        <v>0</v>
      </c>
      <c r="P5932" s="2">
        <v>0</v>
      </c>
      <c r="Q5932" s="2">
        <v>0</v>
      </c>
      <c r="R5932"/>
      <c r="S5932"/>
    </row>
    <row r="5933" spans="1:19" x14ac:dyDescent="0.3">
      <c r="A5933">
        <v>5932</v>
      </c>
      <c r="B5933" t="s">
        <v>5948</v>
      </c>
      <c r="C5933" t="s">
        <v>17</v>
      </c>
      <c r="D5933" s="1">
        <v>300.3</v>
      </c>
      <c r="E5933" s="1">
        <v>310.39999999999998</v>
      </c>
      <c r="F5933" s="2">
        <v>1336</v>
      </c>
      <c r="G5933" s="1">
        <f>2*PI()*Predictive_Maintenance_Data[[#This Row],[Rotational speed '[rpm']]]/60</f>
        <v>139.90559283986548</v>
      </c>
      <c r="H5933" s="1">
        <v>54.4</v>
      </c>
      <c r="I5933" s="1">
        <f t="shared" si="92"/>
        <v>10.099999999999966</v>
      </c>
      <c r="J5933" s="1">
        <f>Predictive_Maintenance_Data[[#This Row],[Torque '[Nm']]]*Predictive_Maintenance_Data[[#This Row],[Angular velocity '[rad/s']]]/1000</f>
        <v>7.6108642504886816</v>
      </c>
      <c r="K5933" s="2">
        <v>52</v>
      </c>
      <c r="L5933" s="2">
        <v>0</v>
      </c>
      <c r="M5933" s="2">
        <v>0</v>
      </c>
      <c r="N5933" s="2">
        <v>0</v>
      </c>
      <c r="O5933" s="2">
        <v>0</v>
      </c>
      <c r="P5933" s="2">
        <v>0</v>
      </c>
      <c r="Q5933" s="2">
        <v>0</v>
      </c>
      <c r="R5933"/>
      <c r="S5933"/>
    </row>
    <row r="5934" spans="1:19" x14ac:dyDescent="0.3">
      <c r="A5934">
        <v>5933</v>
      </c>
      <c r="B5934" t="s">
        <v>5949</v>
      </c>
      <c r="C5934" t="s">
        <v>17</v>
      </c>
      <c r="D5934" s="1">
        <v>300.5</v>
      </c>
      <c r="E5934" s="1">
        <v>310.5</v>
      </c>
      <c r="F5934" s="2">
        <v>1515</v>
      </c>
      <c r="G5934" s="1">
        <f>2*PI()*Predictive_Maintenance_Data[[#This Row],[Rotational speed '[rpm']]]/60</f>
        <v>158.65042900628455</v>
      </c>
      <c r="H5934" s="1">
        <v>36.6</v>
      </c>
      <c r="I5934" s="1">
        <f t="shared" si="92"/>
        <v>10</v>
      </c>
      <c r="J5934" s="1">
        <f>Predictive_Maintenance_Data[[#This Row],[Torque '[Nm']]]*Predictive_Maintenance_Data[[#This Row],[Angular velocity '[rad/s']]]/1000</f>
        <v>5.8066057016300148</v>
      </c>
      <c r="K5934" s="2">
        <v>54</v>
      </c>
      <c r="L5934" s="2">
        <v>0</v>
      </c>
      <c r="M5934" s="2">
        <v>0</v>
      </c>
      <c r="N5934" s="2">
        <v>0</v>
      </c>
      <c r="O5934" s="2">
        <v>0</v>
      </c>
      <c r="P5934" s="2">
        <v>0</v>
      </c>
      <c r="Q5934" s="2">
        <v>0</v>
      </c>
      <c r="R5934"/>
      <c r="S5934"/>
    </row>
    <row r="5935" spans="1:19" x14ac:dyDescent="0.3">
      <c r="A5935">
        <v>5934</v>
      </c>
      <c r="B5935" t="s">
        <v>5950</v>
      </c>
      <c r="C5935" t="s">
        <v>17</v>
      </c>
      <c r="D5935" s="1">
        <v>300.5</v>
      </c>
      <c r="E5935" s="1">
        <v>310.5</v>
      </c>
      <c r="F5935" s="2">
        <v>1373</v>
      </c>
      <c r="G5935" s="1">
        <f>2*PI()*Predictive_Maintenance_Data[[#This Row],[Rotational speed '[rpm']]]/60</f>
        <v>143.78022377929287</v>
      </c>
      <c r="H5935" s="1">
        <v>47.4</v>
      </c>
      <c r="I5935" s="1">
        <f t="shared" si="92"/>
        <v>10</v>
      </c>
      <c r="J5935" s="1">
        <f>Predictive_Maintenance_Data[[#This Row],[Torque '[Nm']]]*Predictive_Maintenance_Data[[#This Row],[Angular velocity '[rad/s']]]/1000</f>
        <v>6.8151826071384818</v>
      </c>
      <c r="K5935" s="2">
        <v>56</v>
      </c>
      <c r="L5935" s="2">
        <v>0</v>
      </c>
      <c r="M5935" s="2">
        <v>0</v>
      </c>
      <c r="N5935" s="2">
        <v>0</v>
      </c>
      <c r="O5935" s="2">
        <v>0</v>
      </c>
      <c r="P5935" s="2">
        <v>0</v>
      </c>
      <c r="Q5935" s="2">
        <v>0</v>
      </c>
      <c r="R5935"/>
      <c r="S5935"/>
    </row>
    <row r="5936" spans="1:19" x14ac:dyDescent="0.3">
      <c r="A5936">
        <v>5935</v>
      </c>
      <c r="B5936" t="s">
        <v>5951</v>
      </c>
      <c r="C5936" t="s">
        <v>27</v>
      </c>
      <c r="D5936" s="1">
        <v>300.60000000000002</v>
      </c>
      <c r="E5936" s="1">
        <v>310.5</v>
      </c>
      <c r="F5936" s="2">
        <v>1454</v>
      </c>
      <c r="G5936" s="1">
        <f>2*PI()*Predictive_Maintenance_Data[[#This Row],[Rotational speed '[rpm']]]/60</f>
        <v>152.26252394398531</v>
      </c>
      <c r="H5936" s="1">
        <v>51.2</v>
      </c>
      <c r="I5936" s="1">
        <f t="shared" si="92"/>
        <v>9.8999999999999773</v>
      </c>
      <c r="J5936" s="1">
        <f>Predictive_Maintenance_Data[[#This Row],[Torque '[Nm']]]*Predictive_Maintenance_Data[[#This Row],[Angular velocity '[rad/s']]]/1000</f>
        <v>7.7958412259320484</v>
      </c>
      <c r="K5936" s="2">
        <v>58</v>
      </c>
      <c r="L5936" s="2">
        <v>0</v>
      </c>
      <c r="M5936" s="2">
        <v>0</v>
      </c>
      <c r="N5936" s="2">
        <v>0</v>
      </c>
      <c r="O5936" s="2">
        <v>0</v>
      </c>
      <c r="P5936" s="2">
        <v>0</v>
      </c>
      <c r="Q5936" s="2">
        <v>0</v>
      </c>
      <c r="R5936"/>
      <c r="S5936"/>
    </row>
    <row r="5937" spans="1:19" x14ac:dyDescent="0.3">
      <c r="A5937">
        <v>5936</v>
      </c>
      <c r="B5937" t="s">
        <v>5952</v>
      </c>
      <c r="C5937" t="s">
        <v>17</v>
      </c>
      <c r="D5937" s="1">
        <v>300.5</v>
      </c>
      <c r="E5937" s="1">
        <v>310.5</v>
      </c>
      <c r="F5937" s="2">
        <v>1646</v>
      </c>
      <c r="G5937" s="1">
        <f>2*PI()*Predictive_Maintenance_Data[[#This Row],[Rotational speed '[rpm']]]/60</f>
        <v>172.36871692695999</v>
      </c>
      <c r="H5937" s="1">
        <v>34.5</v>
      </c>
      <c r="I5937" s="1">
        <f t="shared" si="92"/>
        <v>10</v>
      </c>
      <c r="J5937" s="1">
        <f>Predictive_Maintenance_Data[[#This Row],[Torque '[Nm']]]*Predictive_Maintenance_Data[[#This Row],[Angular velocity '[rad/s']]]/1000</f>
        <v>5.9467207339801202</v>
      </c>
      <c r="K5937" s="2">
        <v>63</v>
      </c>
      <c r="L5937" s="2">
        <v>0</v>
      </c>
      <c r="M5937" s="2">
        <v>0</v>
      </c>
      <c r="N5937" s="2">
        <v>0</v>
      </c>
      <c r="O5937" s="2">
        <v>0</v>
      </c>
      <c r="P5937" s="2">
        <v>0</v>
      </c>
      <c r="Q5937" s="2">
        <v>0</v>
      </c>
      <c r="R5937"/>
      <c r="S5937"/>
    </row>
    <row r="5938" spans="1:19" x14ac:dyDescent="0.3">
      <c r="A5938">
        <v>5937</v>
      </c>
      <c r="B5938" t="s">
        <v>5953</v>
      </c>
      <c r="C5938" t="s">
        <v>15</v>
      </c>
      <c r="D5938" s="1">
        <v>300.5</v>
      </c>
      <c r="E5938" s="1">
        <v>310.39999999999998</v>
      </c>
      <c r="F5938" s="2">
        <v>1548</v>
      </c>
      <c r="G5938" s="1">
        <f>2*PI()*Predictive_Maintenance_Data[[#This Row],[Rotational speed '[rpm']]]/60</f>
        <v>162.10618092523333</v>
      </c>
      <c r="H5938" s="1">
        <v>37.299999999999997</v>
      </c>
      <c r="I5938" s="1">
        <f t="shared" si="92"/>
        <v>9.8999999999999773</v>
      </c>
      <c r="J5938" s="1">
        <f>Predictive_Maintenance_Data[[#This Row],[Torque '[Nm']]]*Predictive_Maintenance_Data[[#This Row],[Angular velocity '[rad/s']]]/1000</f>
        <v>6.0465605485112031</v>
      </c>
      <c r="K5938" s="2">
        <v>65</v>
      </c>
      <c r="L5938" s="2">
        <v>0</v>
      </c>
      <c r="M5938" s="2">
        <v>0</v>
      </c>
      <c r="N5938" s="2">
        <v>0</v>
      </c>
      <c r="O5938" s="2">
        <v>0</v>
      </c>
      <c r="P5938" s="2">
        <v>0</v>
      </c>
      <c r="Q5938" s="2">
        <v>0</v>
      </c>
      <c r="R5938"/>
      <c r="S5938"/>
    </row>
    <row r="5939" spans="1:19" x14ac:dyDescent="0.3">
      <c r="A5939">
        <v>5938</v>
      </c>
      <c r="B5939" t="s">
        <v>5954</v>
      </c>
      <c r="C5939" t="s">
        <v>15</v>
      </c>
      <c r="D5939" s="1">
        <v>300.60000000000002</v>
      </c>
      <c r="E5939" s="1">
        <v>310.5</v>
      </c>
      <c r="F5939" s="2">
        <v>1462</v>
      </c>
      <c r="G5939" s="1">
        <f>2*PI()*Predictive_Maintenance_Data[[#This Row],[Rotational speed '[rpm']]]/60</f>
        <v>153.1002819849426</v>
      </c>
      <c r="H5939" s="1">
        <v>41.3</v>
      </c>
      <c r="I5939" s="1">
        <f t="shared" si="92"/>
        <v>9.8999999999999773</v>
      </c>
      <c r="J5939" s="1">
        <f>Predictive_Maintenance_Data[[#This Row],[Torque '[Nm']]]*Predictive_Maintenance_Data[[#This Row],[Angular velocity '[rad/s']]]/1000</f>
        <v>6.3230416459781287</v>
      </c>
      <c r="K5939" s="2">
        <v>68</v>
      </c>
      <c r="L5939" s="2">
        <v>0</v>
      </c>
      <c r="M5939" s="2">
        <v>0</v>
      </c>
      <c r="N5939" s="2">
        <v>0</v>
      </c>
      <c r="O5939" s="2">
        <v>0</v>
      </c>
      <c r="P5939" s="2">
        <v>0</v>
      </c>
      <c r="Q5939" s="2">
        <v>0</v>
      </c>
      <c r="R5939"/>
      <c r="S5939"/>
    </row>
    <row r="5940" spans="1:19" x14ac:dyDescent="0.3">
      <c r="A5940">
        <v>5939</v>
      </c>
      <c r="B5940" t="s">
        <v>5955</v>
      </c>
      <c r="C5940" t="s">
        <v>17</v>
      </c>
      <c r="D5940" s="1">
        <v>300.5</v>
      </c>
      <c r="E5940" s="1">
        <v>310.39999999999998</v>
      </c>
      <c r="F5940" s="2">
        <v>1702</v>
      </c>
      <c r="G5940" s="1">
        <f>2*PI()*Predictive_Maintenance_Data[[#This Row],[Rotational speed '[rpm']]]/60</f>
        <v>178.23302321366094</v>
      </c>
      <c r="H5940" s="1">
        <v>33.1</v>
      </c>
      <c r="I5940" s="1">
        <f t="shared" si="92"/>
        <v>9.8999999999999773</v>
      </c>
      <c r="J5940" s="1">
        <f>Predictive_Maintenance_Data[[#This Row],[Torque '[Nm']]]*Predictive_Maintenance_Data[[#This Row],[Angular velocity '[rad/s']]]/1000</f>
        <v>5.899513068372177</v>
      </c>
      <c r="K5940" s="2">
        <v>71</v>
      </c>
      <c r="L5940" s="2">
        <v>0</v>
      </c>
      <c r="M5940" s="2">
        <v>0</v>
      </c>
      <c r="N5940" s="2">
        <v>0</v>
      </c>
      <c r="O5940" s="2">
        <v>0</v>
      </c>
      <c r="P5940" s="2">
        <v>0</v>
      </c>
      <c r="Q5940" s="2">
        <v>0</v>
      </c>
      <c r="R5940"/>
      <c r="S5940"/>
    </row>
    <row r="5941" spans="1:19" x14ac:dyDescent="0.3">
      <c r="A5941">
        <v>5940</v>
      </c>
      <c r="B5941" t="s">
        <v>5956</v>
      </c>
      <c r="C5941" t="s">
        <v>17</v>
      </c>
      <c r="D5941" s="1">
        <v>300.5</v>
      </c>
      <c r="E5941" s="1">
        <v>310.5</v>
      </c>
      <c r="F5941" s="2">
        <v>1409</v>
      </c>
      <c r="G5941" s="1">
        <f>2*PI()*Predictive_Maintenance_Data[[#This Row],[Rotational speed '[rpm']]]/60</f>
        <v>147.55013496360061</v>
      </c>
      <c r="H5941" s="1">
        <v>60.9</v>
      </c>
      <c r="I5941" s="1">
        <f t="shared" si="92"/>
        <v>10</v>
      </c>
      <c r="J5941" s="1">
        <f>Predictive_Maintenance_Data[[#This Row],[Torque '[Nm']]]*Predictive_Maintenance_Data[[#This Row],[Angular velocity '[rad/s']]]/1000</f>
        <v>8.9858032192832784</v>
      </c>
      <c r="K5941" s="2">
        <v>73</v>
      </c>
      <c r="L5941" s="2">
        <v>0</v>
      </c>
      <c r="M5941" s="2">
        <v>0</v>
      </c>
      <c r="N5941" s="2">
        <v>0</v>
      </c>
      <c r="O5941" s="2">
        <v>0</v>
      </c>
      <c r="P5941" s="2">
        <v>0</v>
      </c>
      <c r="Q5941" s="2">
        <v>0</v>
      </c>
      <c r="R5941"/>
      <c r="S5941"/>
    </row>
    <row r="5942" spans="1:19" x14ac:dyDescent="0.3">
      <c r="A5942">
        <v>5941</v>
      </c>
      <c r="B5942" t="s">
        <v>5957</v>
      </c>
      <c r="C5942" t="s">
        <v>15</v>
      </c>
      <c r="D5942" s="1">
        <v>300.60000000000002</v>
      </c>
      <c r="E5942" s="1">
        <v>310.60000000000002</v>
      </c>
      <c r="F5942" s="2">
        <v>1427</v>
      </c>
      <c r="G5942" s="1">
        <f>2*PI()*Predictive_Maintenance_Data[[#This Row],[Rotational speed '[rpm']]]/60</f>
        <v>149.4350905557545</v>
      </c>
      <c r="H5942" s="1">
        <v>52.8</v>
      </c>
      <c r="I5942" s="1">
        <f t="shared" si="92"/>
        <v>10</v>
      </c>
      <c r="J5942" s="1">
        <f>Predictive_Maintenance_Data[[#This Row],[Torque '[Nm']]]*Predictive_Maintenance_Data[[#This Row],[Angular velocity '[rad/s']]]/1000</f>
        <v>7.8901727813438374</v>
      </c>
      <c r="K5942" s="2">
        <v>75</v>
      </c>
      <c r="L5942" s="2">
        <v>0</v>
      </c>
      <c r="M5942" s="2">
        <v>0</v>
      </c>
      <c r="N5942" s="2">
        <v>0</v>
      </c>
      <c r="O5942" s="2">
        <v>0</v>
      </c>
      <c r="P5942" s="2">
        <v>0</v>
      </c>
      <c r="Q5942" s="2">
        <v>0</v>
      </c>
      <c r="R5942"/>
      <c r="S5942"/>
    </row>
    <row r="5943" spans="1:19" x14ac:dyDescent="0.3">
      <c r="A5943">
        <v>5942</v>
      </c>
      <c r="B5943" t="s">
        <v>5958</v>
      </c>
      <c r="C5943" t="s">
        <v>17</v>
      </c>
      <c r="D5943" s="1">
        <v>300.60000000000002</v>
      </c>
      <c r="E5943" s="1">
        <v>310.7</v>
      </c>
      <c r="F5943" s="2">
        <v>1438</v>
      </c>
      <c r="G5943" s="1">
        <f>2*PI()*Predictive_Maintenance_Data[[#This Row],[Rotational speed '[rpm']]]/60</f>
        <v>150.58700786207075</v>
      </c>
      <c r="H5943" s="1">
        <v>48.5</v>
      </c>
      <c r="I5943" s="1">
        <f t="shared" si="92"/>
        <v>10.099999999999966</v>
      </c>
      <c r="J5943" s="1">
        <f>Predictive_Maintenance_Data[[#This Row],[Torque '[Nm']]]*Predictive_Maintenance_Data[[#This Row],[Angular velocity '[rad/s']]]/1000</f>
        <v>7.3034698813104315</v>
      </c>
      <c r="K5943" s="2">
        <v>78</v>
      </c>
      <c r="L5943" s="2">
        <v>1</v>
      </c>
      <c r="M5943" s="2">
        <v>0</v>
      </c>
      <c r="N5943" s="2">
        <v>0</v>
      </c>
      <c r="O5943" s="2">
        <v>0</v>
      </c>
      <c r="P5943" s="2">
        <v>0</v>
      </c>
      <c r="Q5943" s="2">
        <v>0</v>
      </c>
      <c r="R5943"/>
      <c r="S5943"/>
    </row>
    <row r="5944" spans="1:19" x14ac:dyDescent="0.3">
      <c r="A5944">
        <v>5943</v>
      </c>
      <c r="B5944" t="s">
        <v>5959</v>
      </c>
      <c r="C5944" t="s">
        <v>17</v>
      </c>
      <c r="D5944" s="1">
        <v>300.7</v>
      </c>
      <c r="E5944" s="1">
        <v>310.7</v>
      </c>
      <c r="F5944" s="2">
        <v>1450</v>
      </c>
      <c r="G5944" s="1">
        <f>2*PI()*Predictive_Maintenance_Data[[#This Row],[Rotational speed '[rpm']]]/60</f>
        <v>151.84364492350667</v>
      </c>
      <c r="H5944" s="1">
        <v>43.4</v>
      </c>
      <c r="I5944" s="1">
        <f t="shared" si="92"/>
        <v>10</v>
      </c>
      <c r="J5944" s="1">
        <f>Predictive_Maintenance_Data[[#This Row],[Torque '[Nm']]]*Predictive_Maintenance_Data[[#This Row],[Angular velocity '[rad/s']]]/1000</f>
        <v>6.5900141896801898</v>
      </c>
      <c r="K5944" s="2">
        <v>80</v>
      </c>
      <c r="L5944" s="2">
        <v>0</v>
      </c>
      <c r="M5944" s="2">
        <v>0</v>
      </c>
      <c r="N5944" s="2">
        <v>0</v>
      </c>
      <c r="O5944" s="2">
        <v>0</v>
      </c>
      <c r="P5944" s="2">
        <v>0</v>
      </c>
      <c r="Q5944" s="2">
        <v>0</v>
      </c>
      <c r="R5944"/>
      <c r="S5944"/>
    </row>
    <row r="5945" spans="1:19" x14ac:dyDescent="0.3">
      <c r="A5945">
        <v>5944</v>
      </c>
      <c r="B5945" t="s">
        <v>5960</v>
      </c>
      <c r="C5945" t="s">
        <v>17</v>
      </c>
      <c r="D5945" s="1">
        <v>300.7</v>
      </c>
      <c r="E5945" s="1">
        <v>310.7</v>
      </c>
      <c r="F5945" s="2">
        <v>1541</v>
      </c>
      <c r="G5945" s="1">
        <f>2*PI()*Predictive_Maintenance_Data[[#This Row],[Rotational speed '[rpm']]]/60</f>
        <v>161.3731426393957</v>
      </c>
      <c r="H5945" s="1">
        <v>41.3</v>
      </c>
      <c r="I5945" s="1">
        <f t="shared" si="92"/>
        <v>10</v>
      </c>
      <c r="J5945" s="1">
        <f>Predictive_Maintenance_Data[[#This Row],[Torque '[Nm']]]*Predictive_Maintenance_Data[[#This Row],[Angular velocity '[rad/s']]]/1000</f>
        <v>6.6647107910070416</v>
      </c>
      <c r="K5945" s="2">
        <v>82</v>
      </c>
      <c r="L5945" s="2">
        <v>0</v>
      </c>
      <c r="M5945" s="2">
        <v>0</v>
      </c>
      <c r="N5945" s="2">
        <v>0</v>
      </c>
      <c r="O5945" s="2">
        <v>0</v>
      </c>
      <c r="P5945" s="2">
        <v>0</v>
      </c>
      <c r="Q5945" s="2">
        <v>0</v>
      </c>
      <c r="R5945"/>
      <c r="S5945"/>
    </row>
    <row r="5946" spans="1:19" x14ac:dyDescent="0.3">
      <c r="A5946">
        <v>5945</v>
      </c>
      <c r="B5946" t="s">
        <v>5961</v>
      </c>
      <c r="C5946" t="s">
        <v>15</v>
      </c>
      <c r="D5946" s="1">
        <v>300.7</v>
      </c>
      <c r="E5946" s="1">
        <v>310.60000000000002</v>
      </c>
      <c r="F5946" s="2">
        <v>1484</v>
      </c>
      <c r="G5946" s="1">
        <f>2*PI()*Predictive_Maintenance_Data[[#This Row],[Rotational speed '[rpm']]]/60</f>
        <v>155.4041165975751</v>
      </c>
      <c r="H5946" s="1">
        <v>38</v>
      </c>
      <c r="I5946" s="1">
        <f t="shared" si="92"/>
        <v>9.9000000000000341</v>
      </c>
      <c r="J5946" s="1">
        <f>Predictive_Maintenance_Data[[#This Row],[Torque '[Nm']]]*Predictive_Maintenance_Data[[#This Row],[Angular velocity '[rad/s']]]/1000</f>
        <v>5.9053564307078537</v>
      </c>
      <c r="K5946" s="2">
        <v>84</v>
      </c>
      <c r="L5946" s="2">
        <v>0</v>
      </c>
      <c r="M5946" s="2">
        <v>0</v>
      </c>
      <c r="N5946" s="2">
        <v>0</v>
      </c>
      <c r="O5946" s="2">
        <v>0</v>
      </c>
      <c r="P5946" s="2">
        <v>0</v>
      </c>
      <c r="Q5946" s="2">
        <v>0</v>
      </c>
      <c r="R5946"/>
      <c r="S5946"/>
    </row>
    <row r="5947" spans="1:19" x14ac:dyDescent="0.3">
      <c r="A5947">
        <v>5946</v>
      </c>
      <c r="B5947" t="s">
        <v>5962</v>
      </c>
      <c r="C5947" t="s">
        <v>15</v>
      </c>
      <c r="D5947" s="1">
        <v>300.8</v>
      </c>
      <c r="E5947" s="1">
        <v>310.8</v>
      </c>
      <c r="F5947" s="2">
        <v>1415</v>
      </c>
      <c r="G5947" s="1">
        <f>2*PI()*Predictive_Maintenance_Data[[#This Row],[Rotational speed '[rpm']]]/60</f>
        <v>148.17845349431857</v>
      </c>
      <c r="H5947" s="1">
        <v>44.5</v>
      </c>
      <c r="I5947" s="1">
        <f t="shared" si="92"/>
        <v>10</v>
      </c>
      <c r="J5947" s="1">
        <f>Predictive_Maintenance_Data[[#This Row],[Torque '[Nm']]]*Predictive_Maintenance_Data[[#This Row],[Angular velocity '[rad/s']]]/1000</f>
        <v>6.5939411804971773</v>
      </c>
      <c r="K5947" s="2">
        <v>87</v>
      </c>
      <c r="L5947" s="2">
        <v>0</v>
      </c>
      <c r="M5947" s="2">
        <v>0</v>
      </c>
      <c r="N5947" s="2">
        <v>0</v>
      </c>
      <c r="O5947" s="2">
        <v>0</v>
      </c>
      <c r="P5947" s="2">
        <v>0</v>
      </c>
      <c r="Q5947" s="2">
        <v>0</v>
      </c>
      <c r="R5947"/>
      <c r="S5947"/>
    </row>
    <row r="5948" spans="1:19" x14ac:dyDescent="0.3">
      <c r="A5948">
        <v>5947</v>
      </c>
      <c r="B5948" t="s">
        <v>5963</v>
      </c>
      <c r="C5948" t="s">
        <v>17</v>
      </c>
      <c r="D5948" s="1">
        <v>300.7</v>
      </c>
      <c r="E5948" s="1">
        <v>310.8</v>
      </c>
      <c r="F5948" s="2">
        <v>1496</v>
      </c>
      <c r="G5948" s="1">
        <f>2*PI()*Predictive_Maintenance_Data[[#This Row],[Rotational speed '[rpm']]]/60</f>
        <v>156.66075365901102</v>
      </c>
      <c r="H5948" s="1">
        <v>46.4</v>
      </c>
      <c r="I5948" s="1">
        <f t="shared" si="92"/>
        <v>10.100000000000023</v>
      </c>
      <c r="J5948" s="1">
        <f>Predictive_Maintenance_Data[[#This Row],[Torque '[Nm']]]*Predictive_Maintenance_Data[[#This Row],[Angular velocity '[rad/s']]]/1000</f>
        <v>7.2690589697781114</v>
      </c>
      <c r="K5948" s="2">
        <v>90</v>
      </c>
      <c r="L5948" s="2">
        <v>0</v>
      </c>
      <c r="M5948" s="2">
        <v>0</v>
      </c>
      <c r="N5948" s="2">
        <v>0</v>
      </c>
      <c r="O5948" s="2">
        <v>0</v>
      </c>
      <c r="P5948" s="2">
        <v>0</v>
      </c>
      <c r="Q5948" s="2">
        <v>0</v>
      </c>
      <c r="R5948"/>
      <c r="S5948"/>
    </row>
    <row r="5949" spans="1:19" x14ac:dyDescent="0.3">
      <c r="A5949">
        <v>5948</v>
      </c>
      <c r="B5949" t="s">
        <v>5964</v>
      </c>
      <c r="C5949" t="s">
        <v>15</v>
      </c>
      <c r="D5949" s="1">
        <v>300.7</v>
      </c>
      <c r="E5949" s="1">
        <v>310.8</v>
      </c>
      <c r="F5949" s="2">
        <v>1465</v>
      </c>
      <c r="G5949" s="1">
        <f>2*PI()*Predictive_Maintenance_Data[[#This Row],[Rotational speed '[rpm']]]/60</f>
        <v>153.41444125030156</v>
      </c>
      <c r="H5949" s="1">
        <v>45.2</v>
      </c>
      <c r="I5949" s="1">
        <f t="shared" si="92"/>
        <v>10.100000000000023</v>
      </c>
      <c r="J5949" s="1">
        <f>Predictive_Maintenance_Data[[#This Row],[Torque '[Nm']]]*Predictive_Maintenance_Data[[#This Row],[Angular velocity '[rad/s']]]/1000</f>
        <v>6.9343327445136307</v>
      </c>
      <c r="K5949" s="2">
        <v>92</v>
      </c>
      <c r="L5949" s="2">
        <v>0</v>
      </c>
      <c r="M5949" s="2">
        <v>0</v>
      </c>
      <c r="N5949" s="2">
        <v>0</v>
      </c>
      <c r="O5949" s="2">
        <v>0</v>
      </c>
      <c r="P5949" s="2">
        <v>0</v>
      </c>
      <c r="Q5949" s="2">
        <v>0</v>
      </c>
      <c r="R5949"/>
      <c r="S5949"/>
    </row>
    <row r="5950" spans="1:19" x14ac:dyDescent="0.3">
      <c r="A5950">
        <v>5949</v>
      </c>
      <c r="B5950" t="s">
        <v>5965</v>
      </c>
      <c r="C5950" t="s">
        <v>17</v>
      </c>
      <c r="D5950" s="1">
        <v>300.7</v>
      </c>
      <c r="E5950" s="1">
        <v>310.8</v>
      </c>
      <c r="F5950" s="2">
        <v>2113</v>
      </c>
      <c r="G5950" s="1">
        <f>2*PI()*Predictive_Maintenance_Data[[#This Row],[Rotational speed '[rpm']]]/60</f>
        <v>221.27284256784108</v>
      </c>
      <c r="H5950" s="1">
        <v>18.5</v>
      </c>
      <c r="I5950" s="1">
        <f t="shared" si="92"/>
        <v>10.100000000000023</v>
      </c>
      <c r="J5950" s="1">
        <f>Predictive_Maintenance_Data[[#This Row],[Torque '[Nm']]]*Predictive_Maintenance_Data[[#This Row],[Angular velocity '[rad/s']]]/1000</f>
        <v>4.0935475875050598</v>
      </c>
      <c r="K5950" s="2">
        <v>95</v>
      </c>
      <c r="L5950" s="2">
        <v>0</v>
      </c>
      <c r="M5950" s="2">
        <v>0</v>
      </c>
      <c r="N5950" s="2">
        <v>0</v>
      </c>
      <c r="O5950" s="2">
        <v>0</v>
      </c>
      <c r="P5950" s="2">
        <v>0</v>
      </c>
      <c r="Q5950" s="2">
        <v>0</v>
      </c>
      <c r="R5950"/>
      <c r="S5950"/>
    </row>
    <row r="5951" spans="1:19" x14ac:dyDescent="0.3">
      <c r="A5951">
        <v>5950</v>
      </c>
      <c r="B5951" t="s">
        <v>5966</v>
      </c>
      <c r="C5951" t="s">
        <v>15</v>
      </c>
      <c r="D5951" s="1">
        <v>300.7</v>
      </c>
      <c r="E5951" s="1">
        <v>310.8</v>
      </c>
      <c r="F5951" s="2">
        <v>1506</v>
      </c>
      <c r="G5951" s="1">
        <f>2*PI()*Predictive_Maintenance_Data[[#This Row],[Rotational speed '[rpm']]]/60</f>
        <v>157.70795121020763</v>
      </c>
      <c r="H5951" s="1">
        <v>44</v>
      </c>
      <c r="I5951" s="1">
        <f t="shared" si="92"/>
        <v>10.100000000000023</v>
      </c>
      <c r="J5951" s="1">
        <f>Predictive_Maintenance_Data[[#This Row],[Torque '[Nm']]]*Predictive_Maintenance_Data[[#This Row],[Angular velocity '[rad/s']]]/1000</f>
        <v>6.9391498532491349</v>
      </c>
      <c r="K5951" s="2">
        <v>97</v>
      </c>
      <c r="L5951" s="2">
        <v>0</v>
      </c>
      <c r="M5951" s="2">
        <v>0</v>
      </c>
      <c r="N5951" s="2">
        <v>0</v>
      </c>
      <c r="O5951" s="2">
        <v>0</v>
      </c>
      <c r="P5951" s="2">
        <v>0</v>
      </c>
      <c r="Q5951" s="2">
        <v>0</v>
      </c>
      <c r="R5951"/>
      <c r="S5951"/>
    </row>
    <row r="5952" spans="1:19" x14ac:dyDescent="0.3">
      <c r="A5952">
        <v>5951</v>
      </c>
      <c r="B5952" t="s">
        <v>5967</v>
      </c>
      <c r="C5952" t="s">
        <v>17</v>
      </c>
      <c r="D5952" s="1">
        <v>300.7</v>
      </c>
      <c r="E5952" s="1">
        <v>310.8</v>
      </c>
      <c r="F5952" s="2">
        <v>1689</v>
      </c>
      <c r="G5952" s="1">
        <f>2*PI()*Predictive_Maintenance_Data[[#This Row],[Rotational speed '[rpm']]]/60</f>
        <v>176.87166639710534</v>
      </c>
      <c r="H5952" s="1">
        <v>28.9</v>
      </c>
      <c r="I5952" s="1">
        <f t="shared" si="92"/>
        <v>10.100000000000023</v>
      </c>
      <c r="J5952" s="1">
        <f>Predictive_Maintenance_Data[[#This Row],[Torque '[Nm']]]*Predictive_Maintenance_Data[[#This Row],[Angular velocity '[rad/s']]]/1000</f>
        <v>5.1115911588763439</v>
      </c>
      <c r="K5952" s="2">
        <v>100</v>
      </c>
      <c r="L5952" s="2">
        <v>0</v>
      </c>
      <c r="M5952" s="2">
        <v>0</v>
      </c>
      <c r="N5952" s="2">
        <v>0</v>
      </c>
      <c r="O5952" s="2">
        <v>0</v>
      </c>
      <c r="P5952" s="2">
        <v>0</v>
      </c>
      <c r="Q5952" s="2">
        <v>0</v>
      </c>
      <c r="R5952"/>
      <c r="S5952"/>
    </row>
    <row r="5953" spans="1:19" x14ac:dyDescent="0.3">
      <c r="A5953">
        <v>5952</v>
      </c>
      <c r="B5953" t="s">
        <v>5968</v>
      </c>
      <c r="C5953" t="s">
        <v>17</v>
      </c>
      <c r="D5953" s="1">
        <v>300.7</v>
      </c>
      <c r="E5953" s="1">
        <v>310.89999999999998</v>
      </c>
      <c r="F5953" s="2">
        <v>1650</v>
      </c>
      <c r="G5953" s="1">
        <f>2*PI()*Predictive_Maintenance_Data[[#This Row],[Rotational speed '[rpm']]]/60</f>
        <v>172.78759594743863</v>
      </c>
      <c r="H5953" s="1">
        <v>29.4</v>
      </c>
      <c r="I5953" s="1">
        <f t="shared" si="92"/>
        <v>10.199999999999989</v>
      </c>
      <c r="J5953" s="1">
        <f>Predictive_Maintenance_Data[[#This Row],[Torque '[Nm']]]*Predictive_Maintenance_Data[[#This Row],[Angular velocity '[rad/s']]]/1000</f>
        <v>5.0799553208546957</v>
      </c>
      <c r="K5953" s="2">
        <v>102</v>
      </c>
      <c r="L5953" s="2">
        <v>0</v>
      </c>
      <c r="M5953" s="2">
        <v>0</v>
      </c>
      <c r="N5953" s="2">
        <v>0</v>
      </c>
      <c r="O5953" s="2">
        <v>0</v>
      </c>
      <c r="P5953" s="2">
        <v>0</v>
      </c>
      <c r="Q5953" s="2">
        <v>0</v>
      </c>
      <c r="R5953"/>
      <c r="S5953"/>
    </row>
    <row r="5954" spans="1:19" x14ac:dyDescent="0.3">
      <c r="A5954">
        <v>5953</v>
      </c>
      <c r="B5954" t="s">
        <v>5969</v>
      </c>
      <c r="C5954" t="s">
        <v>17</v>
      </c>
      <c r="D5954" s="1">
        <v>300.7</v>
      </c>
      <c r="E5954" s="1">
        <v>310.8</v>
      </c>
      <c r="F5954" s="2">
        <v>1563</v>
      </c>
      <c r="G5954" s="1">
        <f>2*PI()*Predictive_Maintenance_Data[[#This Row],[Rotational speed '[rpm']]]/60</f>
        <v>163.67697725202822</v>
      </c>
      <c r="H5954" s="1">
        <v>33.799999999999997</v>
      </c>
      <c r="I5954" s="1">
        <f t="shared" ref="I5954:I6017" si="93">E5954-D5954</f>
        <v>10.100000000000023</v>
      </c>
      <c r="J5954" s="1">
        <f>Predictive_Maintenance_Data[[#This Row],[Torque '[Nm']]]*Predictive_Maintenance_Data[[#This Row],[Angular velocity '[rad/s']]]/1000</f>
        <v>5.5322818311185538</v>
      </c>
      <c r="K5954" s="2">
        <v>104</v>
      </c>
      <c r="L5954" s="2">
        <v>0</v>
      </c>
      <c r="M5954" s="2">
        <v>0</v>
      </c>
      <c r="N5954" s="2">
        <v>0</v>
      </c>
      <c r="O5954" s="2">
        <v>0</v>
      </c>
      <c r="P5954" s="2">
        <v>0</v>
      </c>
      <c r="Q5954" s="2">
        <v>0</v>
      </c>
      <c r="R5954"/>
      <c r="S5954"/>
    </row>
    <row r="5955" spans="1:19" x14ac:dyDescent="0.3">
      <c r="A5955">
        <v>5954</v>
      </c>
      <c r="B5955" t="s">
        <v>5970</v>
      </c>
      <c r="C5955" t="s">
        <v>15</v>
      </c>
      <c r="D5955" s="1">
        <v>300.7</v>
      </c>
      <c r="E5955" s="1">
        <v>310.89999999999998</v>
      </c>
      <c r="F5955" s="2">
        <v>1486</v>
      </c>
      <c r="G5955" s="1">
        <f>2*PI()*Predictive_Maintenance_Data[[#This Row],[Rotational speed '[rpm']]]/60</f>
        <v>155.61355610781442</v>
      </c>
      <c r="H5955" s="1">
        <v>38.9</v>
      </c>
      <c r="I5955" s="1">
        <f t="shared" si="93"/>
        <v>10.199999999999989</v>
      </c>
      <c r="J5955" s="1">
        <f>Predictive_Maintenance_Data[[#This Row],[Torque '[Nm']]]*Predictive_Maintenance_Data[[#This Row],[Angular velocity '[rad/s']]]/1000</f>
        <v>6.0533673325939805</v>
      </c>
      <c r="K5955" s="2">
        <v>106</v>
      </c>
      <c r="L5955" s="2">
        <v>0</v>
      </c>
      <c r="M5955" s="2">
        <v>0</v>
      </c>
      <c r="N5955" s="2">
        <v>0</v>
      </c>
      <c r="O5955" s="2">
        <v>0</v>
      </c>
      <c r="P5955" s="2">
        <v>0</v>
      </c>
      <c r="Q5955" s="2">
        <v>0</v>
      </c>
      <c r="R5955"/>
      <c r="S5955"/>
    </row>
    <row r="5956" spans="1:19" x14ac:dyDescent="0.3">
      <c r="A5956">
        <v>5955</v>
      </c>
      <c r="B5956" t="s">
        <v>5971</v>
      </c>
      <c r="C5956" t="s">
        <v>17</v>
      </c>
      <c r="D5956" s="1">
        <v>300.8</v>
      </c>
      <c r="E5956" s="1">
        <v>310.89999999999998</v>
      </c>
      <c r="F5956" s="2">
        <v>1732</v>
      </c>
      <c r="G5956" s="1">
        <f>2*PI()*Predictive_Maintenance_Data[[#This Row],[Rotational speed '[rpm']]]/60</f>
        <v>181.37461586725072</v>
      </c>
      <c r="H5956" s="1">
        <v>25.7</v>
      </c>
      <c r="I5956" s="1">
        <f t="shared" si="93"/>
        <v>10.099999999999966</v>
      </c>
      <c r="J5956" s="1">
        <f>Predictive_Maintenance_Data[[#This Row],[Torque '[Nm']]]*Predictive_Maintenance_Data[[#This Row],[Angular velocity '[rad/s']]]/1000</f>
        <v>4.6613276277883431</v>
      </c>
      <c r="K5956" s="2">
        <v>109</v>
      </c>
      <c r="L5956" s="2">
        <v>0</v>
      </c>
      <c r="M5956" s="2">
        <v>0</v>
      </c>
      <c r="N5956" s="2">
        <v>0</v>
      </c>
      <c r="O5956" s="2">
        <v>0</v>
      </c>
      <c r="P5956" s="2">
        <v>0</v>
      </c>
      <c r="Q5956" s="2">
        <v>0</v>
      </c>
      <c r="R5956"/>
      <c r="S5956"/>
    </row>
    <row r="5957" spans="1:19" x14ac:dyDescent="0.3">
      <c r="A5957">
        <v>5956</v>
      </c>
      <c r="B5957" t="s">
        <v>5972</v>
      </c>
      <c r="C5957" t="s">
        <v>17</v>
      </c>
      <c r="D5957" s="1">
        <v>300.7</v>
      </c>
      <c r="E5957" s="1">
        <v>310.8</v>
      </c>
      <c r="F5957" s="2">
        <v>1653</v>
      </c>
      <c r="G5957" s="1">
        <f>2*PI()*Predictive_Maintenance_Data[[#This Row],[Rotational speed '[rpm']]]/60</f>
        <v>173.1017552127976</v>
      </c>
      <c r="H5957" s="1">
        <v>31.6</v>
      </c>
      <c r="I5957" s="1">
        <f t="shared" si="93"/>
        <v>10.100000000000023</v>
      </c>
      <c r="J5957" s="1">
        <f>Predictive_Maintenance_Data[[#This Row],[Torque '[Nm']]]*Predictive_Maintenance_Data[[#This Row],[Angular velocity '[rad/s']]]/1000</f>
        <v>5.4700154647244048</v>
      </c>
      <c r="K5957" s="2">
        <v>111</v>
      </c>
      <c r="L5957" s="2">
        <v>0</v>
      </c>
      <c r="M5957" s="2">
        <v>0</v>
      </c>
      <c r="N5957" s="2">
        <v>0</v>
      </c>
      <c r="O5957" s="2">
        <v>0</v>
      </c>
      <c r="P5957" s="2">
        <v>0</v>
      </c>
      <c r="Q5957" s="2">
        <v>0</v>
      </c>
      <c r="R5957"/>
      <c r="S5957"/>
    </row>
    <row r="5958" spans="1:19" x14ac:dyDescent="0.3">
      <c r="A5958">
        <v>5957</v>
      </c>
      <c r="B5958" t="s">
        <v>5973</v>
      </c>
      <c r="C5958" t="s">
        <v>17</v>
      </c>
      <c r="D5958" s="1">
        <v>300.7</v>
      </c>
      <c r="E5958" s="1">
        <v>310.89999999999998</v>
      </c>
      <c r="F5958" s="2">
        <v>1535</v>
      </c>
      <c r="G5958" s="1">
        <f>2*PI()*Predictive_Maintenance_Data[[#This Row],[Rotational speed '[rpm']]]/60</f>
        <v>160.74482410867773</v>
      </c>
      <c r="H5958" s="1">
        <v>37.1</v>
      </c>
      <c r="I5958" s="1">
        <f t="shared" si="93"/>
        <v>10.199999999999989</v>
      </c>
      <c r="J5958" s="1">
        <f>Predictive_Maintenance_Data[[#This Row],[Torque '[Nm']]]*Predictive_Maintenance_Data[[#This Row],[Angular velocity '[rad/s']]]/1000</f>
        <v>5.9636329744319436</v>
      </c>
      <c r="K5958" s="2">
        <v>113</v>
      </c>
      <c r="L5958" s="2">
        <v>0</v>
      </c>
      <c r="M5958" s="2">
        <v>0</v>
      </c>
      <c r="N5958" s="2">
        <v>0</v>
      </c>
      <c r="O5958" s="2">
        <v>0</v>
      </c>
      <c r="P5958" s="2">
        <v>0</v>
      </c>
      <c r="Q5958" s="2">
        <v>0</v>
      </c>
      <c r="R5958"/>
      <c r="S5958"/>
    </row>
    <row r="5959" spans="1:19" x14ac:dyDescent="0.3">
      <c r="A5959">
        <v>5958</v>
      </c>
      <c r="B5959" t="s">
        <v>5974</v>
      </c>
      <c r="C5959" t="s">
        <v>17</v>
      </c>
      <c r="D5959" s="1">
        <v>300.7</v>
      </c>
      <c r="E5959" s="1">
        <v>310.89999999999998</v>
      </c>
      <c r="F5959" s="2">
        <v>1637</v>
      </c>
      <c r="G5959" s="1">
        <f>2*PI()*Predictive_Maintenance_Data[[#This Row],[Rotational speed '[rpm']]]/60</f>
        <v>171.42623913088303</v>
      </c>
      <c r="H5959" s="1">
        <v>37.200000000000003</v>
      </c>
      <c r="I5959" s="1">
        <f t="shared" si="93"/>
        <v>10.199999999999989</v>
      </c>
      <c r="J5959" s="1">
        <f>Predictive_Maintenance_Data[[#This Row],[Torque '[Nm']]]*Predictive_Maintenance_Data[[#This Row],[Angular velocity '[rad/s']]]/1000</f>
        <v>6.3770560956688493</v>
      </c>
      <c r="K5959" s="2">
        <v>115</v>
      </c>
      <c r="L5959" s="2">
        <v>0</v>
      </c>
      <c r="M5959" s="2">
        <v>0</v>
      </c>
      <c r="N5959" s="2">
        <v>0</v>
      </c>
      <c r="O5959" s="2">
        <v>0</v>
      </c>
      <c r="P5959" s="2">
        <v>0</v>
      </c>
      <c r="Q5959" s="2">
        <v>0</v>
      </c>
      <c r="R5959"/>
      <c r="S5959"/>
    </row>
    <row r="5960" spans="1:19" x14ac:dyDescent="0.3">
      <c r="A5960">
        <v>5959</v>
      </c>
      <c r="B5960" t="s">
        <v>5975</v>
      </c>
      <c r="C5960" t="s">
        <v>17</v>
      </c>
      <c r="D5960" s="1">
        <v>300.60000000000002</v>
      </c>
      <c r="E5960" s="1">
        <v>310.8</v>
      </c>
      <c r="F5960" s="2">
        <v>1533</v>
      </c>
      <c r="G5960" s="1">
        <f>2*PI()*Predictive_Maintenance_Data[[#This Row],[Rotational speed '[rpm']]]/60</f>
        <v>160.53538459843841</v>
      </c>
      <c r="H5960" s="1">
        <v>38.5</v>
      </c>
      <c r="I5960" s="1">
        <f t="shared" si="93"/>
        <v>10.199999999999989</v>
      </c>
      <c r="J5960" s="1">
        <f>Predictive_Maintenance_Data[[#This Row],[Torque '[Nm']]]*Predictive_Maintenance_Data[[#This Row],[Angular velocity '[rad/s']]]/1000</f>
        <v>6.1806123070398788</v>
      </c>
      <c r="K5960" s="2">
        <v>117</v>
      </c>
      <c r="L5960" s="2">
        <v>0</v>
      </c>
      <c r="M5960" s="2">
        <v>0</v>
      </c>
      <c r="N5960" s="2">
        <v>0</v>
      </c>
      <c r="O5960" s="2">
        <v>0</v>
      </c>
      <c r="P5960" s="2">
        <v>0</v>
      </c>
      <c r="Q5960" s="2">
        <v>0</v>
      </c>
      <c r="R5960"/>
      <c r="S5960"/>
    </row>
    <row r="5961" spans="1:19" x14ac:dyDescent="0.3">
      <c r="A5961">
        <v>5960</v>
      </c>
      <c r="B5961" t="s">
        <v>5976</v>
      </c>
      <c r="C5961" t="s">
        <v>17</v>
      </c>
      <c r="D5961" s="1">
        <v>300.60000000000002</v>
      </c>
      <c r="E5961" s="1">
        <v>310.8</v>
      </c>
      <c r="F5961" s="2">
        <v>1378</v>
      </c>
      <c r="G5961" s="1">
        <f>2*PI()*Predictive_Maintenance_Data[[#This Row],[Rotational speed '[rpm']]]/60</f>
        <v>144.30382255489116</v>
      </c>
      <c r="H5961" s="1">
        <v>51.2</v>
      </c>
      <c r="I5961" s="1">
        <f t="shared" si="93"/>
        <v>10.199999999999989</v>
      </c>
      <c r="J5961" s="1">
        <f>Predictive_Maintenance_Data[[#This Row],[Torque '[Nm']]]*Predictive_Maintenance_Data[[#This Row],[Angular velocity '[rad/s']]]/1000</f>
        <v>7.3883557148104275</v>
      </c>
      <c r="K5961" s="2">
        <v>119</v>
      </c>
      <c r="L5961" s="2">
        <v>0</v>
      </c>
      <c r="M5961" s="2">
        <v>0</v>
      </c>
      <c r="N5961" s="2">
        <v>0</v>
      </c>
      <c r="O5961" s="2">
        <v>0</v>
      </c>
      <c r="P5961" s="2">
        <v>0</v>
      </c>
      <c r="Q5961" s="2">
        <v>0</v>
      </c>
      <c r="R5961"/>
      <c r="S5961"/>
    </row>
    <row r="5962" spans="1:19" x14ac:dyDescent="0.3">
      <c r="A5962">
        <v>5961</v>
      </c>
      <c r="B5962" t="s">
        <v>5977</v>
      </c>
      <c r="C5962" t="s">
        <v>17</v>
      </c>
      <c r="D5962" s="1">
        <v>300.5</v>
      </c>
      <c r="E5962" s="1">
        <v>310.7</v>
      </c>
      <c r="F5962" s="2">
        <v>1606</v>
      </c>
      <c r="G5962" s="1">
        <f>2*PI()*Predictive_Maintenance_Data[[#This Row],[Rotational speed '[rpm']]]/60</f>
        <v>168.1799267221736</v>
      </c>
      <c r="H5962" s="1">
        <v>33.5</v>
      </c>
      <c r="I5962" s="1">
        <f t="shared" si="93"/>
        <v>10.199999999999989</v>
      </c>
      <c r="J5962" s="1">
        <f>Predictive_Maintenance_Data[[#This Row],[Torque '[Nm']]]*Predictive_Maintenance_Data[[#This Row],[Angular velocity '[rad/s']]]/1000</f>
        <v>5.6340275451928159</v>
      </c>
      <c r="K5962" s="2">
        <v>121</v>
      </c>
      <c r="L5962" s="2">
        <v>0</v>
      </c>
      <c r="M5962" s="2">
        <v>0</v>
      </c>
      <c r="N5962" s="2">
        <v>0</v>
      </c>
      <c r="O5962" s="2">
        <v>0</v>
      </c>
      <c r="P5962" s="2">
        <v>0</v>
      </c>
      <c r="Q5962" s="2">
        <v>0</v>
      </c>
      <c r="R5962"/>
      <c r="S5962"/>
    </row>
    <row r="5963" spans="1:19" x14ac:dyDescent="0.3">
      <c r="A5963">
        <v>5962</v>
      </c>
      <c r="B5963" t="s">
        <v>5978</v>
      </c>
      <c r="C5963" t="s">
        <v>17</v>
      </c>
      <c r="D5963" s="1">
        <v>300.3</v>
      </c>
      <c r="E5963" s="1">
        <v>310.7</v>
      </c>
      <c r="F5963" s="2">
        <v>1539</v>
      </c>
      <c r="G5963" s="1">
        <f>2*PI()*Predictive_Maintenance_Data[[#This Row],[Rotational speed '[rpm']]]/60</f>
        <v>161.1637031291564</v>
      </c>
      <c r="H5963" s="1">
        <v>32.299999999999997</v>
      </c>
      <c r="I5963" s="1">
        <f t="shared" si="93"/>
        <v>10.399999999999977</v>
      </c>
      <c r="J5963" s="1">
        <f>Predictive_Maintenance_Data[[#This Row],[Torque '[Nm']]]*Predictive_Maintenance_Data[[#This Row],[Angular velocity '[rad/s']]]/1000</f>
        <v>5.2055876110717518</v>
      </c>
      <c r="K5963" s="2">
        <v>123</v>
      </c>
      <c r="L5963" s="2">
        <v>0</v>
      </c>
      <c r="M5963" s="2">
        <v>0</v>
      </c>
      <c r="N5963" s="2">
        <v>0</v>
      </c>
      <c r="O5963" s="2">
        <v>0</v>
      </c>
      <c r="P5963" s="2">
        <v>0</v>
      </c>
      <c r="Q5963" s="2">
        <v>0</v>
      </c>
      <c r="R5963"/>
      <c r="S5963"/>
    </row>
    <row r="5964" spans="1:19" x14ac:dyDescent="0.3">
      <c r="A5964">
        <v>5963</v>
      </c>
      <c r="B5964" t="s">
        <v>5979</v>
      </c>
      <c r="C5964" t="s">
        <v>17</v>
      </c>
      <c r="D5964" s="1">
        <v>300.5</v>
      </c>
      <c r="E5964" s="1">
        <v>310.8</v>
      </c>
      <c r="F5964" s="2">
        <v>1728</v>
      </c>
      <c r="G5964" s="1">
        <f>2*PI()*Predictive_Maintenance_Data[[#This Row],[Rotational speed '[rpm']]]/60</f>
        <v>180.95573684677208</v>
      </c>
      <c r="H5964" s="1">
        <v>26.3</v>
      </c>
      <c r="I5964" s="1">
        <f t="shared" si="93"/>
        <v>10.300000000000011</v>
      </c>
      <c r="J5964" s="1">
        <f>Predictive_Maintenance_Data[[#This Row],[Torque '[Nm']]]*Predictive_Maintenance_Data[[#This Row],[Angular velocity '[rad/s']]]/1000</f>
        <v>4.7591358790701062</v>
      </c>
      <c r="K5964" s="2">
        <v>125</v>
      </c>
      <c r="L5964" s="2">
        <v>0</v>
      </c>
      <c r="M5964" s="2">
        <v>0</v>
      </c>
      <c r="N5964" s="2">
        <v>0</v>
      </c>
      <c r="O5964" s="2">
        <v>0</v>
      </c>
      <c r="P5964" s="2">
        <v>0</v>
      </c>
      <c r="Q5964" s="2">
        <v>0</v>
      </c>
      <c r="R5964"/>
      <c r="S5964"/>
    </row>
    <row r="5965" spans="1:19" x14ac:dyDescent="0.3">
      <c r="A5965">
        <v>5964</v>
      </c>
      <c r="B5965" t="s">
        <v>5980</v>
      </c>
      <c r="C5965" t="s">
        <v>27</v>
      </c>
      <c r="D5965" s="1">
        <v>300.39999999999998</v>
      </c>
      <c r="E5965" s="1">
        <v>310.7</v>
      </c>
      <c r="F5965" s="2">
        <v>1656</v>
      </c>
      <c r="G5965" s="1">
        <f>2*PI()*Predictive_Maintenance_Data[[#This Row],[Rotational speed '[rpm']]]/60</f>
        <v>173.41591447815657</v>
      </c>
      <c r="H5965" s="1">
        <v>36.299999999999997</v>
      </c>
      <c r="I5965" s="1">
        <f t="shared" si="93"/>
        <v>10.300000000000011</v>
      </c>
      <c r="J5965" s="1">
        <f>Predictive_Maintenance_Data[[#This Row],[Torque '[Nm']]]*Predictive_Maintenance_Data[[#This Row],[Angular velocity '[rad/s']]]/1000</f>
        <v>6.2949976955570826</v>
      </c>
      <c r="K5965" s="2">
        <v>127</v>
      </c>
      <c r="L5965" s="2">
        <v>0</v>
      </c>
      <c r="M5965" s="2">
        <v>0</v>
      </c>
      <c r="N5965" s="2">
        <v>0</v>
      </c>
      <c r="O5965" s="2">
        <v>0</v>
      </c>
      <c r="P5965" s="2">
        <v>0</v>
      </c>
      <c r="Q5965" s="2">
        <v>0</v>
      </c>
      <c r="R5965"/>
      <c r="S5965"/>
    </row>
    <row r="5966" spans="1:19" x14ac:dyDescent="0.3">
      <c r="A5966">
        <v>5965</v>
      </c>
      <c r="B5966" t="s">
        <v>5981</v>
      </c>
      <c r="C5966" t="s">
        <v>27</v>
      </c>
      <c r="D5966" s="1">
        <v>300.5</v>
      </c>
      <c r="E5966" s="1">
        <v>310.8</v>
      </c>
      <c r="F5966" s="2">
        <v>1631</v>
      </c>
      <c r="G5966" s="1">
        <f>2*PI()*Predictive_Maintenance_Data[[#This Row],[Rotational speed '[rpm']]]/60</f>
        <v>170.79792060016507</v>
      </c>
      <c r="H5966" s="1">
        <v>30.5</v>
      </c>
      <c r="I5966" s="1">
        <f t="shared" si="93"/>
        <v>10.300000000000011</v>
      </c>
      <c r="J5966" s="1">
        <f>Predictive_Maintenance_Data[[#This Row],[Torque '[Nm']]]*Predictive_Maintenance_Data[[#This Row],[Angular velocity '[rad/s']]]/1000</f>
        <v>5.2093365783050345</v>
      </c>
      <c r="K5966" s="2">
        <v>132</v>
      </c>
      <c r="L5966" s="2">
        <v>0</v>
      </c>
      <c r="M5966" s="2">
        <v>0</v>
      </c>
      <c r="N5966" s="2">
        <v>0</v>
      </c>
      <c r="O5966" s="2">
        <v>0</v>
      </c>
      <c r="P5966" s="2">
        <v>0</v>
      </c>
      <c r="Q5966" s="2">
        <v>0</v>
      </c>
      <c r="R5966"/>
      <c r="S5966"/>
    </row>
    <row r="5967" spans="1:19" x14ac:dyDescent="0.3">
      <c r="A5967">
        <v>5966</v>
      </c>
      <c r="B5967" t="s">
        <v>5982</v>
      </c>
      <c r="C5967" t="s">
        <v>27</v>
      </c>
      <c r="D5967" s="1">
        <v>300.5</v>
      </c>
      <c r="E5967" s="1">
        <v>310.89999999999998</v>
      </c>
      <c r="F5967" s="2">
        <v>1447</v>
      </c>
      <c r="G5967" s="1">
        <f>2*PI()*Predictive_Maintenance_Data[[#This Row],[Rotational speed '[rpm']]]/60</f>
        <v>151.52948565814768</v>
      </c>
      <c r="H5967" s="1">
        <v>46.5</v>
      </c>
      <c r="I5967" s="1">
        <f t="shared" si="93"/>
        <v>10.399999999999977</v>
      </c>
      <c r="J5967" s="1">
        <f>Predictive_Maintenance_Data[[#This Row],[Torque '[Nm']]]*Predictive_Maintenance_Data[[#This Row],[Angular velocity '[rad/s']]]/1000</f>
        <v>7.0461210831038672</v>
      </c>
      <c r="K5967" s="2">
        <v>137</v>
      </c>
      <c r="L5967" s="2">
        <v>0</v>
      </c>
      <c r="M5967" s="2">
        <v>0</v>
      </c>
      <c r="N5967" s="2">
        <v>0</v>
      </c>
      <c r="O5967" s="2">
        <v>0</v>
      </c>
      <c r="P5967" s="2">
        <v>0</v>
      </c>
      <c r="Q5967" s="2">
        <v>0</v>
      </c>
      <c r="R5967"/>
      <c r="S5967"/>
    </row>
    <row r="5968" spans="1:19" x14ac:dyDescent="0.3">
      <c r="A5968">
        <v>5967</v>
      </c>
      <c r="B5968" t="s">
        <v>5983</v>
      </c>
      <c r="C5968" t="s">
        <v>17</v>
      </c>
      <c r="D5968" s="1">
        <v>300.39999999999998</v>
      </c>
      <c r="E5968" s="1">
        <v>310.8</v>
      </c>
      <c r="F5968" s="2">
        <v>1396</v>
      </c>
      <c r="G5968" s="1">
        <f>2*PI()*Predictive_Maintenance_Data[[#This Row],[Rotational speed '[rpm']]]/60</f>
        <v>146.18877814704504</v>
      </c>
      <c r="H5968" s="1">
        <v>49.3</v>
      </c>
      <c r="I5968" s="1">
        <f t="shared" si="93"/>
        <v>10.400000000000034</v>
      </c>
      <c r="J5968" s="1">
        <f>Predictive_Maintenance_Data[[#This Row],[Torque '[Nm']]]*Predictive_Maintenance_Data[[#This Row],[Angular velocity '[rad/s']]]/1000</f>
        <v>7.2071067626493202</v>
      </c>
      <c r="K5968" s="2">
        <v>142</v>
      </c>
      <c r="L5968" s="2">
        <v>0</v>
      </c>
      <c r="M5968" s="2">
        <v>0</v>
      </c>
      <c r="N5968" s="2">
        <v>0</v>
      </c>
      <c r="O5968" s="2">
        <v>0</v>
      </c>
      <c r="P5968" s="2">
        <v>0</v>
      </c>
      <c r="Q5968" s="2">
        <v>0</v>
      </c>
      <c r="R5968"/>
      <c r="S5968"/>
    </row>
    <row r="5969" spans="1:19" x14ac:dyDescent="0.3">
      <c r="A5969">
        <v>5968</v>
      </c>
      <c r="B5969" t="s">
        <v>5984</v>
      </c>
      <c r="C5969" t="s">
        <v>17</v>
      </c>
      <c r="D5969" s="1">
        <v>300.39999999999998</v>
      </c>
      <c r="E5969" s="1">
        <v>310.8</v>
      </c>
      <c r="F5969" s="2">
        <v>1390</v>
      </c>
      <c r="G5969" s="1">
        <f>2*PI()*Predictive_Maintenance_Data[[#This Row],[Rotational speed '[rpm']]]/60</f>
        <v>145.56045961632708</v>
      </c>
      <c r="H5969" s="1">
        <v>52.5</v>
      </c>
      <c r="I5969" s="1">
        <f t="shared" si="93"/>
        <v>10.400000000000034</v>
      </c>
      <c r="J5969" s="1">
        <f>Predictive_Maintenance_Data[[#This Row],[Torque '[Nm']]]*Predictive_Maintenance_Data[[#This Row],[Angular velocity '[rad/s']]]/1000</f>
        <v>7.6419241298571716</v>
      </c>
      <c r="K5969" s="2">
        <v>144</v>
      </c>
      <c r="L5969" s="2">
        <v>0</v>
      </c>
      <c r="M5969" s="2">
        <v>0</v>
      </c>
      <c r="N5969" s="2">
        <v>0</v>
      </c>
      <c r="O5969" s="2">
        <v>0</v>
      </c>
      <c r="P5969" s="2">
        <v>0</v>
      </c>
      <c r="Q5969" s="2">
        <v>0</v>
      </c>
      <c r="R5969"/>
      <c r="S5969"/>
    </row>
    <row r="5970" spans="1:19" x14ac:dyDescent="0.3">
      <c r="A5970">
        <v>5969</v>
      </c>
      <c r="B5970" t="s">
        <v>5985</v>
      </c>
      <c r="C5970" t="s">
        <v>17</v>
      </c>
      <c r="D5970" s="1">
        <v>300.39999999999998</v>
      </c>
      <c r="E5970" s="1">
        <v>310.8</v>
      </c>
      <c r="F5970" s="2">
        <v>1348</v>
      </c>
      <c r="G5970" s="1">
        <f>2*PI()*Predictive_Maintenance_Data[[#This Row],[Rotational speed '[rpm']]]/60</f>
        <v>141.16222990130137</v>
      </c>
      <c r="H5970" s="1">
        <v>56</v>
      </c>
      <c r="I5970" s="1">
        <f t="shared" si="93"/>
        <v>10.400000000000034</v>
      </c>
      <c r="J5970" s="1">
        <f>Predictive_Maintenance_Data[[#This Row],[Torque '[Nm']]]*Predictive_Maintenance_Data[[#This Row],[Angular velocity '[rad/s']]]/1000</f>
        <v>7.9050848744728777</v>
      </c>
      <c r="K5970" s="2">
        <v>146</v>
      </c>
      <c r="L5970" s="2">
        <v>0</v>
      </c>
      <c r="M5970" s="2">
        <v>0</v>
      </c>
      <c r="N5970" s="2">
        <v>0</v>
      </c>
      <c r="O5970" s="2">
        <v>0</v>
      </c>
      <c r="P5970" s="2">
        <v>0</v>
      </c>
      <c r="Q5970" s="2">
        <v>0</v>
      </c>
      <c r="R5970"/>
      <c r="S5970"/>
    </row>
    <row r="5971" spans="1:19" x14ac:dyDescent="0.3">
      <c r="A5971">
        <v>5970</v>
      </c>
      <c r="B5971" t="s">
        <v>5986</v>
      </c>
      <c r="C5971" t="s">
        <v>15</v>
      </c>
      <c r="D5971" s="1">
        <v>300.39999999999998</v>
      </c>
      <c r="E5971" s="1">
        <v>310.8</v>
      </c>
      <c r="F5971" s="2">
        <v>1491</v>
      </c>
      <c r="G5971" s="1">
        <f>2*PI()*Predictive_Maintenance_Data[[#This Row],[Rotational speed '[rpm']]]/60</f>
        <v>156.13715488341271</v>
      </c>
      <c r="H5971" s="1">
        <v>35.9</v>
      </c>
      <c r="I5971" s="1">
        <f t="shared" si="93"/>
        <v>10.400000000000034</v>
      </c>
      <c r="J5971" s="1">
        <f>Predictive_Maintenance_Data[[#This Row],[Torque '[Nm']]]*Predictive_Maintenance_Data[[#This Row],[Angular velocity '[rad/s']]]/1000</f>
        <v>5.6053238603145159</v>
      </c>
      <c r="K5971" s="2">
        <v>148</v>
      </c>
      <c r="L5971" s="2">
        <v>0</v>
      </c>
      <c r="M5971" s="2">
        <v>0</v>
      </c>
      <c r="N5971" s="2">
        <v>0</v>
      </c>
      <c r="O5971" s="2">
        <v>0</v>
      </c>
      <c r="P5971" s="2">
        <v>0</v>
      </c>
      <c r="Q5971" s="2">
        <v>0</v>
      </c>
      <c r="R5971"/>
      <c r="S5971"/>
    </row>
    <row r="5972" spans="1:19" x14ac:dyDescent="0.3">
      <c r="A5972">
        <v>5971</v>
      </c>
      <c r="B5972" t="s">
        <v>5987</v>
      </c>
      <c r="C5972" t="s">
        <v>17</v>
      </c>
      <c r="D5972" s="1">
        <v>300.39999999999998</v>
      </c>
      <c r="E5972" s="1">
        <v>310.8</v>
      </c>
      <c r="F5972" s="2">
        <v>1520</v>
      </c>
      <c r="G5972" s="1">
        <f>2*PI()*Predictive_Maintenance_Data[[#This Row],[Rotational speed '[rpm']]]/60</f>
        <v>159.17402778188287</v>
      </c>
      <c r="H5972" s="1">
        <v>37.6</v>
      </c>
      <c r="I5972" s="1">
        <f t="shared" si="93"/>
        <v>10.400000000000034</v>
      </c>
      <c r="J5972" s="1">
        <f>Predictive_Maintenance_Data[[#This Row],[Torque '[Nm']]]*Predictive_Maintenance_Data[[#This Row],[Angular velocity '[rad/s']]]/1000</f>
        <v>5.9849434445987963</v>
      </c>
      <c r="K5972" s="2">
        <v>151</v>
      </c>
      <c r="L5972" s="2">
        <v>0</v>
      </c>
      <c r="M5972" s="2">
        <v>0</v>
      </c>
      <c r="N5972" s="2">
        <v>0</v>
      </c>
      <c r="O5972" s="2">
        <v>0</v>
      </c>
      <c r="P5972" s="2">
        <v>0</v>
      </c>
      <c r="Q5972" s="2">
        <v>0</v>
      </c>
      <c r="R5972"/>
      <c r="S5972"/>
    </row>
    <row r="5973" spans="1:19" x14ac:dyDescent="0.3">
      <c r="A5973">
        <v>5972</v>
      </c>
      <c r="B5973" t="s">
        <v>5988</v>
      </c>
      <c r="C5973" t="s">
        <v>17</v>
      </c>
      <c r="D5973" s="1">
        <v>300.5</v>
      </c>
      <c r="E5973" s="1">
        <v>310.8</v>
      </c>
      <c r="F5973" s="2">
        <v>1509</v>
      </c>
      <c r="G5973" s="1">
        <f>2*PI()*Predictive_Maintenance_Data[[#This Row],[Rotational speed '[rpm']]]/60</f>
        <v>158.02211047556659</v>
      </c>
      <c r="H5973" s="1">
        <v>33</v>
      </c>
      <c r="I5973" s="1">
        <f t="shared" si="93"/>
        <v>10.300000000000011</v>
      </c>
      <c r="J5973" s="1">
        <f>Predictive_Maintenance_Data[[#This Row],[Torque '[Nm']]]*Predictive_Maintenance_Data[[#This Row],[Angular velocity '[rad/s']]]/1000</f>
        <v>5.2147296456936978</v>
      </c>
      <c r="K5973" s="2">
        <v>153</v>
      </c>
      <c r="L5973" s="2">
        <v>0</v>
      </c>
      <c r="M5973" s="2">
        <v>0</v>
      </c>
      <c r="N5973" s="2">
        <v>0</v>
      </c>
      <c r="O5973" s="2">
        <v>0</v>
      </c>
      <c r="P5973" s="2">
        <v>0</v>
      </c>
      <c r="Q5973" s="2">
        <v>0</v>
      </c>
      <c r="R5973"/>
      <c r="S5973"/>
    </row>
    <row r="5974" spans="1:19" x14ac:dyDescent="0.3">
      <c r="A5974">
        <v>5973</v>
      </c>
      <c r="B5974" t="s">
        <v>5989</v>
      </c>
      <c r="C5974" t="s">
        <v>17</v>
      </c>
      <c r="D5974" s="1">
        <v>300.5</v>
      </c>
      <c r="E5974" s="1">
        <v>310.8</v>
      </c>
      <c r="F5974" s="2">
        <v>1445</v>
      </c>
      <c r="G5974" s="1">
        <f>2*PI()*Predictive_Maintenance_Data[[#This Row],[Rotational speed '[rpm']]]/60</f>
        <v>151.32004614790836</v>
      </c>
      <c r="H5974" s="1">
        <v>46.6</v>
      </c>
      <c r="I5974" s="1">
        <f t="shared" si="93"/>
        <v>10.300000000000011</v>
      </c>
      <c r="J5974" s="1">
        <f>Predictive_Maintenance_Data[[#This Row],[Torque '[Nm']]]*Predictive_Maintenance_Data[[#This Row],[Angular velocity '[rad/s']]]/1000</f>
        <v>7.0515141504925296</v>
      </c>
      <c r="K5974" s="2">
        <v>155</v>
      </c>
      <c r="L5974" s="2">
        <v>0</v>
      </c>
      <c r="M5974" s="2">
        <v>0</v>
      </c>
      <c r="N5974" s="2">
        <v>0</v>
      </c>
      <c r="O5974" s="2">
        <v>0</v>
      </c>
      <c r="P5974" s="2">
        <v>0</v>
      </c>
      <c r="Q5974" s="2">
        <v>0</v>
      </c>
      <c r="R5974"/>
      <c r="S5974"/>
    </row>
    <row r="5975" spans="1:19" x14ac:dyDescent="0.3">
      <c r="A5975">
        <v>5974</v>
      </c>
      <c r="B5975" t="s">
        <v>5990</v>
      </c>
      <c r="C5975" t="s">
        <v>17</v>
      </c>
      <c r="D5975" s="1">
        <v>300.5</v>
      </c>
      <c r="E5975" s="1">
        <v>310.8</v>
      </c>
      <c r="F5975" s="2">
        <v>1354</v>
      </c>
      <c r="G5975" s="1">
        <f>2*PI()*Predictive_Maintenance_Data[[#This Row],[Rotational speed '[rpm']]]/60</f>
        <v>141.79054843201934</v>
      </c>
      <c r="H5975" s="1">
        <v>51.8</v>
      </c>
      <c r="I5975" s="1">
        <f t="shared" si="93"/>
        <v>10.300000000000011</v>
      </c>
      <c r="J5975" s="1">
        <f>Predictive_Maintenance_Data[[#This Row],[Torque '[Nm']]]*Predictive_Maintenance_Data[[#This Row],[Angular velocity '[rad/s']]]/1000</f>
        <v>7.3447504087786006</v>
      </c>
      <c r="K5975" s="2">
        <v>157</v>
      </c>
      <c r="L5975" s="2">
        <v>0</v>
      </c>
      <c r="M5975" s="2">
        <v>0</v>
      </c>
      <c r="N5975" s="2">
        <v>0</v>
      </c>
      <c r="O5975" s="2">
        <v>0</v>
      </c>
      <c r="P5975" s="2">
        <v>0</v>
      </c>
      <c r="Q5975" s="2">
        <v>0</v>
      </c>
      <c r="R5975"/>
      <c r="S5975"/>
    </row>
    <row r="5976" spans="1:19" x14ac:dyDescent="0.3">
      <c r="A5976">
        <v>5975</v>
      </c>
      <c r="B5976" t="s">
        <v>5991</v>
      </c>
      <c r="C5976" t="s">
        <v>17</v>
      </c>
      <c r="D5976" s="1">
        <v>300.5</v>
      </c>
      <c r="E5976" s="1">
        <v>310.7</v>
      </c>
      <c r="F5976" s="2">
        <v>1488</v>
      </c>
      <c r="G5976" s="1">
        <f>2*PI()*Predictive_Maintenance_Data[[#This Row],[Rotational speed '[rpm']]]/60</f>
        <v>155.82299561805374</v>
      </c>
      <c r="H5976" s="1">
        <v>39.4</v>
      </c>
      <c r="I5976" s="1">
        <f t="shared" si="93"/>
        <v>10.199999999999989</v>
      </c>
      <c r="J5976" s="1">
        <f>Predictive_Maintenance_Data[[#This Row],[Torque '[Nm']]]*Predictive_Maintenance_Data[[#This Row],[Angular velocity '[rad/s']]]/1000</f>
        <v>6.139426027351317</v>
      </c>
      <c r="K5976" s="2">
        <v>159</v>
      </c>
      <c r="L5976" s="2">
        <v>0</v>
      </c>
      <c r="M5976" s="2">
        <v>0</v>
      </c>
      <c r="N5976" s="2">
        <v>0</v>
      </c>
      <c r="O5976" s="2">
        <v>0</v>
      </c>
      <c r="P5976" s="2">
        <v>0</v>
      </c>
      <c r="Q5976" s="2">
        <v>0</v>
      </c>
      <c r="R5976"/>
      <c r="S5976"/>
    </row>
    <row r="5977" spans="1:19" x14ac:dyDescent="0.3">
      <c r="A5977">
        <v>5976</v>
      </c>
      <c r="B5977" t="s">
        <v>5992</v>
      </c>
      <c r="C5977" t="s">
        <v>27</v>
      </c>
      <c r="D5977" s="1">
        <v>300.5</v>
      </c>
      <c r="E5977" s="1">
        <v>310.7</v>
      </c>
      <c r="F5977" s="2">
        <v>1654</v>
      </c>
      <c r="G5977" s="1">
        <f>2*PI()*Predictive_Maintenance_Data[[#This Row],[Rotational speed '[rpm']]]/60</f>
        <v>173.20647496791725</v>
      </c>
      <c r="H5977" s="1">
        <v>28.6</v>
      </c>
      <c r="I5977" s="1">
        <f t="shared" si="93"/>
        <v>10.199999999999989</v>
      </c>
      <c r="J5977" s="1">
        <f>Predictive_Maintenance_Data[[#This Row],[Torque '[Nm']]]*Predictive_Maintenance_Data[[#This Row],[Angular velocity '[rad/s']]]/1000</f>
        <v>4.9537051840824331</v>
      </c>
      <c r="K5977" s="2">
        <v>161</v>
      </c>
      <c r="L5977" s="2">
        <v>0</v>
      </c>
      <c r="M5977" s="2">
        <v>0</v>
      </c>
      <c r="N5977" s="2">
        <v>0</v>
      </c>
      <c r="O5977" s="2">
        <v>0</v>
      </c>
      <c r="P5977" s="2">
        <v>0</v>
      </c>
      <c r="Q5977" s="2">
        <v>0</v>
      </c>
      <c r="R5977"/>
      <c r="S5977"/>
    </row>
    <row r="5978" spans="1:19" x14ac:dyDescent="0.3">
      <c r="A5978">
        <v>5977</v>
      </c>
      <c r="B5978" t="s">
        <v>5993</v>
      </c>
      <c r="C5978" t="s">
        <v>27</v>
      </c>
      <c r="D5978" s="1">
        <v>300.5</v>
      </c>
      <c r="E5978" s="1">
        <v>310.60000000000002</v>
      </c>
      <c r="F5978" s="2">
        <v>1378</v>
      </c>
      <c r="G5978" s="1">
        <f>2*PI()*Predictive_Maintenance_Data[[#This Row],[Rotational speed '[rpm']]]/60</f>
        <v>144.30382255489116</v>
      </c>
      <c r="H5978" s="1">
        <v>51.5</v>
      </c>
      <c r="I5978" s="1">
        <f t="shared" si="93"/>
        <v>10.100000000000023</v>
      </c>
      <c r="J5978" s="1">
        <f>Predictive_Maintenance_Data[[#This Row],[Torque '[Nm']]]*Predictive_Maintenance_Data[[#This Row],[Angular velocity '[rad/s']]]/1000</f>
        <v>7.4316468615768949</v>
      </c>
      <c r="K5978" s="2">
        <v>166</v>
      </c>
      <c r="L5978" s="2">
        <v>0</v>
      </c>
      <c r="M5978" s="2">
        <v>0</v>
      </c>
      <c r="N5978" s="2">
        <v>0</v>
      </c>
      <c r="O5978" s="2">
        <v>0</v>
      </c>
      <c r="P5978" s="2">
        <v>0</v>
      </c>
      <c r="Q5978" s="2">
        <v>0</v>
      </c>
      <c r="R5978"/>
      <c r="S5978"/>
    </row>
    <row r="5979" spans="1:19" x14ac:dyDescent="0.3">
      <c r="A5979">
        <v>5978</v>
      </c>
      <c r="B5979" t="s">
        <v>5994</v>
      </c>
      <c r="C5979" t="s">
        <v>17</v>
      </c>
      <c r="D5979" s="1">
        <v>300.60000000000002</v>
      </c>
      <c r="E5979" s="1">
        <v>310.7</v>
      </c>
      <c r="F5979" s="2">
        <v>1750</v>
      </c>
      <c r="G5979" s="1">
        <f>2*PI()*Predictive_Maintenance_Data[[#This Row],[Rotational speed '[rpm']]]/60</f>
        <v>183.25957145940458</v>
      </c>
      <c r="H5979" s="1">
        <v>30.6</v>
      </c>
      <c r="I5979" s="1">
        <f t="shared" si="93"/>
        <v>10.099999999999966</v>
      </c>
      <c r="J5979" s="1">
        <f>Predictive_Maintenance_Data[[#This Row],[Torque '[Nm']]]*Predictive_Maintenance_Data[[#This Row],[Angular velocity '[rad/s']]]/1000</f>
        <v>5.6077428866577801</v>
      </c>
      <c r="K5979" s="2">
        <v>171</v>
      </c>
      <c r="L5979" s="2">
        <v>0</v>
      </c>
      <c r="M5979" s="2">
        <v>0</v>
      </c>
      <c r="N5979" s="2">
        <v>0</v>
      </c>
      <c r="O5979" s="2">
        <v>0</v>
      </c>
      <c r="P5979" s="2">
        <v>0</v>
      </c>
      <c r="Q5979" s="2">
        <v>0</v>
      </c>
      <c r="R5979"/>
      <c r="S5979"/>
    </row>
    <row r="5980" spans="1:19" x14ac:dyDescent="0.3">
      <c r="A5980">
        <v>5979</v>
      </c>
      <c r="B5980" t="s">
        <v>5995</v>
      </c>
      <c r="C5980" t="s">
        <v>17</v>
      </c>
      <c r="D5980" s="1">
        <v>300.5</v>
      </c>
      <c r="E5980" s="1">
        <v>310.60000000000002</v>
      </c>
      <c r="F5980" s="2">
        <v>1448</v>
      </c>
      <c r="G5980" s="1">
        <f>2*PI()*Predictive_Maintenance_Data[[#This Row],[Rotational speed '[rpm']]]/60</f>
        <v>151.63420541326735</v>
      </c>
      <c r="H5980" s="1">
        <v>46.3</v>
      </c>
      <c r="I5980" s="1">
        <f t="shared" si="93"/>
        <v>10.100000000000023</v>
      </c>
      <c r="J5980" s="1">
        <f>Predictive_Maintenance_Data[[#This Row],[Torque '[Nm']]]*Predictive_Maintenance_Data[[#This Row],[Angular velocity '[rad/s']]]/1000</f>
        <v>7.0206637106342775</v>
      </c>
      <c r="K5980" s="2">
        <v>173</v>
      </c>
      <c r="L5980" s="2">
        <v>0</v>
      </c>
      <c r="M5980" s="2">
        <v>0</v>
      </c>
      <c r="N5980" s="2">
        <v>0</v>
      </c>
      <c r="O5980" s="2">
        <v>0</v>
      </c>
      <c r="P5980" s="2">
        <v>0</v>
      </c>
      <c r="Q5980" s="2">
        <v>0</v>
      </c>
      <c r="R5980"/>
      <c r="S5980"/>
    </row>
    <row r="5981" spans="1:19" x14ac:dyDescent="0.3">
      <c r="A5981">
        <v>5980</v>
      </c>
      <c r="B5981" t="s">
        <v>5996</v>
      </c>
      <c r="C5981" t="s">
        <v>27</v>
      </c>
      <c r="D5981" s="1">
        <v>300.60000000000002</v>
      </c>
      <c r="E5981" s="1">
        <v>310.7</v>
      </c>
      <c r="F5981" s="2">
        <v>1501</v>
      </c>
      <c r="G5981" s="1">
        <f>2*PI()*Predictive_Maintenance_Data[[#This Row],[Rotational speed '[rpm']]]/60</f>
        <v>157.18435243460934</v>
      </c>
      <c r="H5981" s="1">
        <v>45.3</v>
      </c>
      <c r="I5981" s="1">
        <f t="shared" si="93"/>
        <v>10.099999999999966</v>
      </c>
      <c r="J5981" s="1">
        <f>Predictive_Maintenance_Data[[#This Row],[Torque '[Nm']]]*Predictive_Maintenance_Data[[#This Row],[Angular velocity '[rad/s']]]/1000</f>
        <v>7.1204511652878031</v>
      </c>
      <c r="K5981" s="2">
        <v>175</v>
      </c>
      <c r="L5981" s="2">
        <v>0</v>
      </c>
      <c r="M5981" s="2">
        <v>0</v>
      </c>
      <c r="N5981" s="2">
        <v>0</v>
      </c>
      <c r="O5981" s="2">
        <v>0</v>
      </c>
      <c r="P5981" s="2">
        <v>0</v>
      </c>
      <c r="Q5981" s="2">
        <v>0</v>
      </c>
      <c r="R5981"/>
      <c r="S5981"/>
    </row>
    <row r="5982" spans="1:19" x14ac:dyDescent="0.3">
      <c r="A5982">
        <v>5981</v>
      </c>
      <c r="B5982" t="s">
        <v>5997</v>
      </c>
      <c r="C5982" t="s">
        <v>15</v>
      </c>
      <c r="D5982" s="1">
        <v>300.60000000000002</v>
      </c>
      <c r="E5982" s="1">
        <v>310.7</v>
      </c>
      <c r="F5982" s="2">
        <v>1654</v>
      </c>
      <c r="G5982" s="1">
        <f>2*PI()*Predictive_Maintenance_Data[[#This Row],[Rotational speed '[rpm']]]/60</f>
        <v>173.20647496791725</v>
      </c>
      <c r="H5982" s="1">
        <v>32</v>
      </c>
      <c r="I5982" s="1">
        <f t="shared" si="93"/>
        <v>10.099999999999966</v>
      </c>
      <c r="J5982" s="1">
        <f>Predictive_Maintenance_Data[[#This Row],[Torque '[Nm']]]*Predictive_Maintenance_Data[[#This Row],[Angular velocity '[rad/s']]]/1000</f>
        <v>5.5426071989733519</v>
      </c>
      <c r="K5982" s="2">
        <v>180</v>
      </c>
      <c r="L5982" s="2">
        <v>0</v>
      </c>
      <c r="M5982" s="2">
        <v>0</v>
      </c>
      <c r="N5982" s="2">
        <v>0</v>
      </c>
      <c r="O5982" s="2">
        <v>0</v>
      </c>
      <c r="P5982" s="2">
        <v>0</v>
      </c>
      <c r="Q5982" s="2">
        <v>0</v>
      </c>
      <c r="R5982"/>
      <c r="S5982"/>
    </row>
    <row r="5983" spans="1:19" x14ac:dyDescent="0.3">
      <c r="A5983">
        <v>5982</v>
      </c>
      <c r="B5983" t="s">
        <v>5998</v>
      </c>
      <c r="C5983" t="s">
        <v>15</v>
      </c>
      <c r="D5983" s="1">
        <v>300.7</v>
      </c>
      <c r="E5983" s="1">
        <v>310.7</v>
      </c>
      <c r="F5983" s="2">
        <v>1347</v>
      </c>
      <c r="G5983" s="1">
        <f>2*PI()*Predictive_Maintenance_Data[[#This Row],[Rotational speed '[rpm']]]/60</f>
        <v>141.05751014618173</v>
      </c>
      <c r="H5983" s="1">
        <v>46.5</v>
      </c>
      <c r="I5983" s="1">
        <f t="shared" si="93"/>
        <v>10</v>
      </c>
      <c r="J5983" s="1">
        <f>Predictive_Maintenance_Data[[#This Row],[Torque '[Nm']]]*Predictive_Maintenance_Data[[#This Row],[Angular velocity '[rad/s']]]/1000</f>
        <v>6.5591742217974502</v>
      </c>
      <c r="K5983" s="2">
        <v>183</v>
      </c>
      <c r="L5983" s="2">
        <v>0</v>
      </c>
      <c r="M5983" s="2">
        <v>0</v>
      </c>
      <c r="N5983" s="2">
        <v>0</v>
      </c>
      <c r="O5983" s="2">
        <v>0</v>
      </c>
      <c r="P5983" s="2">
        <v>0</v>
      </c>
      <c r="Q5983" s="2">
        <v>0</v>
      </c>
      <c r="R5983"/>
      <c r="S5983"/>
    </row>
    <row r="5984" spans="1:19" x14ac:dyDescent="0.3">
      <c r="A5984">
        <v>5983</v>
      </c>
      <c r="B5984" t="s">
        <v>5999</v>
      </c>
      <c r="C5984" t="s">
        <v>17</v>
      </c>
      <c r="D5984" s="1">
        <v>300.7</v>
      </c>
      <c r="E5984" s="1">
        <v>310.8</v>
      </c>
      <c r="F5984" s="2">
        <v>1486</v>
      </c>
      <c r="G5984" s="1">
        <f>2*PI()*Predictive_Maintenance_Data[[#This Row],[Rotational speed '[rpm']]]/60</f>
        <v>155.61355610781442</v>
      </c>
      <c r="H5984" s="1">
        <v>37.1</v>
      </c>
      <c r="I5984" s="1">
        <f t="shared" si="93"/>
        <v>10.100000000000023</v>
      </c>
      <c r="J5984" s="1">
        <f>Predictive_Maintenance_Data[[#This Row],[Torque '[Nm']]]*Predictive_Maintenance_Data[[#This Row],[Angular velocity '[rad/s']]]/1000</f>
        <v>5.7732629315999144</v>
      </c>
      <c r="K5984" s="2">
        <v>186</v>
      </c>
      <c r="L5984" s="2">
        <v>0</v>
      </c>
      <c r="M5984" s="2">
        <v>0</v>
      </c>
      <c r="N5984" s="2">
        <v>0</v>
      </c>
      <c r="O5984" s="2">
        <v>0</v>
      </c>
      <c r="P5984" s="2">
        <v>0</v>
      </c>
      <c r="Q5984" s="2">
        <v>0</v>
      </c>
      <c r="R5984"/>
      <c r="S5984"/>
    </row>
    <row r="5985" spans="1:19" x14ac:dyDescent="0.3">
      <c r="A5985">
        <v>5984</v>
      </c>
      <c r="B5985" t="s">
        <v>6000</v>
      </c>
      <c r="C5985" t="s">
        <v>27</v>
      </c>
      <c r="D5985" s="1">
        <v>300.8</v>
      </c>
      <c r="E5985" s="1">
        <v>310.8</v>
      </c>
      <c r="F5985" s="2">
        <v>1466</v>
      </c>
      <c r="G5985" s="1">
        <f>2*PI()*Predictive_Maintenance_Data[[#This Row],[Rotational speed '[rpm']]]/60</f>
        <v>153.51916100542121</v>
      </c>
      <c r="H5985" s="1">
        <v>45.2</v>
      </c>
      <c r="I5985" s="1">
        <f t="shared" si="93"/>
        <v>10</v>
      </c>
      <c r="J5985" s="1">
        <f>Predictive_Maintenance_Data[[#This Row],[Torque '[Nm']]]*Predictive_Maintenance_Data[[#This Row],[Angular velocity '[rad/s']]]/1000</f>
        <v>6.9390660774450392</v>
      </c>
      <c r="K5985" s="2">
        <v>188</v>
      </c>
      <c r="L5985" s="2">
        <v>0</v>
      </c>
      <c r="M5985" s="2">
        <v>0</v>
      </c>
      <c r="N5985" s="2">
        <v>0</v>
      </c>
      <c r="O5985" s="2">
        <v>0</v>
      </c>
      <c r="P5985" s="2">
        <v>0</v>
      </c>
      <c r="Q5985" s="2">
        <v>0</v>
      </c>
      <c r="R5985"/>
      <c r="S5985"/>
    </row>
    <row r="5986" spans="1:19" x14ac:dyDescent="0.3">
      <c r="A5986">
        <v>5985</v>
      </c>
      <c r="B5986" t="s">
        <v>6001</v>
      </c>
      <c r="C5986" t="s">
        <v>27</v>
      </c>
      <c r="D5986" s="1">
        <v>300.7</v>
      </c>
      <c r="E5986" s="1">
        <v>310.8</v>
      </c>
      <c r="F5986" s="2">
        <v>1346</v>
      </c>
      <c r="G5986" s="1">
        <f>2*PI()*Predictive_Maintenance_Data[[#This Row],[Rotational speed '[rpm']]]/60</f>
        <v>140.95279039106205</v>
      </c>
      <c r="H5986" s="1">
        <v>52</v>
      </c>
      <c r="I5986" s="1">
        <f t="shared" si="93"/>
        <v>10.100000000000023</v>
      </c>
      <c r="J5986" s="1">
        <f>Predictive_Maintenance_Data[[#This Row],[Torque '[Nm']]]*Predictive_Maintenance_Data[[#This Row],[Angular velocity '[rad/s']]]/1000</f>
        <v>7.3295451003352268</v>
      </c>
      <c r="K5986" s="2">
        <v>193</v>
      </c>
      <c r="L5986" s="2">
        <v>0</v>
      </c>
      <c r="M5986" s="2">
        <v>0</v>
      </c>
      <c r="N5986" s="2">
        <v>0</v>
      </c>
      <c r="O5986" s="2">
        <v>0</v>
      </c>
      <c r="P5986" s="2">
        <v>0</v>
      </c>
      <c r="Q5986" s="2">
        <v>0</v>
      </c>
      <c r="R5986"/>
      <c r="S5986"/>
    </row>
    <row r="5987" spans="1:19" x14ac:dyDescent="0.3">
      <c r="A5987">
        <v>5986</v>
      </c>
      <c r="B5987" t="s">
        <v>6002</v>
      </c>
      <c r="C5987" t="s">
        <v>17</v>
      </c>
      <c r="D5987" s="1">
        <v>300.7</v>
      </c>
      <c r="E5987" s="1">
        <v>310.7</v>
      </c>
      <c r="F5987" s="2">
        <v>1314</v>
      </c>
      <c r="G5987" s="1">
        <f>2*PI()*Predictive_Maintenance_Data[[#This Row],[Rotational speed '[rpm']]]/60</f>
        <v>137.60175822723295</v>
      </c>
      <c r="H5987" s="1">
        <v>42.4</v>
      </c>
      <c r="I5987" s="1">
        <f t="shared" si="93"/>
        <v>10</v>
      </c>
      <c r="J5987" s="1">
        <f>Predictive_Maintenance_Data[[#This Row],[Torque '[Nm']]]*Predictive_Maintenance_Data[[#This Row],[Angular velocity '[rad/s']]]/1000</f>
        <v>5.8343145488346773</v>
      </c>
      <c r="K5987" s="2">
        <v>198</v>
      </c>
      <c r="L5987" s="2">
        <v>0</v>
      </c>
      <c r="M5987" s="2">
        <v>0</v>
      </c>
      <c r="N5987" s="2">
        <v>0</v>
      </c>
      <c r="O5987" s="2">
        <v>0</v>
      </c>
      <c r="P5987" s="2">
        <v>0</v>
      </c>
      <c r="Q5987" s="2">
        <v>0</v>
      </c>
      <c r="R5987"/>
      <c r="S5987"/>
    </row>
    <row r="5988" spans="1:19" x14ac:dyDescent="0.3">
      <c r="A5988">
        <v>5987</v>
      </c>
      <c r="B5988" t="s">
        <v>6003</v>
      </c>
      <c r="C5988" t="s">
        <v>17</v>
      </c>
      <c r="D5988" s="1">
        <v>300.60000000000002</v>
      </c>
      <c r="E5988" s="1">
        <v>310.7</v>
      </c>
      <c r="F5988" s="2">
        <v>1440</v>
      </c>
      <c r="G5988" s="1">
        <f>2*PI()*Predictive_Maintenance_Data[[#This Row],[Rotational speed '[rpm']]]/60</f>
        <v>150.79644737231007</v>
      </c>
      <c r="H5988" s="1">
        <v>52.5</v>
      </c>
      <c r="I5988" s="1">
        <f t="shared" si="93"/>
        <v>10.099999999999966</v>
      </c>
      <c r="J5988" s="1">
        <f>Predictive_Maintenance_Data[[#This Row],[Torque '[Nm']]]*Predictive_Maintenance_Data[[#This Row],[Angular velocity '[rad/s']]]/1000</f>
        <v>7.9168134870462792</v>
      </c>
      <c r="K5988" s="2">
        <v>200</v>
      </c>
      <c r="L5988" s="2">
        <v>0</v>
      </c>
      <c r="M5988" s="2">
        <v>0</v>
      </c>
      <c r="N5988" s="2">
        <v>0</v>
      </c>
      <c r="O5988" s="2">
        <v>0</v>
      </c>
      <c r="P5988" s="2">
        <v>0</v>
      </c>
      <c r="Q5988" s="2">
        <v>0</v>
      </c>
      <c r="R5988"/>
      <c r="S5988"/>
    </row>
    <row r="5989" spans="1:19" x14ac:dyDescent="0.3">
      <c r="A5989">
        <v>5988</v>
      </c>
      <c r="B5989" t="s">
        <v>6004</v>
      </c>
      <c r="C5989" t="s">
        <v>17</v>
      </c>
      <c r="D5989" s="1">
        <v>300.7</v>
      </c>
      <c r="E5989" s="1">
        <v>310.8</v>
      </c>
      <c r="F5989" s="2">
        <v>1608</v>
      </c>
      <c r="G5989" s="1">
        <f>2*PI()*Predictive_Maintenance_Data[[#This Row],[Rotational speed '[rpm']]]/60</f>
        <v>168.38936623241293</v>
      </c>
      <c r="H5989" s="1">
        <v>39.5</v>
      </c>
      <c r="I5989" s="1">
        <f t="shared" si="93"/>
        <v>10.100000000000023</v>
      </c>
      <c r="J5989" s="1">
        <f>Predictive_Maintenance_Data[[#This Row],[Torque '[Nm']]]*Predictive_Maintenance_Data[[#This Row],[Angular velocity '[rad/s']]]/1000</f>
        <v>6.6513799661803104</v>
      </c>
      <c r="K5989" s="2">
        <v>202</v>
      </c>
      <c r="L5989" s="2">
        <v>0</v>
      </c>
      <c r="M5989" s="2">
        <v>0</v>
      </c>
      <c r="N5989" s="2">
        <v>0</v>
      </c>
      <c r="O5989" s="2">
        <v>0</v>
      </c>
      <c r="P5989" s="2">
        <v>0</v>
      </c>
      <c r="Q5989" s="2">
        <v>0</v>
      </c>
      <c r="R5989"/>
      <c r="S5989"/>
    </row>
    <row r="5990" spans="1:19" x14ac:dyDescent="0.3">
      <c r="A5990">
        <v>5989</v>
      </c>
      <c r="B5990" t="s">
        <v>6005</v>
      </c>
      <c r="C5990" t="s">
        <v>27</v>
      </c>
      <c r="D5990" s="1">
        <v>300.7</v>
      </c>
      <c r="E5990" s="1">
        <v>310.8</v>
      </c>
      <c r="F5990" s="2">
        <v>1296</v>
      </c>
      <c r="G5990" s="1">
        <f>2*PI()*Predictive_Maintenance_Data[[#This Row],[Rotational speed '[rpm']]]/60</f>
        <v>135.71680263507906</v>
      </c>
      <c r="H5990" s="1">
        <v>58.2</v>
      </c>
      <c r="I5990" s="1">
        <f t="shared" si="93"/>
        <v>10.100000000000023</v>
      </c>
      <c r="J5990" s="1">
        <f>Predictive_Maintenance_Data[[#This Row],[Torque '[Nm']]]*Predictive_Maintenance_Data[[#This Row],[Angular velocity '[rad/s']]]/1000</f>
        <v>7.8987179133616019</v>
      </c>
      <c r="K5990" s="2">
        <v>204</v>
      </c>
      <c r="L5990" s="2">
        <v>0</v>
      </c>
      <c r="M5990" s="2">
        <v>0</v>
      </c>
      <c r="N5990" s="2">
        <v>0</v>
      </c>
      <c r="O5990" s="2">
        <v>0</v>
      </c>
      <c r="P5990" s="2">
        <v>0</v>
      </c>
      <c r="Q5990" s="2">
        <v>0</v>
      </c>
      <c r="R5990"/>
      <c r="S5990"/>
    </row>
    <row r="5991" spans="1:19" x14ac:dyDescent="0.3">
      <c r="A5991">
        <v>5990</v>
      </c>
      <c r="B5991" t="s">
        <v>6006</v>
      </c>
      <c r="C5991" t="s">
        <v>17</v>
      </c>
      <c r="D5991" s="1">
        <v>300.7</v>
      </c>
      <c r="E5991" s="1">
        <v>310.7</v>
      </c>
      <c r="F5991" s="2">
        <v>1507</v>
      </c>
      <c r="G5991" s="1">
        <f>2*PI()*Predictive_Maintenance_Data[[#This Row],[Rotational speed '[rpm']]]/60</f>
        <v>157.8126709653273</v>
      </c>
      <c r="H5991" s="1">
        <v>46.1</v>
      </c>
      <c r="I5991" s="1">
        <f t="shared" si="93"/>
        <v>10</v>
      </c>
      <c r="J5991" s="1">
        <f>Predictive_Maintenance_Data[[#This Row],[Torque '[Nm']]]*Predictive_Maintenance_Data[[#This Row],[Angular velocity '[rad/s']]]/1000</f>
        <v>7.2751641315015885</v>
      </c>
      <c r="K5991" s="2">
        <v>209</v>
      </c>
      <c r="L5991" s="2">
        <v>0</v>
      </c>
      <c r="M5991" s="2">
        <v>0</v>
      </c>
      <c r="N5991" s="2">
        <v>0</v>
      </c>
      <c r="O5991" s="2">
        <v>0</v>
      </c>
      <c r="P5991" s="2">
        <v>0</v>
      </c>
      <c r="Q5991" s="2">
        <v>0</v>
      </c>
      <c r="R5991"/>
      <c r="S5991"/>
    </row>
    <row r="5992" spans="1:19" x14ac:dyDescent="0.3">
      <c r="A5992">
        <v>5991</v>
      </c>
      <c r="B5992" t="s">
        <v>6007</v>
      </c>
      <c r="C5992" t="s">
        <v>15</v>
      </c>
      <c r="D5992" s="1">
        <v>300.7</v>
      </c>
      <c r="E5992" s="1">
        <v>310.7</v>
      </c>
      <c r="F5992" s="2">
        <v>1343</v>
      </c>
      <c r="G5992" s="1">
        <f>2*PI()*Predictive_Maintenance_Data[[#This Row],[Rotational speed '[rpm']]]/60</f>
        <v>140.63863112570306</v>
      </c>
      <c r="H5992" s="1">
        <v>51.6</v>
      </c>
      <c r="I5992" s="1">
        <f t="shared" si="93"/>
        <v>10</v>
      </c>
      <c r="J5992" s="1">
        <f>Predictive_Maintenance_Data[[#This Row],[Torque '[Nm']]]*Predictive_Maintenance_Data[[#This Row],[Angular velocity '[rad/s']]]/1000</f>
        <v>7.2569533660862779</v>
      </c>
      <c r="K5992" s="2">
        <v>211</v>
      </c>
      <c r="L5992" s="2">
        <v>0</v>
      </c>
      <c r="M5992" s="2">
        <v>0</v>
      </c>
      <c r="N5992" s="2">
        <v>0</v>
      </c>
      <c r="O5992" s="2">
        <v>0</v>
      </c>
      <c r="P5992" s="2">
        <v>0</v>
      </c>
      <c r="Q5992" s="2">
        <v>0</v>
      </c>
      <c r="R5992"/>
      <c r="S5992"/>
    </row>
    <row r="5993" spans="1:19" x14ac:dyDescent="0.3">
      <c r="A5993">
        <v>5992</v>
      </c>
      <c r="B5993" t="s">
        <v>6008</v>
      </c>
      <c r="C5993" t="s">
        <v>17</v>
      </c>
      <c r="D5993" s="1">
        <v>300.7</v>
      </c>
      <c r="E5993" s="1">
        <v>310.7</v>
      </c>
      <c r="F5993" s="2">
        <v>1416</v>
      </c>
      <c r="G5993" s="1">
        <f>2*PI()*Predictive_Maintenance_Data[[#This Row],[Rotational speed '[rpm']]]/60</f>
        <v>148.28317324943825</v>
      </c>
      <c r="H5993" s="1">
        <v>40.4</v>
      </c>
      <c r="I5993" s="1">
        <f t="shared" si="93"/>
        <v>10</v>
      </c>
      <c r="J5993" s="1">
        <f>Predictive_Maintenance_Data[[#This Row],[Torque '[Nm']]]*Predictive_Maintenance_Data[[#This Row],[Angular velocity '[rad/s']]]/1000</f>
        <v>5.9906401992773057</v>
      </c>
      <c r="K5993" s="2">
        <v>214</v>
      </c>
      <c r="L5993" s="2">
        <v>0</v>
      </c>
      <c r="M5993" s="2">
        <v>0</v>
      </c>
      <c r="N5993" s="2">
        <v>0</v>
      </c>
      <c r="O5993" s="2">
        <v>0</v>
      </c>
      <c r="P5993" s="2">
        <v>0</v>
      </c>
      <c r="Q5993" s="2">
        <v>0</v>
      </c>
      <c r="R5993"/>
      <c r="S5993"/>
    </row>
    <row r="5994" spans="1:19" x14ac:dyDescent="0.3">
      <c r="A5994">
        <v>5993</v>
      </c>
      <c r="B5994" t="s">
        <v>6009</v>
      </c>
      <c r="C5994" t="s">
        <v>17</v>
      </c>
      <c r="D5994" s="1">
        <v>300.7</v>
      </c>
      <c r="E5994" s="1">
        <v>310.60000000000002</v>
      </c>
      <c r="F5994" s="2">
        <v>1288</v>
      </c>
      <c r="G5994" s="1">
        <f>2*PI()*Predictive_Maintenance_Data[[#This Row],[Rotational speed '[rpm']]]/60</f>
        <v>134.87904459412178</v>
      </c>
      <c r="H5994" s="1">
        <v>47.2</v>
      </c>
      <c r="I5994" s="1">
        <f t="shared" si="93"/>
        <v>9.9000000000000341</v>
      </c>
      <c r="J5994" s="1">
        <f>Predictive_Maintenance_Data[[#This Row],[Torque '[Nm']]]*Predictive_Maintenance_Data[[#This Row],[Angular velocity '[rad/s']]]/1000</f>
        <v>6.3662909048425478</v>
      </c>
      <c r="K5994" s="2">
        <v>216</v>
      </c>
      <c r="L5994" s="2">
        <v>0</v>
      </c>
      <c r="M5994" s="2">
        <v>0</v>
      </c>
      <c r="N5994" s="2">
        <v>0</v>
      </c>
      <c r="O5994" s="2">
        <v>0</v>
      </c>
      <c r="P5994" s="2">
        <v>0</v>
      </c>
      <c r="Q5994" s="2">
        <v>0</v>
      </c>
      <c r="R5994"/>
      <c r="S5994"/>
    </row>
    <row r="5995" spans="1:19" x14ac:dyDescent="0.3">
      <c r="A5995">
        <v>5994</v>
      </c>
      <c r="B5995" t="s">
        <v>6010</v>
      </c>
      <c r="C5995" t="s">
        <v>15</v>
      </c>
      <c r="D5995" s="1">
        <v>300.7</v>
      </c>
      <c r="E5995" s="1">
        <v>310.60000000000002</v>
      </c>
      <c r="F5995" s="2">
        <v>1407</v>
      </c>
      <c r="G5995" s="1">
        <f>2*PI()*Predictive_Maintenance_Data[[#This Row],[Rotational speed '[rpm']]]/60</f>
        <v>147.34069545336129</v>
      </c>
      <c r="H5995" s="1">
        <v>42.4</v>
      </c>
      <c r="I5995" s="1">
        <f t="shared" si="93"/>
        <v>9.9000000000000341</v>
      </c>
      <c r="J5995" s="1">
        <f>Predictive_Maintenance_Data[[#This Row],[Torque '[Nm']]]*Predictive_Maintenance_Data[[#This Row],[Angular velocity '[rad/s']]]/1000</f>
        <v>6.2472454872225187</v>
      </c>
      <c r="K5995" s="2">
        <v>218</v>
      </c>
      <c r="L5995" s="2">
        <v>0</v>
      </c>
      <c r="M5995" s="2">
        <v>0</v>
      </c>
      <c r="N5995" s="2">
        <v>0</v>
      </c>
      <c r="O5995" s="2">
        <v>0</v>
      </c>
      <c r="P5995" s="2">
        <v>0</v>
      </c>
      <c r="Q5995" s="2">
        <v>0</v>
      </c>
      <c r="R5995"/>
      <c r="S5995"/>
    </row>
    <row r="5996" spans="1:19" x14ac:dyDescent="0.3">
      <c r="A5996">
        <v>5995</v>
      </c>
      <c r="B5996" t="s">
        <v>6011</v>
      </c>
      <c r="C5996" t="s">
        <v>17</v>
      </c>
      <c r="D5996" s="1">
        <v>300.60000000000002</v>
      </c>
      <c r="E5996" s="1">
        <v>310.39999999999998</v>
      </c>
      <c r="F5996" s="2">
        <v>1608</v>
      </c>
      <c r="G5996" s="1">
        <f>2*PI()*Predictive_Maintenance_Data[[#This Row],[Rotational speed '[rpm']]]/60</f>
        <v>168.38936623241293</v>
      </c>
      <c r="H5996" s="1">
        <v>39.200000000000003</v>
      </c>
      <c r="I5996" s="1">
        <f t="shared" si="93"/>
        <v>9.7999999999999545</v>
      </c>
      <c r="J5996" s="1">
        <f>Predictive_Maintenance_Data[[#This Row],[Torque '[Nm']]]*Predictive_Maintenance_Data[[#This Row],[Angular velocity '[rad/s']]]/1000</f>
        <v>6.6008631563105871</v>
      </c>
      <c r="K5996" s="2">
        <v>221</v>
      </c>
      <c r="L5996" s="2">
        <v>0</v>
      </c>
      <c r="M5996" s="2">
        <v>0</v>
      </c>
      <c r="N5996" s="2">
        <v>0</v>
      </c>
      <c r="O5996" s="2">
        <v>0</v>
      </c>
      <c r="P5996" s="2">
        <v>0</v>
      </c>
      <c r="Q5996" s="2">
        <v>0</v>
      </c>
      <c r="R5996"/>
      <c r="S5996"/>
    </row>
    <row r="5997" spans="1:19" x14ac:dyDescent="0.3">
      <c r="A5997">
        <v>5996</v>
      </c>
      <c r="B5997" t="s">
        <v>6012</v>
      </c>
      <c r="C5997" t="s">
        <v>17</v>
      </c>
      <c r="D5997" s="1">
        <v>300.60000000000002</v>
      </c>
      <c r="E5997" s="1">
        <v>310.3</v>
      </c>
      <c r="F5997" s="2">
        <v>1920</v>
      </c>
      <c r="G5997" s="1">
        <f>2*PI()*Predictive_Maintenance_Data[[#This Row],[Rotational speed '[rpm']]]/60</f>
        <v>201.06192982974673</v>
      </c>
      <c r="H5997" s="1">
        <v>22.3</v>
      </c>
      <c r="I5997" s="1">
        <f t="shared" si="93"/>
        <v>9.6999999999999886</v>
      </c>
      <c r="J5997" s="1">
        <f>Predictive_Maintenance_Data[[#This Row],[Torque '[Nm']]]*Predictive_Maintenance_Data[[#This Row],[Angular velocity '[rad/s']]]/1000</f>
        <v>4.4836810352033529</v>
      </c>
      <c r="K5997" s="2">
        <v>223</v>
      </c>
      <c r="L5997" s="2">
        <v>0</v>
      </c>
      <c r="M5997" s="2">
        <v>0</v>
      </c>
      <c r="N5997" s="2">
        <v>0</v>
      </c>
      <c r="O5997" s="2">
        <v>0</v>
      </c>
      <c r="P5997" s="2">
        <v>0</v>
      </c>
      <c r="Q5997" s="2">
        <v>0</v>
      </c>
      <c r="R5997"/>
      <c r="S5997"/>
    </row>
    <row r="5998" spans="1:19" x14ac:dyDescent="0.3">
      <c r="A5998">
        <v>5997</v>
      </c>
      <c r="B5998" t="s">
        <v>6013</v>
      </c>
      <c r="C5998" t="s">
        <v>15</v>
      </c>
      <c r="D5998" s="1">
        <v>300.5</v>
      </c>
      <c r="E5998" s="1">
        <v>310.2</v>
      </c>
      <c r="F5998" s="2">
        <v>1386</v>
      </c>
      <c r="G5998" s="1">
        <f>2*PI()*Predictive_Maintenance_Data[[#This Row],[Rotational speed '[rpm']]]/60</f>
        <v>145.14158059584844</v>
      </c>
      <c r="H5998" s="1">
        <v>48.2</v>
      </c>
      <c r="I5998" s="1">
        <f t="shared" si="93"/>
        <v>9.6999999999999886</v>
      </c>
      <c r="J5998" s="1">
        <f>Predictive_Maintenance_Data[[#This Row],[Torque '[Nm']]]*Predictive_Maintenance_Data[[#This Row],[Angular velocity '[rad/s']]]/1000</f>
        <v>6.9958241847198952</v>
      </c>
      <c r="K5998" s="2">
        <v>225</v>
      </c>
      <c r="L5998" s="2">
        <v>0</v>
      </c>
      <c r="M5998" s="2">
        <v>0</v>
      </c>
      <c r="N5998" s="2">
        <v>0</v>
      </c>
      <c r="O5998" s="2">
        <v>0</v>
      </c>
      <c r="P5998" s="2">
        <v>0</v>
      </c>
      <c r="Q5998" s="2">
        <v>0</v>
      </c>
      <c r="R5998"/>
      <c r="S5998"/>
    </row>
    <row r="5999" spans="1:19" x14ac:dyDescent="0.3">
      <c r="A5999">
        <v>5998</v>
      </c>
      <c r="B5999" t="s">
        <v>6014</v>
      </c>
      <c r="C5999" t="s">
        <v>15</v>
      </c>
      <c r="D5999" s="1">
        <v>300.5</v>
      </c>
      <c r="E5999" s="1">
        <v>310.2</v>
      </c>
      <c r="F5999" s="2">
        <v>1571</v>
      </c>
      <c r="G5999" s="1">
        <f>2*PI()*Predictive_Maintenance_Data[[#This Row],[Rotational speed '[rpm']]]/60</f>
        <v>164.51473529298548</v>
      </c>
      <c r="H5999" s="1">
        <v>34.6</v>
      </c>
      <c r="I5999" s="1">
        <f t="shared" si="93"/>
        <v>9.6999999999999886</v>
      </c>
      <c r="J5999" s="1">
        <f>Predictive_Maintenance_Data[[#This Row],[Torque '[Nm']]]*Predictive_Maintenance_Data[[#This Row],[Angular velocity '[rad/s']]]/1000</f>
        <v>5.6922098411372977</v>
      </c>
      <c r="K5999" s="2">
        <v>228</v>
      </c>
      <c r="L5999" s="2">
        <v>0</v>
      </c>
      <c r="M5999" s="2">
        <v>0</v>
      </c>
      <c r="N5999" s="2">
        <v>0</v>
      </c>
      <c r="O5999" s="2">
        <v>0</v>
      </c>
      <c r="P5999" s="2">
        <v>0</v>
      </c>
      <c r="Q5999" s="2">
        <v>0</v>
      </c>
      <c r="R5999"/>
      <c r="S5999"/>
    </row>
    <row r="6000" spans="1:19" x14ac:dyDescent="0.3">
      <c r="A6000">
        <v>5999</v>
      </c>
      <c r="B6000" t="s">
        <v>6015</v>
      </c>
      <c r="C6000" t="s">
        <v>15</v>
      </c>
      <c r="D6000" s="1">
        <v>300.39999999999998</v>
      </c>
      <c r="E6000" s="1">
        <v>310.2</v>
      </c>
      <c r="F6000" s="2">
        <v>1613</v>
      </c>
      <c r="G6000" s="1">
        <f>2*PI()*Predictive_Maintenance_Data[[#This Row],[Rotational speed '[rpm']]]/60</f>
        <v>168.91296500801121</v>
      </c>
      <c r="H6000" s="1">
        <v>36.9</v>
      </c>
      <c r="I6000" s="1">
        <f t="shared" si="93"/>
        <v>9.8000000000000114</v>
      </c>
      <c r="J6000" s="1">
        <f>Predictive_Maintenance_Data[[#This Row],[Torque '[Nm']]]*Predictive_Maintenance_Data[[#This Row],[Angular velocity '[rad/s']]]/1000</f>
        <v>6.2328884087956142</v>
      </c>
      <c r="K6000" s="2">
        <v>231</v>
      </c>
      <c r="L6000" s="2">
        <v>0</v>
      </c>
      <c r="M6000" s="2">
        <v>0</v>
      </c>
      <c r="N6000" s="2">
        <v>0</v>
      </c>
      <c r="O6000" s="2">
        <v>0</v>
      </c>
      <c r="P6000" s="2">
        <v>0</v>
      </c>
      <c r="Q6000" s="2">
        <v>0</v>
      </c>
      <c r="R6000"/>
      <c r="S6000"/>
    </row>
    <row r="6001" spans="1:19" x14ac:dyDescent="0.3">
      <c r="A6001">
        <v>6000</v>
      </c>
      <c r="B6001" t="s">
        <v>6016</v>
      </c>
      <c r="C6001" t="s">
        <v>15</v>
      </c>
      <c r="D6001" s="1">
        <v>300.39999999999998</v>
      </c>
      <c r="E6001" s="1">
        <v>310.2</v>
      </c>
      <c r="F6001" s="2">
        <v>1671</v>
      </c>
      <c r="G6001" s="1">
        <f>2*PI()*Predictive_Maintenance_Data[[#This Row],[Rotational speed '[rpm']]]/60</f>
        <v>174.98671080495149</v>
      </c>
      <c r="H6001" s="1">
        <v>30.5</v>
      </c>
      <c r="I6001" s="1">
        <f t="shared" si="93"/>
        <v>9.8000000000000114</v>
      </c>
      <c r="J6001" s="1">
        <f>Predictive_Maintenance_Data[[#This Row],[Torque '[Nm']]]*Predictive_Maintenance_Data[[#This Row],[Angular velocity '[rad/s']]]/1000</f>
        <v>5.3370946795510203</v>
      </c>
      <c r="K6001" s="2">
        <v>234</v>
      </c>
      <c r="L6001" s="2">
        <v>1</v>
      </c>
      <c r="M6001" s="2">
        <v>1</v>
      </c>
      <c r="N6001" s="2">
        <v>0</v>
      </c>
      <c r="O6001" s="2">
        <v>0</v>
      </c>
      <c r="P6001" s="2">
        <v>0</v>
      </c>
      <c r="Q6001" s="2">
        <v>0</v>
      </c>
      <c r="R6001"/>
      <c r="S6001"/>
    </row>
    <row r="6002" spans="1:19" x14ac:dyDescent="0.3">
      <c r="A6002">
        <v>6001</v>
      </c>
      <c r="B6002" t="s">
        <v>6017</v>
      </c>
      <c r="C6002" t="s">
        <v>27</v>
      </c>
      <c r="D6002" s="1">
        <v>300.39999999999998</v>
      </c>
      <c r="E6002" s="1">
        <v>310.2</v>
      </c>
      <c r="F6002" s="2">
        <v>1431</v>
      </c>
      <c r="G6002" s="1">
        <f>2*PI()*Predictive_Maintenance_Data[[#This Row],[Rotational speed '[rpm']]]/60</f>
        <v>149.85396957623314</v>
      </c>
      <c r="H6002" s="1">
        <v>43.2</v>
      </c>
      <c r="I6002" s="1">
        <f t="shared" si="93"/>
        <v>9.8000000000000114</v>
      </c>
      <c r="J6002" s="1">
        <f>Predictive_Maintenance_Data[[#This Row],[Torque '[Nm']]]*Predictive_Maintenance_Data[[#This Row],[Angular velocity '[rad/s']]]/1000</f>
        <v>6.4736914856932719</v>
      </c>
      <c r="K6002" s="2">
        <v>0</v>
      </c>
      <c r="L6002" s="2">
        <v>0</v>
      </c>
      <c r="M6002" s="2">
        <v>0</v>
      </c>
      <c r="N6002" s="2">
        <v>0</v>
      </c>
      <c r="O6002" s="2">
        <v>0</v>
      </c>
      <c r="P6002" s="2">
        <v>0</v>
      </c>
      <c r="Q6002" s="2">
        <v>0</v>
      </c>
      <c r="R6002"/>
      <c r="S6002"/>
    </row>
    <row r="6003" spans="1:19" x14ac:dyDescent="0.3">
      <c r="A6003">
        <v>6002</v>
      </c>
      <c r="B6003" t="s">
        <v>6018</v>
      </c>
      <c r="C6003" t="s">
        <v>15</v>
      </c>
      <c r="D6003" s="1">
        <v>300.39999999999998</v>
      </c>
      <c r="E6003" s="1">
        <v>310.2</v>
      </c>
      <c r="F6003" s="2">
        <v>1380</v>
      </c>
      <c r="G6003" s="1">
        <f>2*PI()*Predictive_Maintenance_Data[[#This Row],[Rotational speed '[rpm']]]/60</f>
        <v>144.5132620651305</v>
      </c>
      <c r="H6003" s="1">
        <v>47.3</v>
      </c>
      <c r="I6003" s="1">
        <f t="shared" si="93"/>
        <v>9.8000000000000114</v>
      </c>
      <c r="J6003" s="1">
        <f>Predictive_Maintenance_Data[[#This Row],[Torque '[Nm']]]*Predictive_Maintenance_Data[[#This Row],[Angular velocity '[rad/s']]]/1000</f>
        <v>6.8354772956806729</v>
      </c>
      <c r="K6003" s="2">
        <v>5</v>
      </c>
      <c r="L6003" s="2">
        <v>0</v>
      </c>
      <c r="M6003" s="2">
        <v>0</v>
      </c>
      <c r="N6003" s="2">
        <v>0</v>
      </c>
      <c r="O6003" s="2">
        <v>0</v>
      </c>
      <c r="P6003" s="2">
        <v>0</v>
      </c>
      <c r="Q6003" s="2">
        <v>0</v>
      </c>
      <c r="R6003"/>
      <c r="S6003"/>
    </row>
    <row r="6004" spans="1:19" x14ac:dyDescent="0.3">
      <c r="A6004">
        <v>6003</v>
      </c>
      <c r="B6004" t="s">
        <v>6019</v>
      </c>
      <c r="C6004" t="s">
        <v>17</v>
      </c>
      <c r="D6004" s="1">
        <v>300.5</v>
      </c>
      <c r="E6004" s="1">
        <v>310.3</v>
      </c>
      <c r="F6004" s="2">
        <v>1683</v>
      </c>
      <c r="G6004" s="1">
        <f>2*PI()*Predictive_Maintenance_Data[[#This Row],[Rotational speed '[rpm']]]/60</f>
        <v>176.24334786638741</v>
      </c>
      <c r="H6004" s="1">
        <v>31.5</v>
      </c>
      <c r="I6004" s="1">
        <f t="shared" si="93"/>
        <v>9.8000000000000114</v>
      </c>
      <c r="J6004" s="1">
        <f>Predictive_Maintenance_Data[[#This Row],[Torque '[Nm']]]*Predictive_Maintenance_Data[[#This Row],[Angular velocity '[rad/s']]]/1000</f>
        <v>5.551665457791203</v>
      </c>
      <c r="K6004" s="2">
        <v>8</v>
      </c>
      <c r="L6004" s="2">
        <v>0</v>
      </c>
      <c r="M6004" s="2">
        <v>0</v>
      </c>
      <c r="N6004" s="2">
        <v>0</v>
      </c>
      <c r="O6004" s="2">
        <v>0</v>
      </c>
      <c r="P6004" s="2">
        <v>0</v>
      </c>
      <c r="Q6004" s="2">
        <v>0</v>
      </c>
      <c r="R6004"/>
      <c r="S6004"/>
    </row>
    <row r="6005" spans="1:19" x14ac:dyDescent="0.3">
      <c r="A6005">
        <v>6004</v>
      </c>
      <c r="B6005" t="s">
        <v>6020</v>
      </c>
      <c r="C6005" t="s">
        <v>17</v>
      </c>
      <c r="D6005" s="1">
        <v>300.39999999999998</v>
      </c>
      <c r="E6005" s="1">
        <v>310.2</v>
      </c>
      <c r="F6005" s="2">
        <v>1529</v>
      </c>
      <c r="G6005" s="1">
        <f>2*PI()*Predictive_Maintenance_Data[[#This Row],[Rotational speed '[rpm']]]/60</f>
        <v>160.1165055779598</v>
      </c>
      <c r="H6005" s="1">
        <v>36.200000000000003</v>
      </c>
      <c r="I6005" s="1">
        <f t="shared" si="93"/>
        <v>9.8000000000000114</v>
      </c>
      <c r="J6005" s="1">
        <f>Predictive_Maintenance_Data[[#This Row],[Torque '[Nm']]]*Predictive_Maintenance_Data[[#This Row],[Angular velocity '[rad/s']]]/1000</f>
        <v>5.7962175019221451</v>
      </c>
      <c r="K6005" s="2">
        <v>10</v>
      </c>
      <c r="L6005" s="2">
        <v>0</v>
      </c>
      <c r="M6005" s="2">
        <v>0</v>
      </c>
      <c r="N6005" s="2">
        <v>0</v>
      </c>
      <c r="O6005" s="2">
        <v>0</v>
      </c>
      <c r="P6005" s="2">
        <v>0</v>
      </c>
      <c r="Q6005" s="2">
        <v>0</v>
      </c>
      <c r="R6005"/>
      <c r="S6005"/>
    </row>
    <row r="6006" spans="1:19" x14ac:dyDescent="0.3">
      <c r="A6006">
        <v>6005</v>
      </c>
      <c r="B6006" t="s">
        <v>6021</v>
      </c>
      <c r="C6006" t="s">
        <v>17</v>
      </c>
      <c r="D6006" s="1">
        <v>300.5</v>
      </c>
      <c r="E6006" s="1">
        <v>310.39999999999998</v>
      </c>
      <c r="F6006" s="2">
        <v>1761</v>
      </c>
      <c r="G6006" s="1">
        <f>2*PI()*Predictive_Maintenance_Data[[#This Row],[Rotational speed '[rpm']]]/60</f>
        <v>184.41148876572086</v>
      </c>
      <c r="H6006" s="1">
        <v>26.5</v>
      </c>
      <c r="I6006" s="1">
        <f t="shared" si="93"/>
        <v>9.8999999999999773</v>
      </c>
      <c r="J6006" s="1">
        <f>Predictive_Maintenance_Data[[#This Row],[Torque '[Nm']]]*Predictive_Maintenance_Data[[#This Row],[Angular velocity '[rad/s']]]/1000</f>
        <v>4.8869044522916028</v>
      </c>
      <c r="K6006" s="2">
        <v>12</v>
      </c>
      <c r="L6006" s="2">
        <v>0</v>
      </c>
      <c r="M6006" s="2">
        <v>0</v>
      </c>
      <c r="N6006" s="2">
        <v>0</v>
      </c>
      <c r="O6006" s="2">
        <v>0</v>
      </c>
      <c r="P6006" s="2">
        <v>0</v>
      </c>
      <c r="Q6006" s="2">
        <v>0</v>
      </c>
      <c r="R6006"/>
      <c r="S6006"/>
    </row>
    <row r="6007" spans="1:19" x14ac:dyDescent="0.3">
      <c r="A6007">
        <v>6006</v>
      </c>
      <c r="B6007" t="s">
        <v>6022</v>
      </c>
      <c r="C6007" t="s">
        <v>17</v>
      </c>
      <c r="D6007" s="1">
        <v>300.60000000000002</v>
      </c>
      <c r="E6007" s="1">
        <v>310.5</v>
      </c>
      <c r="F6007" s="2">
        <v>1570</v>
      </c>
      <c r="G6007" s="1">
        <f>2*PI()*Predictive_Maintenance_Data[[#This Row],[Rotational speed '[rpm']]]/60</f>
        <v>164.41001553786586</v>
      </c>
      <c r="H6007" s="1">
        <v>38.299999999999997</v>
      </c>
      <c r="I6007" s="1">
        <f t="shared" si="93"/>
        <v>9.8999999999999773</v>
      </c>
      <c r="J6007" s="1">
        <f>Predictive_Maintenance_Data[[#This Row],[Torque '[Nm']]]*Predictive_Maintenance_Data[[#This Row],[Angular velocity '[rad/s']]]/1000</f>
        <v>6.2969035951002619</v>
      </c>
      <c r="K6007" s="2">
        <v>14</v>
      </c>
      <c r="L6007" s="2">
        <v>0</v>
      </c>
      <c r="M6007" s="2">
        <v>0</v>
      </c>
      <c r="N6007" s="2">
        <v>0</v>
      </c>
      <c r="O6007" s="2">
        <v>0</v>
      </c>
      <c r="P6007" s="2">
        <v>0</v>
      </c>
      <c r="Q6007" s="2">
        <v>0</v>
      </c>
      <c r="R6007"/>
      <c r="S6007"/>
    </row>
    <row r="6008" spans="1:19" x14ac:dyDescent="0.3">
      <c r="A6008">
        <v>6007</v>
      </c>
      <c r="B6008" t="s">
        <v>6023</v>
      </c>
      <c r="C6008" t="s">
        <v>15</v>
      </c>
      <c r="D6008" s="1">
        <v>300.60000000000002</v>
      </c>
      <c r="E6008" s="1">
        <v>310.5</v>
      </c>
      <c r="F6008" s="2">
        <v>2156</v>
      </c>
      <c r="G6008" s="1">
        <f>2*PI()*Predictive_Maintenance_Data[[#This Row],[Rotational speed '[rpm']]]/60</f>
        <v>225.77579203798646</v>
      </c>
      <c r="H6008" s="1">
        <v>18</v>
      </c>
      <c r="I6008" s="1">
        <f t="shared" si="93"/>
        <v>9.8999999999999773</v>
      </c>
      <c r="J6008" s="1">
        <f>Predictive_Maintenance_Data[[#This Row],[Torque '[Nm']]]*Predictive_Maintenance_Data[[#This Row],[Angular velocity '[rad/s']]]/1000</f>
        <v>4.0639642566837564</v>
      </c>
      <c r="K6008" s="2">
        <v>16</v>
      </c>
      <c r="L6008" s="2">
        <v>0</v>
      </c>
      <c r="M6008" s="2">
        <v>0</v>
      </c>
      <c r="N6008" s="2">
        <v>0</v>
      </c>
      <c r="O6008" s="2">
        <v>0</v>
      </c>
      <c r="P6008" s="2">
        <v>0</v>
      </c>
      <c r="Q6008" s="2">
        <v>0</v>
      </c>
      <c r="R6008"/>
      <c r="S6008"/>
    </row>
    <row r="6009" spans="1:19" x14ac:dyDescent="0.3">
      <c r="A6009">
        <v>6008</v>
      </c>
      <c r="B6009" t="s">
        <v>6024</v>
      </c>
      <c r="C6009" t="s">
        <v>15</v>
      </c>
      <c r="D6009" s="1">
        <v>300.7</v>
      </c>
      <c r="E6009" s="1">
        <v>310.60000000000002</v>
      </c>
      <c r="F6009" s="2">
        <v>1349</v>
      </c>
      <c r="G6009" s="1">
        <f>2*PI()*Predictive_Maintenance_Data[[#This Row],[Rotational speed '[rpm']]]/60</f>
        <v>141.26694965642102</v>
      </c>
      <c r="H6009" s="1">
        <v>54.5</v>
      </c>
      <c r="I6009" s="1">
        <f t="shared" si="93"/>
        <v>9.9000000000000341</v>
      </c>
      <c r="J6009" s="1">
        <f>Predictive_Maintenance_Data[[#This Row],[Torque '[Nm']]]*Predictive_Maintenance_Data[[#This Row],[Angular velocity '[rad/s']]]/1000</f>
        <v>7.6990487562749461</v>
      </c>
      <c r="K6009" s="2">
        <v>19</v>
      </c>
      <c r="L6009" s="2">
        <v>0</v>
      </c>
      <c r="M6009" s="2">
        <v>0</v>
      </c>
      <c r="N6009" s="2">
        <v>0</v>
      </c>
      <c r="O6009" s="2">
        <v>0</v>
      </c>
      <c r="P6009" s="2">
        <v>0</v>
      </c>
      <c r="Q6009" s="2">
        <v>0</v>
      </c>
      <c r="R6009"/>
      <c r="S6009"/>
    </row>
    <row r="6010" spans="1:19" x14ac:dyDescent="0.3">
      <c r="A6010">
        <v>6009</v>
      </c>
      <c r="B6010" t="s">
        <v>6025</v>
      </c>
      <c r="C6010" t="s">
        <v>17</v>
      </c>
      <c r="D6010" s="1">
        <v>300.7</v>
      </c>
      <c r="E6010" s="1">
        <v>310.7</v>
      </c>
      <c r="F6010" s="2">
        <v>1431</v>
      </c>
      <c r="G6010" s="1">
        <f>2*PI()*Predictive_Maintenance_Data[[#This Row],[Rotational speed '[rpm']]]/60</f>
        <v>149.85396957623314</v>
      </c>
      <c r="H6010" s="1">
        <v>39.299999999999997</v>
      </c>
      <c r="I6010" s="1">
        <f t="shared" si="93"/>
        <v>10</v>
      </c>
      <c r="J6010" s="1">
        <f>Predictive_Maintenance_Data[[#This Row],[Torque '[Nm']]]*Predictive_Maintenance_Data[[#This Row],[Angular velocity '[rad/s']]]/1000</f>
        <v>5.8892610043459621</v>
      </c>
      <c r="K6010" s="2">
        <v>22</v>
      </c>
      <c r="L6010" s="2">
        <v>0</v>
      </c>
      <c r="M6010" s="2">
        <v>0</v>
      </c>
      <c r="N6010" s="2">
        <v>0</v>
      </c>
      <c r="O6010" s="2">
        <v>0</v>
      </c>
      <c r="P6010" s="2">
        <v>0</v>
      </c>
      <c r="Q6010" s="2">
        <v>0</v>
      </c>
      <c r="R6010"/>
      <c r="S6010"/>
    </row>
    <row r="6011" spans="1:19" x14ac:dyDescent="0.3">
      <c r="A6011">
        <v>6010</v>
      </c>
      <c r="B6011" t="s">
        <v>6026</v>
      </c>
      <c r="C6011" t="s">
        <v>17</v>
      </c>
      <c r="D6011" s="1">
        <v>300.60000000000002</v>
      </c>
      <c r="E6011" s="1">
        <v>310.60000000000002</v>
      </c>
      <c r="F6011" s="2">
        <v>1931</v>
      </c>
      <c r="G6011" s="1">
        <f>2*PI()*Predictive_Maintenance_Data[[#This Row],[Rotational speed '[rpm']]]/60</f>
        <v>202.21384713606304</v>
      </c>
      <c r="H6011" s="1">
        <v>22</v>
      </c>
      <c r="I6011" s="1">
        <f t="shared" si="93"/>
        <v>10</v>
      </c>
      <c r="J6011" s="1">
        <f>Predictive_Maintenance_Data[[#This Row],[Torque '[Nm']]]*Predictive_Maintenance_Data[[#This Row],[Angular velocity '[rad/s']]]/1000</f>
        <v>4.4487046369933871</v>
      </c>
      <c r="K6011" s="2">
        <v>24</v>
      </c>
      <c r="L6011" s="2">
        <v>0</v>
      </c>
      <c r="M6011" s="2">
        <v>0</v>
      </c>
      <c r="N6011" s="2">
        <v>0</v>
      </c>
      <c r="O6011" s="2">
        <v>0</v>
      </c>
      <c r="P6011" s="2">
        <v>0</v>
      </c>
      <c r="Q6011" s="2">
        <v>0</v>
      </c>
      <c r="R6011"/>
      <c r="S6011"/>
    </row>
    <row r="6012" spans="1:19" x14ac:dyDescent="0.3">
      <c r="A6012">
        <v>6011</v>
      </c>
      <c r="B6012" t="s">
        <v>6027</v>
      </c>
      <c r="C6012" t="s">
        <v>27</v>
      </c>
      <c r="D6012" s="1">
        <v>300.7</v>
      </c>
      <c r="E6012" s="1">
        <v>310.7</v>
      </c>
      <c r="F6012" s="2">
        <v>1428</v>
      </c>
      <c r="G6012" s="1">
        <f>2*PI()*Predictive_Maintenance_Data[[#This Row],[Rotational speed '[rpm']]]/60</f>
        <v>149.53981031087415</v>
      </c>
      <c r="H6012" s="1">
        <v>43.4</v>
      </c>
      <c r="I6012" s="1">
        <f t="shared" si="93"/>
        <v>10</v>
      </c>
      <c r="J6012" s="1">
        <f>Predictive_Maintenance_Data[[#This Row],[Torque '[Nm']]]*Predictive_Maintenance_Data[[#This Row],[Angular velocity '[rad/s']]]/1000</f>
        <v>6.490027767491938</v>
      </c>
      <c r="K6012" s="2">
        <v>26</v>
      </c>
      <c r="L6012" s="2">
        <v>0</v>
      </c>
      <c r="M6012" s="2">
        <v>0</v>
      </c>
      <c r="N6012" s="2">
        <v>0</v>
      </c>
      <c r="O6012" s="2">
        <v>0</v>
      </c>
      <c r="P6012" s="2">
        <v>0</v>
      </c>
      <c r="Q6012" s="2">
        <v>0</v>
      </c>
      <c r="R6012"/>
      <c r="S6012"/>
    </row>
    <row r="6013" spans="1:19" x14ac:dyDescent="0.3">
      <c r="A6013">
        <v>6012</v>
      </c>
      <c r="B6013" t="s">
        <v>6028</v>
      </c>
      <c r="C6013" t="s">
        <v>17</v>
      </c>
      <c r="D6013" s="1">
        <v>300.8</v>
      </c>
      <c r="E6013" s="1">
        <v>310.8</v>
      </c>
      <c r="F6013" s="2">
        <v>1564</v>
      </c>
      <c r="G6013" s="1">
        <f>2*PI()*Predictive_Maintenance_Data[[#This Row],[Rotational speed '[rpm']]]/60</f>
        <v>163.7816970071479</v>
      </c>
      <c r="H6013" s="1">
        <v>36.200000000000003</v>
      </c>
      <c r="I6013" s="1">
        <f t="shared" si="93"/>
        <v>10</v>
      </c>
      <c r="J6013" s="1">
        <f>Predictive_Maintenance_Data[[#This Row],[Torque '[Nm']]]*Predictive_Maintenance_Data[[#This Row],[Angular velocity '[rad/s']]]/1000</f>
        <v>5.928897431658755</v>
      </c>
      <c r="K6013" s="2">
        <v>31</v>
      </c>
      <c r="L6013" s="2">
        <v>0</v>
      </c>
      <c r="M6013" s="2">
        <v>0</v>
      </c>
      <c r="N6013" s="2">
        <v>0</v>
      </c>
      <c r="O6013" s="2">
        <v>0</v>
      </c>
      <c r="P6013" s="2">
        <v>0</v>
      </c>
      <c r="Q6013" s="2">
        <v>0</v>
      </c>
      <c r="R6013"/>
      <c r="S6013"/>
    </row>
    <row r="6014" spans="1:19" x14ac:dyDescent="0.3">
      <c r="A6014">
        <v>6013</v>
      </c>
      <c r="B6014" t="s">
        <v>6029</v>
      </c>
      <c r="C6014" t="s">
        <v>27</v>
      </c>
      <c r="D6014" s="1">
        <v>300.8</v>
      </c>
      <c r="E6014" s="1">
        <v>310.89999999999998</v>
      </c>
      <c r="F6014" s="2">
        <v>1425</v>
      </c>
      <c r="G6014" s="1">
        <f>2*PI()*Predictive_Maintenance_Data[[#This Row],[Rotational speed '[rpm']]]/60</f>
        <v>149.22565104551515</v>
      </c>
      <c r="H6014" s="1">
        <v>44</v>
      </c>
      <c r="I6014" s="1">
        <f t="shared" si="93"/>
        <v>10.099999999999966</v>
      </c>
      <c r="J6014" s="1">
        <f>Predictive_Maintenance_Data[[#This Row],[Torque '[Nm']]]*Predictive_Maintenance_Data[[#This Row],[Angular velocity '[rad/s']]]/1000</f>
        <v>6.5659286460026669</v>
      </c>
      <c r="K6014" s="2">
        <v>33</v>
      </c>
      <c r="L6014" s="2">
        <v>0</v>
      </c>
      <c r="M6014" s="2">
        <v>0</v>
      </c>
      <c r="N6014" s="2">
        <v>0</v>
      </c>
      <c r="O6014" s="2">
        <v>0</v>
      </c>
      <c r="P6014" s="2">
        <v>0</v>
      </c>
      <c r="Q6014" s="2">
        <v>0</v>
      </c>
      <c r="R6014"/>
      <c r="S6014"/>
    </row>
    <row r="6015" spans="1:19" x14ac:dyDescent="0.3">
      <c r="A6015">
        <v>6014</v>
      </c>
      <c r="B6015" t="s">
        <v>6030</v>
      </c>
      <c r="C6015" t="s">
        <v>17</v>
      </c>
      <c r="D6015" s="1">
        <v>300.7</v>
      </c>
      <c r="E6015" s="1">
        <v>310.8</v>
      </c>
      <c r="F6015" s="2">
        <v>1597</v>
      </c>
      <c r="G6015" s="1">
        <f>2*PI()*Predictive_Maintenance_Data[[#This Row],[Rotational speed '[rpm']]]/60</f>
        <v>167.23744892609665</v>
      </c>
      <c r="H6015" s="1">
        <v>30.5</v>
      </c>
      <c r="I6015" s="1">
        <f t="shared" si="93"/>
        <v>10.100000000000023</v>
      </c>
      <c r="J6015" s="1">
        <f>Predictive_Maintenance_Data[[#This Row],[Torque '[Nm']]]*Predictive_Maintenance_Data[[#This Row],[Angular velocity '[rad/s']]]/1000</f>
        <v>5.1007421922459484</v>
      </c>
      <c r="K6015" s="2">
        <v>38</v>
      </c>
      <c r="L6015" s="2">
        <v>0</v>
      </c>
      <c r="M6015" s="2">
        <v>0</v>
      </c>
      <c r="N6015" s="2">
        <v>0</v>
      </c>
      <c r="O6015" s="2">
        <v>0</v>
      </c>
      <c r="P6015" s="2">
        <v>0</v>
      </c>
      <c r="Q6015" s="2">
        <v>0</v>
      </c>
      <c r="R6015"/>
      <c r="S6015"/>
    </row>
    <row r="6016" spans="1:19" x14ac:dyDescent="0.3">
      <c r="A6016">
        <v>6015</v>
      </c>
      <c r="B6016" t="s">
        <v>6031</v>
      </c>
      <c r="C6016" t="s">
        <v>27</v>
      </c>
      <c r="D6016" s="1">
        <v>300.8</v>
      </c>
      <c r="E6016" s="1">
        <v>310.8</v>
      </c>
      <c r="F6016" s="2">
        <v>1618</v>
      </c>
      <c r="G6016" s="1">
        <f>2*PI()*Predictive_Maintenance_Data[[#This Row],[Rotational speed '[rpm']]]/60</f>
        <v>169.4365637836095</v>
      </c>
      <c r="H6016" s="1">
        <v>32.799999999999997</v>
      </c>
      <c r="I6016" s="1">
        <f t="shared" si="93"/>
        <v>10</v>
      </c>
      <c r="J6016" s="1">
        <f>Predictive_Maintenance_Data[[#This Row],[Torque '[Nm']]]*Predictive_Maintenance_Data[[#This Row],[Angular velocity '[rad/s']]]/1000</f>
        <v>5.5575192921023913</v>
      </c>
      <c r="K6016" s="2">
        <v>40</v>
      </c>
      <c r="L6016" s="2">
        <v>0</v>
      </c>
      <c r="M6016" s="2">
        <v>0</v>
      </c>
      <c r="N6016" s="2">
        <v>0</v>
      </c>
      <c r="O6016" s="2">
        <v>0</v>
      </c>
      <c r="P6016" s="2">
        <v>0</v>
      </c>
      <c r="Q6016" s="2">
        <v>0</v>
      </c>
      <c r="R6016"/>
      <c r="S6016"/>
    </row>
    <row r="6017" spans="1:19" x14ac:dyDescent="0.3">
      <c r="A6017">
        <v>6016</v>
      </c>
      <c r="B6017" t="s">
        <v>6032</v>
      </c>
      <c r="C6017" t="s">
        <v>15</v>
      </c>
      <c r="D6017" s="1">
        <v>300.8</v>
      </c>
      <c r="E6017" s="1">
        <v>310.8</v>
      </c>
      <c r="F6017" s="2">
        <v>1520</v>
      </c>
      <c r="G6017" s="1">
        <f>2*PI()*Predictive_Maintenance_Data[[#This Row],[Rotational speed '[rpm']]]/60</f>
        <v>159.17402778188287</v>
      </c>
      <c r="H6017" s="1">
        <v>38</v>
      </c>
      <c r="I6017" s="1">
        <f t="shared" si="93"/>
        <v>10</v>
      </c>
      <c r="J6017" s="1">
        <f>Predictive_Maintenance_Data[[#This Row],[Torque '[Nm']]]*Predictive_Maintenance_Data[[#This Row],[Angular velocity '[rad/s']]]/1000</f>
        <v>6.0486130557115496</v>
      </c>
      <c r="K6017" s="2">
        <v>45</v>
      </c>
      <c r="L6017" s="2">
        <v>0</v>
      </c>
      <c r="M6017" s="2">
        <v>0</v>
      </c>
      <c r="N6017" s="2">
        <v>0</v>
      </c>
      <c r="O6017" s="2">
        <v>0</v>
      </c>
      <c r="P6017" s="2">
        <v>0</v>
      </c>
      <c r="Q6017" s="2">
        <v>0</v>
      </c>
      <c r="R6017"/>
      <c r="S6017"/>
    </row>
    <row r="6018" spans="1:19" x14ac:dyDescent="0.3">
      <c r="A6018">
        <v>6017</v>
      </c>
      <c r="B6018" t="s">
        <v>6033</v>
      </c>
      <c r="C6018" t="s">
        <v>17</v>
      </c>
      <c r="D6018" s="1">
        <v>300.7</v>
      </c>
      <c r="E6018" s="1">
        <v>310.7</v>
      </c>
      <c r="F6018" s="2">
        <v>1425</v>
      </c>
      <c r="G6018" s="1">
        <f>2*PI()*Predictive_Maintenance_Data[[#This Row],[Rotational speed '[rpm']]]/60</f>
        <v>149.22565104551515</v>
      </c>
      <c r="H6018" s="1">
        <v>45.3</v>
      </c>
      <c r="I6018" s="1">
        <f t="shared" ref="I6018:I6081" si="94">E6018-D6018</f>
        <v>10</v>
      </c>
      <c r="J6018" s="1">
        <f>Predictive_Maintenance_Data[[#This Row],[Torque '[Nm']]]*Predictive_Maintenance_Data[[#This Row],[Angular velocity '[rad/s']]]/1000</f>
        <v>6.7599219923618357</v>
      </c>
      <c r="K6018" s="2">
        <v>48</v>
      </c>
      <c r="L6018" s="2">
        <v>0</v>
      </c>
      <c r="M6018" s="2">
        <v>0</v>
      </c>
      <c r="N6018" s="2">
        <v>0</v>
      </c>
      <c r="O6018" s="2">
        <v>0</v>
      </c>
      <c r="P6018" s="2">
        <v>0</v>
      </c>
      <c r="Q6018" s="2">
        <v>0</v>
      </c>
      <c r="R6018"/>
      <c r="S6018"/>
    </row>
    <row r="6019" spans="1:19" x14ac:dyDescent="0.3">
      <c r="A6019">
        <v>6018</v>
      </c>
      <c r="B6019" t="s">
        <v>6034</v>
      </c>
      <c r="C6019" t="s">
        <v>17</v>
      </c>
      <c r="D6019" s="1">
        <v>300.8</v>
      </c>
      <c r="E6019" s="1">
        <v>310.89999999999998</v>
      </c>
      <c r="F6019" s="2">
        <v>1398</v>
      </c>
      <c r="G6019" s="1">
        <f>2*PI()*Predictive_Maintenance_Data[[#This Row],[Rotational speed '[rpm']]]/60</f>
        <v>146.39821765728436</v>
      </c>
      <c r="H6019" s="1">
        <v>38.200000000000003</v>
      </c>
      <c r="I6019" s="1">
        <f t="shared" si="94"/>
        <v>10.099999999999966</v>
      </c>
      <c r="J6019" s="1">
        <f>Predictive_Maintenance_Data[[#This Row],[Torque '[Nm']]]*Predictive_Maintenance_Data[[#This Row],[Angular velocity '[rad/s']]]/1000</f>
        <v>5.5924119145082631</v>
      </c>
      <c r="K6019" s="2">
        <v>50</v>
      </c>
      <c r="L6019" s="2">
        <v>0</v>
      </c>
      <c r="M6019" s="2">
        <v>0</v>
      </c>
      <c r="N6019" s="2">
        <v>0</v>
      </c>
      <c r="O6019" s="2">
        <v>0</v>
      </c>
      <c r="P6019" s="2">
        <v>0</v>
      </c>
      <c r="Q6019" s="2">
        <v>0</v>
      </c>
      <c r="R6019"/>
      <c r="S6019"/>
    </row>
    <row r="6020" spans="1:19" x14ac:dyDescent="0.3">
      <c r="A6020">
        <v>6019</v>
      </c>
      <c r="B6020" t="s">
        <v>6035</v>
      </c>
      <c r="C6020" t="s">
        <v>15</v>
      </c>
      <c r="D6020" s="1">
        <v>300.8</v>
      </c>
      <c r="E6020" s="1">
        <v>310.89999999999998</v>
      </c>
      <c r="F6020" s="2">
        <v>1557</v>
      </c>
      <c r="G6020" s="1">
        <f>2*PI()*Predictive_Maintenance_Data[[#This Row],[Rotational speed '[rpm']]]/60</f>
        <v>163.04865872131026</v>
      </c>
      <c r="H6020" s="1">
        <v>31.6</v>
      </c>
      <c r="I6020" s="1">
        <f t="shared" si="94"/>
        <v>10.099999999999966</v>
      </c>
      <c r="J6020" s="1">
        <f>Predictive_Maintenance_Data[[#This Row],[Torque '[Nm']]]*Predictive_Maintenance_Data[[#This Row],[Angular velocity '[rad/s']]]/1000</f>
        <v>5.1523376155934049</v>
      </c>
      <c r="K6020" s="2">
        <v>52</v>
      </c>
      <c r="L6020" s="2">
        <v>0</v>
      </c>
      <c r="M6020" s="2">
        <v>0</v>
      </c>
      <c r="N6020" s="2">
        <v>0</v>
      </c>
      <c r="O6020" s="2">
        <v>0</v>
      </c>
      <c r="P6020" s="2">
        <v>0</v>
      </c>
      <c r="Q6020" s="2">
        <v>0</v>
      </c>
      <c r="R6020"/>
      <c r="S6020"/>
    </row>
    <row r="6021" spans="1:19" x14ac:dyDescent="0.3">
      <c r="A6021">
        <v>6020</v>
      </c>
      <c r="B6021" t="s">
        <v>6036</v>
      </c>
      <c r="C6021" t="s">
        <v>17</v>
      </c>
      <c r="D6021" s="1">
        <v>300.7</v>
      </c>
      <c r="E6021" s="1">
        <v>310.8</v>
      </c>
      <c r="F6021" s="2">
        <v>1519</v>
      </c>
      <c r="G6021" s="1">
        <f>2*PI()*Predictive_Maintenance_Data[[#This Row],[Rotational speed '[rpm']]]/60</f>
        <v>159.0693080267632</v>
      </c>
      <c r="H6021" s="1">
        <v>43.9</v>
      </c>
      <c r="I6021" s="1">
        <f t="shared" si="94"/>
        <v>10.100000000000023</v>
      </c>
      <c r="J6021" s="1">
        <f>Predictive_Maintenance_Data[[#This Row],[Torque '[Nm']]]*Predictive_Maintenance_Data[[#This Row],[Angular velocity '[rad/s']]]/1000</f>
        <v>6.9831426223749045</v>
      </c>
      <c r="K6021" s="2">
        <v>55</v>
      </c>
      <c r="L6021" s="2">
        <v>0</v>
      </c>
      <c r="M6021" s="2">
        <v>0</v>
      </c>
      <c r="N6021" s="2">
        <v>0</v>
      </c>
      <c r="O6021" s="2">
        <v>0</v>
      </c>
      <c r="P6021" s="2">
        <v>0</v>
      </c>
      <c r="Q6021" s="2">
        <v>0</v>
      </c>
      <c r="R6021"/>
      <c r="S6021"/>
    </row>
    <row r="6022" spans="1:19" x14ac:dyDescent="0.3">
      <c r="A6022">
        <v>6021</v>
      </c>
      <c r="B6022" t="s">
        <v>6037</v>
      </c>
      <c r="C6022" t="s">
        <v>17</v>
      </c>
      <c r="D6022" s="1">
        <v>300.7</v>
      </c>
      <c r="E6022" s="1">
        <v>310.8</v>
      </c>
      <c r="F6022" s="2">
        <v>1619</v>
      </c>
      <c r="G6022" s="1">
        <f>2*PI()*Predictive_Maintenance_Data[[#This Row],[Rotational speed '[rpm']]]/60</f>
        <v>169.54128353872918</v>
      </c>
      <c r="H6022" s="1">
        <v>34.9</v>
      </c>
      <c r="I6022" s="1">
        <f t="shared" si="94"/>
        <v>10.100000000000023</v>
      </c>
      <c r="J6022" s="1">
        <f>Predictive_Maintenance_Data[[#This Row],[Torque '[Nm']]]*Predictive_Maintenance_Data[[#This Row],[Angular velocity '[rad/s']]]/1000</f>
        <v>5.9169907955016479</v>
      </c>
      <c r="K6022" s="2">
        <v>57</v>
      </c>
      <c r="L6022" s="2">
        <v>0</v>
      </c>
      <c r="M6022" s="2">
        <v>0</v>
      </c>
      <c r="N6022" s="2">
        <v>0</v>
      </c>
      <c r="O6022" s="2">
        <v>0</v>
      </c>
      <c r="P6022" s="2">
        <v>0</v>
      </c>
      <c r="Q6022" s="2">
        <v>0</v>
      </c>
      <c r="R6022"/>
      <c r="S6022"/>
    </row>
    <row r="6023" spans="1:19" x14ac:dyDescent="0.3">
      <c r="A6023">
        <v>6022</v>
      </c>
      <c r="B6023" t="s">
        <v>6038</v>
      </c>
      <c r="C6023" t="s">
        <v>17</v>
      </c>
      <c r="D6023" s="1">
        <v>300.7</v>
      </c>
      <c r="E6023" s="1">
        <v>310.8</v>
      </c>
      <c r="F6023" s="2">
        <v>1814</v>
      </c>
      <c r="G6023" s="1">
        <f>2*PI()*Predictive_Maintenance_Data[[#This Row],[Rotational speed '[rpm']]]/60</f>
        <v>189.96163578706282</v>
      </c>
      <c r="H6023" s="1">
        <v>21.4</v>
      </c>
      <c r="I6023" s="1">
        <f t="shared" si="94"/>
        <v>10.100000000000023</v>
      </c>
      <c r="J6023" s="1">
        <f>Predictive_Maintenance_Data[[#This Row],[Torque '[Nm']]]*Predictive_Maintenance_Data[[#This Row],[Angular velocity '[rad/s']]]/1000</f>
        <v>4.0651790058431434</v>
      </c>
      <c r="K6023" s="2">
        <v>59</v>
      </c>
      <c r="L6023" s="2">
        <v>0</v>
      </c>
      <c r="M6023" s="2">
        <v>0</v>
      </c>
      <c r="N6023" s="2">
        <v>0</v>
      </c>
      <c r="O6023" s="2">
        <v>0</v>
      </c>
      <c r="P6023" s="2">
        <v>0</v>
      </c>
      <c r="Q6023" s="2">
        <v>0</v>
      </c>
      <c r="R6023"/>
      <c r="S6023"/>
    </row>
    <row r="6024" spans="1:19" x14ac:dyDescent="0.3">
      <c r="A6024">
        <v>6023</v>
      </c>
      <c r="B6024" t="s">
        <v>6039</v>
      </c>
      <c r="C6024" t="s">
        <v>17</v>
      </c>
      <c r="D6024" s="1">
        <v>300.7</v>
      </c>
      <c r="E6024" s="1">
        <v>310.89999999999998</v>
      </c>
      <c r="F6024" s="2">
        <v>1521</v>
      </c>
      <c r="G6024" s="1">
        <f>2*PI()*Predictive_Maintenance_Data[[#This Row],[Rotational speed '[rpm']]]/60</f>
        <v>159.27874753700249</v>
      </c>
      <c r="H6024" s="1">
        <v>39.4</v>
      </c>
      <c r="I6024" s="1">
        <f t="shared" si="94"/>
        <v>10.199999999999989</v>
      </c>
      <c r="J6024" s="1">
        <f>Predictive_Maintenance_Data[[#This Row],[Torque '[Nm']]]*Predictive_Maintenance_Data[[#This Row],[Angular velocity '[rad/s']]]/1000</f>
        <v>6.2755826529578984</v>
      </c>
      <c r="K6024" s="2">
        <v>61</v>
      </c>
      <c r="L6024" s="2">
        <v>0</v>
      </c>
      <c r="M6024" s="2">
        <v>0</v>
      </c>
      <c r="N6024" s="2">
        <v>0</v>
      </c>
      <c r="O6024" s="2">
        <v>0</v>
      </c>
      <c r="P6024" s="2">
        <v>0</v>
      </c>
      <c r="Q6024" s="2">
        <v>0</v>
      </c>
      <c r="R6024"/>
      <c r="S6024"/>
    </row>
    <row r="6025" spans="1:19" x14ac:dyDescent="0.3">
      <c r="A6025">
        <v>6024</v>
      </c>
      <c r="B6025" t="s">
        <v>6040</v>
      </c>
      <c r="C6025" t="s">
        <v>15</v>
      </c>
      <c r="D6025" s="1">
        <v>300.7</v>
      </c>
      <c r="E6025" s="1">
        <v>310.89999999999998</v>
      </c>
      <c r="F6025" s="2">
        <v>1369</v>
      </c>
      <c r="G6025" s="1">
        <f>2*PI()*Predictive_Maintenance_Data[[#This Row],[Rotational speed '[rpm']]]/60</f>
        <v>143.36134475881423</v>
      </c>
      <c r="H6025" s="1">
        <v>51.2</v>
      </c>
      <c r="I6025" s="1">
        <f t="shared" si="94"/>
        <v>10.199999999999989</v>
      </c>
      <c r="J6025" s="1">
        <f>Predictive_Maintenance_Data[[#This Row],[Torque '[Nm']]]*Predictive_Maintenance_Data[[#This Row],[Angular velocity '[rad/s']]]/1000</f>
        <v>7.3401008516512887</v>
      </c>
      <c r="K6025" s="2">
        <v>63</v>
      </c>
      <c r="L6025" s="2">
        <v>0</v>
      </c>
      <c r="M6025" s="2">
        <v>0</v>
      </c>
      <c r="N6025" s="2">
        <v>0</v>
      </c>
      <c r="O6025" s="2">
        <v>0</v>
      </c>
      <c r="P6025" s="2">
        <v>0</v>
      </c>
      <c r="Q6025" s="2">
        <v>0</v>
      </c>
      <c r="R6025"/>
      <c r="S6025"/>
    </row>
    <row r="6026" spans="1:19" x14ac:dyDescent="0.3">
      <c r="A6026">
        <v>6025</v>
      </c>
      <c r="B6026" t="s">
        <v>6041</v>
      </c>
      <c r="C6026" t="s">
        <v>17</v>
      </c>
      <c r="D6026" s="1">
        <v>300.7</v>
      </c>
      <c r="E6026" s="1">
        <v>310.89999999999998</v>
      </c>
      <c r="F6026" s="2">
        <v>1356</v>
      </c>
      <c r="G6026" s="1">
        <f>2*PI()*Predictive_Maintenance_Data[[#This Row],[Rotational speed '[rpm']]]/60</f>
        <v>141.99998794225863</v>
      </c>
      <c r="H6026" s="1">
        <v>65.3</v>
      </c>
      <c r="I6026" s="1">
        <f t="shared" si="94"/>
        <v>10.199999999999989</v>
      </c>
      <c r="J6026" s="1">
        <f>Predictive_Maintenance_Data[[#This Row],[Torque '[Nm']]]*Predictive_Maintenance_Data[[#This Row],[Angular velocity '[rad/s']]]/1000</f>
        <v>9.2725992126294869</v>
      </c>
      <c r="K6026" s="2">
        <v>66</v>
      </c>
      <c r="L6026" s="2">
        <v>1</v>
      </c>
      <c r="M6026" s="2">
        <v>0</v>
      </c>
      <c r="N6026" s="2">
        <v>0</v>
      </c>
      <c r="O6026" s="2">
        <v>1</v>
      </c>
      <c r="P6026" s="2">
        <v>0</v>
      </c>
      <c r="Q6026" s="2">
        <v>0</v>
      </c>
      <c r="R6026"/>
      <c r="S6026"/>
    </row>
    <row r="6027" spans="1:19" x14ac:dyDescent="0.3">
      <c r="A6027">
        <v>6026</v>
      </c>
      <c r="B6027" t="s">
        <v>6042</v>
      </c>
      <c r="C6027" t="s">
        <v>17</v>
      </c>
      <c r="D6027" s="1">
        <v>300.7</v>
      </c>
      <c r="E6027" s="1">
        <v>311</v>
      </c>
      <c r="F6027" s="2">
        <v>1336</v>
      </c>
      <c r="G6027" s="1">
        <f>2*PI()*Predictive_Maintenance_Data[[#This Row],[Rotational speed '[rpm']]]/60</f>
        <v>139.90559283986548</v>
      </c>
      <c r="H6027" s="1">
        <v>53.3</v>
      </c>
      <c r="I6027" s="1">
        <f t="shared" si="94"/>
        <v>10.300000000000011</v>
      </c>
      <c r="J6027" s="1">
        <f>Predictive_Maintenance_Data[[#This Row],[Torque '[Nm']]]*Predictive_Maintenance_Data[[#This Row],[Angular velocity '[rad/s']]]/1000</f>
        <v>7.4569680983648299</v>
      </c>
      <c r="K6027" s="2">
        <v>68</v>
      </c>
      <c r="L6027" s="2">
        <v>0</v>
      </c>
      <c r="M6027" s="2">
        <v>0</v>
      </c>
      <c r="N6027" s="2">
        <v>0</v>
      </c>
      <c r="O6027" s="2">
        <v>0</v>
      </c>
      <c r="P6027" s="2">
        <v>0</v>
      </c>
      <c r="Q6027" s="2">
        <v>0</v>
      </c>
      <c r="R6027"/>
      <c r="S6027"/>
    </row>
    <row r="6028" spans="1:19" x14ac:dyDescent="0.3">
      <c r="A6028">
        <v>6027</v>
      </c>
      <c r="B6028" t="s">
        <v>6043</v>
      </c>
      <c r="C6028" t="s">
        <v>17</v>
      </c>
      <c r="D6028" s="1">
        <v>300.7</v>
      </c>
      <c r="E6028" s="1">
        <v>311</v>
      </c>
      <c r="F6028" s="2">
        <v>1403</v>
      </c>
      <c r="G6028" s="1">
        <f>2*PI()*Predictive_Maintenance_Data[[#This Row],[Rotational speed '[rpm']]]/60</f>
        <v>146.92181643288265</v>
      </c>
      <c r="H6028" s="1">
        <v>48.3</v>
      </c>
      <c r="I6028" s="1">
        <f t="shared" si="94"/>
        <v>10.300000000000011</v>
      </c>
      <c r="J6028" s="1">
        <f>Predictive_Maintenance_Data[[#This Row],[Torque '[Nm']]]*Predictive_Maintenance_Data[[#This Row],[Angular velocity '[rad/s']]]/1000</f>
        <v>7.0963237337082319</v>
      </c>
      <c r="K6028" s="2">
        <v>70</v>
      </c>
      <c r="L6028" s="2">
        <v>0</v>
      </c>
      <c r="M6028" s="2">
        <v>0</v>
      </c>
      <c r="N6028" s="2">
        <v>0</v>
      </c>
      <c r="O6028" s="2">
        <v>0</v>
      </c>
      <c r="P6028" s="2">
        <v>0</v>
      </c>
      <c r="Q6028" s="2">
        <v>0</v>
      </c>
      <c r="R6028"/>
      <c r="S6028"/>
    </row>
    <row r="6029" spans="1:19" x14ac:dyDescent="0.3">
      <c r="A6029">
        <v>6028</v>
      </c>
      <c r="B6029" t="s">
        <v>6044</v>
      </c>
      <c r="C6029" t="s">
        <v>15</v>
      </c>
      <c r="D6029" s="1">
        <v>300.7</v>
      </c>
      <c r="E6029" s="1">
        <v>311</v>
      </c>
      <c r="F6029" s="2">
        <v>1413</v>
      </c>
      <c r="G6029" s="1">
        <f>2*PI()*Predictive_Maintenance_Data[[#This Row],[Rotational speed '[rpm']]]/60</f>
        <v>147.96901398407925</v>
      </c>
      <c r="H6029" s="1">
        <v>44.3</v>
      </c>
      <c r="I6029" s="1">
        <f t="shared" si="94"/>
        <v>10.300000000000011</v>
      </c>
      <c r="J6029" s="1">
        <f>Predictive_Maintenance_Data[[#This Row],[Torque '[Nm']]]*Predictive_Maintenance_Data[[#This Row],[Angular velocity '[rad/s']]]/1000</f>
        <v>6.5550273194947106</v>
      </c>
      <c r="K6029" s="2">
        <v>72</v>
      </c>
      <c r="L6029" s="2">
        <v>0</v>
      </c>
      <c r="M6029" s="2">
        <v>0</v>
      </c>
      <c r="N6029" s="2">
        <v>0</v>
      </c>
      <c r="O6029" s="2">
        <v>0</v>
      </c>
      <c r="P6029" s="2">
        <v>0</v>
      </c>
      <c r="Q6029" s="2">
        <v>0</v>
      </c>
      <c r="R6029"/>
      <c r="S6029"/>
    </row>
    <row r="6030" spans="1:19" x14ac:dyDescent="0.3">
      <c r="A6030">
        <v>6029</v>
      </c>
      <c r="B6030" t="s">
        <v>6045</v>
      </c>
      <c r="C6030" t="s">
        <v>17</v>
      </c>
      <c r="D6030" s="1">
        <v>300.60000000000002</v>
      </c>
      <c r="E6030" s="1">
        <v>310.89999999999998</v>
      </c>
      <c r="F6030" s="2">
        <v>1472</v>
      </c>
      <c r="G6030" s="1">
        <f>2*PI()*Predictive_Maintenance_Data[[#This Row],[Rotational speed '[rpm']]]/60</f>
        <v>154.14747953613917</v>
      </c>
      <c r="H6030" s="1">
        <v>47.6</v>
      </c>
      <c r="I6030" s="1">
        <f t="shared" si="94"/>
        <v>10.299999999999955</v>
      </c>
      <c r="J6030" s="1">
        <f>Predictive_Maintenance_Data[[#This Row],[Torque '[Nm']]]*Predictive_Maintenance_Data[[#This Row],[Angular velocity '[rad/s']]]/1000</f>
        <v>7.3374200259202249</v>
      </c>
      <c r="K6030" s="2">
        <v>75</v>
      </c>
      <c r="L6030" s="2">
        <v>0</v>
      </c>
      <c r="M6030" s="2">
        <v>0</v>
      </c>
      <c r="N6030" s="2">
        <v>0</v>
      </c>
      <c r="O6030" s="2">
        <v>0</v>
      </c>
      <c r="P6030" s="2">
        <v>0</v>
      </c>
      <c r="Q6030" s="2">
        <v>0</v>
      </c>
      <c r="R6030"/>
      <c r="S6030"/>
    </row>
    <row r="6031" spans="1:19" x14ac:dyDescent="0.3">
      <c r="A6031">
        <v>6030</v>
      </c>
      <c r="B6031" t="s">
        <v>6046</v>
      </c>
      <c r="C6031" t="s">
        <v>15</v>
      </c>
      <c r="D6031" s="1">
        <v>300.7</v>
      </c>
      <c r="E6031" s="1">
        <v>310.8</v>
      </c>
      <c r="F6031" s="2">
        <v>1452</v>
      </c>
      <c r="G6031" s="1">
        <f>2*PI()*Predictive_Maintenance_Data[[#This Row],[Rotational speed '[rpm']]]/60</f>
        <v>152.05308443374599</v>
      </c>
      <c r="H6031" s="1">
        <v>47.9</v>
      </c>
      <c r="I6031" s="1">
        <f t="shared" si="94"/>
        <v>10.100000000000023</v>
      </c>
      <c r="J6031" s="1">
        <f>Predictive_Maintenance_Data[[#This Row],[Torque '[Nm']]]*Predictive_Maintenance_Data[[#This Row],[Angular velocity '[rad/s']]]/1000</f>
        <v>7.2833427443764327</v>
      </c>
      <c r="K6031" s="2">
        <v>77</v>
      </c>
      <c r="L6031" s="2">
        <v>0</v>
      </c>
      <c r="M6031" s="2">
        <v>0</v>
      </c>
      <c r="N6031" s="2">
        <v>0</v>
      </c>
      <c r="O6031" s="2">
        <v>0</v>
      </c>
      <c r="P6031" s="2">
        <v>0</v>
      </c>
      <c r="Q6031" s="2">
        <v>0</v>
      </c>
      <c r="R6031"/>
      <c r="S6031"/>
    </row>
    <row r="6032" spans="1:19" x14ac:dyDescent="0.3">
      <c r="A6032">
        <v>6031</v>
      </c>
      <c r="B6032" t="s">
        <v>6047</v>
      </c>
      <c r="C6032" t="s">
        <v>17</v>
      </c>
      <c r="D6032" s="1">
        <v>300.60000000000002</v>
      </c>
      <c r="E6032" s="1">
        <v>310.7</v>
      </c>
      <c r="F6032" s="2">
        <v>1397</v>
      </c>
      <c r="G6032" s="1">
        <f>2*PI()*Predictive_Maintenance_Data[[#This Row],[Rotational speed '[rpm']]]/60</f>
        <v>146.29349790216469</v>
      </c>
      <c r="H6032" s="1">
        <v>53.7</v>
      </c>
      <c r="I6032" s="1">
        <f t="shared" si="94"/>
        <v>10.099999999999966</v>
      </c>
      <c r="J6032" s="1">
        <f>Predictive_Maintenance_Data[[#This Row],[Torque '[Nm']]]*Predictive_Maintenance_Data[[#This Row],[Angular velocity '[rad/s']]]/1000</f>
        <v>7.8559608373462444</v>
      </c>
      <c r="K6032" s="2">
        <v>80</v>
      </c>
      <c r="L6032" s="2">
        <v>0</v>
      </c>
      <c r="M6032" s="2">
        <v>0</v>
      </c>
      <c r="N6032" s="2">
        <v>0</v>
      </c>
      <c r="O6032" s="2">
        <v>0</v>
      </c>
      <c r="P6032" s="2">
        <v>0</v>
      </c>
      <c r="Q6032" s="2">
        <v>0</v>
      </c>
      <c r="R6032"/>
      <c r="S6032"/>
    </row>
    <row r="6033" spans="1:19" x14ac:dyDescent="0.3">
      <c r="A6033">
        <v>6032</v>
      </c>
      <c r="B6033" t="s">
        <v>6048</v>
      </c>
      <c r="C6033" t="s">
        <v>17</v>
      </c>
      <c r="D6033" s="1">
        <v>300.60000000000002</v>
      </c>
      <c r="E6033" s="1">
        <v>310.7</v>
      </c>
      <c r="F6033" s="2">
        <v>1455</v>
      </c>
      <c r="G6033" s="1">
        <f>2*PI()*Predictive_Maintenance_Data[[#This Row],[Rotational speed '[rpm']]]/60</f>
        <v>152.36724369910496</v>
      </c>
      <c r="H6033" s="1">
        <v>40.6</v>
      </c>
      <c r="I6033" s="1">
        <f t="shared" si="94"/>
        <v>10.099999999999966</v>
      </c>
      <c r="J6033" s="1">
        <f>Predictive_Maintenance_Data[[#This Row],[Torque '[Nm']]]*Predictive_Maintenance_Data[[#This Row],[Angular velocity '[rad/s']]]/1000</f>
        <v>6.1861100941836611</v>
      </c>
      <c r="K6033" s="2">
        <v>82</v>
      </c>
      <c r="L6033" s="2">
        <v>0</v>
      </c>
      <c r="M6033" s="2">
        <v>0</v>
      </c>
      <c r="N6033" s="2">
        <v>0</v>
      </c>
      <c r="O6033" s="2">
        <v>0</v>
      </c>
      <c r="P6033" s="2">
        <v>0</v>
      </c>
      <c r="Q6033" s="2">
        <v>0</v>
      </c>
      <c r="R6033"/>
      <c r="S6033"/>
    </row>
    <row r="6034" spans="1:19" x14ac:dyDescent="0.3">
      <c r="A6034">
        <v>6033</v>
      </c>
      <c r="B6034" t="s">
        <v>6049</v>
      </c>
      <c r="C6034" t="s">
        <v>17</v>
      </c>
      <c r="D6034" s="1">
        <v>300.7</v>
      </c>
      <c r="E6034" s="1">
        <v>310.8</v>
      </c>
      <c r="F6034" s="2">
        <v>1754</v>
      </c>
      <c r="G6034" s="1">
        <f>2*PI()*Predictive_Maintenance_Data[[#This Row],[Rotational speed '[rpm']]]/60</f>
        <v>183.67845047988325</v>
      </c>
      <c r="H6034" s="1">
        <v>27.7</v>
      </c>
      <c r="I6034" s="1">
        <f t="shared" si="94"/>
        <v>10.100000000000023</v>
      </c>
      <c r="J6034" s="1">
        <f>Predictive_Maintenance_Data[[#This Row],[Torque '[Nm']]]*Predictive_Maintenance_Data[[#This Row],[Angular velocity '[rad/s']]]/1000</f>
        <v>5.0878930782927663</v>
      </c>
      <c r="K6034" s="2">
        <v>84</v>
      </c>
      <c r="L6034" s="2">
        <v>0</v>
      </c>
      <c r="M6034" s="2">
        <v>0</v>
      </c>
      <c r="N6034" s="2">
        <v>0</v>
      </c>
      <c r="O6034" s="2">
        <v>0</v>
      </c>
      <c r="P6034" s="2">
        <v>0</v>
      </c>
      <c r="Q6034" s="2">
        <v>0</v>
      </c>
      <c r="R6034"/>
      <c r="S6034"/>
    </row>
    <row r="6035" spans="1:19" x14ac:dyDescent="0.3">
      <c r="A6035">
        <v>6034</v>
      </c>
      <c r="B6035" t="s">
        <v>6050</v>
      </c>
      <c r="C6035" t="s">
        <v>17</v>
      </c>
      <c r="D6035" s="1">
        <v>300.60000000000002</v>
      </c>
      <c r="E6035" s="1">
        <v>310.89999999999998</v>
      </c>
      <c r="F6035" s="2">
        <v>1471</v>
      </c>
      <c r="G6035" s="1">
        <f>2*PI()*Predictive_Maintenance_Data[[#This Row],[Rotational speed '[rpm']]]/60</f>
        <v>154.04275978101953</v>
      </c>
      <c r="H6035" s="1">
        <v>37.9</v>
      </c>
      <c r="I6035" s="1">
        <f t="shared" si="94"/>
        <v>10.299999999999955</v>
      </c>
      <c r="J6035" s="1">
        <f>Predictive_Maintenance_Data[[#This Row],[Torque '[Nm']]]*Predictive_Maintenance_Data[[#This Row],[Angular velocity '[rad/s']]]/1000</f>
        <v>5.8382205957006397</v>
      </c>
      <c r="K6035" s="2">
        <v>86</v>
      </c>
      <c r="L6035" s="2">
        <v>0</v>
      </c>
      <c r="M6035" s="2">
        <v>0</v>
      </c>
      <c r="N6035" s="2">
        <v>0</v>
      </c>
      <c r="O6035" s="2">
        <v>0</v>
      </c>
      <c r="P6035" s="2">
        <v>0</v>
      </c>
      <c r="Q6035" s="2">
        <v>0</v>
      </c>
      <c r="R6035"/>
      <c r="S6035"/>
    </row>
    <row r="6036" spans="1:19" x14ac:dyDescent="0.3">
      <c r="A6036">
        <v>6035</v>
      </c>
      <c r="B6036" t="s">
        <v>6051</v>
      </c>
      <c r="C6036" t="s">
        <v>15</v>
      </c>
      <c r="D6036" s="1">
        <v>300.60000000000002</v>
      </c>
      <c r="E6036" s="1">
        <v>310.8</v>
      </c>
      <c r="F6036" s="2">
        <v>1389</v>
      </c>
      <c r="G6036" s="1">
        <f>2*PI()*Predictive_Maintenance_Data[[#This Row],[Rotational speed '[rpm']]]/60</f>
        <v>145.45573986120741</v>
      </c>
      <c r="H6036" s="1">
        <v>48.1</v>
      </c>
      <c r="I6036" s="1">
        <f t="shared" si="94"/>
        <v>10.199999999999989</v>
      </c>
      <c r="J6036" s="1">
        <f>Predictive_Maintenance_Data[[#This Row],[Torque '[Nm']]]*Predictive_Maintenance_Data[[#This Row],[Angular velocity '[rad/s']]]/1000</f>
        <v>6.9964210873240766</v>
      </c>
      <c r="K6036" s="2">
        <v>88</v>
      </c>
      <c r="L6036" s="2">
        <v>0</v>
      </c>
      <c r="M6036" s="2">
        <v>0</v>
      </c>
      <c r="N6036" s="2">
        <v>0</v>
      </c>
      <c r="O6036" s="2">
        <v>0</v>
      </c>
      <c r="P6036" s="2">
        <v>0</v>
      </c>
      <c r="Q6036" s="2">
        <v>0</v>
      </c>
      <c r="R6036"/>
      <c r="S6036"/>
    </row>
    <row r="6037" spans="1:19" x14ac:dyDescent="0.3">
      <c r="A6037">
        <v>6036</v>
      </c>
      <c r="B6037" t="s">
        <v>6052</v>
      </c>
      <c r="C6037" t="s">
        <v>15</v>
      </c>
      <c r="D6037" s="1">
        <v>300.60000000000002</v>
      </c>
      <c r="E6037" s="1">
        <v>310.89999999999998</v>
      </c>
      <c r="F6037" s="2">
        <v>1702</v>
      </c>
      <c r="G6037" s="1">
        <f>2*PI()*Predictive_Maintenance_Data[[#This Row],[Rotational speed '[rpm']]]/60</f>
        <v>178.23302321366094</v>
      </c>
      <c r="H6037" s="1">
        <v>30.3</v>
      </c>
      <c r="I6037" s="1">
        <f t="shared" si="94"/>
        <v>10.299999999999955</v>
      </c>
      <c r="J6037" s="1">
        <f>Predictive_Maintenance_Data[[#This Row],[Torque '[Nm']]]*Predictive_Maintenance_Data[[#This Row],[Angular velocity '[rad/s']]]/1000</f>
        <v>5.4004606033739266</v>
      </c>
      <c r="K6037" s="2">
        <v>91</v>
      </c>
      <c r="L6037" s="2">
        <v>0</v>
      </c>
      <c r="M6037" s="2">
        <v>0</v>
      </c>
      <c r="N6037" s="2">
        <v>0</v>
      </c>
      <c r="O6037" s="2">
        <v>0</v>
      </c>
      <c r="P6037" s="2">
        <v>0</v>
      </c>
      <c r="Q6037" s="2">
        <v>0</v>
      </c>
      <c r="R6037"/>
      <c r="S6037"/>
    </row>
    <row r="6038" spans="1:19" x14ac:dyDescent="0.3">
      <c r="A6038">
        <v>6037</v>
      </c>
      <c r="B6038" t="s">
        <v>6053</v>
      </c>
      <c r="C6038" t="s">
        <v>15</v>
      </c>
      <c r="D6038" s="1">
        <v>300.60000000000002</v>
      </c>
      <c r="E6038" s="1">
        <v>311</v>
      </c>
      <c r="F6038" s="2">
        <v>1401</v>
      </c>
      <c r="G6038" s="1">
        <f>2*PI()*Predictive_Maintenance_Data[[#This Row],[Rotational speed '[rpm']]]/60</f>
        <v>146.71237692264333</v>
      </c>
      <c r="H6038" s="1">
        <v>54.6</v>
      </c>
      <c r="I6038" s="1">
        <f t="shared" si="94"/>
        <v>10.399999999999977</v>
      </c>
      <c r="J6038" s="1">
        <f>Predictive_Maintenance_Data[[#This Row],[Torque '[Nm']]]*Predictive_Maintenance_Data[[#This Row],[Angular velocity '[rad/s']]]/1000</f>
        <v>8.0104957799763259</v>
      </c>
      <c r="K6038" s="2">
        <v>94</v>
      </c>
      <c r="L6038" s="2">
        <v>0</v>
      </c>
      <c r="M6038" s="2">
        <v>0</v>
      </c>
      <c r="N6038" s="2">
        <v>0</v>
      </c>
      <c r="O6038" s="2">
        <v>0</v>
      </c>
      <c r="P6038" s="2">
        <v>0</v>
      </c>
      <c r="Q6038" s="2">
        <v>0</v>
      </c>
      <c r="R6038"/>
      <c r="S6038"/>
    </row>
    <row r="6039" spans="1:19" x14ac:dyDescent="0.3">
      <c r="A6039">
        <v>6038</v>
      </c>
      <c r="B6039" t="s">
        <v>6054</v>
      </c>
      <c r="C6039" t="s">
        <v>17</v>
      </c>
      <c r="D6039" s="1">
        <v>300.7</v>
      </c>
      <c r="E6039" s="1">
        <v>311.10000000000002</v>
      </c>
      <c r="F6039" s="2">
        <v>1426</v>
      </c>
      <c r="G6039" s="1">
        <f>2*PI()*Predictive_Maintenance_Data[[#This Row],[Rotational speed '[rpm']]]/60</f>
        <v>149.33037080063482</v>
      </c>
      <c r="H6039" s="1">
        <v>46.2</v>
      </c>
      <c r="I6039" s="1">
        <f t="shared" si="94"/>
        <v>10.400000000000034</v>
      </c>
      <c r="J6039" s="1">
        <f>Predictive_Maintenance_Data[[#This Row],[Torque '[Nm']]]*Predictive_Maintenance_Data[[#This Row],[Angular velocity '[rad/s']]]/1000</f>
        <v>6.8990631309893296</v>
      </c>
      <c r="K6039" s="2">
        <v>97</v>
      </c>
      <c r="L6039" s="2">
        <v>0</v>
      </c>
      <c r="M6039" s="2">
        <v>0</v>
      </c>
      <c r="N6039" s="2">
        <v>0</v>
      </c>
      <c r="O6039" s="2">
        <v>0</v>
      </c>
      <c r="P6039" s="2">
        <v>0</v>
      </c>
      <c r="Q6039" s="2">
        <v>0</v>
      </c>
      <c r="R6039"/>
      <c r="S6039"/>
    </row>
    <row r="6040" spans="1:19" x14ac:dyDescent="0.3">
      <c r="A6040">
        <v>6039</v>
      </c>
      <c r="B6040" t="s">
        <v>6055</v>
      </c>
      <c r="C6040" t="s">
        <v>17</v>
      </c>
      <c r="D6040" s="1">
        <v>300.7</v>
      </c>
      <c r="E6040" s="1">
        <v>311</v>
      </c>
      <c r="F6040" s="2">
        <v>1496</v>
      </c>
      <c r="G6040" s="1">
        <f>2*PI()*Predictive_Maintenance_Data[[#This Row],[Rotational speed '[rpm']]]/60</f>
        <v>156.66075365901102</v>
      </c>
      <c r="H6040" s="1">
        <v>38.299999999999997</v>
      </c>
      <c r="I6040" s="1">
        <f t="shared" si="94"/>
        <v>10.300000000000011</v>
      </c>
      <c r="J6040" s="1">
        <f>Predictive_Maintenance_Data[[#This Row],[Torque '[Nm']]]*Predictive_Maintenance_Data[[#This Row],[Angular velocity '[rad/s']]]/1000</f>
        <v>6.0001068651401219</v>
      </c>
      <c r="K6040" s="2">
        <v>99</v>
      </c>
      <c r="L6040" s="2">
        <v>0</v>
      </c>
      <c r="M6040" s="2">
        <v>0</v>
      </c>
      <c r="N6040" s="2">
        <v>0</v>
      </c>
      <c r="O6040" s="2">
        <v>0</v>
      </c>
      <c r="P6040" s="2">
        <v>0</v>
      </c>
      <c r="Q6040" s="2">
        <v>0</v>
      </c>
      <c r="R6040"/>
      <c r="S6040"/>
    </row>
    <row r="6041" spans="1:19" x14ac:dyDescent="0.3">
      <c r="A6041">
        <v>6040</v>
      </c>
      <c r="B6041" t="s">
        <v>6056</v>
      </c>
      <c r="C6041" t="s">
        <v>17</v>
      </c>
      <c r="D6041" s="1">
        <v>300.60000000000002</v>
      </c>
      <c r="E6041" s="1">
        <v>310.89999999999998</v>
      </c>
      <c r="F6041" s="2">
        <v>1433</v>
      </c>
      <c r="G6041" s="1">
        <f>2*PI()*Predictive_Maintenance_Data[[#This Row],[Rotational speed '[rpm']]]/60</f>
        <v>150.06340908647243</v>
      </c>
      <c r="H6041" s="1">
        <v>42.6</v>
      </c>
      <c r="I6041" s="1">
        <f t="shared" si="94"/>
        <v>10.299999999999955</v>
      </c>
      <c r="J6041" s="1">
        <f>Predictive_Maintenance_Data[[#This Row],[Torque '[Nm']]]*Predictive_Maintenance_Data[[#This Row],[Angular velocity '[rad/s']]]/1000</f>
        <v>6.3927012270837258</v>
      </c>
      <c r="K6041" s="2">
        <v>101</v>
      </c>
      <c r="L6041" s="2">
        <v>0</v>
      </c>
      <c r="M6041" s="2">
        <v>0</v>
      </c>
      <c r="N6041" s="2">
        <v>0</v>
      </c>
      <c r="O6041" s="2">
        <v>0</v>
      </c>
      <c r="P6041" s="2">
        <v>0</v>
      </c>
      <c r="Q6041" s="2">
        <v>0</v>
      </c>
      <c r="R6041"/>
      <c r="S6041"/>
    </row>
    <row r="6042" spans="1:19" x14ac:dyDescent="0.3">
      <c r="A6042">
        <v>6041</v>
      </c>
      <c r="B6042" t="s">
        <v>6057</v>
      </c>
      <c r="C6042" t="s">
        <v>15</v>
      </c>
      <c r="D6042" s="1">
        <v>300.7</v>
      </c>
      <c r="E6042" s="1">
        <v>311.10000000000002</v>
      </c>
      <c r="F6042" s="2">
        <v>1438</v>
      </c>
      <c r="G6042" s="1">
        <f>2*PI()*Predictive_Maintenance_Data[[#This Row],[Rotational speed '[rpm']]]/60</f>
        <v>150.58700786207075</v>
      </c>
      <c r="H6042" s="1">
        <v>46.6</v>
      </c>
      <c r="I6042" s="1">
        <f t="shared" si="94"/>
        <v>10.400000000000034</v>
      </c>
      <c r="J6042" s="1">
        <f>Predictive_Maintenance_Data[[#This Row],[Torque '[Nm']]]*Predictive_Maintenance_Data[[#This Row],[Angular velocity '[rad/s']]]/1000</f>
        <v>7.0173545663724974</v>
      </c>
      <c r="K6042" s="2">
        <v>103</v>
      </c>
      <c r="L6042" s="2">
        <v>0</v>
      </c>
      <c r="M6042" s="2">
        <v>0</v>
      </c>
      <c r="N6042" s="2">
        <v>0</v>
      </c>
      <c r="O6042" s="2">
        <v>0</v>
      </c>
      <c r="P6042" s="2">
        <v>0</v>
      </c>
      <c r="Q6042" s="2">
        <v>0</v>
      </c>
      <c r="R6042"/>
      <c r="S6042"/>
    </row>
    <row r="6043" spans="1:19" x14ac:dyDescent="0.3">
      <c r="A6043">
        <v>6042</v>
      </c>
      <c r="B6043" t="s">
        <v>6058</v>
      </c>
      <c r="C6043" t="s">
        <v>15</v>
      </c>
      <c r="D6043" s="1">
        <v>300.7</v>
      </c>
      <c r="E6043" s="1">
        <v>311</v>
      </c>
      <c r="F6043" s="2">
        <v>1418</v>
      </c>
      <c r="G6043" s="1">
        <f>2*PI()*Predictive_Maintenance_Data[[#This Row],[Rotational speed '[rpm']]]/60</f>
        <v>148.49261275967757</v>
      </c>
      <c r="H6043" s="1">
        <v>49.3</v>
      </c>
      <c r="I6043" s="1">
        <f t="shared" si="94"/>
        <v>10.300000000000011</v>
      </c>
      <c r="J6043" s="1">
        <f>Predictive_Maintenance_Data[[#This Row],[Torque '[Nm']]]*Predictive_Maintenance_Data[[#This Row],[Angular velocity '[rad/s']]]/1000</f>
        <v>7.3206858090521036</v>
      </c>
      <c r="K6043" s="2">
        <v>106</v>
      </c>
      <c r="L6043" s="2">
        <v>0</v>
      </c>
      <c r="M6043" s="2">
        <v>0</v>
      </c>
      <c r="N6043" s="2">
        <v>0</v>
      </c>
      <c r="O6043" s="2">
        <v>0</v>
      </c>
      <c r="P6043" s="2">
        <v>0</v>
      </c>
      <c r="Q6043" s="2">
        <v>0</v>
      </c>
      <c r="R6043"/>
      <c r="S6043"/>
    </row>
    <row r="6044" spans="1:19" x14ac:dyDescent="0.3">
      <c r="A6044">
        <v>6043</v>
      </c>
      <c r="B6044" t="s">
        <v>6059</v>
      </c>
      <c r="C6044" t="s">
        <v>15</v>
      </c>
      <c r="D6044" s="1">
        <v>300.8</v>
      </c>
      <c r="E6044" s="1">
        <v>311</v>
      </c>
      <c r="F6044" s="2">
        <v>1580</v>
      </c>
      <c r="G6044" s="1">
        <f>2*PI()*Predictive_Maintenance_Data[[#This Row],[Rotational speed '[rpm']]]/60</f>
        <v>165.45721308906244</v>
      </c>
      <c r="H6044" s="1">
        <v>36.6</v>
      </c>
      <c r="I6044" s="1">
        <f t="shared" si="94"/>
        <v>10.199999999999989</v>
      </c>
      <c r="J6044" s="1">
        <f>Predictive_Maintenance_Data[[#This Row],[Torque '[Nm']]]*Predictive_Maintenance_Data[[#This Row],[Angular velocity '[rad/s']]]/1000</f>
        <v>6.0557339990596857</v>
      </c>
      <c r="K6044" s="2">
        <v>109</v>
      </c>
      <c r="L6044" s="2">
        <v>0</v>
      </c>
      <c r="M6044" s="2">
        <v>0</v>
      </c>
      <c r="N6044" s="2">
        <v>0</v>
      </c>
      <c r="O6044" s="2">
        <v>0</v>
      </c>
      <c r="P6044" s="2">
        <v>0</v>
      </c>
      <c r="Q6044" s="2">
        <v>0</v>
      </c>
      <c r="R6044"/>
      <c r="S6044"/>
    </row>
    <row r="6045" spans="1:19" x14ac:dyDescent="0.3">
      <c r="A6045">
        <v>6044</v>
      </c>
      <c r="B6045" t="s">
        <v>6060</v>
      </c>
      <c r="C6045" t="s">
        <v>15</v>
      </c>
      <c r="D6045" s="1">
        <v>300.7</v>
      </c>
      <c r="E6045" s="1">
        <v>310.89999999999998</v>
      </c>
      <c r="F6045" s="2">
        <v>1468</v>
      </c>
      <c r="G6045" s="1">
        <f>2*PI()*Predictive_Maintenance_Data[[#This Row],[Rotational speed '[rpm']]]/60</f>
        <v>153.72860051566056</v>
      </c>
      <c r="H6045" s="1">
        <v>41.8</v>
      </c>
      <c r="I6045" s="1">
        <f t="shared" si="94"/>
        <v>10.199999999999989</v>
      </c>
      <c r="J6045" s="1">
        <f>Predictive_Maintenance_Data[[#This Row],[Torque '[Nm']]]*Predictive_Maintenance_Data[[#This Row],[Angular velocity '[rad/s']]]/1000</f>
        <v>6.4258555015546106</v>
      </c>
      <c r="K6045" s="2">
        <v>112</v>
      </c>
      <c r="L6045" s="2">
        <v>0</v>
      </c>
      <c r="M6045" s="2">
        <v>0</v>
      </c>
      <c r="N6045" s="2">
        <v>0</v>
      </c>
      <c r="O6045" s="2">
        <v>0</v>
      </c>
      <c r="P6045" s="2">
        <v>0</v>
      </c>
      <c r="Q6045" s="2">
        <v>0</v>
      </c>
      <c r="R6045"/>
      <c r="S6045"/>
    </row>
    <row r="6046" spans="1:19" x14ac:dyDescent="0.3">
      <c r="A6046">
        <v>6045</v>
      </c>
      <c r="B6046" t="s">
        <v>6061</v>
      </c>
      <c r="C6046" t="s">
        <v>15</v>
      </c>
      <c r="D6046" s="1">
        <v>300.8</v>
      </c>
      <c r="E6046" s="1">
        <v>310.89999999999998</v>
      </c>
      <c r="F6046" s="2">
        <v>1522</v>
      </c>
      <c r="G6046" s="1">
        <f>2*PI()*Predictive_Maintenance_Data[[#This Row],[Rotational speed '[rpm']]]/60</f>
        <v>159.38346729212216</v>
      </c>
      <c r="H6046" s="1">
        <v>41.7</v>
      </c>
      <c r="I6046" s="1">
        <f t="shared" si="94"/>
        <v>10.099999999999966</v>
      </c>
      <c r="J6046" s="1">
        <f>Predictive_Maintenance_Data[[#This Row],[Torque '[Nm']]]*Predictive_Maintenance_Data[[#This Row],[Angular velocity '[rad/s']]]/1000</f>
        <v>6.646290586081494</v>
      </c>
      <c r="K6046" s="2">
        <v>115</v>
      </c>
      <c r="L6046" s="2">
        <v>0</v>
      </c>
      <c r="M6046" s="2">
        <v>0</v>
      </c>
      <c r="N6046" s="2">
        <v>0</v>
      </c>
      <c r="O6046" s="2">
        <v>0</v>
      </c>
      <c r="P6046" s="2">
        <v>0</v>
      </c>
      <c r="Q6046" s="2">
        <v>0</v>
      </c>
      <c r="R6046"/>
      <c r="S6046"/>
    </row>
    <row r="6047" spans="1:19" x14ac:dyDescent="0.3">
      <c r="A6047">
        <v>6046</v>
      </c>
      <c r="B6047" t="s">
        <v>6062</v>
      </c>
      <c r="C6047" t="s">
        <v>17</v>
      </c>
      <c r="D6047" s="1">
        <v>300.8</v>
      </c>
      <c r="E6047" s="1">
        <v>310.89999999999998</v>
      </c>
      <c r="F6047" s="2">
        <v>1311</v>
      </c>
      <c r="G6047" s="1">
        <f>2*PI()*Predictive_Maintenance_Data[[#This Row],[Rotational speed '[rpm']]]/60</f>
        <v>137.28759896187395</v>
      </c>
      <c r="H6047" s="1">
        <v>55.8</v>
      </c>
      <c r="I6047" s="1">
        <f t="shared" si="94"/>
        <v>10.099999999999966</v>
      </c>
      <c r="J6047" s="1">
        <f>Predictive_Maintenance_Data[[#This Row],[Torque '[Nm']]]*Predictive_Maintenance_Data[[#This Row],[Angular velocity '[rad/s']]]/1000</f>
        <v>7.6606480220725661</v>
      </c>
      <c r="K6047" s="2">
        <v>118</v>
      </c>
      <c r="L6047" s="2">
        <v>0</v>
      </c>
      <c r="M6047" s="2">
        <v>0</v>
      </c>
      <c r="N6047" s="2">
        <v>0</v>
      </c>
      <c r="O6047" s="2">
        <v>0</v>
      </c>
      <c r="P6047" s="2">
        <v>0</v>
      </c>
      <c r="Q6047" s="2">
        <v>0</v>
      </c>
      <c r="R6047"/>
      <c r="S6047"/>
    </row>
    <row r="6048" spans="1:19" x14ac:dyDescent="0.3">
      <c r="A6048">
        <v>6047</v>
      </c>
      <c r="B6048" t="s">
        <v>6063</v>
      </c>
      <c r="C6048" t="s">
        <v>17</v>
      </c>
      <c r="D6048" s="1">
        <v>300.89999999999998</v>
      </c>
      <c r="E6048" s="1">
        <v>311</v>
      </c>
      <c r="F6048" s="2">
        <v>1316</v>
      </c>
      <c r="G6048" s="1">
        <f>2*PI()*Predictive_Maintenance_Data[[#This Row],[Rotational speed '[rpm']]]/60</f>
        <v>137.81119773747227</v>
      </c>
      <c r="H6048" s="1">
        <v>56.5</v>
      </c>
      <c r="I6048" s="1">
        <f t="shared" si="94"/>
        <v>10.100000000000023</v>
      </c>
      <c r="J6048" s="1">
        <f>Predictive_Maintenance_Data[[#This Row],[Torque '[Nm']]]*Predictive_Maintenance_Data[[#This Row],[Angular velocity '[rad/s']]]/1000</f>
        <v>7.7863326721671831</v>
      </c>
      <c r="K6048" s="2">
        <v>120</v>
      </c>
      <c r="L6048" s="2">
        <v>0</v>
      </c>
      <c r="M6048" s="2">
        <v>0</v>
      </c>
      <c r="N6048" s="2">
        <v>0</v>
      </c>
      <c r="O6048" s="2">
        <v>0</v>
      </c>
      <c r="P6048" s="2">
        <v>0</v>
      </c>
      <c r="Q6048" s="2">
        <v>0</v>
      </c>
      <c r="R6048"/>
      <c r="S6048"/>
    </row>
    <row r="6049" spans="1:19" x14ac:dyDescent="0.3">
      <c r="A6049">
        <v>6048</v>
      </c>
      <c r="B6049" t="s">
        <v>6064</v>
      </c>
      <c r="C6049" t="s">
        <v>27</v>
      </c>
      <c r="D6049" s="1">
        <v>300.89999999999998</v>
      </c>
      <c r="E6049" s="1">
        <v>311</v>
      </c>
      <c r="F6049" s="2">
        <v>1853</v>
      </c>
      <c r="G6049" s="1">
        <f>2*PI()*Predictive_Maintenance_Data[[#This Row],[Rotational speed '[rpm']]]/60</f>
        <v>194.04570623672956</v>
      </c>
      <c r="H6049" s="1">
        <v>23.6</v>
      </c>
      <c r="I6049" s="1">
        <f t="shared" si="94"/>
        <v>10.100000000000023</v>
      </c>
      <c r="J6049" s="1">
        <f>Predictive_Maintenance_Data[[#This Row],[Torque '[Nm']]]*Predictive_Maintenance_Data[[#This Row],[Angular velocity '[rad/s']]]/1000</f>
        <v>4.5794786671868177</v>
      </c>
      <c r="K6049" s="2">
        <v>122</v>
      </c>
      <c r="L6049" s="2">
        <v>0</v>
      </c>
      <c r="M6049" s="2">
        <v>0</v>
      </c>
      <c r="N6049" s="2">
        <v>0</v>
      </c>
      <c r="O6049" s="2">
        <v>0</v>
      </c>
      <c r="P6049" s="2">
        <v>0</v>
      </c>
      <c r="Q6049" s="2">
        <v>0</v>
      </c>
      <c r="R6049"/>
      <c r="S6049"/>
    </row>
    <row r="6050" spans="1:19" x14ac:dyDescent="0.3">
      <c r="A6050">
        <v>6049</v>
      </c>
      <c r="B6050" t="s">
        <v>6065</v>
      </c>
      <c r="C6050" t="s">
        <v>15</v>
      </c>
      <c r="D6050" s="1">
        <v>300.89999999999998</v>
      </c>
      <c r="E6050" s="1">
        <v>311</v>
      </c>
      <c r="F6050" s="2">
        <v>1556</v>
      </c>
      <c r="G6050" s="1">
        <f>2*PI()*Predictive_Maintenance_Data[[#This Row],[Rotational speed '[rpm']]]/60</f>
        <v>162.94393896619061</v>
      </c>
      <c r="H6050" s="1">
        <v>38.799999999999997</v>
      </c>
      <c r="I6050" s="1">
        <f t="shared" si="94"/>
        <v>10.100000000000023</v>
      </c>
      <c r="J6050" s="1">
        <f>Predictive_Maintenance_Data[[#This Row],[Torque '[Nm']]]*Predictive_Maintenance_Data[[#This Row],[Angular velocity '[rad/s']]]/1000</f>
        <v>6.322224831888196</v>
      </c>
      <c r="K6050" s="2">
        <v>127</v>
      </c>
      <c r="L6050" s="2">
        <v>0</v>
      </c>
      <c r="M6050" s="2">
        <v>0</v>
      </c>
      <c r="N6050" s="2">
        <v>0</v>
      </c>
      <c r="O6050" s="2">
        <v>0</v>
      </c>
      <c r="P6050" s="2">
        <v>0</v>
      </c>
      <c r="Q6050" s="2">
        <v>0</v>
      </c>
      <c r="R6050"/>
      <c r="S6050"/>
    </row>
    <row r="6051" spans="1:19" x14ac:dyDescent="0.3">
      <c r="A6051">
        <v>6050</v>
      </c>
      <c r="B6051" t="s">
        <v>6066</v>
      </c>
      <c r="C6051" t="s">
        <v>15</v>
      </c>
      <c r="D6051" s="1">
        <v>300.89999999999998</v>
      </c>
      <c r="E6051" s="1">
        <v>311</v>
      </c>
      <c r="F6051" s="2">
        <v>1567</v>
      </c>
      <c r="G6051" s="1">
        <f>2*PI()*Predictive_Maintenance_Data[[#This Row],[Rotational speed '[rpm']]]/60</f>
        <v>164.09585627250686</v>
      </c>
      <c r="H6051" s="1">
        <v>34.299999999999997</v>
      </c>
      <c r="I6051" s="1">
        <f t="shared" si="94"/>
        <v>10.100000000000023</v>
      </c>
      <c r="J6051" s="1">
        <f>Predictive_Maintenance_Data[[#This Row],[Torque '[Nm']]]*Predictive_Maintenance_Data[[#This Row],[Angular velocity '[rad/s']]]/1000</f>
        <v>5.6284878701469854</v>
      </c>
      <c r="K6051" s="2">
        <v>130</v>
      </c>
      <c r="L6051" s="2">
        <v>0</v>
      </c>
      <c r="M6051" s="2">
        <v>0</v>
      </c>
      <c r="N6051" s="2">
        <v>0</v>
      </c>
      <c r="O6051" s="2">
        <v>0</v>
      </c>
      <c r="P6051" s="2">
        <v>0</v>
      </c>
      <c r="Q6051" s="2">
        <v>0</v>
      </c>
      <c r="R6051"/>
      <c r="S6051"/>
    </row>
    <row r="6052" spans="1:19" x14ac:dyDescent="0.3">
      <c r="A6052">
        <v>6051</v>
      </c>
      <c r="B6052" t="s">
        <v>6067</v>
      </c>
      <c r="C6052" t="s">
        <v>15</v>
      </c>
      <c r="D6052" s="1">
        <v>300.89999999999998</v>
      </c>
      <c r="E6052" s="1">
        <v>311.10000000000002</v>
      </c>
      <c r="F6052" s="2">
        <v>1546</v>
      </c>
      <c r="G6052" s="1">
        <f>2*PI()*Predictive_Maintenance_Data[[#This Row],[Rotational speed '[rpm']]]/60</f>
        <v>161.89674141499398</v>
      </c>
      <c r="H6052" s="1">
        <v>37.700000000000003</v>
      </c>
      <c r="I6052" s="1">
        <f t="shared" si="94"/>
        <v>10.200000000000045</v>
      </c>
      <c r="J6052" s="1">
        <f>Predictive_Maintenance_Data[[#This Row],[Torque '[Nm']]]*Predictive_Maintenance_Data[[#This Row],[Angular velocity '[rad/s']]]/1000</f>
        <v>6.1035071513452737</v>
      </c>
      <c r="K6052" s="2">
        <v>133</v>
      </c>
      <c r="L6052" s="2">
        <v>0</v>
      </c>
      <c r="M6052" s="2">
        <v>0</v>
      </c>
      <c r="N6052" s="2">
        <v>0</v>
      </c>
      <c r="O6052" s="2">
        <v>0</v>
      </c>
      <c r="P6052" s="2">
        <v>0</v>
      </c>
      <c r="Q6052" s="2">
        <v>0</v>
      </c>
      <c r="R6052"/>
      <c r="S6052"/>
    </row>
    <row r="6053" spans="1:19" x14ac:dyDescent="0.3">
      <c r="A6053">
        <v>6052</v>
      </c>
      <c r="B6053" t="s">
        <v>6068</v>
      </c>
      <c r="C6053" t="s">
        <v>17</v>
      </c>
      <c r="D6053" s="1">
        <v>300.89999999999998</v>
      </c>
      <c r="E6053" s="1">
        <v>311</v>
      </c>
      <c r="F6053" s="2">
        <v>1382</v>
      </c>
      <c r="G6053" s="1">
        <f>2*PI()*Predictive_Maintenance_Data[[#This Row],[Rotational speed '[rpm']]]/60</f>
        <v>144.7227015753698</v>
      </c>
      <c r="H6053" s="1">
        <v>51.2</v>
      </c>
      <c r="I6053" s="1">
        <f t="shared" si="94"/>
        <v>10.100000000000023</v>
      </c>
      <c r="J6053" s="1">
        <f>Predictive_Maintenance_Data[[#This Row],[Torque '[Nm']]]*Predictive_Maintenance_Data[[#This Row],[Angular velocity '[rad/s']]]/1000</f>
        <v>7.4098023206589341</v>
      </c>
      <c r="K6053" s="2">
        <v>136</v>
      </c>
      <c r="L6053" s="2">
        <v>0</v>
      </c>
      <c r="M6053" s="2">
        <v>0</v>
      </c>
      <c r="N6053" s="2">
        <v>0</v>
      </c>
      <c r="O6053" s="2">
        <v>0</v>
      </c>
      <c r="P6053" s="2">
        <v>0</v>
      </c>
      <c r="Q6053" s="2">
        <v>0</v>
      </c>
      <c r="R6053"/>
      <c r="S6053"/>
    </row>
    <row r="6054" spans="1:19" x14ac:dyDescent="0.3">
      <c r="A6054">
        <v>6053</v>
      </c>
      <c r="B6054" t="s">
        <v>6069</v>
      </c>
      <c r="C6054" t="s">
        <v>17</v>
      </c>
      <c r="D6054" s="1">
        <v>300.89999999999998</v>
      </c>
      <c r="E6054" s="1">
        <v>311</v>
      </c>
      <c r="F6054" s="2">
        <v>2003</v>
      </c>
      <c r="G6054" s="1">
        <f>2*PI()*Predictive_Maintenance_Data[[#This Row],[Rotational speed '[rpm']]]/60</f>
        <v>209.7536695046785</v>
      </c>
      <c r="H6054" s="1">
        <v>20.2</v>
      </c>
      <c r="I6054" s="1">
        <f t="shared" si="94"/>
        <v>10.100000000000023</v>
      </c>
      <c r="J6054" s="1">
        <f>Predictive_Maintenance_Data[[#This Row],[Torque '[Nm']]]*Predictive_Maintenance_Data[[#This Row],[Angular velocity '[rad/s']]]/1000</f>
        <v>4.2370241239945052</v>
      </c>
      <c r="K6054" s="2">
        <v>138</v>
      </c>
      <c r="L6054" s="2">
        <v>0</v>
      </c>
      <c r="M6054" s="2">
        <v>0</v>
      </c>
      <c r="N6054" s="2">
        <v>0</v>
      </c>
      <c r="O6054" s="2">
        <v>0</v>
      </c>
      <c r="P6054" s="2">
        <v>0</v>
      </c>
      <c r="Q6054" s="2">
        <v>0</v>
      </c>
      <c r="R6054"/>
      <c r="S6054"/>
    </row>
    <row r="6055" spans="1:19" x14ac:dyDescent="0.3">
      <c r="A6055">
        <v>6054</v>
      </c>
      <c r="B6055" t="s">
        <v>6070</v>
      </c>
      <c r="C6055" t="s">
        <v>17</v>
      </c>
      <c r="D6055" s="1">
        <v>300.8</v>
      </c>
      <c r="E6055" s="1">
        <v>310.89999999999998</v>
      </c>
      <c r="F6055" s="2">
        <v>1748</v>
      </c>
      <c r="G6055" s="1">
        <f>2*PI()*Predictive_Maintenance_Data[[#This Row],[Rotational speed '[rpm']]]/60</f>
        <v>183.05013194916529</v>
      </c>
      <c r="H6055" s="1">
        <v>29.9</v>
      </c>
      <c r="I6055" s="1">
        <f t="shared" si="94"/>
        <v>10.099999999999966</v>
      </c>
      <c r="J6055" s="1">
        <f>Predictive_Maintenance_Data[[#This Row],[Torque '[Nm']]]*Predictive_Maintenance_Data[[#This Row],[Angular velocity '[rad/s']]]/1000</f>
        <v>5.4731989452800418</v>
      </c>
      <c r="K6055" s="2">
        <v>140</v>
      </c>
      <c r="L6055" s="2">
        <v>0</v>
      </c>
      <c r="M6055" s="2">
        <v>0</v>
      </c>
      <c r="N6055" s="2">
        <v>0</v>
      </c>
      <c r="O6055" s="2">
        <v>0</v>
      </c>
      <c r="P6055" s="2">
        <v>0</v>
      </c>
      <c r="Q6055" s="2">
        <v>0</v>
      </c>
      <c r="R6055"/>
      <c r="S6055"/>
    </row>
    <row r="6056" spans="1:19" x14ac:dyDescent="0.3">
      <c r="A6056">
        <v>6055</v>
      </c>
      <c r="B6056" t="s">
        <v>6071</v>
      </c>
      <c r="C6056" t="s">
        <v>27</v>
      </c>
      <c r="D6056" s="1">
        <v>300.7</v>
      </c>
      <c r="E6056" s="1">
        <v>310.8</v>
      </c>
      <c r="F6056" s="2">
        <v>1518</v>
      </c>
      <c r="G6056" s="1">
        <f>2*PI()*Predictive_Maintenance_Data[[#This Row],[Rotational speed '[rpm']]]/60</f>
        <v>158.96458827164355</v>
      </c>
      <c r="H6056" s="1">
        <v>40.1</v>
      </c>
      <c r="I6056" s="1">
        <f t="shared" si="94"/>
        <v>10.100000000000023</v>
      </c>
      <c r="J6056" s="1">
        <f>Predictive_Maintenance_Data[[#This Row],[Torque '[Nm']]]*Predictive_Maintenance_Data[[#This Row],[Angular velocity '[rad/s']]]/1000</f>
        <v>6.3744799896929063</v>
      </c>
      <c r="K6056" s="2">
        <v>142</v>
      </c>
      <c r="L6056" s="2">
        <v>0</v>
      </c>
      <c r="M6056" s="2">
        <v>0</v>
      </c>
      <c r="N6056" s="2">
        <v>0</v>
      </c>
      <c r="O6056" s="2">
        <v>0</v>
      </c>
      <c r="P6056" s="2">
        <v>0</v>
      </c>
      <c r="Q6056" s="2">
        <v>0</v>
      </c>
      <c r="R6056"/>
      <c r="S6056"/>
    </row>
    <row r="6057" spans="1:19" x14ac:dyDescent="0.3">
      <c r="A6057">
        <v>6056</v>
      </c>
      <c r="B6057" t="s">
        <v>6072</v>
      </c>
      <c r="C6057" t="s">
        <v>17</v>
      </c>
      <c r="D6057" s="1">
        <v>300.7</v>
      </c>
      <c r="E6057" s="1">
        <v>310.8</v>
      </c>
      <c r="F6057" s="2">
        <v>1475</v>
      </c>
      <c r="G6057" s="1">
        <f>2*PI()*Predictive_Maintenance_Data[[#This Row],[Rotational speed '[rpm']]]/60</f>
        <v>154.46163880149817</v>
      </c>
      <c r="H6057" s="1">
        <v>42</v>
      </c>
      <c r="I6057" s="1">
        <f t="shared" si="94"/>
        <v>10.100000000000023</v>
      </c>
      <c r="J6057" s="1">
        <f>Predictive_Maintenance_Data[[#This Row],[Torque '[Nm']]]*Predictive_Maintenance_Data[[#This Row],[Angular velocity '[rad/s']]]/1000</f>
        <v>6.4873888296629225</v>
      </c>
      <c r="K6057" s="2">
        <v>147</v>
      </c>
      <c r="L6057" s="2">
        <v>0</v>
      </c>
      <c r="M6057" s="2">
        <v>0</v>
      </c>
      <c r="N6057" s="2">
        <v>0</v>
      </c>
      <c r="O6057" s="2">
        <v>0</v>
      </c>
      <c r="P6057" s="2">
        <v>0</v>
      </c>
      <c r="Q6057" s="2">
        <v>0</v>
      </c>
      <c r="R6057"/>
      <c r="S6057"/>
    </row>
    <row r="6058" spans="1:19" x14ac:dyDescent="0.3">
      <c r="A6058">
        <v>6057</v>
      </c>
      <c r="B6058" t="s">
        <v>6073</v>
      </c>
      <c r="C6058" t="s">
        <v>17</v>
      </c>
      <c r="D6058" s="1">
        <v>300.8</v>
      </c>
      <c r="E6058" s="1">
        <v>310.8</v>
      </c>
      <c r="F6058" s="2">
        <v>1634</v>
      </c>
      <c r="G6058" s="1">
        <f>2*PI()*Predictive_Maintenance_Data[[#This Row],[Rotational speed '[rpm']]]/60</f>
        <v>171.11207986552407</v>
      </c>
      <c r="H6058" s="1">
        <v>29.2</v>
      </c>
      <c r="I6058" s="1">
        <f t="shared" si="94"/>
        <v>10</v>
      </c>
      <c r="J6058" s="1">
        <f>Predictive_Maintenance_Data[[#This Row],[Torque '[Nm']]]*Predictive_Maintenance_Data[[#This Row],[Angular velocity '[rad/s']]]/1000</f>
        <v>4.9964727320733031</v>
      </c>
      <c r="K6058" s="2">
        <v>149</v>
      </c>
      <c r="L6058" s="2">
        <v>0</v>
      </c>
      <c r="M6058" s="2">
        <v>0</v>
      </c>
      <c r="N6058" s="2">
        <v>0</v>
      </c>
      <c r="O6058" s="2">
        <v>0</v>
      </c>
      <c r="P6058" s="2">
        <v>0</v>
      </c>
      <c r="Q6058" s="2">
        <v>0</v>
      </c>
      <c r="R6058"/>
      <c r="S6058"/>
    </row>
    <row r="6059" spans="1:19" x14ac:dyDescent="0.3">
      <c r="A6059">
        <v>6058</v>
      </c>
      <c r="B6059" t="s">
        <v>6074</v>
      </c>
      <c r="C6059" t="s">
        <v>17</v>
      </c>
      <c r="D6059" s="1">
        <v>300.8</v>
      </c>
      <c r="E6059" s="1">
        <v>310.8</v>
      </c>
      <c r="F6059" s="2">
        <v>1689</v>
      </c>
      <c r="G6059" s="1">
        <f>2*PI()*Predictive_Maintenance_Data[[#This Row],[Rotational speed '[rpm']]]/60</f>
        <v>176.87166639710534</v>
      </c>
      <c r="H6059" s="1">
        <v>32.9</v>
      </c>
      <c r="I6059" s="1">
        <f t="shared" si="94"/>
        <v>10</v>
      </c>
      <c r="J6059" s="1">
        <f>Predictive_Maintenance_Data[[#This Row],[Torque '[Nm']]]*Predictive_Maintenance_Data[[#This Row],[Angular velocity '[rad/s']]]/1000</f>
        <v>5.819077824464765</v>
      </c>
      <c r="K6059" s="2">
        <v>151</v>
      </c>
      <c r="L6059" s="2">
        <v>0</v>
      </c>
      <c r="M6059" s="2">
        <v>0</v>
      </c>
      <c r="N6059" s="2">
        <v>0</v>
      </c>
      <c r="O6059" s="2">
        <v>0</v>
      </c>
      <c r="P6059" s="2">
        <v>0</v>
      </c>
      <c r="Q6059" s="2">
        <v>0</v>
      </c>
      <c r="R6059"/>
      <c r="S6059"/>
    </row>
    <row r="6060" spans="1:19" x14ac:dyDescent="0.3">
      <c r="A6060">
        <v>6059</v>
      </c>
      <c r="B6060" t="s">
        <v>6075</v>
      </c>
      <c r="C6060" t="s">
        <v>15</v>
      </c>
      <c r="D6060" s="1">
        <v>300.89999999999998</v>
      </c>
      <c r="E6060" s="1">
        <v>310.89999999999998</v>
      </c>
      <c r="F6060" s="2">
        <v>1636</v>
      </c>
      <c r="G6060" s="1">
        <f>2*PI()*Predictive_Maintenance_Data[[#This Row],[Rotational speed '[rpm']]]/60</f>
        <v>171.32151937576339</v>
      </c>
      <c r="H6060" s="1">
        <v>35.299999999999997</v>
      </c>
      <c r="I6060" s="1">
        <f t="shared" si="94"/>
        <v>10</v>
      </c>
      <c r="J6060" s="1">
        <f>Predictive_Maintenance_Data[[#This Row],[Torque '[Nm']]]*Predictive_Maintenance_Data[[#This Row],[Angular velocity '[rad/s']]]/1000</f>
        <v>6.047649633964447</v>
      </c>
      <c r="K6060" s="2">
        <v>153</v>
      </c>
      <c r="L6060" s="2">
        <v>0</v>
      </c>
      <c r="M6060" s="2">
        <v>0</v>
      </c>
      <c r="N6060" s="2">
        <v>0</v>
      </c>
      <c r="O6060" s="2">
        <v>0</v>
      </c>
      <c r="P6060" s="2">
        <v>0</v>
      </c>
      <c r="Q6060" s="2">
        <v>0</v>
      </c>
      <c r="R6060"/>
      <c r="S6060"/>
    </row>
    <row r="6061" spans="1:19" x14ac:dyDescent="0.3">
      <c r="A6061">
        <v>6060</v>
      </c>
      <c r="B6061" t="s">
        <v>6076</v>
      </c>
      <c r="C6061" t="s">
        <v>17</v>
      </c>
      <c r="D6061" s="1">
        <v>300.89999999999998</v>
      </c>
      <c r="E6061" s="1">
        <v>311</v>
      </c>
      <c r="F6061" s="2">
        <v>2235</v>
      </c>
      <c r="G6061" s="1">
        <f>2*PI()*Predictive_Maintenance_Data[[#This Row],[Rotational speed '[rpm']]]/60</f>
        <v>234.04865269243959</v>
      </c>
      <c r="H6061" s="1">
        <v>15.8</v>
      </c>
      <c r="I6061" s="1">
        <f t="shared" si="94"/>
        <v>10.100000000000023</v>
      </c>
      <c r="J6061" s="1">
        <f>Predictive_Maintenance_Data[[#This Row],[Torque '[Nm']]]*Predictive_Maintenance_Data[[#This Row],[Angular velocity '[rad/s']]]/1000</f>
        <v>3.6979687125405456</v>
      </c>
      <c r="K6061" s="2">
        <v>156</v>
      </c>
      <c r="L6061" s="2">
        <v>0</v>
      </c>
      <c r="M6061" s="2">
        <v>0</v>
      </c>
      <c r="N6061" s="2">
        <v>0</v>
      </c>
      <c r="O6061" s="2">
        <v>0</v>
      </c>
      <c r="P6061" s="2">
        <v>0</v>
      </c>
      <c r="Q6061" s="2">
        <v>0</v>
      </c>
      <c r="R6061"/>
      <c r="S6061"/>
    </row>
    <row r="6062" spans="1:19" x14ac:dyDescent="0.3">
      <c r="A6062">
        <v>6061</v>
      </c>
      <c r="B6062" t="s">
        <v>6077</v>
      </c>
      <c r="C6062" t="s">
        <v>17</v>
      </c>
      <c r="D6062" s="1">
        <v>301</v>
      </c>
      <c r="E6062" s="1">
        <v>311.10000000000002</v>
      </c>
      <c r="F6062" s="2">
        <v>1615</v>
      </c>
      <c r="G6062" s="1">
        <f>2*PI()*Predictive_Maintenance_Data[[#This Row],[Rotational speed '[rpm']]]/60</f>
        <v>169.12240451825053</v>
      </c>
      <c r="H6062" s="1">
        <v>35.6</v>
      </c>
      <c r="I6062" s="1">
        <f t="shared" si="94"/>
        <v>10.100000000000023</v>
      </c>
      <c r="J6062" s="1">
        <f>Predictive_Maintenance_Data[[#This Row],[Torque '[Nm']]]*Predictive_Maintenance_Data[[#This Row],[Angular velocity '[rad/s']]]/1000</f>
        <v>6.020757600849719</v>
      </c>
      <c r="K6062" s="2">
        <v>158</v>
      </c>
      <c r="L6062" s="2">
        <v>0</v>
      </c>
      <c r="M6062" s="2">
        <v>0</v>
      </c>
      <c r="N6062" s="2">
        <v>0</v>
      </c>
      <c r="O6062" s="2">
        <v>0</v>
      </c>
      <c r="P6062" s="2">
        <v>0</v>
      </c>
      <c r="Q6062" s="2">
        <v>0</v>
      </c>
      <c r="R6062"/>
      <c r="S6062"/>
    </row>
    <row r="6063" spans="1:19" x14ac:dyDescent="0.3">
      <c r="A6063">
        <v>6062</v>
      </c>
      <c r="B6063" t="s">
        <v>6078</v>
      </c>
      <c r="C6063" t="s">
        <v>27</v>
      </c>
      <c r="D6063" s="1">
        <v>301.10000000000002</v>
      </c>
      <c r="E6063" s="1">
        <v>311.10000000000002</v>
      </c>
      <c r="F6063" s="2">
        <v>1618</v>
      </c>
      <c r="G6063" s="1">
        <f>2*PI()*Predictive_Maintenance_Data[[#This Row],[Rotational speed '[rpm']]]/60</f>
        <v>169.4365637836095</v>
      </c>
      <c r="H6063" s="1">
        <v>29.5</v>
      </c>
      <c r="I6063" s="1">
        <f t="shared" si="94"/>
        <v>10</v>
      </c>
      <c r="J6063" s="1">
        <f>Predictive_Maintenance_Data[[#This Row],[Torque '[Nm']]]*Predictive_Maintenance_Data[[#This Row],[Angular velocity '[rad/s']]]/1000</f>
        <v>4.9983786316164807</v>
      </c>
      <c r="K6063" s="2">
        <v>160</v>
      </c>
      <c r="L6063" s="2">
        <v>0</v>
      </c>
      <c r="M6063" s="2">
        <v>0</v>
      </c>
      <c r="N6063" s="2">
        <v>0</v>
      </c>
      <c r="O6063" s="2">
        <v>0</v>
      </c>
      <c r="P6063" s="2">
        <v>0</v>
      </c>
      <c r="Q6063" s="2">
        <v>0</v>
      </c>
      <c r="R6063"/>
      <c r="S6063"/>
    </row>
    <row r="6064" spans="1:19" x14ac:dyDescent="0.3">
      <c r="A6064">
        <v>6063</v>
      </c>
      <c r="B6064" t="s">
        <v>6079</v>
      </c>
      <c r="C6064" t="s">
        <v>15</v>
      </c>
      <c r="D6064" s="1">
        <v>301.10000000000002</v>
      </c>
      <c r="E6064" s="1">
        <v>311.2</v>
      </c>
      <c r="F6064" s="2">
        <v>1407</v>
      </c>
      <c r="G6064" s="1">
        <f>2*PI()*Predictive_Maintenance_Data[[#This Row],[Rotational speed '[rpm']]]/60</f>
        <v>147.34069545336129</v>
      </c>
      <c r="H6064" s="1">
        <v>53</v>
      </c>
      <c r="I6064" s="1">
        <f t="shared" si="94"/>
        <v>10.099999999999966</v>
      </c>
      <c r="J6064" s="1">
        <f>Predictive_Maintenance_Data[[#This Row],[Torque '[Nm']]]*Predictive_Maintenance_Data[[#This Row],[Angular velocity '[rad/s']]]/1000</f>
        <v>7.8090568590281482</v>
      </c>
      <c r="K6064" s="2">
        <v>165</v>
      </c>
      <c r="L6064" s="2">
        <v>0</v>
      </c>
      <c r="M6064" s="2">
        <v>0</v>
      </c>
      <c r="N6064" s="2">
        <v>0</v>
      </c>
      <c r="O6064" s="2">
        <v>0</v>
      </c>
      <c r="P6064" s="2">
        <v>0</v>
      </c>
      <c r="Q6064" s="2">
        <v>0</v>
      </c>
      <c r="R6064"/>
      <c r="S6064"/>
    </row>
    <row r="6065" spans="1:19" x14ac:dyDescent="0.3">
      <c r="A6065">
        <v>6064</v>
      </c>
      <c r="B6065" t="s">
        <v>6080</v>
      </c>
      <c r="C6065" t="s">
        <v>17</v>
      </c>
      <c r="D6065" s="1">
        <v>301.10000000000002</v>
      </c>
      <c r="E6065" s="1">
        <v>311.10000000000002</v>
      </c>
      <c r="F6065" s="2">
        <v>1450</v>
      </c>
      <c r="G6065" s="1">
        <f>2*PI()*Predictive_Maintenance_Data[[#This Row],[Rotational speed '[rpm']]]/60</f>
        <v>151.84364492350667</v>
      </c>
      <c r="H6065" s="1">
        <v>43.3</v>
      </c>
      <c r="I6065" s="1">
        <f t="shared" si="94"/>
        <v>10</v>
      </c>
      <c r="J6065" s="1">
        <f>Predictive_Maintenance_Data[[#This Row],[Torque '[Nm']]]*Predictive_Maintenance_Data[[#This Row],[Angular velocity '[rad/s']]]/1000</f>
        <v>6.5748298251878383</v>
      </c>
      <c r="K6065" s="2">
        <v>168</v>
      </c>
      <c r="L6065" s="2">
        <v>0</v>
      </c>
      <c r="M6065" s="2">
        <v>0</v>
      </c>
      <c r="N6065" s="2">
        <v>0</v>
      </c>
      <c r="O6065" s="2">
        <v>0</v>
      </c>
      <c r="P6065" s="2">
        <v>0</v>
      </c>
      <c r="Q6065" s="2">
        <v>0</v>
      </c>
      <c r="R6065"/>
      <c r="S6065"/>
    </row>
    <row r="6066" spans="1:19" x14ac:dyDescent="0.3">
      <c r="A6066">
        <v>6065</v>
      </c>
      <c r="B6066" t="s">
        <v>6081</v>
      </c>
      <c r="C6066" t="s">
        <v>17</v>
      </c>
      <c r="D6066" s="1">
        <v>301.10000000000002</v>
      </c>
      <c r="E6066" s="1">
        <v>311.10000000000002</v>
      </c>
      <c r="F6066" s="2">
        <v>1889</v>
      </c>
      <c r="G6066" s="1">
        <f>2*PI()*Predictive_Maintenance_Data[[#This Row],[Rotational speed '[rpm']]]/60</f>
        <v>197.8156174210373</v>
      </c>
      <c r="H6066" s="1">
        <v>23.8</v>
      </c>
      <c r="I6066" s="1">
        <f t="shared" si="94"/>
        <v>10</v>
      </c>
      <c r="J6066" s="1">
        <f>Predictive_Maintenance_Data[[#This Row],[Torque '[Nm']]]*Predictive_Maintenance_Data[[#This Row],[Angular velocity '[rad/s']]]/1000</f>
        <v>4.708011694620688</v>
      </c>
      <c r="K6066" s="2">
        <v>170</v>
      </c>
      <c r="L6066" s="2">
        <v>0</v>
      </c>
      <c r="M6066" s="2">
        <v>0</v>
      </c>
      <c r="N6066" s="2">
        <v>0</v>
      </c>
      <c r="O6066" s="2">
        <v>0</v>
      </c>
      <c r="P6066" s="2">
        <v>0</v>
      </c>
      <c r="Q6066" s="2">
        <v>0</v>
      </c>
      <c r="R6066"/>
      <c r="S6066"/>
    </row>
    <row r="6067" spans="1:19" x14ac:dyDescent="0.3">
      <c r="A6067">
        <v>6066</v>
      </c>
      <c r="B6067" t="s">
        <v>6082</v>
      </c>
      <c r="C6067" t="s">
        <v>17</v>
      </c>
      <c r="D6067" s="1">
        <v>301</v>
      </c>
      <c r="E6067" s="1">
        <v>310.89999999999998</v>
      </c>
      <c r="F6067" s="2">
        <v>1568</v>
      </c>
      <c r="G6067" s="1">
        <f>2*PI()*Predictive_Maintenance_Data[[#This Row],[Rotational speed '[rpm']]]/60</f>
        <v>164.20057602762651</v>
      </c>
      <c r="H6067" s="1">
        <v>38.200000000000003</v>
      </c>
      <c r="I6067" s="1">
        <f t="shared" si="94"/>
        <v>9.8999999999999773</v>
      </c>
      <c r="J6067" s="1">
        <f>Predictive_Maintenance_Data[[#This Row],[Torque '[Nm']]]*Predictive_Maintenance_Data[[#This Row],[Angular velocity '[rad/s']]]/1000</f>
        <v>6.272462004255333</v>
      </c>
      <c r="K6067" s="2">
        <v>172</v>
      </c>
      <c r="L6067" s="2">
        <v>0</v>
      </c>
      <c r="M6067" s="2">
        <v>0</v>
      </c>
      <c r="N6067" s="2">
        <v>0</v>
      </c>
      <c r="O6067" s="2">
        <v>0</v>
      </c>
      <c r="P6067" s="2">
        <v>0</v>
      </c>
      <c r="Q6067" s="2">
        <v>0</v>
      </c>
      <c r="R6067"/>
      <c r="S6067"/>
    </row>
    <row r="6068" spans="1:19" x14ac:dyDescent="0.3">
      <c r="A6068">
        <v>6067</v>
      </c>
      <c r="B6068" t="s">
        <v>6083</v>
      </c>
      <c r="C6068" t="s">
        <v>17</v>
      </c>
      <c r="D6068" s="1">
        <v>301</v>
      </c>
      <c r="E6068" s="1">
        <v>311</v>
      </c>
      <c r="F6068" s="2">
        <v>1804</v>
      </c>
      <c r="G6068" s="1">
        <f>2*PI()*Predictive_Maintenance_Data[[#This Row],[Rotational speed '[rpm']]]/60</f>
        <v>188.91443823586624</v>
      </c>
      <c r="H6068" s="1">
        <v>25.8</v>
      </c>
      <c r="I6068" s="1">
        <f t="shared" si="94"/>
        <v>10</v>
      </c>
      <c r="J6068" s="1">
        <f>Predictive_Maintenance_Data[[#This Row],[Torque '[Nm']]]*Predictive_Maintenance_Data[[#This Row],[Angular velocity '[rad/s']]]/1000</f>
        <v>4.87399250648535</v>
      </c>
      <c r="K6068" s="2">
        <v>174</v>
      </c>
      <c r="L6068" s="2">
        <v>0</v>
      </c>
      <c r="M6068" s="2">
        <v>0</v>
      </c>
      <c r="N6068" s="2">
        <v>0</v>
      </c>
      <c r="O6068" s="2">
        <v>0</v>
      </c>
      <c r="P6068" s="2">
        <v>0</v>
      </c>
      <c r="Q6068" s="2">
        <v>0</v>
      </c>
      <c r="R6068"/>
      <c r="S6068"/>
    </row>
    <row r="6069" spans="1:19" x14ac:dyDescent="0.3">
      <c r="A6069">
        <v>6068</v>
      </c>
      <c r="B6069" t="s">
        <v>6084</v>
      </c>
      <c r="C6069" t="s">
        <v>17</v>
      </c>
      <c r="D6069" s="1">
        <v>301</v>
      </c>
      <c r="E6069" s="1">
        <v>311</v>
      </c>
      <c r="F6069" s="2">
        <v>1582</v>
      </c>
      <c r="G6069" s="1">
        <f>2*PI()*Predictive_Maintenance_Data[[#This Row],[Rotational speed '[rpm']]]/60</f>
        <v>165.66665259930176</v>
      </c>
      <c r="H6069" s="1">
        <v>37.5</v>
      </c>
      <c r="I6069" s="1">
        <f t="shared" si="94"/>
        <v>10</v>
      </c>
      <c r="J6069" s="1">
        <f>Predictive_Maintenance_Data[[#This Row],[Torque '[Nm']]]*Predictive_Maintenance_Data[[#This Row],[Angular velocity '[rad/s']]]/1000</f>
        <v>6.2124994724738158</v>
      </c>
      <c r="K6069" s="2">
        <v>176</v>
      </c>
      <c r="L6069" s="2">
        <v>0</v>
      </c>
      <c r="M6069" s="2">
        <v>0</v>
      </c>
      <c r="N6069" s="2">
        <v>0</v>
      </c>
      <c r="O6069" s="2">
        <v>0</v>
      </c>
      <c r="P6069" s="2">
        <v>0</v>
      </c>
      <c r="Q6069" s="2">
        <v>0</v>
      </c>
      <c r="R6069"/>
      <c r="S6069"/>
    </row>
    <row r="6070" spans="1:19" x14ac:dyDescent="0.3">
      <c r="A6070">
        <v>6069</v>
      </c>
      <c r="B6070" t="s">
        <v>6085</v>
      </c>
      <c r="C6070" t="s">
        <v>15</v>
      </c>
      <c r="D6070" s="1">
        <v>301</v>
      </c>
      <c r="E6070" s="1">
        <v>310.89999999999998</v>
      </c>
      <c r="F6070" s="2">
        <v>2047</v>
      </c>
      <c r="G6070" s="1">
        <f>2*PI()*Predictive_Maintenance_Data[[#This Row],[Rotational speed '[rpm']]]/60</f>
        <v>214.36133872994353</v>
      </c>
      <c r="H6070" s="1">
        <v>17.899999999999999</v>
      </c>
      <c r="I6070" s="1">
        <f t="shared" si="94"/>
        <v>9.8999999999999773</v>
      </c>
      <c r="J6070" s="1">
        <f>Predictive_Maintenance_Data[[#This Row],[Torque '[Nm']]]*Predictive_Maintenance_Data[[#This Row],[Angular velocity '[rad/s']]]/1000</f>
        <v>3.837067963265989</v>
      </c>
      <c r="K6070" s="2">
        <v>178</v>
      </c>
      <c r="L6070" s="2">
        <v>0</v>
      </c>
      <c r="M6070" s="2">
        <v>0</v>
      </c>
      <c r="N6070" s="2">
        <v>0</v>
      </c>
      <c r="O6070" s="2">
        <v>0</v>
      </c>
      <c r="P6070" s="2">
        <v>0</v>
      </c>
      <c r="Q6070" s="2">
        <v>0</v>
      </c>
      <c r="R6070"/>
      <c r="S6070"/>
    </row>
    <row r="6071" spans="1:19" x14ac:dyDescent="0.3">
      <c r="A6071">
        <v>6070</v>
      </c>
      <c r="B6071" t="s">
        <v>6086</v>
      </c>
      <c r="C6071" t="s">
        <v>17</v>
      </c>
      <c r="D6071" s="1">
        <v>300.89999999999998</v>
      </c>
      <c r="E6071" s="1">
        <v>310.89999999999998</v>
      </c>
      <c r="F6071" s="2">
        <v>1601</v>
      </c>
      <c r="G6071" s="1">
        <f>2*PI()*Predictive_Maintenance_Data[[#This Row],[Rotational speed '[rpm']]]/60</f>
        <v>167.65632794657529</v>
      </c>
      <c r="H6071" s="1">
        <v>34</v>
      </c>
      <c r="I6071" s="1">
        <f t="shared" si="94"/>
        <v>10</v>
      </c>
      <c r="J6071" s="1">
        <f>Predictive_Maintenance_Data[[#This Row],[Torque '[Nm']]]*Predictive_Maintenance_Data[[#This Row],[Angular velocity '[rad/s']]]/1000</f>
        <v>5.7003151501835596</v>
      </c>
      <c r="K6071" s="2">
        <v>181</v>
      </c>
      <c r="L6071" s="2">
        <v>0</v>
      </c>
      <c r="M6071" s="2">
        <v>0</v>
      </c>
      <c r="N6071" s="2">
        <v>0</v>
      </c>
      <c r="O6071" s="2">
        <v>0</v>
      </c>
      <c r="P6071" s="2">
        <v>0</v>
      </c>
      <c r="Q6071" s="2">
        <v>0</v>
      </c>
      <c r="R6071"/>
      <c r="S6071"/>
    </row>
    <row r="6072" spans="1:19" x14ac:dyDescent="0.3">
      <c r="A6072">
        <v>6071</v>
      </c>
      <c r="B6072" t="s">
        <v>6087</v>
      </c>
      <c r="C6072" t="s">
        <v>17</v>
      </c>
      <c r="D6072" s="1">
        <v>300.89999999999998</v>
      </c>
      <c r="E6072" s="1">
        <v>310.89999999999998</v>
      </c>
      <c r="F6072" s="2">
        <v>1615</v>
      </c>
      <c r="G6072" s="1">
        <f>2*PI()*Predictive_Maintenance_Data[[#This Row],[Rotational speed '[rpm']]]/60</f>
        <v>169.12240451825053</v>
      </c>
      <c r="H6072" s="1">
        <v>32</v>
      </c>
      <c r="I6072" s="1">
        <f t="shared" si="94"/>
        <v>10</v>
      </c>
      <c r="J6072" s="1">
        <f>Predictive_Maintenance_Data[[#This Row],[Torque '[Nm']]]*Predictive_Maintenance_Data[[#This Row],[Angular velocity '[rad/s']]]/1000</f>
        <v>5.411916944584017</v>
      </c>
      <c r="K6072" s="2">
        <v>183</v>
      </c>
      <c r="L6072" s="2">
        <v>0</v>
      </c>
      <c r="M6072" s="2">
        <v>0</v>
      </c>
      <c r="N6072" s="2">
        <v>0</v>
      </c>
      <c r="O6072" s="2">
        <v>0</v>
      </c>
      <c r="P6072" s="2">
        <v>0</v>
      </c>
      <c r="Q6072" s="2">
        <v>0</v>
      </c>
      <c r="R6072"/>
      <c r="S6072"/>
    </row>
    <row r="6073" spans="1:19" x14ac:dyDescent="0.3">
      <c r="A6073">
        <v>6072</v>
      </c>
      <c r="B6073" t="s">
        <v>6088</v>
      </c>
      <c r="C6073" t="s">
        <v>15</v>
      </c>
      <c r="D6073" s="1">
        <v>300.89999999999998</v>
      </c>
      <c r="E6073" s="1">
        <v>310.8</v>
      </c>
      <c r="F6073" s="2">
        <v>1452</v>
      </c>
      <c r="G6073" s="1">
        <f>2*PI()*Predictive_Maintenance_Data[[#This Row],[Rotational speed '[rpm']]]/60</f>
        <v>152.05308443374599</v>
      </c>
      <c r="H6073" s="1">
        <v>43.6</v>
      </c>
      <c r="I6073" s="1">
        <f t="shared" si="94"/>
        <v>9.9000000000000341</v>
      </c>
      <c r="J6073" s="1">
        <f>Predictive_Maintenance_Data[[#This Row],[Torque '[Nm']]]*Predictive_Maintenance_Data[[#This Row],[Angular velocity '[rad/s']]]/1000</f>
        <v>6.6295144813113254</v>
      </c>
      <c r="K6073" s="2">
        <v>185</v>
      </c>
      <c r="L6073" s="2">
        <v>0</v>
      </c>
      <c r="M6073" s="2">
        <v>0</v>
      </c>
      <c r="N6073" s="2">
        <v>0</v>
      </c>
      <c r="O6073" s="2">
        <v>0</v>
      </c>
      <c r="P6073" s="2">
        <v>0</v>
      </c>
      <c r="Q6073" s="2">
        <v>0</v>
      </c>
      <c r="R6073"/>
      <c r="S6073"/>
    </row>
    <row r="6074" spans="1:19" x14ac:dyDescent="0.3">
      <c r="A6074">
        <v>6073</v>
      </c>
      <c r="B6074" t="s">
        <v>6089</v>
      </c>
      <c r="C6074" t="s">
        <v>15</v>
      </c>
      <c r="D6074" s="1">
        <v>300.89999999999998</v>
      </c>
      <c r="E6074" s="1">
        <v>310.8</v>
      </c>
      <c r="F6074" s="2">
        <v>1695</v>
      </c>
      <c r="G6074" s="1">
        <f>2*PI()*Predictive_Maintenance_Data[[#This Row],[Rotational speed '[rpm']]]/60</f>
        <v>177.49998492782331</v>
      </c>
      <c r="H6074" s="1">
        <v>30.2</v>
      </c>
      <c r="I6074" s="1">
        <f t="shared" si="94"/>
        <v>9.9000000000000341</v>
      </c>
      <c r="J6074" s="1">
        <f>Predictive_Maintenance_Data[[#This Row],[Torque '[Nm']]]*Predictive_Maintenance_Data[[#This Row],[Angular velocity '[rad/s']]]/1000</f>
        <v>5.3604995448202635</v>
      </c>
      <c r="K6074" s="2">
        <v>188</v>
      </c>
      <c r="L6074" s="2">
        <v>0</v>
      </c>
      <c r="M6074" s="2">
        <v>0</v>
      </c>
      <c r="N6074" s="2">
        <v>0</v>
      </c>
      <c r="O6074" s="2">
        <v>0</v>
      </c>
      <c r="P6074" s="2">
        <v>0</v>
      </c>
      <c r="Q6074" s="2">
        <v>0</v>
      </c>
      <c r="R6074"/>
      <c r="S6074"/>
    </row>
    <row r="6075" spans="1:19" x14ac:dyDescent="0.3">
      <c r="A6075">
        <v>6074</v>
      </c>
      <c r="B6075" t="s">
        <v>6090</v>
      </c>
      <c r="C6075" t="s">
        <v>15</v>
      </c>
      <c r="D6075" s="1">
        <v>300.89999999999998</v>
      </c>
      <c r="E6075" s="1">
        <v>310.8</v>
      </c>
      <c r="F6075" s="2">
        <v>1790</v>
      </c>
      <c r="G6075" s="1">
        <f>2*PI()*Predictive_Maintenance_Data[[#This Row],[Rotational speed '[rpm']]]/60</f>
        <v>187.448361664191</v>
      </c>
      <c r="H6075" s="1">
        <v>26.2</v>
      </c>
      <c r="I6075" s="1">
        <f t="shared" si="94"/>
        <v>9.9000000000000341</v>
      </c>
      <c r="J6075" s="1">
        <f>Predictive_Maintenance_Data[[#This Row],[Torque '[Nm']]]*Predictive_Maintenance_Data[[#This Row],[Angular velocity '[rad/s']]]/1000</f>
        <v>4.9111470756018045</v>
      </c>
      <c r="K6075" s="2">
        <v>191</v>
      </c>
      <c r="L6075" s="2">
        <v>0</v>
      </c>
      <c r="M6075" s="2">
        <v>0</v>
      </c>
      <c r="N6075" s="2">
        <v>0</v>
      </c>
      <c r="O6075" s="2">
        <v>0</v>
      </c>
      <c r="P6075" s="2">
        <v>0</v>
      </c>
      <c r="Q6075" s="2">
        <v>0</v>
      </c>
      <c r="R6075"/>
      <c r="S6075"/>
    </row>
    <row r="6076" spans="1:19" x14ac:dyDescent="0.3">
      <c r="A6076">
        <v>6075</v>
      </c>
      <c r="B6076" t="s">
        <v>6091</v>
      </c>
      <c r="C6076" t="s">
        <v>15</v>
      </c>
      <c r="D6076" s="1">
        <v>301</v>
      </c>
      <c r="E6076" s="1">
        <v>310.8</v>
      </c>
      <c r="F6076" s="2">
        <v>1533</v>
      </c>
      <c r="G6076" s="1">
        <f>2*PI()*Predictive_Maintenance_Data[[#This Row],[Rotational speed '[rpm']]]/60</f>
        <v>160.53538459843841</v>
      </c>
      <c r="H6076" s="1">
        <v>39.299999999999997</v>
      </c>
      <c r="I6076" s="1">
        <f t="shared" si="94"/>
        <v>9.8000000000000114</v>
      </c>
      <c r="J6076" s="1">
        <f>Predictive_Maintenance_Data[[#This Row],[Torque '[Nm']]]*Predictive_Maintenance_Data[[#This Row],[Angular velocity '[rad/s']]]/1000</f>
        <v>6.3090406147186293</v>
      </c>
      <c r="K6076" s="2">
        <v>194</v>
      </c>
      <c r="L6076" s="2">
        <v>0</v>
      </c>
      <c r="M6076" s="2">
        <v>0</v>
      </c>
      <c r="N6076" s="2">
        <v>0</v>
      </c>
      <c r="O6076" s="2">
        <v>0</v>
      </c>
      <c r="P6076" s="2">
        <v>0</v>
      </c>
      <c r="Q6076" s="2">
        <v>0</v>
      </c>
      <c r="R6076"/>
      <c r="S6076"/>
    </row>
    <row r="6077" spans="1:19" x14ac:dyDescent="0.3">
      <c r="A6077">
        <v>6076</v>
      </c>
      <c r="B6077" t="s">
        <v>6092</v>
      </c>
      <c r="C6077" t="s">
        <v>17</v>
      </c>
      <c r="D6077" s="1">
        <v>301</v>
      </c>
      <c r="E6077" s="1">
        <v>310.89999999999998</v>
      </c>
      <c r="F6077" s="2">
        <v>1813</v>
      </c>
      <c r="G6077" s="1">
        <f>2*PI()*Predictive_Maintenance_Data[[#This Row],[Rotational speed '[rpm']]]/60</f>
        <v>189.85691603194314</v>
      </c>
      <c r="H6077" s="1">
        <v>28.5</v>
      </c>
      <c r="I6077" s="1">
        <f t="shared" si="94"/>
        <v>9.8999999999999773</v>
      </c>
      <c r="J6077" s="1">
        <f>Predictive_Maintenance_Data[[#This Row],[Torque '[Nm']]]*Predictive_Maintenance_Data[[#This Row],[Angular velocity '[rad/s']]]/1000</f>
        <v>5.4109221069103794</v>
      </c>
      <c r="K6077" s="2">
        <v>197</v>
      </c>
      <c r="L6077" s="2">
        <v>0</v>
      </c>
      <c r="M6077" s="2">
        <v>0</v>
      </c>
      <c r="N6077" s="2">
        <v>0</v>
      </c>
      <c r="O6077" s="2">
        <v>0</v>
      </c>
      <c r="P6077" s="2">
        <v>0</v>
      </c>
      <c r="Q6077" s="2">
        <v>0</v>
      </c>
      <c r="R6077"/>
      <c r="S6077"/>
    </row>
    <row r="6078" spans="1:19" x14ac:dyDescent="0.3">
      <c r="A6078">
        <v>6077</v>
      </c>
      <c r="B6078" t="s">
        <v>6093</v>
      </c>
      <c r="C6078" t="s">
        <v>17</v>
      </c>
      <c r="D6078" s="1">
        <v>301</v>
      </c>
      <c r="E6078" s="1">
        <v>310.89999999999998</v>
      </c>
      <c r="F6078" s="2">
        <v>1492</v>
      </c>
      <c r="G6078" s="1">
        <f>2*PI()*Predictive_Maintenance_Data[[#This Row],[Rotational speed '[rpm']]]/60</f>
        <v>156.24187463853238</v>
      </c>
      <c r="H6078" s="1">
        <v>36.700000000000003</v>
      </c>
      <c r="I6078" s="1">
        <f t="shared" si="94"/>
        <v>9.8999999999999773</v>
      </c>
      <c r="J6078" s="1">
        <f>Predictive_Maintenance_Data[[#This Row],[Torque '[Nm']]]*Predictive_Maintenance_Data[[#This Row],[Angular velocity '[rad/s']]]/1000</f>
        <v>5.7340767992341393</v>
      </c>
      <c r="K6078" s="2">
        <v>199</v>
      </c>
      <c r="L6078" s="2">
        <v>0</v>
      </c>
      <c r="M6078" s="2">
        <v>0</v>
      </c>
      <c r="N6078" s="2">
        <v>0</v>
      </c>
      <c r="O6078" s="2">
        <v>0</v>
      </c>
      <c r="P6078" s="2">
        <v>0</v>
      </c>
      <c r="Q6078" s="2">
        <v>0</v>
      </c>
      <c r="R6078"/>
      <c r="S6078"/>
    </row>
    <row r="6079" spans="1:19" x14ac:dyDescent="0.3">
      <c r="A6079">
        <v>6078</v>
      </c>
      <c r="B6079" t="s">
        <v>6094</v>
      </c>
      <c r="C6079" t="s">
        <v>17</v>
      </c>
      <c r="D6079" s="1">
        <v>300.89999999999998</v>
      </c>
      <c r="E6079" s="1">
        <v>310.7</v>
      </c>
      <c r="F6079" s="2">
        <v>1479</v>
      </c>
      <c r="G6079" s="1">
        <f>2*PI()*Predictive_Maintenance_Data[[#This Row],[Rotational speed '[rpm']]]/60</f>
        <v>154.88051782197681</v>
      </c>
      <c r="H6079" s="1">
        <v>43.3</v>
      </c>
      <c r="I6079" s="1">
        <f t="shared" si="94"/>
        <v>9.8000000000000114</v>
      </c>
      <c r="J6079" s="1">
        <f>Predictive_Maintenance_Data[[#This Row],[Torque '[Nm']]]*Predictive_Maintenance_Data[[#This Row],[Angular velocity '[rad/s']]]/1000</f>
        <v>6.7063264216915952</v>
      </c>
      <c r="K6079" s="2">
        <v>201</v>
      </c>
      <c r="L6079" s="2">
        <v>0</v>
      </c>
      <c r="M6079" s="2">
        <v>0</v>
      </c>
      <c r="N6079" s="2">
        <v>0</v>
      </c>
      <c r="O6079" s="2">
        <v>0</v>
      </c>
      <c r="P6079" s="2">
        <v>0</v>
      </c>
      <c r="Q6079" s="2">
        <v>0</v>
      </c>
      <c r="R6079"/>
      <c r="S6079"/>
    </row>
    <row r="6080" spans="1:19" x14ac:dyDescent="0.3">
      <c r="A6080">
        <v>6079</v>
      </c>
      <c r="B6080" t="s">
        <v>6095</v>
      </c>
      <c r="C6080" t="s">
        <v>17</v>
      </c>
      <c r="D6080" s="1">
        <v>300.8</v>
      </c>
      <c r="E6080" s="1">
        <v>310.7</v>
      </c>
      <c r="F6080" s="2">
        <v>1339</v>
      </c>
      <c r="G6080" s="1">
        <f>2*PI()*Predictive_Maintenance_Data[[#This Row],[Rotational speed '[rpm']]]/60</f>
        <v>140.21975210522444</v>
      </c>
      <c r="H6080" s="1">
        <v>59.1</v>
      </c>
      <c r="I6080" s="1">
        <f t="shared" si="94"/>
        <v>9.8999999999999773</v>
      </c>
      <c r="J6080" s="1">
        <f>Predictive_Maintenance_Data[[#This Row],[Torque '[Nm']]]*Predictive_Maintenance_Data[[#This Row],[Angular velocity '[rad/s']]]/1000</f>
        <v>8.2869873494187658</v>
      </c>
      <c r="K6080" s="2">
        <v>203</v>
      </c>
      <c r="L6080" s="2">
        <v>1</v>
      </c>
      <c r="M6080" s="2">
        <v>0</v>
      </c>
      <c r="N6080" s="2">
        <v>0</v>
      </c>
      <c r="O6080" s="2">
        <v>0</v>
      </c>
      <c r="P6080" s="2">
        <v>1</v>
      </c>
      <c r="Q6080" s="2">
        <v>0</v>
      </c>
      <c r="R6080"/>
      <c r="S6080"/>
    </row>
    <row r="6081" spans="1:19" x14ac:dyDescent="0.3">
      <c r="A6081">
        <v>6080</v>
      </c>
      <c r="B6081" t="s">
        <v>6096</v>
      </c>
      <c r="C6081" t="s">
        <v>15</v>
      </c>
      <c r="D6081" s="1">
        <v>300.8</v>
      </c>
      <c r="E6081" s="1">
        <v>310.7</v>
      </c>
      <c r="F6081" s="2">
        <v>1371</v>
      </c>
      <c r="G6081" s="1">
        <f>2*PI()*Predictive_Maintenance_Data[[#This Row],[Rotational speed '[rpm']]]/60</f>
        <v>143.57078426905355</v>
      </c>
      <c r="H6081" s="1">
        <v>44.7</v>
      </c>
      <c r="I6081" s="1">
        <f t="shared" si="94"/>
        <v>9.8999999999999773</v>
      </c>
      <c r="J6081" s="1">
        <f>Predictive_Maintenance_Data[[#This Row],[Torque '[Nm']]]*Predictive_Maintenance_Data[[#This Row],[Angular velocity '[rad/s']]]/1000</f>
        <v>6.4176140568266939</v>
      </c>
      <c r="K6081" s="2">
        <v>205</v>
      </c>
      <c r="L6081" s="2">
        <v>0</v>
      </c>
      <c r="M6081" s="2">
        <v>0</v>
      </c>
      <c r="N6081" s="2">
        <v>0</v>
      </c>
      <c r="O6081" s="2">
        <v>0</v>
      </c>
      <c r="P6081" s="2">
        <v>0</v>
      </c>
      <c r="Q6081" s="2">
        <v>0</v>
      </c>
      <c r="R6081"/>
      <c r="S6081"/>
    </row>
    <row r="6082" spans="1:19" x14ac:dyDescent="0.3">
      <c r="A6082">
        <v>6081</v>
      </c>
      <c r="B6082" t="s">
        <v>6097</v>
      </c>
      <c r="C6082" t="s">
        <v>17</v>
      </c>
      <c r="D6082" s="1">
        <v>300.89999999999998</v>
      </c>
      <c r="E6082" s="1">
        <v>310.7</v>
      </c>
      <c r="F6082" s="2">
        <v>1468</v>
      </c>
      <c r="G6082" s="1">
        <f>2*PI()*Predictive_Maintenance_Data[[#This Row],[Rotational speed '[rpm']]]/60</f>
        <v>153.72860051566056</v>
      </c>
      <c r="H6082" s="1">
        <v>36.200000000000003</v>
      </c>
      <c r="I6082" s="1">
        <f t="shared" ref="I6082:I6145" si="95">E6082-D6082</f>
        <v>9.8000000000000114</v>
      </c>
      <c r="J6082" s="1">
        <f>Predictive_Maintenance_Data[[#This Row],[Torque '[Nm']]]*Predictive_Maintenance_Data[[#This Row],[Angular velocity '[rad/s']]]/1000</f>
        <v>5.5649753386669127</v>
      </c>
      <c r="K6082" s="2">
        <v>208</v>
      </c>
      <c r="L6082" s="2">
        <v>0</v>
      </c>
      <c r="M6082" s="2">
        <v>0</v>
      </c>
      <c r="N6082" s="2">
        <v>0</v>
      </c>
      <c r="O6082" s="2">
        <v>0</v>
      </c>
      <c r="P6082" s="2">
        <v>0</v>
      </c>
      <c r="Q6082" s="2">
        <v>0</v>
      </c>
      <c r="R6082"/>
      <c r="S6082"/>
    </row>
    <row r="6083" spans="1:19" x14ac:dyDescent="0.3">
      <c r="A6083">
        <v>6082</v>
      </c>
      <c r="B6083" t="s">
        <v>6098</v>
      </c>
      <c r="C6083" t="s">
        <v>17</v>
      </c>
      <c r="D6083" s="1">
        <v>300.89999999999998</v>
      </c>
      <c r="E6083" s="1">
        <v>310.7</v>
      </c>
      <c r="F6083" s="2">
        <v>1517</v>
      </c>
      <c r="G6083" s="1">
        <f>2*PI()*Predictive_Maintenance_Data[[#This Row],[Rotational speed '[rpm']]]/60</f>
        <v>158.85986851652387</v>
      </c>
      <c r="H6083" s="1">
        <v>41.7</v>
      </c>
      <c r="I6083" s="1">
        <f t="shared" si="95"/>
        <v>9.8000000000000114</v>
      </c>
      <c r="J6083" s="1">
        <f>Predictive_Maintenance_Data[[#This Row],[Torque '[Nm']]]*Predictive_Maintenance_Data[[#This Row],[Angular velocity '[rad/s']]]/1000</f>
        <v>6.6244565171390457</v>
      </c>
      <c r="K6083" s="2">
        <v>210</v>
      </c>
      <c r="L6083" s="2">
        <v>0</v>
      </c>
      <c r="M6083" s="2">
        <v>0</v>
      </c>
      <c r="N6083" s="2">
        <v>0</v>
      </c>
      <c r="O6083" s="2">
        <v>0</v>
      </c>
      <c r="P6083" s="2">
        <v>0</v>
      </c>
      <c r="Q6083" s="2">
        <v>0</v>
      </c>
      <c r="R6083"/>
      <c r="S6083"/>
    </row>
    <row r="6084" spans="1:19" x14ac:dyDescent="0.3">
      <c r="A6084">
        <v>6083</v>
      </c>
      <c r="B6084" t="s">
        <v>6099</v>
      </c>
      <c r="C6084" t="s">
        <v>17</v>
      </c>
      <c r="D6084" s="1">
        <v>300.89999999999998</v>
      </c>
      <c r="E6084" s="1">
        <v>310.7</v>
      </c>
      <c r="F6084" s="2">
        <v>1352</v>
      </c>
      <c r="G6084" s="1">
        <f>2*PI()*Predictive_Maintenance_Data[[#This Row],[Rotational speed '[rpm']]]/60</f>
        <v>141.58110892178001</v>
      </c>
      <c r="H6084" s="1">
        <v>46.4</v>
      </c>
      <c r="I6084" s="1">
        <f t="shared" si="95"/>
        <v>9.8000000000000114</v>
      </c>
      <c r="J6084" s="1">
        <f>Predictive_Maintenance_Data[[#This Row],[Torque '[Nm']]]*Predictive_Maintenance_Data[[#This Row],[Angular velocity '[rad/s']]]/1000</f>
        <v>6.5693634539705927</v>
      </c>
      <c r="K6084" s="2">
        <v>212</v>
      </c>
      <c r="L6084" s="2">
        <v>0</v>
      </c>
      <c r="M6084" s="2">
        <v>0</v>
      </c>
      <c r="N6084" s="2">
        <v>0</v>
      </c>
      <c r="O6084" s="2">
        <v>0</v>
      </c>
      <c r="P6084" s="2">
        <v>0</v>
      </c>
      <c r="Q6084" s="2">
        <v>0</v>
      </c>
      <c r="R6084"/>
      <c r="S6084"/>
    </row>
    <row r="6085" spans="1:19" x14ac:dyDescent="0.3">
      <c r="A6085">
        <v>6084</v>
      </c>
      <c r="B6085" t="s">
        <v>6100</v>
      </c>
      <c r="C6085" t="s">
        <v>17</v>
      </c>
      <c r="D6085" s="1">
        <v>300.89999999999998</v>
      </c>
      <c r="E6085" s="1">
        <v>310.7</v>
      </c>
      <c r="F6085" s="2">
        <v>1389</v>
      </c>
      <c r="G6085" s="1">
        <f>2*PI()*Predictive_Maintenance_Data[[#This Row],[Rotational speed '[rpm']]]/60</f>
        <v>145.45573986120741</v>
      </c>
      <c r="H6085" s="1">
        <v>50</v>
      </c>
      <c r="I6085" s="1">
        <f t="shared" si="95"/>
        <v>9.8000000000000114</v>
      </c>
      <c r="J6085" s="1">
        <f>Predictive_Maintenance_Data[[#This Row],[Torque '[Nm']]]*Predictive_Maintenance_Data[[#This Row],[Angular velocity '[rad/s']]]/1000</f>
        <v>7.2727869930603699</v>
      </c>
      <c r="K6085" s="2">
        <v>214</v>
      </c>
      <c r="L6085" s="2">
        <v>0</v>
      </c>
      <c r="M6085" s="2">
        <v>0</v>
      </c>
      <c r="N6085" s="2">
        <v>0</v>
      </c>
      <c r="O6085" s="2">
        <v>0</v>
      </c>
      <c r="P6085" s="2">
        <v>0</v>
      </c>
      <c r="Q6085" s="2">
        <v>0</v>
      </c>
      <c r="R6085"/>
      <c r="S6085"/>
    </row>
    <row r="6086" spans="1:19" x14ac:dyDescent="0.3">
      <c r="A6086">
        <v>6085</v>
      </c>
      <c r="B6086" t="s">
        <v>6101</v>
      </c>
      <c r="C6086" t="s">
        <v>15</v>
      </c>
      <c r="D6086" s="1">
        <v>300.8</v>
      </c>
      <c r="E6086" s="1">
        <v>310.60000000000002</v>
      </c>
      <c r="F6086" s="2">
        <v>1505</v>
      </c>
      <c r="G6086" s="1">
        <f>2*PI()*Predictive_Maintenance_Data[[#This Row],[Rotational speed '[rpm']]]/60</f>
        <v>157.60323145508795</v>
      </c>
      <c r="H6086" s="1">
        <v>36.200000000000003</v>
      </c>
      <c r="I6086" s="1">
        <f t="shared" si="95"/>
        <v>9.8000000000000114</v>
      </c>
      <c r="J6086" s="1">
        <f>Predictive_Maintenance_Data[[#This Row],[Torque '[Nm']]]*Predictive_Maintenance_Data[[#This Row],[Angular velocity '[rad/s']]]/1000</f>
        <v>5.7052369786741846</v>
      </c>
      <c r="K6086" s="2">
        <v>0</v>
      </c>
      <c r="L6086" s="2">
        <v>0</v>
      </c>
      <c r="M6086" s="2">
        <v>0</v>
      </c>
      <c r="N6086" s="2">
        <v>0</v>
      </c>
      <c r="O6086" s="2">
        <v>0</v>
      </c>
      <c r="P6086" s="2">
        <v>0</v>
      </c>
      <c r="Q6086" s="2">
        <v>0</v>
      </c>
      <c r="R6086"/>
      <c r="S6086"/>
    </row>
    <row r="6087" spans="1:19" x14ac:dyDescent="0.3">
      <c r="A6087">
        <v>6086</v>
      </c>
      <c r="B6087" t="s">
        <v>6102</v>
      </c>
      <c r="C6087" t="s">
        <v>17</v>
      </c>
      <c r="D6087" s="1">
        <v>300.89999999999998</v>
      </c>
      <c r="E6087" s="1">
        <v>310.60000000000002</v>
      </c>
      <c r="F6087" s="2">
        <v>1538</v>
      </c>
      <c r="G6087" s="1">
        <f>2*PI()*Predictive_Maintenance_Data[[#This Row],[Rotational speed '[rpm']]]/60</f>
        <v>161.05898337403673</v>
      </c>
      <c r="H6087" s="1">
        <v>36.700000000000003</v>
      </c>
      <c r="I6087" s="1">
        <f t="shared" si="95"/>
        <v>9.7000000000000455</v>
      </c>
      <c r="J6087" s="1">
        <f>Predictive_Maintenance_Data[[#This Row],[Torque '[Nm']]]*Predictive_Maintenance_Data[[#This Row],[Angular velocity '[rad/s']]]/1000</f>
        <v>5.9108646898271484</v>
      </c>
      <c r="K6087" s="2">
        <v>3</v>
      </c>
      <c r="L6087" s="2">
        <v>0</v>
      </c>
      <c r="M6087" s="2">
        <v>0</v>
      </c>
      <c r="N6087" s="2">
        <v>0</v>
      </c>
      <c r="O6087" s="2">
        <v>0</v>
      </c>
      <c r="P6087" s="2">
        <v>0</v>
      </c>
      <c r="Q6087" s="2">
        <v>0</v>
      </c>
      <c r="R6087"/>
      <c r="S6087"/>
    </row>
    <row r="6088" spans="1:19" x14ac:dyDescent="0.3">
      <c r="A6088">
        <v>6087</v>
      </c>
      <c r="B6088" t="s">
        <v>6103</v>
      </c>
      <c r="C6088" t="s">
        <v>17</v>
      </c>
      <c r="D6088" s="1">
        <v>300.89999999999998</v>
      </c>
      <c r="E6088" s="1">
        <v>310.8</v>
      </c>
      <c r="F6088" s="2">
        <v>1482</v>
      </c>
      <c r="G6088" s="1">
        <f>2*PI()*Predictive_Maintenance_Data[[#This Row],[Rotational speed '[rpm']]]/60</f>
        <v>155.1946770873358</v>
      </c>
      <c r="H6088" s="1">
        <v>37</v>
      </c>
      <c r="I6088" s="1">
        <f t="shared" si="95"/>
        <v>9.9000000000000341</v>
      </c>
      <c r="J6088" s="1">
        <f>Predictive_Maintenance_Data[[#This Row],[Torque '[Nm']]]*Predictive_Maintenance_Data[[#This Row],[Angular velocity '[rad/s']]]/1000</f>
        <v>5.7422030522314245</v>
      </c>
      <c r="K6088" s="2">
        <v>5</v>
      </c>
      <c r="L6088" s="2">
        <v>0</v>
      </c>
      <c r="M6088" s="2">
        <v>0</v>
      </c>
      <c r="N6088" s="2">
        <v>0</v>
      </c>
      <c r="O6088" s="2">
        <v>0</v>
      </c>
      <c r="P6088" s="2">
        <v>0</v>
      </c>
      <c r="Q6088" s="2">
        <v>0</v>
      </c>
      <c r="R6088"/>
      <c r="S6088"/>
    </row>
    <row r="6089" spans="1:19" x14ac:dyDescent="0.3">
      <c r="A6089">
        <v>6088</v>
      </c>
      <c r="B6089" t="s">
        <v>6104</v>
      </c>
      <c r="C6089" t="s">
        <v>15</v>
      </c>
      <c r="D6089" s="1">
        <v>300.89999999999998</v>
      </c>
      <c r="E6089" s="1">
        <v>310.8</v>
      </c>
      <c r="F6089" s="2">
        <v>1599</v>
      </c>
      <c r="G6089" s="1">
        <f>2*PI()*Predictive_Maintenance_Data[[#This Row],[Rotational speed '[rpm']]]/60</f>
        <v>167.44688843633597</v>
      </c>
      <c r="H6089" s="1">
        <v>33</v>
      </c>
      <c r="I6089" s="1">
        <f t="shared" si="95"/>
        <v>9.9000000000000341</v>
      </c>
      <c r="J6089" s="1">
        <f>Predictive_Maintenance_Data[[#This Row],[Torque '[Nm']]]*Predictive_Maintenance_Data[[#This Row],[Angular velocity '[rad/s']]]/1000</f>
        <v>5.5257473183990866</v>
      </c>
      <c r="K6089" s="2">
        <v>7</v>
      </c>
      <c r="L6089" s="2">
        <v>0</v>
      </c>
      <c r="M6089" s="2">
        <v>0</v>
      </c>
      <c r="N6089" s="2">
        <v>0</v>
      </c>
      <c r="O6089" s="2">
        <v>0</v>
      </c>
      <c r="P6089" s="2">
        <v>0</v>
      </c>
      <c r="Q6089" s="2">
        <v>0</v>
      </c>
      <c r="R6089"/>
      <c r="S6089"/>
    </row>
    <row r="6090" spans="1:19" x14ac:dyDescent="0.3">
      <c r="A6090">
        <v>6089</v>
      </c>
      <c r="B6090" t="s">
        <v>6105</v>
      </c>
      <c r="C6090" t="s">
        <v>17</v>
      </c>
      <c r="D6090" s="1">
        <v>300.89999999999998</v>
      </c>
      <c r="E6090" s="1">
        <v>310.8</v>
      </c>
      <c r="F6090" s="2">
        <v>1476</v>
      </c>
      <c r="G6090" s="1">
        <f>2*PI()*Predictive_Maintenance_Data[[#This Row],[Rotational speed '[rpm']]]/60</f>
        <v>154.56635855661781</v>
      </c>
      <c r="H6090" s="1">
        <v>39</v>
      </c>
      <c r="I6090" s="1">
        <f t="shared" si="95"/>
        <v>9.9000000000000341</v>
      </c>
      <c r="J6090" s="1">
        <f>Predictive_Maintenance_Data[[#This Row],[Torque '[Nm']]]*Predictive_Maintenance_Data[[#This Row],[Angular velocity '[rad/s']]]/1000</f>
        <v>6.0280879837080947</v>
      </c>
      <c r="K6090" s="2">
        <v>10</v>
      </c>
      <c r="L6090" s="2">
        <v>0</v>
      </c>
      <c r="M6090" s="2">
        <v>0</v>
      </c>
      <c r="N6090" s="2">
        <v>0</v>
      </c>
      <c r="O6090" s="2">
        <v>0</v>
      </c>
      <c r="P6090" s="2">
        <v>0</v>
      </c>
      <c r="Q6090" s="2">
        <v>0</v>
      </c>
      <c r="R6090"/>
      <c r="S6090"/>
    </row>
    <row r="6091" spans="1:19" x14ac:dyDescent="0.3">
      <c r="A6091">
        <v>6090</v>
      </c>
      <c r="B6091" t="s">
        <v>6106</v>
      </c>
      <c r="C6091" t="s">
        <v>17</v>
      </c>
      <c r="D6091" s="1">
        <v>300.89999999999998</v>
      </c>
      <c r="E6091" s="1">
        <v>310.7</v>
      </c>
      <c r="F6091" s="2">
        <v>1509</v>
      </c>
      <c r="G6091" s="1">
        <f>2*PI()*Predictive_Maintenance_Data[[#This Row],[Rotational speed '[rpm']]]/60</f>
        <v>158.02211047556659</v>
      </c>
      <c r="H6091" s="1">
        <v>37.5</v>
      </c>
      <c r="I6091" s="1">
        <f t="shared" si="95"/>
        <v>9.8000000000000114</v>
      </c>
      <c r="J6091" s="1">
        <f>Predictive_Maintenance_Data[[#This Row],[Torque '[Nm']]]*Predictive_Maintenance_Data[[#This Row],[Angular velocity '[rad/s']]]/1000</f>
        <v>5.9258291428337468</v>
      </c>
      <c r="K6091" s="2">
        <v>12</v>
      </c>
      <c r="L6091" s="2">
        <v>0</v>
      </c>
      <c r="M6091" s="2">
        <v>0</v>
      </c>
      <c r="N6091" s="2">
        <v>0</v>
      </c>
      <c r="O6091" s="2">
        <v>0</v>
      </c>
      <c r="P6091" s="2">
        <v>0</v>
      </c>
      <c r="Q6091" s="2">
        <v>0</v>
      </c>
      <c r="R6091"/>
      <c r="S6091"/>
    </row>
    <row r="6092" spans="1:19" x14ac:dyDescent="0.3">
      <c r="A6092">
        <v>6091</v>
      </c>
      <c r="B6092" t="s">
        <v>6107</v>
      </c>
      <c r="C6092" t="s">
        <v>17</v>
      </c>
      <c r="D6092" s="1">
        <v>300.89999999999998</v>
      </c>
      <c r="E6092" s="1">
        <v>310.8</v>
      </c>
      <c r="F6092" s="2">
        <v>1708</v>
      </c>
      <c r="G6092" s="1">
        <f>2*PI()*Predictive_Maintenance_Data[[#This Row],[Rotational speed '[rpm']]]/60</f>
        <v>178.8613417443789</v>
      </c>
      <c r="H6092" s="1">
        <v>29.1</v>
      </c>
      <c r="I6092" s="1">
        <f t="shared" si="95"/>
        <v>9.9000000000000341</v>
      </c>
      <c r="J6092" s="1">
        <f>Predictive_Maintenance_Data[[#This Row],[Torque '[Nm']]]*Predictive_Maintenance_Data[[#This Row],[Angular velocity '[rad/s']]]/1000</f>
        <v>5.2048650447614264</v>
      </c>
      <c r="K6092" s="2">
        <v>14</v>
      </c>
      <c r="L6092" s="2">
        <v>0</v>
      </c>
      <c r="M6092" s="2">
        <v>0</v>
      </c>
      <c r="N6092" s="2">
        <v>0</v>
      </c>
      <c r="O6092" s="2">
        <v>0</v>
      </c>
      <c r="P6092" s="2">
        <v>0</v>
      </c>
      <c r="Q6092" s="2">
        <v>0</v>
      </c>
      <c r="R6092"/>
      <c r="S6092"/>
    </row>
    <row r="6093" spans="1:19" x14ac:dyDescent="0.3">
      <c r="A6093">
        <v>6092</v>
      </c>
      <c r="B6093" t="s">
        <v>6108</v>
      </c>
      <c r="C6093" t="s">
        <v>17</v>
      </c>
      <c r="D6093" s="1">
        <v>300.89999999999998</v>
      </c>
      <c r="E6093" s="1">
        <v>310.7</v>
      </c>
      <c r="F6093" s="2">
        <v>1412</v>
      </c>
      <c r="G6093" s="1">
        <f>2*PI()*Predictive_Maintenance_Data[[#This Row],[Rotational speed '[rpm']]]/60</f>
        <v>147.86429422895961</v>
      </c>
      <c r="H6093" s="1">
        <v>57.5</v>
      </c>
      <c r="I6093" s="1">
        <f t="shared" si="95"/>
        <v>9.8000000000000114</v>
      </c>
      <c r="J6093" s="1">
        <f>Predictive_Maintenance_Data[[#This Row],[Torque '[Nm']]]*Predictive_Maintenance_Data[[#This Row],[Angular velocity '[rad/s']]]/1000</f>
        <v>8.5021969181651773</v>
      </c>
      <c r="K6093" s="2">
        <v>16</v>
      </c>
      <c r="L6093" s="2">
        <v>0</v>
      </c>
      <c r="M6093" s="2">
        <v>0</v>
      </c>
      <c r="N6093" s="2">
        <v>0</v>
      </c>
      <c r="O6093" s="2">
        <v>0</v>
      </c>
      <c r="P6093" s="2">
        <v>0</v>
      </c>
      <c r="Q6093" s="2">
        <v>1</v>
      </c>
      <c r="R6093"/>
      <c r="S6093"/>
    </row>
    <row r="6094" spans="1:19" x14ac:dyDescent="0.3">
      <c r="A6094">
        <v>6093</v>
      </c>
      <c r="B6094" t="s">
        <v>6109</v>
      </c>
      <c r="C6094" t="s">
        <v>17</v>
      </c>
      <c r="D6094" s="1">
        <v>300.89999999999998</v>
      </c>
      <c r="E6094" s="1">
        <v>310.7</v>
      </c>
      <c r="F6094" s="2">
        <v>1658</v>
      </c>
      <c r="G6094" s="1">
        <f>2*PI()*Predictive_Maintenance_Data[[#This Row],[Rotational speed '[rpm']]]/60</f>
        <v>173.62535398839591</v>
      </c>
      <c r="H6094" s="1">
        <v>28.5</v>
      </c>
      <c r="I6094" s="1">
        <f t="shared" si="95"/>
        <v>9.8000000000000114</v>
      </c>
      <c r="J6094" s="1">
        <f>Predictive_Maintenance_Data[[#This Row],[Torque '[Nm']]]*Predictive_Maintenance_Data[[#This Row],[Angular velocity '[rad/s']]]/1000</f>
        <v>4.9483225886692832</v>
      </c>
      <c r="K6094" s="2">
        <v>18</v>
      </c>
      <c r="L6094" s="2">
        <v>0</v>
      </c>
      <c r="M6094" s="2">
        <v>0</v>
      </c>
      <c r="N6094" s="2">
        <v>0</v>
      </c>
      <c r="O6094" s="2">
        <v>0</v>
      </c>
      <c r="P6094" s="2">
        <v>0</v>
      </c>
      <c r="Q6094" s="2">
        <v>0</v>
      </c>
      <c r="R6094"/>
      <c r="S6094"/>
    </row>
    <row r="6095" spans="1:19" x14ac:dyDescent="0.3">
      <c r="A6095">
        <v>6094</v>
      </c>
      <c r="B6095" t="s">
        <v>6110</v>
      </c>
      <c r="C6095" t="s">
        <v>17</v>
      </c>
      <c r="D6095" s="1">
        <v>301</v>
      </c>
      <c r="E6095" s="1">
        <v>310.8</v>
      </c>
      <c r="F6095" s="2">
        <v>1375</v>
      </c>
      <c r="G6095" s="1">
        <f>2*PI()*Predictive_Maintenance_Data[[#This Row],[Rotational speed '[rpm']]]/60</f>
        <v>143.98966328953216</v>
      </c>
      <c r="H6095" s="1">
        <v>57.2</v>
      </c>
      <c r="I6095" s="1">
        <f t="shared" si="95"/>
        <v>9.8000000000000114</v>
      </c>
      <c r="J6095" s="1">
        <f>Predictive_Maintenance_Data[[#This Row],[Torque '[Nm']]]*Predictive_Maintenance_Data[[#This Row],[Angular velocity '[rad/s']]]/1000</f>
        <v>8.2362087401612403</v>
      </c>
      <c r="K6095" s="2">
        <v>20</v>
      </c>
      <c r="L6095" s="2">
        <v>0</v>
      </c>
      <c r="M6095" s="2">
        <v>0</v>
      </c>
      <c r="N6095" s="2">
        <v>0</v>
      </c>
      <c r="O6095" s="2">
        <v>0</v>
      </c>
      <c r="P6095" s="2">
        <v>0</v>
      </c>
      <c r="Q6095" s="2">
        <v>0</v>
      </c>
      <c r="R6095"/>
      <c r="S6095"/>
    </row>
    <row r="6096" spans="1:19" x14ac:dyDescent="0.3">
      <c r="A6096">
        <v>6095</v>
      </c>
      <c r="B6096" t="s">
        <v>6111</v>
      </c>
      <c r="C6096" t="s">
        <v>15</v>
      </c>
      <c r="D6096" s="1">
        <v>300.89999999999998</v>
      </c>
      <c r="E6096" s="1">
        <v>310.8</v>
      </c>
      <c r="F6096" s="2">
        <v>1402</v>
      </c>
      <c r="G6096" s="1">
        <f>2*PI()*Predictive_Maintenance_Data[[#This Row],[Rotational speed '[rpm']]]/60</f>
        <v>146.817096677763</v>
      </c>
      <c r="H6096" s="1">
        <v>48.1</v>
      </c>
      <c r="I6096" s="1">
        <f t="shared" si="95"/>
        <v>9.9000000000000341</v>
      </c>
      <c r="J6096" s="1">
        <f>Predictive_Maintenance_Data[[#This Row],[Torque '[Nm']]]*Predictive_Maintenance_Data[[#This Row],[Angular velocity '[rad/s']]]/1000</f>
        <v>7.061902350200401</v>
      </c>
      <c r="K6096" s="2">
        <v>22</v>
      </c>
      <c r="L6096" s="2">
        <v>0</v>
      </c>
      <c r="M6096" s="2">
        <v>0</v>
      </c>
      <c r="N6096" s="2">
        <v>0</v>
      </c>
      <c r="O6096" s="2">
        <v>0</v>
      </c>
      <c r="P6096" s="2">
        <v>0</v>
      </c>
      <c r="Q6096" s="2">
        <v>0</v>
      </c>
      <c r="R6096"/>
      <c r="S6096"/>
    </row>
    <row r="6097" spans="1:19" x14ac:dyDescent="0.3">
      <c r="A6097">
        <v>6096</v>
      </c>
      <c r="B6097" t="s">
        <v>6112</v>
      </c>
      <c r="C6097" t="s">
        <v>15</v>
      </c>
      <c r="D6097" s="1">
        <v>300.89999999999998</v>
      </c>
      <c r="E6097" s="1">
        <v>310.7</v>
      </c>
      <c r="F6097" s="2">
        <v>1452</v>
      </c>
      <c r="G6097" s="1">
        <f>2*PI()*Predictive_Maintenance_Data[[#This Row],[Rotational speed '[rpm']]]/60</f>
        <v>152.05308443374599</v>
      </c>
      <c r="H6097" s="1">
        <v>47.3</v>
      </c>
      <c r="I6097" s="1">
        <f t="shared" si="95"/>
        <v>9.8000000000000114</v>
      </c>
      <c r="J6097" s="1">
        <f>Predictive_Maintenance_Data[[#This Row],[Torque '[Nm']]]*Predictive_Maintenance_Data[[#This Row],[Angular velocity '[rad/s']]]/1000</f>
        <v>7.1921108937161851</v>
      </c>
      <c r="K6097" s="2">
        <v>25</v>
      </c>
      <c r="L6097" s="2">
        <v>0</v>
      </c>
      <c r="M6097" s="2">
        <v>0</v>
      </c>
      <c r="N6097" s="2">
        <v>0</v>
      </c>
      <c r="O6097" s="2">
        <v>0</v>
      </c>
      <c r="P6097" s="2">
        <v>0</v>
      </c>
      <c r="Q6097" s="2">
        <v>0</v>
      </c>
      <c r="R6097"/>
      <c r="S6097"/>
    </row>
    <row r="6098" spans="1:19" x14ac:dyDescent="0.3">
      <c r="A6098">
        <v>6097</v>
      </c>
      <c r="B6098" t="s">
        <v>6113</v>
      </c>
      <c r="C6098" t="s">
        <v>15</v>
      </c>
      <c r="D6098" s="1">
        <v>300.8</v>
      </c>
      <c r="E6098" s="1">
        <v>310.7</v>
      </c>
      <c r="F6098" s="2">
        <v>1483</v>
      </c>
      <c r="G6098" s="1">
        <f>2*PI()*Predictive_Maintenance_Data[[#This Row],[Rotational speed '[rpm']]]/60</f>
        <v>155.29939684245542</v>
      </c>
      <c r="H6098" s="1">
        <v>40.799999999999997</v>
      </c>
      <c r="I6098" s="1">
        <f t="shared" si="95"/>
        <v>9.8999999999999773</v>
      </c>
      <c r="J6098" s="1">
        <f>Predictive_Maintenance_Data[[#This Row],[Torque '[Nm']]]*Predictive_Maintenance_Data[[#This Row],[Angular velocity '[rad/s']]]/1000</f>
        <v>6.336215391172181</v>
      </c>
      <c r="K6098" s="2">
        <v>28</v>
      </c>
      <c r="L6098" s="2">
        <v>0</v>
      </c>
      <c r="M6098" s="2">
        <v>0</v>
      </c>
      <c r="N6098" s="2">
        <v>0</v>
      </c>
      <c r="O6098" s="2">
        <v>0</v>
      </c>
      <c r="P6098" s="2">
        <v>0</v>
      </c>
      <c r="Q6098" s="2">
        <v>0</v>
      </c>
      <c r="R6098"/>
      <c r="S6098"/>
    </row>
    <row r="6099" spans="1:19" x14ac:dyDescent="0.3">
      <c r="A6099">
        <v>6098</v>
      </c>
      <c r="B6099" t="s">
        <v>6114</v>
      </c>
      <c r="C6099" t="s">
        <v>27</v>
      </c>
      <c r="D6099" s="1">
        <v>300.89999999999998</v>
      </c>
      <c r="E6099" s="1">
        <v>310.8</v>
      </c>
      <c r="F6099" s="2">
        <v>1477</v>
      </c>
      <c r="G6099" s="1">
        <f>2*PI()*Predictive_Maintenance_Data[[#This Row],[Rotational speed '[rpm']]]/60</f>
        <v>154.67107831173746</v>
      </c>
      <c r="H6099" s="1">
        <v>38.4</v>
      </c>
      <c r="I6099" s="1">
        <f t="shared" si="95"/>
        <v>9.9000000000000341</v>
      </c>
      <c r="J6099" s="1">
        <f>Predictive_Maintenance_Data[[#This Row],[Torque '[Nm']]]*Predictive_Maintenance_Data[[#This Row],[Angular velocity '[rad/s']]]/1000</f>
        <v>5.9393694071707186</v>
      </c>
      <c r="K6099" s="2">
        <v>31</v>
      </c>
      <c r="L6099" s="2">
        <v>0</v>
      </c>
      <c r="M6099" s="2">
        <v>0</v>
      </c>
      <c r="N6099" s="2">
        <v>0</v>
      </c>
      <c r="O6099" s="2">
        <v>0</v>
      </c>
      <c r="P6099" s="2">
        <v>0</v>
      </c>
      <c r="Q6099" s="2">
        <v>0</v>
      </c>
      <c r="R6099"/>
      <c r="S6099"/>
    </row>
    <row r="6100" spans="1:19" x14ac:dyDescent="0.3">
      <c r="A6100">
        <v>6099</v>
      </c>
      <c r="B6100" t="s">
        <v>6115</v>
      </c>
      <c r="C6100" t="s">
        <v>15</v>
      </c>
      <c r="D6100" s="1">
        <v>300.8</v>
      </c>
      <c r="E6100" s="1">
        <v>310.7</v>
      </c>
      <c r="F6100" s="2">
        <v>1924</v>
      </c>
      <c r="G6100" s="1">
        <f>2*PI()*Predictive_Maintenance_Data[[#This Row],[Rotational speed '[rpm']]]/60</f>
        <v>201.4808088502254</v>
      </c>
      <c r="H6100" s="1">
        <v>22.4</v>
      </c>
      <c r="I6100" s="1">
        <f t="shared" si="95"/>
        <v>9.8999999999999773</v>
      </c>
      <c r="J6100" s="1">
        <f>Predictive_Maintenance_Data[[#This Row],[Torque '[Nm']]]*Predictive_Maintenance_Data[[#This Row],[Angular velocity '[rad/s']]]/1000</f>
        <v>4.513170118245049</v>
      </c>
      <c r="K6100" s="2">
        <v>36</v>
      </c>
      <c r="L6100" s="2">
        <v>0</v>
      </c>
      <c r="M6100" s="2">
        <v>0</v>
      </c>
      <c r="N6100" s="2">
        <v>0</v>
      </c>
      <c r="O6100" s="2">
        <v>0</v>
      </c>
      <c r="P6100" s="2">
        <v>0</v>
      </c>
      <c r="Q6100" s="2">
        <v>0</v>
      </c>
      <c r="R6100"/>
      <c r="S6100"/>
    </row>
    <row r="6101" spans="1:19" x14ac:dyDescent="0.3">
      <c r="A6101">
        <v>6100</v>
      </c>
      <c r="B6101" t="s">
        <v>6116</v>
      </c>
      <c r="C6101" t="s">
        <v>27</v>
      </c>
      <c r="D6101" s="1">
        <v>300.89999999999998</v>
      </c>
      <c r="E6101" s="1">
        <v>310.7</v>
      </c>
      <c r="F6101" s="2">
        <v>1609</v>
      </c>
      <c r="G6101" s="1">
        <f>2*PI()*Predictive_Maintenance_Data[[#This Row],[Rotational speed '[rpm']]]/60</f>
        <v>168.49408598753254</v>
      </c>
      <c r="H6101" s="1">
        <v>28.7</v>
      </c>
      <c r="I6101" s="1">
        <f t="shared" si="95"/>
        <v>9.8000000000000114</v>
      </c>
      <c r="J6101" s="1">
        <f>Predictive_Maintenance_Data[[#This Row],[Torque '[Nm']]]*Predictive_Maintenance_Data[[#This Row],[Angular velocity '[rad/s']]]/1000</f>
        <v>4.8357802678421837</v>
      </c>
      <c r="K6101" s="2">
        <v>39</v>
      </c>
      <c r="L6101" s="2">
        <v>0</v>
      </c>
      <c r="M6101" s="2">
        <v>0</v>
      </c>
      <c r="N6101" s="2">
        <v>0</v>
      </c>
      <c r="O6101" s="2">
        <v>0</v>
      </c>
      <c r="P6101" s="2">
        <v>0</v>
      </c>
      <c r="Q6101" s="2">
        <v>0</v>
      </c>
      <c r="R6101"/>
      <c r="S6101"/>
    </row>
    <row r="6102" spans="1:19" x14ac:dyDescent="0.3">
      <c r="A6102">
        <v>6101</v>
      </c>
      <c r="B6102" t="s">
        <v>6117</v>
      </c>
      <c r="C6102" t="s">
        <v>15</v>
      </c>
      <c r="D6102" s="1">
        <v>300.8</v>
      </c>
      <c r="E6102" s="1">
        <v>310.7</v>
      </c>
      <c r="F6102" s="2">
        <v>1886</v>
      </c>
      <c r="G6102" s="1">
        <f>2*PI()*Predictive_Maintenance_Data[[#This Row],[Rotational speed '[rpm']]]/60</f>
        <v>197.50145815567834</v>
      </c>
      <c r="H6102" s="1">
        <v>21.1</v>
      </c>
      <c r="I6102" s="1">
        <f t="shared" si="95"/>
        <v>9.8999999999999773</v>
      </c>
      <c r="J6102" s="1">
        <f>Predictive_Maintenance_Data[[#This Row],[Torque '[Nm']]]*Predictive_Maintenance_Data[[#This Row],[Angular velocity '[rad/s']]]/1000</f>
        <v>4.1672807670848133</v>
      </c>
      <c r="K6102" s="2">
        <v>44</v>
      </c>
      <c r="L6102" s="2">
        <v>0</v>
      </c>
      <c r="M6102" s="2">
        <v>0</v>
      </c>
      <c r="N6102" s="2">
        <v>0</v>
      </c>
      <c r="O6102" s="2">
        <v>0</v>
      </c>
      <c r="P6102" s="2">
        <v>0</v>
      </c>
      <c r="Q6102" s="2">
        <v>0</v>
      </c>
      <c r="R6102"/>
      <c r="S6102"/>
    </row>
    <row r="6103" spans="1:19" x14ac:dyDescent="0.3">
      <c r="A6103">
        <v>6102</v>
      </c>
      <c r="B6103" t="s">
        <v>6118</v>
      </c>
      <c r="C6103" t="s">
        <v>17</v>
      </c>
      <c r="D6103" s="1">
        <v>300.7</v>
      </c>
      <c r="E6103" s="1">
        <v>310.60000000000002</v>
      </c>
      <c r="F6103" s="2">
        <v>1616</v>
      </c>
      <c r="G6103" s="1">
        <f>2*PI()*Predictive_Maintenance_Data[[#This Row],[Rotational speed '[rpm']]]/60</f>
        <v>169.22712427337018</v>
      </c>
      <c r="H6103" s="1">
        <v>29.6</v>
      </c>
      <c r="I6103" s="1">
        <f t="shared" si="95"/>
        <v>9.9000000000000341</v>
      </c>
      <c r="J6103" s="1">
        <f>Predictive_Maintenance_Data[[#This Row],[Torque '[Nm']]]*Predictive_Maintenance_Data[[#This Row],[Angular velocity '[rad/s']]]/1000</f>
        <v>5.0091228784917572</v>
      </c>
      <c r="K6103" s="2">
        <v>47</v>
      </c>
      <c r="L6103" s="2">
        <v>0</v>
      </c>
      <c r="M6103" s="2">
        <v>0</v>
      </c>
      <c r="N6103" s="2">
        <v>0</v>
      </c>
      <c r="O6103" s="2">
        <v>0</v>
      </c>
      <c r="P6103" s="2">
        <v>0</v>
      </c>
      <c r="Q6103" s="2">
        <v>0</v>
      </c>
      <c r="R6103"/>
      <c r="S6103"/>
    </row>
    <row r="6104" spans="1:19" x14ac:dyDescent="0.3">
      <c r="A6104">
        <v>6103</v>
      </c>
      <c r="B6104" t="s">
        <v>6119</v>
      </c>
      <c r="C6104" t="s">
        <v>17</v>
      </c>
      <c r="D6104" s="1">
        <v>300.7</v>
      </c>
      <c r="E6104" s="1">
        <v>310.7</v>
      </c>
      <c r="F6104" s="2">
        <v>1442</v>
      </c>
      <c r="G6104" s="1">
        <f>2*PI()*Predictive_Maintenance_Data[[#This Row],[Rotational speed '[rpm']]]/60</f>
        <v>151.00588688254939</v>
      </c>
      <c r="H6104" s="1">
        <v>43.2</v>
      </c>
      <c r="I6104" s="1">
        <f t="shared" si="95"/>
        <v>10</v>
      </c>
      <c r="J6104" s="1">
        <f>Predictive_Maintenance_Data[[#This Row],[Torque '[Nm']]]*Predictive_Maintenance_Data[[#This Row],[Angular velocity '[rad/s']]]/1000</f>
        <v>6.523454313326134</v>
      </c>
      <c r="K6104" s="2">
        <v>49</v>
      </c>
      <c r="L6104" s="2">
        <v>0</v>
      </c>
      <c r="M6104" s="2">
        <v>0</v>
      </c>
      <c r="N6104" s="2">
        <v>0</v>
      </c>
      <c r="O6104" s="2">
        <v>0</v>
      </c>
      <c r="P6104" s="2">
        <v>0</v>
      </c>
      <c r="Q6104" s="2">
        <v>0</v>
      </c>
      <c r="R6104"/>
      <c r="S6104"/>
    </row>
    <row r="6105" spans="1:19" x14ac:dyDescent="0.3">
      <c r="A6105">
        <v>6104</v>
      </c>
      <c r="B6105" t="s">
        <v>6120</v>
      </c>
      <c r="C6105" t="s">
        <v>17</v>
      </c>
      <c r="D6105" s="1">
        <v>300.8</v>
      </c>
      <c r="E6105" s="1">
        <v>310.8</v>
      </c>
      <c r="F6105" s="2">
        <v>1407</v>
      </c>
      <c r="G6105" s="1">
        <f>2*PI()*Predictive_Maintenance_Data[[#This Row],[Rotational speed '[rpm']]]/60</f>
        <v>147.34069545336129</v>
      </c>
      <c r="H6105" s="1">
        <v>45.1</v>
      </c>
      <c r="I6105" s="1">
        <f t="shared" si="95"/>
        <v>10</v>
      </c>
      <c r="J6105" s="1">
        <f>Predictive_Maintenance_Data[[#This Row],[Torque '[Nm']]]*Predictive_Maintenance_Data[[#This Row],[Angular velocity '[rad/s']]]/1000</f>
        <v>6.6450653649465945</v>
      </c>
      <c r="K6105" s="2">
        <v>51</v>
      </c>
      <c r="L6105" s="2">
        <v>0</v>
      </c>
      <c r="M6105" s="2">
        <v>0</v>
      </c>
      <c r="N6105" s="2">
        <v>0</v>
      </c>
      <c r="O6105" s="2">
        <v>0</v>
      </c>
      <c r="P6105" s="2">
        <v>0</v>
      </c>
      <c r="Q6105" s="2">
        <v>0</v>
      </c>
      <c r="R6105"/>
      <c r="S6105"/>
    </row>
    <row r="6106" spans="1:19" x14ac:dyDescent="0.3">
      <c r="A6106">
        <v>6105</v>
      </c>
      <c r="B6106" t="s">
        <v>6121</v>
      </c>
      <c r="C6106" t="s">
        <v>15</v>
      </c>
      <c r="D6106" s="1">
        <v>300.8</v>
      </c>
      <c r="E6106" s="1">
        <v>310.8</v>
      </c>
      <c r="F6106" s="2">
        <v>1461</v>
      </c>
      <c r="G6106" s="1">
        <f>2*PI()*Predictive_Maintenance_Data[[#This Row],[Rotational speed '[rpm']]]/60</f>
        <v>152.99556222982292</v>
      </c>
      <c r="H6106" s="1">
        <v>41.3</v>
      </c>
      <c r="I6106" s="1">
        <f t="shared" si="95"/>
        <v>10</v>
      </c>
      <c r="J6106" s="1">
        <f>Predictive_Maintenance_Data[[#This Row],[Torque '[Nm']]]*Predictive_Maintenance_Data[[#This Row],[Angular velocity '[rad/s']]]/1000</f>
        <v>6.3187167200916869</v>
      </c>
      <c r="K6106" s="2">
        <v>53</v>
      </c>
      <c r="L6106" s="2">
        <v>0</v>
      </c>
      <c r="M6106" s="2">
        <v>0</v>
      </c>
      <c r="N6106" s="2">
        <v>0</v>
      </c>
      <c r="O6106" s="2">
        <v>0</v>
      </c>
      <c r="P6106" s="2">
        <v>0</v>
      </c>
      <c r="Q6106" s="2">
        <v>0</v>
      </c>
      <c r="R6106"/>
      <c r="S6106"/>
    </row>
    <row r="6107" spans="1:19" x14ac:dyDescent="0.3">
      <c r="A6107">
        <v>6106</v>
      </c>
      <c r="B6107" t="s">
        <v>6122</v>
      </c>
      <c r="C6107" t="s">
        <v>15</v>
      </c>
      <c r="D6107" s="1">
        <v>300.8</v>
      </c>
      <c r="E6107" s="1">
        <v>310.89999999999998</v>
      </c>
      <c r="F6107" s="2">
        <v>1522</v>
      </c>
      <c r="G6107" s="1">
        <f>2*PI()*Predictive_Maintenance_Data[[#This Row],[Rotational speed '[rpm']]]/60</f>
        <v>159.38346729212216</v>
      </c>
      <c r="H6107" s="1">
        <v>46.2</v>
      </c>
      <c r="I6107" s="1">
        <f t="shared" si="95"/>
        <v>10.099999999999966</v>
      </c>
      <c r="J6107" s="1">
        <f>Predictive_Maintenance_Data[[#This Row],[Torque '[Nm']]]*Predictive_Maintenance_Data[[#This Row],[Angular velocity '[rad/s']]]/1000</f>
        <v>7.3635161888960443</v>
      </c>
      <c r="K6107" s="2">
        <v>56</v>
      </c>
      <c r="L6107" s="2">
        <v>0</v>
      </c>
      <c r="M6107" s="2">
        <v>0</v>
      </c>
      <c r="N6107" s="2">
        <v>0</v>
      </c>
      <c r="O6107" s="2">
        <v>0</v>
      </c>
      <c r="P6107" s="2">
        <v>0</v>
      </c>
      <c r="Q6107" s="2">
        <v>0</v>
      </c>
      <c r="R6107"/>
      <c r="S6107"/>
    </row>
    <row r="6108" spans="1:19" x14ac:dyDescent="0.3">
      <c r="A6108">
        <v>6107</v>
      </c>
      <c r="B6108" t="s">
        <v>6123</v>
      </c>
      <c r="C6108" t="s">
        <v>17</v>
      </c>
      <c r="D6108" s="1">
        <v>300.89999999999998</v>
      </c>
      <c r="E6108" s="1">
        <v>311</v>
      </c>
      <c r="F6108" s="2">
        <v>1432</v>
      </c>
      <c r="G6108" s="1">
        <f>2*PI()*Predictive_Maintenance_Data[[#This Row],[Rotational speed '[rpm']]]/60</f>
        <v>149.95868933135279</v>
      </c>
      <c r="H6108" s="1">
        <v>48.1</v>
      </c>
      <c r="I6108" s="1">
        <f t="shared" si="95"/>
        <v>10.100000000000023</v>
      </c>
      <c r="J6108" s="1">
        <f>Predictive_Maintenance_Data[[#This Row],[Torque '[Nm']]]*Predictive_Maintenance_Data[[#This Row],[Angular velocity '[rad/s']]]/1000</f>
        <v>7.2130129568380692</v>
      </c>
      <c r="K6108" s="2">
        <v>59</v>
      </c>
      <c r="L6108" s="2">
        <v>0</v>
      </c>
      <c r="M6108" s="2">
        <v>0</v>
      </c>
      <c r="N6108" s="2">
        <v>0</v>
      </c>
      <c r="O6108" s="2">
        <v>0</v>
      </c>
      <c r="P6108" s="2">
        <v>0</v>
      </c>
      <c r="Q6108" s="2">
        <v>0</v>
      </c>
      <c r="R6108"/>
      <c r="S6108"/>
    </row>
    <row r="6109" spans="1:19" x14ac:dyDescent="0.3">
      <c r="A6109">
        <v>6108</v>
      </c>
      <c r="B6109" t="s">
        <v>6124</v>
      </c>
      <c r="C6109" t="s">
        <v>17</v>
      </c>
      <c r="D6109" s="1">
        <v>300.89999999999998</v>
      </c>
      <c r="E6109" s="1">
        <v>311</v>
      </c>
      <c r="F6109" s="2">
        <v>1438</v>
      </c>
      <c r="G6109" s="1">
        <f>2*PI()*Predictive_Maintenance_Data[[#This Row],[Rotational speed '[rpm']]]/60</f>
        <v>150.58700786207075</v>
      </c>
      <c r="H6109" s="1">
        <v>49</v>
      </c>
      <c r="I6109" s="1">
        <f t="shared" si="95"/>
        <v>10.100000000000023</v>
      </c>
      <c r="J6109" s="1">
        <f>Predictive_Maintenance_Data[[#This Row],[Torque '[Nm']]]*Predictive_Maintenance_Data[[#This Row],[Angular velocity '[rad/s']]]/1000</f>
        <v>7.3787633852414665</v>
      </c>
      <c r="K6109" s="2">
        <v>61</v>
      </c>
      <c r="L6109" s="2">
        <v>0</v>
      </c>
      <c r="M6109" s="2">
        <v>0</v>
      </c>
      <c r="N6109" s="2">
        <v>0</v>
      </c>
      <c r="O6109" s="2">
        <v>0</v>
      </c>
      <c r="P6109" s="2">
        <v>0</v>
      </c>
      <c r="Q6109" s="2">
        <v>0</v>
      </c>
      <c r="R6109"/>
      <c r="S6109"/>
    </row>
    <row r="6110" spans="1:19" x14ac:dyDescent="0.3">
      <c r="A6110">
        <v>6109</v>
      </c>
      <c r="B6110" t="s">
        <v>6125</v>
      </c>
      <c r="C6110" t="s">
        <v>15</v>
      </c>
      <c r="D6110" s="1">
        <v>300.8</v>
      </c>
      <c r="E6110" s="1">
        <v>310.89999999999998</v>
      </c>
      <c r="F6110" s="2">
        <v>1678</v>
      </c>
      <c r="G6110" s="1">
        <f>2*PI()*Predictive_Maintenance_Data[[#This Row],[Rotational speed '[rpm']]]/60</f>
        <v>175.71974909078909</v>
      </c>
      <c r="H6110" s="1">
        <v>28.1</v>
      </c>
      <c r="I6110" s="1">
        <f t="shared" si="95"/>
        <v>10.099999999999966</v>
      </c>
      <c r="J6110" s="1">
        <f>Predictive_Maintenance_Data[[#This Row],[Torque '[Nm']]]*Predictive_Maintenance_Data[[#This Row],[Angular velocity '[rad/s']]]/1000</f>
        <v>4.937724949451173</v>
      </c>
      <c r="K6110" s="2">
        <v>63</v>
      </c>
      <c r="L6110" s="2">
        <v>0</v>
      </c>
      <c r="M6110" s="2">
        <v>0</v>
      </c>
      <c r="N6110" s="2">
        <v>0</v>
      </c>
      <c r="O6110" s="2">
        <v>0</v>
      </c>
      <c r="P6110" s="2">
        <v>0</v>
      </c>
      <c r="Q6110" s="2">
        <v>0</v>
      </c>
      <c r="R6110"/>
      <c r="S6110"/>
    </row>
    <row r="6111" spans="1:19" x14ac:dyDescent="0.3">
      <c r="A6111">
        <v>6110</v>
      </c>
      <c r="B6111" t="s">
        <v>6126</v>
      </c>
      <c r="C6111" t="s">
        <v>15</v>
      </c>
      <c r="D6111" s="1">
        <v>300.8</v>
      </c>
      <c r="E6111" s="1">
        <v>310.89999999999998</v>
      </c>
      <c r="F6111" s="2">
        <v>1514</v>
      </c>
      <c r="G6111" s="1">
        <f>2*PI()*Predictive_Maintenance_Data[[#This Row],[Rotational speed '[rpm']]]/60</f>
        <v>158.54570925116488</v>
      </c>
      <c r="H6111" s="1">
        <v>38.700000000000003</v>
      </c>
      <c r="I6111" s="1">
        <f t="shared" si="95"/>
        <v>10.099999999999966</v>
      </c>
      <c r="J6111" s="1">
        <f>Predictive_Maintenance_Data[[#This Row],[Torque '[Nm']]]*Predictive_Maintenance_Data[[#This Row],[Angular velocity '[rad/s']]]/1000</f>
        <v>6.1357189480200818</v>
      </c>
      <c r="K6111" s="2">
        <v>66</v>
      </c>
      <c r="L6111" s="2">
        <v>0</v>
      </c>
      <c r="M6111" s="2">
        <v>0</v>
      </c>
      <c r="N6111" s="2">
        <v>0</v>
      </c>
      <c r="O6111" s="2">
        <v>0</v>
      </c>
      <c r="P6111" s="2">
        <v>0</v>
      </c>
      <c r="Q6111" s="2">
        <v>0</v>
      </c>
      <c r="R6111"/>
      <c r="S6111"/>
    </row>
    <row r="6112" spans="1:19" x14ac:dyDescent="0.3">
      <c r="A6112">
        <v>6111</v>
      </c>
      <c r="B6112" t="s">
        <v>6127</v>
      </c>
      <c r="C6112" t="s">
        <v>17</v>
      </c>
      <c r="D6112" s="1">
        <v>300.7</v>
      </c>
      <c r="E6112" s="1">
        <v>310.8</v>
      </c>
      <c r="F6112" s="2">
        <v>1534</v>
      </c>
      <c r="G6112" s="1">
        <f>2*PI()*Predictive_Maintenance_Data[[#This Row],[Rotational speed '[rpm']]]/60</f>
        <v>160.64010435355809</v>
      </c>
      <c r="H6112" s="1">
        <v>41.3</v>
      </c>
      <c r="I6112" s="1">
        <f t="shared" si="95"/>
        <v>10.100000000000023</v>
      </c>
      <c r="J6112" s="1">
        <f>Predictive_Maintenance_Data[[#This Row],[Torque '[Nm']]]*Predictive_Maintenance_Data[[#This Row],[Angular velocity '[rad/s']]]/1000</f>
        <v>6.6344363098019485</v>
      </c>
      <c r="K6112" s="2">
        <v>69</v>
      </c>
      <c r="L6112" s="2">
        <v>0</v>
      </c>
      <c r="M6112" s="2">
        <v>0</v>
      </c>
      <c r="N6112" s="2">
        <v>0</v>
      </c>
      <c r="O6112" s="2">
        <v>0</v>
      </c>
      <c r="P6112" s="2">
        <v>0</v>
      </c>
      <c r="Q6112" s="2">
        <v>0</v>
      </c>
      <c r="R6112"/>
      <c r="S6112"/>
    </row>
    <row r="6113" spans="1:19" x14ac:dyDescent="0.3">
      <c r="A6113">
        <v>6112</v>
      </c>
      <c r="B6113" t="s">
        <v>6128</v>
      </c>
      <c r="C6113" t="s">
        <v>15</v>
      </c>
      <c r="D6113" s="1">
        <v>300.7</v>
      </c>
      <c r="E6113" s="1">
        <v>310.8</v>
      </c>
      <c r="F6113" s="2">
        <v>1486</v>
      </c>
      <c r="G6113" s="1">
        <f>2*PI()*Predictive_Maintenance_Data[[#This Row],[Rotational speed '[rpm']]]/60</f>
        <v>155.61355610781442</v>
      </c>
      <c r="H6113" s="1">
        <v>41.2</v>
      </c>
      <c r="I6113" s="1">
        <f t="shared" si="95"/>
        <v>10.100000000000023</v>
      </c>
      <c r="J6113" s="1">
        <f>Predictive_Maintenance_Data[[#This Row],[Torque '[Nm']]]*Predictive_Maintenance_Data[[#This Row],[Angular velocity '[rad/s']]]/1000</f>
        <v>6.4112785116419548</v>
      </c>
      <c r="K6113" s="2">
        <v>71</v>
      </c>
      <c r="L6113" s="2">
        <v>0</v>
      </c>
      <c r="M6113" s="2">
        <v>0</v>
      </c>
      <c r="N6113" s="2">
        <v>0</v>
      </c>
      <c r="O6113" s="2">
        <v>0</v>
      </c>
      <c r="P6113" s="2">
        <v>0</v>
      </c>
      <c r="Q6113" s="2">
        <v>0</v>
      </c>
      <c r="R6113"/>
      <c r="S6113"/>
    </row>
    <row r="6114" spans="1:19" x14ac:dyDescent="0.3">
      <c r="A6114">
        <v>6113</v>
      </c>
      <c r="B6114" t="s">
        <v>6129</v>
      </c>
      <c r="C6114" t="s">
        <v>17</v>
      </c>
      <c r="D6114" s="1">
        <v>300.7</v>
      </c>
      <c r="E6114" s="1">
        <v>310.8</v>
      </c>
      <c r="F6114" s="2">
        <v>1925</v>
      </c>
      <c r="G6114" s="1">
        <f>2*PI()*Predictive_Maintenance_Data[[#This Row],[Rotational speed '[rpm']]]/60</f>
        <v>201.58552860534508</v>
      </c>
      <c r="H6114" s="1">
        <v>22</v>
      </c>
      <c r="I6114" s="1">
        <f t="shared" si="95"/>
        <v>10.100000000000023</v>
      </c>
      <c r="J6114" s="1">
        <f>Predictive_Maintenance_Data[[#This Row],[Torque '[Nm']]]*Predictive_Maintenance_Data[[#This Row],[Angular velocity '[rad/s']]]/1000</f>
        <v>4.4348816293175917</v>
      </c>
      <c r="K6114" s="2">
        <v>74</v>
      </c>
      <c r="L6114" s="2">
        <v>0</v>
      </c>
      <c r="M6114" s="2">
        <v>0</v>
      </c>
      <c r="N6114" s="2">
        <v>0</v>
      </c>
      <c r="O6114" s="2">
        <v>0</v>
      </c>
      <c r="P6114" s="2">
        <v>0</v>
      </c>
      <c r="Q6114" s="2">
        <v>0</v>
      </c>
      <c r="R6114"/>
      <c r="S6114"/>
    </row>
    <row r="6115" spans="1:19" x14ac:dyDescent="0.3">
      <c r="A6115">
        <v>6114</v>
      </c>
      <c r="B6115" t="s">
        <v>6130</v>
      </c>
      <c r="C6115" t="s">
        <v>15</v>
      </c>
      <c r="D6115" s="1">
        <v>300.7</v>
      </c>
      <c r="E6115" s="1">
        <v>310.8</v>
      </c>
      <c r="F6115" s="2">
        <v>1724</v>
      </c>
      <c r="G6115" s="1">
        <f>2*PI()*Predictive_Maintenance_Data[[#This Row],[Rotational speed '[rpm']]]/60</f>
        <v>180.53685782629344</v>
      </c>
      <c r="H6115" s="1">
        <v>30</v>
      </c>
      <c r="I6115" s="1">
        <f t="shared" si="95"/>
        <v>10.100000000000023</v>
      </c>
      <c r="J6115" s="1">
        <f>Predictive_Maintenance_Data[[#This Row],[Torque '[Nm']]]*Predictive_Maintenance_Data[[#This Row],[Angular velocity '[rad/s']]]/1000</f>
        <v>5.416105734788804</v>
      </c>
      <c r="K6115" s="2">
        <v>76</v>
      </c>
      <c r="L6115" s="2">
        <v>0</v>
      </c>
      <c r="M6115" s="2">
        <v>0</v>
      </c>
      <c r="N6115" s="2">
        <v>0</v>
      </c>
      <c r="O6115" s="2">
        <v>0</v>
      </c>
      <c r="P6115" s="2">
        <v>0</v>
      </c>
      <c r="Q6115" s="2">
        <v>0</v>
      </c>
      <c r="R6115"/>
      <c r="S6115"/>
    </row>
    <row r="6116" spans="1:19" x14ac:dyDescent="0.3">
      <c r="A6116">
        <v>6115</v>
      </c>
      <c r="B6116" t="s">
        <v>6131</v>
      </c>
      <c r="C6116" t="s">
        <v>15</v>
      </c>
      <c r="D6116" s="1">
        <v>300.8</v>
      </c>
      <c r="E6116" s="1">
        <v>310.8</v>
      </c>
      <c r="F6116" s="2">
        <v>1549</v>
      </c>
      <c r="G6116" s="1">
        <f>2*PI()*Predictive_Maintenance_Data[[#This Row],[Rotational speed '[rpm']]]/60</f>
        <v>162.21090068035298</v>
      </c>
      <c r="H6116" s="1">
        <v>35.5</v>
      </c>
      <c r="I6116" s="1">
        <f t="shared" si="95"/>
        <v>10</v>
      </c>
      <c r="J6116" s="1">
        <f>Predictive_Maintenance_Data[[#This Row],[Torque '[Nm']]]*Predictive_Maintenance_Data[[#This Row],[Angular velocity '[rad/s']]]/1000</f>
        <v>5.7584869741525306</v>
      </c>
      <c r="K6116" s="2">
        <v>79</v>
      </c>
      <c r="L6116" s="2">
        <v>0</v>
      </c>
      <c r="M6116" s="2">
        <v>0</v>
      </c>
      <c r="N6116" s="2">
        <v>0</v>
      </c>
      <c r="O6116" s="2">
        <v>0</v>
      </c>
      <c r="P6116" s="2">
        <v>0</v>
      </c>
      <c r="Q6116" s="2">
        <v>0</v>
      </c>
      <c r="R6116"/>
      <c r="S6116"/>
    </row>
    <row r="6117" spans="1:19" x14ac:dyDescent="0.3">
      <c r="A6117">
        <v>6116</v>
      </c>
      <c r="B6117" t="s">
        <v>6132</v>
      </c>
      <c r="C6117" t="s">
        <v>17</v>
      </c>
      <c r="D6117" s="1">
        <v>300.8</v>
      </c>
      <c r="E6117" s="1">
        <v>310.89999999999998</v>
      </c>
      <c r="F6117" s="2">
        <v>1457</v>
      </c>
      <c r="G6117" s="1">
        <f>2*PI()*Predictive_Maintenance_Data[[#This Row],[Rotational speed '[rpm']]]/60</f>
        <v>152.57668320934428</v>
      </c>
      <c r="H6117" s="1">
        <v>47.7</v>
      </c>
      <c r="I6117" s="1">
        <f t="shared" si="95"/>
        <v>10.099999999999966</v>
      </c>
      <c r="J6117" s="1">
        <f>Predictive_Maintenance_Data[[#This Row],[Torque '[Nm']]]*Predictive_Maintenance_Data[[#This Row],[Angular velocity '[rad/s']]]/1000</f>
        <v>7.2779077890857229</v>
      </c>
      <c r="K6117" s="2">
        <v>82</v>
      </c>
      <c r="L6117" s="2">
        <v>0</v>
      </c>
      <c r="M6117" s="2">
        <v>0</v>
      </c>
      <c r="N6117" s="2">
        <v>0</v>
      </c>
      <c r="O6117" s="2">
        <v>0</v>
      </c>
      <c r="P6117" s="2">
        <v>0</v>
      </c>
      <c r="Q6117" s="2">
        <v>0</v>
      </c>
      <c r="R6117"/>
      <c r="S6117"/>
    </row>
    <row r="6118" spans="1:19" x14ac:dyDescent="0.3">
      <c r="A6118">
        <v>6117</v>
      </c>
      <c r="B6118" t="s">
        <v>6133</v>
      </c>
      <c r="C6118" t="s">
        <v>17</v>
      </c>
      <c r="D6118" s="1">
        <v>300.8</v>
      </c>
      <c r="E6118" s="1">
        <v>310.89999999999998</v>
      </c>
      <c r="F6118" s="2">
        <v>1453</v>
      </c>
      <c r="G6118" s="1">
        <f>2*PI()*Predictive_Maintenance_Data[[#This Row],[Rotational speed '[rpm']]]/60</f>
        <v>152.15780418886564</v>
      </c>
      <c r="H6118" s="1">
        <v>43.9</v>
      </c>
      <c r="I6118" s="1">
        <f t="shared" si="95"/>
        <v>10.099999999999966</v>
      </c>
      <c r="J6118" s="1">
        <f>Predictive_Maintenance_Data[[#This Row],[Torque '[Nm']]]*Predictive_Maintenance_Data[[#This Row],[Angular velocity '[rad/s']]]/1000</f>
        <v>6.6797276038912017</v>
      </c>
      <c r="K6118" s="2">
        <v>84</v>
      </c>
      <c r="L6118" s="2">
        <v>0</v>
      </c>
      <c r="M6118" s="2">
        <v>0</v>
      </c>
      <c r="N6118" s="2">
        <v>0</v>
      </c>
      <c r="O6118" s="2">
        <v>0</v>
      </c>
      <c r="P6118" s="2">
        <v>0</v>
      </c>
      <c r="Q6118" s="2">
        <v>0</v>
      </c>
      <c r="R6118"/>
      <c r="S6118"/>
    </row>
    <row r="6119" spans="1:19" x14ac:dyDescent="0.3">
      <c r="A6119">
        <v>6118</v>
      </c>
      <c r="B6119" t="s">
        <v>6134</v>
      </c>
      <c r="C6119" t="s">
        <v>17</v>
      </c>
      <c r="D6119" s="1">
        <v>300.8</v>
      </c>
      <c r="E6119" s="1">
        <v>311</v>
      </c>
      <c r="F6119" s="2">
        <v>1578</v>
      </c>
      <c r="G6119" s="1">
        <f>2*PI()*Predictive_Maintenance_Data[[#This Row],[Rotational speed '[rpm']]]/60</f>
        <v>165.24777357882311</v>
      </c>
      <c r="H6119" s="1">
        <v>44.4</v>
      </c>
      <c r="I6119" s="1">
        <f t="shared" si="95"/>
        <v>10.199999999999989</v>
      </c>
      <c r="J6119" s="1">
        <f>Predictive_Maintenance_Data[[#This Row],[Torque '[Nm']]]*Predictive_Maintenance_Data[[#This Row],[Angular velocity '[rad/s']]]/1000</f>
        <v>7.3370011468997465</v>
      </c>
      <c r="K6119" s="2">
        <v>86</v>
      </c>
      <c r="L6119" s="2">
        <v>0</v>
      </c>
      <c r="M6119" s="2">
        <v>0</v>
      </c>
      <c r="N6119" s="2">
        <v>0</v>
      </c>
      <c r="O6119" s="2">
        <v>0</v>
      </c>
      <c r="P6119" s="2">
        <v>0</v>
      </c>
      <c r="Q6119" s="2">
        <v>0</v>
      </c>
      <c r="R6119"/>
      <c r="S6119"/>
    </row>
    <row r="6120" spans="1:19" x14ac:dyDescent="0.3">
      <c r="A6120">
        <v>6119</v>
      </c>
      <c r="B6120" t="s">
        <v>6135</v>
      </c>
      <c r="C6120" t="s">
        <v>15</v>
      </c>
      <c r="D6120" s="1">
        <v>300.89999999999998</v>
      </c>
      <c r="E6120" s="1">
        <v>311.10000000000002</v>
      </c>
      <c r="F6120" s="2">
        <v>1325</v>
      </c>
      <c r="G6120" s="1">
        <f>2*PI()*Predictive_Maintenance_Data[[#This Row],[Rotational speed '[rpm']]]/60</f>
        <v>138.7536755335492</v>
      </c>
      <c r="H6120" s="1">
        <v>61.4</v>
      </c>
      <c r="I6120" s="1">
        <f t="shared" si="95"/>
        <v>10.200000000000045</v>
      </c>
      <c r="J6120" s="1">
        <f>Predictive_Maintenance_Data[[#This Row],[Torque '[Nm']]]*Predictive_Maintenance_Data[[#This Row],[Angular velocity '[rad/s']]]/1000</f>
        <v>8.519475677759921</v>
      </c>
      <c r="K6120" s="2">
        <v>88</v>
      </c>
      <c r="L6120" s="2">
        <v>0</v>
      </c>
      <c r="M6120" s="2">
        <v>0</v>
      </c>
      <c r="N6120" s="2">
        <v>0</v>
      </c>
      <c r="O6120" s="2">
        <v>0</v>
      </c>
      <c r="P6120" s="2">
        <v>0</v>
      </c>
      <c r="Q6120" s="2">
        <v>0</v>
      </c>
      <c r="R6120"/>
      <c r="S6120"/>
    </row>
    <row r="6121" spans="1:19" x14ac:dyDescent="0.3">
      <c r="A6121">
        <v>6120</v>
      </c>
      <c r="B6121" t="s">
        <v>6136</v>
      </c>
      <c r="C6121" t="s">
        <v>17</v>
      </c>
      <c r="D6121" s="1">
        <v>300.89999999999998</v>
      </c>
      <c r="E6121" s="1">
        <v>311.10000000000002</v>
      </c>
      <c r="F6121" s="2">
        <v>1471</v>
      </c>
      <c r="G6121" s="1">
        <f>2*PI()*Predictive_Maintenance_Data[[#This Row],[Rotational speed '[rpm']]]/60</f>
        <v>154.04275978101953</v>
      </c>
      <c r="H6121" s="1">
        <v>39.299999999999997</v>
      </c>
      <c r="I6121" s="1">
        <f t="shared" si="95"/>
        <v>10.200000000000045</v>
      </c>
      <c r="J6121" s="1">
        <f>Predictive_Maintenance_Data[[#This Row],[Torque '[Nm']]]*Predictive_Maintenance_Data[[#This Row],[Angular velocity '[rad/s']]]/1000</f>
        <v>6.0538804593940672</v>
      </c>
      <c r="K6121" s="2">
        <v>91</v>
      </c>
      <c r="L6121" s="2">
        <v>0</v>
      </c>
      <c r="M6121" s="2">
        <v>0</v>
      </c>
      <c r="N6121" s="2">
        <v>0</v>
      </c>
      <c r="O6121" s="2">
        <v>0</v>
      </c>
      <c r="P6121" s="2">
        <v>0</v>
      </c>
      <c r="Q6121" s="2">
        <v>0</v>
      </c>
      <c r="R6121"/>
      <c r="S6121"/>
    </row>
    <row r="6122" spans="1:19" x14ac:dyDescent="0.3">
      <c r="A6122">
        <v>6121</v>
      </c>
      <c r="B6122" t="s">
        <v>6137</v>
      </c>
      <c r="C6122" t="s">
        <v>15</v>
      </c>
      <c r="D6122" s="1">
        <v>300.89999999999998</v>
      </c>
      <c r="E6122" s="1">
        <v>311.2</v>
      </c>
      <c r="F6122" s="2">
        <v>1472</v>
      </c>
      <c r="G6122" s="1">
        <f>2*PI()*Predictive_Maintenance_Data[[#This Row],[Rotational speed '[rpm']]]/60</f>
        <v>154.14747953613917</v>
      </c>
      <c r="H6122" s="1">
        <v>40</v>
      </c>
      <c r="I6122" s="1">
        <f t="shared" si="95"/>
        <v>10.300000000000011</v>
      </c>
      <c r="J6122" s="1">
        <f>Predictive_Maintenance_Data[[#This Row],[Torque '[Nm']]]*Predictive_Maintenance_Data[[#This Row],[Angular velocity '[rad/s']]]/1000</f>
        <v>6.1658991814455666</v>
      </c>
      <c r="K6122" s="2">
        <v>93</v>
      </c>
      <c r="L6122" s="2">
        <v>0</v>
      </c>
      <c r="M6122" s="2">
        <v>0</v>
      </c>
      <c r="N6122" s="2">
        <v>0</v>
      </c>
      <c r="O6122" s="2">
        <v>0</v>
      </c>
      <c r="P6122" s="2">
        <v>0</v>
      </c>
      <c r="Q6122" s="2">
        <v>0</v>
      </c>
      <c r="R6122"/>
      <c r="S6122"/>
    </row>
    <row r="6123" spans="1:19" x14ac:dyDescent="0.3">
      <c r="A6123">
        <v>6122</v>
      </c>
      <c r="B6123" t="s">
        <v>6138</v>
      </c>
      <c r="C6123" t="s">
        <v>17</v>
      </c>
      <c r="D6123" s="1">
        <v>300.89999999999998</v>
      </c>
      <c r="E6123" s="1">
        <v>311.10000000000002</v>
      </c>
      <c r="F6123" s="2">
        <v>1457</v>
      </c>
      <c r="G6123" s="1">
        <f>2*PI()*Predictive_Maintenance_Data[[#This Row],[Rotational speed '[rpm']]]/60</f>
        <v>152.57668320934428</v>
      </c>
      <c r="H6123" s="1">
        <v>37.4</v>
      </c>
      <c r="I6123" s="1">
        <f t="shared" si="95"/>
        <v>10.200000000000045</v>
      </c>
      <c r="J6123" s="1">
        <f>Predictive_Maintenance_Data[[#This Row],[Torque '[Nm']]]*Predictive_Maintenance_Data[[#This Row],[Angular velocity '[rad/s']]]/1000</f>
        <v>5.7063679520294759</v>
      </c>
      <c r="K6123" s="2">
        <v>96</v>
      </c>
      <c r="L6123" s="2">
        <v>0</v>
      </c>
      <c r="M6123" s="2">
        <v>0</v>
      </c>
      <c r="N6123" s="2">
        <v>0</v>
      </c>
      <c r="O6123" s="2">
        <v>0</v>
      </c>
      <c r="P6123" s="2">
        <v>0</v>
      </c>
      <c r="Q6123" s="2">
        <v>0</v>
      </c>
      <c r="R6123"/>
      <c r="S6123"/>
    </row>
    <row r="6124" spans="1:19" x14ac:dyDescent="0.3">
      <c r="A6124">
        <v>6123</v>
      </c>
      <c r="B6124" t="s">
        <v>6139</v>
      </c>
      <c r="C6124" t="s">
        <v>17</v>
      </c>
      <c r="D6124" s="1">
        <v>301</v>
      </c>
      <c r="E6124" s="1">
        <v>311</v>
      </c>
      <c r="F6124" s="2">
        <v>1402</v>
      </c>
      <c r="G6124" s="1">
        <f>2*PI()*Predictive_Maintenance_Data[[#This Row],[Rotational speed '[rpm']]]/60</f>
        <v>146.817096677763</v>
      </c>
      <c r="H6124" s="1">
        <v>55.3</v>
      </c>
      <c r="I6124" s="1">
        <f t="shared" si="95"/>
        <v>10</v>
      </c>
      <c r="J6124" s="1">
        <f>Predictive_Maintenance_Data[[#This Row],[Torque '[Nm']]]*Predictive_Maintenance_Data[[#This Row],[Angular velocity '[rad/s']]]/1000</f>
        <v>8.1189854462802948</v>
      </c>
      <c r="K6124" s="2">
        <v>98</v>
      </c>
      <c r="L6124" s="2">
        <v>0</v>
      </c>
      <c r="M6124" s="2">
        <v>0</v>
      </c>
      <c r="N6124" s="2">
        <v>0</v>
      </c>
      <c r="O6124" s="2">
        <v>0</v>
      </c>
      <c r="P6124" s="2">
        <v>0</v>
      </c>
      <c r="Q6124" s="2">
        <v>0</v>
      </c>
      <c r="R6124"/>
      <c r="S6124"/>
    </row>
    <row r="6125" spans="1:19" x14ac:dyDescent="0.3">
      <c r="A6125">
        <v>6124</v>
      </c>
      <c r="B6125" t="s">
        <v>6140</v>
      </c>
      <c r="C6125" t="s">
        <v>17</v>
      </c>
      <c r="D6125" s="1">
        <v>300.89999999999998</v>
      </c>
      <c r="E6125" s="1">
        <v>310.89999999999998</v>
      </c>
      <c r="F6125" s="2">
        <v>1477</v>
      </c>
      <c r="G6125" s="1">
        <f>2*PI()*Predictive_Maintenance_Data[[#This Row],[Rotational speed '[rpm']]]/60</f>
        <v>154.67107831173746</v>
      </c>
      <c r="H6125" s="1">
        <v>41.5</v>
      </c>
      <c r="I6125" s="1">
        <f t="shared" si="95"/>
        <v>10</v>
      </c>
      <c r="J6125" s="1">
        <f>Predictive_Maintenance_Data[[#This Row],[Torque '[Nm']]]*Predictive_Maintenance_Data[[#This Row],[Angular velocity '[rad/s']]]/1000</f>
        <v>6.4188497499371042</v>
      </c>
      <c r="K6125" s="2">
        <v>100</v>
      </c>
      <c r="L6125" s="2">
        <v>0</v>
      </c>
      <c r="M6125" s="2">
        <v>0</v>
      </c>
      <c r="N6125" s="2">
        <v>0</v>
      </c>
      <c r="O6125" s="2">
        <v>0</v>
      </c>
      <c r="P6125" s="2">
        <v>0</v>
      </c>
      <c r="Q6125" s="2">
        <v>0</v>
      </c>
      <c r="R6125"/>
      <c r="S6125"/>
    </row>
    <row r="6126" spans="1:19" x14ac:dyDescent="0.3">
      <c r="A6126">
        <v>6125</v>
      </c>
      <c r="B6126" t="s">
        <v>6141</v>
      </c>
      <c r="C6126" t="s">
        <v>15</v>
      </c>
      <c r="D6126" s="1">
        <v>300.89999999999998</v>
      </c>
      <c r="E6126" s="1">
        <v>310.89999999999998</v>
      </c>
      <c r="F6126" s="2">
        <v>1727</v>
      </c>
      <c r="G6126" s="1">
        <f>2*PI()*Predictive_Maintenance_Data[[#This Row],[Rotational speed '[rpm']]]/60</f>
        <v>180.85101709165244</v>
      </c>
      <c r="H6126" s="1">
        <v>30.1</v>
      </c>
      <c r="I6126" s="1">
        <f t="shared" si="95"/>
        <v>10</v>
      </c>
      <c r="J6126" s="1">
        <f>Predictive_Maintenance_Data[[#This Row],[Torque '[Nm']]]*Predictive_Maintenance_Data[[#This Row],[Angular velocity '[rad/s']]]/1000</f>
        <v>5.4436156144587384</v>
      </c>
      <c r="K6126" s="2">
        <v>102</v>
      </c>
      <c r="L6126" s="2">
        <v>0</v>
      </c>
      <c r="M6126" s="2">
        <v>0</v>
      </c>
      <c r="N6126" s="2">
        <v>0</v>
      </c>
      <c r="O6126" s="2">
        <v>0</v>
      </c>
      <c r="P6126" s="2">
        <v>0</v>
      </c>
      <c r="Q6126" s="2">
        <v>0</v>
      </c>
      <c r="R6126"/>
      <c r="S6126"/>
    </row>
    <row r="6127" spans="1:19" x14ac:dyDescent="0.3">
      <c r="A6127">
        <v>6126</v>
      </c>
      <c r="B6127" t="s">
        <v>6142</v>
      </c>
      <c r="C6127" t="s">
        <v>17</v>
      </c>
      <c r="D6127" s="1">
        <v>300.89999999999998</v>
      </c>
      <c r="E6127" s="1">
        <v>310.89999999999998</v>
      </c>
      <c r="F6127" s="2">
        <v>1995</v>
      </c>
      <c r="G6127" s="1">
        <f>2*PI()*Predictive_Maintenance_Data[[#This Row],[Rotational speed '[rpm']]]/60</f>
        <v>208.91591146372124</v>
      </c>
      <c r="H6127" s="1">
        <v>20.2</v>
      </c>
      <c r="I6127" s="1">
        <f t="shared" si="95"/>
        <v>10</v>
      </c>
      <c r="J6127" s="1">
        <f>Predictive_Maintenance_Data[[#This Row],[Torque '[Nm']]]*Predictive_Maintenance_Data[[#This Row],[Angular velocity '[rad/s']]]/1000</f>
        <v>4.2201014115671684</v>
      </c>
      <c r="K6127" s="2">
        <v>105</v>
      </c>
      <c r="L6127" s="2">
        <v>0</v>
      </c>
      <c r="M6127" s="2">
        <v>0</v>
      </c>
      <c r="N6127" s="2">
        <v>0</v>
      </c>
      <c r="O6127" s="2">
        <v>0</v>
      </c>
      <c r="P6127" s="2">
        <v>0</v>
      </c>
      <c r="Q6127" s="2">
        <v>0</v>
      </c>
      <c r="R6127"/>
      <c r="S6127"/>
    </row>
    <row r="6128" spans="1:19" x14ac:dyDescent="0.3">
      <c r="A6128">
        <v>6127</v>
      </c>
      <c r="B6128" t="s">
        <v>6143</v>
      </c>
      <c r="C6128" t="s">
        <v>17</v>
      </c>
      <c r="D6128" s="1">
        <v>300.89999999999998</v>
      </c>
      <c r="E6128" s="1">
        <v>310.89999999999998</v>
      </c>
      <c r="F6128" s="2">
        <v>1370</v>
      </c>
      <c r="G6128" s="1">
        <f>2*PI()*Predictive_Maintenance_Data[[#This Row],[Rotational speed '[rpm']]]/60</f>
        <v>143.46606451393387</v>
      </c>
      <c r="H6128" s="1">
        <v>52.5</v>
      </c>
      <c r="I6128" s="1">
        <f t="shared" si="95"/>
        <v>10</v>
      </c>
      <c r="J6128" s="1">
        <f>Predictive_Maintenance_Data[[#This Row],[Torque '[Nm']]]*Predictive_Maintenance_Data[[#This Row],[Angular velocity '[rad/s']]]/1000</f>
        <v>7.5319683869815277</v>
      </c>
      <c r="K6128" s="2">
        <v>107</v>
      </c>
      <c r="L6128" s="2">
        <v>0</v>
      </c>
      <c r="M6128" s="2">
        <v>0</v>
      </c>
      <c r="N6128" s="2">
        <v>0</v>
      </c>
      <c r="O6128" s="2">
        <v>0</v>
      </c>
      <c r="P6128" s="2">
        <v>0</v>
      </c>
      <c r="Q6128" s="2">
        <v>0</v>
      </c>
      <c r="R6128"/>
      <c r="S6128"/>
    </row>
    <row r="6129" spans="1:19" x14ac:dyDescent="0.3">
      <c r="A6129">
        <v>6128</v>
      </c>
      <c r="B6129" t="s">
        <v>6144</v>
      </c>
      <c r="C6129" t="s">
        <v>17</v>
      </c>
      <c r="D6129" s="1">
        <v>300.89999999999998</v>
      </c>
      <c r="E6129" s="1">
        <v>310.89999999999998</v>
      </c>
      <c r="F6129" s="2">
        <v>1228</v>
      </c>
      <c r="G6129" s="1">
        <f>2*PI()*Predictive_Maintenance_Data[[#This Row],[Rotational speed '[rpm']]]/60</f>
        <v>128.59585928694221</v>
      </c>
      <c r="H6129" s="1">
        <v>66.400000000000006</v>
      </c>
      <c r="I6129" s="1">
        <f t="shared" si="95"/>
        <v>10</v>
      </c>
      <c r="J6129" s="1">
        <f>Predictive_Maintenance_Data[[#This Row],[Torque '[Nm']]]*Predictive_Maintenance_Data[[#This Row],[Angular velocity '[rad/s']]]/1000</f>
        <v>8.5387650566529647</v>
      </c>
      <c r="K6129" s="2">
        <v>109</v>
      </c>
      <c r="L6129" s="2">
        <v>0</v>
      </c>
      <c r="M6129" s="2">
        <v>0</v>
      </c>
      <c r="N6129" s="2">
        <v>0</v>
      </c>
      <c r="O6129" s="2">
        <v>0</v>
      </c>
      <c r="P6129" s="2">
        <v>0</v>
      </c>
      <c r="Q6129" s="2">
        <v>0</v>
      </c>
      <c r="R6129"/>
      <c r="S6129"/>
    </row>
    <row r="6130" spans="1:19" x14ac:dyDescent="0.3">
      <c r="A6130">
        <v>6129</v>
      </c>
      <c r="B6130" t="s">
        <v>6145</v>
      </c>
      <c r="C6130" t="s">
        <v>17</v>
      </c>
      <c r="D6130" s="1">
        <v>300.89999999999998</v>
      </c>
      <c r="E6130" s="1">
        <v>311</v>
      </c>
      <c r="F6130" s="2">
        <v>1499</v>
      </c>
      <c r="G6130" s="1">
        <f>2*PI()*Predictive_Maintenance_Data[[#This Row],[Rotational speed '[rpm']]]/60</f>
        <v>156.97491292436999</v>
      </c>
      <c r="H6130" s="1">
        <v>38</v>
      </c>
      <c r="I6130" s="1">
        <f t="shared" si="95"/>
        <v>10.100000000000023</v>
      </c>
      <c r="J6130" s="1">
        <f>Predictive_Maintenance_Data[[#This Row],[Torque '[Nm']]]*Predictive_Maintenance_Data[[#This Row],[Angular velocity '[rad/s']]]/1000</f>
        <v>5.9650466911260596</v>
      </c>
      <c r="K6130" s="2">
        <v>111</v>
      </c>
      <c r="L6130" s="2">
        <v>0</v>
      </c>
      <c r="M6130" s="2">
        <v>0</v>
      </c>
      <c r="N6130" s="2">
        <v>0</v>
      </c>
      <c r="O6130" s="2">
        <v>0</v>
      </c>
      <c r="P6130" s="2">
        <v>0</v>
      </c>
      <c r="Q6130" s="2">
        <v>0</v>
      </c>
      <c r="R6130"/>
      <c r="S6130"/>
    </row>
    <row r="6131" spans="1:19" x14ac:dyDescent="0.3">
      <c r="A6131">
        <v>6130</v>
      </c>
      <c r="B6131" t="s">
        <v>6146</v>
      </c>
      <c r="C6131" t="s">
        <v>15</v>
      </c>
      <c r="D6131" s="1">
        <v>301</v>
      </c>
      <c r="E6131" s="1">
        <v>311</v>
      </c>
      <c r="F6131" s="2">
        <v>1508</v>
      </c>
      <c r="G6131" s="1">
        <f>2*PI()*Predictive_Maintenance_Data[[#This Row],[Rotational speed '[rpm']]]/60</f>
        <v>157.91739072044692</v>
      </c>
      <c r="H6131" s="1">
        <v>46.9</v>
      </c>
      <c r="I6131" s="1">
        <f t="shared" si="95"/>
        <v>10</v>
      </c>
      <c r="J6131" s="1">
        <f>Predictive_Maintenance_Data[[#This Row],[Torque '[Nm']]]*Predictive_Maintenance_Data[[#This Row],[Angular velocity '[rad/s']]]/1000</f>
        <v>7.4063256247889599</v>
      </c>
      <c r="K6131" s="2">
        <v>113</v>
      </c>
      <c r="L6131" s="2">
        <v>0</v>
      </c>
      <c r="M6131" s="2">
        <v>0</v>
      </c>
      <c r="N6131" s="2">
        <v>0</v>
      </c>
      <c r="O6131" s="2">
        <v>0</v>
      </c>
      <c r="P6131" s="2">
        <v>0</v>
      </c>
      <c r="Q6131" s="2">
        <v>0</v>
      </c>
      <c r="R6131"/>
      <c r="S6131"/>
    </row>
    <row r="6132" spans="1:19" x14ac:dyDescent="0.3">
      <c r="A6132">
        <v>6131</v>
      </c>
      <c r="B6132" t="s">
        <v>6147</v>
      </c>
      <c r="C6132" t="s">
        <v>17</v>
      </c>
      <c r="D6132" s="1">
        <v>301</v>
      </c>
      <c r="E6132" s="1">
        <v>310.89999999999998</v>
      </c>
      <c r="F6132" s="2">
        <v>1473</v>
      </c>
      <c r="G6132" s="1">
        <f>2*PI()*Predictive_Maintenance_Data[[#This Row],[Rotational speed '[rpm']]]/60</f>
        <v>154.25219929125885</v>
      </c>
      <c r="H6132" s="1">
        <v>44.2</v>
      </c>
      <c r="I6132" s="1">
        <f t="shared" si="95"/>
        <v>9.8999999999999773</v>
      </c>
      <c r="J6132" s="1">
        <f>Predictive_Maintenance_Data[[#This Row],[Torque '[Nm']]]*Predictive_Maintenance_Data[[#This Row],[Angular velocity '[rad/s']]]/1000</f>
        <v>6.8179472086736412</v>
      </c>
      <c r="K6132" s="2">
        <v>116</v>
      </c>
      <c r="L6132" s="2">
        <v>0</v>
      </c>
      <c r="M6132" s="2">
        <v>0</v>
      </c>
      <c r="N6132" s="2">
        <v>0</v>
      </c>
      <c r="O6132" s="2">
        <v>0</v>
      </c>
      <c r="P6132" s="2">
        <v>0</v>
      </c>
      <c r="Q6132" s="2">
        <v>0</v>
      </c>
      <c r="R6132"/>
      <c r="S6132"/>
    </row>
    <row r="6133" spans="1:19" x14ac:dyDescent="0.3">
      <c r="A6133">
        <v>6132</v>
      </c>
      <c r="B6133" t="s">
        <v>6148</v>
      </c>
      <c r="C6133" t="s">
        <v>27</v>
      </c>
      <c r="D6133" s="1">
        <v>301</v>
      </c>
      <c r="E6133" s="1">
        <v>311</v>
      </c>
      <c r="F6133" s="2">
        <v>1640</v>
      </c>
      <c r="G6133" s="1">
        <f>2*PI()*Predictive_Maintenance_Data[[#This Row],[Rotational speed '[rpm']]]/60</f>
        <v>171.74039839624203</v>
      </c>
      <c r="H6133" s="1">
        <v>37.6</v>
      </c>
      <c r="I6133" s="1">
        <f t="shared" si="95"/>
        <v>10</v>
      </c>
      <c r="J6133" s="1">
        <f>Predictive_Maintenance_Data[[#This Row],[Torque '[Nm']]]*Predictive_Maintenance_Data[[#This Row],[Angular velocity '[rad/s']]]/1000</f>
        <v>6.4574389796987006</v>
      </c>
      <c r="K6133" s="2">
        <v>118</v>
      </c>
      <c r="L6133" s="2">
        <v>0</v>
      </c>
      <c r="M6133" s="2">
        <v>0</v>
      </c>
      <c r="N6133" s="2">
        <v>0</v>
      </c>
      <c r="O6133" s="2">
        <v>0</v>
      </c>
      <c r="P6133" s="2">
        <v>0</v>
      </c>
      <c r="Q6133" s="2">
        <v>0</v>
      </c>
      <c r="R6133"/>
      <c r="S6133"/>
    </row>
    <row r="6134" spans="1:19" x14ac:dyDescent="0.3">
      <c r="A6134">
        <v>6133</v>
      </c>
      <c r="B6134" t="s">
        <v>6149</v>
      </c>
      <c r="C6134" t="s">
        <v>17</v>
      </c>
      <c r="D6134" s="1">
        <v>301.10000000000002</v>
      </c>
      <c r="E6134" s="1">
        <v>311.10000000000002</v>
      </c>
      <c r="F6134" s="2">
        <v>1429</v>
      </c>
      <c r="G6134" s="1">
        <f>2*PI()*Predictive_Maintenance_Data[[#This Row],[Rotational speed '[rpm']]]/60</f>
        <v>149.64453006599382</v>
      </c>
      <c r="H6134" s="1">
        <v>42.5</v>
      </c>
      <c r="I6134" s="1">
        <f t="shared" si="95"/>
        <v>10</v>
      </c>
      <c r="J6134" s="1">
        <f>Predictive_Maintenance_Data[[#This Row],[Torque '[Nm']]]*Predictive_Maintenance_Data[[#This Row],[Angular velocity '[rad/s']]]/1000</f>
        <v>6.3598925278047371</v>
      </c>
      <c r="K6134" s="2">
        <v>123</v>
      </c>
      <c r="L6134" s="2">
        <v>0</v>
      </c>
      <c r="M6134" s="2">
        <v>0</v>
      </c>
      <c r="N6134" s="2">
        <v>0</v>
      </c>
      <c r="O6134" s="2">
        <v>0</v>
      </c>
      <c r="P6134" s="2">
        <v>0</v>
      </c>
      <c r="Q6134" s="2">
        <v>0</v>
      </c>
      <c r="R6134"/>
      <c r="S6134"/>
    </row>
    <row r="6135" spans="1:19" x14ac:dyDescent="0.3">
      <c r="A6135">
        <v>6134</v>
      </c>
      <c r="B6135" t="s">
        <v>6150</v>
      </c>
      <c r="C6135" t="s">
        <v>17</v>
      </c>
      <c r="D6135" s="1">
        <v>301.10000000000002</v>
      </c>
      <c r="E6135" s="1">
        <v>311.10000000000002</v>
      </c>
      <c r="F6135" s="2">
        <v>1470</v>
      </c>
      <c r="G6135" s="1">
        <f>2*PI()*Predictive_Maintenance_Data[[#This Row],[Rotational speed '[rpm']]]/60</f>
        <v>153.93804002589985</v>
      </c>
      <c r="H6135" s="1">
        <v>40.9</v>
      </c>
      <c r="I6135" s="1">
        <f t="shared" si="95"/>
        <v>10</v>
      </c>
      <c r="J6135" s="1">
        <f>Predictive_Maintenance_Data[[#This Row],[Torque '[Nm']]]*Predictive_Maintenance_Data[[#This Row],[Angular velocity '[rad/s']]]/1000</f>
        <v>6.2960658370593041</v>
      </c>
      <c r="K6135" s="2">
        <v>125</v>
      </c>
      <c r="L6135" s="2">
        <v>0</v>
      </c>
      <c r="M6135" s="2">
        <v>0</v>
      </c>
      <c r="N6135" s="2">
        <v>0</v>
      </c>
      <c r="O6135" s="2">
        <v>0</v>
      </c>
      <c r="P6135" s="2">
        <v>0</v>
      </c>
      <c r="Q6135" s="2">
        <v>0</v>
      </c>
      <c r="R6135"/>
      <c r="S6135"/>
    </row>
    <row r="6136" spans="1:19" x14ac:dyDescent="0.3">
      <c r="A6136">
        <v>6135</v>
      </c>
      <c r="B6136" t="s">
        <v>6151</v>
      </c>
      <c r="C6136" t="s">
        <v>17</v>
      </c>
      <c r="D6136" s="1">
        <v>301</v>
      </c>
      <c r="E6136" s="1">
        <v>311</v>
      </c>
      <c r="F6136" s="2">
        <v>1581</v>
      </c>
      <c r="G6136" s="1">
        <f>2*PI()*Predictive_Maintenance_Data[[#This Row],[Rotational speed '[rpm']]]/60</f>
        <v>165.56193284418211</v>
      </c>
      <c r="H6136" s="1">
        <v>37</v>
      </c>
      <c r="I6136" s="1">
        <f t="shared" si="95"/>
        <v>10</v>
      </c>
      <c r="J6136" s="1">
        <f>Predictive_Maintenance_Data[[#This Row],[Torque '[Nm']]]*Predictive_Maintenance_Data[[#This Row],[Angular velocity '[rad/s']]]/1000</f>
        <v>6.125791515234738</v>
      </c>
      <c r="K6136" s="2">
        <v>127</v>
      </c>
      <c r="L6136" s="2">
        <v>0</v>
      </c>
      <c r="M6136" s="2">
        <v>0</v>
      </c>
      <c r="N6136" s="2">
        <v>0</v>
      </c>
      <c r="O6136" s="2">
        <v>0</v>
      </c>
      <c r="P6136" s="2">
        <v>0</v>
      </c>
      <c r="Q6136" s="2">
        <v>0</v>
      </c>
      <c r="R6136"/>
      <c r="S6136"/>
    </row>
    <row r="6137" spans="1:19" x14ac:dyDescent="0.3">
      <c r="A6137">
        <v>6136</v>
      </c>
      <c r="B6137" t="s">
        <v>6152</v>
      </c>
      <c r="C6137" t="s">
        <v>17</v>
      </c>
      <c r="D6137" s="1">
        <v>301</v>
      </c>
      <c r="E6137" s="1">
        <v>310.89999999999998</v>
      </c>
      <c r="F6137" s="2">
        <v>1740</v>
      </c>
      <c r="G6137" s="1">
        <f>2*PI()*Predictive_Maintenance_Data[[#This Row],[Rotational speed '[rpm']]]/60</f>
        <v>182.21237390820801</v>
      </c>
      <c r="H6137" s="1">
        <v>28.9</v>
      </c>
      <c r="I6137" s="1">
        <f t="shared" si="95"/>
        <v>9.8999999999999773</v>
      </c>
      <c r="J6137" s="1">
        <f>Predictive_Maintenance_Data[[#This Row],[Torque '[Nm']]]*Predictive_Maintenance_Data[[#This Row],[Angular velocity '[rad/s']]]/1000</f>
        <v>5.2659376059472116</v>
      </c>
      <c r="K6137" s="2">
        <v>129</v>
      </c>
      <c r="L6137" s="2">
        <v>0</v>
      </c>
      <c r="M6137" s="2">
        <v>0</v>
      </c>
      <c r="N6137" s="2">
        <v>0</v>
      </c>
      <c r="O6137" s="2">
        <v>0</v>
      </c>
      <c r="P6137" s="2">
        <v>0</v>
      </c>
      <c r="Q6137" s="2">
        <v>0</v>
      </c>
      <c r="R6137"/>
      <c r="S6137"/>
    </row>
    <row r="6138" spans="1:19" x14ac:dyDescent="0.3">
      <c r="A6138">
        <v>6137</v>
      </c>
      <c r="B6138" t="s">
        <v>6153</v>
      </c>
      <c r="C6138" t="s">
        <v>27</v>
      </c>
      <c r="D6138" s="1">
        <v>300.89999999999998</v>
      </c>
      <c r="E6138" s="1">
        <v>310.8</v>
      </c>
      <c r="F6138" s="2">
        <v>1390</v>
      </c>
      <c r="G6138" s="1">
        <f>2*PI()*Predictive_Maintenance_Data[[#This Row],[Rotational speed '[rpm']]]/60</f>
        <v>145.56045961632708</v>
      </c>
      <c r="H6138" s="1">
        <v>40.6</v>
      </c>
      <c r="I6138" s="1">
        <f t="shared" si="95"/>
        <v>9.9000000000000341</v>
      </c>
      <c r="J6138" s="1">
        <f>Predictive_Maintenance_Data[[#This Row],[Torque '[Nm']]]*Predictive_Maintenance_Data[[#This Row],[Angular velocity '[rad/s']]]/1000</f>
        <v>5.9097546604228803</v>
      </c>
      <c r="K6138" s="2">
        <v>131</v>
      </c>
      <c r="L6138" s="2">
        <v>0</v>
      </c>
      <c r="M6138" s="2">
        <v>0</v>
      </c>
      <c r="N6138" s="2">
        <v>0</v>
      </c>
      <c r="O6138" s="2">
        <v>0</v>
      </c>
      <c r="P6138" s="2">
        <v>0</v>
      </c>
      <c r="Q6138" s="2">
        <v>0</v>
      </c>
      <c r="R6138"/>
      <c r="S6138"/>
    </row>
    <row r="6139" spans="1:19" x14ac:dyDescent="0.3">
      <c r="A6139">
        <v>6138</v>
      </c>
      <c r="B6139" t="s">
        <v>6154</v>
      </c>
      <c r="C6139" t="s">
        <v>15</v>
      </c>
      <c r="D6139" s="1">
        <v>300.89999999999998</v>
      </c>
      <c r="E6139" s="1">
        <v>310.8</v>
      </c>
      <c r="F6139" s="2">
        <v>1988</v>
      </c>
      <c r="G6139" s="1">
        <f>2*PI()*Predictive_Maintenance_Data[[#This Row],[Rotational speed '[rpm']]]/60</f>
        <v>208.18287317788364</v>
      </c>
      <c r="H6139" s="1">
        <v>19.7</v>
      </c>
      <c r="I6139" s="1">
        <f t="shared" si="95"/>
        <v>9.9000000000000341</v>
      </c>
      <c r="J6139" s="1">
        <f>Predictive_Maintenance_Data[[#This Row],[Torque '[Nm']]]*Predictive_Maintenance_Data[[#This Row],[Angular velocity '[rad/s']]]/1000</f>
        <v>4.1012026016043075</v>
      </c>
      <c r="K6139" s="2">
        <v>136</v>
      </c>
      <c r="L6139" s="2">
        <v>0</v>
      </c>
      <c r="M6139" s="2">
        <v>0</v>
      </c>
      <c r="N6139" s="2">
        <v>0</v>
      </c>
      <c r="O6139" s="2">
        <v>0</v>
      </c>
      <c r="P6139" s="2">
        <v>0</v>
      </c>
      <c r="Q6139" s="2">
        <v>0</v>
      </c>
      <c r="R6139"/>
      <c r="S6139"/>
    </row>
    <row r="6140" spans="1:19" x14ac:dyDescent="0.3">
      <c r="A6140">
        <v>6139</v>
      </c>
      <c r="B6140" t="s">
        <v>6155</v>
      </c>
      <c r="C6140" t="s">
        <v>15</v>
      </c>
      <c r="D6140" s="1">
        <v>300.8</v>
      </c>
      <c r="E6140" s="1">
        <v>310.7</v>
      </c>
      <c r="F6140" s="2">
        <v>1452</v>
      </c>
      <c r="G6140" s="1">
        <f>2*PI()*Predictive_Maintenance_Data[[#This Row],[Rotational speed '[rpm']]]/60</f>
        <v>152.05308443374599</v>
      </c>
      <c r="H6140" s="1">
        <v>43</v>
      </c>
      <c r="I6140" s="1">
        <f t="shared" si="95"/>
        <v>9.8999999999999773</v>
      </c>
      <c r="J6140" s="1">
        <f>Predictive_Maintenance_Data[[#This Row],[Torque '[Nm']]]*Predictive_Maintenance_Data[[#This Row],[Angular velocity '[rad/s']]]/1000</f>
        <v>6.5382826306510777</v>
      </c>
      <c r="K6140" s="2">
        <v>139</v>
      </c>
      <c r="L6140" s="2">
        <v>0</v>
      </c>
      <c r="M6140" s="2">
        <v>0</v>
      </c>
      <c r="N6140" s="2">
        <v>0</v>
      </c>
      <c r="O6140" s="2">
        <v>0</v>
      </c>
      <c r="P6140" s="2">
        <v>0</v>
      </c>
      <c r="Q6140" s="2">
        <v>0</v>
      </c>
      <c r="R6140"/>
      <c r="S6140"/>
    </row>
    <row r="6141" spans="1:19" x14ac:dyDescent="0.3">
      <c r="A6141">
        <v>6140</v>
      </c>
      <c r="B6141" t="s">
        <v>6156</v>
      </c>
      <c r="C6141" t="s">
        <v>17</v>
      </c>
      <c r="D6141" s="1">
        <v>300.8</v>
      </c>
      <c r="E6141" s="1">
        <v>310.7</v>
      </c>
      <c r="F6141" s="2">
        <v>1586</v>
      </c>
      <c r="G6141" s="1">
        <f>2*PI()*Predictive_Maintenance_Data[[#This Row],[Rotational speed '[rpm']]]/60</f>
        <v>166.0855316197804</v>
      </c>
      <c r="H6141" s="1">
        <v>33.4</v>
      </c>
      <c r="I6141" s="1">
        <f t="shared" si="95"/>
        <v>9.8999999999999773</v>
      </c>
      <c r="J6141" s="1">
        <f>Predictive_Maintenance_Data[[#This Row],[Torque '[Nm']]]*Predictive_Maintenance_Data[[#This Row],[Angular velocity '[rad/s']]]/1000</f>
        <v>5.5472567561006656</v>
      </c>
      <c r="K6141" s="2">
        <v>142</v>
      </c>
      <c r="L6141" s="2">
        <v>0</v>
      </c>
      <c r="M6141" s="2">
        <v>0</v>
      </c>
      <c r="N6141" s="2">
        <v>0</v>
      </c>
      <c r="O6141" s="2">
        <v>0</v>
      </c>
      <c r="P6141" s="2">
        <v>0</v>
      </c>
      <c r="Q6141" s="2">
        <v>0</v>
      </c>
      <c r="R6141"/>
      <c r="S6141"/>
    </row>
    <row r="6142" spans="1:19" x14ac:dyDescent="0.3">
      <c r="A6142">
        <v>6141</v>
      </c>
      <c r="B6142" t="s">
        <v>6157</v>
      </c>
      <c r="C6142" t="s">
        <v>17</v>
      </c>
      <c r="D6142" s="1">
        <v>300.8</v>
      </c>
      <c r="E6142" s="1">
        <v>310.7</v>
      </c>
      <c r="F6142" s="2">
        <v>1589</v>
      </c>
      <c r="G6142" s="1">
        <f>2*PI()*Predictive_Maintenance_Data[[#This Row],[Rotational speed '[rpm']]]/60</f>
        <v>166.39969088513939</v>
      </c>
      <c r="H6142" s="1">
        <v>34.299999999999997</v>
      </c>
      <c r="I6142" s="1">
        <f t="shared" si="95"/>
        <v>9.8999999999999773</v>
      </c>
      <c r="J6142" s="1">
        <f>Predictive_Maintenance_Data[[#This Row],[Torque '[Nm']]]*Predictive_Maintenance_Data[[#This Row],[Angular velocity '[rad/s']]]/1000</f>
        <v>5.7075093973602806</v>
      </c>
      <c r="K6142" s="2">
        <v>144</v>
      </c>
      <c r="L6142" s="2">
        <v>0</v>
      </c>
      <c r="M6142" s="2">
        <v>0</v>
      </c>
      <c r="N6142" s="2">
        <v>0</v>
      </c>
      <c r="O6142" s="2">
        <v>0</v>
      </c>
      <c r="P6142" s="2">
        <v>0</v>
      </c>
      <c r="Q6142" s="2">
        <v>0</v>
      </c>
      <c r="R6142"/>
      <c r="S6142"/>
    </row>
    <row r="6143" spans="1:19" x14ac:dyDescent="0.3">
      <c r="A6143">
        <v>6142</v>
      </c>
      <c r="B6143" t="s">
        <v>6158</v>
      </c>
      <c r="C6143" t="s">
        <v>17</v>
      </c>
      <c r="D6143" s="1">
        <v>300.8</v>
      </c>
      <c r="E6143" s="1">
        <v>310.8</v>
      </c>
      <c r="F6143" s="2">
        <v>1486</v>
      </c>
      <c r="G6143" s="1">
        <f>2*PI()*Predictive_Maintenance_Data[[#This Row],[Rotational speed '[rpm']]]/60</f>
        <v>155.61355610781442</v>
      </c>
      <c r="H6143" s="1">
        <v>45.7</v>
      </c>
      <c r="I6143" s="1">
        <f t="shared" si="95"/>
        <v>10</v>
      </c>
      <c r="J6143" s="1">
        <f>Predictive_Maintenance_Data[[#This Row],[Torque '[Nm']]]*Predictive_Maintenance_Data[[#This Row],[Angular velocity '[rad/s']]]/1000</f>
        <v>7.1115395141271192</v>
      </c>
      <c r="K6143" s="2">
        <v>146</v>
      </c>
      <c r="L6143" s="2">
        <v>0</v>
      </c>
      <c r="M6143" s="2">
        <v>0</v>
      </c>
      <c r="N6143" s="2">
        <v>0</v>
      </c>
      <c r="O6143" s="2">
        <v>0</v>
      </c>
      <c r="P6143" s="2">
        <v>0</v>
      </c>
      <c r="Q6143" s="2">
        <v>0</v>
      </c>
      <c r="R6143"/>
      <c r="S6143"/>
    </row>
    <row r="6144" spans="1:19" x14ac:dyDescent="0.3">
      <c r="A6144">
        <v>6143</v>
      </c>
      <c r="B6144" t="s">
        <v>6159</v>
      </c>
      <c r="C6144" t="s">
        <v>17</v>
      </c>
      <c r="D6144" s="1">
        <v>300.89999999999998</v>
      </c>
      <c r="E6144" s="1">
        <v>310.89999999999998</v>
      </c>
      <c r="F6144" s="2">
        <v>1755</v>
      </c>
      <c r="G6144" s="1">
        <f>2*PI()*Predictive_Maintenance_Data[[#This Row],[Rotational speed '[rpm']]]/60</f>
        <v>183.78317023500287</v>
      </c>
      <c r="H6144" s="1">
        <v>27.9</v>
      </c>
      <c r="I6144" s="1">
        <f t="shared" si="95"/>
        <v>10</v>
      </c>
      <c r="J6144" s="1">
        <f>Predictive_Maintenance_Data[[#This Row],[Torque '[Nm']]]*Predictive_Maintenance_Data[[#This Row],[Angular velocity '[rad/s']]]/1000</f>
        <v>5.1275504495565798</v>
      </c>
      <c r="K6144" s="2">
        <v>148</v>
      </c>
      <c r="L6144" s="2">
        <v>0</v>
      </c>
      <c r="M6144" s="2">
        <v>0</v>
      </c>
      <c r="N6144" s="2">
        <v>0</v>
      </c>
      <c r="O6144" s="2">
        <v>0</v>
      </c>
      <c r="P6144" s="2">
        <v>0</v>
      </c>
      <c r="Q6144" s="2">
        <v>0</v>
      </c>
      <c r="R6144"/>
      <c r="S6144"/>
    </row>
    <row r="6145" spans="1:19" x14ac:dyDescent="0.3">
      <c r="A6145">
        <v>6144</v>
      </c>
      <c r="B6145" t="s">
        <v>6160</v>
      </c>
      <c r="C6145" t="s">
        <v>15</v>
      </c>
      <c r="D6145" s="1">
        <v>301</v>
      </c>
      <c r="E6145" s="1">
        <v>310.89999999999998</v>
      </c>
      <c r="F6145" s="2">
        <v>1575</v>
      </c>
      <c r="G6145" s="1">
        <f>2*PI()*Predictive_Maintenance_Data[[#This Row],[Rotational speed '[rpm']]]/60</f>
        <v>164.93361431346415</v>
      </c>
      <c r="H6145" s="1">
        <v>34.6</v>
      </c>
      <c r="I6145" s="1">
        <f t="shared" si="95"/>
        <v>9.8999999999999773</v>
      </c>
      <c r="J6145" s="1">
        <f>Predictive_Maintenance_Data[[#This Row],[Torque '[Nm']]]*Predictive_Maintenance_Data[[#This Row],[Angular velocity '[rad/s']]]/1000</f>
        <v>5.7067030552458604</v>
      </c>
      <c r="K6145" s="2">
        <v>150</v>
      </c>
      <c r="L6145" s="2">
        <v>0</v>
      </c>
      <c r="M6145" s="2">
        <v>0</v>
      </c>
      <c r="N6145" s="2">
        <v>0</v>
      </c>
      <c r="O6145" s="2">
        <v>0</v>
      </c>
      <c r="P6145" s="2">
        <v>0</v>
      </c>
      <c r="Q6145" s="2">
        <v>0</v>
      </c>
      <c r="R6145"/>
      <c r="S6145"/>
    </row>
    <row r="6146" spans="1:19" x14ac:dyDescent="0.3">
      <c r="A6146">
        <v>6145</v>
      </c>
      <c r="B6146" t="s">
        <v>6161</v>
      </c>
      <c r="C6146" t="s">
        <v>15</v>
      </c>
      <c r="D6146" s="1">
        <v>301.10000000000002</v>
      </c>
      <c r="E6146" s="1">
        <v>311.10000000000002</v>
      </c>
      <c r="F6146" s="2">
        <v>1615</v>
      </c>
      <c r="G6146" s="1">
        <f>2*PI()*Predictive_Maintenance_Data[[#This Row],[Rotational speed '[rpm']]]/60</f>
        <v>169.12240451825053</v>
      </c>
      <c r="H6146" s="1">
        <v>37.700000000000003</v>
      </c>
      <c r="I6146" s="1">
        <f t="shared" ref="I6146:I6209" si="96">E6146-D6146</f>
        <v>10</v>
      </c>
      <c r="J6146" s="1">
        <f>Predictive_Maintenance_Data[[#This Row],[Torque '[Nm']]]*Predictive_Maintenance_Data[[#This Row],[Angular velocity '[rad/s']]]/1000</f>
        <v>6.3759146503380455</v>
      </c>
      <c r="K6146" s="2">
        <v>153</v>
      </c>
      <c r="L6146" s="2">
        <v>0</v>
      </c>
      <c r="M6146" s="2">
        <v>0</v>
      </c>
      <c r="N6146" s="2">
        <v>0</v>
      </c>
      <c r="O6146" s="2">
        <v>0</v>
      </c>
      <c r="P6146" s="2">
        <v>0</v>
      </c>
      <c r="Q6146" s="2">
        <v>0</v>
      </c>
      <c r="R6146"/>
      <c r="S6146"/>
    </row>
    <row r="6147" spans="1:19" x14ac:dyDescent="0.3">
      <c r="A6147">
        <v>6146</v>
      </c>
      <c r="B6147" t="s">
        <v>6162</v>
      </c>
      <c r="C6147" t="s">
        <v>15</v>
      </c>
      <c r="D6147" s="1">
        <v>301.10000000000002</v>
      </c>
      <c r="E6147" s="1">
        <v>311.10000000000002</v>
      </c>
      <c r="F6147" s="2">
        <v>1436</v>
      </c>
      <c r="G6147" s="1">
        <f>2*PI()*Predictive_Maintenance_Data[[#This Row],[Rotational speed '[rpm']]]/60</f>
        <v>150.37756835183143</v>
      </c>
      <c r="H6147" s="1">
        <v>41.8</v>
      </c>
      <c r="I6147" s="1">
        <f t="shared" si="96"/>
        <v>10</v>
      </c>
      <c r="J6147" s="1">
        <f>Predictive_Maintenance_Data[[#This Row],[Torque '[Nm']]]*Predictive_Maintenance_Data[[#This Row],[Angular velocity '[rad/s']]]/1000</f>
        <v>6.2857823571065534</v>
      </c>
      <c r="K6147" s="2">
        <v>156</v>
      </c>
      <c r="L6147" s="2">
        <v>0</v>
      </c>
      <c r="M6147" s="2">
        <v>0</v>
      </c>
      <c r="N6147" s="2">
        <v>0</v>
      </c>
      <c r="O6147" s="2">
        <v>0</v>
      </c>
      <c r="P6147" s="2">
        <v>0</v>
      </c>
      <c r="Q6147" s="2">
        <v>0</v>
      </c>
      <c r="R6147"/>
      <c r="S6147"/>
    </row>
    <row r="6148" spans="1:19" x14ac:dyDescent="0.3">
      <c r="A6148">
        <v>6147</v>
      </c>
      <c r="B6148" t="s">
        <v>6163</v>
      </c>
      <c r="C6148" t="s">
        <v>15</v>
      </c>
      <c r="D6148" s="1">
        <v>301.10000000000002</v>
      </c>
      <c r="E6148" s="1">
        <v>311.10000000000002</v>
      </c>
      <c r="F6148" s="2">
        <v>1470</v>
      </c>
      <c r="G6148" s="1">
        <f>2*PI()*Predictive_Maintenance_Data[[#This Row],[Rotational speed '[rpm']]]/60</f>
        <v>153.93804002589985</v>
      </c>
      <c r="H6148" s="1">
        <v>40.6</v>
      </c>
      <c r="I6148" s="1">
        <f t="shared" si="96"/>
        <v>10</v>
      </c>
      <c r="J6148" s="1">
        <f>Predictive_Maintenance_Data[[#This Row],[Torque '[Nm']]]*Predictive_Maintenance_Data[[#This Row],[Angular velocity '[rad/s']]]/1000</f>
        <v>6.2498844250515342</v>
      </c>
      <c r="K6148" s="2">
        <v>159</v>
      </c>
      <c r="L6148" s="2">
        <v>0</v>
      </c>
      <c r="M6148" s="2">
        <v>0</v>
      </c>
      <c r="N6148" s="2">
        <v>0</v>
      </c>
      <c r="O6148" s="2">
        <v>0</v>
      </c>
      <c r="P6148" s="2">
        <v>0</v>
      </c>
      <c r="Q6148" s="2">
        <v>0</v>
      </c>
      <c r="R6148"/>
      <c r="S6148"/>
    </row>
    <row r="6149" spans="1:19" x14ac:dyDescent="0.3">
      <c r="A6149">
        <v>6148</v>
      </c>
      <c r="B6149" t="s">
        <v>6164</v>
      </c>
      <c r="C6149" t="s">
        <v>15</v>
      </c>
      <c r="D6149" s="1">
        <v>301.10000000000002</v>
      </c>
      <c r="E6149" s="1">
        <v>311.10000000000002</v>
      </c>
      <c r="F6149" s="2">
        <v>2089</v>
      </c>
      <c r="G6149" s="1">
        <f>2*PI()*Predictive_Maintenance_Data[[#This Row],[Rotational speed '[rpm']]]/60</f>
        <v>218.75956844496926</v>
      </c>
      <c r="H6149" s="1">
        <v>19.8</v>
      </c>
      <c r="I6149" s="1">
        <f t="shared" si="96"/>
        <v>10</v>
      </c>
      <c r="J6149" s="1">
        <f>Predictive_Maintenance_Data[[#This Row],[Torque '[Nm']]]*Predictive_Maintenance_Data[[#This Row],[Angular velocity '[rad/s']]]/1000</f>
        <v>4.3314394552103916</v>
      </c>
      <c r="K6149" s="2">
        <v>162</v>
      </c>
      <c r="L6149" s="2">
        <v>0</v>
      </c>
      <c r="M6149" s="2">
        <v>0</v>
      </c>
      <c r="N6149" s="2">
        <v>0</v>
      </c>
      <c r="O6149" s="2">
        <v>0</v>
      </c>
      <c r="P6149" s="2">
        <v>0</v>
      </c>
      <c r="Q6149" s="2">
        <v>0</v>
      </c>
      <c r="R6149"/>
      <c r="S6149"/>
    </row>
    <row r="6150" spans="1:19" x14ac:dyDescent="0.3">
      <c r="A6150">
        <v>6149</v>
      </c>
      <c r="B6150" t="s">
        <v>6165</v>
      </c>
      <c r="C6150" t="s">
        <v>17</v>
      </c>
      <c r="D6150" s="1">
        <v>301.10000000000002</v>
      </c>
      <c r="E6150" s="1">
        <v>311.2</v>
      </c>
      <c r="F6150" s="2">
        <v>1564</v>
      </c>
      <c r="G6150" s="1">
        <f>2*PI()*Predictive_Maintenance_Data[[#This Row],[Rotational speed '[rpm']]]/60</f>
        <v>163.7816970071479</v>
      </c>
      <c r="H6150" s="1">
        <v>37</v>
      </c>
      <c r="I6150" s="1">
        <f t="shared" si="96"/>
        <v>10.099999999999966</v>
      </c>
      <c r="J6150" s="1">
        <f>Predictive_Maintenance_Data[[#This Row],[Torque '[Nm']]]*Predictive_Maintenance_Data[[#This Row],[Angular velocity '[rad/s']]]/1000</f>
        <v>6.0599227892644718</v>
      </c>
      <c r="K6150" s="2">
        <v>165</v>
      </c>
      <c r="L6150" s="2">
        <v>0</v>
      </c>
      <c r="M6150" s="2">
        <v>0</v>
      </c>
      <c r="N6150" s="2">
        <v>0</v>
      </c>
      <c r="O6150" s="2">
        <v>0</v>
      </c>
      <c r="P6150" s="2">
        <v>0</v>
      </c>
      <c r="Q6150" s="2">
        <v>0</v>
      </c>
      <c r="R6150"/>
      <c r="S6150"/>
    </row>
    <row r="6151" spans="1:19" x14ac:dyDescent="0.3">
      <c r="A6151">
        <v>6150</v>
      </c>
      <c r="B6151" t="s">
        <v>6166</v>
      </c>
      <c r="C6151" t="s">
        <v>15</v>
      </c>
      <c r="D6151" s="1">
        <v>301</v>
      </c>
      <c r="E6151" s="1">
        <v>311.10000000000002</v>
      </c>
      <c r="F6151" s="2">
        <v>1420</v>
      </c>
      <c r="G6151" s="1">
        <f>2*PI()*Predictive_Maintenance_Data[[#This Row],[Rotational speed '[rpm']]]/60</f>
        <v>148.70205226991686</v>
      </c>
      <c r="H6151" s="1">
        <v>47.4</v>
      </c>
      <c r="I6151" s="1">
        <f t="shared" si="96"/>
        <v>10.100000000000023</v>
      </c>
      <c r="J6151" s="1">
        <f>Predictive_Maintenance_Data[[#This Row],[Torque '[Nm']]]*Predictive_Maintenance_Data[[#This Row],[Angular velocity '[rad/s']]]/1000</f>
        <v>7.048477277594059</v>
      </c>
      <c r="K6151" s="2">
        <v>167</v>
      </c>
      <c r="L6151" s="2">
        <v>0</v>
      </c>
      <c r="M6151" s="2">
        <v>0</v>
      </c>
      <c r="N6151" s="2">
        <v>0</v>
      </c>
      <c r="O6151" s="2">
        <v>0</v>
      </c>
      <c r="P6151" s="2">
        <v>0</v>
      </c>
      <c r="Q6151" s="2">
        <v>0</v>
      </c>
      <c r="R6151"/>
      <c r="S6151"/>
    </row>
    <row r="6152" spans="1:19" x14ac:dyDescent="0.3">
      <c r="A6152">
        <v>6151</v>
      </c>
      <c r="B6152" t="s">
        <v>6167</v>
      </c>
      <c r="C6152" t="s">
        <v>17</v>
      </c>
      <c r="D6152" s="1">
        <v>301.10000000000002</v>
      </c>
      <c r="E6152" s="1">
        <v>311.10000000000002</v>
      </c>
      <c r="F6152" s="2">
        <v>1711</v>
      </c>
      <c r="G6152" s="1">
        <f>2*PI()*Predictive_Maintenance_Data[[#This Row],[Rotational speed '[rpm']]]/60</f>
        <v>179.17550100973784</v>
      </c>
      <c r="H6152" s="1">
        <v>29.1</v>
      </c>
      <c r="I6152" s="1">
        <f t="shared" si="96"/>
        <v>10</v>
      </c>
      <c r="J6152" s="1">
        <f>Predictive_Maintenance_Data[[#This Row],[Torque '[Nm']]]*Predictive_Maintenance_Data[[#This Row],[Angular velocity '[rad/s']]]/1000</f>
        <v>5.2140070793833715</v>
      </c>
      <c r="K6152" s="2">
        <v>170</v>
      </c>
      <c r="L6152" s="2">
        <v>0</v>
      </c>
      <c r="M6152" s="2">
        <v>0</v>
      </c>
      <c r="N6152" s="2">
        <v>0</v>
      </c>
      <c r="O6152" s="2">
        <v>0</v>
      </c>
      <c r="P6152" s="2">
        <v>0</v>
      </c>
      <c r="Q6152" s="2">
        <v>0</v>
      </c>
      <c r="R6152"/>
      <c r="S6152"/>
    </row>
    <row r="6153" spans="1:19" x14ac:dyDescent="0.3">
      <c r="A6153">
        <v>6152</v>
      </c>
      <c r="B6153" t="s">
        <v>6168</v>
      </c>
      <c r="C6153" t="s">
        <v>17</v>
      </c>
      <c r="D6153" s="1">
        <v>301.10000000000002</v>
      </c>
      <c r="E6153" s="1">
        <v>311.2</v>
      </c>
      <c r="F6153" s="2">
        <v>1555</v>
      </c>
      <c r="G6153" s="1">
        <f>2*PI()*Predictive_Maintenance_Data[[#This Row],[Rotational speed '[rpm']]]/60</f>
        <v>162.83921921107094</v>
      </c>
      <c r="H6153" s="1">
        <v>35.299999999999997</v>
      </c>
      <c r="I6153" s="1">
        <f t="shared" si="96"/>
        <v>10.099999999999966</v>
      </c>
      <c r="J6153" s="1">
        <f>Predictive_Maintenance_Data[[#This Row],[Torque '[Nm']]]*Predictive_Maintenance_Data[[#This Row],[Angular velocity '[rad/s']]]/1000</f>
        <v>5.7482244381508032</v>
      </c>
      <c r="K6153" s="2">
        <v>172</v>
      </c>
      <c r="L6153" s="2">
        <v>0</v>
      </c>
      <c r="M6153" s="2">
        <v>0</v>
      </c>
      <c r="N6153" s="2">
        <v>0</v>
      </c>
      <c r="O6153" s="2">
        <v>0</v>
      </c>
      <c r="P6153" s="2">
        <v>0</v>
      </c>
      <c r="Q6153" s="2">
        <v>0</v>
      </c>
      <c r="R6153"/>
      <c r="S6153"/>
    </row>
    <row r="6154" spans="1:19" x14ac:dyDescent="0.3">
      <c r="A6154">
        <v>6153</v>
      </c>
      <c r="B6154" t="s">
        <v>6169</v>
      </c>
      <c r="C6154" t="s">
        <v>15</v>
      </c>
      <c r="D6154" s="1">
        <v>301.10000000000002</v>
      </c>
      <c r="E6154" s="1">
        <v>311.10000000000002</v>
      </c>
      <c r="F6154" s="2">
        <v>1592</v>
      </c>
      <c r="G6154" s="1">
        <f>2*PI()*Predictive_Maintenance_Data[[#This Row],[Rotational speed '[rpm']]]/60</f>
        <v>166.71385015049836</v>
      </c>
      <c r="H6154" s="1">
        <v>35.700000000000003</v>
      </c>
      <c r="I6154" s="1">
        <f t="shared" si="96"/>
        <v>10</v>
      </c>
      <c r="J6154" s="1">
        <f>Predictive_Maintenance_Data[[#This Row],[Torque '[Nm']]]*Predictive_Maintenance_Data[[#This Row],[Angular velocity '[rad/s']]]/1000</f>
        <v>5.9516844503727917</v>
      </c>
      <c r="K6154" s="2">
        <v>174</v>
      </c>
      <c r="L6154" s="2">
        <v>0</v>
      </c>
      <c r="M6154" s="2">
        <v>0</v>
      </c>
      <c r="N6154" s="2">
        <v>0</v>
      </c>
      <c r="O6154" s="2">
        <v>0</v>
      </c>
      <c r="P6154" s="2">
        <v>0</v>
      </c>
      <c r="Q6154" s="2">
        <v>0</v>
      </c>
      <c r="R6154"/>
      <c r="S6154"/>
    </row>
    <row r="6155" spans="1:19" x14ac:dyDescent="0.3">
      <c r="A6155">
        <v>6154</v>
      </c>
      <c r="B6155" t="s">
        <v>6170</v>
      </c>
      <c r="C6155" t="s">
        <v>17</v>
      </c>
      <c r="D6155" s="1">
        <v>301</v>
      </c>
      <c r="E6155" s="1">
        <v>311.10000000000002</v>
      </c>
      <c r="F6155" s="2">
        <v>1236</v>
      </c>
      <c r="G6155" s="1">
        <f>2*PI()*Predictive_Maintenance_Data[[#This Row],[Rotational speed '[rpm']]]/60</f>
        <v>129.43361732789947</v>
      </c>
      <c r="H6155" s="1">
        <v>64.400000000000006</v>
      </c>
      <c r="I6155" s="1">
        <f t="shared" si="96"/>
        <v>10.100000000000023</v>
      </c>
      <c r="J6155" s="1">
        <f>Predictive_Maintenance_Data[[#This Row],[Torque '[Nm']]]*Predictive_Maintenance_Data[[#This Row],[Angular velocity '[rad/s']]]/1000</f>
        <v>8.3355249559167266</v>
      </c>
      <c r="K6155" s="2">
        <v>177</v>
      </c>
      <c r="L6155" s="2">
        <v>1</v>
      </c>
      <c r="M6155" s="2">
        <v>0</v>
      </c>
      <c r="N6155" s="2">
        <v>0</v>
      </c>
      <c r="O6155" s="2">
        <v>0</v>
      </c>
      <c r="P6155" s="2">
        <v>1</v>
      </c>
      <c r="Q6155" s="2">
        <v>0</v>
      </c>
      <c r="R6155"/>
      <c r="S6155"/>
    </row>
    <row r="6156" spans="1:19" x14ac:dyDescent="0.3">
      <c r="A6156">
        <v>6155</v>
      </c>
      <c r="B6156" t="s">
        <v>6171</v>
      </c>
      <c r="C6156" t="s">
        <v>15</v>
      </c>
      <c r="D6156" s="1">
        <v>301</v>
      </c>
      <c r="E6156" s="1">
        <v>310.89999999999998</v>
      </c>
      <c r="F6156" s="2">
        <v>1765</v>
      </c>
      <c r="G6156" s="1">
        <f>2*PI()*Predictive_Maintenance_Data[[#This Row],[Rotational speed '[rpm']]]/60</f>
        <v>184.8303677861995</v>
      </c>
      <c r="H6156" s="1">
        <v>24.2</v>
      </c>
      <c r="I6156" s="1">
        <f t="shared" si="96"/>
        <v>9.8999999999999773</v>
      </c>
      <c r="J6156" s="1">
        <f>Predictive_Maintenance_Data[[#This Row],[Torque '[Nm']]]*Predictive_Maintenance_Data[[#This Row],[Angular velocity '[rad/s']]]/1000</f>
        <v>4.4728949004260272</v>
      </c>
      <c r="K6156" s="2">
        <v>179</v>
      </c>
      <c r="L6156" s="2">
        <v>0</v>
      </c>
      <c r="M6156" s="2">
        <v>0</v>
      </c>
      <c r="N6156" s="2">
        <v>0</v>
      </c>
      <c r="O6156" s="2">
        <v>0</v>
      </c>
      <c r="P6156" s="2">
        <v>0</v>
      </c>
      <c r="Q6156" s="2">
        <v>0</v>
      </c>
      <c r="R6156"/>
      <c r="S6156"/>
    </row>
    <row r="6157" spans="1:19" x14ac:dyDescent="0.3">
      <c r="A6157">
        <v>6156</v>
      </c>
      <c r="B6157" t="s">
        <v>6172</v>
      </c>
      <c r="C6157" t="s">
        <v>17</v>
      </c>
      <c r="D6157" s="1">
        <v>301</v>
      </c>
      <c r="E6157" s="1">
        <v>311</v>
      </c>
      <c r="F6157" s="2">
        <v>1634</v>
      </c>
      <c r="G6157" s="1">
        <f>2*PI()*Predictive_Maintenance_Data[[#This Row],[Rotational speed '[rpm']]]/60</f>
        <v>171.11207986552407</v>
      </c>
      <c r="H6157" s="1">
        <v>31.2</v>
      </c>
      <c r="I6157" s="1">
        <f t="shared" si="96"/>
        <v>10</v>
      </c>
      <c r="J6157" s="1">
        <f>Predictive_Maintenance_Data[[#This Row],[Torque '[Nm']]]*Predictive_Maintenance_Data[[#This Row],[Angular velocity '[rad/s']]]/1000</f>
        <v>5.33869689180435</v>
      </c>
      <c r="K6157" s="2">
        <v>182</v>
      </c>
      <c r="L6157" s="2">
        <v>0</v>
      </c>
      <c r="M6157" s="2">
        <v>0</v>
      </c>
      <c r="N6157" s="2">
        <v>0</v>
      </c>
      <c r="O6157" s="2">
        <v>0</v>
      </c>
      <c r="P6157" s="2">
        <v>0</v>
      </c>
      <c r="Q6157" s="2">
        <v>0</v>
      </c>
      <c r="R6157"/>
      <c r="S6157"/>
    </row>
    <row r="6158" spans="1:19" x14ac:dyDescent="0.3">
      <c r="A6158">
        <v>6157</v>
      </c>
      <c r="B6158" t="s">
        <v>6173</v>
      </c>
      <c r="C6158" t="s">
        <v>17</v>
      </c>
      <c r="D6158" s="1">
        <v>301.10000000000002</v>
      </c>
      <c r="E6158" s="1">
        <v>311.10000000000002</v>
      </c>
      <c r="F6158" s="2">
        <v>1508</v>
      </c>
      <c r="G6158" s="1">
        <f>2*PI()*Predictive_Maintenance_Data[[#This Row],[Rotational speed '[rpm']]]/60</f>
        <v>157.91739072044692</v>
      </c>
      <c r="H6158" s="1">
        <v>41.5</v>
      </c>
      <c r="I6158" s="1">
        <f t="shared" si="96"/>
        <v>10</v>
      </c>
      <c r="J6158" s="1">
        <f>Predictive_Maintenance_Data[[#This Row],[Torque '[Nm']]]*Predictive_Maintenance_Data[[#This Row],[Angular velocity '[rad/s']]]/1000</f>
        <v>6.5535717148985464</v>
      </c>
      <c r="K6158" s="2">
        <v>184</v>
      </c>
      <c r="L6158" s="2">
        <v>0</v>
      </c>
      <c r="M6158" s="2">
        <v>0</v>
      </c>
      <c r="N6158" s="2">
        <v>0</v>
      </c>
      <c r="O6158" s="2">
        <v>0</v>
      </c>
      <c r="P6158" s="2">
        <v>0</v>
      </c>
      <c r="Q6158" s="2">
        <v>0</v>
      </c>
      <c r="R6158"/>
      <c r="S6158"/>
    </row>
    <row r="6159" spans="1:19" x14ac:dyDescent="0.3">
      <c r="A6159">
        <v>6158</v>
      </c>
      <c r="B6159" t="s">
        <v>6174</v>
      </c>
      <c r="C6159" t="s">
        <v>17</v>
      </c>
      <c r="D6159" s="1">
        <v>301.10000000000002</v>
      </c>
      <c r="E6159" s="1">
        <v>311.2</v>
      </c>
      <c r="F6159" s="2">
        <v>1774</v>
      </c>
      <c r="G6159" s="1">
        <f>2*PI()*Predictive_Maintenance_Data[[#This Row],[Rotational speed '[rpm']]]/60</f>
        <v>185.77284558227646</v>
      </c>
      <c r="H6159" s="1">
        <v>29.6</v>
      </c>
      <c r="I6159" s="1">
        <f t="shared" si="96"/>
        <v>10.099999999999966</v>
      </c>
      <c r="J6159" s="1">
        <f>Predictive_Maintenance_Data[[#This Row],[Torque '[Nm']]]*Predictive_Maintenance_Data[[#This Row],[Angular velocity '[rad/s']]]/1000</f>
        <v>5.4988762292353828</v>
      </c>
      <c r="K6159" s="2">
        <v>186</v>
      </c>
      <c r="L6159" s="2">
        <v>0</v>
      </c>
      <c r="M6159" s="2">
        <v>0</v>
      </c>
      <c r="N6159" s="2">
        <v>0</v>
      </c>
      <c r="O6159" s="2">
        <v>0</v>
      </c>
      <c r="P6159" s="2">
        <v>0</v>
      </c>
      <c r="Q6159" s="2">
        <v>0</v>
      </c>
      <c r="R6159"/>
      <c r="S6159"/>
    </row>
    <row r="6160" spans="1:19" x14ac:dyDescent="0.3">
      <c r="A6160">
        <v>6159</v>
      </c>
      <c r="B6160" t="s">
        <v>6175</v>
      </c>
      <c r="C6160" t="s">
        <v>17</v>
      </c>
      <c r="D6160" s="1">
        <v>301.10000000000002</v>
      </c>
      <c r="E6160" s="1">
        <v>311</v>
      </c>
      <c r="F6160" s="2">
        <v>1677</v>
      </c>
      <c r="G6160" s="1">
        <f>2*PI()*Predictive_Maintenance_Data[[#This Row],[Rotational speed '[rpm']]]/60</f>
        <v>175.61502933566945</v>
      </c>
      <c r="H6160" s="1">
        <v>29.1</v>
      </c>
      <c r="I6160" s="1">
        <f t="shared" si="96"/>
        <v>9.8999999999999773</v>
      </c>
      <c r="J6160" s="1">
        <f>Predictive_Maintenance_Data[[#This Row],[Torque '[Nm']]]*Predictive_Maintenance_Data[[#This Row],[Angular velocity '[rad/s']]]/1000</f>
        <v>5.110397353667981</v>
      </c>
      <c r="K6160" s="2">
        <v>188</v>
      </c>
      <c r="L6160" s="2">
        <v>0</v>
      </c>
      <c r="M6160" s="2">
        <v>0</v>
      </c>
      <c r="N6160" s="2">
        <v>0</v>
      </c>
      <c r="O6160" s="2">
        <v>0</v>
      </c>
      <c r="P6160" s="2">
        <v>0</v>
      </c>
      <c r="Q6160" s="2">
        <v>0</v>
      </c>
      <c r="R6160"/>
      <c r="S6160"/>
    </row>
    <row r="6161" spans="1:19" x14ac:dyDescent="0.3">
      <c r="A6161">
        <v>6160</v>
      </c>
      <c r="B6161" t="s">
        <v>6176</v>
      </c>
      <c r="C6161" t="s">
        <v>17</v>
      </c>
      <c r="D6161" s="1">
        <v>301</v>
      </c>
      <c r="E6161" s="1">
        <v>311</v>
      </c>
      <c r="F6161" s="2">
        <v>1399</v>
      </c>
      <c r="G6161" s="1">
        <f>2*PI()*Predictive_Maintenance_Data[[#This Row],[Rotational speed '[rpm']]]/60</f>
        <v>146.50293741240404</v>
      </c>
      <c r="H6161" s="1">
        <v>58</v>
      </c>
      <c r="I6161" s="1">
        <f t="shared" si="96"/>
        <v>10</v>
      </c>
      <c r="J6161" s="1">
        <f>Predictive_Maintenance_Data[[#This Row],[Torque '[Nm']]]*Predictive_Maintenance_Data[[#This Row],[Angular velocity '[rad/s']]]/1000</f>
        <v>8.4971703699194343</v>
      </c>
      <c r="K6161" s="2">
        <v>190</v>
      </c>
      <c r="L6161" s="2">
        <v>1</v>
      </c>
      <c r="M6161" s="2">
        <v>0</v>
      </c>
      <c r="N6161" s="2">
        <v>0</v>
      </c>
      <c r="O6161" s="2">
        <v>0</v>
      </c>
      <c r="P6161" s="2">
        <v>1</v>
      </c>
      <c r="Q6161" s="2">
        <v>0</v>
      </c>
      <c r="R6161"/>
      <c r="S6161"/>
    </row>
    <row r="6162" spans="1:19" x14ac:dyDescent="0.3">
      <c r="A6162">
        <v>6161</v>
      </c>
      <c r="B6162" t="s">
        <v>6177</v>
      </c>
      <c r="C6162" t="s">
        <v>17</v>
      </c>
      <c r="D6162" s="1">
        <v>301</v>
      </c>
      <c r="E6162" s="1">
        <v>310.89999999999998</v>
      </c>
      <c r="F6162" s="2">
        <v>1570</v>
      </c>
      <c r="G6162" s="1">
        <f>2*PI()*Predictive_Maintenance_Data[[#This Row],[Rotational speed '[rpm']]]/60</f>
        <v>164.41001553786586</v>
      </c>
      <c r="H6162" s="1">
        <v>34</v>
      </c>
      <c r="I6162" s="1">
        <f t="shared" si="96"/>
        <v>9.8999999999999773</v>
      </c>
      <c r="J6162" s="1">
        <f>Predictive_Maintenance_Data[[#This Row],[Torque '[Nm']]]*Predictive_Maintenance_Data[[#This Row],[Angular velocity '[rad/s']]]/1000</f>
        <v>5.5899405282874399</v>
      </c>
      <c r="K6162" s="2">
        <v>192</v>
      </c>
      <c r="L6162" s="2">
        <v>0</v>
      </c>
      <c r="M6162" s="2">
        <v>0</v>
      </c>
      <c r="N6162" s="2">
        <v>0</v>
      </c>
      <c r="O6162" s="2">
        <v>0</v>
      </c>
      <c r="P6162" s="2">
        <v>0</v>
      </c>
      <c r="Q6162" s="2">
        <v>0</v>
      </c>
      <c r="R6162"/>
      <c r="S6162"/>
    </row>
    <row r="6163" spans="1:19" x14ac:dyDescent="0.3">
      <c r="A6163">
        <v>6162</v>
      </c>
      <c r="B6163" t="s">
        <v>6178</v>
      </c>
      <c r="C6163" t="s">
        <v>17</v>
      </c>
      <c r="D6163" s="1">
        <v>301</v>
      </c>
      <c r="E6163" s="1">
        <v>310.89999999999998</v>
      </c>
      <c r="F6163" s="2">
        <v>1479</v>
      </c>
      <c r="G6163" s="1">
        <f>2*PI()*Predictive_Maintenance_Data[[#This Row],[Rotational speed '[rpm']]]/60</f>
        <v>154.88051782197681</v>
      </c>
      <c r="H6163" s="1">
        <v>44.3</v>
      </c>
      <c r="I6163" s="1">
        <f t="shared" si="96"/>
        <v>9.8999999999999773</v>
      </c>
      <c r="J6163" s="1">
        <f>Predictive_Maintenance_Data[[#This Row],[Torque '[Nm']]]*Predictive_Maintenance_Data[[#This Row],[Angular velocity '[rad/s']]]/1000</f>
        <v>6.861206939513572</v>
      </c>
      <c r="K6163" s="2">
        <v>194</v>
      </c>
      <c r="L6163" s="2">
        <v>0</v>
      </c>
      <c r="M6163" s="2">
        <v>0</v>
      </c>
      <c r="N6163" s="2">
        <v>0</v>
      </c>
      <c r="O6163" s="2">
        <v>0</v>
      </c>
      <c r="P6163" s="2">
        <v>0</v>
      </c>
      <c r="Q6163" s="2">
        <v>0</v>
      </c>
      <c r="R6163"/>
      <c r="S6163"/>
    </row>
    <row r="6164" spans="1:19" x14ac:dyDescent="0.3">
      <c r="A6164">
        <v>6163</v>
      </c>
      <c r="B6164" t="s">
        <v>6179</v>
      </c>
      <c r="C6164" t="s">
        <v>17</v>
      </c>
      <c r="D6164" s="1">
        <v>301</v>
      </c>
      <c r="E6164" s="1">
        <v>310.8</v>
      </c>
      <c r="F6164" s="2">
        <v>1558</v>
      </c>
      <c r="G6164" s="1">
        <f>2*PI()*Predictive_Maintenance_Data[[#This Row],[Rotational speed '[rpm']]]/60</f>
        <v>163.15337847642994</v>
      </c>
      <c r="H6164" s="1">
        <v>34.9</v>
      </c>
      <c r="I6164" s="1">
        <f t="shared" si="96"/>
        <v>9.8000000000000114</v>
      </c>
      <c r="J6164" s="1">
        <f>Predictive_Maintenance_Data[[#This Row],[Torque '[Nm']]]*Predictive_Maintenance_Data[[#This Row],[Angular velocity '[rad/s']]]/1000</f>
        <v>5.6940529088274046</v>
      </c>
      <c r="K6164" s="2">
        <v>196</v>
      </c>
      <c r="L6164" s="2">
        <v>0</v>
      </c>
      <c r="M6164" s="2">
        <v>0</v>
      </c>
      <c r="N6164" s="2">
        <v>0</v>
      </c>
      <c r="O6164" s="2">
        <v>0</v>
      </c>
      <c r="P6164" s="2">
        <v>0</v>
      </c>
      <c r="Q6164" s="2">
        <v>0</v>
      </c>
      <c r="R6164"/>
      <c r="S6164"/>
    </row>
    <row r="6165" spans="1:19" x14ac:dyDescent="0.3">
      <c r="A6165">
        <v>6164</v>
      </c>
      <c r="B6165" t="s">
        <v>6180</v>
      </c>
      <c r="C6165" t="s">
        <v>17</v>
      </c>
      <c r="D6165" s="1">
        <v>300.8</v>
      </c>
      <c r="E6165" s="1">
        <v>310.7</v>
      </c>
      <c r="F6165" s="2">
        <v>1358</v>
      </c>
      <c r="G6165" s="1">
        <f>2*PI()*Predictive_Maintenance_Data[[#This Row],[Rotational speed '[rpm']]]/60</f>
        <v>142.20942745249798</v>
      </c>
      <c r="H6165" s="1">
        <v>48.1</v>
      </c>
      <c r="I6165" s="1">
        <f t="shared" si="96"/>
        <v>9.8999999999999773</v>
      </c>
      <c r="J6165" s="1">
        <f>Predictive_Maintenance_Data[[#This Row],[Torque '[Nm']]]*Predictive_Maintenance_Data[[#This Row],[Angular velocity '[rad/s']]]/1000</f>
        <v>6.8402734604651529</v>
      </c>
      <c r="K6165" s="2">
        <v>198</v>
      </c>
      <c r="L6165" s="2">
        <v>0</v>
      </c>
      <c r="M6165" s="2">
        <v>0</v>
      </c>
      <c r="N6165" s="2">
        <v>0</v>
      </c>
      <c r="O6165" s="2">
        <v>0</v>
      </c>
      <c r="P6165" s="2">
        <v>0</v>
      </c>
      <c r="Q6165" s="2">
        <v>0</v>
      </c>
      <c r="R6165"/>
      <c r="S6165"/>
    </row>
    <row r="6166" spans="1:19" x14ac:dyDescent="0.3">
      <c r="A6166">
        <v>6165</v>
      </c>
      <c r="B6166" t="s">
        <v>6181</v>
      </c>
      <c r="C6166" t="s">
        <v>27</v>
      </c>
      <c r="D6166" s="1">
        <v>300.89999999999998</v>
      </c>
      <c r="E6166" s="1">
        <v>310.7</v>
      </c>
      <c r="F6166" s="2">
        <v>1656</v>
      </c>
      <c r="G6166" s="1">
        <f>2*PI()*Predictive_Maintenance_Data[[#This Row],[Rotational speed '[rpm']]]/60</f>
        <v>173.41591447815657</v>
      </c>
      <c r="H6166" s="1">
        <v>30.7</v>
      </c>
      <c r="I6166" s="1">
        <f t="shared" si="96"/>
        <v>9.8000000000000114</v>
      </c>
      <c r="J6166" s="1">
        <f>Predictive_Maintenance_Data[[#This Row],[Torque '[Nm']]]*Predictive_Maintenance_Data[[#This Row],[Angular velocity '[rad/s']]]/1000</f>
        <v>5.3238685744794063</v>
      </c>
      <c r="K6166" s="2">
        <v>200</v>
      </c>
      <c r="L6166" s="2">
        <v>0</v>
      </c>
      <c r="M6166" s="2">
        <v>0</v>
      </c>
      <c r="N6166" s="2">
        <v>0</v>
      </c>
      <c r="O6166" s="2">
        <v>0</v>
      </c>
      <c r="P6166" s="2">
        <v>0</v>
      </c>
      <c r="Q6166" s="2">
        <v>0</v>
      </c>
      <c r="R6166"/>
      <c r="S6166"/>
    </row>
    <row r="6167" spans="1:19" x14ac:dyDescent="0.3">
      <c r="A6167">
        <v>6166</v>
      </c>
      <c r="B6167" t="s">
        <v>6182</v>
      </c>
      <c r="C6167" t="s">
        <v>17</v>
      </c>
      <c r="D6167" s="1">
        <v>300.89999999999998</v>
      </c>
      <c r="E6167" s="1">
        <v>310.7</v>
      </c>
      <c r="F6167" s="2">
        <v>1523</v>
      </c>
      <c r="G6167" s="1">
        <f>2*PI()*Predictive_Maintenance_Data[[#This Row],[Rotational speed '[rpm']]]/60</f>
        <v>159.48818704724184</v>
      </c>
      <c r="H6167" s="1">
        <v>35.799999999999997</v>
      </c>
      <c r="I6167" s="1">
        <f t="shared" si="96"/>
        <v>9.8000000000000114</v>
      </c>
      <c r="J6167" s="1">
        <f>Predictive_Maintenance_Data[[#This Row],[Torque '[Nm']]]*Predictive_Maintenance_Data[[#This Row],[Angular velocity '[rad/s']]]/1000</f>
        <v>5.7096770962912569</v>
      </c>
      <c r="K6167" s="2">
        <v>205</v>
      </c>
      <c r="L6167" s="2">
        <v>0</v>
      </c>
      <c r="M6167" s="2">
        <v>0</v>
      </c>
      <c r="N6167" s="2">
        <v>0</v>
      </c>
      <c r="O6167" s="2">
        <v>0</v>
      </c>
      <c r="P6167" s="2">
        <v>0</v>
      </c>
      <c r="Q6167" s="2">
        <v>0</v>
      </c>
      <c r="R6167"/>
      <c r="S6167"/>
    </row>
    <row r="6168" spans="1:19" x14ac:dyDescent="0.3">
      <c r="A6168">
        <v>6167</v>
      </c>
      <c r="B6168" t="s">
        <v>6183</v>
      </c>
      <c r="C6168" t="s">
        <v>27</v>
      </c>
      <c r="D6168" s="1">
        <v>300.89999999999998</v>
      </c>
      <c r="E6168" s="1">
        <v>310.7</v>
      </c>
      <c r="F6168" s="2">
        <v>1403</v>
      </c>
      <c r="G6168" s="1">
        <f>2*PI()*Predictive_Maintenance_Data[[#This Row],[Rotational speed '[rpm']]]/60</f>
        <v>146.92181643288265</v>
      </c>
      <c r="H6168" s="1">
        <v>40.6</v>
      </c>
      <c r="I6168" s="1">
        <f t="shared" si="96"/>
        <v>9.8000000000000114</v>
      </c>
      <c r="J6168" s="1">
        <f>Predictive_Maintenance_Data[[#This Row],[Torque '[Nm']]]*Predictive_Maintenance_Data[[#This Row],[Angular velocity '[rad/s']]]/1000</f>
        <v>5.9650257471750354</v>
      </c>
      <c r="K6168" s="2">
        <v>207</v>
      </c>
      <c r="L6168" s="2">
        <v>0</v>
      </c>
      <c r="M6168" s="2">
        <v>0</v>
      </c>
      <c r="N6168" s="2">
        <v>0</v>
      </c>
      <c r="O6168" s="2">
        <v>0</v>
      </c>
      <c r="P6168" s="2">
        <v>0</v>
      </c>
      <c r="Q6168" s="2">
        <v>0</v>
      </c>
      <c r="R6168"/>
      <c r="S6168"/>
    </row>
    <row r="6169" spans="1:19" x14ac:dyDescent="0.3">
      <c r="A6169">
        <v>6168</v>
      </c>
      <c r="B6169" t="s">
        <v>6184</v>
      </c>
      <c r="C6169" t="s">
        <v>15</v>
      </c>
      <c r="D6169" s="1">
        <v>300.89999999999998</v>
      </c>
      <c r="E6169" s="1">
        <v>310.7</v>
      </c>
      <c r="F6169" s="2">
        <v>1362</v>
      </c>
      <c r="G6169" s="1">
        <f>2*PI()*Predictive_Maintenance_Data[[#This Row],[Rotational speed '[rpm']]]/60</f>
        <v>142.62830647297659</v>
      </c>
      <c r="H6169" s="1">
        <v>51.6</v>
      </c>
      <c r="I6169" s="1">
        <f t="shared" si="96"/>
        <v>9.8000000000000114</v>
      </c>
      <c r="J6169" s="1">
        <f>Predictive_Maintenance_Data[[#This Row],[Torque '[Nm']]]*Predictive_Maintenance_Data[[#This Row],[Angular velocity '[rad/s']]]/1000</f>
        <v>7.3596206140055918</v>
      </c>
      <c r="K6169" s="2">
        <v>212</v>
      </c>
      <c r="L6169" s="2">
        <v>0</v>
      </c>
      <c r="M6169" s="2">
        <v>0</v>
      </c>
      <c r="N6169" s="2">
        <v>0</v>
      </c>
      <c r="O6169" s="2">
        <v>0</v>
      </c>
      <c r="P6169" s="2">
        <v>0</v>
      </c>
      <c r="Q6169" s="2">
        <v>0</v>
      </c>
      <c r="R6169"/>
      <c r="S6169"/>
    </row>
    <row r="6170" spans="1:19" x14ac:dyDescent="0.3">
      <c r="A6170">
        <v>6169</v>
      </c>
      <c r="B6170" t="s">
        <v>6185</v>
      </c>
      <c r="C6170" t="s">
        <v>15</v>
      </c>
      <c r="D6170" s="1">
        <v>300.7</v>
      </c>
      <c r="E6170" s="1">
        <v>310.60000000000002</v>
      </c>
      <c r="F6170" s="2">
        <v>1778</v>
      </c>
      <c r="G6170" s="1">
        <f>2*PI()*Predictive_Maintenance_Data[[#This Row],[Rotational speed '[rpm']]]/60</f>
        <v>186.19172460275507</v>
      </c>
      <c r="H6170" s="1">
        <v>27.1</v>
      </c>
      <c r="I6170" s="1">
        <f t="shared" si="96"/>
        <v>9.9000000000000341</v>
      </c>
      <c r="J6170" s="1">
        <f>Predictive_Maintenance_Data[[#This Row],[Torque '[Nm']]]*Predictive_Maintenance_Data[[#This Row],[Angular velocity '[rad/s']]]/1000</f>
        <v>5.0457957367346626</v>
      </c>
      <c r="K6170" s="2">
        <v>215</v>
      </c>
      <c r="L6170" s="2">
        <v>0</v>
      </c>
      <c r="M6170" s="2">
        <v>0</v>
      </c>
      <c r="N6170" s="2">
        <v>0</v>
      </c>
      <c r="O6170" s="2">
        <v>0</v>
      </c>
      <c r="P6170" s="2">
        <v>0</v>
      </c>
      <c r="Q6170" s="2">
        <v>0</v>
      </c>
      <c r="R6170"/>
      <c r="S6170"/>
    </row>
    <row r="6171" spans="1:19" x14ac:dyDescent="0.3">
      <c r="A6171">
        <v>6170</v>
      </c>
      <c r="B6171" t="s">
        <v>6186</v>
      </c>
      <c r="C6171" t="s">
        <v>17</v>
      </c>
      <c r="D6171" s="1">
        <v>300.7</v>
      </c>
      <c r="E6171" s="1">
        <v>310.5</v>
      </c>
      <c r="F6171" s="2">
        <v>1448</v>
      </c>
      <c r="G6171" s="1">
        <f>2*PI()*Predictive_Maintenance_Data[[#This Row],[Rotational speed '[rpm']]]/60</f>
        <v>151.63420541326735</v>
      </c>
      <c r="H6171" s="1">
        <v>38.200000000000003</v>
      </c>
      <c r="I6171" s="1">
        <f t="shared" si="96"/>
        <v>9.8000000000000114</v>
      </c>
      <c r="J6171" s="1">
        <f>Predictive_Maintenance_Data[[#This Row],[Torque '[Nm']]]*Predictive_Maintenance_Data[[#This Row],[Angular velocity '[rad/s']]]/1000</f>
        <v>5.7924266467868133</v>
      </c>
      <c r="K6171" s="2">
        <v>218</v>
      </c>
      <c r="L6171" s="2">
        <v>0</v>
      </c>
      <c r="M6171" s="2">
        <v>0</v>
      </c>
      <c r="N6171" s="2">
        <v>0</v>
      </c>
      <c r="O6171" s="2">
        <v>0</v>
      </c>
      <c r="P6171" s="2">
        <v>0</v>
      </c>
      <c r="Q6171" s="2">
        <v>0</v>
      </c>
      <c r="R6171"/>
      <c r="S6171"/>
    </row>
    <row r="6172" spans="1:19" x14ac:dyDescent="0.3">
      <c r="A6172">
        <v>6171</v>
      </c>
      <c r="B6172" t="s">
        <v>6187</v>
      </c>
      <c r="C6172" t="s">
        <v>27</v>
      </c>
      <c r="D6172" s="1">
        <v>300.8</v>
      </c>
      <c r="E6172" s="1">
        <v>310.5</v>
      </c>
      <c r="F6172" s="2">
        <v>1559</v>
      </c>
      <c r="G6172" s="1">
        <f>2*PI()*Predictive_Maintenance_Data[[#This Row],[Rotational speed '[rpm']]]/60</f>
        <v>163.25809823154958</v>
      </c>
      <c r="H6172" s="1">
        <v>40.1</v>
      </c>
      <c r="I6172" s="1">
        <f t="shared" si="96"/>
        <v>9.6999999999999886</v>
      </c>
      <c r="J6172" s="1">
        <f>Predictive_Maintenance_Data[[#This Row],[Torque '[Nm']]]*Predictive_Maintenance_Data[[#This Row],[Angular velocity '[rad/s']]]/1000</f>
        <v>6.5466497390851384</v>
      </c>
      <c r="K6172" s="2">
        <v>220</v>
      </c>
      <c r="L6172" s="2">
        <v>0</v>
      </c>
      <c r="M6172" s="2">
        <v>0</v>
      </c>
      <c r="N6172" s="2">
        <v>0</v>
      </c>
      <c r="O6172" s="2">
        <v>0</v>
      </c>
      <c r="P6172" s="2">
        <v>0</v>
      </c>
      <c r="Q6172" s="2">
        <v>0</v>
      </c>
      <c r="R6172"/>
      <c r="S6172"/>
    </row>
    <row r="6173" spans="1:19" x14ac:dyDescent="0.3">
      <c r="A6173">
        <v>6172</v>
      </c>
      <c r="B6173" t="s">
        <v>6188</v>
      </c>
      <c r="C6173" t="s">
        <v>17</v>
      </c>
      <c r="D6173" s="1">
        <v>300.8</v>
      </c>
      <c r="E6173" s="1">
        <v>310.60000000000002</v>
      </c>
      <c r="F6173" s="2">
        <v>1416</v>
      </c>
      <c r="G6173" s="1">
        <f>2*PI()*Predictive_Maintenance_Data[[#This Row],[Rotational speed '[rpm']]]/60</f>
        <v>148.28317324943825</v>
      </c>
      <c r="H6173" s="1">
        <v>42.2</v>
      </c>
      <c r="I6173" s="1">
        <f t="shared" si="96"/>
        <v>9.8000000000000114</v>
      </c>
      <c r="J6173" s="1">
        <f>Predictive_Maintenance_Data[[#This Row],[Torque '[Nm']]]*Predictive_Maintenance_Data[[#This Row],[Angular velocity '[rad/s']]]/1000</f>
        <v>6.2575499111262944</v>
      </c>
      <c r="K6173" s="2">
        <v>225</v>
      </c>
      <c r="L6173" s="2">
        <v>0</v>
      </c>
      <c r="M6173" s="2">
        <v>0</v>
      </c>
      <c r="N6173" s="2">
        <v>0</v>
      </c>
      <c r="O6173" s="2">
        <v>0</v>
      </c>
      <c r="P6173" s="2">
        <v>0</v>
      </c>
      <c r="Q6173" s="2">
        <v>0</v>
      </c>
      <c r="R6173"/>
      <c r="S6173"/>
    </row>
    <row r="6174" spans="1:19" x14ac:dyDescent="0.3">
      <c r="A6174">
        <v>6173</v>
      </c>
      <c r="B6174" t="s">
        <v>6189</v>
      </c>
      <c r="C6174" t="s">
        <v>17</v>
      </c>
      <c r="D6174" s="1">
        <v>300.8</v>
      </c>
      <c r="E6174" s="1">
        <v>310.60000000000002</v>
      </c>
      <c r="F6174" s="2">
        <v>1577</v>
      </c>
      <c r="G6174" s="1">
        <f>2*PI()*Predictive_Maintenance_Data[[#This Row],[Rotational speed '[rpm']]]/60</f>
        <v>165.14305382370347</v>
      </c>
      <c r="H6174" s="1">
        <v>37.9</v>
      </c>
      <c r="I6174" s="1">
        <f t="shared" si="96"/>
        <v>9.8000000000000114</v>
      </c>
      <c r="J6174" s="1">
        <f>Predictive_Maintenance_Data[[#This Row],[Torque '[Nm']]]*Predictive_Maintenance_Data[[#This Row],[Angular velocity '[rad/s']]]/1000</f>
        <v>6.2589217399183612</v>
      </c>
      <c r="K6174" s="2">
        <v>227</v>
      </c>
      <c r="L6174" s="2">
        <v>1</v>
      </c>
      <c r="M6174" s="2">
        <v>1</v>
      </c>
      <c r="N6174" s="2">
        <v>0</v>
      </c>
      <c r="O6174" s="2">
        <v>0</v>
      </c>
      <c r="P6174" s="2">
        <v>0</v>
      </c>
      <c r="Q6174" s="2">
        <v>0</v>
      </c>
      <c r="R6174"/>
      <c r="S6174"/>
    </row>
    <row r="6175" spans="1:19" x14ac:dyDescent="0.3">
      <c r="A6175">
        <v>6174</v>
      </c>
      <c r="B6175" t="s">
        <v>6190</v>
      </c>
      <c r="C6175" t="s">
        <v>17</v>
      </c>
      <c r="D6175" s="1">
        <v>300.8</v>
      </c>
      <c r="E6175" s="1">
        <v>310.7</v>
      </c>
      <c r="F6175" s="2">
        <v>1633</v>
      </c>
      <c r="G6175" s="1">
        <f>2*PI()*Predictive_Maintenance_Data[[#This Row],[Rotational speed '[rpm']]]/60</f>
        <v>171.00736011040442</v>
      </c>
      <c r="H6175" s="1">
        <v>27.8</v>
      </c>
      <c r="I6175" s="1">
        <f t="shared" si="96"/>
        <v>9.8999999999999773</v>
      </c>
      <c r="J6175" s="1">
        <f>Predictive_Maintenance_Data[[#This Row],[Torque '[Nm']]]*Predictive_Maintenance_Data[[#This Row],[Angular velocity '[rad/s']]]/1000</f>
        <v>4.7540046110692424</v>
      </c>
      <c r="K6175" s="2">
        <v>0</v>
      </c>
      <c r="L6175" s="2">
        <v>0</v>
      </c>
      <c r="M6175" s="2">
        <v>0</v>
      </c>
      <c r="N6175" s="2">
        <v>0</v>
      </c>
      <c r="O6175" s="2">
        <v>0</v>
      </c>
      <c r="P6175" s="2">
        <v>0</v>
      </c>
      <c r="Q6175" s="2">
        <v>0</v>
      </c>
      <c r="R6175"/>
      <c r="S6175"/>
    </row>
    <row r="6176" spans="1:19" x14ac:dyDescent="0.3">
      <c r="A6176">
        <v>6175</v>
      </c>
      <c r="B6176" t="s">
        <v>6191</v>
      </c>
      <c r="C6176" t="s">
        <v>17</v>
      </c>
      <c r="D6176" s="1">
        <v>300.89999999999998</v>
      </c>
      <c r="E6176" s="1">
        <v>310.7</v>
      </c>
      <c r="F6176" s="2">
        <v>1573</v>
      </c>
      <c r="G6176" s="1">
        <f>2*PI()*Predictive_Maintenance_Data[[#This Row],[Rotational speed '[rpm']]]/60</f>
        <v>164.72417480322483</v>
      </c>
      <c r="H6176" s="1">
        <v>31.2</v>
      </c>
      <c r="I6176" s="1">
        <f t="shared" si="96"/>
        <v>9.8000000000000114</v>
      </c>
      <c r="J6176" s="1">
        <f>Predictive_Maintenance_Data[[#This Row],[Torque '[Nm']]]*Predictive_Maintenance_Data[[#This Row],[Angular velocity '[rad/s']]]/1000</f>
        <v>5.1393942538606145</v>
      </c>
      <c r="K6176" s="2">
        <v>2</v>
      </c>
      <c r="L6176" s="2">
        <v>0</v>
      </c>
      <c r="M6176" s="2">
        <v>0</v>
      </c>
      <c r="N6176" s="2">
        <v>0</v>
      </c>
      <c r="O6176" s="2">
        <v>0</v>
      </c>
      <c r="P6176" s="2">
        <v>0</v>
      </c>
      <c r="Q6176" s="2">
        <v>0</v>
      </c>
      <c r="R6176"/>
      <c r="S6176"/>
    </row>
    <row r="6177" spans="1:19" x14ac:dyDescent="0.3">
      <c r="A6177">
        <v>6176</v>
      </c>
      <c r="B6177" t="s">
        <v>6192</v>
      </c>
      <c r="C6177" t="s">
        <v>17</v>
      </c>
      <c r="D6177" s="1">
        <v>300.89999999999998</v>
      </c>
      <c r="E6177" s="1">
        <v>310.8</v>
      </c>
      <c r="F6177" s="2">
        <v>1517</v>
      </c>
      <c r="G6177" s="1">
        <f>2*PI()*Predictive_Maintenance_Data[[#This Row],[Rotational speed '[rpm']]]/60</f>
        <v>158.85986851652387</v>
      </c>
      <c r="H6177" s="1">
        <v>44.3</v>
      </c>
      <c r="I6177" s="1">
        <f t="shared" si="96"/>
        <v>9.9000000000000341</v>
      </c>
      <c r="J6177" s="1">
        <f>Predictive_Maintenance_Data[[#This Row],[Torque '[Nm']]]*Predictive_Maintenance_Data[[#This Row],[Angular velocity '[rad/s']]]/1000</f>
        <v>7.037492175282007</v>
      </c>
      <c r="K6177" s="2">
        <v>4</v>
      </c>
      <c r="L6177" s="2">
        <v>0</v>
      </c>
      <c r="M6177" s="2">
        <v>0</v>
      </c>
      <c r="N6177" s="2">
        <v>0</v>
      </c>
      <c r="O6177" s="2">
        <v>0</v>
      </c>
      <c r="P6177" s="2">
        <v>0</v>
      </c>
      <c r="Q6177" s="2">
        <v>0</v>
      </c>
      <c r="R6177"/>
      <c r="S6177"/>
    </row>
    <row r="6178" spans="1:19" x14ac:dyDescent="0.3">
      <c r="A6178">
        <v>6177</v>
      </c>
      <c r="B6178" t="s">
        <v>6193</v>
      </c>
      <c r="C6178" t="s">
        <v>17</v>
      </c>
      <c r="D6178" s="1">
        <v>301</v>
      </c>
      <c r="E6178" s="1">
        <v>310.89999999999998</v>
      </c>
      <c r="F6178" s="2">
        <v>1515</v>
      </c>
      <c r="G6178" s="1">
        <f>2*PI()*Predictive_Maintenance_Data[[#This Row],[Rotational speed '[rpm']]]/60</f>
        <v>158.65042900628455</v>
      </c>
      <c r="H6178" s="1">
        <v>37.299999999999997</v>
      </c>
      <c r="I6178" s="1">
        <f t="shared" si="96"/>
        <v>9.8999999999999773</v>
      </c>
      <c r="J6178" s="1">
        <f>Predictive_Maintenance_Data[[#This Row],[Torque '[Nm']]]*Predictive_Maintenance_Data[[#This Row],[Angular velocity '[rad/s']]]/1000</f>
        <v>5.9176610019344134</v>
      </c>
      <c r="K6178" s="2">
        <v>6</v>
      </c>
      <c r="L6178" s="2">
        <v>0</v>
      </c>
      <c r="M6178" s="2">
        <v>0</v>
      </c>
      <c r="N6178" s="2">
        <v>0</v>
      </c>
      <c r="O6178" s="2">
        <v>0</v>
      </c>
      <c r="P6178" s="2">
        <v>0</v>
      </c>
      <c r="Q6178" s="2">
        <v>0</v>
      </c>
      <c r="R6178"/>
      <c r="S6178"/>
    </row>
    <row r="6179" spans="1:19" x14ac:dyDescent="0.3">
      <c r="A6179">
        <v>6178</v>
      </c>
      <c r="B6179" t="s">
        <v>6194</v>
      </c>
      <c r="C6179" t="s">
        <v>17</v>
      </c>
      <c r="D6179" s="1">
        <v>301</v>
      </c>
      <c r="E6179" s="1">
        <v>310.8</v>
      </c>
      <c r="F6179" s="2">
        <v>1527</v>
      </c>
      <c r="G6179" s="1">
        <f>2*PI()*Predictive_Maintenance_Data[[#This Row],[Rotational speed '[rpm']]]/60</f>
        <v>159.90706606772045</v>
      </c>
      <c r="H6179" s="1">
        <v>45.3</v>
      </c>
      <c r="I6179" s="1">
        <f t="shared" si="96"/>
        <v>9.8000000000000114</v>
      </c>
      <c r="J6179" s="1">
        <f>Predictive_Maintenance_Data[[#This Row],[Torque '[Nm']]]*Predictive_Maintenance_Data[[#This Row],[Angular velocity '[rad/s']]]/1000</f>
        <v>7.2437900928677363</v>
      </c>
      <c r="K6179" s="2">
        <v>8</v>
      </c>
      <c r="L6179" s="2">
        <v>0</v>
      </c>
      <c r="M6179" s="2">
        <v>0</v>
      </c>
      <c r="N6179" s="2">
        <v>0</v>
      </c>
      <c r="O6179" s="2">
        <v>0</v>
      </c>
      <c r="P6179" s="2">
        <v>0</v>
      </c>
      <c r="Q6179" s="2">
        <v>0</v>
      </c>
      <c r="R6179"/>
      <c r="S6179"/>
    </row>
    <row r="6180" spans="1:19" x14ac:dyDescent="0.3">
      <c r="A6180">
        <v>6179</v>
      </c>
      <c r="B6180" t="s">
        <v>6195</v>
      </c>
      <c r="C6180" t="s">
        <v>17</v>
      </c>
      <c r="D6180" s="1">
        <v>301.10000000000002</v>
      </c>
      <c r="E6180" s="1">
        <v>310.89999999999998</v>
      </c>
      <c r="F6180" s="2">
        <v>1282</v>
      </c>
      <c r="G6180" s="1">
        <f>2*PI()*Predictive_Maintenance_Data[[#This Row],[Rotational speed '[rpm']]]/60</f>
        <v>134.25072606340385</v>
      </c>
      <c r="H6180" s="1">
        <v>67.900000000000006</v>
      </c>
      <c r="I6180" s="1">
        <f t="shared" si="96"/>
        <v>9.7999999999999545</v>
      </c>
      <c r="J6180" s="1">
        <f>Predictive_Maintenance_Data[[#This Row],[Torque '[Nm']]]*Predictive_Maintenance_Data[[#This Row],[Angular velocity '[rad/s']]]/1000</f>
        <v>9.1156242997051216</v>
      </c>
      <c r="K6180" s="2">
        <v>10</v>
      </c>
      <c r="L6180" s="2">
        <v>1</v>
      </c>
      <c r="M6180" s="2">
        <v>0</v>
      </c>
      <c r="N6180" s="2">
        <v>0</v>
      </c>
      <c r="O6180" s="2">
        <v>1</v>
      </c>
      <c r="P6180" s="2">
        <v>0</v>
      </c>
      <c r="Q6180" s="2">
        <v>0</v>
      </c>
      <c r="R6180"/>
      <c r="S6180"/>
    </row>
    <row r="6181" spans="1:19" x14ac:dyDescent="0.3">
      <c r="A6181">
        <v>6180</v>
      </c>
      <c r="B6181" t="s">
        <v>6196</v>
      </c>
      <c r="C6181" t="s">
        <v>15</v>
      </c>
      <c r="D6181" s="1">
        <v>301.10000000000002</v>
      </c>
      <c r="E6181" s="1">
        <v>310.89999999999998</v>
      </c>
      <c r="F6181" s="2">
        <v>1396</v>
      </c>
      <c r="G6181" s="1">
        <f>2*PI()*Predictive_Maintenance_Data[[#This Row],[Rotational speed '[rpm']]]/60</f>
        <v>146.18877814704504</v>
      </c>
      <c r="H6181" s="1">
        <v>45.1</v>
      </c>
      <c r="I6181" s="1">
        <f t="shared" si="96"/>
        <v>9.7999999999999545</v>
      </c>
      <c r="J6181" s="1">
        <f>Predictive_Maintenance_Data[[#This Row],[Torque '[Nm']]]*Predictive_Maintenance_Data[[#This Row],[Angular velocity '[rad/s']]]/1000</f>
        <v>6.593113894431732</v>
      </c>
      <c r="K6181" s="2">
        <v>12</v>
      </c>
      <c r="L6181" s="2">
        <v>0</v>
      </c>
      <c r="M6181" s="2">
        <v>0</v>
      </c>
      <c r="N6181" s="2">
        <v>0</v>
      </c>
      <c r="O6181" s="2">
        <v>0</v>
      </c>
      <c r="P6181" s="2">
        <v>0</v>
      </c>
      <c r="Q6181" s="2">
        <v>0</v>
      </c>
      <c r="R6181"/>
      <c r="S6181"/>
    </row>
    <row r="6182" spans="1:19" x14ac:dyDescent="0.3">
      <c r="A6182">
        <v>6181</v>
      </c>
      <c r="B6182" t="s">
        <v>6197</v>
      </c>
      <c r="C6182" t="s">
        <v>17</v>
      </c>
      <c r="D6182" s="1">
        <v>301</v>
      </c>
      <c r="E6182" s="1">
        <v>310.89999999999998</v>
      </c>
      <c r="F6182" s="2">
        <v>1492</v>
      </c>
      <c r="G6182" s="1">
        <f>2*PI()*Predictive_Maintenance_Data[[#This Row],[Rotational speed '[rpm']]]/60</f>
        <v>156.24187463853238</v>
      </c>
      <c r="H6182" s="1">
        <v>44.6</v>
      </c>
      <c r="I6182" s="1">
        <f t="shared" si="96"/>
        <v>9.8999999999999773</v>
      </c>
      <c r="J6182" s="1">
        <f>Predictive_Maintenance_Data[[#This Row],[Torque '[Nm']]]*Predictive_Maintenance_Data[[#This Row],[Angular velocity '[rad/s']]]/1000</f>
        <v>6.9683876088785448</v>
      </c>
      <c r="K6182" s="2">
        <v>15</v>
      </c>
      <c r="L6182" s="2">
        <v>0</v>
      </c>
      <c r="M6182" s="2">
        <v>0</v>
      </c>
      <c r="N6182" s="2">
        <v>0</v>
      </c>
      <c r="O6182" s="2">
        <v>0</v>
      </c>
      <c r="P6182" s="2">
        <v>0</v>
      </c>
      <c r="Q6182" s="2">
        <v>0</v>
      </c>
      <c r="R6182"/>
      <c r="S6182"/>
    </row>
    <row r="6183" spans="1:19" x14ac:dyDescent="0.3">
      <c r="A6183">
        <v>6182</v>
      </c>
      <c r="B6183" t="s">
        <v>6198</v>
      </c>
      <c r="C6183" t="s">
        <v>17</v>
      </c>
      <c r="D6183" s="1">
        <v>301</v>
      </c>
      <c r="E6183" s="1">
        <v>310.8</v>
      </c>
      <c r="F6183" s="2">
        <v>1975</v>
      </c>
      <c r="G6183" s="1">
        <f>2*PI()*Predictive_Maintenance_Data[[#This Row],[Rotational speed '[rpm']]]/60</f>
        <v>206.82151636132807</v>
      </c>
      <c r="H6183" s="1">
        <v>19.7</v>
      </c>
      <c r="I6183" s="1">
        <f t="shared" si="96"/>
        <v>9.8000000000000114</v>
      </c>
      <c r="J6183" s="1">
        <f>Predictive_Maintenance_Data[[#This Row],[Torque '[Nm']]]*Predictive_Maintenance_Data[[#This Row],[Angular velocity '[rad/s']]]/1000</f>
        <v>4.0743838723181627</v>
      </c>
      <c r="K6183" s="2">
        <v>17</v>
      </c>
      <c r="L6183" s="2">
        <v>0</v>
      </c>
      <c r="M6183" s="2">
        <v>0</v>
      </c>
      <c r="N6183" s="2">
        <v>0</v>
      </c>
      <c r="O6183" s="2">
        <v>0</v>
      </c>
      <c r="P6183" s="2">
        <v>0</v>
      </c>
      <c r="Q6183" s="2">
        <v>0</v>
      </c>
      <c r="R6183"/>
      <c r="S6183"/>
    </row>
    <row r="6184" spans="1:19" x14ac:dyDescent="0.3">
      <c r="A6184">
        <v>6183</v>
      </c>
      <c r="B6184" t="s">
        <v>6199</v>
      </c>
      <c r="C6184" t="s">
        <v>17</v>
      </c>
      <c r="D6184" s="1">
        <v>301</v>
      </c>
      <c r="E6184" s="1">
        <v>310.8</v>
      </c>
      <c r="F6184" s="2">
        <v>1475</v>
      </c>
      <c r="G6184" s="1">
        <f>2*PI()*Predictive_Maintenance_Data[[#This Row],[Rotational speed '[rpm']]]/60</f>
        <v>154.46163880149817</v>
      </c>
      <c r="H6184" s="1">
        <v>35.299999999999997</v>
      </c>
      <c r="I6184" s="1">
        <f t="shared" si="96"/>
        <v>9.8000000000000114</v>
      </c>
      <c r="J6184" s="1">
        <f>Predictive_Maintenance_Data[[#This Row],[Torque '[Nm']]]*Predictive_Maintenance_Data[[#This Row],[Angular velocity '[rad/s']]]/1000</f>
        <v>5.4524958496928848</v>
      </c>
      <c r="K6184" s="2">
        <v>19</v>
      </c>
      <c r="L6184" s="2">
        <v>0</v>
      </c>
      <c r="M6184" s="2">
        <v>0</v>
      </c>
      <c r="N6184" s="2">
        <v>0</v>
      </c>
      <c r="O6184" s="2">
        <v>0</v>
      </c>
      <c r="P6184" s="2">
        <v>0</v>
      </c>
      <c r="Q6184" s="2">
        <v>0</v>
      </c>
      <c r="R6184"/>
      <c r="S6184"/>
    </row>
    <row r="6185" spans="1:19" x14ac:dyDescent="0.3">
      <c r="A6185">
        <v>6184</v>
      </c>
      <c r="B6185" t="s">
        <v>6200</v>
      </c>
      <c r="C6185" t="s">
        <v>27</v>
      </c>
      <c r="D6185" s="1">
        <v>301</v>
      </c>
      <c r="E6185" s="1">
        <v>310.89999999999998</v>
      </c>
      <c r="F6185" s="2">
        <v>1495</v>
      </c>
      <c r="G6185" s="1">
        <f>2*PI()*Predictive_Maintenance_Data[[#This Row],[Rotational speed '[rpm']]]/60</f>
        <v>156.55603390389135</v>
      </c>
      <c r="H6185" s="1">
        <v>37.299999999999997</v>
      </c>
      <c r="I6185" s="1">
        <f t="shared" si="96"/>
        <v>9.8999999999999773</v>
      </c>
      <c r="J6185" s="1">
        <f>Predictive_Maintenance_Data[[#This Row],[Torque '[Nm']]]*Predictive_Maintenance_Data[[#This Row],[Angular velocity '[rad/s']]]/1000</f>
        <v>5.8395400646151465</v>
      </c>
      <c r="K6185" s="2">
        <v>21</v>
      </c>
      <c r="L6185" s="2">
        <v>0</v>
      </c>
      <c r="M6185" s="2">
        <v>0</v>
      </c>
      <c r="N6185" s="2">
        <v>0</v>
      </c>
      <c r="O6185" s="2">
        <v>0</v>
      </c>
      <c r="P6185" s="2">
        <v>0</v>
      </c>
      <c r="Q6185" s="2">
        <v>0</v>
      </c>
      <c r="R6185"/>
      <c r="S6185"/>
    </row>
    <row r="6186" spans="1:19" x14ac:dyDescent="0.3">
      <c r="A6186">
        <v>6185</v>
      </c>
      <c r="B6186" t="s">
        <v>6201</v>
      </c>
      <c r="C6186" t="s">
        <v>17</v>
      </c>
      <c r="D6186" s="1">
        <v>301</v>
      </c>
      <c r="E6186" s="1">
        <v>311</v>
      </c>
      <c r="F6186" s="2">
        <v>1553</v>
      </c>
      <c r="G6186" s="1">
        <f>2*PI()*Predictive_Maintenance_Data[[#This Row],[Rotational speed '[rpm']]]/60</f>
        <v>162.62977970083162</v>
      </c>
      <c r="H6186" s="1">
        <v>35.799999999999997</v>
      </c>
      <c r="I6186" s="1">
        <f t="shared" si="96"/>
        <v>10</v>
      </c>
      <c r="J6186" s="1">
        <f>Predictive_Maintenance_Data[[#This Row],[Torque '[Nm']]]*Predictive_Maintenance_Data[[#This Row],[Angular velocity '[rad/s']]]/1000</f>
        <v>5.8221461132897714</v>
      </c>
      <c r="K6186" s="2">
        <v>26</v>
      </c>
      <c r="L6186" s="2">
        <v>0</v>
      </c>
      <c r="M6186" s="2">
        <v>0</v>
      </c>
      <c r="N6186" s="2">
        <v>0</v>
      </c>
      <c r="O6186" s="2">
        <v>0</v>
      </c>
      <c r="P6186" s="2">
        <v>0</v>
      </c>
      <c r="Q6186" s="2">
        <v>0</v>
      </c>
      <c r="R6186"/>
      <c r="S6186"/>
    </row>
    <row r="6187" spans="1:19" x14ac:dyDescent="0.3">
      <c r="A6187">
        <v>6186</v>
      </c>
      <c r="B6187" t="s">
        <v>6202</v>
      </c>
      <c r="C6187" t="s">
        <v>17</v>
      </c>
      <c r="D6187" s="1">
        <v>301.10000000000002</v>
      </c>
      <c r="E6187" s="1">
        <v>311</v>
      </c>
      <c r="F6187" s="2">
        <v>1918</v>
      </c>
      <c r="G6187" s="1">
        <f>2*PI()*Predictive_Maintenance_Data[[#This Row],[Rotational speed '[rpm']]]/60</f>
        <v>200.85249031950744</v>
      </c>
      <c r="H6187" s="1">
        <v>21.7</v>
      </c>
      <c r="I6187" s="1">
        <f t="shared" si="96"/>
        <v>9.8999999999999773</v>
      </c>
      <c r="J6187" s="1">
        <f>Predictive_Maintenance_Data[[#This Row],[Torque '[Nm']]]*Predictive_Maintenance_Data[[#This Row],[Angular velocity '[rad/s']]]/1000</f>
        <v>4.358499039933311</v>
      </c>
      <c r="K6187" s="2">
        <v>28</v>
      </c>
      <c r="L6187" s="2">
        <v>0</v>
      </c>
      <c r="M6187" s="2">
        <v>0</v>
      </c>
      <c r="N6187" s="2">
        <v>0</v>
      </c>
      <c r="O6187" s="2">
        <v>0</v>
      </c>
      <c r="P6187" s="2">
        <v>0</v>
      </c>
      <c r="Q6187" s="2">
        <v>0</v>
      </c>
      <c r="R6187"/>
      <c r="S6187"/>
    </row>
    <row r="6188" spans="1:19" x14ac:dyDescent="0.3">
      <c r="A6188">
        <v>6187</v>
      </c>
      <c r="B6188" t="s">
        <v>6203</v>
      </c>
      <c r="C6188" t="s">
        <v>15</v>
      </c>
      <c r="D6188" s="1">
        <v>301.10000000000002</v>
      </c>
      <c r="E6188" s="1">
        <v>311</v>
      </c>
      <c r="F6188" s="2">
        <v>1413</v>
      </c>
      <c r="G6188" s="1">
        <f>2*PI()*Predictive_Maintenance_Data[[#This Row],[Rotational speed '[rpm']]]/60</f>
        <v>147.96901398407925</v>
      </c>
      <c r="H6188" s="1">
        <v>46.6</v>
      </c>
      <c r="I6188" s="1">
        <f t="shared" si="96"/>
        <v>9.8999999999999773</v>
      </c>
      <c r="J6188" s="1">
        <f>Predictive_Maintenance_Data[[#This Row],[Torque '[Nm']]]*Predictive_Maintenance_Data[[#This Row],[Angular velocity '[rad/s']]]/1000</f>
        <v>6.8953560516580934</v>
      </c>
      <c r="K6188" s="2">
        <v>30</v>
      </c>
      <c r="L6188" s="2">
        <v>0</v>
      </c>
      <c r="M6188" s="2">
        <v>0</v>
      </c>
      <c r="N6188" s="2">
        <v>0</v>
      </c>
      <c r="O6188" s="2">
        <v>0</v>
      </c>
      <c r="P6188" s="2">
        <v>0</v>
      </c>
      <c r="Q6188" s="2">
        <v>0</v>
      </c>
      <c r="R6188"/>
      <c r="S6188"/>
    </row>
    <row r="6189" spans="1:19" x14ac:dyDescent="0.3">
      <c r="A6189">
        <v>6188</v>
      </c>
      <c r="B6189" t="s">
        <v>6204</v>
      </c>
      <c r="C6189" t="s">
        <v>17</v>
      </c>
      <c r="D6189" s="1">
        <v>301</v>
      </c>
      <c r="E6189" s="1">
        <v>311</v>
      </c>
      <c r="F6189" s="2">
        <v>1437</v>
      </c>
      <c r="G6189" s="1">
        <f>2*PI()*Predictive_Maintenance_Data[[#This Row],[Rotational speed '[rpm']]]/60</f>
        <v>150.4822881069511</v>
      </c>
      <c r="H6189" s="1">
        <v>56</v>
      </c>
      <c r="I6189" s="1">
        <f t="shared" si="96"/>
        <v>10</v>
      </c>
      <c r="J6189" s="1">
        <f>Predictive_Maintenance_Data[[#This Row],[Torque '[Nm']]]*Predictive_Maintenance_Data[[#This Row],[Angular velocity '[rad/s']]]/1000</f>
        <v>8.4270081339892631</v>
      </c>
      <c r="K6189" s="2">
        <v>33</v>
      </c>
      <c r="L6189" s="2">
        <v>0</v>
      </c>
      <c r="M6189" s="2">
        <v>0</v>
      </c>
      <c r="N6189" s="2">
        <v>0</v>
      </c>
      <c r="O6189" s="2">
        <v>0</v>
      </c>
      <c r="P6189" s="2">
        <v>0</v>
      </c>
      <c r="Q6189" s="2">
        <v>0</v>
      </c>
      <c r="R6189"/>
      <c r="S6189"/>
    </row>
    <row r="6190" spans="1:19" x14ac:dyDescent="0.3">
      <c r="A6190">
        <v>6189</v>
      </c>
      <c r="B6190" t="s">
        <v>6205</v>
      </c>
      <c r="C6190" t="s">
        <v>17</v>
      </c>
      <c r="D6190" s="1">
        <v>301</v>
      </c>
      <c r="E6190" s="1">
        <v>310.89999999999998</v>
      </c>
      <c r="F6190" s="2">
        <v>1450</v>
      </c>
      <c r="G6190" s="1">
        <f>2*PI()*Predictive_Maintenance_Data[[#This Row],[Rotational speed '[rpm']]]/60</f>
        <v>151.84364492350667</v>
      </c>
      <c r="H6190" s="1">
        <v>45.9</v>
      </c>
      <c r="I6190" s="1">
        <f t="shared" si="96"/>
        <v>9.8999999999999773</v>
      </c>
      <c r="J6190" s="1">
        <f>Predictive_Maintenance_Data[[#This Row],[Torque '[Nm']]]*Predictive_Maintenance_Data[[#This Row],[Angular velocity '[rad/s']]]/1000</f>
        <v>6.969623301988956</v>
      </c>
      <c r="K6190" s="2">
        <v>35</v>
      </c>
      <c r="L6190" s="2">
        <v>0</v>
      </c>
      <c r="M6190" s="2">
        <v>0</v>
      </c>
      <c r="N6190" s="2">
        <v>0</v>
      </c>
      <c r="O6190" s="2">
        <v>0</v>
      </c>
      <c r="P6190" s="2">
        <v>0</v>
      </c>
      <c r="Q6190" s="2">
        <v>0</v>
      </c>
      <c r="R6190"/>
      <c r="S6190"/>
    </row>
    <row r="6191" spans="1:19" x14ac:dyDescent="0.3">
      <c r="A6191">
        <v>6190</v>
      </c>
      <c r="B6191" t="s">
        <v>6206</v>
      </c>
      <c r="C6191" t="s">
        <v>15</v>
      </c>
      <c r="D6191" s="1">
        <v>301</v>
      </c>
      <c r="E6191" s="1">
        <v>310.89999999999998</v>
      </c>
      <c r="F6191" s="2">
        <v>1910</v>
      </c>
      <c r="G6191" s="1">
        <f>2*PI()*Predictive_Maintenance_Data[[#This Row],[Rotational speed '[rpm']]]/60</f>
        <v>200.01473227855016</v>
      </c>
      <c r="H6191" s="1">
        <v>21.9</v>
      </c>
      <c r="I6191" s="1">
        <f t="shared" si="96"/>
        <v>9.8999999999999773</v>
      </c>
      <c r="J6191" s="1">
        <f>Predictive_Maintenance_Data[[#This Row],[Torque '[Nm']]]*Predictive_Maintenance_Data[[#This Row],[Angular velocity '[rad/s']]]/1000</f>
        <v>4.3803226369002477</v>
      </c>
      <c r="K6191" s="2">
        <v>37</v>
      </c>
      <c r="L6191" s="2">
        <v>0</v>
      </c>
      <c r="M6191" s="2">
        <v>0</v>
      </c>
      <c r="N6191" s="2">
        <v>0</v>
      </c>
      <c r="O6191" s="2">
        <v>0</v>
      </c>
      <c r="P6191" s="2">
        <v>0</v>
      </c>
      <c r="Q6191" s="2">
        <v>0</v>
      </c>
      <c r="R6191"/>
      <c r="S6191"/>
    </row>
    <row r="6192" spans="1:19" x14ac:dyDescent="0.3">
      <c r="A6192">
        <v>6191</v>
      </c>
      <c r="B6192" t="s">
        <v>6207</v>
      </c>
      <c r="C6192" t="s">
        <v>17</v>
      </c>
      <c r="D6192" s="1">
        <v>300.89999999999998</v>
      </c>
      <c r="E6192" s="1">
        <v>310.89999999999998</v>
      </c>
      <c r="F6192" s="2">
        <v>1749</v>
      </c>
      <c r="G6192" s="1">
        <f>2*PI()*Predictive_Maintenance_Data[[#This Row],[Rotational speed '[rpm']]]/60</f>
        <v>183.15485170428494</v>
      </c>
      <c r="H6192" s="1">
        <v>26.4</v>
      </c>
      <c r="I6192" s="1">
        <f t="shared" si="96"/>
        <v>10</v>
      </c>
      <c r="J6192" s="1">
        <f>Predictive_Maintenance_Data[[#This Row],[Torque '[Nm']]]*Predictive_Maintenance_Data[[#This Row],[Angular velocity '[rad/s']]]/1000</f>
        <v>4.8352880849931212</v>
      </c>
      <c r="K6192" s="2">
        <v>40</v>
      </c>
      <c r="L6192" s="2">
        <v>0</v>
      </c>
      <c r="M6192" s="2">
        <v>0</v>
      </c>
      <c r="N6192" s="2">
        <v>0</v>
      </c>
      <c r="O6192" s="2">
        <v>0</v>
      </c>
      <c r="P6192" s="2">
        <v>0</v>
      </c>
      <c r="Q6192" s="2">
        <v>0</v>
      </c>
      <c r="R6192"/>
      <c r="S6192"/>
    </row>
    <row r="6193" spans="1:19" x14ac:dyDescent="0.3">
      <c r="A6193">
        <v>6192</v>
      </c>
      <c r="B6193" t="s">
        <v>6208</v>
      </c>
      <c r="C6193" t="s">
        <v>27</v>
      </c>
      <c r="D6193" s="1">
        <v>301</v>
      </c>
      <c r="E6193" s="1">
        <v>310.89999999999998</v>
      </c>
      <c r="F6193" s="2">
        <v>1916</v>
      </c>
      <c r="G6193" s="1">
        <f>2*PI()*Predictive_Maintenance_Data[[#This Row],[Rotational speed '[rpm']]]/60</f>
        <v>200.64305080926812</v>
      </c>
      <c r="H6193" s="1">
        <v>22</v>
      </c>
      <c r="I6193" s="1">
        <f t="shared" si="96"/>
        <v>9.8999999999999773</v>
      </c>
      <c r="J6193" s="1">
        <f>Predictive_Maintenance_Data[[#This Row],[Torque '[Nm']]]*Predictive_Maintenance_Data[[#This Row],[Angular velocity '[rad/s']]]/1000</f>
        <v>4.414147117803898</v>
      </c>
      <c r="K6193" s="2">
        <v>42</v>
      </c>
      <c r="L6193" s="2">
        <v>0</v>
      </c>
      <c r="M6193" s="2">
        <v>0</v>
      </c>
      <c r="N6193" s="2">
        <v>0</v>
      </c>
      <c r="O6193" s="2">
        <v>0</v>
      </c>
      <c r="P6193" s="2">
        <v>0</v>
      </c>
      <c r="Q6193" s="2">
        <v>0</v>
      </c>
      <c r="R6193"/>
      <c r="S6193"/>
    </row>
    <row r="6194" spans="1:19" x14ac:dyDescent="0.3">
      <c r="A6194">
        <v>6193</v>
      </c>
      <c r="B6194" t="s">
        <v>6209</v>
      </c>
      <c r="C6194" t="s">
        <v>17</v>
      </c>
      <c r="D6194" s="1">
        <v>301</v>
      </c>
      <c r="E6194" s="1">
        <v>310.89999999999998</v>
      </c>
      <c r="F6194" s="2">
        <v>1428</v>
      </c>
      <c r="G6194" s="1">
        <f>2*PI()*Predictive_Maintenance_Data[[#This Row],[Rotational speed '[rpm']]]/60</f>
        <v>149.53981031087415</v>
      </c>
      <c r="H6194" s="1">
        <v>45.3</v>
      </c>
      <c r="I6194" s="1">
        <f t="shared" si="96"/>
        <v>9.8999999999999773</v>
      </c>
      <c r="J6194" s="1">
        <f>Predictive_Maintenance_Data[[#This Row],[Torque '[Nm']]]*Predictive_Maintenance_Data[[#This Row],[Angular velocity '[rad/s']]]/1000</f>
        <v>6.7741534070825979</v>
      </c>
      <c r="K6194" s="2">
        <v>47</v>
      </c>
      <c r="L6194" s="2">
        <v>0</v>
      </c>
      <c r="M6194" s="2">
        <v>0</v>
      </c>
      <c r="N6194" s="2">
        <v>0</v>
      </c>
      <c r="O6194" s="2">
        <v>0</v>
      </c>
      <c r="P6194" s="2">
        <v>0</v>
      </c>
      <c r="Q6194" s="2">
        <v>0</v>
      </c>
      <c r="R6194"/>
      <c r="S6194"/>
    </row>
    <row r="6195" spans="1:19" x14ac:dyDescent="0.3">
      <c r="A6195">
        <v>6194</v>
      </c>
      <c r="B6195" t="s">
        <v>6210</v>
      </c>
      <c r="C6195" t="s">
        <v>17</v>
      </c>
      <c r="D6195" s="1">
        <v>301</v>
      </c>
      <c r="E6195" s="1">
        <v>310.89999999999998</v>
      </c>
      <c r="F6195" s="2">
        <v>1578</v>
      </c>
      <c r="G6195" s="1">
        <f>2*PI()*Predictive_Maintenance_Data[[#This Row],[Rotational speed '[rpm']]]/60</f>
        <v>165.24777357882311</v>
      </c>
      <c r="H6195" s="1">
        <v>38.4</v>
      </c>
      <c r="I6195" s="1">
        <f t="shared" si="96"/>
        <v>9.8999999999999773</v>
      </c>
      <c r="J6195" s="1">
        <f>Predictive_Maintenance_Data[[#This Row],[Torque '[Nm']]]*Predictive_Maintenance_Data[[#This Row],[Angular velocity '[rad/s']]]/1000</f>
        <v>6.3455145054268076</v>
      </c>
      <c r="K6195" s="2">
        <v>49</v>
      </c>
      <c r="L6195" s="2">
        <v>0</v>
      </c>
      <c r="M6195" s="2">
        <v>0</v>
      </c>
      <c r="N6195" s="2">
        <v>0</v>
      </c>
      <c r="O6195" s="2">
        <v>0</v>
      </c>
      <c r="P6195" s="2">
        <v>0</v>
      </c>
      <c r="Q6195" s="2">
        <v>0</v>
      </c>
      <c r="R6195"/>
      <c r="S6195"/>
    </row>
    <row r="6196" spans="1:19" x14ac:dyDescent="0.3">
      <c r="A6196">
        <v>6195</v>
      </c>
      <c r="B6196" t="s">
        <v>6211</v>
      </c>
      <c r="C6196" t="s">
        <v>17</v>
      </c>
      <c r="D6196" s="1">
        <v>300.89999999999998</v>
      </c>
      <c r="E6196" s="1">
        <v>310.8</v>
      </c>
      <c r="F6196" s="2">
        <v>1571</v>
      </c>
      <c r="G6196" s="1">
        <f>2*PI()*Predictive_Maintenance_Data[[#This Row],[Rotational speed '[rpm']]]/60</f>
        <v>164.51473529298548</v>
      </c>
      <c r="H6196" s="1">
        <v>39.9</v>
      </c>
      <c r="I6196" s="1">
        <f t="shared" si="96"/>
        <v>9.9000000000000341</v>
      </c>
      <c r="J6196" s="1">
        <f>Predictive_Maintenance_Data[[#This Row],[Torque '[Nm']]]*Predictive_Maintenance_Data[[#This Row],[Angular velocity '[rad/s']]]/1000</f>
        <v>6.5641379381901208</v>
      </c>
      <c r="K6196" s="2">
        <v>51</v>
      </c>
      <c r="L6196" s="2">
        <v>0</v>
      </c>
      <c r="M6196" s="2">
        <v>0</v>
      </c>
      <c r="N6196" s="2">
        <v>0</v>
      </c>
      <c r="O6196" s="2">
        <v>0</v>
      </c>
      <c r="P6196" s="2">
        <v>0</v>
      </c>
      <c r="Q6196" s="2">
        <v>0</v>
      </c>
      <c r="R6196"/>
      <c r="S6196"/>
    </row>
    <row r="6197" spans="1:19" x14ac:dyDescent="0.3">
      <c r="A6197">
        <v>6196</v>
      </c>
      <c r="B6197" t="s">
        <v>6212</v>
      </c>
      <c r="C6197" t="s">
        <v>17</v>
      </c>
      <c r="D6197" s="1">
        <v>300.89999999999998</v>
      </c>
      <c r="E6197" s="1">
        <v>310.8</v>
      </c>
      <c r="F6197" s="2">
        <v>1729</v>
      </c>
      <c r="G6197" s="1">
        <f>2*PI()*Predictive_Maintenance_Data[[#This Row],[Rotational speed '[rpm']]]/60</f>
        <v>181.06045660189176</v>
      </c>
      <c r="H6197" s="1">
        <v>30.2</v>
      </c>
      <c r="I6197" s="1">
        <f t="shared" si="96"/>
        <v>9.9000000000000341</v>
      </c>
      <c r="J6197" s="1">
        <f>Predictive_Maintenance_Data[[#This Row],[Torque '[Nm']]]*Predictive_Maintenance_Data[[#This Row],[Angular velocity '[rad/s']]]/1000</f>
        <v>5.4680257893771316</v>
      </c>
      <c r="K6197" s="2">
        <v>53</v>
      </c>
      <c r="L6197" s="2">
        <v>0</v>
      </c>
      <c r="M6197" s="2">
        <v>0</v>
      </c>
      <c r="N6197" s="2">
        <v>0</v>
      </c>
      <c r="O6197" s="2">
        <v>0</v>
      </c>
      <c r="P6197" s="2">
        <v>0</v>
      </c>
      <c r="Q6197" s="2">
        <v>0</v>
      </c>
      <c r="R6197"/>
      <c r="S6197"/>
    </row>
    <row r="6198" spans="1:19" x14ac:dyDescent="0.3">
      <c r="A6198">
        <v>6197</v>
      </c>
      <c r="B6198" t="s">
        <v>6213</v>
      </c>
      <c r="C6198" t="s">
        <v>17</v>
      </c>
      <c r="D6198" s="1">
        <v>300.89999999999998</v>
      </c>
      <c r="E6198" s="1">
        <v>310.8</v>
      </c>
      <c r="F6198" s="2">
        <v>1701</v>
      </c>
      <c r="G6198" s="1">
        <f>2*PI()*Predictive_Maintenance_Data[[#This Row],[Rotational speed '[rpm']]]/60</f>
        <v>178.12830345854127</v>
      </c>
      <c r="H6198" s="1">
        <v>30.4</v>
      </c>
      <c r="I6198" s="1">
        <f t="shared" si="96"/>
        <v>9.9000000000000341</v>
      </c>
      <c r="J6198" s="1">
        <f>Predictive_Maintenance_Data[[#This Row],[Torque '[Nm']]]*Predictive_Maintenance_Data[[#This Row],[Angular velocity '[rad/s']]]/1000</f>
        <v>5.415100425139654</v>
      </c>
      <c r="K6198" s="2">
        <v>55</v>
      </c>
      <c r="L6198" s="2">
        <v>0</v>
      </c>
      <c r="M6198" s="2">
        <v>0</v>
      </c>
      <c r="N6198" s="2">
        <v>0</v>
      </c>
      <c r="O6198" s="2">
        <v>0</v>
      </c>
      <c r="P6198" s="2">
        <v>0</v>
      </c>
      <c r="Q6198" s="2">
        <v>0</v>
      </c>
      <c r="R6198"/>
      <c r="S6198"/>
    </row>
    <row r="6199" spans="1:19" x14ac:dyDescent="0.3">
      <c r="A6199">
        <v>6198</v>
      </c>
      <c r="B6199" t="s">
        <v>6214</v>
      </c>
      <c r="C6199" t="s">
        <v>17</v>
      </c>
      <c r="D6199" s="1">
        <v>300.89999999999998</v>
      </c>
      <c r="E6199" s="1">
        <v>310.8</v>
      </c>
      <c r="F6199" s="2">
        <v>1493</v>
      </c>
      <c r="G6199" s="1">
        <f>2*PI()*Predictive_Maintenance_Data[[#This Row],[Rotational speed '[rpm']]]/60</f>
        <v>156.34659439365205</v>
      </c>
      <c r="H6199" s="1">
        <v>45.8</v>
      </c>
      <c r="I6199" s="1">
        <f t="shared" si="96"/>
        <v>9.9000000000000341</v>
      </c>
      <c r="J6199" s="1">
        <f>Predictive_Maintenance_Data[[#This Row],[Torque '[Nm']]]*Predictive_Maintenance_Data[[#This Row],[Angular velocity '[rad/s']]]/1000</f>
        <v>7.1606740232292641</v>
      </c>
      <c r="K6199" s="2">
        <v>57</v>
      </c>
      <c r="L6199" s="2">
        <v>0</v>
      </c>
      <c r="M6199" s="2">
        <v>0</v>
      </c>
      <c r="N6199" s="2">
        <v>0</v>
      </c>
      <c r="O6199" s="2">
        <v>0</v>
      </c>
      <c r="P6199" s="2">
        <v>0</v>
      </c>
      <c r="Q6199" s="2">
        <v>0</v>
      </c>
      <c r="R6199"/>
      <c r="S6199"/>
    </row>
    <row r="6200" spans="1:19" x14ac:dyDescent="0.3">
      <c r="A6200">
        <v>6199</v>
      </c>
      <c r="B6200" t="s">
        <v>6215</v>
      </c>
      <c r="C6200" t="s">
        <v>15</v>
      </c>
      <c r="D6200" s="1">
        <v>301</v>
      </c>
      <c r="E6200" s="1">
        <v>310.89999999999998</v>
      </c>
      <c r="F6200" s="2">
        <v>1554</v>
      </c>
      <c r="G6200" s="1">
        <f>2*PI()*Predictive_Maintenance_Data[[#This Row],[Rotational speed '[rpm']]]/60</f>
        <v>162.73449945595127</v>
      </c>
      <c r="H6200" s="1">
        <v>32.700000000000003</v>
      </c>
      <c r="I6200" s="1">
        <f t="shared" si="96"/>
        <v>9.8999999999999773</v>
      </c>
      <c r="J6200" s="1">
        <f>Predictive_Maintenance_Data[[#This Row],[Torque '[Nm']]]*Predictive_Maintenance_Data[[#This Row],[Angular velocity '[rad/s']]]/1000</f>
        <v>5.3214181322096064</v>
      </c>
      <c r="K6200" s="2">
        <v>59</v>
      </c>
      <c r="L6200" s="2">
        <v>0</v>
      </c>
      <c r="M6200" s="2">
        <v>0</v>
      </c>
      <c r="N6200" s="2">
        <v>0</v>
      </c>
      <c r="O6200" s="2">
        <v>0</v>
      </c>
      <c r="P6200" s="2">
        <v>0</v>
      </c>
      <c r="Q6200" s="2">
        <v>0</v>
      </c>
      <c r="R6200"/>
      <c r="S6200"/>
    </row>
    <row r="6201" spans="1:19" x14ac:dyDescent="0.3">
      <c r="A6201">
        <v>6200</v>
      </c>
      <c r="B6201" t="s">
        <v>6216</v>
      </c>
      <c r="C6201" t="s">
        <v>17</v>
      </c>
      <c r="D6201" s="1">
        <v>300.89999999999998</v>
      </c>
      <c r="E6201" s="1">
        <v>310.89999999999998</v>
      </c>
      <c r="F6201" s="2">
        <v>1497</v>
      </c>
      <c r="G6201" s="1">
        <f>2*PI()*Predictive_Maintenance_Data[[#This Row],[Rotational speed '[rpm']]]/60</f>
        <v>156.76547341413067</v>
      </c>
      <c r="H6201" s="1">
        <v>43.2</v>
      </c>
      <c r="I6201" s="1">
        <f t="shared" si="96"/>
        <v>10</v>
      </c>
      <c r="J6201" s="1">
        <f>Predictive_Maintenance_Data[[#This Row],[Torque '[Nm']]]*Predictive_Maintenance_Data[[#This Row],[Angular velocity '[rad/s']]]/1000</f>
        <v>6.7722684514904445</v>
      </c>
      <c r="K6201" s="2">
        <v>62</v>
      </c>
      <c r="L6201" s="2">
        <v>0</v>
      </c>
      <c r="M6201" s="2">
        <v>0</v>
      </c>
      <c r="N6201" s="2">
        <v>0</v>
      </c>
      <c r="O6201" s="2">
        <v>0</v>
      </c>
      <c r="P6201" s="2">
        <v>0</v>
      </c>
      <c r="Q6201" s="2">
        <v>0</v>
      </c>
      <c r="R6201"/>
      <c r="S6201"/>
    </row>
    <row r="6202" spans="1:19" x14ac:dyDescent="0.3">
      <c r="A6202">
        <v>6201</v>
      </c>
      <c r="B6202" t="s">
        <v>6217</v>
      </c>
      <c r="C6202" t="s">
        <v>17</v>
      </c>
      <c r="D6202" s="1">
        <v>301</v>
      </c>
      <c r="E6202" s="1">
        <v>310.89999999999998</v>
      </c>
      <c r="F6202" s="2">
        <v>1679</v>
      </c>
      <c r="G6202" s="1">
        <f>2*PI()*Predictive_Maintenance_Data[[#This Row],[Rotational speed '[rpm']]]/60</f>
        <v>175.82446884590874</v>
      </c>
      <c r="H6202" s="1">
        <v>29.8</v>
      </c>
      <c r="I6202" s="1">
        <f t="shared" si="96"/>
        <v>9.8999999999999773</v>
      </c>
      <c r="J6202" s="1">
        <f>Predictive_Maintenance_Data[[#This Row],[Torque '[Nm']]]*Predictive_Maintenance_Data[[#This Row],[Angular velocity '[rad/s']]]/1000</f>
        <v>5.239569171608081</v>
      </c>
      <c r="K6202" s="2">
        <v>64</v>
      </c>
      <c r="L6202" s="2">
        <v>0</v>
      </c>
      <c r="M6202" s="2">
        <v>0</v>
      </c>
      <c r="N6202" s="2">
        <v>0</v>
      </c>
      <c r="O6202" s="2">
        <v>0</v>
      </c>
      <c r="P6202" s="2">
        <v>0</v>
      </c>
      <c r="Q6202" s="2">
        <v>0</v>
      </c>
      <c r="R6202"/>
      <c r="S6202"/>
    </row>
    <row r="6203" spans="1:19" x14ac:dyDescent="0.3">
      <c r="A6203">
        <v>6202</v>
      </c>
      <c r="B6203" t="s">
        <v>6218</v>
      </c>
      <c r="C6203" t="s">
        <v>15</v>
      </c>
      <c r="D6203" s="1">
        <v>301</v>
      </c>
      <c r="E6203" s="1">
        <v>310.89999999999998</v>
      </c>
      <c r="F6203" s="2">
        <v>1510</v>
      </c>
      <c r="G6203" s="1">
        <f>2*PI()*Predictive_Maintenance_Data[[#This Row],[Rotational speed '[rpm']]]/60</f>
        <v>158.12683023068624</v>
      </c>
      <c r="H6203" s="1">
        <v>44.5</v>
      </c>
      <c r="I6203" s="1">
        <f t="shared" si="96"/>
        <v>9.8999999999999773</v>
      </c>
      <c r="J6203" s="1">
        <f>Predictive_Maintenance_Data[[#This Row],[Torque '[Nm']]]*Predictive_Maintenance_Data[[#This Row],[Angular velocity '[rad/s']]]/1000</f>
        <v>7.0366439452655376</v>
      </c>
      <c r="K6203" s="2">
        <v>66</v>
      </c>
      <c r="L6203" s="2">
        <v>0</v>
      </c>
      <c r="M6203" s="2">
        <v>0</v>
      </c>
      <c r="N6203" s="2">
        <v>0</v>
      </c>
      <c r="O6203" s="2">
        <v>0</v>
      </c>
      <c r="P6203" s="2">
        <v>0</v>
      </c>
      <c r="Q6203" s="2">
        <v>0</v>
      </c>
      <c r="R6203"/>
      <c r="S6203"/>
    </row>
    <row r="6204" spans="1:19" x14ac:dyDescent="0.3">
      <c r="A6204">
        <v>6203</v>
      </c>
      <c r="B6204" t="s">
        <v>6219</v>
      </c>
      <c r="C6204" t="s">
        <v>17</v>
      </c>
      <c r="D6204" s="1">
        <v>301</v>
      </c>
      <c r="E6204" s="1">
        <v>310.89999999999998</v>
      </c>
      <c r="F6204" s="2">
        <v>1296</v>
      </c>
      <c r="G6204" s="1">
        <f>2*PI()*Predictive_Maintenance_Data[[#This Row],[Rotational speed '[rpm']]]/60</f>
        <v>135.71680263507906</v>
      </c>
      <c r="H6204" s="1">
        <v>54.9</v>
      </c>
      <c r="I6204" s="1">
        <f t="shared" si="96"/>
        <v>9.8999999999999773</v>
      </c>
      <c r="J6204" s="1">
        <f>Predictive_Maintenance_Data[[#This Row],[Torque '[Nm']]]*Predictive_Maintenance_Data[[#This Row],[Angular velocity '[rad/s']]]/1000</f>
        <v>7.4508524646658403</v>
      </c>
      <c r="K6204" s="2">
        <v>69</v>
      </c>
      <c r="L6204" s="2">
        <v>0</v>
      </c>
      <c r="M6204" s="2">
        <v>0</v>
      </c>
      <c r="N6204" s="2">
        <v>0</v>
      </c>
      <c r="O6204" s="2">
        <v>0</v>
      </c>
      <c r="P6204" s="2">
        <v>0</v>
      </c>
      <c r="Q6204" s="2">
        <v>0</v>
      </c>
      <c r="R6204"/>
      <c r="S6204"/>
    </row>
    <row r="6205" spans="1:19" x14ac:dyDescent="0.3">
      <c r="A6205">
        <v>6204</v>
      </c>
      <c r="B6205" t="s">
        <v>6220</v>
      </c>
      <c r="C6205" t="s">
        <v>17</v>
      </c>
      <c r="D6205" s="1">
        <v>301</v>
      </c>
      <c r="E6205" s="1">
        <v>310.89999999999998</v>
      </c>
      <c r="F6205" s="2">
        <v>1404</v>
      </c>
      <c r="G6205" s="1">
        <f>2*PI()*Predictive_Maintenance_Data[[#This Row],[Rotational speed '[rpm']]]/60</f>
        <v>147.02653618800232</v>
      </c>
      <c r="H6205" s="1">
        <v>41.8</v>
      </c>
      <c r="I6205" s="1">
        <f t="shared" si="96"/>
        <v>9.8999999999999773</v>
      </c>
      <c r="J6205" s="1">
        <f>Predictive_Maintenance_Data[[#This Row],[Torque '[Nm']]]*Predictive_Maintenance_Data[[#This Row],[Angular velocity '[rad/s']]]/1000</f>
        <v>6.1457092126584962</v>
      </c>
      <c r="K6205" s="2">
        <v>71</v>
      </c>
      <c r="L6205" s="2">
        <v>0</v>
      </c>
      <c r="M6205" s="2">
        <v>0</v>
      </c>
      <c r="N6205" s="2">
        <v>0</v>
      </c>
      <c r="O6205" s="2">
        <v>0</v>
      </c>
      <c r="P6205" s="2">
        <v>0</v>
      </c>
      <c r="Q6205" s="2">
        <v>0</v>
      </c>
      <c r="R6205"/>
      <c r="S6205"/>
    </row>
    <row r="6206" spans="1:19" x14ac:dyDescent="0.3">
      <c r="A6206">
        <v>6205</v>
      </c>
      <c r="B6206" t="s">
        <v>6221</v>
      </c>
      <c r="C6206" t="s">
        <v>15</v>
      </c>
      <c r="D6206" s="1">
        <v>300.89999999999998</v>
      </c>
      <c r="E6206" s="1">
        <v>310.8</v>
      </c>
      <c r="F6206" s="2">
        <v>1519</v>
      </c>
      <c r="G6206" s="1">
        <f>2*PI()*Predictive_Maintenance_Data[[#This Row],[Rotational speed '[rpm']]]/60</f>
        <v>159.0693080267632</v>
      </c>
      <c r="H6206" s="1">
        <v>34.9</v>
      </c>
      <c r="I6206" s="1">
        <f t="shared" si="96"/>
        <v>9.9000000000000341</v>
      </c>
      <c r="J6206" s="1">
        <f>Predictive_Maintenance_Data[[#This Row],[Torque '[Nm']]]*Predictive_Maintenance_Data[[#This Row],[Angular velocity '[rad/s']]]/1000</f>
        <v>5.5515188501340358</v>
      </c>
      <c r="K6206" s="2">
        <v>73</v>
      </c>
      <c r="L6206" s="2">
        <v>0</v>
      </c>
      <c r="M6206" s="2">
        <v>0</v>
      </c>
      <c r="N6206" s="2">
        <v>0</v>
      </c>
      <c r="O6206" s="2">
        <v>0</v>
      </c>
      <c r="P6206" s="2">
        <v>0</v>
      </c>
      <c r="Q6206" s="2">
        <v>0</v>
      </c>
      <c r="R6206"/>
      <c r="S6206"/>
    </row>
    <row r="6207" spans="1:19" x14ac:dyDescent="0.3">
      <c r="A6207">
        <v>6206</v>
      </c>
      <c r="B6207" t="s">
        <v>6222</v>
      </c>
      <c r="C6207" t="s">
        <v>15</v>
      </c>
      <c r="D6207" s="1">
        <v>300.89999999999998</v>
      </c>
      <c r="E6207" s="1">
        <v>310.7</v>
      </c>
      <c r="F6207" s="2">
        <v>1696</v>
      </c>
      <c r="G6207" s="1">
        <f>2*PI()*Predictive_Maintenance_Data[[#This Row],[Rotational speed '[rpm']]]/60</f>
        <v>177.60470468294298</v>
      </c>
      <c r="H6207" s="1">
        <v>27.3</v>
      </c>
      <c r="I6207" s="1">
        <f t="shared" si="96"/>
        <v>9.8000000000000114</v>
      </c>
      <c r="J6207" s="1">
        <f>Predictive_Maintenance_Data[[#This Row],[Torque '[Nm']]]*Predictive_Maintenance_Data[[#This Row],[Angular velocity '[rad/s']]]/1000</f>
        <v>4.8486084378443435</v>
      </c>
      <c r="K6207" s="2">
        <v>76</v>
      </c>
      <c r="L6207" s="2">
        <v>0</v>
      </c>
      <c r="M6207" s="2">
        <v>0</v>
      </c>
      <c r="N6207" s="2">
        <v>0</v>
      </c>
      <c r="O6207" s="2">
        <v>0</v>
      </c>
      <c r="P6207" s="2">
        <v>0</v>
      </c>
      <c r="Q6207" s="2">
        <v>0</v>
      </c>
      <c r="R6207"/>
      <c r="S6207"/>
    </row>
    <row r="6208" spans="1:19" x14ac:dyDescent="0.3">
      <c r="A6208">
        <v>6207</v>
      </c>
      <c r="B6208" t="s">
        <v>6223</v>
      </c>
      <c r="C6208" t="s">
        <v>15</v>
      </c>
      <c r="D6208" s="1">
        <v>300.8</v>
      </c>
      <c r="E6208" s="1">
        <v>310.60000000000002</v>
      </c>
      <c r="F6208" s="2">
        <v>1669</v>
      </c>
      <c r="G6208" s="1">
        <f>2*PI()*Predictive_Maintenance_Data[[#This Row],[Rotational speed '[rpm']]]/60</f>
        <v>174.77727129471216</v>
      </c>
      <c r="H6208" s="1">
        <v>28.4</v>
      </c>
      <c r="I6208" s="1">
        <f t="shared" si="96"/>
        <v>9.8000000000000114</v>
      </c>
      <c r="J6208" s="1">
        <f>Predictive_Maintenance_Data[[#This Row],[Torque '[Nm']]]*Predictive_Maintenance_Data[[#This Row],[Angular velocity '[rad/s']]]/1000</f>
        <v>4.9636745047698252</v>
      </c>
      <c r="K6208" s="2">
        <v>79</v>
      </c>
      <c r="L6208" s="2">
        <v>0</v>
      </c>
      <c r="M6208" s="2">
        <v>0</v>
      </c>
      <c r="N6208" s="2">
        <v>0</v>
      </c>
      <c r="O6208" s="2">
        <v>0</v>
      </c>
      <c r="P6208" s="2">
        <v>0</v>
      </c>
      <c r="Q6208" s="2">
        <v>0</v>
      </c>
      <c r="R6208"/>
      <c r="S6208"/>
    </row>
    <row r="6209" spans="1:19" x14ac:dyDescent="0.3">
      <c r="A6209">
        <v>6208</v>
      </c>
      <c r="B6209" t="s">
        <v>6224</v>
      </c>
      <c r="C6209" t="s">
        <v>17</v>
      </c>
      <c r="D6209" s="1">
        <v>300.7</v>
      </c>
      <c r="E6209" s="1">
        <v>310.60000000000002</v>
      </c>
      <c r="F6209" s="2">
        <v>1447</v>
      </c>
      <c r="G6209" s="1">
        <f>2*PI()*Predictive_Maintenance_Data[[#This Row],[Rotational speed '[rpm']]]/60</f>
        <v>151.52948565814768</v>
      </c>
      <c r="H6209" s="1">
        <v>40.700000000000003</v>
      </c>
      <c r="I6209" s="1">
        <f t="shared" si="96"/>
        <v>9.9000000000000341</v>
      </c>
      <c r="J6209" s="1">
        <f>Predictive_Maintenance_Data[[#This Row],[Torque '[Nm']]]*Predictive_Maintenance_Data[[#This Row],[Angular velocity '[rad/s']]]/1000</f>
        <v>6.1672500662866101</v>
      </c>
      <c r="K6209" s="2">
        <v>82</v>
      </c>
      <c r="L6209" s="2">
        <v>0</v>
      </c>
      <c r="M6209" s="2">
        <v>0</v>
      </c>
      <c r="N6209" s="2">
        <v>0</v>
      </c>
      <c r="O6209" s="2">
        <v>0</v>
      </c>
      <c r="P6209" s="2">
        <v>0</v>
      </c>
      <c r="Q6209" s="2">
        <v>0</v>
      </c>
      <c r="R6209"/>
      <c r="S6209"/>
    </row>
    <row r="6210" spans="1:19" x14ac:dyDescent="0.3">
      <c r="A6210">
        <v>6209</v>
      </c>
      <c r="B6210" t="s">
        <v>6225</v>
      </c>
      <c r="C6210" t="s">
        <v>15</v>
      </c>
      <c r="D6210" s="1">
        <v>300.7</v>
      </c>
      <c r="E6210" s="1">
        <v>310.60000000000002</v>
      </c>
      <c r="F6210" s="2">
        <v>1418</v>
      </c>
      <c r="G6210" s="1">
        <f>2*PI()*Predictive_Maintenance_Data[[#This Row],[Rotational speed '[rpm']]]/60</f>
        <v>148.49261275967757</v>
      </c>
      <c r="H6210" s="1">
        <v>46.3</v>
      </c>
      <c r="I6210" s="1">
        <f t="shared" ref="I6210:I6273" si="97">E6210-D6210</f>
        <v>9.9000000000000341</v>
      </c>
      <c r="J6210" s="1">
        <f>Predictive_Maintenance_Data[[#This Row],[Torque '[Nm']]]*Predictive_Maintenance_Data[[#This Row],[Angular velocity '[rad/s']]]/1000</f>
        <v>6.8752079707730704</v>
      </c>
      <c r="K6210" s="2">
        <v>84</v>
      </c>
      <c r="L6210" s="2">
        <v>0</v>
      </c>
      <c r="M6210" s="2">
        <v>0</v>
      </c>
      <c r="N6210" s="2">
        <v>0</v>
      </c>
      <c r="O6210" s="2">
        <v>0</v>
      </c>
      <c r="P6210" s="2">
        <v>0</v>
      </c>
      <c r="Q6210" s="2">
        <v>0</v>
      </c>
      <c r="R6210"/>
      <c r="S6210"/>
    </row>
    <row r="6211" spans="1:19" x14ac:dyDescent="0.3">
      <c r="A6211">
        <v>6210</v>
      </c>
      <c r="B6211" t="s">
        <v>6226</v>
      </c>
      <c r="C6211" t="s">
        <v>17</v>
      </c>
      <c r="D6211" s="1">
        <v>300.7</v>
      </c>
      <c r="E6211" s="1">
        <v>310.60000000000002</v>
      </c>
      <c r="F6211" s="2">
        <v>1407</v>
      </c>
      <c r="G6211" s="1">
        <f>2*PI()*Predictive_Maintenance_Data[[#This Row],[Rotational speed '[rpm']]]/60</f>
        <v>147.34069545336129</v>
      </c>
      <c r="H6211" s="1">
        <v>40.5</v>
      </c>
      <c r="I6211" s="1">
        <f t="shared" si="97"/>
        <v>9.9000000000000341</v>
      </c>
      <c r="J6211" s="1">
        <f>Predictive_Maintenance_Data[[#This Row],[Torque '[Nm']]]*Predictive_Maintenance_Data[[#This Row],[Angular velocity '[rad/s']]]/1000</f>
        <v>5.9672981658611324</v>
      </c>
      <c r="K6211" s="2">
        <v>87</v>
      </c>
      <c r="L6211" s="2">
        <v>0</v>
      </c>
      <c r="M6211" s="2">
        <v>0</v>
      </c>
      <c r="N6211" s="2">
        <v>0</v>
      </c>
      <c r="O6211" s="2">
        <v>0</v>
      </c>
      <c r="P6211" s="2">
        <v>0</v>
      </c>
      <c r="Q6211" s="2">
        <v>0</v>
      </c>
      <c r="R6211"/>
      <c r="S6211"/>
    </row>
    <row r="6212" spans="1:19" x14ac:dyDescent="0.3">
      <c r="A6212">
        <v>6211</v>
      </c>
      <c r="B6212" t="s">
        <v>6227</v>
      </c>
      <c r="C6212" t="s">
        <v>17</v>
      </c>
      <c r="D6212" s="1">
        <v>300.8</v>
      </c>
      <c r="E6212" s="1">
        <v>310.5</v>
      </c>
      <c r="F6212" s="2">
        <v>1434</v>
      </c>
      <c r="G6212" s="1">
        <f>2*PI()*Predictive_Maintenance_Data[[#This Row],[Rotational speed '[rpm']]]/60</f>
        <v>150.16812884159211</v>
      </c>
      <c r="H6212" s="1">
        <v>44.5</v>
      </c>
      <c r="I6212" s="1">
        <f t="shared" si="97"/>
        <v>9.6999999999999886</v>
      </c>
      <c r="J6212" s="1">
        <f>Predictive_Maintenance_Data[[#This Row],[Torque '[Nm']]]*Predictive_Maintenance_Data[[#This Row],[Angular velocity '[rad/s']]]/1000</f>
        <v>6.6824817334508486</v>
      </c>
      <c r="K6212" s="2">
        <v>89</v>
      </c>
      <c r="L6212" s="2">
        <v>0</v>
      </c>
      <c r="M6212" s="2">
        <v>0</v>
      </c>
      <c r="N6212" s="2">
        <v>0</v>
      </c>
      <c r="O6212" s="2">
        <v>0</v>
      </c>
      <c r="P6212" s="2">
        <v>0</v>
      </c>
      <c r="Q6212" s="2">
        <v>0</v>
      </c>
      <c r="R6212"/>
      <c r="S6212"/>
    </row>
    <row r="6213" spans="1:19" x14ac:dyDescent="0.3">
      <c r="A6213">
        <v>6212</v>
      </c>
      <c r="B6213" t="s">
        <v>6228</v>
      </c>
      <c r="C6213" t="s">
        <v>17</v>
      </c>
      <c r="D6213" s="1">
        <v>300.8</v>
      </c>
      <c r="E6213" s="1">
        <v>310.60000000000002</v>
      </c>
      <c r="F6213" s="2">
        <v>1360</v>
      </c>
      <c r="G6213" s="1">
        <f>2*PI()*Predictive_Maintenance_Data[[#This Row],[Rotational speed '[rpm']]]/60</f>
        <v>142.4188669627373</v>
      </c>
      <c r="H6213" s="1">
        <v>48.8</v>
      </c>
      <c r="I6213" s="1">
        <f t="shared" si="97"/>
        <v>9.8000000000000114</v>
      </c>
      <c r="J6213" s="1">
        <f>Predictive_Maintenance_Data[[#This Row],[Torque '[Nm']]]*Predictive_Maintenance_Data[[#This Row],[Angular velocity '[rad/s']]]/1000</f>
        <v>6.9500407077815796</v>
      </c>
      <c r="K6213" s="2">
        <v>91</v>
      </c>
      <c r="L6213" s="2">
        <v>0</v>
      </c>
      <c r="M6213" s="2">
        <v>0</v>
      </c>
      <c r="N6213" s="2">
        <v>0</v>
      </c>
      <c r="O6213" s="2">
        <v>0</v>
      </c>
      <c r="P6213" s="2">
        <v>0</v>
      </c>
      <c r="Q6213" s="2">
        <v>0</v>
      </c>
      <c r="R6213"/>
      <c r="S6213"/>
    </row>
    <row r="6214" spans="1:19" x14ac:dyDescent="0.3">
      <c r="A6214">
        <v>6213</v>
      </c>
      <c r="B6214" t="s">
        <v>6229</v>
      </c>
      <c r="C6214" t="s">
        <v>17</v>
      </c>
      <c r="D6214" s="1">
        <v>300.8</v>
      </c>
      <c r="E6214" s="1">
        <v>310.60000000000002</v>
      </c>
      <c r="F6214" s="2">
        <v>1402</v>
      </c>
      <c r="G6214" s="1">
        <f>2*PI()*Predictive_Maintenance_Data[[#This Row],[Rotational speed '[rpm']]]/60</f>
        <v>146.817096677763</v>
      </c>
      <c r="H6214" s="1">
        <v>53.7</v>
      </c>
      <c r="I6214" s="1">
        <f t="shared" si="97"/>
        <v>9.8000000000000114</v>
      </c>
      <c r="J6214" s="1">
        <f>Predictive_Maintenance_Data[[#This Row],[Torque '[Nm']]]*Predictive_Maintenance_Data[[#This Row],[Angular velocity '[rad/s']]]/1000</f>
        <v>7.8840780915958737</v>
      </c>
      <c r="K6214" s="2">
        <v>93</v>
      </c>
      <c r="L6214" s="2">
        <v>0</v>
      </c>
      <c r="M6214" s="2">
        <v>0</v>
      </c>
      <c r="N6214" s="2">
        <v>0</v>
      </c>
      <c r="O6214" s="2">
        <v>0</v>
      </c>
      <c r="P6214" s="2">
        <v>0</v>
      </c>
      <c r="Q6214" s="2">
        <v>0</v>
      </c>
      <c r="R6214"/>
      <c r="S6214"/>
    </row>
    <row r="6215" spans="1:19" x14ac:dyDescent="0.3">
      <c r="A6215">
        <v>6214</v>
      </c>
      <c r="B6215" t="s">
        <v>6230</v>
      </c>
      <c r="C6215" t="s">
        <v>17</v>
      </c>
      <c r="D6215" s="1">
        <v>300.89999999999998</v>
      </c>
      <c r="E6215" s="1">
        <v>310.60000000000002</v>
      </c>
      <c r="F6215" s="2">
        <v>1552</v>
      </c>
      <c r="G6215" s="1">
        <f>2*PI()*Predictive_Maintenance_Data[[#This Row],[Rotational speed '[rpm']]]/60</f>
        <v>162.52505994571194</v>
      </c>
      <c r="H6215" s="1">
        <v>34.9</v>
      </c>
      <c r="I6215" s="1">
        <f t="shared" si="97"/>
        <v>9.7000000000000455</v>
      </c>
      <c r="J6215" s="1">
        <f>Predictive_Maintenance_Data[[#This Row],[Torque '[Nm']]]*Predictive_Maintenance_Data[[#This Row],[Angular velocity '[rad/s']]]/1000</f>
        <v>5.6721245921053471</v>
      </c>
      <c r="K6215" s="2">
        <v>95</v>
      </c>
      <c r="L6215" s="2">
        <v>0</v>
      </c>
      <c r="M6215" s="2">
        <v>0</v>
      </c>
      <c r="N6215" s="2">
        <v>0</v>
      </c>
      <c r="O6215" s="2">
        <v>0</v>
      </c>
      <c r="P6215" s="2">
        <v>0</v>
      </c>
      <c r="Q6215" s="2">
        <v>0</v>
      </c>
      <c r="R6215"/>
      <c r="S6215"/>
    </row>
    <row r="6216" spans="1:19" x14ac:dyDescent="0.3">
      <c r="A6216">
        <v>6215</v>
      </c>
      <c r="B6216" t="s">
        <v>6231</v>
      </c>
      <c r="C6216" t="s">
        <v>17</v>
      </c>
      <c r="D6216" s="1">
        <v>300.89999999999998</v>
      </c>
      <c r="E6216" s="1">
        <v>310.7</v>
      </c>
      <c r="F6216" s="2">
        <v>1392</v>
      </c>
      <c r="G6216" s="1">
        <f>2*PI()*Predictive_Maintenance_Data[[#This Row],[Rotational speed '[rpm']]]/60</f>
        <v>145.7698991265664</v>
      </c>
      <c r="H6216" s="1">
        <v>44.2</v>
      </c>
      <c r="I6216" s="1">
        <f t="shared" si="97"/>
        <v>9.8000000000000114</v>
      </c>
      <c r="J6216" s="1">
        <f>Predictive_Maintenance_Data[[#This Row],[Torque '[Nm']]]*Predictive_Maintenance_Data[[#This Row],[Angular velocity '[rad/s']]]/1000</f>
        <v>6.4430295413942353</v>
      </c>
      <c r="K6216" s="2">
        <v>97</v>
      </c>
      <c r="L6216" s="2">
        <v>0</v>
      </c>
      <c r="M6216" s="2">
        <v>0</v>
      </c>
      <c r="N6216" s="2">
        <v>0</v>
      </c>
      <c r="O6216" s="2">
        <v>0</v>
      </c>
      <c r="P6216" s="2">
        <v>0</v>
      </c>
      <c r="Q6216" s="2">
        <v>0</v>
      </c>
      <c r="R6216"/>
      <c r="S6216"/>
    </row>
    <row r="6217" spans="1:19" x14ac:dyDescent="0.3">
      <c r="A6217">
        <v>6216</v>
      </c>
      <c r="B6217" t="s">
        <v>6232</v>
      </c>
      <c r="C6217" t="s">
        <v>17</v>
      </c>
      <c r="D6217" s="1">
        <v>301.10000000000002</v>
      </c>
      <c r="E6217" s="1">
        <v>310.8</v>
      </c>
      <c r="F6217" s="2">
        <v>1521</v>
      </c>
      <c r="G6217" s="1">
        <f>2*PI()*Predictive_Maintenance_Data[[#This Row],[Rotational speed '[rpm']]]/60</f>
        <v>159.27874753700249</v>
      </c>
      <c r="H6217" s="1">
        <v>41</v>
      </c>
      <c r="I6217" s="1">
        <f t="shared" si="97"/>
        <v>9.6999999999999886</v>
      </c>
      <c r="J6217" s="1">
        <f>Predictive_Maintenance_Data[[#This Row],[Torque '[Nm']]]*Predictive_Maintenance_Data[[#This Row],[Angular velocity '[rad/s']]]/1000</f>
        <v>6.530428649017102</v>
      </c>
      <c r="K6217" s="2">
        <v>99</v>
      </c>
      <c r="L6217" s="2">
        <v>0</v>
      </c>
      <c r="M6217" s="2">
        <v>0</v>
      </c>
      <c r="N6217" s="2">
        <v>0</v>
      </c>
      <c r="O6217" s="2">
        <v>0</v>
      </c>
      <c r="P6217" s="2">
        <v>0</v>
      </c>
      <c r="Q6217" s="2">
        <v>0</v>
      </c>
      <c r="R6217"/>
      <c r="S6217"/>
    </row>
    <row r="6218" spans="1:19" x14ac:dyDescent="0.3">
      <c r="A6218">
        <v>6217</v>
      </c>
      <c r="B6218" t="s">
        <v>6233</v>
      </c>
      <c r="C6218" t="s">
        <v>17</v>
      </c>
      <c r="D6218" s="1">
        <v>301.10000000000002</v>
      </c>
      <c r="E6218" s="1">
        <v>310.8</v>
      </c>
      <c r="F6218" s="2">
        <v>1724</v>
      </c>
      <c r="G6218" s="1">
        <f>2*PI()*Predictive_Maintenance_Data[[#This Row],[Rotational speed '[rpm']]]/60</f>
        <v>180.53685782629344</v>
      </c>
      <c r="H6218" s="1">
        <v>27.5</v>
      </c>
      <c r="I6218" s="1">
        <f t="shared" si="97"/>
        <v>9.6999999999999886</v>
      </c>
      <c r="J6218" s="1">
        <f>Predictive_Maintenance_Data[[#This Row],[Torque '[Nm']]]*Predictive_Maintenance_Data[[#This Row],[Angular velocity '[rad/s']]]/1000</f>
        <v>4.9647635902230691</v>
      </c>
      <c r="K6218" s="2">
        <v>101</v>
      </c>
      <c r="L6218" s="2">
        <v>0</v>
      </c>
      <c r="M6218" s="2">
        <v>0</v>
      </c>
      <c r="N6218" s="2">
        <v>0</v>
      </c>
      <c r="O6218" s="2">
        <v>0</v>
      </c>
      <c r="P6218" s="2">
        <v>0</v>
      </c>
      <c r="Q6218" s="2">
        <v>0</v>
      </c>
      <c r="R6218"/>
      <c r="S6218"/>
    </row>
    <row r="6219" spans="1:19" x14ac:dyDescent="0.3">
      <c r="A6219">
        <v>6218</v>
      </c>
      <c r="B6219" t="s">
        <v>6234</v>
      </c>
      <c r="C6219" t="s">
        <v>15</v>
      </c>
      <c r="D6219" s="1">
        <v>301</v>
      </c>
      <c r="E6219" s="1">
        <v>310.7</v>
      </c>
      <c r="F6219" s="2">
        <v>1455</v>
      </c>
      <c r="G6219" s="1">
        <f>2*PI()*Predictive_Maintenance_Data[[#This Row],[Rotational speed '[rpm']]]/60</f>
        <v>152.36724369910496</v>
      </c>
      <c r="H6219" s="1">
        <v>46.1</v>
      </c>
      <c r="I6219" s="1">
        <f t="shared" si="97"/>
        <v>9.6999999999999886</v>
      </c>
      <c r="J6219" s="1">
        <f>Predictive_Maintenance_Data[[#This Row],[Torque '[Nm']]]*Predictive_Maintenance_Data[[#This Row],[Angular velocity '[rad/s']]]/1000</f>
        <v>7.0241299345287391</v>
      </c>
      <c r="K6219" s="2">
        <v>103</v>
      </c>
      <c r="L6219" s="2">
        <v>0</v>
      </c>
      <c r="M6219" s="2">
        <v>0</v>
      </c>
      <c r="N6219" s="2">
        <v>0</v>
      </c>
      <c r="O6219" s="2">
        <v>0</v>
      </c>
      <c r="P6219" s="2">
        <v>0</v>
      </c>
      <c r="Q6219" s="2">
        <v>0</v>
      </c>
      <c r="R6219"/>
      <c r="S6219"/>
    </row>
    <row r="6220" spans="1:19" x14ac:dyDescent="0.3">
      <c r="A6220">
        <v>6219</v>
      </c>
      <c r="B6220" t="s">
        <v>6235</v>
      </c>
      <c r="C6220" t="s">
        <v>27</v>
      </c>
      <c r="D6220" s="1">
        <v>301</v>
      </c>
      <c r="E6220" s="1">
        <v>310.60000000000002</v>
      </c>
      <c r="F6220" s="2">
        <v>1366</v>
      </c>
      <c r="G6220" s="1">
        <f>2*PI()*Predictive_Maintenance_Data[[#This Row],[Rotational speed '[rpm']]]/60</f>
        <v>143.04718549345526</v>
      </c>
      <c r="H6220" s="1">
        <v>50.6</v>
      </c>
      <c r="I6220" s="1">
        <f t="shared" si="97"/>
        <v>9.6000000000000227</v>
      </c>
      <c r="J6220" s="1">
        <f>Predictive_Maintenance_Data[[#This Row],[Torque '[Nm']]]*Predictive_Maintenance_Data[[#This Row],[Angular velocity '[rad/s']]]/1000</f>
        <v>7.238187585968836</v>
      </c>
      <c r="K6220" s="2">
        <v>106</v>
      </c>
      <c r="L6220" s="2">
        <v>0</v>
      </c>
      <c r="M6220" s="2">
        <v>0</v>
      </c>
      <c r="N6220" s="2">
        <v>0</v>
      </c>
      <c r="O6220" s="2">
        <v>0</v>
      </c>
      <c r="P6220" s="2">
        <v>0</v>
      </c>
      <c r="Q6220" s="2">
        <v>0</v>
      </c>
      <c r="R6220"/>
      <c r="S6220"/>
    </row>
    <row r="6221" spans="1:19" x14ac:dyDescent="0.3">
      <c r="A6221">
        <v>6220</v>
      </c>
      <c r="B6221" t="s">
        <v>6236</v>
      </c>
      <c r="C6221" t="s">
        <v>27</v>
      </c>
      <c r="D6221" s="1">
        <v>301.10000000000002</v>
      </c>
      <c r="E6221" s="1">
        <v>310.60000000000002</v>
      </c>
      <c r="F6221" s="2">
        <v>1407</v>
      </c>
      <c r="G6221" s="1">
        <f>2*PI()*Predictive_Maintenance_Data[[#This Row],[Rotational speed '[rpm']]]/60</f>
        <v>147.34069545336129</v>
      </c>
      <c r="H6221" s="1">
        <v>43.9</v>
      </c>
      <c r="I6221" s="1">
        <f t="shared" si="97"/>
        <v>9.5</v>
      </c>
      <c r="J6221" s="1">
        <f>Predictive_Maintenance_Data[[#This Row],[Torque '[Nm']]]*Predictive_Maintenance_Data[[#This Row],[Angular velocity '[rad/s']]]/1000</f>
        <v>6.4682565304025603</v>
      </c>
      <c r="K6221" s="2">
        <v>111</v>
      </c>
      <c r="L6221" s="2">
        <v>0</v>
      </c>
      <c r="M6221" s="2">
        <v>0</v>
      </c>
      <c r="N6221" s="2">
        <v>0</v>
      </c>
      <c r="O6221" s="2">
        <v>0</v>
      </c>
      <c r="P6221" s="2">
        <v>0</v>
      </c>
      <c r="Q6221" s="2">
        <v>0</v>
      </c>
      <c r="R6221"/>
      <c r="S6221"/>
    </row>
    <row r="6222" spans="1:19" x14ac:dyDescent="0.3">
      <c r="A6222">
        <v>6221</v>
      </c>
      <c r="B6222" t="s">
        <v>6237</v>
      </c>
      <c r="C6222" t="s">
        <v>17</v>
      </c>
      <c r="D6222" s="1">
        <v>301.10000000000002</v>
      </c>
      <c r="E6222" s="1">
        <v>310.8</v>
      </c>
      <c r="F6222" s="2">
        <v>1470</v>
      </c>
      <c r="G6222" s="1">
        <f>2*PI()*Predictive_Maintenance_Data[[#This Row],[Rotational speed '[rpm']]]/60</f>
        <v>153.93804002589985</v>
      </c>
      <c r="H6222" s="1">
        <v>49.3</v>
      </c>
      <c r="I6222" s="1">
        <f t="shared" si="97"/>
        <v>9.6999999999999886</v>
      </c>
      <c r="J6222" s="1">
        <f>Predictive_Maintenance_Data[[#This Row],[Torque '[Nm']]]*Predictive_Maintenance_Data[[#This Row],[Angular velocity '[rad/s']]]/1000</f>
        <v>7.5891453732768621</v>
      </c>
      <c r="K6222" s="2">
        <v>116</v>
      </c>
      <c r="L6222" s="2">
        <v>0</v>
      </c>
      <c r="M6222" s="2">
        <v>0</v>
      </c>
      <c r="N6222" s="2">
        <v>0</v>
      </c>
      <c r="O6222" s="2">
        <v>0</v>
      </c>
      <c r="P6222" s="2">
        <v>0</v>
      </c>
      <c r="Q6222" s="2">
        <v>0</v>
      </c>
      <c r="R6222"/>
      <c r="S6222"/>
    </row>
    <row r="6223" spans="1:19" x14ac:dyDescent="0.3">
      <c r="A6223">
        <v>6222</v>
      </c>
      <c r="B6223" t="s">
        <v>6238</v>
      </c>
      <c r="C6223" t="s">
        <v>15</v>
      </c>
      <c r="D6223" s="1">
        <v>301.2</v>
      </c>
      <c r="E6223" s="1">
        <v>310.89999999999998</v>
      </c>
      <c r="F6223" s="2">
        <v>1359</v>
      </c>
      <c r="G6223" s="1">
        <f>2*PI()*Predictive_Maintenance_Data[[#This Row],[Rotational speed '[rpm']]]/60</f>
        <v>142.31414720761762</v>
      </c>
      <c r="H6223" s="1">
        <v>50.8</v>
      </c>
      <c r="I6223" s="1">
        <f t="shared" si="97"/>
        <v>9.6999999999999886</v>
      </c>
      <c r="J6223" s="1">
        <f>Predictive_Maintenance_Data[[#This Row],[Torque '[Nm']]]*Predictive_Maintenance_Data[[#This Row],[Angular velocity '[rad/s']]]/1000</f>
        <v>7.2295586781469749</v>
      </c>
      <c r="K6223" s="2">
        <v>118</v>
      </c>
      <c r="L6223" s="2">
        <v>0</v>
      </c>
      <c r="M6223" s="2">
        <v>0</v>
      </c>
      <c r="N6223" s="2">
        <v>0</v>
      </c>
      <c r="O6223" s="2">
        <v>0</v>
      </c>
      <c r="P6223" s="2">
        <v>0</v>
      </c>
      <c r="Q6223" s="2">
        <v>0</v>
      </c>
      <c r="R6223"/>
      <c r="S6223"/>
    </row>
    <row r="6224" spans="1:19" x14ac:dyDescent="0.3">
      <c r="A6224">
        <v>6223</v>
      </c>
      <c r="B6224" t="s">
        <v>6239</v>
      </c>
      <c r="C6224" t="s">
        <v>27</v>
      </c>
      <c r="D6224" s="1">
        <v>301.10000000000002</v>
      </c>
      <c r="E6224" s="1">
        <v>310.8</v>
      </c>
      <c r="F6224" s="2">
        <v>1792</v>
      </c>
      <c r="G6224" s="1">
        <f>2*PI()*Predictive_Maintenance_Data[[#This Row],[Rotational speed '[rpm']]]/60</f>
        <v>187.65780117443032</v>
      </c>
      <c r="H6224" s="1">
        <v>25.8</v>
      </c>
      <c r="I6224" s="1">
        <f t="shared" si="97"/>
        <v>9.6999999999999886</v>
      </c>
      <c r="J6224" s="1">
        <f>Predictive_Maintenance_Data[[#This Row],[Torque '[Nm']]]*Predictive_Maintenance_Data[[#This Row],[Angular velocity '[rad/s']]]/1000</f>
        <v>4.8415712703003031</v>
      </c>
      <c r="K6224" s="2">
        <v>121</v>
      </c>
      <c r="L6224" s="2">
        <v>0</v>
      </c>
      <c r="M6224" s="2">
        <v>0</v>
      </c>
      <c r="N6224" s="2">
        <v>0</v>
      </c>
      <c r="O6224" s="2">
        <v>0</v>
      </c>
      <c r="P6224" s="2">
        <v>0</v>
      </c>
      <c r="Q6224" s="2">
        <v>0</v>
      </c>
      <c r="R6224"/>
      <c r="S6224"/>
    </row>
    <row r="6225" spans="1:19" x14ac:dyDescent="0.3">
      <c r="A6225">
        <v>6224</v>
      </c>
      <c r="B6225" t="s">
        <v>6240</v>
      </c>
      <c r="C6225" t="s">
        <v>15</v>
      </c>
      <c r="D6225" s="1">
        <v>301.10000000000002</v>
      </c>
      <c r="E6225" s="1">
        <v>310.89999999999998</v>
      </c>
      <c r="F6225" s="2">
        <v>1552</v>
      </c>
      <c r="G6225" s="1">
        <f>2*PI()*Predictive_Maintenance_Data[[#This Row],[Rotational speed '[rpm']]]/60</f>
        <v>162.52505994571194</v>
      </c>
      <c r="H6225" s="1">
        <v>37.9</v>
      </c>
      <c r="I6225" s="1">
        <f t="shared" si="97"/>
        <v>9.7999999999999545</v>
      </c>
      <c r="J6225" s="1">
        <f>Predictive_Maintenance_Data[[#This Row],[Torque '[Nm']]]*Predictive_Maintenance_Data[[#This Row],[Angular velocity '[rad/s']]]/1000</f>
        <v>6.1596997719424822</v>
      </c>
      <c r="K6225" s="2">
        <v>126</v>
      </c>
      <c r="L6225" s="2">
        <v>0</v>
      </c>
      <c r="M6225" s="2">
        <v>0</v>
      </c>
      <c r="N6225" s="2">
        <v>0</v>
      </c>
      <c r="O6225" s="2">
        <v>0</v>
      </c>
      <c r="P6225" s="2">
        <v>0</v>
      </c>
      <c r="Q6225" s="2">
        <v>0</v>
      </c>
      <c r="R6225"/>
      <c r="S6225"/>
    </row>
    <row r="6226" spans="1:19" x14ac:dyDescent="0.3">
      <c r="A6226">
        <v>6225</v>
      </c>
      <c r="B6226" t="s">
        <v>6241</v>
      </c>
      <c r="C6226" t="s">
        <v>17</v>
      </c>
      <c r="D6226" s="1">
        <v>301.2</v>
      </c>
      <c r="E6226" s="1">
        <v>311</v>
      </c>
      <c r="F6226" s="2">
        <v>1612</v>
      </c>
      <c r="G6226" s="1">
        <f>2*PI()*Predictive_Maintenance_Data[[#This Row],[Rotational speed '[rpm']]]/60</f>
        <v>168.80824525289154</v>
      </c>
      <c r="H6226" s="1">
        <v>32.9</v>
      </c>
      <c r="I6226" s="1">
        <f t="shared" si="97"/>
        <v>9.8000000000000114</v>
      </c>
      <c r="J6226" s="1">
        <f>Predictive_Maintenance_Data[[#This Row],[Torque '[Nm']]]*Predictive_Maintenance_Data[[#This Row],[Angular velocity '[rad/s']]]/1000</f>
        <v>5.553791268820131</v>
      </c>
      <c r="K6226" s="2">
        <v>129</v>
      </c>
      <c r="L6226" s="2">
        <v>0</v>
      </c>
      <c r="M6226" s="2">
        <v>0</v>
      </c>
      <c r="N6226" s="2">
        <v>0</v>
      </c>
      <c r="O6226" s="2">
        <v>0</v>
      </c>
      <c r="P6226" s="2">
        <v>0</v>
      </c>
      <c r="Q6226" s="2">
        <v>0</v>
      </c>
      <c r="R6226"/>
      <c r="S6226"/>
    </row>
    <row r="6227" spans="1:19" x14ac:dyDescent="0.3">
      <c r="A6227">
        <v>6226</v>
      </c>
      <c r="B6227" t="s">
        <v>6242</v>
      </c>
      <c r="C6227" t="s">
        <v>15</v>
      </c>
      <c r="D6227" s="1">
        <v>301.2</v>
      </c>
      <c r="E6227" s="1">
        <v>311</v>
      </c>
      <c r="F6227" s="2">
        <v>1424</v>
      </c>
      <c r="G6227" s="1">
        <f>2*PI()*Predictive_Maintenance_Data[[#This Row],[Rotational speed '[rpm']]]/60</f>
        <v>149.12093129039553</v>
      </c>
      <c r="H6227" s="1">
        <v>41.4</v>
      </c>
      <c r="I6227" s="1">
        <f t="shared" si="97"/>
        <v>9.8000000000000114</v>
      </c>
      <c r="J6227" s="1">
        <f>Predictive_Maintenance_Data[[#This Row],[Torque '[Nm']]]*Predictive_Maintenance_Data[[#This Row],[Angular velocity '[rad/s']]]/1000</f>
        <v>6.1736065554223751</v>
      </c>
      <c r="K6227" s="2">
        <v>131</v>
      </c>
      <c r="L6227" s="2">
        <v>0</v>
      </c>
      <c r="M6227" s="2">
        <v>0</v>
      </c>
      <c r="N6227" s="2">
        <v>0</v>
      </c>
      <c r="O6227" s="2">
        <v>0</v>
      </c>
      <c r="P6227" s="2">
        <v>0</v>
      </c>
      <c r="Q6227" s="2">
        <v>0</v>
      </c>
      <c r="R6227"/>
      <c r="S6227"/>
    </row>
    <row r="6228" spans="1:19" x14ac:dyDescent="0.3">
      <c r="A6228">
        <v>6227</v>
      </c>
      <c r="B6228" t="s">
        <v>6243</v>
      </c>
      <c r="C6228" t="s">
        <v>27</v>
      </c>
      <c r="D6228" s="1">
        <v>301.3</v>
      </c>
      <c r="E6228" s="1">
        <v>311</v>
      </c>
      <c r="F6228" s="2">
        <v>1341</v>
      </c>
      <c r="G6228" s="1">
        <f>2*PI()*Predictive_Maintenance_Data[[#This Row],[Rotational speed '[rpm']]]/60</f>
        <v>140.42919161546376</v>
      </c>
      <c r="H6228" s="1">
        <v>59.3</v>
      </c>
      <c r="I6228" s="1">
        <f t="shared" si="97"/>
        <v>9.6999999999999886</v>
      </c>
      <c r="J6228" s="1">
        <f>Predictive_Maintenance_Data[[#This Row],[Torque '[Nm']]]*Predictive_Maintenance_Data[[#This Row],[Angular velocity '[rad/s']]]/1000</f>
        <v>8.3274510627970013</v>
      </c>
      <c r="K6228" s="2">
        <v>134</v>
      </c>
      <c r="L6228" s="2">
        <v>0</v>
      </c>
      <c r="M6228" s="2">
        <v>0</v>
      </c>
      <c r="N6228" s="2">
        <v>0</v>
      </c>
      <c r="O6228" s="2">
        <v>0</v>
      </c>
      <c r="P6228" s="2">
        <v>0</v>
      </c>
      <c r="Q6228" s="2">
        <v>0</v>
      </c>
      <c r="R6228"/>
      <c r="S6228"/>
    </row>
    <row r="6229" spans="1:19" x14ac:dyDescent="0.3">
      <c r="A6229">
        <v>6228</v>
      </c>
      <c r="B6229" t="s">
        <v>6244</v>
      </c>
      <c r="C6229" t="s">
        <v>17</v>
      </c>
      <c r="D6229" s="1">
        <v>301.2</v>
      </c>
      <c r="E6229" s="1">
        <v>310.8</v>
      </c>
      <c r="F6229" s="2">
        <v>1479</v>
      </c>
      <c r="G6229" s="1">
        <f>2*PI()*Predictive_Maintenance_Data[[#This Row],[Rotational speed '[rpm']]]/60</f>
        <v>154.88051782197681</v>
      </c>
      <c r="H6229" s="1">
        <v>38.200000000000003</v>
      </c>
      <c r="I6229" s="1">
        <f t="shared" si="97"/>
        <v>9.6000000000000227</v>
      </c>
      <c r="J6229" s="1">
        <f>Predictive_Maintenance_Data[[#This Row],[Torque '[Nm']]]*Predictive_Maintenance_Data[[#This Row],[Angular velocity '[rad/s']]]/1000</f>
        <v>5.9164357807995147</v>
      </c>
      <c r="K6229" s="2">
        <v>139</v>
      </c>
      <c r="L6229" s="2">
        <v>0</v>
      </c>
      <c r="M6229" s="2">
        <v>0</v>
      </c>
      <c r="N6229" s="2">
        <v>0</v>
      </c>
      <c r="O6229" s="2">
        <v>0</v>
      </c>
      <c r="P6229" s="2">
        <v>0</v>
      </c>
      <c r="Q6229" s="2">
        <v>0</v>
      </c>
      <c r="R6229"/>
      <c r="S6229"/>
    </row>
    <row r="6230" spans="1:19" x14ac:dyDescent="0.3">
      <c r="A6230">
        <v>6229</v>
      </c>
      <c r="B6230" t="s">
        <v>6245</v>
      </c>
      <c r="C6230" t="s">
        <v>17</v>
      </c>
      <c r="D6230" s="1">
        <v>301.2</v>
      </c>
      <c r="E6230" s="1">
        <v>310.89999999999998</v>
      </c>
      <c r="F6230" s="2">
        <v>1413</v>
      </c>
      <c r="G6230" s="1">
        <f>2*PI()*Predictive_Maintenance_Data[[#This Row],[Rotational speed '[rpm']]]/60</f>
        <v>147.96901398407925</v>
      </c>
      <c r="H6230" s="1">
        <v>50.1</v>
      </c>
      <c r="I6230" s="1">
        <f t="shared" si="97"/>
        <v>9.6999999999999886</v>
      </c>
      <c r="J6230" s="1">
        <f>Predictive_Maintenance_Data[[#This Row],[Torque '[Nm']]]*Predictive_Maintenance_Data[[#This Row],[Angular velocity '[rad/s']]]/1000</f>
        <v>7.4132476006023706</v>
      </c>
      <c r="K6230" s="2">
        <v>141</v>
      </c>
      <c r="L6230" s="2">
        <v>0</v>
      </c>
      <c r="M6230" s="2">
        <v>0</v>
      </c>
      <c r="N6230" s="2">
        <v>0</v>
      </c>
      <c r="O6230" s="2">
        <v>0</v>
      </c>
      <c r="P6230" s="2">
        <v>0</v>
      </c>
      <c r="Q6230" s="2">
        <v>0</v>
      </c>
      <c r="R6230"/>
      <c r="S6230"/>
    </row>
    <row r="6231" spans="1:19" x14ac:dyDescent="0.3">
      <c r="A6231">
        <v>6230</v>
      </c>
      <c r="B6231" t="s">
        <v>6246</v>
      </c>
      <c r="C6231" t="s">
        <v>17</v>
      </c>
      <c r="D6231" s="1">
        <v>301.3</v>
      </c>
      <c r="E6231" s="1">
        <v>310.89999999999998</v>
      </c>
      <c r="F6231" s="2">
        <v>2165</v>
      </c>
      <c r="G6231" s="1">
        <f>2*PI()*Predictive_Maintenance_Data[[#This Row],[Rotational speed '[rpm']]]/60</f>
        <v>226.71826983406339</v>
      </c>
      <c r="H6231" s="1">
        <v>17.399999999999999</v>
      </c>
      <c r="I6231" s="1">
        <f t="shared" si="97"/>
        <v>9.5999999999999659</v>
      </c>
      <c r="J6231" s="1">
        <f>Predictive_Maintenance_Data[[#This Row],[Torque '[Nm']]]*Predictive_Maintenance_Data[[#This Row],[Angular velocity '[rad/s']]]/1000</f>
        <v>3.9448978951127027</v>
      </c>
      <c r="K6231" s="2">
        <v>143</v>
      </c>
      <c r="L6231" s="2">
        <v>0</v>
      </c>
      <c r="M6231" s="2">
        <v>0</v>
      </c>
      <c r="N6231" s="2">
        <v>0</v>
      </c>
      <c r="O6231" s="2">
        <v>0</v>
      </c>
      <c r="P6231" s="2">
        <v>0</v>
      </c>
      <c r="Q6231" s="2">
        <v>0</v>
      </c>
      <c r="R6231"/>
      <c r="S6231"/>
    </row>
    <row r="6232" spans="1:19" x14ac:dyDescent="0.3">
      <c r="A6232">
        <v>6231</v>
      </c>
      <c r="B6232" t="s">
        <v>6247</v>
      </c>
      <c r="C6232" t="s">
        <v>15</v>
      </c>
      <c r="D6232" s="1">
        <v>301.3</v>
      </c>
      <c r="E6232" s="1">
        <v>311</v>
      </c>
      <c r="F6232" s="2">
        <v>1641</v>
      </c>
      <c r="G6232" s="1">
        <f>2*PI()*Predictive_Maintenance_Data[[#This Row],[Rotational speed '[rpm']]]/60</f>
        <v>171.84511815136167</v>
      </c>
      <c r="H6232" s="1">
        <v>33</v>
      </c>
      <c r="I6232" s="1">
        <f t="shared" si="97"/>
        <v>9.6999999999999886</v>
      </c>
      <c r="J6232" s="1">
        <f>Predictive_Maintenance_Data[[#This Row],[Torque '[Nm']]]*Predictive_Maintenance_Data[[#This Row],[Angular velocity '[rad/s']]]/1000</f>
        <v>5.6708888989949351</v>
      </c>
      <c r="K6232" s="2">
        <v>145</v>
      </c>
      <c r="L6232" s="2">
        <v>0</v>
      </c>
      <c r="M6232" s="2">
        <v>0</v>
      </c>
      <c r="N6232" s="2">
        <v>0</v>
      </c>
      <c r="O6232" s="2">
        <v>0</v>
      </c>
      <c r="P6232" s="2">
        <v>0</v>
      </c>
      <c r="Q6232" s="2">
        <v>0</v>
      </c>
      <c r="R6232"/>
      <c r="S6232"/>
    </row>
    <row r="6233" spans="1:19" x14ac:dyDescent="0.3">
      <c r="A6233">
        <v>6232</v>
      </c>
      <c r="B6233" t="s">
        <v>6248</v>
      </c>
      <c r="C6233" t="s">
        <v>15</v>
      </c>
      <c r="D6233" s="1">
        <v>301.3</v>
      </c>
      <c r="E6233" s="1">
        <v>311</v>
      </c>
      <c r="F6233" s="2">
        <v>1495</v>
      </c>
      <c r="G6233" s="1">
        <f>2*PI()*Predictive_Maintenance_Data[[#This Row],[Rotational speed '[rpm']]]/60</f>
        <v>156.55603390389135</v>
      </c>
      <c r="H6233" s="1">
        <v>40.799999999999997</v>
      </c>
      <c r="I6233" s="1">
        <f t="shared" si="97"/>
        <v>9.6999999999999886</v>
      </c>
      <c r="J6233" s="1">
        <f>Predictive_Maintenance_Data[[#This Row],[Torque '[Nm']]]*Predictive_Maintenance_Data[[#This Row],[Angular velocity '[rad/s']]]/1000</f>
        <v>6.3874861832787664</v>
      </c>
      <c r="K6233" s="2">
        <v>148</v>
      </c>
      <c r="L6233" s="2">
        <v>0</v>
      </c>
      <c r="M6233" s="2">
        <v>0</v>
      </c>
      <c r="N6233" s="2">
        <v>0</v>
      </c>
      <c r="O6233" s="2">
        <v>0</v>
      </c>
      <c r="P6233" s="2">
        <v>0</v>
      </c>
      <c r="Q6233" s="2">
        <v>0</v>
      </c>
      <c r="R6233"/>
      <c r="S6233"/>
    </row>
    <row r="6234" spans="1:19" x14ac:dyDescent="0.3">
      <c r="A6234">
        <v>6233</v>
      </c>
      <c r="B6234" t="s">
        <v>6249</v>
      </c>
      <c r="C6234" t="s">
        <v>17</v>
      </c>
      <c r="D6234" s="1">
        <v>301.3</v>
      </c>
      <c r="E6234" s="1">
        <v>311</v>
      </c>
      <c r="F6234" s="2">
        <v>1576</v>
      </c>
      <c r="G6234" s="1">
        <f>2*PI()*Predictive_Maintenance_Data[[#This Row],[Rotational speed '[rpm']]]/60</f>
        <v>165.03833406858379</v>
      </c>
      <c r="H6234" s="1">
        <v>30.4</v>
      </c>
      <c r="I6234" s="1">
        <f t="shared" si="97"/>
        <v>9.6999999999999886</v>
      </c>
      <c r="J6234" s="1">
        <f>Predictive_Maintenance_Data[[#This Row],[Torque '[Nm']]]*Predictive_Maintenance_Data[[#This Row],[Angular velocity '[rad/s']]]/1000</f>
        <v>5.0171653556849467</v>
      </c>
      <c r="K6234" s="2">
        <v>151</v>
      </c>
      <c r="L6234" s="2">
        <v>0</v>
      </c>
      <c r="M6234" s="2">
        <v>0</v>
      </c>
      <c r="N6234" s="2">
        <v>0</v>
      </c>
      <c r="O6234" s="2">
        <v>0</v>
      </c>
      <c r="P6234" s="2">
        <v>0</v>
      </c>
      <c r="Q6234" s="2">
        <v>0</v>
      </c>
      <c r="R6234"/>
      <c r="S6234"/>
    </row>
    <row r="6235" spans="1:19" x14ac:dyDescent="0.3">
      <c r="A6235">
        <v>6234</v>
      </c>
      <c r="B6235" t="s">
        <v>6250</v>
      </c>
      <c r="C6235" t="s">
        <v>17</v>
      </c>
      <c r="D6235" s="1">
        <v>301.2</v>
      </c>
      <c r="E6235" s="1">
        <v>310.89999999999998</v>
      </c>
      <c r="F6235" s="2">
        <v>1467</v>
      </c>
      <c r="G6235" s="1">
        <f>2*PI()*Predictive_Maintenance_Data[[#This Row],[Rotational speed '[rpm']]]/60</f>
        <v>153.62388076054089</v>
      </c>
      <c r="H6235" s="1">
        <v>37.1</v>
      </c>
      <c r="I6235" s="1">
        <f t="shared" si="97"/>
        <v>9.6999999999999886</v>
      </c>
      <c r="J6235" s="1">
        <f>Predictive_Maintenance_Data[[#This Row],[Torque '[Nm']]]*Predictive_Maintenance_Data[[#This Row],[Angular velocity '[rad/s']]]/1000</f>
        <v>5.699445976216067</v>
      </c>
      <c r="K6235" s="2">
        <v>153</v>
      </c>
      <c r="L6235" s="2">
        <v>0</v>
      </c>
      <c r="M6235" s="2">
        <v>0</v>
      </c>
      <c r="N6235" s="2">
        <v>0</v>
      </c>
      <c r="O6235" s="2">
        <v>0</v>
      </c>
      <c r="P6235" s="2">
        <v>0</v>
      </c>
      <c r="Q6235" s="2">
        <v>0</v>
      </c>
      <c r="R6235"/>
      <c r="S6235"/>
    </row>
    <row r="6236" spans="1:19" x14ac:dyDescent="0.3">
      <c r="A6236">
        <v>6235</v>
      </c>
      <c r="B6236" t="s">
        <v>6251</v>
      </c>
      <c r="C6236" t="s">
        <v>17</v>
      </c>
      <c r="D6236" s="1">
        <v>301.2</v>
      </c>
      <c r="E6236" s="1">
        <v>310.8</v>
      </c>
      <c r="F6236" s="2">
        <v>1479</v>
      </c>
      <c r="G6236" s="1">
        <f>2*PI()*Predictive_Maintenance_Data[[#This Row],[Rotational speed '[rpm']]]/60</f>
        <v>154.88051782197681</v>
      </c>
      <c r="H6236" s="1">
        <v>41.2</v>
      </c>
      <c r="I6236" s="1">
        <f t="shared" si="97"/>
        <v>9.6000000000000227</v>
      </c>
      <c r="J6236" s="1">
        <f>Predictive_Maintenance_Data[[#This Row],[Torque '[Nm']]]*Predictive_Maintenance_Data[[#This Row],[Angular velocity '[rad/s']]]/1000</f>
        <v>6.381077334265445</v>
      </c>
      <c r="K6236" s="2">
        <v>155</v>
      </c>
      <c r="L6236" s="2">
        <v>0</v>
      </c>
      <c r="M6236" s="2">
        <v>0</v>
      </c>
      <c r="N6236" s="2">
        <v>0</v>
      </c>
      <c r="O6236" s="2">
        <v>0</v>
      </c>
      <c r="P6236" s="2">
        <v>0</v>
      </c>
      <c r="Q6236" s="2">
        <v>0</v>
      </c>
      <c r="R6236"/>
      <c r="S6236"/>
    </row>
    <row r="6237" spans="1:19" x14ac:dyDescent="0.3">
      <c r="A6237">
        <v>6236</v>
      </c>
      <c r="B6237" t="s">
        <v>6252</v>
      </c>
      <c r="C6237" t="s">
        <v>17</v>
      </c>
      <c r="D6237" s="1">
        <v>301.3</v>
      </c>
      <c r="E6237" s="1">
        <v>310.89999999999998</v>
      </c>
      <c r="F6237" s="2">
        <v>1596</v>
      </c>
      <c r="G6237" s="1">
        <f>2*PI()*Predictive_Maintenance_Data[[#This Row],[Rotational speed '[rpm']]]/60</f>
        <v>167.132729170977</v>
      </c>
      <c r="H6237" s="1">
        <v>33.9</v>
      </c>
      <c r="I6237" s="1">
        <f t="shared" si="97"/>
        <v>9.5999999999999659</v>
      </c>
      <c r="J6237" s="1">
        <f>Predictive_Maintenance_Data[[#This Row],[Torque '[Nm']]]*Predictive_Maintenance_Data[[#This Row],[Angular velocity '[rad/s']]]/1000</f>
        <v>5.6657995188961205</v>
      </c>
      <c r="K6237" s="2">
        <v>157</v>
      </c>
      <c r="L6237" s="2">
        <v>0</v>
      </c>
      <c r="M6237" s="2">
        <v>0</v>
      </c>
      <c r="N6237" s="2">
        <v>0</v>
      </c>
      <c r="O6237" s="2">
        <v>0</v>
      </c>
      <c r="P6237" s="2">
        <v>0</v>
      </c>
      <c r="Q6237" s="2">
        <v>0</v>
      </c>
      <c r="R6237"/>
      <c r="S6237"/>
    </row>
    <row r="6238" spans="1:19" x14ac:dyDescent="0.3">
      <c r="A6238">
        <v>6237</v>
      </c>
      <c r="B6238" t="s">
        <v>6253</v>
      </c>
      <c r="C6238" t="s">
        <v>15</v>
      </c>
      <c r="D6238" s="1">
        <v>301.3</v>
      </c>
      <c r="E6238" s="1">
        <v>310.89999999999998</v>
      </c>
      <c r="F6238" s="2">
        <v>1512</v>
      </c>
      <c r="G6238" s="1">
        <f>2*PI()*Predictive_Maintenance_Data[[#This Row],[Rotational speed '[rpm']]]/60</f>
        <v>158.33626974092559</v>
      </c>
      <c r="H6238" s="1">
        <v>36.9</v>
      </c>
      <c r="I6238" s="1">
        <f t="shared" si="97"/>
        <v>9.5999999999999659</v>
      </c>
      <c r="J6238" s="1">
        <f>Predictive_Maintenance_Data[[#This Row],[Torque '[Nm']]]*Predictive_Maintenance_Data[[#This Row],[Angular velocity '[rad/s']]]/1000</f>
        <v>5.8426083534401538</v>
      </c>
      <c r="K6238" s="2">
        <v>159</v>
      </c>
      <c r="L6238" s="2">
        <v>0</v>
      </c>
      <c r="M6238" s="2">
        <v>0</v>
      </c>
      <c r="N6238" s="2">
        <v>0</v>
      </c>
      <c r="O6238" s="2">
        <v>0</v>
      </c>
      <c r="P6238" s="2">
        <v>0</v>
      </c>
      <c r="Q6238" s="2">
        <v>0</v>
      </c>
      <c r="R6238"/>
      <c r="S6238"/>
    </row>
    <row r="6239" spans="1:19" x14ac:dyDescent="0.3">
      <c r="A6239">
        <v>6238</v>
      </c>
      <c r="B6239" t="s">
        <v>6254</v>
      </c>
      <c r="C6239" t="s">
        <v>17</v>
      </c>
      <c r="D6239" s="1">
        <v>301.39999999999998</v>
      </c>
      <c r="E6239" s="1">
        <v>310.89999999999998</v>
      </c>
      <c r="F6239" s="2">
        <v>1414</v>
      </c>
      <c r="G6239" s="1">
        <f>2*PI()*Predictive_Maintenance_Data[[#This Row],[Rotational speed '[rpm']]]/60</f>
        <v>148.0737337391989</v>
      </c>
      <c r="H6239" s="1">
        <v>38.799999999999997</v>
      </c>
      <c r="I6239" s="1">
        <f t="shared" si="97"/>
        <v>9.5</v>
      </c>
      <c r="J6239" s="1">
        <f>Predictive_Maintenance_Data[[#This Row],[Torque '[Nm']]]*Predictive_Maintenance_Data[[#This Row],[Angular velocity '[rad/s']]]/1000</f>
        <v>5.7452608690809166</v>
      </c>
      <c r="K6239" s="2">
        <v>162</v>
      </c>
      <c r="L6239" s="2">
        <v>0</v>
      </c>
      <c r="M6239" s="2">
        <v>0</v>
      </c>
      <c r="N6239" s="2">
        <v>0</v>
      </c>
      <c r="O6239" s="2">
        <v>0</v>
      </c>
      <c r="P6239" s="2">
        <v>0</v>
      </c>
      <c r="Q6239" s="2">
        <v>0</v>
      </c>
      <c r="R6239"/>
      <c r="S6239"/>
    </row>
    <row r="6240" spans="1:19" x14ac:dyDescent="0.3">
      <c r="A6240">
        <v>6239</v>
      </c>
      <c r="B6240" t="s">
        <v>6255</v>
      </c>
      <c r="C6240" t="s">
        <v>17</v>
      </c>
      <c r="D6240" s="1">
        <v>301.3</v>
      </c>
      <c r="E6240" s="1">
        <v>310.8</v>
      </c>
      <c r="F6240" s="2">
        <v>1390</v>
      </c>
      <c r="G6240" s="1">
        <f>2*PI()*Predictive_Maintenance_Data[[#This Row],[Rotational speed '[rpm']]]/60</f>
        <v>145.56045961632708</v>
      </c>
      <c r="H6240" s="1">
        <v>57.4</v>
      </c>
      <c r="I6240" s="1">
        <f t="shared" si="97"/>
        <v>9.5</v>
      </c>
      <c r="J6240" s="1">
        <f>Predictive_Maintenance_Data[[#This Row],[Torque '[Nm']]]*Predictive_Maintenance_Data[[#This Row],[Angular velocity '[rad/s']]]/1000</f>
        <v>8.3551703819771745</v>
      </c>
      <c r="K6240" s="2">
        <v>164</v>
      </c>
      <c r="L6240" s="2">
        <v>0</v>
      </c>
      <c r="M6240" s="2">
        <v>0</v>
      </c>
      <c r="N6240" s="2">
        <v>0</v>
      </c>
      <c r="O6240" s="2">
        <v>0</v>
      </c>
      <c r="P6240" s="2">
        <v>0</v>
      </c>
      <c r="Q6240" s="2">
        <v>0</v>
      </c>
      <c r="R6240"/>
      <c r="S6240"/>
    </row>
    <row r="6241" spans="1:19" x14ac:dyDescent="0.3">
      <c r="A6241">
        <v>6240</v>
      </c>
      <c r="B6241" t="s">
        <v>6256</v>
      </c>
      <c r="C6241" t="s">
        <v>17</v>
      </c>
      <c r="D6241" s="1">
        <v>301.2</v>
      </c>
      <c r="E6241" s="1">
        <v>310.7</v>
      </c>
      <c r="F6241" s="2">
        <v>1644</v>
      </c>
      <c r="G6241" s="1">
        <f>2*PI()*Predictive_Maintenance_Data[[#This Row],[Rotational speed '[rpm']]]/60</f>
        <v>172.15927741672067</v>
      </c>
      <c r="H6241" s="1">
        <v>31.6</v>
      </c>
      <c r="I6241" s="1">
        <f t="shared" si="97"/>
        <v>9.5</v>
      </c>
      <c r="J6241" s="1">
        <f>Predictive_Maintenance_Data[[#This Row],[Torque '[Nm']]]*Predictive_Maintenance_Data[[#This Row],[Angular velocity '[rad/s']]]/1000</f>
        <v>5.4402331663683734</v>
      </c>
      <c r="K6241" s="2">
        <v>166</v>
      </c>
      <c r="L6241" s="2">
        <v>0</v>
      </c>
      <c r="M6241" s="2">
        <v>0</v>
      </c>
      <c r="N6241" s="2">
        <v>0</v>
      </c>
      <c r="O6241" s="2">
        <v>0</v>
      </c>
      <c r="P6241" s="2">
        <v>0</v>
      </c>
      <c r="Q6241" s="2">
        <v>0</v>
      </c>
      <c r="R6241"/>
      <c r="S6241"/>
    </row>
    <row r="6242" spans="1:19" x14ac:dyDescent="0.3">
      <c r="A6242">
        <v>6241</v>
      </c>
      <c r="B6242" t="s">
        <v>6257</v>
      </c>
      <c r="C6242" t="s">
        <v>15</v>
      </c>
      <c r="D6242" s="1">
        <v>301.2</v>
      </c>
      <c r="E6242" s="1">
        <v>310.7</v>
      </c>
      <c r="F6242" s="2">
        <v>1394</v>
      </c>
      <c r="G6242" s="1">
        <f>2*PI()*Predictive_Maintenance_Data[[#This Row],[Rotational speed '[rpm']]]/60</f>
        <v>145.97933863680572</v>
      </c>
      <c r="H6242" s="1">
        <v>42.8</v>
      </c>
      <c r="I6242" s="1">
        <f t="shared" si="97"/>
        <v>9.5</v>
      </c>
      <c r="J6242" s="1">
        <f>Predictive_Maintenance_Data[[#This Row],[Torque '[Nm']]]*Predictive_Maintenance_Data[[#This Row],[Angular velocity '[rad/s']]]/1000</f>
        <v>6.2479156936552842</v>
      </c>
      <c r="K6242" s="2">
        <v>168</v>
      </c>
      <c r="L6242" s="2">
        <v>0</v>
      </c>
      <c r="M6242" s="2">
        <v>0</v>
      </c>
      <c r="N6242" s="2">
        <v>0</v>
      </c>
      <c r="O6242" s="2">
        <v>0</v>
      </c>
      <c r="P6242" s="2">
        <v>0</v>
      </c>
      <c r="Q6242" s="2">
        <v>0</v>
      </c>
      <c r="R6242"/>
      <c r="S6242"/>
    </row>
    <row r="6243" spans="1:19" x14ac:dyDescent="0.3">
      <c r="A6243">
        <v>6242</v>
      </c>
      <c r="B6243" t="s">
        <v>6258</v>
      </c>
      <c r="C6243" t="s">
        <v>17</v>
      </c>
      <c r="D6243" s="1">
        <v>301.10000000000002</v>
      </c>
      <c r="E6243" s="1">
        <v>310.5</v>
      </c>
      <c r="F6243" s="2">
        <v>1324</v>
      </c>
      <c r="G6243" s="1">
        <f>2*PI()*Predictive_Maintenance_Data[[#This Row],[Rotational speed '[rpm']]]/60</f>
        <v>138.64895577842952</v>
      </c>
      <c r="H6243" s="1">
        <v>52.4</v>
      </c>
      <c r="I6243" s="1">
        <f t="shared" si="97"/>
        <v>9.3999999999999773</v>
      </c>
      <c r="J6243" s="1">
        <f>Predictive_Maintenance_Data[[#This Row],[Torque '[Nm']]]*Predictive_Maintenance_Data[[#This Row],[Angular velocity '[rad/s']]]/1000</f>
        <v>7.2652052827897071</v>
      </c>
      <c r="K6243" s="2">
        <v>171</v>
      </c>
      <c r="L6243" s="2">
        <v>0</v>
      </c>
      <c r="M6243" s="2">
        <v>0</v>
      </c>
      <c r="N6243" s="2">
        <v>0</v>
      </c>
      <c r="O6243" s="2">
        <v>0</v>
      </c>
      <c r="P6243" s="2">
        <v>0</v>
      </c>
      <c r="Q6243" s="2">
        <v>0</v>
      </c>
      <c r="R6243"/>
      <c r="S6243"/>
    </row>
    <row r="6244" spans="1:19" x14ac:dyDescent="0.3">
      <c r="A6244">
        <v>6243</v>
      </c>
      <c r="B6244" t="s">
        <v>6259</v>
      </c>
      <c r="C6244" t="s">
        <v>17</v>
      </c>
      <c r="D6244" s="1">
        <v>301</v>
      </c>
      <c r="E6244" s="1">
        <v>310.39999999999998</v>
      </c>
      <c r="F6244" s="2">
        <v>1476</v>
      </c>
      <c r="G6244" s="1">
        <f>2*PI()*Predictive_Maintenance_Data[[#This Row],[Rotational speed '[rpm']]]/60</f>
        <v>154.56635855661781</v>
      </c>
      <c r="H6244" s="1">
        <v>43.6</v>
      </c>
      <c r="I6244" s="1">
        <f t="shared" si="97"/>
        <v>9.3999999999999773</v>
      </c>
      <c r="J6244" s="1">
        <f>Predictive_Maintenance_Data[[#This Row],[Torque '[Nm']]]*Predictive_Maintenance_Data[[#This Row],[Angular velocity '[rad/s']]]/1000</f>
        <v>6.7390932330685374</v>
      </c>
      <c r="K6244" s="2">
        <v>173</v>
      </c>
      <c r="L6244" s="2">
        <v>0</v>
      </c>
      <c r="M6244" s="2">
        <v>0</v>
      </c>
      <c r="N6244" s="2">
        <v>0</v>
      </c>
      <c r="O6244" s="2">
        <v>0</v>
      </c>
      <c r="P6244" s="2">
        <v>0</v>
      </c>
      <c r="Q6244" s="2">
        <v>0</v>
      </c>
      <c r="R6244"/>
      <c r="S6244"/>
    </row>
    <row r="6245" spans="1:19" x14ac:dyDescent="0.3">
      <c r="A6245">
        <v>6244</v>
      </c>
      <c r="B6245" t="s">
        <v>6260</v>
      </c>
      <c r="C6245" t="s">
        <v>17</v>
      </c>
      <c r="D6245" s="1">
        <v>301</v>
      </c>
      <c r="E6245" s="1">
        <v>310.39999999999998</v>
      </c>
      <c r="F6245" s="2">
        <v>2204</v>
      </c>
      <c r="G6245" s="1">
        <f>2*PI()*Predictive_Maintenance_Data[[#This Row],[Rotational speed '[rpm']]]/60</f>
        <v>230.80234028373013</v>
      </c>
      <c r="H6245" s="1">
        <v>16.600000000000001</v>
      </c>
      <c r="I6245" s="1">
        <f t="shared" si="97"/>
        <v>9.3999999999999773</v>
      </c>
      <c r="J6245" s="1">
        <f>Predictive_Maintenance_Data[[#This Row],[Torque '[Nm']]]*Predictive_Maintenance_Data[[#This Row],[Angular velocity '[rad/s']]]/1000</f>
        <v>3.8313188487099206</v>
      </c>
      <c r="K6245" s="2">
        <v>175</v>
      </c>
      <c r="L6245" s="2">
        <v>0</v>
      </c>
      <c r="M6245" s="2">
        <v>0</v>
      </c>
      <c r="N6245" s="2">
        <v>0</v>
      </c>
      <c r="O6245" s="2">
        <v>0</v>
      </c>
      <c r="P6245" s="2">
        <v>0</v>
      </c>
      <c r="Q6245" s="2">
        <v>0</v>
      </c>
      <c r="R6245"/>
      <c r="S6245"/>
    </row>
    <row r="6246" spans="1:19" x14ac:dyDescent="0.3">
      <c r="A6246">
        <v>6245</v>
      </c>
      <c r="B6246" t="s">
        <v>6261</v>
      </c>
      <c r="C6246" t="s">
        <v>15</v>
      </c>
      <c r="D6246" s="1">
        <v>301</v>
      </c>
      <c r="E6246" s="1">
        <v>310.39999999999998</v>
      </c>
      <c r="F6246" s="2">
        <v>1665</v>
      </c>
      <c r="G6246" s="1">
        <f>2*PI()*Predictive_Maintenance_Data[[#This Row],[Rotational speed '[rpm']]]/60</f>
        <v>174.35839227423352</v>
      </c>
      <c r="H6246" s="1">
        <v>30.9</v>
      </c>
      <c r="I6246" s="1">
        <f t="shared" si="97"/>
        <v>9.3999999999999773</v>
      </c>
      <c r="J6246" s="1">
        <f>Predictive_Maintenance_Data[[#This Row],[Torque '[Nm']]]*Predictive_Maintenance_Data[[#This Row],[Angular velocity '[rad/s']]]/1000</f>
        <v>5.3876743212738152</v>
      </c>
      <c r="K6246" s="2">
        <v>177</v>
      </c>
      <c r="L6246" s="2">
        <v>0</v>
      </c>
      <c r="M6246" s="2">
        <v>0</v>
      </c>
      <c r="N6246" s="2">
        <v>0</v>
      </c>
      <c r="O6246" s="2">
        <v>0</v>
      </c>
      <c r="P6246" s="2">
        <v>0</v>
      </c>
      <c r="Q6246" s="2">
        <v>0</v>
      </c>
      <c r="R6246"/>
      <c r="S6246"/>
    </row>
    <row r="6247" spans="1:19" x14ac:dyDescent="0.3">
      <c r="A6247">
        <v>6246</v>
      </c>
      <c r="B6247" t="s">
        <v>6262</v>
      </c>
      <c r="C6247" t="s">
        <v>17</v>
      </c>
      <c r="D6247" s="1">
        <v>300.89999999999998</v>
      </c>
      <c r="E6247" s="1">
        <v>310.39999999999998</v>
      </c>
      <c r="F6247" s="2">
        <v>1445</v>
      </c>
      <c r="G6247" s="1">
        <f>2*PI()*Predictive_Maintenance_Data[[#This Row],[Rotational speed '[rpm']]]/60</f>
        <v>151.32004614790836</v>
      </c>
      <c r="H6247" s="1">
        <v>41.7</v>
      </c>
      <c r="I6247" s="1">
        <f t="shared" si="97"/>
        <v>9.5</v>
      </c>
      <c r="J6247" s="1">
        <f>Predictive_Maintenance_Data[[#This Row],[Torque '[Nm']]]*Predictive_Maintenance_Data[[#This Row],[Angular velocity '[rad/s']]]/1000</f>
        <v>6.3100459243677784</v>
      </c>
      <c r="K6247" s="2">
        <v>180</v>
      </c>
      <c r="L6247" s="2">
        <v>0</v>
      </c>
      <c r="M6247" s="2">
        <v>0</v>
      </c>
      <c r="N6247" s="2">
        <v>0</v>
      </c>
      <c r="O6247" s="2">
        <v>0</v>
      </c>
      <c r="P6247" s="2">
        <v>0</v>
      </c>
      <c r="Q6247" s="2">
        <v>0</v>
      </c>
      <c r="R6247"/>
      <c r="S6247"/>
    </row>
    <row r="6248" spans="1:19" x14ac:dyDescent="0.3">
      <c r="A6248">
        <v>6247</v>
      </c>
      <c r="B6248" t="s">
        <v>6263</v>
      </c>
      <c r="C6248" t="s">
        <v>27</v>
      </c>
      <c r="D6248" s="1">
        <v>300.8</v>
      </c>
      <c r="E6248" s="1">
        <v>310.3</v>
      </c>
      <c r="F6248" s="2">
        <v>1457</v>
      </c>
      <c r="G6248" s="1">
        <f>2*PI()*Predictive_Maintenance_Data[[#This Row],[Rotational speed '[rpm']]]/60</f>
        <v>152.57668320934428</v>
      </c>
      <c r="H6248" s="1">
        <v>46.8</v>
      </c>
      <c r="I6248" s="1">
        <f t="shared" si="97"/>
        <v>9.5</v>
      </c>
      <c r="J6248" s="1">
        <f>Predictive_Maintenance_Data[[#This Row],[Torque '[Nm']]]*Predictive_Maintenance_Data[[#This Row],[Angular velocity '[rad/s']]]/1000</f>
        <v>7.1405887741973117</v>
      </c>
      <c r="K6248" s="2">
        <v>182</v>
      </c>
      <c r="L6248" s="2">
        <v>0</v>
      </c>
      <c r="M6248" s="2">
        <v>0</v>
      </c>
      <c r="N6248" s="2">
        <v>0</v>
      </c>
      <c r="O6248" s="2">
        <v>0</v>
      </c>
      <c r="P6248" s="2">
        <v>0</v>
      </c>
      <c r="Q6248" s="2">
        <v>0</v>
      </c>
      <c r="R6248"/>
      <c r="S6248"/>
    </row>
    <row r="6249" spans="1:19" x14ac:dyDescent="0.3">
      <c r="A6249">
        <v>6248</v>
      </c>
      <c r="B6249" t="s">
        <v>6264</v>
      </c>
      <c r="C6249" t="s">
        <v>17</v>
      </c>
      <c r="D6249" s="1">
        <v>300.8</v>
      </c>
      <c r="E6249" s="1">
        <v>310.2</v>
      </c>
      <c r="F6249" s="2">
        <v>1492</v>
      </c>
      <c r="G6249" s="1">
        <f>2*PI()*Predictive_Maintenance_Data[[#This Row],[Rotational speed '[rpm']]]/60</f>
        <v>156.24187463853238</v>
      </c>
      <c r="H6249" s="1">
        <v>46.3</v>
      </c>
      <c r="I6249" s="1">
        <f t="shared" si="97"/>
        <v>9.3999999999999773</v>
      </c>
      <c r="J6249" s="1">
        <f>Predictive_Maintenance_Data[[#This Row],[Torque '[Nm']]]*Predictive_Maintenance_Data[[#This Row],[Angular velocity '[rad/s']]]/1000</f>
        <v>7.233998795764049</v>
      </c>
      <c r="K6249" s="2">
        <v>187</v>
      </c>
      <c r="L6249" s="2">
        <v>0</v>
      </c>
      <c r="M6249" s="2">
        <v>0</v>
      </c>
      <c r="N6249" s="2">
        <v>0</v>
      </c>
      <c r="O6249" s="2">
        <v>0</v>
      </c>
      <c r="P6249" s="2">
        <v>0</v>
      </c>
      <c r="Q6249" s="2">
        <v>0</v>
      </c>
      <c r="R6249"/>
      <c r="S6249"/>
    </row>
    <row r="6250" spans="1:19" x14ac:dyDescent="0.3">
      <c r="A6250">
        <v>6249</v>
      </c>
      <c r="B6250" t="s">
        <v>6265</v>
      </c>
      <c r="C6250" t="s">
        <v>17</v>
      </c>
      <c r="D6250" s="1">
        <v>300.8</v>
      </c>
      <c r="E6250" s="1">
        <v>310.10000000000002</v>
      </c>
      <c r="F6250" s="2">
        <v>1405</v>
      </c>
      <c r="G6250" s="1">
        <f>2*PI()*Predictive_Maintenance_Data[[#This Row],[Rotational speed '[rpm']]]/60</f>
        <v>147.131255943122</v>
      </c>
      <c r="H6250" s="1">
        <v>61.2</v>
      </c>
      <c r="I6250" s="1">
        <f t="shared" si="97"/>
        <v>9.3000000000000114</v>
      </c>
      <c r="J6250" s="1">
        <f>Predictive_Maintenance_Data[[#This Row],[Torque '[Nm']]]*Predictive_Maintenance_Data[[#This Row],[Angular velocity '[rad/s']]]/1000</f>
        <v>9.0044328637190674</v>
      </c>
      <c r="K6250" s="2">
        <v>189</v>
      </c>
      <c r="L6250" s="2">
        <v>1</v>
      </c>
      <c r="M6250" s="2">
        <v>0</v>
      </c>
      <c r="N6250" s="2">
        <v>0</v>
      </c>
      <c r="O6250" s="2">
        <v>1</v>
      </c>
      <c r="P6250" s="2">
        <v>1</v>
      </c>
      <c r="Q6250" s="2">
        <v>0</v>
      </c>
      <c r="R6250"/>
      <c r="S6250"/>
    </row>
    <row r="6251" spans="1:19" x14ac:dyDescent="0.3">
      <c r="A6251">
        <v>6250</v>
      </c>
      <c r="B6251" t="s">
        <v>6266</v>
      </c>
      <c r="C6251" t="s">
        <v>17</v>
      </c>
      <c r="D6251" s="1">
        <v>300.7</v>
      </c>
      <c r="E6251" s="1">
        <v>310.10000000000002</v>
      </c>
      <c r="F6251" s="2">
        <v>1542</v>
      </c>
      <c r="G6251" s="1">
        <f>2*PI()*Predictive_Maintenance_Data[[#This Row],[Rotational speed '[rpm']]]/60</f>
        <v>161.47786239451537</v>
      </c>
      <c r="H6251" s="1">
        <v>35.5</v>
      </c>
      <c r="I6251" s="1">
        <f t="shared" si="97"/>
        <v>9.4000000000000341</v>
      </c>
      <c r="J6251" s="1">
        <f>Predictive_Maintenance_Data[[#This Row],[Torque '[Nm']]]*Predictive_Maintenance_Data[[#This Row],[Angular velocity '[rad/s']]]/1000</f>
        <v>5.7324641150052962</v>
      </c>
      <c r="K6251" s="2">
        <v>191</v>
      </c>
      <c r="L6251" s="2">
        <v>0</v>
      </c>
      <c r="M6251" s="2">
        <v>0</v>
      </c>
      <c r="N6251" s="2">
        <v>0</v>
      </c>
      <c r="O6251" s="2">
        <v>0</v>
      </c>
      <c r="P6251" s="2">
        <v>0</v>
      </c>
      <c r="Q6251" s="2">
        <v>0</v>
      </c>
      <c r="R6251"/>
      <c r="S6251"/>
    </row>
    <row r="6252" spans="1:19" x14ac:dyDescent="0.3">
      <c r="A6252">
        <v>6251</v>
      </c>
      <c r="B6252" t="s">
        <v>6267</v>
      </c>
      <c r="C6252" t="s">
        <v>17</v>
      </c>
      <c r="D6252" s="1">
        <v>300.8</v>
      </c>
      <c r="E6252" s="1">
        <v>310.2</v>
      </c>
      <c r="F6252" s="2">
        <v>1520</v>
      </c>
      <c r="G6252" s="1">
        <f>2*PI()*Predictive_Maintenance_Data[[#This Row],[Rotational speed '[rpm']]]/60</f>
        <v>159.17402778188287</v>
      </c>
      <c r="H6252" s="1">
        <v>37.700000000000003</v>
      </c>
      <c r="I6252" s="1">
        <f t="shared" si="97"/>
        <v>9.3999999999999773</v>
      </c>
      <c r="J6252" s="1">
        <f>Predictive_Maintenance_Data[[#This Row],[Torque '[Nm']]]*Predictive_Maintenance_Data[[#This Row],[Angular velocity '[rad/s']]]/1000</f>
        <v>6.0008608473769849</v>
      </c>
      <c r="K6252" s="2">
        <v>193</v>
      </c>
      <c r="L6252" s="2">
        <v>0</v>
      </c>
      <c r="M6252" s="2">
        <v>0</v>
      </c>
      <c r="N6252" s="2">
        <v>0</v>
      </c>
      <c r="O6252" s="2">
        <v>0</v>
      </c>
      <c r="P6252" s="2">
        <v>0</v>
      </c>
      <c r="Q6252" s="2">
        <v>0</v>
      </c>
      <c r="R6252"/>
      <c r="S6252"/>
    </row>
    <row r="6253" spans="1:19" x14ac:dyDescent="0.3">
      <c r="A6253">
        <v>6252</v>
      </c>
      <c r="B6253" t="s">
        <v>6268</v>
      </c>
      <c r="C6253" t="s">
        <v>15</v>
      </c>
      <c r="D6253" s="1">
        <v>300.8</v>
      </c>
      <c r="E6253" s="1">
        <v>310.2</v>
      </c>
      <c r="F6253" s="2">
        <v>1598</v>
      </c>
      <c r="G6253" s="1">
        <f>2*PI()*Predictive_Maintenance_Data[[#This Row],[Rotational speed '[rpm']]]/60</f>
        <v>167.34216868121629</v>
      </c>
      <c r="H6253" s="1">
        <v>36.5</v>
      </c>
      <c r="I6253" s="1">
        <f t="shared" si="97"/>
        <v>9.3999999999999773</v>
      </c>
      <c r="J6253" s="1">
        <f>Predictive_Maintenance_Data[[#This Row],[Torque '[Nm']]]*Predictive_Maintenance_Data[[#This Row],[Angular velocity '[rad/s']]]/1000</f>
        <v>6.1079891568643943</v>
      </c>
      <c r="K6253" s="2">
        <v>195</v>
      </c>
      <c r="L6253" s="2">
        <v>0</v>
      </c>
      <c r="M6253" s="2">
        <v>0</v>
      </c>
      <c r="N6253" s="2">
        <v>0</v>
      </c>
      <c r="O6253" s="2">
        <v>0</v>
      </c>
      <c r="P6253" s="2">
        <v>0</v>
      </c>
      <c r="Q6253" s="2">
        <v>0</v>
      </c>
      <c r="R6253"/>
      <c r="S6253"/>
    </row>
    <row r="6254" spans="1:19" x14ac:dyDescent="0.3">
      <c r="A6254">
        <v>6253</v>
      </c>
      <c r="B6254" t="s">
        <v>6269</v>
      </c>
      <c r="C6254" t="s">
        <v>17</v>
      </c>
      <c r="D6254" s="1">
        <v>300.8</v>
      </c>
      <c r="E6254" s="1">
        <v>310.3</v>
      </c>
      <c r="F6254" s="2">
        <v>1538</v>
      </c>
      <c r="G6254" s="1">
        <f>2*PI()*Predictive_Maintenance_Data[[#This Row],[Rotational speed '[rpm']]]/60</f>
        <v>161.05898337403673</v>
      </c>
      <c r="H6254" s="1">
        <v>36.1</v>
      </c>
      <c r="I6254" s="1">
        <f t="shared" si="97"/>
        <v>9.5</v>
      </c>
      <c r="J6254" s="1">
        <f>Predictive_Maintenance_Data[[#This Row],[Torque '[Nm']]]*Predictive_Maintenance_Data[[#This Row],[Angular velocity '[rad/s']]]/1000</f>
        <v>5.8142292998027258</v>
      </c>
      <c r="K6254" s="2">
        <v>198</v>
      </c>
      <c r="L6254" s="2">
        <v>0</v>
      </c>
      <c r="M6254" s="2">
        <v>0</v>
      </c>
      <c r="N6254" s="2">
        <v>0</v>
      </c>
      <c r="O6254" s="2">
        <v>0</v>
      </c>
      <c r="P6254" s="2">
        <v>0</v>
      </c>
      <c r="Q6254" s="2">
        <v>0</v>
      </c>
      <c r="R6254"/>
      <c r="S6254"/>
    </row>
    <row r="6255" spans="1:19" x14ac:dyDescent="0.3">
      <c r="A6255">
        <v>6254</v>
      </c>
      <c r="B6255" t="s">
        <v>6270</v>
      </c>
      <c r="C6255" t="s">
        <v>17</v>
      </c>
      <c r="D6255" s="1">
        <v>300.89999999999998</v>
      </c>
      <c r="E6255" s="1">
        <v>310.39999999999998</v>
      </c>
      <c r="F6255" s="2">
        <v>1615</v>
      </c>
      <c r="G6255" s="1">
        <f>2*PI()*Predictive_Maintenance_Data[[#This Row],[Rotational speed '[rpm']]]/60</f>
        <v>169.12240451825053</v>
      </c>
      <c r="H6255" s="1">
        <v>30.9</v>
      </c>
      <c r="I6255" s="1">
        <f t="shared" si="97"/>
        <v>9.5</v>
      </c>
      <c r="J6255" s="1">
        <f>Predictive_Maintenance_Data[[#This Row],[Torque '[Nm']]]*Predictive_Maintenance_Data[[#This Row],[Angular velocity '[rad/s']]]/1000</f>
        <v>5.2258822996139411</v>
      </c>
      <c r="K6255" s="2">
        <v>200</v>
      </c>
      <c r="L6255" s="2">
        <v>0</v>
      </c>
      <c r="M6255" s="2">
        <v>0</v>
      </c>
      <c r="N6255" s="2">
        <v>0</v>
      </c>
      <c r="O6255" s="2">
        <v>0</v>
      </c>
      <c r="P6255" s="2">
        <v>0</v>
      </c>
      <c r="Q6255" s="2">
        <v>0</v>
      </c>
      <c r="R6255"/>
      <c r="S6255"/>
    </row>
    <row r="6256" spans="1:19" x14ac:dyDescent="0.3">
      <c r="A6256">
        <v>6255</v>
      </c>
      <c r="B6256" t="s">
        <v>6271</v>
      </c>
      <c r="C6256" t="s">
        <v>17</v>
      </c>
      <c r="D6256" s="1">
        <v>301</v>
      </c>
      <c r="E6256" s="1">
        <v>310.5</v>
      </c>
      <c r="F6256" s="2">
        <v>1408</v>
      </c>
      <c r="G6256" s="1">
        <f>2*PI()*Predictive_Maintenance_Data[[#This Row],[Rotational speed '[rpm']]]/60</f>
        <v>147.44541520848094</v>
      </c>
      <c r="H6256" s="1">
        <v>47</v>
      </c>
      <c r="I6256" s="1">
        <f t="shared" si="97"/>
        <v>9.5</v>
      </c>
      <c r="J6256" s="1">
        <f>Predictive_Maintenance_Data[[#This Row],[Torque '[Nm']]]*Predictive_Maintenance_Data[[#This Row],[Angular velocity '[rad/s']]]/1000</f>
        <v>6.929934514798604</v>
      </c>
      <c r="K6256" s="2">
        <v>202</v>
      </c>
      <c r="L6256" s="2">
        <v>0</v>
      </c>
      <c r="M6256" s="2">
        <v>0</v>
      </c>
      <c r="N6256" s="2">
        <v>0</v>
      </c>
      <c r="O6256" s="2">
        <v>0</v>
      </c>
      <c r="P6256" s="2">
        <v>0</v>
      </c>
      <c r="Q6256" s="2">
        <v>0</v>
      </c>
      <c r="R6256"/>
      <c r="S6256"/>
    </row>
    <row r="6257" spans="1:19" x14ac:dyDescent="0.3">
      <c r="A6257">
        <v>6256</v>
      </c>
      <c r="B6257" t="s">
        <v>6272</v>
      </c>
      <c r="C6257" t="s">
        <v>17</v>
      </c>
      <c r="D6257" s="1">
        <v>301</v>
      </c>
      <c r="E6257" s="1">
        <v>310.5</v>
      </c>
      <c r="F6257" s="2">
        <v>1379</v>
      </c>
      <c r="G6257" s="1">
        <f>2*PI()*Predictive_Maintenance_Data[[#This Row],[Rotational speed '[rpm']]]/60</f>
        <v>144.40854231001083</v>
      </c>
      <c r="H6257" s="1">
        <v>57.3</v>
      </c>
      <c r="I6257" s="1">
        <f t="shared" si="97"/>
        <v>9.5</v>
      </c>
      <c r="J6257" s="1">
        <f>Predictive_Maintenance_Data[[#This Row],[Torque '[Nm']]]*Predictive_Maintenance_Data[[#This Row],[Angular velocity '[rad/s']]]/1000</f>
        <v>8.2746094743636203</v>
      </c>
      <c r="K6257" s="2">
        <v>204</v>
      </c>
      <c r="L6257" s="2">
        <v>1</v>
      </c>
      <c r="M6257" s="2">
        <v>0</v>
      </c>
      <c r="N6257" s="2">
        <v>0</v>
      </c>
      <c r="O6257" s="2">
        <v>0</v>
      </c>
      <c r="P6257" s="2">
        <v>1</v>
      </c>
      <c r="Q6257" s="2">
        <v>0</v>
      </c>
      <c r="R6257"/>
      <c r="S6257"/>
    </row>
    <row r="6258" spans="1:19" x14ac:dyDescent="0.3">
      <c r="A6258">
        <v>6257</v>
      </c>
      <c r="B6258" t="s">
        <v>6273</v>
      </c>
      <c r="C6258" t="s">
        <v>17</v>
      </c>
      <c r="D6258" s="1">
        <v>301</v>
      </c>
      <c r="E6258" s="1">
        <v>310.60000000000002</v>
      </c>
      <c r="F6258" s="2">
        <v>1493</v>
      </c>
      <c r="G6258" s="1">
        <f>2*PI()*Predictive_Maintenance_Data[[#This Row],[Rotational speed '[rpm']]]/60</f>
        <v>156.34659439365205</v>
      </c>
      <c r="H6258" s="1">
        <v>37.799999999999997</v>
      </c>
      <c r="I6258" s="1">
        <f t="shared" si="97"/>
        <v>9.6000000000000227</v>
      </c>
      <c r="J6258" s="1">
        <f>Predictive_Maintenance_Data[[#This Row],[Torque '[Nm']]]*Predictive_Maintenance_Data[[#This Row],[Angular velocity '[rad/s']]]/1000</f>
        <v>5.9099012680800467</v>
      </c>
      <c r="K6258" s="2">
        <v>206</v>
      </c>
      <c r="L6258" s="2">
        <v>1</v>
      </c>
      <c r="M6258" s="2">
        <v>1</v>
      </c>
      <c r="N6258" s="2">
        <v>0</v>
      </c>
      <c r="O6258" s="2">
        <v>0</v>
      </c>
      <c r="P6258" s="2">
        <v>0</v>
      </c>
      <c r="Q6258" s="2">
        <v>0</v>
      </c>
      <c r="R6258"/>
      <c r="S6258"/>
    </row>
    <row r="6259" spans="1:19" x14ac:dyDescent="0.3">
      <c r="A6259">
        <v>6258</v>
      </c>
      <c r="B6259" t="s">
        <v>6274</v>
      </c>
      <c r="C6259" t="s">
        <v>17</v>
      </c>
      <c r="D6259" s="1">
        <v>301.10000000000002</v>
      </c>
      <c r="E6259" s="1">
        <v>310.7</v>
      </c>
      <c r="F6259" s="2">
        <v>1376</v>
      </c>
      <c r="G6259" s="1">
        <f>2*PI()*Predictive_Maintenance_Data[[#This Row],[Rotational speed '[rpm']]]/60</f>
        <v>144.09438304465183</v>
      </c>
      <c r="H6259" s="1">
        <v>49.1</v>
      </c>
      <c r="I6259" s="1">
        <f t="shared" si="97"/>
        <v>9.5999999999999659</v>
      </c>
      <c r="J6259" s="1">
        <f>Predictive_Maintenance_Data[[#This Row],[Torque '[Nm']]]*Predictive_Maintenance_Data[[#This Row],[Angular velocity '[rad/s']]]/1000</f>
        <v>7.075034207492406</v>
      </c>
      <c r="K6259" s="2">
        <v>0</v>
      </c>
      <c r="L6259" s="2">
        <v>0</v>
      </c>
      <c r="M6259" s="2">
        <v>0</v>
      </c>
      <c r="N6259" s="2">
        <v>0</v>
      </c>
      <c r="O6259" s="2">
        <v>0</v>
      </c>
      <c r="P6259" s="2">
        <v>0</v>
      </c>
      <c r="Q6259" s="2">
        <v>0</v>
      </c>
      <c r="R6259"/>
      <c r="S6259"/>
    </row>
    <row r="6260" spans="1:19" x14ac:dyDescent="0.3">
      <c r="A6260">
        <v>6259</v>
      </c>
      <c r="B6260" t="s">
        <v>6275</v>
      </c>
      <c r="C6260" t="s">
        <v>15</v>
      </c>
      <c r="D6260" s="1">
        <v>301.10000000000002</v>
      </c>
      <c r="E6260" s="1">
        <v>310.7</v>
      </c>
      <c r="F6260" s="2">
        <v>1583</v>
      </c>
      <c r="G6260" s="1">
        <f>2*PI()*Predictive_Maintenance_Data[[#This Row],[Rotational speed '[rpm']]]/60</f>
        <v>165.77137235442143</v>
      </c>
      <c r="H6260" s="1">
        <v>40.700000000000003</v>
      </c>
      <c r="I6260" s="1">
        <f t="shared" si="97"/>
        <v>9.5999999999999659</v>
      </c>
      <c r="J6260" s="1">
        <f>Predictive_Maintenance_Data[[#This Row],[Torque '[Nm']]]*Predictive_Maintenance_Data[[#This Row],[Angular velocity '[rad/s']]]/1000</f>
        <v>6.7468948548249523</v>
      </c>
      <c r="K6260" s="2">
        <v>2</v>
      </c>
      <c r="L6260" s="2">
        <v>0</v>
      </c>
      <c r="M6260" s="2">
        <v>0</v>
      </c>
      <c r="N6260" s="2">
        <v>0</v>
      </c>
      <c r="O6260" s="2">
        <v>0</v>
      </c>
      <c r="P6260" s="2">
        <v>0</v>
      </c>
      <c r="Q6260" s="2">
        <v>0</v>
      </c>
      <c r="R6260"/>
      <c r="S6260"/>
    </row>
    <row r="6261" spans="1:19" x14ac:dyDescent="0.3">
      <c r="A6261">
        <v>6260</v>
      </c>
      <c r="B6261" t="s">
        <v>6276</v>
      </c>
      <c r="C6261" t="s">
        <v>15</v>
      </c>
      <c r="D6261" s="1">
        <v>301.2</v>
      </c>
      <c r="E6261" s="1">
        <v>310.8</v>
      </c>
      <c r="F6261" s="2">
        <v>1396</v>
      </c>
      <c r="G6261" s="1">
        <f>2*PI()*Predictive_Maintenance_Data[[#This Row],[Rotational speed '[rpm']]]/60</f>
        <v>146.18877814704504</v>
      </c>
      <c r="H6261" s="1">
        <v>47.4</v>
      </c>
      <c r="I6261" s="1">
        <f t="shared" si="97"/>
        <v>9.6000000000000227</v>
      </c>
      <c r="J6261" s="1">
        <f>Predictive_Maintenance_Data[[#This Row],[Torque '[Nm']]]*Predictive_Maintenance_Data[[#This Row],[Angular velocity '[rad/s']]]/1000</f>
        <v>6.9293480841699351</v>
      </c>
      <c r="K6261" s="2">
        <v>5</v>
      </c>
      <c r="L6261" s="2">
        <v>0</v>
      </c>
      <c r="M6261" s="2">
        <v>0</v>
      </c>
      <c r="N6261" s="2">
        <v>0</v>
      </c>
      <c r="O6261" s="2">
        <v>0</v>
      </c>
      <c r="P6261" s="2">
        <v>0</v>
      </c>
      <c r="Q6261" s="2">
        <v>0</v>
      </c>
      <c r="R6261"/>
      <c r="S6261"/>
    </row>
    <row r="6262" spans="1:19" x14ac:dyDescent="0.3">
      <c r="A6262">
        <v>6261</v>
      </c>
      <c r="B6262" t="s">
        <v>6277</v>
      </c>
      <c r="C6262" t="s">
        <v>17</v>
      </c>
      <c r="D6262" s="1">
        <v>301.10000000000002</v>
      </c>
      <c r="E6262" s="1">
        <v>310.7</v>
      </c>
      <c r="F6262" s="2">
        <v>1436</v>
      </c>
      <c r="G6262" s="1">
        <f>2*PI()*Predictive_Maintenance_Data[[#This Row],[Rotational speed '[rpm']]]/60</f>
        <v>150.37756835183143</v>
      </c>
      <c r="H6262" s="1">
        <v>45.3</v>
      </c>
      <c r="I6262" s="1">
        <f t="shared" si="97"/>
        <v>9.5999999999999659</v>
      </c>
      <c r="J6262" s="1">
        <f>Predictive_Maintenance_Data[[#This Row],[Torque '[Nm']]]*Predictive_Maintenance_Data[[#This Row],[Angular velocity '[rad/s']]]/1000</f>
        <v>6.8121038463379637</v>
      </c>
      <c r="K6262" s="2">
        <v>8</v>
      </c>
      <c r="L6262" s="2">
        <v>0</v>
      </c>
      <c r="M6262" s="2">
        <v>0</v>
      </c>
      <c r="N6262" s="2">
        <v>0</v>
      </c>
      <c r="O6262" s="2">
        <v>0</v>
      </c>
      <c r="P6262" s="2">
        <v>0</v>
      </c>
      <c r="Q6262" s="2">
        <v>0</v>
      </c>
      <c r="R6262"/>
      <c r="S6262"/>
    </row>
    <row r="6263" spans="1:19" x14ac:dyDescent="0.3">
      <c r="A6263">
        <v>6262</v>
      </c>
      <c r="B6263" t="s">
        <v>6278</v>
      </c>
      <c r="C6263" t="s">
        <v>17</v>
      </c>
      <c r="D6263" s="1">
        <v>301.10000000000002</v>
      </c>
      <c r="E6263" s="1">
        <v>310.60000000000002</v>
      </c>
      <c r="F6263" s="2">
        <v>1417</v>
      </c>
      <c r="G6263" s="1">
        <f>2*PI()*Predictive_Maintenance_Data[[#This Row],[Rotational speed '[rpm']]]/60</f>
        <v>148.3878930045579</v>
      </c>
      <c r="H6263" s="1">
        <v>47.6</v>
      </c>
      <c r="I6263" s="1">
        <f t="shared" si="97"/>
        <v>9.5</v>
      </c>
      <c r="J6263" s="1">
        <f>Predictive_Maintenance_Data[[#This Row],[Torque '[Nm']]]*Predictive_Maintenance_Data[[#This Row],[Angular velocity '[rad/s']]]/1000</f>
        <v>7.0632637070169562</v>
      </c>
      <c r="K6263" s="2">
        <v>10</v>
      </c>
      <c r="L6263" s="2">
        <v>0</v>
      </c>
      <c r="M6263" s="2">
        <v>0</v>
      </c>
      <c r="N6263" s="2">
        <v>0</v>
      </c>
      <c r="O6263" s="2">
        <v>0</v>
      </c>
      <c r="P6263" s="2">
        <v>0</v>
      </c>
      <c r="Q6263" s="2">
        <v>0</v>
      </c>
      <c r="R6263"/>
      <c r="S6263"/>
    </row>
    <row r="6264" spans="1:19" x14ac:dyDescent="0.3">
      <c r="A6264">
        <v>6263</v>
      </c>
      <c r="B6264" t="s">
        <v>6279</v>
      </c>
      <c r="C6264" t="s">
        <v>17</v>
      </c>
      <c r="D6264" s="1">
        <v>301</v>
      </c>
      <c r="E6264" s="1">
        <v>310.60000000000002</v>
      </c>
      <c r="F6264" s="2">
        <v>1641</v>
      </c>
      <c r="G6264" s="1">
        <f>2*PI()*Predictive_Maintenance_Data[[#This Row],[Rotational speed '[rpm']]]/60</f>
        <v>171.84511815136167</v>
      </c>
      <c r="H6264" s="1">
        <v>33.4</v>
      </c>
      <c r="I6264" s="1">
        <f t="shared" si="97"/>
        <v>9.6000000000000227</v>
      </c>
      <c r="J6264" s="1">
        <f>Predictive_Maintenance_Data[[#This Row],[Torque '[Nm']]]*Predictive_Maintenance_Data[[#This Row],[Angular velocity '[rad/s']]]/1000</f>
        <v>5.7396269462554805</v>
      </c>
      <c r="K6264" s="2">
        <v>12</v>
      </c>
      <c r="L6264" s="2">
        <v>0</v>
      </c>
      <c r="M6264" s="2">
        <v>0</v>
      </c>
      <c r="N6264" s="2">
        <v>0</v>
      </c>
      <c r="O6264" s="2">
        <v>0</v>
      </c>
      <c r="P6264" s="2">
        <v>0</v>
      </c>
      <c r="Q6264" s="2">
        <v>0</v>
      </c>
      <c r="R6264"/>
      <c r="S6264"/>
    </row>
    <row r="6265" spans="1:19" x14ac:dyDescent="0.3">
      <c r="A6265">
        <v>6264</v>
      </c>
      <c r="B6265" t="s">
        <v>6280</v>
      </c>
      <c r="C6265" t="s">
        <v>15</v>
      </c>
      <c r="D6265" s="1">
        <v>301</v>
      </c>
      <c r="E6265" s="1">
        <v>310.60000000000002</v>
      </c>
      <c r="F6265" s="2">
        <v>1698</v>
      </c>
      <c r="G6265" s="1">
        <f>2*PI()*Predictive_Maintenance_Data[[#This Row],[Rotational speed '[rpm']]]/60</f>
        <v>177.81414419318227</v>
      </c>
      <c r="H6265" s="1">
        <v>27.3</v>
      </c>
      <c r="I6265" s="1">
        <f t="shared" si="97"/>
        <v>9.6000000000000227</v>
      </c>
      <c r="J6265" s="1">
        <f>Predictive_Maintenance_Data[[#This Row],[Torque '[Nm']]]*Predictive_Maintenance_Data[[#This Row],[Angular velocity '[rad/s']]]/1000</f>
        <v>4.8543261364738761</v>
      </c>
      <c r="K6265" s="2">
        <v>14</v>
      </c>
      <c r="L6265" s="2">
        <v>0</v>
      </c>
      <c r="M6265" s="2">
        <v>0</v>
      </c>
      <c r="N6265" s="2">
        <v>0</v>
      </c>
      <c r="O6265" s="2">
        <v>0</v>
      </c>
      <c r="P6265" s="2">
        <v>0</v>
      </c>
      <c r="Q6265" s="2">
        <v>0</v>
      </c>
      <c r="R6265"/>
      <c r="S6265"/>
    </row>
    <row r="6266" spans="1:19" x14ac:dyDescent="0.3">
      <c r="A6266">
        <v>6265</v>
      </c>
      <c r="B6266" t="s">
        <v>6281</v>
      </c>
      <c r="C6266" t="s">
        <v>17</v>
      </c>
      <c r="D6266" s="1">
        <v>300.89999999999998</v>
      </c>
      <c r="E6266" s="1">
        <v>310.39999999999998</v>
      </c>
      <c r="F6266" s="2">
        <v>1541</v>
      </c>
      <c r="G6266" s="1">
        <f>2*PI()*Predictive_Maintenance_Data[[#This Row],[Rotational speed '[rpm']]]/60</f>
        <v>161.3731426393957</v>
      </c>
      <c r="H6266" s="1">
        <v>39.1</v>
      </c>
      <c r="I6266" s="1">
        <f t="shared" si="97"/>
        <v>9.5</v>
      </c>
      <c r="J6266" s="1">
        <f>Predictive_Maintenance_Data[[#This Row],[Torque '[Nm']]]*Predictive_Maintenance_Data[[#This Row],[Angular velocity '[rad/s']]]/1000</f>
        <v>6.3096898772003716</v>
      </c>
      <c r="K6266" s="2">
        <v>17</v>
      </c>
      <c r="L6266" s="2">
        <v>0</v>
      </c>
      <c r="M6266" s="2">
        <v>0</v>
      </c>
      <c r="N6266" s="2">
        <v>0</v>
      </c>
      <c r="O6266" s="2">
        <v>0</v>
      </c>
      <c r="P6266" s="2">
        <v>0</v>
      </c>
      <c r="Q6266" s="2">
        <v>0</v>
      </c>
      <c r="R6266"/>
      <c r="S6266"/>
    </row>
    <row r="6267" spans="1:19" x14ac:dyDescent="0.3">
      <c r="A6267">
        <v>6266</v>
      </c>
      <c r="B6267" t="s">
        <v>6282</v>
      </c>
      <c r="C6267" t="s">
        <v>17</v>
      </c>
      <c r="D6267" s="1">
        <v>300.8</v>
      </c>
      <c r="E6267" s="1">
        <v>310.3</v>
      </c>
      <c r="F6267" s="2">
        <v>1383</v>
      </c>
      <c r="G6267" s="1">
        <f>2*PI()*Predictive_Maintenance_Data[[#This Row],[Rotational speed '[rpm']]]/60</f>
        <v>144.82742133048947</v>
      </c>
      <c r="H6267" s="1">
        <v>46.6</v>
      </c>
      <c r="I6267" s="1">
        <f t="shared" si="97"/>
        <v>9.5</v>
      </c>
      <c r="J6267" s="1">
        <f>Predictive_Maintenance_Data[[#This Row],[Torque '[Nm']]]*Predictive_Maintenance_Data[[#This Row],[Angular velocity '[rad/s']]]/1000</f>
        <v>6.7489578340008096</v>
      </c>
      <c r="K6267" s="2">
        <v>19</v>
      </c>
      <c r="L6267" s="2">
        <v>0</v>
      </c>
      <c r="M6267" s="2">
        <v>0</v>
      </c>
      <c r="N6267" s="2">
        <v>0</v>
      </c>
      <c r="O6267" s="2">
        <v>0</v>
      </c>
      <c r="P6267" s="2">
        <v>0</v>
      </c>
      <c r="Q6267" s="2">
        <v>0</v>
      </c>
      <c r="R6267"/>
      <c r="S6267"/>
    </row>
    <row r="6268" spans="1:19" x14ac:dyDescent="0.3">
      <c r="A6268">
        <v>6267</v>
      </c>
      <c r="B6268" t="s">
        <v>6283</v>
      </c>
      <c r="C6268" t="s">
        <v>17</v>
      </c>
      <c r="D6268" s="1">
        <v>300.8</v>
      </c>
      <c r="E6268" s="1">
        <v>310.39999999999998</v>
      </c>
      <c r="F6268" s="2">
        <v>1368</v>
      </c>
      <c r="G6268" s="1">
        <f>2*PI()*Predictive_Maintenance_Data[[#This Row],[Rotational speed '[rpm']]]/60</f>
        <v>143.25662500369455</v>
      </c>
      <c r="H6268" s="1">
        <v>46.8</v>
      </c>
      <c r="I6268" s="1">
        <f t="shared" si="97"/>
        <v>9.5999999999999659</v>
      </c>
      <c r="J6268" s="1">
        <f>Predictive_Maintenance_Data[[#This Row],[Torque '[Nm']]]*Predictive_Maintenance_Data[[#This Row],[Angular velocity '[rad/s']]]/1000</f>
        <v>6.7044100501729043</v>
      </c>
      <c r="K6268" s="2">
        <v>21</v>
      </c>
      <c r="L6268" s="2">
        <v>0</v>
      </c>
      <c r="M6268" s="2">
        <v>0</v>
      </c>
      <c r="N6268" s="2">
        <v>0</v>
      </c>
      <c r="O6268" s="2">
        <v>0</v>
      </c>
      <c r="P6268" s="2">
        <v>0</v>
      </c>
      <c r="Q6268" s="2">
        <v>0</v>
      </c>
      <c r="R6268"/>
      <c r="S6268"/>
    </row>
    <row r="6269" spans="1:19" x14ac:dyDescent="0.3">
      <c r="A6269">
        <v>6268</v>
      </c>
      <c r="B6269" t="s">
        <v>6284</v>
      </c>
      <c r="C6269" t="s">
        <v>17</v>
      </c>
      <c r="D6269" s="1">
        <v>300.8</v>
      </c>
      <c r="E6269" s="1">
        <v>310.39999999999998</v>
      </c>
      <c r="F6269" s="2">
        <v>1570</v>
      </c>
      <c r="G6269" s="1">
        <f>2*PI()*Predictive_Maintenance_Data[[#This Row],[Rotational speed '[rpm']]]/60</f>
        <v>164.41001553786586</v>
      </c>
      <c r="H6269" s="1">
        <v>35.200000000000003</v>
      </c>
      <c r="I6269" s="1">
        <f t="shared" si="97"/>
        <v>9.5999999999999659</v>
      </c>
      <c r="J6269" s="1">
        <f>Predictive_Maintenance_Data[[#This Row],[Torque '[Nm']]]*Predictive_Maintenance_Data[[#This Row],[Angular velocity '[rad/s']]]/1000</f>
        <v>5.7872325469328789</v>
      </c>
      <c r="K6269" s="2">
        <v>23</v>
      </c>
      <c r="L6269" s="2">
        <v>0</v>
      </c>
      <c r="M6269" s="2">
        <v>0</v>
      </c>
      <c r="N6269" s="2">
        <v>0</v>
      </c>
      <c r="O6269" s="2">
        <v>0</v>
      </c>
      <c r="P6269" s="2">
        <v>0</v>
      </c>
      <c r="Q6269" s="2">
        <v>0</v>
      </c>
      <c r="R6269"/>
      <c r="S6269"/>
    </row>
    <row r="6270" spans="1:19" x14ac:dyDescent="0.3">
      <c r="A6270">
        <v>6269</v>
      </c>
      <c r="B6270" t="s">
        <v>6285</v>
      </c>
      <c r="C6270" t="s">
        <v>17</v>
      </c>
      <c r="D6270" s="1">
        <v>300.89999999999998</v>
      </c>
      <c r="E6270" s="1">
        <v>310.5</v>
      </c>
      <c r="F6270" s="2">
        <v>1616</v>
      </c>
      <c r="G6270" s="1">
        <f>2*PI()*Predictive_Maintenance_Data[[#This Row],[Rotational speed '[rpm']]]/60</f>
        <v>169.22712427337018</v>
      </c>
      <c r="H6270" s="1">
        <v>33.5</v>
      </c>
      <c r="I6270" s="1">
        <f t="shared" si="97"/>
        <v>9.6000000000000227</v>
      </c>
      <c r="J6270" s="1">
        <f>Predictive_Maintenance_Data[[#This Row],[Torque '[Nm']]]*Predictive_Maintenance_Data[[#This Row],[Angular velocity '[rad/s']]]/1000</f>
        <v>5.6691086631579006</v>
      </c>
      <c r="K6270" s="2">
        <v>25</v>
      </c>
      <c r="L6270" s="2">
        <v>0</v>
      </c>
      <c r="M6270" s="2">
        <v>0</v>
      </c>
      <c r="N6270" s="2">
        <v>0</v>
      </c>
      <c r="O6270" s="2">
        <v>0</v>
      </c>
      <c r="P6270" s="2">
        <v>0</v>
      </c>
      <c r="Q6270" s="2">
        <v>0</v>
      </c>
      <c r="R6270"/>
      <c r="S6270"/>
    </row>
    <row r="6271" spans="1:19" x14ac:dyDescent="0.3">
      <c r="A6271">
        <v>6270</v>
      </c>
      <c r="B6271" t="s">
        <v>6286</v>
      </c>
      <c r="C6271" t="s">
        <v>15</v>
      </c>
      <c r="D6271" s="1">
        <v>300.89999999999998</v>
      </c>
      <c r="E6271" s="1">
        <v>310.5</v>
      </c>
      <c r="F6271" s="2">
        <v>1444</v>
      </c>
      <c r="G6271" s="1">
        <f>2*PI()*Predictive_Maintenance_Data[[#This Row],[Rotational speed '[rpm']]]/60</f>
        <v>151.21532639278868</v>
      </c>
      <c r="H6271" s="1">
        <v>43.2</v>
      </c>
      <c r="I6271" s="1">
        <f t="shared" si="97"/>
        <v>9.6000000000000227</v>
      </c>
      <c r="J6271" s="1">
        <f>Predictive_Maintenance_Data[[#This Row],[Torque '[Nm']]]*Predictive_Maintenance_Data[[#This Row],[Angular velocity '[rad/s']]]/1000</f>
        <v>6.5325021001684718</v>
      </c>
      <c r="K6271" s="2">
        <v>27</v>
      </c>
      <c r="L6271" s="2">
        <v>0</v>
      </c>
      <c r="M6271" s="2">
        <v>0</v>
      </c>
      <c r="N6271" s="2">
        <v>0</v>
      </c>
      <c r="O6271" s="2">
        <v>0</v>
      </c>
      <c r="P6271" s="2">
        <v>0</v>
      </c>
      <c r="Q6271" s="2">
        <v>0</v>
      </c>
      <c r="R6271"/>
      <c r="S6271"/>
    </row>
    <row r="6272" spans="1:19" x14ac:dyDescent="0.3">
      <c r="A6272">
        <v>6271</v>
      </c>
      <c r="B6272" t="s">
        <v>6287</v>
      </c>
      <c r="C6272" t="s">
        <v>17</v>
      </c>
      <c r="D6272" s="1">
        <v>300.89999999999998</v>
      </c>
      <c r="E6272" s="1">
        <v>310.39999999999998</v>
      </c>
      <c r="F6272" s="2">
        <v>2021</v>
      </c>
      <c r="G6272" s="1">
        <f>2*PI()*Predictive_Maintenance_Data[[#This Row],[Rotational speed '[rpm']]]/60</f>
        <v>211.63862509683241</v>
      </c>
      <c r="H6272" s="1">
        <v>18.8</v>
      </c>
      <c r="I6272" s="1">
        <f t="shared" si="97"/>
        <v>9.5</v>
      </c>
      <c r="J6272" s="1">
        <f>Predictive_Maintenance_Data[[#This Row],[Torque '[Nm']]]*Predictive_Maintenance_Data[[#This Row],[Angular velocity '[rad/s']]]/1000</f>
        <v>3.9788061518204496</v>
      </c>
      <c r="K6272" s="2">
        <v>30</v>
      </c>
      <c r="L6272" s="2">
        <v>0</v>
      </c>
      <c r="M6272" s="2">
        <v>0</v>
      </c>
      <c r="N6272" s="2">
        <v>0</v>
      </c>
      <c r="O6272" s="2">
        <v>0</v>
      </c>
      <c r="P6272" s="2">
        <v>0</v>
      </c>
      <c r="Q6272" s="2">
        <v>0</v>
      </c>
      <c r="R6272"/>
      <c r="S6272"/>
    </row>
    <row r="6273" spans="1:19" x14ac:dyDescent="0.3">
      <c r="A6273">
        <v>6272</v>
      </c>
      <c r="B6273" t="s">
        <v>6288</v>
      </c>
      <c r="C6273" t="s">
        <v>15</v>
      </c>
      <c r="D6273" s="1">
        <v>300.89999999999998</v>
      </c>
      <c r="E6273" s="1">
        <v>310.5</v>
      </c>
      <c r="F6273" s="2">
        <v>1702</v>
      </c>
      <c r="G6273" s="1">
        <f>2*PI()*Predictive_Maintenance_Data[[#This Row],[Rotational speed '[rpm']]]/60</f>
        <v>178.23302321366094</v>
      </c>
      <c r="H6273" s="1">
        <v>29.3</v>
      </c>
      <c r="I6273" s="1">
        <f t="shared" si="97"/>
        <v>9.6000000000000227</v>
      </c>
      <c r="J6273" s="1">
        <f>Predictive_Maintenance_Data[[#This Row],[Torque '[Nm']]]*Predictive_Maintenance_Data[[#This Row],[Angular velocity '[rad/s']]]/1000</f>
        <v>5.2222275801602658</v>
      </c>
      <c r="K6273" s="2">
        <v>32</v>
      </c>
      <c r="L6273" s="2">
        <v>0</v>
      </c>
      <c r="M6273" s="2">
        <v>0</v>
      </c>
      <c r="N6273" s="2">
        <v>0</v>
      </c>
      <c r="O6273" s="2">
        <v>0</v>
      </c>
      <c r="P6273" s="2">
        <v>0</v>
      </c>
      <c r="Q6273" s="2">
        <v>0</v>
      </c>
      <c r="R6273"/>
      <c r="S6273"/>
    </row>
    <row r="6274" spans="1:19" x14ac:dyDescent="0.3">
      <c r="A6274">
        <v>6273</v>
      </c>
      <c r="B6274" t="s">
        <v>6289</v>
      </c>
      <c r="C6274" t="s">
        <v>15</v>
      </c>
      <c r="D6274" s="1">
        <v>301.10000000000002</v>
      </c>
      <c r="E6274" s="1">
        <v>310.60000000000002</v>
      </c>
      <c r="F6274" s="2">
        <v>1429</v>
      </c>
      <c r="G6274" s="1">
        <f>2*PI()*Predictive_Maintenance_Data[[#This Row],[Rotational speed '[rpm']]]/60</f>
        <v>149.64453006599382</v>
      </c>
      <c r="H6274" s="1">
        <v>52.7</v>
      </c>
      <c r="I6274" s="1">
        <f t="shared" ref="I6274:I6337" si="98">E6274-D6274</f>
        <v>9.5</v>
      </c>
      <c r="J6274" s="1">
        <f>Predictive_Maintenance_Data[[#This Row],[Torque '[Nm']]]*Predictive_Maintenance_Data[[#This Row],[Angular velocity '[rad/s']]]/1000</f>
        <v>7.886266734477875</v>
      </c>
      <c r="K6274" s="2">
        <v>35</v>
      </c>
      <c r="L6274" s="2">
        <v>0</v>
      </c>
      <c r="M6274" s="2">
        <v>0</v>
      </c>
      <c r="N6274" s="2">
        <v>0</v>
      </c>
      <c r="O6274" s="2">
        <v>0</v>
      </c>
      <c r="P6274" s="2">
        <v>0</v>
      </c>
      <c r="Q6274" s="2">
        <v>0</v>
      </c>
      <c r="R6274"/>
      <c r="S6274"/>
    </row>
    <row r="6275" spans="1:19" x14ac:dyDescent="0.3">
      <c r="A6275">
        <v>6274</v>
      </c>
      <c r="B6275" t="s">
        <v>6290</v>
      </c>
      <c r="C6275" t="s">
        <v>17</v>
      </c>
      <c r="D6275" s="1">
        <v>301.2</v>
      </c>
      <c r="E6275" s="1">
        <v>310.8</v>
      </c>
      <c r="F6275" s="2">
        <v>1711</v>
      </c>
      <c r="G6275" s="1">
        <f>2*PI()*Predictive_Maintenance_Data[[#This Row],[Rotational speed '[rpm']]]/60</f>
        <v>179.17550100973784</v>
      </c>
      <c r="H6275" s="1">
        <v>28.9</v>
      </c>
      <c r="I6275" s="1">
        <f t="shared" si="98"/>
        <v>9.6000000000000227</v>
      </c>
      <c r="J6275" s="1">
        <f>Predictive_Maintenance_Data[[#This Row],[Torque '[Nm']]]*Predictive_Maintenance_Data[[#This Row],[Angular velocity '[rad/s']]]/1000</f>
        <v>5.1781719791814229</v>
      </c>
      <c r="K6275" s="2">
        <v>38</v>
      </c>
      <c r="L6275" s="2">
        <v>0</v>
      </c>
      <c r="M6275" s="2">
        <v>0</v>
      </c>
      <c r="N6275" s="2">
        <v>0</v>
      </c>
      <c r="O6275" s="2">
        <v>0</v>
      </c>
      <c r="P6275" s="2">
        <v>0</v>
      </c>
      <c r="Q6275" s="2">
        <v>0</v>
      </c>
      <c r="R6275"/>
      <c r="S6275"/>
    </row>
    <row r="6276" spans="1:19" x14ac:dyDescent="0.3">
      <c r="A6276">
        <v>6275</v>
      </c>
      <c r="B6276" t="s">
        <v>6291</v>
      </c>
      <c r="C6276" t="s">
        <v>15</v>
      </c>
      <c r="D6276" s="1">
        <v>301.2</v>
      </c>
      <c r="E6276" s="1">
        <v>310.7</v>
      </c>
      <c r="F6276" s="2">
        <v>1543</v>
      </c>
      <c r="G6276" s="1">
        <f>2*PI()*Predictive_Maintenance_Data[[#This Row],[Rotational speed '[rpm']]]/60</f>
        <v>161.58258214963502</v>
      </c>
      <c r="H6276" s="1">
        <v>32.9</v>
      </c>
      <c r="I6276" s="1">
        <f t="shared" si="98"/>
        <v>9.5</v>
      </c>
      <c r="J6276" s="1">
        <f>Predictive_Maintenance_Data[[#This Row],[Torque '[Nm']]]*Predictive_Maintenance_Data[[#This Row],[Angular velocity '[rad/s']]]/1000</f>
        <v>5.3160669527229922</v>
      </c>
      <c r="K6276" s="2">
        <v>40</v>
      </c>
      <c r="L6276" s="2">
        <v>0</v>
      </c>
      <c r="M6276" s="2">
        <v>0</v>
      </c>
      <c r="N6276" s="2">
        <v>0</v>
      </c>
      <c r="O6276" s="2">
        <v>0</v>
      </c>
      <c r="P6276" s="2">
        <v>0</v>
      </c>
      <c r="Q6276" s="2">
        <v>0</v>
      </c>
      <c r="R6276"/>
      <c r="S6276"/>
    </row>
    <row r="6277" spans="1:19" x14ac:dyDescent="0.3">
      <c r="A6277">
        <v>6276</v>
      </c>
      <c r="B6277" t="s">
        <v>6292</v>
      </c>
      <c r="C6277" t="s">
        <v>17</v>
      </c>
      <c r="D6277" s="1">
        <v>301.3</v>
      </c>
      <c r="E6277" s="1">
        <v>310.8</v>
      </c>
      <c r="F6277" s="2">
        <v>1628</v>
      </c>
      <c r="G6277" s="1">
        <f>2*PI()*Predictive_Maintenance_Data[[#This Row],[Rotational speed '[rpm']]]/60</f>
        <v>170.48376133480613</v>
      </c>
      <c r="H6277" s="1">
        <v>32.200000000000003</v>
      </c>
      <c r="I6277" s="1">
        <f t="shared" si="98"/>
        <v>9.5</v>
      </c>
      <c r="J6277" s="1">
        <f>Predictive_Maintenance_Data[[#This Row],[Torque '[Nm']]]*Predictive_Maintenance_Data[[#This Row],[Angular velocity '[rad/s']]]/1000</f>
        <v>5.489577114980758</v>
      </c>
      <c r="K6277" s="2">
        <v>43</v>
      </c>
      <c r="L6277" s="2">
        <v>0</v>
      </c>
      <c r="M6277" s="2">
        <v>0</v>
      </c>
      <c r="N6277" s="2">
        <v>0</v>
      </c>
      <c r="O6277" s="2">
        <v>0</v>
      </c>
      <c r="P6277" s="2">
        <v>0</v>
      </c>
      <c r="Q6277" s="2">
        <v>0</v>
      </c>
      <c r="R6277"/>
      <c r="S6277"/>
    </row>
    <row r="6278" spans="1:19" x14ac:dyDescent="0.3">
      <c r="A6278">
        <v>6277</v>
      </c>
      <c r="B6278" t="s">
        <v>6293</v>
      </c>
      <c r="C6278" t="s">
        <v>17</v>
      </c>
      <c r="D6278" s="1">
        <v>301.2</v>
      </c>
      <c r="E6278" s="1">
        <v>310.8</v>
      </c>
      <c r="F6278" s="2">
        <v>1233</v>
      </c>
      <c r="G6278" s="1">
        <f>2*PI()*Predictive_Maintenance_Data[[#This Row],[Rotational speed '[rpm']]]/60</f>
        <v>129.1194580625405</v>
      </c>
      <c r="H6278" s="1">
        <v>64.599999999999994</v>
      </c>
      <c r="I6278" s="1">
        <f t="shared" si="98"/>
        <v>9.6000000000000227</v>
      </c>
      <c r="J6278" s="1">
        <f>Predictive_Maintenance_Data[[#This Row],[Torque '[Nm']]]*Predictive_Maintenance_Data[[#This Row],[Angular velocity '[rad/s']]]/1000</f>
        <v>8.3411169908401153</v>
      </c>
      <c r="K6278" s="2">
        <v>45</v>
      </c>
      <c r="L6278" s="2">
        <v>0</v>
      </c>
      <c r="M6278" s="2">
        <v>0</v>
      </c>
      <c r="N6278" s="2">
        <v>0</v>
      </c>
      <c r="O6278" s="2">
        <v>0</v>
      </c>
      <c r="P6278" s="2">
        <v>0</v>
      </c>
      <c r="Q6278" s="2">
        <v>0</v>
      </c>
      <c r="R6278"/>
      <c r="S6278"/>
    </row>
    <row r="6279" spans="1:19" x14ac:dyDescent="0.3">
      <c r="A6279">
        <v>6278</v>
      </c>
      <c r="B6279" t="s">
        <v>6294</v>
      </c>
      <c r="C6279" t="s">
        <v>17</v>
      </c>
      <c r="D6279" s="1">
        <v>301.2</v>
      </c>
      <c r="E6279" s="1">
        <v>310.8</v>
      </c>
      <c r="F6279" s="2">
        <v>1461</v>
      </c>
      <c r="G6279" s="1">
        <f>2*PI()*Predictive_Maintenance_Data[[#This Row],[Rotational speed '[rpm']]]/60</f>
        <v>152.99556222982292</v>
      </c>
      <c r="H6279" s="1">
        <v>40.6</v>
      </c>
      <c r="I6279" s="1">
        <f t="shared" si="98"/>
        <v>9.6000000000000227</v>
      </c>
      <c r="J6279" s="1">
        <f>Predictive_Maintenance_Data[[#This Row],[Torque '[Nm']]]*Predictive_Maintenance_Data[[#This Row],[Angular velocity '[rad/s']]]/1000</f>
        <v>6.2116198265308116</v>
      </c>
      <c r="K6279" s="2">
        <v>47</v>
      </c>
      <c r="L6279" s="2">
        <v>0</v>
      </c>
      <c r="M6279" s="2">
        <v>0</v>
      </c>
      <c r="N6279" s="2">
        <v>0</v>
      </c>
      <c r="O6279" s="2">
        <v>0</v>
      </c>
      <c r="P6279" s="2">
        <v>0</v>
      </c>
      <c r="Q6279" s="2">
        <v>0</v>
      </c>
      <c r="R6279"/>
      <c r="S6279"/>
    </row>
    <row r="6280" spans="1:19" x14ac:dyDescent="0.3">
      <c r="A6280">
        <v>6279</v>
      </c>
      <c r="B6280" t="s">
        <v>6295</v>
      </c>
      <c r="C6280" t="s">
        <v>17</v>
      </c>
      <c r="D6280" s="1">
        <v>301.2</v>
      </c>
      <c r="E6280" s="1">
        <v>310.7</v>
      </c>
      <c r="F6280" s="2">
        <v>1568</v>
      </c>
      <c r="G6280" s="1">
        <f>2*PI()*Predictive_Maintenance_Data[[#This Row],[Rotational speed '[rpm']]]/60</f>
        <v>164.20057602762651</v>
      </c>
      <c r="H6280" s="1">
        <v>38.299999999999997</v>
      </c>
      <c r="I6280" s="1">
        <f t="shared" si="98"/>
        <v>9.5</v>
      </c>
      <c r="J6280" s="1">
        <f>Predictive_Maintenance_Data[[#This Row],[Torque '[Nm']]]*Predictive_Maintenance_Data[[#This Row],[Angular velocity '[rad/s']]]/1000</f>
        <v>6.2888820618580947</v>
      </c>
      <c r="K6280" s="2">
        <v>49</v>
      </c>
      <c r="L6280" s="2">
        <v>0</v>
      </c>
      <c r="M6280" s="2">
        <v>0</v>
      </c>
      <c r="N6280" s="2">
        <v>0</v>
      </c>
      <c r="O6280" s="2">
        <v>0</v>
      </c>
      <c r="P6280" s="2">
        <v>0</v>
      </c>
      <c r="Q6280" s="2">
        <v>0</v>
      </c>
      <c r="R6280"/>
      <c r="S6280"/>
    </row>
    <row r="6281" spans="1:19" x14ac:dyDescent="0.3">
      <c r="A6281">
        <v>6280</v>
      </c>
      <c r="B6281" t="s">
        <v>6296</v>
      </c>
      <c r="C6281" t="s">
        <v>17</v>
      </c>
      <c r="D6281" s="1">
        <v>301.3</v>
      </c>
      <c r="E6281" s="1">
        <v>310.8</v>
      </c>
      <c r="F6281" s="2">
        <v>1432</v>
      </c>
      <c r="G6281" s="1">
        <f>2*PI()*Predictive_Maintenance_Data[[#This Row],[Rotational speed '[rpm']]]/60</f>
        <v>149.95868933135279</v>
      </c>
      <c r="H6281" s="1">
        <v>54.4</v>
      </c>
      <c r="I6281" s="1">
        <f t="shared" si="98"/>
        <v>9.5</v>
      </c>
      <c r="J6281" s="1">
        <f>Predictive_Maintenance_Data[[#This Row],[Torque '[Nm']]]*Predictive_Maintenance_Data[[#This Row],[Angular velocity '[rad/s']]]/1000</f>
        <v>8.1577526996255916</v>
      </c>
      <c r="K6281" s="2">
        <v>51</v>
      </c>
      <c r="L6281" s="2">
        <v>0</v>
      </c>
      <c r="M6281" s="2">
        <v>0</v>
      </c>
      <c r="N6281" s="2">
        <v>0</v>
      </c>
      <c r="O6281" s="2">
        <v>0</v>
      </c>
      <c r="P6281" s="2">
        <v>0</v>
      </c>
      <c r="Q6281" s="2">
        <v>0</v>
      </c>
      <c r="R6281"/>
      <c r="S6281"/>
    </row>
    <row r="6282" spans="1:19" x14ac:dyDescent="0.3">
      <c r="A6282">
        <v>6281</v>
      </c>
      <c r="B6282" t="s">
        <v>6297</v>
      </c>
      <c r="C6282" t="s">
        <v>15</v>
      </c>
      <c r="D6282" s="1">
        <v>301.2</v>
      </c>
      <c r="E6282" s="1">
        <v>310.7</v>
      </c>
      <c r="F6282" s="2">
        <v>1527</v>
      </c>
      <c r="G6282" s="1">
        <f>2*PI()*Predictive_Maintenance_Data[[#This Row],[Rotational speed '[rpm']]]/60</f>
        <v>159.90706606772045</v>
      </c>
      <c r="H6282" s="1">
        <v>41.1</v>
      </c>
      <c r="I6282" s="1">
        <f t="shared" si="98"/>
        <v>9.5</v>
      </c>
      <c r="J6282" s="1">
        <f>Predictive_Maintenance_Data[[#This Row],[Torque '[Nm']]]*Predictive_Maintenance_Data[[#This Row],[Angular velocity '[rad/s']]]/1000</f>
        <v>6.5721804153833112</v>
      </c>
      <c r="K6282" s="2">
        <v>53</v>
      </c>
      <c r="L6282" s="2">
        <v>0</v>
      </c>
      <c r="M6282" s="2">
        <v>0</v>
      </c>
      <c r="N6282" s="2">
        <v>0</v>
      </c>
      <c r="O6282" s="2">
        <v>0</v>
      </c>
      <c r="P6282" s="2">
        <v>0</v>
      </c>
      <c r="Q6282" s="2">
        <v>0</v>
      </c>
      <c r="R6282"/>
      <c r="S6282"/>
    </row>
    <row r="6283" spans="1:19" x14ac:dyDescent="0.3">
      <c r="A6283">
        <v>6282</v>
      </c>
      <c r="B6283" t="s">
        <v>6298</v>
      </c>
      <c r="C6283" t="s">
        <v>15</v>
      </c>
      <c r="D6283" s="1">
        <v>301.3</v>
      </c>
      <c r="E6283" s="1">
        <v>310.8</v>
      </c>
      <c r="F6283" s="2">
        <v>1455</v>
      </c>
      <c r="G6283" s="1">
        <f>2*PI()*Predictive_Maintenance_Data[[#This Row],[Rotational speed '[rpm']]]/60</f>
        <v>152.36724369910496</v>
      </c>
      <c r="H6283" s="1">
        <v>41.2</v>
      </c>
      <c r="I6283" s="1">
        <f t="shared" si="98"/>
        <v>9.5</v>
      </c>
      <c r="J6283" s="1">
        <f>Predictive_Maintenance_Data[[#This Row],[Torque '[Nm']]]*Predictive_Maintenance_Data[[#This Row],[Angular velocity '[rad/s']]]/1000</f>
        <v>6.2775304404031251</v>
      </c>
      <c r="K6283" s="2">
        <v>56</v>
      </c>
      <c r="L6283" s="2">
        <v>0</v>
      </c>
      <c r="M6283" s="2">
        <v>0</v>
      </c>
      <c r="N6283" s="2">
        <v>0</v>
      </c>
      <c r="O6283" s="2">
        <v>0</v>
      </c>
      <c r="P6283" s="2">
        <v>0</v>
      </c>
      <c r="Q6283" s="2">
        <v>0</v>
      </c>
      <c r="R6283"/>
      <c r="S6283"/>
    </row>
    <row r="6284" spans="1:19" x14ac:dyDescent="0.3">
      <c r="A6284">
        <v>6283</v>
      </c>
      <c r="B6284" t="s">
        <v>6299</v>
      </c>
      <c r="C6284" t="s">
        <v>15</v>
      </c>
      <c r="D6284" s="1">
        <v>301.3</v>
      </c>
      <c r="E6284" s="1">
        <v>310.8</v>
      </c>
      <c r="F6284" s="2">
        <v>1418</v>
      </c>
      <c r="G6284" s="1">
        <f>2*PI()*Predictive_Maintenance_Data[[#This Row],[Rotational speed '[rpm']]]/60</f>
        <v>148.49261275967757</v>
      </c>
      <c r="H6284" s="1">
        <v>45.4</v>
      </c>
      <c r="I6284" s="1">
        <f t="shared" si="98"/>
        <v>9.5</v>
      </c>
      <c r="J6284" s="1">
        <f>Predictive_Maintenance_Data[[#This Row],[Torque '[Nm']]]*Predictive_Maintenance_Data[[#This Row],[Angular velocity '[rad/s']]]/1000</f>
        <v>6.7415646192893615</v>
      </c>
      <c r="K6284" s="2">
        <v>59</v>
      </c>
      <c r="L6284" s="2">
        <v>0</v>
      </c>
      <c r="M6284" s="2">
        <v>0</v>
      </c>
      <c r="N6284" s="2">
        <v>0</v>
      </c>
      <c r="O6284" s="2">
        <v>0</v>
      </c>
      <c r="P6284" s="2">
        <v>0</v>
      </c>
      <c r="Q6284" s="2">
        <v>0</v>
      </c>
      <c r="R6284"/>
      <c r="S6284"/>
    </row>
    <row r="6285" spans="1:19" x14ac:dyDescent="0.3">
      <c r="A6285">
        <v>6284</v>
      </c>
      <c r="B6285" t="s">
        <v>6300</v>
      </c>
      <c r="C6285" t="s">
        <v>17</v>
      </c>
      <c r="D6285" s="1">
        <v>301.3</v>
      </c>
      <c r="E6285" s="1">
        <v>310.8</v>
      </c>
      <c r="F6285" s="2">
        <v>1719</v>
      </c>
      <c r="G6285" s="1">
        <f>2*PI()*Predictive_Maintenance_Data[[#This Row],[Rotational speed '[rpm']]]/60</f>
        <v>180.01325905069515</v>
      </c>
      <c r="H6285" s="1">
        <v>29.5</v>
      </c>
      <c r="I6285" s="1">
        <f t="shared" si="98"/>
        <v>9.5</v>
      </c>
      <c r="J6285" s="1">
        <f>Predictive_Maintenance_Data[[#This Row],[Torque '[Nm']]]*Predictive_Maintenance_Data[[#This Row],[Angular velocity '[rad/s']]]/1000</f>
        <v>5.3103911419955079</v>
      </c>
      <c r="K6285" s="2">
        <v>62</v>
      </c>
      <c r="L6285" s="2">
        <v>0</v>
      </c>
      <c r="M6285" s="2">
        <v>0</v>
      </c>
      <c r="N6285" s="2">
        <v>0</v>
      </c>
      <c r="O6285" s="2">
        <v>0</v>
      </c>
      <c r="P6285" s="2">
        <v>0</v>
      </c>
      <c r="Q6285" s="2">
        <v>0</v>
      </c>
      <c r="R6285"/>
      <c r="S6285"/>
    </row>
    <row r="6286" spans="1:19" x14ac:dyDescent="0.3">
      <c r="A6286">
        <v>6285</v>
      </c>
      <c r="B6286" t="s">
        <v>6301</v>
      </c>
      <c r="C6286" t="s">
        <v>15</v>
      </c>
      <c r="D6286" s="1">
        <v>301.2</v>
      </c>
      <c r="E6286" s="1">
        <v>310.8</v>
      </c>
      <c r="F6286" s="2">
        <v>1734</v>
      </c>
      <c r="G6286" s="1">
        <f>2*PI()*Predictive_Maintenance_Data[[#This Row],[Rotational speed '[rpm']]]/60</f>
        <v>181.58405537749005</v>
      </c>
      <c r="H6286" s="1">
        <v>31.3</v>
      </c>
      <c r="I6286" s="1">
        <f t="shared" si="98"/>
        <v>9.6000000000000227</v>
      </c>
      <c r="J6286" s="1">
        <f>Predictive_Maintenance_Data[[#This Row],[Torque '[Nm']]]*Predictive_Maintenance_Data[[#This Row],[Angular velocity '[rad/s']]]/1000</f>
        <v>5.6835809333154383</v>
      </c>
      <c r="K6286" s="2">
        <v>64</v>
      </c>
      <c r="L6286" s="2">
        <v>0</v>
      </c>
      <c r="M6286" s="2">
        <v>0</v>
      </c>
      <c r="N6286" s="2">
        <v>0</v>
      </c>
      <c r="O6286" s="2">
        <v>0</v>
      </c>
      <c r="P6286" s="2">
        <v>0</v>
      </c>
      <c r="Q6286" s="2">
        <v>0</v>
      </c>
      <c r="R6286"/>
      <c r="S6286"/>
    </row>
    <row r="6287" spans="1:19" x14ac:dyDescent="0.3">
      <c r="A6287">
        <v>6286</v>
      </c>
      <c r="B6287" t="s">
        <v>6302</v>
      </c>
      <c r="C6287" t="s">
        <v>15</v>
      </c>
      <c r="D6287" s="1">
        <v>301.2</v>
      </c>
      <c r="E6287" s="1">
        <v>310.7</v>
      </c>
      <c r="F6287" s="2">
        <v>1426</v>
      </c>
      <c r="G6287" s="1">
        <f>2*PI()*Predictive_Maintenance_Data[[#This Row],[Rotational speed '[rpm']]]/60</f>
        <v>149.33037080063482</v>
      </c>
      <c r="H6287" s="1">
        <v>46.1</v>
      </c>
      <c r="I6287" s="1">
        <f t="shared" si="98"/>
        <v>9.5</v>
      </c>
      <c r="J6287" s="1">
        <f>Predictive_Maintenance_Data[[#This Row],[Torque '[Nm']]]*Predictive_Maintenance_Data[[#This Row],[Angular velocity '[rad/s']]]/1000</f>
        <v>6.8841300939092651</v>
      </c>
      <c r="K6287" s="2">
        <v>67</v>
      </c>
      <c r="L6287" s="2">
        <v>0</v>
      </c>
      <c r="M6287" s="2">
        <v>0</v>
      </c>
      <c r="N6287" s="2">
        <v>0</v>
      </c>
      <c r="O6287" s="2">
        <v>0</v>
      </c>
      <c r="P6287" s="2">
        <v>0</v>
      </c>
      <c r="Q6287" s="2">
        <v>0</v>
      </c>
      <c r="R6287"/>
      <c r="S6287"/>
    </row>
    <row r="6288" spans="1:19" x14ac:dyDescent="0.3">
      <c r="A6288">
        <v>6287</v>
      </c>
      <c r="B6288" t="s">
        <v>6303</v>
      </c>
      <c r="C6288" t="s">
        <v>17</v>
      </c>
      <c r="D6288" s="1">
        <v>301.10000000000002</v>
      </c>
      <c r="E6288" s="1">
        <v>310.60000000000002</v>
      </c>
      <c r="F6288" s="2">
        <v>1611</v>
      </c>
      <c r="G6288" s="1">
        <f>2*PI()*Predictive_Maintenance_Data[[#This Row],[Rotational speed '[rpm']]]/60</f>
        <v>168.70352549777189</v>
      </c>
      <c r="H6288" s="1">
        <v>35.200000000000003</v>
      </c>
      <c r="I6288" s="1">
        <f t="shared" si="98"/>
        <v>9.5</v>
      </c>
      <c r="J6288" s="1">
        <f>Predictive_Maintenance_Data[[#This Row],[Torque '[Nm']]]*Predictive_Maintenance_Data[[#This Row],[Angular velocity '[rad/s']]]/1000</f>
        <v>5.9383640975215712</v>
      </c>
      <c r="K6288" s="2">
        <v>70</v>
      </c>
      <c r="L6288" s="2">
        <v>0</v>
      </c>
      <c r="M6288" s="2">
        <v>0</v>
      </c>
      <c r="N6288" s="2">
        <v>0</v>
      </c>
      <c r="O6288" s="2">
        <v>0</v>
      </c>
      <c r="P6288" s="2">
        <v>0</v>
      </c>
      <c r="Q6288" s="2">
        <v>0</v>
      </c>
      <c r="R6288"/>
      <c r="S6288"/>
    </row>
    <row r="6289" spans="1:19" x14ac:dyDescent="0.3">
      <c r="A6289">
        <v>6288</v>
      </c>
      <c r="B6289" t="s">
        <v>6304</v>
      </c>
      <c r="C6289" t="s">
        <v>15</v>
      </c>
      <c r="D6289" s="1">
        <v>301.10000000000002</v>
      </c>
      <c r="E6289" s="1">
        <v>310.60000000000002</v>
      </c>
      <c r="F6289" s="2">
        <v>1479</v>
      </c>
      <c r="G6289" s="1">
        <f>2*PI()*Predictive_Maintenance_Data[[#This Row],[Rotational speed '[rpm']]]/60</f>
        <v>154.88051782197681</v>
      </c>
      <c r="H6289" s="1">
        <v>41.1</v>
      </c>
      <c r="I6289" s="1">
        <f t="shared" si="98"/>
        <v>9.5</v>
      </c>
      <c r="J6289" s="1">
        <f>Predictive_Maintenance_Data[[#This Row],[Torque '[Nm']]]*Predictive_Maintenance_Data[[#This Row],[Angular velocity '[rad/s']]]/1000</f>
        <v>6.3655892824832474</v>
      </c>
      <c r="K6289" s="2">
        <v>72</v>
      </c>
      <c r="L6289" s="2">
        <v>0</v>
      </c>
      <c r="M6289" s="2">
        <v>0</v>
      </c>
      <c r="N6289" s="2">
        <v>0</v>
      </c>
      <c r="O6289" s="2">
        <v>0</v>
      </c>
      <c r="P6289" s="2">
        <v>0</v>
      </c>
      <c r="Q6289" s="2">
        <v>0</v>
      </c>
      <c r="R6289"/>
      <c r="S6289"/>
    </row>
    <row r="6290" spans="1:19" x14ac:dyDescent="0.3">
      <c r="A6290">
        <v>6289</v>
      </c>
      <c r="B6290" t="s">
        <v>6305</v>
      </c>
      <c r="C6290" t="s">
        <v>17</v>
      </c>
      <c r="D6290" s="1">
        <v>301</v>
      </c>
      <c r="E6290" s="1">
        <v>310.5</v>
      </c>
      <c r="F6290" s="2">
        <v>1317</v>
      </c>
      <c r="G6290" s="1">
        <f>2*PI()*Predictive_Maintenance_Data[[#This Row],[Rotational speed '[rpm']]]/60</f>
        <v>137.91591749259194</v>
      </c>
      <c r="H6290" s="1">
        <v>50.9</v>
      </c>
      <c r="I6290" s="1">
        <f t="shared" si="98"/>
        <v>9.5</v>
      </c>
      <c r="J6290" s="1">
        <f>Predictive_Maintenance_Data[[#This Row],[Torque '[Nm']]]*Predictive_Maintenance_Data[[#This Row],[Angular velocity '[rad/s']]]/1000</f>
        <v>7.0199202003729297</v>
      </c>
      <c r="K6290" s="2">
        <v>75</v>
      </c>
      <c r="L6290" s="2">
        <v>0</v>
      </c>
      <c r="M6290" s="2">
        <v>0</v>
      </c>
      <c r="N6290" s="2">
        <v>0</v>
      </c>
      <c r="O6290" s="2">
        <v>0</v>
      </c>
      <c r="P6290" s="2">
        <v>0</v>
      </c>
      <c r="Q6290" s="2">
        <v>0</v>
      </c>
      <c r="R6290"/>
      <c r="S6290"/>
    </row>
    <row r="6291" spans="1:19" x14ac:dyDescent="0.3">
      <c r="A6291">
        <v>6290</v>
      </c>
      <c r="B6291" t="s">
        <v>6306</v>
      </c>
      <c r="C6291" t="s">
        <v>17</v>
      </c>
      <c r="D6291" s="1">
        <v>301</v>
      </c>
      <c r="E6291" s="1">
        <v>310.5</v>
      </c>
      <c r="F6291" s="2">
        <v>1248</v>
      </c>
      <c r="G6291" s="1">
        <f>2*PI()*Predictive_Maintenance_Data[[#This Row],[Rotational speed '[rpm']]]/60</f>
        <v>130.69025438933539</v>
      </c>
      <c r="H6291" s="1">
        <v>61.4</v>
      </c>
      <c r="I6291" s="1">
        <f t="shared" si="98"/>
        <v>9.5</v>
      </c>
      <c r="J6291" s="1">
        <f>Predictive_Maintenance_Data[[#This Row],[Torque '[Nm']]]*Predictive_Maintenance_Data[[#This Row],[Angular velocity '[rad/s']]]/1000</f>
        <v>8.0243816195051938</v>
      </c>
      <c r="K6291" s="2">
        <v>77</v>
      </c>
      <c r="L6291" s="2">
        <v>0</v>
      </c>
      <c r="M6291" s="2">
        <v>0</v>
      </c>
      <c r="N6291" s="2">
        <v>0</v>
      </c>
      <c r="O6291" s="2">
        <v>0</v>
      </c>
      <c r="P6291" s="2">
        <v>0</v>
      </c>
      <c r="Q6291" s="2">
        <v>0</v>
      </c>
      <c r="R6291"/>
      <c r="S6291"/>
    </row>
    <row r="6292" spans="1:19" x14ac:dyDescent="0.3">
      <c r="A6292">
        <v>6291</v>
      </c>
      <c r="B6292" t="s">
        <v>6307</v>
      </c>
      <c r="C6292" t="s">
        <v>17</v>
      </c>
      <c r="D6292" s="1">
        <v>301</v>
      </c>
      <c r="E6292" s="1">
        <v>310.5</v>
      </c>
      <c r="F6292" s="2">
        <v>1932</v>
      </c>
      <c r="G6292" s="1">
        <f>2*PI()*Predictive_Maintenance_Data[[#This Row],[Rotational speed '[rpm']]]/60</f>
        <v>202.31856689118268</v>
      </c>
      <c r="H6292" s="1">
        <v>21.7</v>
      </c>
      <c r="I6292" s="1">
        <f t="shared" si="98"/>
        <v>9.5</v>
      </c>
      <c r="J6292" s="1">
        <f>Predictive_Maintenance_Data[[#This Row],[Torque '[Nm']]]*Predictive_Maintenance_Data[[#This Row],[Angular velocity '[rad/s']]]/1000</f>
        <v>4.3903129015386639</v>
      </c>
      <c r="K6292" s="2">
        <v>79</v>
      </c>
      <c r="L6292" s="2">
        <v>0</v>
      </c>
      <c r="M6292" s="2">
        <v>0</v>
      </c>
      <c r="N6292" s="2">
        <v>0</v>
      </c>
      <c r="O6292" s="2">
        <v>0</v>
      </c>
      <c r="P6292" s="2">
        <v>0</v>
      </c>
      <c r="Q6292" s="2">
        <v>0</v>
      </c>
      <c r="R6292"/>
      <c r="S6292"/>
    </row>
    <row r="6293" spans="1:19" x14ac:dyDescent="0.3">
      <c r="A6293">
        <v>6292</v>
      </c>
      <c r="B6293" t="s">
        <v>6308</v>
      </c>
      <c r="C6293" t="s">
        <v>15</v>
      </c>
      <c r="D6293" s="1">
        <v>301.10000000000002</v>
      </c>
      <c r="E6293" s="1">
        <v>310.5</v>
      </c>
      <c r="F6293" s="2">
        <v>1547</v>
      </c>
      <c r="G6293" s="1">
        <f>2*PI()*Predictive_Maintenance_Data[[#This Row],[Rotational speed '[rpm']]]/60</f>
        <v>162.00146117011366</v>
      </c>
      <c r="H6293" s="1">
        <v>35.799999999999997</v>
      </c>
      <c r="I6293" s="1">
        <f t="shared" si="98"/>
        <v>9.3999999999999773</v>
      </c>
      <c r="J6293" s="1">
        <f>Predictive_Maintenance_Data[[#This Row],[Torque '[Nm']]]*Predictive_Maintenance_Data[[#This Row],[Angular velocity '[rad/s']]]/1000</f>
        <v>5.7996523098900692</v>
      </c>
      <c r="K6293" s="2">
        <v>81</v>
      </c>
      <c r="L6293" s="2">
        <v>0</v>
      </c>
      <c r="M6293" s="2">
        <v>0</v>
      </c>
      <c r="N6293" s="2">
        <v>0</v>
      </c>
      <c r="O6293" s="2">
        <v>0</v>
      </c>
      <c r="P6293" s="2">
        <v>0</v>
      </c>
      <c r="Q6293" s="2">
        <v>0</v>
      </c>
      <c r="R6293"/>
      <c r="S6293"/>
    </row>
    <row r="6294" spans="1:19" x14ac:dyDescent="0.3">
      <c r="A6294">
        <v>6293</v>
      </c>
      <c r="B6294" t="s">
        <v>6309</v>
      </c>
      <c r="C6294" t="s">
        <v>17</v>
      </c>
      <c r="D6294" s="1">
        <v>301</v>
      </c>
      <c r="E6294" s="1">
        <v>310.39999999999998</v>
      </c>
      <c r="F6294" s="2">
        <v>1614</v>
      </c>
      <c r="G6294" s="1">
        <f>2*PI()*Predictive_Maintenance_Data[[#This Row],[Rotational speed '[rpm']]]/60</f>
        <v>169.01768476313089</v>
      </c>
      <c r="H6294" s="1">
        <v>31.6</v>
      </c>
      <c r="I6294" s="1">
        <f t="shared" si="98"/>
        <v>9.3999999999999773</v>
      </c>
      <c r="J6294" s="1">
        <f>Predictive_Maintenance_Data[[#This Row],[Torque '[Nm']]]*Predictive_Maintenance_Data[[#This Row],[Angular velocity '[rad/s']]]/1000</f>
        <v>5.3409588385149362</v>
      </c>
      <c r="K6294" s="2">
        <v>84</v>
      </c>
      <c r="L6294" s="2">
        <v>0</v>
      </c>
      <c r="M6294" s="2">
        <v>0</v>
      </c>
      <c r="N6294" s="2">
        <v>0</v>
      </c>
      <c r="O6294" s="2">
        <v>0</v>
      </c>
      <c r="P6294" s="2">
        <v>0</v>
      </c>
      <c r="Q6294" s="2">
        <v>0</v>
      </c>
      <c r="R6294"/>
      <c r="S6294"/>
    </row>
    <row r="6295" spans="1:19" x14ac:dyDescent="0.3">
      <c r="A6295">
        <v>6294</v>
      </c>
      <c r="B6295" t="s">
        <v>6310</v>
      </c>
      <c r="C6295" t="s">
        <v>27</v>
      </c>
      <c r="D6295" s="1">
        <v>301</v>
      </c>
      <c r="E6295" s="1">
        <v>310.39999999999998</v>
      </c>
      <c r="F6295" s="2">
        <v>1512</v>
      </c>
      <c r="G6295" s="1">
        <f>2*PI()*Predictive_Maintenance_Data[[#This Row],[Rotational speed '[rpm']]]/60</f>
        <v>158.33626974092559</v>
      </c>
      <c r="H6295" s="1">
        <v>44.9</v>
      </c>
      <c r="I6295" s="1">
        <f t="shared" si="98"/>
        <v>9.3999999999999773</v>
      </c>
      <c r="J6295" s="1">
        <f>Predictive_Maintenance_Data[[#This Row],[Torque '[Nm']]]*Predictive_Maintenance_Data[[#This Row],[Angular velocity '[rad/s']]]/1000</f>
        <v>7.1092985113675589</v>
      </c>
      <c r="K6295" s="2">
        <v>86</v>
      </c>
      <c r="L6295" s="2">
        <v>0</v>
      </c>
      <c r="M6295" s="2">
        <v>0</v>
      </c>
      <c r="N6295" s="2">
        <v>0</v>
      </c>
      <c r="O6295" s="2">
        <v>0</v>
      </c>
      <c r="P6295" s="2">
        <v>0</v>
      </c>
      <c r="Q6295" s="2">
        <v>0</v>
      </c>
      <c r="R6295"/>
      <c r="S6295"/>
    </row>
    <row r="6296" spans="1:19" x14ac:dyDescent="0.3">
      <c r="A6296">
        <v>6295</v>
      </c>
      <c r="B6296" t="s">
        <v>6311</v>
      </c>
      <c r="C6296" t="s">
        <v>17</v>
      </c>
      <c r="D6296" s="1">
        <v>301.10000000000002</v>
      </c>
      <c r="E6296" s="1">
        <v>310.5</v>
      </c>
      <c r="F6296" s="2">
        <v>1529</v>
      </c>
      <c r="G6296" s="1">
        <f>2*PI()*Predictive_Maintenance_Data[[#This Row],[Rotational speed '[rpm']]]/60</f>
        <v>160.1165055779598</v>
      </c>
      <c r="H6296" s="1">
        <v>38.700000000000003</v>
      </c>
      <c r="I6296" s="1">
        <f t="shared" si="98"/>
        <v>9.3999999999999773</v>
      </c>
      <c r="J6296" s="1">
        <f>Predictive_Maintenance_Data[[#This Row],[Torque '[Nm']]]*Predictive_Maintenance_Data[[#This Row],[Angular velocity '[rad/s']]]/1000</f>
        <v>6.1965087658670441</v>
      </c>
      <c r="K6296" s="2">
        <v>91</v>
      </c>
      <c r="L6296" s="2">
        <v>0</v>
      </c>
      <c r="M6296" s="2">
        <v>0</v>
      </c>
      <c r="N6296" s="2">
        <v>0</v>
      </c>
      <c r="O6296" s="2">
        <v>0</v>
      </c>
      <c r="P6296" s="2">
        <v>0</v>
      </c>
      <c r="Q6296" s="2">
        <v>0</v>
      </c>
      <c r="R6296"/>
      <c r="S6296"/>
    </row>
    <row r="6297" spans="1:19" x14ac:dyDescent="0.3">
      <c r="A6297">
        <v>6296</v>
      </c>
      <c r="B6297" t="s">
        <v>6312</v>
      </c>
      <c r="C6297" t="s">
        <v>27</v>
      </c>
      <c r="D6297" s="1">
        <v>301.10000000000002</v>
      </c>
      <c r="E6297" s="1">
        <v>310.60000000000002</v>
      </c>
      <c r="F6297" s="2">
        <v>1782</v>
      </c>
      <c r="G6297" s="1">
        <f>2*PI()*Predictive_Maintenance_Data[[#This Row],[Rotational speed '[rpm']]]/60</f>
        <v>186.61060362323371</v>
      </c>
      <c r="H6297" s="1">
        <v>24.9</v>
      </c>
      <c r="I6297" s="1">
        <f t="shared" si="98"/>
        <v>9.5</v>
      </c>
      <c r="J6297" s="1">
        <f>Predictive_Maintenance_Data[[#This Row],[Torque '[Nm']]]*Predictive_Maintenance_Data[[#This Row],[Angular velocity '[rad/s']]]/1000</f>
        <v>4.6466040302185192</v>
      </c>
      <c r="K6297" s="2">
        <v>93</v>
      </c>
      <c r="L6297" s="2">
        <v>0</v>
      </c>
      <c r="M6297" s="2">
        <v>0</v>
      </c>
      <c r="N6297" s="2">
        <v>0</v>
      </c>
      <c r="O6297" s="2">
        <v>0</v>
      </c>
      <c r="P6297" s="2">
        <v>0</v>
      </c>
      <c r="Q6297" s="2">
        <v>0</v>
      </c>
      <c r="R6297"/>
      <c r="S6297"/>
    </row>
    <row r="6298" spans="1:19" x14ac:dyDescent="0.3">
      <c r="A6298">
        <v>6297</v>
      </c>
      <c r="B6298" t="s">
        <v>6313</v>
      </c>
      <c r="C6298" t="s">
        <v>17</v>
      </c>
      <c r="D6298" s="1">
        <v>301</v>
      </c>
      <c r="E6298" s="1">
        <v>310.5</v>
      </c>
      <c r="F6298" s="2">
        <v>1429</v>
      </c>
      <c r="G6298" s="1">
        <f>2*PI()*Predictive_Maintenance_Data[[#This Row],[Rotational speed '[rpm']]]/60</f>
        <v>149.64453006599382</v>
      </c>
      <c r="H6298" s="1">
        <v>39.4</v>
      </c>
      <c r="I6298" s="1">
        <f t="shared" si="98"/>
        <v>9.5</v>
      </c>
      <c r="J6298" s="1">
        <f>Predictive_Maintenance_Data[[#This Row],[Torque '[Nm']]]*Predictive_Maintenance_Data[[#This Row],[Angular velocity '[rad/s']]]/1000</f>
        <v>5.8959944846001564</v>
      </c>
      <c r="K6298" s="2">
        <v>98</v>
      </c>
      <c r="L6298" s="2">
        <v>0</v>
      </c>
      <c r="M6298" s="2">
        <v>0</v>
      </c>
      <c r="N6298" s="2">
        <v>0</v>
      </c>
      <c r="O6298" s="2">
        <v>0</v>
      </c>
      <c r="P6298" s="2">
        <v>0</v>
      </c>
      <c r="Q6298" s="2">
        <v>0</v>
      </c>
      <c r="R6298"/>
      <c r="S6298"/>
    </row>
    <row r="6299" spans="1:19" x14ac:dyDescent="0.3">
      <c r="A6299">
        <v>6298</v>
      </c>
      <c r="B6299" t="s">
        <v>6314</v>
      </c>
      <c r="C6299" t="s">
        <v>15</v>
      </c>
      <c r="D6299" s="1">
        <v>301.10000000000002</v>
      </c>
      <c r="E6299" s="1">
        <v>310.5</v>
      </c>
      <c r="F6299" s="2">
        <v>1309</v>
      </c>
      <c r="G6299" s="1">
        <f>2*PI()*Predictive_Maintenance_Data[[#This Row],[Rotational speed '[rpm']]]/60</f>
        <v>137.07815945163463</v>
      </c>
      <c r="H6299" s="1">
        <v>60.7</v>
      </c>
      <c r="I6299" s="1">
        <f t="shared" si="98"/>
        <v>9.3999999999999773</v>
      </c>
      <c r="J6299" s="1">
        <f>Predictive_Maintenance_Data[[#This Row],[Torque '[Nm']]]*Predictive_Maintenance_Data[[#This Row],[Angular velocity '[rad/s']]]/1000</f>
        <v>8.320644278714223</v>
      </c>
      <c r="K6299" s="2">
        <v>100</v>
      </c>
      <c r="L6299" s="2">
        <v>0</v>
      </c>
      <c r="M6299" s="2">
        <v>0</v>
      </c>
      <c r="N6299" s="2">
        <v>0</v>
      </c>
      <c r="O6299" s="2">
        <v>0</v>
      </c>
      <c r="P6299" s="2">
        <v>0</v>
      </c>
      <c r="Q6299" s="2">
        <v>0</v>
      </c>
      <c r="R6299"/>
      <c r="S6299"/>
    </row>
    <row r="6300" spans="1:19" x14ac:dyDescent="0.3">
      <c r="A6300">
        <v>6299</v>
      </c>
      <c r="B6300" t="s">
        <v>6315</v>
      </c>
      <c r="C6300" t="s">
        <v>17</v>
      </c>
      <c r="D6300" s="1">
        <v>301.10000000000002</v>
      </c>
      <c r="E6300" s="1">
        <v>310.5</v>
      </c>
      <c r="F6300" s="2">
        <v>1428</v>
      </c>
      <c r="G6300" s="1">
        <f>2*PI()*Predictive_Maintenance_Data[[#This Row],[Rotational speed '[rpm']]]/60</f>
        <v>149.53981031087415</v>
      </c>
      <c r="H6300" s="1">
        <v>44.1</v>
      </c>
      <c r="I6300" s="1">
        <f t="shared" si="98"/>
        <v>9.3999999999999773</v>
      </c>
      <c r="J6300" s="1">
        <f>Predictive_Maintenance_Data[[#This Row],[Torque '[Nm']]]*Predictive_Maintenance_Data[[#This Row],[Angular velocity '[rad/s']]]/1000</f>
        <v>6.5947056347095501</v>
      </c>
      <c r="K6300" s="2">
        <v>103</v>
      </c>
      <c r="L6300" s="2">
        <v>0</v>
      </c>
      <c r="M6300" s="2">
        <v>0</v>
      </c>
      <c r="N6300" s="2">
        <v>0</v>
      </c>
      <c r="O6300" s="2">
        <v>0</v>
      </c>
      <c r="P6300" s="2">
        <v>0</v>
      </c>
      <c r="Q6300" s="2">
        <v>0</v>
      </c>
      <c r="R6300"/>
      <c r="S6300"/>
    </row>
    <row r="6301" spans="1:19" x14ac:dyDescent="0.3">
      <c r="A6301">
        <v>6300</v>
      </c>
      <c r="B6301" t="s">
        <v>6316</v>
      </c>
      <c r="C6301" t="s">
        <v>17</v>
      </c>
      <c r="D6301" s="1">
        <v>301.2</v>
      </c>
      <c r="E6301" s="1">
        <v>310.60000000000002</v>
      </c>
      <c r="F6301" s="2">
        <v>1385</v>
      </c>
      <c r="G6301" s="1">
        <f>2*PI()*Predictive_Maintenance_Data[[#This Row],[Rotational speed '[rpm']]]/60</f>
        <v>145.03686084072879</v>
      </c>
      <c r="H6301" s="1">
        <v>49.2</v>
      </c>
      <c r="I6301" s="1">
        <f t="shared" si="98"/>
        <v>9.4000000000000341</v>
      </c>
      <c r="J6301" s="1">
        <f>Predictive_Maintenance_Data[[#This Row],[Torque '[Nm']]]*Predictive_Maintenance_Data[[#This Row],[Angular velocity '[rad/s']]]/1000</f>
        <v>7.1358135533638567</v>
      </c>
      <c r="K6301" s="2">
        <v>105</v>
      </c>
      <c r="L6301" s="2">
        <v>0</v>
      </c>
      <c r="M6301" s="2">
        <v>0</v>
      </c>
      <c r="N6301" s="2">
        <v>0</v>
      </c>
      <c r="O6301" s="2">
        <v>0</v>
      </c>
      <c r="P6301" s="2">
        <v>0</v>
      </c>
      <c r="Q6301" s="2">
        <v>0</v>
      </c>
      <c r="R6301"/>
      <c r="S6301"/>
    </row>
    <row r="6302" spans="1:19" x14ac:dyDescent="0.3">
      <c r="A6302">
        <v>6301</v>
      </c>
      <c r="B6302" t="s">
        <v>6317</v>
      </c>
      <c r="C6302" t="s">
        <v>17</v>
      </c>
      <c r="D6302" s="1">
        <v>301.2</v>
      </c>
      <c r="E6302" s="1">
        <v>310.7</v>
      </c>
      <c r="F6302" s="2">
        <v>1517</v>
      </c>
      <c r="G6302" s="1">
        <f>2*PI()*Predictive_Maintenance_Data[[#This Row],[Rotational speed '[rpm']]]/60</f>
        <v>158.85986851652387</v>
      </c>
      <c r="H6302" s="1">
        <v>39.4</v>
      </c>
      <c r="I6302" s="1">
        <f t="shared" si="98"/>
        <v>9.5</v>
      </c>
      <c r="J6302" s="1">
        <f>Predictive_Maintenance_Data[[#This Row],[Torque '[Nm']]]*Predictive_Maintenance_Data[[#This Row],[Angular velocity '[rad/s']]]/1000</f>
        <v>6.2590788195510401</v>
      </c>
      <c r="K6302" s="2">
        <v>107</v>
      </c>
      <c r="L6302" s="2">
        <v>0</v>
      </c>
      <c r="M6302" s="2">
        <v>0</v>
      </c>
      <c r="N6302" s="2">
        <v>0</v>
      </c>
      <c r="O6302" s="2">
        <v>0</v>
      </c>
      <c r="P6302" s="2">
        <v>0</v>
      </c>
      <c r="Q6302" s="2">
        <v>0</v>
      </c>
      <c r="R6302"/>
      <c r="S6302"/>
    </row>
    <row r="6303" spans="1:19" x14ac:dyDescent="0.3">
      <c r="A6303">
        <v>6302</v>
      </c>
      <c r="B6303" t="s">
        <v>6318</v>
      </c>
      <c r="C6303" t="s">
        <v>15</v>
      </c>
      <c r="D6303" s="1">
        <v>301.2</v>
      </c>
      <c r="E6303" s="1">
        <v>310.60000000000002</v>
      </c>
      <c r="F6303" s="2">
        <v>1576</v>
      </c>
      <c r="G6303" s="1">
        <f>2*PI()*Predictive_Maintenance_Data[[#This Row],[Rotational speed '[rpm']]]/60</f>
        <v>165.03833406858379</v>
      </c>
      <c r="H6303" s="1">
        <v>39.6</v>
      </c>
      <c r="I6303" s="1">
        <f t="shared" si="98"/>
        <v>9.4000000000000341</v>
      </c>
      <c r="J6303" s="1">
        <f>Predictive_Maintenance_Data[[#This Row],[Torque '[Nm']]]*Predictive_Maintenance_Data[[#This Row],[Angular velocity '[rad/s']]]/1000</f>
        <v>6.5355180291159183</v>
      </c>
      <c r="K6303" s="2">
        <v>109</v>
      </c>
      <c r="L6303" s="2">
        <v>0</v>
      </c>
      <c r="M6303" s="2">
        <v>0</v>
      </c>
      <c r="N6303" s="2">
        <v>0</v>
      </c>
      <c r="O6303" s="2">
        <v>0</v>
      </c>
      <c r="P6303" s="2">
        <v>0</v>
      </c>
      <c r="Q6303" s="2">
        <v>0</v>
      </c>
      <c r="R6303"/>
      <c r="S6303"/>
    </row>
    <row r="6304" spans="1:19" x14ac:dyDescent="0.3">
      <c r="A6304">
        <v>6303</v>
      </c>
      <c r="B6304" t="s">
        <v>6319</v>
      </c>
      <c r="C6304" t="s">
        <v>17</v>
      </c>
      <c r="D6304" s="1">
        <v>301.2</v>
      </c>
      <c r="E6304" s="1">
        <v>310.60000000000002</v>
      </c>
      <c r="F6304" s="2">
        <v>1437</v>
      </c>
      <c r="G6304" s="1">
        <f>2*PI()*Predictive_Maintenance_Data[[#This Row],[Rotational speed '[rpm']]]/60</f>
        <v>150.4822881069511</v>
      </c>
      <c r="H6304" s="1">
        <v>51.2</v>
      </c>
      <c r="I6304" s="1">
        <f t="shared" si="98"/>
        <v>9.4000000000000341</v>
      </c>
      <c r="J6304" s="1">
        <f>Predictive_Maintenance_Data[[#This Row],[Torque '[Nm']]]*Predictive_Maintenance_Data[[#This Row],[Angular velocity '[rad/s']]]/1000</f>
        <v>7.7046931510758965</v>
      </c>
      <c r="K6304" s="2">
        <v>112</v>
      </c>
      <c r="L6304" s="2">
        <v>0</v>
      </c>
      <c r="M6304" s="2">
        <v>0</v>
      </c>
      <c r="N6304" s="2">
        <v>0</v>
      </c>
      <c r="O6304" s="2">
        <v>0</v>
      </c>
      <c r="P6304" s="2">
        <v>0</v>
      </c>
      <c r="Q6304" s="2">
        <v>0</v>
      </c>
      <c r="R6304"/>
      <c r="S6304"/>
    </row>
    <row r="6305" spans="1:19" x14ac:dyDescent="0.3">
      <c r="A6305">
        <v>6304</v>
      </c>
      <c r="B6305" t="s">
        <v>6320</v>
      </c>
      <c r="C6305" t="s">
        <v>27</v>
      </c>
      <c r="D6305" s="1">
        <v>301.2</v>
      </c>
      <c r="E6305" s="1">
        <v>310.60000000000002</v>
      </c>
      <c r="F6305" s="2">
        <v>1457</v>
      </c>
      <c r="G6305" s="1">
        <f>2*PI()*Predictive_Maintenance_Data[[#This Row],[Rotational speed '[rpm']]]/60</f>
        <v>152.57668320934428</v>
      </c>
      <c r="H6305" s="1">
        <v>50.5</v>
      </c>
      <c r="I6305" s="1">
        <f t="shared" si="98"/>
        <v>9.4000000000000341</v>
      </c>
      <c r="J6305" s="1">
        <f>Predictive_Maintenance_Data[[#This Row],[Torque '[Nm']]]*Predictive_Maintenance_Data[[#This Row],[Angular velocity '[rad/s']]]/1000</f>
        <v>7.7051225020718865</v>
      </c>
      <c r="K6305" s="2">
        <v>114</v>
      </c>
      <c r="L6305" s="2">
        <v>0</v>
      </c>
      <c r="M6305" s="2">
        <v>0</v>
      </c>
      <c r="N6305" s="2">
        <v>0</v>
      </c>
      <c r="O6305" s="2">
        <v>0</v>
      </c>
      <c r="P6305" s="2">
        <v>0</v>
      </c>
      <c r="Q6305" s="2">
        <v>0</v>
      </c>
      <c r="R6305"/>
      <c r="S6305"/>
    </row>
    <row r="6306" spans="1:19" x14ac:dyDescent="0.3">
      <c r="A6306">
        <v>6305</v>
      </c>
      <c r="B6306" t="s">
        <v>6321</v>
      </c>
      <c r="C6306" t="s">
        <v>17</v>
      </c>
      <c r="D6306" s="1">
        <v>301.10000000000002</v>
      </c>
      <c r="E6306" s="1">
        <v>310.5</v>
      </c>
      <c r="F6306" s="2">
        <v>1532</v>
      </c>
      <c r="G6306" s="1">
        <f>2*PI()*Predictive_Maintenance_Data[[#This Row],[Rotational speed '[rpm']]]/60</f>
        <v>160.43066484331877</v>
      </c>
      <c r="H6306" s="1">
        <v>37.5</v>
      </c>
      <c r="I6306" s="1">
        <f t="shared" si="98"/>
        <v>9.3999999999999773</v>
      </c>
      <c r="J6306" s="1">
        <f>Predictive_Maintenance_Data[[#This Row],[Torque '[Nm']]]*Predictive_Maintenance_Data[[#This Row],[Angular velocity '[rad/s']]]/1000</f>
        <v>6.0161499316244536</v>
      </c>
      <c r="K6306" s="2">
        <v>119</v>
      </c>
      <c r="L6306" s="2">
        <v>0</v>
      </c>
      <c r="M6306" s="2">
        <v>0</v>
      </c>
      <c r="N6306" s="2">
        <v>0</v>
      </c>
      <c r="O6306" s="2">
        <v>0</v>
      </c>
      <c r="P6306" s="2">
        <v>0</v>
      </c>
      <c r="Q6306" s="2">
        <v>0</v>
      </c>
      <c r="R6306"/>
      <c r="S6306"/>
    </row>
    <row r="6307" spans="1:19" x14ac:dyDescent="0.3">
      <c r="A6307">
        <v>6306</v>
      </c>
      <c r="B6307" t="s">
        <v>6322</v>
      </c>
      <c r="C6307" t="s">
        <v>15</v>
      </c>
      <c r="D6307" s="1">
        <v>301.10000000000002</v>
      </c>
      <c r="E6307" s="1">
        <v>310.5</v>
      </c>
      <c r="F6307" s="2">
        <v>1603</v>
      </c>
      <c r="G6307" s="1">
        <f>2*PI()*Predictive_Maintenance_Data[[#This Row],[Rotational speed '[rpm']]]/60</f>
        <v>167.86576745681461</v>
      </c>
      <c r="H6307" s="1">
        <v>32.6</v>
      </c>
      <c r="I6307" s="1">
        <f t="shared" si="98"/>
        <v>9.3999999999999773</v>
      </c>
      <c r="J6307" s="1">
        <f>Predictive_Maintenance_Data[[#This Row],[Torque '[Nm']]]*Predictive_Maintenance_Data[[#This Row],[Angular velocity '[rad/s']]]/1000</f>
        <v>5.4724240190921565</v>
      </c>
      <c r="K6307" s="2">
        <v>121</v>
      </c>
      <c r="L6307" s="2">
        <v>0</v>
      </c>
      <c r="M6307" s="2">
        <v>0</v>
      </c>
      <c r="N6307" s="2">
        <v>0</v>
      </c>
      <c r="O6307" s="2">
        <v>0</v>
      </c>
      <c r="P6307" s="2">
        <v>0</v>
      </c>
      <c r="Q6307" s="2">
        <v>0</v>
      </c>
      <c r="R6307"/>
      <c r="S6307"/>
    </row>
    <row r="6308" spans="1:19" x14ac:dyDescent="0.3">
      <c r="A6308">
        <v>6307</v>
      </c>
      <c r="B6308" t="s">
        <v>6323</v>
      </c>
      <c r="C6308" t="s">
        <v>17</v>
      </c>
      <c r="D6308" s="1">
        <v>301</v>
      </c>
      <c r="E6308" s="1">
        <v>310.39999999999998</v>
      </c>
      <c r="F6308" s="2">
        <v>1563</v>
      </c>
      <c r="G6308" s="1">
        <f>2*PI()*Predictive_Maintenance_Data[[#This Row],[Rotational speed '[rpm']]]/60</f>
        <v>163.67697725202822</v>
      </c>
      <c r="H6308" s="1">
        <v>34.4</v>
      </c>
      <c r="I6308" s="1">
        <f t="shared" si="98"/>
        <v>9.3999999999999773</v>
      </c>
      <c r="J6308" s="1">
        <f>Predictive_Maintenance_Data[[#This Row],[Torque '[Nm']]]*Predictive_Maintenance_Data[[#This Row],[Angular velocity '[rad/s']]]/1000</f>
        <v>5.6304880174697711</v>
      </c>
      <c r="K6308" s="2">
        <v>124</v>
      </c>
      <c r="L6308" s="2">
        <v>0</v>
      </c>
      <c r="M6308" s="2">
        <v>0</v>
      </c>
      <c r="N6308" s="2">
        <v>0</v>
      </c>
      <c r="O6308" s="2">
        <v>0</v>
      </c>
      <c r="P6308" s="2">
        <v>0</v>
      </c>
      <c r="Q6308" s="2">
        <v>0</v>
      </c>
      <c r="R6308"/>
      <c r="S6308"/>
    </row>
    <row r="6309" spans="1:19" x14ac:dyDescent="0.3">
      <c r="A6309">
        <v>6308</v>
      </c>
      <c r="B6309" t="s">
        <v>6324</v>
      </c>
      <c r="C6309" t="s">
        <v>17</v>
      </c>
      <c r="D6309" s="1">
        <v>301</v>
      </c>
      <c r="E6309" s="1">
        <v>310.3</v>
      </c>
      <c r="F6309" s="2">
        <v>1617</v>
      </c>
      <c r="G6309" s="1">
        <f>2*PI()*Predictive_Maintenance_Data[[#This Row],[Rotational speed '[rpm']]]/60</f>
        <v>169.33184402848985</v>
      </c>
      <c r="H6309" s="1">
        <v>34.5</v>
      </c>
      <c r="I6309" s="1">
        <f t="shared" si="98"/>
        <v>9.3000000000000114</v>
      </c>
      <c r="J6309" s="1">
        <f>Predictive_Maintenance_Data[[#This Row],[Torque '[Nm']]]*Predictive_Maintenance_Data[[#This Row],[Angular velocity '[rad/s']]]/1000</f>
        <v>5.8419486189829</v>
      </c>
      <c r="K6309" s="2">
        <v>126</v>
      </c>
      <c r="L6309" s="2">
        <v>0</v>
      </c>
      <c r="M6309" s="2">
        <v>0</v>
      </c>
      <c r="N6309" s="2">
        <v>0</v>
      </c>
      <c r="O6309" s="2">
        <v>0</v>
      </c>
      <c r="P6309" s="2">
        <v>0</v>
      </c>
      <c r="Q6309" s="2">
        <v>0</v>
      </c>
      <c r="R6309"/>
      <c r="S6309"/>
    </row>
    <row r="6310" spans="1:19" x14ac:dyDescent="0.3">
      <c r="A6310">
        <v>6309</v>
      </c>
      <c r="B6310" t="s">
        <v>6325</v>
      </c>
      <c r="C6310" t="s">
        <v>15</v>
      </c>
      <c r="D6310" s="1">
        <v>300.8</v>
      </c>
      <c r="E6310" s="1">
        <v>310.10000000000002</v>
      </c>
      <c r="F6310" s="2">
        <v>1686</v>
      </c>
      <c r="G6310" s="1">
        <f>2*PI()*Predictive_Maintenance_Data[[#This Row],[Rotational speed '[rpm']]]/60</f>
        <v>176.55750713174638</v>
      </c>
      <c r="H6310" s="1">
        <v>26.9</v>
      </c>
      <c r="I6310" s="1">
        <f t="shared" si="98"/>
        <v>9.3000000000000114</v>
      </c>
      <c r="J6310" s="1">
        <f>Predictive_Maintenance_Data[[#This Row],[Torque '[Nm']]]*Predictive_Maintenance_Data[[#This Row],[Angular velocity '[rad/s']]]/1000</f>
        <v>4.749396941843977</v>
      </c>
      <c r="K6310" s="2">
        <v>128</v>
      </c>
      <c r="L6310" s="2">
        <v>0</v>
      </c>
      <c r="M6310" s="2">
        <v>0</v>
      </c>
      <c r="N6310" s="2">
        <v>0</v>
      </c>
      <c r="O6310" s="2">
        <v>0</v>
      </c>
      <c r="P6310" s="2">
        <v>0</v>
      </c>
      <c r="Q6310" s="2">
        <v>0</v>
      </c>
      <c r="R6310"/>
      <c r="S6310"/>
    </row>
    <row r="6311" spans="1:19" x14ac:dyDescent="0.3">
      <c r="A6311">
        <v>6310</v>
      </c>
      <c r="B6311" t="s">
        <v>6326</v>
      </c>
      <c r="C6311" t="s">
        <v>17</v>
      </c>
      <c r="D6311" s="1">
        <v>300.89999999999998</v>
      </c>
      <c r="E6311" s="1">
        <v>310.2</v>
      </c>
      <c r="F6311" s="2">
        <v>1382</v>
      </c>
      <c r="G6311" s="1">
        <f>2*PI()*Predictive_Maintenance_Data[[#This Row],[Rotational speed '[rpm']]]/60</f>
        <v>144.7227015753698</v>
      </c>
      <c r="H6311" s="1">
        <v>50.4</v>
      </c>
      <c r="I6311" s="1">
        <f t="shared" si="98"/>
        <v>9.3000000000000114</v>
      </c>
      <c r="J6311" s="1">
        <f>Predictive_Maintenance_Data[[#This Row],[Torque '[Nm']]]*Predictive_Maintenance_Data[[#This Row],[Angular velocity '[rad/s']]]/1000</f>
        <v>7.2940241593986377</v>
      </c>
      <c r="K6311" s="2">
        <v>131</v>
      </c>
      <c r="L6311" s="2">
        <v>0</v>
      </c>
      <c r="M6311" s="2">
        <v>0</v>
      </c>
      <c r="N6311" s="2">
        <v>0</v>
      </c>
      <c r="O6311" s="2">
        <v>0</v>
      </c>
      <c r="P6311" s="2">
        <v>0</v>
      </c>
      <c r="Q6311" s="2">
        <v>0</v>
      </c>
      <c r="R6311"/>
      <c r="S6311"/>
    </row>
    <row r="6312" spans="1:19" x14ac:dyDescent="0.3">
      <c r="A6312">
        <v>6311</v>
      </c>
      <c r="B6312" t="s">
        <v>6327</v>
      </c>
      <c r="C6312" t="s">
        <v>17</v>
      </c>
      <c r="D6312" s="1">
        <v>300.89999999999998</v>
      </c>
      <c r="E6312" s="1">
        <v>310.10000000000002</v>
      </c>
      <c r="F6312" s="2">
        <v>2090</v>
      </c>
      <c r="G6312" s="1">
        <f>2*PI()*Predictive_Maintenance_Data[[#This Row],[Rotational speed '[rpm']]]/60</f>
        <v>218.86428820008894</v>
      </c>
      <c r="H6312" s="1">
        <v>17.8</v>
      </c>
      <c r="I6312" s="1">
        <f t="shared" si="98"/>
        <v>9.2000000000000455</v>
      </c>
      <c r="J6312" s="1">
        <f>Predictive_Maintenance_Data[[#This Row],[Torque '[Nm']]]*Predictive_Maintenance_Data[[#This Row],[Angular velocity '[rad/s']]]/1000</f>
        <v>3.8957843299615833</v>
      </c>
      <c r="K6312" s="2">
        <v>133</v>
      </c>
      <c r="L6312" s="2">
        <v>0</v>
      </c>
      <c r="M6312" s="2">
        <v>0</v>
      </c>
      <c r="N6312" s="2">
        <v>0</v>
      </c>
      <c r="O6312" s="2">
        <v>0</v>
      </c>
      <c r="P6312" s="2">
        <v>0</v>
      </c>
      <c r="Q6312" s="2">
        <v>0</v>
      </c>
      <c r="R6312"/>
      <c r="S6312"/>
    </row>
    <row r="6313" spans="1:19" x14ac:dyDescent="0.3">
      <c r="A6313">
        <v>6312</v>
      </c>
      <c r="B6313" t="s">
        <v>6328</v>
      </c>
      <c r="C6313" t="s">
        <v>17</v>
      </c>
      <c r="D6313" s="1">
        <v>300.89999999999998</v>
      </c>
      <c r="E6313" s="1">
        <v>310.3</v>
      </c>
      <c r="F6313" s="2">
        <v>1446</v>
      </c>
      <c r="G6313" s="1">
        <f>2*PI()*Predictive_Maintenance_Data[[#This Row],[Rotational speed '[rpm']]]/60</f>
        <v>151.42476590302803</v>
      </c>
      <c r="H6313" s="1">
        <v>44.5</v>
      </c>
      <c r="I6313" s="1">
        <f t="shared" si="98"/>
        <v>9.4000000000000341</v>
      </c>
      <c r="J6313" s="1">
        <f>Predictive_Maintenance_Data[[#This Row],[Torque '[Nm']]]*Predictive_Maintenance_Data[[#This Row],[Angular velocity '[rad/s']]]/1000</f>
        <v>6.7384020826847468</v>
      </c>
      <c r="K6313" s="2">
        <v>135</v>
      </c>
      <c r="L6313" s="2">
        <v>0</v>
      </c>
      <c r="M6313" s="2">
        <v>0</v>
      </c>
      <c r="N6313" s="2">
        <v>0</v>
      </c>
      <c r="O6313" s="2">
        <v>0</v>
      </c>
      <c r="P6313" s="2">
        <v>0</v>
      </c>
      <c r="Q6313" s="2">
        <v>0</v>
      </c>
      <c r="R6313"/>
      <c r="S6313"/>
    </row>
    <row r="6314" spans="1:19" x14ac:dyDescent="0.3">
      <c r="A6314">
        <v>6313</v>
      </c>
      <c r="B6314" t="s">
        <v>6329</v>
      </c>
      <c r="C6314" t="s">
        <v>15</v>
      </c>
      <c r="D6314" s="1">
        <v>300.89999999999998</v>
      </c>
      <c r="E6314" s="1">
        <v>310.2</v>
      </c>
      <c r="F6314" s="2">
        <v>1533</v>
      </c>
      <c r="G6314" s="1">
        <f>2*PI()*Predictive_Maintenance_Data[[#This Row],[Rotational speed '[rpm']]]/60</f>
        <v>160.53538459843841</v>
      </c>
      <c r="H6314" s="1">
        <v>38.1</v>
      </c>
      <c r="I6314" s="1">
        <f t="shared" si="98"/>
        <v>9.3000000000000114</v>
      </c>
      <c r="J6314" s="1">
        <f>Predictive_Maintenance_Data[[#This Row],[Torque '[Nm']]]*Predictive_Maintenance_Data[[#This Row],[Angular velocity '[rad/s']]]/1000</f>
        <v>6.1163981532005041</v>
      </c>
      <c r="K6314" s="2">
        <v>137</v>
      </c>
      <c r="L6314" s="2">
        <v>0</v>
      </c>
      <c r="M6314" s="2">
        <v>0</v>
      </c>
      <c r="N6314" s="2">
        <v>0</v>
      </c>
      <c r="O6314" s="2">
        <v>0</v>
      </c>
      <c r="P6314" s="2">
        <v>0</v>
      </c>
      <c r="Q6314" s="2">
        <v>0</v>
      </c>
      <c r="R6314"/>
      <c r="S6314"/>
    </row>
    <row r="6315" spans="1:19" x14ac:dyDescent="0.3">
      <c r="A6315">
        <v>6314</v>
      </c>
      <c r="B6315" t="s">
        <v>6330</v>
      </c>
      <c r="C6315" t="s">
        <v>17</v>
      </c>
      <c r="D6315" s="1">
        <v>300.89999999999998</v>
      </c>
      <c r="E6315" s="1">
        <v>310.3</v>
      </c>
      <c r="F6315" s="2">
        <v>1440</v>
      </c>
      <c r="G6315" s="1">
        <f>2*PI()*Predictive_Maintenance_Data[[#This Row],[Rotational speed '[rpm']]]/60</f>
        <v>150.79644737231007</v>
      </c>
      <c r="H6315" s="1">
        <v>47.6</v>
      </c>
      <c r="I6315" s="1">
        <f t="shared" si="98"/>
        <v>9.4000000000000341</v>
      </c>
      <c r="J6315" s="1">
        <f>Predictive_Maintenance_Data[[#This Row],[Torque '[Nm']]]*Predictive_Maintenance_Data[[#This Row],[Angular velocity '[rad/s']]]/1000</f>
        <v>7.1779108949219594</v>
      </c>
      <c r="K6315" s="2">
        <v>140</v>
      </c>
      <c r="L6315" s="2">
        <v>0</v>
      </c>
      <c r="M6315" s="2">
        <v>0</v>
      </c>
      <c r="N6315" s="2">
        <v>0</v>
      </c>
      <c r="O6315" s="2">
        <v>0</v>
      </c>
      <c r="P6315" s="2">
        <v>0</v>
      </c>
      <c r="Q6315" s="2">
        <v>0</v>
      </c>
      <c r="R6315"/>
      <c r="S6315"/>
    </row>
    <row r="6316" spans="1:19" x14ac:dyDescent="0.3">
      <c r="A6316">
        <v>6315</v>
      </c>
      <c r="B6316" t="s">
        <v>6331</v>
      </c>
      <c r="C6316" t="s">
        <v>15</v>
      </c>
      <c r="D6316" s="1">
        <v>301</v>
      </c>
      <c r="E6316" s="1">
        <v>310.39999999999998</v>
      </c>
      <c r="F6316" s="2">
        <v>1793</v>
      </c>
      <c r="G6316" s="1">
        <f>2*PI()*Predictive_Maintenance_Data[[#This Row],[Rotational speed '[rpm']]]/60</f>
        <v>187.76252092954999</v>
      </c>
      <c r="H6316" s="1">
        <v>25</v>
      </c>
      <c r="I6316" s="1">
        <f t="shared" si="98"/>
        <v>9.3999999999999773</v>
      </c>
      <c r="J6316" s="1">
        <f>Predictive_Maintenance_Data[[#This Row],[Torque '[Nm']]]*Predictive_Maintenance_Data[[#This Row],[Angular velocity '[rad/s']]]/1000</f>
        <v>4.6940630232387504</v>
      </c>
      <c r="K6316" s="2">
        <v>142</v>
      </c>
      <c r="L6316" s="2">
        <v>0</v>
      </c>
      <c r="M6316" s="2">
        <v>0</v>
      </c>
      <c r="N6316" s="2">
        <v>0</v>
      </c>
      <c r="O6316" s="2">
        <v>0</v>
      </c>
      <c r="P6316" s="2">
        <v>0</v>
      </c>
      <c r="Q6316" s="2">
        <v>0</v>
      </c>
      <c r="R6316"/>
      <c r="S6316"/>
    </row>
    <row r="6317" spans="1:19" x14ac:dyDescent="0.3">
      <c r="A6317">
        <v>6316</v>
      </c>
      <c r="B6317" t="s">
        <v>6332</v>
      </c>
      <c r="C6317" t="s">
        <v>15</v>
      </c>
      <c r="D6317" s="1">
        <v>301</v>
      </c>
      <c r="E6317" s="1">
        <v>310.39999999999998</v>
      </c>
      <c r="F6317" s="2">
        <v>1517</v>
      </c>
      <c r="G6317" s="1">
        <f>2*PI()*Predictive_Maintenance_Data[[#This Row],[Rotational speed '[rpm']]]/60</f>
        <v>158.85986851652387</v>
      </c>
      <c r="H6317" s="1">
        <v>46.1</v>
      </c>
      <c r="I6317" s="1">
        <f t="shared" si="98"/>
        <v>9.3999999999999773</v>
      </c>
      <c r="J6317" s="1">
        <f>Predictive_Maintenance_Data[[#This Row],[Torque '[Nm']]]*Predictive_Maintenance_Data[[#This Row],[Angular velocity '[rad/s']]]/1000</f>
        <v>7.3234399386117515</v>
      </c>
      <c r="K6317" s="2">
        <v>145</v>
      </c>
      <c r="L6317" s="2">
        <v>0</v>
      </c>
      <c r="M6317" s="2">
        <v>0</v>
      </c>
      <c r="N6317" s="2">
        <v>0</v>
      </c>
      <c r="O6317" s="2">
        <v>0</v>
      </c>
      <c r="P6317" s="2">
        <v>0</v>
      </c>
      <c r="Q6317" s="2">
        <v>0</v>
      </c>
      <c r="R6317"/>
      <c r="S6317"/>
    </row>
    <row r="6318" spans="1:19" x14ac:dyDescent="0.3">
      <c r="A6318">
        <v>6317</v>
      </c>
      <c r="B6318" t="s">
        <v>6333</v>
      </c>
      <c r="C6318" t="s">
        <v>17</v>
      </c>
      <c r="D6318" s="1">
        <v>300.89999999999998</v>
      </c>
      <c r="E6318" s="1">
        <v>310.39999999999998</v>
      </c>
      <c r="F6318" s="2">
        <v>1544</v>
      </c>
      <c r="G6318" s="1">
        <f>2*PI()*Predictive_Maintenance_Data[[#This Row],[Rotational speed '[rpm']]]/60</f>
        <v>161.68730190475469</v>
      </c>
      <c r="H6318" s="1">
        <v>36</v>
      </c>
      <c r="I6318" s="1">
        <f t="shared" si="98"/>
        <v>9.5</v>
      </c>
      <c r="J6318" s="1">
        <f>Predictive_Maintenance_Data[[#This Row],[Torque '[Nm']]]*Predictive_Maintenance_Data[[#This Row],[Angular velocity '[rad/s']]]/1000</f>
        <v>5.8207428685711697</v>
      </c>
      <c r="K6318" s="2">
        <v>148</v>
      </c>
      <c r="L6318" s="2">
        <v>0</v>
      </c>
      <c r="M6318" s="2">
        <v>0</v>
      </c>
      <c r="N6318" s="2">
        <v>0</v>
      </c>
      <c r="O6318" s="2">
        <v>0</v>
      </c>
      <c r="P6318" s="2">
        <v>0</v>
      </c>
      <c r="Q6318" s="2">
        <v>0</v>
      </c>
      <c r="R6318"/>
      <c r="S6318"/>
    </row>
    <row r="6319" spans="1:19" x14ac:dyDescent="0.3">
      <c r="A6319">
        <v>6318</v>
      </c>
      <c r="B6319" t="s">
        <v>6334</v>
      </c>
      <c r="C6319" t="s">
        <v>17</v>
      </c>
      <c r="D6319" s="1">
        <v>300.89999999999998</v>
      </c>
      <c r="E6319" s="1">
        <v>310.3</v>
      </c>
      <c r="F6319" s="2">
        <v>1321</v>
      </c>
      <c r="G6319" s="1">
        <f>2*PI()*Predictive_Maintenance_Data[[#This Row],[Rotational speed '[rpm']]]/60</f>
        <v>138.33479651307056</v>
      </c>
      <c r="H6319" s="1">
        <v>48.8</v>
      </c>
      <c r="I6319" s="1">
        <f t="shared" si="98"/>
        <v>9.4000000000000341</v>
      </c>
      <c r="J6319" s="1">
        <f>Predictive_Maintenance_Data[[#This Row],[Torque '[Nm']]]*Predictive_Maintenance_Data[[#This Row],[Angular velocity '[rad/s']]]/1000</f>
        <v>6.7507380698378432</v>
      </c>
      <c r="K6319" s="2">
        <v>150</v>
      </c>
      <c r="L6319" s="2">
        <v>0</v>
      </c>
      <c r="M6319" s="2">
        <v>0</v>
      </c>
      <c r="N6319" s="2">
        <v>0</v>
      </c>
      <c r="O6319" s="2">
        <v>0</v>
      </c>
      <c r="P6319" s="2">
        <v>0</v>
      </c>
      <c r="Q6319" s="2">
        <v>0</v>
      </c>
      <c r="R6319"/>
      <c r="S6319"/>
    </row>
    <row r="6320" spans="1:19" x14ac:dyDescent="0.3">
      <c r="A6320">
        <v>6319</v>
      </c>
      <c r="B6320" t="s">
        <v>6335</v>
      </c>
      <c r="C6320" t="s">
        <v>15</v>
      </c>
      <c r="D6320" s="1">
        <v>300.89999999999998</v>
      </c>
      <c r="E6320" s="1">
        <v>310.3</v>
      </c>
      <c r="F6320" s="2">
        <v>1416</v>
      </c>
      <c r="G6320" s="1">
        <f>2*PI()*Predictive_Maintenance_Data[[#This Row],[Rotational speed '[rpm']]]/60</f>
        <v>148.28317324943825</v>
      </c>
      <c r="H6320" s="1">
        <v>50.9</v>
      </c>
      <c r="I6320" s="1">
        <f t="shared" si="98"/>
        <v>9.4000000000000341</v>
      </c>
      <c r="J6320" s="1">
        <f>Predictive_Maintenance_Data[[#This Row],[Torque '[Nm']]]*Predictive_Maintenance_Data[[#This Row],[Angular velocity '[rad/s']]]/1000</f>
        <v>7.5476135183964068</v>
      </c>
      <c r="K6320" s="2">
        <v>152</v>
      </c>
      <c r="L6320" s="2">
        <v>0</v>
      </c>
      <c r="M6320" s="2">
        <v>0</v>
      </c>
      <c r="N6320" s="2">
        <v>0</v>
      </c>
      <c r="O6320" s="2">
        <v>0</v>
      </c>
      <c r="P6320" s="2">
        <v>0</v>
      </c>
      <c r="Q6320" s="2">
        <v>0</v>
      </c>
      <c r="R6320"/>
      <c r="S6320"/>
    </row>
    <row r="6321" spans="1:19" x14ac:dyDescent="0.3">
      <c r="A6321">
        <v>6320</v>
      </c>
      <c r="B6321" t="s">
        <v>6336</v>
      </c>
      <c r="C6321" t="s">
        <v>17</v>
      </c>
      <c r="D6321" s="1">
        <v>300.8</v>
      </c>
      <c r="E6321" s="1">
        <v>310.2</v>
      </c>
      <c r="F6321" s="2">
        <v>1514</v>
      </c>
      <c r="G6321" s="1">
        <f>2*PI()*Predictive_Maintenance_Data[[#This Row],[Rotational speed '[rpm']]]/60</f>
        <v>158.54570925116488</v>
      </c>
      <c r="H6321" s="1">
        <v>40</v>
      </c>
      <c r="I6321" s="1">
        <f t="shared" si="98"/>
        <v>9.3999999999999773</v>
      </c>
      <c r="J6321" s="1">
        <f>Predictive_Maintenance_Data[[#This Row],[Torque '[Nm']]]*Predictive_Maintenance_Data[[#This Row],[Angular velocity '[rad/s']]]/1000</f>
        <v>6.3418283700465956</v>
      </c>
      <c r="K6321" s="2">
        <v>155</v>
      </c>
      <c r="L6321" s="2">
        <v>0</v>
      </c>
      <c r="M6321" s="2">
        <v>0</v>
      </c>
      <c r="N6321" s="2">
        <v>0</v>
      </c>
      <c r="O6321" s="2">
        <v>0</v>
      </c>
      <c r="P6321" s="2">
        <v>0</v>
      </c>
      <c r="Q6321" s="2">
        <v>0</v>
      </c>
      <c r="R6321"/>
      <c r="S6321"/>
    </row>
    <row r="6322" spans="1:19" x14ac:dyDescent="0.3">
      <c r="A6322">
        <v>6321</v>
      </c>
      <c r="B6322" t="s">
        <v>6337</v>
      </c>
      <c r="C6322" t="s">
        <v>15</v>
      </c>
      <c r="D6322" s="1">
        <v>300.8</v>
      </c>
      <c r="E6322" s="1">
        <v>310.2</v>
      </c>
      <c r="F6322" s="2">
        <v>1304</v>
      </c>
      <c r="G6322" s="1">
        <f>2*PI()*Predictive_Maintenance_Data[[#This Row],[Rotational speed '[rpm']]]/60</f>
        <v>136.55456067603635</v>
      </c>
      <c r="H6322" s="1">
        <v>52.5</v>
      </c>
      <c r="I6322" s="1">
        <f t="shared" si="98"/>
        <v>9.3999999999999773</v>
      </c>
      <c r="J6322" s="1">
        <f>Predictive_Maintenance_Data[[#This Row],[Torque '[Nm']]]*Predictive_Maintenance_Data[[#This Row],[Angular velocity '[rad/s']]]/1000</f>
        <v>7.1691144354919079</v>
      </c>
      <c r="K6322" s="2">
        <v>157</v>
      </c>
      <c r="L6322" s="2">
        <v>0</v>
      </c>
      <c r="M6322" s="2">
        <v>0</v>
      </c>
      <c r="N6322" s="2">
        <v>0</v>
      </c>
      <c r="O6322" s="2">
        <v>0</v>
      </c>
      <c r="P6322" s="2">
        <v>0</v>
      </c>
      <c r="Q6322" s="2">
        <v>0</v>
      </c>
      <c r="R6322"/>
      <c r="S6322"/>
    </row>
    <row r="6323" spans="1:19" x14ac:dyDescent="0.3">
      <c r="A6323">
        <v>6322</v>
      </c>
      <c r="B6323" t="s">
        <v>6338</v>
      </c>
      <c r="C6323" t="s">
        <v>17</v>
      </c>
      <c r="D6323" s="1">
        <v>300.7</v>
      </c>
      <c r="E6323" s="1">
        <v>310.2</v>
      </c>
      <c r="F6323" s="2">
        <v>1286</v>
      </c>
      <c r="G6323" s="1">
        <f>2*PI()*Predictive_Maintenance_Data[[#This Row],[Rotational speed '[rpm']]]/60</f>
        <v>134.66960508388246</v>
      </c>
      <c r="H6323" s="1">
        <v>64.900000000000006</v>
      </c>
      <c r="I6323" s="1">
        <f t="shared" si="98"/>
        <v>9.5</v>
      </c>
      <c r="J6323" s="1">
        <f>Predictive_Maintenance_Data[[#This Row],[Torque '[Nm']]]*Predictive_Maintenance_Data[[#This Row],[Angular velocity '[rad/s']]]/1000</f>
        <v>8.7400573699439725</v>
      </c>
      <c r="K6323" s="2">
        <v>160</v>
      </c>
      <c r="L6323" s="2">
        <v>0</v>
      </c>
      <c r="M6323" s="2">
        <v>0</v>
      </c>
      <c r="N6323" s="2">
        <v>0</v>
      </c>
      <c r="O6323" s="2">
        <v>0</v>
      </c>
      <c r="P6323" s="2">
        <v>0</v>
      </c>
      <c r="Q6323" s="2">
        <v>0</v>
      </c>
      <c r="R6323"/>
      <c r="S6323"/>
    </row>
    <row r="6324" spans="1:19" x14ac:dyDescent="0.3">
      <c r="A6324">
        <v>6323</v>
      </c>
      <c r="B6324" t="s">
        <v>6339</v>
      </c>
      <c r="C6324" t="s">
        <v>15</v>
      </c>
      <c r="D6324" s="1">
        <v>300.7</v>
      </c>
      <c r="E6324" s="1">
        <v>310.10000000000002</v>
      </c>
      <c r="F6324" s="2">
        <v>1483</v>
      </c>
      <c r="G6324" s="1">
        <f>2*PI()*Predictive_Maintenance_Data[[#This Row],[Rotational speed '[rpm']]]/60</f>
        <v>155.29939684245542</v>
      </c>
      <c r="H6324" s="1">
        <v>40.200000000000003</v>
      </c>
      <c r="I6324" s="1">
        <f t="shared" si="98"/>
        <v>9.4000000000000341</v>
      </c>
      <c r="J6324" s="1">
        <f>Predictive_Maintenance_Data[[#This Row],[Torque '[Nm']]]*Predictive_Maintenance_Data[[#This Row],[Angular velocity '[rad/s']]]/1000</f>
        <v>6.2430357530667084</v>
      </c>
      <c r="K6324" s="2">
        <v>162</v>
      </c>
      <c r="L6324" s="2">
        <v>0</v>
      </c>
      <c r="M6324" s="2">
        <v>0</v>
      </c>
      <c r="N6324" s="2">
        <v>0</v>
      </c>
      <c r="O6324" s="2">
        <v>0</v>
      </c>
      <c r="P6324" s="2">
        <v>0</v>
      </c>
      <c r="Q6324" s="2">
        <v>0</v>
      </c>
      <c r="R6324"/>
      <c r="S6324"/>
    </row>
    <row r="6325" spans="1:19" x14ac:dyDescent="0.3">
      <c r="A6325">
        <v>6324</v>
      </c>
      <c r="B6325" t="s">
        <v>6340</v>
      </c>
      <c r="C6325" t="s">
        <v>17</v>
      </c>
      <c r="D6325" s="1">
        <v>300.7</v>
      </c>
      <c r="E6325" s="1">
        <v>310.10000000000002</v>
      </c>
      <c r="F6325" s="2">
        <v>1351</v>
      </c>
      <c r="G6325" s="1">
        <f>2*PI()*Predictive_Maintenance_Data[[#This Row],[Rotational speed '[rpm']]]/60</f>
        <v>141.47638916666034</v>
      </c>
      <c r="H6325" s="1">
        <v>46.9</v>
      </c>
      <c r="I6325" s="1">
        <f t="shared" si="98"/>
        <v>9.4000000000000341</v>
      </c>
      <c r="J6325" s="1">
        <f>Predictive_Maintenance_Data[[#This Row],[Torque '[Nm']]]*Predictive_Maintenance_Data[[#This Row],[Angular velocity '[rad/s']]]/1000</f>
        <v>6.6352426519163696</v>
      </c>
      <c r="K6325" s="2">
        <v>165</v>
      </c>
      <c r="L6325" s="2">
        <v>0</v>
      </c>
      <c r="M6325" s="2">
        <v>0</v>
      </c>
      <c r="N6325" s="2">
        <v>0</v>
      </c>
      <c r="O6325" s="2">
        <v>0</v>
      </c>
      <c r="P6325" s="2">
        <v>0</v>
      </c>
      <c r="Q6325" s="2">
        <v>0</v>
      </c>
      <c r="R6325"/>
      <c r="S6325"/>
    </row>
    <row r="6326" spans="1:19" x14ac:dyDescent="0.3">
      <c r="A6326">
        <v>6325</v>
      </c>
      <c r="B6326" t="s">
        <v>6341</v>
      </c>
      <c r="C6326" t="s">
        <v>15</v>
      </c>
      <c r="D6326" s="1">
        <v>300.7</v>
      </c>
      <c r="E6326" s="1">
        <v>310.10000000000002</v>
      </c>
      <c r="F6326" s="2">
        <v>1367</v>
      </c>
      <c r="G6326" s="1">
        <f>2*PI()*Predictive_Maintenance_Data[[#This Row],[Rotational speed '[rpm']]]/60</f>
        <v>143.15190524857491</v>
      </c>
      <c r="H6326" s="1">
        <v>52.6</v>
      </c>
      <c r="I6326" s="1">
        <f t="shared" si="98"/>
        <v>9.4000000000000341</v>
      </c>
      <c r="J6326" s="1">
        <f>Predictive_Maintenance_Data[[#This Row],[Torque '[Nm']]]*Predictive_Maintenance_Data[[#This Row],[Angular velocity '[rad/s']]]/1000</f>
        <v>7.5297902160750398</v>
      </c>
      <c r="K6326" s="2">
        <v>167</v>
      </c>
      <c r="L6326" s="2">
        <v>0</v>
      </c>
      <c r="M6326" s="2">
        <v>0</v>
      </c>
      <c r="N6326" s="2">
        <v>0</v>
      </c>
      <c r="O6326" s="2">
        <v>0</v>
      </c>
      <c r="P6326" s="2">
        <v>0</v>
      </c>
      <c r="Q6326" s="2">
        <v>0</v>
      </c>
      <c r="R6326"/>
      <c r="S6326"/>
    </row>
    <row r="6327" spans="1:19" x14ac:dyDescent="0.3">
      <c r="A6327">
        <v>6326</v>
      </c>
      <c r="B6327" t="s">
        <v>6342</v>
      </c>
      <c r="C6327" t="s">
        <v>17</v>
      </c>
      <c r="D6327" s="1">
        <v>300.7</v>
      </c>
      <c r="E6327" s="1">
        <v>310.10000000000002</v>
      </c>
      <c r="F6327" s="2">
        <v>1721</v>
      </c>
      <c r="G6327" s="1">
        <f>2*PI()*Predictive_Maintenance_Data[[#This Row],[Rotational speed '[rpm']]]/60</f>
        <v>180.22269856093448</v>
      </c>
      <c r="H6327" s="1">
        <v>32.299999999999997</v>
      </c>
      <c r="I6327" s="1">
        <f t="shared" si="98"/>
        <v>9.4000000000000341</v>
      </c>
      <c r="J6327" s="1">
        <f>Predictive_Maintenance_Data[[#This Row],[Torque '[Nm']]]*Predictive_Maintenance_Data[[#This Row],[Angular velocity '[rad/s']]]/1000</f>
        <v>5.8211931635181831</v>
      </c>
      <c r="K6327" s="2">
        <v>170</v>
      </c>
      <c r="L6327" s="2">
        <v>0</v>
      </c>
      <c r="M6327" s="2">
        <v>0</v>
      </c>
      <c r="N6327" s="2">
        <v>0</v>
      </c>
      <c r="O6327" s="2">
        <v>0</v>
      </c>
      <c r="P6327" s="2">
        <v>0</v>
      </c>
      <c r="Q6327" s="2">
        <v>0</v>
      </c>
      <c r="R6327"/>
      <c r="S6327"/>
    </row>
    <row r="6328" spans="1:19" x14ac:dyDescent="0.3">
      <c r="A6328">
        <v>6327</v>
      </c>
      <c r="B6328" t="s">
        <v>6343</v>
      </c>
      <c r="C6328" t="s">
        <v>17</v>
      </c>
      <c r="D6328" s="1">
        <v>300.60000000000002</v>
      </c>
      <c r="E6328" s="1">
        <v>310</v>
      </c>
      <c r="F6328" s="2">
        <v>1455</v>
      </c>
      <c r="G6328" s="1">
        <f>2*PI()*Predictive_Maintenance_Data[[#This Row],[Rotational speed '[rpm']]]/60</f>
        <v>152.36724369910496</v>
      </c>
      <c r="H6328" s="1">
        <v>40.4</v>
      </c>
      <c r="I6328" s="1">
        <f t="shared" si="98"/>
        <v>9.3999999999999773</v>
      </c>
      <c r="J6328" s="1">
        <f>Predictive_Maintenance_Data[[#This Row],[Torque '[Nm']]]*Predictive_Maintenance_Data[[#This Row],[Angular velocity '[rad/s']]]/1000</f>
        <v>6.15563664544384</v>
      </c>
      <c r="K6328" s="2">
        <v>172</v>
      </c>
      <c r="L6328" s="2">
        <v>0</v>
      </c>
      <c r="M6328" s="2">
        <v>0</v>
      </c>
      <c r="N6328" s="2">
        <v>0</v>
      </c>
      <c r="O6328" s="2">
        <v>0</v>
      </c>
      <c r="P6328" s="2">
        <v>0</v>
      </c>
      <c r="Q6328" s="2">
        <v>0</v>
      </c>
      <c r="R6328"/>
      <c r="S6328"/>
    </row>
    <row r="6329" spans="1:19" x14ac:dyDescent="0.3">
      <c r="A6329">
        <v>6328</v>
      </c>
      <c r="B6329" t="s">
        <v>6344</v>
      </c>
      <c r="C6329" t="s">
        <v>17</v>
      </c>
      <c r="D6329" s="1">
        <v>300.60000000000002</v>
      </c>
      <c r="E6329" s="1">
        <v>310</v>
      </c>
      <c r="F6329" s="2">
        <v>1425</v>
      </c>
      <c r="G6329" s="1">
        <f>2*PI()*Predictive_Maintenance_Data[[#This Row],[Rotational speed '[rpm']]]/60</f>
        <v>149.22565104551515</v>
      </c>
      <c r="H6329" s="1">
        <v>49.5</v>
      </c>
      <c r="I6329" s="1">
        <f t="shared" si="98"/>
        <v>9.3999999999999773</v>
      </c>
      <c r="J6329" s="1">
        <f>Predictive_Maintenance_Data[[#This Row],[Torque '[Nm']]]*Predictive_Maintenance_Data[[#This Row],[Angular velocity '[rad/s']]]/1000</f>
        <v>7.3866697267529995</v>
      </c>
      <c r="K6329" s="2">
        <v>174</v>
      </c>
      <c r="L6329" s="2">
        <v>0</v>
      </c>
      <c r="M6329" s="2">
        <v>0</v>
      </c>
      <c r="N6329" s="2">
        <v>0</v>
      </c>
      <c r="O6329" s="2">
        <v>0</v>
      </c>
      <c r="P6329" s="2">
        <v>0</v>
      </c>
      <c r="Q6329" s="2">
        <v>0</v>
      </c>
      <c r="R6329"/>
      <c r="S6329"/>
    </row>
    <row r="6330" spans="1:19" x14ac:dyDescent="0.3">
      <c r="A6330">
        <v>6329</v>
      </c>
      <c r="B6330" t="s">
        <v>6345</v>
      </c>
      <c r="C6330" t="s">
        <v>17</v>
      </c>
      <c r="D6330" s="1">
        <v>300.7</v>
      </c>
      <c r="E6330" s="1">
        <v>310</v>
      </c>
      <c r="F6330" s="2">
        <v>1672</v>
      </c>
      <c r="G6330" s="1">
        <f>2*PI()*Predictive_Maintenance_Data[[#This Row],[Rotational speed '[rpm']]]/60</f>
        <v>175.09143056007116</v>
      </c>
      <c r="H6330" s="1">
        <v>29.7</v>
      </c>
      <c r="I6330" s="1">
        <f t="shared" si="98"/>
        <v>9.3000000000000114</v>
      </c>
      <c r="J6330" s="1">
        <f>Predictive_Maintenance_Data[[#This Row],[Torque '[Nm']]]*Predictive_Maintenance_Data[[#This Row],[Angular velocity '[rad/s']]]/1000</f>
        <v>5.2002154876341136</v>
      </c>
      <c r="K6330" s="2">
        <v>176</v>
      </c>
      <c r="L6330" s="2">
        <v>0</v>
      </c>
      <c r="M6330" s="2">
        <v>0</v>
      </c>
      <c r="N6330" s="2">
        <v>0</v>
      </c>
      <c r="O6330" s="2">
        <v>0</v>
      </c>
      <c r="P6330" s="2">
        <v>0</v>
      </c>
      <c r="Q6330" s="2">
        <v>0</v>
      </c>
      <c r="R6330"/>
      <c r="S6330"/>
    </row>
    <row r="6331" spans="1:19" x14ac:dyDescent="0.3">
      <c r="A6331">
        <v>6330</v>
      </c>
      <c r="B6331" t="s">
        <v>6346</v>
      </c>
      <c r="C6331" t="s">
        <v>15</v>
      </c>
      <c r="D6331" s="1">
        <v>300.7</v>
      </c>
      <c r="E6331" s="1">
        <v>310</v>
      </c>
      <c r="F6331" s="2">
        <v>1641</v>
      </c>
      <c r="G6331" s="1">
        <f>2*PI()*Predictive_Maintenance_Data[[#This Row],[Rotational speed '[rpm']]]/60</f>
        <v>171.84511815136167</v>
      </c>
      <c r="H6331" s="1">
        <v>34.6</v>
      </c>
      <c r="I6331" s="1">
        <f t="shared" si="98"/>
        <v>9.3000000000000114</v>
      </c>
      <c r="J6331" s="1">
        <f>Predictive_Maintenance_Data[[#This Row],[Torque '[Nm']]]*Predictive_Maintenance_Data[[#This Row],[Angular velocity '[rad/s']]]/1000</f>
        <v>5.9458410880371142</v>
      </c>
      <c r="K6331" s="2">
        <v>178</v>
      </c>
      <c r="L6331" s="2">
        <v>0</v>
      </c>
      <c r="M6331" s="2">
        <v>0</v>
      </c>
      <c r="N6331" s="2">
        <v>0</v>
      </c>
      <c r="O6331" s="2">
        <v>0</v>
      </c>
      <c r="P6331" s="2">
        <v>0</v>
      </c>
      <c r="Q6331" s="2">
        <v>0</v>
      </c>
      <c r="R6331"/>
      <c r="S6331"/>
    </row>
    <row r="6332" spans="1:19" x14ac:dyDescent="0.3">
      <c r="A6332">
        <v>6331</v>
      </c>
      <c r="B6332" t="s">
        <v>6347</v>
      </c>
      <c r="C6332" t="s">
        <v>15</v>
      </c>
      <c r="D6332" s="1">
        <v>300.5</v>
      </c>
      <c r="E6332" s="1">
        <v>310</v>
      </c>
      <c r="F6332" s="2">
        <v>1580</v>
      </c>
      <c r="G6332" s="1">
        <f>2*PI()*Predictive_Maintenance_Data[[#This Row],[Rotational speed '[rpm']]]/60</f>
        <v>165.45721308906244</v>
      </c>
      <c r="H6332" s="1">
        <v>37</v>
      </c>
      <c r="I6332" s="1">
        <f t="shared" si="98"/>
        <v>9.5</v>
      </c>
      <c r="J6332" s="1">
        <f>Predictive_Maintenance_Data[[#This Row],[Torque '[Nm']]]*Predictive_Maintenance_Data[[#This Row],[Angular velocity '[rad/s']]]/1000</f>
        <v>6.1219168842953104</v>
      </c>
      <c r="K6332" s="2">
        <v>181</v>
      </c>
      <c r="L6332" s="2">
        <v>0</v>
      </c>
      <c r="M6332" s="2">
        <v>0</v>
      </c>
      <c r="N6332" s="2">
        <v>0</v>
      </c>
      <c r="O6332" s="2">
        <v>0</v>
      </c>
      <c r="P6332" s="2">
        <v>0</v>
      </c>
      <c r="Q6332" s="2">
        <v>0</v>
      </c>
      <c r="R6332"/>
      <c r="S6332"/>
    </row>
    <row r="6333" spans="1:19" x14ac:dyDescent="0.3">
      <c r="A6333">
        <v>6332</v>
      </c>
      <c r="B6333" t="s">
        <v>6348</v>
      </c>
      <c r="C6333" t="s">
        <v>27</v>
      </c>
      <c r="D6333" s="1">
        <v>300.5</v>
      </c>
      <c r="E6333" s="1">
        <v>310</v>
      </c>
      <c r="F6333" s="2">
        <v>1495</v>
      </c>
      <c r="G6333" s="1">
        <f>2*PI()*Predictive_Maintenance_Data[[#This Row],[Rotational speed '[rpm']]]/60</f>
        <v>156.55603390389135</v>
      </c>
      <c r="H6333" s="1">
        <v>47.4</v>
      </c>
      <c r="I6333" s="1">
        <f t="shared" si="98"/>
        <v>9.5</v>
      </c>
      <c r="J6333" s="1">
        <f>Predictive_Maintenance_Data[[#This Row],[Torque '[Nm']]]*Predictive_Maintenance_Data[[#This Row],[Angular velocity '[rad/s']]]/1000</f>
        <v>7.4207560070444494</v>
      </c>
      <c r="K6333" s="2">
        <v>184</v>
      </c>
      <c r="L6333" s="2">
        <v>0</v>
      </c>
      <c r="M6333" s="2">
        <v>0</v>
      </c>
      <c r="N6333" s="2">
        <v>0</v>
      </c>
      <c r="O6333" s="2">
        <v>0</v>
      </c>
      <c r="P6333" s="2">
        <v>0</v>
      </c>
      <c r="Q6333" s="2">
        <v>0</v>
      </c>
      <c r="R6333"/>
      <c r="S6333"/>
    </row>
    <row r="6334" spans="1:19" x14ac:dyDescent="0.3">
      <c r="A6334">
        <v>6333</v>
      </c>
      <c r="B6334" t="s">
        <v>6349</v>
      </c>
      <c r="C6334" t="s">
        <v>15</v>
      </c>
      <c r="D6334" s="1">
        <v>300.5</v>
      </c>
      <c r="E6334" s="1">
        <v>309.89999999999998</v>
      </c>
      <c r="F6334" s="2">
        <v>1994</v>
      </c>
      <c r="G6334" s="1">
        <f>2*PI()*Predictive_Maintenance_Data[[#This Row],[Rotational speed '[rpm']]]/60</f>
        <v>208.8111917086016</v>
      </c>
      <c r="H6334" s="1">
        <v>19.8</v>
      </c>
      <c r="I6334" s="1">
        <f t="shared" si="98"/>
        <v>9.3999999999999773</v>
      </c>
      <c r="J6334" s="1">
        <f>Predictive_Maintenance_Data[[#This Row],[Torque '[Nm']]]*Predictive_Maintenance_Data[[#This Row],[Angular velocity '[rad/s']]]/1000</f>
        <v>4.1344615958303121</v>
      </c>
      <c r="K6334" s="2">
        <v>189</v>
      </c>
      <c r="L6334" s="2">
        <v>0</v>
      </c>
      <c r="M6334" s="2">
        <v>0</v>
      </c>
      <c r="N6334" s="2">
        <v>0</v>
      </c>
      <c r="O6334" s="2">
        <v>0</v>
      </c>
      <c r="P6334" s="2">
        <v>0</v>
      </c>
      <c r="Q6334" s="2">
        <v>0</v>
      </c>
      <c r="R6334"/>
      <c r="S6334"/>
    </row>
    <row r="6335" spans="1:19" x14ac:dyDescent="0.3">
      <c r="A6335">
        <v>6334</v>
      </c>
      <c r="B6335" t="s">
        <v>6350</v>
      </c>
      <c r="C6335" t="s">
        <v>15</v>
      </c>
      <c r="D6335" s="1">
        <v>300.39999999999998</v>
      </c>
      <c r="E6335" s="1">
        <v>309.89999999999998</v>
      </c>
      <c r="F6335" s="2">
        <v>1415</v>
      </c>
      <c r="G6335" s="1">
        <f>2*PI()*Predictive_Maintenance_Data[[#This Row],[Rotational speed '[rpm']]]/60</f>
        <v>148.17845349431857</v>
      </c>
      <c r="H6335" s="1">
        <v>31.8</v>
      </c>
      <c r="I6335" s="1">
        <f t="shared" si="98"/>
        <v>9.5</v>
      </c>
      <c r="J6335" s="1">
        <f>Predictive_Maintenance_Data[[#This Row],[Torque '[Nm']]]*Predictive_Maintenance_Data[[#This Row],[Angular velocity '[rad/s']]]/1000</f>
        <v>4.7120748211193302</v>
      </c>
      <c r="K6335" s="2">
        <v>192</v>
      </c>
      <c r="L6335" s="2">
        <v>0</v>
      </c>
      <c r="M6335" s="2">
        <v>0</v>
      </c>
      <c r="N6335" s="2">
        <v>0</v>
      </c>
      <c r="O6335" s="2">
        <v>0</v>
      </c>
      <c r="P6335" s="2">
        <v>0</v>
      </c>
      <c r="Q6335" s="2">
        <v>0</v>
      </c>
      <c r="R6335"/>
      <c r="S6335"/>
    </row>
    <row r="6336" spans="1:19" x14ac:dyDescent="0.3">
      <c r="A6336">
        <v>6335</v>
      </c>
      <c r="B6336" t="s">
        <v>6351</v>
      </c>
      <c r="C6336" t="s">
        <v>15</v>
      </c>
      <c r="D6336" s="1">
        <v>300.39999999999998</v>
      </c>
      <c r="E6336" s="1">
        <v>309.8</v>
      </c>
      <c r="F6336" s="2">
        <v>1725</v>
      </c>
      <c r="G6336" s="1">
        <f>2*PI()*Predictive_Maintenance_Data[[#This Row],[Rotational speed '[rpm']]]/60</f>
        <v>180.64157758141309</v>
      </c>
      <c r="H6336" s="1">
        <v>30.4</v>
      </c>
      <c r="I6336" s="1">
        <f t="shared" si="98"/>
        <v>9.4000000000000341</v>
      </c>
      <c r="J6336" s="1">
        <f>Predictive_Maintenance_Data[[#This Row],[Torque '[Nm']]]*Predictive_Maintenance_Data[[#This Row],[Angular velocity '[rad/s']]]/1000</f>
        <v>5.4915039584749579</v>
      </c>
      <c r="K6336" s="2">
        <v>195</v>
      </c>
      <c r="L6336" s="2">
        <v>0</v>
      </c>
      <c r="M6336" s="2">
        <v>0</v>
      </c>
      <c r="N6336" s="2">
        <v>0</v>
      </c>
      <c r="O6336" s="2">
        <v>0</v>
      </c>
      <c r="P6336" s="2">
        <v>0</v>
      </c>
      <c r="Q6336" s="2">
        <v>0</v>
      </c>
      <c r="R6336"/>
      <c r="S6336"/>
    </row>
    <row r="6337" spans="1:19" x14ac:dyDescent="0.3">
      <c r="A6337">
        <v>6336</v>
      </c>
      <c r="B6337" t="s">
        <v>6352</v>
      </c>
      <c r="C6337" t="s">
        <v>15</v>
      </c>
      <c r="D6337" s="1">
        <v>300.39999999999998</v>
      </c>
      <c r="E6337" s="1">
        <v>309.8</v>
      </c>
      <c r="F6337" s="2">
        <v>1430</v>
      </c>
      <c r="G6337" s="1">
        <f>2*PI()*Predictive_Maintenance_Data[[#This Row],[Rotational speed '[rpm']]]/60</f>
        <v>149.74924982111349</v>
      </c>
      <c r="H6337" s="1">
        <v>43.4</v>
      </c>
      <c r="I6337" s="1">
        <f t="shared" si="98"/>
        <v>9.4000000000000341</v>
      </c>
      <c r="J6337" s="1">
        <f>Predictive_Maintenance_Data[[#This Row],[Torque '[Nm']]]*Predictive_Maintenance_Data[[#This Row],[Angular velocity '[rad/s']]]/1000</f>
        <v>6.4991174422363258</v>
      </c>
      <c r="K6337" s="2">
        <v>198</v>
      </c>
      <c r="L6337" s="2">
        <v>0</v>
      </c>
      <c r="M6337" s="2">
        <v>0</v>
      </c>
      <c r="N6337" s="2">
        <v>0</v>
      </c>
      <c r="O6337" s="2">
        <v>0</v>
      </c>
      <c r="P6337" s="2">
        <v>0</v>
      </c>
      <c r="Q6337" s="2">
        <v>0</v>
      </c>
      <c r="R6337"/>
      <c r="S6337"/>
    </row>
    <row r="6338" spans="1:19" x14ac:dyDescent="0.3">
      <c r="A6338">
        <v>6337</v>
      </c>
      <c r="B6338" t="s">
        <v>6353</v>
      </c>
      <c r="C6338" t="s">
        <v>17</v>
      </c>
      <c r="D6338" s="1">
        <v>300.39999999999998</v>
      </c>
      <c r="E6338" s="1">
        <v>309.8</v>
      </c>
      <c r="F6338" s="2">
        <v>1395</v>
      </c>
      <c r="G6338" s="1">
        <f>2*PI()*Predictive_Maintenance_Data[[#This Row],[Rotational speed '[rpm']]]/60</f>
        <v>146.08405839192537</v>
      </c>
      <c r="H6338" s="1">
        <v>48.1</v>
      </c>
      <c r="I6338" s="1">
        <f t="shared" ref="I6338:I6401" si="99">E6338-D6338</f>
        <v>9.4000000000000341</v>
      </c>
      <c r="J6338" s="1">
        <f>Predictive_Maintenance_Data[[#This Row],[Torque '[Nm']]]*Predictive_Maintenance_Data[[#This Row],[Angular velocity '[rad/s']]]/1000</f>
        <v>7.0266432086516106</v>
      </c>
      <c r="K6338" s="2">
        <v>201</v>
      </c>
      <c r="L6338" s="2">
        <v>0</v>
      </c>
      <c r="M6338" s="2">
        <v>0</v>
      </c>
      <c r="N6338" s="2">
        <v>0</v>
      </c>
      <c r="O6338" s="2">
        <v>0</v>
      </c>
      <c r="P6338" s="2">
        <v>0</v>
      </c>
      <c r="Q6338" s="2">
        <v>0</v>
      </c>
      <c r="R6338"/>
      <c r="S6338"/>
    </row>
    <row r="6339" spans="1:19" x14ac:dyDescent="0.3">
      <c r="A6339">
        <v>6338</v>
      </c>
      <c r="B6339" t="s">
        <v>6354</v>
      </c>
      <c r="C6339" t="s">
        <v>15</v>
      </c>
      <c r="D6339" s="1">
        <v>300.39999999999998</v>
      </c>
      <c r="E6339" s="1">
        <v>309.8</v>
      </c>
      <c r="F6339" s="2">
        <v>1435</v>
      </c>
      <c r="G6339" s="1">
        <f>2*PI()*Predictive_Maintenance_Data[[#This Row],[Rotational speed '[rpm']]]/60</f>
        <v>150.27284859671178</v>
      </c>
      <c r="H6339" s="1">
        <v>43.6</v>
      </c>
      <c r="I6339" s="1">
        <f t="shared" si="99"/>
        <v>9.4000000000000341</v>
      </c>
      <c r="J6339" s="1">
        <f>Predictive_Maintenance_Data[[#This Row],[Torque '[Nm']]]*Predictive_Maintenance_Data[[#This Row],[Angular velocity '[rad/s']]]/1000</f>
        <v>6.5518961988166335</v>
      </c>
      <c r="K6339" s="2">
        <v>203</v>
      </c>
      <c r="L6339" s="2">
        <v>0</v>
      </c>
      <c r="M6339" s="2">
        <v>0</v>
      </c>
      <c r="N6339" s="2">
        <v>0</v>
      </c>
      <c r="O6339" s="2">
        <v>0</v>
      </c>
      <c r="P6339" s="2">
        <v>0</v>
      </c>
      <c r="Q6339" s="2">
        <v>0</v>
      </c>
      <c r="R6339"/>
      <c r="S6339"/>
    </row>
    <row r="6340" spans="1:19" x14ac:dyDescent="0.3">
      <c r="A6340">
        <v>6339</v>
      </c>
      <c r="B6340" t="s">
        <v>6355</v>
      </c>
      <c r="C6340" t="s">
        <v>17</v>
      </c>
      <c r="D6340" s="1">
        <v>300.39999999999998</v>
      </c>
      <c r="E6340" s="1">
        <v>309.89999999999998</v>
      </c>
      <c r="F6340" s="2">
        <v>1681</v>
      </c>
      <c r="G6340" s="1">
        <f>2*PI()*Predictive_Maintenance_Data[[#This Row],[Rotational speed '[rpm']]]/60</f>
        <v>176.03390835614806</v>
      </c>
      <c r="H6340" s="1">
        <v>28.6</v>
      </c>
      <c r="I6340" s="1">
        <f t="shared" si="99"/>
        <v>9.5</v>
      </c>
      <c r="J6340" s="1">
        <f>Predictive_Maintenance_Data[[#This Row],[Torque '[Nm']]]*Predictive_Maintenance_Data[[#This Row],[Angular velocity '[rad/s']]]/1000</f>
        <v>5.0345697789858352</v>
      </c>
      <c r="K6340" s="2">
        <v>206</v>
      </c>
      <c r="L6340" s="2">
        <v>0</v>
      </c>
      <c r="M6340" s="2">
        <v>0</v>
      </c>
      <c r="N6340" s="2">
        <v>0</v>
      </c>
      <c r="O6340" s="2">
        <v>0</v>
      </c>
      <c r="P6340" s="2">
        <v>0</v>
      </c>
      <c r="Q6340" s="2">
        <v>0</v>
      </c>
      <c r="R6340"/>
      <c r="S6340"/>
    </row>
    <row r="6341" spans="1:19" x14ac:dyDescent="0.3">
      <c r="A6341">
        <v>6340</v>
      </c>
      <c r="B6341" t="s">
        <v>6356</v>
      </c>
      <c r="C6341" t="s">
        <v>17</v>
      </c>
      <c r="D6341" s="1">
        <v>300.5</v>
      </c>
      <c r="E6341" s="1">
        <v>310</v>
      </c>
      <c r="F6341" s="2">
        <v>1451</v>
      </c>
      <c r="G6341" s="1">
        <f>2*PI()*Predictive_Maintenance_Data[[#This Row],[Rotational speed '[rpm']]]/60</f>
        <v>151.94836467862632</v>
      </c>
      <c r="H6341" s="1">
        <v>48.6</v>
      </c>
      <c r="I6341" s="1">
        <f t="shared" si="99"/>
        <v>9.5</v>
      </c>
      <c r="J6341" s="1">
        <f>Predictive_Maintenance_Data[[#This Row],[Torque '[Nm']]]*Predictive_Maintenance_Data[[#This Row],[Angular velocity '[rad/s']]]/1000</f>
        <v>7.3846905233812397</v>
      </c>
      <c r="K6341" s="2">
        <v>208</v>
      </c>
      <c r="L6341" s="2">
        <v>0</v>
      </c>
      <c r="M6341" s="2">
        <v>0</v>
      </c>
      <c r="N6341" s="2">
        <v>0</v>
      </c>
      <c r="O6341" s="2">
        <v>0</v>
      </c>
      <c r="P6341" s="2">
        <v>0</v>
      </c>
      <c r="Q6341" s="2">
        <v>0</v>
      </c>
      <c r="R6341"/>
      <c r="S6341"/>
    </row>
    <row r="6342" spans="1:19" x14ac:dyDescent="0.3">
      <c r="A6342">
        <v>6341</v>
      </c>
      <c r="B6342" t="s">
        <v>6357</v>
      </c>
      <c r="C6342" t="s">
        <v>27</v>
      </c>
      <c r="D6342" s="1">
        <v>300.5</v>
      </c>
      <c r="E6342" s="1">
        <v>309.89999999999998</v>
      </c>
      <c r="F6342" s="2">
        <v>1397</v>
      </c>
      <c r="G6342" s="1">
        <f>2*PI()*Predictive_Maintenance_Data[[#This Row],[Rotational speed '[rpm']]]/60</f>
        <v>146.29349790216469</v>
      </c>
      <c r="H6342" s="1">
        <v>45.9</v>
      </c>
      <c r="I6342" s="1">
        <f t="shared" si="99"/>
        <v>9.3999999999999773</v>
      </c>
      <c r="J6342" s="1">
        <f>Predictive_Maintenance_Data[[#This Row],[Torque '[Nm']]]*Predictive_Maintenance_Data[[#This Row],[Angular velocity '[rad/s']]]/1000</f>
        <v>6.7148715537093597</v>
      </c>
      <c r="K6342" s="2">
        <v>210</v>
      </c>
      <c r="L6342" s="2">
        <v>1</v>
      </c>
      <c r="M6342" s="2">
        <v>1</v>
      </c>
      <c r="N6342" s="2">
        <v>0</v>
      </c>
      <c r="O6342" s="2">
        <v>0</v>
      </c>
      <c r="P6342" s="2">
        <v>0</v>
      </c>
      <c r="Q6342" s="2">
        <v>0</v>
      </c>
      <c r="R6342"/>
      <c r="S6342"/>
    </row>
    <row r="6343" spans="1:19" x14ac:dyDescent="0.3">
      <c r="A6343">
        <v>6342</v>
      </c>
      <c r="B6343" t="s">
        <v>6358</v>
      </c>
      <c r="C6343" t="s">
        <v>15</v>
      </c>
      <c r="D6343" s="1">
        <v>300.39999999999998</v>
      </c>
      <c r="E6343" s="1">
        <v>309.8</v>
      </c>
      <c r="F6343" s="2">
        <v>1421</v>
      </c>
      <c r="G6343" s="1">
        <f>2*PI()*Predictive_Maintenance_Data[[#This Row],[Rotational speed '[rpm']]]/60</f>
        <v>148.80677202503654</v>
      </c>
      <c r="H6343" s="1">
        <v>47.2</v>
      </c>
      <c r="I6343" s="1">
        <f t="shared" si="99"/>
        <v>9.4000000000000341</v>
      </c>
      <c r="J6343" s="1">
        <f>Predictive_Maintenance_Data[[#This Row],[Torque '[Nm']]]*Predictive_Maintenance_Data[[#This Row],[Angular velocity '[rad/s']]]/1000</f>
        <v>7.0236796395817249</v>
      </c>
      <c r="K6343" s="2">
        <v>0</v>
      </c>
      <c r="L6343" s="2">
        <v>0</v>
      </c>
      <c r="M6343" s="2">
        <v>0</v>
      </c>
      <c r="N6343" s="2">
        <v>0</v>
      </c>
      <c r="O6343" s="2">
        <v>0</v>
      </c>
      <c r="P6343" s="2">
        <v>0</v>
      </c>
      <c r="Q6343" s="2">
        <v>0</v>
      </c>
      <c r="R6343"/>
      <c r="S6343"/>
    </row>
    <row r="6344" spans="1:19" x14ac:dyDescent="0.3">
      <c r="A6344">
        <v>6343</v>
      </c>
      <c r="B6344" t="s">
        <v>6359</v>
      </c>
      <c r="C6344" t="s">
        <v>15</v>
      </c>
      <c r="D6344" s="1">
        <v>300.3</v>
      </c>
      <c r="E6344" s="1">
        <v>309.8</v>
      </c>
      <c r="F6344" s="2">
        <v>1444</v>
      </c>
      <c r="G6344" s="1">
        <f>2*PI()*Predictive_Maintenance_Data[[#This Row],[Rotational speed '[rpm']]]/60</f>
        <v>151.21532639278868</v>
      </c>
      <c r="H6344" s="1">
        <v>42</v>
      </c>
      <c r="I6344" s="1">
        <f t="shared" si="99"/>
        <v>9.5</v>
      </c>
      <c r="J6344" s="1">
        <f>Predictive_Maintenance_Data[[#This Row],[Torque '[Nm']]]*Predictive_Maintenance_Data[[#This Row],[Angular velocity '[rad/s']]]/1000</f>
        <v>6.3510437084971247</v>
      </c>
      <c r="K6344" s="2">
        <v>3</v>
      </c>
      <c r="L6344" s="2">
        <v>0</v>
      </c>
      <c r="M6344" s="2">
        <v>0</v>
      </c>
      <c r="N6344" s="2">
        <v>0</v>
      </c>
      <c r="O6344" s="2">
        <v>0</v>
      </c>
      <c r="P6344" s="2">
        <v>0</v>
      </c>
      <c r="Q6344" s="2">
        <v>0</v>
      </c>
      <c r="R6344"/>
      <c r="S6344"/>
    </row>
    <row r="6345" spans="1:19" x14ac:dyDescent="0.3">
      <c r="A6345">
        <v>6344</v>
      </c>
      <c r="B6345" t="s">
        <v>6360</v>
      </c>
      <c r="C6345" t="s">
        <v>17</v>
      </c>
      <c r="D6345" s="1">
        <v>300.2</v>
      </c>
      <c r="E6345" s="1">
        <v>309.8</v>
      </c>
      <c r="F6345" s="2">
        <v>1827</v>
      </c>
      <c r="G6345" s="1">
        <f>2*PI()*Predictive_Maintenance_Data[[#This Row],[Rotational speed '[rpm']]]/60</f>
        <v>191.32299260361839</v>
      </c>
      <c r="H6345" s="1">
        <v>23</v>
      </c>
      <c r="I6345" s="1">
        <f t="shared" si="99"/>
        <v>9.6000000000000227</v>
      </c>
      <c r="J6345" s="1">
        <f>Predictive_Maintenance_Data[[#This Row],[Torque '[Nm']]]*Predictive_Maintenance_Data[[#This Row],[Angular velocity '[rad/s']]]/1000</f>
        <v>4.4004288298832224</v>
      </c>
      <c r="K6345" s="2">
        <v>6</v>
      </c>
      <c r="L6345" s="2">
        <v>0</v>
      </c>
      <c r="M6345" s="2">
        <v>0</v>
      </c>
      <c r="N6345" s="2">
        <v>0</v>
      </c>
      <c r="O6345" s="2">
        <v>0</v>
      </c>
      <c r="P6345" s="2">
        <v>0</v>
      </c>
      <c r="Q6345" s="2">
        <v>0</v>
      </c>
      <c r="R6345"/>
      <c r="S6345"/>
    </row>
    <row r="6346" spans="1:19" x14ac:dyDescent="0.3">
      <c r="A6346">
        <v>6345</v>
      </c>
      <c r="B6346" t="s">
        <v>6361</v>
      </c>
      <c r="C6346" t="s">
        <v>27</v>
      </c>
      <c r="D6346" s="1">
        <v>300.2</v>
      </c>
      <c r="E6346" s="1">
        <v>309.8</v>
      </c>
      <c r="F6346" s="2">
        <v>1374</v>
      </c>
      <c r="G6346" s="1">
        <f>2*PI()*Predictive_Maintenance_Data[[#This Row],[Rotational speed '[rpm']]]/60</f>
        <v>143.88494353441254</v>
      </c>
      <c r="H6346" s="1">
        <v>47.7</v>
      </c>
      <c r="I6346" s="1">
        <f t="shared" si="99"/>
        <v>9.6000000000000227</v>
      </c>
      <c r="J6346" s="1">
        <f>Predictive_Maintenance_Data[[#This Row],[Torque '[Nm']]]*Predictive_Maintenance_Data[[#This Row],[Angular velocity '[rad/s']]]/1000</f>
        <v>6.8633118065914784</v>
      </c>
      <c r="K6346" s="2">
        <v>8</v>
      </c>
      <c r="L6346" s="2">
        <v>0</v>
      </c>
      <c r="M6346" s="2">
        <v>0</v>
      </c>
      <c r="N6346" s="2">
        <v>0</v>
      </c>
      <c r="O6346" s="2">
        <v>0</v>
      </c>
      <c r="P6346" s="2">
        <v>0</v>
      </c>
      <c r="Q6346" s="2">
        <v>0</v>
      </c>
      <c r="R6346"/>
      <c r="S6346"/>
    </row>
    <row r="6347" spans="1:19" x14ac:dyDescent="0.3">
      <c r="A6347">
        <v>6346</v>
      </c>
      <c r="B6347" t="s">
        <v>6362</v>
      </c>
      <c r="C6347" t="s">
        <v>17</v>
      </c>
      <c r="D6347" s="1">
        <v>300.2</v>
      </c>
      <c r="E6347" s="1">
        <v>309.8</v>
      </c>
      <c r="F6347" s="2">
        <v>1650</v>
      </c>
      <c r="G6347" s="1">
        <f>2*PI()*Predictive_Maintenance_Data[[#This Row],[Rotational speed '[rpm']]]/60</f>
        <v>172.78759594743863</v>
      </c>
      <c r="H6347" s="1">
        <v>29.6</v>
      </c>
      <c r="I6347" s="1">
        <f t="shared" si="99"/>
        <v>9.6000000000000227</v>
      </c>
      <c r="J6347" s="1">
        <f>Predictive_Maintenance_Data[[#This Row],[Torque '[Nm']]]*Predictive_Maintenance_Data[[#This Row],[Angular velocity '[rad/s']]]/1000</f>
        <v>5.1145128400441839</v>
      </c>
      <c r="K6347" s="2">
        <v>13</v>
      </c>
      <c r="L6347" s="2">
        <v>0</v>
      </c>
      <c r="M6347" s="2">
        <v>0</v>
      </c>
      <c r="N6347" s="2">
        <v>0</v>
      </c>
      <c r="O6347" s="2">
        <v>0</v>
      </c>
      <c r="P6347" s="2">
        <v>0</v>
      </c>
      <c r="Q6347" s="2">
        <v>0</v>
      </c>
      <c r="R6347"/>
      <c r="S6347"/>
    </row>
    <row r="6348" spans="1:19" x14ac:dyDescent="0.3">
      <c r="A6348">
        <v>6347</v>
      </c>
      <c r="B6348" t="s">
        <v>6363</v>
      </c>
      <c r="C6348" t="s">
        <v>17</v>
      </c>
      <c r="D6348" s="1">
        <v>300.2</v>
      </c>
      <c r="E6348" s="1">
        <v>309.7</v>
      </c>
      <c r="F6348" s="2">
        <v>1275</v>
      </c>
      <c r="G6348" s="1">
        <f>2*PI()*Predictive_Maintenance_Data[[#This Row],[Rotational speed '[rpm']]]/60</f>
        <v>133.51768777756621</v>
      </c>
      <c r="H6348" s="1">
        <v>60.7</v>
      </c>
      <c r="I6348" s="1">
        <f t="shared" si="99"/>
        <v>9.5</v>
      </c>
      <c r="J6348" s="1">
        <f>Predictive_Maintenance_Data[[#This Row],[Torque '[Nm']]]*Predictive_Maintenance_Data[[#This Row],[Angular velocity '[rad/s']]]/1000</f>
        <v>8.1045236480982688</v>
      </c>
      <c r="K6348" s="2">
        <v>15</v>
      </c>
      <c r="L6348" s="2">
        <v>0</v>
      </c>
      <c r="M6348" s="2">
        <v>0</v>
      </c>
      <c r="N6348" s="2">
        <v>0</v>
      </c>
      <c r="O6348" s="2">
        <v>0</v>
      </c>
      <c r="P6348" s="2">
        <v>0</v>
      </c>
      <c r="Q6348" s="2">
        <v>0</v>
      </c>
      <c r="R6348"/>
      <c r="S6348"/>
    </row>
    <row r="6349" spans="1:19" x14ac:dyDescent="0.3">
      <c r="A6349">
        <v>6348</v>
      </c>
      <c r="B6349" t="s">
        <v>6364</v>
      </c>
      <c r="C6349" t="s">
        <v>17</v>
      </c>
      <c r="D6349" s="1">
        <v>300.2</v>
      </c>
      <c r="E6349" s="1">
        <v>309.7</v>
      </c>
      <c r="F6349" s="2">
        <v>1421</v>
      </c>
      <c r="G6349" s="1">
        <f>2*PI()*Predictive_Maintenance_Data[[#This Row],[Rotational speed '[rpm']]]/60</f>
        <v>148.80677202503654</v>
      </c>
      <c r="H6349" s="1">
        <v>44.6</v>
      </c>
      <c r="I6349" s="1">
        <f t="shared" si="99"/>
        <v>9.5</v>
      </c>
      <c r="J6349" s="1">
        <f>Predictive_Maintenance_Data[[#This Row],[Torque '[Nm']]]*Predictive_Maintenance_Data[[#This Row],[Angular velocity '[rad/s']]]/1000</f>
        <v>6.6367820323166296</v>
      </c>
      <c r="K6349" s="2">
        <v>17</v>
      </c>
      <c r="L6349" s="2">
        <v>0</v>
      </c>
      <c r="M6349" s="2">
        <v>0</v>
      </c>
      <c r="N6349" s="2">
        <v>0</v>
      </c>
      <c r="O6349" s="2">
        <v>0</v>
      </c>
      <c r="P6349" s="2">
        <v>0</v>
      </c>
      <c r="Q6349" s="2">
        <v>0</v>
      </c>
      <c r="R6349"/>
      <c r="S6349"/>
    </row>
    <row r="6350" spans="1:19" x14ac:dyDescent="0.3">
      <c r="A6350">
        <v>6349</v>
      </c>
      <c r="B6350" t="s">
        <v>6365</v>
      </c>
      <c r="C6350" t="s">
        <v>17</v>
      </c>
      <c r="D6350" s="1">
        <v>300.2</v>
      </c>
      <c r="E6350" s="1">
        <v>309.8</v>
      </c>
      <c r="F6350" s="2">
        <v>1557</v>
      </c>
      <c r="G6350" s="1">
        <f>2*PI()*Predictive_Maintenance_Data[[#This Row],[Rotational speed '[rpm']]]/60</f>
        <v>163.04865872131026</v>
      </c>
      <c r="H6350" s="1">
        <v>33.799999999999997</v>
      </c>
      <c r="I6350" s="1">
        <f t="shared" si="99"/>
        <v>9.6000000000000227</v>
      </c>
      <c r="J6350" s="1">
        <f>Predictive_Maintenance_Data[[#This Row],[Torque '[Nm']]]*Predictive_Maintenance_Data[[#This Row],[Angular velocity '[rad/s']]]/1000</f>
        <v>5.5110446647802869</v>
      </c>
      <c r="K6350" s="2">
        <v>19</v>
      </c>
      <c r="L6350" s="2">
        <v>0</v>
      </c>
      <c r="M6350" s="2">
        <v>0</v>
      </c>
      <c r="N6350" s="2">
        <v>0</v>
      </c>
      <c r="O6350" s="2">
        <v>0</v>
      </c>
      <c r="P6350" s="2">
        <v>0</v>
      </c>
      <c r="Q6350" s="2">
        <v>0</v>
      </c>
      <c r="R6350"/>
      <c r="S6350"/>
    </row>
    <row r="6351" spans="1:19" x14ac:dyDescent="0.3">
      <c r="A6351">
        <v>6350</v>
      </c>
      <c r="B6351" t="s">
        <v>6366</v>
      </c>
      <c r="C6351" t="s">
        <v>17</v>
      </c>
      <c r="D6351" s="1">
        <v>300.10000000000002</v>
      </c>
      <c r="E6351" s="1">
        <v>309.8</v>
      </c>
      <c r="F6351" s="2">
        <v>1506</v>
      </c>
      <c r="G6351" s="1">
        <f>2*PI()*Predictive_Maintenance_Data[[#This Row],[Rotational speed '[rpm']]]/60</f>
        <v>157.70795121020763</v>
      </c>
      <c r="H6351" s="1">
        <v>35.200000000000003</v>
      </c>
      <c r="I6351" s="1">
        <f t="shared" si="99"/>
        <v>9.6999999999999886</v>
      </c>
      <c r="J6351" s="1">
        <f>Predictive_Maintenance_Data[[#This Row],[Torque '[Nm']]]*Predictive_Maintenance_Data[[#This Row],[Angular velocity '[rad/s']]]/1000</f>
        <v>5.5513198825993086</v>
      </c>
      <c r="K6351" s="2">
        <v>21</v>
      </c>
      <c r="L6351" s="2">
        <v>0</v>
      </c>
      <c r="M6351" s="2">
        <v>0</v>
      </c>
      <c r="N6351" s="2">
        <v>0</v>
      </c>
      <c r="O6351" s="2">
        <v>0</v>
      </c>
      <c r="P6351" s="2">
        <v>0</v>
      </c>
      <c r="Q6351" s="2">
        <v>0</v>
      </c>
      <c r="R6351"/>
      <c r="S6351"/>
    </row>
    <row r="6352" spans="1:19" x14ac:dyDescent="0.3">
      <c r="A6352">
        <v>6351</v>
      </c>
      <c r="B6352" t="s">
        <v>6367</v>
      </c>
      <c r="C6352" t="s">
        <v>17</v>
      </c>
      <c r="D6352" s="1">
        <v>300.10000000000002</v>
      </c>
      <c r="E6352" s="1">
        <v>309.7</v>
      </c>
      <c r="F6352" s="2">
        <v>1362</v>
      </c>
      <c r="G6352" s="1">
        <f>2*PI()*Predictive_Maintenance_Data[[#This Row],[Rotational speed '[rpm']]]/60</f>
        <v>142.62830647297659</v>
      </c>
      <c r="H6352" s="1">
        <v>49.1</v>
      </c>
      <c r="I6352" s="1">
        <f t="shared" si="99"/>
        <v>9.5999999999999659</v>
      </c>
      <c r="J6352" s="1">
        <f>Predictive_Maintenance_Data[[#This Row],[Torque '[Nm']]]*Predictive_Maintenance_Data[[#This Row],[Angular velocity '[rad/s']]]/1000</f>
        <v>7.0030498478231511</v>
      </c>
      <c r="K6352" s="2">
        <v>23</v>
      </c>
      <c r="L6352" s="2">
        <v>0</v>
      </c>
      <c r="M6352" s="2">
        <v>0</v>
      </c>
      <c r="N6352" s="2">
        <v>0</v>
      </c>
      <c r="O6352" s="2">
        <v>0</v>
      </c>
      <c r="P6352" s="2">
        <v>0</v>
      </c>
      <c r="Q6352" s="2">
        <v>0</v>
      </c>
      <c r="R6352"/>
      <c r="S6352"/>
    </row>
    <row r="6353" spans="1:19" x14ac:dyDescent="0.3">
      <c r="A6353">
        <v>6352</v>
      </c>
      <c r="B6353" t="s">
        <v>6368</v>
      </c>
      <c r="C6353" t="s">
        <v>17</v>
      </c>
      <c r="D6353" s="1">
        <v>300</v>
      </c>
      <c r="E6353" s="1">
        <v>309.7</v>
      </c>
      <c r="F6353" s="2">
        <v>1542</v>
      </c>
      <c r="G6353" s="1">
        <f>2*PI()*Predictive_Maintenance_Data[[#This Row],[Rotational speed '[rpm']]]/60</f>
        <v>161.47786239451537</v>
      </c>
      <c r="H6353" s="1">
        <v>47.1</v>
      </c>
      <c r="I6353" s="1">
        <f t="shared" si="99"/>
        <v>9.6999999999999886</v>
      </c>
      <c r="J6353" s="1">
        <f>Predictive_Maintenance_Data[[#This Row],[Torque '[Nm']]]*Predictive_Maintenance_Data[[#This Row],[Angular velocity '[rad/s']]]/1000</f>
        <v>7.605607318781674</v>
      </c>
      <c r="K6353" s="2">
        <v>25</v>
      </c>
      <c r="L6353" s="2">
        <v>0</v>
      </c>
      <c r="M6353" s="2">
        <v>0</v>
      </c>
      <c r="N6353" s="2">
        <v>0</v>
      </c>
      <c r="O6353" s="2">
        <v>0</v>
      </c>
      <c r="P6353" s="2">
        <v>0</v>
      </c>
      <c r="Q6353" s="2">
        <v>0</v>
      </c>
      <c r="R6353"/>
      <c r="S6353"/>
    </row>
    <row r="6354" spans="1:19" x14ac:dyDescent="0.3">
      <c r="A6354">
        <v>6353</v>
      </c>
      <c r="B6354" t="s">
        <v>6369</v>
      </c>
      <c r="C6354" t="s">
        <v>17</v>
      </c>
      <c r="D6354" s="1">
        <v>300</v>
      </c>
      <c r="E6354" s="1">
        <v>309.60000000000002</v>
      </c>
      <c r="F6354" s="2">
        <v>1496</v>
      </c>
      <c r="G6354" s="1">
        <f>2*PI()*Predictive_Maintenance_Data[[#This Row],[Rotational speed '[rpm']]]/60</f>
        <v>156.66075365901102</v>
      </c>
      <c r="H6354" s="1">
        <v>38.799999999999997</v>
      </c>
      <c r="I6354" s="1">
        <f t="shared" si="99"/>
        <v>9.6000000000000227</v>
      </c>
      <c r="J6354" s="1">
        <f>Predictive_Maintenance_Data[[#This Row],[Torque '[Nm']]]*Predictive_Maintenance_Data[[#This Row],[Angular velocity '[rad/s']]]/1000</f>
        <v>6.0784372419696275</v>
      </c>
      <c r="K6354" s="2">
        <v>27</v>
      </c>
      <c r="L6354" s="2">
        <v>0</v>
      </c>
      <c r="M6354" s="2">
        <v>0</v>
      </c>
      <c r="N6354" s="2">
        <v>0</v>
      </c>
      <c r="O6354" s="2">
        <v>0</v>
      </c>
      <c r="P6354" s="2">
        <v>0</v>
      </c>
      <c r="Q6354" s="2">
        <v>0</v>
      </c>
      <c r="R6354"/>
      <c r="S6354"/>
    </row>
    <row r="6355" spans="1:19" x14ac:dyDescent="0.3">
      <c r="A6355">
        <v>6354</v>
      </c>
      <c r="B6355" t="s">
        <v>6370</v>
      </c>
      <c r="C6355" t="s">
        <v>15</v>
      </c>
      <c r="D6355" s="1">
        <v>300</v>
      </c>
      <c r="E6355" s="1">
        <v>309.60000000000002</v>
      </c>
      <c r="F6355" s="2">
        <v>1491</v>
      </c>
      <c r="G6355" s="1">
        <f>2*PI()*Predictive_Maintenance_Data[[#This Row],[Rotational speed '[rpm']]]/60</f>
        <v>156.13715488341271</v>
      </c>
      <c r="H6355" s="1">
        <v>42</v>
      </c>
      <c r="I6355" s="1">
        <f t="shared" si="99"/>
        <v>9.6000000000000227</v>
      </c>
      <c r="J6355" s="1">
        <f>Predictive_Maintenance_Data[[#This Row],[Torque '[Nm']]]*Predictive_Maintenance_Data[[#This Row],[Angular velocity '[rad/s']]]/1000</f>
        <v>6.5577605051033334</v>
      </c>
      <c r="K6355" s="2">
        <v>29</v>
      </c>
      <c r="L6355" s="2">
        <v>0</v>
      </c>
      <c r="M6355" s="2">
        <v>0</v>
      </c>
      <c r="N6355" s="2">
        <v>0</v>
      </c>
      <c r="O6355" s="2">
        <v>0</v>
      </c>
      <c r="P6355" s="2">
        <v>0</v>
      </c>
      <c r="Q6355" s="2">
        <v>0</v>
      </c>
      <c r="R6355"/>
      <c r="S6355"/>
    </row>
    <row r="6356" spans="1:19" x14ac:dyDescent="0.3">
      <c r="A6356">
        <v>6355</v>
      </c>
      <c r="B6356" t="s">
        <v>6371</v>
      </c>
      <c r="C6356" t="s">
        <v>17</v>
      </c>
      <c r="D6356" s="1">
        <v>300.10000000000002</v>
      </c>
      <c r="E6356" s="1">
        <v>309.60000000000002</v>
      </c>
      <c r="F6356" s="2">
        <v>1565</v>
      </c>
      <c r="G6356" s="1">
        <f>2*PI()*Predictive_Maintenance_Data[[#This Row],[Rotational speed '[rpm']]]/60</f>
        <v>163.88641676226752</v>
      </c>
      <c r="H6356" s="1">
        <v>34.799999999999997</v>
      </c>
      <c r="I6356" s="1">
        <f t="shared" si="99"/>
        <v>9.5</v>
      </c>
      <c r="J6356" s="1">
        <f>Predictive_Maintenance_Data[[#This Row],[Torque '[Nm']]]*Predictive_Maintenance_Data[[#This Row],[Angular velocity '[rad/s']]]/1000</f>
        <v>5.7032473033269087</v>
      </c>
      <c r="K6356" s="2">
        <v>32</v>
      </c>
      <c r="L6356" s="2">
        <v>0</v>
      </c>
      <c r="M6356" s="2">
        <v>0</v>
      </c>
      <c r="N6356" s="2">
        <v>0</v>
      </c>
      <c r="O6356" s="2">
        <v>0</v>
      </c>
      <c r="P6356" s="2">
        <v>0</v>
      </c>
      <c r="Q6356" s="2">
        <v>0</v>
      </c>
      <c r="R6356"/>
      <c r="S6356"/>
    </row>
    <row r="6357" spans="1:19" x14ac:dyDescent="0.3">
      <c r="A6357">
        <v>6356</v>
      </c>
      <c r="B6357" t="s">
        <v>6372</v>
      </c>
      <c r="C6357" t="s">
        <v>17</v>
      </c>
      <c r="D6357" s="1">
        <v>300.10000000000002</v>
      </c>
      <c r="E6357" s="1">
        <v>309.7</v>
      </c>
      <c r="F6357" s="2">
        <v>1481</v>
      </c>
      <c r="G6357" s="1">
        <f>2*PI()*Predictive_Maintenance_Data[[#This Row],[Rotational speed '[rpm']]]/60</f>
        <v>155.08995733221613</v>
      </c>
      <c r="H6357" s="1">
        <v>37.9</v>
      </c>
      <c r="I6357" s="1">
        <f t="shared" si="99"/>
        <v>9.5999999999999659</v>
      </c>
      <c r="J6357" s="1">
        <f>Predictive_Maintenance_Data[[#This Row],[Torque '[Nm']]]*Predictive_Maintenance_Data[[#This Row],[Angular velocity '[rad/s']]]/1000</f>
        <v>5.8779093828909907</v>
      </c>
      <c r="K6357" s="2">
        <v>34</v>
      </c>
      <c r="L6357" s="2">
        <v>0</v>
      </c>
      <c r="M6357" s="2">
        <v>0</v>
      </c>
      <c r="N6357" s="2">
        <v>0</v>
      </c>
      <c r="O6357" s="2">
        <v>0</v>
      </c>
      <c r="P6357" s="2">
        <v>0</v>
      </c>
      <c r="Q6357" s="2">
        <v>0</v>
      </c>
      <c r="R6357"/>
      <c r="S6357"/>
    </row>
    <row r="6358" spans="1:19" x14ac:dyDescent="0.3">
      <c r="A6358">
        <v>6357</v>
      </c>
      <c r="B6358" t="s">
        <v>6373</v>
      </c>
      <c r="C6358" t="s">
        <v>15</v>
      </c>
      <c r="D6358" s="1">
        <v>300.10000000000002</v>
      </c>
      <c r="E6358" s="1">
        <v>309.7</v>
      </c>
      <c r="F6358" s="2">
        <v>1420</v>
      </c>
      <c r="G6358" s="1">
        <f>2*PI()*Predictive_Maintenance_Data[[#This Row],[Rotational speed '[rpm']]]/60</f>
        <v>148.70205226991686</v>
      </c>
      <c r="H6358" s="1">
        <v>48.4</v>
      </c>
      <c r="I6358" s="1">
        <f t="shared" si="99"/>
        <v>9.5999999999999659</v>
      </c>
      <c r="J6358" s="1">
        <f>Predictive_Maintenance_Data[[#This Row],[Torque '[Nm']]]*Predictive_Maintenance_Data[[#This Row],[Angular velocity '[rad/s']]]/1000</f>
        <v>7.1971793298639763</v>
      </c>
      <c r="K6358" s="2">
        <v>36</v>
      </c>
      <c r="L6358" s="2">
        <v>0</v>
      </c>
      <c r="M6358" s="2">
        <v>0</v>
      </c>
      <c r="N6358" s="2">
        <v>0</v>
      </c>
      <c r="O6358" s="2">
        <v>0</v>
      </c>
      <c r="P6358" s="2">
        <v>0</v>
      </c>
      <c r="Q6358" s="2">
        <v>0</v>
      </c>
      <c r="R6358"/>
      <c r="S6358"/>
    </row>
    <row r="6359" spans="1:19" x14ac:dyDescent="0.3">
      <c r="A6359">
        <v>6358</v>
      </c>
      <c r="B6359" t="s">
        <v>6374</v>
      </c>
      <c r="C6359" t="s">
        <v>17</v>
      </c>
      <c r="D6359" s="1">
        <v>300.2</v>
      </c>
      <c r="E6359" s="1">
        <v>309.8</v>
      </c>
      <c r="F6359" s="2">
        <v>1398</v>
      </c>
      <c r="G6359" s="1">
        <f>2*PI()*Predictive_Maintenance_Data[[#This Row],[Rotational speed '[rpm']]]/60</f>
        <v>146.39821765728436</v>
      </c>
      <c r="H6359" s="1">
        <v>54.8</v>
      </c>
      <c r="I6359" s="1">
        <f t="shared" si="99"/>
        <v>9.6000000000000227</v>
      </c>
      <c r="J6359" s="1">
        <f>Predictive_Maintenance_Data[[#This Row],[Torque '[Nm']]]*Predictive_Maintenance_Data[[#This Row],[Angular velocity '[rad/s']]]/1000</f>
        <v>8.0226223276191817</v>
      </c>
      <c r="K6359" s="2">
        <v>39</v>
      </c>
      <c r="L6359" s="2">
        <v>0</v>
      </c>
      <c r="M6359" s="2">
        <v>0</v>
      </c>
      <c r="N6359" s="2">
        <v>0</v>
      </c>
      <c r="O6359" s="2">
        <v>0</v>
      </c>
      <c r="P6359" s="2">
        <v>0</v>
      </c>
      <c r="Q6359" s="2">
        <v>0</v>
      </c>
      <c r="R6359"/>
      <c r="S6359"/>
    </row>
    <row r="6360" spans="1:19" x14ac:dyDescent="0.3">
      <c r="A6360">
        <v>6359</v>
      </c>
      <c r="B6360" t="s">
        <v>6375</v>
      </c>
      <c r="C6360" t="s">
        <v>15</v>
      </c>
      <c r="D6360" s="1">
        <v>300.2</v>
      </c>
      <c r="E6360" s="1">
        <v>309.8</v>
      </c>
      <c r="F6360" s="2">
        <v>1466</v>
      </c>
      <c r="G6360" s="1">
        <f>2*PI()*Predictive_Maintenance_Data[[#This Row],[Rotational speed '[rpm']]]/60</f>
        <v>153.51916100542121</v>
      </c>
      <c r="H6360" s="1">
        <v>45.7</v>
      </c>
      <c r="I6360" s="1">
        <f t="shared" si="99"/>
        <v>9.6000000000000227</v>
      </c>
      <c r="J6360" s="1">
        <f>Predictive_Maintenance_Data[[#This Row],[Torque '[Nm']]]*Predictive_Maintenance_Data[[#This Row],[Angular velocity '[rad/s']]]/1000</f>
        <v>7.01582565794775</v>
      </c>
      <c r="K6360" s="2">
        <v>41</v>
      </c>
      <c r="L6360" s="2">
        <v>0</v>
      </c>
      <c r="M6360" s="2">
        <v>0</v>
      </c>
      <c r="N6360" s="2">
        <v>0</v>
      </c>
      <c r="O6360" s="2">
        <v>0</v>
      </c>
      <c r="P6360" s="2">
        <v>0</v>
      </c>
      <c r="Q6360" s="2">
        <v>0</v>
      </c>
      <c r="R6360"/>
      <c r="S6360"/>
    </row>
    <row r="6361" spans="1:19" x14ac:dyDescent="0.3">
      <c r="A6361">
        <v>6360</v>
      </c>
      <c r="B6361" t="s">
        <v>6376</v>
      </c>
      <c r="C6361" t="s">
        <v>17</v>
      </c>
      <c r="D6361" s="1">
        <v>300.10000000000002</v>
      </c>
      <c r="E6361" s="1">
        <v>309.8</v>
      </c>
      <c r="F6361" s="2">
        <v>1430</v>
      </c>
      <c r="G6361" s="1">
        <f>2*PI()*Predictive_Maintenance_Data[[#This Row],[Rotational speed '[rpm']]]/60</f>
        <v>149.74924982111349</v>
      </c>
      <c r="H6361" s="1">
        <v>56.7</v>
      </c>
      <c r="I6361" s="1">
        <f t="shared" si="99"/>
        <v>9.6999999999999886</v>
      </c>
      <c r="J6361" s="1">
        <f>Predictive_Maintenance_Data[[#This Row],[Torque '[Nm']]]*Predictive_Maintenance_Data[[#This Row],[Angular velocity '[rad/s']]]/1000</f>
        <v>8.4907824648571353</v>
      </c>
      <c r="K6361" s="2">
        <v>44</v>
      </c>
      <c r="L6361" s="2">
        <v>0</v>
      </c>
      <c r="M6361" s="2">
        <v>0</v>
      </c>
      <c r="N6361" s="2">
        <v>0</v>
      </c>
      <c r="O6361" s="2">
        <v>0</v>
      </c>
      <c r="P6361" s="2">
        <v>0</v>
      </c>
      <c r="Q6361" s="2">
        <v>0</v>
      </c>
      <c r="R6361"/>
      <c r="S6361"/>
    </row>
    <row r="6362" spans="1:19" x14ac:dyDescent="0.3">
      <c r="A6362">
        <v>6361</v>
      </c>
      <c r="B6362" t="s">
        <v>6377</v>
      </c>
      <c r="C6362" t="s">
        <v>17</v>
      </c>
      <c r="D6362" s="1">
        <v>300.10000000000002</v>
      </c>
      <c r="E6362" s="1">
        <v>309.7</v>
      </c>
      <c r="F6362" s="2">
        <v>1441</v>
      </c>
      <c r="G6362" s="1">
        <f>2*PI()*Predictive_Maintenance_Data[[#This Row],[Rotational speed '[rpm']]]/60</f>
        <v>150.90116712742974</v>
      </c>
      <c r="H6362" s="1">
        <v>40.1</v>
      </c>
      <c r="I6362" s="1">
        <f t="shared" si="99"/>
        <v>9.5999999999999659</v>
      </c>
      <c r="J6362" s="1">
        <f>Predictive_Maintenance_Data[[#This Row],[Torque '[Nm']]]*Predictive_Maintenance_Data[[#This Row],[Angular velocity '[rad/s']]]/1000</f>
        <v>6.0511368018099327</v>
      </c>
      <c r="K6362" s="2">
        <v>46</v>
      </c>
      <c r="L6362" s="2">
        <v>0</v>
      </c>
      <c r="M6362" s="2">
        <v>0</v>
      </c>
      <c r="N6362" s="2">
        <v>0</v>
      </c>
      <c r="O6362" s="2">
        <v>0</v>
      </c>
      <c r="P6362" s="2">
        <v>0</v>
      </c>
      <c r="Q6362" s="2">
        <v>0</v>
      </c>
      <c r="R6362"/>
      <c r="S6362"/>
    </row>
    <row r="6363" spans="1:19" x14ac:dyDescent="0.3">
      <c r="A6363">
        <v>6362</v>
      </c>
      <c r="B6363" t="s">
        <v>6378</v>
      </c>
      <c r="C6363" t="s">
        <v>15</v>
      </c>
      <c r="D6363" s="1">
        <v>300.10000000000002</v>
      </c>
      <c r="E6363" s="1">
        <v>309.7</v>
      </c>
      <c r="F6363" s="2">
        <v>1348</v>
      </c>
      <c r="G6363" s="1">
        <f>2*PI()*Predictive_Maintenance_Data[[#This Row],[Rotational speed '[rpm']]]/60</f>
        <v>141.16222990130137</v>
      </c>
      <c r="H6363" s="1">
        <v>57.3</v>
      </c>
      <c r="I6363" s="1">
        <f t="shared" si="99"/>
        <v>9.5999999999999659</v>
      </c>
      <c r="J6363" s="1">
        <f>Predictive_Maintenance_Data[[#This Row],[Torque '[Nm']]]*Predictive_Maintenance_Data[[#This Row],[Angular velocity '[rad/s']]]/1000</f>
        <v>8.0885957733445686</v>
      </c>
      <c r="K6363" s="2">
        <v>48</v>
      </c>
      <c r="L6363" s="2">
        <v>0</v>
      </c>
      <c r="M6363" s="2">
        <v>0</v>
      </c>
      <c r="N6363" s="2">
        <v>0</v>
      </c>
      <c r="O6363" s="2">
        <v>0</v>
      </c>
      <c r="P6363" s="2">
        <v>0</v>
      </c>
      <c r="Q6363" s="2">
        <v>0</v>
      </c>
      <c r="R6363"/>
      <c r="S6363"/>
    </row>
    <row r="6364" spans="1:19" x14ac:dyDescent="0.3">
      <c r="A6364">
        <v>6363</v>
      </c>
      <c r="B6364" t="s">
        <v>6379</v>
      </c>
      <c r="C6364" t="s">
        <v>17</v>
      </c>
      <c r="D6364" s="1">
        <v>300</v>
      </c>
      <c r="E6364" s="1">
        <v>309.60000000000002</v>
      </c>
      <c r="F6364" s="2">
        <v>1738</v>
      </c>
      <c r="G6364" s="1">
        <f>2*PI()*Predictive_Maintenance_Data[[#This Row],[Rotational speed '[rpm']]]/60</f>
        <v>182.00293439796869</v>
      </c>
      <c r="H6364" s="1">
        <v>28.7</v>
      </c>
      <c r="I6364" s="1">
        <f t="shared" si="99"/>
        <v>9.6000000000000227</v>
      </c>
      <c r="J6364" s="1">
        <f>Predictive_Maintenance_Data[[#This Row],[Torque '[Nm']]]*Predictive_Maintenance_Data[[#This Row],[Angular velocity '[rad/s']]]/1000</f>
        <v>5.2234842172217011</v>
      </c>
      <c r="K6364" s="2">
        <v>51</v>
      </c>
      <c r="L6364" s="2">
        <v>0</v>
      </c>
      <c r="M6364" s="2">
        <v>0</v>
      </c>
      <c r="N6364" s="2">
        <v>0</v>
      </c>
      <c r="O6364" s="2">
        <v>0</v>
      </c>
      <c r="P6364" s="2">
        <v>0</v>
      </c>
      <c r="Q6364" s="2">
        <v>0</v>
      </c>
      <c r="R6364"/>
      <c r="S6364"/>
    </row>
    <row r="6365" spans="1:19" x14ac:dyDescent="0.3">
      <c r="A6365">
        <v>6364</v>
      </c>
      <c r="B6365" t="s">
        <v>6380</v>
      </c>
      <c r="C6365" t="s">
        <v>15</v>
      </c>
      <c r="D6365" s="1">
        <v>300</v>
      </c>
      <c r="E6365" s="1">
        <v>309.60000000000002</v>
      </c>
      <c r="F6365" s="2">
        <v>1618</v>
      </c>
      <c r="G6365" s="1">
        <f>2*PI()*Predictive_Maintenance_Data[[#This Row],[Rotational speed '[rpm']]]/60</f>
        <v>169.4365637836095</v>
      </c>
      <c r="H6365" s="1">
        <v>36.200000000000003</v>
      </c>
      <c r="I6365" s="1">
        <f t="shared" si="99"/>
        <v>9.6000000000000227</v>
      </c>
      <c r="J6365" s="1">
        <f>Predictive_Maintenance_Data[[#This Row],[Torque '[Nm']]]*Predictive_Maintenance_Data[[#This Row],[Angular velocity '[rad/s']]]/1000</f>
        <v>6.1336036089666637</v>
      </c>
      <c r="K6365" s="2">
        <v>53</v>
      </c>
      <c r="L6365" s="2">
        <v>0</v>
      </c>
      <c r="M6365" s="2">
        <v>0</v>
      </c>
      <c r="N6365" s="2">
        <v>0</v>
      </c>
      <c r="O6365" s="2">
        <v>0</v>
      </c>
      <c r="P6365" s="2">
        <v>0</v>
      </c>
      <c r="Q6365" s="2">
        <v>0</v>
      </c>
      <c r="R6365"/>
      <c r="S6365"/>
    </row>
    <row r="6366" spans="1:19" x14ac:dyDescent="0.3">
      <c r="A6366">
        <v>6365</v>
      </c>
      <c r="B6366" t="s">
        <v>6381</v>
      </c>
      <c r="C6366" t="s">
        <v>15</v>
      </c>
      <c r="D6366" s="1">
        <v>299.89999999999998</v>
      </c>
      <c r="E6366" s="1">
        <v>309.60000000000002</v>
      </c>
      <c r="F6366" s="2">
        <v>1489</v>
      </c>
      <c r="G6366" s="1">
        <f>2*PI()*Predictive_Maintenance_Data[[#This Row],[Rotational speed '[rpm']]]/60</f>
        <v>155.92771537317338</v>
      </c>
      <c r="H6366" s="1">
        <v>41.7</v>
      </c>
      <c r="I6366" s="1">
        <f t="shared" si="99"/>
        <v>9.7000000000000455</v>
      </c>
      <c r="J6366" s="1">
        <f>Predictive_Maintenance_Data[[#This Row],[Torque '[Nm']]]*Predictive_Maintenance_Data[[#This Row],[Angular velocity '[rad/s']]]/1000</f>
        <v>6.5021857310613305</v>
      </c>
      <c r="K6366" s="2">
        <v>56</v>
      </c>
      <c r="L6366" s="2">
        <v>0</v>
      </c>
      <c r="M6366" s="2">
        <v>0</v>
      </c>
      <c r="N6366" s="2">
        <v>0</v>
      </c>
      <c r="O6366" s="2">
        <v>0</v>
      </c>
      <c r="P6366" s="2">
        <v>0</v>
      </c>
      <c r="Q6366" s="2">
        <v>0</v>
      </c>
      <c r="R6366"/>
      <c r="S6366"/>
    </row>
    <row r="6367" spans="1:19" x14ac:dyDescent="0.3">
      <c r="A6367">
        <v>6366</v>
      </c>
      <c r="B6367" t="s">
        <v>6382</v>
      </c>
      <c r="C6367" t="s">
        <v>15</v>
      </c>
      <c r="D6367" s="1">
        <v>299.89999999999998</v>
      </c>
      <c r="E6367" s="1">
        <v>309.5</v>
      </c>
      <c r="F6367" s="2">
        <v>1412</v>
      </c>
      <c r="G6367" s="1">
        <f>2*PI()*Predictive_Maintenance_Data[[#This Row],[Rotational speed '[rpm']]]/60</f>
        <v>147.86429422895961</v>
      </c>
      <c r="H6367" s="1">
        <v>57.9</v>
      </c>
      <c r="I6367" s="1">
        <f t="shared" si="99"/>
        <v>9.6000000000000227</v>
      </c>
      <c r="J6367" s="1">
        <f>Predictive_Maintenance_Data[[#This Row],[Torque '[Nm']]]*Predictive_Maintenance_Data[[#This Row],[Angular velocity '[rad/s']]]/1000</f>
        <v>8.5613426358567608</v>
      </c>
      <c r="K6367" s="2">
        <v>59</v>
      </c>
      <c r="L6367" s="2">
        <v>0</v>
      </c>
      <c r="M6367" s="2">
        <v>0</v>
      </c>
      <c r="N6367" s="2">
        <v>0</v>
      </c>
      <c r="O6367" s="2">
        <v>0</v>
      </c>
      <c r="P6367" s="2">
        <v>0</v>
      </c>
      <c r="Q6367" s="2">
        <v>0</v>
      </c>
      <c r="R6367"/>
      <c r="S6367"/>
    </row>
    <row r="6368" spans="1:19" x14ac:dyDescent="0.3">
      <c r="A6368">
        <v>6367</v>
      </c>
      <c r="B6368" t="s">
        <v>6383</v>
      </c>
      <c r="C6368" t="s">
        <v>15</v>
      </c>
      <c r="D6368" s="1">
        <v>299.89999999999998</v>
      </c>
      <c r="E6368" s="1">
        <v>309.5</v>
      </c>
      <c r="F6368" s="2">
        <v>2065</v>
      </c>
      <c r="G6368" s="1">
        <f>2*PI()*Predictive_Maintenance_Data[[#This Row],[Rotational speed '[rpm']]]/60</f>
        <v>216.24629432209744</v>
      </c>
      <c r="H6368" s="1">
        <v>18.100000000000001</v>
      </c>
      <c r="I6368" s="1">
        <f t="shared" si="99"/>
        <v>9.6000000000000227</v>
      </c>
      <c r="J6368" s="1">
        <f>Predictive_Maintenance_Data[[#This Row],[Torque '[Nm']]]*Predictive_Maintenance_Data[[#This Row],[Angular velocity '[rad/s']]]/1000</f>
        <v>3.914057927229964</v>
      </c>
      <c r="K6368" s="2">
        <v>62</v>
      </c>
      <c r="L6368" s="2">
        <v>0</v>
      </c>
      <c r="M6368" s="2">
        <v>0</v>
      </c>
      <c r="N6368" s="2">
        <v>0</v>
      </c>
      <c r="O6368" s="2">
        <v>0</v>
      </c>
      <c r="P6368" s="2">
        <v>0</v>
      </c>
      <c r="Q6368" s="2">
        <v>0</v>
      </c>
      <c r="R6368"/>
      <c r="S6368"/>
    </row>
    <row r="6369" spans="1:19" x14ac:dyDescent="0.3">
      <c r="A6369">
        <v>6368</v>
      </c>
      <c r="B6369" t="s">
        <v>6384</v>
      </c>
      <c r="C6369" t="s">
        <v>17</v>
      </c>
      <c r="D6369" s="1">
        <v>300</v>
      </c>
      <c r="E6369" s="1">
        <v>309.60000000000002</v>
      </c>
      <c r="F6369" s="2">
        <v>1571</v>
      </c>
      <c r="G6369" s="1">
        <f>2*PI()*Predictive_Maintenance_Data[[#This Row],[Rotational speed '[rpm']]]/60</f>
        <v>164.51473529298548</v>
      </c>
      <c r="H6369" s="1">
        <v>33.1</v>
      </c>
      <c r="I6369" s="1">
        <f t="shared" si="99"/>
        <v>9.6000000000000227</v>
      </c>
      <c r="J6369" s="1">
        <f>Predictive_Maintenance_Data[[#This Row],[Torque '[Nm']]]*Predictive_Maintenance_Data[[#This Row],[Angular velocity '[rad/s']]]/1000</f>
        <v>5.4454377381978194</v>
      </c>
      <c r="K6369" s="2">
        <v>65</v>
      </c>
      <c r="L6369" s="2">
        <v>0</v>
      </c>
      <c r="M6369" s="2">
        <v>0</v>
      </c>
      <c r="N6369" s="2">
        <v>0</v>
      </c>
      <c r="O6369" s="2">
        <v>0</v>
      </c>
      <c r="P6369" s="2">
        <v>0</v>
      </c>
      <c r="Q6369" s="2">
        <v>0</v>
      </c>
      <c r="R6369"/>
      <c r="S6369"/>
    </row>
    <row r="6370" spans="1:19" x14ac:dyDescent="0.3">
      <c r="A6370">
        <v>6369</v>
      </c>
      <c r="B6370" t="s">
        <v>6385</v>
      </c>
      <c r="C6370" t="s">
        <v>15</v>
      </c>
      <c r="D6370" s="1">
        <v>300</v>
      </c>
      <c r="E6370" s="1">
        <v>309.60000000000002</v>
      </c>
      <c r="F6370" s="2">
        <v>1423</v>
      </c>
      <c r="G6370" s="1">
        <f>2*PI()*Predictive_Maintenance_Data[[#This Row],[Rotational speed '[rpm']]]/60</f>
        <v>149.01621153527586</v>
      </c>
      <c r="H6370" s="1">
        <v>48.7</v>
      </c>
      <c r="I6370" s="1">
        <f t="shared" si="99"/>
        <v>9.6000000000000227</v>
      </c>
      <c r="J6370" s="1">
        <f>Predictive_Maintenance_Data[[#This Row],[Torque '[Nm']]]*Predictive_Maintenance_Data[[#This Row],[Angular velocity '[rad/s']]]/1000</f>
        <v>7.2570895017679353</v>
      </c>
      <c r="K6370" s="2">
        <v>67</v>
      </c>
      <c r="L6370" s="2">
        <v>0</v>
      </c>
      <c r="M6370" s="2">
        <v>0</v>
      </c>
      <c r="N6370" s="2">
        <v>0</v>
      </c>
      <c r="O6370" s="2">
        <v>0</v>
      </c>
      <c r="P6370" s="2">
        <v>0</v>
      </c>
      <c r="Q6370" s="2">
        <v>0</v>
      </c>
      <c r="R6370"/>
      <c r="S6370"/>
    </row>
    <row r="6371" spans="1:19" x14ac:dyDescent="0.3">
      <c r="A6371">
        <v>6370</v>
      </c>
      <c r="B6371" t="s">
        <v>6386</v>
      </c>
      <c r="C6371" t="s">
        <v>27</v>
      </c>
      <c r="D6371" s="1">
        <v>300</v>
      </c>
      <c r="E6371" s="1">
        <v>309.5</v>
      </c>
      <c r="F6371" s="2">
        <v>1781</v>
      </c>
      <c r="G6371" s="1">
        <f>2*PI()*Predictive_Maintenance_Data[[#This Row],[Rotational speed '[rpm']]]/60</f>
        <v>186.50588386811404</v>
      </c>
      <c r="H6371" s="1">
        <v>24.9</v>
      </c>
      <c r="I6371" s="1">
        <f t="shared" si="99"/>
        <v>9.5</v>
      </c>
      <c r="J6371" s="1">
        <f>Predictive_Maintenance_Data[[#This Row],[Torque '[Nm']]]*Predictive_Maintenance_Data[[#This Row],[Angular velocity '[rad/s']]]/1000</f>
        <v>4.6439965083160395</v>
      </c>
      <c r="K6371" s="2">
        <v>70</v>
      </c>
      <c r="L6371" s="2">
        <v>0</v>
      </c>
      <c r="M6371" s="2">
        <v>0</v>
      </c>
      <c r="N6371" s="2">
        <v>0</v>
      </c>
      <c r="O6371" s="2">
        <v>0</v>
      </c>
      <c r="P6371" s="2">
        <v>0</v>
      </c>
      <c r="Q6371" s="2">
        <v>0</v>
      </c>
      <c r="R6371"/>
      <c r="S6371"/>
    </row>
    <row r="6372" spans="1:19" x14ac:dyDescent="0.3">
      <c r="A6372">
        <v>6371</v>
      </c>
      <c r="B6372" t="s">
        <v>6387</v>
      </c>
      <c r="C6372" t="s">
        <v>17</v>
      </c>
      <c r="D6372" s="1">
        <v>300.10000000000002</v>
      </c>
      <c r="E6372" s="1">
        <v>309.60000000000002</v>
      </c>
      <c r="F6372" s="2">
        <v>1321</v>
      </c>
      <c r="G6372" s="1">
        <f>2*PI()*Predictive_Maintenance_Data[[#This Row],[Rotational speed '[rpm']]]/60</f>
        <v>138.33479651307056</v>
      </c>
      <c r="H6372" s="1">
        <v>46.9</v>
      </c>
      <c r="I6372" s="1">
        <f t="shared" si="99"/>
        <v>9.5</v>
      </c>
      <c r="J6372" s="1">
        <f>Predictive_Maintenance_Data[[#This Row],[Torque '[Nm']]]*Predictive_Maintenance_Data[[#This Row],[Angular velocity '[rad/s']]]/1000</f>
        <v>6.4879019564630092</v>
      </c>
      <c r="K6372" s="2">
        <v>75</v>
      </c>
      <c r="L6372" s="2">
        <v>0</v>
      </c>
      <c r="M6372" s="2">
        <v>0</v>
      </c>
      <c r="N6372" s="2">
        <v>0</v>
      </c>
      <c r="O6372" s="2">
        <v>0</v>
      </c>
      <c r="P6372" s="2">
        <v>0</v>
      </c>
      <c r="Q6372" s="2">
        <v>0</v>
      </c>
      <c r="R6372"/>
      <c r="S6372"/>
    </row>
    <row r="6373" spans="1:19" x14ac:dyDescent="0.3">
      <c r="A6373">
        <v>6372</v>
      </c>
      <c r="B6373" t="s">
        <v>6388</v>
      </c>
      <c r="C6373" t="s">
        <v>17</v>
      </c>
      <c r="D6373" s="1">
        <v>300.10000000000002</v>
      </c>
      <c r="E6373" s="1">
        <v>309.60000000000002</v>
      </c>
      <c r="F6373" s="2">
        <v>1546</v>
      </c>
      <c r="G6373" s="1">
        <f>2*PI()*Predictive_Maintenance_Data[[#This Row],[Rotational speed '[rpm']]]/60</f>
        <v>161.89674141499398</v>
      </c>
      <c r="H6373" s="1">
        <v>36.700000000000003</v>
      </c>
      <c r="I6373" s="1">
        <f t="shared" si="99"/>
        <v>9.5</v>
      </c>
      <c r="J6373" s="1">
        <f>Predictive_Maintenance_Data[[#This Row],[Torque '[Nm']]]*Predictive_Maintenance_Data[[#This Row],[Angular velocity '[rad/s']]]/1000</f>
        <v>5.9416104099302789</v>
      </c>
      <c r="K6373" s="2">
        <v>77</v>
      </c>
      <c r="L6373" s="2">
        <v>0</v>
      </c>
      <c r="M6373" s="2">
        <v>0</v>
      </c>
      <c r="N6373" s="2">
        <v>0</v>
      </c>
      <c r="O6373" s="2">
        <v>0</v>
      </c>
      <c r="P6373" s="2">
        <v>0</v>
      </c>
      <c r="Q6373" s="2">
        <v>0</v>
      </c>
      <c r="R6373"/>
      <c r="S6373"/>
    </row>
    <row r="6374" spans="1:19" x14ac:dyDescent="0.3">
      <c r="A6374">
        <v>6373</v>
      </c>
      <c r="B6374" t="s">
        <v>6389</v>
      </c>
      <c r="C6374" t="s">
        <v>15</v>
      </c>
      <c r="D6374" s="1">
        <v>300</v>
      </c>
      <c r="E6374" s="1">
        <v>309.5</v>
      </c>
      <c r="F6374" s="2">
        <v>1879</v>
      </c>
      <c r="G6374" s="1">
        <f>2*PI()*Predictive_Maintenance_Data[[#This Row],[Rotational speed '[rpm']]]/60</f>
        <v>196.7684198698407</v>
      </c>
      <c r="H6374" s="1">
        <v>22.4</v>
      </c>
      <c r="I6374" s="1">
        <f t="shared" si="99"/>
        <v>9.5</v>
      </c>
      <c r="J6374" s="1">
        <f>Predictive_Maintenance_Data[[#This Row],[Torque '[Nm']]]*Predictive_Maintenance_Data[[#This Row],[Angular velocity '[rad/s']]]/1000</f>
        <v>4.4076126050844318</v>
      </c>
      <c r="K6374" s="2">
        <v>79</v>
      </c>
      <c r="L6374" s="2">
        <v>0</v>
      </c>
      <c r="M6374" s="2">
        <v>0</v>
      </c>
      <c r="N6374" s="2">
        <v>0</v>
      </c>
      <c r="O6374" s="2">
        <v>0</v>
      </c>
      <c r="P6374" s="2">
        <v>0</v>
      </c>
      <c r="Q6374" s="2">
        <v>0</v>
      </c>
      <c r="R6374"/>
      <c r="S6374"/>
    </row>
    <row r="6375" spans="1:19" x14ac:dyDescent="0.3">
      <c r="A6375">
        <v>6374</v>
      </c>
      <c r="B6375" t="s">
        <v>6390</v>
      </c>
      <c r="C6375" t="s">
        <v>27</v>
      </c>
      <c r="D6375" s="1">
        <v>300</v>
      </c>
      <c r="E6375" s="1">
        <v>309.5</v>
      </c>
      <c r="F6375" s="2">
        <v>1735</v>
      </c>
      <c r="G6375" s="1">
        <f>2*PI()*Predictive_Maintenance_Data[[#This Row],[Rotational speed '[rpm']]]/60</f>
        <v>181.68877513260972</v>
      </c>
      <c r="H6375" s="1">
        <v>28.9</v>
      </c>
      <c r="I6375" s="1">
        <f t="shared" si="99"/>
        <v>9.5</v>
      </c>
      <c r="J6375" s="1">
        <f>Predictive_Maintenance_Data[[#This Row],[Torque '[Nm']]]*Predictive_Maintenance_Data[[#This Row],[Angular velocity '[rad/s']]]/1000</f>
        <v>5.25080560133242</v>
      </c>
      <c r="K6375" s="2">
        <v>82</v>
      </c>
      <c r="L6375" s="2">
        <v>0</v>
      </c>
      <c r="M6375" s="2">
        <v>0</v>
      </c>
      <c r="N6375" s="2">
        <v>0</v>
      </c>
      <c r="O6375" s="2">
        <v>0</v>
      </c>
      <c r="P6375" s="2">
        <v>0</v>
      </c>
      <c r="Q6375" s="2">
        <v>0</v>
      </c>
      <c r="R6375"/>
      <c r="S6375"/>
    </row>
    <row r="6376" spans="1:19" x14ac:dyDescent="0.3">
      <c r="A6376">
        <v>6375</v>
      </c>
      <c r="B6376" t="s">
        <v>6391</v>
      </c>
      <c r="C6376" t="s">
        <v>17</v>
      </c>
      <c r="D6376" s="1">
        <v>300</v>
      </c>
      <c r="E6376" s="1">
        <v>309.5</v>
      </c>
      <c r="F6376" s="2">
        <v>1506</v>
      </c>
      <c r="G6376" s="1">
        <f>2*PI()*Predictive_Maintenance_Data[[#This Row],[Rotational speed '[rpm']]]/60</f>
        <v>157.70795121020763</v>
      </c>
      <c r="H6376" s="1">
        <v>38.799999999999997</v>
      </c>
      <c r="I6376" s="1">
        <f t="shared" si="99"/>
        <v>9.5</v>
      </c>
      <c r="J6376" s="1">
        <f>Predictive_Maintenance_Data[[#This Row],[Torque '[Nm']]]*Predictive_Maintenance_Data[[#This Row],[Angular velocity '[rad/s']]]/1000</f>
        <v>6.1190685069560553</v>
      </c>
      <c r="K6376" s="2">
        <v>87</v>
      </c>
      <c r="L6376" s="2">
        <v>0</v>
      </c>
      <c r="M6376" s="2">
        <v>0</v>
      </c>
      <c r="N6376" s="2">
        <v>0</v>
      </c>
      <c r="O6376" s="2">
        <v>0</v>
      </c>
      <c r="P6376" s="2">
        <v>0</v>
      </c>
      <c r="Q6376" s="2">
        <v>0</v>
      </c>
      <c r="R6376"/>
      <c r="S6376"/>
    </row>
    <row r="6377" spans="1:19" x14ac:dyDescent="0.3">
      <c r="A6377">
        <v>6376</v>
      </c>
      <c r="B6377" t="s">
        <v>6392</v>
      </c>
      <c r="C6377" t="s">
        <v>27</v>
      </c>
      <c r="D6377" s="1">
        <v>300</v>
      </c>
      <c r="E6377" s="1">
        <v>309.60000000000002</v>
      </c>
      <c r="F6377" s="2">
        <v>1629</v>
      </c>
      <c r="G6377" s="1">
        <f>2*PI()*Predictive_Maintenance_Data[[#This Row],[Rotational speed '[rpm']]]/60</f>
        <v>170.58848108992575</v>
      </c>
      <c r="H6377" s="1">
        <v>32.299999999999997</v>
      </c>
      <c r="I6377" s="1">
        <f t="shared" si="99"/>
        <v>9.6000000000000227</v>
      </c>
      <c r="J6377" s="1">
        <f>Predictive_Maintenance_Data[[#This Row],[Torque '[Nm']]]*Predictive_Maintenance_Data[[#This Row],[Angular velocity '[rad/s']]]/1000</f>
        <v>5.5100079392046011</v>
      </c>
      <c r="K6377" s="2">
        <v>89</v>
      </c>
      <c r="L6377" s="2">
        <v>0</v>
      </c>
      <c r="M6377" s="2">
        <v>0</v>
      </c>
      <c r="N6377" s="2">
        <v>0</v>
      </c>
      <c r="O6377" s="2">
        <v>0</v>
      </c>
      <c r="P6377" s="2">
        <v>0</v>
      </c>
      <c r="Q6377" s="2">
        <v>0</v>
      </c>
      <c r="R6377"/>
      <c r="S6377"/>
    </row>
    <row r="6378" spans="1:19" x14ac:dyDescent="0.3">
      <c r="A6378">
        <v>6377</v>
      </c>
      <c r="B6378" t="s">
        <v>6393</v>
      </c>
      <c r="C6378" t="s">
        <v>17</v>
      </c>
      <c r="D6378" s="1">
        <v>300</v>
      </c>
      <c r="E6378" s="1">
        <v>309.60000000000002</v>
      </c>
      <c r="F6378" s="2">
        <v>1694</v>
      </c>
      <c r="G6378" s="1">
        <f>2*PI()*Predictive_Maintenance_Data[[#This Row],[Rotational speed '[rpm']]]/60</f>
        <v>177.39526517270366</v>
      </c>
      <c r="H6378" s="1">
        <v>28.7</v>
      </c>
      <c r="I6378" s="1">
        <f t="shared" si="99"/>
        <v>9.6000000000000227</v>
      </c>
      <c r="J6378" s="1">
        <f>Predictive_Maintenance_Data[[#This Row],[Torque '[Nm']]]*Predictive_Maintenance_Data[[#This Row],[Angular velocity '[rad/s']]]/1000</f>
        <v>5.0912441104565946</v>
      </c>
      <c r="K6378" s="2">
        <v>94</v>
      </c>
      <c r="L6378" s="2">
        <v>0</v>
      </c>
      <c r="M6378" s="2">
        <v>0</v>
      </c>
      <c r="N6378" s="2">
        <v>0</v>
      </c>
      <c r="O6378" s="2">
        <v>0</v>
      </c>
      <c r="P6378" s="2">
        <v>0</v>
      </c>
      <c r="Q6378" s="2">
        <v>0</v>
      </c>
      <c r="R6378"/>
      <c r="S6378"/>
    </row>
    <row r="6379" spans="1:19" x14ac:dyDescent="0.3">
      <c r="A6379">
        <v>6378</v>
      </c>
      <c r="B6379" t="s">
        <v>6394</v>
      </c>
      <c r="C6379" t="s">
        <v>17</v>
      </c>
      <c r="D6379" s="1">
        <v>300.10000000000002</v>
      </c>
      <c r="E6379" s="1">
        <v>309.60000000000002</v>
      </c>
      <c r="F6379" s="2">
        <v>1541</v>
      </c>
      <c r="G6379" s="1">
        <f>2*PI()*Predictive_Maintenance_Data[[#This Row],[Rotational speed '[rpm']]]/60</f>
        <v>161.3731426393957</v>
      </c>
      <c r="H6379" s="1">
        <v>37</v>
      </c>
      <c r="I6379" s="1">
        <f t="shared" si="99"/>
        <v>9.5</v>
      </c>
      <c r="J6379" s="1">
        <f>Predictive_Maintenance_Data[[#This Row],[Torque '[Nm']]]*Predictive_Maintenance_Data[[#This Row],[Angular velocity '[rad/s']]]/1000</f>
        <v>5.9708062776576405</v>
      </c>
      <c r="K6379" s="2">
        <v>96</v>
      </c>
      <c r="L6379" s="2">
        <v>0</v>
      </c>
      <c r="M6379" s="2">
        <v>0</v>
      </c>
      <c r="N6379" s="2">
        <v>0</v>
      </c>
      <c r="O6379" s="2">
        <v>0</v>
      </c>
      <c r="P6379" s="2">
        <v>0</v>
      </c>
      <c r="Q6379" s="2">
        <v>0</v>
      </c>
      <c r="R6379"/>
      <c r="S6379"/>
    </row>
    <row r="6380" spans="1:19" x14ac:dyDescent="0.3">
      <c r="A6380">
        <v>6379</v>
      </c>
      <c r="B6380" t="s">
        <v>6395</v>
      </c>
      <c r="C6380" t="s">
        <v>17</v>
      </c>
      <c r="D6380" s="1">
        <v>300</v>
      </c>
      <c r="E6380" s="1">
        <v>309.60000000000002</v>
      </c>
      <c r="F6380" s="2">
        <v>1514</v>
      </c>
      <c r="G6380" s="1">
        <f>2*PI()*Predictive_Maintenance_Data[[#This Row],[Rotational speed '[rpm']]]/60</f>
        <v>158.54570925116488</v>
      </c>
      <c r="H6380" s="1">
        <v>44.6</v>
      </c>
      <c r="I6380" s="1">
        <f t="shared" si="99"/>
        <v>9.6000000000000227</v>
      </c>
      <c r="J6380" s="1">
        <f>Predictive_Maintenance_Data[[#This Row],[Torque '[Nm']]]*Predictive_Maintenance_Data[[#This Row],[Angular velocity '[rad/s']]]/1000</f>
        <v>7.0711386326019534</v>
      </c>
      <c r="K6380" s="2">
        <v>98</v>
      </c>
      <c r="L6380" s="2">
        <v>0</v>
      </c>
      <c r="M6380" s="2">
        <v>0</v>
      </c>
      <c r="N6380" s="2">
        <v>0</v>
      </c>
      <c r="O6380" s="2">
        <v>0</v>
      </c>
      <c r="P6380" s="2">
        <v>0</v>
      </c>
      <c r="Q6380" s="2">
        <v>0</v>
      </c>
      <c r="R6380"/>
      <c r="S6380"/>
    </row>
    <row r="6381" spans="1:19" x14ac:dyDescent="0.3">
      <c r="A6381">
        <v>6380</v>
      </c>
      <c r="B6381" t="s">
        <v>6396</v>
      </c>
      <c r="C6381" t="s">
        <v>17</v>
      </c>
      <c r="D6381" s="1">
        <v>300.10000000000002</v>
      </c>
      <c r="E6381" s="1">
        <v>309.7</v>
      </c>
      <c r="F6381" s="2">
        <v>1485</v>
      </c>
      <c r="G6381" s="1">
        <f>2*PI()*Predictive_Maintenance_Data[[#This Row],[Rotational speed '[rpm']]]/60</f>
        <v>155.50883635269477</v>
      </c>
      <c r="H6381" s="1">
        <v>45.9</v>
      </c>
      <c r="I6381" s="1">
        <f t="shared" si="99"/>
        <v>9.5999999999999659</v>
      </c>
      <c r="J6381" s="1">
        <f>Predictive_Maintenance_Data[[#This Row],[Torque '[Nm']]]*Predictive_Maintenance_Data[[#This Row],[Angular velocity '[rad/s']]]/1000</f>
        <v>7.1378555885886898</v>
      </c>
      <c r="K6381" s="2">
        <v>100</v>
      </c>
      <c r="L6381" s="2">
        <v>0</v>
      </c>
      <c r="M6381" s="2">
        <v>0</v>
      </c>
      <c r="N6381" s="2">
        <v>0</v>
      </c>
      <c r="O6381" s="2">
        <v>0</v>
      </c>
      <c r="P6381" s="2">
        <v>0</v>
      </c>
      <c r="Q6381" s="2">
        <v>0</v>
      </c>
      <c r="R6381"/>
      <c r="S6381"/>
    </row>
    <row r="6382" spans="1:19" x14ac:dyDescent="0.3">
      <c r="A6382">
        <v>6381</v>
      </c>
      <c r="B6382" t="s">
        <v>6397</v>
      </c>
      <c r="C6382" t="s">
        <v>17</v>
      </c>
      <c r="D6382" s="1">
        <v>300.2</v>
      </c>
      <c r="E6382" s="1">
        <v>309.8</v>
      </c>
      <c r="F6382" s="2">
        <v>1430</v>
      </c>
      <c r="G6382" s="1">
        <f>2*PI()*Predictive_Maintenance_Data[[#This Row],[Rotational speed '[rpm']]]/60</f>
        <v>149.74924982111349</v>
      </c>
      <c r="H6382" s="1">
        <v>55</v>
      </c>
      <c r="I6382" s="1">
        <f t="shared" si="99"/>
        <v>9.6000000000000227</v>
      </c>
      <c r="J6382" s="1">
        <f>Predictive_Maintenance_Data[[#This Row],[Torque '[Nm']]]*Predictive_Maintenance_Data[[#This Row],[Angular velocity '[rad/s']]]/1000</f>
        <v>8.236208740161242</v>
      </c>
      <c r="K6382" s="2">
        <v>102</v>
      </c>
      <c r="L6382" s="2">
        <v>0</v>
      </c>
      <c r="M6382" s="2">
        <v>0</v>
      </c>
      <c r="N6382" s="2">
        <v>0</v>
      </c>
      <c r="O6382" s="2">
        <v>0</v>
      </c>
      <c r="P6382" s="2">
        <v>0</v>
      </c>
      <c r="Q6382" s="2">
        <v>0</v>
      </c>
      <c r="R6382"/>
      <c r="S6382"/>
    </row>
    <row r="6383" spans="1:19" x14ac:dyDescent="0.3">
      <c r="A6383">
        <v>6382</v>
      </c>
      <c r="B6383" t="s">
        <v>6398</v>
      </c>
      <c r="C6383" t="s">
        <v>17</v>
      </c>
      <c r="D6383" s="1">
        <v>300.2</v>
      </c>
      <c r="E6383" s="1">
        <v>309.7</v>
      </c>
      <c r="F6383" s="2">
        <v>1771</v>
      </c>
      <c r="G6383" s="1">
        <f>2*PI()*Predictive_Maintenance_Data[[#This Row],[Rotational speed '[rpm']]]/60</f>
        <v>185.45868631691746</v>
      </c>
      <c r="H6383" s="1">
        <v>27.1</v>
      </c>
      <c r="I6383" s="1">
        <f t="shared" si="99"/>
        <v>9.5</v>
      </c>
      <c r="J6383" s="1">
        <f>Predictive_Maintenance_Data[[#This Row],[Torque '[Nm']]]*Predictive_Maintenance_Data[[#This Row],[Angular velocity '[rad/s']]]/1000</f>
        <v>5.0259303991884634</v>
      </c>
      <c r="K6383" s="2">
        <v>104</v>
      </c>
      <c r="L6383" s="2">
        <v>0</v>
      </c>
      <c r="M6383" s="2">
        <v>0</v>
      </c>
      <c r="N6383" s="2">
        <v>0</v>
      </c>
      <c r="O6383" s="2">
        <v>0</v>
      </c>
      <c r="P6383" s="2">
        <v>0</v>
      </c>
      <c r="Q6383" s="2">
        <v>0</v>
      </c>
      <c r="R6383"/>
      <c r="S6383"/>
    </row>
    <row r="6384" spans="1:19" x14ac:dyDescent="0.3">
      <c r="A6384">
        <v>6383</v>
      </c>
      <c r="B6384" t="s">
        <v>6399</v>
      </c>
      <c r="C6384" t="s">
        <v>17</v>
      </c>
      <c r="D6384" s="1">
        <v>300.2</v>
      </c>
      <c r="E6384" s="1">
        <v>309.8</v>
      </c>
      <c r="F6384" s="2">
        <v>1481</v>
      </c>
      <c r="G6384" s="1">
        <f>2*PI()*Predictive_Maintenance_Data[[#This Row],[Rotational speed '[rpm']]]/60</f>
        <v>155.08995733221613</v>
      </c>
      <c r="H6384" s="1">
        <v>41.9</v>
      </c>
      <c r="I6384" s="1">
        <f t="shared" si="99"/>
        <v>9.6000000000000227</v>
      </c>
      <c r="J6384" s="1">
        <f>Predictive_Maintenance_Data[[#This Row],[Torque '[Nm']]]*Predictive_Maintenance_Data[[#This Row],[Angular velocity '[rad/s']]]/1000</f>
        <v>6.4982692122198555</v>
      </c>
      <c r="K6384" s="2">
        <v>106</v>
      </c>
      <c r="L6384" s="2">
        <v>0</v>
      </c>
      <c r="M6384" s="2">
        <v>0</v>
      </c>
      <c r="N6384" s="2">
        <v>0</v>
      </c>
      <c r="O6384" s="2">
        <v>0</v>
      </c>
      <c r="P6384" s="2">
        <v>0</v>
      </c>
      <c r="Q6384" s="2">
        <v>0</v>
      </c>
      <c r="R6384"/>
      <c r="S6384"/>
    </row>
    <row r="6385" spans="1:19" x14ac:dyDescent="0.3">
      <c r="A6385">
        <v>6384</v>
      </c>
      <c r="B6385" t="s">
        <v>6400</v>
      </c>
      <c r="C6385" t="s">
        <v>27</v>
      </c>
      <c r="D6385" s="1">
        <v>300.2</v>
      </c>
      <c r="E6385" s="1">
        <v>309.7</v>
      </c>
      <c r="F6385" s="2">
        <v>1483</v>
      </c>
      <c r="G6385" s="1">
        <f>2*PI()*Predictive_Maintenance_Data[[#This Row],[Rotational speed '[rpm']]]/60</f>
        <v>155.29939684245542</v>
      </c>
      <c r="H6385" s="1">
        <v>43.8</v>
      </c>
      <c r="I6385" s="1">
        <f t="shared" si="99"/>
        <v>9.5</v>
      </c>
      <c r="J6385" s="1">
        <f>Predictive_Maintenance_Data[[#This Row],[Torque '[Nm']]]*Predictive_Maintenance_Data[[#This Row],[Angular velocity '[rad/s']]]/1000</f>
        <v>6.8021135816995475</v>
      </c>
      <c r="K6385" s="2">
        <v>108</v>
      </c>
      <c r="L6385" s="2">
        <v>0</v>
      </c>
      <c r="M6385" s="2">
        <v>0</v>
      </c>
      <c r="N6385" s="2">
        <v>0</v>
      </c>
      <c r="O6385" s="2">
        <v>0</v>
      </c>
      <c r="P6385" s="2">
        <v>0</v>
      </c>
      <c r="Q6385" s="2">
        <v>0</v>
      </c>
      <c r="R6385"/>
      <c r="S6385"/>
    </row>
    <row r="6386" spans="1:19" x14ac:dyDescent="0.3">
      <c r="A6386">
        <v>6385</v>
      </c>
      <c r="B6386" t="s">
        <v>6401</v>
      </c>
      <c r="C6386" t="s">
        <v>27</v>
      </c>
      <c r="D6386" s="1">
        <v>300.10000000000002</v>
      </c>
      <c r="E6386" s="1">
        <v>309.60000000000002</v>
      </c>
      <c r="F6386" s="2">
        <v>1463</v>
      </c>
      <c r="G6386" s="1">
        <f>2*PI()*Predictive_Maintenance_Data[[#This Row],[Rotational speed '[rpm']]]/60</f>
        <v>153.20500174006227</v>
      </c>
      <c r="H6386" s="1">
        <v>45.1</v>
      </c>
      <c r="I6386" s="1">
        <f t="shared" si="99"/>
        <v>9.5</v>
      </c>
      <c r="J6386" s="1">
        <f>Predictive_Maintenance_Data[[#This Row],[Torque '[Nm']]]*Predictive_Maintenance_Data[[#This Row],[Angular velocity '[rad/s']]]/1000</f>
        <v>6.9095455784768083</v>
      </c>
      <c r="K6386" s="2">
        <v>113</v>
      </c>
      <c r="L6386" s="2">
        <v>0</v>
      </c>
      <c r="M6386" s="2">
        <v>0</v>
      </c>
      <c r="N6386" s="2">
        <v>0</v>
      </c>
      <c r="O6386" s="2">
        <v>0</v>
      </c>
      <c r="P6386" s="2">
        <v>0</v>
      </c>
      <c r="Q6386" s="2">
        <v>0</v>
      </c>
      <c r="R6386"/>
      <c r="S6386"/>
    </row>
    <row r="6387" spans="1:19" x14ac:dyDescent="0.3">
      <c r="A6387">
        <v>6386</v>
      </c>
      <c r="B6387" t="s">
        <v>6402</v>
      </c>
      <c r="C6387" t="s">
        <v>17</v>
      </c>
      <c r="D6387" s="1">
        <v>300.10000000000002</v>
      </c>
      <c r="E6387" s="1">
        <v>309.7</v>
      </c>
      <c r="F6387" s="2">
        <v>1410</v>
      </c>
      <c r="G6387" s="1">
        <f>2*PI()*Predictive_Maintenance_Data[[#This Row],[Rotational speed '[rpm']]]/60</f>
        <v>147.65485471872029</v>
      </c>
      <c r="H6387" s="1">
        <v>48.3</v>
      </c>
      <c r="I6387" s="1">
        <f t="shared" si="99"/>
        <v>9.5999999999999659</v>
      </c>
      <c r="J6387" s="1">
        <f>Predictive_Maintenance_Data[[#This Row],[Torque '[Nm']]]*Predictive_Maintenance_Data[[#This Row],[Angular velocity '[rad/s']]]/1000</f>
        <v>7.1317294829141895</v>
      </c>
      <c r="K6387" s="2">
        <v>118</v>
      </c>
      <c r="L6387" s="2">
        <v>0</v>
      </c>
      <c r="M6387" s="2">
        <v>0</v>
      </c>
      <c r="N6387" s="2">
        <v>0</v>
      </c>
      <c r="O6387" s="2">
        <v>0</v>
      </c>
      <c r="P6387" s="2">
        <v>0</v>
      </c>
      <c r="Q6387" s="2">
        <v>0</v>
      </c>
      <c r="R6387"/>
      <c r="S6387"/>
    </row>
    <row r="6388" spans="1:19" x14ac:dyDescent="0.3">
      <c r="A6388">
        <v>6387</v>
      </c>
      <c r="B6388" t="s">
        <v>6403</v>
      </c>
      <c r="C6388" t="s">
        <v>17</v>
      </c>
      <c r="D6388" s="1">
        <v>300.2</v>
      </c>
      <c r="E6388" s="1">
        <v>309.7</v>
      </c>
      <c r="F6388" s="2">
        <v>1656</v>
      </c>
      <c r="G6388" s="1">
        <f>2*PI()*Predictive_Maintenance_Data[[#This Row],[Rotational speed '[rpm']]]/60</f>
        <v>173.41591447815657</v>
      </c>
      <c r="H6388" s="1">
        <v>34.299999999999997</v>
      </c>
      <c r="I6388" s="1">
        <f t="shared" si="99"/>
        <v>9.5</v>
      </c>
      <c r="J6388" s="1">
        <f>Predictive_Maintenance_Data[[#This Row],[Torque '[Nm']]]*Predictive_Maintenance_Data[[#This Row],[Angular velocity '[rad/s']]]/1000</f>
        <v>5.9481658666007693</v>
      </c>
      <c r="K6388" s="2">
        <v>120</v>
      </c>
      <c r="L6388" s="2">
        <v>0</v>
      </c>
      <c r="M6388" s="2">
        <v>0</v>
      </c>
      <c r="N6388" s="2">
        <v>0</v>
      </c>
      <c r="O6388" s="2">
        <v>0</v>
      </c>
      <c r="P6388" s="2">
        <v>0</v>
      </c>
      <c r="Q6388" s="2">
        <v>0</v>
      </c>
      <c r="R6388"/>
      <c r="S6388"/>
    </row>
    <row r="6389" spans="1:19" x14ac:dyDescent="0.3">
      <c r="A6389">
        <v>6388</v>
      </c>
      <c r="B6389" t="s">
        <v>6404</v>
      </c>
      <c r="C6389" t="s">
        <v>15</v>
      </c>
      <c r="D6389" s="1">
        <v>300.2</v>
      </c>
      <c r="E6389" s="1">
        <v>309.8</v>
      </c>
      <c r="F6389" s="2">
        <v>1487</v>
      </c>
      <c r="G6389" s="1">
        <f>2*PI()*Predictive_Maintenance_Data[[#This Row],[Rotational speed '[rpm']]]/60</f>
        <v>155.71827586293409</v>
      </c>
      <c r="H6389" s="1">
        <v>39.200000000000003</v>
      </c>
      <c r="I6389" s="1">
        <f t="shared" si="99"/>
        <v>9.6000000000000227</v>
      </c>
      <c r="J6389" s="1">
        <f>Predictive_Maintenance_Data[[#This Row],[Torque '[Nm']]]*Predictive_Maintenance_Data[[#This Row],[Angular velocity '[rad/s']]]/1000</f>
        <v>6.1041564138270168</v>
      </c>
      <c r="K6389" s="2">
        <v>122</v>
      </c>
      <c r="L6389" s="2">
        <v>0</v>
      </c>
      <c r="M6389" s="2">
        <v>0</v>
      </c>
      <c r="N6389" s="2">
        <v>0</v>
      </c>
      <c r="O6389" s="2">
        <v>0</v>
      </c>
      <c r="P6389" s="2">
        <v>0</v>
      </c>
      <c r="Q6389" s="2">
        <v>0</v>
      </c>
      <c r="R6389"/>
      <c r="S6389"/>
    </row>
    <row r="6390" spans="1:19" x14ac:dyDescent="0.3">
      <c r="A6390">
        <v>6389</v>
      </c>
      <c r="B6390" t="s">
        <v>6405</v>
      </c>
      <c r="C6390" t="s">
        <v>27</v>
      </c>
      <c r="D6390" s="1">
        <v>300.3</v>
      </c>
      <c r="E6390" s="1">
        <v>309.89999999999998</v>
      </c>
      <c r="F6390" s="2">
        <v>1509</v>
      </c>
      <c r="G6390" s="1">
        <f>2*PI()*Predictive_Maintenance_Data[[#This Row],[Rotational speed '[rpm']]]/60</f>
        <v>158.02211047556659</v>
      </c>
      <c r="H6390" s="1">
        <v>46.6</v>
      </c>
      <c r="I6390" s="1">
        <f t="shared" si="99"/>
        <v>9.5999999999999659</v>
      </c>
      <c r="J6390" s="1">
        <f>Predictive_Maintenance_Data[[#This Row],[Torque '[Nm']]]*Predictive_Maintenance_Data[[#This Row],[Angular velocity '[rad/s']]]/1000</f>
        <v>7.3638303481614029</v>
      </c>
      <c r="K6390" s="2">
        <v>125</v>
      </c>
      <c r="L6390" s="2">
        <v>0</v>
      </c>
      <c r="M6390" s="2">
        <v>0</v>
      </c>
      <c r="N6390" s="2">
        <v>0</v>
      </c>
      <c r="O6390" s="2">
        <v>0</v>
      </c>
      <c r="P6390" s="2">
        <v>0</v>
      </c>
      <c r="Q6390" s="2">
        <v>0</v>
      </c>
      <c r="R6390"/>
      <c r="S6390"/>
    </row>
    <row r="6391" spans="1:19" x14ac:dyDescent="0.3">
      <c r="A6391">
        <v>6390</v>
      </c>
      <c r="B6391" t="s">
        <v>6406</v>
      </c>
      <c r="C6391" t="s">
        <v>27</v>
      </c>
      <c r="D6391" s="1">
        <v>300.3</v>
      </c>
      <c r="E6391" s="1">
        <v>309.89999999999998</v>
      </c>
      <c r="F6391" s="2">
        <v>1677</v>
      </c>
      <c r="G6391" s="1">
        <f>2*PI()*Predictive_Maintenance_Data[[#This Row],[Rotational speed '[rpm']]]/60</f>
        <v>175.61502933566945</v>
      </c>
      <c r="H6391" s="1">
        <v>30.1</v>
      </c>
      <c r="I6391" s="1">
        <f t="shared" si="99"/>
        <v>9.5999999999999659</v>
      </c>
      <c r="J6391" s="1">
        <f>Predictive_Maintenance_Data[[#This Row],[Torque '[Nm']]]*Predictive_Maintenance_Data[[#This Row],[Angular velocity '[rad/s']]]/1000</f>
        <v>5.2860123830036505</v>
      </c>
      <c r="K6391" s="2">
        <v>130</v>
      </c>
      <c r="L6391" s="2">
        <v>0</v>
      </c>
      <c r="M6391" s="2">
        <v>0</v>
      </c>
      <c r="N6391" s="2">
        <v>0</v>
      </c>
      <c r="O6391" s="2">
        <v>0</v>
      </c>
      <c r="P6391" s="2">
        <v>0</v>
      </c>
      <c r="Q6391" s="2">
        <v>0</v>
      </c>
      <c r="R6391"/>
      <c r="S6391"/>
    </row>
    <row r="6392" spans="1:19" x14ac:dyDescent="0.3">
      <c r="A6392">
        <v>6391</v>
      </c>
      <c r="B6392" t="s">
        <v>6407</v>
      </c>
      <c r="C6392" t="s">
        <v>17</v>
      </c>
      <c r="D6392" s="1">
        <v>300.3</v>
      </c>
      <c r="E6392" s="1">
        <v>309.8</v>
      </c>
      <c r="F6392" s="2">
        <v>1450</v>
      </c>
      <c r="G6392" s="1">
        <f>2*PI()*Predictive_Maintenance_Data[[#This Row],[Rotational speed '[rpm']]]/60</f>
        <v>151.84364492350667</v>
      </c>
      <c r="H6392" s="1">
        <v>55</v>
      </c>
      <c r="I6392" s="1">
        <f t="shared" si="99"/>
        <v>9.5</v>
      </c>
      <c r="J6392" s="1">
        <f>Predictive_Maintenance_Data[[#This Row],[Torque '[Nm']]]*Predictive_Maintenance_Data[[#This Row],[Angular velocity '[rad/s']]]/1000</f>
        <v>8.3514004707928677</v>
      </c>
      <c r="K6392" s="2">
        <v>135</v>
      </c>
      <c r="L6392" s="2">
        <v>0</v>
      </c>
      <c r="M6392" s="2">
        <v>0</v>
      </c>
      <c r="N6392" s="2">
        <v>0</v>
      </c>
      <c r="O6392" s="2">
        <v>0</v>
      </c>
      <c r="P6392" s="2">
        <v>0</v>
      </c>
      <c r="Q6392" s="2">
        <v>0</v>
      </c>
      <c r="R6392"/>
      <c r="S6392"/>
    </row>
    <row r="6393" spans="1:19" x14ac:dyDescent="0.3">
      <c r="A6393">
        <v>6392</v>
      </c>
      <c r="B6393" t="s">
        <v>6408</v>
      </c>
      <c r="C6393" t="s">
        <v>15</v>
      </c>
      <c r="D6393" s="1">
        <v>300.2</v>
      </c>
      <c r="E6393" s="1">
        <v>309.7</v>
      </c>
      <c r="F6393" s="2">
        <v>1413</v>
      </c>
      <c r="G6393" s="1">
        <f>2*PI()*Predictive_Maintenance_Data[[#This Row],[Rotational speed '[rpm']]]/60</f>
        <v>147.96901398407925</v>
      </c>
      <c r="H6393" s="1">
        <v>43</v>
      </c>
      <c r="I6393" s="1">
        <f t="shared" si="99"/>
        <v>9.5</v>
      </c>
      <c r="J6393" s="1">
        <f>Predictive_Maintenance_Data[[#This Row],[Torque '[Nm']]]*Predictive_Maintenance_Data[[#This Row],[Angular velocity '[rad/s']]]/1000</f>
        <v>6.3626676013154082</v>
      </c>
      <c r="K6393" s="2">
        <v>137</v>
      </c>
      <c r="L6393" s="2">
        <v>0</v>
      </c>
      <c r="M6393" s="2">
        <v>0</v>
      </c>
      <c r="N6393" s="2">
        <v>0</v>
      </c>
      <c r="O6393" s="2">
        <v>0</v>
      </c>
      <c r="P6393" s="2">
        <v>0</v>
      </c>
      <c r="Q6393" s="2">
        <v>0</v>
      </c>
      <c r="R6393"/>
      <c r="S6393"/>
    </row>
    <row r="6394" spans="1:19" x14ac:dyDescent="0.3">
      <c r="A6394">
        <v>6393</v>
      </c>
      <c r="B6394" t="s">
        <v>6409</v>
      </c>
      <c r="C6394" t="s">
        <v>17</v>
      </c>
      <c r="D6394" s="1">
        <v>300.10000000000002</v>
      </c>
      <c r="E6394" s="1">
        <v>309.7</v>
      </c>
      <c r="F6394" s="2">
        <v>1680</v>
      </c>
      <c r="G6394" s="1">
        <f>2*PI()*Predictive_Maintenance_Data[[#This Row],[Rotational speed '[rpm']]]/60</f>
        <v>175.92918860102841</v>
      </c>
      <c r="H6394" s="1">
        <v>33.799999999999997</v>
      </c>
      <c r="I6394" s="1">
        <f t="shared" si="99"/>
        <v>9.5999999999999659</v>
      </c>
      <c r="J6394" s="1">
        <f>Predictive_Maintenance_Data[[#This Row],[Torque '[Nm']]]*Predictive_Maintenance_Data[[#This Row],[Angular velocity '[rad/s']]]/1000</f>
        <v>5.9464065747147599</v>
      </c>
      <c r="K6394" s="2">
        <v>140</v>
      </c>
      <c r="L6394" s="2">
        <v>0</v>
      </c>
      <c r="M6394" s="2">
        <v>0</v>
      </c>
      <c r="N6394" s="2">
        <v>0</v>
      </c>
      <c r="O6394" s="2">
        <v>0</v>
      </c>
      <c r="P6394" s="2">
        <v>0</v>
      </c>
      <c r="Q6394" s="2">
        <v>0</v>
      </c>
      <c r="R6394"/>
      <c r="S6394"/>
    </row>
    <row r="6395" spans="1:19" x14ac:dyDescent="0.3">
      <c r="A6395">
        <v>6394</v>
      </c>
      <c r="B6395" t="s">
        <v>6410</v>
      </c>
      <c r="C6395" t="s">
        <v>17</v>
      </c>
      <c r="D6395" s="1">
        <v>300.2</v>
      </c>
      <c r="E6395" s="1">
        <v>309.7</v>
      </c>
      <c r="F6395" s="2">
        <v>1678</v>
      </c>
      <c r="G6395" s="1">
        <f>2*PI()*Predictive_Maintenance_Data[[#This Row],[Rotational speed '[rpm']]]/60</f>
        <v>175.71974909078909</v>
      </c>
      <c r="H6395" s="1">
        <v>30.5</v>
      </c>
      <c r="I6395" s="1">
        <f t="shared" si="99"/>
        <v>9.5</v>
      </c>
      <c r="J6395" s="1">
        <f>Predictive_Maintenance_Data[[#This Row],[Torque '[Nm']]]*Predictive_Maintenance_Data[[#This Row],[Angular velocity '[rad/s']]]/1000</f>
        <v>5.3594523472690669</v>
      </c>
      <c r="K6395" s="2">
        <v>142</v>
      </c>
      <c r="L6395" s="2">
        <v>0</v>
      </c>
      <c r="M6395" s="2">
        <v>0</v>
      </c>
      <c r="N6395" s="2">
        <v>0</v>
      </c>
      <c r="O6395" s="2">
        <v>0</v>
      </c>
      <c r="P6395" s="2">
        <v>0</v>
      </c>
      <c r="Q6395" s="2">
        <v>0</v>
      </c>
      <c r="R6395"/>
      <c r="S6395"/>
    </row>
    <row r="6396" spans="1:19" x14ac:dyDescent="0.3">
      <c r="A6396">
        <v>6395</v>
      </c>
      <c r="B6396" t="s">
        <v>6411</v>
      </c>
      <c r="C6396" t="s">
        <v>15</v>
      </c>
      <c r="D6396" s="1">
        <v>300.2</v>
      </c>
      <c r="E6396" s="1">
        <v>309.7</v>
      </c>
      <c r="F6396" s="2">
        <v>1408</v>
      </c>
      <c r="G6396" s="1">
        <f>2*PI()*Predictive_Maintenance_Data[[#This Row],[Rotational speed '[rpm']]]/60</f>
        <v>147.44541520848094</v>
      </c>
      <c r="H6396" s="1">
        <v>44</v>
      </c>
      <c r="I6396" s="1">
        <f t="shared" si="99"/>
        <v>9.5</v>
      </c>
      <c r="J6396" s="1">
        <f>Predictive_Maintenance_Data[[#This Row],[Torque '[Nm']]]*Predictive_Maintenance_Data[[#This Row],[Angular velocity '[rad/s']]]/1000</f>
        <v>6.4875982691731613</v>
      </c>
      <c r="K6396" s="2">
        <v>144</v>
      </c>
      <c r="L6396" s="2">
        <v>0</v>
      </c>
      <c r="M6396" s="2">
        <v>0</v>
      </c>
      <c r="N6396" s="2">
        <v>0</v>
      </c>
      <c r="O6396" s="2">
        <v>0</v>
      </c>
      <c r="P6396" s="2">
        <v>0</v>
      </c>
      <c r="Q6396" s="2">
        <v>0</v>
      </c>
      <c r="R6396"/>
      <c r="S6396"/>
    </row>
    <row r="6397" spans="1:19" x14ac:dyDescent="0.3">
      <c r="A6397">
        <v>6396</v>
      </c>
      <c r="B6397" t="s">
        <v>6412</v>
      </c>
      <c r="C6397" t="s">
        <v>15</v>
      </c>
      <c r="D6397" s="1">
        <v>300.10000000000002</v>
      </c>
      <c r="E6397" s="1">
        <v>309.60000000000002</v>
      </c>
      <c r="F6397" s="2">
        <v>1376</v>
      </c>
      <c r="G6397" s="1">
        <f>2*PI()*Predictive_Maintenance_Data[[#This Row],[Rotational speed '[rpm']]]/60</f>
        <v>144.09438304465183</v>
      </c>
      <c r="H6397" s="1">
        <v>52.1</v>
      </c>
      <c r="I6397" s="1">
        <f t="shared" si="99"/>
        <v>9.5</v>
      </c>
      <c r="J6397" s="1">
        <f>Predictive_Maintenance_Data[[#This Row],[Torque '[Nm']]]*Predictive_Maintenance_Data[[#This Row],[Angular velocity '[rad/s']]]/1000</f>
        <v>7.50731735662636</v>
      </c>
      <c r="K6397" s="2">
        <v>147</v>
      </c>
      <c r="L6397" s="2">
        <v>0</v>
      </c>
      <c r="M6397" s="2">
        <v>0</v>
      </c>
      <c r="N6397" s="2">
        <v>0</v>
      </c>
      <c r="O6397" s="2">
        <v>0</v>
      </c>
      <c r="P6397" s="2">
        <v>0</v>
      </c>
      <c r="Q6397" s="2">
        <v>0</v>
      </c>
      <c r="R6397"/>
      <c r="S6397"/>
    </row>
    <row r="6398" spans="1:19" x14ac:dyDescent="0.3">
      <c r="A6398">
        <v>6397</v>
      </c>
      <c r="B6398" t="s">
        <v>6413</v>
      </c>
      <c r="C6398" t="s">
        <v>17</v>
      </c>
      <c r="D6398" s="1">
        <v>300</v>
      </c>
      <c r="E6398" s="1">
        <v>309.60000000000002</v>
      </c>
      <c r="F6398" s="2">
        <v>1526</v>
      </c>
      <c r="G6398" s="1">
        <f>2*PI()*Predictive_Maintenance_Data[[#This Row],[Rotational speed '[rpm']]]/60</f>
        <v>159.80234631260083</v>
      </c>
      <c r="H6398" s="1">
        <v>46.4</v>
      </c>
      <c r="I6398" s="1">
        <f t="shared" si="99"/>
        <v>9.6000000000000227</v>
      </c>
      <c r="J6398" s="1">
        <f>Predictive_Maintenance_Data[[#This Row],[Torque '[Nm']]]*Predictive_Maintenance_Data[[#This Row],[Angular velocity '[rad/s']]]/1000</f>
        <v>7.4148288689046788</v>
      </c>
      <c r="K6398" s="2">
        <v>150</v>
      </c>
      <c r="L6398" s="2">
        <v>0</v>
      </c>
      <c r="M6398" s="2">
        <v>0</v>
      </c>
      <c r="N6398" s="2">
        <v>0</v>
      </c>
      <c r="O6398" s="2">
        <v>0</v>
      </c>
      <c r="P6398" s="2">
        <v>0</v>
      </c>
      <c r="Q6398" s="2">
        <v>0</v>
      </c>
      <c r="R6398"/>
      <c r="S6398"/>
    </row>
    <row r="6399" spans="1:19" x14ac:dyDescent="0.3">
      <c r="A6399">
        <v>6398</v>
      </c>
      <c r="B6399" t="s">
        <v>6414</v>
      </c>
      <c r="C6399" t="s">
        <v>15</v>
      </c>
      <c r="D6399" s="1">
        <v>300</v>
      </c>
      <c r="E6399" s="1">
        <v>309.60000000000002</v>
      </c>
      <c r="F6399" s="2">
        <v>1587</v>
      </c>
      <c r="G6399" s="1">
        <f>2*PI()*Predictive_Maintenance_Data[[#This Row],[Rotational speed '[rpm']]]/60</f>
        <v>166.19025137490004</v>
      </c>
      <c r="H6399" s="1">
        <v>32.6</v>
      </c>
      <c r="I6399" s="1">
        <f t="shared" si="99"/>
        <v>9.6000000000000227</v>
      </c>
      <c r="J6399" s="1">
        <f>Predictive_Maintenance_Data[[#This Row],[Torque '[Nm']]]*Predictive_Maintenance_Data[[#This Row],[Angular velocity '[rad/s']]]/1000</f>
        <v>5.4178021948217419</v>
      </c>
      <c r="K6399" s="2">
        <v>152</v>
      </c>
      <c r="L6399" s="2">
        <v>0</v>
      </c>
      <c r="M6399" s="2">
        <v>0</v>
      </c>
      <c r="N6399" s="2">
        <v>0</v>
      </c>
      <c r="O6399" s="2">
        <v>0</v>
      </c>
      <c r="P6399" s="2">
        <v>0</v>
      </c>
      <c r="Q6399" s="2">
        <v>0</v>
      </c>
      <c r="R6399"/>
      <c r="S6399"/>
    </row>
    <row r="6400" spans="1:19" x14ac:dyDescent="0.3">
      <c r="A6400">
        <v>6399</v>
      </c>
      <c r="B6400" t="s">
        <v>6415</v>
      </c>
      <c r="C6400" t="s">
        <v>17</v>
      </c>
      <c r="D6400" s="1">
        <v>300.10000000000002</v>
      </c>
      <c r="E6400" s="1">
        <v>309.7</v>
      </c>
      <c r="F6400" s="2">
        <v>1351</v>
      </c>
      <c r="G6400" s="1">
        <f>2*PI()*Predictive_Maintenance_Data[[#This Row],[Rotational speed '[rpm']]]/60</f>
        <v>141.47638916666034</v>
      </c>
      <c r="H6400" s="1">
        <v>58.2</v>
      </c>
      <c r="I6400" s="1">
        <f t="shared" si="99"/>
        <v>9.5999999999999659</v>
      </c>
      <c r="J6400" s="1">
        <f>Predictive_Maintenance_Data[[#This Row],[Torque '[Nm']]]*Predictive_Maintenance_Data[[#This Row],[Angular velocity '[rad/s']]]/1000</f>
        <v>8.2339258494996326</v>
      </c>
      <c r="K6400" s="2">
        <v>155</v>
      </c>
      <c r="L6400" s="2">
        <v>0</v>
      </c>
      <c r="M6400" s="2">
        <v>0</v>
      </c>
      <c r="N6400" s="2">
        <v>0</v>
      </c>
      <c r="O6400" s="2">
        <v>0</v>
      </c>
      <c r="P6400" s="2">
        <v>0</v>
      </c>
      <c r="Q6400" s="2">
        <v>0</v>
      </c>
      <c r="R6400"/>
      <c r="S6400"/>
    </row>
    <row r="6401" spans="1:19" x14ac:dyDescent="0.3">
      <c r="A6401">
        <v>6400</v>
      </c>
      <c r="B6401" t="s">
        <v>6416</v>
      </c>
      <c r="C6401" t="s">
        <v>15</v>
      </c>
      <c r="D6401" s="1">
        <v>300.10000000000002</v>
      </c>
      <c r="E6401" s="1">
        <v>309.60000000000002</v>
      </c>
      <c r="F6401" s="2">
        <v>1501</v>
      </c>
      <c r="G6401" s="1">
        <f>2*PI()*Predictive_Maintenance_Data[[#This Row],[Rotational speed '[rpm']]]/60</f>
        <v>157.18435243460934</v>
      </c>
      <c r="H6401" s="1">
        <v>38</v>
      </c>
      <c r="I6401" s="1">
        <f t="shared" si="99"/>
        <v>9.5</v>
      </c>
      <c r="J6401" s="1">
        <f>Predictive_Maintenance_Data[[#This Row],[Torque '[Nm']]]*Predictive_Maintenance_Data[[#This Row],[Angular velocity '[rad/s']]]/1000</f>
        <v>5.9730053925151552</v>
      </c>
      <c r="K6401" s="2">
        <v>157</v>
      </c>
      <c r="L6401" s="2">
        <v>0</v>
      </c>
      <c r="M6401" s="2">
        <v>0</v>
      </c>
      <c r="N6401" s="2">
        <v>0</v>
      </c>
      <c r="O6401" s="2">
        <v>0</v>
      </c>
      <c r="P6401" s="2">
        <v>0</v>
      </c>
      <c r="Q6401" s="2">
        <v>0</v>
      </c>
      <c r="R6401"/>
      <c r="S6401"/>
    </row>
    <row r="6402" spans="1:19" x14ac:dyDescent="0.3">
      <c r="A6402">
        <v>6401</v>
      </c>
      <c r="B6402" t="s">
        <v>6417</v>
      </c>
      <c r="C6402" t="s">
        <v>17</v>
      </c>
      <c r="D6402" s="1">
        <v>300.10000000000002</v>
      </c>
      <c r="E6402" s="1">
        <v>309.7</v>
      </c>
      <c r="F6402" s="2">
        <v>1601</v>
      </c>
      <c r="G6402" s="1">
        <f>2*PI()*Predictive_Maintenance_Data[[#This Row],[Rotational speed '[rpm']]]/60</f>
        <v>167.65632794657529</v>
      </c>
      <c r="H6402" s="1">
        <v>35.799999999999997</v>
      </c>
      <c r="I6402" s="1">
        <f t="shared" ref="I6402:I6465" si="100">E6402-D6402</f>
        <v>9.5999999999999659</v>
      </c>
      <c r="J6402" s="1">
        <f>Predictive_Maintenance_Data[[#This Row],[Torque '[Nm']]]*Predictive_Maintenance_Data[[#This Row],[Angular velocity '[rad/s']]]/1000</f>
        <v>6.0020965404873952</v>
      </c>
      <c r="K6402" s="2">
        <v>160</v>
      </c>
      <c r="L6402" s="2">
        <v>0</v>
      </c>
      <c r="M6402" s="2">
        <v>0</v>
      </c>
      <c r="N6402" s="2">
        <v>0</v>
      </c>
      <c r="O6402" s="2">
        <v>0</v>
      </c>
      <c r="P6402" s="2">
        <v>0</v>
      </c>
      <c r="Q6402" s="2">
        <v>0</v>
      </c>
      <c r="R6402"/>
      <c r="S6402"/>
    </row>
    <row r="6403" spans="1:19" x14ac:dyDescent="0.3">
      <c r="A6403">
        <v>6402</v>
      </c>
      <c r="B6403" t="s">
        <v>6418</v>
      </c>
      <c r="C6403" t="s">
        <v>15</v>
      </c>
      <c r="D6403" s="1">
        <v>300</v>
      </c>
      <c r="E6403" s="1">
        <v>309.60000000000002</v>
      </c>
      <c r="F6403" s="2">
        <v>1573</v>
      </c>
      <c r="G6403" s="1">
        <f>2*PI()*Predictive_Maintenance_Data[[#This Row],[Rotational speed '[rpm']]]/60</f>
        <v>164.72417480322483</v>
      </c>
      <c r="H6403" s="1">
        <v>39.700000000000003</v>
      </c>
      <c r="I6403" s="1">
        <f t="shared" si="100"/>
        <v>9.6000000000000227</v>
      </c>
      <c r="J6403" s="1">
        <f>Predictive_Maintenance_Data[[#This Row],[Torque '[Nm']]]*Predictive_Maintenance_Data[[#This Row],[Angular velocity '[rad/s']]]/1000</f>
        <v>6.5395497396880264</v>
      </c>
      <c r="K6403" s="2">
        <v>162</v>
      </c>
      <c r="L6403" s="2">
        <v>0</v>
      </c>
      <c r="M6403" s="2">
        <v>0</v>
      </c>
      <c r="N6403" s="2">
        <v>0</v>
      </c>
      <c r="O6403" s="2">
        <v>0</v>
      </c>
      <c r="P6403" s="2">
        <v>0</v>
      </c>
      <c r="Q6403" s="2">
        <v>0</v>
      </c>
      <c r="R6403"/>
      <c r="S6403"/>
    </row>
    <row r="6404" spans="1:19" x14ac:dyDescent="0.3">
      <c r="A6404">
        <v>6403</v>
      </c>
      <c r="B6404" t="s">
        <v>6419</v>
      </c>
      <c r="C6404" t="s">
        <v>15</v>
      </c>
      <c r="D6404" s="1">
        <v>300.10000000000002</v>
      </c>
      <c r="E6404" s="1">
        <v>309.60000000000002</v>
      </c>
      <c r="F6404" s="2">
        <v>1584</v>
      </c>
      <c r="G6404" s="1">
        <f>2*PI()*Predictive_Maintenance_Data[[#This Row],[Rotational speed '[rpm']]]/60</f>
        <v>165.87609210954108</v>
      </c>
      <c r="H6404" s="1">
        <v>36.700000000000003</v>
      </c>
      <c r="I6404" s="1">
        <f t="shared" si="100"/>
        <v>9.5</v>
      </c>
      <c r="J6404" s="1">
        <f>Predictive_Maintenance_Data[[#This Row],[Torque '[Nm']]]*Predictive_Maintenance_Data[[#This Row],[Angular velocity '[rad/s']]]/1000</f>
        <v>6.0876525804201584</v>
      </c>
      <c r="K6404" s="2">
        <v>165</v>
      </c>
      <c r="L6404" s="2">
        <v>0</v>
      </c>
      <c r="M6404" s="2">
        <v>0</v>
      </c>
      <c r="N6404" s="2">
        <v>0</v>
      </c>
      <c r="O6404" s="2">
        <v>0</v>
      </c>
      <c r="P6404" s="2">
        <v>0</v>
      </c>
      <c r="Q6404" s="2">
        <v>0</v>
      </c>
      <c r="R6404"/>
      <c r="S6404"/>
    </row>
    <row r="6405" spans="1:19" x14ac:dyDescent="0.3">
      <c r="A6405">
        <v>6404</v>
      </c>
      <c r="B6405" t="s">
        <v>6420</v>
      </c>
      <c r="C6405" t="s">
        <v>17</v>
      </c>
      <c r="D6405" s="1">
        <v>300.10000000000002</v>
      </c>
      <c r="E6405" s="1">
        <v>309.60000000000002</v>
      </c>
      <c r="F6405" s="2">
        <v>1649</v>
      </c>
      <c r="G6405" s="1">
        <f>2*PI()*Predictive_Maintenance_Data[[#This Row],[Rotational speed '[rpm']]]/60</f>
        <v>172.68287619231896</v>
      </c>
      <c r="H6405" s="1">
        <v>33.6</v>
      </c>
      <c r="I6405" s="1">
        <f t="shared" si="100"/>
        <v>9.5</v>
      </c>
      <c r="J6405" s="1">
        <f>Predictive_Maintenance_Data[[#This Row],[Torque '[Nm']]]*Predictive_Maintenance_Data[[#This Row],[Angular velocity '[rad/s']]]/1000</f>
        <v>5.8021446400619174</v>
      </c>
      <c r="K6405" s="2">
        <v>168</v>
      </c>
      <c r="L6405" s="2">
        <v>0</v>
      </c>
      <c r="M6405" s="2">
        <v>0</v>
      </c>
      <c r="N6405" s="2">
        <v>0</v>
      </c>
      <c r="O6405" s="2">
        <v>0</v>
      </c>
      <c r="P6405" s="2">
        <v>0</v>
      </c>
      <c r="Q6405" s="2">
        <v>0</v>
      </c>
      <c r="R6405"/>
      <c r="S6405"/>
    </row>
    <row r="6406" spans="1:19" x14ac:dyDescent="0.3">
      <c r="A6406">
        <v>6405</v>
      </c>
      <c r="B6406" t="s">
        <v>6421</v>
      </c>
      <c r="C6406" t="s">
        <v>15</v>
      </c>
      <c r="D6406" s="1">
        <v>300.2</v>
      </c>
      <c r="E6406" s="1">
        <v>309.7</v>
      </c>
      <c r="F6406" s="2">
        <v>1183</v>
      </c>
      <c r="G6406" s="1">
        <f>2*PI()*Predictive_Maintenance_Data[[#This Row],[Rotational speed '[rpm']]]/60</f>
        <v>123.8834703065575</v>
      </c>
      <c r="H6406" s="1">
        <v>61.4</v>
      </c>
      <c r="I6406" s="1">
        <f t="shared" si="100"/>
        <v>9.5</v>
      </c>
      <c r="J6406" s="1">
        <f>Predictive_Maintenance_Data[[#This Row],[Torque '[Nm']]]*Predictive_Maintenance_Data[[#This Row],[Angular velocity '[rad/s']]]/1000</f>
        <v>7.6064450768226308</v>
      </c>
      <c r="K6406" s="2">
        <v>170</v>
      </c>
      <c r="L6406" s="2">
        <v>0</v>
      </c>
      <c r="M6406" s="2">
        <v>0</v>
      </c>
      <c r="N6406" s="2">
        <v>0</v>
      </c>
      <c r="O6406" s="2">
        <v>0</v>
      </c>
      <c r="P6406" s="2">
        <v>0</v>
      </c>
      <c r="Q6406" s="2">
        <v>0</v>
      </c>
      <c r="R6406"/>
      <c r="S6406"/>
    </row>
    <row r="6407" spans="1:19" x14ac:dyDescent="0.3">
      <c r="A6407">
        <v>6406</v>
      </c>
      <c r="B6407" t="s">
        <v>6422</v>
      </c>
      <c r="C6407" t="s">
        <v>17</v>
      </c>
      <c r="D6407" s="1">
        <v>300.10000000000002</v>
      </c>
      <c r="E6407" s="1">
        <v>309.7</v>
      </c>
      <c r="F6407" s="2">
        <v>2151</v>
      </c>
      <c r="G6407" s="1">
        <f>2*PI()*Predictive_Maintenance_Data[[#This Row],[Rotational speed '[rpm']]]/60</f>
        <v>225.25219326238818</v>
      </c>
      <c r="H6407" s="1">
        <v>17.5</v>
      </c>
      <c r="I6407" s="1">
        <f t="shared" si="100"/>
        <v>9.5999999999999659</v>
      </c>
      <c r="J6407" s="1">
        <f>Predictive_Maintenance_Data[[#This Row],[Torque '[Nm']]]*Predictive_Maintenance_Data[[#This Row],[Angular velocity '[rad/s']]]/1000</f>
        <v>3.9419133820917933</v>
      </c>
      <c r="K6407" s="2">
        <v>173</v>
      </c>
      <c r="L6407" s="2">
        <v>0</v>
      </c>
      <c r="M6407" s="2">
        <v>0</v>
      </c>
      <c r="N6407" s="2">
        <v>0</v>
      </c>
      <c r="O6407" s="2">
        <v>0</v>
      </c>
      <c r="P6407" s="2">
        <v>0</v>
      </c>
      <c r="Q6407" s="2">
        <v>0</v>
      </c>
      <c r="R6407"/>
      <c r="S6407"/>
    </row>
    <row r="6408" spans="1:19" x14ac:dyDescent="0.3">
      <c r="A6408">
        <v>6407</v>
      </c>
      <c r="B6408" t="s">
        <v>6423</v>
      </c>
      <c r="C6408" t="s">
        <v>17</v>
      </c>
      <c r="D6408" s="1">
        <v>300.2</v>
      </c>
      <c r="E6408" s="1">
        <v>309.8</v>
      </c>
      <c r="F6408" s="2">
        <v>1526</v>
      </c>
      <c r="G6408" s="1">
        <f>2*PI()*Predictive_Maintenance_Data[[#This Row],[Rotational speed '[rpm']]]/60</f>
        <v>159.80234631260083</v>
      </c>
      <c r="H6408" s="1">
        <v>45.6</v>
      </c>
      <c r="I6408" s="1">
        <f t="shared" si="100"/>
        <v>9.6000000000000227</v>
      </c>
      <c r="J6408" s="1">
        <f>Predictive_Maintenance_Data[[#This Row],[Torque '[Nm']]]*Predictive_Maintenance_Data[[#This Row],[Angular velocity '[rad/s']]]/1000</f>
        <v>7.2869869918545982</v>
      </c>
      <c r="K6408" s="2">
        <v>175</v>
      </c>
      <c r="L6408" s="2">
        <v>0</v>
      </c>
      <c r="M6408" s="2">
        <v>0</v>
      </c>
      <c r="N6408" s="2">
        <v>0</v>
      </c>
      <c r="O6408" s="2">
        <v>0</v>
      </c>
      <c r="P6408" s="2">
        <v>0</v>
      </c>
      <c r="Q6408" s="2">
        <v>0</v>
      </c>
      <c r="R6408"/>
      <c r="S6408"/>
    </row>
    <row r="6409" spans="1:19" x14ac:dyDescent="0.3">
      <c r="A6409">
        <v>6408</v>
      </c>
      <c r="B6409" t="s">
        <v>6424</v>
      </c>
      <c r="C6409" t="s">
        <v>15</v>
      </c>
      <c r="D6409" s="1">
        <v>300.3</v>
      </c>
      <c r="E6409" s="1">
        <v>309.89999999999998</v>
      </c>
      <c r="F6409" s="2">
        <v>1611</v>
      </c>
      <c r="G6409" s="1">
        <f>2*PI()*Predictive_Maintenance_Data[[#This Row],[Rotational speed '[rpm']]]/60</f>
        <v>168.70352549777189</v>
      </c>
      <c r="H6409" s="1">
        <v>29</v>
      </c>
      <c r="I6409" s="1">
        <f t="shared" si="100"/>
        <v>9.5999999999999659</v>
      </c>
      <c r="J6409" s="1">
        <f>Predictive_Maintenance_Data[[#This Row],[Torque '[Nm']]]*Predictive_Maintenance_Data[[#This Row],[Angular velocity '[rad/s']]]/1000</f>
        <v>4.892402239435385</v>
      </c>
      <c r="K6409" s="2">
        <v>177</v>
      </c>
      <c r="L6409" s="2">
        <v>0</v>
      </c>
      <c r="M6409" s="2">
        <v>0</v>
      </c>
      <c r="N6409" s="2">
        <v>0</v>
      </c>
      <c r="O6409" s="2">
        <v>0</v>
      </c>
      <c r="P6409" s="2">
        <v>0</v>
      </c>
      <c r="Q6409" s="2">
        <v>0</v>
      </c>
      <c r="R6409"/>
      <c r="S6409"/>
    </row>
    <row r="6410" spans="1:19" x14ac:dyDescent="0.3">
      <c r="A6410">
        <v>6409</v>
      </c>
      <c r="B6410" t="s">
        <v>6425</v>
      </c>
      <c r="C6410" t="s">
        <v>17</v>
      </c>
      <c r="D6410" s="1">
        <v>300.3</v>
      </c>
      <c r="E6410" s="1">
        <v>309.89999999999998</v>
      </c>
      <c r="F6410" s="2">
        <v>1601</v>
      </c>
      <c r="G6410" s="1">
        <f>2*PI()*Predictive_Maintenance_Data[[#This Row],[Rotational speed '[rpm']]]/60</f>
        <v>167.65632794657529</v>
      </c>
      <c r="H6410" s="1">
        <v>31.7</v>
      </c>
      <c r="I6410" s="1">
        <f t="shared" si="100"/>
        <v>9.5999999999999659</v>
      </c>
      <c r="J6410" s="1">
        <f>Predictive_Maintenance_Data[[#This Row],[Torque '[Nm']]]*Predictive_Maintenance_Data[[#This Row],[Angular velocity '[rad/s']]]/1000</f>
        <v>5.3147055959064362</v>
      </c>
      <c r="K6410" s="2">
        <v>180</v>
      </c>
      <c r="L6410" s="2">
        <v>0</v>
      </c>
      <c r="M6410" s="2">
        <v>0</v>
      </c>
      <c r="N6410" s="2">
        <v>0</v>
      </c>
      <c r="O6410" s="2">
        <v>0</v>
      </c>
      <c r="P6410" s="2">
        <v>0</v>
      </c>
      <c r="Q6410" s="2">
        <v>0</v>
      </c>
      <c r="R6410"/>
      <c r="S6410"/>
    </row>
    <row r="6411" spans="1:19" x14ac:dyDescent="0.3">
      <c r="A6411">
        <v>6410</v>
      </c>
      <c r="B6411" t="s">
        <v>6426</v>
      </c>
      <c r="C6411" t="s">
        <v>17</v>
      </c>
      <c r="D6411" s="1">
        <v>300.3</v>
      </c>
      <c r="E6411" s="1">
        <v>310</v>
      </c>
      <c r="F6411" s="2">
        <v>1560</v>
      </c>
      <c r="G6411" s="1">
        <f>2*PI()*Predictive_Maintenance_Data[[#This Row],[Rotational speed '[rpm']]]/60</f>
        <v>163.36281798666923</v>
      </c>
      <c r="H6411" s="1">
        <v>40.799999999999997</v>
      </c>
      <c r="I6411" s="1">
        <f t="shared" si="100"/>
        <v>9.6999999999999886</v>
      </c>
      <c r="J6411" s="1">
        <f>Predictive_Maintenance_Data[[#This Row],[Torque '[Nm']]]*Predictive_Maintenance_Data[[#This Row],[Angular velocity '[rad/s']]]/1000</f>
        <v>6.6652029738561041</v>
      </c>
      <c r="K6411" s="2">
        <v>182</v>
      </c>
      <c r="L6411" s="2">
        <v>0</v>
      </c>
      <c r="M6411" s="2">
        <v>0</v>
      </c>
      <c r="N6411" s="2">
        <v>0</v>
      </c>
      <c r="O6411" s="2">
        <v>0</v>
      </c>
      <c r="P6411" s="2">
        <v>0</v>
      </c>
      <c r="Q6411" s="2">
        <v>0</v>
      </c>
      <c r="R6411"/>
      <c r="S6411"/>
    </row>
    <row r="6412" spans="1:19" x14ac:dyDescent="0.3">
      <c r="A6412">
        <v>6411</v>
      </c>
      <c r="B6412" t="s">
        <v>6427</v>
      </c>
      <c r="C6412" t="s">
        <v>17</v>
      </c>
      <c r="D6412" s="1">
        <v>300.39999999999998</v>
      </c>
      <c r="E6412" s="1">
        <v>310.10000000000002</v>
      </c>
      <c r="F6412" s="2">
        <v>1544</v>
      </c>
      <c r="G6412" s="1">
        <f>2*PI()*Predictive_Maintenance_Data[[#This Row],[Rotational speed '[rpm']]]/60</f>
        <v>161.68730190475469</v>
      </c>
      <c r="H6412" s="1">
        <v>41.9</v>
      </c>
      <c r="I6412" s="1">
        <f t="shared" si="100"/>
        <v>9.7000000000000455</v>
      </c>
      <c r="J6412" s="1">
        <f>Predictive_Maintenance_Data[[#This Row],[Torque '[Nm']]]*Predictive_Maintenance_Data[[#This Row],[Angular velocity '[rad/s']]]/1000</f>
        <v>6.7746979498092212</v>
      </c>
      <c r="K6412" s="2">
        <v>184</v>
      </c>
      <c r="L6412" s="2">
        <v>0</v>
      </c>
      <c r="M6412" s="2">
        <v>0</v>
      </c>
      <c r="N6412" s="2">
        <v>0</v>
      </c>
      <c r="O6412" s="2">
        <v>0</v>
      </c>
      <c r="P6412" s="2">
        <v>0</v>
      </c>
      <c r="Q6412" s="2">
        <v>0</v>
      </c>
      <c r="R6412"/>
      <c r="S6412"/>
    </row>
    <row r="6413" spans="1:19" x14ac:dyDescent="0.3">
      <c r="A6413">
        <v>6412</v>
      </c>
      <c r="B6413" t="s">
        <v>6428</v>
      </c>
      <c r="C6413" t="s">
        <v>15</v>
      </c>
      <c r="D6413" s="1">
        <v>300.39999999999998</v>
      </c>
      <c r="E6413" s="1">
        <v>310</v>
      </c>
      <c r="F6413" s="2">
        <v>1560</v>
      </c>
      <c r="G6413" s="1">
        <f>2*PI()*Predictive_Maintenance_Data[[#This Row],[Rotational speed '[rpm']]]/60</f>
        <v>163.36281798666923</v>
      </c>
      <c r="H6413" s="1">
        <v>42.3</v>
      </c>
      <c r="I6413" s="1">
        <f t="shared" si="100"/>
        <v>9.6000000000000227</v>
      </c>
      <c r="J6413" s="1">
        <f>Predictive_Maintenance_Data[[#This Row],[Torque '[Nm']]]*Predictive_Maintenance_Data[[#This Row],[Angular velocity '[rad/s']]]/1000</f>
        <v>6.9102472008361087</v>
      </c>
      <c r="K6413" s="2">
        <v>186</v>
      </c>
      <c r="L6413" s="2">
        <v>0</v>
      </c>
      <c r="M6413" s="2">
        <v>0</v>
      </c>
      <c r="N6413" s="2">
        <v>0</v>
      </c>
      <c r="O6413" s="2">
        <v>0</v>
      </c>
      <c r="P6413" s="2">
        <v>0</v>
      </c>
      <c r="Q6413" s="2">
        <v>0</v>
      </c>
      <c r="R6413"/>
      <c r="S6413"/>
    </row>
    <row r="6414" spans="1:19" x14ac:dyDescent="0.3">
      <c r="A6414">
        <v>6413</v>
      </c>
      <c r="B6414" t="s">
        <v>6429</v>
      </c>
      <c r="C6414" t="s">
        <v>17</v>
      </c>
      <c r="D6414" s="1">
        <v>300.39999999999998</v>
      </c>
      <c r="E6414" s="1">
        <v>310</v>
      </c>
      <c r="F6414" s="2">
        <v>1423</v>
      </c>
      <c r="G6414" s="1">
        <f>2*PI()*Predictive_Maintenance_Data[[#This Row],[Rotational speed '[rpm']]]/60</f>
        <v>149.01621153527586</v>
      </c>
      <c r="H6414" s="1">
        <v>44.2</v>
      </c>
      <c r="I6414" s="1">
        <f t="shared" si="100"/>
        <v>9.6000000000000227</v>
      </c>
      <c r="J6414" s="1">
        <f>Predictive_Maintenance_Data[[#This Row],[Torque '[Nm']]]*Predictive_Maintenance_Data[[#This Row],[Angular velocity '[rad/s']]]/1000</f>
        <v>6.5865165498591933</v>
      </c>
      <c r="K6414" s="2">
        <v>189</v>
      </c>
      <c r="L6414" s="2">
        <v>0</v>
      </c>
      <c r="M6414" s="2">
        <v>0</v>
      </c>
      <c r="N6414" s="2">
        <v>0</v>
      </c>
      <c r="O6414" s="2">
        <v>0</v>
      </c>
      <c r="P6414" s="2">
        <v>0</v>
      </c>
      <c r="Q6414" s="2">
        <v>0</v>
      </c>
      <c r="R6414"/>
      <c r="S6414"/>
    </row>
    <row r="6415" spans="1:19" x14ac:dyDescent="0.3">
      <c r="A6415">
        <v>6414</v>
      </c>
      <c r="B6415" t="s">
        <v>6430</v>
      </c>
      <c r="C6415" t="s">
        <v>17</v>
      </c>
      <c r="D6415" s="1">
        <v>300.39999999999998</v>
      </c>
      <c r="E6415" s="1">
        <v>310.10000000000002</v>
      </c>
      <c r="F6415" s="2">
        <v>1614</v>
      </c>
      <c r="G6415" s="1">
        <f>2*PI()*Predictive_Maintenance_Data[[#This Row],[Rotational speed '[rpm']]]/60</f>
        <v>169.01768476313089</v>
      </c>
      <c r="H6415" s="1">
        <v>33.5</v>
      </c>
      <c r="I6415" s="1">
        <f t="shared" si="100"/>
        <v>9.7000000000000455</v>
      </c>
      <c r="J6415" s="1">
        <f>Predictive_Maintenance_Data[[#This Row],[Torque '[Nm']]]*Predictive_Maintenance_Data[[#This Row],[Angular velocity '[rad/s']]]/1000</f>
        <v>5.6620924395648844</v>
      </c>
      <c r="K6415" s="2">
        <v>191</v>
      </c>
      <c r="L6415" s="2">
        <v>0</v>
      </c>
      <c r="M6415" s="2">
        <v>0</v>
      </c>
      <c r="N6415" s="2">
        <v>0</v>
      </c>
      <c r="O6415" s="2">
        <v>0</v>
      </c>
      <c r="P6415" s="2">
        <v>0</v>
      </c>
      <c r="Q6415" s="2">
        <v>0</v>
      </c>
      <c r="R6415"/>
      <c r="S6415"/>
    </row>
    <row r="6416" spans="1:19" x14ac:dyDescent="0.3">
      <c r="A6416">
        <v>6415</v>
      </c>
      <c r="B6416" t="s">
        <v>6431</v>
      </c>
      <c r="C6416" t="s">
        <v>15</v>
      </c>
      <c r="D6416" s="1">
        <v>300.39999999999998</v>
      </c>
      <c r="E6416" s="1">
        <v>310.10000000000002</v>
      </c>
      <c r="F6416" s="2">
        <v>1457</v>
      </c>
      <c r="G6416" s="1">
        <f>2*PI()*Predictive_Maintenance_Data[[#This Row],[Rotational speed '[rpm']]]/60</f>
        <v>152.57668320934428</v>
      </c>
      <c r="H6416" s="1">
        <v>35.1</v>
      </c>
      <c r="I6416" s="1">
        <f t="shared" si="100"/>
        <v>9.7000000000000455</v>
      </c>
      <c r="J6416" s="1">
        <f>Predictive_Maintenance_Data[[#This Row],[Torque '[Nm']]]*Predictive_Maintenance_Data[[#This Row],[Angular velocity '[rad/s']]]/1000</f>
        <v>5.3554415806479847</v>
      </c>
      <c r="K6416" s="2">
        <v>193</v>
      </c>
      <c r="L6416" s="2">
        <v>0</v>
      </c>
      <c r="M6416" s="2">
        <v>0</v>
      </c>
      <c r="N6416" s="2">
        <v>0</v>
      </c>
      <c r="O6416" s="2">
        <v>0</v>
      </c>
      <c r="P6416" s="2">
        <v>0</v>
      </c>
      <c r="Q6416" s="2">
        <v>0</v>
      </c>
      <c r="R6416"/>
      <c r="S6416"/>
    </row>
    <row r="6417" spans="1:19" x14ac:dyDescent="0.3">
      <c r="A6417">
        <v>6416</v>
      </c>
      <c r="B6417" t="s">
        <v>6432</v>
      </c>
      <c r="C6417" t="s">
        <v>17</v>
      </c>
      <c r="D6417" s="1">
        <v>300.39999999999998</v>
      </c>
      <c r="E6417" s="1">
        <v>310.10000000000002</v>
      </c>
      <c r="F6417" s="2">
        <v>1503</v>
      </c>
      <c r="G6417" s="1">
        <f>2*PI()*Predictive_Maintenance_Data[[#This Row],[Rotational speed '[rpm']]]/60</f>
        <v>157.39379194484863</v>
      </c>
      <c r="H6417" s="1">
        <v>42.2</v>
      </c>
      <c r="I6417" s="1">
        <f t="shared" si="100"/>
        <v>9.7000000000000455</v>
      </c>
      <c r="J6417" s="1">
        <f>Predictive_Maintenance_Data[[#This Row],[Torque '[Nm']]]*Predictive_Maintenance_Data[[#This Row],[Angular velocity '[rad/s']]]/1000</f>
        <v>6.6420180200726131</v>
      </c>
      <c r="K6417" s="2">
        <v>196</v>
      </c>
      <c r="L6417" s="2">
        <v>0</v>
      </c>
      <c r="M6417" s="2">
        <v>0</v>
      </c>
      <c r="N6417" s="2">
        <v>0</v>
      </c>
      <c r="O6417" s="2">
        <v>0</v>
      </c>
      <c r="P6417" s="2">
        <v>0</v>
      </c>
      <c r="Q6417" s="2">
        <v>0</v>
      </c>
      <c r="R6417"/>
      <c r="S6417"/>
    </row>
    <row r="6418" spans="1:19" x14ac:dyDescent="0.3">
      <c r="A6418">
        <v>6417</v>
      </c>
      <c r="B6418" t="s">
        <v>6433</v>
      </c>
      <c r="C6418" t="s">
        <v>27</v>
      </c>
      <c r="D6418" s="1">
        <v>300.39999999999998</v>
      </c>
      <c r="E6418" s="1">
        <v>310.10000000000002</v>
      </c>
      <c r="F6418" s="2">
        <v>1484</v>
      </c>
      <c r="G6418" s="1">
        <f>2*PI()*Predictive_Maintenance_Data[[#This Row],[Rotational speed '[rpm']]]/60</f>
        <v>155.4041165975751</v>
      </c>
      <c r="H6418" s="1">
        <v>38</v>
      </c>
      <c r="I6418" s="1">
        <f t="shared" si="100"/>
        <v>9.7000000000000455</v>
      </c>
      <c r="J6418" s="1">
        <f>Predictive_Maintenance_Data[[#This Row],[Torque '[Nm']]]*Predictive_Maintenance_Data[[#This Row],[Angular velocity '[rad/s']]]/1000</f>
        <v>5.9053564307078537</v>
      </c>
      <c r="K6418" s="2">
        <v>198</v>
      </c>
      <c r="L6418" s="2">
        <v>0</v>
      </c>
      <c r="M6418" s="2">
        <v>0</v>
      </c>
      <c r="N6418" s="2">
        <v>0</v>
      </c>
      <c r="O6418" s="2">
        <v>0</v>
      </c>
      <c r="P6418" s="2">
        <v>0</v>
      </c>
      <c r="Q6418" s="2">
        <v>0</v>
      </c>
      <c r="R6418"/>
      <c r="S6418"/>
    </row>
    <row r="6419" spans="1:19" x14ac:dyDescent="0.3">
      <c r="A6419">
        <v>6418</v>
      </c>
      <c r="B6419" t="s">
        <v>6434</v>
      </c>
      <c r="C6419" t="s">
        <v>17</v>
      </c>
      <c r="D6419" s="1">
        <v>300.3</v>
      </c>
      <c r="E6419" s="1">
        <v>309.89999999999998</v>
      </c>
      <c r="F6419" s="2">
        <v>1540</v>
      </c>
      <c r="G6419" s="1">
        <f>2*PI()*Predictive_Maintenance_Data[[#This Row],[Rotational speed '[rpm']]]/60</f>
        <v>161.26842288427605</v>
      </c>
      <c r="H6419" s="1">
        <v>39.9</v>
      </c>
      <c r="I6419" s="1">
        <f t="shared" si="100"/>
        <v>9.5999999999999659</v>
      </c>
      <c r="J6419" s="1">
        <f>Predictive_Maintenance_Data[[#This Row],[Torque '[Nm']]]*Predictive_Maintenance_Data[[#This Row],[Angular velocity '[rad/s']]]/1000</f>
        <v>6.4346100730826139</v>
      </c>
      <c r="K6419" s="2">
        <v>203</v>
      </c>
      <c r="L6419" s="2">
        <v>0</v>
      </c>
      <c r="M6419" s="2">
        <v>0</v>
      </c>
      <c r="N6419" s="2">
        <v>0</v>
      </c>
      <c r="O6419" s="2">
        <v>0</v>
      </c>
      <c r="P6419" s="2">
        <v>0</v>
      </c>
      <c r="Q6419" s="2">
        <v>0</v>
      </c>
      <c r="R6419"/>
      <c r="S6419"/>
    </row>
    <row r="6420" spans="1:19" x14ac:dyDescent="0.3">
      <c r="A6420">
        <v>6419</v>
      </c>
      <c r="B6420" t="s">
        <v>6435</v>
      </c>
      <c r="C6420" t="s">
        <v>27</v>
      </c>
      <c r="D6420" s="1">
        <v>300.3</v>
      </c>
      <c r="E6420" s="1">
        <v>309.89999999999998</v>
      </c>
      <c r="F6420" s="2">
        <v>1405</v>
      </c>
      <c r="G6420" s="1">
        <f>2*PI()*Predictive_Maintenance_Data[[#This Row],[Rotational speed '[rpm']]]/60</f>
        <v>147.131255943122</v>
      </c>
      <c r="H6420" s="1">
        <v>52.1</v>
      </c>
      <c r="I6420" s="1">
        <f t="shared" si="100"/>
        <v>9.5999999999999659</v>
      </c>
      <c r="J6420" s="1">
        <f>Predictive_Maintenance_Data[[#This Row],[Torque '[Nm']]]*Predictive_Maintenance_Data[[#This Row],[Angular velocity '[rad/s']]]/1000</f>
        <v>7.6655384346366562</v>
      </c>
      <c r="K6420" s="2">
        <v>205</v>
      </c>
      <c r="L6420" s="2">
        <v>0</v>
      </c>
      <c r="M6420" s="2">
        <v>0</v>
      </c>
      <c r="N6420" s="2">
        <v>0</v>
      </c>
      <c r="O6420" s="2">
        <v>0</v>
      </c>
      <c r="P6420" s="2">
        <v>0</v>
      </c>
      <c r="Q6420" s="2">
        <v>0</v>
      </c>
      <c r="R6420"/>
      <c r="S6420"/>
    </row>
    <row r="6421" spans="1:19" x14ac:dyDescent="0.3">
      <c r="A6421">
        <v>6420</v>
      </c>
      <c r="B6421" t="s">
        <v>6436</v>
      </c>
      <c r="C6421" t="s">
        <v>27</v>
      </c>
      <c r="D6421" s="1">
        <v>300.3</v>
      </c>
      <c r="E6421" s="1">
        <v>309.89999999999998</v>
      </c>
      <c r="F6421" s="2">
        <v>1394</v>
      </c>
      <c r="G6421" s="1">
        <f>2*PI()*Predictive_Maintenance_Data[[#This Row],[Rotational speed '[rpm']]]/60</f>
        <v>145.97933863680572</v>
      </c>
      <c r="H6421" s="1">
        <v>46.7</v>
      </c>
      <c r="I6421" s="1">
        <f t="shared" si="100"/>
        <v>9.5999999999999659</v>
      </c>
      <c r="J6421" s="1">
        <f>Predictive_Maintenance_Data[[#This Row],[Torque '[Nm']]]*Predictive_Maintenance_Data[[#This Row],[Angular velocity '[rad/s']]]/1000</f>
        <v>6.8172351143388275</v>
      </c>
      <c r="K6421" s="2">
        <v>210</v>
      </c>
      <c r="L6421" s="2">
        <v>1</v>
      </c>
      <c r="M6421" s="2">
        <v>1</v>
      </c>
      <c r="N6421" s="2">
        <v>0</v>
      </c>
      <c r="O6421" s="2">
        <v>0</v>
      </c>
      <c r="P6421" s="2">
        <v>0</v>
      </c>
      <c r="Q6421" s="2">
        <v>0</v>
      </c>
      <c r="R6421"/>
      <c r="S6421"/>
    </row>
    <row r="6422" spans="1:19" x14ac:dyDescent="0.3">
      <c r="A6422">
        <v>6421</v>
      </c>
      <c r="B6422" t="s">
        <v>6437</v>
      </c>
      <c r="C6422" t="s">
        <v>17</v>
      </c>
      <c r="D6422" s="1">
        <v>300.3</v>
      </c>
      <c r="E6422" s="1">
        <v>309.89999999999998</v>
      </c>
      <c r="F6422" s="2">
        <v>1518</v>
      </c>
      <c r="G6422" s="1">
        <f>2*PI()*Predictive_Maintenance_Data[[#This Row],[Rotational speed '[rpm']]]/60</f>
        <v>158.96458827164355</v>
      </c>
      <c r="H6422" s="1">
        <v>36.4</v>
      </c>
      <c r="I6422" s="1">
        <f t="shared" si="100"/>
        <v>9.5999999999999659</v>
      </c>
      <c r="J6422" s="1">
        <f>Predictive_Maintenance_Data[[#This Row],[Torque '[Nm']]]*Predictive_Maintenance_Data[[#This Row],[Angular velocity '[rad/s']]]/1000</f>
        <v>5.7863110130878246</v>
      </c>
      <c r="K6422" s="2">
        <v>0</v>
      </c>
      <c r="L6422" s="2">
        <v>0</v>
      </c>
      <c r="M6422" s="2">
        <v>0</v>
      </c>
      <c r="N6422" s="2">
        <v>0</v>
      </c>
      <c r="O6422" s="2">
        <v>0</v>
      </c>
      <c r="P6422" s="2">
        <v>0</v>
      </c>
      <c r="Q6422" s="2">
        <v>0</v>
      </c>
      <c r="R6422"/>
      <c r="S6422"/>
    </row>
    <row r="6423" spans="1:19" x14ac:dyDescent="0.3">
      <c r="A6423">
        <v>6422</v>
      </c>
      <c r="B6423" t="s">
        <v>6438</v>
      </c>
      <c r="C6423" t="s">
        <v>17</v>
      </c>
      <c r="D6423" s="1">
        <v>300.3</v>
      </c>
      <c r="E6423" s="1">
        <v>309.89999999999998</v>
      </c>
      <c r="F6423" s="2">
        <v>1527</v>
      </c>
      <c r="G6423" s="1">
        <f>2*PI()*Predictive_Maintenance_Data[[#This Row],[Rotational speed '[rpm']]]/60</f>
        <v>159.90706606772045</v>
      </c>
      <c r="H6423" s="1">
        <v>41.4</v>
      </c>
      <c r="I6423" s="1">
        <f t="shared" si="100"/>
        <v>9.5999999999999659</v>
      </c>
      <c r="J6423" s="1">
        <f>Predictive_Maintenance_Data[[#This Row],[Torque '[Nm']]]*Predictive_Maintenance_Data[[#This Row],[Angular velocity '[rad/s']]]/1000</f>
        <v>6.6201525352036263</v>
      </c>
      <c r="K6423" s="2">
        <v>2</v>
      </c>
      <c r="L6423" s="2">
        <v>0</v>
      </c>
      <c r="M6423" s="2">
        <v>0</v>
      </c>
      <c r="N6423" s="2">
        <v>0</v>
      </c>
      <c r="O6423" s="2">
        <v>0</v>
      </c>
      <c r="P6423" s="2">
        <v>0</v>
      </c>
      <c r="Q6423" s="2">
        <v>0</v>
      </c>
      <c r="R6423"/>
      <c r="S6423"/>
    </row>
    <row r="6424" spans="1:19" x14ac:dyDescent="0.3">
      <c r="A6424">
        <v>6423</v>
      </c>
      <c r="B6424" t="s">
        <v>6439</v>
      </c>
      <c r="C6424" t="s">
        <v>17</v>
      </c>
      <c r="D6424" s="1">
        <v>300.3</v>
      </c>
      <c r="E6424" s="1">
        <v>309.89999999999998</v>
      </c>
      <c r="F6424" s="2">
        <v>1377</v>
      </c>
      <c r="G6424" s="1">
        <f>2*PI()*Predictive_Maintenance_Data[[#This Row],[Rotational speed '[rpm']]]/60</f>
        <v>144.19910279977151</v>
      </c>
      <c r="H6424" s="1">
        <v>55.3</v>
      </c>
      <c r="I6424" s="1">
        <f t="shared" si="100"/>
        <v>9.5999999999999659</v>
      </c>
      <c r="J6424" s="1">
        <f>Predictive_Maintenance_Data[[#This Row],[Torque '[Nm']]]*Predictive_Maintenance_Data[[#This Row],[Angular velocity '[rad/s']]]/1000</f>
        <v>7.974210384827364</v>
      </c>
      <c r="K6424" s="2">
        <v>4</v>
      </c>
      <c r="L6424" s="2">
        <v>0</v>
      </c>
      <c r="M6424" s="2">
        <v>0</v>
      </c>
      <c r="N6424" s="2">
        <v>0</v>
      </c>
      <c r="O6424" s="2">
        <v>0</v>
      </c>
      <c r="P6424" s="2">
        <v>0</v>
      </c>
      <c r="Q6424" s="2">
        <v>0</v>
      </c>
      <c r="R6424"/>
      <c r="S6424"/>
    </row>
    <row r="6425" spans="1:19" x14ac:dyDescent="0.3">
      <c r="A6425">
        <v>6424</v>
      </c>
      <c r="B6425" t="s">
        <v>6440</v>
      </c>
      <c r="C6425" t="s">
        <v>15</v>
      </c>
      <c r="D6425" s="1">
        <v>300.3</v>
      </c>
      <c r="E6425" s="1">
        <v>310</v>
      </c>
      <c r="F6425" s="2">
        <v>1537</v>
      </c>
      <c r="G6425" s="1">
        <f>2*PI()*Predictive_Maintenance_Data[[#This Row],[Rotational speed '[rpm']]]/60</f>
        <v>160.95426361891708</v>
      </c>
      <c r="H6425" s="1">
        <v>37.5</v>
      </c>
      <c r="I6425" s="1">
        <f t="shared" si="100"/>
        <v>9.6999999999999886</v>
      </c>
      <c r="J6425" s="1">
        <f>Predictive_Maintenance_Data[[#This Row],[Torque '[Nm']]]*Predictive_Maintenance_Data[[#This Row],[Angular velocity '[rad/s']]]/1000</f>
        <v>6.0357848857093908</v>
      </c>
      <c r="K6425" s="2">
        <v>6</v>
      </c>
      <c r="L6425" s="2">
        <v>0</v>
      </c>
      <c r="M6425" s="2">
        <v>0</v>
      </c>
      <c r="N6425" s="2">
        <v>0</v>
      </c>
      <c r="O6425" s="2">
        <v>0</v>
      </c>
      <c r="P6425" s="2">
        <v>0</v>
      </c>
      <c r="Q6425" s="2">
        <v>0</v>
      </c>
      <c r="R6425"/>
      <c r="S6425"/>
    </row>
    <row r="6426" spans="1:19" x14ac:dyDescent="0.3">
      <c r="A6426">
        <v>6425</v>
      </c>
      <c r="B6426" t="s">
        <v>6441</v>
      </c>
      <c r="C6426" t="s">
        <v>15</v>
      </c>
      <c r="D6426" s="1">
        <v>300.3</v>
      </c>
      <c r="E6426" s="1">
        <v>310</v>
      </c>
      <c r="F6426" s="2">
        <v>1409</v>
      </c>
      <c r="G6426" s="1">
        <f>2*PI()*Predictive_Maintenance_Data[[#This Row],[Rotational speed '[rpm']]]/60</f>
        <v>147.55013496360061</v>
      </c>
      <c r="H6426" s="1">
        <v>43.2</v>
      </c>
      <c r="I6426" s="1">
        <f t="shared" si="100"/>
        <v>9.6999999999999886</v>
      </c>
      <c r="J6426" s="1">
        <f>Predictive_Maintenance_Data[[#This Row],[Torque '[Nm']]]*Predictive_Maintenance_Data[[#This Row],[Angular velocity '[rad/s']]]/1000</f>
        <v>6.3741658304275468</v>
      </c>
      <c r="K6426" s="2">
        <v>9</v>
      </c>
      <c r="L6426" s="2">
        <v>0</v>
      </c>
      <c r="M6426" s="2">
        <v>0</v>
      </c>
      <c r="N6426" s="2">
        <v>0</v>
      </c>
      <c r="O6426" s="2">
        <v>0</v>
      </c>
      <c r="P6426" s="2">
        <v>0</v>
      </c>
      <c r="Q6426" s="2">
        <v>0</v>
      </c>
      <c r="R6426"/>
      <c r="S6426"/>
    </row>
    <row r="6427" spans="1:19" x14ac:dyDescent="0.3">
      <c r="A6427">
        <v>6426</v>
      </c>
      <c r="B6427" t="s">
        <v>6442</v>
      </c>
      <c r="C6427" t="s">
        <v>17</v>
      </c>
      <c r="D6427" s="1">
        <v>300.3</v>
      </c>
      <c r="E6427" s="1">
        <v>309.89999999999998</v>
      </c>
      <c r="F6427" s="2">
        <v>1393</v>
      </c>
      <c r="G6427" s="1">
        <f>2*PI()*Predictive_Maintenance_Data[[#This Row],[Rotational speed '[rpm']]]/60</f>
        <v>145.87461888168608</v>
      </c>
      <c r="H6427" s="1">
        <v>56.1</v>
      </c>
      <c r="I6427" s="1">
        <f t="shared" si="100"/>
        <v>9.5999999999999659</v>
      </c>
      <c r="J6427" s="1">
        <f>Predictive_Maintenance_Data[[#This Row],[Torque '[Nm']]]*Predictive_Maintenance_Data[[#This Row],[Angular velocity '[rad/s']]]/1000</f>
        <v>8.1835661192625899</v>
      </c>
      <c r="K6427" s="2">
        <v>12</v>
      </c>
      <c r="L6427" s="2">
        <v>0</v>
      </c>
      <c r="M6427" s="2">
        <v>0</v>
      </c>
      <c r="N6427" s="2">
        <v>0</v>
      </c>
      <c r="O6427" s="2">
        <v>0</v>
      </c>
      <c r="P6427" s="2">
        <v>0</v>
      </c>
      <c r="Q6427" s="2">
        <v>0</v>
      </c>
      <c r="R6427"/>
      <c r="S6427"/>
    </row>
    <row r="6428" spans="1:19" x14ac:dyDescent="0.3">
      <c r="A6428">
        <v>6427</v>
      </c>
      <c r="B6428" t="s">
        <v>6443</v>
      </c>
      <c r="C6428" t="s">
        <v>17</v>
      </c>
      <c r="D6428" s="1">
        <v>300.2</v>
      </c>
      <c r="E6428" s="1">
        <v>309.7</v>
      </c>
      <c r="F6428" s="2">
        <v>1448</v>
      </c>
      <c r="G6428" s="1">
        <f>2*PI()*Predictive_Maintenance_Data[[#This Row],[Rotational speed '[rpm']]]/60</f>
        <v>151.63420541326735</v>
      </c>
      <c r="H6428" s="1">
        <v>36.799999999999997</v>
      </c>
      <c r="I6428" s="1">
        <f t="shared" si="100"/>
        <v>9.5</v>
      </c>
      <c r="J6428" s="1">
        <f>Predictive_Maintenance_Data[[#This Row],[Torque '[Nm']]]*Predictive_Maintenance_Data[[#This Row],[Angular velocity '[rad/s']]]/1000</f>
        <v>5.5801387592082383</v>
      </c>
      <c r="K6428" s="2">
        <v>14</v>
      </c>
      <c r="L6428" s="2">
        <v>0</v>
      </c>
      <c r="M6428" s="2">
        <v>0</v>
      </c>
      <c r="N6428" s="2">
        <v>0</v>
      </c>
      <c r="O6428" s="2">
        <v>0</v>
      </c>
      <c r="P6428" s="2">
        <v>0</v>
      </c>
      <c r="Q6428" s="2">
        <v>0</v>
      </c>
      <c r="R6428"/>
      <c r="S6428"/>
    </row>
    <row r="6429" spans="1:19" x14ac:dyDescent="0.3">
      <c r="A6429">
        <v>6428</v>
      </c>
      <c r="B6429" t="s">
        <v>6444</v>
      </c>
      <c r="C6429" t="s">
        <v>17</v>
      </c>
      <c r="D6429" s="1">
        <v>300.2</v>
      </c>
      <c r="E6429" s="1">
        <v>309.8</v>
      </c>
      <c r="F6429" s="2">
        <v>1418</v>
      </c>
      <c r="G6429" s="1">
        <f>2*PI()*Predictive_Maintenance_Data[[#This Row],[Rotational speed '[rpm']]]/60</f>
        <v>148.49261275967757</v>
      </c>
      <c r="H6429" s="1">
        <v>49.3</v>
      </c>
      <c r="I6429" s="1">
        <f t="shared" si="100"/>
        <v>9.6000000000000227</v>
      </c>
      <c r="J6429" s="1">
        <f>Predictive_Maintenance_Data[[#This Row],[Torque '[Nm']]]*Predictive_Maintenance_Data[[#This Row],[Angular velocity '[rad/s']]]/1000</f>
        <v>7.3206858090521036</v>
      </c>
      <c r="K6429" s="2">
        <v>16</v>
      </c>
      <c r="L6429" s="2">
        <v>0</v>
      </c>
      <c r="M6429" s="2">
        <v>0</v>
      </c>
      <c r="N6429" s="2">
        <v>0</v>
      </c>
      <c r="O6429" s="2">
        <v>0</v>
      </c>
      <c r="P6429" s="2">
        <v>0</v>
      </c>
      <c r="Q6429" s="2">
        <v>0</v>
      </c>
      <c r="R6429"/>
      <c r="S6429"/>
    </row>
    <row r="6430" spans="1:19" x14ac:dyDescent="0.3">
      <c r="A6430">
        <v>6429</v>
      </c>
      <c r="B6430" t="s">
        <v>6445</v>
      </c>
      <c r="C6430" t="s">
        <v>15</v>
      </c>
      <c r="D6430" s="1">
        <v>300.2</v>
      </c>
      <c r="E6430" s="1">
        <v>309.8</v>
      </c>
      <c r="F6430" s="2">
        <v>1743</v>
      </c>
      <c r="G6430" s="1">
        <f>2*PI()*Predictive_Maintenance_Data[[#This Row],[Rotational speed '[rpm']]]/60</f>
        <v>182.52653317356697</v>
      </c>
      <c r="H6430" s="1">
        <v>24.1</v>
      </c>
      <c r="I6430" s="1">
        <f t="shared" si="100"/>
        <v>9.6000000000000227</v>
      </c>
      <c r="J6430" s="1">
        <f>Predictive_Maintenance_Data[[#This Row],[Torque '[Nm']]]*Predictive_Maintenance_Data[[#This Row],[Angular velocity '[rad/s']]]/1000</f>
        <v>4.3988894494829642</v>
      </c>
      <c r="K6430" s="2">
        <v>18</v>
      </c>
      <c r="L6430" s="2">
        <v>0</v>
      </c>
      <c r="M6430" s="2">
        <v>0</v>
      </c>
      <c r="N6430" s="2">
        <v>0</v>
      </c>
      <c r="O6430" s="2">
        <v>0</v>
      </c>
      <c r="P6430" s="2">
        <v>0</v>
      </c>
      <c r="Q6430" s="2">
        <v>0</v>
      </c>
      <c r="R6430"/>
      <c r="S6430"/>
    </row>
    <row r="6431" spans="1:19" x14ac:dyDescent="0.3">
      <c r="A6431">
        <v>6430</v>
      </c>
      <c r="B6431" t="s">
        <v>6446</v>
      </c>
      <c r="C6431" t="s">
        <v>15</v>
      </c>
      <c r="D6431" s="1">
        <v>300.2</v>
      </c>
      <c r="E6431" s="1">
        <v>309.8</v>
      </c>
      <c r="F6431" s="2">
        <v>1394</v>
      </c>
      <c r="G6431" s="1">
        <f>2*PI()*Predictive_Maintenance_Data[[#This Row],[Rotational speed '[rpm']]]/60</f>
        <v>145.97933863680572</v>
      </c>
      <c r="H6431" s="1">
        <v>47.4</v>
      </c>
      <c r="I6431" s="1">
        <f t="shared" si="100"/>
        <v>9.6000000000000227</v>
      </c>
      <c r="J6431" s="1">
        <f>Predictive_Maintenance_Data[[#This Row],[Torque '[Nm']]]*Predictive_Maintenance_Data[[#This Row],[Angular velocity '[rad/s']]]/1000</f>
        <v>6.9194206513845913</v>
      </c>
      <c r="K6431" s="2">
        <v>21</v>
      </c>
      <c r="L6431" s="2">
        <v>0</v>
      </c>
      <c r="M6431" s="2">
        <v>0</v>
      </c>
      <c r="N6431" s="2">
        <v>0</v>
      </c>
      <c r="O6431" s="2">
        <v>0</v>
      </c>
      <c r="P6431" s="2">
        <v>0</v>
      </c>
      <c r="Q6431" s="2">
        <v>0</v>
      </c>
      <c r="R6431"/>
      <c r="S6431"/>
    </row>
    <row r="6432" spans="1:19" x14ac:dyDescent="0.3">
      <c r="A6432">
        <v>6431</v>
      </c>
      <c r="B6432" t="s">
        <v>6447</v>
      </c>
      <c r="C6432" t="s">
        <v>17</v>
      </c>
      <c r="D6432" s="1">
        <v>300.3</v>
      </c>
      <c r="E6432" s="1">
        <v>309.8</v>
      </c>
      <c r="F6432" s="2">
        <v>1523</v>
      </c>
      <c r="G6432" s="1">
        <f>2*PI()*Predictive_Maintenance_Data[[#This Row],[Rotational speed '[rpm']]]/60</f>
        <v>159.48818704724184</v>
      </c>
      <c r="H6432" s="1">
        <v>39.200000000000003</v>
      </c>
      <c r="I6432" s="1">
        <f t="shared" si="100"/>
        <v>9.5</v>
      </c>
      <c r="J6432" s="1">
        <f>Predictive_Maintenance_Data[[#This Row],[Torque '[Nm']]]*Predictive_Maintenance_Data[[#This Row],[Angular velocity '[rad/s']]]/1000</f>
        <v>6.2519369322518807</v>
      </c>
      <c r="K6432" s="2">
        <v>24</v>
      </c>
      <c r="L6432" s="2">
        <v>0</v>
      </c>
      <c r="M6432" s="2">
        <v>0</v>
      </c>
      <c r="N6432" s="2">
        <v>0</v>
      </c>
      <c r="O6432" s="2">
        <v>0</v>
      </c>
      <c r="P6432" s="2">
        <v>0</v>
      </c>
      <c r="Q6432" s="2">
        <v>0</v>
      </c>
      <c r="R6432"/>
      <c r="S6432"/>
    </row>
    <row r="6433" spans="1:19" x14ac:dyDescent="0.3">
      <c r="A6433">
        <v>6432</v>
      </c>
      <c r="B6433" t="s">
        <v>6448</v>
      </c>
      <c r="C6433" t="s">
        <v>17</v>
      </c>
      <c r="D6433" s="1">
        <v>300.2</v>
      </c>
      <c r="E6433" s="1">
        <v>309.8</v>
      </c>
      <c r="F6433" s="2">
        <v>1353</v>
      </c>
      <c r="G6433" s="1">
        <f>2*PI()*Predictive_Maintenance_Data[[#This Row],[Rotational speed '[rpm']]]/60</f>
        <v>141.68582867689966</v>
      </c>
      <c r="H6433" s="1">
        <v>59.4</v>
      </c>
      <c r="I6433" s="1">
        <f t="shared" si="100"/>
        <v>9.6000000000000227</v>
      </c>
      <c r="J6433" s="1">
        <f>Predictive_Maintenance_Data[[#This Row],[Torque '[Nm']]]*Predictive_Maintenance_Data[[#This Row],[Angular velocity '[rad/s']]]/1000</f>
        <v>8.4161382234078399</v>
      </c>
      <c r="K6433" s="2">
        <v>26</v>
      </c>
      <c r="L6433" s="2">
        <v>0</v>
      </c>
      <c r="M6433" s="2">
        <v>0</v>
      </c>
      <c r="N6433" s="2">
        <v>0</v>
      </c>
      <c r="O6433" s="2">
        <v>0</v>
      </c>
      <c r="P6433" s="2">
        <v>0</v>
      </c>
      <c r="Q6433" s="2">
        <v>0</v>
      </c>
      <c r="R6433"/>
      <c r="S6433"/>
    </row>
    <row r="6434" spans="1:19" x14ac:dyDescent="0.3">
      <c r="A6434">
        <v>6433</v>
      </c>
      <c r="B6434" t="s">
        <v>6449</v>
      </c>
      <c r="C6434" t="s">
        <v>15</v>
      </c>
      <c r="D6434" s="1">
        <v>300.3</v>
      </c>
      <c r="E6434" s="1">
        <v>309.89999999999998</v>
      </c>
      <c r="F6434" s="2">
        <v>1447</v>
      </c>
      <c r="G6434" s="1">
        <f>2*PI()*Predictive_Maintenance_Data[[#This Row],[Rotational speed '[rpm']]]/60</f>
        <v>151.52948565814768</v>
      </c>
      <c r="H6434" s="1">
        <v>46.5</v>
      </c>
      <c r="I6434" s="1">
        <f t="shared" si="100"/>
        <v>9.5999999999999659</v>
      </c>
      <c r="J6434" s="1">
        <f>Predictive_Maintenance_Data[[#This Row],[Torque '[Nm']]]*Predictive_Maintenance_Data[[#This Row],[Angular velocity '[rad/s']]]/1000</f>
        <v>7.0461210831038672</v>
      </c>
      <c r="K6434" s="2">
        <v>28</v>
      </c>
      <c r="L6434" s="2">
        <v>0</v>
      </c>
      <c r="M6434" s="2">
        <v>0</v>
      </c>
      <c r="N6434" s="2">
        <v>0</v>
      </c>
      <c r="O6434" s="2">
        <v>0</v>
      </c>
      <c r="P6434" s="2">
        <v>0</v>
      </c>
      <c r="Q6434" s="2">
        <v>0</v>
      </c>
      <c r="R6434"/>
      <c r="S6434"/>
    </row>
    <row r="6435" spans="1:19" x14ac:dyDescent="0.3">
      <c r="A6435">
        <v>6434</v>
      </c>
      <c r="B6435" t="s">
        <v>6450</v>
      </c>
      <c r="C6435" t="s">
        <v>17</v>
      </c>
      <c r="D6435" s="1">
        <v>300.3</v>
      </c>
      <c r="E6435" s="1">
        <v>309.89999999999998</v>
      </c>
      <c r="F6435" s="2">
        <v>1570</v>
      </c>
      <c r="G6435" s="1">
        <f>2*PI()*Predictive_Maintenance_Data[[#This Row],[Rotational speed '[rpm']]]/60</f>
        <v>164.41001553786586</v>
      </c>
      <c r="H6435" s="1">
        <v>34</v>
      </c>
      <c r="I6435" s="1">
        <f t="shared" si="100"/>
        <v>9.5999999999999659</v>
      </c>
      <c r="J6435" s="1">
        <f>Predictive_Maintenance_Data[[#This Row],[Torque '[Nm']]]*Predictive_Maintenance_Data[[#This Row],[Angular velocity '[rad/s']]]/1000</f>
        <v>5.5899405282874399</v>
      </c>
      <c r="K6435" s="2">
        <v>31</v>
      </c>
      <c r="L6435" s="2">
        <v>0</v>
      </c>
      <c r="M6435" s="2">
        <v>0</v>
      </c>
      <c r="N6435" s="2">
        <v>0</v>
      </c>
      <c r="O6435" s="2">
        <v>0</v>
      </c>
      <c r="P6435" s="2">
        <v>0</v>
      </c>
      <c r="Q6435" s="2">
        <v>0</v>
      </c>
      <c r="R6435"/>
      <c r="S6435"/>
    </row>
    <row r="6436" spans="1:19" x14ac:dyDescent="0.3">
      <c r="A6436">
        <v>6435</v>
      </c>
      <c r="B6436" t="s">
        <v>6451</v>
      </c>
      <c r="C6436" t="s">
        <v>15</v>
      </c>
      <c r="D6436" s="1">
        <v>300.3</v>
      </c>
      <c r="E6436" s="1">
        <v>309.89999999999998</v>
      </c>
      <c r="F6436" s="2">
        <v>1494</v>
      </c>
      <c r="G6436" s="1">
        <f>2*PI()*Predictive_Maintenance_Data[[#This Row],[Rotational speed '[rpm']]]/60</f>
        <v>156.4513141487717</v>
      </c>
      <c r="H6436" s="1">
        <v>38.5</v>
      </c>
      <c r="I6436" s="1">
        <f t="shared" si="100"/>
        <v>9.5999999999999659</v>
      </c>
      <c r="J6436" s="1">
        <f>Predictive_Maintenance_Data[[#This Row],[Torque '[Nm']]]*Predictive_Maintenance_Data[[#This Row],[Angular velocity '[rad/s']]]/1000</f>
        <v>6.0233755947277103</v>
      </c>
      <c r="K6436" s="2">
        <v>33</v>
      </c>
      <c r="L6436" s="2">
        <v>0</v>
      </c>
      <c r="M6436" s="2">
        <v>0</v>
      </c>
      <c r="N6436" s="2">
        <v>0</v>
      </c>
      <c r="O6436" s="2">
        <v>0</v>
      </c>
      <c r="P6436" s="2">
        <v>0</v>
      </c>
      <c r="Q6436" s="2">
        <v>0</v>
      </c>
      <c r="R6436"/>
      <c r="S6436"/>
    </row>
    <row r="6437" spans="1:19" x14ac:dyDescent="0.3">
      <c r="A6437">
        <v>6436</v>
      </c>
      <c r="B6437" t="s">
        <v>6452</v>
      </c>
      <c r="C6437" t="s">
        <v>17</v>
      </c>
      <c r="D6437" s="1">
        <v>300.3</v>
      </c>
      <c r="E6437" s="1">
        <v>309.89999999999998</v>
      </c>
      <c r="F6437" s="2">
        <v>1621</v>
      </c>
      <c r="G6437" s="1">
        <f>2*PI()*Predictive_Maintenance_Data[[#This Row],[Rotational speed '[rpm']]]/60</f>
        <v>169.7507230489685</v>
      </c>
      <c r="H6437" s="1">
        <v>34.1</v>
      </c>
      <c r="I6437" s="1">
        <f t="shared" si="100"/>
        <v>9.5999999999999659</v>
      </c>
      <c r="J6437" s="1">
        <f>Predictive_Maintenance_Data[[#This Row],[Torque '[Nm']]]*Predictive_Maintenance_Data[[#This Row],[Angular velocity '[rad/s']]]/1000</f>
        <v>5.7884996559698259</v>
      </c>
      <c r="K6437" s="2">
        <v>36</v>
      </c>
      <c r="L6437" s="2">
        <v>0</v>
      </c>
      <c r="M6437" s="2">
        <v>0</v>
      </c>
      <c r="N6437" s="2">
        <v>0</v>
      </c>
      <c r="O6437" s="2">
        <v>0</v>
      </c>
      <c r="P6437" s="2">
        <v>0</v>
      </c>
      <c r="Q6437" s="2">
        <v>0</v>
      </c>
      <c r="R6437"/>
      <c r="S6437"/>
    </row>
    <row r="6438" spans="1:19" x14ac:dyDescent="0.3">
      <c r="A6438">
        <v>6437</v>
      </c>
      <c r="B6438" t="s">
        <v>6453</v>
      </c>
      <c r="C6438" t="s">
        <v>17</v>
      </c>
      <c r="D6438" s="1">
        <v>300.39999999999998</v>
      </c>
      <c r="E6438" s="1">
        <v>310</v>
      </c>
      <c r="F6438" s="2">
        <v>1769</v>
      </c>
      <c r="G6438" s="1">
        <f>2*PI()*Predictive_Maintenance_Data[[#This Row],[Rotational speed '[rpm']]]/60</f>
        <v>185.24924680667812</v>
      </c>
      <c r="H6438" s="1">
        <v>26.1</v>
      </c>
      <c r="I6438" s="1">
        <f t="shared" si="100"/>
        <v>9.6000000000000227</v>
      </c>
      <c r="J6438" s="1">
        <f>Predictive_Maintenance_Data[[#This Row],[Torque '[Nm']]]*Predictive_Maintenance_Data[[#This Row],[Angular velocity '[rad/s']]]/1000</f>
        <v>4.8350053416542984</v>
      </c>
      <c r="K6438" s="2">
        <v>38</v>
      </c>
      <c r="L6438" s="2">
        <v>0</v>
      </c>
      <c r="M6438" s="2">
        <v>0</v>
      </c>
      <c r="N6438" s="2">
        <v>0</v>
      </c>
      <c r="O6438" s="2">
        <v>0</v>
      </c>
      <c r="P6438" s="2">
        <v>0</v>
      </c>
      <c r="Q6438" s="2">
        <v>0</v>
      </c>
      <c r="R6438"/>
      <c r="S6438"/>
    </row>
    <row r="6439" spans="1:19" x14ac:dyDescent="0.3">
      <c r="A6439">
        <v>6438</v>
      </c>
      <c r="B6439" t="s">
        <v>6454</v>
      </c>
      <c r="C6439" t="s">
        <v>17</v>
      </c>
      <c r="D6439" s="1">
        <v>300.39999999999998</v>
      </c>
      <c r="E6439" s="1">
        <v>310</v>
      </c>
      <c r="F6439" s="2">
        <v>1282</v>
      </c>
      <c r="G6439" s="1">
        <f>2*PI()*Predictive_Maintenance_Data[[#This Row],[Rotational speed '[rpm']]]/60</f>
        <v>134.25072606340385</v>
      </c>
      <c r="H6439" s="1">
        <v>66.099999999999994</v>
      </c>
      <c r="I6439" s="1">
        <f t="shared" si="100"/>
        <v>9.6000000000000227</v>
      </c>
      <c r="J6439" s="1">
        <f>Predictive_Maintenance_Data[[#This Row],[Torque '[Nm']]]*Predictive_Maintenance_Data[[#This Row],[Angular velocity '[rad/s']]]/1000</f>
        <v>8.8739729927909945</v>
      </c>
      <c r="K6439" s="2">
        <v>40</v>
      </c>
      <c r="L6439" s="2">
        <v>0</v>
      </c>
      <c r="M6439" s="2">
        <v>0</v>
      </c>
      <c r="N6439" s="2">
        <v>0</v>
      </c>
      <c r="O6439" s="2">
        <v>0</v>
      </c>
      <c r="P6439" s="2">
        <v>0</v>
      </c>
      <c r="Q6439" s="2">
        <v>0</v>
      </c>
      <c r="R6439"/>
      <c r="S6439"/>
    </row>
    <row r="6440" spans="1:19" x14ac:dyDescent="0.3">
      <c r="A6440">
        <v>6439</v>
      </c>
      <c r="B6440" t="s">
        <v>6455</v>
      </c>
      <c r="C6440" t="s">
        <v>17</v>
      </c>
      <c r="D6440" s="1">
        <v>300.39999999999998</v>
      </c>
      <c r="E6440" s="1">
        <v>310</v>
      </c>
      <c r="F6440" s="2">
        <v>1581</v>
      </c>
      <c r="G6440" s="1">
        <f>2*PI()*Predictive_Maintenance_Data[[#This Row],[Rotational speed '[rpm']]]/60</f>
        <v>165.56193284418211</v>
      </c>
      <c r="H6440" s="1">
        <v>30.3</v>
      </c>
      <c r="I6440" s="1">
        <f t="shared" si="100"/>
        <v>9.6000000000000227</v>
      </c>
      <c r="J6440" s="1">
        <f>Predictive_Maintenance_Data[[#This Row],[Torque '[Nm']]]*Predictive_Maintenance_Data[[#This Row],[Angular velocity '[rad/s']]]/1000</f>
        <v>5.0165265651787179</v>
      </c>
      <c r="K6440" s="2">
        <v>42</v>
      </c>
      <c r="L6440" s="2">
        <v>0</v>
      </c>
      <c r="M6440" s="2">
        <v>0</v>
      </c>
      <c r="N6440" s="2">
        <v>0</v>
      </c>
      <c r="O6440" s="2">
        <v>0</v>
      </c>
      <c r="P6440" s="2">
        <v>0</v>
      </c>
      <c r="Q6440" s="2">
        <v>0</v>
      </c>
      <c r="R6440"/>
      <c r="S6440"/>
    </row>
    <row r="6441" spans="1:19" x14ac:dyDescent="0.3">
      <c r="A6441">
        <v>6440</v>
      </c>
      <c r="B6441" t="s">
        <v>6456</v>
      </c>
      <c r="C6441" t="s">
        <v>17</v>
      </c>
      <c r="D6441" s="1">
        <v>300.60000000000002</v>
      </c>
      <c r="E6441" s="1">
        <v>310.10000000000002</v>
      </c>
      <c r="F6441" s="2">
        <v>1656</v>
      </c>
      <c r="G6441" s="1">
        <f>2*PI()*Predictive_Maintenance_Data[[#This Row],[Rotational speed '[rpm']]]/60</f>
        <v>173.41591447815657</v>
      </c>
      <c r="H6441" s="1">
        <v>32.700000000000003</v>
      </c>
      <c r="I6441" s="1">
        <f t="shared" si="100"/>
        <v>9.5</v>
      </c>
      <c r="J6441" s="1">
        <f>Predictive_Maintenance_Data[[#This Row],[Torque '[Nm']]]*Predictive_Maintenance_Data[[#This Row],[Angular velocity '[rad/s']]]/1000</f>
        <v>5.6707004034357205</v>
      </c>
      <c r="K6441" s="2">
        <v>44</v>
      </c>
      <c r="L6441" s="2">
        <v>0</v>
      </c>
      <c r="M6441" s="2">
        <v>0</v>
      </c>
      <c r="N6441" s="2">
        <v>0</v>
      </c>
      <c r="O6441" s="2">
        <v>0</v>
      </c>
      <c r="P6441" s="2">
        <v>0</v>
      </c>
      <c r="Q6441" s="2">
        <v>0</v>
      </c>
      <c r="R6441"/>
      <c r="S6441"/>
    </row>
    <row r="6442" spans="1:19" x14ac:dyDescent="0.3">
      <c r="A6442">
        <v>6441</v>
      </c>
      <c r="B6442" t="s">
        <v>6457</v>
      </c>
      <c r="C6442" t="s">
        <v>17</v>
      </c>
      <c r="D6442" s="1">
        <v>300.60000000000002</v>
      </c>
      <c r="E6442" s="1">
        <v>310.2</v>
      </c>
      <c r="F6442" s="2">
        <v>1648</v>
      </c>
      <c r="G6442" s="1">
        <f>2*PI()*Predictive_Maintenance_Data[[#This Row],[Rotational speed '[rpm']]]/60</f>
        <v>172.57815643719928</v>
      </c>
      <c r="H6442" s="1">
        <v>31.7</v>
      </c>
      <c r="I6442" s="1">
        <f t="shared" si="100"/>
        <v>9.5999999999999659</v>
      </c>
      <c r="J6442" s="1">
        <f>Predictive_Maintenance_Data[[#This Row],[Torque '[Nm']]]*Predictive_Maintenance_Data[[#This Row],[Angular velocity '[rad/s']]]/1000</f>
        <v>5.4707275590592168</v>
      </c>
      <c r="K6442" s="2">
        <v>46</v>
      </c>
      <c r="L6442" s="2">
        <v>0</v>
      </c>
      <c r="M6442" s="2">
        <v>0</v>
      </c>
      <c r="N6442" s="2">
        <v>0</v>
      </c>
      <c r="O6442" s="2">
        <v>0</v>
      </c>
      <c r="P6442" s="2">
        <v>0</v>
      </c>
      <c r="Q6442" s="2">
        <v>0</v>
      </c>
      <c r="R6442"/>
      <c r="S6442"/>
    </row>
    <row r="6443" spans="1:19" x14ac:dyDescent="0.3">
      <c r="A6443">
        <v>6442</v>
      </c>
      <c r="B6443" t="s">
        <v>6458</v>
      </c>
      <c r="C6443" t="s">
        <v>17</v>
      </c>
      <c r="D6443" s="1">
        <v>300.7</v>
      </c>
      <c r="E6443" s="1">
        <v>310.2</v>
      </c>
      <c r="F6443" s="2">
        <v>1639</v>
      </c>
      <c r="G6443" s="1">
        <f>2*PI()*Predictive_Maintenance_Data[[#This Row],[Rotational speed '[rpm']]]/60</f>
        <v>171.63567864112238</v>
      </c>
      <c r="H6443" s="1">
        <v>31.4</v>
      </c>
      <c r="I6443" s="1">
        <f t="shared" si="100"/>
        <v>9.5</v>
      </c>
      <c r="J6443" s="1">
        <f>Predictive_Maintenance_Data[[#This Row],[Torque '[Nm']]]*Predictive_Maintenance_Data[[#This Row],[Angular velocity '[rad/s']]]/1000</f>
        <v>5.3893603093312423</v>
      </c>
      <c r="K6443" s="2">
        <v>48</v>
      </c>
      <c r="L6443" s="2">
        <v>0</v>
      </c>
      <c r="M6443" s="2">
        <v>0</v>
      </c>
      <c r="N6443" s="2">
        <v>0</v>
      </c>
      <c r="O6443" s="2">
        <v>0</v>
      </c>
      <c r="P6443" s="2">
        <v>0</v>
      </c>
      <c r="Q6443" s="2">
        <v>0</v>
      </c>
      <c r="R6443"/>
      <c r="S6443"/>
    </row>
    <row r="6444" spans="1:19" x14ac:dyDescent="0.3">
      <c r="A6444">
        <v>6443</v>
      </c>
      <c r="B6444" t="s">
        <v>6459</v>
      </c>
      <c r="C6444" t="s">
        <v>17</v>
      </c>
      <c r="D6444" s="1">
        <v>300.7</v>
      </c>
      <c r="E6444" s="1">
        <v>310.2</v>
      </c>
      <c r="F6444" s="2">
        <v>1348</v>
      </c>
      <c r="G6444" s="1">
        <f>2*PI()*Predictive_Maintenance_Data[[#This Row],[Rotational speed '[rpm']]]/60</f>
        <v>141.16222990130137</v>
      </c>
      <c r="H6444" s="1">
        <v>54.8</v>
      </c>
      <c r="I6444" s="1">
        <f t="shared" si="100"/>
        <v>9.5</v>
      </c>
      <c r="J6444" s="1">
        <f>Predictive_Maintenance_Data[[#This Row],[Torque '[Nm']]]*Predictive_Maintenance_Data[[#This Row],[Angular velocity '[rad/s']]]/1000</f>
        <v>7.7356901985913149</v>
      </c>
      <c r="K6444" s="2">
        <v>50</v>
      </c>
      <c r="L6444" s="2">
        <v>0</v>
      </c>
      <c r="M6444" s="2">
        <v>0</v>
      </c>
      <c r="N6444" s="2">
        <v>0</v>
      </c>
      <c r="O6444" s="2">
        <v>0</v>
      </c>
      <c r="P6444" s="2">
        <v>0</v>
      </c>
      <c r="Q6444" s="2">
        <v>0</v>
      </c>
      <c r="R6444"/>
      <c r="S6444"/>
    </row>
    <row r="6445" spans="1:19" x14ac:dyDescent="0.3">
      <c r="A6445">
        <v>6444</v>
      </c>
      <c r="B6445" t="s">
        <v>6460</v>
      </c>
      <c r="C6445" t="s">
        <v>17</v>
      </c>
      <c r="D6445" s="1">
        <v>300.8</v>
      </c>
      <c r="E6445" s="1">
        <v>310.3</v>
      </c>
      <c r="F6445" s="2">
        <v>1537</v>
      </c>
      <c r="G6445" s="1">
        <f>2*PI()*Predictive_Maintenance_Data[[#This Row],[Rotational speed '[rpm']]]/60</f>
        <v>160.95426361891708</v>
      </c>
      <c r="H6445" s="1">
        <v>33.299999999999997</v>
      </c>
      <c r="I6445" s="1">
        <f t="shared" si="100"/>
        <v>9.5</v>
      </c>
      <c r="J6445" s="1">
        <f>Predictive_Maintenance_Data[[#This Row],[Torque '[Nm']]]*Predictive_Maintenance_Data[[#This Row],[Angular velocity '[rad/s']]]/1000</f>
        <v>5.3597769785099381</v>
      </c>
      <c r="K6445" s="2">
        <v>52</v>
      </c>
      <c r="L6445" s="2">
        <v>0</v>
      </c>
      <c r="M6445" s="2">
        <v>0</v>
      </c>
      <c r="N6445" s="2">
        <v>0</v>
      </c>
      <c r="O6445" s="2">
        <v>0</v>
      </c>
      <c r="P6445" s="2">
        <v>0</v>
      </c>
      <c r="Q6445" s="2">
        <v>0</v>
      </c>
      <c r="R6445"/>
      <c r="S6445"/>
    </row>
    <row r="6446" spans="1:19" x14ac:dyDescent="0.3">
      <c r="A6446">
        <v>6445</v>
      </c>
      <c r="B6446" t="s">
        <v>6461</v>
      </c>
      <c r="C6446" t="s">
        <v>15</v>
      </c>
      <c r="D6446" s="1">
        <v>300.8</v>
      </c>
      <c r="E6446" s="1">
        <v>310.3</v>
      </c>
      <c r="F6446" s="2">
        <v>1270</v>
      </c>
      <c r="G6446" s="1">
        <f>2*PI()*Predictive_Maintenance_Data[[#This Row],[Rotational speed '[rpm']]]/60</f>
        <v>132.99408900196789</v>
      </c>
      <c r="H6446" s="1">
        <v>61</v>
      </c>
      <c r="I6446" s="1">
        <f t="shared" si="100"/>
        <v>9.5</v>
      </c>
      <c r="J6446" s="1">
        <f>Predictive_Maintenance_Data[[#This Row],[Torque '[Nm']]]*Predictive_Maintenance_Data[[#This Row],[Angular velocity '[rad/s']]]/1000</f>
        <v>8.1126394291200405</v>
      </c>
      <c r="K6446" s="2">
        <v>54</v>
      </c>
      <c r="L6446" s="2">
        <v>0</v>
      </c>
      <c r="M6446" s="2">
        <v>0</v>
      </c>
      <c r="N6446" s="2">
        <v>0</v>
      </c>
      <c r="O6446" s="2">
        <v>0</v>
      </c>
      <c r="P6446" s="2">
        <v>0</v>
      </c>
      <c r="Q6446" s="2">
        <v>0</v>
      </c>
      <c r="R6446"/>
      <c r="S6446"/>
    </row>
    <row r="6447" spans="1:19" x14ac:dyDescent="0.3">
      <c r="A6447">
        <v>6446</v>
      </c>
      <c r="B6447" t="s">
        <v>6462</v>
      </c>
      <c r="C6447" t="s">
        <v>17</v>
      </c>
      <c r="D6447" s="1">
        <v>300.7</v>
      </c>
      <c r="E6447" s="1">
        <v>310.3</v>
      </c>
      <c r="F6447" s="2">
        <v>1662</v>
      </c>
      <c r="G6447" s="1">
        <f>2*PI()*Predictive_Maintenance_Data[[#This Row],[Rotational speed '[rpm']]]/60</f>
        <v>174.04423300887453</v>
      </c>
      <c r="H6447" s="1">
        <v>34.4</v>
      </c>
      <c r="I6447" s="1">
        <f t="shared" si="100"/>
        <v>9.6000000000000227</v>
      </c>
      <c r="J6447" s="1">
        <f>Predictive_Maintenance_Data[[#This Row],[Torque '[Nm']]]*Predictive_Maintenance_Data[[#This Row],[Angular velocity '[rad/s']]]/1000</f>
        <v>5.9871216155052833</v>
      </c>
      <c r="K6447" s="2">
        <v>57</v>
      </c>
      <c r="L6447" s="2">
        <v>0</v>
      </c>
      <c r="M6447" s="2">
        <v>0</v>
      </c>
      <c r="N6447" s="2">
        <v>0</v>
      </c>
      <c r="O6447" s="2">
        <v>0</v>
      </c>
      <c r="P6447" s="2">
        <v>0</v>
      </c>
      <c r="Q6447" s="2">
        <v>0</v>
      </c>
      <c r="R6447"/>
      <c r="S6447"/>
    </row>
    <row r="6448" spans="1:19" x14ac:dyDescent="0.3">
      <c r="A6448">
        <v>6447</v>
      </c>
      <c r="B6448" t="s">
        <v>6463</v>
      </c>
      <c r="C6448" t="s">
        <v>15</v>
      </c>
      <c r="D6448" s="1">
        <v>300.7</v>
      </c>
      <c r="E6448" s="1">
        <v>310.3</v>
      </c>
      <c r="F6448" s="2">
        <v>1471</v>
      </c>
      <c r="G6448" s="1">
        <f>2*PI()*Predictive_Maintenance_Data[[#This Row],[Rotational speed '[rpm']]]/60</f>
        <v>154.04275978101953</v>
      </c>
      <c r="H6448" s="1">
        <v>40.200000000000003</v>
      </c>
      <c r="I6448" s="1">
        <f t="shared" si="100"/>
        <v>9.6000000000000227</v>
      </c>
      <c r="J6448" s="1">
        <f>Predictive_Maintenance_Data[[#This Row],[Torque '[Nm']]]*Predictive_Maintenance_Data[[#This Row],[Angular velocity '[rad/s']]]/1000</f>
        <v>6.192518943196986</v>
      </c>
      <c r="K6448" s="2">
        <v>59</v>
      </c>
      <c r="L6448" s="2">
        <v>0</v>
      </c>
      <c r="M6448" s="2">
        <v>0</v>
      </c>
      <c r="N6448" s="2">
        <v>0</v>
      </c>
      <c r="O6448" s="2">
        <v>0</v>
      </c>
      <c r="P6448" s="2">
        <v>0</v>
      </c>
      <c r="Q6448" s="2">
        <v>0</v>
      </c>
      <c r="R6448"/>
      <c r="S6448"/>
    </row>
    <row r="6449" spans="1:19" x14ac:dyDescent="0.3">
      <c r="A6449">
        <v>6448</v>
      </c>
      <c r="B6449" t="s">
        <v>6464</v>
      </c>
      <c r="C6449" t="s">
        <v>17</v>
      </c>
      <c r="D6449" s="1">
        <v>300.60000000000002</v>
      </c>
      <c r="E6449" s="1">
        <v>310.10000000000002</v>
      </c>
      <c r="F6449" s="2">
        <v>1337</v>
      </c>
      <c r="G6449" s="1">
        <f>2*PI()*Predictive_Maintenance_Data[[#This Row],[Rotational speed '[rpm']]]/60</f>
        <v>140.01031259498509</v>
      </c>
      <c r="H6449" s="1">
        <v>45.8</v>
      </c>
      <c r="I6449" s="1">
        <f t="shared" si="100"/>
        <v>9.5</v>
      </c>
      <c r="J6449" s="1">
        <f>Predictive_Maintenance_Data[[#This Row],[Torque '[Nm']]]*Predictive_Maintenance_Data[[#This Row],[Angular velocity '[rad/s']]]/1000</f>
        <v>6.4124723168503168</v>
      </c>
      <c r="K6449" s="2">
        <v>62</v>
      </c>
      <c r="L6449" s="2">
        <v>0</v>
      </c>
      <c r="M6449" s="2">
        <v>0</v>
      </c>
      <c r="N6449" s="2">
        <v>0</v>
      </c>
      <c r="O6449" s="2">
        <v>0</v>
      </c>
      <c r="P6449" s="2">
        <v>0</v>
      </c>
      <c r="Q6449" s="2">
        <v>0</v>
      </c>
      <c r="R6449"/>
      <c r="S6449"/>
    </row>
    <row r="6450" spans="1:19" x14ac:dyDescent="0.3">
      <c r="A6450">
        <v>6449</v>
      </c>
      <c r="B6450" t="s">
        <v>6465</v>
      </c>
      <c r="C6450" t="s">
        <v>27</v>
      </c>
      <c r="D6450" s="1">
        <v>300.7</v>
      </c>
      <c r="E6450" s="1">
        <v>310.2</v>
      </c>
      <c r="F6450" s="2">
        <v>1877</v>
      </c>
      <c r="G6450" s="1">
        <f>2*PI()*Predictive_Maintenance_Data[[#This Row],[Rotational speed '[rpm']]]/60</f>
        <v>196.55898035960138</v>
      </c>
      <c r="H6450" s="1">
        <v>24.8</v>
      </c>
      <c r="I6450" s="1">
        <f t="shared" si="100"/>
        <v>9.5</v>
      </c>
      <c r="J6450" s="1">
        <f>Predictive_Maintenance_Data[[#This Row],[Torque '[Nm']]]*Predictive_Maintenance_Data[[#This Row],[Angular velocity '[rad/s']]]/1000</f>
        <v>4.8746627129181146</v>
      </c>
      <c r="K6450" s="2">
        <v>64</v>
      </c>
      <c r="L6450" s="2">
        <v>0</v>
      </c>
      <c r="M6450" s="2">
        <v>0</v>
      </c>
      <c r="N6450" s="2">
        <v>0</v>
      </c>
      <c r="O6450" s="2">
        <v>0</v>
      </c>
      <c r="P6450" s="2">
        <v>0</v>
      </c>
      <c r="Q6450" s="2">
        <v>0</v>
      </c>
      <c r="R6450"/>
      <c r="S6450"/>
    </row>
    <row r="6451" spans="1:19" x14ac:dyDescent="0.3">
      <c r="A6451">
        <v>6450</v>
      </c>
      <c r="B6451" t="s">
        <v>6466</v>
      </c>
      <c r="C6451" t="s">
        <v>17</v>
      </c>
      <c r="D6451" s="1">
        <v>300.60000000000002</v>
      </c>
      <c r="E6451" s="1">
        <v>310.2</v>
      </c>
      <c r="F6451" s="2">
        <v>1519</v>
      </c>
      <c r="G6451" s="1">
        <f>2*PI()*Predictive_Maintenance_Data[[#This Row],[Rotational speed '[rpm']]]/60</f>
        <v>159.0693080267632</v>
      </c>
      <c r="H6451" s="1">
        <v>44.6</v>
      </c>
      <c r="I6451" s="1">
        <f t="shared" si="100"/>
        <v>9.5999999999999659</v>
      </c>
      <c r="J6451" s="1">
        <f>Predictive_Maintenance_Data[[#This Row],[Torque '[Nm']]]*Predictive_Maintenance_Data[[#This Row],[Angular velocity '[rad/s']]]/1000</f>
        <v>7.0944911379936384</v>
      </c>
      <c r="K6451" s="2">
        <v>69</v>
      </c>
      <c r="L6451" s="2">
        <v>0</v>
      </c>
      <c r="M6451" s="2">
        <v>0</v>
      </c>
      <c r="N6451" s="2">
        <v>0</v>
      </c>
      <c r="O6451" s="2">
        <v>0</v>
      </c>
      <c r="P6451" s="2">
        <v>0</v>
      </c>
      <c r="Q6451" s="2">
        <v>0</v>
      </c>
      <c r="R6451"/>
      <c r="S6451"/>
    </row>
    <row r="6452" spans="1:19" x14ac:dyDescent="0.3">
      <c r="A6452">
        <v>6451</v>
      </c>
      <c r="B6452" t="s">
        <v>6467</v>
      </c>
      <c r="C6452" t="s">
        <v>17</v>
      </c>
      <c r="D6452" s="1">
        <v>300.60000000000002</v>
      </c>
      <c r="E6452" s="1">
        <v>310.2</v>
      </c>
      <c r="F6452" s="2">
        <v>1378</v>
      </c>
      <c r="G6452" s="1">
        <f>2*PI()*Predictive_Maintenance_Data[[#This Row],[Rotational speed '[rpm']]]/60</f>
        <v>144.30382255489116</v>
      </c>
      <c r="H6452" s="1">
        <v>47.3</v>
      </c>
      <c r="I6452" s="1">
        <f t="shared" si="100"/>
        <v>9.5999999999999659</v>
      </c>
      <c r="J6452" s="1">
        <f>Predictive_Maintenance_Data[[#This Row],[Torque '[Nm']]]*Predictive_Maintenance_Data[[#This Row],[Angular velocity '[rad/s']]]/1000</f>
        <v>6.8255708068463505</v>
      </c>
      <c r="K6452" s="2">
        <v>71</v>
      </c>
      <c r="L6452" s="2">
        <v>0</v>
      </c>
      <c r="M6452" s="2">
        <v>0</v>
      </c>
      <c r="N6452" s="2">
        <v>0</v>
      </c>
      <c r="O6452" s="2">
        <v>0</v>
      </c>
      <c r="P6452" s="2">
        <v>0</v>
      </c>
      <c r="Q6452" s="2">
        <v>0</v>
      </c>
      <c r="R6452"/>
      <c r="S6452"/>
    </row>
    <row r="6453" spans="1:19" x14ac:dyDescent="0.3">
      <c r="A6453">
        <v>6452</v>
      </c>
      <c r="B6453" t="s">
        <v>6468</v>
      </c>
      <c r="C6453" t="s">
        <v>17</v>
      </c>
      <c r="D6453" s="1">
        <v>300.7</v>
      </c>
      <c r="E6453" s="1">
        <v>310.2</v>
      </c>
      <c r="F6453" s="2">
        <v>1696</v>
      </c>
      <c r="G6453" s="1">
        <f>2*PI()*Predictive_Maintenance_Data[[#This Row],[Rotational speed '[rpm']]]/60</f>
        <v>177.60470468294298</v>
      </c>
      <c r="H6453" s="1">
        <v>27.5</v>
      </c>
      <c r="I6453" s="1">
        <f t="shared" si="100"/>
        <v>9.5</v>
      </c>
      <c r="J6453" s="1">
        <f>Predictive_Maintenance_Data[[#This Row],[Torque '[Nm']]]*Predictive_Maintenance_Data[[#This Row],[Angular velocity '[rad/s']]]/1000</f>
        <v>4.8841293787809317</v>
      </c>
      <c r="K6453" s="2">
        <v>73</v>
      </c>
      <c r="L6453" s="2">
        <v>0</v>
      </c>
      <c r="M6453" s="2">
        <v>0</v>
      </c>
      <c r="N6453" s="2">
        <v>0</v>
      </c>
      <c r="O6453" s="2">
        <v>0</v>
      </c>
      <c r="P6453" s="2">
        <v>0</v>
      </c>
      <c r="Q6453" s="2">
        <v>0</v>
      </c>
      <c r="R6453"/>
      <c r="S6453"/>
    </row>
    <row r="6454" spans="1:19" x14ac:dyDescent="0.3">
      <c r="A6454">
        <v>6453</v>
      </c>
      <c r="B6454" t="s">
        <v>6469</v>
      </c>
      <c r="C6454" t="s">
        <v>17</v>
      </c>
      <c r="D6454" s="1">
        <v>300.7</v>
      </c>
      <c r="E6454" s="1">
        <v>310.10000000000002</v>
      </c>
      <c r="F6454" s="2">
        <v>1376</v>
      </c>
      <c r="G6454" s="1">
        <f>2*PI()*Predictive_Maintenance_Data[[#This Row],[Rotational speed '[rpm']]]/60</f>
        <v>144.09438304465183</v>
      </c>
      <c r="H6454" s="1">
        <v>50.8</v>
      </c>
      <c r="I6454" s="1">
        <f t="shared" si="100"/>
        <v>9.4000000000000341</v>
      </c>
      <c r="J6454" s="1">
        <f>Predictive_Maintenance_Data[[#This Row],[Torque '[Nm']]]*Predictive_Maintenance_Data[[#This Row],[Angular velocity '[rad/s']]]/1000</f>
        <v>7.3199946586683131</v>
      </c>
      <c r="K6454" s="2">
        <v>75</v>
      </c>
      <c r="L6454" s="2">
        <v>0</v>
      </c>
      <c r="M6454" s="2">
        <v>0</v>
      </c>
      <c r="N6454" s="2">
        <v>0</v>
      </c>
      <c r="O6454" s="2">
        <v>0</v>
      </c>
      <c r="P6454" s="2">
        <v>0</v>
      </c>
      <c r="Q6454" s="2">
        <v>0</v>
      </c>
      <c r="R6454"/>
      <c r="S6454"/>
    </row>
    <row r="6455" spans="1:19" x14ac:dyDescent="0.3">
      <c r="A6455">
        <v>6454</v>
      </c>
      <c r="B6455" t="s">
        <v>6470</v>
      </c>
      <c r="C6455" t="s">
        <v>17</v>
      </c>
      <c r="D6455" s="1">
        <v>300.7</v>
      </c>
      <c r="E6455" s="1">
        <v>310.2</v>
      </c>
      <c r="F6455" s="2">
        <v>1807</v>
      </c>
      <c r="G6455" s="1">
        <f>2*PI()*Predictive_Maintenance_Data[[#This Row],[Rotational speed '[rpm']]]/60</f>
        <v>189.22859750122521</v>
      </c>
      <c r="H6455" s="1">
        <v>24.2</v>
      </c>
      <c r="I6455" s="1">
        <f t="shared" si="100"/>
        <v>9.5</v>
      </c>
      <c r="J6455" s="1">
        <f>Predictive_Maintenance_Data[[#This Row],[Torque '[Nm']]]*Predictive_Maintenance_Data[[#This Row],[Angular velocity '[rad/s']]]/1000</f>
        <v>4.5793320595296496</v>
      </c>
      <c r="K6455" s="2">
        <v>77</v>
      </c>
      <c r="L6455" s="2">
        <v>0</v>
      </c>
      <c r="M6455" s="2">
        <v>0</v>
      </c>
      <c r="N6455" s="2">
        <v>0</v>
      </c>
      <c r="O6455" s="2">
        <v>0</v>
      </c>
      <c r="P6455" s="2">
        <v>0</v>
      </c>
      <c r="Q6455" s="2">
        <v>0</v>
      </c>
      <c r="R6455"/>
      <c r="S6455"/>
    </row>
    <row r="6456" spans="1:19" x14ac:dyDescent="0.3">
      <c r="A6456">
        <v>6455</v>
      </c>
      <c r="B6456" t="s">
        <v>6471</v>
      </c>
      <c r="C6456" t="s">
        <v>17</v>
      </c>
      <c r="D6456" s="1">
        <v>300.7</v>
      </c>
      <c r="E6456" s="1">
        <v>310.10000000000002</v>
      </c>
      <c r="F6456" s="2">
        <v>1598</v>
      </c>
      <c r="G6456" s="1">
        <f>2*PI()*Predictive_Maintenance_Data[[#This Row],[Rotational speed '[rpm']]]/60</f>
        <v>167.34216868121629</v>
      </c>
      <c r="H6456" s="1">
        <v>32.799999999999997</v>
      </c>
      <c r="I6456" s="1">
        <f t="shared" si="100"/>
        <v>9.4000000000000341</v>
      </c>
      <c r="J6456" s="1">
        <f>Predictive_Maintenance_Data[[#This Row],[Torque '[Nm']]]*Predictive_Maintenance_Data[[#This Row],[Angular velocity '[rad/s']]]/1000</f>
        <v>5.4888231327438941</v>
      </c>
      <c r="K6456" s="2">
        <v>79</v>
      </c>
      <c r="L6456" s="2">
        <v>0</v>
      </c>
      <c r="M6456" s="2">
        <v>0</v>
      </c>
      <c r="N6456" s="2">
        <v>0</v>
      </c>
      <c r="O6456" s="2">
        <v>0</v>
      </c>
      <c r="P6456" s="2">
        <v>0</v>
      </c>
      <c r="Q6456" s="2">
        <v>0</v>
      </c>
      <c r="R6456"/>
      <c r="S6456"/>
    </row>
    <row r="6457" spans="1:19" x14ac:dyDescent="0.3">
      <c r="A6457">
        <v>6456</v>
      </c>
      <c r="B6457" t="s">
        <v>6472</v>
      </c>
      <c r="C6457" t="s">
        <v>17</v>
      </c>
      <c r="D6457" s="1">
        <v>300.7</v>
      </c>
      <c r="E6457" s="1">
        <v>310.10000000000002</v>
      </c>
      <c r="F6457" s="2">
        <v>1565</v>
      </c>
      <c r="G6457" s="1">
        <f>2*PI()*Predictive_Maintenance_Data[[#This Row],[Rotational speed '[rpm']]]/60</f>
        <v>163.88641676226752</v>
      </c>
      <c r="H6457" s="1">
        <v>40.200000000000003</v>
      </c>
      <c r="I6457" s="1">
        <f t="shared" si="100"/>
        <v>9.4000000000000341</v>
      </c>
      <c r="J6457" s="1">
        <f>Predictive_Maintenance_Data[[#This Row],[Torque '[Nm']]]*Predictive_Maintenance_Data[[#This Row],[Angular velocity '[rad/s']]]/1000</f>
        <v>6.5882339538431545</v>
      </c>
      <c r="K6457" s="2">
        <v>81</v>
      </c>
      <c r="L6457" s="2">
        <v>0</v>
      </c>
      <c r="M6457" s="2">
        <v>0</v>
      </c>
      <c r="N6457" s="2">
        <v>0</v>
      </c>
      <c r="O6457" s="2">
        <v>0</v>
      </c>
      <c r="P6457" s="2">
        <v>0</v>
      </c>
      <c r="Q6457" s="2">
        <v>0</v>
      </c>
      <c r="R6457"/>
      <c r="S6457"/>
    </row>
    <row r="6458" spans="1:19" x14ac:dyDescent="0.3">
      <c r="A6458">
        <v>6457</v>
      </c>
      <c r="B6458" t="s">
        <v>6473</v>
      </c>
      <c r="C6458" t="s">
        <v>17</v>
      </c>
      <c r="D6458" s="1">
        <v>300.7</v>
      </c>
      <c r="E6458" s="1">
        <v>310.2</v>
      </c>
      <c r="F6458" s="2">
        <v>1387</v>
      </c>
      <c r="G6458" s="1">
        <f>2*PI()*Predictive_Maintenance_Data[[#This Row],[Rotational speed '[rpm']]]/60</f>
        <v>145.24630035096808</v>
      </c>
      <c r="H6458" s="1">
        <v>50.6</v>
      </c>
      <c r="I6458" s="1">
        <f t="shared" si="100"/>
        <v>9.5</v>
      </c>
      <c r="J6458" s="1">
        <f>Predictive_Maintenance_Data[[#This Row],[Torque '[Nm']]]*Predictive_Maintenance_Data[[#This Row],[Angular velocity '[rad/s']]]/1000</f>
        <v>7.349462797758985</v>
      </c>
      <c r="K6458" s="2">
        <v>83</v>
      </c>
      <c r="L6458" s="2">
        <v>0</v>
      </c>
      <c r="M6458" s="2">
        <v>0</v>
      </c>
      <c r="N6458" s="2">
        <v>0</v>
      </c>
      <c r="O6458" s="2">
        <v>0</v>
      </c>
      <c r="P6458" s="2">
        <v>0</v>
      </c>
      <c r="Q6458" s="2">
        <v>0</v>
      </c>
      <c r="R6458"/>
      <c r="S6458"/>
    </row>
    <row r="6459" spans="1:19" x14ac:dyDescent="0.3">
      <c r="A6459">
        <v>6458</v>
      </c>
      <c r="B6459" t="s">
        <v>6474</v>
      </c>
      <c r="C6459" t="s">
        <v>17</v>
      </c>
      <c r="D6459" s="1">
        <v>300.7</v>
      </c>
      <c r="E6459" s="1">
        <v>310</v>
      </c>
      <c r="F6459" s="2">
        <v>1395</v>
      </c>
      <c r="G6459" s="1">
        <f>2*PI()*Predictive_Maintenance_Data[[#This Row],[Rotational speed '[rpm']]]/60</f>
        <v>146.08405839192537</v>
      </c>
      <c r="H6459" s="1">
        <v>48</v>
      </c>
      <c r="I6459" s="1">
        <f t="shared" si="100"/>
        <v>9.3000000000000114</v>
      </c>
      <c r="J6459" s="1">
        <f>Predictive_Maintenance_Data[[#This Row],[Torque '[Nm']]]*Predictive_Maintenance_Data[[#This Row],[Angular velocity '[rad/s']]]/1000</f>
        <v>7.0120348028124173</v>
      </c>
      <c r="K6459" s="2">
        <v>85</v>
      </c>
      <c r="L6459" s="2">
        <v>0</v>
      </c>
      <c r="M6459" s="2">
        <v>0</v>
      </c>
      <c r="N6459" s="2">
        <v>0</v>
      </c>
      <c r="O6459" s="2">
        <v>0</v>
      </c>
      <c r="P6459" s="2">
        <v>0</v>
      </c>
      <c r="Q6459" s="2">
        <v>0</v>
      </c>
      <c r="R6459"/>
      <c r="S6459"/>
    </row>
    <row r="6460" spans="1:19" x14ac:dyDescent="0.3">
      <c r="A6460">
        <v>6459</v>
      </c>
      <c r="B6460" t="s">
        <v>6475</v>
      </c>
      <c r="C6460" t="s">
        <v>15</v>
      </c>
      <c r="D6460" s="1">
        <v>300.60000000000002</v>
      </c>
      <c r="E6460" s="1">
        <v>310</v>
      </c>
      <c r="F6460" s="2">
        <v>1302</v>
      </c>
      <c r="G6460" s="1">
        <f>2*PI()*Predictive_Maintenance_Data[[#This Row],[Rotational speed '[rpm']]]/60</f>
        <v>136.34512116579702</v>
      </c>
      <c r="H6460" s="1">
        <v>62.9</v>
      </c>
      <c r="I6460" s="1">
        <f t="shared" si="100"/>
        <v>9.3999999999999773</v>
      </c>
      <c r="J6460" s="1">
        <f>Predictive_Maintenance_Data[[#This Row],[Torque '[Nm']]]*Predictive_Maintenance_Data[[#This Row],[Angular velocity '[rad/s']]]/1000</f>
        <v>8.5761081213286321</v>
      </c>
      <c r="K6460" s="2">
        <v>87</v>
      </c>
      <c r="L6460" s="2">
        <v>0</v>
      </c>
      <c r="M6460" s="2">
        <v>0</v>
      </c>
      <c r="N6460" s="2">
        <v>0</v>
      </c>
      <c r="O6460" s="2">
        <v>0</v>
      </c>
      <c r="P6460" s="2">
        <v>0</v>
      </c>
      <c r="Q6460" s="2">
        <v>0</v>
      </c>
      <c r="R6460"/>
      <c r="S6460"/>
    </row>
    <row r="6461" spans="1:19" x14ac:dyDescent="0.3">
      <c r="A6461">
        <v>6460</v>
      </c>
      <c r="B6461" t="s">
        <v>6476</v>
      </c>
      <c r="C6461" t="s">
        <v>15</v>
      </c>
      <c r="D6461" s="1">
        <v>300.60000000000002</v>
      </c>
      <c r="E6461" s="1">
        <v>310</v>
      </c>
      <c r="F6461" s="2">
        <v>1397</v>
      </c>
      <c r="G6461" s="1">
        <f>2*PI()*Predictive_Maintenance_Data[[#This Row],[Rotational speed '[rpm']]]/60</f>
        <v>146.29349790216469</v>
      </c>
      <c r="H6461" s="1">
        <v>55.2</v>
      </c>
      <c r="I6461" s="1">
        <f t="shared" si="100"/>
        <v>9.3999999999999773</v>
      </c>
      <c r="J6461" s="1">
        <f>Predictive_Maintenance_Data[[#This Row],[Torque '[Nm']]]*Predictive_Maintenance_Data[[#This Row],[Angular velocity '[rad/s']]]/1000</f>
        <v>8.0754010841994912</v>
      </c>
      <c r="K6461" s="2">
        <v>90</v>
      </c>
      <c r="L6461" s="2">
        <v>0</v>
      </c>
      <c r="M6461" s="2">
        <v>0</v>
      </c>
      <c r="N6461" s="2">
        <v>0</v>
      </c>
      <c r="O6461" s="2">
        <v>0</v>
      </c>
      <c r="P6461" s="2">
        <v>0</v>
      </c>
      <c r="Q6461" s="2">
        <v>0</v>
      </c>
      <c r="R6461"/>
      <c r="S6461"/>
    </row>
    <row r="6462" spans="1:19" x14ac:dyDescent="0.3">
      <c r="A6462">
        <v>6461</v>
      </c>
      <c r="B6462" t="s">
        <v>6477</v>
      </c>
      <c r="C6462" t="s">
        <v>17</v>
      </c>
      <c r="D6462" s="1">
        <v>300.60000000000002</v>
      </c>
      <c r="E6462" s="1">
        <v>310</v>
      </c>
      <c r="F6462" s="2">
        <v>1313</v>
      </c>
      <c r="G6462" s="1">
        <f>2*PI()*Predictive_Maintenance_Data[[#This Row],[Rotational speed '[rpm']]]/60</f>
        <v>137.49703847211327</v>
      </c>
      <c r="H6462" s="1">
        <v>52.9</v>
      </c>
      <c r="I6462" s="1">
        <f t="shared" si="100"/>
        <v>9.3999999999999773</v>
      </c>
      <c r="J6462" s="1">
        <f>Predictive_Maintenance_Data[[#This Row],[Torque '[Nm']]]*Predictive_Maintenance_Data[[#This Row],[Angular velocity '[rad/s']]]/1000</f>
        <v>7.2735933351747919</v>
      </c>
      <c r="K6462" s="2">
        <v>93</v>
      </c>
      <c r="L6462" s="2">
        <v>0</v>
      </c>
      <c r="M6462" s="2">
        <v>0</v>
      </c>
      <c r="N6462" s="2">
        <v>0</v>
      </c>
      <c r="O6462" s="2">
        <v>0</v>
      </c>
      <c r="P6462" s="2">
        <v>0</v>
      </c>
      <c r="Q6462" s="2">
        <v>0</v>
      </c>
      <c r="R6462"/>
      <c r="S6462"/>
    </row>
    <row r="6463" spans="1:19" x14ac:dyDescent="0.3">
      <c r="A6463">
        <v>6462</v>
      </c>
      <c r="B6463" t="s">
        <v>6478</v>
      </c>
      <c r="C6463" t="s">
        <v>17</v>
      </c>
      <c r="D6463" s="1">
        <v>300.60000000000002</v>
      </c>
      <c r="E6463" s="1">
        <v>310</v>
      </c>
      <c r="F6463" s="2">
        <v>1505</v>
      </c>
      <c r="G6463" s="1">
        <f>2*PI()*Predictive_Maintenance_Data[[#This Row],[Rotational speed '[rpm']]]/60</f>
        <v>157.60323145508795</v>
      </c>
      <c r="H6463" s="1">
        <v>35.9</v>
      </c>
      <c r="I6463" s="1">
        <f t="shared" si="100"/>
        <v>9.3999999999999773</v>
      </c>
      <c r="J6463" s="1">
        <f>Predictive_Maintenance_Data[[#This Row],[Torque '[Nm']]]*Predictive_Maintenance_Data[[#This Row],[Angular velocity '[rad/s']]]/1000</f>
        <v>5.6579560092376573</v>
      </c>
      <c r="K6463" s="2">
        <v>95</v>
      </c>
      <c r="L6463" s="2">
        <v>0</v>
      </c>
      <c r="M6463" s="2">
        <v>0</v>
      </c>
      <c r="N6463" s="2">
        <v>0</v>
      </c>
      <c r="O6463" s="2">
        <v>0</v>
      </c>
      <c r="P6463" s="2">
        <v>0</v>
      </c>
      <c r="Q6463" s="2">
        <v>0</v>
      </c>
      <c r="R6463"/>
      <c r="S6463"/>
    </row>
    <row r="6464" spans="1:19" x14ac:dyDescent="0.3">
      <c r="A6464">
        <v>6463</v>
      </c>
      <c r="B6464" t="s">
        <v>6479</v>
      </c>
      <c r="C6464" t="s">
        <v>27</v>
      </c>
      <c r="D6464" s="1">
        <v>300.60000000000002</v>
      </c>
      <c r="E6464" s="1">
        <v>310</v>
      </c>
      <c r="F6464" s="2">
        <v>1483</v>
      </c>
      <c r="G6464" s="1">
        <f>2*PI()*Predictive_Maintenance_Data[[#This Row],[Rotational speed '[rpm']]]/60</f>
        <v>155.29939684245542</v>
      </c>
      <c r="H6464" s="1">
        <v>44</v>
      </c>
      <c r="I6464" s="1">
        <f t="shared" si="100"/>
        <v>9.3999999999999773</v>
      </c>
      <c r="J6464" s="1">
        <f>Predictive_Maintenance_Data[[#This Row],[Torque '[Nm']]]*Predictive_Maintenance_Data[[#This Row],[Angular velocity '[rad/s']]]/1000</f>
        <v>6.8331734610680384</v>
      </c>
      <c r="K6464" s="2">
        <v>97</v>
      </c>
      <c r="L6464" s="2">
        <v>0</v>
      </c>
      <c r="M6464" s="2">
        <v>0</v>
      </c>
      <c r="N6464" s="2">
        <v>0</v>
      </c>
      <c r="O6464" s="2">
        <v>0</v>
      </c>
      <c r="P6464" s="2">
        <v>0</v>
      </c>
      <c r="Q6464" s="2">
        <v>0</v>
      </c>
      <c r="R6464"/>
      <c r="S6464"/>
    </row>
    <row r="6465" spans="1:19" x14ac:dyDescent="0.3">
      <c r="A6465">
        <v>6464</v>
      </c>
      <c r="B6465" t="s">
        <v>6480</v>
      </c>
      <c r="C6465" t="s">
        <v>27</v>
      </c>
      <c r="D6465" s="1">
        <v>300.5</v>
      </c>
      <c r="E6465" s="1">
        <v>310</v>
      </c>
      <c r="F6465" s="2">
        <v>1358</v>
      </c>
      <c r="G6465" s="1">
        <f>2*PI()*Predictive_Maintenance_Data[[#This Row],[Rotational speed '[rpm']]]/60</f>
        <v>142.20942745249798</v>
      </c>
      <c r="H6465" s="1">
        <v>60.4</v>
      </c>
      <c r="I6465" s="1">
        <f t="shared" si="100"/>
        <v>9.5</v>
      </c>
      <c r="J6465" s="1">
        <f>Predictive_Maintenance_Data[[#This Row],[Torque '[Nm']]]*Predictive_Maintenance_Data[[#This Row],[Angular velocity '[rad/s']]]/1000</f>
        <v>8.5894494181308776</v>
      </c>
      <c r="K6465" s="2">
        <v>102</v>
      </c>
      <c r="L6465" s="2">
        <v>0</v>
      </c>
      <c r="M6465" s="2">
        <v>0</v>
      </c>
      <c r="N6465" s="2">
        <v>0</v>
      </c>
      <c r="O6465" s="2">
        <v>0</v>
      </c>
      <c r="P6465" s="2">
        <v>0</v>
      </c>
      <c r="Q6465" s="2">
        <v>0</v>
      </c>
      <c r="R6465"/>
      <c r="S6465"/>
    </row>
    <row r="6466" spans="1:19" x14ac:dyDescent="0.3">
      <c r="A6466">
        <v>6465</v>
      </c>
      <c r="B6466" t="s">
        <v>6481</v>
      </c>
      <c r="C6466" t="s">
        <v>15</v>
      </c>
      <c r="D6466" s="1">
        <v>300.5</v>
      </c>
      <c r="E6466" s="1">
        <v>309.89999999999998</v>
      </c>
      <c r="F6466" s="2">
        <v>1735</v>
      </c>
      <c r="G6466" s="1">
        <f>2*PI()*Predictive_Maintenance_Data[[#This Row],[Rotational speed '[rpm']]]/60</f>
        <v>181.68877513260972</v>
      </c>
      <c r="H6466" s="1">
        <v>27</v>
      </c>
      <c r="I6466" s="1">
        <f t="shared" ref="I6466:I6529" si="101">E6466-D6466</f>
        <v>9.3999999999999773</v>
      </c>
      <c r="J6466" s="1">
        <f>Predictive_Maintenance_Data[[#This Row],[Torque '[Nm']]]*Predictive_Maintenance_Data[[#This Row],[Angular velocity '[rad/s']]]/1000</f>
        <v>4.9055969285804624</v>
      </c>
      <c r="K6466" s="2">
        <v>107</v>
      </c>
      <c r="L6466" s="2">
        <v>0</v>
      </c>
      <c r="M6466" s="2">
        <v>0</v>
      </c>
      <c r="N6466" s="2">
        <v>0</v>
      </c>
      <c r="O6466" s="2">
        <v>0</v>
      </c>
      <c r="P6466" s="2">
        <v>0</v>
      </c>
      <c r="Q6466" s="2">
        <v>0</v>
      </c>
      <c r="R6466"/>
      <c r="S6466"/>
    </row>
    <row r="6467" spans="1:19" x14ac:dyDescent="0.3">
      <c r="A6467">
        <v>6466</v>
      </c>
      <c r="B6467" t="s">
        <v>6482</v>
      </c>
      <c r="C6467" t="s">
        <v>15</v>
      </c>
      <c r="D6467" s="1">
        <v>300.5</v>
      </c>
      <c r="E6467" s="1">
        <v>309.8</v>
      </c>
      <c r="F6467" s="2">
        <v>1416</v>
      </c>
      <c r="G6467" s="1">
        <f>2*PI()*Predictive_Maintenance_Data[[#This Row],[Rotational speed '[rpm']]]/60</f>
        <v>148.28317324943825</v>
      </c>
      <c r="H6467" s="1">
        <v>48.5</v>
      </c>
      <c r="I6467" s="1">
        <f t="shared" si="101"/>
        <v>9.3000000000000114</v>
      </c>
      <c r="J6467" s="1">
        <f>Predictive_Maintenance_Data[[#This Row],[Torque '[Nm']]]*Predictive_Maintenance_Data[[#This Row],[Angular velocity '[rad/s']]]/1000</f>
        <v>7.1917339025977549</v>
      </c>
      <c r="K6467" s="2">
        <v>110</v>
      </c>
      <c r="L6467" s="2">
        <v>0</v>
      </c>
      <c r="M6467" s="2">
        <v>0</v>
      </c>
      <c r="N6467" s="2">
        <v>0</v>
      </c>
      <c r="O6467" s="2">
        <v>0</v>
      </c>
      <c r="P6467" s="2">
        <v>0</v>
      </c>
      <c r="Q6467" s="2">
        <v>0</v>
      </c>
      <c r="R6467"/>
      <c r="S6467"/>
    </row>
    <row r="6468" spans="1:19" x14ac:dyDescent="0.3">
      <c r="A6468">
        <v>6467</v>
      </c>
      <c r="B6468" t="s">
        <v>6483</v>
      </c>
      <c r="C6468" t="s">
        <v>17</v>
      </c>
      <c r="D6468" s="1">
        <v>300.39999999999998</v>
      </c>
      <c r="E6468" s="1">
        <v>309.7</v>
      </c>
      <c r="F6468" s="2">
        <v>1740</v>
      </c>
      <c r="G6468" s="1">
        <f>2*PI()*Predictive_Maintenance_Data[[#This Row],[Rotational speed '[rpm']]]/60</f>
        <v>182.21237390820801</v>
      </c>
      <c r="H6468" s="1">
        <v>31.1</v>
      </c>
      <c r="I6468" s="1">
        <f t="shared" si="101"/>
        <v>9.3000000000000114</v>
      </c>
      <c r="J6468" s="1">
        <f>Predictive_Maintenance_Data[[#This Row],[Torque '[Nm']]]*Predictive_Maintenance_Data[[#This Row],[Angular velocity '[rad/s']]]/1000</f>
        <v>5.6668048285452697</v>
      </c>
      <c r="K6468" s="2">
        <v>113</v>
      </c>
      <c r="L6468" s="2">
        <v>0</v>
      </c>
      <c r="M6468" s="2">
        <v>0</v>
      </c>
      <c r="N6468" s="2">
        <v>0</v>
      </c>
      <c r="O6468" s="2">
        <v>0</v>
      </c>
      <c r="P6468" s="2">
        <v>0</v>
      </c>
      <c r="Q6468" s="2">
        <v>0</v>
      </c>
      <c r="R6468"/>
      <c r="S6468"/>
    </row>
    <row r="6469" spans="1:19" x14ac:dyDescent="0.3">
      <c r="A6469">
        <v>6468</v>
      </c>
      <c r="B6469" t="s">
        <v>6484</v>
      </c>
      <c r="C6469" t="s">
        <v>17</v>
      </c>
      <c r="D6469" s="1">
        <v>300.39999999999998</v>
      </c>
      <c r="E6469" s="1">
        <v>309.7</v>
      </c>
      <c r="F6469" s="2">
        <v>1692</v>
      </c>
      <c r="G6469" s="1">
        <f>2*PI()*Predictive_Maintenance_Data[[#This Row],[Rotational speed '[rpm']]]/60</f>
        <v>177.18582566246431</v>
      </c>
      <c r="H6469" s="1">
        <v>27.4</v>
      </c>
      <c r="I6469" s="1">
        <f t="shared" si="101"/>
        <v>9.3000000000000114</v>
      </c>
      <c r="J6469" s="1">
        <f>Predictive_Maintenance_Data[[#This Row],[Torque '[Nm']]]*Predictive_Maintenance_Data[[#This Row],[Angular velocity '[rad/s']]]/1000</f>
        <v>4.8548916231515227</v>
      </c>
      <c r="K6469" s="2">
        <v>115</v>
      </c>
      <c r="L6469" s="2">
        <v>0</v>
      </c>
      <c r="M6469" s="2">
        <v>0</v>
      </c>
      <c r="N6469" s="2">
        <v>0</v>
      </c>
      <c r="O6469" s="2">
        <v>0</v>
      </c>
      <c r="P6469" s="2">
        <v>0</v>
      </c>
      <c r="Q6469" s="2">
        <v>0</v>
      </c>
      <c r="R6469"/>
      <c r="S6469"/>
    </row>
    <row r="6470" spans="1:19" x14ac:dyDescent="0.3">
      <c r="A6470">
        <v>6469</v>
      </c>
      <c r="B6470" t="s">
        <v>6485</v>
      </c>
      <c r="C6470" t="s">
        <v>17</v>
      </c>
      <c r="D6470" s="1">
        <v>300.5</v>
      </c>
      <c r="E6470" s="1">
        <v>309.8</v>
      </c>
      <c r="F6470" s="2">
        <v>1507</v>
      </c>
      <c r="G6470" s="1">
        <f>2*PI()*Predictive_Maintenance_Data[[#This Row],[Rotational speed '[rpm']]]/60</f>
        <v>157.8126709653273</v>
      </c>
      <c r="H6470" s="1">
        <v>42.5</v>
      </c>
      <c r="I6470" s="1">
        <f t="shared" si="101"/>
        <v>9.3000000000000114</v>
      </c>
      <c r="J6470" s="1">
        <f>Predictive_Maintenance_Data[[#This Row],[Torque '[Nm']]]*Predictive_Maintenance_Data[[#This Row],[Angular velocity '[rad/s']]]/1000</f>
        <v>6.7070385160264108</v>
      </c>
      <c r="K6470" s="2">
        <v>117</v>
      </c>
      <c r="L6470" s="2">
        <v>0</v>
      </c>
      <c r="M6470" s="2">
        <v>0</v>
      </c>
      <c r="N6470" s="2">
        <v>0</v>
      </c>
      <c r="O6470" s="2">
        <v>0</v>
      </c>
      <c r="P6470" s="2">
        <v>0</v>
      </c>
      <c r="Q6470" s="2">
        <v>0</v>
      </c>
      <c r="R6470"/>
      <c r="S6470"/>
    </row>
    <row r="6471" spans="1:19" x14ac:dyDescent="0.3">
      <c r="A6471">
        <v>6470</v>
      </c>
      <c r="B6471" t="s">
        <v>6486</v>
      </c>
      <c r="C6471" t="s">
        <v>15</v>
      </c>
      <c r="D6471" s="1">
        <v>300.39999999999998</v>
      </c>
      <c r="E6471" s="1">
        <v>309.60000000000002</v>
      </c>
      <c r="F6471" s="2">
        <v>1521</v>
      </c>
      <c r="G6471" s="1">
        <f>2*PI()*Predictive_Maintenance_Data[[#This Row],[Rotational speed '[rpm']]]/60</f>
        <v>159.27874753700249</v>
      </c>
      <c r="H6471" s="1">
        <v>35</v>
      </c>
      <c r="I6471" s="1">
        <f t="shared" si="101"/>
        <v>9.2000000000000455</v>
      </c>
      <c r="J6471" s="1">
        <f>Predictive_Maintenance_Data[[#This Row],[Torque '[Nm']]]*Predictive_Maintenance_Data[[#This Row],[Angular velocity '[rad/s']]]/1000</f>
        <v>5.5747561637950866</v>
      </c>
      <c r="K6471" s="2">
        <v>119</v>
      </c>
      <c r="L6471" s="2">
        <v>0</v>
      </c>
      <c r="M6471" s="2">
        <v>0</v>
      </c>
      <c r="N6471" s="2">
        <v>0</v>
      </c>
      <c r="O6471" s="2">
        <v>0</v>
      </c>
      <c r="P6471" s="2">
        <v>0</v>
      </c>
      <c r="Q6471" s="2">
        <v>0</v>
      </c>
      <c r="R6471"/>
      <c r="S6471"/>
    </row>
    <row r="6472" spans="1:19" x14ac:dyDescent="0.3">
      <c r="A6472">
        <v>6471</v>
      </c>
      <c r="B6472" t="s">
        <v>6487</v>
      </c>
      <c r="C6472" t="s">
        <v>17</v>
      </c>
      <c r="D6472" s="1">
        <v>300.39999999999998</v>
      </c>
      <c r="E6472" s="1">
        <v>309.60000000000002</v>
      </c>
      <c r="F6472" s="2">
        <v>1379</v>
      </c>
      <c r="G6472" s="1">
        <f>2*PI()*Predictive_Maintenance_Data[[#This Row],[Rotational speed '[rpm']]]/60</f>
        <v>144.40854231001083</v>
      </c>
      <c r="H6472" s="1">
        <v>54.5</v>
      </c>
      <c r="I6472" s="1">
        <f t="shared" si="101"/>
        <v>9.2000000000000455</v>
      </c>
      <c r="J6472" s="1">
        <f>Predictive_Maintenance_Data[[#This Row],[Torque '[Nm']]]*Predictive_Maintenance_Data[[#This Row],[Angular velocity '[rad/s']]]/1000</f>
        <v>7.8702655558955907</v>
      </c>
      <c r="K6472" s="2">
        <v>122</v>
      </c>
      <c r="L6472" s="2">
        <v>0</v>
      </c>
      <c r="M6472" s="2">
        <v>0</v>
      </c>
      <c r="N6472" s="2">
        <v>0</v>
      </c>
      <c r="O6472" s="2">
        <v>0</v>
      </c>
      <c r="P6472" s="2">
        <v>0</v>
      </c>
      <c r="Q6472" s="2">
        <v>0</v>
      </c>
      <c r="R6472"/>
      <c r="S6472"/>
    </row>
    <row r="6473" spans="1:19" x14ac:dyDescent="0.3">
      <c r="A6473">
        <v>6472</v>
      </c>
      <c r="B6473" t="s">
        <v>6488</v>
      </c>
      <c r="C6473" t="s">
        <v>17</v>
      </c>
      <c r="D6473" s="1">
        <v>300.39999999999998</v>
      </c>
      <c r="E6473" s="1">
        <v>309.60000000000002</v>
      </c>
      <c r="F6473" s="2">
        <v>1523</v>
      </c>
      <c r="G6473" s="1">
        <f>2*PI()*Predictive_Maintenance_Data[[#This Row],[Rotational speed '[rpm']]]/60</f>
        <v>159.48818704724184</v>
      </c>
      <c r="H6473" s="1">
        <v>38.5</v>
      </c>
      <c r="I6473" s="1">
        <f t="shared" si="101"/>
        <v>9.2000000000000455</v>
      </c>
      <c r="J6473" s="1">
        <f>Predictive_Maintenance_Data[[#This Row],[Torque '[Nm']]]*Predictive_Maintenance_Data[[#This Row],[Angular velocity '[rad/s']]]/1000</f>
        <v>6.1402952013188106</v>
      </c>
      <c r="K6473" s="2">
        <v>124</v>
      </c>
      <c r="L6473" s="2">
        <v>0</v>
      </c>
      <c r="M6473" s="2">
        <v>0</v>
      </c>
      <c r="N6473" s="2">
        <v>0</v>
      </c>
      <c r="O6473" s="2">
        <v>0</v>
      </c>
      <c r="P6473" s="2">
        <v>0</v>
      </c>
      <c r="Q6473" s="2">
        <v>0</v>
      </c>
      <c r="R6473"/>
      <c r="S6473"/>
    </row>
    <row r="6474" spans="1:19" x14ac:dyDescent="0.3">
      <c r="A6474">
        <v>6473</v>
      </c>
      <c r="B6474" t="s">
        <v>6489</v>
      </c>
      <c r="C6474" t="s">
        <v>27</v>
      </c>
      <c r="D6474" s="1">
        <v>300.39999999999998</v>
      </c>
      <c r="E6474" s="1">
        <v>309.60000000000002</v>
      </c>
      <c r="F6474" s="2">
        <v>1571</v>
      </c>
      <c r="G6474" s="1">
        <f>2*PI()*Predictive_Maintenance_Data[[#This Row],[Rotational speed '[rpm']]]/60</f>
        <v>164.51473529298548</v>
      </c>
      <c r="H6474" s="1">
        <v>33.6</v>
      </c>
      <c r="I6474" s="1">
        <f t="shared" si="101"/>
        <v>9.2000000000000455</v>
      </c>
      <c r="J6474" s="1">
        <f>Predictive_Maintenance_Data[[#This Row],[Torque '[Nm']]]*Predictive_Maintenance_Data[[#This Row],[Angular velocity '[rad/s']]]/1000</f>
        <v>5.5276951058443116</v>
      </c>
      <c r="K6474" s="2">
        <v>126</v>
      </c>
      <c r="L6474" s="2">
        <v>0</v>
      </c>
      <c r="M6474" s="2">
        <v>0</v>
      </c>
      <c r="N6474" s="2">
        <v>0</v>
      </c>
      <c r="O6474" s="2">
        <v>0</v>
      </c>
      <c r="P6474" s="2">
        <v>0</v>
      </c>
      <c r="Q6474" s="2">
        <v>0</v>
      </c>
      <c r="R6474"/>
      <c r="S6474"/>
    </row>
    <row r="6475" spans="1:19" x14ac:dyDescent="0.3">
      <c r="A6475">
        <v>6474</v>
      </c>
      <c r="B6475" t="s">
        <v>6490</v>
      </c>
      <c r="C6475" t="s">
        <v>27</v>
      </c>
      <c r="D6475" s="1">
        <v>300.39999999999998</v>
      </c>
      <c r="E6475" s="1">
        <v>309.5</v>
      </c>
      <c r="F6475" s="2">
        <v>1547</v>
      </c>
      <c r="G6475" s="1">
        <f>2*PI()*Predictive_Maintenance_Data[[#This Row],[Rotational speed '[rpm']]]/60</f>
        <v>162.00146117011366</v>
      </c>
      <c r="H6475" s="1">
        <v>50.7</v>
      </c>
      <c r="I6475" s="1">
        <f t="shared" si="101"/>
        <v>9.1000000000000227</v>
      </c>
      <c r="J6475" s="1">
        <f>Predictive_Maintenance_Data[[#This Row],[Torque '[Nm']]]*Predictive_Maintenance_Data[[#This Row],[Angular velocity '[rad/s']]]/1000</f>
        <v>8.2134740813247635</v>
      </c>
      <c r="K6475" s="2">
        <v>131</v>
      </c>
      <c r="L6475" s="2">
        <v>0</v>
      </c>
      <c r="M6475" s="2">
        <v>0</v>
      </c>
      <c r="N6475" s="2">
        <v>0</v>
      </c>
      <c r="O6475" s="2">
        <v>0</v>
      </c>
      <c r="P6475" s="2">
        <v>0</v>
      </c>
      <c r="Q6475" s="2">
        <v>0</v>
      </c>
      <c r="R6475"/>
      <c r="S6475"/>
    </row>
    <row r="6476" spans="1:19" x14ac:dyDescent="0.3">
      <c r="A6476">
        <v>6475</v>
      </c>
      <c r="B6476" t="s">
        <v>6491</v>
      </c>
      <c r="C6476" t="s">
        <v>15</v>
      </c>
      <c r="D6476" s="1">
        <v>300.5</v>
      </c>
      <c r="E6476" s="1">
        <v>309.7</v>
      </c>
      <c r="F6476" s="2">
        <v>1347</v>
      </c>
      <c r="G6476" s="1">
        <f>2*PI()*Predictive_Maintenance_Data[[#This Row],[Rotational speed '[rpm']]]/60</f>
        <v>141.05751014618173</v>
      </c>
      <c r="H6476" s="1">
        <v>54.3</v>
      </c>
      <c r="I6476" s="1">
        <f t="shared" si="101"/>
        <v>9.1999999999999886</v>
      </c>
      <c r="J6476" s="1">
        <f>Predictive_Maintenance_Data[[#This Row],[Torque '[Nm']]]*Predictive_Maintenance_Data[[#This Row],[Angular velocity '[rad/s']]]/1000</f>
        <v>7.6594228009376675</v>
      </c>
      <c r="K6476" s="2">
        <v>136</v>
      </c>
      <c r="L6476" s="2">
        <v>0</v>
      </c>
      <c r="M6476" s="2">
        <v>0</v>
      </c>
      <c r="N6476" s="2">
        <v>0</v>
      </c>
      <c r="O6476" s="2">
        <v>0</v>
      </c>
      <c r="P6476" s="2">
        <v>0</v>
      </c>
      <c r="Q6476" s="2">
        <v>0</v>
      </c>
      <c r="R6476"/>
      <c r="S6476"/>
    </row>
    <row r="6477" spans="1:19" x14ac:dyDescent="0.3">
      <c r="A6477">
        <v>6476</v>
      </c>
      <c r="B6477" t="s">
        <v>6492</v>
      </c>
      <c r="C6477" t="s">
        <v>17</v>
      </c>
      <c r="D6477" s="1">
        <v>300.5</v>
      </c>
      <c r="E6477" s="1">
        <v>309.7</v>
      </c>
      <c r="F6477" s="2">
        <v>1560</v>
      </c>
      <c r="G6477" s="1">
        <f>2*PI()*Predictive_Maintenance_Data[[#This Row],[Rotational speed '[rpm']]]/60</f>
        <v>163.36281798666923</v>
      </c>
      <c r="H6477" s="1">
        <v>30.2</v>
      </c>
      <c r="I6477" s="1">
        <f t="shared" si="101"/>
        <v>9.1999999999999886</v>
      </c>
      <c r="J6477" s="1">
        <f>Predictive_Maintenance_Data[[#This Row],[Torque '[Nm']]]*Predictive_Maintenance_Data[[#This Row],[Angular velocity '[rad/s']]]/1000</f>
        <v>4.9335571031974101</v>
      </c>
      <c r="K6477" s="2">
        <v>139</v>
      </c>
      <c r="L6477" s="2">
        <v>0</v>
      </c>
      <c r="M6477" s="2">
        <v>0</v>
      </c>
      <c r="N6477" s="2">
        <v>0</v>
      </c>
      <c r="O6477" s="2">
        <v>0</v>
      </c>
      <c r="P6477" s="2">
        <v>0</v>
      </c>
      <c r="Q6477" s="2">
        <v>0</v>
      </c>
      <c r="R6477"/>
      <c r="S6477"/>
    </row>
    <row r="6478" spans="1:19" x14ac:dyDescent="0.3">
      <c r="A6478">
        <v>6477</v>
      </c>
      <c r="B6478" t="s">
        <v>6493</v>
      </c>
      <c r="C6478" t="s">
        <v>17</v>
      </c>
      <c r="D6478" s="1">
        <v>300.5</v>
      </c>
      <c r="E6478" s="1">
        <v>309.7</v>
      </c>
      <c r="F6478" s="2">
        <v>1384</v>
      </c>
      <c r="G6478" s="1">
        <f>2*PI()*Predictive_Maintenance_Data[[#This Row],[Rotational speed '[rpm']]]/60</f>
        <v>144.93214108560912</v>
      </c>
      <c r="H6478" s="1">
        <v>48.6</v>
      </c>
      <c r="I6478" s="1">
        <f t="shared" si="101"/>
        <v>9.1999999999999886</v>
      </c>
      <c r="J6478" s="1">
        <f>Predictive_Maintenance_Data[[#This Row],[Torque '[Nm']]]*Predictive_Maintenance_Data[[#This Row],[Angular velocity '[rad/s']]]/1000</f>
        <v>7.043702056760603</v>
      </c>
      <c r="K6478" s="2">
        <v>141</v>
      </c>
      <c r="L6478" s="2">
        <v>0</v>
      </c>
      <c r="M6478" s="2">
        <v>0</v>
      </c>
      <c r="N6478" s="2">
        <v>0</v>
      </c>
      <c r="O6478" s="2">
        <v>0</v>
      </c>
      <c r="P6478" s="2">
        <v>0</v>
      </c>
      <c r="Q6478" s="2">
        <v>0</v>
      </c>
      <c r="R6478"/>
      <c r="S6478"/>
    </row>
    <row r="6479" spans="1:19" x14ac:dyDescent="0.3">
      <c r="A6479">
        <v>6478</v>
      </c>
      <c r="B6479" t="s">
        <v>6494</v>
      </c>
      <c r="C6479" t="s">
        <v>17</v>
      </c>
      <c r="D6479" s="1">
        <v>300.5</v>
      </c>
      <c r="E6479" s="1">
        <v>309.7</v>
      </c>
      <c r="F6479" s="2">
        <v>1841</v>
      </c>
      <c r="G6479" s="1">
        <f>2*PI()*Predictive_Maintenance_Data[[#This Row],[Rotational speed '[rpm']]]/60</f>
        <v>192.78906917529363</v>
      </c>
      <c r="H6479" s="1">
        <v>24.6</v>
      </c>
      <c r="I6479" s="1">
        <f t="shared" si="101"/>
        <v>9.1999999999999886</v>
      </c>
      <c r="J6479" s="1">
        <f>Predictive_Maintenance_Data[[#This Row],[Torque '[Nm']]]*Predictive_Maintenance_Data[[#This Row],[Angular velocity '[rad/s']]]/1000</f>
        <v>4.7426111017122237</v>
      </c>
      <c r="K6479" s="2">
        <v>143</v>
      </c>
      <c r="L6479" s="2">
        <v>0</v>
      </c>
      <c r="M6479" s="2">
        <v>0</v>
      </c>
      <c r="N6479" s="2">
        <v>0</v>
      </c>
      <c r="O6479" s="2">
        <v>0</v>
      </c>
      <c r="P6479" s="2">
        <v>0</v>
      </c>
      <c r="Q6479" s="2">
        <v>0</v>
      </c>
      <c r="R6479"/>
      <c r="S6479"/>
    </row>
    <row r="6480" spans="1:19" x14ac:dyDescent="0.3">
      <c r="A6480">
        <v>6479</v>
      </c>
      <c r="B6480" t="s">
        <v>6495</v>
      </c>
      <c r="C6480" t="s">
        <v>17</v>
      </c>
      <c r="D6480" s="1">
        <v>300.5</v>
      </c>
      <c r="E6480" s="1">
        <v>309.8</v>
      </c>
      <c r="F6480" s="2">
        <v>1663</v>
      </c>
      <c r="G6480" s="1">
        <f>2*PI()*Predictive_Maintenance_Data[[#This Row],[Rotational speed '[rpm']]]/60</f>
        <v>174.1489527639942</v>
      </c>
      <c r="H6480" s="1">
        <v>29.1</v>
      </c>
      <c r="I6480" s="1">
        <f t="shared" si="101"/>
        <v>9.3000000000000114</v>
      </c>
      <c r="J6480" s="1">
        <f>Predictive_Maintenance_Data[[#This Row],[Torque '[Nm']]]*Predictive_Maintenance_Data[[#This Row],[Angular velocity '[rad/s']]]/1000</f>
        <v>5.0677345254322317</v>
      </c>
      <c r="K6480" s="2">
        <v>145</v>
      </c>
      <c r="L6480" s="2">
        <v>1</v>
      </c>
      <c r="M6480" s="2">
        <v>0</v>
      </c>
      <c r="N6480" s="2">
        <v>0</v>
      </c>
      <c r="O6480" s="2">
        <v>0</v>
      </c>
      <c r="P6480" s="2">
        <v>0</v>
      </c>
      <c r="Q6480" s="2">
        <v>0</v>
      </c>
      <c r="R6480"/>
      <c r="S6480"/>
    </row>
    <row r="6481" spans="1:19" x14ac:dyDescent="0.3">
      <c r="A6481">
        <v>6480</v>
      </c>
      <c r="B6481" t="s">
        <v>6496</v>
      </c>
      <c r="C6481" t="s">
        <v>17</v>
      </c>
      <c r="D6481" s="1">
        <v>300.60000000000002</v>
      </c>
      <c r="E6481" s="1">
        <v>309.8</v>
      </c>
      <c r="F6481" s="2">
        <v>1418</v>
      </c>
      <c r="G6481" s="1">
        <f>2*PI()*Predictive_Maintenance_Data[[#This Row],[Rotational speed '[rpm']]]/60</f>
        <v>148.49261275967757</v>
      </c>
      <c r="H6481" s="1">
        <v>42.7</v>
      </c>
      <c r="I6481" s="1">
        <f t="shared" si="101"/>
        <v>9.1999999999999886</v>
      </c>
      <c r="J6481" s="1">
        <f>Predictive_Maintenance_Data[[#This Row],[Torque '[Nm']]]*Predictive_Maintenance_Data[[#This Row],[Angular velocity '[rad/s']]]/1000</f>
        <v>6.3406345648382327</v>
      </c>
      <c r="K6481" s="2">
        <v>147</v>
      </c>
      <c r="L6481" s="2">
        <v>0</v>
      </c>
      <c r="M6481" s="2">
        <v>0</v>
      </c>
      <c r="N6481" s="2">
        <v>0</v>
      </c>
      <c r="O6481" s="2">
        <v>0</v>
      </c>
      <c r="P6481" s="2">
        <v>0</v>
      </c>
      <c r="Q6481" s="2">
        <v>0</v>
      </c>
      <c r="R6481"/>
      <c r="S6481"/>
    </row>
    <row r="6482" spans="1:19" x14ac:dyDescent="0.3">
      <c r="A6482">
        <v>6481</v>
      </c>
      <c r="B6482" t="s">
        <v>6497</v>
      </c>
      <c r="C6482" t="s">
        <v>17</v>
      </c>
      <c r="D6482" s="1">
        <v>300.7</v>
      </c>
      <c r="E6482" s="1">
        <v>309.89999999999998</v>
      </c>
      <c r="F6482" s="2">
        <v>1775</v>
      </c>
      <c r="G6482" s="1">
        <f>2*PI()*Predictive_Maintenance_Data[[#This Row],[Rotational speed '[rpm']]]/60</f>
        <v>185.87756533739608</v>
      </c>
      <c r="H6482" s="1">
        <v>26.6</v>
      </c>
      <c r="I6482" s="1">
        <f t="shared" si="101"/>
        <v>9.1999999999999886</v>
      </c>
      <c r="J6482" s="1">
        <f>Predictive_Maintenance_Data[[#This Row],[Torque '[Nm']]]*Predictive_Maintenance_Data[[#This Row],[Angular velocity '[rad/s']]]/1000</f>
        <v>4.9443432379747358</v>
      </c>
      <c r="K6482" s="2">
        <v>149</v>
      </c>
      <c r="L6482" s="2">
        <v>0</v>
      </c>
      <c r="M6482" s="2">
        <v>0</v>
      </c>
      <c r="N6482" s="2">
        <v>0</v>
      </c>
      <c r="O6482" s="2">
        <v>0</v>
      </c>
      <c r="P6482" s="2">
        <v>0</v>
      </c>
      <c r="Q6482" s="2">
        <v>0</v>
      </c>
      <c r="R6482"/>
      <c r="S6482"/>
    </row>
    <row r="6483" spans="1:19" x14ac:dyDescent="0.3">
      <c r="A6483">
        <v>6482</v>
      </c>
      <c r="B6483" t="s">
        <v>6498</v>
      </c>
      <c r="C6483" t="s">
        <v>17</v>
      </c>
      <c r="D6483" s="1">
        <v>300.7</v>
      </c>
      <c r="E6483" s="1">
        <v>309.8</v>
      </c>
      <c r="F6483" s="2">
        <v>1406</v>
      </c>
      <c r="G6483" s="1">
        <f>2*PI()*Predictive_Maintenance_Data[[#This Row],[Rotational speed '[rpm']]]/60</f>
        <v>147.23597569824162</v>
      </c>
      <c r="H6483" s="1">
        <v>48.4</v>
      </c>
      <c r="I6483" s="1">
        <f t="shared" si="101"/>
        <v>9.1000000000000227</v>
      </c>
      <c r="J6483" s="1">
        <f>Predictive_Maintenance_Data[[#This Row],[Torque '[Nm']]]*Predictive_Maintenance_Data[[#This Row],[Angular velocity '[rad/s']]]/1000</f>
        <v>7.1262212237948939</v>
      </c>
      <c r="K6483" s="2">
        <v>151</v>
      </c>
      <c r="L6483" s="2">
        <v>0</v>
      </c>
      <c r="M6483" s="2">
        <v>0</v>
      </c>
      <c r="N6483" s="2">
        <v>0</v>
      </c>
      <c r="O6483" s="2">
        <v>0</v>
      </c>
      <c r="P6483" s="2">
        <v>0</v>
      </c>
      <c r="Q6483" s="2">
        <v>0</v>
      </c>
      <c r="R6483"/>
      <c r="S6483"/>
    </row>
    <row r="6484" spans="1:19" x14ac:dyDescent="0.3">
      <c r="A6484">
        <v>6483</v>
      </c>
      <c r="B6484" t="s">
        <v>6499</v>
      </c>
      <c r="C6484" t="s">
        <v>17</v>
      </c>
      <c r="D6484" s="1">
        <v>300.60000000000002</v>
      </c>
      <c r="E6484" s="1">
        <v>309.89999999999998</v>
      </c>
      <c r="F6484" s="2">
        <v>1480</v>
      </c>
      <c r="G6484" s="1">
        <f>2*PI()*Predictive_Maintenance_Data[[#This Row],[Rotational speed '[rpm']]]/60</f>
        <v>154.98523757709646</v>
      </c>
      <c r="H6484" s="1">
        <v>43.7</v>
      </c>
      <c r="I6484" s="1">
        <f t="shared" si="101"/>
        <v>9.2999999999999545</v>
      </c>
      <c r="J6484" s="1">
        <f>Predictive_Maintenance_Data[[#This Row],[Torque '[Nm']]]*Predictive_Maintenance_Data[[#This Row],[Angular velocity '[rad/s']]]/1000</f>
        <v>6.7728548821191152</v>
      </c>
      <c r="K6484" s="2">
        <v>153</v>
      </c>
      <c r="L6484" s="2">
        <v>0</v>
      </c>
      <c r="M6484" s="2">
        <v>0</v>
      </c>
      <c r="N6484" s="2">
        <v>0</v>
      </c>
      <c r="O6484" s="2">
        <v>0</v>
      </c>
      <c r="P6484" s="2">
        <v>0</v>
      </c>
      <c r="Q6484" s="2">
        <v>0</v>
      </c>
      <c r="R6484"/>
      <c r="S6484"/>
    </row>
    <row r="6485" spans="1:19" x14ac:dyDescent="0.3">
      <c r="A6485">
        <v>6484</v>
      </c>
      <c r="B6485" t="s">
        <v>6500</v>
      </c>
      <c r="C6485" t="s">
        <v>17</v>
      </c>
      <c r="D6485" s="1">
        <v>300.7</v>
      </c>
      <c r="E6485" s="1">
        <v>309.89999999999998</v>
      </c>
      <c r="F6485" s="2">
        <v>1412</v>
      </c>
      <c r="G6485" s="1">
        <f>2*PI()*Predictive_Maintenance_Data[[#This Row],[Rotational speed '[rpm']]]/60</f>
        <v>147.86429422895961</v>
      </c>
      <c r="H6485" s="1">
        <v>45.3</v>
      </c>
      <c r="I6485" s="1">
        <f t="shared" si="101"/>
        <v>9.1999999999999886</v>
      </c>
      <c r="J6485" s="1">
        <f>Predictive_Maintenance_Data[[#This Row],[Torque '[Nm']]]*Predictive_Maintenance_Data[[#This Row],[Angular velocity '[rad/s']]]/1000</f>
        <v>6.6982525285718699</v>
      </c>
      <c r="K6485" s="2">
        <v>155</v>
      </c>
      <c r="L6485" s="2">
        <v>0</v>
      </c>
      <c r="M6485" s="2">
        <v>0</v>
      </c>
      <c r="N6485" s="2">
        <v>0</v>
      </c>
      <c r="O6485" s="2">
        <v>0</v>
      </c>
      <c r="P6485" s="2">
        <v>0</v>
      </c>
      <c r="Q6485" s="2">
        <v>0</v>
      </c>
      <c r="R6485"/>
      <c r="S6485"/>
    </row>
    <row r="6486" spans="1:19" x14ac:dyDescent="0.3">
      <c r="A6486">
        <v>6485</v>
      </c>
      <c r="B6486" t="s">
        <v>6501</v>
      </c>
      <c r="C6486" t="s">
        <v>27</v>
      </c>
      <c r="D6486" s="1">
        <v>300.60000000000002</v>
      </c>
      <c r="E6486" s="1">
        <v>309.8</v>
      </c>
      <c r="F6486" s="2">
        <v>1913</v>
      </c>
      <c r="G6486" s="1">
        <f>2*PI()*Predictive_Maintenance_Data[[#This Row],[Rotational speed '[rpm']]]/60</f>
        <v>200.32889154390915</v>
      </c>
      <c r="H6486" s="1">
        <v>22.5</v>
      </c>
      <c r="I6486" s="1">
        <f t="shared" si="101"/>
        <v>9.1999999999999886</v>
      </c>
      <c r="J6486" s="1">
        <f>Predictive_Maintenance_Data[[#This Row],[Torque '[Nm']]]*Predictive_Maintenance_Data[[#This Row],[Angular velocity '[rad/s']]]/1000</f>
        <v>4.5074000597379564</v>
      </c>
      <c r="K6486" s="2">
        <v>157</v>
      </c>
      <c r="L6486" s="2">
        <v>0</v>
      </c>
      <c r="M6486" s="2">
        <v>0</v>
      </c>
      <c r="N6486" s="2">
        <v>0</v>
      </c>
      <c r="O6486" s="2">
        <v>0</v>
      </c>
      <c r="P6486" s="2">
        <v>0</v>
      </c>
      <c r="Q6486" s="2">
        <v>0</v>
      </c>
      <c r="R6486"/>
      <c r="S6486"/>
    </row>
    <row r="6487" spans="1:19" x14ac:dyDescent="0.3">
      <c r="A6487">
        <v>6486</v>
      </c>
      <c r="B6487" t="s">
        <v>6502</v>
      </c>
      <c r="C6487" t="s">
        <v>17</v>
      </c>
      <c r="D6487" s="1">
        <v>300.60000000000002</v>
      </c>
      <c r="E6487" s="1">
        <v>309.8</v>
      </c>
      <c r="F6487" s="2">
        <v>1629</v>
      </c>
      <c r="G6487" s="1">
        <f>2*PI()*Predictive_Maintenance_Data[[#This Row],[Rotational speed '[rpm']]]/60</f>
        <v>170.58848108992575</v>
      </c>
      <c r="H6487" s="1">
        <v>37.6</v>
      </c>
      <c r="I6487" s="1">
        <f t="shared" si="101"/>
        <v>9.1999999999999886</v>
      </c>
      <c r="J6487" s="1">
        <f>Predictive_Maintenance_Data[[#This Row],[Torque '[Nm']]]*Predictive_Maintenance_Data[[#This Row],[Angular velocity '[rad/s']]]/1000</f>
        <v>6.4141268889812082</v>
      </c>
      <c r="K6487" s="2">
        <v>162</v>
      </c>
      <c r="L6487" s="2">
        <v>0</v>
      </c>
      <c r="M6487" s="2">
        <v>0</v>
      </c>
      <c r="N6487" s="2">
        <v>0</v>
      </c>
      <c r="O6487" s="2">
        <v>0</v>
      </c>
      <c r="P6487" s="2">
        <v>0</v>
      </c>
      <c r="Q6487" s="2">
        <v>0</v>
      </c>
      <c r="R6487"/>
      <c r="S6487"/>
    </row>
    <row r="6488" spans="1:19" x14ac:dyDescent="0.3">
      <c r="A6488">
        <v>6487</v>
      </c>
      <c r="B6488" t="s">
        <v>6503</v>
      </c>
      <c r="C6488" t="s">
        <v>17</v>
      </c>
      <c r="D6488" s="1">
        <v>300.5</v>
      </c>
      <c r="E6488" s="1">
        <v>309.8</v>
      </c>
      <c r="F6488" s="2">
        <v>1939</v>
      </c>
      <c r="G6488" s="1">
        <f>2*PI()*Predictive_Maintenance_Data[[#This Row],[Rotational speed '[rpm']]]/60</f>
        <v>203.05160517702032</v>
      </c>
      <c r="H6488" s="1">
        <v>21.4</v>
      </c>
      <c r="I6488" s="1">
        <f t="shared" si="101"/>
        <v>9.3000000000000114</v>
      </c>
      <c r="J6488" s="1">
        <f>Predictive_Maintenance_Data[[#This Row],[Torque '[Nm']]]*Predictive_Maintenance_Data[[#This Row],[Angular velocity '[rad/s']]]/1000</f>
        <v>4.3453043507882345</v>
      </c>
      <c r="K6488" s="2">
        <v>164</v>
      </c>
      <c r="L6488" s="2">
        <v>0</v>
      </c>
      <c r="M6488" s="2">
        <v>0</v>
      </c>
      <c r="N6488" s="2">
        <v>0</v>
      </c>
      <c r="O6488" s="2">
        <v>0</v>
      </c>
      <c r="P6488" s="2">
        <v>0</v>
      </c>
      <c r="Q6488" s="2">
        <v>0</v>
      </c>
      <c r="R6488"/>
      <c r="S6488"/>
    </row>
    <row r="6489" spans="1:19" x14ac:dyDescent="0.3">
      <c r="A6489">
        <v>6488</v>
      </c>
      <c r="B6489" t="s">
        <v>6504</v>
      </c>
      <c r="C6489" t="s">
        <v>27</v>
      </c>
      <c r="D6489" s="1">
        <v>300.60000000000002</v>
      </c>
      <c r="E6489" s="1">
        <v>309.8</v>
      </c>
      <c r="F6489" s="2">
        <v>1541</v>
      </c>
      <c r="G6489" s="1">
        <f>2*PI()*Predictive_Maintenance_Data[[#This Row],[Rotational speed '[rpm']]]/60</f>
        <v>161.3731426393957</v>
      </c>
      <c r="H6489" s="1">
        <v>36.200000000000003</v>
      </c>
      <c r="I6489" s="1">
        <f t="shared" si="101"/>
        <v>9.1999999999999886</v>
      </c>
      <c r="J6489" s="1">
        <f>Predictive_Maintenance_Data[[#This Row],[Torque '[Nm']]]*Predictive_Maintenance_Data[[#This Row],[Angular velocity '[rad/s']]]/1000</f>
        <v>5.8417077635461245</v>
      </c>
      <c r="K6489" s="2">
        <v>166</v>
      </c>
      <c r="L6489" s="2">
        <v>0</v>
      </c>
      <c r="M6489" s="2">
        <v>0</v>
      </c>
      <c r="N6489" s="2">
        <v>0</v>
      </c>
      <c r="O6489" s="2">
        <v>0</v>
      </c>
      <c r="P6489" s="2">
        <v>0</v>
      </c>
      <c r="Q6489" s="2">
        <v>0</v>
      </c>
      <c r="R6489"/>
      <c r="S6489"/>
    </row>
    <row r="6490" spans="1:19" x14ac:dyDescent="0.3">
      <c r="A6490">
        <v>6489</v>
      </c>
      <c r="B6490" t="s">
        <v>6505</v>
      </c>
      <c r="C6490" t="s">
        <v>17</v>
      </c>
      <c r="D6490" s="1">
        <v>300.7</v>
      </c>
      <c r="E6490" s="1">
        <v>309.8</v>
      </c>
      <c r="F6490" s="2">
        <v>1330</v>
      </c>
      <c r="G6490" s="1">
        <f>2*PI()*Predictive_Maintenance_Data[[#This Row],[Rotational speed '[rpm']]]/60</f>
        <v>139.27727430914749</v>
      </c>
      <c r="H6490" s="1">
        <v>54.4</v>
      </c>
      <c r="I6490" s="1">
        <f t="shared" si="101"/>
        <v>9.1000000000000227</v>
      </c>
      <c r="J6490" s="1">
        <f>Predictive_Maintenance_Data[[#This Row],[Torque '[Nm']]]*Predictive_Maintenance_Data[[#This Row],[Angular velocity '[rad/s']]]/1000</f>
        <v>7.5766837224176236</v>
      </c>
      <c r="K6490" s="2">
        <v>171</v>
      </c>
      <c r="L6490" s="2">
        <v>0</v>
      </c>
      <c r="M6490" s="2">
        <v>0</v>
      </c>
      <c r="N6490" s="2">
        <v>0</v>
      </c>
      <c r="O6490" s="2">
        <v>0</v>
      </c>
      <c r="P6490" s="2">
        <v>0</v>
      </c>
      <c r="Q6490" s="2">
        <v>0</v>
      </c>
      <c r="R6490"/>
      <c r="S6490"/>
    </row>
    <row r="6491" spans="1:19" x14ac:dyDescent="0.3">
      <c r="A6491">
        <v>6490</v>
      </c>
      <c r="B6491" t="s">
        <v>6506</v>
      </c>
      <c r="C6491" t="s">
        <v>15</v>
      </c>
      <c r="D6491" s="1">
        <v>300.7</v>
      </c>
      <c r="E6491" s="1">
        <v>309.8</v>
      </c>
      <c r="F6491" s="2">
        <v>1490</v>
      </c>
      <c r="G6491" s="1">
        <f>2*PI()*Predictive_Maintenance_Data[[#This Row],[Rotational speed '[rpm']]]/60</f>
        <v>156.03243512829306</v>
      </c>
      <c r="H6491" s="1">
        <v>38.799999999999997</v>
      </c>
      <c r="I6491" s="1">
        <f t="shared" si="101"/>
        <v>9.1000000000000227</v>
      </c>
      <c r="J6491" s="1">
        <f>Predictive_Maintenance_Data[[#This Row],[Torque '[Nm']]]*Predictive_Maintenance_Data[[#This Row],[Angular velocity '[rad/s']]]/1000</f>
        <v>6.0540584829777702</v>
      </c>
      <c r="K6491" s="2">
        <v>173</v>
      </c>
      <c r="L6491" s="2">
        <v>0</v>
      </c>
      <c r="M6491" s="2">
        <v>0</v>
      </c>
      <c r="N6491" s="2">
        <v>0</v>
      </c>
      <c r="O6491" s="2">
        <v>0</v>
      </c>
      <c r="P6491" s="2">
        <v>0</v>
      </c>
      <c r="Q6491" s="2">
        <v>0</v>
      </c>
      <c r="R6491"/>
      <c r="S6491"/>
    </row>
    <row r="6492" spans="1:19" x14ac:dyDescent="0.3">
      <c r="A6492">
        <v>6491</v>
      </c>
      <c r="B6492" t="s">
        <v>6507</v>
      </c>
      <c r="C6492" t="s">
        <v>17</v>
      </c>
      <c r="D6492" s="1">
        <v>300.7</v>
      </c>
      <c r="E6492" s="1">
        <v>309.89999999999998</v>
      </c>
      <c r="F6492" s="2">
        <v>1383</v>
      </c>
      <c r="G6492" s="1">
        <f>2*PI()*Predictive_Maintenance_Data[[#This Row],[Rotational speed '[rpm']]]/60</f>
        <v>144.82742133048947</v>
      </c>
      <c r="H6492" s="1">
        <v>44.5</v>
      </c>
      <c r="I6492" s="1">
        <f t="shared" si="101"/>
        <v>9.1999999999999886</v>
      </c>
      <c r="J6492" s="1">
        <f>Predictive_Maintenance_Data[[#This Row],[Torque '[Nm']]]*Predictive_Maintenance_Data[[#This Row],[Angular velocity '[rad/s']]]/1000</f>
        <v>6.4448202492067814</v>
      </c>
      <c r="K6492" s="2">
        <v>176</v>
      </c>
      <c r="L6492" s="2">
        <v>0</v>
      </c>
      <c r="M6492" s="2">
        <v>0</v>
      </c>
      <c r="N6492" s="2">
        <v>0</v>
      </c>
      <c r="O6492" s="2">
        <v>0</v>
      </c>
      <c r="P6492" s="2">
        <v>0</v>
      </c>
      <c r="Q6492" s="2">
        <v>0</v>
      </c>
      <c r="R6492"/>
      <c r="S6492"/>
    </row>
    <row r="6493" spans="1:19" x14ac:dyDescent="0.3">
      <c r="A6493">
        <v>6492</v>
      </c>
      <c r="B6493" t="s">
        <v>6508</v>
      </c>
      <c r="C6493" t="s">
        <v>17</v>
      </c>
      <c r="D6493" s="1">
        <v>300.8</v>
      </c>
      <c r="E6493" s="1">
        <v>310</v>
      </c>
      <c r="F6493" s="2">
        <v>1468</v>
      </c>
      <c r="G6493" s="1">
        <f>2*PI()*Predictive_Maintenance_Data[[#This Row],[Rotational speed '[rpm']]]/60</f>
        <v>153.72860051566056</v>
      </c>
      <c r="H6493" s="1">
        <v>52.7</v>
      </c>
      <c r="I6493" s="1">
        <f t="shared" si="101"/>
        <v>9.1999999999999886</v>
      </c>
      <c r="J6493" s="1">
        <f>Predictive_Maintenance_Data[[#This Row],[Torque '[Nm']]]*Predictive_Maintenance_Data[[#This Row],[Angular velocity '[rad/s']]]/1000</f>
        <v>8.1014972471753115</v>
      </c>
      <c r="K6493" s="2">
        <v>178</v>
      </c>
      <c r="L6493" s="2">
        <v>0</v>
      </c>
      <c r="M6493" s="2">
        <v>0</v>
      </c>
      <c r="N6493" s="2">
        <v>0</v>
      </c>
      <c r="O6493" s="2">
        <v>0</v>
      </c>
      <c r="P6493" s="2">
        <v>0</v>
      </c>
      <c r="Q6493" s="2">
        <v>0</v>
      </c>
      <c r="R6493"/>
      <c r="S6493"/>
    </row>
    <row r="6494" spans="1:19" x14ac:dyDescent="0.3">
      <c r="A6494">
        <v>6493</v>
      </c>
      <c r="B6494" t="s">
        <v>6509</v>
      </c>
      <c r="C6494" t="s">
        <v>15</v>
      </c>
      <c r="D6494" s="1">
        <v>300.8</v>
      </c>
      <c r="E6494" s="1">
        <v>309.89999999999998</v>
      </c>
      <c r="F6494" s="2">
        <v>1444</v>
      </c>
      <c r="G6494" s="1">
        <f>2*PI()*Predictive_Maintenance_Data[[#This Row],[Rotational speed '[rpm']]]/60</f>
        <v>151.21532639278868</v>
      </c>
      <c r="H6494" s="1">
        <v>46</v>
      </c>
      <c r="I6494" s="1">
        <f t="shared" si="101"/>
        <v>9.0999999999999659</v>
      </c>
      <c r="J6494" s="1">
        <f>Predictive_Maintenance_Data[[#This Row],[Torque '[Nm']]]*Predictive_Maintenance_Data[[#This Row],[Angular velocity '[rad/s']]]/1000</f>
        <v>6.9559050140682794</v>
      </c>
      <c r="K6494" s="2">
        <v>180</v>
      </c>
      <c r="L6494" s="2">
        <v>0</v>
      </c>
      <c r="M6494" s="2">
        <v>0</v>
      </c>
      <c r="N6494" s="2">
        <v>0</v>
      </c>
      <c r="O6494" s="2">
        <v>0</v>
      </c>
      <c r="P6494" s="2">
        <v>0</v>
      </c>
      <c r="Q6494" s="2">
        <v>0</v>
      </c>
      <c r="R6494"/>
      <c r="S6494"/>
    </row>
    <row r="6495" spans="1:19" x14ac:dyDescent="0.3">
      <c r="A6495">
        <v>6494</v>
      </c>
      <c r="B6495" t="s">
        <v>6510</v>
      </c>
      <c r="C6495" t="s">
        <v>17</v>
      </c>
      <c r="D6495" s="1">
        <v>300.7</v>
      </c>
      <c r="E6495" s="1">
        <v>309.8</v>
      </c>
      <c r="F6495" s="2">
        <v>1363</v>
      </c>
      <c r="G6495" s="1">
        <f>2*PI()*Predictive_Maintenance_Data[[#This Row],[Rotational speed '[rpm']]]/60</f>
        <v>142.73302622809626</v>
      </c>
      <c r="H6495" s="1">
        <v>53.1</v>
      </c>
      <c r="I6495" s="1">
        <f t="shared" si="101"/>
        <v>9.1000000000000227</v>
      </c>
      <c r="J6495" s="1">
        <f>Predictive_Maintenance_Data[[#This Row],[Torque '[Nm']]]*Predictive_Maintenance_Data[[#This Row],[Angular velocity '[rad/s']]]/1000</f>
        <v>7.5791236927119119</v>
      </c>
      <c r="K6495" s="2">
        <v>183</v>
      </c>
      <c r="L6495" s="2">
        <v>0</v>
      </c>
      <c r="M6495" s="2">
        <v>0</v>
      </c>
      <c r="N6495" s="2">
        <v>0</v>
      </c>
      <c r="O6495" s="2">
        <v>0</v>
      </c>
      <c r="P6495" s="2">
        <v>0</v>
      </c>
      <c r="Q6495" s="2">
        <v>0</v>
      </c>
      <c r="R6495"/>
      <c r="S6495"/>
    </row>
    <row r="6496" spans="1:19" x14ac:dyDescent="0.3">
      <c r="A6496">
        <v>6495</v>
      </c>
      <c r="B6496" t="s">
        <v>6511</v>
      </c>
      <c r="C6496" t="s">
        <v>17</v>
      </c>
      <c r="D6496" s="1">
        <v>300.60000000000002</v>
      </c>
      <c r="E6496" s="1">
        <v>309.7</v>
      </c>
      <c r="F6496" s="2">
        <v>1617</v>
      </c>
      <c r="G6496" s="1">
        <f>2*PI()*Predictive_Maintenance_Data[[#This Row],[Rotational speed '[rpm']]]/60</f>
        <v>169.33184402848985</v>
      </c>
      <c r="H6496" s="1">
        <v>33.200000000000003</v>
      </c>
      <c r="I6496" s="1">
        <f t="shared" si="101"/>
        <v>9.0999999999999659</v>
      </c>
      <c r="J6496" s="1">
        <f>Predictive_Maintenance_Data[[#This Row],[Torque '[Nm']]]*Predictive_Maintenance_Data[[#This Row],[Angular velocity '[rad/s']]]/1000</f>
        <v>5.6218172217458635</v>
      </c>
      <c r="K6496" s="2">
        <v>185</v>
      </c>
      <c r="L6496" s="2">
        <v>0</v>
      </c>
      <c r="M6496" s="2">
        <v>0</v>
      </c>
      <c r="N6496" s="2">
        <v>0</v>
      </c>
      <c r="O6496" s="2">
        <v>0</v>
      </c>
      <c r="P6496" s="2">
        <v>0</v>
      </c>
      <c r="Q6496" s="2">
        <v>0</v>
      </c>
      <c r="R6496"/>
      <c r="S6496"/>
    </row>
    <row r="6497" spans="1:19" x14ac:dyDescent="0.3">
      <c r="A6497">
        <v>6496</v>
      </c>
      <c r="B6497" t="s">
        <v>6512</v>
      </c>
      <c r="C6497" t="s">
        <v>15</v>
      </c>
      <c r="D6497" s="1">
        <v>300.60000000000002</v>
      </c>
      <c r="E6497" s="1">
        <v>309.8</v>
      </c>
      <c r="F6497" s="2">
        <v>1694</v>
      </c>
      <c r="G6497" s="1">
        <f>2*PI()*Predictive_Maintenance_Data[[#This Row],[Rotational speed '[rpm']]]/60</f>
        <v>177.39526517270366</v>
      </c>
      <c r="H6497" s="1">
        <v>31.1</v>
      </c>
      <c r="I6497" s="1">
        <f t="shared" si="101"/>
        <v>9.1999999999999886</v>
      </c>
      <c r="J6497" s="1">
        <f>Predictive_Maintenance_Data[[#This Row],[Torque '[Nm']]]*Predictive_Maintenance_Data[[#This Row],[Angular velocity '[rad/s']]]/1000</f>
        <v>5.5169927468710842</v>
      </c>
      <c r="K6497" s="2">
        <v>187</v>
      </c>
      <c r="L6497" s="2">
        <v>0</v>
      </c>
      <c r="M6497" s="2">
        <v>0</v>
      </c>
      <c r="N6497" s="2">
        <v>0</v>
      </c>
      <c r="O6497" s="2">
        <v>0</v>
      </c>
      <c r="P6497" s="2">
        <v>0</v>
      </c>
      <c r="Q6497" s="2">
        <v>0</v>
      </c>
      <c r="R6497"/>
      <c r="S6497"/>
    </row>
    <row r="6498" spans="1:19" x14ac:dyDescent="0.3">
      <c r="A6498">
        <v>6497</v>
      </c>
      <c r="B6498" t="s">
        <v>6513</v>
      </c>
      <c r="C6498" t="s">
        <v>17</v>
      </c>
      <c r="D6498" s="1">
        <v>300.7</v>
      </c>
      <c r="E6498" s="1">
        <v>309.89999999999998</v>
      </c>
      <c r="F6498" s="2">
        <v>1815</v>
      </c>
      <c r="G6498" s="1">
        <f>2*PI()*Predictive_Maintenance_Data[[#This Row],[Rotational speed '[rpm']]]/60</f>
        <v>190.06635554218249</v>
      </c>
      <c r="H6498" s="1">
        <v>27</v>
      </c>
      <c r="I6498" s="1">
        <f t="shared" si="101"/>
        <v>9.1999999999999886</v>
      </c>
      <c r="J6498" s="1">
        <f>Predictive_Maintenance_Data[[#This Row],[Torque '[Nm']]]*Predictive_Maintenance_Data[[#This Row],[Angular velocity '[rad/s']]]/1000</f>
        <v>5.1317915996389276</v>
      </c>
      <c r="K6498" s="2">
        <v>190</v>
      </c>
      <c r="L6498" s="2">
        <v>0</v>
      </c>
      <c r="M6498" s="2">
        <v>0</v>
      </c>
      <c r="N6498" s="2">
        <v>0</v>
      </c>
      <c r="O6498" s="2">
        <v>0</v>
      </c>
      <c r="P6498" s="2">
        <v>0</v>
      </c>
      <c r="Q6498" s="2">
        <v>0</v>
      </c>
      <c r="R6498"/>
      <c r="S6498"/>
    </row>
    <row r="6499" spans="1:19" x14ac:dyDescent="0.3">
      <c r="A6499">
        <v>6498</v>
      </c>
      <c r="B6499" t="s">
        <v>6514</v>
      </c>
      <c r="C6499" t="s">
        <v>17</v>
      </c>
      <c r="D6499" s="1">
        <v>300.8</v>
      </c>
      <c r="E6499" s="1">
        <v>309.89999999999998</v>
      </c>
      <c r="F6499" s="2">
        <v>1312</v>
      </c>
      <c r="G6499" s="1">
        <f>2*PI()*Predictive_Maintenance_Data[[#This Row],[Rotational speed '[rpm']]]/60</f>
        <v>137.3923187169936</v>
      </c>
      <c r="H6499" s="1">
        <v>65.3</v>
      </c>
      <c r="I6499" s="1">
        <f t="shared" si="101"/>
        <v>9.0999999999999659</v>
      </c>
      <c r="J6499" s="1">
        <f>Predictive_Maintenance_Data[[#This Row],[Torque '[Nm']]]*Predictive_Maintenance_Data[[#This Row],[Angular velocity '[rad/s']]]/1000</f>
        <v>8.9717184122196816</v>
      </c>
      <c r="K6499" s="2">
        <v>192</v>
      </c>
      <c r="L6499" s="2">
        <v>1</v>
      </c>
      <c r="M6499" s="2">
        <v>0</v>
      </c>
      <c r="N6499" s="2">
        <v>0</v>
      </c>
      <c r="O6499" s="2">
        <v>0</v>
      </c>
      <c r="P6499" s="2">
        <v>1</v>
      </c>
      <c r="Q6499" s="2">
        <v>0</v>
      </c>
      <c r="R6499"/>
      <c r="S6499"/>
    </row>
    <row r="6500" spans="1:19" x14ac:dyDescent="0.3">
      <c r="A6500">
        <v>6499</v>
      </c>
      <c r="B6500" t="s">
        <v>6515</v>
      </c>
      <c r="C6500" t="s">
        <v>27</v>
      </c>
      <c r="D6500" s="1">
        <v>300.8</v>
      </c>
      <c r="E6500" s="1">
        <v>309.89999999999998</v>
      </c>
      <c r="F6500" s="2">
        <v>2041</v>
      </c>
      <c r="G6500" s="1">
        <f>2*PI()*Predictive_Maintenance_Data[[#This Row],[Rotational speed '[rpm']]]/60</f>
        <v>213.73302019922559</v>
      </c>
      <c r="H6500" s="1">
        <v>19.2</v>
      </c>
      <c r="I6500" s="1">
        <f t="shared" si="101"/>
        <v>9.0999999999999659</v>
      </c>
      <c r="J6500" s="1">
        <f>Predictive_Maintenance_Data[[#This Row],[Torque '[Nm']]]*Predictive_Maintenance_Data[[#This Row],[Angular velocity '[rad/s']]]/1000</f>
        <v>4.1036739878251307</v>
      </c>
      <c r="K6500" s="2">
        <v>194</v>
      </c>
      <c r="L6500" s="2">
        <v>0</v>
      </c>
      <c r="M6500" s="2">
        <v>0</v>
      </c>
      <c r="N6500" s="2">
        <v>0</v>
      </c>
      <c r="O6500" s="2">
        <v>0</v>
      </c>
      <c r="P6500" s="2">
        <v>0</v>
      </c>
      <c r="Q6500" s="2">
        <v>0</v>
      </c>
      <c r="R6500"/>
      <c r="S6500"/>
    </row>
    <row r="6501" spans="1:19" x14ac:dyDescent="0.3">
      <c r="A6501">
        <v>6500</v>
      </c>
      <c r="B6501" t="s">
        <v>6516</v>
      </c>
      <c r="C6501" t="s">
        <v>17</v>
      </c>
      <c r="D6501" s="1">
        <v>300.89999999999998</v>
      </c>
      <c r="E6501" s="1">
        <v>310</v>
      </c>
      <c r="F6501" s="2">
        <v>1671</v>
      </c>
      <c r="G6501" s="1">
        <f>2*PI()*Predictive_Maintenance_Data[[#This Row],[Rotational speed '[rpm']]]/60</f>
        <v>174.98671080495149</v>
      </c>
      <c r="H6501" s="1">
        <v>26.8</v>
      </c>
      <c r="I6501" s="1">
        <f t="shared" si="101"/>
        <v>9.1000000000000227</v>
      </c>
      <c r="J6501" s="1">
        <f>Predictive_Maintenance_Data[[#This Row],[Torque '[Nm']]]*Predictive_Maintenance_Data[[#This Row],[Angular velocity '[rad/s']]]/1000</f>
        <v>4.6896438495726995</v>
      </c>
      <c r="K6501" s="2">
        <v>199</v>
      </c>
      <c r="L6501" s="2">
        <v>0</v>
      </c>
      <c r="M6501" s="2">
        <v>0</v>
      </c>
      <c r="N6501" s="2">
        <v>0</v>
      </c>
      <c r="O6501" s="2">
        <v>0</v>
      </c>
      <c r="P6501" s="2">
        <v>0</v>
      </c>
      <c r="Q6501" s="2">
        <v>0</v>
      </c>
      <c r="R6501"/>
      <c r="S6501"/>
    </row>
    <row r="6502" spans="1:19" x14ac:dyDescent="0.3">
      <c r="A6502">
        <v>6501</v>
      </c>
      <c r="B6502" t="s">
        <v>6517</v>
      </c>
      <c r="C6502" t="s">
        <v>15</v>
      </c>
      <c r="D6502" s="1">
        <v>300.89999999999998</v>
      </c>
      <c r="E6502" s="1">
        <v>310</v>
      </c>
      <c r="F6502" s="2">
        <v>1416</v>
      </c>
      <c r="G6502" s="1">
        <f>2*PI()*Predictive_Maintenance_Data[[#This Row],[Rotational speed '[rpm']]]/60</f>
        <v>148.28317324943825</v>
      </c>
      <c r="H6502" s="1">
        <v>46.6</v>
      </c>
      <c r="I6502" s="1">
        <f t="shared" si="101"/>
        <v>9.1000000000000227</v>
      </c>
      <c r="J6502" s="1">
        <f>Predictive_Maintenance_Data[[#This Row],[Torque '[Nm']]]*Predictive_Maintenance_Data[[#This Row],[Angular velocity '[rad/s']]]/1000</f>
        <v>6.9099958734238225</v>
      </c>
      <c r="K6502" s="2">
        <v>201</v>
      </c>
      <c r="L6502" s="2">
        <v>0</v>
      </c>
      <c r="M6502" s="2">
        <v>0</v>
      </c>
      <c r="N6502" s="2">
        <v>0</v>
      </c>
      <c r="O6502" s="2">
        <v>0</v>
      </c>
      <c r="P6502" s="2">
        <v>0</v>
      </c>
      <c r="Q6502" s="2">
        <v>0</v>
      </c>
      <c r="R6502"/>
      <c r="S6502"/>
    </row>
    <row r="6503" spans="1:19" x14ac:dyDescent="0.3">
      <c r="A6503">
        <v>6502</v>
      </c>
      <c r="B6503" t="s">
        <v>6518</v>
      </c>
      <c r="C6503" t="s">
        <v>15</v>
      </c>
      <c r="D6503" s="1">
        <v>300.89999999999998</v>
      </c>
      <c r="E6503" s="1">
        <v>310</v>
      </c>
      <c r="F6503" s="2">
        <v>1600</v>
      </c>
      <c r="G6503" s="1">
        <f>2*PI()*Predictive_Maintenance_Data[[#This Row],[Rotational speed '[rpm']]]/60</f>
        <v>167.55160819145564</v>
      </c>
      <c r="H6503" s="1">
        <v>36</v>
      </c>
      <c r="I6503" s="1">
        <f t="shared" si="101"/>
        <v>9.1000000000000227</v>
      </c>
      <c r="J6503" s="1">
        <f>Predictive_Maintenance_Data[[#This Row],[Torque '[Nm']]]*Predictive_Maintenance_Data[[#This Row],[Angular velocity '[rad/s']]]/1000</f>
        <v>6.0318578948924033</v>
      </c>
      <c r="K6503" s="2">
        <v>204</v>
      </c>
      <c r="L6503" s="2">
        <v>0</v>
      </c>
      <c r="M6503" s="2">
        <v>0</v>
      </c>
      <c r="N6503" s="2">
        <v>0</v>
      </c>
      <c r="O6503" s="2">
        <v>0</v>
      </c>
      <c r="P6503" s="2">
        <v>0</v>
      </c>
      <c r="Q6503" s="2">
        <v>0</v>
      </c>
      <c r="R6503"/>
      <c r="S6503"/>
    </row>
    <row r="6504" spans="1:19" x14ac:dyDescent="0.3">
      <c r="A6504">
        <v>6503</v>
      </c>
      <c r="B6504" t="s">
        <v>6519</v>
      </c>
      <c r="C6504" t="s">
        <v>17</v>
      </c>
      <c r="D6504" s="1">
        <v>300.89999999999998</v>
      </c>
      <c r="E6504" s="1">
        <v>310</v>
      </c>
      <c r="F6504" s="2">
        <v>2595</v>
      </c>
      <c r="G6504" s="1">
        <f>2*PI()*Predictive_Maintenance_Data[[#This Row],[Rotational speed '[rpm']]]/60</f>
        <v>271.74776453551709</v>
      </c>
      <c r="H6504" s="1">
        <v>13.7</v>
      </c>
      <c r="I6504" s="1">
        <f t="shared" si="101"/>
        <v>9.1000000000000227</v>
      </c>
      <c r="J6504" s="1">
        <f>Predictive_Maintenance_Data[[#This Row],[Torque '[Nm']]]*Predictive_Maintenance_Data[[#This Row],[Angular velocity '[rad/s']]]/1000</f>
        <v>3.722944374136584</v>
      </c>
      <c r="K6504" s="2">
        <v>207</v>
      </c>
      <c r="L6504" s="2">
        <v>0</v>
      </c>
      <c r="M6504" s="2">
        <v>0</v>
      </c>
      <c r="N6504" s="2">
        <v>0</v>
      </c>
      <c r="O6504" s="2">
        <v>0</v>
      </c>
      <c r="P6504" s="2">
        <v>0</v>
      </c>
      <c r="Q6504" s="2">
        <v>0</v>
      </c>
      <c r="R6504"/>
      <c r="S6504"/>
    </row>
    <row r="6505" spans="1:19" x14ac:dyDescent="0.3">
      <c r="A6505">
        <v>6504</v>
      </c>
      <c r="B6505" t="s">
        <v>6520</v>
      </c>
      <c r="C6505" t="s">
        <v>15</v>
      </c>
      <c r="D6505" s="1">
        <v>300.89999999999998</v>
      </c>
      <c r="E6505" s="1">
        <v>309.89999999999998</v>
      </c>
      <c r="F6505" s="2">
        <v>1465</v>
      </c>
      <c r="G6505" s="1">
        <f>2*PI()*Predictive_Maintenance_Data[[#This Row],[Rotational speed '[rpm']]]/60</f>
        <v>153.41444125030156</v>
      </c>
      <c r="H6505" s="1">
        <v>42.9</v>
      </c>
      <c r="I6505" s="1">
        <f t="shared" si="101"/>
        <v>9</v>
      </c>
      <c r="J6505" s="1">
        <f>Predictive_Maintenance_Data[[#This Row],[Torque '[Nm']]]*Predictive_Maintenance_Data[[#This Row],[Angular velocity '[rad/s']]]/1000</f>
        <v>6.5814795296379369</v>
      </c>
      <c r="K6505" s="2">
        <v>209</v>
      </c>
      <c r="L6505" s="2">
        <v>0</v>
      </c>
      <c r="M6505" s="2">
        <v>0</v>
      </c>
      <c r="N6505" s="2">
        <v>0</v>
      </c>
      <c r="O6505" s="2">
        <v>0</v>
      </c>
      <c r="P6505" s="2">
        <v>0</v>
      </c>
      <c r="Q6505" s="2">
        <v>0</v>
      </c>
      <c r="R6505"/>
      <c r="S6505"/>
    </row>
    <row r="6506" spans="1:19" x14ac:dyDescent="0.3">
      <c r="A6506">
        <v>6505</v>
      </c>
      <c r="B6506" t="s">
        <v>6521</v>
      </c>
      <c r="C6506" t="s">
        <v>15</v>
      </c>
      <c r="D6506" s="1">
        <v>301</v>
      </c>
      <c r="E6506" s="1">
        <v>310.10000000000002</v>
      </c>
      <c r="F6506" s="2">
        <v>1681</v>
      </c>
      <c r="G6506" s="1">
        <f>2*PI()*Predictive_Maintenance_Data[[#This Row],[Rotational speed '[rpm']]]/60</f>
        <v>176.03390835614806</v>
      </c>
      <c r="H6506" s="1">
        <v>27.4</v>
      </c>
      <c r="I6506" s="1">
        <f t="shared" si="101"/>
        <v>9.1000000000000227</v>
      </c>
      <c r="J6506" s="1">
        <f>Predictive_Maintenance_Data[[#This Row],[Torque '[Nm']]]*Predictive_Maintenance_Data[[#This Row],[Angular velocity '[rad/s']]]/1000</f>
        <v>4.8233290889584568</v>
      </c>
      <c r="K6506" s="2">
        <v>212</v>
      </c>
      <c r="L6506" s="2">
        <v>0</v>
      </c>
      <c r="M6506" s="2">
        <v>0</v>
      </c>
      <c r="N6506" s="2">
        <v>0</v>
      </c>
      <c r="O6506" s="2">
        <v>0</v>
      </c>
      <c r="P6506" s="2">
        <v>0</v>
      </c>
      <c r="Q6506" s="2">
        <v>0</v>
      </c>
      <c r="R6506"/>
      <c r="S6506"/>
    </row>
    <row r="6507" spans="1:19" x14ac:dyDescent="0.3">
      <c r="A6507">
        <v>6506</v>
      </c>
      <c r="B6507" t="s">
        <v>6522</v>
      </c>
      <c r="C6507" t="s">
        <v>17</v>
      </c>
      <c r="D6507" s="1">
        <v>301.10000000000002</v>
      </c>
      <c r="E6507" s="1">
        <v>310.10000000000002</v>
      </c>
      <c r="F6507" s="2">
        <v>1457</v>
      </c>
      <c r="G6507" s="1">
        <f>2*PI()*Predictive_Maintenance_Data[[#This Row],[Rotational speed '[rpm']]]/60</f>
        <v>152.57668320934428</v>
      </c>
      <c r="H6507" s="1">
        <v>39.6</v>
      </c>
      <c r="I6507" s="1">
        <f t="shared" si="101"/>
        <v>9</v>
      </c>
      <c r="J6507" s="1">
        <f>Predictive_Maintenance_Data[[#This Row],[Torque '[Nm']]]*Predictive_Maintenance_Data[[#This Row],[Angular velocity '[rad/s']]]/1000</f>
        <v>6.0420366550900333</v>
      </c>
      <c r="K6507" s="2">
        <v>215</v>
      </c>
      <c r="L6507" s="2">
        <v>0</v>
      </c>
      <c r="M6507" s="2">
        <v>0</v>
      </c>
      <c r="N6507" s="2">
        <v>0</v>
      </c>
      <c r="O6507" s="2">
        <v>0</v>
      </c>
      <c r="P6507" s="2">
        <v>0</v>
      </c>
      <c r="Q6507" s="2">
        <v>0</v>
      </c>
      <c r="R6507"/>
      <c r="S6507"/>
    </row>
    <row r="6508" spans="1:19" x14ac:dyDescent="0.3">
      <c r="A6508">
        <v>6507</v>
      </c>
      <c r="B6508" t="s">
        <v>6523</v>
      </c>
      <c r="C6508" t="s">
        <v>27</v>
      </c>
      <c r="D6508" s="1">
        <v>301</v>
      </c>
      <c r="E6508" s="1">
        <v>310.10000000000002</v>
      </c>
      <c r="F6508" s="2">
        <v>1454</v>
      </c>
      <c r="G6508" s="1">
        <f>2*PI()*Predictive_Maintenance_Data[[#This Row],[Rotational speed '[rpm']]]/60</f>
        <v>152.26252394398531</v>
      </c>
      <c r="H6508" s="1">
        <v>44.1</v>
      </c>
      <c r="I6508" s="1">
        <f t="shared" si="101"/>
        <v>9.1000000000000227</v>
      </c>
      <c r="J6508" s="1">
        <f>Predictive_Maintenance_Data[[#This Row],[Torque '[Nm']]]*Predictive_Maintenance_Data[[#This Row],[Angular velocity '[rad/s']]]/1000</f>
        <v>6.7147773059297524</v>
      </c>
      <c r="K6508" s="2">
        <v>217</v>
      </c>
      <c r="L6508" s="2">
        <v>0</v>
      </c>
      <c r="M6508" s="2">
        <v>0</v>
      </c>
      <c r="N6508" s="2">
        <v>0</v>
      </c>
      <c r="O6508" s="2">
        <v>0</v>
      </c>
      <c r="P6508" s="2">
        <v>0</v>
      </c>
      <c r="Q6508" s="2">
        <v>0</v>
      </c>
      <c r="R6508"/>
      <c r="S6508"/>
    </row>
    <row r="6509" spans="1:19" x14ac:dyDescent="0.3">
      <c r="A6509">
        <v>6508</v>
      </c>
      <c r="B6509" t="s">
        <v>6524</v>
      </c>
      <c r="C6509" t="s">
        <v>17</v>
      </c>
      <c r="D6509" s="1">
        <v>301</v>
      </c>
      <c r="E6509" s="1">
        <v>310.10000000000002</v>
      </c>
      <c r="F6509" s="2">
        <v>1558</v>
      </c>
      <c r="G6509" s="1">
        <f>2*PI()*Predictive_Maintenance_Data[[#This Row],[Rotational speed '[rpm']]]/60</f>
        <v>163.15337847642994</v>
      </c>
      <c r="H6509" s="1">
        <v>32.6</v>
      </c>
      <c r="I6509" s="1">
        <f t="shared" si="101"/>
        <v>9.1000000000000227</v>
      </c>
      <c r="J6509" s="1">
        <f>Predictive_Maintenance_Data[[#This Row],[Torque '[Nm']]]*Predictive_Maintenance_Data[[#This Row],[Angular velocity '[rad/s']]]/1000</f>
        <v>5.3188001383316159</v>
      </c>
      <c r="K6509" s="2">
        <v>0</v>
      </c>
      <c r="L6509" s="2">
        <v>0</v>
      </c>
      <c r="M6509" s="2">
        <v>0</v>
      </c>
      <c r="N6509" s="2">
        <v>0</v>
      </c>
      <c r="O6509" s="2">
        <v>0</v>
      </c>
      <c r="P6509" s="2">
        <v>0</v>
      </c>
      <c r="Q6509" s="2">
        <v>0</v>
      </c>
      <c r="R6509"/>
      <c r="S6509"/>
    </row>
    <row r="6510" spans="1:19" x14ac:dyDescent="0.3">
      <c r="A6510">
        <v>6509</v>
      </c>
      <c r="B6510" t="s">
        <v>6525</v>
      </c>
      <c r="C6510" t="s">
        <v>27</v>
      </c>
      <c r="D6510" s="1">
        <v>301</v>
      </c>
      <c r="E6510" s="1">
        <v>310.10000000000002</v>
      </c>
      <c r="F6510" s="2">
        <v>1756</v>
      </c>
      <c r="G6510" s="1">
        <f>2*PI()*Predictive_Maintenance_Data[[#This Row],[Rotational speed '[rpm']]]/60</f>
        <v>183.88788999012255</v>
      </c>
      <c r="H6510" s="1">
        <v>30.7</v>
      </c>
      <c r="I6510" s="1">
        <f t="shared" si="101"/>
        <v>9.1000000000000227</v>
      </c>
      <c r="J6510" s="1">
        <f>Predictive_Maintenance_Data[[#This Row],[Torque '[Nm']]]*Predictive_Maintenance_Data[[#This Row],[Angular velocity '[rad/s']]]/1000</f>
        <v>5.6453582226967622</v>
      </c>
      <c r="K6510" s="2">
        <v>2</v>
      </c>
      <c r="L6510" s="2">
        <v>0</v>
      </c>
      <c r="M6510" s="2">
        <v>0</v>
      </c>
      <c r="N6510" s="2">
        <v>0</v>
      </c>
      <c r="O6510" s="2">
        <v>0</v>
      </c>
      <c r="P6510" s="2">
        <v>0</v>
      </c>
      <c r="Q6510" s="2">
        <v>0</v>
      </c>
      <c r="R6510"/>
      <c r="S6510"/>
    </row>
    <row r="6511" spans="1:19" x14ac:dyDescent="0.3">
      <c r="A6511">
        <v>6510</v>
      </c>
      <c r="B6511" t="s">
        <v>6526</v>
      </c>
      <c r="C6511" t="s">
        <v>17</v>
      </c>
      <c r="D6511" s="1">
        <v>301.10000000000002</v>
      </c>
      <c r="E6511" s="1">
        <v>310.10000000000002</v>
      </c>
      <c r="F6511" s="2">
        <v>1564</v>
      </c>
      <c r="G6511" s="1">
        <f>2*PI()*Predictive_Maintenance_Data[[#This Row],[Rotational speed '[rpm']]]/60</f>
        <v>163.7816970071479</v>
      </c>
      <c r="H6511" s="1">
        <v>36.799999999999997</v>
      </c>
      <c r="I6511" s="1">
        <f t="shared" si="101"/>
        <v>9</v>
      </c>
      <c r="J6511" s="1">
        <f>Predictive_Maintenance_Data[[#This Row],[Torque '[Nm']]]*Predictive_Maintenance_Data[[#This Row],[Angular velocity '[rad/s']]]/1000</f>
        <v>6.0271664498630422</v>
      </c>
      <c r="K6511" s="2">
        <v>7</v>
      </c>
      <c r="L6511" s="2">
        <v>0</v>
      </c>
      <c r="M6511" s="2">
        <v>0</v>
      </c>
      <c r="N6511" s="2">
        <v>0</v>
      </c>
      <c r="O6511" s="2">
        <v>0</v>
      </c>
      <c r="P6511" s="2">
        <v>0</v>
      </c>
      <c r="Q6511" s="2">
        <v>0</v>
      </c>
      <c r="R6511"/>
      <c r="S6511"/>
    </row>
    <row r="6512" spans="1:19" x14ac:dyDescent="0.3">
      <c r="A6512">
        <v>6511</v>
      </c>
      <c r="B6512" t="s">
        <v>6527</v>
      </c>
      <c r="C6512" t="s">
        <v>17</v>
      </c>
      <c r="D6512" s="1">
        <v>301.10000000000002</v>
      </c>
      <c r="E6512" s="1">
        <v>310.2</v>
      </c>
      <c r="F6512" s="2">
        <v>1455</v>
      </c>
      <c r="G6512" s="1">
        <f>2*PI()*Predictive_Maintenance_Data[[#This Row],[Rotational speed '[rpm']]]/60</f>
        <v>152.36724369910496</v>
      </c>
      <c r="H6512" s="1">
        <v>55.3</v>
      </c>
      <c r="I6512" s="1">
        <f t="shared" si="101"/>
        <v>9.0999999999999659</v>
      </c>
      <c r="J6512" s="1">
        <f>Predictive_Maintenance_Data[[#This Row],[Torque '[Nm']]]*Predictive_Maintenance_Data[[#This Row],[Angular velocity '[rad/s']]]/1000</f>
        <v>8.425908576560504</v>
      </c>
      <c r="K6512" s="2">
        <v>9</v>
      </c>
      <c r="L6512" s="2">
        <v>0</v>
      </c>
      <c r="M6512" s="2">
        <v>0</v>
      </c>
      <c r="N6512" s="2">
        <v>0</v>
      </c>
      <c r="O6512" s="2">
        <v>0</v>
      </c>
      <c r="P6512" s="2">
        <v>0</v>
      </c>
      <c r="Q6512" s="2">
        <v>0</v>
      </c>
      <c r="R6512"/>
      <c r="S6512"/>
    </row>
    <row r="6513" spans="1:19" x14ac:dyDescent="0.3">
      <c r="A6513">
        <v>6512</v>
      </c>
      <c r="B6513" t="s">
        <v>6528</v>
      </c>
      <c r="C6513" t="s">
        <v>15</v>
      </c>
      <c r="D6513" s="1">
        <v>301.2</v>
      </c>
      <c r="E6513" s="1">
        <v>310.10000000000002</v>
      </c>
      <c r="F6513" s="2">
        <v>2280</v>
      </c>
      <c r="G6513" s="1">
        <f>2*PI()*Predictive_Maintenance_Data[[#This Row],[Rotational speed '[rpm']]]/60</f>
        <v>238.76104167282429</v>
      </c>
      <c r="H6513" s="1">
        <v>15.7</v>
      </c>
      <c r="I6513" s="1">
        <f t="shared" si="101"/>
        <v>8.9000000000000341</v>
      </c>
      <c r="J6513" s="1">
        <f>Predictive_Maintenance_Data[[#This Row],[Torque '[Nm']]]*Predictive_Maintenance_Data[[#This Row],[Angular velocity '[rad/s']]]/1000</f>
        <v>3.7485483542633409</v>
      </c>
      <c r="K6513" s="2">
        <v>11</v>
      </c>
      <c r="L6513" s="2">
        <v>0</v>
      </c>
      <c r="M6513" s="2">
        <v>0</v>
      </c>
      <c r="N6513" s="2">
        <v>0</v>
      </c>
      <c r="O6513" s="2">
        <v>0</v>
      </c>
      <c r="P6513" s="2">
        <v>0</v>
      </c>
      <c r="Q6513" s="2">
        <v>0</v>
      </c>
      <c r="R6513"/>
      <c r="S6513"/>
    </row>
    <row r="6514" spans="1:19" x14ac:dyDescent="0.3">
      <c r="A6514">
        <v>6513</v>
      </c>
      <c r="B6514" t="s">
        <v>6529</v>
      </c>
      <c r="C6514" t="s">
        <v>15</v>
      </c>
      <c r="D6514" s="1">
        <v>301.10000000000002</v>
      </c>
      <c r="E6514" s="1">
        <v>310</v>
      </c>
      <c r="F6514" s="2">
        <v>1433</v>
      </c>
      <c r="G6514" s="1">
        <f>2*PI()*Predictive_Maintenance_Data[[#This Row],[Rotational speed '[rpm']]]/60</f>
        <v>150.06340908647243</v>
      </c>
      <c r="H6514" s="1">
        <v>48.1</v>
      </c>
      <c r="I6514" s="1">
        <f t="shared" si="101"/>
        <v>8.8999999999999773</v>
      </c>
      <c r="J6514" s="1">
        <f>Predictive_Maintenance_Data[[#This Row],[Torque '[Nm']]]*Predictive_Maintenance_Data[[#This Row],[Angular velocity '[rad/s']]]/1000</f>
        <v>7.2180499770593238</v>
      </c>
      <c r="K6514" s="2">
        <v>14</v>
      </c>
      <c r="L6514" s="2">
        <v>0</v>
      </c>
      <c r="M6514" s="2">
        <v>0</v>
      </c>
      <c r="N6514" s="2">
        <v>0</v>
      </c>
      <c r="O6514" s="2">
        <v>0</v>
      </c>
      <c r="P6514" s="2">
        <v>0</v>
      </c>
      <c r="Q6514" s="2">
        <v>0</v>
      </c>
      <c r="R6514"/>
      <c r="S6514"/>
    </row>
    <row r="6515" spans="1:19" x14ac:dyDescent="0.3">
      <c r="A6515">
        <v>6514</v>
      </c>
      <c r="B6515" t="s">
        <v>6530</v>
      </c>
      <c r="C6515" t="s">
        <v>17</v>
      </c>
      <c r="D6515" s="1">
        <v>301.10000000000002</v>
      </c>
      <c r="E6515" s="1">
        <v>310</v>
      </c>
      <c r="F6515" s="2">
        <v>1513</v>
      </c>
      <c r="G6515" s="1">
        <f>2*PI()*Predictive_Maintenance_Data[[#This Row],[Rotational speed '[rpm']]]/60</f>
        <v>158.44098949604523</v>
      </c>
      <c r="H6515" s="1">
        <v>38</v>
      </c>
      <c r="I6515" s="1">
        <f t="shared" si="101"/>
        <v>8.8999999999999773</v>
      </c>
      <c r="J6515" s="1">
        <f>Predictive_Maintenance_Data[[#This Row],[Torque '[Nm']]]*Predictive_Maintenance_Data[[#This Row],[Angular velocity '[rad/s']]]/1000</f>
        <v>6.020757600849719</v>
      </c>
      <c r="K6515" s="2">
        <v>17</v>
      </c>
      <c r="L6515" s="2">
        <v>0</v>
      </c>
      <c r="M6515" s="2">
        <v>0</v>
      </c>
      <c r="N6515" s="2">
        <v>0</v>
      </c>
      <c r="O6515" s="2">
        <v>0</v>
      </c>
      <c r="P6515" s="2">
        <v>0</v>
      </c>
      <c r="Q6515" s="2">
        <v>0</v>
      </c>
      <c r="R6515"/>
      <c r="S6515"/>
    </row>
    <row r="6516" spans="1:19" x14ac:dyDescent="0.3">
      <c r="A6516">
        <v>6515</v>
      </c>
      <c r="B6516" t="s">
        <v>6531</v>
      </c>
      <c r="C6516" t="s">
        <v>17</v>
      </c>
      <c r="D6516" s="1">
        <v>301</v>
      </c>
      <c r="E6516" s="1">
        <v>309.89999999999998</v>
      </c>
      <c r="F6516" s="2">
        <v>1507</v>
      </c>
      <c r="G6516" s="1">
        <f>2*PI()*Predictive_Maintenance_Data[[#This Row],[Rotational speed '[rpm']]]/60</f>
        <v>157.8126709653273</v>
      </c>
      <c r="H6516" s="1">
        <v>41.8</v>
      </c>
      <c r="I6516" s="1">
        <f t="shared" si="101"/>
        <v>8.8999999999999773</v>
      </c>
      <c r="J6516" s="1">
        <f>Predictive_Maintenance_Data[[#This Row],[Torque '[Nm']]]*Predictive_Maintenance_Data[[#This Row],[Angular velocity '[rad/s']]]/1000</f>
        <v>6.5965696463506811</v>
      </c>
      <c r="K6516" s="2">
        <v>19</v>
      </c>
      <c r="L6516" s="2">
        <v>0</v>
      </c>
      <c r="M6516" s="2">
        <v>0</v>
      </c>
      <c r="N6516" s="2">
        <v>0</v>
      </c>
      <c r="O6516" s="2">
        <v>0</v>
      </c>
      <c r="P6516" s="2">
        <v>0</v>
      </c>
      <c r="Q6516" s="2">
        <v>0</v>
      </c>
      <c r="R6516"/>
      <c r="S6516"/>
    </row>
    <row r="6517" spans="1:19" x14ac:dyDescent="0.3">
      <c r="A6517">
        <v>6516</v>
      </c>
      <c r="B6517" t="s">
        <v>6532</v>
      </c>
      <c r="C6517" t="s">
        <v>17</v>
      </c>
      <c r="D6517" s="1">
        <v>301</v>
      </c>
      <c r="E6517" s="1">
        <v>310</v>
      </c>
      <c r="F6517" s="2">
        <v>1480</v>
      </c>
      <c r="G6517" s="1">
        <f>2*PI()*Predictive_Maintenance_Data[[#This Row],[Rotational speed '[rpm']]]/60</f>
        <v>154.98523757709646</v>
      </c>
      <c r="H6517" s="1">
        <v>43.5</v>
      </c>
      <c r="I6517" s="1">
        <f t="shared" si="101"/>
        <v>9</v>
      </c>
      <c r="J6517" s="1">
        <f>Predictive_Maintenance_Data[[#This Row],[Torque '[Nm']]]*Predictive_Maintenance_Data[[#This Row],[Angular velocity '[rad/s']]]/1000</f>
        <v>6.7418578346036959</v>
      </c>
      <c r="K6517" s="2">
        <v>21</v>
      </c>
      <c r="L6517" s="2">
        <v>0</v>
      </c>
      <c r="M6517" s="2">
        <v>0</v>
      </c>
      <c r="N6517" s="2">
        <v>0</v>
      </c>
      <c r="O6517" s="2">
        <v>0</v>
      </c>
      <c r="P6517" s="2">
        <v>0</v>
      </c>
      <c r="Q6517" s="2">
        <v>0</v>
      </c>
      <c r="R6517"/>
      <c r="S6517"/>
    </row>
    <row r="6518" spans="1:19" x14ac:dyDescent="0.3">
      <c r="A6518">
        <v>6517</v>
      </c>
      <c r="B6518" t="s">
        <v>6533</v>
      </c>
      <c r="C6518" t="s">
        <v>27</v>
      </c>
      <c r="D6518" s="1">
        <v>301.10000000000002</v>
      </c>
      <c r="E6518" s="1">
        <v>310</v>
      </c>
      <c r="F6518" s="2">
        <v>1470</v>
      </c>
      <c r="G6518" s="1">
        <f>2*PI()*Predictive_Maintenance_Data[[#This Row],[Rotational speed '[rpm']]]/60</f>
        <v>153.93804002589985</v>
      </c>
      <c r="H6518" s="1">
        <v>40.1</v>
      </c>
      <c r="I6518" s="1">
        <f t="shared" si="101"/>
        <v>8.8999999999999773</v>
      </c>
      <c r="J6518" s="1">
        <f>Predictive_Maintenance_Data[[#This Row],[Torque '[Nm']]]*Predictive_Maintenance_Data[[#This Row],[Angular velocity '[rad/s']]]/1000</f>
        <v>6.1729154050385837</v>
      </c>
      <c r="K6518" s="2">
        <v>23</v>
      </c>
      <c r="L6518" s="2">
        <v>0</v>
      </c>
      <c r="M6518" s="2">
        <v>0</v>
      </c>
      <c r="N6518" s="2">
        <v>0</v>
      </c>
      <c r="O6518" s="2">
        <v>0</v>
      </c>
      <c r="P6518" s="2">
        <v>0</v>
      </c>
      <c r="Q6518" s="2">
        <v>0</v>
      </c>
      <c r="R6518"/>
      <c r="S6518"/>
    </row>
    <row r="6519" spans="1:19" x14ac:dyDescent="0.3">
      <c r="A6519">
        <v>6518</v>
      </c>
      <c r="B6519" t="s">
        <v>6534</v>
      </c>
      <c r="C6519" t="s">
        <v>17</v>
      </c>
      <c r="D6519" s="1">
        <v>301.10000000000002</v>
      </c>
      <c r="E6519" s="1">
        <v>310.10000000000002</v>
      </c>
      <c r="F6519" s="2">
        <v>1540</v>
      </c>
      <c r="G6519" s="1">
        <f>2*PI()*Predictive_Maintenance_Data[[#This Row],[Rotational speed '[rpm']]]/60</f>
        <v>161.26842288427605</v>
      </c>
      <c r="H6519" s="1">
        <v>36.6</v>
      </c>
      <c r="I6519" s="1">
        <f t="shared" si="101"/>
        <v>9</v>
      </c>
      <c r="J6519" s="1">
        <f>Predictive_Maintenance_Data[[#This Row],[Torque '[Nm']]]*Predictive_Maintenance_Data[[#This Row],[Angular velocity '[rad/s']]]/1000</f>
        <v>5.9024242775645037</v>
      </c>
      <c r="K6519" s="2">
        <v>28</v>
      </c>
      <c r="L6519" s="2">
        <v>0</v>
      </c>
      <c r="M6519" s="2">
        <v>0</v>
      </c>
      <c r="N6519" s="2">
        <v>0</v>
      </c>
      <c r="O6519" s="2">
        <v>0</v>
      </c>
      <c r="P6519" s="2">
        <v>0</v>
      </c>
      <c r="Q6519" s="2">
        <v>0</v>
      </c>
      <c r="R6519"/>
      <c r="S6519"/>
    </row>
    <row r="6520" spans="1:19" x14ac:dyDescent="0.3">
      <c r="A6520">
        <v>6519</v>
      </c>
      <c r="B6520" t="s">
        <v>6535</v>
      </c>
      <c r="C6520" t="s">
        <v>27</v>
      </c>
      <c r="D6520" s="1">
        <v>301</v>
      </c>
      <c r="E6520" s="1">
        <v>310</v>
      </c>
      <c r="F6520" s="2">
        <v>1212</v>
      </c>
      <c r="G6520" s="1">
        <f>2*PI()*Predictive_Maintenance_Data[[#This Row],[Rotational speed '[rpm']]]/60</f>
        <v>126.92034320502763</v>
      </c>
      <c r="H6520" s="1">
        <v>67.900000000000006</v>
      </c>
      <c r="I6520" s="1">
        <f t="shared" si="101"/>
        <v>9</v>
      </c>
      <c r="J6520" s="1">
        <f>Predictive_Maintenance_Data[[#This Row],[Torque '[Nm']]]*Predictive_Maintenance_Data[[#This Row],[Angular velocity '[rad/s']]]/1000</f>
        <v>8.6178913036213789</v>
      </c>
      <c r="K6520" s="2">
        <v>30</v>
      </c>
      <c r="L6520" s="2">
        <v>0</v>
      </c>
      <c r="M6520" s="2">
        <v>0</v>
      </c>
      <c r="N6520" s="2">
        <v>0</v>
      </c>
      <c r="O6520" s="2">
        <v>0</v>
      </c>
      <c r="P6520" s="2">
        <v>0</v>
      </c>
      <c r="Q6520" s="2">
        <v>0</v>
      </c>
      <c r="R6520"/>
      <c r="S6520"/>
    </row>
    <row r="6521" spans="1:19" x14ac:dyDescent="0.3">
      <c r="A6521">
        <v>6520</v>
      </c>
      <c r="B6521" t="s">
        <v>6536</v>
      </c>
      <c r="C6521" t="s">
        <v>17</v>
      </c>
      <c r="D6521" s="1">
        <v>301.10000000000002</v>
      </c>
      <c r="E6521" s="1">
        <v>310.10000000000002</v>
      </c>
      <c r="F6521" s="2">
        <v>1417</v>
      </c>
      <c r="G6521" s="1">
        <f>2*PI()*Predictive_Maintenance_Data[[#This Row],[Rotational speed '[rpm']]]/60</f>
        <v>148.3878930045579</v>
      </c>
      <c r="H6521" s="1">
        <v>46.9</v>
      </c>
      <c r="I6521" s="1">
        <f t="shared" si="101"/>
        <v>9</v>
      </c>
      <c r="J6521" s="1">
        <f>Predictive_Maintenance_Data[[#This Row],[Torque '[Nm']]]*Predictive_Maintenance_Data[[#This Row],[Angular velocity '[rad/s']]]/1000</f>
        <v>6.9593921819137652</v>
      </c>
      <c r="K6521" s="2">
        <v>35</v>
      </c>
      <c r="L6521" s="2">
        <v>0</v>
      </c>
      <c r="M6521" s="2">
        <v>0</v>
      </c>
      <c r="N6521" s="2">
        <v>0</v>
      </c>
      <c r="O6521" s="2">
        <v>0</v>
      </c>
      <c r="P6521" s="2">
        <v>0</v>
      </c>
      <c r="Q6521" s="2">
        <v>0</v>
      </c>
      <c r="R6521"/>
      <c r="S6521"/>
    </row>
    <row r="6522" spans="1:19" x14ac:dyDescent="0.3">
      <c r="A6522">
        <v>6521</v>
      </c>
      <c r="B6522" t="s">
        <v>6537</v>
      </c>
      <c r="C6522" t="s">
        <v>15</v>
      </c>
      <c r="D6522" s="1">
        <v>301.2</v>
      </c>
      <c r="E6522" s="1">
        <v>310.10000000000002</v>
      </c>
      <c r="F6522" s="2">
        <v>1666</v>
      </c>
      <c r="G6522" s="1">
        <f>2*PI()*Predictive_Maintenance_Data[[#This Row],[Rotational speed '[rpm']]]/60</f>
        <v>174.4631120293532</v>
      </c>
      <c r="H6522" s="1">
        <v>34.9</v>
      </c>
      <c r="I6522" s="1">
        <f t="shared" si="101"/>
        <v>8.9000000000000341</v>
      </c>
      <c r="J6522" s="1">
        <f>Predictive_Maintenance_Data[[#This Row],[Torque '[Nm']]]*Predictive_Maintenance_Data[[#This Row],[Angular velocity '[rad/s']]]/1000</f>
        <v>6.0887626098244265</v>
      </c>
      <c r="K6522" s="2">
        <v>37</v>
      </c>
      <c r="L6522" s="2">
        <v>0</v>
      </c>
      <c r="M6522" s="2">
        <v>0</v>
      </c>
      <c r="N6522" s="2">
        <v>0</v>
      </c>
      <c r="O6522" s="2">
        <v>0</v>
      </c>
      <c r="P6522" s="2">
        <v>0</v>
      </c>
      <c r="Q6522" s="2">
        <v>0</v>
      </c>
      <c r="R6522"/>
      <c r="S6522"/>
    </row>
    <row r="6523" spans="1:19" x14ac:dyDescent="0.3">
      <c r="A6523">
        <v>6522</v>
      </c>
      <c r="B6523" t="s">
        <v>6538</v>
      </c>
      <c r="C6523" t="s">
        <v>17</v>
      </c>
      <c r="D6523" s="1">
        <v>301.10000000000002</v>
      </c>
      <c r="E6523" s="1">
        <v>310.10000000000002</v>
      </c>
      <c r="F6523" s="2">
        <v>1666</v>
      </c>
      <c r="G6523" s="1">
        <f>2*PI()*Predictive_Maintenance_Data[[#This Row],[Rotational speed '[rpm']]]/60</f>
        <v>174.4631120293532</v>
      </c>
      <c r="H6523" s="1">
        <v>27.2</v>
      </c>
      <c r="I6523" s="1">
        <f t="shared" si="101"/>
        <v>9</v>
      </c>
      <c r="J6523" s="1">
        <f>Predictive_Maintenance_Data[[#This Row],[Torque '[Nm']]]*Predictive_Maintenance_Data[[#This Row],[Angular velocity '[rad/s']]]/1000</f>
        <v>4.7453966471984064</v>
      </c>
      <c r="K6523" s="2">
        <v>40</v>
      </c>
      <c r="L6523" s="2">
        <v>0</v>
      </c>
      <c r="M6523" s="2">
        <v>0</v>
      </c>
      <c r="N6523" s="2">
        <v>0</v>
      </c>
      <c r="O6523" s="2">
        <v>0</v>
      </c>
      <c r="P6523" s="2">
        <v>0</v>
      </c>
      <c r="Q6523" s="2">
        <v>0</v>
      </c>
      <c r="R6523"/>
      <c r="S6523"/>
    </row>
    <row r="6524" spans="1:19" x14ac:dyDescent="0.3">
      <c r="A6524">
        <v>6523</v>
      </c>
      <c r="B6524" t="s">
        <v>6539</v>
      </c>
      <c r="C6524" t="s">
        <v>17</v>
      </c>
      <c r="D6524" s="1">
        <v>301.10000000000002</v>
      </c>
      <c r="E6524" s="1">
        <v>310.10000000000002</v>
      </c>
      <c r="F6524" s="2">
        <v>1489</v>
      </c>
      <c r="G6524" s="1">
        <f>2*PI()*Predictive_Maintenance_Data[[#This Row],[Rotational speed '[rpm']]]/60</f>
        <v>155.92771537317338</v>
      </c>
      <c r="H6524" s="1">
        <v>45.8</v>
      </c>
      <c r="I6524" s="1">
        <f t="shared" si="101"/>
        <v>9</v>
      </c>
      <c r="J6524" s="1">
        <f>Predictive_Maintenance_Data[[#This Row],[Torque '[Nm']]]*Predictive_Maintenance_Data[[#This Row],[Angular velocity '[rad/s']]]/1000</f>
        <v>7.1414893640913402</v>
      </c>
      <c r="K6524" s="2">
        <v>42</v>
      </c>
      <c r="L6524" s="2">
        <v>0</v>
      </c>
      <c r="M6524" s="2">
        <v>0</v>
      </c>
      <c r="N6524" s="2">
        <v>0</v>
      </c>
      <c r="O6524" s="2">
        <v>0</v>
      </c>
      <c r="P6524" s="2">
        <v>0</v>
      </c>
      <c r="Q6524" s="2">
        <v>0</v>
      </c>
      <c r="R6524"/>
      <c r="S6524"/>
    </row>
    <row r="6525" spans="1:19" x14ac:dyDescent="0.3">
      <c r="A6525">
        <v>6524</v>
      </c>
      <c r="B6525" t="s">
        <v>6540</v>
      </c>
      <c r="C6525" t="s">
        <v>15</v>
      </c>
      <c r="D6525" s="1">
        <v>301.10000000000002</v>
      </c>
      <c r="E6525" s="1">
        <v>310.2</v>
      </c>
      <c r="F6525" s="2">
        <v>1850</v>
      </c>
      <c r="G6525" s="1">
        <f>2*PI()*Predictive_Maintenance_Data[[#This Row],[Rotational speed '[rpm']]]/60</f>
        <v>193.73154697137059</v>
      </c>
      <c r="H6525" s="1">
        <v>27.7</v>
      </c>
      <c r="I6525" s="1">
        <f t="shared" si="101"/>
        <v>9.0999999999999659</v>
      </c>
      <c r="J6525" s="1">
        <f>Predictive_Maintenance_Data[[#This Row],[Torque '[Nm']]]*Predictive_Maintenance_Data[[#This Row],[Angular velocity '[rad/s']]]/1000</f>
        <v>5.3663638511069651</v>
      </c>
      <c r="K6525" s="2">
        <v>44</v>
      </c>
      <c r="L6525" s="2">
        <v>0</v>
      </c>
      <c r="M6525" s="2">
        <v>0</v>
      </c>
      <c r="N6525" s="2">
        <v>0</v>
      </c>
      <c r="O6525" s="2">
        <v>0</v>
      </c>
      <c r="P6525" s="2">
        <v>0</v>
      </c>
      <c r="Q6525" s="2">
        <v>0</v>
      </c>
      <c r="R6525"/>
      <c r="S6525"/>
    </row>
    <row r="6526" spans="1:19" x14ac:dyDescent="0.3">
      <c r="A6526">
        <v>6525</v>
      </c>
      <c r="B6526" t="s">
        <v>6541</v>
      </c>
      <c r="C6526" t="s">
        <v>17</v>
      </c>
      <c r="D6526" s="1">
        <v>301.10000000000002</v>
      </c>
      <c r="E6526" s="1">
        <v>310.39999999999998</v>
      </c>
      <c r="F6526" s="2">
        <v>1874</v>
      </c>
      <c r="G6526" s="1">
        <f>2*PI()*Predictive_Maintenance_Data[[#This Row],[Rotational speed '[rpm']]]/60</f>
        <v>196.24482109424241</v>
      </c>
      <c r="H6526" s="1">
        <v>24.8</v>
      </c>
      <c r="I6526" s="1">
        <f t="shared" si="101"/>
        <v>9.2999999999999545</v>
      </c>
      <c r="J6526" s="1">
        <f>Predictive_Maintenance_Data[[#This Row],[Torque '[Nm']]]*Predictive_Maintenance_Data[[#This Row],[Angular velocity '[rad/s']]]/1000</f>
        <v>4.8668715631372113</v>
      </c>
      <c r="K6526" s="2">
        <v>47</v>
      </c>
      <c r="L6526" s="2">
        <v>0</v>
      </c>
      <c r="M6526" s="2">
        <v>0</v>
      </c>
      <c r="N6526" s="2">
        <v>0</v>
      </c>
      <c r="O6526" s="2">
        <v>0</v>
      </c>
      <c r="P6526" s="2">
        <v>0</v>
      </c>
      <c r="Q6526" s="2">
        <v>0</v>
      </c>
      <c r="R6526"/>
      <c r="S6526"/>
    </row>
    <row r="6527" spans="1:19" x14ac:dyDescent="0.3">
      <c r="A6527">
        <v>6526</v>
      </c>
      <c r="B6527" t="s">
        <v>6542</v>
      </c>
      <c r="C6527" t="s">
        <v>17</v>
      </c>
      <c r="D6527" s="1">
        <v>301.10000000000002</v>
      </c>
      <c r="E6527" s="1">
        <v>310.39999999999998</v>
      </c>
      <c r="F6527" s="2">
        <v>1312</v>
      </c>
      <c r="G6527" s="1">
        <f>2*PI()*Predictive_Maintenance_Data[[#This Row],[Rotational speed '[rpm']]]/60</f>
        <v>137.3923187169936</v>
      </c>
      <c r="H6527" s="1">
        <v>73.599999999999994</v>
      </c>
      <c r="I6527" s="1">
        <f t="shared" si="101"/>
        <v>9.2999999999999545</v>
      </c>
      <c r="J6527" s="1">
        <f>Predictive_Maintenance_Data[[#This Row],[Torque '[Nm']]]*Predictive_Maintenance_Data[[#This Row],[Angular velocity '[rad/s']]]/1000</f>
        <v>10.112074657570728</v>
      </c>
      <c r="K6527" s="2">
        <v>49</v>
      </c>
      <c r="L6527" s="2">
        <v>1</v>
      </c>
      <c r="M6527" s="2">
        <v>0</v>
      </c>
      <c r="N6527" s="2">
        <v>0</v>
      </c>
      <c r="O6527" s="2">
        <v>1</v>
      </c>
      <c r="P6527" s="2">
        <v>0</v>
      </c>
      <c r="Q6527" s="2">
        <v>0</v>
      </c>
      <c r="R6527"/>
      <c r="S6527"/>
    </row>
    <row r="6528" spans="1:19" x14ac:dyDescent="0.3">
      <c r="A6528">
        <v>6527</v>
      </c>
      <c r="B6528" t="s">
        <v>6543</v>
      </c>
      <c r="C6528" t="s">
        <v>17</v>
      </c>
      <c r="D6528" s="1">
        <v>301.2</v>
      </c>
      <c r="E6528" s="1">
        <v>310.39999999999998</v>
      </c>
      <c r="F6528" s="2">
        <v>1515</v>
      </c>
      <c r="G6528" s="1">
        <f>2*PI()*Predictive_Maintenance_Data[[#This Row],[Rotational speed '[rpm']]]/60</f>
        <v>158.65042900628455</v>
      </c>
      <c r="H6528" s="1">
        <v>38.4</v>
      </c>
      <c r="I6528" s="1">
        <f t="shared" si="101"/>
        <v>9.1999999999999886</v>
      </c>
      <c r="J6528" s="1">
        <f>Predictive_Maintenance_Data[[#This Row],[Torque '[Nm']]]*Predictive_Maintenance_Data[[#This Row],[Angular velocity '[rad/s']]]/1000</f>
        <v>6.0921764738413264</v>
      </c>
      <c r="K6528" s="2">
        <v>51</v>
      </c>
      <c r="L6528" s="2">
        <v>0</v>
      </c>
      <c r="M6528" s="2">
        <v>0</v>
      </c>
      <c r="N6528" s="2">
        <v>0</v>
      </c>
      <c r="O6528" s="2">
        <v>0</v>
      </c>
      <c r="P6528" s="2">
        <v>0</v>
      </c>
      <c r="Q6528" s="2">
        <v>0</v>
      </c>
      <c r="R6528"/>
      <c r="S6528"/>
    </row>
    <row r="6529" spans="1:19" x14ac:dyDescent="0.3">
      <c r="A6529">
        <v>6528</v>
      </c>
      <c r="B6529" t="s">
        <v>6544</v>
      </c>
      <c r="C6529" t="s">
        <v>17</v>
      </c>
      <c r="D6529" s="1">
        <v>301.2</v>
      </c>
      <c r="E6529" s="1">
        <v>310.39999999999998</v>
      </c>
      <c r="F6529" s="2">
        <v>1516</v>
      </c>
      <c r="G6529" s="1">
        <f>2*PI()*Predictive_Maintenance_Data[[#This Row],[Rotational speed '[rpm']]]/60</f>
        <v>158.7551487614042</v>
      </c>
      <c r="H6529" s="1">
        <v>44.4</v>
      </c>
      <c r="I6529" s="1">
        <f t="shared" si="101"/>
        <v>9.1999999999999886</v>
      </c>
      <c r="J6529" s="1">
        <f>Predictive_Maintenance_Data[[#This Row],[Torque '[Nm']]]*Predictive_Maintenance_Data[[#This Row],[Angular velocity '[rad/s']]]/1000</f>
        <v>7.0487286050063469</v>
      </c>
      <c r="K6529" s="2">
        <v>53</v>
      </c>
      <c r="L6529" s="2">
        <v>0</v>
      </c>
      <c r="M6529" s="2">
        <v>0</v>
      </c>
      <c r="N6529" s="2">
        <v>0</v>
      </c>
      <c r="O6529" s="2">
        <v>0</v>
      </c>
      <c r="P6529" s="2">
        <v>0</v>
      </c>
      <c r="Q6529" s="2">
        <v>0</v>
      </c>
      <c r="R6529"/>
      <c r="S6529"/>
    </row>
    <row r="6530" spans="1:19" x14ac:dyDescent="0.3">
      <c r="A6530">
        <v>6529</v>
      </c>
      <c r="B6530" t="s">
        <v>6545</v>
      </c>
      <c r="C6530" t="s">
        <v>17</v>
      </c>
      <c r="D6530" s="1">
        <v>301.2</v>
      </c>
      <c r="E6530" s="1">
        <v>310.5</v>
      </c>
      <c r="F6530" s="2">
        <v>1546</v>
      </c>
      <c r="G6530" s="1">
        <f>2*PI()*Predictive_Maintenance_Data[[#This Row],[Rotational speed '[rpm']]]/60</f>
        <v>161.89674141499398</v>
      </c>
      <c r="H6530" s="1">
        <v>40</v>
      </c>
      <c r="I6530" s="1">
        <f t="shared" ref="I6530:I6593" si="102">E6530-D6530</f>
        <v>9.3000000000000114</v>
      </c>
      <c r="J6530" s="1">
        <f>Predictive_Maintenance_Data[[#This Row],[Torque '[Nm']]]*Predictive_Maintenance_Data[[#This Row],[Angular velocity '[rad/s']]]/1000</f>
        <v>6.4758696565997598</v>
      </c>
      <c r="K6530" s="2">
        <v>55</v>
      </c>
      <c r="L6530" s="2">
        <v>0</v>
      </c>
      <c r="M6530" s="2">
        <v>0</v>
      </c>
      <c r="N6530" s="2">
        <v>0</v>
      </c>
      <c r="O6530" s="2">
        <v>0</v>
      </c>
      <c r="P6530" s="2">
        <v>0</v>
      </c>
      <c r="Q6530" s="2">
        <v>0</v>
      </c>
      <c r="R6530"/>
      <c r="S6530"/>
    </row>
    <row r="6531" spans="1:19" x14ac:dyDescent="0.3">
      <c r="A6531">
        <v>6530</v>
      </c>
      <c r="B6531" t="s">
        <v>6546</v>
      </c>
      <c r="C6531" t="s">
        <v>17</v>
      </c>
      <c r="D6531" s="1">
        <v>301.3</v>
      </c>
      <c r="E6531" s="1">
        <v>310.60000000000002</v>
      </c>
      <c r="F6531" s="2">
        <v>1481</v>
      </c>
      <c r="G6531" s="1">
        <f>2*PI()*Predictive_Maintenance_Data[[#This Row],[Rotational speed '[rpm']]]/60</f>
        <v>155.08995733221613</v>
      </c>
      <c r="H6531" s="1">
        <v>40.9</v>
      </c>
      <c r="I6531" s="1">
        <f t="shared" si="102"/>
        <v>9.3000000000000114</v>
      </c>
      <c r="J6531" s="1">
        <f>Predictive_Maintenance_Data[[#This Row],[Torque '[Nm']]]*Predictive_Maintenance_Data[[#This Row],[Angular velocity '[rad/s']]]/1000</f>
        <v>6.3431792548876391</v>
      </c>
      <c r="K6531" s="2">
        <v>57</v>
      </c>
      <c r="L6531" s="2">
        <v>0</v>
      </c>
      <c r="M6531" s="2">
        <v>0</v>
      </c>
      <c r="N6531" s="2">
        <v>0</v>
      </c>
      <c r="O6531" s="2">
        <v>0</v>
      </c>
      <c r="P6531" s="2">
        <v>0</v>
      </c>
      <c r="Q6531" s="2">
        <v>0</v>
      </c>
      <c r="R6531"/>
      <c r="S6531"/>
    </row>
    <row r="6532" spans="1:19" x14ac:dyDescent="0.3">
      <c r="A6532">
        <v>6531</v>
      </c>
      <c r="B6532" t="s">
        <v>6547</v>
      </c>
      <c r="C6532" t="s">
        <v>27</v>
      </c>
      <c r="D6532" s="1">
        <v>301.3</v>
      </c>
      <c r="E6532" s="1">
        <v>310.60000000000002</v>
      </c>
      <c r="F6532" s="2">
        <v>1605</v>
      </c>
      <c r="G6532" s="1">
        <f>2*PI()*Predictive_Maintenance_Data[[#This Row],[Rotational speed '[rpm']]]/60</f>
        <v>168.07520696705393</v>
      </c>
      <c r="H6532" s="1">
        <v>32.5</v>
      </c>
      <c r="I6532" s="1">
        <f t="shared" si="102"/>
        <v>9.3000000000000114</v>
      </c>
      <c r="J6532" s="1">
        <f>Predictive_Maintenance_Data[[#This Row],[Torque '[Nm']]]*Predictive_Maintenance_Data[[#This Row],[Angular velocity '[rad/s']]]/1000</f>
        <v>5.4624442264292528</v>
      </c>
      <c r="K6532" s="2">
        <v>59</v>
      </c>
      <c r="L6532" s="2">
        <v>0</v>
      </c>
      <c r="M6532" s="2">
        <v>0</v>
      </c>
      <c r="N6532" s="2">
        <v>0</v>
      </c>
      <c r="O6532" s="2">
        <v>0</v>
      </c>
      <c r="P6532" s="2">
        <v>0</v>
      </c>
      <c r="Q6532" s="2">
        <v>0</v>
      </c>
      <c r="R6532"/>
      <c r="S6532"/>
    </row>
    <row r="6533" spans="1:19" x14ac:dyDescent="0.3">
      <c r="A6533">
        <v>6532</v>
      </c>
      <c r="B6533" t="s">
        <v>6548</v>
      </c>
      <c r="C6533" t="s">
        <v>27</v>
      </c>
      <c r="D6533" s="1">
        <v>301.2</v>
      </c>
      <c r="E6533" s="1">
        <v>310.7</v>
      </c>
      <c r="F6533" s="2">
        <v>1656</v>
      </c>
      <c r="G6533" s="1">
        <f>2*PI()*Predictive_Maintenance_Data[[#This Row],[Rotational speed '[rpm']]]/60</f>
        <v>173.41591447815657</v>
      </c>
      <c r="H6533" s="1">
        <v>26.2</v>
      </c>
      <c r="I6533" s="1">
        <f t="shared" si="102"/>
        <v>9.5</v>
      </c>
      <c r="J6533" s="1">
        <f>Predictive_Maintenance_Data[[#This Row],[Torque '[Nm']]]*Predictive_Maintenance_Data[[#This Row],[Angular velocity '[rad/s']]]/1000</f>
        <v>4.5434969593277019</v>
      </c>
      <c r="K6533" s="2">
        <v>64</v>
      </c>
      <c r="L6533" s="2">
        <v>0</v>
      </c>
      <c r="M6533" s="2">
        <v>0</v>
      </c>
      <c r="N6533" s="2">
        <v>0</v>
      </c>
      <c r="O6533" s="2">
        <v>0</v>
      </c>
      <c r="P6533" s="2">
        <v>0</v>
      </c>
      <c r="Q6533" s="2">
        <v>0</v>
      </c>
      <c r="R6533"/>
      <c r="S6533"/>
    </row>
    <row r="6534" spans="1:19" x14ac:dyDescent="0.3">
      <c r="A6534">
        <v>6533</v>
      </c>
      <c r="B6534" t="s">
        <v>6549</v>
      </c>
      <c r="C6534" t="s">
        <v>27</v>
      </c>
      <c r="D6534" s="1">
        <v>301.2</v>
      </c>
      <c r="E6534" s="1">
        <v>310.60000000000002</v>
      </c>
      <c r="F6534" s="2">
        <v>1352</v>
      </c>
      <c r="G6534" s="1">
        <f>2*PI()*Predictive_Maintenance_Data[[#This Row],[Rotational speed '[rpm']]]/60</f>
        <v>141.58110892178001</v>
      </c>
      <c r="H6534" s="1">
        <v>52</v>
      </c>
      <c r="I6534" s="1">
        <f t="shared" si="102"/>
        <v>9.4000000000000341</v>
      </c>
      <c r="J6534" s="1">
        <f>Predictive_Maintenance_Data[[#This Row],[Torque '[Nm']]]*Predictive_Maintenance_Data[[#This Row],[Angular velocity '[rad/s']]]/1000</f>
        <v>7.3622176639325607</v>
      </c>
      <c r="K6534" s="2">
        <v>69</v>
      </c>
      <c r="L6534" s="2">
        <v>0</v>
      </c>
      <c r="M6534" s="2">
        <v>0</v>
      </c>
      <c r="N6534" s="2">
        <v>0</v>
      </c>
      <c r="O6534" s="2">
        <v>0</v>
      </c>
      <c r="P6534" s="2">
        <v>0</v>
      </c>
      <c r="Q6534" s="2">
        <v>0</v>
      </c>
      <c r="R6534"/>
      <c r="S6534"/>
    </row>
    <row r="6535" spans="1:19" x14ac:dyDescent="0.3">
      <c r="A6535">
        <v>6534</v>
      </c>
      <c r="B6535" t="s">
        <v>6550</v>
      </c>
      <c r="C6535" t="s">
        <v>17</v>
      </c>
      <c r="D6535" s="1">
        <v>301.3</v>
      </c>
      <c r="E6535" s="1">
        <v>310.7</v>
      </c>
      <c r="F6535" s="2">
        <v>1504</v>
      </c>
      <c r="G6535" s="1">
        <f>2*PI()*Predictive_Maintenance_Data[[#This Row],[Rotational speed '[rpm']]]/60</f>
        <v>157.4985116999683</v>
      </c>
      <c r="H6535" s="1">
        <v>47.2</v>
      </c>
      <c r="I6535" s="1">
        <f t="shared" si="102"/>
        <v>9.3999999999999773</v>
      </c>
      <c r="J6535" s="1">
        <f>Predictive_Maintenance_Data[[#This Row],[Torque '[Nm']]]*Predictive_Maintenance_Data[[#This Row],[Angular velocity '[rad/s']]]/1000</f>
        <v>7.4339297522385044</v>
      </c>
      <c r="K6535" s="2">
        <v>74</v>
      </c>
      <c r="L6535" s="2">
        <v>0</v>
      </c>
      <c r="M6535" s="2">
        <v>0</v>
      </c>
      <c r="N6535" s="2">
        <v>0</v>
      </c>
      <c r="O6535" s="2">
        <v>0</v>
      </c>
      <c r="P6535" s="2">
        <v>0</v>
      </c>
      <c r="Q6535" s="2">
        <v>0</v>
      </c>
      <c r="R6535"/>
      <c r="S6535"/>
    </row>
    <row r="6536" spans="1:19" x14ac:dyDescent="0.3">
      <c r="A6536">
        <v>6535</v>
      </c>
      <c r="B6536" t="s">
        <v>6551</v>
      </c>
      <c r="C6536" t="s">
        <v>17</v>
      </c>
      <c r="D6536" s="1">
        <v>301.3</v>
      </c>
      <c r="E6536" s="1">
        <v>310.60000000000002</v>
      </c>
      <c r="F6536" s="2">
        <v>1436</v>
      </c>
      <c r="G6536" s="1">
        <f>2*PI()*Predictive_Maintenance_Data[[#This Row],[Rotational speed '[rpm']]]/60</f>
        <v>150.37756835183143</v>
      </c>
      <c r="H6536" s="1">
        <v>44.2</v>
      </c>
      <c r="I6536" s="1">
        <f t="shared" si="102"/>
        <v>9.3000000000000114</v>
      </c>
      <c r="J6536" s="1">
        <f>Predictive_Maintenance_Data[[#This Row],[Torque '[Nm']]]*Predictive_Maintenance_Data[[#This Row],[Angular velocity '[rad/s']]]/1000</f>
        <v>6.6466885211509501</v>
      </c>
      <c r="K6536" s="2">
        <v>76</v>
      </c>
      <c r="L6536" s="2">
        <v>0</v>
      </c>
      <c r="M6536" s="2">
        <v>0</v>
      </c>
      <c r="N6536" s="2">
        <v>0</v>
      </c>
      <c r="O6536" s="2">
        <v>0</v>
      </c>
      <c r="P6536" s="2">
        <v>0</v>
      </c>
      <c r="Q6536" s="2">
        <v>0</v>
      </c>
      <c r="R6536"/>
      <c r="S6536"/>
    </row>
    <row r="6537" spans="1:19" x14ac:dyDescent="0.3">
      <c r="A6537">
        <v>6536</v>
      </c>
      <c r="B6537" t="s">
        <v>6552</v>
      </c>
      <c r="C6537" t="s">
        <v>27</v>
      </c>
      <c r="D6537" s="1">
        <v>301.2</v>
      </c>
      <c r="E6537" s="1">
        <v>310.5</v>
      </c>
      <c r="F6537" s="2">
        <v>1505</v>
      </c>
      <c r="G6537" s="1">
        <f>2*PI()*Predictive_Maintenance_Data[[#This Row],[Rotational speed '[rpm']]]/60</f>
        <v>157.60323145508795</v>
      </c>
      <c r="H6537" s="1">
        <v>43.6</v>
      </c>
      <c r="I6537" s="1">
        <f t="shared" si="102"/>
        <v>9.3000000000000114</v>
      </c>
      <c r="J6537" s="1">
        <f>Predictive_Maintenance_Data[[#This Row],[Torque '[Nm']]]*Predictive_Maintenance_Data[[#This Row],[Angular velocity '[rad/s']]]/1000</f>
        <v>6.8715008914418352</v>
      </c>
      <c r="K6537" s="2">
        <v>78</v>
      </c>
      <c r="L6537" s="2">
        <v>0</v>
      </c>
      <c r="M6537" s="2">
        <v>0</v>
      </c>
      <c r="N6537" s="2">
        <v>0</v>
      </c>
      <c r="O6537" s="2">
        <v>0</v>
      </c>
      <c r="P6537" s="2">
        <v>0</v>
      </c>
      <c r="Q6537" s="2">
        <v>0</v>
      </c>
      <c r="R6537"/>
      <c r="S6537"/>
    </row>
    <row r="6538" spans="1:19" x14ac:dyDescent="0.3">
      <c r="A6538">
        <v>6537</v>
      </c>
      <c r="B6538" t="s">
        <v>6553</v>
      </c>
      <c r="C6538" t="s">
        <v>17</v>
      </c>
      <c r="D6538" s="1">
        <v>301.3</v>
      </c>
      <c r="E6538" s="1">
        <v>310.5</v>
      </c>
      <c r="F6538" s="2">
        <v>1406</v>
      </c>
      <c r="G6538" s="1">
        <f>2*PI()*Predictive_Maintenance_Data[[#This Row],[Rotational speed '[rpm']]]/60</f>
        <v>147.23597569824162</v>
      </c>
      <c r="H6538" s="1">
        <v>47.1</v>
      </c>
      <c r="I6538" s="1">
        <f t="shared" si="102"/>
        <v>9.1999999999999886</v>
      </c>
      <c r="J6538" s="1">
        <f>Predictive_Maintenance_Data[[#This Row],[Torque '[Nm']]]*Predictive_Maintenance_Data[[#This Row],[Angular velocity '[rad/s']]]/1000</f>
        <v>6.9348144553871807</v>
      </c>
      <c r="K6538" s="2">
        <v>83</v>
      </c>
      <c r="L6538" s="2">
        <v>0</v>
      </c>
      <c r="M6538" s="2">
        <v>0</v>
      </c>
      <c r="N6538" s="2">
        <v>0</v>
      </c>
      <c r="O6538" s="2">
        <v>0</v>
      </c>
      <c r="P6538" s="2">
        <v>0</v>
      </c>
      <c r="Q6538" s="2">
        <v>0</v>
      </c>
      <c r="R6538"/>
      <c r="S6538"/>
    </row>
    <row r="6539" spans="1:19" x14ac:dyDescent="0.3">
      <c r="A6539">
        <v>6538</v>
      </c>
      <c r="B6539" t="s">
        <v>6554</v>
      </c>
      <c r="C6539" t="s">
        <v>15</v>
      </c>
      <c r="D6539" s="1">
        <v>301.3</v>
      </c>
      <c r="E6539" s="1">
        <v>310.5</v>
      </c>
      <c r="F6539" s="2">
        <v>1481</v>
      </c>
      <c r="G6539" s="1">
        <f>2*PI()*Predictive_Maintenance_Data[[#This Row],[Rotational speed '[rpm']]]/60</f>
        <v>155.08995733221613</v>
      </c>
      <c r="H6539" s="1">
        <v>39.700000000000003</v>
      </c>
      <c r="I6539" s="1">
        <f t="shared" si="102"/>
        <v>9.1999999999999886</v>
      </c>
      <c r="J6539" s="1">
        <f>Predictive_Maintenance_Data[[#This Row],[Torque '[Nm']]]*Predictive_Maintenance_Data[[#This Row],[Angular velocity '[rad/s']]]/1000</f>
        <v>6.157071306088981</v>
      </c>
      <c r="K6539" s="2">
        <v>85</v>
      </c>
      <c r="L6539" s="2">
        <v>0</v>
      </c>
      <c r="M6539" s="2">
        <v>0</v>
      </c>
      <c r="N6539" s="2">
        <v>0</v>
      </c>
      <c r="O6539" s="2">
        <v>0</v>
      </c>
      <c r="P6539" s="2">
        <v>0</v>
      </c>
      <c r="Q6539" s="2">
        <v>0</v>
      </c>
      <c r="R6539"/>
      <c r="S6539"/>
    </row>
    <row r="6540" spans="1:19" x14ac:dyDescent="0.3">
      <c r="A6540">
        <v>6539</v>
      </c>
      <c r="B6540" t="s">
        <v>6555</v>
      </c>
      <c r="C6540" t="s">
        <v>17</v>
      </c>
      <c r="D6540" s="1">
        <v>301.39999999999998</v>
      </c>
      <c r="E6540" s="1">
        <v>310.7</v>
      </c>
      <c r="F6540" s="2">
        <v>1487</v>
      </c>
      <c r="G6540" s="1">
        <f>2*PI()*Predictive_Maintenance_Data[[#This Row],[Rotational speed '[rpm']]]/60</f>
        <v>155.71827586293409</v>
      </c>
      <c r="H6540" s="1">
        <v>44.6</v>
      </c>
      <c r="I6540" s="1">
        <f t="shared" si="102"/>
        <v>9.3000000000000114</v>
      </c>
      <c r="J6540" s="1">
        <f>Predictive_Maintenance_Data[[#This Row],[Torque '[Nm']]]*Predictive_Maintenance_Data[[#This Row],[Angular velocity '[rad/s']]]/1000</f>
        <v>6.9450351034868607</v>
      </c>
      <c r="K6540" s="2">
        <v>88</v>
      </c>
      <c r="L6540" s="2">
        <v>0</v>
      </c>
      <c r="M6540" s="2">
        <v>0</v>
      </c>
      <c r="N6540" s="2">
        <v>0</v>
      </c>
      <c r="O6540" s="2">
        <v>0</v>
      </c>
      <c r="P6540" s="2">
        <v>0</v>
      </c>
      <c r="Q6540" s="2">
        <v>0</v>
      </c>
      <c r="R6540"/>
      <c r="S6540"/>
    </row>
    <row r="6541" spans="1:19" x14ac:dyDescent="0.3">
      <c r="A6541">
        <v>6540</v>
      </c>
      <c r="B6541" t="s">
        <v>6556</v>
      </c>
      <c r="C6541" t="s">
        <v>17</v>
      </c>
      <c r="D6541" s="1">
        <v>301.39999999999998</v>
      </c>
      <c r="E6541" s="1">
        <v>310.7</v>
      </c>
      <c r="F6541" s="2">
        <v>1436</v>
      </c>
      <c r="G6541" s="1">
        <f>2*PI()*Predictive_Maintenance_Data[[#This Row],[Rotational speed '[rpm']]]/60</f>
        <v>150.37756835183143</v>
      </c>
      <c r="H6541" s="1">
        <v>54.1</v>
      </c>
      <c r="I6541" s="1">
        <f t="shared" si="102"/>
        <v>9.3000000000000114</v>
      </c>
      <c r="J6541" s="1">
        <f>Predictive_Maintenance_Data[[#This Row],[Torque '[Nm']]]*Predictive_Maintenance_Data[[#This Row],[Angular velocity '[rad/s']]]/1000</f>
        <v>8.1354264478340799</v>
      </c>
      <c r="K6541" s="2">
        <v>90</v>
      </c>
      <c r="L6541" s="2">
        <v>0</v>
      </c>
      <c r="M6541" s="2">
        <v>0</v>
      </c>
      <c r="N6541" s="2">
        <v>0</v>
      </c>
      <c r="O6541" s="2">
        <v>0</v>
      </c>
      <c r="P6541" s="2">
        <v>0</v>
      </c>
      <c r="Q6541" s="2">
        <v>0</v>
      </c>
      <c r="R6541"/>
      <c r="S6541"/>
    </row>
    <row r="6542" spans="1:19" x14ac:dyDescent="0.3">
      <c r="A6542">
        <v>6541</v>
      </c>
      <c r="B6542" t="s">
        <v>6557</v>
      </c>
      <c r="C6542" t="s">
        <v>15</v>
      </c>
      <c r="D6542" s="1">
        <v>301.39999999999998</v>
      </c>
      <c r="E6542" s="1">
        <v>310.7</v>
      </c>
      <c r="F6542" s="2">
        <v>1368</v>
      </c>
      <c r="G6542" s="1">
        <f>2*PI()*Predictive_Maintenance_Data[[#This Row],[Rotational speed '[rpm']]]/60</f>
        <v>143.25662500369455</v>
      </c>
      <c r="H6542" s="1">
        <v>63.7</v>
      </c>
      <c r="I6542" s="1">
        <f t="shared" si="102"/>
        <v>9.3000000000000114</v>
      </c>
      <c r="J6542" s="1">
        <f>Predictive_Maintenance_Data[[#This Row],[Torque '[Nm']]]*Predictive_Maintenance_Data[[#This Row],[Angular velocity '[rad/s']]]/1000</f>
        <v>9.1254470127353429</v>
      </c>
      <c r="K6542" s="2">
        <v>92</v>
      </c>
      <c r="L6542" s="2">
        <v>1</v>
      </c>
      <c r="M6542" s="2">
        <v>0</v>
      </c>
      <c r="N6542" s="2">
        <v>0</v>
      </c>
      <c r="O6542" s="2">
        <v>1</v>
      </c>
      <c r="P6542" s="2">
        <v>0</v>
      </c>
      <c r="Q6542" s="2">
        <v>0</v>
      </c>
      <c r="R6542"/>
      <c r="S6542"/>
    </row>
    <row r="6543" spans="1:19" x14ac:dyDescent="0.3">
      <c r="A6543">
        <v>6542</v>
      </c>
      <c r="B6543" t="s">
        <v>6558</v>
      </c>
      <c r="C6543" t="s">
        <v>17</v>
      </c>
      <c r="D6543" s="1">
        <v>301.39999999999998</v>
      </c>
      <c r="E6543" s="1">
        <v>310.7</v>
      </c>
      <c r="F6543" s="2">
        <v>1509</v>
      </c>
      <c r="G6543" s="1">
        <f>2*PI()*Predictive_Maintenance_Data[[#This Row],[Rotational speed '[rpm']]]/60</f>
        <v>158.02211047556659</v>
      </c>
      <c r="H6543" s="1">
        <v>38.299999999999997</v>
      </c>
      <c r="I6543" s="1">
        <f t="shared" si="102"/>
        <v>9.3000000000000114</v>
      </c>
      <c r="J6543" s="1">
        <f>Predictive_Maintenance_Data[[#This Row],[Torque '[Nm']]]*Predictive_Maintenance_Data[[#This Row],[Angular velocity '[rad/s']]]/1000</f>
        <v>6.0522468312141999</v>
      </c>
      <c r="K6543" s="2">
        <v>95</v>
      </c>
      <c r="L6543" s="2">
        <v>0</v>
      </c>
      <c r="M6543" s="2">
        <v>0</v>
      </c>
      <c r="N6543" s="2">
        <v>0</v>
      </c>
      <c r="O6543" s="2">
        <v>0</v>
      </c>
      <c r="P6543" s="2">
        <v>0</v>
      </c>
      <c r="Q6543" s="2">
        <v>0</v>
      </c>
      <c r="R6543"/>
      <c r="S6543"/>
    </row>
    <row r="6544" spans="1:19" x14ac:dyDescent="0.3">
      <c r="A6544">
        <v>6543</v>
      </c>
      <c r="B6544" t="s">
        <v>6559</v>
      </c>
      <c r="C6544" t="s">
        <v>17</v>
      </c>
      <c r="D6544" s="1">
        <v>301.39999999999998</v>
      </c>
      <c r="E6544" s="1">
        <v>310.8</v>
      </c>
      <c r="F6544" s="2">
        <v>1543</v>
      </c>
      <c r="G6544" s="1">
        <f>2*PI()*Predictive_Maintenance_Data[[#This Row],[Rotational speed '[rpm']]]/60</f>
        <v>161.58258214963502</v>
      </c>
      <c r="H6544" s="1">
        <v>36.9</v>
      </c>
      <c r="I6544" s="1">
        <f t="shared" si="102"/>
        <v>9.4000000000000341</v>
      </c>
      <c r="J6544" s="1">
        <f>Predictive_Maintenance_Data[[#This Row],[Torque '[Nm']]]*Predictive_Maintenance_Data[[#This Row],[Angular velocity '[rad/s']]]/1000</f>
        <v>5.9623972813215316</v>
      </c>
      <c r="K6544" s="2">
        <v>97</v>
      </c>
      <c r="L6544" s="2">
        <v>0</v>
      </c>
      <c r="M6544" s="2">
        <v>0</v>
      </c>
      <c r="N6544" s="2">
        <v>0</v>
      </c>
      <c r="O6544" s="2">
        <v>0</v>
      </c>
      <c r="P6544" s="2">
        <v>0</v>
      </c>
      <c r="Q6544" s="2">
        <v>0</v>
      </c>
      <c r="R6544"/>
      <c r="S6544"/>
    </row>
    <row r="6545" spans="1:19" x14ac:dyDescent="0.3">
      <c r="A6545">
        <v>6544</v>
      </c>
      <c r="B6545" t="s">
        <v>6560</v>
      </c>
      <c r="C6545" t="s">
        <v>17</v>
      </c>
      <c r="D6545" s="1">
        <v>301.39999999999998</v>
      </c>
      <c r="E6545" s="1">
        <v>310.8</v>
      </c>
      <c r="F6545" s="2">
        <v>1698</v>
      </c>
      <c r="G6545" s="1">
        <f>2*PI()*Predictive_Maintenance_Data[[#This Row],[Rotational speed '[rpm']]]/60</f>
        <v>177.81414419318227</v>
      </c>
      <c r="H6545" s="1">
        <v>29.6</v>
      </c>
      <c r="I6545" s="1">
        <f t="shared" si="102"/>
        <v>9.4000000000000341</v>
      </c>
      <c r="J6545" s="1">
        <f>Predictive_Maintenance_Data[[#This Row],[Torque '[Nm']]]*Predictive_Maintenance_Data[[#This Row],[Angular velocity '[rad/s']]]/1000</f>
        <v>5.2632986681181952</v>
      </c>
      <c r="K6545" s="2">
        <v>99</v>
      </c>
      <c r="L6545" s="2">
        <v>0</v>
      </c>
      <c r="M6545" s="2">
        <v>0</v>
      </c>
      <c r="N6545" s="2">
        <v>0</v>
      </c>
      <c r="O6545" s="2">
        <v>0</v>
      </c>
      <c r="P6545" s="2">
        <v>0</v>
      </c>
      <c r="Q6545" s="2">
        <v>0</v>
      </c>
      <c r="R6545"/>
      <c r="S6545"/>
    </row>
    <row r="6546" spans="1:19" x14ac:dyDescent="0.3">
      <c r="A6546">
        <v>6545</v>
      </c>
      <c r="B6546" t="s">
        <v>6561</v>
      </c>
      <c r="C6546" t="s">
        <v>15</v>
      </c>
      <c r="D6546" s="1">
        <v>301.39999999999998</v>
      </c>
      <c r="E6546" s="1">
        <v>310.7</v>
      </c>
      <c r="F6546" s="2">
        <v>1470</v>
      </c>
      <c r="G6546" s="1">
        <f>2*PI()*Predictive_Maintenance_Data[[#This Row],[Rotational speed '[rpm']]]/60</f>
        <v>153.93804002589985</v>
      </c>
      <c r="H6546" s="1">
        <v>46.5</v>
      </c>
      <c r="I6546" s="1">
        <f t="shared" si="102"/>
        <v>9.3000000000000114</v>
      </c>
      <c r="J6546" s="1">
        <f>Predictive_Maintenance_Data[[#This Row],[Torque '[Nm']]]*Predictive_Maintenance_Data[[#This Row],[Angular velocity '[rad/s']]]/1000</f>
        <v>7.1581188612043434</v>
      </c>
      <c r="K6546" s="2">
        <v>101</v>
      </c>
      <c r="L6546" s="2">
        <v>0</v>
      </c>
      <c r="M6546" s="2">
        <v>0</v>
      </c>
      <c r="N6546" s="2">
        <v>0</v>
      </c>
      <c r="O6546" s="2">
        <v>0</v>
      </c>
      <c r="P6546" s="2">
        <v>0</v>
      </c>
      <c r="Q6546" s="2">
        <v>0</v>
      </c>
      <c r="R6546"/>
      <c r="S6546"/>
    </row>
    <row r="6547" spans="1:19" x14ac:dyDescent="0.3">
      <c r="A6547">
        <v>6546</v>
      </c>
      <c r="B6547" t="s">
        <v>6562</v>
      </c>
      <c r="C6547" t="s">
        <v>15</v>
      </c>
      <c r="D6547" s="1">
        <v>301.39999999999998</v>
      </c>
      <c r="E6547" s="1">
        <v>310.8</v>
      </c>
      <c r="F6547" s="2">
        <v>1738</v>
      </c>
      <c r="G6547" s="1">
        <f>2*PI()*Predictive_Maintenance_Data[[#This Row],[Rotational speed '[rpm']]]/60</f>
        <v>182.00293439796869</v>
      </c>
      <c r="H6547" s="1">
        <v>30.3</v>
      </c>
      <c r="I6547" s="1">
        <f t="shared" si="102"/>
        <v>9.4000000000000341</v>
      </c>
      <c r="J6547" s="1">
        <f>Predictive_Maintenance_Data[[#This Row],[Torque '[Nm']]]*Predictive_Maintenance_Data[[#This Row],[Angular velocity '[rad/s']]]/1000</f>
        <v>5.5146889122584515</v>
      </c>
      <c r="K6547" s="2">
        <v>104</v>
      </c>
      <c r="L6547" s="2">
        <v>0</v>
      </c>
      <c r="M6547" s="2">
        <v>0</v>
      </c>
      <c r="N6547" s="2">
        <v>0</v>
      </c>
      <c r="O6547" s="2">
        <v>0</v>
      </c>
      <c r="P6547" s="2">
        <v>0</v>
      </c>
      <c r="Q6547" s="2">
        <v>0</v>
      </c>
      <c r="R6547"/>
      <c r="S6547"/>
    </row>
    <row r="6548" spans="1:19" x14ac:dyDescent="0.3">
      <c r="A6548">
        <v>6547</v>
      </c>
      <c r="B6548" t="s">
        <v>6563</v>
      </c>
      <c r="C6548" t="s">
        <v>15</v>
      </c>
      <c r="D6548" s="1">
        <v>301.39999999999998</v>
      </c>
      <c r="E6548" s="1">
        <v>310.8</v>
      </c>
      <c r="F6548" s="2">
        <v>1530</v>
      </c>
      <c r="G6548" s="1">
        <f>2*PI()*Predictive_Maintenance_Data[[#This Row],[Rotational speed '[rpm']]]/60</f>
        <v>160.22122533307945</v>
      </c>
      <c r="H6548" s="1">
        <v>39.9</v>
      </c>
      <c r="I6548" s="1">
        <f t="shared" si="102"/>
        <v>9.4000000000000341</v>
      </c>
      <c r="J6548" s="1">
        <f>Predictive_Maintenance_Data[[#This Row],[Torque '[Nm']]]*Predictive_Maintenance_Data[[#This Row],[Angular velocity '[rad/s']]]/1000</f>
        <v>6.3928268907898698</v>
      </c>
      <c r="K6548" s="2">
        <v>107</v>
      </c>
      <c r="L6548" s="2">
        <v>0</v>
      </c>
      <c r="M6548" s="2">
        <v>0</v>
      </c>
      <c r="N6548" s="2">
        <v>0</v>
      </c>
      <c r="O6548" s="2">
        <v>0</v>
      </c>
      <c r="P6548" s="2">
        <v>0</v>
      </c>
      <c r="Q6548" s="2">
        <v>0</v>
      </c>
      <c r="R6548"/>
      <c r="S6548"/>
    </row>
    <row r="6549" spans="1:19" x14ac:dyDescent="0.3">
      <c r="A6549">
        <v>6548</v>
      </c>
      <c r="B6549" t="s">
        <v>6564</v>
      </c>
      <c r="C6549" t="s">
        <v>17</v>
      </c>
      <c r="D6549" s="1">
        <v>301.39999999999998</v>
      </c>
      <c r="E6549" s="1">
        <v>310.8</v>
      </c>
      <c r="F6549" s="2">
        <v>1740</v>
      </c>
      <c r="G6549" s="1">
        <f>2*PI()*Predictive_Maintenance_Data[[#This Row],[Rotational speed '[rpm']]]/60</f>
        <v>182.21237390820801</v>
      </c>
      <c r="H6549" s="1">
        <v>29.2</v>
      </c>
      <c r="I6549" s="1">
        <f t="shared" si="102"/>
        <v>9.4000000000000341</v>
      </c>
      <c r="J6549" s="1">
        <f>Predictive_Maintenance_Data[[#This Row],[Torque '[Nm']]]*Predictive_Maintenance_Data[[#This Row],[Angular velocity '[rad/s']]]/1000</f>
        <v>5.3206013181196736</v>
      </c>
      <c r="K6549" s="2">
        <v>110</v>
      </c>
      <c r="L6549" s="2">
        <v>0</v>
      </c>
      <c r="M6549" s="2">
        <v>0</v>
      </c>
      <c r="N6549" s="2">
        <v>0</v>
      </c>
      <c r="O6549" s="2">
        <v>0</v>
      </c>
      <c r="P6549" s="2">
        <v>0</v>
      </c>
      <c r="Q6549" s="2">
        <v>0</v>
      </c>
      <c r="R6549"/>
      <c r="S6549"/>
    </row>
    <row r="6550" spans="1:19" x14ac:dyDescent="0.3">
      <c r="A6550">
        <v>6549</v>
      </c>
      <c r="B6550" t="s">
        <v>6565</v>
      </c>
      <c r="C6550" t="s">
        <v>17</v>
      </c>
      <c r="D6550" s="1">
        <v>301.39999999999998</v>
      </c>
      <c r="E6550" s="1">
        <v>310.8</v>
      </c>
      <c r="F6550" s="2">
        <v>1770</v>
      </c>
      <c r="G6550" s="1">
        <f>2*PI()*Predictive_Maintenance_Data[[#This Row],[Rotational speed '[rpm']]]/60</f>
        <v>185.35396656179779</v>
      </c>
      <c r="H6550" s="1">
        <v>24.1</v>
      </c>
      <c r="I6550" s="1">
        <f t="shared" si="102"/>
        <v>9.4000000000000341</v>
      </c>
      <c r="J6550" s="1">
        <f>Predictive_Maintenance_Data[[#This Row],[Torque '[Nm']]]*Predictive_Maintenance_Data[[#This Row],[Angular velocity '[rad/s']]]/1000</f>
        <v>4.4670305941393273</v>
      </c>
      <c r="K6550" s="2">
        <v>112</v>
      </c>
      <c r="L6550" s="2">
        <v>0</v>
      </c>
      <c r="M6550" s="2">
        <v>0</v>
      </c>
      <c r="N6550" s="2">
        <v>0</v>
      </c>
      <c r="O6550" s="2">
        <v>0</v>
      </c>
      <c r="P6550" s="2">
        <v>0</v>
      </c>
      <c r="Q6550" s="2">
        <v>0</v>
      </c>
      <c r="R6550"/>
      <c r="S6550"/>
    </row>
    <row r="6551" spans="1:19" x14ac:dyDescent="0.3">
      <c r="A6551">
        <v>6550</v>
      </c>
      <c r="B6551" t="s">
        <v>6566</v>
      </c>
      <c r="C6551" t="s">
        <v>27</v>
      </c>
      <c r="D6551" s="1">
        <v>301.3</v>
      </c>
      <c r="E6551" s="1">
        <v>310.60000000000002</v>
      </c>
      <c r="F6551" s="2">
        <v>1527</v>
      </c>
      <c r="G6551" s="1">
        <f>2*PI()*Predictive_Maintenance_Data[[#This Row],[Rotational speed '[rpm']]]/60</f>
        <v>159.90706606772045</v>
      </c>
      <c r="H6551" s="1">
        <v>44</v>
      </c>
      <c r="I6551" s="1">
        <f t="shared" si="102"/>
        <v>9.3000000000000114</v>
      </c>
      <c r="J6551" s="1">
        <f>Predictive_Maintenance_Data[[#This Row],[Torque '[Nm']]]*Predictive_Maintenance_Data[[#This Row],[Angular velocity '[rad/s']]]/1000</f>
        <v>7.0359109069796997</v>
      </c>
      <c r="K6551" s="2">
        <v>114</v>
      </c>
      <c r="L6551" s="2">
        <v>0</v>
      </c>
      <c r="M6551" s="2">
        <v>0</v>
      </c>
      <c r="N6551" s="2">
        <v>0</v>
      </c>
      <c r="O6551" s="2">
        <v>0</v>
      </c>
      <c r="P6551" s="2">
        <v>0</v>
      </c>
      <c r="Q6551" s="2">
        <v>0</v>
      </c>
      <c r="R6551"/>
      <c r="S6551"/>
    </row>
    <row r="6552" spans="1:19" x14ac:dyDescent="0.3">
      <c r="A6552">
        <v>6551</v>
      </c>
      <c r="B6552" t="s">
        <v>6567</v>
      </c>
      <c r="C6552" t="s">
        <v>17</v>
      </c>
      <c r="D6552" s="1">
        <v>301.3</v>
      </c>
      <c r="E6552" s="1">
        <v>310.7</v>
      </c>
      <c r="F6552" s="2">
        <v>1516</v>
      </c>
      <c r="G6552" s="1">
        <f>2*PI()*Predictive_Maintenance_Data[[#This Row],[Rotational speed '[rpm']]]/60</f>
        <v>158.7551487614042</v>
      </c>
      <c r="H6552" s="1">
        <v>46</v>
      </c>
      <c r="I6552" s="1">
        <f t="shared" si="102"/>
        <v>9.3999999999999773</v>
      </c>
      <c r="J6552" s="1">
        <f>Predictive_Maintenance_Data[[#This Row],[Torque '[Nm']]]*Predictive_Maintenance_Data[[#This Row],[Angular velocity '[rad/s']]]/1000</f>
        <v>7.3027368430245936</v>
      </c>
      <c r="K6552" s="2">
        <v>119</v>
      </c>
      <c r="L6552" s="2">
        <v>0</v>
      </c>
      <c r="M6552" s="2">
        <v>0</v>
      </c>
      <c r="N6552" s="2">
        <v>0</v>
      </c>
      <c r="O6552" s="2">
        <v>0</v>
      </c>
      <c r="P6552" s="2">
        <v>0</v>
      </c>
      <c r="Q6552" s="2">
        <v>0</v>
      </c>
      <c r="R6552"/>
      <c r="S6552"/>
    </row>
    <row r="6553" spans="1:19" x14ac:dyDescent="0.3">
      <c r="A6553">
        <v>6552</v>
      </c>
      <c r="B6553" t="s">
        <v>6568</v>
      </c>
      <c r="C6553" t="s">
        <v>17</v>
      </c>
      <c r="D6553" s="1">
        <v>301.39999999999998</v>
      </c>
      <c r="E6553" s="1">
        <v>310.7</v>
      </c>
      <c r="F6553" s="2">
        <v>1616</v>
      </c>
      <c r="G6553" s="1">
        <f>2*PI()*Predictive_Maintenance_Data[[#This Row],[Rotational speed '[rpm']]]/60</f>
        <v>169.22712427337018</v>
      </c>
      <c r="H6553" s="1">
        <v>36.5</v>
      </c>
      <c r="I6553" s="1">
        <f t="shared" si="102"/>
        <v>9.3000000000000114</v>
      </c>
      <c r="J6553" s="1">
        <f>Predictive_Maintenance_Data[[#This Row],[Torque '[Nm']]]*Predictive_Maintenance_Data[[#This Row],[Angular velocity '[rad/s']]]/1000</f>
        <v>6.1767900359780112</v>
      </c>
      <c r="K6553" s="2">
        <v>121</v>
      </c>
      <c r="L6553" s="2">
        <v>0</v>
      </c>
      <c r="M6553" s="2">
        <v>0</v>
      </c>
      <c r="N6553" s="2">
        <v>0</v>
      </c>
      <c r="O6553" s="2">
        <v>0</v>
      </c>
      <c r="P6553" s="2">
        <v>0</v>
      </c>
      <c r="Q6553" s="2">
        <v>0</v>
      </c>
      <c r="R6553"/>
      <c r="S6553"/>
    </row>
    <row r="6554" spans="1:19" x14ac:dyDescent="0.3">
      <c r="A6554">
        <v>6553</v>
      </c>
      <c r="B6554" t="s">
        <v>6569</v>
      </c>
      <c r="C6554" t="s">
        <v>17</v>
      </c>
      <c r="D6554" s="1">
        <v>301.39999999999998</v>
      </c>
      <c r="E6554" s="1">
        <v>310.7</v>
      </c>
      <c r="F6554" s="2">
        <v>1786</v>
      </c>
      <c r="G6554" s="1">
        <f>2*PI()*Predictive_Maintenance_Data[[#This Row],[Rotational speed '[rpm']]]/60</f>
        <v>187.02948264371236</v>
      </c>
      <c r="H6554" s="1">
        <v>26.1</v>
      </c>
      <c r="I6554" s="1">
        <f t="shared" si="102"/>
        <v>9.3000000000000114</v>
      </c>
      <c r="J6554" s="1">
        <f>Predictive_Maintenance_Data[[#This Row],[Torque '[Nm']]]*Predictive_Maintenance_Data[[#This Row],[Angular velocity '[rad/s']]]/1000</f>
        <v>4.8814694970008929</v>
      </c>
      <c r="K6554" s="2">
        <v>123</v>
      </c>
      <c r="L6554" s="2">
        <v>0</v>
      </c>
      <c r="M6554" s="2">
        <v>0</v>
      </c>
      <c r="N6554" s="2">
        <v>0</v>
      </c>
      <c r="O6554" s="2">
        <v>0</v>
      </c>
      <c r="P6554" s="2">
        <v>0</v>
      </c>
      <c r="Q6554" s="2">
        <v>0</v>
      </c>
      <c r="R6554"/>
      <c r="S6554"/>
    </row>
    <row r="6555" spans="1:19" x14ac:dyDescent="0.3">
      <c r="A6555">
        <v>6554</v>
      </c>
      <c r="B6555" t="s">
        <v>6570</v>
      </c>
      <c r="C6555" t="s">
        <v>17</v>
      </c>
      <c r="D6555" s="1">
        <v>301.39999999999998</v>
      </c>
      <c r="E6555" s="1">
        <v>310.8</v>
      </c>
      <c r="F6555" s="2">
        <v>1389</v>
      </c>
      <c r="G6555" s="1">
        <f>2*PI()*Predictive_Maintenance_Data[[#This Row],[Rotational speed '[rpm']]]/60</f>
        <v>145.45573986120741</v>
      </c>
      <c r="H6555" s="1">
        <v>52.7</v>
      </c>
      <c r="I6555" s="1">
        <f t="shared" si="102"/>
        <v>9.4000000000000341</v>
      </c>
      <c r="J6555" s="1">
        <f>Predictive_Maintenance_Data[[#This Row],[Torque '[Nm']]]*Predictive_Maintenance_Data[[#This Row],[Angular velocity '[rad/s']]]/1000</f>
        <v>7.6655174906856312</v>
      </c>
      <c r="K6555" s="2">
        <v>125</v>
      </c>
      <c r="L6555" s="2">
        <v>0</v>
      </c>
      <c r="M6555" s="2">
        <v>0</v>
      </c>
      <c r="N6555" s="2">
        <v>0</v>
      </c>
      <c r="O6555" s="2">
        <v>0</v>
      </c>
      <c r="P6555" s="2">
        <v>0</v>
      </c>
      <c r="Q6555" s="2">
        <v>0</v>
      </c>
      <c r="R6555"/>
      <c r="S6555"/>
    </row>
    <row r="6556" spans="1:19" x14ac:dyDescent="0.3">
      <c r="A6556">
        <v>6555</v>
      </c>
      <c r="B6556" t="s">
        <v>6571</v>
      </c>
      <c r="C6556" t="s">
        <v>15</v>
      </c>
      <c r="D6556" s="1">
        <v>301.39999999999998</v>
      </c>
      <c r="E6556" s="1">
        <v>310.7</v>
      </c>
      <c r="F6556" s="2">
        <v>1639</v>
      </c>
      <c r="G6556" s="1">
        <f>2*PI()*Predictive_Maintenance_Data[[#This Row],[Rotational speed '[rpm']]]/60</f>
        <v>171.63567864112238</v>
      </c>
      <c r="H6556" s="1">
        <v>29.8</v>
      </c>
      <c r="I6556" s="1">
        <f t="shared" si="102"/>
        <v>9.3000000000000114</v>
      </c>
      <c r="J6556" s="1">
        <f>Predictive_Maintenance_Data[[#This Row],[Torque '[Nm']]]*Predictive_Maintenance_Data[[#This Row],[Angular velocity '[rad/s']]]/1000</f>
        <v>5.1147432235054477</v>
      </c>
      <c r="K6556" s="2">
        <v>127</v>
      </c>
      <c r="L6556" s="2">
        <v>0</v>
      </c>
      <c r="M6556" s="2">
        <v>0</v>
      </c>
      <c r="N6556" s="2">
        <v>0</v>
      </c>
      <c r="O6556" s="2">
        <v>0</v>
      </c>
      <c r="P6556" s="2">
        <v>0</v>
      </c>
      <c r="Q6556" s="2">
        <v>0</v>
      </c>
      <c r="R6556"/>
      <c r="S6556"/>
    </row>
    <row r="6557" spans="1:19" x14ac:dyDescent="0.3">
      <c r="A6557">
        <v>6556</v>
      </c>
      <c r="B6557" t="s">
        <v>6572</v>
      </c>
      <c r="C6557" t="s">
        <v>27</v>
      </c>
      <c r="D6557" s="1">
        <v>301.5</v>
      </c>
      <c r="E6557" s="1">
        <v>310.7</v>
      </c>
      <c r="F6557" s="2">
        <v>1394</v>
      </c>
      <c r="G6557" s="1">
        <f>2*PI()*Predictive_Maintenance_Data[[#This Row],[Rotational speed '[rpm']]]/60</f>
        <v>145.97933863680572</v>
      </c>
      <c r="H6557" s="1">
        <v>46.7</v>
      </c>
      <c r="I6557" s="1">
        <f t="shared" si="102"/>
        <v>9.1999999999999886</v>
      </c>
      <c r="J6557" s="1">
        <f>Predictive_Maintenance_Data[[#This Row],[Torque '[Nm']]]*Predictive_Maintenance_Data[[#This Row],[Angular velocity '[rad/s']]]/1000</f>
        <v>6.8172351143388275</v>
      </c>
      <c r="K6557" s="2">
        <v>130</v>
      </c>
      <c r="L6557" s="2">
        <v>0</v>
      </c>
      <c r="M6557" s="2">
        <v>0</v>
      </c>
      <c r="N6557" s="2">
        <v>0</v>
      </c>
      <c r="O6557" s="2">
        <v>0</v>
      </c>
      <c r="P6557" s="2">
        <v>0</v>
      </c>
      <c r="Q6557" s="2">
        <v>0</v>
      </c>
      <c r="R6557"/>
      <c r="S6557"/>
    </row>
    <row r="6558" spans="1:19" x14ac:dyDescent="0.3">
      <c r="A6558">
        <v>6557</v>
      </c>
      <c r="B6558" t="s">
        <v>6573</v>
      </c>
      <c r="C6558" t="s">
        <v>17</v>
      </c>
      <c r="D6558" s="1">
        <v>301.5</v>
      </c>
      <c r="E6558" s="1">
        <v>310.7</v>
      </c>
      <c r="F6558" s="2">
        <v>1686</v>
      </c>
      <c r="G6558" s="1">
        <f>2*PI()*Predictive_Maintenance_Data[[#This Row],[Rotational speed '[rpm']]]/60</f>
        <v>176.55750713174638</v>
      </c>
      <c r="H6558" s="1">
        <v>27.9</v>
      </c>
      <c r="I6558" s="1">
        <f t="shared" si="102"/>
        <v>9.1999999999999886</v>
      </c>
      <c r="J6558" s="1">
        <f>Predictive_Maintenance_Data[[#This Row],[Torque '[Nm']]]*Predictive_Maintenance_Data[[#This Row],[Angular velocity '[rad/s']]]/1000</f>
        <v>4.9259544489757232</v>
      </c>
      <c r="K6558" s="2">
        <v>135</v>
      </c>
      <c r="L6558" s="2">
        <v>0</v>
      </c>
      <c r="M6558" s="2">
        <v>0</v>
      </c>
      <c r="N6558" s="2">
        <v>0</v>
      </c>
      <c r="O6558" s="2">
        <v>0</v>
      </c>
      <c r="P6558" s="2">
        <v>0</v>
      </c>
      <c r="Q6558" s="2">
        <v>0</v>
      </c>
      <c r="R6558"/>
      <c r="S6558"/>
    </row>
    <row r="6559" spans="1:19" x14ac:dyDescent="0.3">
      <c r="A6559">
        <v>6558</v>
      </c>
      <c r="B6559" t="s">
        <v>6574</v>
      </c>
      <c r="C6559" t="s">
        <v>15</v>
      </c>
      <c r="D6559" s="1">
        <v>301.5</v>
      </c>
      <c r="E6559" s="1">
        <v>310.60000000000002</v>
      </c>
      <c r="F6559" s="2">
        <v>1638</v>
      </c>
      <c r="G6559" s="1">
        <f>2*PI()*Predictive_Maintenance_Data[[#This Row],[Rotational speed '[rpm']]]/60</f>
        <v>171.53095888600271</v>
      </c>
      <c r="H6559" s="1">
        <v>31.9</v>
      </c>
      <c r="I6559" s="1">
        <f t="shared" si="102"/>
        <v>9.1000000000000227</v>
      </c>
      <c r="J6559" s="1">
        <f>Predictive_Maintenance_Data[[#This Row],[Torque '[Nm']]]*Predictive_Maintenance_Data[[#This Row],[Angular velocity '[rad/s']]]/1000</f>
        <v>5.4718375884634858</v>
      </c>
      <c r="K6559" s="2">
        <v>137</v>
      </c>
      <c r="L6559" s="2">
        <v>0</v>
      </c>
      <c r="M6559" s="2">
        <v>0</v>
      </c>
      <c r="N6559" s="2">
        <v>0</v>
      </c>
      <c r="O6559" s="2">
        <v>0</v>
      </c>
      <c r="P6559" s="2">
        <v>0</v>
      </c>
      <c r="Q6559" s="2">
        <v>0</v>
      </c>
      <c r="R6559"/>
      <c r="S6559"/>
    </row>
    <row r="6560" spans="1:19" x14ac:dyDescent="0.3">
      <c r="A6560">
        <v>6559</v>
      </c>
      <c r="B6560" t="s">
        <v>6575</v>
      </c>
      <c r="C6560" t="s">
        <v>15</v>
      </c>
      <c r="D6560" s="1">
        <v>301.5</v>
      </c>
      <c r="E6560" s="1">
        <v>310.60000000000002</v>
      </c>
      <c r="F6560" s="2">
        <v>1447</v>
      </c>
      <c r="G6560" s="1">
        <f>2*PI()*Predictive_Maintenance_Data[[#This Row],[Rotational speed '[rpm']]]/60</f>
        <v>151.52948565814768</v>
      </c>
      <c r="H6560" s="1">
        <v>41.9</v>
      </c>
      <c r="I6560" s="1">
        <f t="shared" si="102"/>
        <v>9.1000000000000227</v>
      </c>
      <c r="J6560" s="1">
        <f>Predictive_Maintenance_Data[[#This Row],[Torque '[Nm']]]*Predictive_Maintenance_Data[[#This Row],[Angular velocity '[rad/s']]]/1000</f>
        <v>6.3490854490763873</v>
      </c>
      <c r="K6560" s="2">
        <v>140</v>
      </c>
      <c r="L6560" s="2">
        <v>0</v>
      </c>
      <c r="M6560" s="2">
        <v>0</v>
      </c>
      <c r="N6560" s="2">
        <v>0</v>
      </c>
      <c r="O6560" s="2">
        <v>0</v>
      </c>
      <c r="P6560" s="2">
        <v>0</v>
      </c>
      <c r="Q6560" s="2">
        <v>0</v>
      </c>
      <c r="R6560"/>
      <c r="S6560"/>
    </row>
    <row r="6561" spans="1:19" x14ac:dyDescent="0.3">
      <c r="A6561">
        <v>6560</v>
      </c>
      <c r="B6561" t="s">
        <v>6576</v>
      </c>
      <c r="C6561" t="s">
        <v>27</v>
      </c>
      <c r="D6561" s="1">
        <v>301.5</v>
      </c>
      <c r="E6561" s="1">
        <v>310.60000000000002</v>
      </c>
      <c r="F6561" s="2">
        <v>1512</v>
      </c>
      <c r="G6561" s="1">
        <f>2*PI()*Predictive_Maintenance_Data[[#This Row],[Rotational speed '[rpm']]]/60</f>
        <v>158.33626974092559</v>
      </c>
      <c r="H6561" s="1">
        <v>39</v>
      </c>
      <c r="I6561" s="1">
        <f t="shared" si="102"/>
        <v>9.1000000000000227</v>
      </c>
      <c r="J6561" s="1">
        <f>Predictive_Maintenance_Data[[#This Row],[Torque '[Nm']]]*Predictive_Maintenance_Data[[#This Row],[Angular velocity '[rad/s']]]/1000</f>
        <v>6.1751145198960975</v>
      </c>
      <c r="K6561" s="2">
        <v>143</v>
      </c>
      <c r="L6561" s="2">
        <v>0</v>
      </c>
      <c r="M6561" s="2">
        <v>0</v>
      </c>
      <c r="N6561" s="2">
        <v>0</v>
      </c>
      <c r="O6561" s="2">
        <v>0</v>
      </c>
      <c r="P6561" s="2">
        <v>0</v>
      </c>
      <c r="Q6561" s="2">
        <v>0</v>
      </c>
      <c r="R6561"/>
      <c r="S6561"/>
    </row>
    <row r="6562" spans="1:19" x14ac:dyDescent="0.3">
      <c r="A6562">
        <v>6561</v>
      </c>
      <c r="B6562" t="s">
        <v>6577</v>
      </c>
      <c r="C6562" t="s">
        <v>17</v>
      </c>
      <c r="D6562" s="1">
        <v>301.60000000000002</v>
      </c>
      <c r="E6562" s="1">
        <v>310.8</v>
      </c>
      <c r="F6562" s="2">
        <v>1961</v>
      </c>
      <c r="G6562" s="1">
        <f>2*PI()*Predictive_Maintenance_Data[[#This Row],[Rotational speed '[rpm']]]/60</f>
        <v>205.35543978965282</v>
      </c>
      <c r="H6562" s="1">
        <v>21.8</v>
      </c>
      <c r="I6562" s="1">
        <f t="shared" si="102"/>
        <v>9.1999999999999886</v>
      </c>
      <c r="J6562" s="1">
        <f>Predictive_Maintenance_Data[[#This Row],[Torque '[Nm']]]*Predictive_Maintenance_Data[[#This Row],[Angular velocity '[rad/s']]]/1000</f>
        <v>4.4767485874144315</v>
      </c>
      <c r="K6562" s="2">
        <v>148</v>
      </c>
      <c r="L6562" s="2">
        <v>0</v>
      </c>
      <c r="M6562" s="2">
        <v>0</v>
      </c>
      <c r="N6562" s="2">
        <v>0</v>
      </c>
      <c r="O6562" s="2">
        <v>0</v>
      </c>
      <c r="P6562" s="2">
        <v>0</v>
      </c>
      <c r="Q6562" s="2">
        <v>0</v>
      </c>
      <c r="R6562"/>
      <c r="S6562"/>
    </row>
    <row r="6563" spans="1:19" x14ac:dyDescent="0.3">
      <c r="A6563">
        <v>6562</v>
      </c>
      <c r="B6563" t="s">
        <v>6578</v>
      </c>
      <c r="C6563" t="s">
        <v>17</v>
      </c>
      <c r="D6563" s="1">
        <v>301.5</v>
      </c>
      <c r="E6563" s="1">
        <v>310.7</v>
      </c>
      <c r="F6563" s="2">
        <v>1596</v>
      </c>
      <c r="G6563" s="1">
        <f>2*PI()*Predictive_Maintenance_Data[[#This Row],[Rotational speed '[rpm']]]/60</f>
        <v>167.132729170977</v>
      </c>
      <c r="H6563" s="1">
        <v>35.4</v>
      </c>
      <c r="I6563" s="1">
        <f t="shared" si="102"/>
        <v>9.1999999999999886</v>
      </c>
      <c r="J6563" s="1">
        <f>Predictive_Maintenance_Data[[#This Row],[Torque '[Nm']]]*Predictive_Maintenance_Data[[#This Row],[Angular velocity '[rad/s']]]/1000</f>
        <v>5.9164986126525854</v>
      </c>
      <c r="K6563" s="2">
        <v>150</v>
      </c>
      <c r="L6563" s="2">
        <v>0</v>
      </c>
      <c r="M6563" s="2">
        <v>0</v>
      </c>
      <c r="N6563" s="2">
        <v>0</v>
      </c>
      <c r="O6563" s="2">
        <v>0</v>
      </c>
      <c r="P6563" s="2">
        <v>0</v>
      </c>
      <c r="Q6563" s="2">
        <v>0</v>
      </c>
      <c r="R6563"/>
      <c r="S6563"/>
    </row>
    <row r="6564" spans="1:19" x14ac:dyDescent="0.3">
      <c r="A6564">
        <v>6563</v>
      </c>
      <c r="B6564" t="s">
        <v>6579</v>
      </c>
      <c r="C6564" t="s">
        <v>15</v>
      </c>
      <c r="D6564" s="1">
        <v>301.5</v>
      </c>
      <c r="E6564" s="1">
        <v>310.7</v>
      </c>
      <c r="F6564" s="2">
        <v>1871</v>
      </c>
      <c r="G6564" s="1">
        <f>2*PI()*Predictive_Maintenance_Data[[#This Row],[Rotational speed '[rpm']]]/60</f>
        <v>195.93066182888342</v>
      </c>
      <c r="H6564" s="1">
        <v>21.3</v>
      </c>
      <c r="I6564" s="1">
        <f t="shared" si="102"/>
        <v>9.1999999999999886</v>
      </c>
      <c r="J6564" s="1">
        <f>Predictive_Maintenance_Data[[#This Row],[Torque '[Nm']]]*Predictive_Maintenance_Data[[#This Row],[Angular velocity '[rad/s']]]/1000</f>
        <v>4.1733230969552171</v>
      </c>
      <c r="K6564" s="2">
        <v>152</v>
      </c>
      <c r="L6564" s="2">
        <v>0</v>
      </c>
      <c r="M6564" s="2">
        <v>0</v>
      </c>
      <c r="N6564" s="2">
        <v>0</v>
      </c>
      <c r="O6564" s="2">
        <v>0</v>
      </c>
      <c r="P6564" s="2">
        <v>0</v>
      </c>
      <c r="Q6564" s="2">
        <v>0</v>
      </c>
      <c r="R6564"/>
      <c r="S6564"/>
    </row>
    <row r="6565" spans="1:19" x14ac:dyDescent="0.3">
      <c r="A6565">
        <v>6564</v>
      </c>
      <c r="B6565" t="s">
        <v>6580</v>
      </c>
      <c r="C6565" t="s">
        <v>17</v>
      </c>
      <c r="D6565" s="1">
        <v>301.5</v>
      </c>
      <c r="E6565" s="1">
        <v>310.7</v>
      </c>
      <c r="F6565" s="2">
        <v>1942</v>
      </c>
      <c r="G6565" s="1">
        <f>2*PI()*Predictive_Maintenance_Data[[#This Row],[Rotational speed '[rpm']]]/60</f>
        <v>203.36576444237929</v>
      </c>
      <c r="H6565" s="1">
        <v>20.5</v>
      </c>
      <c r="I6565" s="1">
        <f t="shared" si="102"/>
        <v>9.1999999999999886</v>
      </c>
      <c r="J6565" s="1">
        <f>Predictive_Maintenance_Data[[#This Row],[Torque '[Nm']]]*Predictive_Maintenance_Data[[#This Row],[Angular velocity '[rad/s']]]/1000</f>
        <v>4.1689981710687753</v>
      </c>
      <c r="K6565" s="2">
        <v>155</v>
      </c>
      <c r="L6565" s="2">
        <v>0</v>
      </c>
      <c r="M6565" s="2">
        <v>0</v>
      </c>
      <c r="N6565" s="2">
        <v>0</v>
      </c>
      <c r="O6565" s="2">
        <v>0</v>
      </c>
      <c r="P6565" s="2">
        <v>0</v>
      </c>
      <c r="Q6565" s="2">
        <v>0</v>
      </c>
      <c r="R6565"/>
      <c r="S6565"/>
    </row>
    <row r="6566" spans="1:19" x14ac:dyDescent="0.3">
      <c r="A6566">
        <v>6565</v>
      </c>
      <c r="B6566" t="s">
        <v>6581</v>
      </c>
      <c r="C6566" t="s">
        <v>17</v>
      </c>
      <c r="D6566" s="1">
        <v>301.39999999999998</v>
      </c>
      <c r="E6566" s="1">
        <v>310.60000000000002</v>
      </c>
      <c r="F6566" s="2">
        <v>1557</v>
      </c>
      <c r="G6566" s="1">
        <f>2*PI()*Predictive_Maintenance_Data[[#This Row],[Rotational speed '[rpm']]]/60</f>
        <v>163.04865872131026</v>
      </c>
      <c r="H6566" s="1">
        <v>38.200000000000003</v>
      </c>
      <c r="I6566" s="1">
        <f t="shared" si="102"/>
        <v>9.2000000000000455</v>
      </c>
      <c r="J6566" s="1">
        <f>Predictive_Maintenance_Data[[#This Row],[Torque '[Nm']]]*Predictive_Maintenance_Data[[#This Row],[Angular velocity '[rad/s']]]/1000</f>
        <v>6.2284587631540527</v>
      </c>
      <c r="K6566" s="2">
        <v>157</v>
      </c>
      <c r="L6566" s="2">
        <v>0</v>
      </c>
      <c r="M6566" s="2">
        <v>0</v>
      </c>
      <c r="N6566" s="2">
        <v>0</v>
      </c>
      <c r="O6566" s="2">
        <v>0</v>
      </c>
      <c r="P6566" s="2">
        <v>0</v>
      </c>
      <c r="Q6566" s="2">
        <v>0</v>
      </c>
      <c r="R6566"/>
      <c r="S6566"/>
    </row>
    <row r="6567" spans="1:19" x14ac:dyDescent="0.3">
      <c r="A6567">
        <v>6566</v>
      </c>
      <c r="B6567" t="s">
        <v>6582</v>
      </c>
      <c r="C6567" t="s">
        <v>17</v>
      </c>
      <c r="D6567" s="1">
        <v>301.39999999999998</v>
      </c>
      <c r="E6567" s="1">
        <v>310.60000000000002</v>
      </c>
      <c r="F6567" s="2">
        <v>1550</v>
      </c>
      <c r="G6567" s="1">
        <f>2*PI()*Predictive_Maintenance_Data[[#This Row],[Rotational speed '[rpm']]]/60</f>
        <v>162.31562043547265</v>
      </c>
      <c r="H6567" s="1">
        <v>36.799999999999997</v>
      </c>
      <c r="I6567" s="1">
        <f t="shared" si="102"/>
        <v>9.2000000000000455</v>
      </c>
      <c r="J6567" s="1">
        <f>Predictive_Maintenance_Data[[#This Row],[Torque '[Nm']]]*Predictive_Maintenance_Data[[#This Row],[Angular velocity '[rad/s']]]/1000</f>
        <v>5.9732148320253931</v>
      </c>
      <c r="K6567" s="2">
        <v>159</v>
      </c>
      <c r="L6567" s="2">
        <v>0</v>
      </c>
      <c r="M6567" s="2">
        <v>0</v>
      </c>
      <c r="N6567" s="2">
        <v>0</v>
      </c>
      <c r="O6567" s="2">
        <v>0</v>
      </c>
      <c r="P6567" s="2">
        <v>0</v>
      </c>
      <c r="Q6567" s="2">
        <v>0</v>
      </c>
      <c r="R6567"/>
      <c r="S6567"/>
    </row>
    <row r="6568" spans="1:19" x14ac:dyDescent="0.3">
      <c r="A6568">
        <v>6567</v>
      </c>
      <c r="B6568" t="s">
        <v>6583</v>
      </c>
      <c r="C6568" t="s">
        <v>17</v>
      </c>
      <c r="D6568" s="1">
        <v>301.3</v>
      </c>
      <c r="E6568" s="1">
        <v>310.60000000000002</v>
      </c>
      <c r="F6568" s="2">
        <v>1966</v>
      </c>
      <c r="G6568" s="1">
        <f>2*PI()*Predictive_Maintenance_Data[[#This Row],[Rotational speed '[rpm']]]/60</f>
        <v>205.87903856525111</v>
      </c>
      <c r="H6568" s="1">
        <v>22.6</v>
      </c>
      <c r="I6568" s="1">
        <f t="shared" si="102"/>
        <v>9.3000000000000114</v>
      </c>
      <c r="J6568" s="1">
        <f>Predictive_Maintenance_Data[[#This Row],[Torque '[Nm']]]*Predictive_Maintenance_Data[[#This Row],[Angular velocity '[rad/s']]]/1000</f>
        <v>4.6528662715746751</v>
      </c>
      <c r="K6568" s="2">
        <v>161</v>
      </c>
      <c r="L6568" s="2">
        <v>0</v>
      </c>
      <c r="M6568" s="2">
        <v>0</v>
      </c>
      <c r="N6568" s="2">
        <v>0</v>
      </c>
      <c r="O6568" s="2">
        <v>0</v>
      </c>
      <c r="P6568" s="2">
        <v>0</v>
      </c>
      <c r="Q6568" s="2">
        <v>0</v>
      </c>
      <c r="R6568"/>
      <c r="S6568"/>
    </row>
    <row r="6569" spans="1:19" x14ac:dyDescent="0.3">
      <c r="A6569">
        <v>6568</v>
      </c>
      <c r="B6569" t="s">
        <v>6584</v>
      </c>
      <c r="C6569" t="s">
        <v>15</v>
      </c>
      <c r="D6569" s="1">
        <v>301.3</v>
      </c>
      <c r="E6569" s="1">
        <v>310.60000000000002</v>
      </c>
      <c r="F6569" s="2">
        <v>1499</v>
      </c>
      <c r="G6569" s="1">
        <f>2*PI()*Predictive_Maintenance_Data[[#This Row],[Rotational speed '[rpm']]]/60</f>
        <v>156.97491292436999</v>
      </c>
      <c r="H6569" s="1">
        <v>36.1</v>
      </c>
      <c r="I6569" s="1">
        <f t="shared" si="102"/>
        <v>9.3000000000000114</v>
      </c>
      <c r="J6569" s="1">
        <f>Predictive_Maintenance_Data[[#This Row],[Torque '[Nm']]]*Predictive_Maintenance_Data[[#This Row],[Angular velocity '[rad/s']]]/1000</f>
        <v>5.6667943565697572</v>
      </c>
      <c r="K6569" s="2">
        <v>163</v>
      </c>
      <c r="L6569" s="2">
        <v>0</v>
      </c>
      <c r="M6569" s="2">
        <v>0</v>
      </c>
      <c r="N6569" s="2">
        <v>0</v>
      </c>
      <c r="O6569" s="2">
        <v>0</v>
      </c>
      <c r="P6569" s="2">
        <v>0</v>
      </c>
      <c r="Q6569" s="2">
        <v>0</v>
      </c>
      <c r="R6569"/>
      <c r="S6569"/>
    </row>
    <row r="6570" spans="1:19" x14ac:dyDescent="0.3">
      <c r="A6570">
        <v>6569</v>
      </c>
      <c r="B6570" t="s">
        <v>6585</v>
      </c>
      <c r="C6570" t="s">
        <v>17</v>
      </c>
      <c r="D6570" s="1">
        <v>301.3</v>
      </c>
      <c r="E6570" s="1">
        <v>310.60000000000002</v>
      </c>
      <c r="F6570" s="2">
        <v>1521</v>
      </c>
      <c r="G6570" s="1">
        <f>2*PI()*Predictive_Maintenance_Data[[#This Row],[Rotational speed '[rpm']]]/60</f>
        <v>159.27874753700249</v>
      </c>
      <c r="H6570" s="1">
        <v>36.299999999999997</v>
      </c>
      <c r="I6570" s="1">
        <f t="shared" si="102"/>
        <v>9.3000000000000114</v>
      </c>
      <c r="J6570" s="1">
        <f>Predictive_Maintenance_Data[[#This Row],[Torque '[Nm']]]*Predictive_Maintenance_Data[[#This Row],[Angular velocity '[rad/s']]]/1000</f>
        <v>5.7818185355931897</v>
      </c>
      <c r="K6570" s="2">
        <v>166</v>
      </c>
      <c r="L6570" s="2">
        <v>0</v>
      </c>
      <c r="M6570" s="2">
        <v>0</v>
      </c>
      <c r="N6570" s="2">
        <v>0</v>
      </c>
      <c r="O6570" s="2">
        <v>0</v>
      </c>
      <c r="P6570" s="2">
        <v>0</v>
      </c>
      <c r="Q6570" s="2">
        <v>0</v>
      </c>
      <c r="R6570"/>
      <c r="S6570"/>
    </row>
    <row r="6571" spans="1:19" x14ac:dyDescent="0.3">
      <c r="A6571">
        <v>6570</v>
      </c>
      <c r="B6571" t="s">
        <v>6586</v>
      </c>
      <c r="C6571" t="s">
        <v>15</v>
      </c>
      <c r="D6571" s="1">
        <v>301.39999999999998</v>
      </c>
      <c r="E6571" s="1">
        <v>310.7</v>
      </c>
      <c r="F6571" s="2">
        <v>1375</v>
      </c>
      <c r="G6571" s="1">
        <f>2*PI()*Predictive_Maintenance_Data[[#This Row],[Rotational speed '[rpm']]]/60</f>
        <v>143.98966328953216</v>
      </c>
      <c r="H6571" s="1">
        <v>42</v>
      </c>
      <c r="I6571" s="1">
        <f t="shared" si="102"/>
        <v>9.3000000000000114</v>
      </c>
      <c r="J6571" s="1">
        <f>Predictive_Maintenance_Data[[#This Row],[Torque '[Nm']]]*Predictive_Maintenance_Data[[#This Row],[Angular velocity '[rad/s']]]/1000</f>
        <v>6.0475658581603513</v>
      </c>
      <c r="K6571" s="2">
        <v>168</v>
      </c>
      <c r="L6571" s="2">
        <v>0</v>
      </c>
      <c r="M6571" s="2">
        <v>0</v>
      </c>
      <c r="N6571" s="2">
        <v>0</v>
      </c>
      <c r="O6571" s="2">
        <v>0</v>
      </c>
      <c r="P6571" s="2">
        <v>0</v>
      </c>
      <c r="Q6571" s="2">
        <v>0</v>
      </c>
      <c r="R6571"/>
      <c r="S6571"/>
    </row>
    <row r="6572" spans="1:19" x14ac:dyDescent="0.3">
      <c r="A6572">
        <v>6571</v>
      </c>
      <c r="B6572" t="s">
        <v>6587</v>
      </c>
      <c r="C6572" t="s">
        <v>17</v>
      </c>
      <c r="D6572" s="1">
        <v>301.39999999999998</v>
      </c>
      <c r="E6572" s="1">
        <v>310.60000000000002</v>
      </c>
      <c r="F6572" s="2">
        <v>1634</v>
      </c>
      <c r="G6572" s="1">
        <f>2*PI()*Predictive_Maintenance_Data[[#This Row],[Rotational speed '[rpm']]]/60</f>
        <v>171.11207986552407</v>
      </c>
      <c r="H6572" s="1">
        <v>31.1</v>
      </c>
      <c r="I6572" s="1">
        <f t="shared" si="102"/>
        <v>9.2000000000000455</v>
      </c>
      <c r="J6572" s="1">
        <f>Predictive_Maintenance_Data[[#This Row],[Torque '[Nm']]]*Predictive_Maintenance_Data[[#This Row],[Angular velocity '[rad/s']]]/1000</f>
        <v>5.3215856838177986</v>
      </c>
      <c r="K6572" s="2">
        <v>171</v>
      </c>
      <c r="L6572" s="2">
        <v>0</v>
      </c>
      <c r="M6572" s="2">
        <v>0</v>
      </c>
      <c r="N6572" s="2">
        <v>0</v>
      </c>
      <c r="O6572" s="2">
        <v>0</v>
      </c>
      <c r="P6572" s="2">
        <v>0</v>
      </c>
      <c r="Q6572" s="2">
        <v>0</v>
      </c>
      <c r="R6572"/>
      <c r="S6572"/>
    </row>
    <row r="6573" spans="1:19" x14ac:dyDescent="0.3">
      <c r="A6573">
        <v>6572</v>
      </c>
      <c r="B6573" t="s">
        <v>6588</v>
      </c>
      <c r="C6573" t="s">
        <v>15</v>
      </c>
      <c r="D6573" s="1">
        <v>301.3</v>
      </c>
      <c r="E6573" s="1">
        <v>310.60000000000002</v>
      </c>
      <c r="F6573" s="2">
        <v>1378</v>
      </c>
      <c r="G6573" s="1">
        <f>2*PI()*Predictive_Maintenance_Data[[#This Row],[Rotational speed '[rpm']]]/60</f>
        <v>144.30382255489116</v>
      </c>
      <c r="H6573" s="1">
        <v>49.4</v>
      </c>
      <c r="I6573" s="1">
        <f t="shared" si="102"/>
        <v>9.3000000000000114</v>
      </c>
      <c r="J6573" s="1">
        <f>Predictive_Maintenance_Data[[#This Row],[Torque '[Nm']]]*Predictive_Maintenance_Data[[#This Row],[Angular velocity '[rad/s']]]/1000</f>
        <v>7.1286088342116223</v>
      </c>
      <c r="K6573" s="2">
        <v>173</v>
      </c>
      <c r="L6573" s="2">
        <v>0</v>
      </c>
      <c r="M6573" s="2">
        <v>0</v>
      </c>
      <c r="N6573" s="2">
        <v>0</v>
      </c>
      <c r="O6573" s="2">
        <v>0</v>
      </c>
      <c r="P6573" s="2">
        <v>0</v>
      </c>
      <c r="Q6573" s="2">
        <v>0</v>
      </c>
      <c r="R6573"/>
      <c r="S6573"/>
    </row>
    <row r="6574" spans="1:19" x14ac:dyDescent="0.3">
      <c r="A6574">
        <v>6573</v>
      </c>
      <c r="B6574" t="s">
        <v>6589</v>
      </c>
      <c r="C6574" t="s">
        <v>17</v>
      </c>
      <c r="D6574" s="1">
        <v>301.39999999999998</v>
      </c>
      <c r="E6574" s="1">
        <v>310.7</v>
      </c>
      <c r="F6574" s="2">
        <v>1428</v>
      </c>
      <c r="G6574" s="1">
        <f>2*PI()*Predictive_Maintenance_Data[[#This Row],[Rotational speed '[rpm']]]/60</f>
        <v>149.53981031087415</v>
      </c>
      <c r="H6574" s="1">
        <v>53.7</v>
      </c>
      <c r="I6574" s="1">
        <f t="shared" si="102"/>
        <v>9.3000000000000114</v>
      </c>
      <c r="J6574" s="1">
        <f>Predictive_Maintenance_Data[[#This Row],[Torque '[Nm']]]*Predictive_Maintenance_Data[[#This Row],[Angular velocity '[rad/s']]]/1000</f>
        <v>8.030287813693942</v>
      </c>
      <c r="K6574" s="2">
        <v>176</v>
      </c>
      <c r="L6574" s="2">
        <v>0</v>
      </c>
      <c r="M6574" s="2">
        <v>0</v>
      </c>
      <c r="N6574" s="2">
        <v>0</v>
      </c>
      <c r="O6574" s="2">
        <v>0</v>
      </c>
      <c r="P6574" s="2">
        <v>0</v>
      </c>
      <c r="Q6574" s="2">
        <v>0</v>
      </c>
      <c r="R6574"/>
      <c r="S6574"/>
    </row>
    <row r="6575" spans="1:19" x14ac:dyDescent="0.3">
      <c r="A6575">
        <v>6574</v>
      </c>
      <c r="B6575" t="s">
        <v>6590</v>
      </c>
      <c r="C6575" t="s">
        <v>15</v>
      </c>
      <c r="D6575" s="1">
        <v>301.39999999999998</v>
      </c>
      <c r="E6575" s="1">
        <v>310.60000000000002</v>
      </c>
      <c r="F6575" s="2">
        <v>1855</v>
      </c>
      <c r="G6575" s="1">
        <f>2*PI()*Predictive_Maintenance_Data[[#This Row],[Rotational speed '[rpm']]]/60</f>
        <v>194.25514574696888</v>
      </c>
      <c r="H6575" s="1">
        <v>25.3</v>
      </c>
      <c r="I6575" s="1">
        <f t="shared" si="102"/>
        <v>9.2000000000000455</v>
      </c>
      <c r="J6575" s="1">
        <f>Predictive_Maintenance_Data[[#This Row],[Torque '[Nm']]]*Predictive_Maintenance_Data[[#This Row],[Angular velocity '[rad/s']]]/1000</f>
        <v>4.9146551873983126</v>
      </c>
      <c r="K6575" s="2">
        <v>178</v>
      </c>
      <c r="L6575" s="2">
        <v>0</v>
      </c>
      <c r="M6575" s="2">
        <v>0</v>
      </c>
      <c r="N6575" s="2">
        <v>0</v>
      </c>
      <c r="O6575" s="2">
        <v>0</v>
      </c>
      <c r="P6575" s="2">
        <v>0</v>
      </c>
      <c r="Q6575" s="2">
        <v>0</v>
      </c>
      <c r="R6575"/>
      <c r="S6575"/>
    </row>
    <row r="6576" spans="1:19" x14ac:dyDescent="0.3">
      <c r="A6576">
        <v>6575</v>
      </c>
      <c r="B6576" t="s">
        <v>6591</v>
      </c>
      <c r="C6576" t="s">
        <v>17</v>
      </c>
      <c r="D6576" s="1">
        <v>301.39999999999998</v>
      </c>
      <c r="E6576" s="1">
        <v>310.60000000000002</v>
      </c>
      <c r="F6576" s="2">
        <v>1578</v>
      </c>
      <c r="G6576" s="1">
        <f>2*PI()*Predictive_Maintenance_Data[[#This Row],[Rotational speed '[rpm']]]/60</f>
        <v>165.24777357882311</v>
      </c>
      <c r="H6576" s="1">
        <v>33</v>
      </c>
      <c r="I6576" s="1">
        <f t="shared" si="102"/>
        <v>9.2000000000000455</v>
      </c>
      <c r="J6576" s="1">
        <f>Predictive_Maintenance_Data[[#This Row],[Torque '[Nm']]]*Predictive_Maintenance_Data[[#This Row],[Angular velocity '[rad/s']]]/1000</f>
        <v>5.4531765281011628</v>
      </c>
      <c r="K6576" s="2">
        <v>181</v>
      </c>
      <c r="L6576" s="2">
        <v>0</v>
      </c>
      <c r="M6576" s="2">
        <v>0</v>
      </c>
      <c r="N6576" s="2">
        <v>0</v>
      </c>
      <c r="O6576" s="2">
        <v>0</v>
      </c>
      <c r="P6576" s="2">
        <v>0</v>
      </c>
      <c r="Q6576" s="2">
        <v>0</v>
      </c>
      <c r="R6576"/>
      <c r="S6576"/>
    </row>
    <row r="6577" spans="1:19" x14ac:dyDescent="0.3">
      <c r="A6577">
        <v>6576</v>
      </c>
      <c r="B6577" t="s">
        <v>6592</v>
      </c>
      <c r="C6577" t="s">
        <v>15</v>
      </c>
      <c r="D6577" s="1">
        <v>301.39999999999998</v>
      </c>
      <c r="E6577" s="1">
        <v>310.5</v>
      </c>
      <c r="F6577" s="2">
        <v>1451</v>
      </c>
      <c r="G6577" s="1">
        <f>2*PI()*Predictive_Maintenance_Data[[#This Row],[Rotational speed '[rpm']]]/60</f>
        <v>151.94836467862632</v>
      </c>
      <c r="H6577" s="1">
        <v>45.3</v>
      </c>
      <c r="I6577" s="1">
        <f t="shared" si="102"/>
        <v>9.1000000000000227</v>
      </c>
      <c r="J6577" s="1">
        <f>Predictive_Maintenance_Data[[#This Row],[Torque '[Nm']]]*Predictive_Maintenance_Data[[#This Row],[Angular velocity '[rad/s']]]/1000</f>
        <v>6.8832609199417725</v>
      </c>
      <c r="K6577" s="2">
        <v>183</v>
      </c>
      <c r="L6577" s="2">
        <v>0</v>
      </c>
      <c r="M6577" s="2">
        <v>0</v>
      </c>
      <c r="N6577" s="2">
        <v>0</v>
      </c>
      <c r="O6577" s="2">
        <v>0</v>
      </c>
      <c r="P6577" s="2">
        <v>0</v>
      </c>
      <c r="Q6577" s="2">
        <v>0</v>
      </c>
      <c r="R6577"/>
      <c r="S6577"/>
    </row>
    <row r="6578" spans="1:19" x14ac:dyDescent="0.3">
      <c r="A6578">
        <v>6577</v>
      </c>
      <c r="B6578" t="s">
        <v>6593</v>
      </c>
      <c r="C6578" t="s">
        <v>17</v>
      </c>
      <c r="D6578" s="1">
        <v>301.5</v>
      </c>
      <c r="E6578" s="1">
        <v>310.5</v>
      </c>
      <c r="F6578" s="2">
        <v>1644</v>
      </c>
      <c r="G6578" s="1">
        <f>2*PI()*Predictive_Maintenance_Data[[#This Row],[Rotational speed '[rpm']]]/60</f>
        <v>172.15927741672067</v>
      </c>
      <c r="H6578" s="1">
        <v>34.9</v>
      </c>
      <c r="I6578" s="1">
        <f t="shared" si="102"/>
        <v>9</v>
      </c>
      <c r="J6578" s="1">
        <f>Predictive_Maintenance_Data[[#This Row],[Torque '[Nm']]]*Predictive_Maintenance_Data[[#This Row],[Angular velocity '[rad/s']]]/1000</f>
        <v>6.0083587818435511</v>
      </c>
      <c r="K6578" s="2">
        <v>186</v>
      </c>
      <c r="L6578" s="2">
        <v>0</v>
      </c>
      <c r="M6578" s="2">
        <v>0</v>
      </c>
      <c r="N6578" s="2">
        <v>0</v>
      </c>
      <c r="O6578" s="2">
        <v>0</v>
      </c>
      <c r="P6578" s="2">
        <v>0</v>
      </c>
      <c r="Q6578" s="2">
        <v>0</v>
      </c>
      <c r="R6578"/>
      <c r="S6578"/>
    </row>
    <row r="6579" spans="1:19" x14ac:dyDescent="0.3">
      <c r="A6579">
        <v>6578</v>
      </c>
      <c r="B6579" t="s">
        <v>6594</v>
      </c>
      <c r="C6579" t="s">
        <v>17</v>
      </c>
      <c r="D6579" s="1">
        <v>301.39999999999998</v>
      </c>
      <c r="E6579" s="1">
        <v>310.39999999999998</v>
      </c>
      <c r="F6579" s="2">
        <v>1388</v>
      </c>
      <c r="G6579" s="1">
        <f>2*PI()*Predictive_Maintenance_Data[[#This Row],[Rotational speed '[rpm']]]/60</f>
        <v>145.35102010608776</v>
      </c>
      <c r="H6579" s="1">
        <v>45.3</v>
      </c>
      <c r="I6579" s="1">
        <f t="shared" si="102"/>
        <v>9</v>
      </c>
      <c r="J6579" s="1">
        <f>Predictive_Maintenance_Data[[#This Row],[Torque '[Nm']]]*Predictive_Maintenance_Data[[#This Row],[Angular velocity '[rad/s']]]/1000</f>
        <v>6.5844012108057752</v>
      </c>
      <c r="K6579" s="2">
        <v>188</v>
      </c>
      <c r="L6579" s="2">
        <v>0</v>
      </c>
      <c r="M6579" s="2">
        <v>0</v>
      </c>
      <c r="N6579" s="2">
        <v>0</v>
      </c>
      <c r="O6579" s="2">
        <v>0</v>
      </c>
      <c r="P6579" s="2">
        <v>0</v>
      </c>
      <c r="Q6579" s="2">
        <v>0</v>
      </c>
      <c r="R6579"/>
      <c r="S6579"/>
    </row>
    <row r="6580" spans="1:19" x14ac:dyDescent="0.3">
      <c r="A6580">
        <v>6579</v>
      </c>
      <c r="B6580" t="s">
        <v>6595</v>
      </c>
      <c r="C6580" t="s">
        <v>17</v>
      </c>
      <c r="D6580" s="1">
        <v>301.39999999999998</v>
      </c>
      <c r="E6580" s="1">
        <v>310.39999999999998</v>
      </c>
      <c r="F6580" s="2">
        <v>1543</v>
      </c>
      <c r="G6580" s="1">
        <f>2*PI()*Predictive_Maintenance_Data[[#This Row],[Rotational speed '[rpm']]]/60</f>
        <v>161.58258214963502</v>
      </c>
      <c r="H6580" s="1">
        <v>40.9</v>
      </c>
      <c r="I6580" s="1">
        <f t="shared" si="102"/>
        <v>9</v>
      </c>
      <c r="J6580" s="1">
        <f>Predictive_Maintenance_Data[[#This Row],[Torque '[Nm']]]*Predictive_Maintenance_Data[[#This Row],[Angular velocity '[rad/s']]]/1000</f>
        <v>6.6087276099200718</v>
      </c>
      <c r="K6580" s="2">
        <v>190</v>
      </c>
      <c r="L6580" s="2">
        <v>0</v>
      </c>
      <c r="M6580" s="2">
        <v>0</v>
      </c>
      <c r="N6580" s="2">
        <v>0</v>
      </c>
      <c r="O6580" s="2">
        <v>0</v>
      </c>
      <c r="P6580" s="2">
        <v>0</v>
      </c>
      <c r="Q6580" s="2">
        <v>0</v>
      </c>
      <c r="R6580"/>
      <c r="S6580"/>
    </row>
    <row r="6581" spans="1:19" x14ac:dyDescent="0.3">
      <c r="A6581">
        <v>6580</v>
      </c>
      <c r="B6581" t="s">
        <v>6596</v>
      </c>
      <c r="C6581" t="s">
        <v>17</v>
      </c>
      <c r="D6581" s="1">
        <v>301.3</v>
      </c>
      <c r="E6581" s="1">
        <v>310.39999999999998</v>
      </c>
      <c r="F6581" s="2">
        <v>1501</v>
      </c>
      <c r="G6581" s="1">
        <f>2*PI()*Predictive_Maintenance_Data[[#This Row],[Rotational speed '[rpm']]]/60</f>
        <v>157.18435243460934</v>
      </c>
      <c r="H6581" s="1">
        <v>41.6</v>
      </c>
      <c r="I6581" s="1">
        <f t="shared" si="102"/>
        <v>9.0999999999999659</v>
      </c>
      <c r="J6581" s="1">
        <f>Predictive_Maintenance_Data[[#This Row],[Torque '[Nm']]]*Predictive_Maintenance_Data[[#This Row],[Angular velocity '[rad/s']]]/1000</f>
        <v>6.5388690612797493</v>
      </c>
      <c r="K6581" s="2">
        <v>192</v>
      </c>
      <c r="L6581" s="2">
        <v>0</v>
      </c>
      <c r="M6581" s="2">
        <v>0</v>
      </c>
      <c r="N6581" s="2">
        <v>0</v>
      </c>
      <c r="O6581" s="2">
        <v>0</v>
      </c>
      <c r="P6581" s="2">
        <v>0</v>
      </c>
      <c r="Q6581" s="2">
        <v>0</v>
      </c>
      <c r="R6581"/>
      <c r="S6581"/>
    </row>
    <row r="6582" spans="1:19" x14ac:dyDescent="0.3">
      <c r="A6582">
        <v>6581</v>
      </c>
      <c r="B6582" t="s">
        <v>6597</v>
      </c>
      <c r="C6582" t="s">
        <v>17</v>
      </c>
      <c r="D6582" s="1">
        <v>301.3</v>
      </c>
      <c r="E6582" s="1">
        <v>310.39999999999998</v>
      </c>
      <c r="F6582" s="2">
        <v>1507</v>
      </c>
      <c r="G6582" s="1">
        <f>2*PI()*Predictive_Maintenance_Data[[#This Row],[Rotational speed '[rpm']]]/60</f>
        <v>157.8126709653273</v>
      </c>
      <c r="H6582" s="1">
        <v>39.1</v>
      </c>
      <c r="I6582" s="1">
        <f t="shared" si="102"/>
        <v>9.0999999999999659</v>
      </c>
      <c r="J6582" s="1">
        <f>Predictive_Maintenance_Data[[#This Row],[Torque '[Nm']]]*Predictive_Maintenance_Data[[#This Row],[Angular velocity '[rad/s']]]/1000</f>
        <v>6.170475434744298</v>
      </c>
      <c r="K6582" s="2">
        <v>194</v>
      </c>
      <c r="L6582" s="2">
        <v>0</v>
      </c>
      <c r="M6582" s="2">
        <v>0</v>
      </c>
      <c r="N6582" s="2">
        <v>0</v>
      </c>
      <c r="O6582" s="2">
        <v>0</v>
      </c>
      <c r="P6582" s="2">
        <v>0</v>
      </c>
      <c r="Q6582" s="2">
        <v>0</v>
      </c>
      <c r="R6582"/>
      <c r="S6582"/>
    </row>
    <row r="6583" spans="1:19" x14ac:dyDescent="0.3">
      <c r="A6583">
        <v>6582</v>
      </c>
      <c r="B6583" t="s">
        <v>6598</v>
      </c>
      <c r="C6583" t="s">
        <v>17</v>
      </c>
      <c r="D6583" s="1">
        <v>301.39999999999998</v>
      </c>
      <c r="E6583" s="1">
        <v>310.39999999999998</v>
      </c>
      <c r="F6583" s="2">
        <v>1559</v>
      </c>
      <c r="G6583" s="1">
        <f>2*PI()*Predictive_Maintenance_Data[[#This Row],[Rotational speed '[rpm']]]/60</f>
        <v>163.25809823154958</v>
      </c>
      <c r="H6583" s="1">
        <v>36</v>
      </c>
      <c r="I6583" s="1">
        <f t="shared" si="102"/>
        <v>9</v>
      </c>
      <c r="J6583" s="1">
        <f>Predictive_Maintenance_Data[[#This Row],[Torque '[Nm']]]*Predictive_Maintenance_Data[[#This Row],[Angular velocity '[rad/s']]]/1000</f>
        <v>5.8772915363357852</v>
      </c>
      <c r="K6583" s="2">
        <v>196</v>
      </c>
      <c r="L6583" s="2">
        <v>0</v>
      </c>
      <c r="M6583" s="2">
        <v>0</v>
      </c>
      <c r="N6583" s="2">
        <v>0</v>
      </c>
      <c r="O6583" s="2">
        <v>0</v>
      </c>
      <c r="P6583" s="2">
        <v>0</v>
      </c>
      <c r="Q6583" s="2">
        <v>0</v>
      </c>
      <c r="R6583"/>
      <c r="S6583"/>
    </row>
    <row r="6584" spans="1:19" x14ac:dyDescent="0.3">
      <c r="A6584">
        <v>6583</v>
      </c>
      <c r="B6584" t="s">
        <v>6599</v>
      </c>
      <c r="C6584" t="s">
        <v>17</v>
      </c>
      <c r="D6584" s="1">
        <v>301.5</v>
      </c>
      <c r="E6584" s="1">
        <v>310.5</v>
      </c>
      <c r="F6584" s="2">
        <v>1528</v>
      </c>
      <c r="G6584" s="1">
        <f>2*PI()*Predictive_Maintenance_Data[[#This Row],[Rotational speed '[rpm']]]/60</f>
        <v>160.01178582284012</v>
      </c>
      <c r="H6584" s="1">
        <v>35.700000000000003</v>
      </c>
      <c r="I6584" s="1">
        <f t="shared" si="102"/>
        <v>9</v>
      </c>
      <c r="J6584" s="1">
        <f>Predictive_Maintenance_Data[[#This Row],[Torque '[Nm']]]*Predictive_Maintenance_Data[[#This Row],[Angular velocity '[rad/s']]]/1000</f>
        <v>5.7124207538753931</v>
      </c>
      <c r="K6584" s="2">
        <v>198</v>
      </c>
      <c r="L6584" s="2">
        <v>0</v>
      </c>
      <c r="M6584" s="2">
        <v>0</v>
      </c>
      <c r="N6584" s="2">
        <v>0</v>
      </c>
      <c r="O6584" s="2">
        <v>0</v>
      </c>
      <c r="P6584" s="2">
        <v>0</v>
      </c>
      <c r="Q6584" s="2">
        <v>0</v>
      </c>
      <c r="R6584"/>
      <c r="S6584"/>
    </row>
    <row r="6585" spans="1:19" x14ac:dyDescent="0.3">
      <c r="A6585">
        <v>6584</v>
      </c>
      <c r="B6585" t="s">
        <v>6600</v>
      </c>
      <c r="C6585" t="s">
        <v>15</v>
      </c>
      <c r="D6585" s="1">
        <v>301.5</v>
      </c>
      <c r="E6585" s="1">
        <v>310.5</v>
      </c>
      <c r="F6585" s="2">
        <v>1503</v>
      </c>
      <c r="G6585" s="1">
        <f>2*PI()*Predictive_Maintenance_Data[[#This Row],[Rotational speed '[rpm']]]/60</f>
        <v>157.39379194484863</v>
      </c>
      <c r="H6585" s="1">
        <v>38.200000000000003</v>
      </c>
      <c r="I6585" s="1">
        <f t="shared" si="102"/>
        <v>9</v>
      </c>
      <c r="J6585" s="1">
        <f>Predictive_Maintenance_Data[[#This Row],[Torque '[Nm']]]*Predictive_Maintenance_Data[[#This Row],[Angular velocity '[rad/s']]]/1000</f>
        <v>6.0124428522932183</v>
      </c>
      <c r="K6585" s="2">
        <v>200</v>
      </c>
      <c r="L6585" s="2">
        <v>0</v>
      </c>
      <c r="M6585" s="2">
        <v>0</v>
      </c>
      <c r="N6585" s="2">
        <v>0</v>
      </c>
      <c r="O6585" s="2">
        <v>0</v>
      </c>
      <c r="P6585" s="2">
        <v>0</v>
      </c>
      <c r="Q6585" s="2">
        <v>0</v>
      </c>
      <c r="R6585"/>
      <c r="S6585"/>
    </row>
    <row r="6586" spans="1:19" x14ac:dyDescent="0.3">
      <c r="A6586">
        <v>6585</v>
      </c>
      <c r="B6586" t="s">
        <v>6601</v>
      </c>
      <c r="C6586" t="s">
        <v>17</v>
      </c>
      <c r="D6586" s="1">
        <v>301.5</v>
      </c>
      <c r="E6586" s="1">
        <v>310.5</v>
      </c>
      <c r="F6586" s="2">
        <v>1372</v>
      </c>
      <c r="G6586" s="1">
        <f>2*PI()*Predictive_Maintenance_Data[[#This Row],[Rotational speed '[rpm']]]/60</f>
        <v>143.67550402417322</v>
      </c>
      <c r="H6586" s="1">
        <v>44</v>
      </c>
      <c r="I6586" s="1">
        <f t="shared" si="102"/>
        <v>9</v>
      </c>
      <c r="J6586" s="1">
        <f>Predictive_Maintenance_Data[[#This Row],[Torque '[Nm']]]*Predictive_Maintenance_Data[[#This Row],[Angular velocity '[rad/s']]]/1000</f>
        <v>6.3217221770636218</v>
      </c>
      <c r="K6586" s="2">
        <v>203</v>
      </c>
      <c r="L6586" s="2">
        <v>0</v>
      </c>
      <c r="M6586" s="2">
        <v>0</v>
      </c>
      <c r="N6586" s="2">
        <v>0</v>
      </c>
      <c r="O6586" s="2">
        <v>0</v>
      </c>
      <c r="P6586" s="2">
        <v>0</v>
      </c>
      <c r="Q6586" s="2">
        <v>0</v>
      </c>
      <c r="R6586"/>
      <c r="S6586"/>
    </row>
    <row r="6587" spans="1:19" x14ac:dyDescent="0.3">
      <c r="A6587">
        <v>6586</v>
      </c>
      <c r="B6587" t="s">
        <v>6602</v>
      </c>
      <c r="C6587" t="s">
        <v>15</v>
      </c>
      <c r="D6587" s="1">
        <v>301.5</v>
      </c>
      <c r="E6587" s="1">
        <v>310.5</v>
      </c>
      <c r="F6587" s="2">
        <v>1600</v>
      </c>
      <c r="G6587" s="1">
        <f>2*PI()*Predictive_Maintenance_Data[[#This Row],[Rotational speed '[rpm']]]/60</f>
        <v>167.55160819145564</v>
      </c>
      <c r="H6587" s="1">
        <v>32.799999999999997</v>
      </c>
      <c r="I6587" s="1">
        <f t="shared" si="102"/>
        <v>9</v>
      </c>
      <c r="J6587" s="1">
        <f>Predictive_Maintenance_Data[[#This Row],[Torque '[Nm']]]*Predictive_Maintenance_Data[[#This Row],[Angular velocity '[rad/s']]]/1000</f>
        <v>5.4956927486797449</v>
      </c>
      <c r="K6587" s="2">
        <v>205</v>
      </c>
      <c r="L6587" s="2">
        <v>0</v>
      </c>
      <c r="M6587" s="2">
        <v>0</v>
      </c>
      <c r="N6587" s="2">
        <v>0</v>
      </c>
      <c r="O6587" s="2">
        <v>0</v>
      </c>
      <c r="P6587" s="2">
        <v>0</v>
      </c>
      <c r="Q6587" s="2">
        <v>0</v>
      </c>
      <c r="R6587"/>
      <c r="S6587"/>
    </row>
    <row r="6588" spans="1:19" x14ac:dyDescent="0.3">
      <c r="A6588">
        <v>6587</v>
      </c>
      <c r="B6588" t="s">
        <v>6603</v>
      </c>
      <c r="C6588" t="s">
        <v>17</v>
      </c>
      <c r="D6588" s="1">
        <v>301.5</v>
      </c>
      <c r="E6588" s="1">
        <v>310.60000000000002</v>
      </c>
      <c r="F6588" s="2">
        <v>1453</v>
      </c>
      <c r="G6588" s="1">
        <f>2*PI()*Predictive_Maintenance_Data[[#This Row],[Rotational speed '[rpm']]]/60</f>
        <v>152.15780418886564</v>
      </c>
      <c r="H6588" s="1">
        <v>44</v>
      </c>
      <c r="I6588" s="1">
        <f t="shared" si="102"/>
        <v>9.1000000000000227</v>
      </c>
      <c r="J6588" s="1">
        <f>Predictive_Maintenance_Data[[#This Row],[Torque '[Nm']]]*Predictive_Maintenance_Data[[#This Row],[Angular velocity '[rad/s']]]/1000</f>
        <v>6.6949433843100881</v>
      </c>
      <c r="K6588" s="2">
        <v>208</v>
      </c>
      <c r="L6588" s="2">
        <v>0</v>
      </c>
      <c r="M6588" s="2">
        <v>0</v>
      </c>
      <c r="N6588" s="2">
        <v>0</v>
      </c>
      <c r="O6588" s="2">
        <v>0</v>
      </c>
      <c r="P6588" s="2">
        <v>0</v>
      </c>
      <c r="Q6588" s="2">
        <v>0</v>
      </c>
      <c r="R6588"/>
      <c r="S6588"/>
    </row>
    <row r="6589" spans="1:19" x14ac:dyDescent="0.3">
      <c r="A6589">
        <v>6588</v>
      </c>
      <c r="B6589" t="s">
        <v>6604</v>
      </c>
      <c r="C6589" t="s">
        <v>15</v>
      </c>
      <c r="D6589" s="1">
        <v>301.60000000000002</v>
      </c>
      <c r="E6589" s="1">
        <v>310.7</v>
      </c>
      <c r="F6589" s="2">
        <v>1813</v>
      </c>
      <c r="G6589" s="1">
        <f>2*PI()*Predictive_Maintenance_Data[[#This Row],[Rotational speed '[rpm']]]/60</f>
        <v>189.85691603194314</v>
      </c>
      <c r="H6589" s="1">
        <v>24.6</v>
      </c>
      <c r="I6589" s="1">
        <f t="shared" si="102"/>
        <v>9.0999999999999659</v>
      </c>
      <c r="J6589" s="1">
        <f>Predictive_Maintenance_Data[[#This Row],[Torque '[Nm']]]*Predictive_Maintenance_Data[[#This Row],[Angular velocity '[rad/s']]]/1000</f>
        <v>4.6704801343858016</v>
      </c>
      <c r="K6589" s="2">
        <v>210</v>
      </c>
      <c r="L6589" s="2">
        <v>0</v>
      </c>
      <c r="M6589" s="2">
        <v>0</v>
      </c>
      <c r="N6589" s="2">
        <v>0</v>
      </c>
      <c r="O6589" s="2">
        <v>0</v>
      </c>
      <c r="P6589" s="2">
        <v>0</v>
      </c>
      <c r="Q6589" s="2">
        <v>0</v>
      </c>
      <c r="R6589"/>
      <c r="S6589"/>
    </row>
    <row r="6590" spans="1:19" x14ac:dyDescent="0.3">
      <c r="A6590">
        <v>6589</v>
      </c>
      <c r="B6590" t="s">
        <v>6605</v>
      </c>
      <c r="C6590" t="s">
        <v>17</v>
      </c>
      <c r="D6590" s="1">
        <v>301.60000000000002</v>
      </c>
      <c r="E6590" s="1">
        <v>310.7</v>
      </c>
      <c r="F6590" s="2">
        <v>1457</v>
      </c>
      <c r="G6590" s="1">
        <f>2*PI()*Predictive_Maintenance_Data[[#This Row],[Rotational speed '[rpm']]]/60</f>
        <v>152.57668320934428</v>
      </c>
      <c r="H6590" s="1">
        <v>40.4</v>
      </c>
      <c r="I6590" s="1">
        <f t="shared" si="102"/>
        <v>9.0999999999999659</v>
      </c>
      <c r="J6590" s="1">
        <f>Predictive_Maintenance_Data[[#This Row],[Torque '[Nm']]]*Predictive_Maintenance_Data[[#This Row],[Angular velocity '[rad/s']]]/1000</f>
        <v>6.1640980016575089</v>
      </c>
      <c r="K6590" s="2">
        <v>213</v>
      </c>
      <c r="L6590" s="2">
        <v>0</v>
      </c>
      <c r="M6590" s="2">
        <v>0</v>
      </c>
      <c r="N6590" s="2">
        <v>0</v>
      </c>
      <c r="O6590" s="2">
        <v>0</v>
      </c>
      <c r="P6590" s="2">
        <v>0</v>
      </c>
      <c r="Q6590" s="2">
        <v>0</v>
      </c>
      <c r="R6590"/>
      <c r="S6590"/>
    </row>
    <row r="6591" spans="1:19" x14ac:dyDescent="0.3">
      <c r="A6591">
        <v>6590</v>
      </c>
      <c r="B6591" t="s">
        <v>6606</v>
      </c>
      <c r="C6591" t="s">
        <v>15</v>
      </c>
      <c r="D6591" s="1">
        <v>301.60000000000002</v>
      </c>
      <c r="E6591" s="1">
        <v>310.60000000000002</v>
      </c>
      <c r="F6591" s="2">
        <v>1553</v>
      </c>
      <c r="G6591" s="1">
        <f>2*PI()*Predictive_Maintenance_Data[[#This Row],[Rotational speed '[rpm']]]/60</f>
        <v>162.62977970083162</v>
      </c>
      <c r="H6591" s="1">
        <v>38.9</v>
      </c>
      <c r="I6591" s="1">
        <f t="shared" si="102"/>
        <v>9</v>
      </c>
      <c r="J6591" s="1">
        <f>Predictive_Maintenance_Data[[#This Row],[Torque '[Nm']]]*Predictive_Maintenance_Data[[#This Row],[Angular velocity '[rad/s']]]/1000</f>
        <v>6.3262984303623497</v>
      </c>
      <c r="K6591" s="2">
        <v>0</v>
      </c>
      <c r="L6591" s="2">
        <v>0</v>
      </c>
      <c r="M6591" s="2">
        <v>0</v>
      </c>
      <c r="N6591" s="2">
        <v>0</v>
      </c>
      <c r="O6591" s="2">
        <v>0</v>
      </c>
      <c r="P6591" s="2">
        <v>0</v>
      </c>
      <c r="Q6591" s="2">
        <v>0</v>
      </c>
      <c r="R6591"/>
      <c r="S6591"/>
    </row>
    <row r="6592" spans="1:19" x14ac:dyDescent="0.3">
      <c r="A6592">
        <v>6591</v>
      </c>
      <c r="B6592" t="s">
        <v>6607</v>
      </c>
      <c r="C6592" t="s">
        <v>17</v>
      </c>
      <c r="D6592" s="1">
        <v>301.7</v>
      </c>
      <c r="E6592" s="1">
        <v>310.7</v>
      </c>
      <c r="F6592" s="2">
        <v>1763</v>
      </c>
      <c r="G6592" s="1">
        <f>2*PI()*Predictive_Maintenance_Data[[#This Row],[Rotational speed '[rpm']]]/60</f>
        <v>184.62092827596018</v>
      </c>
      <c r="H6592" s="1">
        <v>25.9</v>
      </c>
      <c r="I6592" s="1">
        <f t="shared" si="102"/>
        <v>9</v>
      </c>
      <c r="J6592" s="1">
        <f>Predictive_Maintenance_Data[[#This Row],[Torque '[Nm']]]*Predictive_Maintenance_Data[[#This Row],[Angular velocity '[rad/s']]]/1000</f>
        <v>4.7816820423473683</v>
      </c>
      <c r="K6592" s="2">
        <v>3</v>
      </c>
      <c r="L6592" s="2">
        <v>0</v>
      </c>
      <c r="M6592" s="2">
        <v>0</v>
      </c>
      <c r="N6592" s="2">
        <v>0</v>
      </c>
      <c r="O6592" s="2">
        <v>0</v>
      </c>
      <c r="P6592" s="2">
        <v>0</v>
      </c>
      <c r="Q6592" s="2">
        <v>0</v>
      </c>
      <c r="R6592"/>
      <c r="S6592"/>
    </row>
    <row r="6593" spans="1:19" x14ac:dyDescent="0.3">
      <c r="A6593">
        <v>6592</v>
      </c>
      <c r="B6593" t="s">
        <v>6608</v>
      </c>
      <c r="C6593" t="s">
        <v>17</v>
      </c>
      <c r="D6593" s="1">
        <v>301.7</v>
      </c>
      <c r="E6593" s="1">
        <v>310.7</v>
      </c>
      <c r="F6593" s="2">
        <v>2023</v>
      </c>
      <c r="G6593" s="1">
        <f>2*PI()*Predictive_Maintenance_Data[[#This Row],[Rotational speed '[rpm']]]/60</f>
        <v>211.84806460707171</v>
      </c>
      <c r="H6593" s="1">
        <v>20.9</v>
      </c>
      <c r="I6593" s="1">
        <f t="shared" si="102"/>
        <v>9</v>
      </c>
      <c r="J6593" s="1">
        <f>Predictive_Maintenance_Data[[#This Row],[Torque '[Nm']]]*Predictive_Maintenance_Data[[#This Row],[Angular velocity '[rad/s']]]/1000</f>
        <v>4.4276245502877982</v>
      </c>
      <c r="K6593" s="2">
        <v>5</v>
      </c>
      <c r="L6593" s="2">
        <v>0</v>
      </c>
      <c r="M6593" s="2">
        <v>0</v>
      </c>
      <c r="N6593" s="2">
        <v>0</v>
      </c>
      <c r="O6593" s="2">
        <v>0</v>
      </c>
      <c r="P6593" s="2">
        <v>0</v>
      </c>
      <c r="Q6593" s="2">
        <v>0</v>
      </c>
      <c r="R6593"/>
      <c r="S6593"/>
    </row>
    <row r="6594" spans="1:19" x14ac:dyDescent="0.3">
      <c r="A6594">
        <v>6593</v>
      </c>
      <c r="B6594" t="s">
        <v>6609</v>
      </c>
      <c r="C6594" t="s">
        <v>15</v>
      </c>
      <c r="D6594" s="1">
        <v>301.60000000000002</v>
      </c>
      <c r="E6594" s="1">
        <v>310.7</v>
      </c>
      <c r="F6594" s="2">
        <v>1457</v>
      </c>
      <c r="G6594" s="1">
        <f>2*PI()*Predictive_Maintenance_Data[[#This Row],[Rotational speed '[rpm']]]/60</f>
        <v>152.57668320934428</v>
      </c>
      <c r="H6594" s="1">
        <v>47.8</v>
      </c>
      <c r="I6594" s="1">
        <f t="shared" ref="I6594:I6657" si="103">E6594-D6594</f>
        <v>9.0999999999999659</v>
      </c>
      <c r="J6594" s="1">
        <f>Predictive_Maintenance_Data[[#This Row],[Torque '[Nm']]]*Predictive_Maintenance_Data[[#This Row],[Angular velocity '[rad/s']]]/1000</f>
        <v>7.2931654574066558</v>
      </c>
      <c r="K6594" s="2">
        <v>7</v>
      </c>
      <c r="L6594" s="2">
        <v>0</v>
      </c>
      <c r="M6594" s="2">
        <v>0</v>
      </c>
      <c r="N6594" s="2">
        <v>0</v>
      </c>
      <c r="O6594" s="2">
        <v>0</v>
      </c>
      <c r="P6594" s="2">
        <v>0</v>
      </c>
      <c r="Q6594" s="2">
        <v>0</v>
      </c>
      <c r="R6594"/>
      <c r="S6594"/>
    </row>
    <row r="6595" spans="1:19" x14ac:dyDescent="0.3">
      <c r="A6595">
        <v>6594</v>
      </c>
      <c r="B6595" t="s">
        <v>6610</v>
      </c>
      <c r="C6595" t="s">
        <v>17</v>
      </c>
      <c r="D6595" s="1">
        <v>301.60000000000002</v>
      </c>
      <c r="E6595" s="1">
        <v>310.7</v>
      </c>
      <c r="F6595" s="2">
        <v>1679</v>
      </c>
      <c r="G6595" s="1">
        <f>2*PI()*Predictive_Maintenance_Data[[#This Row],[Rotational speed '[rpm']]]/60</f>
        <v>175.82446884590874</v>
      </c>
      <c r="H6595" s="1">
        <v>29.5</v>
      </c>
      <c r="I6595" s="1">
        <f t="shared" si="103"/>
        <v>9.0999999999999659</v>
      </c>
      <c r="J6595" s="1">
        <f>Predictive_Maintenance_Data[[#This Row],[Torque '[Nm']]]*Predictive_Maintenance_Data[[#This Row],[Angular velocity '[rad/s']]]/1000</f>
        <v>5.1868218309543082</v>
      </c>
      <c r="K6595" s="2">
        <v>10</v>
      </c>
      <c r="L6595" s="2">
        <v>0</v>
      </c>
      <c r="M6595" s="2">
        <v>0</v>
      </c>
      <c r="N6595" s="2">
        <v>0</v>
      </c>
      <c r="O6595" s="2">
        <v>0</v>
      </c>
      <c r="P6595" s="2">
        <v>0</v>
      </c>
      <c r="Q6595" s="2">
        <v>0</v>
      </c>
      <c r="R6595"/>
      <c r="S6595"/>
    </row>
    <row r="6596" spans="1:19" x14ac:dyDescent="0.3">
      <c r="A6596">
        <v>6595</v>
      </c>
      <c r="B6596" t="s">
        <v>6611</v>
      </c>
      <c r="C6596" t="s">
        <v>17</v>
      </c>
      <c r="D6596" s="1">
        <v>301.60000000000002</v>
      </c>
      <c r="E6596" s="1">
        <v>310.60000000000002</v>
      </c>
      <c r="F6596" s="2">
        <v>2103</v>
      </c>
      <c r="G6596" s="1">
        <f>2*PI()*Predictive_Maintenance_Data[[#This Row],[Rotational speed '[rpm']]]/60</f>
        <v>220.22564501664451</v>
      </c>
      <c r="H6596" s="1">
        <v>19.7</v>
      </c>
      <c r="I6596" s="1">
        <f t="shared" si="103"/>
        <v>9</v>
      </c>
      <c r="J6596" s="1">
        <f>Predictive_Maintenance_Data[[#This Row],[Torque '[Nm']]]*Predictive_Maintenance_Data[[#This Row],[Angular velocity '[rad/s']]]/1000</f>
        <v>4.3384452068278971</v>
      </c>
      <c r="K6596" s="2">
        <v>12</v>
      </c>
      <c r="L6596" s="2">
        <v>0</v>
      </c>
      <c r="M6596" s="2">
        <v>0</v>
      </c>
      <c r="N6596" s="2">
        <v>0</v>
      </c>
      <c r="O6596" s="2">
        <v>0</v>
      </c>
      <c r="P6596" s="2">
        <v>0</v>
      </c>
      <c r="Q6596" s="2">
        <v>0</v>
      </c>
      <c r="R6596"/>
      <c r="S6596"/>
    </row>
    <row r="6597" spans="1:19" x14ac:dyDescent="0.3">
      <c r="A6597">
        <v>6596</v>
      </c>
      <c r="B6597" t="s">
        <v>6612</v>
      </c>
      <c r="C6597" t="s">
        <v>15</v>
      </c>
      <c r="D6597" s="1">
        <v>301.5</v>
      </c>
      <c r="E6597" s="1">
        <v>310.7</v>
      </c>
      <c r="F6597" s="2">
        <v>1460</v>
      </c>
      <c r="G6597" s="1">
        <f>2*PI()*Predictive_Maintenance_Data[[#This Row],[Rotational speed '[rpm']]]/60</f>
        <v>152.89084247470328</v>
      </c>
      <c r="H6597" s="1">
        <v>38.6</v>
      </c>
      <c r="I6597" s="1">
        <f t="shared" si="103"/>
        <v>9.1999999999999886</v>
      </c>
      <c r="J6597" s="1">
        <f>Predictive_Maintenance_Data[[#This Row],[Torque '[Nm']]]*Predictive_Maintenance_Data[[#This Row],[Angular velocity '[rad/s']]]/1000</f>
        <v>5.9015865195235468</v>
      </c>
      <c r="K6597" s="2">
        <v>14</v>
      </c>
      <c r="L6597" s="2">
        <v>0</v>
      </c>
      <c r="M6597" s="2">
        <v>0</v>
      </c>
      <c r="N6597" s="2">
        <v>0</v>
      </c>
      <c r="O6597" s="2">
        <v>0</v>
      </c>
      <c r="P6597" s="2">
        <v>0</v>
      </c>
      <c r="Q6597" s="2">
        <v>0</v>
      </c>
      <c r="R6597"/>
      <c r="S6597"/>
    </row>
    <row r="6598" spans="1:19" x14ac:dyDescent="0.3">
      <c r="A6598">
        <v>6597</v>
      </c>
      <c r="B6598" t="s">
        <v>6613</v>
      </c>
      <c r="C6598" t="s">
        <v>15</v>
      </c>
      <c r="D6598" s="1">
        <v>301.5</v>
      </c>
      <c r="E6598" s="1">
        <v>310.7</v>
      </c>
      <c r="F6598" s="2">
        <v>1454</v>
      </c>
      <c r="G6598" s="1">
        <f>2*PI()*Predictive_Maintenance_Data[[#This Row],[Rotational speed '[rpm']]]/60</f>
        <v>152.26252394398531</v>
      </c>
      <c r="H6598" s="1">
        <v>39.4</v>
      </c>
      <c r="I6598" s="1">
        <f t="shared" si="103"/>
        <v>9.1999999999999886</v>
      </c>
      <c r="J6598" s="1">
        <f>Predictive_Maintenance_Data[[#This Row],[Torque '[Nm']]]*Predictive_Maintenance_Data[[#This Row],[Angular velocity '[rad/s']]]/1000</f>
        <v>5.9991434433930211</v>
      </c>
      <c r="K6598" s="2">
        <v>17</v>
      </c>
      <c r="L6598" s="2">
        <v>0</v>
      </c>
      <c r="M6598" s="2">
        <v>0</v>
      </c>
      <c r="N6598" s="2">
        <v>0</v>
      </c>
      <c r="O6598" s="2">
        <v>0</v>
      </c>
      <c r="P6598" s="2">
        <v>0</v>
      </c>
      <c r="Q6598" s="2">
        <v>0</v>
      </c>
      <c r="R6598"/>
      <c r="S6598"/>
    </row>
    <row r="6599" spans="1:19" x14ac:dyDescent="0.3">
      <c r="A6599">
        <v>6598</v>
      </c>
      <c r="B6599" t="s">
        <v>6614</v>
      </c>
      <c r="C6599" t="s">
        <v>17</v>
      </c>
      <c r="D6599" s="1">
        <v>301.5</v>
      </c>
      <c r="E6599" s="1">
        <v>310.60000000000002</v>
      </c>
      <c r="F6599" s="2">
        <v>1481</v>
      </c>
      <c r="G6599" s="1">
        <f>2*PI()*Predictive_Maintenance_Data[[#This Row],[Rotational speed '[rpm']]]/60</f>
        <v>155.08995733221613</v>
      </c>
      <c r="H6599" s="1">
        <v>46.8</v>
      </c>
      <c r="I6599" s="1">
        <f t="shared" si="103"/>
        <v>9.1000000000000227</v>
      </c>
      <c r="J6599" s="1">
        <f>Predictive_Maintenance_Data[[#This Row],[Torque '[Nm']]]*Predictive_Maintenance_Data[[#This Row],[Angular velocity '[rad/s']]]/1000</f>
        <v>7.258210003147715</v>
      </c>
      <c r="K6599" s="2">
        <v>20</v>
      </c>
      <c r="L6599" s="2">
        <v>0</v>
      </c>
      <c r="M6599" s="2">
        <v>0</v>
      </c>
      <c r="N6599" s="2">
        <v>0</v>
      </c>
      <c r="O6599" s="2">
        <v>0</v>
      </c>
      <c r="P6599" s="2">
        <v>0</v>
      </c>
      <c r="Q6599" s="2">
        <v>0</v>
      </c>
      <c r="R6599"/>
      <c r="S6599"/>
    </row>
    <row r="6600" spans="1:19" x14ac:dyDescent="0.3">
      <c r="A6600">
        <v>6599</v>
      </c>
      <c r="B6600" t="s">
        <v>6615</v>
      </c>
      <c r="C6600" t="s">
        <v>17</v>
      </c>
      <c r="D6600" s="1">
        <v>301.5</v>
      </c>
      <c r="E6600" s="1">
        <v>310.7</v>
      </c>
      <c r="F6600" s="2">
        <v>1424</v>
      </c>
      <c r="G6600" s="1">
        <f>2*PI()*Predictive_Maintenance_Data[[#This Row],[Rotational speed '[rpm']]]/60</f>
        <v>149.12093129039553</v>
      </c>
      <c r="H6600" s="1">
        <v>51.1</v>
      </c>
      <c r="I6600" s="1">
        <f t="shared" si="103"/>
        <v>9.1999999999999886</v>
      </c>
      <c r="J6600" s="1">
        <f>Predictive_Maintenance_Data[[#This Row],[Torque '[Nm']]]*Predictive_Maintenance_Data[[#This Row],[Angular velocity '[rad/s']]]/1000</f>
        <v>7.6200795889392117</v>
      </c>
      <c r="K6600" s="2">
        <v>22</v>
      </c>
      <c r="L6600" s="2">
        <v>0</v>
      </c>
      <c r="M6600" s="2">
        <v>0</v>
      </c>
      <c r="N6600" s="2">
        <v>0</v>
      </c>
      <c r="O6600" s="2">
        <v>0</v>
      </c>
      <c r="P6600" s="2">
        <v>0</v>
      </c>
      <c r="Q6600" s="2">
        <v>0</v>
      </c>
      <c r="R6600"/>
      <c r="S6600"/>
    </row>
    <row r="6601" spans="1:19" x14ac:dyDescent="0.3">
      <c r="A6601">
        <v>6600</v>
      </c>
      <c r="B6601" t="s">
        <v>6616</v>
      </c>
      <c r="C6601" t="s">
        <v>17</v>
      </c>
      <c r="D6601" s="1">
        <v>301.60000000000002</v>
      </c>
      <c r="E6601" s="1">
        <v>310.7</v>
      </c>
      <c r="F6601" s="2">
        <v>1494</v>
      </c>
      <c r="G6601" s="1">
        <f>2*PI()*Predictive_Maintenance_Data[[#This Row],[Rotational speed '[rpm']]]/60</f>
        <v>156.4513141487717</v>
      </c>
      <c r="H6601" s="1">
        <v>39.5</v>
      </c>
      <c r="I6601" s="1">
        <f t="shared" si="103"/>
        <v>9.0999999999999659</v>
      </c>
      <c r="J6601" s="1">
        <f>Predictive_Maintenance_Data[[#This Row],[Torque '[Nm']]]*Predictive_Maintenance_Data[[#This Row],[Angular velocity '[rad/s']]]/1000</f>
        <v>6.1798269088764819</v>
      </c>
      <c r="K6601" s="2">
        <v>24</v>
      </c>
      <c r="L6601" s="2">
        <v>0</v>
      </c>
      <c r="M6601" s="2">
        <v>0</v>
      </c>
      <c r="N6601" s="2">
        <v>0</v>
      </c>
      <c r="O6601" s="2">
        <v>0</v>
      </c>
      <c r="P6601" s="2">
        <v>0</v>
      </c>
      <c r="Q6601" s="2">
        <v>0</v>
      </c>
      <c r="R6601"/>
      <c r="S6601"/>
    </row>
    <row r="6602" spans="1:19" x14ac:dyDescent="0.3">
      <c r="A6602">
        <v>6601</v>
      </c>
      <c r="B6602" t="s">
        <v>6617</v>
      </c>
      <c r="C6602" t="s">
        <v>15</v>
      </c>
      <c r="D6602" s="1">
        <v>301.5</v>
      </c>
      <c r="E6602" s="1">
        <v>310.60000000000002</v>
      </c>
      <c r="F6602" s="2">
        <v>1424</v>
      </c>
      <c r="G6602" s="1">
        <f>2*PI()*Predictive_Maintenance_Data[[#This Row],[Rotational speed '[rpm']]]/60</f>
        <v>149.12093129039553</v>
      </c>
      <c r="H6602" s="1">
        <v>47</v>
      </c>
      <c r="I6602" s="1">
        <f t="shared" si="103"/>
        <v>9.1000000000000227</v>
      </c>
      <c r="J6602" s="1">
        <f>Predictive_Maintenance_Data[[#This Row],[Torque '[Nm']]]*Predictive_Maintenance_Data[[#This Row],[Angular velocity '[rad/s']]]/1000</f>
        <v>7.0086837706485907</v>
      </c>
      <c r="K6602" s="2">
        <v>26</v>
      </c>
      <c r="L6602" s="2">
        <v>0</v>
      </c>
      <c r="M6602" s="2">
        <v>0</v>
      </c>
      <c r="N6602" s="2">
        <v>0</v>
      </c>
      <c r="O6602" s="2">
        <v>0</v>
      </c>
      <c r="P6602" s="2">
        <v>0</v>
      </c>
      <c r="Q6602" s="2">
        <v>0</v>
      </c>
      <c r="R6602"/>
      <c r="S6602"/>
    </row>
    <row r="6603" spans="1:19" x14ac:dyDescent="0.3">
      <c r="A6603">
        <v>6602</v>
      </c>
      <c r="B6603" t="s">
        <v>6618</v>
      </c>
      <c r="C6603" t="s">
        <v>15</v>
      </c>
      <c r="D6603" s="1">
        <v>301.5</v>
      </c>
      <c r="E6603" s="1">
        <v>310.7</v>
      </c>
      <c r="F6603" s="2">
        <v>1347</v>
      </c>
      <c r="G6603" s="1">
        <f>2*PI()*Predictive_Maintenance_Data[[#This Row],[Rotational speed '[rpm']]]/60</f>
        <v>141.05751014618173</v>
      </c>
      <c r="H6603" s="1">
        <v>47.9</v>
      </c>
      <c r="I6603" s="1">
        <f t="shared" si="103"/>
        <v>9.1999999999999886</v>
      </c>
      <c r="J6603" s="1">
        <f>Predictive_Maintenance_Data[[#This Row],[Torque '[Nm']]]*Predictive_Maintenance_Data[[#This Row],[Angular velocity '[rad/s']]]/1000</f>
        <v>6.7566547360021039</v>
      </c>
      <c r="K6603" s="2">
        <v>29</v>
      </c>
      <c r="L6603" s="2">
        <v>0</v>
      </c>
      <c r="M6603" s="2">
        <v>0</v>
      </c>
      <c r="N6603" s="2">
        <v>0</v>
      </c>
      <c r="O6603" s="2">
        <v>0</v>
      </c>
      <c r="P6603" s="2">
        <v>0</v>
      </c>
      <c r="Q6603" s="2">
        <v>0</v>
      </c>
      <c r="R6603"/>
      <c r="S6603"/>
    </row>
    <row r="6604" spans="1:19" x14ac:dyDescent="0.3">
      <c r="A6604">
        <v>6603</v>
      </c>
      <c r="B6604" t="s">
        <v>6619</v>
      </c>
      <c r="C6604" t="s">
        <v>17</v>
      </c>
      <c r="D6604" s="1">
        <v>301.5</v>
      </c>
      <c r="E6604" s="1">
        <v>310.60000000000002</v>
      </c>
      <c r="F6604" s="2">
        <v>1374</v>
      </c>
      <c r="G6604" s="1">
        <f>2*PI()*Predictive_Maintenance_Data[[#This Row],[Rotational speed '[rpm']]]/60</f>
        <v>143.88494353441254</v>
      </c>
      <c r="H6604" s="1">
        <v>46.7</v>
      </c>
      <c r="I6604" s="1">
        <f t="shared" si="103"/>
        <v>9.1000000000000227</v>
      </c>
      <c r="J6604" s="1">
        <f>Predictive_Maintenance_Data[[#This Row],[Torque '[Nm']]]*Predictive_Maintenance_Data[[#This Row],[Angular velocity '[rad/s']]]/1000</f>
        <v>6.7194268630570662</v>
      </c>
      <c r="K6604" s="2">
        <v>32</v>
      </c>
      <c r="L6604" s="2">
        <v>0</v>
      </c>
      <c r="M6604" s="2">
        <v>0</v>
      </c>
      <c r="N6604" s="2">
        <v>0</v>
      </c>
      <c r="O6604" s="2">
        <v>0</v>
      </c>
      <c r="P6604" s="2">
        <v>0</v>
      </c>
      <c r="Q6604" s="2">
        <v>0</v>
      </c>
      <c r="R6604"/>
      <c r="S6604"/>
    </row>
    <row r="6605" spans="1:19" x14ac:dyDescent="0.3">
      <c r="A6605">
        <v>6604</v>
      </c>
      <c r="B6605" t="s">
        <v>6620</v>
      </c>
      <c r="C6605" t="s">
        <v>15</v>
      </c>
      <c r="D6605" s="1">
        <v>301.5</v>
      </c>
      <c r="E6605" s="1">
        <v>310.60000000000002</v>
      </c>
      <c r="F6605" s="2">
        <v>1403</v>
      </c>
      <c r="G6605" s="1">
        <f>2*PI()*Predictive_Maintenance_Data[[#This Row],[Rotational speed '[rpm']]]/60</f>
        <v>146.92181643288265</v>
      </c>
      <c r="H6605" s="1">
        <v>47.4</v>
      </c>
      <c r="I6605" s="1">
        <f t="shared" si="103"/>
        <v>9.1000000000000227</v>
      </c>
      <c r="J6605" s="1">
        <f>Predictive_Maintenance_Data[[#This Row],[Torque '[Nm']]]*Predictive_Maintenance_Data[[#This Row],[Angular velocity '[rad/s']]]/1000</f>
        <v>6.9640940989186371</v>
      </c>
      <c r="K6605" s="2">
        <v>34</v>
      </c>
      <c r="L6605" s="2">
        <v>0</v>
      </c>
      <c r="M6605" s="2">
        <v>0</v>
      </c>
      <c r="N6605" s="2">
        <v>0</v>
      </c>
      <c r="O6605" s="2">
        <v>0</v>
      </c>
      <c r="P6605" s="2">
        <v>0</v>
      </c>
      <c r="Q6605" s="2">
        <v>0</v>
      </c>
      <c r="R6605"/>
      <c r="S6605"/>
    </row>
    <row r="6606" spans="1:19" x14ac:dyDescent="0.3">
      <c r="A6606">
        <v>6605</v>
      </c>
      <c r="B6606" t="s">
        <v>6621</v>
      </c>
      <c r="C6606" t="s">
        <v>15</v>
      </c>
      <c r="D6606" s="1">
        <v>301.5</v>
      </c>
      <c r="E6606" s="1">
        <v>310.60000000000002</v>
      </c>
      <c r="F6606" s="2">
        <v>1573</v>
      </c>
      <c r="G6606" s="1">
        <f>2*PI()*Predictive_Maintenance_Data[[#This Row],[Rotational speed '[rpm']]]/60</f>
        <v>164.72417480322483</v>
      </c>
      <c r="H6606" s="1">
        <v>37.4</v>
      </c>
      <c r="I6606" s="1">
        <f t="shared" si="103"/>
        <v>9.1000000000000227</v>
      </c>
      <c r="J6606" s="1">
        <f>Predictive_Maintenance_Data[[#This Row],[Torque '[Nm']]]*Predictive_Maintenance_Data[[#This Row],[Angular velocity '[rad/s']]]/1000</f>
        <v>6.1606841376406081</v>
      </c>
      <c r="K6606" s="2">
        <v>37</v>
      </c>
      <c r="L6606" s="2">
        <v>0</v>
      </c>
      <c r="M6606" s="2">
        <v>0</v>
      </c>
      <c r="N6606" s="2">
        <v>0</v>
      </c>
      <c r="O6606" s="2">
        <v>0</v>
      </c>
      <c r="P6606" s="2">
        <v>0</v>
      </c>
      <c r="Q6606" s="2">
        <v>0</v>
      </c>
      <c r="R6606"/>
      <c r="S6606"/>
    </row>
    <row r="6607" spans="1:19" x14ac:dyDescent="0.3">
      <c r="A6607">
        <v>6606</v>
      </c>
      <c r="B6607" t="s">
        <v>6622</v>
      </c>
      <c r="C6607" t="s">
        <v>15</v>
      </c>
      <c r="D6607" s="1">
        <v>301.60000000000002</v>
      </c>
      <c r="E6607" s="1">
        <v>310.60000000000002</v>
      </c>
      <c r="F6607" s="2">
        <v>1691</v>
      </c>
      <c r="G6607" s="1">
        <f>2*PI()*Predictive_Maintenance_Data[[#This Row],[Rotational speed '[rpm']]]/60</f>
        <v>177.08110590734469</v>
      </c>
      <c r="H6607" s="1">
        <v>30.1</v>
      </c>
      <c r="I6607" s="1">
        <f t="shared" si="103"/>
        <v>9</v>
      </c>
      <c r="J6607" s="1">
        <f>Predictive_Maintenance_Data[[#This Row],[Torque '[Nm']]]*Predictive_Maintenance_Data[[#This Row],[Angular velocity '[rad/s']]]/1000</f>
        <v>5.3301412878110757</v>
      </c>
      <c r="K6607" s="2">
        <v>40</v>
      </c>
      <c r="L6607" s="2">
        <v>0</v>
      </c>
      <c r="M6607" s="2">
        <v>0</v>
      </c>
      <c r="N6607" s="2">
        <v>0</v>
      </c>
      <c r="O6607" s="2">
        <v>0</v>
      </c>
      <c r="P6607" s="2">
        <v>0</v>
      </c>
      <c r="Q6607" s="2">
        <v>0</v>
      </c>
      <c r="R6607"/>
      <c r="S6607"/>
    </row>
    <row r="6608" spans="1:19" x14ac:dyDescent="0.3">
      <c r="A6608">
        <v>6607</v>
      </c>
      <c r="B6608" t="s">
        <v>6623</v>
      </c>
      <c r="C6608" t="s">
        <v>27</v>
      </c>
      <c r="D6608" s="1">
        <v>301.5</v>
      </c>
      <c r="E6608" s="1">
        <v>310.5</v>
      </c>
      <c r="F6608" s="2">
        <v>1538</v>
      </c>
      <c r="G6608" s="1">
        <f>2*PI()*Predictive_Maintenance_Data[[#This Row],[Rotational speed '[rpm']]]/60</f>
        <v>161.05898337403673</v>
      </c>
      <c r="H6608" s="1">
        <v>44.3</v>
      </c>
      <c r="I6608" s="1">
        <f t="shared" si="103"/>
        <v>9</v>
      </c>
      <c r="J6608" s="1">
        <f>Predictive_Maintenance_Data[[#This Row],[Torque '[Nm']]]*Predictive_Maintenance_Data[[#This Row],[Angular velocity '[rad/s']]]/1000</f>
        <v>7.1349129634698265</v>
      </c>
      <c r="K6608" s="2">
        <v>43</v>
      </c>
      <c r="L6608" s="2">
        <v>0</v>
      </c>
      <c r="M6608" s="2">
        <v>0</v>
      </c>
      <c r="N6608" s="2">
        <v>0</v>
      </c>
      <c r="O6608" s="2">
        <v>0</v>
      </c>
      <c r="P6608" s="2">
        <v>0</v>
      </c>
      <c r="Q6608" s="2">
        <v>0</v>
      </c>
      <c r="R6608"/>
      <c r="S6608"/>
    </row>
    <row r="6609" spans="1:19" x14ac:dyDescent="0.3">
      <c r="A6609">
        <v>6608</v>
      </c>
      <c r="B6609" t="s">
        <v>6624</v>
      </c>
      <c r="C6609" t="s">
        <v>17</v>
      </c>
      <c r="D6609" s="1">
        <v>301.5</v>
      </c>
      <c r="E6609" s="1">
        <v>310.5</v>
      </c>
      <c r="F6609" s="2">
        <v>1556</v>
      </c>
      <c r="G6609" s="1">
        <f>2*PI()*Predictive_Maintenance_Data[[#This Row],[Rotational speed '[rpm']]]/60</f>
        <v>162.94393896619061</v>
      </c>
      <c r="H6609" s="1">
        <v>39.1</v>
      </c>
      <c r="I6609" s="1">
        <f t="shared" si="103"/>
        <v>9</v>
      </c>
      <c r="J6609" s="1">
        <f>Predictive_Maintenance_Data[[#This Row],[Torque '[Nm']]]*Predictive_Maintenance_Data[[#This Row],[Angular velocity '[rad/s']]]/1000</f>
        <v>6.3711080135780529</v>
      </c>
      <c r="K6609" s="2">
        <v>48</v>
      </c>
      <c r="L6609" s="2">
        <v>0</v>
      </c>
      <c r="M6609" s="2">
        <v>0</v>
      </c>
      <c r="N6609" s="2">
        <v>0</v>
      </c>
      <c r="O6609" s="2">
        <v>0</v>
      </c>
      <c r="P6609" s="2">
        <v>0</v>
      </c>
      <c r="Q6609" s="2">
        <v>0</v>
      </c>
      <c r="R6609"/>
      <c r="S6609"/>
    </row>
    <row r="6610" spans="1:19" x14ac:dyDescent="0.3">
      <c r="A6610">
        <v>6609</v>
      </c>
      <c r="B6610" t="s">
        <v>6625</v>
      </c>
      <c r="C6610" t="s">
        <v>15</v>
      </c>
      <c r="D6610" s="1">
        <v>301.5</v>
      </c>
      <c r="E6610" s="1">
        <v>310.39999999999998</v>
      </c>
      <c r="F6610" s="2">
        <v>1593</v>
      </c>
      <c r="G6610" s="1">
        <f>2*PI()*Predictive_Maintenance_Data[[#This Row],[Rotational speed '[rpm']]]/60</f>
        <v>166.81856990561801</v>
      </c>
      <c r="H6610" s="1">
        <v>36.799999999999997</v>
      </c>
      <c r="I6610" s="1">
        <f t="shared" si="103"/>
        <v>8.8999999999999773</v>
      </c>
      <c r="J6610" s="1">
        <f>Predictive_Maintenance_Data[[#This Row],[Torque '[Nm']]]*Predictive_Maintenance_Data[[#This Row],[Angular velocity '[rad/s']]]/1000</f>
        <v>6.138923372526742</v>
      </c>
      <c r="K6610" s="2">
        <v>50</v>
      </c>
      <c r="L6610" s="2">
        <v>0</v>
      </c>
      <c r="M6610" s="2">
        <v>0</v>
      </c>
      <c r="N6610" s="2">
        <v>0</v>
      </c>
      <c r="O6610" s="2">
        <v>0</v>
      </c>
      <c r="P6610" s="2">
        <v>0</v>
      </c>
      <c r="Q6610" s="2">
        <v>0</v>
      </c>
      <c r="R6610"/>
      <c r="S6610"/>
    </row>
    <row r="6611" spans="1:19" x14ac:dyDescent="0.3">
      <c r="A6611">
        <v>6610</v>
      </c>
      <c r="B6611" t="s">
        <v>6626</v>
      </c>
      <c r="C6611" t="s">
        <v>17</v>
      </c>
      <c r="D6611" s="1">
        <v>301.5</v>
      </c>
      <c r="E6611" s="1">
        <v>310.39999999999998</v>
      </c>
      <c r="F6611" s="2">
        <v>1474</v>
      </c>
      <c r="G6611" s="1">
        <f>2*PI()*Predictive_Maintenance_Data[[#This Row],[Rotational speed '[rpm']]]/60</f>
        <v>154.35691904637852</v>
      </c>
      <c r="H6611" s="1">
        <v>39.9</v>
      </c>
      <c r="I6611" s="1">
        <f t="shared" si="103"/>
        <v>8.8999999999999773</v>
      </c>
      <c r="J6611" s="1">
        <f>Predictive_Maintenance_Data[[#This Row],[Torque '[Nm']]]*Predictive_Maintenance_Data[[#This Row],[Angular velocity '[rad/s']]]/1000</f>
        <v>6.158841069950503</v>
      </c>
      <c r="K6611" s="2">
        <v>53</v>
      </c>
      <c r="L6611" s="2">
        <v>0</v>
      </c>
      <c r="M6611" s="2">
        <v>0</v>
      </c>
      <c r="N6611" s="2">
        <v>0</v>
      </c>
      <c r="O6611" s="2">
        <v>0</v>
      </c>
      <c r="P6611" s="2">
        <v>0</v>
      </c>
      <c r="Q6611" s="2">
        <v>0</v>
      </c>
      <c r="R6611"/>
      <c r="S6611"/>
    </row>
    <row r="6612" spans="1:19" x14ac:dyDescent="0.3">
      <c r="A6612">
        <v>6611</v>
      </c>
      <c r="B6612" t="s">
        <v>6627</v>
      </c>
      <c r="C6612" t="s">
        <v>17</v>
      </c>
      <c r="D6612" s="1">
        <v>301.5</v>
      </c>
      <c r="E6612" s="1">
        <v>310.39999999999998</v>
      </c>
      <c r="F6612" s="2">
        <v>1543</v>
      </c>
      <c r="G6612" s="1">
        <f>2*PI()*Predictive_Maintenance_Data[[#This Row],[Rotational speed '[rpm']]]/60</f>
        <v>161.58258214963502</v>
      </c>
      <c r="H6612" s="1">
        <v>34</v>
      </c>
      <c r="I6612" s="1">
        <f t="shared" si="103"/>
        <v>8.8999999999999773</v>
      </c>
      <c r="J6612" s="1">
        <f>Predictive_Maintenance_Data[[#This Row],[Torque '[Nm']]]*Predictive_Maintenance_Data[[#This Row],[Angular velocity '[rad/s']]]/1000</f>
        <v>5.4938077930875906</v>
      </c>
      <c r="K6612" s="2">
        <v>55</v>
      </c>
      <c r="L6612" s="2">
        <v>0</v>
      </c>
      <c r="M6612" s="2">
        <v>0</v>
      </c>
      <c r="N6612" s="2">
        <v>0</v>
      </c>
      <c r="O6612" s="2">
        <v>0</v>
      </c>
      <c r="P6612" s="2">
        <v>0</v>
      </c>
      <c r="Q6612" s="2">
        <v>0</v>
      </c>
      <c r="R6612"/>
      <c r="S6612"/>
    </row>
    <row r="6613" spans="1:19" x14ac:dyDescent="0.3">
      <c r="A6613">
        <v>6612</v>
      </c>
      <c r="B6613" t="s">
        <v>6628</v>
      </c>
      <c r="C6613" t="s">
        <v>27</v>
      </c>
      <c r="D6613" s="1">
        <v>301.5</v>
      </c>
      <c r="E6613" s="1">
        <v>310.5</v>
      </c>
      <c r="F6613" s="2">
        <v>1587</v>
      </c>
      <c r="G6613" s="1">
        <f>2*PI()*Predictive_Maintenance_Data[[#This Row],[Rotational speed '[rpm']]]/60</f>
        <v>166.19025137490004</v>
      </c>
      <c r="H6613" s="1">
        <v>33.799999999999997</v>
      </c>
      <c r="I6613" s="1">
        <f t="shared" si="103"/>
        <v>9</v>
      </c>
      <c r="J6613" s="1">
        <f>Predictive_Maintenance_Data[[#This Row],[Torque '[Nm']]]*Predictive_Maintenance_Data[[#This Row],[Angular velocity '[rad/s']]]/1000</f>
        <v>5.6172304964716213</v>
      </c>
      <c r="K6613" s="2">
        <v>57</v>
      </c>
      <c r="L6613" s="2">
        <v>0</v>
      </c>
      <c r="M6613" s="2">
        <v>0</v>
      </c>
      <c r="N6613" s="2">
        <v>0</v>
      </c>
      <c r="O6613" s="2">
        <v>0</v>
      </c>
      <c r="P6613" s="2">
        <v>0</v>
      </c>
      <c r="Q6613" s="2">
        <v>0</v>
      </c>
      <c r="R6613"/>
      <c r="S6613"/>
    </row>
    <row r="6614" spans="1:19" x14ac:dyDescent="0.3">
      <c r="A6614">
        <v>6613</v>
      </c>
      <c r="B6614" t="s">
        <v>6629</v>
      </c>
      <c r="C6614" t="s">
        <v>17</v>
      </c>
      <c r="D6614" s="1">
        <v>301.60000000000002</v>
      </c>
      <c r="E6614" s="1">
        <v>310.60000000000002</v>
      </c>
      <c r="F6614" s="2">
        <v>1222</v>
      </c>
      <c r="G6614" s="1">
        <f>2*PI()*Predictive_Maintenance_Data[[#This Row],[Rotational speed '[rpm']]]/60</f>
        <v>127.96754075622424</v>
      </c>
      <c r="H6614" s="1">
        <v>70</v>
      </c>
      <c r="I6614" s="1">
        <f t="shared" si="103"/>
        <v>9</v>
      </c>
      <c r="J6614" s="1">
        <f>Predictive_Maintenance_Data[[#This Row],[Torque '[Nm']]]*Predictive_Maintenance_Data[[#This Row],[Angular velocity '[rad/s']]]/1000</f>
        <v>8.9577278529356974</v>
      </c>
      <c r="K6614" s="2">
        <v>62</v>
      </c>
      <c r="L6614" s="2">
        <v>0</v>
      </c>
      <c r="M6614" s="2">
        <v>0</v>
      </c>
      <c r="N6614" s="2">
        <v>0</v>
      </c>
      <c r="O6614" s="2">
        <v>0</v>
      </c>
      <c r="P6614" s="2">
        <v>0</v>
      </c>
      <c r="Q6614" s="2">
        <v>0</v>
      </c>
      <c r="R6614"/>
      <c r="S6614"/>
    </row>
    <row r="6615" spans="1:19" x14ac:dyDescent="0.3">
      <c r="A6615">
        <v>6614</v>
      </c>
      <c r="B6615" t="s">
        <v>6630</v>
      </c>
      <c r="C6615" t="s">
        <v>17</v>
      </c>
      <c r="D6615" s="1">
        <v>301.7</v>
      </c>
      <c r="E6615" s="1">
        <v>310.60000000000002</v>
      </c>
      <c r="F6615" s="2">
        <v>1513</v>
      </c>
      <c r="G6615" s="1">
        <f>2*PI()*Predictive_Maintenance_Data[[#This Row],[Rotational speed '[rpm']]]/60</f>
        <v>158.44098949604523</v>
      </c>
      <c r="H6615" s="1">
        <v>41.1</v>
      </c>
      <c r="I6615" s="1">
        <f t="shared" si="103"/>
        <v>8.9000000000000341</v>
      </c>
      <c r="J6615" s="1">
        <f>Predictive_Maintenance_Data[[#This Row],[Torque '[Nm']]]*Predictive_Maintenance_Data[[#This Row],[Angular velocity '[rad/s']]]/1000</f>
        <v>6.5119246682874588</v>
      </c>
      <c r="K6615" s="2">
        <v>64</v>
      </c>
      <c r="L6615" s="2">
        <v>0</v>
      </c>
      <c r="M6615" s="2">
        <v>0</v>
      </c>
      <c r="N6615" s="2">
        <v>0</v>
      </c>
      <c r="O6615" s="2">
        <v>0</v>
      </c>
      <c r="P6615" s="2">
        <v>0</v>
      </c>
      <c r="Q6615" s="2">
        <v>0</v>
      </c>
      <c r="R6615"/>
      <c r="S6615"/>
    </row>
    <row r="6616" spans="1:19" x14ac:dyDescent="0.3">
      <c r="A6616">
        <v>6615</v>
      </c>
      <c r="B6616" t="s">
        <v>6631</v>
      </c>
      <c r="C6616" t="s">
        <v>17</v>
      </c>
      <c r="D6616" s="1">
        <v>301.7</v>
      </c>
      <c r="E6616" s="1">
        <v>310.60000000000002</v>
      </c>
      <c r="F6616" s="2">
        <v>1660</v>
      </c>
      <c r="G6616" s="1">
        <f>2*PI()*Predictive_Maintenance_Data[[#This Row],[Rotational speed '[rpm']]]/60</f>
        <v>173.83479349863521</v>
      </c>
      <c r="H6616" s="1">
        <v>28.7</v>
      </c>
      <c r="I6616" s="1">
        <f t="shared" si="103"/>
        <v>8.9000000000000341</v>
      </c>
      <c r="J6616" s="1">
        <f>Predictive_Maintenance_Data[[#This Row],[Torque '[Nm']]]*Predictive_Maintenance_Data[[#This Row],[Angular velocity '[rad/s']]]/1000</f>
        <v>4.9890585734108299</v>
      </c>
      <c r="K6616" s="2">
        <v>66</v>
      </c>
      <c r="L6616" s="2">
        <v>0</v>
      </c>
      <c r="M6616" s="2">
        <v>0</v>
      </c>
      <c r="N6616" s="2">
        <v>0</v>
      </c>
      <c r="O6616" s="2">
        <v>0</v>
      </c>
      <c r="P6616" s="2">
        <v>0</v>
      </c>
      <c r="Q6616" s="2">
        <v>0</v>
      </c>
      <c r="R6616"/>
      <c r="S6616"/>
    </row>
    <row r="6617" spans="1:19" x14ac:dyDescent="0.3">
      <c r="A6617">
        <v>6616</v>
      </c>
      <c r="B6617" t="s">
        <v>6632</v>
      </c>
      <c r="C6617" t="s">
        <v>17</v>
      </c>
      <c r="D6617" s="1">
        <v>301.7</v>
      </c>
      <c r="E6617" s="1">
        <v>310.60000000000002</v>
      </c>
      <c r="F6617" s="2">
        <v>1545</v>
      </c>
      <c r="G6617" s="1">
        <f>2*PI()*Predictive_Maintenance_Data[[#This Row],[Rotational speed '[rpm']]]/60</f>
        <v>161.79202165987437</v>
      </c>
      <c r="H6617" s="1">
        <v>42.1</v>
      </c>
      <c r="I6617" s="1">
        <f t="shared" si="103"/>
        <v>8.9000000000000341</v>
      </c>
      <c r="J6617" s="1">
        <f>Predictive_Maintenance_Data[[#This Row],[Torque '[Nm']]]*Predictive_Maintenance_Data[[#This Row],[Angular velocity '[rad/s']]]/1000</f>
        <v>6.8114441118807108</v>
      </c>
      <c r="K6617" s="2">
        <v>68</v>
      </c>
      <c r="L6617" s="2">
        <v>0</v>
      </c>
      <c r="M6617" s="2">
        <v>0</v>
      </c>
      <c r="N6617" s="2">
        <v>0</v>
      </c>
      <c r="O6617" s="2">
        <v>0</v>
      </c>
      <c r="P6617" s="2">
        <v>0</v>
      </c>
      <c r="Q6617" s="2">
        <v>0</v>
      </c>
      <c r="R6617"/>
      <c r="S6617"/>
    </row>
    <row r="6618" spans="1:19" x14ac:dyDescent="0.3">
      <c r="A6618">
        <v>6617</v>
      </c>
      <c r="B6618" t="s">
        <v>6633</v>
      </c>
      <c r="C6618" t="s">
        <v>15</v>
      </c>
      <c r="D6618" s="1">
        <v>301.7</v>
      </c>
      <c r="E6618" s="1">
        <v>310.60000000000002</v>
      </c>
      <c r="F6618" s="2">
        <v>1380</v>
      </c>
      <c r="G6618" s="1">
        <f>2*PI()*Predictive_Maintenance_Data[[#This Row],[Rotational speed '[rpm']]]/60</f>
        <v>144.5132620651305</v>
      </c>
      <c r="H6618" s="1">
        <v>45.8</v>
      </c>
      <c r="I6618" s="1">
        <f t="shared" si="103"/>
        <v>8.9000000000000341</v>
      </c>
      <c r="J6618" s="1">
        <f>Predictive_Maintenance_Data[[#This Row],[Torque '[Nm']]]*Predictive_Maintenance_Data[[#This Row],[Angular velocity '[rad/s']]]/1000</f>
        <v>6.6187074025829773</v>
      </c>
      <c r="K6618" s="2">
        <v>70</v>
      </c>
      <c r="L6618" s="2">
        <v>0</v>
      </c>
      <c r="M6618" s="2">
        <v>0</v>
      </c>
      <c r="N6618" s="2">
        <v>0</v>
      </c>
      <c r="O6618" s="2">
        <v>0</v>
      </c>
      <c r="P6618" s="2">
        <v>0</v>
      </c>
      <c r="Q6618" s="2">
        <v>0</v>
      </c>
      <c r="R6618"/>
      <c r="S6618"/>
    </row>
    <row r="6619" spans="1:19" x14ac:dyDescent="0.3">
      <c r="A6619">
        <v>6618</v>
      </c>
      <c r="B6619" t="s">
        <v>6634</v>
      </c>
      <c r="C6619" t="s">
        <v>17</v>
      </c>
      <c r="D6619" s="1">
        <v>301.60000000000002</v>
      </c>
      <c r="E6619" s="1">
        <v>310.60000000000002</v>
      </c>
      <c r="F6619" s="2">
        <v>1321</v>
      </c>
      <c r="G6619" s="1">
        <f>2*PI()*Predictive_Maintenance_Data[[#This Row],[Rotational speed '[rpm']]]/60</f>
        <v>138.33479651307056</v>
      </c>
      <c r="H6619" s="1">
        <v>60.8</v>
      </c>
      <c r="I6619" s="1">
        <f t="shared" si="103"/>
        <v>9</v>
      </c>
      <c r="J6619" s="1">
        <f>Predictive_Maintenance_Data[[#This Row],[Torque '[Nm']]]*Predictive_Maintenance_Data[[#This Row],[Angular velocity '[rad/s']]]/1000</f>
        <v>8.4107556279946891</v>
      </c>
      <c r="K6619" s="2">
        <v>73</v>
      </c>
      <c r="L6619" s="2">
        <v>0</v>
      </c>
      <c r="M6619" s="2">
        <v>0</v>
      </c>
      <c r="N6619" s="2">
        <v>0</v>
      </c>
      <c r="O6619" s="2">
        <v>0</v>
      </c>
      <c r="P6619" s="2">
        <v>0</v>
      </c>
      <c r="Q6619" s="2">
        <v>0</v>
      </c>
      <c r="R6619"/>
      <c r="S6619"/>
    </row>
    <row r="6620" spans="1:19" x14ac:dyDescent="0.3">
      <c r="A6620">
        <v>6619</v>
      </c>
      <c r="B6620" t="s">
        <v>6635</v>
      </c>
      <c r="C6620" t="s">
        <v>15</v>
      </c>
      <c r="D6620" s="1">
        <v>301.60000000000002</v>
      </c>
      <c r="E6620" s="1">
        <v>310.60000000000002</v>
      </c>
      <c r="F6620" s="2">
        <v>1309</v>
      </c>
      <c r="G6620" s="1">
        <f>2*PI()*Predictive_Maintenance_Data[[#This Row],[Rotational speed '[rpm']]]/60</f>
        <v>137.07815945163463</v>
      </c>
      <c r="H6620" s="1">
        <v>65.8</v>
      </c>
      <c r="I6620" s="1">
        <f t="shared" si="103"/>
        <v>9</v>
      </c>
      <c r="J6620" s="1">
        <f>Predictive_Maintenance_Data[[#This Row],[Torque '[Nm']]]*Predictive_Maintenance_Data[[#This Row],[Angular velocity '[rad/s']]]/1000</f>
        <v>9.0197428919175575</v>
      </c>
      <c r="K6620" s="2">
        <v>75</v>
      </c>
      <c r="L6620" s="2">
        <v>1</v>
      </c>
      <c r="M6620" s="2">
        <v>0</v>
      </c>
      <c r="N6620" s="2">
        <v>0</v>
      </c>
      <c r="O6620" s="2">
        <v>1</v>
      </c>
      <c r="P6620" s="2">
        <v>0</v>
      </c>
      <c r="Q6620" s="2">
        <v>0</v>
      </c>
      <c r="R6620"/>
      <c r="S6620"/>
    </row>
    <row r="6621" spans="1:19" x14ac:dyDescent="0.3">
      <c r="A6621">
        <v>6620</v>
      </c>
      <c r="B6621" t="s">
        <v>6636</v>
      </c>
      <c r="C6621" t="s">
        <v>15</v>
      </c>
      <c r="D6621" s="1">
        <v>301.7</v>
      </c>
      <c r="E6621" s="1">
        <v>310.7</v>
      </c>
      <c r="F6621" s="2">
        <v>1627</v>
      </c>
      <c r="G6621" s="1">
        <f>2*PI()*Predictive_Maintenance_Data[[#This Row],[Rotational speed '[rpm']]]/60</f>
        <v>170.37904157968646</v>
      </c>
      <c r="H6621" s="1">
        <v>31.3</v>
      </c>
      <c r="I6621" s="1">
        <f t="shared" si="103"/>
        <v>9</v>
      </c>
      <c r="J6621" s="1">
        <f>Predictive_Maintenance_Data[[#This Row],[Torque '[Nm']]]*Predictive_Maintenance_Data[[#This Row],[Angular velocity '[rad/s']]]/1000</f>
        <v>5.3328640014441859</v>
      </c>
      <c r="K6621" s="2">
        <v>78</v>
      </c>
      <c r="L6621" s="2">
        <v>0</v>
      </c>
      <c r="M6621" s="2">
        <v>0</v>
      </c>
      <c r="N6621" s="2">
        <v>0</v>
      </c>
      <c r="O6621" s="2">
        <v>0</v>
      </c>
      <c r="P6621" s="2">
        <v>0</v>
      </c>
      <c r="Q6621" s="2">
        <v>0</v>
      </c>
      <c r="R6621"/>
      <c r="S6621"/>
    </row>
    <row r="6622" spans="1:19" x14ac:dyDescent="0.3">
      <c r="A6622">
        <v>6621</v>
      </c>
      <c r="B6622" t="s">
        <v>6637</v>
      </c>
      <c r="C6622" t="s">
        <v>15</v>
      </c>
      <c r="D6622" s="1">
        <v>301.60000000000002</v>
      </c>
      <c r="E6622" s="1">
        <v>310.7</v>
      </c>
      <c r="F6622" s="2">
        <v>1791</v>
      </c>
      <c r="G6622" s="1">
        <f>2*PI()*Predictive_Maintenance_Data[[#This Row],[Rotational speed '[rpm']]]/60</f>
        <v>187.55308141931064</v>
      </c>
      <c r="H6622" s="1">
        <v>23.8</v>
      </c>
      <c r="I6622" s="1">
        <f t="shared" si="103"/>
        <v>9.0999999999999659</v>
      </c>
      <c r="J6622" s="1">
        <f>Predictive_Maintenance_Data[[#This Row],[Torque '[Nm']]]*Predictive_Maintenance_Data[[#This Row],[Angular velocity '[rad/s']]]/1000</f>
        <v>4.4637633377795938</v>
      </c>
      <c r="K6622" s="2">
        <v>81</v>
      </c>
      <c r="L6622" s="2">
        <v>0</v>
      </c>
      <c r="M6622" s="2">
        <v>0</v>
      </c>
      <c r="N6622" s="2">
        <v>0</v>
      </c>
      <c r="O6622" s="2">
        <v>0</v>
      </c>
      <c r="P6622" s="2">
        <v>0</v>
      </c>
      <c r="Q6622" s="2">
        <v>0</v>
      </c>
      <c r="R6622"/>
      <c r="S6622"/>
    </row>
    <row r="6623" spans="1:19" x14ac:dyDescent="0.3">
      <c r="A6623">
        <v>6622</v>
      </c>
      <c r="B6623" t="s">
        <v>6638</v>
      </c>
      <c r="C6623" t="s">
        <v>15</v>
      </c>
      <c r="D6623" s="1">
        <v>301.7</v>
      </c>
      <c r="E6623" s="1">
        <v>310.7</v>
      </c>
      <c r="F6623" s="2">
        <v>1861</v>
      </c>
      <c r="G6623" s="1">
        <f>2*PI()*Predictive_Maintenance_Data[[#This Row],[Rotational speed '[rpm']]]/60</f>
        <v>194.88346427768684</v>
      </c>
      <c r="H6623" s="1">
        <v>21.8</v>
      </c>
      <c r="I6623" s="1">
        <f t="shared" si="103"/>
        <v>9</v>
      </c>
      <c r="J6623" s="1">
        <f>Predictive_Maintenance_Data[[#This Row],[Torque '[Nm']]]*Predictive_Maintenance_Data[[#This Row],[Angular velocity '[rad/s']]]/1000</f>
        <v>4.2484595212535732</v>
      </c>
      <c r="K6623" s="2">
        <v>84</v>
      </c>
      <c r="L6623" s="2">
        <v>0</v>
      </c>
      <c r="M6623" s="2">
        <v>0</v>
      </c>
      <c r="N6623" s="2">
        <v>0</v>
      </c>
      <c r="O6623" s="2">
        <v>0</v>
      </c>
      <c r="P6623" s="2">
        <v>0</v>
      </c>
      <c r="Q6623" s="2">
        <v>0</v>
      </c>
      <c r="R6623"/>
      <c r="S6623"/>
    </row>
    <row r="6624" spans="1:19" x14ac:dyDescent="0.3">
      <c r="A6624">
        <v>6623</v>
      </c>
      <c r="B6624" t="s">
        <v>6639</v>
      </c>
      <c r="C6624" t="s">
        <v>17</v>
      </c>
      <c r="D6624" s="1">
        <v>301.7</v>
      </c>
      <c r="E6624" s="1">
        <v>310.7</v>
      </c>
      <c r="F6624" s="2">
        <v>1493</v>
      </c>
      <c r="G6624" s="1">
        <f>2*PI()*Predictive_Maintenance_Data[[#This Row],[Rotational speed '[rpm']]]/60</f>
        <v>156.34659439365205</v>
      </c>
      <c r="H6624" s="1">
        <v>51.1</v>
      </c>
      <c r="I6624" s="1">
        <f t="shared" si="103"/>
        <v>9</v>
      </c>
      <c r="J6624" s="1">
        <f>Predictive_Maintenance_Data[[#This Row],[Torque '[Nm']]]*Predictive_Maintenance_Data[[#This Row],[Angular velocity '[rad/s']]]/1000</f>
        <v>7.9893109735156207</v>
      </c>
      <c r="K6624" s="2">
        <v>87</v>
      </c>
      <c r="L6624" s="2">
        <v>0</v>
      </c>
      <c r="M6624" s="2">
        <v>0</v>
      </c>
      <c r="N6624" s="2">
        <v>0</v>
      </c>
      <c r="O6624" s="2">
        <v>0</v>
      </c>
      <c r="P6624" s="2">
        <v>0</v>
      </c>
      <c r="Q6624" s="2">
        <v>0</v>
      </c>
      <c r="R6624"/>
      <c r="S6624"/>
    </row>
    <row r="6625" spans="1:19" x14ac:dyDescent="0.3">
      <c r="A6625">
        <v>6624</v>
      </c>
      <c r="B6625" t="s">
        <v>6640</v>
      </c>
      <c r="C6625" t="s">
        <v>15</v>
      </c>
      <c r="D6625" s="1">
        <v>301.7</v>
      </c>
      <c r="E6625" s="1">
        <v>310.7</v>
      </c>
      <c r="F6625" s="2">
        <v>1442</v>
      </c>
      <c r="G6625" s="1">
        <f>2*PI()*Predictive_Maintenance_Data[[#This Row],[Rotational speed '[rpm']]]/60</f>
        <v>151.00588688254939</v>
      </c>
      <c r="H6625" s="1">
        <v>41.1</v>
      </c>
      <c r="I6625" s="1">
        <f t="shared" si="103"/>
        <v>9</v>
      </c>
      <c r="J6625" s="1">
        <f>Predictive_Maintenance_Data[[#This Row],[Torque '[Nm']]]*Predictive_Maintenance_Data[[#This Row],[Angular velocity '[rad/s']]]/1000</f>
        <v>6.2063419508727806</v>
      </c>
      <c r="K6625" s="2">
        <v>89</v>
      </c>
      <c r="L6625" s="2">
        <v>0</v>
      </c>
      <c r="M6625" s="2">
        <v>0</v>
      </c>
      <c r="N6625" s="2">
        <v>0</v>
      </c>
      <c r="O6625" s="2">
        <v>0</v>
      </c>
      <c r="P6625" s="2">
        <v>0</v>
      </c>
      <c r="Q6625" s="2">
        <v>0</v>
      </c>
      <c r="R6625"/>
      <c r="S6625"/>
    </row>
    <row r="6626" spans="1:19" x14ac:dyDescent="0.3">
      <c r="A6626">
        <v>6625</v>
      </c>
      <c r="B6626" t="s">
        <v>6641</v>
      </c>
      <c r="C6626" t="s">
        <v>17</v>
      </c>
      <c r="D6626" s="1">
        <v>301.7</v>
      </c>
      <c r="E6626" s="1">
        <v>310.7</v>
      </c>
      <c r="F6626" s="2">
        <v>1532</v>
      </c>
      <c r="G6626" s="1">
        <f>2*PI()*Predictive_Maintenance_Data[[#This Row],[Rotational speed '[rpm']]]/60</f>
        <v>160.43066484331877</v>
      </c>
      <c r="H6626" s="1">
        <v>39.799999999999997</v>
      </c>
      <c r="I6626" s="1">
        <f t="shared" si="103"/>
        <v>9</v>
      </c>
      <c r="J6626" s="1">
        <f>Predictive_Maintenance_Data[[#This Row],[Torque '[Nm']]]*Predictive_Maintenance_Data[[#This Row],[Angular velocity '[rad/s']]]/1000</f>
        <v>6.3851404607640863</v>
      </c>
      <c r="K6626" s="2">
        <v>92</v>
      </c>
      <c r="L6626" s="2">
        <v>0</v>
      </c>
      <c r="M6626" s="2">
        <v>0</v>
      </c>
      <c r="N6626" s="2">
        <v>0</v>
      </c>
      <c r="O6626" s="2">
        <v>0</v>
      </c>
      <c r="P6626" s="2">
        <v>0</v>
      </c>
      <c r="Q6626" s="2">
        <v>0</v>
      </c>
      <c r="R6626"/>
      <c r="S6626"/>
    </row>
    <row r="6627" spans="1:19" x14ac:dyDescent="0.3">
      <c r="A6627">
        <v>6626</v>
      </c>
      <c r="B6627" t="s">
        <v>6642</v>
      </c>
      <c r="C6627" t="s">
        <v>15</v>
      </c>
      <c r="D6627" s="1">
        <v>301.60000000000002</v>
      </c>
      <c r="E6627" s="1">
        <v>310.7</v>
      </c>
      <c r="F6627" s="2">
        <v>1421</v>
      </c>
      <c r="G6627" s="1">
        <f>2*PI()*Predictive_Maintenance_Data[[#This Row],[Rotational speed '[rpm']]]/60</f>
        <v>148.80677202503654</v>
      </c>
      <c r="H6627" s="1">
        <v>44.4</v>
      </c>
      <c r="I6627" s="1">
        <f t="shared" si="103"/>
        <v>9.0999999999999659</v>
      </c>
      <c r="J6627" s="1">
        <f>Predictive_Maintenance_Data[[#This Row],[Torque '[Nm']]]*Predictive_Maintenance_Data[[#This Row],[Angular velocity '[rad/s']]]/1000</f>
        <v>6.6070206779116223</v>
      </c>
      <c r="K6627" s="2">
        <v>94</v>
      </c>
      <c r="L6627" s="2">
        <v>0</v>
      </c>
      <c r="M6627" s="2">
        <v>0</v>
      </c>
      <c r="N6627" s="2">
        <v>0</v>
      </c>
      <c r="O6627" s="2">
        <v>0</v>
      </c>
      <c r="P6627" s="2">
        <v>0</v>
      </c>
      <c r="Q6627" s="2">
        <v>0</v>
      </c>
      <c r="R6627"/>
      <c r="S6627"/>
    </row>
    <row r="6628" spans="1:19" x14ac:dyDescent="0.3">
      <c r="A6628">
        <v>6627</v>
      </c>
      <c r="B6628" t="s">
        <v>6643</v>
      </c>
      <c r="C6628" t="s">
        <v>17</v>
      </c>
      <c r="D6628" s="1">
        <v>301.60000000000002</v>
      </c>
      <c r="E6628" s="1">
        <v>310.60000000000002</v>
      </c>
      <c r="F6628" s="2">
        <v>1613</v>
      </c>
      <c r="G6628" s="1">
        <f>2*PI()*Predictive_Maintenance_Data[[#This Row],[Rotational speed '[rpm']]]/60</f>
        <v>168.91296500801121</v>
      </c>
      <c r="H6628" s="1">
        <v>42.5</v>
      </c>
      <c r="I6628" s="1">
        <f t="shared" si="103"/>
        <v>9</v>
      </c>
      <c r="J6628" s="1">
        <f>Predictive_Maintenance_Data[[#This Row],[Torque '[Nm']]]*Predictive_Maintenance_Data[[#This Row],[Angular velocity '[rad/s']]]/1000</f>
        <v>7.1788010128404771</v>
      </c>
      <c r="K6628" s="2">
        <v>97</v>
      </c>
      <c r="L6628" s="2">
        <v>0</v>
      </c>
      <c r="M6628" s="2">
        <v>0</v>
      </c>
      <c r="N6628" s="2">
        <v>0</v>
      </c>
      <c r="O6628" s="2">
        <v>0</v>
      </c>
      <c r="P6628" s="2">
        <v>0</v>
      </c>
      <c r="Q6628" s="2">
        <v>0</v>
      </c>
      <c r="R6628"/>
      <c r="S6628"/>
    </row>
    <row r="6629" spans="1:19" x14ac:dyDescent="0.3">
      <c r="A6629">
        <v>6628</v>
      </c>
      <c r="B6629" t="s">
        <v>6644</v>
      </c>
      <c r="C6629" t="s">
        <v>15</v>
      </c>
      <c r="D6629" s="1">
        <v>301.7</v>
      </c>
      <c r="E6629" s="1">
        <v>310.60000000000002</v>
      </c>
      <c r="F6629" s="2">
        <v>1876</v>
      </c>
      <c r="G6629" s="1">
        <f>2*PI()*Predictive_Maintenance_Data[[#This Row],[Rotational speed '[rpm']]]/60</f>
        <v>196.4542606044817</v>
      </c>
      <c r="H6629" s="1">
        <v>22.1</v>
      </c>
      <c r="I6629" s="1">
        <f t="shared" si="103"/>
        <v>8.9000000000000341</v>
      </c>
      <c r="J6629" s="1">
        <f>Predictive_Maintenance_Data[[#This Row],[Torque '[Nm']]]*Predictive_Maintenance_Data[[#This Row],[Angular velocity '[rad/s']]]/1000</f>
        <v>4.3416391593590458</v>
      </c>
      <c r="K6629" s="2">
        <v>99</v>
      </c>
      <c r="L6629" s="2">
        <v>0</v>
      </c>
      <c r="M6629" s="2">
        <v>0</v>
      </c>
      <c r="N6629" s="2">
        <v>0</v>
      </c>
      <c r="O6629" s="2">
        <v>0</v>
      </c>
      <c r="P6629" s="2">
        <v>0</v>
      </c>
      <c r="Q6629" s="2">
        <v>0</v>
      </c>
      <c r="R6629"/>
      <c r="S6629"/>
    </row>
    <row r="6630" spans="1:19" x14ac:dyDescent="0.3">
      <c r="A6630">
        <v>6629</v>
      </c>
      <c r="B6630" t="s">
        <v>6645</v>
      </c>
      <c r="C6630" t="s">
        <v>17</v>
      </c>
      <c r="D6630" s="1">
        <v>301.60000000000002</v>
      </c>
      <c r="E6630" s="1">
        <v>310.5</v>
      </c>
      <c r="F6630" s="2">
        <v>1593</v>
      </c>
      <c r="G6630" s="1">
        <f>2*PI()*Predictive_Maintenance_Data[[#This Row],[Rotational speed '[rpm']]]/60</f>
        <v>166.81856990561801</v>
      </c>
      <c r="H6630" s="1">
        <v>34.5</v>
      </c>
      <c r="I6630" s="1">
        <f t="shared" si="103"/>
        <v>8.8999999999999773</v>
      </c>
      <c r="J6630" s="1">
        <f>Predictive_Maintenance_Data[[#This Row],[Torque '[Nm']]]*Predictive_Maintenance_Data[[#This Row],[Angular velocity '[rad/s']]]/1000</f>
        <v>5.7552406617438212</v>
      </c>
      <c r="K6630" s="2">
        <v>102</v>
      </c>
      <c r="L6630" s="2">
        <v>0</v>
      </c>
      <c r="M6630" s="2">
        <v>0</v>
      </c>
      <c r="N6630" s="2">
        <v>0</v>
      </c>
      <c r="O6630" s="2">
        <v>0</v>
      </c>
      <c r="P6630" s="2">
        <v>0</v>
      </c>
      <c r="Q6630" s="2">
        <v>0</v>
      </c>
      <c r="R6630"/>
      <c r="S6630"/>
    </row>
    <row r="6631" spans="1:19" x14ac:dyDescent="0.3">
      <c r="A6631">
        <v>6630</v>
      </c>
      <c r="B6631" t="s">
        <v>6646</v>
      </c>
      <c r="C6631" t="s">
        <v>17</v>
      </c>
      <c r="D6631" s="1">
        <v>301.60000000000002</v>
      </c>
      <c r="E6631" s="1">
        <v>310.5</v>
      </c>
      <c r="F6631" s="2">
        <v>1397</v>
      </c>
      <c r="G6631" s="1">
        <f>2*PI()*Predictive_Maintenance_Data[[#This Row],[Rotational speed '[rpm']]]/60</f>
        <v>146.29349790216469</v>
      </c>
      <c r="H6631" s="1">
        <v>49.4</v>
      </c>
      <c r="I6631" s="1">
        <f t="shared" si="103"/>
        <v>8.8999999999999773</v>
      </c>
      <c r="J6631" s="1">
        <f>Predictive_Maintenance_Data[[#This Row],[Torque '[Nm']]]*Predictive_Maintenance_Data[[#This Row],[Angular velocity '[rad/s']]]/1000</f>
        <v>7.2268987963669353</v>
      </c>
      <c r="K6631" s="2">
        <v>104</v>
      </c>
      <c r="L6631" s="2">
        <v>0</v>
      </c>
      <c r="M6631" s="2">
        <v>0</v>
      </c>
      <c r="N6631" s="2">
        <v>0</v>
      </c>
      <c r="O6631" s="2">
        <v>0</v>
      </c>
      <c r="P6631" s="2">
        <v>0</v>
      </c>
      <c r="Q6631" s="2">
        <v>0</v>
      </c>
      <c r="R6631"/>
      <c r="S6631"/>
    </row>
    <row r="6632" spans="1:19" x14ac:dyDescent="0.3">
      <c r="A6632">
        <v>6631</v>
      </c>
      <c r="B6632" t="s">
        <v>6647</v>
      </c>
      <c r="C6632" t="s">
        <v>15</v>
      </c>
      <c r="D6632" s="1">
        <v>301.60000000000002</v>
      </c>
      <c r="E6632" s="1">
        <v>310.5</v>
      </c>
      <c r="F6632" s="2">
        <v>1414</v>
      </c>
      <c r="G6632" s="1">
        <f>2*PI()*Predictive_Maintenance_Data[[#This Row],[Rotational speed '[rpm']]]/60</f>
        <v>148.0737337391989</v>
      </c>
      <c r="H6632" s="1">
        <v>49.3</v>
      </c>
      <c r="I6632" s="1">
        <f t="shared" si="103"/>
        <v>8.8999999999999773</v>
      </c>
      <c r="J6632" s="1">
        <f>Predictive_Maintenance_Data[[#This Row],[Torque '[Nm']]]*Predictive_Maintenance_Data[[#This Row],[Angular velocity '[rad/s']]]/1000</f>
        <v>7.3000350733425057</v>
      </c>
      <c r="K6632" s="2">
        <v>106</v>
      </c>
      <c r="L6632" s="2">
        <v>0</v>
      </c>
      <c r="M6632" s="2">
        <v>0</v>
      </c>
      <c r="N6632" s="2">
        <v>0</v>
      </c>
      <c r="O6632" s="2">
        <v>0</v>
      </c>
      <c r="P6632" s="2">
        <v>0</v>
      </c>
      <c r="Q6632" s="2">
        <v>0</v>
      </c>
      <c r="R6632"/>
      <c r="S6632"/>
    </row>
    <row r="6633" spans="1:19" x14ac:dyDescent="0.3">
      <c r="A6633">
        <v>6632</v>
      </c>
      <c r="B6633" t="s">
        <v>6648</v>
      </c>
      <c r="C6633" t="s">
        <v>15</v>
      </c>
      <c r="D6633" s="1">
        <v>301.5</v>
      </c>
      <c r="E6633" s="1">
        <v>310.39999999999998</v>
      </c>
      <c r="F6633" s="2">
        <v>1378</v>
      </c>
      <c r="G6633" s="1">
        <f>2*PI()*Predictive_Maintenance_Data[[#This Row],[Rotational speed '[rpm']]]/60</f>
        <v>144.30382255489116</v>
      </c>
      <c r="H6633" s="1">
        <v>55.3</v>
      </c>
      <c r="I6633" s="1">
        <f t="shared" si="103"/>
        <v>8.8999999999999773</v>
      </c>
      <c r="J6633" s="1">
        <f>Predictive_Maintenance_Data[[#This Row],[Torque '[Nm']]]*Predictive_Maintenance_Data[[#This Row],[Angular velocity '[rad/s']]]/1000</f>
        <v>7.9800013872854807</v>
      </c>
      <c r="K6633" s="2">
        <v>109</v>
      </c>
      <c r="L6633" s="2">
        <v>0</v>
      </c>
      <c r="M6633" s="2">
        <v>0</v>
      </c>
      <c r="N6633" s="2">
        <v>0</v>
      </c>
      <c r="O6633" s="2">
        <v>0</v>
      </c>
      <c r="P6633" s="2">
        <v>0</v>
      </c>
      <c r="Q6633" s="2">
        <v>0</v>
      </c>
      <c r="R6633"/>
      <c r="S6633"/>
    </row>
    <row r="6634" spans="1:19" x14ac:dyDescent="0.3">
      <c r="A6634">
        <v>6633</v>
      </c>
      <c r="B6634" t="s">
        <v>6649</v>
      </c>
      <c r="C6634" t="s">
        <v>17</v>
      </c>
      <c r="D6634" s="1">
        <v>301.39999999999998</v>
      </c>
      <c r="E6634" s="1">
        <v>310.39999999999998</v>
      </c>
      <c r="F6634" s="2">
        <v>1301</v>
      </c>
      <c r="G6634" s="1">
        <f>2*PI()*Predictive_Maintenance_Data[[#This Row],[Rotational speed '[rpm']]]/60</f>
        <v>136.24040141067738</v>
      </c>
      <c r="H6634" s="1">
        <v>51.2</v>
      </c>
      <c r="I6634" s="1">
        <f t="shared" si="103"/>
        <v>9</v>
      </c>
      <c r="J6634" s="1">
        <f>Predictive_Maintenance_Data[[#This Row],[Torque '[Nm']]]*Predictive_Maintenance_Data[[#This Row],[Angular velocity '[rad/s']]]/1000</f>
        <v>6.9755085522266818</v>
      </c>
      <c r="K6634" s="2">
        <v>112</v>
      </c>
      <c r="L6634" s="2">
        <v>0</v>
      </c>
      <c r="M6634" s="2">
        <v>0</v>
      </c>
      <c r="N6634" s="2">
        <v>0</v>
      </c>
      <c r="O6634" s="2">
        <v>0</v>
      </c>
      <c r="P6634" s="2">
        <v>0</v>
      </c>
      <c r="Q6634" s="2">
        <v>0</v>
      </c>
      <c r="R6634"/>
      <c r="S6634"/>
    </row>
    <row r="6635" spans="1:19" x14ac:dyDescent="0.3">
      <c r="A6635">
        <v>6634</v>
      </c>
      <c r="B6635" t="s">
        <v>6650</v>
      </c>
      <c r="C6635" t="s">
        <v>15</v>
      </c>
      <c r="D6635" s="1">
        <v>301.5</v>
      </c>
      <c r="E6635" s="1">
        <v>310.5</v>
      </c>
      <c r="F6635" s="2">
        <v>1737</v>
      </c>
      <c r="G6635" s="1">
        <f>2*PI()*Predictive_Maintenance_Data[[#This Row],[Rotational speed '[rpm']]]/60</f>
        <v>181.89821464284901</v>
      </c>
      <c r="H6635" s="1">
        <v>29.3</v>
      </c>
      <c r="I6635" s="1">
        <f t="shared" si="103"/>
        <v>9</v>
      </c>
      <c r="J6635" s="1">
        <f>Predictive_Maintenance_Data[[#This Row],[Torque '[Nm']]]*Predictive_Maintenance_Data[[#This Row],[Angular velocity '[rad/s']]]/1000</f>
        <v>5.3296176890354765</v>
      </c>
      <c r="K6635" s="2">
        <v>114</v>
      </c>
      <c r="L6635" s="2">
        <v>0</v>
      </c>
      <c r="M6635" s="2">
        <v>0</v>
      </c>
      <c r="N6635" s="2">
        <v>0</v>
      </c>
      <c r="O6635" s="2">
        <v>0</v>
      </c>
      <c r="P6635" s="2">
        <v>0</v>
      </c>
      <c r="Q6635" s="2">
        <v>0</v>
      </c>
      <c r="R6635"/>
      <c r="S6635"/>
    </row>
    <row r="6636" spans="1:19" x14ac:dyDescent="0.3">
      <c r="A6636">
        <v>6635</v>
      </c>
      <c r="B6636" t="s">
        <v>6651</v>
      </c>
      <c r="C6636" t="s">
        <v>17</v>
      </c>
      <c r="D6636" s="1">
        <v>301.5</v>
      </c>
      <c r="E6636" s="1">
        <v>310.5</v>
      </c>
      <c r="F6636" s="2">
        <v>1396</v>
      </c>
      <c r="G6636" s="1">
        <f>2*PI()*Predictive_Maintenance_Data[[#This Row],[Rotational speed '[rpm']]]/60</f>
        <v>146.18877814704504</v>
      </c>
      <c r="H6636" s="1">
        <v>44.5</v>
      </c>
      <c r="I6636" s="1">
        <f t="shared" si="103"/>
        <v>9</v>
      </c>
      <c r="J6636" s="1">
        <f>Predictive_Maintenance_Data[[#This Row],[Torque '[Nm']]]*Predictive_Maintenance_Data[[#This Row],[Angular velocity '[rad/s']]]/1000</f>
        <v>6.5054006275435041</v>
      </c>
      <c r="K6636" s="2">
        <v>117</v>
      </c>
      <c r="L6636" s="2">
        <v>0</v>
      </c>
      <c r="M6636" s="2">
        <v>0</v>
      </c>
      <c r="N6636" s="2">
        <v>0</v>
      </c>
      <c r="O6636" s="2">
        <v>0</v>
      </c>
      <c r="P6636" s="2">
        <v>0</v>
      </c>
      <c r="Q6636" s="2">
        <v>0</v>
      </c>
      <c r="R6636"/>
      <c r="S6636"/>
    </row>
    <row r="6637" spans="1:19" x14ac:dyDescent="0.3">
      <c r="A6637">
        <v>6636</v>
      </c>
      <c r="B6637" t="s">
        <v>6652</v>
      </c>
      <c r="C6637" t="s">
        <v>17</v>
      </c>
      <c r="D6637" s="1">
        <v>301.5</v>
      </c>
      <c r="E6637" s="1">
        <v>310.5</v>
      </c>
      <c r="F6637" s="2">
        <v>1534</v>
      </c>
      <c r="G6637" s="1">
        <f>2*PI()*Predictive_Maintenance_Data[[#This Row],[Rotational speed '[rpm']]]/60</f>
        <v>160.64010435355809</v>
      </c>
      <c r="H6637" s="1">
        <v>39.299999999999997</v>
      </c>
      <c r="I6637" s="1">
        <f t="shared" si="103"/>
        <v>9</v>
      </c>
      <c r="J6637" s="1">
        <f>Predictive_Maintenance_Data[[#This Row],[Torque '[Nm']]]*Predictive_Maintenance_Data[[#This Row],[Angular velocity '[rad/s']]]/1000</f>
        <v>6.3131561010948323</v>
      </c>
      <c r="K6637" s="2">
        <v>119</v>
      </c>
      <c r="L6637" s="2">
        <v>0</v>
      </c>
      <c r="M6637" s="2">
        <v>0</v>
      </c>
      <c r="N6637" s="2">
        <v>0</v>
      </c>
      <c r="O6637" s="2">
        <v>0</v>
      </c>
      <c r="P6637" s="2">
        <v>0</v>
      </c>
      <c r="Q6637" s="2">
        <v>0</v>
      </c>
      <c r="R6637"/>
      <c r="S6637"/>
    </row>
    <row r="6638" spans="1:19" x14ac:dyDescent="0.3">
      <c r="A6638">
        <v>6637</v>
      </c>
      <c r="B6638" t="s">
        <v>6653</v>
      </c>
      <c r="C6638" t="s">
        <v>15</v>
      </c>
      <c r="D6638" s="1">
        <v>301.5</v>
      </c>
      <c r="E6638" s="1">
        <v>310.5</v>
      </c>
      <c r="F6638" s="2">
        <v>1774</v>
      </c>
      <c r="G6638" s="1">
        <f>2*PI()*Predictive_Maintenance_Data[[#This Row],[Rotational speed '[rpm']]]/60</f>
        <v>185.77284558227646</v>
      </c>
      <c r="H6638" s="1">
        <v>25.5</v>
      </c>
      <c r="I6638" s="1">
        <f t="shared" si="103"/>
        <v>9</v>
      </c>
      <c r="J6638" s="1">
        <f>Predictive_Maintenance_Data[[#This Row],[Torque '[Nm']]]*Predictive_Maintenance_Data[[#This Row],[Angular velocity '[rad/s']]]/1000</f>
        <v>4.7372075623480496</v>
      </c>
      <c r="K6638" s="2">
        <v>121</v>
      </c>
      <c r="L6638" s="2">
        <v>0</v>
      </c>
      <c r="M6638" s="2">
        <v>0</v>
      </c>
      <c r="N6638" s="2">
        <v>0</v>
      </c>
      <c r="O6638" s="2">
        <v>0</v>
      </c>
      <c r="P6638" s="2">
        <v>0</v>
      </c>
      <c r="Q6638" s="2">
        <v>0</v>
      </c>
      <c r="R6638"/>
      <c r="S6638"/>
    </row>
    <row r="6639" spans="1:19" x14ac:dyDescent="0.3">
      <c r="A6639">
        <v>6638</v>
      </c>
      <c r="B6639" t="s">
        <v>6654</v>
      </c>
      <c r="C6639" t="s">
        <v>27</v>
      </c>
      <c r="D6639" s="1">
        <v>301.5</v>
      </c>
      <c r="E6639" s="1">
        <v>310.5</v>
      </c>
      <c r="F6639" s="2">
        <v>1453</v>
      </c>
      <c r="G6639" s="1">
        <f>2*PI()*Predictive_Maintenance_Data[[#This Row],[Rotational speed '[rpm']]]/60</f>
        <v>152.15780418886564</v>
      </c>
      <c r="H6639" s="1">
        <v>48</v>
      </c>
      <c r="I6639" s="1">
        <f t="shared" si="103"/>
        <v>9</v>
      </c>
      <c r="J6639" s="1">
        <f>Predictive_Maintenance_Data[[#This Row],[Torque '[Nm']]]*Predictive_Maintenance_Data[[#This Row],[Angular velocity '[rad/s']]]/1000</f>
        <v>7.3035746010655513</v>
      </c>
      <c r="K6639" s="2">
        <v>124</v>
      </c>
      <c r="L6639" s="2">
        <v>0</v>
      </c>
      <c r="M6639" s="2">
        <v>0</v>
      </c>
      <c r="N6639" s="2">
        <v>0</v>
      </c>
      <c r="O6639" s="2">
        <v>0</v>
      </c>
      <c r="P6639" s="2">
        <v>0</v>
      </c>
      <c r="Q6639" s="2">
        <v>0</v>
      </c>
      <c r="R6639"/>
      <c r="S6639"/>
    </row>
    <row r="6640" spans="1:19" x14ac:dyDescent="0.3">
      <c r="A6640">
        <v>6639</v>
      </c>
      <c r="B6640" t="s">
        <v>6655</v>
      </c>
      <c r="C6640" t="s">
        <v>17</v>
      </c>
      <c r="D6640" s="1">
        <v>301.5</v>
      </c>
      <c r="E6640" s="1">
        <v>310.5</v>
      </c>
      <c r="F6640" s="2">
        <v>1453</v>
      </c>
      <c r="G6640" s="1">
        <f>2*PI()*Predictive_Maintenance_Data[[#This Row],[Rotational speed '[rpm']]]/60</f>
        <v>152.15780418886564</v>
      </c>
      <c r="H6640" s="1">
        <v>44.2</v>
      </c>
      <c r="I6640" s="1">
        <f t="shared" si="103"/>
        <v>9</v>
      </c>
      <c r="J6640" s="1">
        <f>Predictive_Maintenance_Data[[#This Row],[Torque '[Nm']]]*Predictive_Maintenance_Data[[#This Row],[Angular velocity '[rad/s']]]/1000</f>
        <v>6.7253749451478617</v>
      </c>
      <c r="K6640" s="2">
        <v>129</v>
      </c>
      <c r="L6640" s="2">
        <v>0</v>
      </c>
      <c r="M6640" s="2">
        <v>0</v>
      </c>
      <c r="N6640" s="2">
        <v>0</v>
      </c>
      <c r="O6640" s="2">
        <v>0</v>
      </c>
      <c r="P6640" s="2">
        <v>0</v>
      </c>
      <c r="Q6640" s="2">
        <v>0</v>
      </c>
      <c r="R6640"/>
      <c r="S6640"/>
    </row>
    <row r="6641" spans="1:19" x14ac:dyDescent="0.3">
      <c r="A6641">
        <v>6640</v>
      </c>
      <c r="B6641" t="s">
        <v>6656</v>
      </c>
      <c r="C6641" t="s">
        <v>17</v>
      </c>
      <c r="D6641" s="1">
        <v>301.39999999999998</v>
      </c>
      <c r="E6641" s="1">
        <v>310.5</v>
      </c>
      <c r="F6641" s="2">
        <v>1380</v>
      </c>
      <c r="G6641" s="1">
        <f>2*PI()*Predictive_Maintenance_Data[[#This Row],[Rotational speed '[rpm']]]/60</f>
        <v>144.5132620651305</v>
      </c>
      <c r="H6641" s="1">
        <v>48.4</v>
      </c>
      <c r="I6641" s="1">
        <f t="shared" si="103"/>
        <v>9.1000000000000227</v>
      </c>
      <c r="J6641" s="1">
        <f>Predictive_Maintenance_Data[[#This Row],[Torque '[Nm']]]*Predictive_Maintenance_Data[[#This Row],[Angular velocity '[rad/s']]]/1000</f>
        <v>6.9944418839523159</v>
      </c>
      <c r="K6641" s="2">
        <v>131</v>
      </c>
      <c r="L6641" s="2">
        <v>0</v>
      </c>
      <c r="M6641" s="2">
        <v>0</v>
      </c>
      <c r="N6641" s="2">
        <v>0</v>
      </c>
      <c r="O6641" s="2">
        <v>0</v>
      </c>
      <c r="P6641" s="2">
        <v>0</v>
      </c>
      <c r="Q6641" s="2">
        <v>0</v>
      </c>
      <c r="R6641"/>
      <c r="S6641"/>
    </row>
    <row r="6642" spans="1:19" x14ac:dyDescent="0.3">
      <c r="A6642">
        <v>6641</v>
      </c>
      <c r="B6642" t="s">
        <v>6657</v>
      </c>
      <c r="C6642" t="s">
        <v>17</v>
      </c>
      <c r="D6642" s="1">
        <v>301.39999999999998</v>
      </c>
      <c r="E6642" s="1">
        <v>310.39999999999998</v>
      </c>
      <c r="F6642" s="2">
        <v>1334</v>
      </c>
      <c r="G6642" s="1">
        <f>2*PI()*Predictive_Maintenance_Data[[#This Row],[Rotational speed '[rpm']]]/60</f>
        <v>139.69615332962613</v>
      </c>
      <c r="H6642" s="1">
        <v>43.2</v>
      </c>
      <c r="I6642" s="1">
        <f t="shared" si="103"/>
        <v>9</v>
      </c>
      <c r="J6642" s="1">
        <f>Predictive_Maintenance_Data[[#This Row],[Torque '[Nm']]]*Predictive_Maintenance_Data[[#This Row],[Angular velocity '[rad/s']]]/1000</f>
        <v>6.0348738238398489</v>
      </c>
      <c r="K6642" s="2">
        <v>133</v>
      </c>
      <c r="L6642" s="2">
        <v>0</v>
      </c>
      <c r="M6642" s="2">
        <v>0</v>
      </c>
      <c r="N6642" s="2">
        <v>0</v>
      </c>
      <c r="O6642" s="2">
        <v>0</v>
      </c>
      <c r="P6642" s="2">
        <v>0</v>
      </c>
      <c r="Q6642" s="2">
        <v>0</v>
      </c>
      <c r="R6642"/>
      <c r="S6642"/>
    </row>
    <row r="6643" spans="1:19" x14ac:dyDescent="0.3">
      <c r="A6643">
        <v>6642</v>
      </c>
      <c r="B6643" t="s">
        <v>6658</v>
      </c>
      <c r="C6643" t="s">
        <v>17</v>
      </c>
      <c r="D6643" s="1">
        <v>301.5</v>
      </c>
      <c r="E6643" s="1">
        <v>310.5</v>
      </c>
      <c r="F6643" s="2">
        <v>1702</v>
      </c>
      <c r="G6643" s="1">
        <f>2*PI()*Predictive_Maintenance_Data[[#This Row],[Rotational speed '[rpm']]]/60</f>
        <v>178.23302321366094</v>
      </c>
      <c r="H6643" s="1">
        <v>28.7</v>
      </c>
      <c r="I6643" s="1">
        <f t="shared" si="103"/>
        <v>9</v>
      </c>
      <c r="J6643" s="1">
        <f>Predictive_Maintenance_Data[[#This Row],[Torque '[Nm']]]*Predictive_Maintenance_Data[[#This Row],[Angular velocity '[rad/s']]]/1000</f>
        <v>5.1152877662320693</v>
      </c>
      <c r="K6643" s="2">
        <v>135</v>
      </c>
      <c r="L6643" s="2">
        <v>0</v>
      </c>
      <c r="M6643" s="2">
        <v>0</v>
      </c>
      <c r="N6643" s="2">
        <v>0</v>
      </c>
      <c r="O6643" s="2">
        <v>0</v>
      </c>
      <c r="P6643" s="2">
        <v>0</v>
      </c>
      <c r="Q6643" s="2">
        <v>0</v>
      </c>
      <c r="R6643"/>
      <c r="S6643"/>
    </row>
    <row r="6644" spans="1:19" x14ac:dyDescent="0.3">
      <c r="A6644">
        <v>6643</v>
      </c>
      <c r="B6644" t="s">
        <v>6659</v>
      </c>
      <c r="C6644" t="s">
        <v>17</v>
      </c>
      <c r="D6644" s="1">
        <v>301.60000000000002</v>
      </c>
      <c r="E6644" s="1">
        <v>310.60000000000002</v>
      </c>
      <c r="F6644" s="2">
        <v>1431</v>
      </c>
      <c r="G6644" s="1">
        <f>2*PI()*Predictive_Maintenance_Data[[#This Row],[Rotational speed '[rpm']]]/60</f>
        <v>149.85396957623314</v>
      </c>
      <c r="H6644" s="1">
        <v>37.5</v>
      </c>
      <c r="I6644" s="1">
        <f t="shared" si="103"/>
        <v>9</v>
      </c>
      <c r="J6644" s="1">
        <f>Predictive_Maintenance_Data[[#This Row],[Torque '[Nm']]]*Predictive_Maintenance_Data[[#This Row],[Angular velocity '[rad/s']]]/1000</f>
        <v>5.6195238591087424</v>
      </c>
      <c r="K6644" s="2">
        <v>137</v>
      </c>
      <c r="L6644" s="2">
        <v>0</v>
      </c>
      <c r="M6644" s="2">
        <v>0</v>
      </c>
      <c r="N6644" s="2">
        <v>0</v>
      </c>
      <c r="O6644" s="2">
        <v>0</v>
      </c>
      <c r="P6644" s="2">
        <v>0</v>
      </c>
      <c r="Q6644" s="2">
        <v>0</v>
      </c>
      <c r="R6644"/>
      <c r="S6644"/>
    </row>
    <row r="6645" spans="1:19" x14ac:dyDescent="0.3">
      <c r="A6645">
        <v>6644</v>
      </c>
      <c r="B6645" t="s">
        <v>6660</v>
      </c>
      <c r="C6645" t="s">
        <v>15</v>
      </c>
      <c r="D6645" s="1">
        <v>301.5</v>
      </c>
      <c r="E6645" s="1">
        <v>310.5</v>
      </c>
      <c r="F6645" s="2">
        <v>1308</v>
      </c>
      <c r="G6645" s="1">
        <f>2*PI()*Predictive_Maintenance_Data[[#This Row],[Rotational speed '[rpm']]]/60</f>
        <v>136.97343969651499</v>
      </c>
      <c r="H6645" s="1">
        <v>60.5</v>
      </c>
      <c r="I6645" s="1">
        <f t="shared" si="103"/>
        <v>9</v>
      </c>
      <c r="J6645" s="1">
        <f>Predictive_Maintenance_Data[[#This Row],[Torque '[Nm']]]*Predictive_Maintenance_Data[[#This Row],[Angular velocity '[rad/s']]]/1000</f>
        <v>8.2868931016391567</v>
      </c>
      <c r="K6645" s="2">
        <v>139</v>
      </c>
      <c r="L6645" s="2">
        <v>0</v>
      </c>
      <c r="M6645" s="2">
        <v>0</v>
      </c>
      <c r="N6645" s="2">
        <v>0</v>
      </c>
      <c r="O6645" s="2">
        <v>0</v>
      </c>
      <c r="P6645" s="2">
        <v>0</v>
      </c>
      <c r="Q6645" s="2">
        <v>0</v>
      </c>
      <c r="R6645"/>
      <c r="S6645"/>
    </row>
    <row r="6646" spans="1:19" x14ac:dyDescent="0.3">
      <c r="A6646">
        <v>6645</v>
      </c>
      <c r="B6646" t="s">
        <v>6661</v>
      </c>
      <c r="C6646" t="s">
        <v>17</v>
      </c>
      <c r="D6646" s="1">
        <v>301.5</v>
      </c>
      <c r="E6646" s="1">
        <v>310.60000000000002</v>
      </c>
      <c r="F6646" s="2">
        <v>1565</v>
      </c>
      <c r="G6646" s="1">
        <f>2*PI()*Predictive_Maintenance_Data[[#This Row],[Rotational speed '[rpm']]]/60</f>
        <v>163.88641676226752</v>
      </c>
      <c r="H6646" s="1">
        <v>43.9</v>
      </c>
      <c r="I6646" s="1">
        <f t="shared" si="103"/>
        <v>9.1000000000000227</v>
      </c>
      <c r="J6646" s="1">
        <f>Predictive_Maintenance_Data[[#This Row],[Torque '[Nm']]]*Predictive_Maintenance_Data[[#This Row],[Angular velocity '[rad/s']]]/1000</f>
        <v>7.1946136958635432</v>
      </c>
      <c r="K6646" s="2">
        <v>142</v>
      </c>
      <c r="L6646" s="2">
        <v>0</v>
      </c>
      <c r="M6646" s="2">
        <v>0</v>
      </c>
      <c r="N6646" s="2">
        <v>0</v>
      </c>
      <c r="O6646" s="2">
        <v>0</v>
      </c>
      <c r="P6646" s="2">
        <v>0</v>
      </c>
      <c r="Q6646" s="2">
        <v>0</v>
      </c>
      <c r="R6646"/>
      <c r="S6646"/>
    </row>
    <row r="6647" spans="1:19" x14ac:dyDescent="0.3">
      <c r="A6647">
        <v>6646</v>
      </c>
      <c r="B6647" t="s">
        <v>6662</v>
      </c>
      <c r="C6647" t="s">
        <v>15</v>
      </c>
      <c r="D6647" s="1">
        <v>301.5</v>
      </c>
      <c r="E6647" s="1">
        <v>310.39999999999998</v>
      </c>
      <c r="F6647" s="2">
        <v>1486</v>
      </c>
      <c r="G6647" s="1">
        <f>2*PI()*Predictive_Maintenance_Data[[#This Row],[Rotational speed '[rpm']]]/60</f>
        <v>155.61355610781442</v>
      </c>
      <c r="H6647" s="1">
        <v>39.6</v>
      </c>
      <c r="I6647" s="1">
        <f t="shared" si="103"/>
        <v>8.8999999999999773</v>
      </c>
      <c r="J6647" s="1">
        <f>Predictive_Maintenance_Data[[#This Row],[Torque '[Nm']]]*Predictive_Maintenance_Data[[#This Row],[Angular velocity '[rad/s']]]/1000</f>
        <v>6.1622968218694512</v>
      </c>
      <c r="K6647" s="2">
        <v>144</v>
      </c>
      <c r="L6647" s="2">
        <v>0</v>
      </c>
      <c r="M6647" s="2">
        <v>0</v>
      </c>
      <c r="N6647" s="2">
        <v>0</v>
      </c>
      <c r="O6647" s="2">
        <v>0</v>
      </c>
      <c r="P6647" s="2">
        <v>0</v>
      </c>
      <c r="Q6647" s="2">
        <v>0</v>
      </c>
      <c r="R6647"/>
      <c r="S6647"/>
    </row>
    <row r="6648" spans="1:19" x14ac:dyDescent="0.3">
      <c r="A6648">
        <v>6647</v>
      </c>
      <c r="B6648" t="s">
        <v>6663</v>
      </c>
      <c r="C6648" t="s">
        <v>17</v>
      </c>
      <c r="D6648" s="1">
        <v>301.5</v>
      </c>
      <c r="E6648" s="1">
        <v>310.5</v>
      </c>
      <c r="F6648" s="2">
        <v>1479</v>
      </c>
      <c r="G6648" s="1">
        <f>2*PI()*Predictive_Maintenance_Data[[#This Row],[Rotational speed '[rpm']]]/60</f>
        <v>154.88051782197681</v>
      </c>
      <c r="H6648" s="1">
        <v>34.200000000000003</v>
      </c>
      <c r="I6648" s="1">
        <f t="shared" si="103"/>
        <v>9</v>
      </c>
      <c r="J6648" s="1">
        <f>Predictive_Maintenance_Data[[#This Row],[Torque '[Nm']]]*Predictive_Maintenance_Data[[#This Row],[Angular velocity '[rad/s']]]/1000</f>
        <v>5.2969137095116077</v>
      </c>
      <c r="K6648" s="2">
        <v>147</v>
      </c>
      <c r="L6648" s="2">
        <v>0</v>
      </c>
      <c r="M6648" s="2">
        <v>0</v>
      </c>
      <c r="N6648" s="2">
        <v>0</v>
      </c>
      <c r="O6648" s="2">
        <v>0</v>
      </c>
      <c r="P6648" s="2">
        <v>0</v>
      </c>
      <c r="Q6648" s="2">
        <v>0</v>
      </c>
      <c r="R6648"/>
      <c r="S6648"/>
    </row>
    <row r="6649" spans="1:19" x14ac:dyDescent="0.3">
      <c r="A6649">
        <v>6648</v>
      </c>
      <c r="B6649" t="s">
        <v>6664</v>
      </c>
      <c r="C6649" t="s">
        <v>17</v>
      </c>
      <c r="D6649" s="1">
        <v>301.5</v>
      </c>
      <c r="E6649" s="1">
        <v>310.5</v>
      </c>
      <c r="F6649" s="2">
        <v>1927</v>
      </c>
      <c r="G6649" s="1">
        <f>2*PI()*Predictive_Maintenance_Data[[#This Row],[Rotational speed '[rpm']]]/60</f>
        <v>201.79496811558437</v>
      </c>
      <c r="H6649" s="1">
        <v>22.4</v>
      </c>
      <c r="I6649" s="1">
        <f t="shared" si="103"/>
        <v>9</v>
      </c>
      <c r="J6649" s="1">
        <f>Predictive_Maintenance_Data[[#This Row],[Torque '[Nm']]]*Predictive_Maintenance_Data[[#This Row],[Angular velocity '[rad/s']]]/1000</f>
        <v>4.5202072857890903</v>
      </c>
      <c r="K6649" s="2">
        <v>149</v>
      </c>
      <c r="L6649" s="2">
        <v>0</v>
      </c>
      <c r="M6649" s="2">
        <v>0</v>
      </c>
      <c r="N6649" s="2">
        <v>0</v>
      </c>
      <c r="O6649" s="2">
        <v>0</v>
      </c>
      <c r="P6649" s="2">
        <v>0</v>
      </c>
      <c r="Q6649" s="2">
        <v>0</v>
      </c>
      <c r="R6649"/>
      <c r="S6649"/>
    </row>
    <row r="6650" spans="1:19" x14ac:dyDescent="0.3">
      <c r="A6650">
        <v>6649</v>
      </c>
      <c r="B6650" t="s">
        <v>6665</v>
      </c>
      <c r="C6650" t="s">
        <v>17</v>
      </c>
      <c r="D6650" s="1">
        <v>301.5</v>
      </c>
      <c r="E6650" s="1">
        <v>310.39999999999998</v>
      </c>
      <c r="F6650" s="2">
        <v>1488</v>
      </c>
      <c r="G6650" s="1">
        <f>2*PI()*Predictive_Maintenance_Data[[#This Row],[Rotational speed '[rpm']]]/60</f>
        <v>155.82299561805374</v>
      </c>
      <c r="H6650" s="1">
        <v>41.1</v>
      </c>
      <c r="I6650" s="1">
        <f t="shared" si="103"/>
        <v>8.8999999999999773</v>
      </c>
      <c r="J6650" s="1">
        <f>Predictive_Maintenance_Data[[#This Row],[Torque '[Nm']]]*Predictive_Maintenance_Data[[#This Row],[Angular velocity '[rad/s']]]/1000</f>
        <v>6.4043251199020084</v>
      </c>
      <c r="K6650" s="2">
        <v>151</v>
      </c>
      <c r="L6650" s="2">
        <v>0</v>
      </c>
      <c r="M6650" s="2">
        <v>0</v>
      </c>
      <c r="N6650" s="2">
        <v>0</v>
      </c>
      <c r="O6650" s="2">
        <v>0</v>
      </c>
      <c r="P6650" s="2">
        <v>0</v>
      </c>
      <c r="Q6650" s="2">
        <v>0</v>
      </c>
      <c r="R6650"/>
      <c r="S6650"/>
    </row>
    <row r="6651" spans="1:19" x14ac:dyDescent="0.3">
      <c r="A6651">
        <v>6650</v>
      </c>
      <c r="B6651" t="s">
        <v>6666</v>
      </c>
      <c r="C6651" t="s">
        <v>15</v>
      </c>
      <c r="D6651" s="1">
        <v>301.5</v>
      </c>
      <c r="E6651" s="1">
        <v>310.39999999999998</v>
      </c>
      <c r="F6651" s="2">
        <v>1350</v>
      </c>
      <c r="G6651" s="1">
        <f>2*PI()*Predictive_Maintenance_Data[[#This Row],[Rotational speed '[rpm']]]/60</f>
        <v>141.37166941154069</v>
      </c>
      <c r="H6651" s="1">
        <v>54.9</v>
      </c>
      <c r="I6651" s="1">
        <f t="shared" si="103"/>
        <v>8.8999999999999773</v>
      </c>
      <c r="J6651" s="1">
        <f>Predictive_Maintenance_Data[[#This Row],[Torque '[Nm']]]*Predictive_Maintenance_Data[[#This Row],[Angular velocity '[rad/s']]]/1000</f>
        <v>7.7613046506935843</v>
      </c>
      <c r="K6651" s="2">
        <v>153</v>
      </c>
      <c r="L6651" s="2">
        <v>0</v>
      </c>
      <c r="M6651" s="2">
        <v>0</v>
      </c>
      <c r="N6651" s="2">
        <v>0</v>
      </c>
      <c r="O6651" s="2">
        <v>0</v>
      </c>
      <c r="P6651" s="2">
        <v>0</v>
      </c>
      <c r="Q6651" s="2">
        <v>0</v>
      </c>
      <c r="R6651"/>
      <c r="S6651"/>
    </row>
    <row r="6652" spans="1:19" x14ac:dyDescent="0.3">
      <c r="A6652">
        <v>6651</v>
      </c>
      <c r="B6652" t="s">
        <v>6667</v>
      </c>
      <c r="C6652" t="s">
        <v>17</v>
      </c>
      <c r="D6652" s="1">
        <v>301.60000000000002</v>
      </c>
      <c r="E6652" s="1">
        <v>310.39999999999998</v>
      </c>
      <c r="F6652" s="2">
        <v>1561</v>
      </c>
      <c r="G6652" s="1">
        <f>2*PI()*Predictive_Maintenance_Data[[#This Row],[Rotational speed '[rpm']]]/60</f>
        <v>163.4675377417889</v>
      </c>
      <c r="H6652" s="1">
        <v>35.299999999999997</v>
      </c>
      <c r="I6652" s="1">
        <f t="shared" si="103"/>
        <v>8.7999999999999545</v>
      </c>
      <c r="J6652" s="1">
        <f>Predictive_Maintenance_Data[[#This Row],[Torque '[Nm']]]*Predictive_Maintenance_Data[[#This Row],[Angular velocity '[rad/s']]]/1000</f>
        <v>5.7704040822851477</v>
      </c>
      <c r="K6652" s="2">
        <v>156</v>
      </c>
      <c r="L6652" s="2">
        <v>0</v>
      </c>
      <c r="M6652" s="2">
        <v>0</v>
      </c>
      <c r="N6652" s="2">
        <v>0</v>
      </c>
      <c r="O6652" s="2">
        <v>0</v>
      </c>
      <c r="P6652" s="2">
        <v>0</v>
      </c>
      <c r="Q6652" s="2">
        <v>0</v>
      </c>
      <c r="R6652"/>
      <c r="S6652"/>
    </row>
    <row r="6653" spans="1:19" x14ac:dyDescent="0.3">
      <c r="A6653">
        <v>6652</v>
      </c>
      <c r="B6653" t="s">
        <v>6668</v>
      </c>
      <c r="C6653" t="s">
        <v>15</v>
      </c>
      <c r="D6653" s="1">
        <v>301.5</v>
      </c>
      <c r="E6653" s="1">
        <v>310.39999999999998</v>
      </c>
      <c r="F6653" s="2">
        <v>1276</v>
      </c>
      <c r="G6653" s="1">
        <f>2*PI()*Predictive_Maintenance_Data[[#This Row],[Rotational speed '[rpm']]]/60</f>
        <v>133.62240753268586</v>
      </c>
      <c r="H6653" s="1">
        <v>55.6</v>
      </c>
      <c r="I6653" s="1">
        <f t="shared" si="103"/>
        <v>8.8999999999999773</v>
      </c>
      <c r="J6653" s="1">
        <f>Predictive_Maintenance_Data[[#This Row],[Torque '[Nm']]]*Predictive_Maintenance_Data[[#This Row],[Angular velocity '[rad/s']]]/1000</f>
        <v>7.4294058588173337</v>
      </c>
      <c r="K6653" s="2">
        <v>158</v>
      </c>
      <c r="L6653" s="2">
        <v>0</v>
      </c>
      <c r="M6653" s="2">
        <v>0</v>
      </c>
      <c r="N6653" s="2">
        <v>0</v>
      </c>
      <c r="O6653" s="2">
        <v>0</v>
      </c>
      <c r="P6653" s="2">
        <v>0</v>
      </c>
      <c r="Q6653" s="2">
        <v>0</v>
      </c>
      <c r="R6653"/>
      <c r="S6653"/>
    </row>
    <row r="6654" spans="1:19" x14ac:dyDescent="0.3">
      <c r="A6654">
        <v>6653</v>
      </c>
      <c r="B6654" t="s">
        <v>6669</v>
      </c>
      <c r="C6654" t="s">
        <v>27</v>
      </c>
      <c r="D6654" s="1">
        <v>301.5</v>
      </c>
      <c r="E6654" s="1">
        <v>310.39999999999998</v>
      </c>
      <c r="F6654" s="2">
        <v>1580</v>
      </c>
      <c r="G6654" s="1">
        <f>2*PI()*Predictive_Maintenance_Data[[#This Row],[Rotational speed '[rpm']]]/60</f>
        <v>165.45721308906244</v>
      </c>
      <c r="H6654" s="1">
        <v>35.700000000000003</v>
      </c>
      <c r="I6654" s="1">
        <f t="shared" si="103"/>
        <v>8.8999999999999773</v>
      </c>
      <c r="J6654" s="1">
        <f>Predictive_Maintenance_Data[[#This Row],[Torque '[Nm']]]*Predictive_Maintenance_Data[[#This Row],[Angular velocity '[rad/s']]]/1000</f>
        <v>5.9068225072795295</v>
      </c>
      <c r="K6654" s="2">
        <v>161</v>
      </c>
      <c r="L6654" s="2">
        <v>0</v>
      </c>
      <c r="M6654" s="2">
        <v>0</v>
      </c>
      <c r="N6654" s="2">
        <v>0</v>
      </c>
      <c r="O6654" s="2">
        <v>0</v>
      </c>
      <c r="P6654" s="2">
        <v>0</v>
      </c>
      <c r="Q6654" s="2">
        <v>0</v>
      </c>
      <c r="R6654"/>
      <c r="S6654"/>
    </row>
    <row r="6655" spans="1:19" x14ac:dyDescent="0.3">
      <c r="A6655">
        <v>6654</v>
      </c>
      <c r="B6655" t="s">
        <v>6670</v>
      </c>
      <c r="C6655" t="s">
        <v>15</v>
      </c>
      <c r="D6655" s="1">
        <v>301.39999999999998</v>
      </c>
      <c r="E6655" s="1">
        <v>310.3</v>
      </c>
      <c r="F6655" s="2">
        <v>1610</v>
      </c>
      <c r="G6655" s="1">
        <f>2*PI()*Predictive_Maintenance_Data[[#This Row],[Rotational speed '[rpm']]]/60</f>
        <v>168.59880574265222</v>
      </c>
      <c r="H6655" s="1">
        <v>29.1</v>
      </c>
      <c r="I6655" s="1">
        <f t="shared" si="103"/>
        <v>8.9000000000000341</v>
      </c>
      <c r="J6655" s="1">
        <f>Predictive_Maintenance_Data[[#This Row],[Torque '[Nm']]]*Predictive_Maintenance_Data[[#This Row],[Angular velocity '[rad/s']]]/1000</f>
        <v>4.9062252471111796</v>
      </c>
      <c r="K6655" s="2">
        <v>166</v>
      </c>
      <c r="L6655" s="2">
        <v>0</v>
      </c>
      <c r="M6655" s="2">
        <v>0</v>
      </c>
      <c r="N6655" s="2">
        <v>0</v>
      </c>
      <c r="O6655" s="2">
        <v>0</v>
      </c>
      <c r="P6655" s="2">
        <v>0</v>
      </c>
      <c r="Q6655" s="2">
        <v>0</v>
      </c>
      <c r="R6655"/>
      <c r="S6655"/>
    </row>
    <row r="6656" spans="1:19" x14ac:dyDescent="0.3">
      <c r="A6656">
        <v>6655</v>
      </c>
      <c r="B6656" t="s">
        <v>6671</v>
      </c>
      <c r="C6656" t="s">
        <v>17</v>
      </c>
      <c r="D6656" s="1">
        <v>301.39999999999998</v>
      </c>
      <c r="E6656" s="1">
        <v>310.3</v>
      </c>
      <c r="F6656" s="2">
        <v>2203</v>
      </c>
      <c r="G6656" s="1">
        <f>2*PI()*Predictive_Maintenance_Data[[#This Row],[Rotational speed '[rpm']]]/60</f>
        <v>230.69762052861049</v>
      </c>
      <c r="H6656" s="1">
        <v>16.600000000000001</v>
      </c>
      <c r="I6656" s="1">
        <f t="shared" si="103"/>
        <v>8.9000000000000341</v>
      </c>
      <c r="J6656" s="1">
        <f>Predictive_Maintenance_Data[[#This Row],[Torque '[Nm']]]*Predictive_Maintenance_Data[[#This Row],[Angular velocity '[rad/s']]]/1000</f>
        <v>3.8295805007749344</v>
      </c>
      <c r="K6656" s="2">
        <v>169</v>
      </c>
      <c r="L6656" s="2">
        <v>0</v>
      </c>
      <c r="M6656" s="2">
        <v>0</v>
      </c>
      <c r="N6656" s="2">
        <v>0</v>
      </c>
      <c r="O6656" s="2">
        <v>0</v>
      </c>
      <c r="P6656" s="2">
        <v>0</v>
      </c>
      <c r="Q6656" s="2">
        <v>0</v>
      </c>
      <c r="R6656"/>
      <c r="S6656"/>
    </row>
    <row r="6657" spans="1:19" x14ac:dyDescent="0.3">
      <c r="A6657">
        <v>6656</v>
      </c>
      <c r="B6657" t="s">
        <v>6672</v>
      </c>
      <c r="C6657" t="s">
        <v>17</v>
      </c>
      <c r="D6657" s="1">
        <v>301.39999999999998</v>
      </c>
      <c r="E6657" s="1">
        <v>310.3</v>
      </c>
      <c r="F6657" s="2">
        <v>1639</v>
      </c>
      <c r="G6657" s="1">
        <f>2*PI()*Predictive_Maintenance_Data[[#This Row],[Rotational speed '[rpm']]]/60</f>
        <v>171.63567864112238</v>
      </c>
      <c r="H6657" s="1">
        <v>32.700000000000003</v>
      </c>
      <c r="I6657" s="1">
        <f t="shared" si="103"/>
        <v>8.9000000000000341</v>
      </c>
      <c r="J6657" s="1">
        <f>Predictive_Maintenance_Data[[#This Row],[Torque '[Nm']]]*Predictive_Maintenance_Data[[#This Row],[Angular velocity '[rad/s']]]/1000</f>
        <v>5.6124866915647029</v>
      </c>
      <c r="K6657" s="2">
        <v>171</v>
      </c>
      <c r="L6657" s="2">
        <v>0</v>
      </c>
      <c r="M6657" s="2">
        <v>0</v>
      </c>
      <c r="N6657" s="2">
        <v>0</v>
      </c>
      <c r="O6657" s="2">
        <v>0</v>
      </c>
      <c r="P6657" s="2">
        <v>0</v>
      </c>
      <c r="Q6657" s="2">
        <v>0</v>
      </c>
      <c r="R6657"/>
      <c r="S6657"/>
    </row>
    <row r="6658" spans="1:19" x14ac:dyDescent="0.3">
      <c r="A6658">
        <v>6657</v>
      </c>
      <c r="B6658" t="s">
        <v>6673</v>
      </c>
      <c r="C6658" t="s">
        <v>15</v>
      </c>
      <c r="D6658" s="1">
        <v>301.39999999999998</v>
      </c>
      <c r="E6658" s="1">
        <v>310.39999999999998</v>
      </c>
      <c r="F6658" s="2">
        <v>1553</v>
      </c>
      <c r="G6658" s="1">
        <f>2*PI()*Predictive_Maintenance_Data[[#This Row],[Rotational speed '[rpm']]]/60</f>
        <v>162.62977970083162</v>
      </c>
      <c r="H6658" s="1">
        <v>44.7</v>
      </c>
      <c r="I6658" s="1">
        <f t="shared" ref="I6658:I6721" si="104">E6658-D6658</f>
        <v>9</v>
      </c>
      <c r="J6658" s="1">
        <f>Predictive_Maintenance_Data[[#This Row],[Torque '[Nm']]]*Predictive_Maintenance_Data[[#This Row],[Angular velocity '[rad/s']]]/1000</f>
        <v>7.2695511526271739</v>
      </c>
      <c r="K6658" s="2">
        <v>173</v>
      </c>
      <c r="L6658" s="2">
        <v>0</v>
      </c>
      <c r="M6658" s="2">
        <v>0</v>
      </c>
      <c r="N6658" s="2">
        <v>0</v>
      </c>
      <c r="O6658" s="2">
        <v>0</v>
      </c>
      <c r="P6658" s="2">
        <v>0</v>
      </c>
      <c r="Q6658" s="2">
        <v>0</v>
      </c>
      <c r="R6658"/>
      <c r="S6658"/>
    </row>
    <row r="6659" spans="1:19" x14ac:dyDescent="0.3">
      <c r="A6659">
        <v>6658</v>
      </c>
      <c r="B6659" t="s">
        <v>6674</v>
      </c>
      <c r="C6659" t="s">
        <v>17</v>
      </c>
      <c r="D6659" s="1">
        <v>301.39999999999998</v>
      </c>
      <c r="E6659" s="1">
        <v>310.3</v>
      </c>
      <c r="F6659" s="2">
        <v>1374</v>
      </c>
      <c r="G6659" s="1">
        <f>2*PI()*Predictive_Maintenance_Data[[#This Row],[Rotational speed '[rpm']]]/60</f>
        <v>143.88494353441254</v>
      </c>
      <c r="H6659" s="1">
        <v>47.6</v>
      </c>
      <c r="I6659" s="1">
        <f t="shared" si="104"/>
        <v>8.9000000000000341</v>
      </c>
      <c r="J6659" s="1">
        <f>Predictive_Maintenance_Data[[#This Row],[Torque '[Nm']]]*Predictive_Maintenance_Data[[#This Row],[Angular velocity '[rad/s']]]/1000</f>
        <v>6.8489233122380373</v>
      </c>
      <c r="K6659" s="2">
        <v>176</v>
      </c>
      <c r="L6659" s="2">
        <v>0</v>
      </c>
      <c r="M6659" s="2">
        <v>0</v>
      </c>
      <c r="N6659" s="2">
        <v>0</v>
      </c>
      <c r="O6659" s="2">
        <v>0</v>
      </c>
      <c r="P6659" s="2">
        <v>0</v>
      </c>
      <c r="Q6659" s="2">
        <v>0</v>
      </c>
      <c r="R6659"/>
      <c r="S6659"/>
    </row>
    <row r="6660" spans="1:19" x14ac:dyDescent="0.3">
      <c r="A6660">
        <v>6659</v>
      </c>
      <c r="B6660" t="s">
        <v>6675</v>
      </c>
      <c r="C6660" t="s">
        <v>17</v>
      </c>
      <c r="D6660" s="1">
        <v>301.39999999999998</v>
      </c>
      <c r="E6660" s="1">
        <v>310.39999999999998</v>
      </c>
      <c r="F6660" s="2">
        <v>1430</v>
      </c>
      <c r="G6660" s="1">
        <f>2*PI()*Predictive_Maintenance_Data[[#This Row],[Rotational speed '[rpm']]]/60</f>
        <v>149.74924982111349</v>
      </c>
      <c r="H6660" s="1">
        <v>50.9</v>
      </c>
      <c r="I6660" s="1">
        <f t="shared" si="104"/>
        <v>9</v>
      </c>
      <c r="J6660" s="1">
        <f>Predictive_Maintenance_Data[[#This Row],[Torque '[Nm']]]*Predictive_Maintenance_Data[[#This Row],[Angular velocity '[rad/s']]]/1000</f>
        <v>7.6222368158946763</v>
      </c>
      <c r="K6660" s="2">
        <v>178</v>
      </c>
      <c r="L6660" s="2">
        <v>0</v>
      </c>
      <c r="M6660" s="2">
        <v>0</v>
      </c>
      <c r="N6660" s="2">
        <v>0</v>
      </c>
      <c r="O6660" s="2">
        <v>0</v>
      </c>
      <c r="P6660" s="2">
        <v>0</v>
      </c>
      <c r="Q6660" s="2">
        <v>0</v>
      </c>
      <c r="R6660"/>
      <c r="S6660"/>
    </row>
    <row r="6661" spans="1:19" x14ac:dyDescent="0.3">
      <c r="A6661">
        <v>6660</v>
      </c>
      <c r="B6661" t="s">
        <v>6676</v>
      </c>
      <c r="C6661" t="s">
        <v>17</v>
      </c>
      <c r="D6661" s="1">
        <v>301.3</v>
      </c>
      <c r="E6661" s="1">
        <v>310.3</v>
      </c>
      <c r="F6661" s="2">
        <v>1626</v>
      </c>
      <c r="G6661" s="1">
        <f>2*PI()*Predictive_Maintenance_Data[[#This Row],[Rotational speed '[rpm']]]/60</f>
        <v>170.27432182456678</v>
      </c>
      <c r="H6661" s="1">
        <v>31.3</v>
      </c>
      <c r="I6661" s="1">
        <f t="shared" si="104"/>
        <v>9</v>
      </c>
      <c r="J6661" s="1">
        <f>Predictive_Maintenance_Data[[#This Row],[Torque '[Nm']]]*Predictive_Maintenance_Data[[#This Row],[Angular velocity '[rad/s']]]/1000</f>
        <v>5.3295862731089398</v>
      </c>
      <c r="K6661" s="2">
        <v>180</v>
      </c>
      <c r="L6661" s="2">
        <v>0</v>
      </c>
      <c r="M6661" s="2">
        <v>0</v>
      </c>
      <c r="N6661" s="2">
        <v>0</v>
      </c>
      <c r="O6661" s="2">
        <v>0</v>
      </c>
      <c r="P6661" s="2">
        <v>0</v>
      </c>
      <c r="Q6661" s="2">
        <v>0</v>
      </c>
      <c r="R6661"/>
      <c r="S6661"/>
    </row>
    <row r="6662" spans="1:19" x14ac:dyDescent="0.3">
      <c r="A6662">
        <v>6661</v>
      </c>
      <c r="B6662" t="s">
        <v>6677</v>
      </c>
      <c r="C6662" t="s">
        <v>27</v>
      </c>
      <c r="D6662" s="1">
        <v>301.39999999999998</v>
      </c>
      <c r="E6662" s="1">
        <v>310.5</v>
      </c>
      <c r="F6662" s="2">
        <v>1421</v>
      </c>
      <c r="G6662" s="1">
        <f>2*PI()*Predictive_Maintenance_Data[[#This Row],[Rotational speed '[rpm']]]/60</f>
        <v>148.80677202503654</v>
      </c>
      <c r="H6662" s="1">
        <v>43.8</v>
      </c>
      <c r="I6662" s="1">
        <f t="shared" si="104"/>
        <v>9.1000000000000227</v>
      </c>
      <c r="J6662" s="1">
        <f>Predictive_Maintenance_Data[[#This Row],[Torque '[Nm']]]*Predictive_Maintenance_Data[[#This Row],[Angular velocity '[rad/s']]]/1000</f>
        <v>6.5177366146965996</v>
      </c>
      <c r="K6662" s="2">
        <v>182</v>
      </c>
      <c r="L6662" s="2">
        <v>0</v>
      </c>
      <c r="M6662" s="2">
        <v>0</v>
      </c>
      <c r="N6662" s="2">
        <v>0</v>
      </c>
      <c r="O6662" s="2">
        <v>0</v>
      </c>
      <c r="P6662" s="2">
        <v>0</v>
      </c>
      <c r="Q6662" s="2">
        <v>0</v>
      </c>
      <c r="R6662"/>
      <c r="S6662"/>
    </row>
    <row r="6663" spans="1:19" x14ac:dyDescent="0.3">
      <c r="A6663">
        <v>6662</v>
      </c>
      <c r="B6663" t="s">
        <v>6678</v>
      </c>
      <c r="C6663" t="s">
        <v>15</v>
      </c>
      <c r="D6663" s="1">
        <v>301.3</v>
      </c>
      <c r="E6663" s="1">
        <v>310.39999999999998</v>
      </c>
      <c r="F6663" s="2">
        <v>1501</v>
      </c>
      <c r="G6663" s="1">
        <f>2*PI()*Predictive_Maintenance_Data[[#This Row],[Rotational speed '[rpm']]]/60</f>
        <v>157.18435243460934</v>
      </c>
      <c r="H6663" s="1">
        <v>39.799999999999997</v>
      </c>
      <c r="I6663" s="1">
        <f t="shared" si="104"/>
        <v>9.0999999999999659</v>
      </c>
      <c r="J6663" s="1">
        <f>Predictive_Maintenance_Data[[#This Row],[Torque '[Nm']]]*Predictive_Maintenance_Data[[#This Row],[Angular velocity '[rad/s']]]/1000</f>
        <v>6.2559372268974514</v>
      </c>
      <c r="K6663" s="2">
        <v>187</v>
      </c>
      <c r="L6663" s="2">
        <v>0</v>
      </c>
      <c r="M6663" s="2">
        <v>0</v>
      </c>
      <c r="N6663" s="2">
        <v>0</v>
      </c>
      <c r="O6663" s="2">
        <v>0</v>
      </c>
      <c r="P6663" s="2">
        <v>0</v>
      </c>
      <c r="Q6663" s="2">
        <v>0</v>
      </c>
      <c r="R6663"/>
      <c r="S6663"/>
    </row>
    <row r="6664" spans="1:19" x14ac:dyDescent="0.3">
      <c r="A6664">
        <v>6663</v>
      </c>
      <c r="B6664" t="s">
        <v>6679</v>
      </c>
      <c r="C6664" t="s">
        <v>15</v>
      </c>
      <c r="D6664" s="1">
        <v>301.3</v>
      </c>
      <c r="E6664" s="1">
        <v>310.39999999999998</v>
      </c>
      <c r="F6664" s="2">
        <v>2093</v>
      </c>
      <c r="G6664" s="1">
        <f>2*PI()*Predictive_Maintenance_Data[[#This Row],[Rotational speed '[rpm']]]/60</f>
        <v>219.1784474654479</v>
      </c>
      <c r="H6664" s="1">
        <v>18.7</v>
      </c>
      <c r="I6664" s="1">
        <f t="shared" si="104"/>
        <v>9.0999999999999659</v>
      </c>
      <c r="J6664" s="1">
        <f>Predictive_Maintenance_Data[[#This Row],[Torque '[Nm']]]*Predictive_Maintenance_Data[[#This Row],[Angular velocity '[rad/s']]]/1000</f>
        <v>4.0986369676038761</v>
      </c>
      <c r="K6664" s="2">
        <v>190</v>
      </c>
      <c r="L6664" s="2">
        <v>0</v>
      </c>
      <c r="M6664" s="2">
        <v>0</v>
      </c>
      <c r="N6664" s="2">
        <v>0</v>
      </c>
      <c r="O6664" s="2">
        <v>0</v>
      </c>
      <c r="P6664" s="2">
        <v>0</v>
      </c>
      <c r="Q6664" s="2">
        <v>0</v>
      </c>
      <c r="R6664"/>
      <c r="S6664"/>
    </row>
    <row r="6665" spans="1:19" x14ac:dyDescent="0.3">
      <c r="A6665">
        <v>6664</v>
      </c>
      <c r="B6665" t="s">
        <v>6680</v>
      </c>
      <c r="C6665" t="s">
        <v>17</v>
      </c>
      <c r="D6665" s="1">
        <v>301.3</v>
      </c>
      <c r="E6665" s="1">
        <v>310.39999999999998</v>
      </c>
      <c r="F6665" s="2">
        <v>1504</v>
      </c>
      <c r="G6665" s="1">
        <f>2*PI()*Predictive_Maintenance_Data[[#This Row],[Rotational speed '[rpm']]]/60</f>
        <v>157.4985116999683</v>
      </c>
      <c r="H6665" s="1">
        <v>47.2</v>
      </c>
      <c r="I6665" s="1">
        <f t="shared" si="104"/>
        <v>9.0999999999999659</v>
      </c>
      <c r="J6665" s="1">
        <f>Predictive_Maintenance_Data[[#This Row],[Torque '[Nm']]]*Predictive_Maintenance_Data[[#This Row],[Angular velocity '[rad/s']]]/1000</f>
        <v>7.4339297522385044</v>
      </c>
      <c r="K6665" s="2">
        <v>193</v>
      </c>
      <c r="L6665" s="2">
        <v>0</v>
      </c>
      <c r="M6665" s="2">
        <v>0</v>
      </c>
      <c r="N6665" s="2">
        <v>0</v>
      </c>
      <c r="O6665" s="2">
        <v>0</v>
      </c>
      <c r="P6665" s="2">
        <v>0</v>
      </c>
      <c r="Q6665" s="2">
        <v>0</v>
      </c>
      <c r="R6665"/>
      <c r="S6665"/>
    </row>
    <row r="6666" spans="1:19" x14ac:dyDescent="0.3">
      <c r="A6666">
        <v>6665</v>
      </c>
      <c r="B6666" t="s">
        <v>6681</v>
      </c>
      <c r="C6666" t="s">
        <v>17</v>
      </c>
      <c r="D6666" s="1">
        <v>301.3</v>
      </c>
      <c r="E6666" s="1">
        <v>310.39999999999998</v>
      </c>
      <c r="F6666" s="2">
        <v>1538</v>
      </c>
      <c r="G6666" s="1">
        <f>2*PI()*Predictive_Maintenance_Data[[#This Row],[Rotational speed '[rpm']]]/60</f>
        <v>161.05898337403673</v>
      </c>
      <c r="H6666" s="1">
        <v>38.4</v>
      </c>
      <c r="I6666" s="1">
        <f t="shared" si="104"/>
        <v>9.0999999999999659</v>
      </c>
      <c r="J6666" s="1">
        <f>Predictive_Maintenance_Data[[#This Row],[Torque '[Nm']]]*Predictive_Maintenance_Data[[#This Row],[Angular velocity '[rad/s']]]/1000</f>
        <v>6.1846649615630103</v>
      </c>
      <c r="K6666" s="2">
        <v>195</v>
      </c>
      <c r="L6666" s="2">
        <v>0</v>
      </c>
      <c r="M6666" s="2">
        <v>0</v>
      </c>
      <c r="N6666" s="2">
        <v>0</v>
      </c>
      <c r="O6666" s="2">
        <v>0</v>
      </c>
      <c r="P6666" s="2">
        <v>0</v>
      </c>
      <c r="Q6666" s="2">
        <v>0</v>
      </c>
      <c r="R6666"/>
      <c r="S6666"/>
    </row>
    <row r="6667" spans="1:19" x14ac:dyDescent="0.3">
      <c r="A6667">
        <v>6666</v>
      </c>
      <c r="B6667" t="s">
        <v>6682</v>
      </c>
      <c r="C6667" t="s">
        <v>17</v>
      </c>
      <c r="D6667" s="1">
        <v>301.3</v>
      </c>
      <c r="E6667" s="1">
        <v>310.39999999999998</v>
      </c>
      <c r="F6667" s="2">
        <v>1440</v>
      </c>
      <c r="G6667" s="1">
        <f>2*PI()*Predictive_Maintenance_Data[[#This Row],[Rotational speed '[rpm']]]/60</f>
        <v>150.79644737231007</v>
      </c>
      <c r="H6667" s="1">
        <v>41.5</v>
      </c>
      <c r="I6667" s="1">
        <f t="shared" si="104"/>
        <v>9.0999999999999659</v>
      </c>
      <c r="J6667" s="1">
        <f>Predictive_Maintenance_Data[[#This Row],[Torque '[Nm']]]*Predictive_Maintenance_Data[[#This Row],[Angular velocity '[rad/s']]]/1000</f>
        <v>6.2580525659508677</v>
      </c>
      <c r="K6667" s="2">
        <v>197</v>
      </c>
      <c r="L6667" s="2">
        <v>0</v>
      </c>
      <c r="M6667" s="2">
        <v>0</v>
      </c>
      <c r="N6667" s="2">
        <v>0</v>
      </c>
      <c r="O6667" s="2">
        <v>0</v>
      </c>
      <c r="P6667" s="2">
        <v>0</v>
      </c>
      <c r="Q6667" s="2">
        <v>0</v>
      </c>
      <c r="R6667"/>
      <c r="S6667"/>
    </row>
    <row r="6668" spans="1:19" x14ac:dyDescent="0.3">
      <c r="A6668">
        <v>6667</v>
      </c>
      <c r="B6668" t="s">
        <v>6683</v>
      </c>
      <c r="C6668" t="s">
        <v>17</v>
      </c>
      <c r="D6668" s="1">
        <v>301.3</v>
      </c>
      <c r="E6668" s="1">
        <v>310.39999999999998</v>
      </c>
      <c r="F6668" s="2">
        <v>1414</v>
      </c>
      <c r="G6668" s="1">
        <f>2*PI()*Predictive_Maintenance_Data[[#This Row],[Rotational speed '[rpm']]]/60</f>
        <v>148.0737337391989</v>
      </c>
      <c r="H6668" s="1">
        <v>51.4</v>
      </c>
      <c r="I6668" s="1">
        <f t="shared" si="104"/>
        <v>9.0999999999999659</v>
      </c>
      <c r="J6668" s="1">
        <f>Predictive_Maintenance_Data[[#This Row],[Torque '[Nm']]]*Predictive_Maintenance_Data[[#This Row],[Angular velocity '[rad/s']]]/1000</f>
        <v>7.6109899141948238</v>
      </c>
      <c r="K6668" s="2">
        <v>199</v>
      </c>
      <c r="L6668" s="2">
        <v>0</v>
      </c>
      <c r="M6668" s="2">
        <v>0</v>
      </c>
      <c r="N6668" s="2">
        <v>0</v>
      </c>
      <c r="O6668" s="2">
        <v>0</v>
      </c>
      <c r="P6668" s="2">
        <v>0</v>
      </c>
      <c r="Q6668" s="2">
        <v>0</v>
      </c>
      <c r="R6668"/>
      <c r="S6668"/>
    </row>
    <row r="6669" spans="1:19" x14ac:dyDescent="0.3">
      <c r="A6669">
        <v>6668</v>
      </c>
      <c r="B6669" t="s">
        <v>6684</v>
      </c>
      <c r="C6669" t="s">
        <v>27</v>
      </c>
      <c r="D6669" s="1">
        <v>301.39999999999998</v>
      </c>
      <c r="E6669" s="1">
        <v>310.5</v>
      </c>
      <c r="F6669" s="2">
        <v>1536</v>
      </c>
      <c r="G6669" s="1">
        <f>2*PI()*Predictive_Maintenance_Data[[#This Row],[Rotational speed '[rpm']]]/60</f>
        <v>160.84954386379741</v>
      </c>
      <c r="H6669" s="1">
        <v>39.9</v>
      </c>
      <c r="I6669" s="1">
        <f t="shared" si="104"/>
        <v>9.1000000000000227</v>
      </c>
      <c r="J6669" s="1">
        <f>Predictive_Maintenance_Data[[#This Row],[Torque '[Nm']]]*Predictive_Maintenance_Data[[#This Row],[Angular velocity '[rad/s']]]/1000</f>
        <v>6.4178968001655168</v>
      </c>
      <c r="K6669" s="2">
        <v>201</v>
      </c>
      <c r="L6669" s="2">
        <v>0</v>
      </c>
      <c r="M6669" s="2">
        <v>0</v>
      </c>
      <c r="N6669" s="2">
        <v>0</v>
      </c>
      <c r="O6669" s="2">
        <v>0</v>
      </c>
      <c r="P6669" s="2">
        <v>0</v>
      </c>
      <c r="Q6669" s="2">
        <v>0</v>
      </c>
      <c r="R6669"/>
      <c r="S6669"/>
    </row>
    <row r="6670" spans="1:19" x14ac:dyDescent="0.3">
      <c r="A6670">
        <v>6669</v>
      </c>
      <c r="B6670" t="s">
        <v>6685</v>
      </c>
      <c r="C6670" t="s">
        <v>17</v>
      </c>
      <c r="D6670" s="1">
        <v>301.39999999999998</v>
      </c>
      <c r="E6670" s="1">
        <v>310.5</v>
      </c>
      <c r="F6670" s="2">
        <v>1476</v>
      </c>
      <c r="G6670" s="1">
        <f>2*PI()*Predictive_Maintenance_Data[[#This Row],[Rotational speed '[rpm']]]/60</f>
        <v>154.56635855661781</v>
      </c>
      <c r="H6670" s="1">
        <v>39.200000000000003</v>
      </c>
      <c r="I6670" s="1">
        <f t="shared" si="104"/>
        <v>9.1000000000000227</v>
      </c>
      <c r="J6670" s="1">
        <f>Predictive_Maintenance_Data[[#This Row],[Torque '[Nm']]]*Predictive_Maintenance_Data[[#This Row],[Angular velocity '[rad/s']]]/1000</f>
        <v>6.0590012554194193</v>
      </c>
      <c r="K6670" s="2">
        <v>206</v>
      </c>
      <c r="L6670" s="2">
        <v>0</v>
      </c>
      <c r="M6670" s="2">
        <v>0</v>
      </c>
      <c r="N6670" s="2">
        <v>0</v>
      </c>
      <c r="O6670" s="2">
        <v>0</v>
      </c>
      <c r="P6670" s="2">
        <v>0</v>
      </c>
      <c r="Q6670" s="2">
        <v>0</v>
      </c>
      <c r="R6670"/>
      <c r="S6670"/>
    </row>
    <row r="6671" spans="1:19" x14ac:dyDescent="0.3">
      <c r="A6671">
        <v>6670</v>
      </c>
      <c r="B6671" t="s">
        <v>6686</v>
      </c>
      <c r="C6671" t="s">
        <v>17</v>
      </c>
      <c r="D6671" s="1">
        <v>301.39999999999998</v>
      </c>
      <c r="E6671" s="1">
        <v>310.5</v>
      </c>
      <c r="F6671" s="2">
        <v>1571</v>
      </c>
      <c r="G6671" s="1">
        <f>2*PI()*Predictive_Maintenance_Data[[#This Row],[Rotational speed '[rpm']]]/60</f>
        <v>164.51473529298548</v>
      </c>
      <c r="H6671" s="1">
        <v>33.9</v>
      </c>
      <c r="I6671" s="1">
        <f t="shared" si="104"/>
        <v>9.1000000000000227</v>
      </c>
      <c r="J6671" s="1">
        <f>Predictive_Maintenance_Data[[#This Row],[Torque '[Nm']]]*Predictive_Maintenance_Data[[#This Row],[Angular velocity '[rad/s']]]/1000</f>
        <v>5.5770495264322069</v>
      </c>
      <c r="K6671" s="2">
        <v>208</v>
      </c>
      <c r="L6671" s="2">
        <v>0</v>
      </c>
      <c r="M6671" s="2">
        <v>0</v>
      </c>
      <c r="N6671" s="2">
        <v>0</v>
      </c>
      <c r="O6671" s="2">
        <v>0</v>
      </c>
      <c r="P6671" s="2">
        <v>0</v>
      </c>
      <c r="Q6671" s="2">
        <v>0</v>
      </c>
      <c r="R6671"/>
      <c r="S6671"/>
    </row>
    <row r="6672" spans="1:19" x14ac:dyDescent="0.3">
      <c r="A6672">
        <v>6671</v>
      </c>
      <c r="B6672" t="s">
        <v>6687</v>
      </c>
      <c r="C6672" t="s">
        <v>17</v>
      </c>
      <c r="D6672" s="1">
        <v>301.5</v>
      </c>
      <c r="E6672" s="1">
        <v>310.60000000000002</v>
      </c>
      <c r="F6672" s="2">
        <v>1998</v>
      </c>
      <c r="G6672" s="1">
        <f>2*PI()*Predictive_Maintenance_Data[[#This Row],[Rotational speed '[rpm']]]/60</f>
        <v>209.23007072908021</v>
      </c>
      <c r="H6672" s="1">
        <v>20.2</v>
      </c>
      <c r="I6672" s="1">
        <f t="shared" si="104"/>
        <v>9.1000000000000227</v>
      </c>
      <c r="J6672" s="1">
        <f>Predictive_Maintenance_Data[[#This Row],[Torque '[Nm']]]*Predictive_Maintenance_Data[[#This Row],[Angular velocity '[rad/s']]]/1000</f>
        <v>4.2264474287274201</v>
      </c>
      <c r="K6672" s="2">
        <v>210</v>
      </c>
      <c r="L6672" s="2">
        <v>0</v>
      </c>
      <c r="M6672" s="2">
        <v>0</v>
      </c>
      <c r="N6672" s="2">
        <v>0</v>
      </c>
      <c r="O6672" s="2">
        <v>0</v>
      </c>
      <c r="P6672" s="2">
        <v>0</v>
      </c>
      <c r="Q6672" s="2">
        <v>0</v>
      </c>
      <c r="R6672"/>
      <c r="S6672"/>
    </row>
    <row r="6673" spans="1:19" x14ac:dyDescent="0.3">
      <c r="A6673">
        <v>6672</v>
      </c>
      <c r="B6673" t="s">
        <v>6688</v>
      </c>
      <c r="C6673" t="s">
        <v>17</v>
      </c>
      <c r="D6673" s="1">
        <v>301.5</v>
      </c>
      <c r="E6673" s="1">
        <v>310.60000000000002</v>
      </c>
      <c r="F6673" s="2">
        <v>1357</v>
      </c>
      <c r="G6673" s="1">
        <f>2*PI()*Predictive_Maintenance_Data[[#This Row],[Rotational speed '[rpm']]]/60</f>
        <v>142.1047076973783</v>
      </c>
      <c r="H6673" s="1">
        <v>42.1</v>
      </c>
      <c r="I6673" s="1">
        <f t="shared" si="104"/>
        <v>9.1000000000000227</v>
      </c>
      <c r="J6673" s="1">
        <f>Predictive_Maintenance_Data[[#This Row],[Torque '[Nm']]]*Predictive_Maintenance_Data[[#This Row],[Angular velocity '[rad/s']]]/1000</f>
        <v>5.982608194059627</v>
      </c>
      <c r="K6673" s="2">
        <v>212</v>
      </c>
      <c r="L6673" s="2">
        <v>0</v>
      </c>
      <c r="M6673" s="2">
        <v>0</v>
      </c>
      <c r="N6673" s="2">
        <v>0</v>
      </c>
      <c r="O6673" s="2">
        <v>0</v>
      </c>
      <c r="P6673" s="2">
        <v>0</v>
      </c>
      <c r="Q6673" s="2">
        <v>0</v>
      </c>
      <c r="R6673"/>
      <c r="S6673"/>
    </row>
    <row r="6674" spans="1:19" x14ac:dyDescent="0.3">
      <c r="A6674">
        <v>6673</v>
      </c>
      <c r="B6674" t="s">
        <v>6689</v>
      </c>
      <c r="C6674" t="s">
        <v>17</v>
      </c>
      <c r="D6674" s="1">
        <v>301.60000000000002</v>
      </c>
      <c r="E6674" s="1">
        <v>310.7</v>
      </c>
      <c r="F6674" s="2">
        <v>1424</v>
      </c>
      <c r="G6674" s="1">
        <f>2*PI()*Predictive_Maintenance_Data[[#This Row],[Rotational speed '[rpm']]]/60</f>
        <v>149.12093129039553</v>
      </c>
      <c r="H6674" s="1">
        <v>50.5</v>
      </c>
      <c r="I6674" s="1">
        <f t="shared" si="104"/>
        <v>9.0999999999999659</v>
      </c>
      <c r="J6674" s="1">
        <f>Predictive_Maintenance_Data[[#This Row],[Torque '[Nm']]]*Predictive_Maintenance_Data[[#This Row],[Angular velocity '[rad/s']]]/1000</f>
        <v>7.5306070301649743</v>
      </c>
      <c r="K6674" s="2">
        <v>214</v>
      </c>
      <c r="L6674" s="2">
        <v>0</v>
      </c>
      <c r="M6674" s="2">
        <v>0</v>
      </c>
      <c r="N6674" s="2">
        <v>0</v>
      </c>
      <c r="O6674" s="2">
        <v>0</v>
      </c>
      <c r="P6674" s="2">
        <v>0</v>
      </c>
      <c r="Q6674" s="2">
        <v>0</v>
      </c>
      <c r="R6674"/>
      <c r="S6674"/>
    </row>
    <row r="6675" spans="1:19" x14ac:dyDescent="0.3">
      <c r="A6675">
        <v>6674</v>
      </c>
      <c r="B6675" t="s">
        <v>6690</v>
      </c>
      <c r="C6675" t="s">
        <v>17</v>
      </c>
      <c r="D6675" s="1">
        <v>301.60000000000002</v>
      </c>
      <c r="E6675" s="1">
        <v>310.7</v>
      </c>
      <c r="F6675" s="2">
        <v>1380</v>
      </c>
      <c r="G6675" s="1">
        <f>2*PI()*Predictive_Maintenance_Data[[#This Row],[Rotational speed '[rpm']]]/60</f>
        <v>144.5132620651305</v>
      </c>
      <c r="H6675" s="1">
        <v>51.8</v>
      </c>
      <c r="I6675" s="1">
        <f t="shared" si="104"/>
        <v>9.0999999999999659</v>
      </c>
      <c r="J6675" s="1">
        <f>Predictive_Maintenance_Data[[#This Row],[Torque '[Nm']]]*Predictive_Maintenance_Data[[#This Row],[Angular velocity '[rad/s']]]/1000</f>
        <v>7.4857869749737604</v>
      </c>
      <c r="K6675" s="2">
        <v>216</v>
      </c>
      <c r="L6675" s="2">
        <v>1</v>
      </c>
      <c r="M6675" s="2">
        <v>0</v>
      </c>
      <c r="N6675" s="2">
        <v>0</v>
      </c>
      <c r="O6675" s="2">
        <v>0</v>
      </c>
      <c r="P6675" s="2">
        <v>1</v>
      </c>
      <c r="Q6675" s="2">
        <v>0</v>
      </c>
      <c r="R6675"/>
      <c r="S6675"/>
    </row>
    <row r="6676" spans="1:19" x14ac:dyDescent="0.3">
      <c r="A6676">
        <v>6675</v>
      </c>
      <c r="B6676" t="s">
        <v>6691</v>
      </c>
      <c r="C6676" t="s">
        <v>17</v>
      </c>
      <c r="D6676" s="1">
        <v>301.5</v>
      </c>
      <c r="E6676" s="1">
        <v>310.7</v>
      </c>
      <c r="F6676" s="2">
        <v>1618</v>
      </c>
      <c r="G6676" s="1">
        <f>2*PI()*Predictive_Maintenance_Data[[#This Row],[Rotational speed '[rpm']]]/60</f>
        <v>169.4365637836095</v>
      </c>
      <c r="H6676" s="1">
        <v>35.5</v>
      </c>
      <c r="I6676" s="1">
        <f t="shared" si="104"/>
        <v>9.1999999999999886</v>
      </c>
      <c r="J6676" s="1">
        <f>Predictive_Maintenance_Data[[#This Row],[Torque '[Nm']]]*Predictive_Maintenance_Data[[#This Row],[Angular velocity '[rad/s']]]/1000</f>
        <v>6.0149980143181372</v>
      </c>
      <c r="K6676" s="2">
        <v>218</v>
      </c>
      <c r="L6676" s="2">
        <v>0</v>
      </c>
      <c r="M6676" s="2">
        <v>0</v>
      </c>
      <c r="N6676" s="2">
        <v>0</v>
      </c>
      <c r="O6676" s="2">
        <v>0</v>
      </c>
      <c r="P6676" s="2">
        <v>0</v>
      </c>
      <c r="Q6676" s="2">
        <v>0</v>
      </c>
      <c r="R6676"/>
      <c r="S6676"/>
    </row>
    <row r="6677" spans="1:19" x14ac:dyDescent="0.3">
      <c r="A6677">
        <v>6676</v>
      </c>
      <c r="B6677" t="s">
        <v>6692</v>
      </c>
      <c r="C6677" t="s">
        <v>17</v>
      </c>
      <c r="D6677" s="1">
        <v>301.5</v>
      </c>
      <c r="E6677" s="1">
        <v>310.60000000000002</v>
      </c>
      <c r="F6677" s="2">
        <v>1579</v>
      </c>
      <c r="G6677" s="1">
        <f>2*PI()*Predictive_Maintenance_Data[[#This Row],[Rotational speed '[rpm']]]/60</f>
        <v>165.35249333394276</v>
      </c>
      <c r="H6677" s="1">
        <v>28</v>
      </c>
      <c r="I6677" s="1">
        <f t="shared" si="104"/>
        <v>9.1000000000000227</v>
      </c>
      <c r="J6677" s="1">
        <f>Predictive_Maintenance_Data[[#This Row],[Torque '[Nm']]]*Predictive_Maintenance_Data[[#This Row],[Angular velocity '[rad/s']]]/1000</f>
        <v>4.6298698133503979</v>
      </c>
      <c r="K6677" s="2">
        <v>220</v>
      </c>
      <c r="L6677" s="2">
        <v>0</v>
      </c>
      <c r="M6677" s="2">
        <v>0</v>
      </c>
      <c r="N6677" s="2">
        <v>0</v>
      </c>
      <c r="O6677" s="2">
        <v>0</v>
      </c>
      <c r="P6677" s="2">
        <v>0</v>
      </c>
      <c r="Q6677" s="2">
        <v>0</v>
      </c>
      <c r="R6677"/>
      <c r="S6677"/>
    </row>
    <row r="6678" spans="1:19" x14ac:dyDescent="0.3">
      <c r="A6678">
        <v>6677</v>
      </c>
      <c r="B6678" t="s">
        <v>6693</v>
      </c>
      <c r="C6678" t="s">
        <v>17</v>
      </c>
      <c r="D6678" s="1">
        <v>301.5</v>
      </c>
      <c r="E6678" s="1">
        <v>310.7</v>
      </c>
      <c r="F6678" s="2">
        <v>1423</v>
      </c>
      <c r="G6678" s="1">
        <f>2*PI()*Predictive_Maintenance_Data[[#This Row],[Rotational speed '[rpm']]]/60</f>
        <v>149.01621153527586</v>
      </c>
      <c r="H6678" s="1">
        <v>44</v>
      </c>
      <c r="I6678" s="1">
        <f t="shared" si="104"/>
        <v>9.1999999999999886</v>
      </c>
      <c r="J6678" s="1">
        <f>Predictive_Maintenance_Data[[#This Row],[Torque '[Nm']]]*Predictive_Maintenance_Data[[#This Row],[Angular velocity '[rad/s']]]/1000</f>
        <v>6.5567133075521378</v>
      </c>
      <c r="K6678" s="2">
        <v>222</v>
      </c>
      <c r="L6678" s="2">
        <v>0</v>
      </c>
      <c r="M6678" s="2">
        <v>0</v>
      </c>
      <c r="N6678" s="2">
        <v>0</v>
      </c>
      <c r="O6678" s="2">
        <v>0</v>
      </c>
      <c r="P6678" s="2">
        <v>0</v>
      </c>
      <c r="Q6678" s="2">
        <v>0</v>
      </c>
      <c r="R6678"/>
      <c r="S6678"/>
    </row>
    <row r="6679" spans="1:19" x14ac:dyDescent="0.3">
      <c r="A6679">
        <v>6678</v>
      </c>
      <c r="B6679" t="s">
        <v>6694</v>
      </c>
      <c r="C6679" t="s">
        <v>17</v>
      </c>
      <c r="D6679" s="1">
        <v>301.5</v>
      </c>
      <c r="E6679" s="1">
        <v>310.7</v>
      </c>
      <c r="F6679" s="2">
        <v>1435</v>
      </c>
      <c r="G6679" s="1">
        <f>2*PI()*Predictive_Maintenance_Data[[#This Row],[Rotational speed '[rpm']]]/60</f>
        <v>150.27284859671178</v>
      </c>
      <c r="H6679" s="1">
        <v>38.5</v>
      </c>
      <c r="I6679" s="1">
        <f t="shared" si="104"/>
        <v>9.1999999999999886</v>
      </c>
      <c r="J6679" s="1">
        <f>Predictive_Maintenance_Data[[#This Row],[Torque '[Nm']]]*Predictive_Maintenance_Data[[#This Row],[Angular velocity '[rad/s']]]/1000</f>
        <v>5.7855046709734035</v>
      </c>
      <c r="K6679" s="2">
        <v>224</v>
      </c>
      <c r="L6679" s="2">
        <v>0</v>
      </c>
      <c r="M6679" s="2">
        <v>0</v>
      </c>
      <c r="N6679" s="2">
        <v>0</v>
      </c>
      <c r="O6679" s="2">
        <v>0</v>
      </c>
      <c r="P6679" s="2">
        <v>0</v>
      </c>
      <c r="Q6679" s="2">
        <v>0</v>
      </c>
      <c r="R6679"/>
      <c r="S6679"/>
    </row>
    <row r="6680" spans="1:19" x14ac:dyDescent="0.3">
      <c r="A6680">
        <v>6679</v>
      </c>
      <c r="B6680" t="s">
        <v>6695</v>
      </c>
      <c r="C6680" t="s">
        <v>15</v>
      </c>
      <c r="D6680" s="1">
        <v>301.5</v>
      </c>
      <c r="E6680" s="1">
        <v>310.7</v>
      </c>
      <c r="F6680" s="2">
        <v>1336</v>
      </c>
      <c r="G6680" s="1">
        <f>2*PI()*Predictive_Maintenance_Data[[#This Row],[Rotational speed '[rpm']]]/60</f>
        <v>139.90559283986548</v>
      </c>
      <c r="H6680" s="1">
        <v>65.599999999999994</v>
      </c>
      <c r="I6680" s="1">
        <f t="shared" si="104"/>
        <v>9.1999999999999886</v>
      </c>
      <c r="J6680" s="1">
        <f>Predictive_Maintenance_Data[[#This Row],[Torque '[Nm']]]*Predictive_Maintenance_Data[[#This Row],[Angular velocity '[rad/s']]]/1000</f>
        <v>9.1778068902951748</v>
      </c>
      <c r="K6680" s="2">
        <v>0</v>
      </c>
      <c r="L6680" s="2">
        <v>1</v>
      </c>
      <c r="M6680" s="2">
        <v>0</v>
      </c>
      <c r="N6680" s="2">
        <v>0</v>
      </c>
      <c r="O6680" s="2">
        <v>1</v>
      </c>
      <c r="P6680" s="2">
        <v>0</v>
      </c>
      <c r="Q6680" s="2">
        <v>0</v>
      </c>
      <c r="R6680"/>
      <c r="S6680"/>
    </row>
    <row r="6681" spans="1:19" x14ac:dyDescent="0.3">
      <c r="A6681">
        <v>6680</v>
      </c>
      <c r="B6681" t="s">
        <v>6696</v>
      </c>
      <c r="C6681" t="s">
        <v>17</v>
      </c>
      <c r="D6681" s="1">
        <v>301.60000000000002</v>
      </c>
      <c r="E6681" s="1">
        <v>310.8</v>
      </c>
      <c r="F6681" s="2">
        <v>1392</v>
      </c>
      <c r="G6681" s="1">
        <f>2*PI()*Predictive_Maintenance_Data[[#This Row],[Rotational speed '[rpm']]]/60</f>
        <v>145.7698991265664</v>
      </c>
      <c r="H6681" s="1">
        <v>42.4</v>
      </c>
      <c r="I6681" s="1">
        <f t="shared" si="104"/>
        <v>9.1999999999999886</v>
      </c>
      <c r="J6681" s="1">
        <f>Predictive_Maintenance_Data[[#This Row],[Torque '[Nm']]]*Predictive_Maintenance_Data[[#This Row],[Angular velocity '[rad/s']]]/1000</f>
        <v>6.1806437229664155</v>
      </c>
      <c r="K6681" s="2">
        <v>3</v>
      </c>
      <c r="L6681" s="2">
        <v>0</v>
      </c>
      <c r="M6681" s="2">
        <v>0</v>
      </c>
      <c r="N6681" s="2">
        <v>0</v>
      </c>
      <c r="O6681" s="2">
        <v>0</v>
      </c>
      <c r="P6681" s="2">
        <v>0</v>
      </c>
      <c r="Q6681" s="2">
        <v>0</v>
      </c>
      <c r="R6681"/>
      <c r="S6681"/>
    </row>
    <row r="6682" spans="1:19" x14ac:dyDescent="0.3">
      <c r="A6682">
        <v>6681</v>
      </c>
      <c r="B6682" t="s">
        <v>6697</v>
      </c>
      <c r="C6682" t="s">
        <v>17</v>
      </c>
      <c r="D6682" s="1">
        <v>301.5</v>
      </c>
      <c r="E6682" s="1">
        <v>310.8</v>
      </c>
      <c r="F6682" s="2">
        <v>1417</v>
      </c>
      <c r="G6682" s="1">
        <f>2*PI()*Predictive_Maintenance_Data[[#This Row],[Rotational speed '[rpm']]]/60</f>
        <v>148.3878930045579</v>
      </c>
      <c r="H6682" s="1">
        <v>49.7</v>
      </c>
      <c r="I6682" s="1">
        <f t="shared" si="104"/>
        <v>9.3000000000000114</v>
      </c>
      <c r="J6682" s="1">
        <f>Predictive_Maintenance_Data[[#This Row],[Torque '[Nm']]]*Predictive_Maintenance_Data[[#This Row],[Angular velocity '[rad/s']]]/1000</f>
        <v>7.3748782823265282</v>
      </c>
      <c r="K6682" s="2">
        <v>5</v>
      </c>
      <c r="L6682" s="2">
        <v>0</v>
      </c>
      <c r="M6682" s="2">
        <v>0</v>
      </c>
      <c r="N6682" s="2">
        <v>0</v>
      </c>
      <c r="O6682" s="2">
        <v>0</v>
      </c>
      <c r="P6682" s="2">
        <v>0</v>
      </c>
      <c r="Q6682" s="2">
        <v>0</v>
      </c>
      <c r="R6682"/>
      <c r="S6682"/>
    </row>
    <row r="6683" spans="1:19" x14ac:dyDescent="0.3">
      <c r="A6683">
        <v>6682</v>
      </c>
      <c r="B6683" t="s">
        <v>6698</v>
      </c>
      <c r="C6683" t="s">
        <v>17</v>
      </c>
      <c r="D6683" s="1">
        <v>301.39999999999998</v>
      </c>
      <c r="E6683" s="1">
        <v>310.7</v>
      </c>
      <c r="F6683" s="2">
        <v>1425</v>
      </c>
      <c r="G6683" s="1">
        <f>2*PI()*Predictive_Maintenance_Data[[#This Row],[Rotational speed '[rpm']]]/60</f>
        <v>149.22565104551515</v>
      </c>
      <c r="H6683" s="1">
        <v>45.1</v>
      </c>
      <c r="I6683" s="1">
        <f t="shared" si="104"/>
        <v>9.3000000000000114</v>
      </c>
      <c r="J6683" s="1">
        <f>Predictive_Maintenance_Data[[#This Row],[Torque '[Nm']]]*Predictive_Maintenance_Data[[#This Row],[Angular velocity '[rad/s']]]/1000</f>
        <v>6.7300768621527336</v>
      </c>
      <c r="K6683" s="2">
        <v>7</v>
      </c>
      <c r="L6683" s="2">
        <v>0</v>
      </c>
      <c r="M6683" s="2">
        <v>0</v>
      </c>
      <c r="N6683" s="2">
        <v>0</v>
      </c>
      <c r="O6683" s="2">
        <v>0</v>
      </c>
      <c r="P6683" s="2">
        <v>0</v>
      </c>
      <c r="Q6683" s="2">
        <v>0</v>
      </c>
      <c r="R6683"/>
      <c r="S6683"/>
    </row>
    <row r="6684" spans="1:19" x14ac:dyDescent="0.3">
      <c r="A6684">
        <v>6683</v>
      </c>
      <c r="B6684" t="s">
        <v>6699</v>
      </c>
      <c r="C6684" t="s">
        <v>17</v>
      </c>
      <c r="D6684" s="1">
        <v>301.5</v>
      </c>
      <c r="E6684" s="1">
        <v>310.8</v>
      </c>
      <c r="F6684" s="2">
        <v>1512</v>
      </c>
      <c r="G6684" s="1">
        <f>2*PI()*Predictive_Maintenance_Data[[#This Row],[Rotational speed '[rpm']]]/60</f>
        <v>158.33626974092559</v>
      </c>
      <c r="H6684" s="1">
        <v>38.9</v>
      </c>
      <c r="I6684" s="1">
        <f t="shared" si="104"/>
        <v>9.3000000000000114</v>
      </c>
      <c r="J6684" s="1">
        <f>Predictive_Maintenance_Data[[#This Row],[Torque '[Nm']]]*Predictive_Maintenance_Data[[#This Row],[Angular velocity '[rad/s']]]/1000</f>
        <v>6.1592808929220055</v>
      </c>
      <c r="K6684" s="2">
        <v>9</v>
      </c>
      <c r="L6684" s="2">
        <v>0</v>
      </c>
      <c r="M6684" s="2">
        <v>0</v>
      </c>
      <c r="N6684" s="2">
        <v>0</v>
      </c>
      <c r="O6684" s="2">
        <v>0</v>
      </c>
      <c r="P6684" s="2">
        <v>0</v>
      </c>
      <c r="Q6684" s="2">
        <v>0</v>
      </c>
      <c r="R6684"/>
      <c r="S6684"/>
    </row>
    <row r="6685" spans="1:19" x14ac:dyDescent="0.3">
      <c r="A6685">
        <v>6684</v>
      </c>
      <c r="B6685" t="s">
        <v>6700</v>
      </c>
      <c r="C6685" t="s">
        <v>17</v>
      </c>
      <c r="D6685" s="1">
        <v>301.5</v>
      </c>
      <c r="E6685" s="1">
        <v>310.89999999999998</v>
      </c>
      <c r="F6685" s="2">
        <v>1318</v>
      </c>
      <c r="G6685" s="1">
        <f>2*PI()*Predictive_Maintenance_Data[[#This Row],[Rotational speed '[rpm']]]/60</f>
        <v>138.02063724771156</v>
      </c>
      <c r="H6685" s="1">
        <v>50.6</v>
      </c>
      <c r="I6685" s="1">
        <f t="shared" si="104"/>
        <v>9.3999999999999773</v>
      </c>
      <c r="J6685" s="1">
        <f>Predictive_Maintenance_Data[[#This Row],[Torque '[Nm']]]*Predictive_Maintenance_Data[[#This Row],[Angular velocity '[rad/s']]]/1000</f>
        <v>6.9838442447342048</v>
      </c>
      <c r="K6685" s="2">
        <v>11</v>
      </c>
      <c r="L6685" s="2">
        <v>0</v>
      </c>
      <c r="M6685" s="2">
        <v>0</v>
      </c>
      <c r="N6685" s="2">
        <v>0</v>
      </c>
      <c r="O6685" s="2">
        <v>0</v>
      </c>
      <c r="P6685" s="2">
        <v>0</v>
      </c>
      <c r="Q6685" s="2">
        <v>0</v>
      </c>
      <c r="R6685"/>
      <c r="S6685"/>
    </row>
    <row r="6686" spans="1:19" x14ac:dyDescent="0.3">
      <c r="A6686">
        <v>6685</v>
      </c>
      <c r="B6686" t="s">
        <v>6701</v>
      </c>
      <c r="C6686" t="s">
        <v>17</v>
      </c>
      <c r="D6686" s="1">
        <v>301.60000000000002</v>
      </c>
      <c r="E6686" s="1">
        <v>310.89999999999998</v>
      </c>
      <c r="F6686" s="2">
        <v>1538</v>
      </c>
      <c r="G6686" s="1">
        <f>2*PI()*Predictive_Maintenance_Data[[#This Row],[Rotational speed '[rpm']]]/60</f>
        <v>161.05898337403673</v>
      </c>
      <c r="H6686" s="1">
        <v>40.4</v>
      </c>
      <c r="I6686" s="1">
        <f t="shared" si="104"/>
        <v>9.2999999999999545</v>
      </c>
      <c r="J6686" s="1">
        <f>Predictive_Maintenance_Data[[#This Row],[Torque '[Nm']]]*Predictive_Maintenance_Data[[#This Row],[Angular velocity '[rad/s']]]/1000</f>
        <v>6.5067829283110834</v>
      </c>
      <c r="K6686" s="2">
        <v>13</v>
      </c>
      <c r="L6686" s="2">
        <v>0</v>
      </c>
      <c r="M6686" s="2">
        <v>0</v>
      </c>
      <c r="N6686" s="2">
        <v>0</v>
      </c>
      <c r="O6686" s="2">
        <v>0</v>
      </c>
      <c r="P6686" s="2">
        <v>0</v>
      </c>
      <c r="Q6686" s="2">
        <v>0</v>
      </c>
      <c r="R6686"/>
      <c r="S6686"/>
    </row>
    <row r="6687" spans="1:19" x14ac:dyDescent="0.3">
      <c r="A6687">
        <v>6686</v>
      </c>
      <c r="B6687" t="s">
        <v>6702</v>
      </c>
      <c r="C6687" t="s">
        <v>17</v>
      </c>
      <c r="D6687" s="1">
        <v>301.60000000000002</v>
      </c>
      <c r="E6687" s="1">
        <v>310.89999999999998</v>
      </c>
      <c r="F6687" s="2">
        <v>1532</v>
      </c>
      <c r="G6687" s="1">
        <f>2*PI()*Predictive_Maintenance_Data[[#This Row],[Rotational speed '[rpm']]]/60</f>
        <v>160.43066484331877</v>
      </c>
      <c r="H6687" s="1">
        <v>43.6</v>
      </c>
      <c r="I6687" s="1">
        <f t="shared" si="104"/>
        <v>9.2999999999999545</v>
      </c>
      <c r="J6687" s="1">
        <f>Predictive_Maintenance_Data[[#This Row],[Torque '[Nm']]]*Predictive_Maintenance_Data[[#This Row],[Angular velocity '[rad/s']]]/1000</f>
        <v>6.9947769871686987</v>
      </c>
      <c r="K6687" s="2">
        <v>15</v>
      </c>
      <c r="L6687" s="2">
        <v>0</v>
      </c>
      <c r="M6687" s="2">
        <v>0</v>
      </c>
      <c r="N6687" s="2">
        <v>0</v>
      </c>
      <c r="O6687" s="2">
        <v>0</v>
      </c>
      <c r="P6687" s="2">
        <v>0</v>
      </c>
      <c r="Q6687" s="2">
        <v>0</v>
      </c>
      <c r="R6687"/>
      <c r="S6687"/>
    </row>
    <row r="6688" spans="1:19" x14ac:dyDescent="0.3">
      <c r="A6688">
        <v>6687</v>
      </c>
      <c r="B6688" t="s">
        <v>6703</v>
      </c>
      <c r="C6688" t="s">
        <v>17</v>
      </c>
      <c r="D6688" s="1">
        <v>301.7</v>
      </c>
      <c r="E6688" s="1">
        <v>311</v>
      </c>
      <c r="F6688" s="2">
        <v>1715</v>
      </c>
      <c r="G6688" s="1">
        <f>2*PI()*Predictive_Maintenance_Data[[#This Row],[Rotational speed '[rpm']]]/60</f>
        <v>179.59438003021651</v>
      </c>
      <c r="H6688" s="1">
        <v>24.8</v>
      </c>
      <c r="I6688" s="1">
        <f t="shared" si="104"/>
        <v>9.3000000000000114</v>
      </c>
      <c r="J6688" s="1">
        <f>Predictive_Maintenance_Data[[#This Row],[Torque '[Nm']]]*Predictive_Maintenance_Data[[#This Row],[Angular velocity '[rad/s']]]/1000</f>
        <v>4.4539406247493698</v>
      </c>
      <c r="K6688" s="2">
        <v>17</v>
      </c>
      <c r="L6688" s="2">
        <v>0</v>
      </c>
      <c r="M6688" s="2">
        <v>0</v>
      </c>
      <c r="N6688" s="2">
        <v>0</v>
      </c>
      <c r="O6688" s="2">
        <v>0</v>
      </c>
      <c r="P6688" s="2">
        <v>0</v>
      </c>
      <c r="Q6688" s="2">
        <v>0</v>
      </c>
      <c r="R6688"/>
      <c r="S6688"/>
    </row>
    <row r="6689" spans="1:19" x14ac:dyDescent="0.3">
      <c r="A6689">
        <v>6688</v>
      </c>
      <c r="B6689" t="s">
        <v>6704</v>
      </c>
      <c r="C6689" t="s">
        <v>17</v>
      </c>
      <c r="D6689" s="1">
        <v>301.7</v>
      </c>
      <c r="E6689" s="1">
        <v>311</v>
      </c>
      <c r="F6689" s="2">
        <v>1700</v>
      </c>
      <c r="G6689" s="1">
        <f>2*PI()*Predictive_Maintenance_Data[[#This Row],[Rotational speed '[rpm']]]/60</f>
        <v>178.02358370342159</v>
      </c>
      <c r="H6689" s="1">
        <v>28.7</v>
      </c>
      <c r="I6689" s="1">
        <f t="shared" si="104"/>
        <v>9.3000000000000114</v>
      </c>
      <c r="J6689" s="1">
        <f>Predictive_Maintenance_Data[[#This Row],[Torque '[Nm']]]*Predictive_Maintenance_Data[[#This Row],[Angular velocity '[rad/s']]]/1000</f>
        <v>5.1092768522881995</v>
      </c>
      <c r="K6689" s="2">
        <v>19</v>
      </c>
      <c r="L6689" s="2">
        <v>0</v>
      </c>
      <c r="M6689" s="2">
        <v>0</v>
      </c>
      <c r="N6689" s="2">
        <v>0</v>
      </c>
      <c r="O6689" s="2">
        <v>0</v>
      </c>
      <c r="P6689" s="2">
        <v>0</v>
      </c>
      <c r="Q6689" s="2">
        <v>0</v>
      </c>
      <c r="R6689"/>
      <c r="S6689"/>
    </row>
    <row r="6690" spans="1:19" x14ac:dyDescent="0.3">
      <c r="A6690">
        <v>6689</v>
      </c>
      <c r="B6690" t="s">
        <v>6705</v>
      </c>
      <c r="C6690" t="s">
        <v>17</v>
      </c>
      <c r="D6690" s="1">
        <v>301.7</v>
      </c>
      <c r="E6690" s="1">
        <v>311</v>
      </c>
      <c r="F6690" s="2">
        <v>1548</v>
      </c>
      <c r="G6690" s="1">
        <f>2*PI()*Predictive_Maintenance_Data[[#This Row],[Rotational speed '[rpm']]]/60</f>
        <v>162.10618092523333</v>
      </c>
      <c r="H6690" s="1">
        <v>40.299999999999997</v>
      </c>
      <c r="I6690" s="1">
        <f t="shared" si="104"/>
        <v>9.3000000000000114</v>
      </c>
      <c r="J6690" s="1">
        <f>Predictive_Maintenance_Data[[#This Row],[Torque '[Nm']]]*Predictive_Maintenance_Data[[#This Row],[Angular velocity '[rad/s']]]/1000</f>
        <v>6.5328790912869028</v>
      </c>
      <c r="K6690" s="2">
        <v>21</v>
      </c>
      <c r="L6690" s="2">
        <v>0</v>
      </c>
      <c r="M6690" s="2">
        <v>0</v>
      </c>
      <c r="N6690" s="2">
        <v>0</v>
      </c>
      <c r="O6690" s="2">
        <v>0</v>
      </c>
      <c r="P6690" s="2">
        <v>0</v>
      </c>
      <c r="Q6690" s="2">
        <v>0</v>
      </c>
      <c r="R6690"/>
      <c r="S6690"/>
    </row>
    <row r="6691" spans="1:19" x14ac:dyDescent="0.3">
      <c r="A6691">
        <v>6690</v>
      </c>
      <c r="B6691" t="s">
        <v>6706</v>
      </c>
      <c r="C6691" t="s">
        <v>17</v>
      </c>
      <c r="D6691" s="1">
        <v>301.7</v>
      </c>
      <c r="E6691" s="1">
        <v>311</v>
      </c>
      <c r="F6691" s="2">
        <v>1546</v>
      </c>
      <c r="G6691" s="1">
        <f>2*PI()*Predictive_Maintenance_Data[[#This Row],[Rotational speed '[rpm']]]/60</f>
        <v>161.89674141499398</v>
      </c>
      <c r="H6691" s="1">
        <v>43</v>
      </c>
      <c r="I6691" s="1">
        <f t="shared" si="104"/>
        <v>9.3000000000000114</v>
      </c>
      <c r="J6691" s="1">
        <f>Predictive_Maintenance_Data[[#This Row],[Torque '[Nm']]]*Predictive_Maintenance_Data[[#This Row],[Angular velocity '[rad/s']]]/1000</f>
        <v>6.9615598808447414</v>
      </c>
      <c r="K6691" s="2">
        <v>23</v>
      </c>
      <c r="L6691" s="2">
        <v>0</v>
      </c>
      <c r="M6691" s="2">
        <v>0</v>
      </c>
      <c r="N6691" s="2">
        <v>0</v>
      </c>
      <c r="O6691" s="2">
        <v>0</v>
      </c>
      <c r="P6691" s="2">
        <v>0</v>
      </c>
      <c r="Q6691" s="2">
        <v>0</v>
      </c>
      <c r="R6691"/>
      <c r="S6691"/>
    </row>
    <row r="6692" spans="1:19" x14ac:dyDescent="0.3">
      <c r="A6692">
        <v>6691</v>
      </c>
      <c r="B6692" t="s">
        <v>6707</v>
      </c>
      <c r="C6692" t="s">
        <v>17</v>
      </c>
      <c r="D6692" s="1">
        <v>301.7</v>
      </c>
      <c r="E6692" s="1">
        <v>311</v>
      </c>
      <c r="F6692" s="2">
        <v>1343</v>
      </c>
      <c r="G6692" s="1">
        <f>2*PI()*Predictive_Maintenance_Data[[#This Row],[Rotational speed '[rpm']]]/60</f>
        <v>140.63863112570306</v>
      </c>
      <c r="H6692" s="1">
        <v>49.2</v>
      </c>
      <c r="I6692" s="1">
        <f t="shared" si="104"/>
        <v>9.3000000000000114</v>
      </c>
      <c r="J6692" s="1">
        <f>Predictive_Maintenance_Data[[#This Row],[Torque '[Nm']]]*Predictive_Maintenance_Data[[#This Row],[Angular velocity '[rad/s']]]/1000</f>
        <v>6.9194206513845913</v>
      </c>
      <c r="K6692" s="2">
        <v>25</v>
      </c>
      <c r="L6692" s="2">
        <v>0</v>
      </c>
      <c r="M6692" s="2">
        <v>0</v>
      </c>
      <c r="N6692" s="2">
        <v>0</v>
      </c>
      <c r="O6692" s="2">
        <v>0</v>
      </c>
      <c r="P6692" s="2">
        <v>0</v>
      </c>
      <c r="Q6692" s="2">
        <v>0</v>
      </c>
      <c r="R6692"/>
      <c r="S6692"/>
    </row>
    <row r="6693" spans="1:19" x14ac:dyDescent="0.3">
      <c r="A6693">
        <v>6692</v>
      </c>
      <c r="B6693" t="s">
        <v>6708</v>
      </c>
      <c r="C6693" t="s">
        <v>15</v>
      </c>
      <c r="D6693" s="1">
        <v>301.7</v>
      </c>
      <c r="E6693" s="1">
        <v>311</v>
      </c>
      <c r="F6693" s="2">
        <v>1510</v>
      </c>
      <c r="G6693" s="1">
        <f>2*PI()*Predictive_Maintenance_Data[[#This Row],[Rotational speed '[rpm']]]/60</f>
        <v>158.12683023068624</v>
      </c>
      <c r="H6693" s="1">
        <v>47.8</v>
      </c>
      <c r="I6693" s="1">
        <f t="shared" si="104"/>
        <v>9.3000000000000114</v>
      </c>
      <c r="J6693" s="1">
        <f>Predictive_Maintenance_Data[[#This Row],[Torque '[Nm']]]*Predictive_Maintenance_Data[[#This Row],[Angular velocity '[rad/s']]]/1000</f>
        <v>7.5584624850268023</v>
      </c>
      <c r="K6693" s="2">
        <v>27</v>
      </c>
      <c r="L6693" s="2">
        <v>0</v>
      </c>
      <c r="M6693" s="2">
        <v>0</v>
      </c>
      <c r="N6693" s="2">
        <v>0</v>
      </c>
      <c r="O6693" s="2">
        <v>0</v>
      </c>
      <c r="P6693" s="2">
        <v>0</v>
      </c>
      <c r="Q6693" s="2">
        <v>0</v>
      </c>
      <c r="R6693"/>
      <c r="S6693"/>
    </row>
    <row r="6694" spans="1:19" x14ac:dyDescent="0.3">
      <c r="A6694">
        <v>6693</v>
      </c>
      <c r="B6694" t="s">
        <v>6709</v>
      </c>
      <c r="C6694" t="s">
        <v>15</v>
      </c>
      <c r="D6694" s="1">
        <v>301.8</v>
      </c>
      <c r="E6694" s="1">
        <v>311</v>
      </c>
      <c r="F6694" s="2">
        <v>1839</v>
      </c>
      <c r="G6694" s="1">
        <f>2*PI()*Predictive_Maintenance_Data[[#This Row],[Rotational speed '[rpm']]]/60</f>
        <v>192.57962966505431</v>
      </c>
      <c r="H6694" s="1">
        <v>23.6</v>
      </c>
      <c r="I6694" s="1">
        <f t="shared" si="104"/>
        <v>9.1999999999999886</v>
      </c>
      <c r="J6694" s="1">
        <f>Predictive_Maintenance_Data[[#This Row],[Torque '[Nm']]]*Predictive_Maintenance_Data[[#This Row],[Angular velocity '[rad/s']]]/1000</f>
        <v>4.5448792600952821</v>
      </c>
      <c r="K6694" s="2">
        <v>30</v>
      </c>
      <c r="L6694" s="2">
        <v>0</v>
      </c>
      <c r="M6694" s="2">
        <v>0</v>
      </c>
      <c r="N6694" s="2">
        <v>0</v>
      </c>
      <c r="O6694" s="2">
        <v>0</v>
      </c>
      <c r="P6694" s="2">
        <v>0</v>
      </c>
      <c r="Q6694" s="2">
        <v>0</v>
      </c>
      <c r="R6694"/>
      <c r="S6694"/>
    </row>
    <row r="6695" spans="1:19" x14ac:dyDescent="0.3">
      <c r="A6695">
        <v>6694</v>
      </c>
      <c r="B6695" t="s">
        <v>6710</v>
      </c>
      <c r="C6695" t="s">
        <v>15</v>
      </c>
      <c r="D6695" s="1">
        <v>301.8</v>
      </c>
      <c r="E6695" s="1">
        <v>311</v>
      </c>
      <c r="F6695" s="2">
        <v>1756</v>
      </c>
      <c r="G6695" s="1">
        <f>2*PI()*Predictive_Maintenance_Data[[#This Row],[Rotational speed '[rpm']]]/60</f>
        <v>183.88788999012255</v>
      </c>
      <c r="H6695" s="1">
        <v>26.7</v>
      </c>
      <c r="I6695" s="1">
        <f t="shared" si="104"/>
        <v>9.1999999999999886</v>
      </c>
      <c r="J6695" s="1">
        <f>Predictive_Maintenance_Data[[#This Row],[Torque '[Nm']]]*Predictive_Maintenance_Data[[#This Row],[Angular velocity '[rad/s']]]/1000</f>
        <v>4.9098066627362718</v>
      </c>
      <c r="K6695" s="2">
        <v>33</v>
      </c>
      <c r="L6695" s="2">
        <v>0</v>
      </c>
      <c r="M6695" s="2">
        <v>0</v>
      </c>
      <c r="N6695" s="2">
        <v>0</v>
      </c>
      <c r="O6695" s="2">
        <v>0</v>
      </c>
      <c r="P6695" s="2">
        <v>0</v>
      </c>
      <c r="Q6695" s="2">
        <v>0</v>
      </c>
      <c r="R6695"/>
      <c r="S6695"/>
    </row>
    <row r="6696" spans="1:19" x14ac:dyDescent="0.3">
      <c r="A6696">
        <v>6695</v>
      </c>
      <c r="B6696" t="s">
        <v>6711</v>
      </c>
      <c r="C6696" t="s">
        <v>15</v>
      </c>
      <c r="D6696" s="1">
        <v>301.7</v>
      </c>
      <c r="E6696" s="1">
        <v>310.89999999999998</v>
      </c>
      <c r="F6696" s="2">
        <v>1300</v>
      </c>
      <c r="G6696" s="1">
        <f>2*PI()*Predictive_Maintenance_Data[[#This Row],[Rotational speed '[rpm']]]/60</f>
        <v>136.1356816555577</v>
      </c>
      <c r="H6696" s="1">
        <v>62.7</v>
      </c>
      <c r="I6696" s="1">
        <f t="shared" si="104"/>
        <v>9.1999999999999886</v>
      </c>
      <c r="J6696" s="1">
        <f>Predictive_Maintenance_Data[[#This Row],[Torque '[Nm']]]*Predictive_Maintenance_Data[[#This Row],[Angular velocity '[rad/s']]]/1000</f>
        <v>8.5357072398034681</v>
      </c>
      <c r="K6696" s="2">
        <v>36</v>
      </c>
      <c r="L6696" s="2">
        <v>0</v>
      </c>
      <c r="M6696" s="2">
        <v>0</v>
      </c>
      <c r="N6696" s="2">
        <v>0</v>
      </c>
      <c r="O6696" s="2">
        <v>0</v>
      </c>
      <c r="P6696" s="2">
        <v>0</v>
      </c>
      <c r="Q6696" s="2">
        <v>0</v>
      </c>
      <c r="R6696"/>
      <c r="S6696"/>
    </row>
    <row r="6697" spans="1:19" x14ac:dyDescent="0.3">
      <c r="A6697">
        <v>6696</v>
      </c>
      <c r="B6697" t="s">
        <v>6712</v>
      </c>
      <c r="C6697" t="s">
        <v>15</v>
      </c>
      <c r="D6697" s="1">
        <v>301.7</v>
      </c>
      <c r="E6697" s="1">
        <v>311</v>
      </c>
      <c r="F6697" s="2">
        <v>1311</v>
      </c>
      <c r="G6697" s="1">
        <f>2*PI()*Predictive_Maintenance_Data[[#This Row],[Rotational speed '[rpm']]]/60</f>
        <v>137.28759896187395</v>
      </c>
      <c r="H6697" s="1">
        <v>55.8</v>
      </c>
      <c r="I6697" s="1">
        <f t="shared" si="104"/>
        <v>9.3000000000000114</v>
      </c>
      <c r="J6697" s="1">
        <f>Predictive_Maintenance_Data[[#This Row],[Torque '[Nm']]]*Predictive_Maintenance_Data[[#This Row],[Angular velocity '[rad/s']]]/1000</f>
        <v>7.6606480220725661</v>
      </c>
      <c r="K6697" s="2">
        <v>39</v>
      </c>
      <c r="L6697" s="2">
        <v>0</v>
      </c>
      <c r="M6697" s="2">
        <v>0</v>
      </c>
      <c r="N6697" s="2">
        <v>0</v>
      </c>
      <c r="O6697" s="2">
        <v>0</v>
      </c>
      <c r="P6697" s="2">
        <v>0</v>
      </c>
      <c r="Q6697" s="2">
        <v>0</v>
      </c>
      <c r="R6697"/>
      <c r="S6697"/>
    </row>
    <row r="6698" spans="1:19" x14ac:dyDescent="0.3">
      <c r="A6698">
        <v>6697</v>
      </c>
      <c r="B6698" t="s">
        <v>6713</v>
      </c>
      <c r="C6698" t="s">
        <v>17</v>
      </c>
      <c r="D6698" s="1">
        <v>301.7</v>
      </c>
      <c r="E6698" s="1">
        <v>310.89999999999998</v>
      </c>
      <c r="F6698" s="2">
        <v>1636</v>
      </c>
      <c r="G6698" s="1">
        <f>2*PI()*Predictive_Maintenance_Data[[#This Row],[Rotational speed '[rpm']]]/60</f>
        <v>171.32151937576339</v>
      </c>
      <c r="H6698" s="1">
        <v>31.3</v>
      </c>
      <c r="I6698" s="1">
        <f t="shared" si="104"/>
        <v>9.1999999999999886</v>
      </c>
      <c r="J6698" s="1">
        <f>Predictive_Maintenance_Data[[#This Row],[Torque '[Nm']]]*Predictive_Maintenance_Data[[#This Row],[Angular velocity '[rad/s']]]/1000</f>
        <v>5.3623635564613945</v>
      </c>
      <c r="K6698" s="2">
        <v>42</v>
      </c>
      <c r="L6698" s="2">
        <v>0</v>
      </c>
      <c r="M6698" s="2">
        <v>0</v>
      </c>
      <c r="N6698" s="2">
        <v>0</v>
      </c>
      <c r="O6698" s="2">
        <v>0</v>
      </c>
      <c r="P6698" s="2">
        <v>0</v>
      </c>
      <c r="Q6698" s="2">
        <v>0</v>
      </c>
      <c r="R6698"/>
      <c r="S6698"/>
    </row>
    <row r="6699" spans="1:19" x14ac:dyDescent="0.3">
      <c r="A6699">
        <v>6698</v>
      </c>
      <c r="B6699" t="s">
        <v>6714</v>
      </c>
      <c r="C6699" t="s">
        <v>17</v>
      </c>
      <c r="D6699" s="1">
        <v>301.60000000000002</v>
      </c>
      <c r="E6699" s="1">
        <v>310.89999999999998</v>
      </c>
      <c r="F6699" s="2">
        <v>1643</v>
      </c>
      <c r="G6699" s="1">
        <f>2*PI()*Predictive_Maintenance_Data[[#This Row],[Rotational speed '[rpm']]]/60</f>
        <v>172.054557661601</v>
      </c>
      <c r="H6699" s="1">
        <v>34.1</v>
      </c>
      <c r="I6699" s="1">
        <f t="shared" si="104"/>
        <v>9.2999999999999545</v>
      </c>
      <c r="J6699" s="1">
        <f>Predictive_Maintenance_Data[[#This Row],[Torque '[Nm']]]*Predictive_Maintenance_Data[[#This Row],[Angular velocity '[rad/s']]]/1000</f>
        <v>5.8670604162605944</v>
      </c>
      <c r="K6699" s="2">
        <v>44</v>
      </c>
      <c r="L6699" s="2">
        <v>0</v>
      </c>
      <c r="M6699" s="2">
        <v>0</v>
      </c>
      <c r="N6699" s="2">
        <v>0</v>
      </c>
      <c r="O6699" s="2">
        <v>0</v>
      </c>
      <c r="P6699" s="2">
        <v>0</v>
      </c>
      <c r="Q6699" s="2">
        <v>0</v>
      </c>
      <c r="R6699"/>
      <c r="S6699"/>
    </row>
    <row r="6700" spans="1:19" x14ac:dyDescent="0.3">
      <c r="A6700">
        <v>6699</v>
      </c>
      <c r="B6700" t="s">
        <v>6715</v>
      </c>
      <c r="C6700" t="s">
        <v>17</v>
      </c>
      <c r="D6700" s="1">
        <v>301.60000000000002</v>
      </c>
      <c r="E6700" s="1">
        <v>310.8</v>
      </c>
      <c r="F6700" s="2">
        <v>1418</v>
      </c>
      <c r="G6700" s="1">
        <f>2*PI()*Predictive_Maintenance_Data[[#This Row],[Rotational speed '[rpm']]]/60</f>
        <v>148.49261275967757</v>
      </c>
      <c r="H6700" s="1">
        <v>44.7</v>
      </c>
      <c r="I6700" s="1">
        <f t="shared" si="104"/>
        <v>9.1999999999999886</v>
      </c>
      <c r="J6700" s="1">
        <f>Predictive_Maintenance_Data[[#This Row],[Torque '[Nm']]]*Predictive_Maintenance_Data[[#This Row],[Angular velocity '[rad/s']]]/1000</f>
        <v>6.6376197903575873</v>
      </c>
      <c r="K6700" s="2">
        <v>46</v>
      </c>
      <c r="L6700" s="2">
        <v>0</v>
      </c>
      <c r="M6700" s="2">
        <v>0</v>
      </c>
      <c r="N6700" s="2">
        <v>0</v>
      </c>
      <c r="O6700" s="2">
        <v>0</v>
      </c>
      <c r="P6700" s="2">
        <v>0</v>
      </c>
      <c r="Q6700" s="2">
        <v>0</v>
      </c>
      <c r="R6700"/>
      <c r="S6700"/>
    </row>
    <row r="6701" spans="1:19" x14ac:dyDescent="0.3">
      <c r="A6701">
        <v>6700</v>
      </c>
      <c r="B6701" t="s">
        <v>6716</v>
      </c>
      <c r="C6701" t="s">
        <v>15</v>
      </c>
      <c r="D6701" s="1">
        <v>301.7</v>
      </c>
      <c r="E6701" s="1">
        <v>310.8</v>
      </c>
      <c r="F6701" s="2">
        <v>1516</v>
      </c>
      <c r="G6701" s="1">
        <f>2*PI()*Predictive_Maintenance_Data[[#This Row],[Rotational speed '[rpm']]]/60</f>
        <v>158.7551487614042</v>
      </c>
      <c r="H6701" s="1">
        <v>40.4</v>
      </c>
      <c r="I6701" s="1">
        <f t="shared" si="104"/>
        <v>9.1000000000000227</v>
      </c>
      <c r="J6701" s="1">
        <f>Predictive_Maintenance_Data[[#This Row],[Torque '[Nm']]]*Predictive_Maintenance_Data[[#This Row],[Angular velocity '[rad/s']]]/1000</f>
        <v>6.4137080099607289</v>
      </c>
      <c r="K6701" s="2">
        <v>48</v>
      </c>
      <c r="L6701" s="2">
        <v>0</v>
      </c>
      <c r="M6701" s="2">
        <v>0</v>
      </c>
      <c r="N6701" s="2">
        <v>0</v>
      </c>
      <c r="O6701" s="2">
        <v>0</v>
      </c>
      <c r="P6701" s="2">
        <v>0</v>
      </c>
      <c r="Q6701" s="2">
        <v>0</v>
      </c>
      <c r="R6701"/>
      <c r="S6701"/>
    </row>
    <row r="6702" spans="1:19" x14ac:dyDescent="0.3">
      <c r="A6702">
        <v>6701</v>
      </c>
      <c r="B6702" t="s">
        <v>6717</v>
      </c>
      <c r="C6702" t="s">
        <v>27</v>
      </c>
      <c r="D6702" s="1">
        <v>301.60000000000002</v>
      </c>
      <c r="E6702" s="1">
        <v>310.89999999999998</v>
      </c>
      <c r="F6702" s="2">
        <v>1419</v>
      </c>
      <c r="G6702" s="1">
        <f>2*PI()*Predictive_Maintenance_Data[[#This Row],[Rotational speed '[rpm']]]/60</f>
        <v>148.59733251479722</v>
      </c>
      <c r="H6702" s="1">
        <v>50.2</v>
      </c>
      <c r="I6702" s="1">
        <f t="shared" si="104"/>
        <v>9.2999999999999545</v>
      </c>
      <c r="J6702" s="1">
        <f>Predictive_Maintenance_Data[[#This Row],[Torque '[Nm']]]*Predictive_Maintenance_Data[[#This Row],[Angular velocity '[rad/s']]]/1000</f>
        <v>7.4595860922428212</v>
      </c>
      <c r="K6702" s="2">
        <v>51</v>
      </c>
      <c r="L6702" s="2">
        <v>0</v>
      </c>
      <c r="M6702" s="2">
        <v>0</v>
      </c>
      <c r="N6702" s="2">
        <v>0</v>
      </c>
      <c r="O6702" s="2">
        <v>0</v>
      </c>
      <c r="P6702" s="2">
        <v>0</v>
      </c>
      <c r="Q6702" s="2">
        <v>0</v>
      </c>
      <c r="R6702"/>
      <c r="S6702"/>
    </row>
    <row r="6703" spans="1:19" x14ac:dyDescent="0.3">
      <c r="A6703">
        <v>6702</v>
      </c>
      <c r="B6703" t="s">
        <v>6718</v>
      </c>
      <c r="C6703" t="s">
        <v>17</v>
      </c>
      <c r="D6703" s="1">
        <v>301.60000000000002</v>
      </c>
      <c r="E6703" s="1">
        <v>310.89999999999998</v>
      </c>
      <c r="F6703" s="2">
        <v>1623</v>
      </c>
      <c r="G6703" s="1">
        <f>2*PI()*Predictive_Maintenance_Data[[#This Row],[Rotational speed '[rpm']]]/60</f>
        <v>169.96016255920779</v>
      </c>
      <c r="H6703" s="1">
        <v>34.1</v>
      </c>
      <c r="I6703" s="1">
        <f t="shared" si="104"/>
        <v>9.2999999999999545</v>
      </c>
      <c r="J6703" s="1">
        <f>Predictive_Maintenance_Data[[#This Row],[Torque '[Nm']]]*Predictive_Maintenance_Data[[#This Row],[Angular velocity '[rad/s']]]/1000</f>
        <v>5.7956415432689852</v>
      </c>
      <c r="K6703" s="2">
        <v>56</v>
      </c>
      <c r="L6703" s="2">
        <v>0</v>
      </c>
      <c r="M6703" s="2">
        <v>0</v>
      </c>
      <c r="N6703" s="2">
        <v>0</v>
      </c>
      <c r="O6703" s="2">
        <v>0</v>
      </c>
      <c r="P6703" s="2">
        <v>0</v>
      </c>
      <c r="Q6703" s="2">
        <v>0</v>
      </c>
      <c r="R6703"/>
      <c r="S6703"/>
    </row>
    <row r="6704" spans="1:19" x14ac:dyDescent="0.3">
      <c r="A6704">
        <v>6703</v>
      </c>
      <c r="B6704" t="s">
        <v>6719</v>
      </c>
      <c r="C6704" t="s">
        <v>15</v>
      </c>
      <c r="D6704" s="1">
        <v>301.60000000000002</v>
      </c>
      <c r="E6704" s="1">
        <v>310.8</v>
      </c>
      <c r="F6704" s="2">
        <v>1664</v>
      </c>
      <c r="G6704" s="1">
        <f>2*PI()*Predictive_Maintenance_Data[[#This Row],[Rotational speed '[rpm']]]/60</f>
        <v>174.25367251911388</v>
      </c>
      <c r="H6704" s="1">
        <v>32</v>
      </c>
      <c r="I6704" s="1">
        <f t="shared" si="104"/>
        <v>9.1999999999999886</v>
      </c>
      <c r="J6704" s="1">
        <f>Predictive_Maintenance_Data[[#This Row],[Torque '[Nm']]]*Predictive_Maintenance_Data[[#This Row],[Angular velocity '[rad/s']]]/1000</f>
        <v>5.5761175206116445</v>
      </c>
      <c r="K6704" s="2">
        <v>58</v>
      </c>
      <c r="L6704" s="2">
        <v>0</v>
      </c>
      <c r="M6704" s="2">
        <v>0</v>
      </c>
      <c r="N6704" s="2">
        <v>0</v>
      </c>
      <c r="O6704" s="2">
        <v>0</v>
      </c>
      <c r="P6704" s="2">
        <v>0</v>
      </c>
      <c r="Q6704" s="2">
        <v>0</v>
      </c>
      <c r="R6704"/>
      <c r="S6704"/>
    </row>
    <row r="6705" spans="1:19" x14ac:dyDescent="0.3">
      <c r="A6705">
        <v>6704</v>
      </c>
      <c r="B6705" t="s">
        <v>6720</v>
      </c>
      <c r="C6705" t="s">
        <v>15</v>
      </c>
      <c r="D6705" s="1">
        <v>301.5</v>
      </c>
      <c r="E6705" s="1">
        <v>310.7</v>
      </c>
      <c r="F6705" s="2">
        <v>1744</v>
      </c>
      <c r="G6705" s="1">
        <f>2*PI()*Predictive_Maintenance_Data[[#This Row],[Rotational speed '[rpm']]]/60</f>
        <v>182.63125292868662</v>
      </c>
      <c r="H6705" s="1">
        <v>28.2</v>
      </c>
      <c r="I6705" s="1">
        <f t="shared" si="104"/>
        <v>9.1999999999999886</v>
      </c>
      <c r="J6705" s="1">
        <f>Predictive_Maintenance_Data[[#This Row],[Torque '[Nm']]]*Predictive_Maintenance_Data[[#This Row],[Angular velocity '[rad/s']]]/1000</f>
        <v>5.1502013325889626</v>
      </c>
      <c r="K6705" s="2">
        <v>61</v>
      </c>
      <c r="L6705" s="2">
        <v>0</v>
      </c>
      <c r="M6705" s="2">
        <v>0</v>
      </c>
      <c r="N6705" s="2">
        <v>0</v>
      </c>
      <c r="O6705" s="2">
        <v>0</v>
      </c>
      <c r="P6705" s="2">
        <v>0</v>
      </c>
      <c r="Q6705" s="2">
        <v>0</v>
      </c>
      <c r="R6705"/>
      <c r="S6705"/>
    </row>
    <row r="6706" spans="1:19" x14ac:dyDescent="0.3">
      <c r="A6706">
        <v>6705</v>
      </c>
      <c r="B6706" t="s">
        <v>6721</v>
      </c>
      <c r="C6706" t="s">
        <v>15</v>
      </c>
      <c r="D6706" s="1">
        <v>301.5</v>
      </c>
      <c r="E6706" s="1">
        <v>310.7</v>
      </c>
      <c r="F6706" s="2">
        <v>1510</v>
      </c>
      <c r="G6706" s="1">
        <f>2*PI()*Predictive_Maintenance_Data[[#This Row],[Rotational speed '[rpm']]]/60</f>
        <v>158.12683023068624</v>
      </c>
      <c r="H6706" s="1">
        <v>36</v>
      </c>
      <c r="I6706" s="1">
        <f t="shared" si="104"/>
        <v>9.1999999999999886</v>
      </c>
      <c r="J6706" s="1">
        <f>Predictive_Maintenance_Data[[#This Row],[Torque '[Nm']]]*Predictive_Maintenance_Data[[#This Row],[Angular velocity '[rad/s']]]/1000</f>
        <v>5.6925658883047046</v>
      </c>
      <c r="K6706" s="2">
        <v>64</v>
      </c>
      <c r="L6706" s="2">
        <v>0</v>
      </c>
      <c r="M6706" s="2">
        <v>0</v>
      </c>
      <c r="N6706" s="2">
        <v>0</v>
      </c>
      <c r="O6706" s="2">
        <v>0</v>
      </c>
      <c r="P6706" s="2">
        <v>0</v>
      </c>
      <c r="Q6706" s="2">
        <v>0</v>
      </c>
      <c r="R6706"/>
      <c r="S6706"/>
    </row>
    <row r="6707" spans="1:19" x14ac:dyDescent="0.3">
      <c r="A6707">
        <v>6706</v>
      </c>
      <c r="B6707" t="s">
        <v>6722</v>
      </c>
      <c r="C6707" t="s">
        <v>15</v>
      </c>
      <c r="D6707" s="1">
        <v>301.5</v>
      </c>
      <c r="E6707" s="1">
        <v>310.60000000000002</v>
      </c>
      <c r="F6707" s="2">
        <v>1382</v>
      </c>
      <c r="G6707" s="1">
        <f>2*PI()*Predictive_Maintenance_Data[[#This Row],[Rotational speed '[rpm']]]/60</f>
        <v>144.7227015753698</v>
      </c>
      <c r="H6707" s="1">
        <v>58.1</v>
      </c>
      <c r="I6707" s="1">
        <f t="shared" si="104"/>
        <v>9.1000000000000227</v>
      </c>
      <c r="J6707" s="1">
        <f>Predictive_Maintenance_Data[[#This Row],[Torque '[Nm']]]*Predictive_Maintenance_Data[[#This Row],[Angular velocity '[rad/s']]]/1000</f>
        <v>8.4083889615289849</v>
      </c>
      <c r="K6707" s="2">
        <v>67</v>
      </c>
      <c r="L6707" s="2">
        <v>0</v>
      </c>
      <c r="M6707" s="2">
        <v>0</v>
      </c>
      <c r="N6707" s="2">
        <v>0</v>
      </c>
      <c r="O6707" s="2">
        <v>0</v>
      </c>
      <c r="P6707" s="2">
        <v>0</v>
      </c>
      <c r="Q6707" s="2">
        <v>0</v>
      </c>
      <c r="R6707"/>
      <c r="S6707"/>
    </row>
    <row r="6708" spans="1:19" x14ac:dyDescent="0.3">
      <c r="A6708">
        <v>6707</v>
      </c>
      <c r="B6708" t="s">
        <v>6723</v>
      </c>
      <c r="C6708" t="s">
        <v>17</v>
      </c>
      <c r="D6708" s="1">
        <v>301.39999999999998</v>
      </c>
      <c r="E6708" s="1">
        <v>310.60000000000002</v>
      </c>
      <c r="F6708" s="2">
        <v>1381</v>
      </c>
      <c r="G6708" s="1">
        <f>2*PI()*Predictive_Maintenance_Data[[#This Row],[Rotational speed '[rpm']]]/60</f>
        <v>144.61798182025012</v>
      </c>
      <c r="H6708" s="1">
        <v>46.1</v>
      </c>
      <c r="I6708" s="1">
        <f t="shared" si="104"/>
        <v>9.2000000000000455</v>
      </c>
      <c r="J6708" s="1">
        <f>Predictive_Maintenance_Data[[#This Row],[Torque '[Nm']]]*Predictive_Maintenance_Data[[#This Row],[Angular velocity '[rad/s']]]/1000</f>
        <v>6.6668889619135303</v>
      </c>
      <c r="K6708" s="2">
        <v>70</v>
      </c>
      <c r="L6708" s="2">
        <v>0</v>
      </c>
      <c r="M6708" s="2">
        <v>0</v>
      </c>
      <c r="N6708" s="2">
        <v>0</v>
      </c>
      <c r="O6708" s="2">
        <v>0</v>
      </c>
      <c r="P6708" s="2">
        <v>0</v>
      </c>
      <c r="Q6708" s="2">
        <v>0</v>
      </c>
      <c r="R6708"/>
      <c r="S6708"/>
    </row>
    <row r="6709" spans="1:19" x14ac:dyDescent="0.3">
      <c r="A6709">
        <v>6708</v>
      </c>
      <c r="B6709" t="s">
        <v>6724</v>
      </c>
      <c r="C6709" t="s">
        <v>17</v>
      </c>
      <c r="D6709" s="1">
        <v>301.3</v>
      </c>
      <c r="E6709" s="1">
        <v>310.60000000000002</v>
      </c>
      <c r="F6709" s="2">
        <v>1556</v>
      </c>
      <c r="G6709" s="1">
        <f>2*PI()*Predictive_Maintenance_Data[[#This Row],[Rotational speed '[rpm']]]/60</f>
        <v>162.94393896619061</v>
      </c>
      <c r="H6709" s="1">
        <v>39</v>
      </c>
      <c r="I6709" s="1">
        <f t="shared" si="104"/>
        <v>9.3000000000000114</v>
      </c>
      <c r="J6709" s="1">
        <f>Predictive_Maintenance_Data[[#This Row],[Torque '[Nm']]]*Predictive_Maintenance_Data[[#This Row],[Angular velocity '[rad/s']]]/1000</f>
        <v>6.3548136196814342</v>
      </c>
      <c r="K6709" s="2">
        <v>72</v>
      </c>
      <c r="L6709" s="2">
        <v>0</v>
      </c>
      <c r="M6709" s="2">
        <v>0</v>
      </c>
      <c r="N6709" s="2">
        <v>0</v>
      </c>
      <c r="O6709" s="2">
        <v>0</v>
      </c>
      <c r="P6709" s="2">
        <v>0</v>
      </c>
      <c r="Q6709" s="2">
        <v>0</v>
      </c>
      <c r="R6709"/>
      <c r="S6709"/>
    </row>
    <row r="6710" spans="1:19" x14ac:dyDescent="0.3">
      <c r="A6710">
        <v>6709</v>
      </c>
      <c r="B6710" t="s">
        <v>6725</v>
      </c>
      <c r="C6710" t="s">
        <v>15</v>
      </c>
      <c r="D6710" s="1">
        <v>301.39999999999998</v>
      </c>
      <c r="E6710" s="1">
        <v>310.60000000000002</v>
      </c>
      <c r="F6710" s="2">
        <v>1464</v>
      </c>
      <c r="G6710" s="1">
        <f>2*PI()*Predictive_Maintenance_Data[[#This Row],[Rotational speed '[rpm']]]/60</f>
        <v>153.30972149518189</v>
      </c>
      <c r="H6710" s="1">
        <v>37.4</v>
      </c>
      <c r="I6710" s="1">
        <f t="shared" si="104"/>
        <v>9.2000000000000455</v>
      </c>
      <c r="J6710" s="1">
        <f>Predictive_Maintenance_Data[[#This Row],[Torque '[Nm']]]*Predictive_Maintenance_Data[[#This Row],[Angular velocity '[rad/s']]]/1000</f>
        <v>5.7337835839198021</v>
      </c>
      <c r="K6710" s="2">
        <v>74</v>
      </c>
      <c r="L6710" s="2">
        <v>0</v>
      </c>
      <c r="M6710" s="2">
        <v>0</v>
      </c>
      <c r="N6710" s="2">
        <v>0</v>
      </c>
      <c r="O6710" s="2">
        <v>0</v>
      </c>
      <c r="P6710" s="2">
        <v>0</v>
      </c>
      <c r="Q6710" s="2">
        <v>0</v>
      </c>
      <c r="R6710"/>
      <c r="S6710"/>
    </row>
    <row r="6711" spans="1:19" x14ac:dyDescent="0.3">
      <c r="A6711">
        <v>6710</v>
      </c>
      <c r="B6711" t="s">
        <v>6726</v>
      </c>
      <c r="C6711" t="s">
        <v>17</v>
      </c>
      <c r="D6711" s="1">
        <v>301.39999999999998</v>
      </c>
      <c r="E6711" s="1">
        <v>310.60000000000002</v>
      </c>
      <c r="F6711" s="2">
        <v>1481</v>
      </c>
      <c r="G6711" s="1">
        <f>2*PI()*Predictive_Maintenance_Data[[#This Row],[Rotational speed '[rpm']]]/60</f>
        <v>155.08995733221613</v>
      </c>
      <c r="H6711" s="1">
        <v>37.6</v>
      </c>
      <c r="I6711" s="1">
        <f t="shared" si="104"/>
        <v>9.2000000000000455</v>
      </c>
      <c r="J6711" s="1">
        <f>Predictive_Maintenance_Data[[#This Row],[Torque '[Nm']]]*Predictive_Maintenance_Data[[#This Row],[Angular velocity '[rad/s']]]/1000</f>
        <v>5.8313823956913264</v>
      </c>
      <c r="K6711" s="2">
        <v>77</v>
      </c>
      <c r="L6711" s="2">
        <v>0</v>
      </c>
      <c r="M6711" s="2">
        <v>0</v>
      </c>
      <c r="N6711" s="2">
        <v>0</v>
      </c>
      <c r="O6711" s="2">
        <v>0</v>
      </c>
      <c r="P6711" s="2">
        <v>0</v>
      </c>
      <c r="Q6711" s="2">
        <v>0</v>
      </c>
      <c r="R6711"/>
      <c r="S6711"/>
    </row>
    <row r="6712" spans="1:19" x14ac:dyDescent="0.3">
      <c r="A6712">
        <v>6711</v>
      </c>
      <c r="B6712" t="s">
        <v>6727</v>
      </c>
      <c r="C6712" t="s">
        <v>17</v>
      </c>
      <c r="D6712" s="1">
        <v>301.5</v>
      </c>
      <c r="E6712" s="1">
        <v>310.7</v>
      </c>
      <c r="F6712" s="2">
        <v>1323</v>
      </c>
      <c r="G6712" s="1">
        <f>2*PI()*Predictive_Maintenance_Data[[#This Row],[Rotational speed '[rpm']]]/60</f>
        <v>138.54423602330988</v>
      </c>
      <c r="H6712" s="1">
        <v>49.7</v>
      </c>
      <c r="I6712" s="1">
        <f t="shared" si="104"/>
        <v>9.1999999999999886</v>
      </c>
      <c r="J6712" s="1">
        <f>Predictive_Maintenance_Data[[#This Row],[Torque '[Nm']]]*Predictive_Maintenance_Data[[#This Row],[Angular velocity '[rad/s']]]/1000</f>
        <v>6.8856485303585018</v>
      </c>
      <c r="K6712" s="2">
        <v>79</v>
      </c>
      <c r="L6712" s="2">
        <v>0</v>
      </c>
      <c r="M6712" s="2">
        <v>0</v>
      </c>
      <c r="N6712" s="2">
        <v>0</v>
      </c>
      <c r="O6712" s="2">
        <v>0</v>
      </c>
      <c r="P6712" s="2">
        <v>0</v>
      </c>
      <c r="Q6712" s="2">
        <v>0</v>
      </c>
      <c r="R6712"/>
      <c r="S6712"/>
    </row>
    <row r="6713" spans="1:19" x14ac:dyDescent="0.3">
      <c r="A6713">
        <v>6712</v>
      </c>
      <c r="B6713" t="s">
        <v>6728</v>
      </c>
      <c r="C6713" t="s">
        <v>17</v>
      </c>
      <c r="D6713" s="1">
        <v>301.5</v>
      </c>
      <c r="E6713" s="1">
        <v>310.7</v>
      </c>
      <c r="F6713" s="2">
        <v>1426</v>
      </c>
      <c r="G6713" s="1">
        <f>2*PI()*Predictive_Maintenance_Data[[#This Row],[Rotational speed '[rpm']]]/60</f>
        <v>149.33037080063482</v>
      </c>
      <c r="H6713" s="1">
        <v>46.1</v>
      </c>
      <c r="I6713" s="1">
        <f t="shared" si="104"/>
        <v>9.1999999999999886</v>
      </c>
      <c r="J6713" s="1">
        <f>Predictive_Maintenance_Data[[#This Row],[Torque '[Nm']]]*Predictive_Maintenance_Data[[#This Row],[Angular velocity '[rad/s']]]/1000</f>
        <v>6.8841300939092651</v>
      </c>
      <c r="K6713" s="2">
        <v>81</v>
      </c>
      <c r="L6713" s="2">
        <v>0</v>
      </c>
      <c r="M6713" s="2">
        <v>0</v>
      </c>
      <c r="N6713" s="2">
        <v>0</v>
      </c>
      <c r="O6713" s="2">
        <v>0</v>
      </c>
      <c r="P6713" s="2">
        <v>0</v>
      </c>
      <c r="Q6713" s="2">
        <v>0</v>
      </c>
      <c r="R6713"/>
      <c r="S6713"/>
    </row>
    <row r="6714" spans="1:19" x14ac:dyDescent="0.3">
      <c r="A6714">
        <v>6713</v>
      </c>
      <c r="B6714" t="s">
        <v>6729</v>
      </c>
      <c r="C6714" t="s">
        <v>27</v>
      </c>
      <c r="D6714" s="1">
        <v>301.39999999999998</v>
      </c>
      <c r="E6714" s="1">
        <v>310.7</v>
      </c>
      <c r="F6714" s="2">
        <v>1516</v>
      </c>
      <c r="G6714" s="1">
        <f>2*PI()*Predictive_Maintenance_Data[[#This Row],[Rotational speed '[rpm']]]/60</f>
        <v>158.7551487614042</v>
      </c>
      <c r="H6714" s="1">
        <v>36.4</v>
      </c>
      <c r="I6714" s="1">
        <f t="shared" si="104"/>
        <v>9.3000000000000114</v>
      </c>
      <c r="J6714" s="1">
        <f>Predictive_Maintenance_Data[[#This Row],[Torque '[Nm']]]*Predictive_Maintenance_Data[[#This Row],[Angular velocity '[rad/s']]]/1000</f>
        <v>5.7786874149151126</v>
      </c>
      <c r="K6714" s="2">
        <v>83</v>
      </c>
      <c r="L6714" s="2">
        <v>0</v>
      </c>
      <c r="M6714" s="2">
        <v>0</v>
      </c>
      <c r="N6714" s="2">
        <v>0</v>
      </c>
      <c r="O6714" s="2">
        <v>0</v>
      </c>
      <c r="P6714" s="2">
        <v>0</v>
      </c>
      <c r="Q6714" s="2">
        <v>0</v>
      </c>
      <c r="R6714"/>
      <c r="S6714"/>
    </row>
    <row r="6715" spans="1:19" x14ac:dyDescent="0.3">
      <c r="A6715">
        <v>6714</v>
      </c>
      <c r="B6715" t="s">
        <v>6730</v>
      </c>
      <c r="C6715" t="s">
        <v>17</v>
      </c>
      <c r="D6715" s="1">
        <v>301.3</v>
      </c>
      <c r="E6715" s="1">
        <v>310.60000000000002</v>
      </c>
      <c r="F6715" s="2">
        <v>1416</v>
      </c>
      <c r="G6715" s="1">
        <f>2*PI()*Predictive_Maintenance_Data[[#This Row],[Rotational speed '[rpm']]]/60</f>
        <v>148.28317324943825</v>
      </c>
      <c r="H6715" s="1">
        <v>45.2</v>
      </c>
      <c r="I6715" s="1">
        <f t="shared" si="104"/>
        <v>9.3000000000000114</v>
      </c>
      <c r="J6715" s="1">
        <f>Predictive_Maintenance_Data[[#This Row],[Torque '[Nm']]]*Predictive_Maintenance_Data[[#This Row],[Angular velocity '[rad/s']]]/1000</f>
        <v>6.7023994308746095</v>
      </c>
      <c r="K6715" s="2">
        <v>88</v>
      </c>
      <c r="L6715" s="2">
        <v>0</v>
      </c>
      <c r="M6715" s="2">
        <v>0</v>
      </c>
      <c r="N6715" s="2">
        <v>0</v>
      </c>
      <c r="O6715" s="2">
        <v>0</v>
      </c>
      <c r="P6715" s="2">
        <v>0</v>
      </c>
      <c r="Q6715" s="2">
        <v>0</v>
      </c>
      <c r="R6715"/>
      <c r="S6715"/>
    </row>
    <row r="6716" spans="1:19" x14ac:dyDescent="0.3">
      <c r="A6716">
        <v>6715</v>
      </c>
      <c r="B6716" t="s">
        <v>6731</v>
      </c>
      <c r="C6716" t="s">
        <v>17</v>
      </c>
      <c r="D6716" s="1">
        <v>301.3</v>
      </c>
      <c r="E6716" s="1">
        <v>310.60000000000002</v>
      </c>
      <c r="F6716" s="2">
        <v>1440</v>
      </c>
      <c r="G6716" s="1">
        <f>2*PI()*Predictive_Maintenance_Data[[#This Row],[Rotational speed '[rpm']]]/60</f>
        <v>150.79644737231007</v>
      </c>
      <c r="H6716" s="1">
        <v>53.8</v>
      </c>
      <c r="I6716" s="1">
        <f t="shared" si="104"/>
        <v>9.3000000000000114</v>
      </c>
      <c r="J6716" s="1">
        <f>Predictive_Maintenance_Data[[#This Row],[Torque '[Nm']]]*Predictive_Maintenance_Data[[#This Row],[Angular velocity '[rad/s']]]/1000</f>
        <v>8.112848868630282</v>
      </c>
      <c r="K6716" s="2">
        <v>90</v>
      </c>
      <c r="L6716" s="2">
        <v>0</v>
      </c>
      <c r="M6716" s="2">
        <v>0</v>
      </c>
      <c r="N6716" s="2">
        <v>0</v>
      </c>
      <c r="O6716" s="2">
        <v>0</v>
      </c>
      <c r="P6716" s="2">
        <v>0</v>
      </c>
      <c r="Q6716" s="2">
        <v>0</v>
      </c>
      <c r="R6716"/>
      <c r="S6716"/>
    </row>
    <row r="6717" spans="1:19" x14ac:dyDescent="0.3">
      <c r="A6717">
        <v>6716</v>
      </c>
      <c r="B6717" t="s">
        <v>6732</v>
      </c>
      <c r="C6717" t="s">
        <v>17</v>
      </c>
      <c r="D6717" s="1">
        <v>301.3</v>
      </c>
      <c r="E6717" s="1">
        <v>310.60000000000002</v>
      </c>
      <c r="F6717" s="2">
        <v>1576</v>
      </c>
      <c r="G6717" s="1">
        <f>2*PI()*Predictive_Maintenance_Data[[#This Row],[Rotational speed '[rpm']]]/60</f>
        <v>165.03833406858379</v>
      </c>
      <c r="H6717" s="1">
        <v>30.4</v>
      </c>
      <c r="I6717" s="1">
        <f t="shared" si="104"/>
        <v>9.3000000000000114</v>
      </c>
      <c r="J6717" s="1">
        <f>Predictive_Maintenance_Data[[#This Row],[Torque '[Nm']]]*Predictive_Maintenance_Data[[#This Row],[Angular velocity '[rad/s']]]/1000</f>
        <v>5.0171653556849467</v>
      </c>
      <c r="K6717" s="2">
        <v>92</v>
      </c>
      <c r="L6717" s="2">
        <v>0</v>
      </c>
      <c r="M6717" s="2">
        <v>0</v>
      </c>
      <c r="N6717" s="2">
        <v>0</v>
      </c>
      <c r="O6717" s="2">
        <v>0</v>
      </c>
      <c r="P6717" s="2">
        <v>0</v>
      </c>
      <c r="Q6717" s="2">
        <v>0</v>
      </c>
      <c r="R6717"/>
      <c r="S6717"/>
    </row>
    <row r="6718" spans="1:19" x14ac:dyDescent="0.3">
      <c r="A6718">
        <v>6717</v>
      </c>
      <c r="B6718" t="s">
        <v>6733</v>
      </c>
      <c r="C6718" t="s">
        <v>17</v>
      </c>
      <c r="D6718" s="1">
        <v>301.3</v>
      </c>
      <c r="E6718" s="1">
        <v>310.60000000000002</v>
      </c>
      <c r="F6718" s="2">
        <v>1387</v>
      </c>
      <c r="G6718" s="1">
        <f>2*PI()*Predictive_Maintenance_Data[[#This Row],[Rotational speed '[rpm']]]/60</f>
        <v>145.24630035096808</v>
      </c>
      <c r="H6718" s="1">
        <v>53.6</v>
      </c>
      <c r="I6718" s="1">
        <f t="shared" si="104"/>
        <v>9.3000000000000114</v>
      </c>
      <c r="J6718" s="1">
        <f>Predictive_Maintenance_Data[[#This Row],[Torque '[Nm']]]*Predictive_Maintenance_Data[[#This Row],[Angular velocity '[rad/s']]]/1000</f>
        <v>7.7852016988118891</v>
      </c>
      <c r="K6718" s="2">
        <v>94</v>
      </c>
      <c r="L6718" s="2">
        <v>0</v>
      </c>
      <c r="M6718" s="2">
        <v>0</v>
      </c>
      <c r="N6718" s="2">
        <v>0</v>
      </c>
      <c r="O6718" s="2">
        <v>0</v>
      </c>
      <c r="P6718" s="2">
        <v>0</v>
      </c>
      <c r="Q6718" s="2">
        <v>0</v>
      </c>
      <c r="R6718"/>
      <c r="S6718"/>
    </row>
    <row r="6719" spans="1:19" x14ac:dyDescent="0.3">
      <c r="A6719">
        <v>6718</v>
      </c>
      <c r="B6719" t="s">
        <v>6734</v>
      </c>
      <c r="C6719" t="s">
        <v>15</v>
      </c>
      <c r="D6719" s="1">
        <v>301.39999999999998</v>
      </c>
      <c r="E6719" s="1">
        <v>310.60000000000002</v>
      </c>
      <c r="F6719" s="2">
        <v>1464</v>
      </c>
      <c r="G6719" s="1">
        <f>2*PI()*Predictive_Maintenance_Data[[#This Row],[Rotational speed '[rpm']]]/60</f>
        <v>153.30972149518189</v>
      </c>
      <c r="H6719" s="1">
        <v>48.6</v>
      </c>
      <c r="I6719" s="1">
        <f t="shared" si="104"/>
        <v>9.2000000000000455</v>
      </c>
      <c r="J6719" s="1">
        <f>Predictive_Maintenance_Data[[#This Row],[Torque '[Nm']]]*Predictive_Maintenance_Data[[#This Row],[Angular velocity '[rad/s']]]/1000</f>
        <v>7.4508524646658394</v>
      </c>
      <c r="K6719" s="2">
        <v>96</v>
      </c>
      <c r="L6719" s="2">
        <v>0</v>
      </c>
      <c r="M6719" s="2">
        <v>0</v>
      </c>
      <c r="N6719" s="2">
        <v>0</v>
      </c>
      <c r="O6719" s="2">
        <v>0</v>
      </c>
      <c r="P6719" s="2">
        <v>0</v>
      </c>
      <c r="Q6719" s="2">
        <v>0</v>
      </c>
      <c r="R6719"/>
      <c r="S6719"/>
    </row>
    <row r="6720" spans="1:19" x14ac:dyDescent="0.3">
      <c r="A6720">
        <v>6719</v>
      </c>
      <c r="B6720" t="s">
        <v>6735</v>
      </c>
      <c r="C6720" t="s">
        <v>17</v>
      </c>
      <c r="D6720" s="1">
        <v>301.39999999999998</v>
      </c>
      <c r="E6720" s="1">
        <v>310.60000000000002</v>
      </c>
      <c r="F6720" s="2">
        <v>2137</v>
      </c>
      <c r="G6720" s="1">
        <f>2*PI()*Predictive_Maintenance_Data[[#This Row],[Rotational speed '[rpm']]]/60</f>
        <v>223.78611669071293</v>
      </c>
      <c r="H6720" s="1">
        <v>18</v>
      </c>
      <c r="I6720" s="1">
        <f t="shared" si="104"/>
        <v>9.2000000000000455</v>
      </c>
      <c r="J6720" s="1">
        <f>Predictive_Maintenance_Data[[#This Row],[Torque '[Nm']]]*Predictive_Maintenance_Data[[#This Row],[Angular velocity '[rad/s']]]/1000</f>
        <v>4.0281501004328328</v>
      </c>
      <c r="K6720" s="2">
        <v>99</v>
      </c>
      <c r="L6720" s="2">
        <v>0</v>
      </c>
      <c r="M6720" s="2">
        <v>0</v>
      </c>
      <c r="N6720" s="2">
        <v>0</v>
      </c>
      <c r="O6720" s="2">
        <v>0</v>
      </c>
      <c r="P6720" s="2">
        <v>0</v>
      </c>
      <c r="Q6720" s="2">
        <v>0</v>
      </c>
      <c r="R6720"/>
      <c r="S6720"/>
    </row>
    <row r="6721" spans="1:19" x14ac:dyDescent="0.3">
      <c r="A6721">
        <v>6720</v>
      </c>
      <c r="B6721" t="s">
        <v>6736</v>
      </c>
      <c r="C6721" t="s">
        <v>15</v>
      </c>
      <c r="D6721" s="1">
        <v>301.39999999999998</v>
      </c>
      <c r="E6721" s="1">
        <v>310.60000000000002</v>
      </c>
      <c r="F6721" s="2">
        <v>1431</v>
      </c>
      <c r="G6721" s="1">
        <f>2*PI()*Predictive_Maintenance_Data[[#This Row],[Rotational speed '[rpm']]]/60</f>
        <v>149.85396957623314</v>
      </c>
      <c r="H6721" s="1">
        <v>40.6</v>
      </c>
      <c r="I6721" s="1">
        <f t="shared" si="104"/>
        <v>9.2000000000000455</v>
      </c>
      <c r="J6721" s="1">
        <f>Predictive_Maintenance_Data[[#This Row],[Torque '[Nm']]]*Predictive_Maintenance_Data[[#This Row],[Angular velocity '[rad/s']]]/1000</f>
        <v>6.0840711647950654</v>
      </c>
      <c r="K6721" s="2">
        <v>101</v>
      </c>
      <c r="L6721" s="2">
        <v>0</v>
      </c>
      <c r="M6721" s="2">
        <v>0</v>
      </c>
      <c r="N6721" s="2">
        <v>0</v>
      </c>
      <c r="O6721" s="2">
        <v>0</v>
      </c>
      <c r="P6721" s="2">
        <v>0</v>
      </c>
      <c r="Q6721" s="2">
        <v>0</v>
      </c>
      <c r="R6721"/>
      <c r="S6721"/>
    </row>
    <row r="6722" spans="1:19" x14ac:dyDescent="0.3">
      <c r="A6722">
        <v>6721</v>
      </c>
      <c r="B6722" t="s">
        <v>6737</v>
      </c>
      <c r="C6722" t="s">
        <v>17</v>
      </c>
      <c r="D6722" s="1">
        <v>301.3</v>
      </c>
      <c r="E6722" s="1">
        <v>310.60000000000002</v>
      </c>
      <c r="F6722" s="2">
        <v>1458</v>
      </c>
      <c r="G6722" s="1">
        <f>2*PI()*Predictive_Maintenance_Data[[#This Row],[Rotational speed '[rpm']]]/60</f>
        <v>152.68140296446393</v>
      </c>
      <c r="H6722" s="1">
        <v>48</v>
      </c>
      <c r="I6722" s="1">
        <f t="shared" ref="I6722:I6785" si="105">E6722-D6722</f>
        <v>9.3000000000000114</v>
      </c>
      <c r="J6722" s="1">
        <f>Predictive_Maintenance_Data[[#This Row],[Torque '[Nm']]]*Predictive_Maintenance_Data[[#This Row],[Angular velocity '[rad/s']]]/1000</f>
        <v>7.3287073422942681</v>
      </c>
      <c r="K6722" s="2">
        <v>104</v>
      </c>
      <c r="L6722" s="2">
        <v>0</v>
      </c>
      <c r="M6722" s="2">
        <v>0</v>
      </c>
      <c r="N6722" s="2">
        <v>0</v>
      </c>
      <c r="O6722" s="2">
        <v>0</v>
      </c>
      <c r="P6722" s="2">
        <v>0</v>
      </c>
      <c r="Q6722" s="2">
        <v>0</v>
      </c>
      <c r="R6722"/>
      <c r="S6722"/>
    </row>
    <row r="6723" spans="1:19" x14ac:dyDescent="0.3">
      <c r="A6723">
        <v>6722</v>
      </c>
      <c r="B6723" t="s">
        <v>6738</v>
      </c>
      <c r="C6723" t="s">
        <v>17</v>
      </c>
      <c r="D6723" s="1">
        <v>301.39999999999998</v>
      </c>
      <c r="E6723" s="1">
        <v>310.7</v>
      </c>
      <c r="F6723" s="2">
        <v>1280</v>
      </c>
      <c r="G6723" s="1">
        <f>2*PI()*Predictive_Maintenance_Data[[#This Row],[Rotational speed '[rpm']]]/60</f>
        <v>134.0412865531645</v>
      </c>
      <c r="H6723" s="1">
        <v>61</v>
      </c>
      <c r="I6723" s="1">
        <f t="shared" si="105"/>
        <v>9.3000000000000114</v>
      </c>
      <c r="J6723" s="1">
        <f>Predictive_Maintenance_Data[[#This Row],[Torque '[Nm']]]*Predictive_Maintenance_Data[[#This Row],[Angular velocity '[rad/s']]]/1000</f>
        <v>8.1765184797430344</v>
      </c>
      <c r="K6723" s="2">
        <v>106</v>
      </c>
      <c r="L6723" s="2">
        <v>0</v>
      </c>
      <c r="M6723" s="2">
        <v>0</v>
      </c>
      <c r="N6723" s="2">
        <v>0</v>
      </c>
      <c r="O6723" s="2">
        <v>0</v>
      </c>
      <c r="P6723" s="2">
        <v>0</v>
      </c>
      <c r="Q6723" s="2">
        <v>0</v>
      </c>
      <c r="R6723"/>
      <c r="S6723"/>
    </row>
    <row r="6724" spans="1:19" x14ac:dyDescent="0.3">
      <c r="A6724">
        <v>6723</v>
      </c>
      <c r="B6724" t="s">
        <v>6739</v>
      </c>
      <c r="C6724" t="s">
        <v>17</v>
      </c>
      <c r="D6724" s="1">
        <v>301.39999999999998</v>
      </c>
      <c r="E6724" s="1">
        <v>310.7</v>
      </c>
      <c r="F6724" s="2">
        <v>1657</v>
      </c>
      <c r="G6724" s="1">
        <f>2*PI()*Predictive_Maintenance_Data[[#This Row],[Rotational speed '[rpm']]]/60</f>
        <v>173.52063423327624</v>
      </c>
      <c r="H6724" s="1">
        <v>28.7</v>
      </c>
      <c r="I6724" s="1">
        <f t="shared" si="105"/>
        <v>9.3000000000000114</v>
      </c>
      <c r="J6724" s="1">
        <f>Predictive_Maintenance_Data[[#This Row],[Torque '[Nm']]]*Predictive_Maintenance_Data[[#This Row],[Angular velocity '[rad/s']]]/1000</f>
        <v>4.9800422024950279</v>
      </c>
      <c r="K6724" s="2">
        <v>108</v>
      </c>
      <c r="L6724" s="2">
        <v>0</v>
      </c>
      <c r="M6724" s="2">
        <v>0</v>
      </c>
      <c r="N6724" s="2">
        <v>0</v>
      </c>
      <c r="O6724" s="2">
        <v>0</v>
      </c>
      <c r="P6724" s="2">
        <v>0</v>
      </c>
      <c r="Q6724" s="2">
        <v>0</v>
      </c>
      <c r="R6724"/>
      <c r="S6724"/>
    </row>
    <row r="6725" spans="1:19" x14ac:dyDescent="0.3">
      <c r="A6725">
        <v>6724</v>
      </c>
      <c r="B6725" t="s">
        <v>6740</v>
      </c>
      <c r="C6725" t="s">
        <v>15</v>
      </c>
      <c r="D6725" s="1">
        <v>301.39999999999998</v>
      </c>
      <c r="E6725" s="1">
        <v>310.60000000000002</v>
      </c>
      <c r="F6725" s="2">
        <v>1565</v>
      </c>
      <c r="G6725" s="1">
        <f>2*PI()*Predictive_Maintenance_Data[[#This Row],[Rotational speed '[rpm']]]/60</f>
        <v>163.88641676226752</v>
      </c>
      <c r="H6725" s="1">
        <v>36.1</v>
      </c>
      <c r="I6725" s="1">
        <f t="shared" si="105"/>
        <v>9.2000000000000455</v>
      </c>
      <c r="J6725" s="1">
        <f>Predictive_Maintenance_Data[[#This Row],[Torque '[Nm']]]*Predictive_Maintenance_Data[[#This Row],[Angular velocity '[rad/s']]]/1000</f>
        <v>5.9162996451178582</v>
      </c>
      <c r="K6725" s="2">
        <v>110</v>
      </c>
      <c r="L6725" s="2">
        <v>0</v>
      </c>
      <c r="M6725" s="2">
        <v>0</v>
      </c>
      <c r="N6725" s="2">
        <v>0</v>
      </c>
      <c r="O6725" s="2">
        <v>0</v>
      </c>
      <c r="P6725" s="2">
        <v>0</v>
      </c>
      <c r="Q6725" s="2">
        <v>0</v>
      </c>
      <c r="R6725"/>
      <c r="S6725"/>
    </row>
    <row r="6726" spans="1:19" x14ac:dyDescent="0.3">
      <c r="A6726">
        <v>6725</v>
      </c>
      <c r="B6726" t="s">
        <v>6741</v>
      </c>
      <c r="C6726" t="s">
        <v>17</v>
      </c>
      <c r="D6726" s="1">
        <v>301.3</v>
      </c>
      <c r="E6726" s="1">
        <v>310.60000000000002</v>
      </c>
      <c r="F6726" s="2">
        <v>1560</v>
      </c>
      <c r="G6726" s="1">
        <f>2*PI()*Predictive_Maintenance_Data[[#This Row],[Rotational speed '[rpm']]]/60</f>
        <v>163.36281798666923</v>
      </c>
      <c r="H6726" s="1">
        <v>36.799999999999997</v>
      </c>
      <c r="I6726" s="1">
        <f t="shared" si="105"/>
        <v>9.3000000000000114</v>
      </c>
      <c r="J6726" s="1">
        <f>Predictive_Maintenance_Data[[#This Row],[Torque '[Nm']]]*Predictive_Maintenance_Data[[#This Row],[Angular velocity '[rad/s']]]/1000</f>
        <v>6.0117517019094278</v>
      </c>
      <c r="K6726" s="2">
        <v>113</v>
      </c>
      <c r="L6726" s="2">
        <v>0</v>
      </c>
      <c r="M6726" s="2">
        <v>0</v>
      </c>
      <c r="N6726" s="2">
        <v>0</v>
      </c>
      <c r="O6726" s="2">
        <v>0</v>
      </c>
      <c r="P6726" s="2">
        <v>0</v>
      </c>
      <c r="Q6726" s="2">
        <v>0</v>
      </c>
      <c r="R6726"/>
      <c r="S6726"/>
    </row>
    <row r="6727" spans="1:19" x14ac:dyDescent="0.3">
      <c r="A6727">
        <v>6726</v>
      </c>
      <c r="B6727" t="s">
        <v>6742</v>
      </c>
      <c r="C6727" t="s">
        <v>15</v>
      </c>
      <c r="D6727" s="1">
        <v>301.5</v>
      </c>
      <c r="E6727" s="1">
        <v>310.7</v>
      </c>
      <c r="F6727" s="2">
        <v>1359</v>
      </c>
      <c r="G6727" s="1">
        <f>2*PI()*Predictive_Maintenance_Data[[#This Row],[Rotational speed '[rpm']]]/60</f>
        <v>142.31414720761762</v>
      </c>
      <c r="H6727" s="1">
        <v>47.1</v>
      </c>
      <c r="I6727" s="1">
        <f t="shared" si="105"/>
        <v>9.1999999999999886</v>
      </c>
      <c r="J6727" s="1">
        <f>Predictive_Maintenance_Data[[#This Row],[Torque '[Nm']]]*Predictive_Maintenance_Data[[#This Row],[Angular velocity '[rad/s']]]/1000</f>
        <v>6.7029963334787901</v>
      </c>
      <c r="K6727" s="2">
        <v>115</v>
      </c>
      <c r="L6727" s="2">
        <v>0</v>
      </c>
      <c r="M6727" s="2">
        <v>0</v>
      </c>
      <c r="N6727" s="2">
        <v>0</v>
      </c>
      <c r="O6727" s="2">
        <v>0</v>
      </c>
      <c r="P6727" s="2">
        <v>0</v>
      </c>
      <c r="Q6727" s="2">
        <v>0</v>
      </c>
      <c r="R6727"/>
      <c r="S6727"/>
    </row>
    <row r="6728" spans="1:19" x14ac:dyDescent="0.3">
      <c r="A6728">
        <v>6727</v>
      </c>
      <c r="B6728" t="s">
        <v>6743</v>
      </c>
      <c r="C6728" t="s">
        <v>17</v>
      </c>
      <c r="D6728" s="1">
        <v>301.5</v>
      </c>
      <c r="E6728" s="1">
        <v>310.8</v>
      </c>
      <c r="F6728" s="2">
        <v>1500</v>
      </c>
      <c r="G6728" s="1">
        <f>2*PI()*Predictive_Maintenance_Data[[#This Row],[Rotational speed '[rpm']]]/60</f>
        <v>157.07963267948966</v>
      </c>
      <c r="H6728" s="1">
        <v>41</v>
      </c>
      <c r="I6728" s="1">
        <f t="shared" si="105"/>
        <v>9.3000000000000114</v>
      </c>
      <c r="J6728" s="1">
        <f>Predictive_Maintenance_Data[[#This Row],[Torque '[Nm']]]*Predictive_Maintenance_Data[[#This Row],[Angular velocity '[rad/s']]]/1000</f>
        <v>6.4402649398590768</v>
      </c>
      <c r="K6728" s="2">
        <v>118</v>
      </c>
      <c r="L6728" s="2">
        <v>0</v>
      </c>
      <c r="M6728" s="2">
        <v>0</v>
      </c>
      <c r="N6728" s="2">
        <v>0</v>
      </c>
      <c r="O6728" s="2">
        <v>0</v>
      </c>
      <c r="P6728" s="2">
        <v>0</v>
      </c>
      <c r="Q6728" s="2">
        <v>0</v>
      </c>
      <c r="R6728"/>
      <c r="S6728"/>
    </row>
    <row r="6729" spans="1:19" x14ac:dyDescent="0.3">
      <c r="A6729">
        <v>6728</v>
      </c>
      <c r="B6729" t="s">
        <v>6744</v>
      </c>
      <c r="C6729" t="s">
        <v>17</v>
      </c>
      <c r="D6729" s="1">
        <v>301.5</v>
      </c>
      <c r="E6729" s="1">
        <v>310.8</v>
      </c>
      <c r="F6729" s="2">
        <v>1785</v>
      </c>
      <c r="G6729" s="1">
        <f>2*PI()*Predictive_Maintenance_Data[[#This Row],[Rotational speed '[rpm']]]/60</f>
        <v>186.92476288859271</v>
      </c>
      <c r="H6729" s="1">
        <v>25.5</v>
      </c>
      <c r="I6729" s="1">
        <f t="shared" si="105"/>
        <v>9.3000000000000114</v>
      </c>
      <c r="J6729" s="1">
        <f>Predictive_Maintenance_Data[[#This Row],[Torque '[Nm']]]*Predictive_Maintenance_Data[[#This Row],[Angular velocity '[rad/s']]]/1000</f>
        <v>4.7665814536591142</v>
      </c>
      <c r="K6729" s="2">
        <v>120</v>
      </c>
      <c r="L6729" s="2">
        <v>0</v>
      </c>
      <c r="M6729" s="2">
        <v>0</v>
      </c>
      <c r="N6729" s="2">
        <v>0</v>
      </c>
      <c r="O6729" s="2">
        <v>0</v>
      </c>
      <c r="P6729" s="2">
        <v>0</v>
      </c>
      <c r="Q6729" s="2">
        <v>0</v>
      </c>
      <c r="R6729"/>
      <c r="S6729"/>
    </row>
    <row r="6730" spans="1:19" x14ac:dyDescent="0.3">
      <c r="A6730">
        <v>6729</v>
      </c>
      <c r="B6730" t="s">
        <v>6745</v>
      </c>
      <c r="C6730" t="s">
        <v>17</v>
      </c>
      <c r="D6730" s="1">
        <v>301.5</v>
      </c>
      <c r="E6730" s="1">
        <v>310.89999999999998</v>
      </c>
      <c r="F6730" s="2">
        <v>1891</v>
      </c>
      <c r="G6730" s="1">
        <f>2*PI()*Predictive_Maintenance_Data[[#This Row],[Rotational speed '[rpm']]]/60</f>
        <v>198.02505693127662</v>
      </c>
      <c r="H6730" s="1">
        <v>23.2</v>
      </c>
      <c r="I6730" s="1">
        <f t="shared" si="105"/>
        <v>9.3999999999999773</v>
      </c>
      <c r="J6730" s="1">
        <f>Predictive_Maintenance_Data[[#This Row],[Torque '[Nm']]]*Predictive_Maintenance_Data[[#This Row],[Angular velocity '[rad/s']]]/1000</f>
        <v>4.5941813208056175</v>
      </c>
      <c r="K6730" s="2">
        <v>122</v>
      </c>
      <c r="L6730" s="2">
        <v>0</v>
      </c>
      <c r="M6730" s="2">
        <v>0</v>
      </c>
      <c r="N6730" s="2">
        <v>0</v>
      </c>
      <c r="O6730" s="2">
        <v>0</v>
      </c>
      <c r="P6730" s="2">
        <v>0</v>
      </c>
      <c r="Q6730" s="2">
        <v>0</v>
      </c>
      <c r="R6730"/>
      <c r="S6730"/>
    </row>
    <row r="6731" spans="1:19" x14ac:dyDescent="0.3">
      <c r="A6731">
        <v>6730</v>
      </c>
      <c r="B6731" t="s">
        <v>6746</v>
      </c>
      <c r="C6731" t="s">
        <v>27</v>
      </c>
      <c r="D6731" s="1">
        <v>301.5</v>
      </c>
      <c r="E6731" s="1">
        <v>310.89999999999998</v>
      </c>
      <c r="F6731" s="2">
        <v>1524</v>
      </c>
      <c r="G6731" s="1">
        <f>2*PI()*Predictive_Maintenance_Data[[#This Row],[Rotational speed '[rpm']]]/60</f>
        <v>159.59290680236148</v>
      </c>
      <c r="H6731" s="1">
        <v>40.4</v>
      </c>
      <c r="I6731" s="1">
        <f t="shared" si="105"/>
        <v>9.3999999999999773</v>
      </c>
      <c r="J6731" s="1">
        <f>Predictive_Maintenance_Data[[#This Row],[Torque '[Nm']]]*Predictive_Maintenance_Data[[#This Row],[Angular velocity '[rad/s']]]/1000</f>
        <v>6.4475534348154033</v>
      </c>
      <c r="K6731" s="2">
        <v>124</v>
      </c>
      <c r="L6731" s="2">
        <v>0</v>
      </c>
      <c r="M6731" s="2">
        <v>0</v>
      </c>
      <c r="N6731" s="2">
        <v>0</v>
      </c>
      <c r="O6731" s="2">
        <v>0</v>
      </c>
      <c r="P6731" s="2">
        <v>0</v>
      </c>
      <c r="Q6731" s="2">
        <v>0</v>
      </c>
      <c r="R6731"/>
      <c r="S6731"/>
    </row>
    <row r="6732" spans="1:19" x14ac:dyDescent="0.3">
      <c r="A6732">
        <v>6731</v>
      </c>
      <c r="B6732" t="s">
        <v>6747</v>
      </c>
      <c r="C6732" t="s">
        <v>15</v>
      </c>
      <c r="D6732" s="1">
        <v>301.60000000000002</v>
      </c>
      <c r="E6732" s="1">
        <v>311</v>
      </c>
      <c r="F6732" s="2">
        <v>1431</v>
      </c>
      <c r="G6732" s="1">
        <f>2*PI()*Predictive_Maintenance_Data[[#This Row],[Rotational speed '[rpm']]]/60</f>
        <v>149.85396957623314</v>
      </c>
      <c r="H6732" s="1">
        <v>42.3</v>
      </c>
      <c r="I6732" s="1">
        <f t="shared" si="105"/>
        <v>9.3999999999999773</v>
      </c>
      <c r="J6732" s="1">
        <f>Predictive_Maintenance_Data[[#This Row],[Torque '[Nm']]]*Predictive_Maintenance_Data[[#This Row],[Angular velocity '[rad/s']]]/1000</f>
        <v>6.3388229130746616</v>
      </c>
      <c r="K6732" s="2">
        <v>129</v>
      </c>
      <c r="L6732" s="2">
        <v>0</v>
      </c>
      <c r="M6732" s="2">
        <v>0</v>
      </c>
      <c r="N6732" s="2">
        <v>0</v>
      </c>
      <c r="O6732" s="2">
        <v>0</v>
      </c>
      <c r="P6732" s="2">
        <v>0</v>
      </c>
      <c r="Q6732" s="2">
        <v>0</v>
      </c>
      <c r="R6732"/>
      <c r="S6732"/>
    </row>
    <row r="6733" spans="1:19" x14ac:dyDescent="0.3">
      <c r="A6733">
        <v>6732</v>
      </c>
      <c r="B6733" t="s">
        <v>6748</v>
      </c>
      <c r="C6733" t="s">
        <v>17</v>
      </c>
      <c r="D6733" s="1">
        <v>301.60000000000002</v>
      </c>
      <c r="E6733" s="1">
        <v>310.89999999999998</v>
      </c>
      <c r="F6733" s="2">
        <v>1385</v>
      </c>
      <c r="G6733" s="1">
        <f>2*PI()*Predictive_Maintenance_Data[[#This Row],[Rotational speed '[rpm']]]/60</f>
        <v>145.03686084072879</v>
      </c>
      <c r="H6733" s="1">
        <v>51.2</v>
      </c>
      <c r="I6733" s="1">
        <f t="shared" si="105"/>
        <v>9.2999999999999545</v>
      </c>
      <c r="J6733" s="1">
        <f>Predictive_Maintenance_Data[[#This Row],[Torque '[Nm']]]*Predictive_Maintenance_Data[[#This Row],[Angular velocity '[rad/s']]]/1000</f>
        <v>7.4258872750453149</v>
      </c>
      <c r="K6733" s="2">
        <v>132</v>
      </c>
      <c r="L6733" s="2">
        <v>0</v>
      </c>
      <c r="M6733" s="2">
        <v>0</v>
      </c>
      <c r="N6733" s="2">
        <v>0</v>
      </c>
      <c r="O6733" s="2">
        <v>0</v>
      </c>
      <c r="P6733" s="2">
        <v>0</v>
      </c>
      <c r="Q6733" s="2">
        <v>0</v>
      </c>
      <c r="R6733"/>
      <c r="S6733"/>
    </row>
    <row r="6734" spans="1:19" x14ac:dyDescent="0.3">
      <c r="A6734">
        <v>6733</v>
      </c>
      <c r="B6734" t="s">
        <v>6749</v>
      </c>
      <c r="C6734" t="s">
        <v>17</v>
      </c>
      <c r="D6734" s="1">
        <v>301.7</v>
      </c>
      <c r="E6734" s="1">
        <v>311</v>
      </c>
      <c r="F6734" s="2">
        <v>1503</v>
      </c>
      <c r="G6734" s="1">
        <f>2*PI()*Predictive_Maintenance_Data[[#This Row],[Rotational speed '[rpm']]]/60</f>
        <v>157.39379194484863</v>
      </c>
      <c r="H6734" s="1">
        <v>44.8</v>
      </c>
      <c r="I6734" s="1">
        <f t="shared" si="105"/>
        <v>9.3000000000000114</v>
      </c>
      <c r="J6734" s="1">
        <f>Predictive_Maintenance_Data[[#This Row],[Torque '[Nm']]]*Predictive_Maintenance_Data[[#This Row],[Angular velocity '[rad/s']]]/1000</f>
        <v>7.0512418791292184</v>
      </c>
      <c r="K6734" s="2">
        <v>134</v>
      </c>
      <c r="L6734" s="2">
        <v>0</v>
      </c>
      <c r="M6734" s="2">
        <v>0</v>
      </c>
      <c r="N6734" s="2">
        <v>0</v>
      </c>
      <c r="O6734" s="2">
        <v>0</v>
      </c>
      <c r="P6734" s="2">
        <v>0</v>
      </c>
      <c r="Q6734" s="2">
        <v>0</v>
      </c>
      <c r="R6734"/>
      <c r="S6734"/>
    </row>
    <row r="6735" spans="1:19" x14ac:dyDescent="0.3">
      <c r="A6735">
        <v>6734</v>
      </c>
      <c r="B6735" t="s">
        <v>6750</v>
      </c>
      <c r="C6735" t="s">
        <v>15</v>
      </c>
      <c r="D6735" s="1">
        <v>301.7</v>
      </c>
      <c r="E6735" s="1">
        <v>311</v>
      </c>
      <c r="F6735" s="2">
        <v>1311</v>
      </c>
      <c r="G6735" s="1">
        <f>2*PI()*Predictive_Maintenance_Data[[#This Row],[Rotational speed '[rpm']]]/60</f>
        <v>137.28759896187395</v>
      </c>
      <c r="H6735" s="1">
        <v>46.8</v>
      </c>
      <c r="I6735" s="1">
        <f t="shared" si="105"/>
        <v>9.3000000000000114</v>
      </c>
      <c r="J6735" s="1">
        <f>Predictive_Maintenance_Data[[#This Row],[Torque '[Nm']]]*Predictive_Maintenance_Data[[#This Row],[Angular velocity '[rad/s']]]/1000</f>
        <v>6.4250596314157011</v>
      </c>
      <c r="K6735" s="2">
        <v>136</v>
      </c>
      <c r="L6735" s="2">
        <v>0</v>
      </c>
      <c r="M6735" s="2">
        <v>0</v>
      </c>
      <c r="N6735" s="2">
        <v>0</v>
      </c>
      <c r="O6735" s="2">
        <v>0</v>
      </c>
      <c r="P6735" s="2">
        <v>0</v>
      </c>
      <c r="Q6735" s="2">
        <v>0</v>
      </c>
      <c r="R6735"/>
      <c r="S6735"/>
    </row>
    <row r="6736" spans="1:19" x14ac:dyDescent="0.3">
      <c r="A6736">
        <v>6735</v>
      </c>
      <c r="B6736" t="s">
        <v>6751</v>
      </c>
      <c r="C6736" t="s">
        <v>15</v>
      </c>
      <c r="D6736" s="1">
        <v>301.60000000000002</v>
      </c>
      <c r="E6736" s="1">
        <v>310.89999999999998</v>
      </c>
      <c r="F6736" s="2">
        <v>1575</v>
      </c>
      <c r="G6736" s="1">
        <f>2*PI()*Predictive_Maintenance_Data[[#This Row],[Rotational speed '[rpm']]]/60</f>
        <v>164.93361431346415</v>
      </c>
      <c r="H6736" s="1">
        <v>40.1</v>
      </c>
      <c r="I6736" s="1">
        <f t="shared" si="105"/>
        <v>9.2999999999999545</v>
      </c>
      <c r="J6736" s="1">
        <f>Predictive_Maintenance_Data[[#This Row],[Torque '[Nm']]]*Predictive_Maintenance_Data[[#This Row],[Angular velocity '[rad/s']]]/1000</f>
        <v>6.6138379339699123</v>
      </c>
      <c r="K6736" s="2">
        <v>139</v>
      </c>
      <c r="L6736" s="2">
        <v>0</v>
      </c>
      <c r="M6736" s="2">
        <v>0</v>
      </c>
      <c r="N6736" s="2">
        <v>0</v>
      </c>
      <c r="O6736" s="2">
        <v>0</v>
      </c>
      <c r="P6736" s="2">
        <v>0</v>
      </c>
      <c r="Q6736" s="2">
        <v>0</v>
      </c>
      <c r="R6736"/>
      <c r="S6736"/>
    </row>
    <row r="6737" spans="1:19" x14ac:dyDescent="0.3">
      <c r="A6737">
        <v>6736</v>
      </c>
      <c r="B6737" t="s">
        <v>6752</v>
      </c>
      <c r="C6737" t="s">
        <v>17</v>
      </c>
      <c r="D6737" s="1">
        <v>301.60000000000002</v>
      </c>
      <c r="E6737" s="1">
        <v>311</v>
      </c>
      <c r="F6737" s="2">
        <v>1485</v>
      </c>
      <c r="G6737" s="1">
        <f>2*PI()*Predictive_Maintenance_Data[[#This Row],[Rotational speed '[rpm']]]/60</f>
        <v>155.50883635269477</v>
      </c>
      <c r="H6737" s="1">
        <v>40.1</v>
      </c>
      <c r="I6737" s="1">
        <f t="shared" si="105"/>
        <v>9.3999999999999773</v>
      </c>
      <c r="J6737" s="1">
        <f>Predictive_Maintenance_Data[[#This Row],[Torque '[Nm']]]*Predictive_Maintenance_Data[[#This Row],[Angular velocity '[rad/s']]]/1000</f>
        <v>6.2359043377430607</v>
      </c>
      <c r="K6737" s="2">
        <v>142</v>
      </c>
      <c r="L6737" s="2">
        <v>0</v>
      </c>
      <c r="M6737" s="2">
        <v>0</v>
      </c>
      <c r="N6737" s="2">
        <v>0</v>
      </c>
      <c r="O6737" s="2">
        <v>0</v>
      </c>
      <c r="P6737" s="2">
        <v>0</v>
      </c>
      <c r="Q6737" s="2">
        <v>0</v>
      </c>
      <c r="R6737"/>
      <c r="S6737"/>
    </row>
    <row r="6738" spans="1:19" x14ac:dyDescent="0.3">
      <c r="A6738">
        <v>6737</v>
      </c>
      <c r="B6738" t="s">
        <v>6753</v>
      </c>
      <c r="C6738" t="s">
        <v>17</v>
      </c>
      <c r="D6738" s="1">
        <v>301.7</v>
      </c>
      <c r="E6738" s="1">
        <v>311</v>
      </c>
      <c r="F6738" s="2">
        <v>1527</v>
      </c>
      <c r="G6738" s="1">
        <f>2*PI()*Predictive_Maintenance_Data[[#This Row],[Rotational speed '[rpm']]]/60</f>
        <v>159.90706606772045</v>
      </c>
      <c r="H6738" s="1">
        <v>42.2</v>
      </c>
      <c r="I6738" s="1">
        <f t="shared" si="105"/>
        <v>9.3000000000000114</v>
      </c>
      <c r="J6738" s="1">
        <f>Predictive_Maintenance_Data[[#This Row],[Torque '[Nm']]]*Predictive_Maintenance_Data[[#This Row],[Angular velocity '[rad/s']]]/1000</f>
        <v>6.7480781880578036</v>
      </c>
      <c r="K6738" s="2">
        <v>144</v>
      </c>
      <c r="L6738" s="2">
        <v>0</v>
      </c>
      <c r="M6738" s="2">
        <v>0</v>
      </c>
      <c r="N6738" s="2">
        <v>0</v>
      </c>
      <c r="O6738" s="2">
        <v>0</v>
      </c>
      <c r="P6738" s="2">
        <v>0</v>
      </c>
      <c r="Q6738" s="2">
        <v>0</v>
      </c>
      <c r="R6738"/>
      <c r="S6738"/>
    </row>
    <row r="6739" spans="1:19" x14ac:dyDescent="0.3">
      <c r="A6739">
        <v>6738</v>
      </c>
      <c r="B6739" t="s">
        <v>6754</v>
      </c>
      <c r="C6739" t="s">
        <v>15</v>
      </c>
      <c r="D6739" s="1">
        <v>301.7</v>
      </c>
      <c r="E6739" s="1">
        <v>311</v>
      </c>
      <c r="F6739" s="2">
        <v>1537</v>
      </c>
      <c r="G6739" s="1">
        <f>2*PI()*Predictive_Maintenance_Data[[#This Row],[Rotational speed '[rpm']]]/60</f>
        <v>160.95426361891708</v>
      </c>
      <c r="H6739" s="1">
        <v>33.5</v>
      </c>
      <c r="I6739" s="1">
        <f t="shared" si="105"/>
        <v>9.3000000000000114</v>
      </c>
      <c r="J6739" s="1">
        <f>Predictive_Maintenance_Data[[#This Row],[Torque '[Nm']]]*Predictive_Maintenance_Data[[#This Row],[Angular velocity '[rad/s']]]/1000</f>
        <v>5.391967831233722</v>
      </c>
      <c r="K6739" s="2">
        <v>146</v>
      </c>
      <c r="L6739" s="2">
        <v>0</v>
      </c>
      <c r="M6739" s="2">
        <v>0</v>
      </c>
      <c r="N6739" s="2">
        <v>0</v>
      </c>
      <c r="O6739" s="2">
        <v>0</v>
      </c>
      <c r="P6739" s="2">
        <v>0</v>
      </c>
      <c r="Q6739" s="2">
        <v>0</v>
      </c>
      <c r="R6739"/>
      <c r="S6739"/>
    </row>
    <row r="6740" spans="1:19" x14ac:dyDescent="0.3">
      <c r="A6740">
        <v>6739</v>
      </c>
      <c r="B6740" t="s">
        <v>6755</v>
      </c>
      <c r="C6740" t="s">
        <v>27</v>
      </c>
      <c r="D6740" s="1">
        <v>301.8</v>
      </c>
      <c r="E6740" s="1">
        <v>311.10000000000002</v>
      </c>
      <c r="F6740" s="2">
        <v>1463</v>
      </c>
      <c r="G6740" s="1">
        <f>2*PI()*Predictive_Maintenance_Data[[#This Row],[Rotational speed '[rpm']]]/60</f>
        <v>153.20500174006227</v>
      </c>
      <c r="H6740" s="1">
        <v>50.1</v>
      </c>
      <c r="I6740" s="1">
        <f t="shared" si="105"/>
        <v>9.3000000000000114</v>
      </c>
      <c r="J6740" s="1">
        <f>Predictive_Maintenance_Data[[#This Row],[Torque '[Nm']]]*Predictive_Maintenance_Data[[#This Row],[Angular velocity '[rad/s']]]/1000</f>
        <v>7.6755705871771198</v>
      </c>
      <c r="K6740" s="2">
        <v>149</v>
      </c>
      <c r="L6740" s="2">
        <v>0</v>
      </c>
      <c r="M6740" s="2">
        <v>0</v>
      </c>
      <c r="N6740" s="2">
        <v>0</v>
      </c>
      <c r="O6740" s="2">
        <v>0</v>
      </c>
      <c r="P6740" s="2">
        <v>0</v>
      </c>
      <c r="Q6740" s="2">
        <v>0</v>
      </c>
      <c r="R6740"/>
      <c r="S6740"/>
    </row>
    <row r="6741" spans="1:19" x14ac:dyDescent="0.3">
      <c r="A6741">
        <v>6740</v>
      </c>
      <c r="B6741" t="s">
        <v>6756</v>
      </c>
      <c r="C6741" t="s">
        <v>17</v>
      </c>
      <c r="D6741" s="1">
        <v>301.7</v>
      </c>
      <c r="E6741" s="1">
        <v>311.2</v>
      </c>
      <c r="F6741" s="2">
        <v>1482</v>
      </c>
      <c r="G6741" s="1">
        <f>2*PI()*Predictive_Maintenance_Data[[#This Row],[Rotational speed '[rpm']]]/60</f>
        <v>155.1946770873358</v>
      </c>
      <c r="H6741" s="1">
        <v>43.6</v>
      </c>
      <c r="I6741" s="1">
        <f t="shared" si="105"/>
        <v>9.5</v>
      </c>
      <c r="J6741" s="1">
        <f>Predictive_Maintenance_Data[[#This Row],[Torque '[Nm']]]*Predictive_Maintenance_Data[[#This Row],[Angular velocity '[rad/s']]]/1000</f>
        <v>6.7664879210078412</v>
      </c>
      <c r="K6741" s="2">
        <v>154</v>
      </c>
      <c r="L6741" s="2">
        <v>0</v>
      </c>
      <c r="M6741" s="2">
        <v>0</v>
      </c>
      <c r="N6741" s="2">
        <v>0</v>
      </c>
      <c r="O6741" s="2">
        <v>0</v>
      </c>
      <c r="P6741" s="2">
        <v>0</v>
      </c>
      <c r="Q6741" s="2">
        <v>0</v>
      </c>
      <c r="R6741"/>
      <c r="S6741"/>
    </row>
    <row r="6742" spans="1:19" x14ac:dyDescent="0.3">
      <c r="A6742">
        <v>6741</v>
      </c>
      <c r="B6742" t="s">
        <v>6757</v>
      </c>
      <c r="C6742" t="s">
        <v>17</v>
      </c>
      <c r="D6742" s="1">
        <v>301.8</v>
      </c>
      <c r="E6742" s="1">
        <v>311.2</v>
      </c>
      <c r="F6742" s="2">
        <v>1417</v>
      </c>
      <c r="G6742" s="1">
        <f>2*PI()*Predictive_Maintenance_Data[[#This Row],[Rotational speed '[rpm']]]/60</f>
        <v>148.3878930045579</v>
      </c>
      <c r="H6742" s="1">
        <v>55.9</v>
      </c>
      <c r="I6742" s="1">
        <f t="shared" si="105"/>
        <v>9.3999999999999773</v>
      </c>
      <c r="J6742" s="1">
        <f>Predictive_Maintenance_Data[[#This Row],[Torque '[Nm']]]*Predictive_Maintenance_Data[[#This Row],[Angular velocity '[rad/s']]]/1000</f>
        <v>8.2948832189547872</v>
      </c>
      <c r="K6742" s="2">
        <v>156</v>
      </c>
      <c r="L6742" s="2">
        <v>0</v>
      </c>
      <c r="M6742" s="2">
        <v>0</v>
      </c>
      <c r="N6742" s="2">
        <v>0</v>
      </c>
      <c r="O6742" s="2">
        <v>0</v>
      </c>
      <c r="P6742" s="2">
        <v>0</v>
      </c>
      <c r="Q6742" s="2">
        <v>0</v>
      </c>
      <c r="R6742"/>
      <c r="S6742"/>
    </row>
    <row r="6743" spans="1:19" x14ac:dyDescent="0.3">
      <c r="A6743">
        <v>6742</v>
      </c>
      <c r="B6743" t="s">
        <v>6758</v>
      </c>
      <c r="C6743" t="s">
        <v>15</v>
      </c>
      <c r="D6743" s="1">
        <v>301.7</v>
      </c>
      <c r="E6743" s="1">
        <v>311.10000000000002</v>
      </c>
      <c r="F6743" s="2">
        <v>1506</v>
      </c>
      <c r="G6743" s="1">
        <f>2*PI()*Predictive_Maintenance_Data[[#This Row],[Rotational speed '[rpm']]]/60</f>
        <v>157.70795121020763</v>
      </c>
      <c r="H6743" s="1">
        <v>39.5</v>
      </c>
      <c r="I6743" s="1">
        <f t="shared" si="105"/>
        <v>9.4000000000000341</v>
      </c>
      <c r="J6743" s="1">
        <f>Predictive_Maintenance_Data[[#This Row],[Torque '[Nm']]]*Predictive_Maintenance_Data[[#This Row],[Angular velocity '[rad/s']]]/1000</f>
        <v>6.2294640728032009</v>
      </c>
      <c r="K6743" s="2">
        <v>158</v>
      </c>
      <c r="L6743" s="2">
        <v>0</v>
      </c>
      <c r="M6743" s="2">
        <v>0</v>
      </c>
      <c r="N6743" s="2">
        <v>0</v>
      </c>
      <c r="O6743" s="2">
        <v>0</v>
      </c>
      <c r="P6743" s="2">
        <v>0</v>
      </c>
      <c r="Q6743" s="2">
        <v>0</v>
      </c>
      <c r="R6743"/>
      <c r="S6743"/>
    </row>
    <row r="6744" spans="1:19" x14ac:dyDescent="0.3">
      <c r="A6744">
        <v>6743</v>
      </c>
      <c r="B6744" t="s">
        <v>6759</v>
      </c>
      <c r="C6744" t="s">
        <v>27</v>
      </c>
      <c r="D6744" s="1">
        <v>301.7</v>
      </c>
      <c r="E6744" s="1">
        <v>311.2</v>
      </c>
      <c r="F6744" s="2">
        <v>1639</v>
      </c>
      <c r="G6744" s="1">
        <f>2*PI()*Predictive_Maintenance_Data[[#This Row],[Rotational speed '[rpm']]]/60</f>
        <v>171.63567864112238</v>
      </c>
      <c r="H6744" s="1">
        <v>30</v>
      </c>
      <c r="I6744" s="1">
        <f t="shared" si="105"/>
        <v>9.5</v>
      </c>
      <c r="J6744" s="1">
        <f>Predictive_Maintenance_Data[[#This Row],[Torque '[Nm']]]*Predictive_Maintenance_Data[[#This Row],[Angular velocity '[rad/s']]]/1000</f>
        <v>5.1490703592336713</v>
      </c>
      <c r="K6744" s="2">
        <v>161</v>
      </c>
      <c r="L6744" s="2">
        <v>0</v>
      </c>
      <c r="M6744" s="2">
        <v>0</v>
      </c>
      <c r="N6744" s="2">
        <v>0</v>
      </c>
      <c r="O6744" s="2">
        <v>0</v>
      </c>
      <c r="P6744" s="2">
        <v>0</v>
      </c>
      <c r="Q6744" s="2">
        <v>0</v>
      </c>
      <c r="R6744"/>
      <c r="S6744"/>
    </row>
    <row r="6745" spans="1:19" x14ac:dyDescent="0.3">
      <c r="A6745">
        <v>6744</v>
      </c>
      <c r="B6745" t="s">
        <v>6760</v>
      </c>
      <c r="C6745" t="s">
        <v>17</v>
      </c>
      <c r="D6745" s="1">
        <v>301.7</v>
      </c>
      <c r="E6745" s="1">
        <v>311.2</v>
      </c>
      <c r="F6745" s="2">
        <v>1418</v>
      </c>
      <c r="G6745" s="1">
        <f>2*PI()*Predictive_Maintenance_Data[[#This Row],[Rotational speed '[rpm']]]/60</f>
        <v>148.49261275967757</v>
      </c>
      <c r="H6745" s="1">
        <v>38</v>
      </c>
      <c r="I6745" s="1">
        <f t="shared" si="105"/>
        <v>9.5</v>
      </c>
      <c r="J6745" s="1">
        <f>Predictive_Maintenance_Data[[#This Row],[Torque '[Nm']]]*Predictive_Maintenance_Data[[#This Row],[Angular velocity '[rad/s']]]/1000</f>
        <v>5.6427192848677477</v>
      </c>
      <c r="K6745" s="2">
        <v>166</v>
      </c>
      <c r="L6745" s="2">
        <v>0</v>
      </c>
      <c r="M6745" s="2">
        <v>0</v>
      </c>
      <c r="N6745" s="2">
        <v>0</v>
      </c>
      <c r="O6745" s="2">
        <v>0</v>
      </c>
      <c r="P6745" s="2">
        <v>0</v>
      </c>
      <c r="Q6745" s="2">
        <v>0</v>
      </c>
      <c r="R6745"/>
      <c r="S6745"/>
    </row>
    <row r="6746" spans="1:19" x14ac:dyDescent="0.3">
      <c r="A6746">
        <v>6745</v>
      </c>
      <c r="B6746" t="s">
        <v>6761</v>
      </c>
      <c r="C6746" t="s">
        <v>15</v>
      </c>
      <c r="D6746" s="1">
        <v>301.7</v>
      </c>
      <c r="E6746" s="1">
        <v>311</v>
      </c>
      <c r="F6746" s="2">
        <v>1298</v>
      </c>
      <c r="G6746" s="1">
        <f>2*PI()*Predictive_Maintenance_Data[[#This Row],[Rotational speed '[rpm']]]/60</f>
        <v>135.92624214531838</v>
      </c>
      <c r="H6746" s="1">
        <v>58.1</v>
      </c>
      <c r="I6746" s="1">
        <f t="shared" si="105"/>
        <v>9.3000000000000114</v>
      </c>
      <c r="J6746" s="1">
        <f>Predictive_Maintenance_Data[[#This Row],[Torque '[Nm']]]*Predictive_Maintenance_Data[[#This Row],[Angular velocity '[rad/s']]]/1000</f>
        <v>7.8973146686429985</v>
      </c>
      <c r="K6746" s="2">
        <v>168</v>
      </c>
      <c r="L6746" s="2">
        <v>0</v>
      </c>
      <c r="M6746" s="2">
        <v>0</v>
      </c>
      <c r="N6746" s="2">
        <v>0</v>
      </c>
      <c r="O6746" s="2">
        <v>0</v>
      </c>
      <c r="P6746" s="2">
        <v>0</v>
      </c>
      <c r="Q6746" s="2">
        <v>0</v>
      </c>
      <c r="R6746"/>
      <c r="S6746"/>
    </row>
    <row r="6747" spans="1:19" x14ac:dyDescent="0.3">
      <c r="A6747">
        <v>6746</v>
      </c>
      <c r="B6747" t="s">
        <v>6762</v>
      </c>
      <c r="C6747" t="s">
        <v>15</v>
      </c>
      <c r="D6747" s="1">
        <v>301.8</v>
      </c>
      <c r="E6747" s="1">
        <v>311.10000000000002</v>
      </c>
      <c r="F6747" s="2">
        <v>1395</v>
      </c>
      <c r="G6747" s="1">
        <f>2*PI()*Predictive_Maintenance_Data[[#This Row],[Rotational speed '[rpm']]]/60</f>
        <v>146.08405839192537</v>
      </c>
      <c r="H6747" s="1">
        <v>44.6</v>
      </c>
      <c r="I6747" s="1">
        <f t="shared" si="105"/>
        <v>9.3000000000000114</v>
      </c>
      <c r="J6747" s="1">
        <f>Predictive_Maintenance_Data[[#This Row],[Torque '[Nm']]]*Predictive_Maintenance_Data[[#This Row],[Angular velocity '[rad/s']]]/1000</f>
        <v>6.5153490042798712</v>
      </c>
      <c r="K6747" s="2">
        <v>171</v>
      </c>
      <c r="L6747" s="2">
        <v>0</v>
      </c>
      <c r="M6747" s="2">
        <v>0</v>
      </c>
      <c r="N6747" s="2">
        <v>0</v>
      </c>
      <c r="O6747" s="2">
        <v>0</v>
      </c>
      <c r="P6747" s="2">
        <v>0</v>
      </c>
      <c r="Q6747" s="2">
        <v>0</v>
      </c>
      <c r="R6747"/>
      <c r="S6747"/>
    </row>
    <row r="6748" spans="1:19" x14ac:dyDescent="0.3">
      <c r="A6748">
        <v>6747</v>
      </c>
      <c r="B6748" t="s">
        <v>6763</v>
      </c>
      <c r="C6748" t="s">
        <v>15</v>
      </c>
      <c r="D6748" s="1">
        <v>301.7</v>
      </c>
      <c r="E6748" s="1">
        <v>311.10000000000002</v>
      </c>
      <c r="F6748" s="2">
        <v>1578</v>
      </c>
      <c r="G6748" s="1">
        <f>2*PI()*Predictive_Maintenance_Data[[#This Row],[Rotational speed '[rpm']]]/60</f>
        <v>165.24777357882311</v>
      </c>
      <c r="H6748" s="1">
        <v>40.5</v>
      </c>
      <c r="I6748" s="1">
        <f t="shared" si="105"/>
        <v>9.4000000000000341</v>
      </c>
      <c r="J6748" s="1">
        <f>Predictive_Maintenance_Data[[#This Row],[Torque '[Nm']]]*Predictive_Maintenance_Data[[#This Row],[Angular velocity '[rad/s']]]/1000</f>
        <v>6.6925348299423355</v>
      </c>
      <c r="K6748" s="2">
        <v>174</v>
      </c>
      <c r="L6748" s="2">
        <v>0</v>
      </c>
      <c r="M6748" s="2">
        <v>0</v>
      </c>
      <c r="N6748" s="2">
        <v>0</v>
      </c>
      <c r="O6748" s="2">
        <v>0</v>
      </c>
      <c r="P6748" s="2">
        <v>0</v>
      </c>
      <c r="Q6748" s="2">
        <v>0</v>
      </c>
      <c r="R6748"/>
      <c r="S6748"/>
    </row>
    <row r="6749" spans="1:19" x14ac:dyDescent="0.3">
      <c r="A6749">
        <v>6748</v>
      </c>
      <c r="B6749" t="s">
        <v>6764</v>
      </c>
      <c r="C6749" t="s">
        <v>15</v>
      </c>
      <c r="D6749" s="1">
        <v>301.8</v>
      </c>
      <c r="E6749" s="1">
        <v>311.10000000000002</v>
      </c>
      <c r="F6749" s="2">
        <v>1597</v>
      </c>
      <c r="G6749" s="1">
        <f>2*PI()*Predictive_Maintenance_Data[[#This Row],[Rotational speed '[rpm']]]/60</f>
        <v>167.23744892609665</v>
      </c>
      <c r="H6749" s="1">
        <v>29.8</v>
      </c>
      <c r="I6749" s="1">
        <f t="shared" si="105"/>
        <v>9.3000000000000114</v>
      </c>
      <c r="J6749" s="1">
        <f>Predictive_Maintenance_Data[[#This Row],[Torque '[Nm']]]*Predictive_Maintenance_Data[[#This Row],[Angular velocity '[rad/s']]]/1000</f>
        <v>4.98367597799768</v>
      </c>
      <c r="K6749" s="2">
        <v>177</v>
      </c>
      <c r="L6749" s="2">
        <v>0</v>
      </c>
      <c r="M6749" s="2">
        <v>0</v>
      </c>
      <c r="N6749" s="2">
        <v>0</v>
      </c>
      <c r="O6749" s="2">
        <v>0</v>
      </c>
      <c r="P6749" s="2">
        <v>0</v>
      </c>
      <c r="Q6749" s="2">
        <v>0</v>
      </c>
      <c r="R6749"/>
      <c r="S6749"/>
    </row>
    <row r="6750" spans="1:19" x14ac:dyDescent="0.3">
      <c r="A6750">
        <v>6749</v>
      </c>
      <c r="B6750" t="s">
        <v>6765</v>
      </c>
      <c r="C6750" t="s">
        <v>27</v>
      </c>
      <c r="D6750" s="1">
        <v>301.7</v>
      </c>
      <c r="E6750" s="1">
        <v>311</v>
      </c>
      <c r="F6750" s="2">
        <v>2016</v>
      </c>
      <c r="G6750" s="1">
        <f>2*PI()*Predictive_Maintenance_Data[[#This Row],[Rotational speed '[rpm']]]/60</f>
        <v>211.1150263212341</v>
      </c>
      <c r="H6750" s="1">
        <v>19.3</v>
      </c>
      <c r="I6750" s="1">
        <f t="shared" si="105"/>
        <v>9.3000000000000114</v>
      </c>
      <c r="J6750" s="1">
        <f>Predictive_Maintenance_Data[[#This Row],[Torque '[Nm']]]*Predictive_Maintenance_Data[[#This Row],[Angular velocity '[rad/s']]]/1000</f>
        <v>4.0745200079998183</v>
      </c>
      <c r="K6750" s="2">
        <v>180</v>
      </c>
      <c r="L6750" s="2">
        <v>0</v>
      </c>
      <c r="M6750" s="2">
        <v>0</v>
      </c>
      <c r="N6750" s="2">
        <v>0</v>
      </c>
      <c r="O6750" s="2">
        <v>0</v>
      </c>
      <c r="P6750" s="2">
        <v>0</v>
      </c>
      <c r="Q6750" s="2">
        <v>0</v>
      </c>
      <c r="R6750"/>
      <c r="S6750"/>
    </row>
    <row r="6751" spans="1:19" x14ac:dyDescent="0.3">
      <c r="A6751">
        <v>6750</v>
      </c>
      <c r="B6751" t="s">
        <v>6766</v>
      </c>
      <c r="C6751" t="s">
        <v>17</v>
      </c>
      <c r="D6751" s="1">
        <v>301.7</v>
      </c>
      <c r="E6751" s="1">
        <v>311</v>
      </c>
      <c r="F6751" s="2">
        <v>1585</v>
      </c>
      <c r="G6751" s="1">
        <f>2*PI()*Predictive_Maintenance_Data[[#This Row],[Rotational speed '[rpm']]]/60</f>
        <v>165.98081186466072</v>
      </c>
      <c r="H6751" s="1">
        <v>35.9</v>
      </c>
      <c r="I6751" s="1">
        <f t="shared" si="105"/>
        <v>9.3000000000000114</v>
      </c>
      <c r="J6751" s="1">
        <f>Predictive_Maintenance_Data[[#This Row],[Torque '[Nm']]]*Predictive_Maintenance_Data[[#This Row],[Angular velocity '[rad/s']]]/1000</f>
        <v>5.9587111459413196</v>
      </c>
      <c r="K6751" s="2">
        <v>185</v>
      </c>
      <c r="L6751" s="2">
        <v>0</v>
      </c>
      <c r="M6751" s="2">
        <v>0</v>
      </c>
      <c r="N6751" s="2">
        <v>0</v>
      </c>
      <c r="O6751" s="2">
        <v>0</v>
      </c>
      <c r="P6751" s="2">
        <v>0</v>
      </c>
      <c r="Q6751" s="2">
        <v>0</v>
      </c>
      <c r="R6751"/>
      <c r="S6751"/>
    </row>
    <row r="6752" spans="1:19" x14ac:dyDescent="0.3">
      <c r="A6752">
        <v>6751</v>
      </c>
      <c r="B6752" t="s">
        <v>6767</v>
      </c>
      <c r="C6752" t="s">
        <v>15</v>
      </c>
      <c r="D6752" s="1">
        <v>301.7</v>
      </c>
      <c r="E6752" s="1">
        <v>311</v>
      </c>
      <c r="F6752" s="2">
        <v>1505</v>
      </c>
      <c r="G6752" s="1">
        <f>2*PI()*Predictive_Maintenance_Data[[#This Row],[Rotational speed '[rpm']]]/60</f>
        <v>157.60323145508795</v>
      </c>
      <c r="H6752" s="1">
        <v>44</v>
      </c>
      <c r="I6752" s="1">
        <f t="shared" si="105"/>
        <v>9.3000000000000114</v>
      </c>
      <c r="J6752" s="1">
        <f>Predictive_Maintenance_Data[[#This Row],[Torque '[Nm']]]*Predictive_Maintenance_Data[[#This Row],[Angular velocity '[rad/s']]]/1000</f>
        <v>6.9345421840238695</v>
      </c>
      <c r="K6752" s="2">
        <v>187</v>
      </c>
      <c r="L6752" s="2">
        <v>0</v>
      </c>
      <c r="M6752" s="2">
        <v>0</v>
      </c>
      <c r="N6752" s="2">
        <v>0</v>
      </c>
      <c r="O6752" s="2">
        <v>0</v>
      </c>
      <c r="P6752" s="2">
        <v>0</v>
      </c>
      <c r="Q6752" s="2">
        <v>0</v>
      </c>
      <c r="R6752"/>
      <c r="S6752"/>
    </row>
    <row r="6753" spans="1:19" x14ac:dyDescent="0.3">
      <c r="A6753">
        <v>6752</v>
      </c>
      <c r="B6753" t="s">
        <v>6768</v>
      </c>
      <c r="C6753" t="s">
        <v>15</v>
      </c>
      <c r="D6753" s="1">
        <v>301.7</v>
      </c>
      <c r="E6753" s="1">
        <v>311</v>
      </c>
      <c r="F6753" s="2">
        <v>1505</v>
      </c>
      <c r="G6753" s="1">
        <f>2*PI()*Predictive_Maintenance_Data[[#This Row],[Rotational speed '[rpm']]]/60</f>
        <v>157.60323145508795</v>
      </c>
      <c r="H6753" s="1">
        <v>37.1</v>
      </c>
      <c r="I6753" s="1">
        <f t="shared" si="105"/>
        <v>9.3000000000000114</v>
      </c>
      <c r="J6753" s="1">
        <f>Predictive_Maintenance_Data[[#This Row],[Torque '[Nm']]]*Predictive_Maintenance_Data[[#This Row],[Angular velocity '[rad/s']]]/1000</f>
        <v>5.8470798869837637</v>
      </c>
      <c r="K6753" s="2">
        <v>190</v>
      </c>
      <c r="L6753" s="2">
        <v>0</v>
      </c>
      <c r="M6753" s="2">
        <v>0</v>
      </c>
      <c r="N6753" s="2">
        <v>0</v>
      </c>
      <c r="O6753" s="2">
        <v>0</v>
      </c>
      <c r="P6753" s="2">
        <v>0</v>
      </c>
      <c r="Q6753" s="2">
        <v>0</v>
      </c>
      <c r="R6753"/>
      <c r="S6753"/>
    </row>
    <row r="6754" spans="1:19" x14ac:dyDescent="0.3">
      <c r="A6754">
        <v>6753</v>
      </c>
      <c r="B6754" t="s">
        <v>6769</v>
      </c>
      <c r="C6754" t="s">
        <v>17</v>
      </c>
      <c r="D6754" s="1">
        <v>301.60000000000002</v>
      </c>
      <c r="E6754" s="1">
        <v>310.89999999999998</v>
      </c>
      <c r="F6754" s="2">
        <v>1706</v>
      </c>
      <c r="G6754" s="1">
        <f>2*PI()*Predictive_Maintenance_Data[[#This Row],[Rotational speed '[rpm']]]/60</f>
        <v>178.65190223413956</v>
      </c>
      <c r="H6754" s="1">
        <v>29.5</v>
      </c>
      <c r="I6754" s="1">
        <f t="shared" si="105"/>
        <v>9.2999999999999545</v>
      </c>
      <c r="J6754" s="1">
        <f>Predictive_Maintenance_Data[[#This Row],[Torque '[Nm']]]*Predictive_Maintenance_Data[[#This Row],[Angular velocity '[rad/s']]]/1000</f>
        <v>5.2702311159071167</v>
      </c>
      <c r="K6754" s="2">
        <v>193</v>
      </c>
      <c r="L6754" s="2">
        <v>0</v>
      </c>
      <c r="M6754" s="2">
        <v>0</v>
      </c>
      <c r="N6754" s="2">
        <v>0</v>
      </c>
      <c r="O6754" s="2">
        <v>0</v>
      </c>
      <c r="P6754" s="2">
        <v>0</v>
      </c>
      <c r="Q6754" s="2">
        <v>0</v>
      </c>
      <c r="R6754"/>
      <c r="S6754"/>
    </row>
    <row r="6755" spans="1:19" x14ac:dyDescent="0.3">
      <c r="A6755">
        <v>6754</v>
      </c>
      <c r="B6755" t="s">
        <v>6770</v>
      </c>
      <c r="C6755" t="s">
        <v>17</v>
      </c>
      <c r="D6755" s="1">
        <v>301.60000000000002</v>
      </c>
      <c r="E6755" s="1">
        <v>310.89999999999998</v>
      </c>
      <c r="F6755" s="2">
        <v>1385</v>
      </c>
      <c r="G6755" s="1">
        <f>2*PI()*Predictive_Maintenance_Data[[#This Row],[Rotational speed '[rpm']]]/60</f>
        <v>145.03686084072879</v>
      </c>
      <c r="H6755" s="1">
        <v>50.7</v>
      </c>
      <c r="I6755" s="1">
        <f t="shared" si="105"/>
        <v>9.2999999999999545</v>
      </c>
      <c r="J6755" s="1">
        <f>Predictive_Maintenance_Data[[#This Row],[Torque '[Nm']]]*Predictive_Maintenance_Data[[#This Row],[Angular velocity '[rad/s']]]/1000</f>
        <v>7.3533688446249501</v>
      </c>
      <c r="K6755" s="2">
        <v>195</v>
      </c>
      <c r="L6755" s="2">
        <v>0</v>
      </c>
      <c r="M6755" s="2">
        <v>0</v>
      </c>
      <c r="N6755" s="2">
        <v>0</v>
      </c>
      <c r="O6755" s="2">
        <v>0</v>
      </c>
      <c r="P6755" s="2">
        <v>0</v>
      </c>
      <c r="Q6755" s="2">
        <v>0</v>
      </c>
      <c r="R6755"/>
      <c r="S6755"/>
    </row>
    <row r="6756" spans="1:19" x14ac:dyDescent="0.3">
      <c r="A6756">
        <v>6755</v>
      </c>
      <c r="B6756" t="s">
        <v>6771</v>
      </c>
      <c r="C6756" t="s">
        <v>17</v>
      </c>
      <c r="D6756" s="1">
        <v>301.8</v>
      </c>
      <c r="E6756" s="1">
        <v>311.10000000000002</v>
      </c>
      <c r="F6756" s="2">
        <v>1495</v>
      </c>
      <c r="G6756" s="1">
        <f>2*PI()*Predictive_Maintenance_Data[[#This Row],[Rotational speed '[rpm']]]/60</f>
        <v>156.55603390389135</v>
      </c>
      <c r="H6756" s="1">
        <v>36.9</v>
      </c>
      <c r="I6756" s="1">
        <f t="shared" si="105"/>
        <v>9.3000000000000114</v>
      </c>
      <c r="J6756" s="1">
        <f>Predictive_Maintenance_Data[[#This Row],[Torque '[Nm']]]*Predictive_Maintenance_Data[[#This Row],[Angular velocity '[rad/s']]]/1000</f>
        <v>5.7769176510535907</v>
      </c>
      <c r="K6756" s="2">
        <v>197</v>
      </c>
      <c r="L6756" s="2">
        <v>0</v>
      </c>
      <c r="M6756" s="2">
        <v>0</v>
      </c>
      <c r="N6756" s="2">
        <v>0</v>
      </c>
      <c r="O6756" s="2">
        <v>0</v>
      </c>
      <c r="P6756" s="2">
        <v>0</v>
      </c>
      <c r="Q6756" s="2">
        <v>0</v>
      </c>
      <c r="R6756"/>
      <c r="S6756"/>
    </row>
    <row r="6757" spans="1:19" x14ac:dyDescent="0.3">
      <c r="A6757">
        <v>6756</v>
      </c>
      <c r="B6757" t="s">
        <v>6772</v>
      </c>
      <c r="C6757" t="s">
        <v>15</v>
      </c>
      <c r="D6757" s="1">
        <v>301.8</v>
      </c>
      <c r="E6757" s="1">
        <v>311.10000000000002</v>
      </c>
      <c r="F6757" s="2">
        <v>1663</v>
      </c>
      <c r="G6757" s="1">
        <f>2*PI()*Predictive_Maintenance_Data[[#This Row],[Rotational speed '[rpm']]]/60</f>
        <v>174.1489527639942</v>
      </c>
      <c r="H6757" s="1">
        <v>31.6</v>
      </c>
      <c r="I6757" s="1">
        <f t="shared" si="105"/>
        <v>9.3000000000000114</v>
      </c>
      <c r="J6757" s="1">
        <f>Predictive_Maintenance_Data[[#This Row],[Torque '[Nm']]]*Predictive_Maintenance_Data[[#This Row],[Angular velocity '[rad/s']]]/1000</f>
        <v>5.5031069073422172</v>
      </c>
      <c r="K6757" s="2">
        <v>199</v>
      </c>
      <c r="L6757" s="2">
        <v>0</v>
      </c>
      <c r="M6757" s="2">
        <v>0</v>
      </c>
      <c r="N6757" s="2">
        <v>0</v>
      </c>
      <c r="O6757" s="2">
        <v>0</v>
      </c>
      <c r="P6757" s="2">
        <v>0</v>
      </c>
      <c r="Q6757" s="2">
        <v>0</v>
      </c>
      <c r="R6757"/>
      <c r="S6757"/>
    </row>
    <row r="6758" spans="1:19" x14ac:dyDescent="0.3">
      <c r="A6758">
        <v>6757</v>
      </c>
      <c r="B6758" t="s">
        <v>6773</v>
      </c>
      <c r="C6758" t="s">
        <v>17</v>
      </c>
      <c r="D6758" s="1">
        <v>301.8</v>
      </c>
      <c r="E6758" s="1">
        <v>311.2</v>
      </c>
      <c r="F6758" s="2">
        <v>1840</v>
      </c>
      <c r="G6758" s="1">
        <f>2*PI()*Predictive_Maintenance_Data[[#This Row],[Rotational speed '[rpm']]]/60</f>
        <v>192.68434942017399</v>
      </c>
      <c r="H6758" s="1">
        <v>26.6</v>
      </c>
      <c r="I6758" s="1">
        <f t="shared" si="105"/>
        <v>9.3999999999999773</v>
      </c>
      <c r="J6758" s="1">
        <f>Predictive_Maintenance_Data[[#This Row],[Torque '[Nm']]]*Predictive_Maintenance_Data[[#This Row],[Angular velocity '[rad/s']]]/1000</f>
        <v>5.1254036945766286</v>
      </c>
      <c r="K6758" s="2">
        <v>202</v>
      </c>
      <c r="L6758" s="2">
        <v>0</v>
      </c>
      <c r="M6758" s="2">
        <v>0</v>
      </c>
      <c r="N6758" s="2">
        <v>0</v>
      </c>
      <c r="O6758" s="2">
        <v>0</v>
      </c>
      <c r="P6758" s="2">
        <v>0</v>
      </c>
      <c r="Q6758" s="2">
        <v>0</v>
      </c>
      <c r="R6758"/>
      <c r="S6758"/>
    </row>
    <row r="6759" spans="1:19" x14ac:dyDescent="0.3">
      <c r="A6759">
        <v>6758</v>
      </c>
      <c r="B6759" t="s">
        <v>6774</v>
      </c>
      <c r="C6759" t="s">
        <v>17</v>
      </c>
      <c r="D6759" s="1">
        <v>301.8</v>
      </c>
      <c r="E6759" s="1">
        <v>311.2</v>
      </c>
      <c r="F6759" s="2">
        <v>1822</v>
      </c>
      <c r="G6759" s="1">
        <f>2*PI()*Predictive_Maintenance_Data[[#This Row],[Rotational speed '[rpm']]]/60</f>
        <v>190.7993938280201</v>
      </c>
      <c r="H6759" s="1">
        <v>26.2</v>
      </c>
      <c r="I6759" s="1">
        <f t="shared" si="105"/>
        <v>9.3999999999999773</v>
      </c>
      <c r="J6759" s="1">
        <f>Predictive_Maintenance_Data[[#This Row],[Torque '[Nm']]]*Predictive_Maintenance_Data[[#This Row],[Angular velocity '[rad/s']]]/1000</f>
        <v>4.9989441182941263</v>
      </c>
      <c r="K6759" s="2">
        <v>204</v>
      </c>
      <c r="L6759" s="2">
        <v>0</v>
      </c>
      <c r="M6759" s="2">
        <v>0</v>
      </c>
      <c r="N6759" s="2">
        <v>0</v>
      </c>
      <c r="O6759" s="2">
        <v>0</v>
      </c>
      <c r="P6759" s="2">
        <v>0</v>
      </c>
      <c r="Q6759" s="2">
        <v>0</v>
      </c>
      <c r="R6759"/>
      <c r="S6759"/>
    </row>
    <row r="6760" spans="1:19" x14ac:dyDescent="0.3">
      <c r="A6760">
        <v>6759</v>
      </c>
      <c r="B6760" t="s">
        <v>6775</v>
      </c>
      <c r="C6760" t="s">
        <v>17</v>
      </c>
      <c r="D6760" s="1">
        <v>301.7</v>
      </c>
      <c r="E6760" s="1">
        <v>311.10000000000002</v>
      </c>
      <c r="F6760" s="2">
        <v>1644</v>
      </c>
      <c r="G6760" s="1">
        <f>2*PI()*Predictive_Maintenance_Data[[#This Row],[Rotational speed '[rpm']]]/60</f>
        <v>172.15927741672067</v>
      </c>
      <c r="H6760" s="1">
        <v>32.799999999999997</v>
      </c>
      <c r="I6760" s="1">
        <f t="shared" si="105"/>
        <v>9.4000000000000341</v>
      </c>
      <c r="J6760" s="1">
        <f>Predictive_Maintenance_Data[[#This Row],[Torque '[Nm']]]*Predictive_Maintenance_Data[[#This Row],[Angular velocity '[rad/s']]]/1000</f>
        <v>5.6468242992684372</v>
      </c>
      <c r="K6760" s="2">
        <v>206</v>
      </c>
      <c r="L6760" s="2">
        <v>0</v>
      </c>
      <c r="M6760" s="2">
        <v>0</v>
      </c>
      <c r="N6760" s="2">
        <v>0</v>
      </c>
      <c r="O6760" s="2">
        <v>0</v>
      </c>
      <c r="P6760" s="2">
        <v>0</v>
      </c>
      <c r="Q6760" s="2">
        <v>0</v>
      </c>
      <c r="R6760"/>
      <c r="S6760"/>
    </row>
    <row r="6761" spans="1:19" x14ac:dyDescent="0.3">
      <c r="A6761">
        <v>6760</v>
      </c>
      <c r="B6761" t="s">
        <v>6776</v>
      </c>
      <c r="C6761" t="s">
        <v>17</v>
      </c>
      <c r="D6761" s="1">
        <v>301.7</v>
      </c>
      <c r="E6761" s="1">
        <v>311</v>
      </c>
      <c r="F6761" s="2">
        <v>1441</v>
      </c>
      <c r="G6761" s="1">
        <f>2*PI()*Predictive_Maintenance_Data[[#This Row],[Rotational speed '[rpm']]]/60</f>
        <v>150.90116712742974</v>
      </c>
      <c r="H6761" s="1">
        <v>44.3</v>
      </c>
      <c r="I6761" s="1">
        <f t="shared" si="105"/>
        <v>9.3000000000000114</v>
      </c>
      <c r="J6761" s="1">
        <f>Predictive_Maintenance_Data[[#This Row],[Torque '[Nm']]]*Predictive_Maintenance_Data[[#This Row],[Angular velocity '[rad/s']]]/1000</f>
        <v>6.6849217037451369</v>
      </c>
      <c r="K6761" s="2">
        <v>208</v>
      </c>
      <c r="L6761" s="2">
        <v>1</v>
      </c>
      <c r="M6761" s="2">
        <v>1</v>
      </c>
      <c r="N6761" s="2">
        <v>0</v>
      </c>
      <c r="O6761" s="2">
        <v>0</v>
      </c>
      <c r="P6761" s="2">
        <v>0</v>
      </c>
      <c r="Q6761" s="2">
        <v>0</v>
      </c>
      <c r="R6761"/>
      <c r="S6761"/>
    </row>
    <row r="6762" spans="1:19" x14ac:dyDescent="0.3">
      <c r="A6762">
        <v>6761</v>
      </c>
      <c r="B6762" t="s">
        <v>6777</v>
      </c>
      <c r="C6762" t="s">
        <v>17</v>
      </c>
      <c r="D6762" s="1">
        <v>301.5</v>
      </c>
      <c r="E6762" s="1">
        <v>310.89999999999998</v>
      </c>
      <c r="F6762" s="2">
        <v>1451</v>
      </c>
      <c r="G6762" s="1">
        <f>2*PI()*Predictive_Maintenance_Data[[#This Row],[Rotational speed '[rpm']]]/60</f>
        <v>151.94836467862632</v>
      </c>
      <c r="H6762" s="1">
        <v>40.6</v>
      </c>
      <c r="I6762" s="1">
        <f t="shared" si="105"/>
        <v>9.3999999999999773</v>
      </c>
      <c r="J6762" s="1">
        <f>Predictive_Maintenance_Data[[#This Row],[Torque '[Nm']]]*Predictive_Maintenance_Data[[#This Row],[Angular velocity '[rad/s']]]/1000</f>
        <v>6.1691036059522286</v>
      </c>
      <c r="K6762" s="2">
        <v>0</v>
      </c>
      <c r="L6762" s="2">
        <v>0</v>
      </c>
      <c r="M6762" s="2">
        <v>0</v>
      </c>
      <c r="N6762" s="2">
        <v>0</v>
      </c>
      <c r="O6762" s="2">
        <v>0</v>
      </c>
      <c r="P6762" s="2">
        <v>0</v>
      </c>
      <c r="Q6762" s="2">
        <v>0</v>
      </c>
      <c r="R6762"/>
      <c r="S6762"/>
    </row>
    <row r="6763" spans="1:19" x14ac:dyDescent="0.3">
      <c r="A6763">
        <v>6762</v>
      </c>
      <c r="B6763" t="s">
        <v>6778</v>
      </c>
      <c r="C6763" t="s">
        <v>17</v>
      </c>
      <c r="D6763" s="1">
        <v>301.5</v>
      </c>
      <c r="E6763" s="1">
        <v>310.89999999999998</v>
      </c>
      <c r="F6763" s="2">
        <v>1400</v>
      </c>
      <c r="G6763" s="1">
        <f>2*PI()*Predictive_Maintenance_Data[[#This Row],[Rotational speed '[rpm']]]/60</f>
        <v>146.60765716752366</v>
      </c>
      <c r="H6763" s="1">
        <v>50.8</v>
      </c>
      <c r="I6763" s="1">
        <f t="shared" si="105"/>
        <v>9.3999999999999773</v>
      </c>
      <c r="J6763" s="1">
        <f>Predictive_Maintenance_Data[[#This Row],[Torque '[Nm']]]*Predictive_Maintenance_Data[[#This Row],[Angular velocity '[rad/s']]]/1000</f>
        <v>7.4476689841102015</v>
      </c>
      <c r="K6763" s="2">
        <v>2</v>
      </c>
      <c r="L6763" s="2">
        <v>0</v>
      </c>
      <c r="M6763" s="2">
        <v>0</v>
      </c>
      <c r="N6763" s="2">
        <v>0</v>
      </c>
      <c r="O6763" s="2">
        <v>0</v>
      </c>
      <c r="P6763" s="2">
        <v>0</v>
      </c>
      <c r="Q6763" s="2">
        <v>0</v>
      </c>
      <c r="R6763"/>
      <c r="S6763"/>
    </row>
    <row r="6764" spans="1:19" x14ac:dyDescent="0.3">
      <c r="A6764">
        <v>6763</v>
      </c>
      <c r="B6764" t="s">
        <v>6779</v>
      </c>
      <c r="C6764" t="s">
        <v>17</v>
      </c>
      <c r="D6764" s="1">
        <v>301.39999999999998</v>
      </c>
      <c r="E6764" s="1">
        <v>310.8</v>
      </c>
      <c r="F6764" s="2">
        <v>1362</v>
      </c>
      <c r="G6764" s="1">
        <f>2*PI()*Predictive_Maintenance_Data[[#This Row],[Rotational speed '[rpm']]]/60</f>
        <v>142.62830647297659</v>
      </c>
      <c r="H6764" s="1">
        <v>53.2</v>
      </c>
      <c r="I6764" s="1">
        <f t="shared" si="105"/>
        <v>9.4000000000000341</v>
      </c>
      <c r="J6764" s="1">
        <f>Predictive_Maintenance_Data[[#This Row],[Torque '[Nm']]]*Predictive_Maintenance_Data[[#This Row],[Angular velocity '[rad/s']]]/1000</f>
        <v>7.5878259043623544</v>
      </c>
      <c r="K6764" s="2">
        <v>4</v>
      </c>
      <c r="L6764" s="2">
        <v>0</v>
      </c>
      <c r="M6764" s="2">
        <v>0</v>
      </c>
      <c r="N6764" s="2">
        <v>0</v>
      </c>
      <c r="O6764" s="2">
        <v>0</v>
      </c>
      <c r="P6764" s="2">
        <v>0</v>
      </c>
      <c r="Q6764" s="2">
        <v>0</v>
      </c>
      <c r="R6764"/>
      <c r="S6764"/>
    </row>
    <row r="6765" spans="1:19" x14ac:dyDescent="0.3">
      <c r="A6765">
        <v>6764</v>
      </c>
      <c r="B6765" t="s">
        <v>6780</v>
      </c>
      <c r="C6765" t="s">
        <v>15</v>
      </c>
      <c r="D6765" s="1">
        <v>301.39999999999998</v>
      </c>
      <c r="E6765" s="1">
        <v>310.8</v>
      </c>
      <c r="F6765" s="2">
        <v>1782</v>
      </c>
      <c r="G6765" s="1">
        <f>2*PI()*Predictive_Maintenance_Data[[#This Row],[Rotational speed '[rpm']]]/60</f>
        <v>186.61060362323371</v>
      </c>
      <c r="H6765" s="1">
        <v>26.5</v>
      </c>
      <c r="I6765" s="1">
        <f t="shared" si="105"/>
        <v>9.4000000000000341</v>
      </c>
      <c r="J6765" s="1">
        <f>Predictive_Maintenance_Data[[#This Row],[Torque '[Nm']]]*Predictive_Maintenance_Data[[#This Row],[Angular velocity '[rad/s']]]/1000</f>
        <v>4.9451809960156936</v>
      </c>
      <c r="K6765" s="2">
        <v>6</v>
      </c>
      <c r="L6765" s="2">
        <v>0</v>
      </c>
      <c r="M6765" s="2">
        <v>0</v>
      </c>
      <c r="N6765" s="2">
        <v>0</v>
      </c>
      <c r="O6765" s="2">
        <v>0</v>
      </c>
      <c r="P6765" s="2">
        <v>0</v>
      </c>
      <c r="Q6765" s="2">
        <v>0</v>
      </c>
      <c r="R6765"/>
      <c r="S6765"/>
    </row>
    <row r="6766" spans="1:19" x14ac:dyDescent="0.3">
      <c r="A6766">
        <v>6765</v>
      </c>
      <c r="B6766" t="s">
        <v>6781</v>
      </c>
      <c r="C6766" t="s">
        <v>17</v>
      </c>
      <c r="D6766" s="1">
        <v>301.39999999999998</v>
      </c>
      <c r="E6766" s="1">
        <v>310.89999999999998</v>
      </c>
      <c r="F6766" s="2">
        <v>1536</v>
      </c>
      <c r="G6766" s="1">
        <f>2*PI()*Predictive_Maintenance_Data[[#This Row],[Rotational speed '[rpm']]]/60</f>
        <v>160.84954386379741</v>
      </c>
      <c r="H6766" s="1">
        <v>38.299999999999997</v>
      </c>
      <c r="I6766" s="1">
        <f t="shared" si="105"/>
        <v>9.5</v>
      </c>
      <c r="J6766" s="1">
        <f>Predictive_Maintenance_Data[[#This Row],[Torque '[Nm']]]*Predictive_Maintenance_Data[[#This Row],[Angular velocity '[rad/s']]]/1000</f>
        <v>6.1605375299834408</v>
      </c>
      <c r="K6766" s="2">
        <v>9</v>
      </c>
      <c r="L6766" s="2">
        <v>0</v>
      </c>
      <c r="M6766" s="2">
        <v>0</v>
      </c>
      <c r="N6766" s="2">
        <v>0</v>
      </c>
      <c r="O6766" s="2">
        <v>0</v>
      </c>
      <c r="P6766" s="2">
        <v>0</v>
      </c>
      <c r="Q6766" s="2">
        <v>0</v>
      </c>
      <c r="R6766"/>
      <c r="S6766"/>
    </row>
    <row r="6767" spans="1:19" x14ac:dyDescent="0.3">
      <c r="A6767">
        <v>6766</v>
      </c>
      <c r="B6767" t="s">
        <v>6782</v>
      </c>
      <c r="C6767" t="s">
        <v>17</v>
      </c>
      <c r="D6767" s="1">
        <v>301.5</v>
      </c>
      <c r="E6767" s="1">
        <v>310.89999999999998</v>
      </c>
      <c r="F6767" s="2">
        <v>1580</v>
      </c>
      <c r="G6767" s="1">
        <f>2*PI()*Predictive_Maintenance_Data[[#This Row],[Rotational speed '[rpm']]]/60</f>
        <v>165.45721308906244</v>
      </c>
      <c r="H6767" s="1">
        <v>32.299999999999997</v>
      </c>
      <c r="I6767" s="1">
        <f t="shared" si="105"/>
        <v>9.3999999999999773</v>
      </c>
      <c r="J6767" s="1">
        <f>Predictive_Maintenance_Data[[#This Row],[Torque '[Nm']]]*Predictive_Maintenance_Data[[#This Row],[Angular velocity '[rad/s']]]/1000</f>
        <v>5.3442679827767163</v>
      </c>
      <c r="K6767" s="2">
        <v>11</v>
      </c>
      <c r="L6767" s="2">
        <v>0</v>
      </c>
      <c r="M6767" s="2">
        <v>0</v>
      </c>
      <c r="N6767" s="2">
        <v>0</v>
      </c>
      <c r="O6767" s="2">
        <v>0</v>
      </c>
      <c r="P6767" s="2">
        <v>0</v>
      </c>
      <c r="Q6767" s="2">
        <v>0</v>
      </c>
      <c r="R6767"/>
      <c r="S6767"/>
    </row>
    <row r="6768" spans="1:19" x14ac:dyDescent="0.3">
      <c r="A6768">
        <v>6767</v>
      </c>
      <c r="B6768" t="s">
        <v>6783</v>
      </c>
      <c r="C6768" t="s">
        <v>15</v>
      </c>
      <c r="D6768" s="1">
        <v>301.39999999999998</v>
      </c>
      <c r="E6768" s="1">
        <v>311</v>
      </c>
      <c r="F6768" s="2">
        <v>1427</v>
      </c>
      <c r="G6768" s="1">
        <f>2*PI()*Predictive_Maintenance_Data[[#This Row],[Rotational speed '[rpm']]]/60</f>
        <v>149.4350905557545</v>
      </c>
      <c r="H6768" s="1">
        <v>43.2</v>
      </c>
      <c r="I6768" s="1">
        <f t="shared" si="105"/>
        <v>9.6000000000000227</v>
      </c>
      <c r="J6768" s="1">
        <f>Predictive_Maintenance_Data[[#This Row],[Torque '[Nm']]]*Predictive_Maintenance_Data[[#This Row],[Angular velocity '[rad/s']]]/1000</f>
        <v>6.4555959120085946</v>
      </c>
      <c r="K6768" s="2">
        <v>13</v>
      </c>
      <c r="L6768" s="2">
        <v>0</v>
      </c>
      <c r="M6768" s="2">
        <v>0</v>
      </c>
      <c r="N6768" s="2">
        <v>0</v>
      </c>
      <c r="O6768" s="2">
        <v>0</v>
      </c>
      <c r="P6768" s="2">
        <v>0</v>
      </c>
      <c r="Q6768" s="2">
        <v>0</v>
      </c>
      <c r="R6768"/>
      <c r="S6768"/>
    </row>
    <row r="6769" spans="1:19" x14ac:dyDescent="0.3">
      <c r="A6769">
        <v>6768</v>
      </c>
      <c r="B6769" t="s">
        <v>6784</v>
      </c>
      <c r="C6769" t="s">
        <v>17</v>
      </c>
      <c r="D6769" s="1">
        <v>301.3</v>
      </c>
      <c r="E6769" s="1">
        <v>310.89999999999998</v>
      </c>
      <c r="F6769" s="2">
        <v>1509</v>
      </c>
      <c r="G6769" s="1">
        <f>2*PI()*Predictive_Maintenance_Data[[#This Row],[Rotational speed '[rpm']]]/60</f>
        <v>158.02211047556659</v>
      </c>
      <c r="H6769" s="1">
        <v>41.7</v>
      </c>
      <c r="I6769" s="1">
        <f t="shared" si="105"/>
        <v>9.5999999999999659</v>
      </c>
      <c r="J6769" s="1">
        <f>Predictive_Maintenance_Data[[#This Row],[Torque '[Nm']]]*Predictive_Maintenance_Data[[#This Row],[Angular velocity '[rad/s']]]/1000</f>
        <v>6.5895220068311273</v>
      </c>
      <c r="K6769" s="2">
        <v>16</v>
      </c>
      <c r="L6769" s="2">
        <v>0</v>
      </c>
      <c r="M6769" s="2">
        <v>0</v>
      </c>
      <c r="N6769" s="2">
        <v>0</v>
      </c>
      <c r="O6769" s="2">
        <v>0</v>
      </c>
      <c r="P6769" s="2">
        <v>0</v>
      </c>
      <c r="Q6769" s="2">
        <v>0</v>
      </c>
      <c r="R6769"/>
      <c r="S6769"/>
    </row>
    <row r="6770" spans="1:19" x14ac:dyDescent="0.3">
      <c r="A6770">
        <v>6769</v>
      </c>
      <c r="B6770" t="s">
        <v>6785</v>
      </c>
      <c r="C6770" t="s">
        <v>27</v>
      </c>
      <c r="D6770" s="1">
        <v>301.3</v>
      </c>
      <c r="E6770" s="1">
        <v>310.8</v>
      </c>
      <c r="F6770" s="2">
        <v>1434</v>
      </c>
      <c r="G6770" s="1">
        <f>2*PI()*Predictive_Maintenance_Data[[#This Row],[Rotational speed '[rpm']]]/60</f>
        <v>150.16812884159211</v>
      </c>
      <c r="H6770" s="1">
        <v>39.5</v>
      </c>
      <c r="I6770" s="1">
        <f t="shared" si="105"/>
        <v>9.5</v>
      </c>
      <c r="J6770" s="1">
        <f>Predictive_Maintenance_Data[[#This Row],[Torque '[Nm']]]*Predictive_Maintenance_Data[[#This Row],[Angular velocity '[rad/s']]]/1000</f>
        <v>5.9316410892428886</v>
      </c>
      <c r="K6770" s="2">
        <v>18</v>
      </c>
      <c r="L6770" s="2">
        <v>0</v>
      </c>
      <c r="M6770" s="2">
        <v>0</v>
      </c>
      <c r="N6770" s="2">
        <v>0</v>
      </c>
      <c r="O6770" s="2">
        <v>0</v>
      </c>
      <c r="P6770" s="2">
        <v>0</v>
      </c>
      <c r="Q6770" s="2">
        <v>0</v>
      </c>
      <c r="R6770"/>
      <c r="S6770"/>
    </row>
    <row r="6771" spans="1:19" x14ac:dyDescent="0.3">
      <c r="A6771">
        <v>6770</v>
      </c>
      <c r="B6771" t="s">
        <v>6786</v>
      </c>
      <c r="C6771" t="s">
        <v>17</v>
      </c>
      <c r="D6771" s="1">
        <v>301.2</v>
      </c>
      <c r="E6771" s="1">
        <v>310.8</v>
      </c>
      <c r="F6771" s="2">
        <v>1392</v>
      </c>
      <c r="G6771" s="1">
        <f>2*PI()*Predictive_Maintenance_Data[[#This Row],[Rotational speed '[rpm']]]/60</f>
        <v>145.7698991265664</v>
      </c>
      <c r="H6771" s="1">
        <v>52.6</v>
      </c>
      <c r="I6771" s="1">
        <f t="shared" si="105"/>
        <v>9.6000000000000227</v>
      </c>
      <c r="J6771" s="1">
        <f>Predictive_Maintenance_Data[[#This Row],[Torque '[Nm']]]*Predictive_Maintenance_Data[[#This Row],[Angular velocity '[rad/s']]]/1000</f>
        <v>7.6674966940573928</v>
      </c>
      <c r="K6771" s="2">
        <v>23</v>
      </c>
      <c r="L6771" s="2">
        <v>0</v>
      </c>
      <c r="M6771" s="2">
        <v>0</v>
      </c>
      <c r="N6771" s="2">
        <v>0</v>
      </c>
      <c r="O6771" s="2">
        <v>0</v>
      </c>
      <c r="P6771" s="2">
        <v>0</v>
      </c>
      <c r="Q6771" s="2">
        <v>0</v>
      </c>
      <c r="R6771"/>
      <c r="S6771"/>
    </row>
    <row r="6772" spans="1:19" x14ac:dyDescent="0.3">
      <c r="A6772">
        <v>6771</v>
      </c>
      <c r="B6772" t="s">
        <v>6787</v>
      </c>
      <c r="C6772" t="s">
        <v>15</v>
      </c>
      <c r="D6772" s="1">
        <v>301.3</v>
      </c>
      <c r="E6772" s="1">
        <v>310.8</v>
      </c>
      <c r="F6772" s="2">
        <v>1509</v>
      </c>
      <c r="G6772" s="1">
        <f>2*PI()*Predictive_Maintenance_Data[[#This Row],[Rotational speed '[rpm']]]/60</f>
        <v>158.02211047556659</v>
      </c>
      <c r="H6772" s="1">
        <v>40.1</v>
      </c>
      <c r="I6772" s="1">
        <f t="shared" si="105"/>
        <v>9.5</v>
      </c>
      <c r="J6772" s="1">
        <f>Predictive_Maintenance_Data[[#This Row],[Torque '[Nm']]]*Predictive_Maintenance_Data[[#This Row],[Angular velocity '[rad/s']]]/1000</f>
        <v>6.3366866300702203</v>
      </c>
      <c r="K6772" s="2">
        <v>25</v>
      </c>
      <c r="L6772" s="2">
        <v>0</v>
      </c>
      <c r="M6772" s="2">
        <v>0</v>
      </c>
      <c r="N6772" s="2">
        <v>0</v>
      </c>
      <c r="O6772" s="2">
        <v>0</v>
      </c>
      <c r="P6772" s="2">
        <v>0</v>
      </c>
      <c r="Q6772" s="2">
        <v>0</v>
      </c>
      <c r="R6772"/>
      <c r="S6772"/>
    </row>
    <row r="6773" spans="1:19" x14ac:dyDescent="0.3">
      <c r="A6773">
        <v>6772</v>
      </c>
      <c r="B6773" t="s">
        <v>6788</v>
      </c>
      <c r="C6773" t="s">
        <v>15</v>
      </c>
      <c r="D6773" s="1">
        <v>301.2</v>
      </c>
      <c r="E6773" s="1">
        <v>310.7</v>
      </c>
      <c r="F6773" s="2">
        <v>1962</v>
      </c>
      <c r="G6773" s="1">
        <f>2*PI()*Predictive_Maintenance_Data[[#This Row],[Rotational speed '[rpm']]]/60</f>
        <v>205.46015954477247</v>
      </c>
      <c r="H6773" s="1">
        <v>22.5</v>
      </c>
      <c r="I6773" s="1">
        <f t="shared" si="105"/>
        <v>9.5</v>
      </c>
      <c r="J6773" s="1">
        <f>Predictive_Maintenance_Data[[#This Row],[Torque '[Nm']]]*Predictive_Maintenance_Data[[#This Row],[Angular velocity '[rad/s']]]/1000</f>
        <v>4.6228535897573799</v>
      </c>
      <c r="K6773" s="2">
        <v>28</v>
      </c>
      <c r="L6773" s="2">
        <v>0</v>
      </c>
      <c r="M6773" s="2">
        <v>0</v>
      </c>
      <c r="N6773" s="2">
        <v>0</v>
      </c>
      <c r="O6773" s="2">
        <v>0</v>
      </c>
      <c r="P6773" s="2">
        <v>0</v>
      </c>
      <c r="Q6773" s="2">
        <v>0</v>
      </c>
      <c r="R6773"/>
      <c r="S6773"/>
    </row>
    <row r="6774" spans="1:19" x14ac:dyDescent="0.3">
      <c r="A6774">
        <v>6773</v>
      </c>
      <c r="B6774" t="s">
        <v>6789</v>
      </c>
      <c r="C6774" t="s">
        <v>17</v>
      </c>
      <c r="D6774" s="1">
        <v>301.3</v>
      </c>
      <c r="E6774" s="1">
        <v>310.7</v>
      </c>
      <c r="F6774" s="2">
        <v>1536</v>
      </c>
      <c r="G6774" s="1">
        <f>2*PI()*Predictive_Maintenance_Data[[#This Row],[Rotational speed '[rpm']]]/60</f>
        <v>160.84954386379741</v>
      </c>
      <c r="H6774" s="1">
        <v>39.299999999999997</v>
      </c>
      <c r="I6774" s="1">
        <f t="shared" si="105"/>
        <v>9.3999999999999773</v>
      </c>
      <c r="J6774" s="1">
        <f>Predictive_Maintenance_Data[[#This Row],[Torque '[Nm']]]*Predictive_Maintenance_Data[[#This Row],[Angular velocity '[rad/s']]]/1000</f>
        <v>6.3213870738472382</v>
      </c>
      <c r="K6774" s="2">
        <v>31</v>
      </c>
      <c r="L6774" s="2">
        <v>0</v>
      </c>
      <c r="M6774" s="2">
        <v>0</v>
      </c>
      <c r="N6774" s="2">
        <v>0</v>
      </c>
      <c r="O6774" s="2">
        <v>0</v>
      </c>
      <c r="P6774" s="2">
        <v>0</v>
      </c>
      <c r="Q6774" s="2">
        <v>0</v>
      </c>
      <c r="R6774"/>
      <c r="S6774"/>
    </row>
    <row r="6775" spans="1:19" x14ac:dyDescent="0.3">
      <c r="A6775">
        <v>6774</v>
      </c>
      <c r="B6775" t="s">
        <v>6790</v>
      </c>
      <c r="C6775" t="s">
        <v>17</v>
      </c>
      <c r="D6775" s="1">
        <v>301.3</v>
      </c>
      <c r="E6775" s="1">
        <v>310.8</v>
      </c>
      <c r="F6775" s="2">
        <v>1381</v>
      </c>
      <c r="G6775" s="1">
        <f>2*PI()*Predictive_Maintenance_Data[[#This Row],[Rotational speed '[rpm']]]/60</f>
        <v>144.61798182025012</v>
      </c>
      <c r="H6775" s="1">
        <v>47.9</v>
      </c>
      <c r="I6775" s="1">
        <f t="shared" si="105"/>
        <v>9.5</v>
      </c>
      <c r="J6775" s="1">
        <f>Predictive_Maintenance_Data[[#This Row],[Torque '[Nm']]]*Predictive_Maintenance_Data[[#This Row],[Angular velocity '[rad/s']]]/1000</f>
        <v>6.9272013291899803</v>
      </c>
      <c r="K6775" s="2">
        <v>33</v>
      </c>
      <c r="L6775" s="2">
        <v>0</v>
      </c>
      <c r="M6775" s="2">
        <v>0</v>
      </c>
      <c r="N6775" s="2">
        <v>0</v>
      </c>
      <c r="O6775" s="2">
        <v>0</v>
      </c>
      <c r="P6775" s="2">
        <v>0</v>
      </c>
      <c r="Q6775" s="2">
        <v>0</v>
      </c>
      <c r="R6775"/>
      <c r="S6775"/>
    </row>
    <row r="6776" spans="1:19" x14ac:dyDescent="0.3">
      <c r="A6776">
        <v>6775</v>
      </c>
      <c r="B6776" t="s">
        <v>6791</v>
      </c>
      <c r="C6776" t="s">
        <v>27</v>
      </c>
      <c r="D6776" s="1">
        <v>301.2</v>
      </c>
      <c r="E6776" s="1">
        <v>310.7</v>
      </c>
      <c r="F6776" s="2">
        <v>1747</v>
      </c>
      <c r="G6776" s="1">
        <f>2*PI()*Predictive_Maintenance_Data[[#This Row],[Rotational speed '[rpm']]]/60</f>
        <v>182.94541219404562</v>
      </c>
      <c r="H6776" s="1">
        <v>27.3</v>
      </c>
      <c r="I6776" s="1">
        <f t="shared" si="105"/>
        <v>9.5</v>
      </c>
      <c r="J6776" s="1">
        <f>Predictive_Maintenance_Data[[#This Row],[Torque '[Nm']]]*Predictive_Maintenance_Data[[#This Row],[Angular velocity '[rad/s']]]/1000</f>
        <v>4.9944097528974449</v>
      </c>
      <c r="K6776" s="2">
        <v>35</v>
      </c>
      <c r="L6776" s="2">
        <v>0</v>
      </c>
      <c r="M6776" s="2">
        <v>0</v>
      </c>
      <c r="N6776" s="2">
        <v>0</v>
      </c>
      <c r="O6776" s="2">
        <v>0</v>
      </c>
      <c r="P6776" s="2">
        <v>0</v>
      </c>
      <c r="Q6776" s="2">
        <v>0</v>
      </c>
      <c r="R6776"/>
      <c r="S6776"/>
    </row>
    <row r="6777" spans="1:19" x14ac:dyDescent="0.3">
      <c r="A6777">
        <v>6776</v>
      </c>
      <c r="B6777" t="s">
        <v>6792</v>
      </c>
      <c r="C6777" t="s">
        <v>17</v>
      </c>
      <c r="D6777" s="1">
        <v>301.2</v>
      </c>
      <c r="E6777" s="1">
        <v>310.60000000000002</v>
      </c>
      <c r="F6777" s="2">
        <v>1670</v>
      </c>
      <c r="G6777" s="1">
        <f>2*PI()*Predictive_Maintenance_Data[[#This Row],[Rotational speed '[rpm']]]/60</f>
        <v>174.88199104983181</v>
      </c>
      <c r="H6777" s="1">
        <v>30</v>
      </c>
      <c r="I6777" s="1">
        <f t="shared" si="105"/>
        <v>9.4000000000000341</v>
      </c>
      <c r="J6777" s="1">
        <f>Predictive_Maintenance_Data[[#This Row],[Torque '[Nm']]]*Predictive_Maintenance_Data[[#This Row],[Angular velocity '[rad/s']]]/1000</f>
        <v>5.2464597314949541</v>
      </c>
      <c r="K6777" s="2">
        <v>40</v>
      </c>
      <c r="L6777" s="2">
        <v>0</v>
      </c>
      <c r="M6777" s="2">
        <v>0</v>
      </c>
      <c r="N6777" s="2">
        <v>0</v>
      </c>
      <c r="O6777" s="2">
        <v>0</v>
      </c>
      <c r="P6777" s="2">
        <v>0</v>
      </c>
      <c r="Q6777" s="2">
        <v>0</v>
      </c>
      <c r="R6777"/>
      <c r="S6777"/>
    </row>
    <row r="6778" spans="1:19" x14ac:dyDescent="0.3">
      <c r="A6778">
        <v>6777</v>
      </c>
      <c r="B6778" t="s">
        <v>6793</v>
      </c>
      <c r="C6778" t="s">
        <v>17</v>
      </c>
      <c r="D6778" s="1">
        <v>301.3</v>
      </c>
      <c r="E6778" s="1">
        <v>310.60000000000002</v>
      </c>
      <c r="F6778" s="2">
        <v>1451</v>
      </c>
      <c r="G6778" s="1">
        <f>2*PI()*Predictive_Maintenance_Data[[#This Row],[Rotational speed '[rpm']]]/60</f>
        <v>151.94836467862632</v>
      </c>
      <c r="H6778" s="1">
        <v>47.5</v>
      </c>
      <c r="I6778" s="1">
        <f t="shared" si="105"/>
        <v>9.3000000000000114</v>
      </c>
      <c r="J6778" s="1">
        <f>Predictive_Maintenance_Data[[#This Row],[Torque '[Nm']]]*Predictive_Maintenance_Data[[#This Row],[Angular velocity '[rad/s']]]/1000</f>
        <v>7.2175473222347497</v>
      </c>
      <c r="K6778" s="2">
        <v>42</v>
      </c>
      <c r="L6778" s="2">
        <v>0</v>
      </c>
      <c r="M6778" s="2">
        <v>0</v>
      </c>
      <c r="N6778" s="2">
        <v>0</v>
      </c>
      <c r="O6778" s="2">
        <v>0</v>
      </c>
      <c r="P6778" s="2">
        <v>0</v>
      </c>
      <c r="Q6778" s="2">
        <v>0</v>
      </c>
      <c r="R6778"/>
      <c r="S6778"/>
    </row>
    <row r="6779" spans="1:19" x14ac:dyDescent="0.3">
      <c r="A6779">
        <v>6778</v>
      </c>
      <c r="B6779" t="s">
        <v>6794</v>
      </c>
      <c r="C6779" t="s">
        <v>17</v>
      </c>
      <c r="D6779" s="1">
        <v>301.2</v>
      </c>
      <c r="E6779" s="1">
        <v>310.7</v>
      </c>
      <c r="F6779" s="2">
        <v>1951</v>
      </c>
      <c r="G6779" s="1">
        <f>2*PI()*Predictive_Maintenance_Data[[#This Row],[Rotational speed '[rpm']]]/60</f>
        <v>204.30824223845622</v>
      </c>
      <c r="H6779" s="1">
        <v>21.3</v>
      </c>
      <c r="I6779" s="1">
        <f t="shared" si="105"/>
        <v>9.5</v>
      </c>
      <c r="J6779" s="1">
        <f>Predictive_Maintenance_Data[[#This Row],[Torque '[Nm']]]*Predictive_Maintenance_Data[[#This Row],[Angular velocity '[rad/s']]]/1000</f>
        <v>4.3517655596791176</v>
      </c>
      <c r="K6779" s="2">
        <v>44</v>
      </c>
      <c r="L6779" s="2">
        <v>0</v>
      </c>
      <c r="M6779" s="2">
        <v>0</v>
      </c>
      <c r="N6779" s="2">
        <v>0</v>
      </c>
      <c r="O6779" s="2">
        <v>0</v>
      </c>
      <c r="P6779" s="2">
        <v>0</v>
      </c>
      <c r="Q6779" s="2">
        <v>0</v>
      </c>
      <c r="R6779"/>
      <c r="S6779"/>
    </row>
    <row r="6780" spans="1:19" x14ac:dyDescent="0.3">
      <c r="A6780">
        <v>6779</v>
      </c>
      <c r="B6780" t="s">
        <v>6795</v>
      </c>
      <c r="C6780" t="s">
        <v>15</v>
      </c>
      <c r="D6780" s="1">
        <v>301.3</v>
      </c>
      <c r="E6780" s="1">
        <v>310.7</v>
      </c>
      <c r="F6780" s="2">
        <v>1819</v>
      </c>
      <c r="G6780" s="1">
        <f>2*PI()*Predictive_Maintenance_Data[[#This Row],[Rotational speed '[rpm']]]/60</f>
        <v>190.48523456266111</v>
      </c>
      <c r="H6780" s="1">
        <v>25.5</v>
      </c>
      <c r="I6780" s="1">
        <f t="shared" si="105"/>
        <v>9.3999999999999773</v>
      </c>
      <c r="J6780" s="1">
        <f>Predictive_Maintenance_Data[[#This Row],[Torque '[Nm']]]*Predictive_Maintenance_Data[[#This Row],[Angular velocity '[rad/s']]]/1000</f>
        <v>4.8573734813478584</v>
      </c>
      <c r="K6780" s="2">
        <v>46</v>
      </c>
      <c r="L6780" s="2">
        <v>0</v>
      </c>
      <c r="M6780" s="2">
        <v>0</v>
      </c>
      <c r="N6780" s="2">
        <v>0</v>
      </c>
      <c r="O6780" s="2">
        <v>0</v>
      </c>
      <c r="P6780" s="2">
        <v>0</v>
      </c>
      <c r="Q6780" s="2">
        <v>0</v>
      </c>
      <c r="R6780"/>
      <c r="S6780"/>
    </row>
    <row r="6781" spans="1:19" x14ac:dyDescent="0.3">
      <c r="A6781">
        <v>6780</v>
      </c>
      <c r="B6781" t="s">
        <v>6796</v>
      </c>
      <c r="C6781" t="s">
        <v>15</v>
      </c>
      <c r="D6781" s="1">
        <v>301.3</v>
      </c>
      <c r="E6781" s="1">
        <v>310.8</v>
      </c>
      <c r="F6781" s="2">
        <v>1372</v>
      </c>
      <c r="G6781" s="1">
        <f>2*PI()*Predictive_Maintenance_Data[[#This Row],[Rotational speed '[rpm']]]/60</f>
        <v>143.67550402417322</v>
      </c>
      <c r="H6781" s="1">
        <v>54.2</v>
      </c>
      <c r="I6781" s="1">
        <f t="shared" si="105"/>
        <v>9.5</v>
      </c>
      <c r="J6781" s="1">
        <f>Predictive_Maintenance_Data[[#This Row],[Torque '[Nm']]]*Predictive_Maintenance_Data[[#This Row],[Angular velocity '[rad/s']]]/1000</f>
        <v>7.7872123181101891</v>
      </c>
      <c r="K6781" s="2">
        <v>49</v>
      </c>
      <c r="L6781" s="2">
        <v>0</v>
      </c>
      <c r="M6781" s="2">
        <v>0</v>
      </c>
      <c r="N6781" s="2">
        <v>0</v>
      </c>
      <c r="O6781" s="2">
        <v>0</v>
      </c>
      <c r="P6781" s="2">
        <v>0</v>
      </c>
      <c r="Q6781" s="2">
        <v>0</v>
      </c>
      <c r="R6781"/>
      <c r="S6781"/>
    </row>
    <row r="6782" spans="1:19" x14ac:dyDescent="0.3">
      <c r="A6782">
        <v>6781</v>
      </c>
      <c r="B6782" t="s">
        <v>6797</v>
      </c>
      <c r="C6782" t="s">
        <v>17</v>
      </c>
      <c r="D6782" s="1">
        <v>301.3</v>
      </c>
      <c r="E6782" s="1">
        <v>310.8</v>
      </c>
      <c r="F6782" s="2">
        <v>1560</v>
      </c>
      <c r="G6782" s="1">
        <f>2*PI()*Predictive_Maintenance_Data[[#This Row],[Rotational speed '[rpm']]]/60</f>
        <v>163.36281798666923</v>
      </c>
      <c r="H6782" s="1">
        <v>38.5</v>
      </c>
      <c r="I6782" s="1">
        <f t="shared" si="105"/>
        <v>9.5</v>
      </c>
      <c r="J6782" s="1">
        <f>Predictive_Maintenance_Data[[#This Row],[Torque '[Nm']]]*Predictive_Maintenance_Data[[#This Row],[Angular velocity '[rad/s']]]/1000</f>
        <v>6.2894684924867654</v>
      </c>
      <c r="K6782" s="2">
        <v>52</v>
      </c>
      <c r="L6782" s="2">
        <v>0</v>
      </c>
      <c r="M6782" s="2">
        <v>0</v>
      </c>
      <c r="N6782" s="2">
        <v>0</v>
      </c>
      <c r="O6782" s="2">
        <v>0</v>
      </c>
      <c r="P6782" s="2">
        <v>0</v>
      </c>
      <c r="Q6782" s="2">
        <v>0</v>
      </c>
      <c r="R6782"/>
      <c r="S6782"/>
    </row>
    <row r="6783" spans="1:19" x14ac:dyDescent="0.3">
      <c r="A6783">
        <v>6782</v>
      </c>
      <c r="B6783" t="s">
        <v>6798</v>
      </c>
      <c r="C6783" t="s">
        <v>15</v>
      </c>
      <c r="D6783" s="1">
        <v>301.3</v>
      </c>
      <c r="E6783" s="1">
        <v>310.8</v>
      </c>
      <c r="F6783" s="2">
        <v>1494</v>
      </c>
      <c r="G6783" s="1">
        <f>2*PI()*Predictive_Maintenance_Data[[#This Row],[Rotational speed '[rpm']]]/60</f>
        <v>156.4513141487717</v>
      </c>
      <c r="H6783" s="1">
        <v>35.299999999999997</v>
      </c>
      <c r="I6783" s="1">
        <f t="shared" si="105"/>
        <v>9.5</v>
      </c>
      <c r="J6783" s="1">
        <f>Predictive_Maintenance_Data[[#This Row],[Torque '[Nm']]]*Predictive_Maintenance_Data[[#This Row],[Angular velocity '[rad/s']]]/1000</f>
        <v>5.522731389451641</v>
      </c>
      <c r="K6783" s="2">
        <v>54</v>
      </c>
      <c r="L6783" s="2">
        <v>0</v>
      </c>
      <c r="M6783" s="2">
        <v>0</v>
      </c>
      <c r="N6783" s="2">
        <v>0</v>
      </c>
      <c r="O6783" s="2">
        <v>0</v>
      </c>
      <c r="P6783" s="2">
        <v>0</v>
      </c>
      <c r="Q6783" s="2">
        <v>0</v>
      </c>
      <c r="R6783"/>
      <c r="S6783"/>
    </row>
    <row r="6784" spans="1:19" x14ac:dyDescent="0.3">
      <c r="A6784">
        <v>6783</v>
      </c>
      <c r="B6784" t="s">
        <v>6799</v>
      </c>
      <c r="C6784" t="s">
        <v>17</v>
      </c>
      <c r="D6784" s="1">
        <v>301.3</v>
      </c>
      <c r="E6784" s="1">
        <v>310.8</v>
      </c>
      <c r="F6784" s="2">
        <v>1531</v>
      </c>
      <c r="G6784" s="1">
        <f>2*PI()*Predictive_Maintenance_Data[[#This Row],[Rotational speed '[rpm']]]/60</f>
        <v>160.32594508819912</v>
      </c>
      <c r="H6784" s="1">
        <v>53.4</v>
      </c>
      <c r="I6784" s="1">
        <f t="shared" si="105"/>
        <v>9.5</v>
      </c>
      <c r="J6784" s="1">
        <f>Predictive_Maintenance_Data[[#This Row],[Torque '[Nm']]]*Predictive_Maintenance_Data[[#This Row],[Angular velocity '[rad/s']]]/1000</f>
        <v>8.5614054677098324</v>
      </c>
      <c r="K6784" s="2">
        <v>57</v>
      </c>
      <c r="L6784" s="2">
        <v>0</v>
      </c>
      <c r="M6784" s="2">
        <v>0</v>
      </c>
      <c r="N6784" s="2">
        <v>0</v>
      </c>
      <c r="O6784" s="2">
        <v>0</v>
      </c>
      <c r="P6784" s="2">
        <v>0</v>
      </c>
      <c r="Q6784" s="2">
        <v>0</v>
      </c>
      <c r="R6784"/>
      <c r="S6784"/>
    </row>
    <row r="6785" spans="1:19" x14ac:dyDescent="0.3">
      <c r="A6785">
        <v>6784</v>
      </c>
      <c r="B6785" t="s">
        <v>6800</v>
      </c>
      <c r="C6785" t="s">
        <v>17</v>
      </c>
      <c r="D6785" s="1">
        <v>301.3</v>
      </c>
      <c r="E6785" s="1">
        <v>310.8</v>
      </c>
      <c r="F6785" s="2">
        <v>1450</v>
      </c>
      <c r="G6785" s="1">
        <f>2*PI()*Predictive_Maintenance_Data[[#This Row],[Rotational speed '[rpm']]]/60</f>
        <v>151.84364492350667</v>
      </c>
      <c r="H6785" s="1">
        <v>46.9</v>
      </c>
      <c r="I6785" s="1">
        <f t="shared" si="105"/>
        <v>9.5</v>
      </c>
      <c r="J6785" s="1">
        <f>Predictive_Maintenance_Data[[#This Row],[Torque '[Nm']]]*Predictive_Maintenance_Data[[#This Row],[Angular velocity '[rad/s']]]/1000</f>
        <v>7.121466946912463</v>
      </c>
      <c r="K6785" s="2">
        <v>59</v>
      </c>
      <c r="L6785" s="2">
        <v>0</v>
      </c>
      <c r="M6785" s="2">
        <v>0</v>
      </c>
      <c r="N6785" s="2">
        <v>0</v>
      </c>
      <c r="O6785" s="2">
        <v>0</v>
      </c>
      <c r="P6785" s="2">
        <v>0</v>
      </c>
      <c r="Q6785" s="2">
        <v>0</v>
      </c>
      <c r="R6785"/>
      <c r="S6785"/>
    </row>
    <row r="6786" spans="1:19" x14ac:dyDescent="0.3">
      <c r="A6786">
        <v>6785</v>
      </c>
      <c r="B6786" t="s">
        <v>6801</v>
      </c>
      <c r="C6786" t="s">
        <v>15</v>
      </c>
      <c r="D6786" s="1">
        <v>301.3</v>
      </c>
      <c r="E6786" s="1">
        <v>310.7</v>
      </c>
      <c r="F6786" s="2">
        <v>1391</v>
      </c>
      <c r="G6786" s="1">
        <f>2*PI()*Predictive_Maintenance_Data[[#This Row],[Rotational speed '[rpm']]]/60</f>
        <v>145.66517937144675</v>
      </c>
      <c r="H6786" s="1">
        <v>52.5</v>
      </c>
      <c r="I6786" s="1">
        <f t="shared" ref="I6786:I6849" si="106">E6786-D6786</f>
        <v>9.3999999999999773</v>
      </c>
      <c r="J6786" s="1">
        <f>Predictive_Maintenance_Data[[#This Row],[Torque '[Nm']]]*Predictive_Maintenance_Data[[#This Row],[Angular velocity '[rad/s']]]/1000</f>
        <v>7.6474219170009547</v>
      </c>
      <c r="K6786" s="2">
        <v>61</v>
      </c>
      <c r="L6786" s="2">
        <v>0</v>
      </c>
      <c r="M6786" s="2">
        <v>0</v>
      </c>
      <c r="N6786" s="2">
        <v>0</v>
      </c>
      <c r="O6786" s="2">
        <v>0</v>
      </c>
      <c r="P6786" s="2">
        <v>0</v>
      </c>
      <c r="Q6786" s="2">
        <v>0</v>
      </c>
      <c r="R6786"/>
      <c r="S6786"/>
    </row>
    <row r="6787" spans="1:19" x14ac:dyDescent="0.3">
      <c r="A6787">
        <v>6786</v>
      </c>
      <c r="B6787" t="s">
        <v>6802</v>
      </c>
      <c r="C6787" t="s">
        <v>17</v>
      </c>
      <c r="D6787" s="1">
        <v>301.2</v>
      </c>
      <c r="E6787" s="1">
        <v>310.60000000000002</v>
      </c>
      <c r="F6787" s="2">
        <v>1389</v>
      </c>
      <c r="G6787" s="1">
        <f>2*PI()*Predictive_Maintenance_Data[[#This Row],[Rotational speed '[rpm']]]/60</f>
        <v>145.45573986120741</v>
      </c>
      <c r="H6787" s="1">
        <v>45.3</v>
      </c>
      <c r="I6787" s="1">
        <f t="shared" si="106"/>
        <v>9.4000000000000341</v>
      </c>
      <c r="J6787" s="1">
        <f>Predictive_Maintenance_Data[[#This Row],[Torque '[Nm']]]*Predictive_Maintenance_Data[[#This Row],[Angular velocity '[rad/s']]]/1000</f>
        <v>6.5891450157126945</v>
      </c>
      <c r="K6787" s="2">
        <v>64</v>
      </c>
      <c r="L6787" s="2">
        <v>0</v>
      </c>
      <c r="M6787" s="2">
        <v>0</v>
      </c>
      <c r="N6787" s="2">
        <v>0</v>
      </c>
      <c r="O6787" s="2">
        <v>0</v>
      </c>
      <c r="P6787" s="2">
        <v>0</v>
      </c>
      <c r="Q6787" s="2">
        <v>0</v>
      </c>
      <c r="R6787"/>
      <c r="S6787"/>
    </row>
    <row r="6788" spans="1:19" x14ac:dyDescent="0.3">
      <c r="A6788">
        <v>6787</v>
      </c>
      <c r="B6788" t="s">
        <v>6803</v>
      </c>
      <c r="C6788" t="s">
        <v>17</v>
      </c>
      <c r="D6788" s="1">
        <v>301.2</v>
      </c>
      <c r="E6788" s="1">
        <v>310.60000000000002</v>
      </c>
      <c r="F6788" s="2">
        <v>1409</v>
      </c>
      <c r="G6788" s="1">
        <f>2*PI()*Predictive_Maintenance_Data[[#This Row],[Rotational speed '[rpm']]]/60</f>
        <v>147.55013496360061</v>
      </c>
      <c r="H6788" s="1">
        <v>50.9</v>
      </c>
      <c r="I6788" s="1">
        <f t="shared" si="106"/>
        <v>9.4000000000000341</v>
      </c>
      <c r="J6788" s="1">
        <f>Predictive_Maintenance_Data[[#This Row],[Torque '[Nm']]]*Predictive_Maintenance_Data[[#This Row],[Angular velocity '[rad/s']]]/1000</f>
        <v>7.5103018696472708</v>
      </c>
      <c r="K6788" s="2">
        <v>66</v>
      </c>
      <c r="L6788" s="2">
        <v>0</v>
      </c>
      <c r="M6788" s="2">
        <v>0</v>
      </c>
      <c r="N6788" s="2">
        <v>0</v>
      </c>
      <c r="O6788" s="2">
        <v>0</v>
      </c>
      <c r="P6788" s="2">
        <v>0</v>
      </c>
      <c r="Q6788" s="2">
        <v>0</v>
      </c>
      <c r="R6788"/>
      <c r="S6788"/>
    </row>
    <row r="6789" spans="1:19" x14ac:dyDescent="0.3">
      <c r="A6789">
        <v>6788</v>
      </c>
      <c r="B6789" t="s">
        <v>6804</v>
      </c>
      <c r="C6789" t="s">
        <v>27</v>
      </c>
      <c r="D6789" s="1">
        <v>301.10000000000002</v>
      </c>
      <c r="E6789" s="1">
        <v>310.60000000000002</v>
      </c>
      <c r="F6789" s="2">
        <v>1388</v>
      </c>
      <c r="G6789" s="1">
        <f>2*PI()*Predictive_Maintenance_Data[[#This Row],[Rotational speed '[rpm']]]/60</f>
        <v>145.35102010608776</v>
      </c>
      <c r="H6789" s="1">
        <v>58.5</v>
      </c>
      <c r="I6789" s="1">
        <f t="shared" si="106"/>
        <v>9.5</v>
      </c>
      <c r="J6789" s="1">
        <f>Predictive_Maintenance_Data[[#This Row],[Torque '[Nm']]]*Predictive_Maintenance_Data[[#This Row],[Angular velocity '[rad/s']]]/1000</f>
        <v>8.5030346762061342</v>
      </c>
      <c r="K6789" s="2">
        <v>68</v>
      </c>
      <c r="L6789" s="2">
        <v>0</v>
      </c>
      <c r="M6789" s="2">
        <v>0</v>
      </c>
      <c r="N6789" s="2">
        <v>0</v>
      </c>
      <c r="O6789" s="2">
        <v>0</v>
      </c>
      <c r="P6789" s="2">
        <v>0</v>
      </c>
      <c r="Q6789" s="2">
        <v>0</v>
      </c>
      <c r="R6789"/>
      <c r="S6789"/>
    </row>
    <row r="6790" spans="1:19" x14ac:dyDescent="0.3">
      <c r="A6790">
        <v>6789</v>
      </c>
      <c r="B6790" t="s">
        <v>6805</v>
      </c>
      <c r="C6790" t="s">
        <v>15</v>
      </c>
      <c r="D6790" s="1">
        <v>301.10000000000002</v>
      </c>
      <c r="E6790" s="1">
        <v>310.60000000000002</v>
      </c>
      <c r="F6790" s="2">
        <v>1410</v>
      </c>
      <c r="G6790" s="1">
        <f>2*PI()*Predictive_Maintenance_Data[[#This Row],[Rotational speed '[rpm']]]/60</f>
        <v>147.65485471872029</v>
      </c>
      <c r="H6790" s="1">
        <v>43.9</v>
      </c>
      <c r="I6790" s="1">
        <f t="shared" si="106"/>
        <v>9.5</v>
      </c>
      <c r="J6790" s="1">
        <f>Predictive_Maintenance_Data[[#This Row],[Torque '[Nm']]]*Predictive_Maintenance_Data[[#This Row],[Angular velocity '[rad/s']]]/1000</f>
        <v>6.48204812215182</v>
      </c>
      <c r="K6790" s="2">
        <v>73</v>
      </c>
      <c r="L6790" s="2">
        <v>0</v>
      </c>
      <c r="M6790" s="2">
        <v>0</v>
      </c>
      <c r="N6790" s="2">
        <v>0</v>
      </c>
      <c r="O6790" s="2">
        <v>0</v>
      </c>
      <c r="P6790" s="2">
        <v>0</v>
      </c>
      <c r="Q6790" s="2">
        <v>0</v>
      </c>
      <c r="R6790"/>
      <c r="S6790"/>
    </row>
    <row r="6791" spans="1:19" x14ac:dyDescent="0.3">
      <c r="A6791">
        <v>6790</v>
      </c>
      <c r="B6791" t="s">
        <v>6806</v>
      </c>
      <c r="C6791" t="s">
        <v>15</v>
      </c>
      <c r="D6791" s="1">
        <v>301.10000000000002</v>
      </c>
      <c r="E6791" s="1">
        <v>310.5</v>
      </c>
      <c r="F6791" s="2">
        <v>1646</v>
      </c>
      <c r="G6791" s="1">
        <f>2*PI()*Predictive_Maintenance_Data[[#This Row],[Rotational speed '[rpm']]]/60</f>
        <v>172.36871692695999</v>
      </c>
      <c r="H6791" s="1">
        <v>30.7</v>
      </c>
      <c r="I6791" s="1">
        <f t="shared" si="106"/>
        <v>9.3999999999999773</v>
      </c>
      <c r="J6791" s="1">
        <f>Predictive_Maintenance_Data[[#This Row],[Torque '[Nm']]]*Predictive_Maintenance_Data[[#This Row],[Angular velocity '[rad/s']]]/1000</f>
        <v>5.2917196096576715</v>
      </c>
      <c r="K6791" s="2">
        <v>76</v>
      </c>
      <c r="L6791" s="2">
        <v>0</v>
      </c>
      <c r="M6791" s="2">
        <v>0</v>
      </c>
      <c r="N6791" s="2">
        <v>0</v>
      </c>
      <c r="O6791" s="2">
        <v>0</v>
      </c>
      <c r="P6791" s="2">
        <v>0</v>
      </c>
      <c r="Q6791" s="2">
        <v>0</v>
      </c>
      <c r="R6791"/>
      <c r="S6791"/>
    </row>
    <row r="6792" spans="1:19" x14ac:dyDescent="0.3">
      <c r="A6792">
        <v>6791</v>
      </c>
      <c r="B6792" t="s">
        <v>6807</v>
      </c>
      <c r="C6792" t="s">
        <v>15</v>
      </c>
      <c r="D6792" s="1">
        <v>301.10000000000002</v>
      </c>
      <c r="E6792" s="1">
        <v>310.7</v>
      </c>
      <c r="F6792" s="2">
        <v>2219</v>
      </c>
      <c r="G6792" s="1">
        <f>2*PI()*Predictive_Maintenance_Data[[#This Row],[Rotational speed '[rpm']]]/60</f>
        <v>232.37313661052502</v>
      </c>
      <c r="H6792" s="1">
        <v>16.7</v>
      </c>
      <c r="I6792" s="1">
        <f t="shared" si="106"/>
        <v>9.5999999999999659</v>
      </c>
      <c r="J6792" s="1">
        <f>Predictive_Maintenance_Data[[#This Row],[Torque '[Nm']]]*Predictive_Maintenance_Data[[#This Row],[Angular velocity '[rad/s']]]/1000</f>
        <v>3.8806313813957676</v>
      </c>
      <c r="K6792" s="2">
        <v>79</v>
      </c>
      <c r="L6792" s="2">
        <v>0</v>
      </c>
      <c r="M6792" s="2">
        <v>0</v>
      </c>
      <c r="N6792" s="2">
        <v>0</v>
      </c>
      <c r="O6792" s="2">
        <v>0</v>
      </c>
      <c r="P6792" s="2">
        <v>0</v>
      </c>
      <c r="Q6792" s="2">
        <v>0</v>
      </c>
      <c r="R6792"/>
      <c r="S6792"/>
    </row>
    <row r="6793" spans="1:19" x14ac:dyDescent="0.3">
      <c r="A6793">
        <v>6792</v>
      </c>
      <c r="B6793" t="s">
        <v>6808</v>
      </c>
      <c r="C6793" t="s">
        <v>17</v>
      </c>
      <c r="D6793" s="1">
        <v>301.2</v>
      </c>
      <c r="E6793" s="1">
        <v>310.7</v>
      </c>
      <c r="F6793" s="2">
        <v>1551</v>
      </c>
      <c r="G6793" s="1">
        <f>2*PI()*Predictive_Maintenance_Data[[#This Row],[Rotational speed '[rpm']]]/60</f>
        <v>162.42034019059233</v>
      </c>
      <c r="H6793" s="1">
        <v>41.2</v>
      </c>
      <c r="I6793" s="1">
        <f t="shared" si="106"/>
        <v>9.5</v>
      </c>
      <c r="J6793" s="1">
        <f>Predictive_Maintenance_Data[[#This Row],[Torque '[Nm']]]*Predictive_Maintenance_Data[[#This Row],[Angular velocity '[rad/s']]]/1000</f>
        <v>6.6917180158524046</v>
      </c>
      <c r="K6793" s="2">
        <v>82</v>
      </c>
      <c r="L6793" s="2">
        <v>0</v>
      </c>
      <c r="M6793" s="2">
        <v>0</v>
      </c>
      <c r="N6793" s="2">
        <v>0</v>
      </c>
      <c r="O6793" s="2">
        <v>0</v>
      </c>
      <c r="P6793" s="2">
        <v>0</v>
      </c>
      <c r="Q6793" s="2">
        <v>0</v>
      </c>
      <c r="R6793"/>
      <c r="S6793"/>
    </row>
    <row r="6794" spans="1:19" x14ac:dyDescent="0.3">
      <c r="A6794">
        <v>6793</v>
      </c>
      <c r="B6794" t="s">
        <v>6809</v>
      </c>
      <c r="C6794" t="s">
        <v>17</v>
      </c>
      <c r="D6794" s="1">
        <v>301.2</v>
      </c>
      <c r="E6794" s="1">
        <v>310.60000000000002</v>
      </c>
      <c r="F6794" s="2">
        <v>1811</v>
      </c>
      <c r="G6794" s="1">
        <f>2*PI()*Predictive_Maintenance_Data[[#This Row],[Rotational speed '[rpm']]]/60</f>
        <v>189.64747652170385</v>
      </c>
      <c r="H6794" s="1">
        <v>24</v>
      </c>
      <c r="I6794" s="1">
        <f t="shared" si="106"/>
        <v>9.4000000000000341</v>
      </c>
      <c r="J6794" s="1">
        <f>Predictive_Maintenance_Data[[#This Row],[Torque '[Nm']]]*Predictive_Maintenance_Data[[#This Row],[Angular velocity '[rad/s']]]/1000</f>
        <v>4.5515394365208923</v>
      </c>
      <c r="K6794" s="2">
        <v>84</v>
      </c>
      <c r="L6794" s="2">
        <v>0</v>
      </c>
      <c r="M6794" s="2">
        <v>0</v>
      </c>
      <c r="N6794" s="2">
        <v>0</v>
      </c>
      <c r="O6794" s="2">
        <v>0</v>
      </c>
      <c r="P6794" s="2">
        <v>0</v>
      </c>
      <c r="Q6794" s="2">
        <v>0</v>
      </c>
      <c r="R6794"/>
      <c r="S6794"/>
    </row>
    <row r="6795" spans="1:19" x14ac:dyDescent="0.3">
      <c r="A6795">
        <v>6794</v>
      </c>
      <c r="B6795" t="s">
        <v>6810</v>
      </c>
      <c r="C6795" t="s">
        <v>17</v>
      </c>
      <c r="D6795" s="1">
        <v>301.3</v>
      </c>
      <c r="E6795" s="1">
        <v>310.7</v>
      </c>
      <c r="F6795" s="2">
        <v>1608</v>
      </c>
      <c r="G6795" s="1">
        <f>2*PI()*Predictive_Maintenance_Data[[#This Row],[Rotational speed '[rpm']]]/60</f>
        <v>168.38936623241293</v>
      </c>
      <c r="H6795" s="1">
        <v>31.4</v>
      </c>
      <c r="I6795" s="1">
        <f t="shared" si="106"/>
        <v>9.3999999999999773</v>
      </c>
      <c r="J6795" s="1">
        <f>Predictive_Maintenance_Data[[#This Row],[Torque '[Nm']]]*Predictive_Maintenance_Data[[#This Row],[Angular velocity '[rad/s']]]/1000</f>
        <v>5.2874260996977656</v>
      </c>
      <c r="K6795" s="2">
        <v>86</v>
      </c>
      <c r="L6795" s="2">
        <v>0</v>
      </c>
      <c r="M6795" s="2">
        <v>0</v>
      </c>
      <c r="N6795" s="2">
        <v>0</v>
      </c>
      <c r="O6795" s="2">
        <v>0</v>
      </c>
      <c r="P6795" s="2">
        <v>0</v>
      </c>
      <c r="Q6795" s="2">
        <v>0</v>
      </c>
      <c r="R6795"/>
      <c r="S6795"/>
    </row>
    <row r="6796" spans="1:19" x14ac:dyDescent="0.3">
      <c r="A6796">
        <v>6795</v>
      </c>
      <c r="B6796" t="s">
        <v>6811</v>
      </c>
      <c r="C6796" t="s">
        <v>17</v>
      </c>
      <c r="D6796" s="1">
        <v>301.3</v>
      </c>
      <c r="E6796" s="1">
        <v>310.8</v>
      </c>
      <c r="F6796" s="2">
        <v>1428</v>
      </c>
      <c r="G6796" s="1">
        <f>2*PI()*Predictive_Maintenance_Data[[#This Row],[Rotational speed '[rpm']]]/60</f>
        <v>149.53981031087415</v>
      </c>
      <c r="H6796" s="1">
        <v>55.2</v>
      </c>
      <c r="I6796" s="1">
        <f t="shared" si="106"/>
        <v>9.5</v>
      </c>
      <c r="J6796" s="1">
        <f>Predictive_Maintenance_Data[[#This Row],[Torque '[Nm']]]*Predictive_Maintenance_Data[[#This Row],[Angular velocity '[rad/s']]]/1000</f>
        <v>8.2545975291602538</v>
      </c>
      <c r="K6796" s="2">
        <v>88</v>
      </c>
      <c r="L6796" s="2">
        <v>0</v>
      </c>
      <c r="M6796" s="2">
        <v>0</v>
      </c>
      <c r="N6796" s="2">
        <v>0</v>
      </c>
      <c r="O6796" s="2">
        <v>0</v>
      </c>
      <c r="P6796" s="2">
        <v>0</v>
      </c>
      <c r="Q6796" s="2">
        <v>0</v>
      </c>
      <c r="R6796"/>
      <c r="S6796"/>
    </row>
    <row r="6797" spans="1:19" x14ac:dyDescent="0.3">
      <c r="A6797">
        <v>6796</v>
      </c>
      <c r="B6797" t="s">
        <v>6812</v>
      </c>
      <c r="C6797" t="s">
        <v>17</v>
      </c>
      <c r="D6797" s="1">
        <v>301.39999999999998</v>
      </c>
      <c r="E6797" s="1">
        <v>310.8</v>
      </c>
      <c r="F6797" s="2">
        <v>1477</v>
      </c>
      <c r="G6797" s="1">
        <f>2*PI()*Predictive_Maintenance_Data[[#This Row],[Rotational speed '[rpm']]]/60</f>
        <v>154.67107831173746</v>
      </c>
      <c r="H6797" s="1">
        <v>50.4</v>
      </c>
      <c r="I6797" s="1">
        <f t="shared" si="106"/>
        <v>9.4000000000000341</v>
      </c>
      <c r="J6797" s="1">
        <f>Predictive_Maintenance_Data[[#This Row],[Torque '[Nm']]]*Predictive_Maintenance_Data[[#This Row],[Angular velocity '[rad/s']]]/1000</f>
        <v>7.7954223469115673</v>
      </c>
      <c r="K6797" s="2">
        <v>90</v>
      </c>
      <c r="L6797" s="2">
        <v>0</v>
      </c>
      <c r="M6797" s="2">
        <v>0</v>
      </c>
      <c r="N6797" s="2">
        <v>0</v>
      </c>
      <c r="O6797" s="2">
        <v>0</v>
      </c>
      <c r="P6797" s="2">
        <v>0</v>
      </c>
      <c r="Q6797" s="2">
        <v>0</v>
      </c>
      <c r="R6797"/>
      <c r="S6797"/>
    </row>
    <row r="6798" spans="1:19" x14ac:dyDescent="0.3">
      <c r="A6798">
        <v>6797</v>
      </c>
      <c r="B6798" t="s">
        <v>6813</v>
      </c>
      <c r="C6798" t="s">
        <v>15</v>
      </c>
      <c r="D6798" s="1">
        <v>301.3</v>
      </c>
      <c r="E6798" s="1">
        <v>310.7</v>
      </c>
      <c r="F6798" s="2">
        <v>1300</v>
      </c>
      <c r="G6798" s="1">
        <f>2*PI()*Predictive_Maintenance_Data[[#This Row],[Rotational speed '[rpm']]]/60</f>
        <v>136.1356816555577</v>
      </c>
      <c r="H6798" s="1">
        <v>58.3</v>
      </c>
      <c r="I6798" s="1">
        <f t="shared" si="106"/>
        <v>9.3999999999999773</v>
      </c>
      <c r="J6798" s="1">
        <f>Predictive_Maintenance_Data[[#This Row],[Torque '[Nm']]]*Predictive_Maintenance_Data[[#This Row],[Angular velocity '[rad/s']]]/1000</f>
        <v>7.9367102405190133</v>
      </c>
      <c r="K6798" s="2">
        <v>92</v>
      </c>
      <c r="L6798" s="2">
        <v>0</v>
      </c>
      <c r="M6798" s="2">
        <v>0</v>
      </c>
      <c r="N6798" s="2">
        <v>0</v>
      </c>
      <c r="O6798" s="2">
        <v>0</v>
      </c>
      <c r="P6798" s="2">
        <v>0</v>
      </c>
      <c r="Q6798" s="2">
        <v>0</v>
      </c>
      <c r="R6798"/>
      <c r="S6798"/>
    </row>
    <row r="6799" spans="1:19" x14ac:dyDescent="0.3">
      <c r="A6799">
        <v>6798</v>
      </c>
      <c r="B6799" t="s">
        <v>6814</v>
      </c>
      <c r="C6799" t="s">
        <v>15</v>
      </c>
      <c r="D6799" s="1">
        <v>301.2</v>
      </c>
      <c r="E6799" s="1">
        <v>310.7</v>
      </c>
      <c r="F6799" s="2">
        <v>1615</v>
      </c>
      <c r="G6799" s="1">
        <f>2*PI()*Predictive_Maintenance_Data[[#This Row],[Rotational speed '[rpm']]]/60</f>
        <v>169.12240451825053</v>
      </c>
      <c r="H6799" s="1">
        <v>34.9</v>
      </c>
      <c r="I6799" s="1">
        <f t="shared" si="106"/>
        <v>9.5</v>
      </c>
      <c r="J6799" s="1">
        <f>Predictive_Maintenance_Data[[#This Row],[Torque '[Nm']]]*Predictive_Maintenance_Data[[#This Row],[Angular velocity '[rad/s']]]/1000</f>
        <v>5.9023719176869438</v>
      </c>
      <c r="K6799" s="2">
        <v>95</v>
      </c>
      <c r="L6799" s="2">
        <v>0</v>
      </c>
      <c r="M6799" s="2">
        <v>0</v>
      </c>
      <c r="N6799" s="2">
        <v>0</v>
      </c>
      <c r="O6799" s="2">
        <v>0</v>
      </c>
      <c r="P6799" s="2">
        <v>0</v>
      </c>
      <c r="Q6799" s="2">
        <v>0</v>
      </c>
      <c r="R6799"/>
      <c r="S6799"/>
    </row>
    <row r="6800" spans="1:19" x14ac:dyDescent="0.3">
      <c r="A6800">
        <v>6799</v>
      </c>
      <c r="B6800" t="s">
        <v>6815</v>
      </c>
      <c r="C6800" t="s">
        <v>17</v>
      </c>
      <c r="D6800" s="1">
        <v>301.2</v>
      </c>
      <c r="E6800" s="1">
        <v>310.7</v>
      </c>
      <c r="F6800" s="2">
        <v>1676</v>
      </c>
      <c r="G6800" s="1">
        <f>2*PI()*Predictive_Maintenance_Data[[#This Row],[Rotational speed '[rpm']]]/60</f>
        <v>175.51030958054977</v>
      </c>
      <c r="H6800" s="1">
        <v>32.4</v>
      </c>
      <c r="I6800" s="1">
        <f t="shared" si="106"/>
        <v>9.5</v>
      </c>
      <c r="J6800" s="1">
        <f>Predictive_Maintenance_Data[[#This Row],[Torque '[Nm']]]*Predictive_Maintenance_Data[[#This Row],[Angular velocity '[rad/s']]]/1000</f>
        <v>5.6865340304098124</v>
      </c>
      <c r="K6800" s="2">
        <v>98</v>
      </c>
      <c r="L6800" s="2">
        <v>0</v>
      </c>
      <c r="M6800" s="2">
        <v>0</v>
      </c>
      <c r="N6800" s="2">
        <v>0</v>
      </c>
      <c r="O6800" s="2">
        <v>0</v>
      </c>
      <c r="P6800" s="2">
        <v>0</v>
      </c>
      <c r="Q6800" s="2">
        <v>0</v>
      </c>
      <c r="R6800"/>
      <c r="S6800"/>
    </row>
    <row r="6801" spans="1:19" x14ac:dyDescent="0.3">
      <c r="A6801">
        <v>6800</v>
      </c>
      <c r="B6801" t="s">
        <v>6816</v>
      </c>
      <c r="C6801" t="s">
        <v>15</v>
      </c>
      <c r="D6801" s="1">
        <v>301.10000000000002</v>
      </c>
      <c r="E6801" s="1">
        <v>310.7</v>
      </c>
      <c r="F6801" s="2">
        <v>2636</v>
      </c>
      <c r="G6801" s="1">
        <f>2*PI()*Predictive_Maintenance_Data[[#This Row],[Rotational speed '[rpm']]]/60</f>
        <v>276.04127449542312</v>
      </c>
      <c r="H6801" s="1">
        <v>12.2</v>
      </c>
      <c r="I6801" s="1">
        <f t="shared" si="106"/>
        <v>9.5999999999999659</v>
      </c>
      <c r="J6801" s="1">
        <f>Predictive_Maintenance_Data[[#This Row],[Torque '[Nm']]]*Predictive_Maintenance_Data[[#This Row],[Angular velocity '[rad/s']]]/1000</f>
        <v>3.3677035488441622</v>
      </c>
      <c r="K6801" s="2">
        <v>100</v>
      </c>
      <c r="L6801" s="2">
        <v>1</v>
      </c>
      <c r="M6801" s="2">
        <v>0</v>
      </c>
      <c r="N6801" s="2">
        <v>0</v>
      </c>
      <c r="O6801" s="2">
        <v>1</v>
      </c>
      <c r="P6801" s="2">
        <v>0</v>
      </c>
      <c r="Q6801" s="2">
        <v>0</v>
      </c>
      <c r="R6801"/>
      <c r="S6801"/>
    </row>
    <row r="6802" spans="1:19" x14ac:dyDescent="0.3">
      <c r="A6802">
        <v>6801</v>
      </c>
      <c r="B6802" t="s">
        <v>6817</v>
      </c>
      <c r="C6802" t="s">
        <v>15</v>
      </c>
      <c r="D6802" s="1">
        <v>301.10000000000002</v>
      </c>
      <c r="E6802" s="1">
        <v>310.60000000000002</v>
      </c>
      <c r="F6802" s="2">
        <v>1310</v>
      </c>
      <c r="G6802" s="1">
        <f>2*PI()*Predictive_Maintenance_Data[[#This Row],[Rotational speed '[rpm']]]/60</f>
        <v>137.18287920675431</v>
      </c>
      <c r="H6802" s="1">
        <v>48.8</v>
      </c>
      <c r="I6802" s="1">
        <f t="shared" si="106"/>
        <v>9.5</v>
      </c>
      <c r="J6802" s="1">
        <f>Predictive_Maintenance_Data[[#This Row],[Torque '[Nm']]]*Predictive_Maintenance_Data[[#This Row],[Angular velocity '[rad/s']]]/1000</f>
        <v>6.6945245052896096</v>
      </c>
      <c r="K6802" s="2">
        <v>103</v>
      </c>
      <c r="L6802" s="2">
        <v>0</v>
      </c>
      <c r="M6802" s="2">
        <v>0</v>
      </c>
      <c r="N6802" s="2">
        <v>0</v>
      </c>
      <c r="O6802" s="2">
        <v>0</v>
      </c>
      <c r="P6802" s="2">
        <v>0</v>
      </c>
      <c r="Q6802" s="2">
        <v>0</v>
      </c>
      <c r="R6802"/>
      <c r="S6802"/>
    </row>
    <row r="6803" spans="1:19" x14ac:dyDescent="0.3">
      <c r="A6803">
        <v>6802</v>
      </c>
      <c r="B6803" t="s">
        <v>6818</v>
      </c>
      <c r="C6803" t="s">
        <v>17</v>
      </c>
      <c r="D6803" s="1">
        <v>301.10000000000002</v>
      </c>
      <c r="E6803" s="1">
        <v>310.7</v>
      </c>
      <c r="F6803" s="2">
        <v>1334</v>
      </c>
      <c r="G6803" s="1">
        <f>2*PI()*Predictive_Maintenance_Data[[#This Row],[Rotational speed '[rpm']]]/60</f>
        <v>139.69615332962613</v>
      </c>
      <c r="H6803" s="1">
        <v>48.2</v>
      </c>
      <c r="I6803" s="1">
        <f t="shared" si="106"/>
        <v>9.5999999999999659</v>
      </c>
      <c r="J6803" s="1">
        <f>Predictive_Maintenance_Data[[#This Row],[Torque '[Nm']]]*Predictive_Maintenance_Data[[#This Row],[Angular velocity '[rad/s']]]/1000</f>
        <v>6.7333545904879806</v>
      </c>
      <c r="K6803" s="2">
        <v>106</v>
      </c>
      <c r="L6803" s="2">
        <v>0</v>
      </c>
      <c r="M6803" s="2">
        <v>0</v>
      </c>
      <c r="N6803" s="2">
        <v>0</v>
      </c>
      <c r="O6803" s="2">
        <v>0</v>
      </c>
      <c r="P6803" s="2">
        <v>0</v>
      </c>
      <c r="Q6803" s="2">
        <v>0</v>
      </c>
      <c r="R6803"/>
      <c r="S6803"/>
    </row>
    <row r="6804" spans="1:19" x14ac:dyDescent="0.3">
      <c r="A6804">
        <v>6803</v>
      </c>
      <c r="B6804" t="s">
        <v>6819</v>
      </c>
      <c r="C6804" t="s">
        <v>15</v>
      </c>
      <c r="D6804" s="1">
        <v>301.10000000000002</v>
      </c>
      <c r="E6804" s="1">
        <v>310.7</v>
      </c>
      <c r="F6804" s="2">
        <v>1621</v>
      </c>
      <c r="G6804" s="1">
        <f>2*PI()*Predictive_Maintenance_Data[[#This Row],[Rotational speed '[rpm']]]/60</f>
        <v>169.7507230489685</v>
      </c>
      <c r="H6804" s="1">
        <v>31</v>
      </c>
      <c r="I6804" s="1">
        <f t="shared" si="106"/>
        <v>9.5999999999999659</v>
      </c>
      <c r="J6804" s="1">
        <f>Predictive_Maintenance_Data[[#This Row],[Torque '[Nm']]]*Predictive_Maintenance_Data[[#This Row],[Angular velocity '[rad/s']]]/1000</f>
        <v>5.2622724145180237</v>
      </c>
      <c r="K6804" s="2">
        <v>108</v>
      </c>
      <c r="L6804" s="2">
        <v>0</v>
      </c>
      <c r="M6804" s="2">
        <v>0</v>
      </c>
      <c r="N6804" s="2">
        <v>0</v>
      </c>
      <c r="O6804" s="2">
        <v>0</v>
      </c>
      <c r="P6804" s="2">
        <v>0</v>
      </c>
      <c r="Q6804" s="2">
        <v>0</v>
      </c>
      <c r="R6804"/>
      <c r="S6804"/>
    </row>
    <row r="6805" spans="1:19" x14ac:dyDescent="0.3">
      <c r="A6805">
        <v>6804</v>
      </c>
      <c r="B6805" t="s">
        <v>6820</v>
      </c>
      <c r="C6805" t="s">
        <v>15</v>
      </c>
      <c r="D6805" s="1">
        <v>301.10000000000002</v>
      </c>
      <c r="E6805" s="1">
        <v>310.7</v>
      </c>
      <c r="F6805" s="2">
        <v>1367</v>
      </c>
      <c r="G6805" s="1">
        <f>2*PI()*Predictive_Maintenance_Data[[#This Row],[Rotational speed '[rpm']]]/60</f>
        <v>143.15190524857491</v>
      </c>
      <c r="H6805" s="1">
        <v>43.4</v>
      </c>
      <c r="I6805" s="1">
        <f t="shared" si="106"/>
        <v>9.5999999999999659</v>
      </c>
      <c r="J6805" s="1">
        <f>Predictive_Maintenance_Data[[#This Row],[Torque '[Nm']]]*Predictive_Maintenance_Data[[#This Row],[Angular velocity '[rad/s']]]/1000</f>
        <v>6.2127926877881512</v>
      </c>
      <c r="K6805" s="2">
        <v>111</v>
      </c>
      <c r="L6805" s="2">
        <v>0</v>
      </c>
      <c r="M6805" s="2">
        <v>0</v>
      </c>
      <c r="N6805" s="2">
        <v>0</v>
      </c>
      <c r="O6805" s="2">
        <v>0</v>
      </c>
      <c r="P6805" s="2">
        <v>0</v>
      </c>
      <c r="Q6805" s="2">
        <v>0</v>
      </c>
      <c r="R6805"/>
      <c r="S6805"/>
    </row>
    <row r="6806" spans="1:19" x14ac:dyDescent="0.3">
      <c r="A6806">
        <v>6805</v>
      </c>
      <c r="B6806" t="s">
        <v>6821</v>
      </c>
      <c r="C6806" t="s">
        <v>17</v>
      </c>
      <c r="D6806" s="1">
        <v>301</v>
      </c>
      <c r="E6806" s="1">
        <v>310.60000000000002</v>
      </c>
      <c r="F6806" s="2">
        <v>1588</v>
      </c>
      <c r="G6806" s="1">
        <f>2*PI()*Predictive_Maintenance_Data[[#This Row],[Rotational speed '[rpm']]]/60</f>
        <v>166.29497113001972</v>
      </c>
      <c r="H6806" s="1">
        <v>33.700000000000003</v>
      </c>
      <c r="I6806" s="1">
        <f t="shared" si="106"/>
        <v>9.6000000000000227</v>
      </c>
      <c r="J6806" s="1">
        <f>Predictive_Maintenance_Data[[#This Row],[Torque '[Nm']]]*Predictive_Maintenance_Data[[#This Row],[Angular velocity '[rad/s']]]/1000</f>
        <v>5.6041405270816647</v>
      </c>
      <c r="K6806" s="2">
        <v>114</v>
      </c>
      <c r="L6806" s="2">
        <v>0</v>
      </c>
      <c r="M6806" s="2">
        <v>0</v>
      </c>
      <c r="N6806" s="2">
        <v>0</v>
      </c>
      <c r="O6806" s="2">
        <v>0</v>
      </c>
      <c r="P6806" s="2">
        <v>0</v>
      </c>
      <c r="Q6806" s="2">
        <v>0</v>
      </c>
      <c r="R6806"/>
      <c r="S6806"/>
    </row>
    <row r="6807" spans="1:19" x14ac:dyDescent="0.3">
      <c r="A6807">
        <v>6806</v>
      </c>
      <c r="B6807" t="s">
        <v>6822</v>
      </c>
      <c r="C6807" t="s">
        <v>15</v>
      </c>
      <c r="D6807" s="1">
        <v>301</v>
      </c>
      <c r="E6807" s="1">
        <v>310.7</v>
      </c>
      <c r="F6807" s="2">
        <v>1497</v>
      </c>
      <c r="G6807" s="1">
        <f>2*PI()*Predictive_Maintenance_Data[[#This Row],[Rotational speed '[rpm']]]/60</f>
        <v>156.76547341413067</v>
      </c>
      <c r="H6807" s="1">
        <v>37.6</v>
      </c>
      <c r="I6807" s="1">
        <f t="shared" si="106"/>
        <v>9.6999999999999886</v>
      </c>
      <c r="J6807" s="1">
        <f>Predictive_Maintenance_Data[[#This Row],[Torque '[Nm']]]*Predictive_Maintenance_Data[[#This Row],[Angular velocity '[rad/s']]]/1000</f>
        <v>5.8943818003713133</v>
      </c>
      <c r="K6807" s="2">
        <v>116</v>
      </c>
      <c r="L6807" s="2">
        <v>0</v>
      </c>
      <c r="M6807" s="2">
        <v>0</v>
      </c>
      <c r="N6807" s="2">
        <v>0</v>
      </c>
      <c r="O6807" s="2">
        <v>0</v>
      </c>
      <c r="P6807" s="2">
        <v>0</v>
      </c>
      <c r="Q6807" s="2">
        <v>0</v>
      </c>
      <c r="R6807"/>
      <c r="S6807"/>
    </row>
    <row r="6808" spans="1:19" x14ac:dyDescent="0.3">
      <c r="A6808">
        <v>6807</v>
      </c>
      <c r="B6808" t="s">
        <v>6823</v>
      </c>
      <c r="C6808" t="s">
        <v>17</v>
      </c>
      <c r="D6808" s="1">
        <v>301.10000000000002</v>
      </c>
      <c r="E6808" s="1">
        <v>310.8</v>
      </c>
      <c r="F6808" s="2">
        <v>1608</v>
      </c>
      <c r="G6808" s="1">
        <f>2*PI()*Predictive_Maintenance_Data[[#This Row],[Rotational speed '[rpm']]]/60</f>
        <v>168.38936623241293</v>
      </c>
      <c r="H6808" s="1">
        <v>32.9</v>
      </c>
      <c r="I6808" s="1">
        <f t="shared" si="106"/>
        <v>9.6999999999999886</v>
      </c>
      <c r="J6808" s="1">
        <f>Predictive_Maintenance_Data[[#This Row],[Torque '[Nm']]]*Predictive_Maintenance_Data[[#This Row],[Angular velocity '[rad/s']]]/1000</f>
        <v>5.5400101490463847</v>
      </c>
      <c r="K6808" s="2">
        <v>119</v>
      </c>
      <c r="L6808" s="2">
        <v>0</v>
      </c>
      <c r="M6808" s="2">
        <v>0</v>
      </c>
      <c r="N6808" s="2">
        <v>0</v>
      </c>
      <c r="O6808" s="2">
        <v>0</v>
      </c>
      <c r="P6808" s="2">
        <v>0</v>
      </c>
      <c r="Q6808" s="2">
        <v>0</v>
      </c>
      <c r="R6808"/>
      <c r="S6808"/>
    </row>
    <row r="6809" spans="1:19" x14ac:dyDescent="0.3">
      <c r="A6809">
        <v>6808</v>
      </c>
      <c r="B6809" t="s">
        <v>6824</v>
      </c>
      <c r="C6809" t="s">
        <v>17</v>
      </c>
      <c r="D6809" s="1">
        <v>301</v>
      </c>
      <c r="E6809" s="1">
        <v>310.8</v>
      </c>
      <c r="F6809" s="2">
        <v>1549</v>
      </c>
      <c r="G6809" s="1">
        <f>2*PI()*Predictive_Maintenance_Data[[#This Row],[Rotational speed '[rpm']]]/60</f>
        <v>162.21090068035298</v>
      </c>
      <c r="H6809" s="1">
        <v>41.4</v>
      </c>
      <c r="I6809" s="1">
        <f t="shared" si="106"/>
        <v>9.8000000000000114</v>
      </c>
      <c r="J6809" s="1">
        <f>Predictive_Maintenance_Data[[#This Row],[Torque '[Nm']]]*Predictive_Maintenance_Data[[#This Row],[Angular velocity '[rad/s']]]/1000</f>
        <v>6.7155312881666136</v>
      </c>
      <c r="K6809" s="2">
        <v>121</v>
      </c>
      <c r="L6809" s="2">
        <v>0</v>
      </c>
      <c r="M6809" s="2">
        <v>0</v>
      </c>
      <c r="N6809" s="2">
        <v>0</v>
      </c>
      <c r="O6809" s="2">
        <v>0</v>
      </c>
      <c r="P6809" s="2">
        <v>0</v>
      </c>
      <c r="Q6809" s="2">
        <v>0</v>
      </c>
      <c r="R6809"/>
      <c r="S6809"/>
    </row>
    <row r="6810" spans="1:19" x14ac:dyDescent="0.3">
      <c r="A6810">
        <v>6809</v>
      </c>
      <c r="B6810" t="s">
        <v>6825</v>
      </c>
      <c r="C6810" t="s">
        <v>17</v>
      </c>
      <c r="D6810" s="1">
        <v>301</v>
      </c>
      <c r="E6810" s="1">
        <v>310.7</v>
      </c>
      <c r="F6810" s="2">
        <v>1391</v>
      </c>
      <c r="G6810" s="1">
        <f>2*PI()*Predictive_Maintenance_Data[[#This Row],[Rotational speed '[rpm']]]/60</f>
        <v>145.66517937144675</v>
      </c>
      <c r="H6810" s="1">
        <v>45</v>
      </c>
      <c r="I6810" s="1">
        <f t="shared" si="106"/>
        <v>9.6999999999999886</v>
      </c>
      <c r="J6810" s="1">
        <f>Predictive_Maintenance_Data[[#This Row],[Torque '[Nm']]]*Predictive_Maintenance_Data[[#This Row],[Angular velocity '[rad/s']]]/1000</f>
        <v>6.5549330717151042</v>
      </c>
      <c r="K6810" s="2">
        <v>123</v>
      </c>
      <c r="L6810" s="2">
        <v>0</v>
      </c>
      <c r="M6810" s="2">
        <v>0</v>
      </c>
      <c r="N6810" s="2">
        <v>0</v>
      </c>
      <c r="O6810" s="2">
        <v>0</v>
      </c>
      <c r="P6810" s="2">
        <v>0</v>
      </c>
      <c r="Q6810" s="2">
        <v>0</v>
      </c>
      <c r="R6810"/>
      <c r="S6810"/>
    </row>
    <row r="6811" spans="1:19" x14ac:dyDescent="0.3">
      <c r="A6811">
        <v>6810</v>
      </c>
      <c r="B6811" t="s">
        <v>6826</v>
      </c>
      <c r="C6811" t="s">
        <v>17</v>
      </c>
      <c r="D6811" s="1">
        <v>300.89999999999998</v>
      </c>
      <c r="E6811" s="1">
        <v>310.8</v>
      </c>
      <c r="F6811" s="2">
        <v>1490</v>
      </c>
      <c r="G6811" s="1">
        <f>2*PI()*Predictive_Maintenance_Data[[#This Row],[Rotational speed '[rpm']]]/60</f>
        <v>156.03243512829306</v>
      </c>
      <c r="H6811" s="1">
        <v>38.1</v>
      </c>
      <c r="I6811" s="1">
        <f t="shared" si="106"/>
        <v>9.9000000000000341</v>
      </c>
      <c r="J6811" s="1">
        <f>Predictive_Maintenance_Data[[#This Row],[Torque '[Nm']]]*Predictive_Maintenance_Data[[#This Row],[Angular velocity '[rad/s']]]/1000</f>
        <v>5.944835778387966</v>
      </c>
      <c r="K6811" s="2">
        <v>125</v>
      </c>
      <c r="L6811" s="2">
        <v>0</v>
      </c>
      <c r="M6811" s="2">
        <v>0</v>
      </c>
      <c r="N6811" s="2">
        <v>0</v>
      </c>
      <c r="O6811" s="2">
        <v>0</v>
      </c>
      <c r="P6811" s="2">
        <v>0</v>
      </c>
      <c r="Q6811" s="2">
        <v>0</v>
      </c>
      <c r="R6811"/>
      <c r="S6811"/>
    </row>
    <row r="6812" spans="1:19" x14ac:dyDescent="0.3">
      <c r="A6812">
        <v>6811</v>
      </c>
      <c r="B6812" t="s">
        <v>6827</v>
      </c>
      <c r="C6812" t="s">
        <v>17</v>
      </c>
      <c r="D6812" s="1">
        <v>301</v>
      </c>
      <c r="E6812" s="1">
        <v>310.7</v>
      </c>
      <c r="F6812" s="2">
        <v>1727</v>
      </c>
      <c r="G6812" s="1">
        <f>2*PI()*Predictive_Maintenance_Data[[#This Row],[Rotational speed '[rpm']]]/60</f>
        <v>180.85101709165244</v>
      </c>
      <c r="H6812" s="1">
        <v>34.5</v>
      </c>
      <c r="I6812" s="1">
        <f t="shared" si="106"/>
        <v>9.6999999999999886</v>
      </c>
      <c r="J6812" s="1">
        <f>Predictive_Maintenance_Data[[#This Row],[Torque '[Nm']]]*Predictive_Maintenance_Data[[#This Row],[Angular velocity '[rad/s']]]/1000</f>
        <v>6.2393600896620089</v>
      </c>
      <c r="K6812" s="2">
        <v>127</v>
      </c>
      <c r="L6812" s="2">
        <v>0</v>
      </c>
      <c r="M6812" s="2">
        <v>0</v>
      </c>
      <c r="N6812" s="2">
        <v>0</v>
      </c>
      <c r="O6812" s="2">
        <v>0</v>
      </c>
      <c r="P6812" s="2">
        <v>0</v>
      </c>
      <c r="Q6812" s="2">
        <v>0</v>
      </c>
      <c r="R6812"/>
      <c r="S6812"/>
    </row>
    <row r="6813" spans="1:19" x14ac:dyDescent="0.3">
      <c r="A6813">
        <v>6812</v>
      </c>
      <c r="B6813" t="s">
        <v>6828</v>
      </c>
      <c r="C6813" t="s">
        <v>17</v>
      </c>
      <c r="D6813" s="1">
        <v>300.89999999999998</v>
      </c>
      <c r="E6813" s="1">
        <v>310.60000000000002</v>
      </c>
      <c r="F6813" s="2">
        <v>1504</v>
      </c>
      <c r="G6813" s="1">
        <f>2*PI()*Predictive_Maintenance_Data[[#This Row],[Rotational speed '[rpm']]]/60</f>
        <v>157.4985116999683</v>
      </c>
      <c r="H6813" s="1">
        <v>46.4</v>
      </c>
      <c r="I6813" s="1">
        <f t="shared" si="106"/>
        <v>9.7000000000000455</v>
      </c>
      <c r="J6813" s="1">
        <f>Predictive_Maintenance_Data[[#This Row],[Torque '[Nm']]]*Predictive_Maintenance_Data[[#This Row],[Angular velocity '[rad/s']]]/1000</f>
        <v>7.3079309428785288</v>
      </c>
      <c r="K6813" s="2">
        <v>129</v>
      </c>
      <c r="L6813" s="2">
        <v>0</v>
      </c>
      <c r="M6813" s="2">
        <v>0</v>
      </c>
      <c r="N6813" s="2">
        <v>0</v>
      </c>
      <c r="O6813" s="2">
        <v>0</v>
      </c>
      <c r="P6813" s="2">
        <v>0</v>
      </c>
      <c r="Q6813" s="2">
        <v>0</v>
      </c>
      <c r="R6813"/>
      <c r="S6813"/>
    </row>
    <row r="6814" spans="1:19" x14ac:dyDescent="0.3">
      <c r="A6814">
        <v>6813</v>
      </c>
      <c r="B6814" t="s">
        <v>6829</v>
      </c>
      <c r="C6814" t="s">
        <v>17</v>
      </c>
      <c r="D6814" s="1">
        <v>300.89999999999998</v>
      </c>
      <c r="E6814" s="1">
        <v>310.60000000000002</v>
      </c>
      <c r="F6814" s="2">
        <v>1350</v>
      </c>
      <c r="G6814" s="1">
        <f>2*PI()*Predictive_Maintenance_Data[[#This Row],[Rotational speed '[rpm']]]/60</f>
        <v>141.37166941154069</v>
      </c>
      <c r="H6814" s="1">
        <v>53.8</v>
      </c>
      <c r="I6814" s="1">
        <f t="shared" si="106"/>
        <v>9.7000000000000455</v>
      </c>
      <c r="J6814" s="1">
        <f>Predictive_Maintenance_Data[[#This Row],[Torque '[Nm']]]*Predictive_Maintenance_Data[[#This Row],[Angular velocity '[rad/s']]]/1000</f>
        <v>7.6057958143408886</v>
      </c>
      <c r="K6814" s="2">
        <v>131</v>
      </c>
      <c r="L6814" s="2">
        <v>0</v>
      </c>
      <c r="M6814" s="2">
        <v>0</v>
      </c>
      <c r="N6814" s="2">
        <v>0</v>
      </c>
      <c r="O6814" s="2">
        <v>0</v>
      </c>
      <c r="P6814" s="2">
        <v>0</v>
      </c>
      <c r="Q6814" s="2">
        <v>0</v>
      </c>
      <c r="R6814"/>
      <c r="S6814"/>
    </row>
    <row r="6815" spans="1:19" x14ac:dyDescent="0.3">
      <c r="A6815">
        <v>6814</v>
      </c>
      <c r="B6815" t="s">
        <v>6830</v>
      </c>
      <c r="C6815" t="s">
        <v>15</v>
      </c>
      <c r="D6815" s="1">
        <v>300.89999999999998</v>
      </c>
      <c r="E6815" s="1">
        <v>310.7</v>
      </c>
      <c r="F6815" s="2">
        <v>1420</v>
      </c>
      <c r="G6815" s="1">
        <f>2*PI()*Predictive_Maintenance_Data[[#This Row],[Rotational speed '[rpm']]]/60</f>
        <v>148.70205226991686</v>
      </c>
      <c r="H6815" s="1">
        <v>43</v>
      </c>
      <c r="I6815" s="1">
        <f t="shared" si="106"/>
        <v>9.8000000000000114</v>
      </c>
      <c r="J6815" s="1">
        <f>Predictive_Maintenance_Data[[#This Row],[Torque '[Nm']]]*Predictive_Maintenance_Data[[#This Row],[Angular velocity '[rad/s']]]/1000</f>
        <v>6.3941882476064249</v>
      </c>
      <c r="K6815" s="2">
        <v>133</v>
      </c>
      <c r="L6815" s="2">
        <v>0</v>
      </c>
      <c r="M6815" s="2">
        <v>0</v>
      </c>
      <c r="N6815" s="2">
        <v>0</v>
      </c>
      <c r="O6815" s="2">
        <v>0</v>
      </c>
      <c r="P6815" s="2">
        <v>0</v>
      </c>
      <c r="Q6815" s="2">
        <v>0</v>
      </c>
      <c r="R6815"/>
      <c r="S6815"/>
    </row>
    <row r="6816" spans="1:19" x14ac:dyDescent="0.3">
      <c r="A6816">
        <v>6815</v>
      </c>
      <c r="B6816" t="s">
        <v>6831</v>
      </c>
      <c r="C6816" t="s">
        <v>27</v>
      </c>
      <c r="D6816" s="1">
        <v>300.8</v>
      </c>
      <c r="E6816" s="1">
        <v>310.60000000000002</v>
      </c>
      <c r="F6816" s="2">
        <v>1465</v>
      </c>
      <c r="G6816" s="1">
        <f>2*PI()*Predictive_Maintenance_Data[[#This Row],[Rotational speed '[rpm']]]/60</f>
        <v>153.41444125030156</v>
      </c>
      <c r="H6816" s="1">
        <v>44.1</v>
      </c>
      <c r="I6816" s="1">
        <f t="shared" si="106"/>
        <v>9.8000000000000114</v>
      </c>
      <c r="J6816" s="1">
        <f>Predictive_Maintenance_Data[[#This Row],[Torque '[Nm']]]*Predictive_Maintenance_Data[[#This Row],[Angular velocity '[rad/s']]]/1000</f>
        <v>6.7655768591382994</v>
      </c>
      <c r="K6816" s="2">
        <v>136</v>
      </c>
      <c r="L6816" s="2">
        <v>0</v>
      </c>
      <c r="M6816" s="2">
        <v>0</v>
      </c>
      <c r="N6816" s="2">
        <v>0</v>
      </c>
      <c r="O6816" s="2">
        <v>0</v>
      </c>
      <c r="P6816" s="2">
        <v>0</v>
      </c>
      <c r="Q6816" s="2">
        <v>0</v>
      </c>
      <c r="R6816"/>
      <c r="S6816"/>
    </row>
    <row r="6817" spans="1:19" x14ac:dyDescent="0.3">
      <c r="A6817">
        <v>6816</v>
      </c>
      <c r="B6817" t="s">
        <v>6832</v>
      </c>
      <c r="C6817" t="s">
        <v>17</v>
      </c>
      <c r="D6817" s="1">
        <v>300.89999999999998</v>
      </c>
      <c r="E6817" s="1">
        <v>310.7</v>
      </c>
      <c r="F6817" s="2">
        <v>1427</v>
      </c>
      <c r="G6817" s="1">
        <f>2*PI()*Predictive_Maintenance_Data[[#This Row],[Rotational speed '[rpm']]]/60</f>
        <v>149.4350905557545</v>
      </c>
      <c r="H6817" s="1">
        <v>44.1</v>
      </c>
      <c r="I6817" s="1">
        <f t="shared" si="106"/>
        <v>9.8000000000000114</v>
      </c>
      <c r="J6817" s="1">
        <f>Predictive_Maintenance_Data[[#This Row],[Torque '[Nm']]]*Predictive_Maintenance_Data[[#This Row],[Angular velocity '[rad/s']]]/1000</f>
        <v>6.5900874935087739</v>
      </c>
      <c r="K6817" s="2">
        <v>141</v>
      </c>
      <c r="L6817" s="2">
        <v>0</v>
      </c>
      <c r="M6817" s="2">
        <v>0</v>
      </c>
      <c r="N6817" s="2">
        <v>0</v>
      </c>
      <c r="O6817" s="2">
        <v>0</v>
      </c>
      <c r="P6817" s="2">
        <v>0</v>
      </c>
      <c r="Q6817" s="2">
        <v>0</v>
      </c>
      <c r="R6817"/>
      <c r="S6817"/>
    </row>
    <row r="6818" spans="1:19" x14ac:dyDescent="0.3">
      <c r="A6818">
        <v>6817</v>
      </c>
      <c r="B6818" t="s">
        <v>6833</v>
      </c>
      <c r="C6818" t="s">
        <v>17</v>
      </c>
      <c r="D6818" s="1">
        <v>300.89999999999998</v>
      </c>
      <c r="E6818" s="1">
        <v>310.7</v>
      </c>
      <c r="F6818" s="2">
        <v>1477</v>
      </c>
      <c r="G6818" s="1">
        <f>2*PI()*Predictive_Maintenance_Data[[#This Row],[Rotational speed '[rpm']]]/60</f>
        <v>154.67107831173746</v>
      </c>
      <c r="H6818" s="1">
        <v>43.2</v>
      </c>
      <c r="I6818" s="1">
        <f t="shared" si="106"/>
        <v>9.8000000000000114</v>
      </c>
      <c r="J6818" s="1">
        <f>Predictive_Maintenance_Data[[#This Row],[Torque '[Nm']]]*Predictive_Maintenance_Data[[#This Row],[Angular velocity '[rad/s']]]/1000</f>
        <v>6.681790583067059</v>
      </c>
      <c r="K6818" s="2">
        <v>143</v>
      </c>
      <c r="L6818" s="2">
        <v>0</v>
      </c>
      <c r="M6818" s="2">
        <v>0</v>
      </c>
      <c r="N6818" s="2">
        <v>0</v>
      </c>
      <c r="O6818" s="2">
        <v>0</v>
      </c>
      <c r="P6818" s="2">
        <v>0</v>
      </c>
      <c r="Q6818" s="2">
        <v>0</v>
      </c>
      <c r="R6818"/>
      <c r="S6818"/>
    </row>
    <row r="6819" spans="1:19" x14ac:dyDescent="0.3">
      <c r="A6819">
        <v>6818</v>
      </c>
      <c r="B6819" t="s">
        <v>6834</v>
      </c>
      <c r="C6819" t="s">
        <v>15</v>
      </c>
      <c r="D6819" s="1">
        <v>301</v>
      </c>
      <c r="E6819" s="1">
        <v>310.7</v>
      </c>
      <c r="F6819" s="2">
        <v>1493</v>
      </c>
      <c r="G6819" s="1">
        <f>2*PI()*Predictive_Maintenance_Data[[#This Row],[Rotational speed '[rpm']]]/60</f>
        <v>156.34659439365205</v>
      </c>
      <c r="H6819" s="1">
        <v>48.1</v>
      </c>
      <c r="I6819" s="1">
        <f t="shared" si="106"/>
        <v>9.6999999999999886</v>
      </c>
      <c r="J6819" s="1">
        <f>Predictive_Maintenance_Data[[#This Row],[Torque '[Nm']]]*Predictive_Maintenance_Data[[#This Row],[Angular velocity '[rad/s']]]/1000</f>
        <v>7.5202711903346646</v>
      </c>
      <c r="K6819" s="2">
        <v>145</v>
      </c>
      <c r="L6819" s="2">
        <v>0</v>
      </c>
      <c r="M6819" s="2">
        <v>0</v>
      </c>
      <c r="N6819" s="2">
        <v>0</v>
      </c>
      <c r="O6819" s="2">
        <v>0</v>
      </c>
      <c r="P6819" s="2">
        <v>0</v>
      </c>
      <c r="Q6819" s="2">
        <v>0</v>
      </c>
      <c r="R6819"/>
      <c r="S6819"/>
    </row>
    <row r="6820" spans="1:19" x14ac:dyDescent="0.3">
      <c r="A6820">
        <v>6819</v>
      </c>
      <c r="B6820" t="s">
        <v>6835</v>
      </c>
      <c r="C6820" t="s">
        <v>15</v>
      </c>
      <c r="D6820" s="1">
        <v>301</v>
      </c>
      <c r="E6820" s="1">
        <v>310.7</v>
      </c>
      <c r="F6820" s="2">
        <v>1657</v>
      </c>
      <c r="G6820" s="1">
        <f>2*PI()*Predictive_Maintenance_Data[[#This Row],[Rotational speed '[rpm']]]/60</f>
        <v>173.52063423327624</v>
      </c>
      <c r="H6820" s="1">
        <v>29.9</v>
      </c>
      <c r="I6820" s="1">
        <f t="shared" si="106"/>
        <v>9.6999999999999886</v>
      </c>
      <c r="J6820" s="1">
        <f>Predictive_Maintenance_Data[[#This Row],[Torque '[Nm']]]*Predictive_Maintenance_Data[[#This Row],[Angular velocity '[rad/s']]]/1000</f>
        <v>5.188266963574959</v>
      </c>
      <c r="K6820" s="2">
        <v>148</v>
      </c>
      <c r="L6820" s="2">
        <v>0</v>
      </c>
      <c r="M6820" s="2">
        <v>0</v>
      </c>
      <c r="N6820" s="2">
        <v>0</v>
      </c>
      <c r="O6820" s="2">
        <v>0</v>
      </c>
      <c r="P6820" s="2">
        <v>0</v>
      </c>
      <c r="Q6820" s="2">
        <v>0</v>
      </c>
      <c r="R6820"/>
      <c r="S6820"/>
    </row>
    <row r="6821" spans="1:19" x14ac:dyDescent="0.3">
      <c r="A6821">
        <v>6820</v>
      </c>
      <c r="B6821" t="s">
        <v>6836</v>
      </c>
      <c r="C6821" t="s">
        <v>17</v>
      </c>
      <c r="D6821" s="1">
        <v>300.89999999999998</v>
      </c>
      <c r="E6821" s="1">
        <v>310.7</v>
      </c>
      <c r="F6821" s="2">
        <v>1359</v>
      </c>
      <c r="G6821" s="1">
        <f>2*PI()*Predictive_Maintenance_Data[[#This Row],[Rotational speed '[rpm']]]/60</f>
        <v>142.31414720761762</v>
      </c>
      <c r="H6821" s="1">
        <v>46</v>
      </c>
      <c r="I6821" s="1">
        <f t="shared" si="106"/>
        <v>9.8000000000000114</v>
      </c>
      <c r="J6821" s="1">
        <f>Predictive_Maintenance_Data[[#This Row],[Torque '[Nm']]]*Predictive_Maintenance_Data[[#This Row],[Angular velocity '[rad/s']]]/1000</f>
        <v>6.5464507715504103</v>
      </c>
      <c r="K6821" s="2">
        <v>151</v>
      </c>
      <c r="L6821" s="2">
        <v>0</v>
      </c>
      <c r="M6821" s="2">
        <v>0</v>
      </c>
      <c r="N6821" s="2">
        <v>0</v>
      </c>
      <c r="O6821" s="2">
        <v>0</v>
      </c>
      <c r="P6821" s="2">
        <v>0</v>
      </c>
      <c r="Q6821" s="2">
        <v>0</v>
      </c>
      <c r="R6821"/>
      <c r="S6821"/>
    </row>
    <row r="6822" spans="1:19" x14ac:dyDescent="0.3">
      <c r="A6822">
        <v>6821</v>
      </c>
      <c r="B6822" t="s">
        <v>6837</v>
      </c>
      <c r="C6822" t="s">
        <v>17</v>
      </c>
      <c r="D6822" s="1">
        <v>300.8</v>
      </c>
      <c r="E6822" s="1">
        <v>310.60000000000002</v>
      </c>
      <c r="F6822" s="2">
        <v>1551</v>
      </c>
      <c r="G6822" s="1">
        <f>2*PI()*Predictive_Maintenance_Data[[#This Row],[Rotational speed '[rpm']]]/60</f>
        <v>162.42034019059233</v>
      </c>
      <c r="H6822" s="1">
        <v>34.5</v>
      </c>
      <c r="I6822" s="1">
        <f t="shared" si="106"/>
        <v>9.8000000000000114</v>
      </c>
      <c r="J6822" s="1">
        <f>Predictive_Maintenance_Data[[#This Row],[Torque '[Nm']]]*Predictive_Maintenance_Data[[#This Row],[Angular velocity '[rad/s']]]/1000</f>
        <v>5.6035017365754358</v>
      </c>
      <c r="K6822" s="2">
        <v>153</v>
      </c>
      <c r="L6822" s="2">
        <v>0</v>
      </c>
      <c r="M6822" s="2">
        <v>0</v>
      </c>
      <c r="N6822" s="2">
        <v>0</v>
      </c>
      <c r="O6822" s="2">
        <v>0</v>
      </c>
      <c r="P6822" s="2">
        <v>0</v>
      </c>
      <c r="Q6822" s="2">
        <v>0</v>
      </c>
      <c r="R6822"/>
      <c r="S6822"/>
    </row>
    <row r="6823" spans="1:19" x14ac:dyDescent="0.3">
      <c r="A6823">
        <v>6822</v>
      </c>
      <c r="B6823" t="s">
        <v>6838</v>
      </c>
      <c r="C6823" t="s">
        <v>15</v>
      </c>
      <c r="D6823" s="1">
        <v>300.8</v>
      </c>
      <c r="E6823" s="1">
        <v>310.60000000000002</v>
      </c>
      <c r="F6823" s="2">
        <v>1545</v>
      </c>
      <c r="G6823" s="1">
        <f>2*PI()*Predictive_Maintenance_Data[[#This Row],[Rotational speed '[rpm']]]/60</f>
        <v>161.79202165987437</v>
      </c>
      <c r="H6823" s="1">
        <v>37.5</v>
      </c>
      <c r="I6823" s="1">
        <f t="shared" si="106"/>
        <v>9.8000000000000114</v>
      </c>
      <c r="J6823" s="1">
        <f>Predictive_Maintenance_Data[[#This Row],[Torque '[Nm']]]*Predictive_Maintenance_Data[[#This Row],[Angular velocity '[rad/s']]]/1000</f>
        <v>6.0672008122452885</v>
      </c>
      <c r="K6823" s="2">
        <v>155</v>
      </c>
      <c r="L6823" s="2">
        <v>0</v>
      </c>
      <c r="M6823" s="2">
        <v>0</v>
      </c>
      <c r="N6823" s="2">
        <v>0</v>
      </c>
      <c r="O6823" s="2">
        <v>0</v>
      </c>
      <c r="P6823" s="2">
        <v>0</v>
      </c>
      <c r="Q6823" s="2">
        <v>0</v>
      </c>
      <c r="R6823"/>
      <c r="S6823"/>
    </row>
    <row r="6824" spans="1:19" x14ac:dyDescent="0.3">
      <c r="A6824">
        <v>6823</v>
      </c>
      <c r="B6824" t="s">
        <v>6839</v>
      </c>
      <c r="C6824" t="s">
        <v>15</v>
      </c>
      <c r="D6824" s="1">
        <v>300.89999999999998</v>
      </c>
      <c r="E6824" s="1">
        <v>310.60000000000002</v>
      </c>
      <c r="F6824" s="2">
        <v>1709</v>
      </c>
      <c r="G6824" s="1">
        <f>2*PI()*Predictive_Maintenance_Data[[#This Row],[Rotational speed '[rpm']]]/60</f>
        <v>178.96606149949855</v>
      </c>
      <c r="H6824" s="1">
        <v>29.2</v>
      </c>
      <c r="I6824" s="1">
        <f t="shared" si="106"/>
        <v>9.7000000000000455</v>
      </c>
      <c r="J6824" s="1">
        <f>Predictive_Maintenance_Data[[#This Row],[Torque '[Nm']]]*Predictive_Maintenance_Data[[#This Row],[Angular velocity '[rad/s']]]/1000</f>
        <v>5.2258089957853571</v>
      </c>
      <c r="K6824" s="2">
        <v>158</v>
      </c>
      <c r="L6824" s="2">
        <v>0</v>
      </c>
      <c r="M6824" s="2">
        <v>0</v>
      </c>
      <c r="N6824" s="2">
        <v>0</v>
      </c>
      <c r="O6824" s="2">
        <v>0</v>
      </c>
      <c r="P6824" s="2">
        <v>0</v>
      </c>
      <c r="Q6824" s="2">
        <v>0</v>
      </c>
      <c r="R6824"/>
      <c r="S6824"/>
    </row>
    <row r="6825" spans="1:19" x14ac:dyDescent="0.3">
      <c r="A6825">
        <v>6824</v>
      </c>
      <c r="B6825" t="s">
        <v>6840</v>
      </c>
      <c r="C6825" t="s">
        <v>15</v>
      </c>
      <c r="D6825" s="1">
        <v>300.89999999999998</v>
      </c>
      <c r="E6825" s="1">
        <v>310.7</v>
      </c>
      <c r="F6825" s="2">
        <v>1268</v>
      </c>
      <c r="G6825" s="1">
        <f>2*PI()*Predictive_Maintenance_Data[[#This Row],[Rotational speed '[rpm']]]/60</f>
        <v>132.7846494917286</v>
      </c>
      <c r="H6825" s="1">
        <v>56.3</v>
      </c>
      <c r="I6825" s="1">
        <f t="shared" si="106"/>
        <v>9.8000000000000114</v>
      </c>
      <c r="J6825" s="1">
        <f>Predictive_Maintenance_Data[[#This Row],[Torque '[Nm']]]*Predictive_Maintenance_Data[[#This Row],[Angular velocity '[rad/s']]]/1000</f>
        <v>7.4757757663843192</v>
      </c>
      <c r="K6825" s="2">
        <v>161</v>
      </c>
      <c r="L6825" s="2">
        <v>0</v>
      </c>
      <c r="M6825" s="2">
        <v>0</v>
      </c>
      <c r="N6825" s="2">
        <v>0</v>
      </c>
      <c r="O6825" s="2">
        <v>0</v>
      </c>
      <c r="P6825" s="2">
        <v>0</v>
      </c>
      <c r="Q6825" s="2">
        <v>0</v>
      </c>
      <c r="R6825"/>
      <c r="S6825"/>
    </row>
    <row r="6826" spans="1:19" x14ac:dyDescent="0.3">
      <c r="A6826">
        <v>6825</v>
      </c>
      <c r="B6826" t="s">
        <v>6841</v>
      </c>
      <c r="C6826" t="s">
        <v>17</v>
      </c>
      <c r="D6826" s="1">
        <v>300.89999999999998</v>
      </c>
      <c r="E6826" s="1">
        <v>310.7</v>
      </c>
      <c r="F6826" s="2">
        <v>1740</v>
      </c>
      <c r="G6826" s="1">
        <f>2*PI()*Predictive_Maintenance_Data[[#This Row],[Rotational speed '[rpm']]]/60</f>
        <v>182.21237390820801</v>
      </c>
      <c r="H6826" s="1">
        <v>25.3</v>
      </c>
      <c r="I6826" s="1">
        <f t="shared" si="106"/>
        <v>9.8000000000000114</v>
      </c>
      <c r="J6826" s="1">
        <f>Predictive_Maintenance_Data[[#This Row],[Torque '[Nm']]]*Predictive_Maintenance_Data[[#This Row],[Angular velocity '[rad/s']]]/1000</f>
        <v>4.609973059877662</v>
      </c>
      <c r="K6826" s="2">
        <v>164</v>
      </c>
      <c r="L6826" s="2">
        <v>0</v>
      </c>
      <c r="M6826" s="2">
        <v>0</v>
      </c>
      <c r="N6826" s="2">
        <v>0</v>
      </c>
      <c r="O6826" s="2">
        <v>0</v>
      </c>
      <c r="P6826" s="2">
        <v>0</v>
      </c>
      <c r="Q6826" s="2">
        <v>0</v>
      </c>
      <c r="R6826"/>
      <c r="S6826"/>
    </row>
    <row r="6827" spans="1:19" x14ac:dyDescent="0.3">
      <c r="A6827">
        <v>6826</v>
      </c>
      <c r="B6827" t="s">
        <v>6842</v>
      </c>
      <c r="C6827" t="s">
        <v>17</v>
      </c>
      <c r="D6827" s="1">
        <v>301</v>
      </c>
      <c r="E6827" s="1">
        <v>310.89999999999998</v>
      </c>
      <c r="F6827" s="2">
        <v>1828</v>
      </c>
      <c r="G6827" s="1">
        <f>2*PI()*Predictive_Maintenance_Data[[#This Row],[Rotational speed '[rpm']]]/60</f>
        <v>191.42771235873806</v>
      </c>
      <c r="H6827" s="1">
        <v>25.1</v>
      </c>
      <c r="I6827" s="1">
        <f t="shared" si="106"/>
        <v>9.8999999999999773</v>
      </c>
      <c r="J6827" s="1">
        <f>Predictive_Maintenance_Data[[#This Row],[Torque '[Nm']]]*Predictive_Maintenance_Data[[#This Row],[Angular velocity '[rad/s']]]/1000</f>
        <v>4.8048355802043252</v>
      </c>
      <c r="K6827" s="2">
        <v>166</v>
      </c>
      <c r="L6827" s="2">
        <v>0</v>
      </c>
      <c r="M6827" s="2">
        <v>0</v>
      </c>
      <c r="N6827" s="2">
        <v>0</v>
      </c>
      <c r="O6827" s="2">
        <v>0</v>
      </c>
      <c r="P6827" s="2">
        <v>0</v>
      </c>
      <c r="Q6827" s="2">
        <v>0</v>
      </c>
      <c r="R6827"/>
      <c r="S6827"/>
    </row>
    <row r="6828" spans="1:19" x14ac:dyDescent="0.3">
      <c r="A6828">
        <v>6827</v>
      </c>
      <c r="B6828" t="s">
        <v>6843</v>
      </c>
      <c r="C6828" t="s">
        <v>17</v>
      </c>
      <c r="D6828" s="1">
        <v>301</v>
      </c>
      <c r="E6828" s="1">
        <v>310.89999999999998</v>
      </c>
      <c r="F6828" s="2">
        <v>1822</v>
      </c>
      <c r="G6828" s="1">
        <f>2*PI()*Predictive_Maintenance_Data[[#This Row],[Rotational speed '[rpm']]]/60</f>
        <v>190.7993938280201</v>
      </c>
      <c r="H6828" s="1">
        <v>21.6</v>
      </c>
      <c r="I6828" s="1">
        <f t="shared" si="106"/>
        <v>9.8999999999999773</v>
      </c>
      <c r="J6828" s="1">
        <f>Predictive_Maintenance_Data[[#This Row],[Torque '[Nm']]]*Predictive_Maintenance_Data[[#This Row],[Angular velocity '[rad/s']]]/1000</f>
        <v>4.1212669066852339</v>
      </c>
      <c r="K6828" s="2">
        <v>168</v>
      </c>
      <c r="L6828" s="2">
        <v>0</v>
      </c>
      <c r="M6828" s="2">
        <v>0</v>
      </c>
      <c r="N6828" s="2">
        <v>0</v>
      </c>
      <c r="O6828" s="2">
        <v>0</v>
      </c>
      <c r="P6828" s="2">
        <v>0</v>
      </c>
      <c r="Q6828" s="2">
        <v>0</v>
      </c>
      <c r="R6828"/>
      <c r="S6828"/>
    </row>
    <row r="6829" spans="1:19" x14ac:dyDescent="0.3">
      <c r="A6829">
        <v>6828</v>
      </c>
      <c r="B6829" t="s">
        <v>6844</v>
      </c>
      <c r="C6829" t="s">
        <v>15</v>
      </c>
      <c r="D6829" s="1">
        <v>301</v>
      </c>
      <c r="E6829" s="1">
        <v>310.89999999999998</v>
      </c>
      <c r="F6829" s="2">
        <v>1515</v>
      </c>
      <c r="G6829" s="1">
        <f>2*PI()*Predictive_Maintenance_Data[[#This Row],[Rotational speed '[rpm']]]/60</f>
        <v>158.65042900628455</v>
      </c>
      <c r="H6829" s="1">
        <v>41.8</v>
      </c>
      <c r="I6829" s="1">
        <f t="shared" si="106"/>
        <v>9.8999999999999773</v>
      </c>
      <c r="J6829" s="1">
        <f>Predictive_Maintenance_Data[[#This Row],[Torque '[Nm']]]*Predictive_Maintenance_Data[[#This Row],[Angular velocity '[rad/s']]]/1000</f>
        <v>6.6315879324626943</v>
      </c>
      <c r="K6829" s="2">
        <v>170</v>
      </c>
      <c r="L6829" s="2">
        <v>0</v>
      </c>
      <c r="M6829" s="2">
        <v>0</v>
      </c>
      <c r="N6829" s="2">
        <v>0</v>
      </c>
      <c r="O6829" s="2">
        <v>0</v>
      </c>
      <c r="P6829" s="2">
        <v>0</v>
      </c>
      <c r="Q6829" s="2">
        <v>0</v>
      </c>
      <c r="R6829"/>
      <c r="S6829"/>
    </row>
    <row r="6830" spans="1:19" x14ac:dyDescent="0.3">
      <c r="A6830">
        <v>6829</v>
      </c>
      <c r="B6830" t="s">
        <v>6845</v>
      </c>
      <c r="C6830" t="s">
        <v>17</v>
      </c>
      <c r="D6830" s="1">
        <v>301</v>
      </c>
      <c r="E6830" s="1">
        <v>310.89999999999998</v>
      </c>
      <c r="F6830" s="2">
        <v>1392</v>
      </c>
      <c r="G6830" s="1">
        <f>2*PI()*Predictive_Maintenance_Data[[#This Row],[Rotational speed '[rpm']]]/60</f>
        <v>145.7698991265664</v>
      </c>
      <c r="H6830" s="1">
        <v>52.9</v>
      </c>
      <c r="I6830" s="1">
        <f t="shared" si="106"/>
        <v>9.8999999999999773</v>
      </c>
      <c r="J6830" s="1">
        <f>Predictive_Maintenance_Data[[#This Row],[Torque '[Nm']]]*Predictive_Maintenance_Data[[#This Row],[Angular velocity '[rad/s']]]/1000</f>
        <v>7.7112276637953627</v>
      </c>
      <c r="K6830" s="2">
        <v>173</v>
      </c>
      <c r="L6830" s="2">
        <v>0</v>
      </c>
      <c r="M6830" s="2">
        <v>0</v>
      </c>
      <c r="N6830" s="2">
        <v>0</v>
      </c>
      <c r="O6830" s="2">
        <v>0</v>
      </c>
      <c r="P6830" s="2">
        <v>0</v>
      </c>
      <c r="Q6830" s="2">
        <v>0</v>
      </c>
      <c r="R6830"/>
      <c r="S6830"/>
    </row>
    <row r="6831" spans="1:19" x14ac:dyDescent="0.3">
      <c r="A6831">
        <v>6830</v>
      </c>
      <c r="B6831" t="s">
        <v>6846</v>
      </c>
      <c r="C6831" t="s">
        <v>27</v>
      </c>
      <c r="D6831" s="1">
        <v>300.89999999999998</v>
      </c>
      <c r="E6831" s="1">
        <v>310.89999999999998</v>
      </c>
      <c r="F6831" s="2">
        <v>1474</v>
      </c>
      <c r="G6831" s="1">
        <f>2*PI()*Predictive_Maintenance_Data[[#This Row],[Rotational speed '[rpm']]]/60</f>
        <v>154.35691904637852</v>
      </c>
      <c r="H6831" s="1">
        <v>35.700000000000003</v>
      </c>
      <c r="I6831" s="1">
        <f t="shared" si="106"/>
        <v>10</v>
      </c>
      <c r="J6831" s="1">
        <f>Predictive_Maintenance_Data[[#This Row],[Torque '[Nm']]]*Predictive_Maintenance_Data[[#This Row],[Angular velocity '[rad/s']]]/1000</f>
        <v>5.5105420099557145</v>
      </c>
      <c r="K6831" s="2">
        <v>175</v>
      </c>
      <c r="L6831" s="2">
        <v>0</v>
      </c>
      <c r="M6831" s="2">
        <v>0</v>
      </c>
      <c r="N6831" s="2">
        <v>0</v>
      </c>
      <c r="O6831" s="2">
        <v>0</v>
      </c>
      <c r="P6831" s="2">
        <v>0</v>
      </c>
      <c r="Q6831" s="2">
        <v>0</v>
      </c>
      <c r="R6831"/>
      <c r="S6831"/>
    </row>
    <row r="6832" spans="1:19" x14ac:dyDescent="0.3">
      <c r="A6832">
        <v>6831</v>
      </c>
      <c r="B6832" t="s">
        <v>6847</v>
      </c>
      <c r="C6832" t="s">
        <v>15</v>
      </c>
      <c r="D6832" s="1">
        <v>301</v>
      </c>
      <c r="E6832" s="1">
        <v>310.89999999999998</v>
      </c>
      <c r="F6832" s="2">
        <v>1359</v>
      </c>
      <c r="G6832" s="1">
        <f>2*PI()*Predictive_Maintenance_Data[[#This Row],[Rotational speed '[rpm']]]/60</f>
        <v>142.31414720761762</v>
      </c>
      <c r="H6832" s="1">
        <v>53.4</v>
      </c>
      <c r="I6832" s="1">
        <f t="shared" si="106"/>
        <v>9.8999999999999773</v>
      </c>
      <c r="J6832" s="1">
        <f>Predictive_Maintenance_Data[[#This Row],[Torque '[Nm']]]*Predictive_Maintenance_Data[[#This Row],[Angular velocity '[rad/s']]]/1000</f>
        <v>7.5995754608867809</v>
      </c>
      <c r="K6832" s="2">
        <v>180</v>
      </c>
      <c r="L6832" s="2">
        <v>0</v>
      </c>
      <c r="M6832" s="2">
        <v>0</v>
      </c>
      <c r="N6832" s="2">
        <v>0</v>
      </c>
      <c r="O6832" s="2">
        <v>0</v>
      </c>
      <c r="P6832" s="2">
        <v>0</v>
      </c>
      <c r="Q6832" s="2">
        <v>0</v>
      </c>
      <c r="R6832"/>
      <c r="S6832"/>
    </row>
    <row r="6833" spans="1:19" x14ac:dyDescent="0.3">
      <c r="A6833">
        <v>6832</v>
      </c>
      <c r="B6833" t="s">
        <v>6848</v>
      </c>
      <c r="C6833" t="s">
        <v>17</v>
      </c>
      <c r="D6833" s="1">
        <v>301.10000000000002</v>
      </c>
      <c r="E6833" s="1">
        <v>311</v>
      </c>
      <c r="F6833" s="2">
        <v>1565</v>
      </c>
      <c r="G6833" s="1">
        <f>2*PI()*Predictive_Maintenance_Data[[#This Row],[Rotational speed '[rpm']]]/60</f>
        <v>163.88641676226752</v>
      </c>
      <c r="H6833" s="1">
        <v>52.3</v>
      </c>
      <c r="I6833" s="1">
        <f t="shared" si="106"/>
        <v>9.8999999999999773</v>
      </c>
      <c r="J6833" s="1">
        <f>Predictive_Maintenance_Data[[#This Row],[Torque '[Nm']]]*Predictive_Maintenance_Data[[#This Row],[Angular velocity '[rad/s']]]/1000</f>
        <v>8.5712595966665912</v>
      </c>
      <c r="K6833" s="2">
        <v>183</v>
      </c>
      <c r="L6833" s="2">
        <v>0</v>
      </c>
      <c r="M6833" s="2">
        <v>0</v>
      </c>
      <c r="N6833" s="2">
        <v>0</v>
      </c>
      <c r="O6833" s="2">
        <v>0</v>
      </c>
      <c r="P6833" s="2">
        <v>0</v>
      </c>
      <c r="Q6833" s="2">
        <v>0</v>
      </c>
      <c r="R6833"/>
      <c r="S6833"/>
    </row>
    <row r="6834" spans="1:19" x14ac:dyDescent="0.3">
      <c r="A6834">
        <v>6833</v>
      </c>
      <c r="B6834" t="s">
        <v>6849</v>
      </c>
      <c r="C6834" t="s">
        <v>15</v>
      </c>
      <c r="D6834" s="1">
        <v>301.10000000000002</v>
      </c>
      <c r="E6834" s="1">
        <v>311.10000000000002</v>
      </c>
      <c r="F6834" s="2">
        <v>1384</v>
      </c>
      <c r="G6834" s="1">
        <f>2*PI()*Predictive_Maintenance_Data[[#This Row],[Rotational speed '[rpm']]]/60</f>
        <v>144.93214108560912</v>
      </c>
      <c r="H6834" s="1">
        <v>42.5</v>
      </c>
      <c r="I6834" s="1">
        <f t="shared" si="106"/>
        <v>10</v>
      </c>
      <c r="J6834" s="1">
        <f>Predictive_Maintenance_Data[[#This Row],[Torque '[Nm']]]*Predictive_Maintenance_Data[[#This Row],[Angular velocity '[rad/s']]]/1000</f>
        <v>6.1596159961383874</v>
      </c>
      <c r="K6834" s="2">
        <v>185</v>
      </c>
      <c r="L6834" s="2">
        <v>0</v>
      </c>
      <c r="M6834" s="2">
        <v>0</v>
      </c>
      <c r="N6834" s="2">
        <v>0</v>
      </c>
      <c r="O6834" s="2">
        <v>0</v>
      </c>
      <c r="P6834" s="2">
        <v>0</v>
      </c>
      <c r="Q6834" s="2">
        <v>0</v>
      </c>
      <c r="R6834"/>
      <c r="S6834"/>
    </row>
    <row r="6835" spans="1:19" x14ac:dyDescent="0.3">
      <c r="A6835">
        <v>6834</v>
      </c>
      <c r="B6835" t="s">
        <v>6850</v>
      </c>
      <c r="C6835" t="s">
        <v>17</v>
      </c>
      <c r="D6835" s="1">
        <v>301.10000000000002</v>
      </c>
      <c r="E6835" s="1">
        <v>311.10000000000002</v>
      </c>
      <c r="F6835" s="2">
        <v>1387</v>
      </c>
      <c r="G6835" s="1">
        <f>2*PI()*Predictive_Maintenance_Data[[#This Row],[Rotational speed '[rpm']]]/60</f>
        <v>145.24630035096808</v>
      </c>
      <c r="H6835" s="1">
        <v>53.1</v>
      </c>
      <c r="I6835" s="1">
        <f t="shared" si="106"/>
        <v>10</v>
      </c>
      <c r="J6835" s="1">
        <f>Predictive_Maintenance_Data[[#This Row],[Torque '[Nm']]]*Predictive_Maintenance_Data[[#This Row],[Angular velocity '[rad/s']]]/1000</f>
        <v>7.7125785486364054</v>
      </c>
      <c r="K6835" s="2">
        <v>188</v>
      </c>
      <c r="L6835" s="2">
        <v>0</v>
      </c>
      <c r="M6835" s="2">
        <v>0</v>
      </c>
      <c r="N6835" s="2">
        <v>0</v>
      </c>
      <c r="O6835" s="2">
        <v>0</v>
      </c>
      <c r="P6835" s="2">
        <v>0</v>
      </c>
      <c r="Q6835" s="2">
        <v>0</v>
      </c>
      <c r="R6835"/>
      <c r="S6835"/>
    </row>
    <row r="6836" spans="1:19" x14ac:dyDescent="0.3">
      <c r="A6836">
        <v>6835</v>
      </c>
      <c r="B6836" t="s">
        <v>6851</v>
      </c>
      <c r="C6836" t="s">
        <v>17</v>
      </c>
      <c r="D6836" s="1">
        <v>301.10000000000002</v>
      </c>
      <c r="E6836" s="1">
        <v>311</v>
      </c>
      <c r="F6836" s="2">
        <v>1378</v>
      </c>
      <c r="G6836" s="1">
        <f>2*PI()*Predictive_Maintenance_Data[[#This Row],[Rotational speed '[rpm']]]/60</f>
        <v>144.30382255489116</v>
      </c>
      <c r="H6836" s="1">
        <v>51.1</v>
      </c>
      <c r="I6836" s="1">
        <f t="shared" si="106"/>
        <v>9.8999999999999773</v>
      </c>
      <c r="J6836" s="1">
        <f>Predictive_Maintenance_Data[[#This Row],[Torque '[Nm']]]*Predictive_Maintenance_Data[[#This Row],[Angular velocity '[rad/s']]]/1000</f>
        <v>7.3739253325549381</v>
      </c>
      <c r="K6836" s="2">
        <v>190</v>
      </c>
      <c r="L6836" s="2">
        <v>0</v>
      </c>
      <c r="M6836" s="2">
        <v>0</v>
      </c>
      <c r="N6836" s="2">
        <v>0</v>
      </c>
      <c r="O6836" s="2">
        <v>0</v>
      </c>
      <c r="P6836" s="2">
        <v>0</v>
      </c>
      <c r="Q6836" s="2">
        <v>0</v>
      </c>
      <c r="R6836"/>
      <c r="S6836"/>
    </row>
    <row r="6837" spans="1:19" x14ac:dyDescent="0.3">
      <c r="A6837">
        <v>6836</v>
      </c>
      <c r="B6837" t="s">
        <v>6852</v>
      </c>
      <c r="C6837" t="s">
        <v>17</v>
      </c>
      <c r="D6837" s="1">
        <v>301</v>
      </c>
      <c r="E6837" s="1">
        <v>310.89999999999998</v>
      </c>
      <c r="F6837" s="2">
        <v>1809</v>
      </c>
      <c r="G6837" s="1">
        <f>2*PI()*Predictive_Maintenance_Data[[#This Row],[Rotational speed '[rpm']]]/60</f>
        <v>189.43803701146453</v>
      </c>
      <c r="H6837" s="1">
        <v>25.7</v>
      </c>
      <c r="I6837" s="1">
        <f t="shared" si="106"/>
        <v>9.8999999999999773</v>
      </c>
      <c r="J6837" s="1">
        <f>Predictive_Maintenance_Data[[#This Row],[Torque '[Nm']]]*Predictive_Maintenance_Data[[#This Row],[Angular velocity '[rad/s']]]/1000</f>
        <v>4.8685575511946384</v>
      </c>
      <c r="K6837" s="2">
        <v>192</v>
      </c>
      <c r="L6837" s="2">
        <v>0</v>
      </c>
      <c r="M6837" s="2">
        <v>0</v>
      </c>
      <c r="N6837" s="2">
        <v>0</v>
      </c>
      <c r="O6837" s="2">
        <v>0</v>
      </c>
      <c r="P6837" s="2">
        <v>0</v>
      </c>
      <c r="Q6837" s="2">
        <v>0</v>
      </c>
      <c r="R6837"/>
      <c r="S6837"/>
    </row>
    <row r="6838" spans="1:19" x14ac:dyDescent="0.3">
      <c r="A6838">
        <v>6837</v>
      </c>
      <c r="B6838" t="s">
        <v>6853</v>
      </c>
      <c r="C6838" t="s">
        <v>27</v>
      </c>
      <c r="D6838" s="1">
        <v>301.10000000000002</v>
      </c>
      <c r="E6838" s="1">
        <v>311</v>
      </c>
      <c r="F6838" s="2">
        <v>1339</v>
      </c>
      <c r="G6838" s="1">
        <f>2*PI()*Predictive_Maintenance_Data[[#This Row],[Rotational speed '[rpm']]]/60</f>
        <v>140.21975210522444</v>
      </c>
      <c r="H6838" s="1">
        <v>52.8</v>
      </c>
      <c r="I6838" s="1">
        <f t="shared" si="106"/>
        <v>9.8999999999999773</v>
      </c>
      <c r="J6838" s="1">
        <f>Predictive_Maintenance_Data[[#This Row],[Torque '[Nm']]]*Predictive_Maintenance_Data[[#This Row],[Angular velocity '[rad/s']]]/1000</f>
        <v>7.4036029111558497</v>
      </c>
      <c r="K6838" s="2">
        <v>194</v>
      </c>
      <c r="L6838" s="2">
        <v>0</v>
      </c>
      <c r="M6838" s="2">
        <v>0</v>
      </c>
      <c r="N6838" s="2">
        <v>0</v>
      </c>
      <c r="O6838" s="2">
        <v>0</v>
      </c>
      <c r="P6838" s="2">
        <v>0</v>
      </c>
      <c r="Q6838" s="2">
        <v>0</v>
      </c>
      <c r="R6838"/>
      <c r="S6838"/>
    </row>
    <row r="6839" spans="1:19" x14ac:dyDescent="0.3">
      <c r="A6839">
        <v>6838</v>
      </c>
      <c r="B6839" t="s">
        <v>6854</v>
      </c>
      <c r="C6839" t="s">
        <v>15</v>
      </c>
      <c r="D6839" s="1">
        <v>301</v>
      </c>
      <c r="E6839" s="1">
        <v>311</v>
      </c>
      <c r="F6839" s="2">
        <v>1423</v>
      </c>
      <c r="G6839" s="1">
        <f>2*PI()*Predictive_Maintenance_Data[[#This Row],[Rotational speed '[rpm']]]/60</f>
        <v>149.01621153527586</v>
      </c>
      <c r="H6839" s="1">
        <v>38.6</v>
      </c>
      <c r="I6839" s="1">
        <f t="shared" si="106"/>
        <v>10</v>
      </c>
      <c r="J6839" s="1">
        <f>Predictive_Maintenance_Data[[#This Row],[Torque '[Nm']]]*Predictive_Maintenance_Data[[#This Row],[Angular velocity '[rad/s']]]/1000</f>
        <v>5.7520257652616484</v>
      </c>
      <c r="K6839" s="2">
        <v>199</v>
      </c>
      <c r="L6839" s="2">
        <v>0</v>
      </c>
      <c r="M6839" s="2">
        <v>0</v>
      </c>
      <c r="N6839" s="2">
        <v>0</v>
      </c>
      <c r="O6839" s="2">
        <v>0</v>
      </c>
      <c r="P6839" s="2">
        <v>0</v>
      </c>
      <c r="Q6839" s="2">
        <v>0</v>
      </c>
      <c r="R6839"/>
      <c r="S6839"/>
    </row>
    <row r="6840" spans="1:19" x14ac:dyDescent="0.3">
      <c r="A6840">
        <v>6839</v>
      </c>
      <c r="B6840" t="s">
        <v>6855</v>
      </c>
      <c r="C6840" t="s">
        <v>17</v>
      </c>
      <c r="D6840" s="1">
        <v>301.10000000000002</v>
      </c>
      <c r="E6840" s="1">
        <v>311.10000000000002</v>
      </c>
      <c r="F6840" s="2">
        <v>1570</v>
      </c>
      <c r="G6840" s="1">
        <f>2*PI()*Predictive_Maintenance_Data[[#This Row],[Rotational speed '[rpm']]]/60</f>
        <v>164.41001553786586</v>
      </c>
      <c r="H6840" s="1">
        <v>41.6</v>
      </c>
      <c r="I6840" s="1">
        <f t="shared" si="106"/>
        <v>10</v>
      </c>
      <c r="J6840" s="1">
        <f>Predictive_Maintenance_Data[[#This Row],[Torque '[Nm']]]*Predictive_Maintenance_Data[[#This Row],[Angular velocity '[rad/s']]]/1000</f>
        <v>6.8394566463752202</v>
      </c>
      <c r="K6840" s="2">
        <v>202</v>
      </c>
      <c r="L6840" s="2">
        <v>0</v>
      </c>
      <c r="M6840" s="2">
        <v>0</v>
      </c>
      <c r="N6840" s="2">
        <v>0</v>
      </c>
      <c r="O6840" s="2">
        <v>0</v>
      </c>
      <c r="P6840" s="2">
        <v>0</v>
      </c>
      <c r="Q6840" s="2">
        <v>0</v>
      </c>
      <c r="R6840"/>
      <c r="S6840"/>
    </row>
    <row r="6841" spans="1:19" x14ac:dyDescent="0.3">
      <c r="A6841">
        <v>6840</v>
      </c>
      <c r="B6841" t="s">
        <v>6856</v>
      </c>
      <c r="C6841" t="s">
        <v>17</v>
      </c>
      <c r="D6841" s="1">
        <v>301.2</v>
      </c>
      <c r="E6841" s="1">
        <v>311.2</v>
      </c>
      <c r="F6841" s="2">
        <v>1558</v>
      </c>
      <c r="G6841" s="1">
        <f>2*PI()*Predictive_Maintenance_Data[[#This Row],[Rotational speed '[rpm']]]/60</f>
        <v>163.15337847642994</v>
      </c>
      <c r="H6841" s="1">
        <v>34.1</v>
      </c>
      <c r="I6841" s="1">
        <f t="shared" si="106"/>
        <v>10</v>
      </c>
      <c r="J6841" s="1">
        <f>Predictive_Maintenance_Data[[#This Row],[Torque '[Nm']]]*Predictive_Maintenance_Data[[#This Row],[Angular velocity '[rad/s']]]/1000</f>
        <v>5.563530206046261</v>
      </c>
      <c r="K6841" s="2">
        <v>204</v>
      </c>
      <c r="L6841" s="2">
        <v>0</v>
      </c>
      <c r="M6841" s="2">
        <v>0</v>
      </c>
      <c r="N6841" s="2">
        <v>0</v>
      </c>
      <c r="O6841" s="2">
        <v>0</v>
      </c>
      <c r="P6841" s="2">
        <v>0</v>
      </c>
      <c r="Q6841" s="2">
        <v>0</v>
      </c>
      <c r="R6841"/>
      <c r="S6841"/>
    </row>
    <row r="6842" spans="1:19" x14ac:dyDescent="0.3">
      <c r="A6842">
        <v>6841</v>
      </c>
      <c r="B6842" t="s">
        <v>6857</v>
      </c>
      <c r="C6842" t="s">
        <v>17</v>
      </c>
      <c r="D6842" s="1">
        <v>301.10000000000002</v>
      </c>
      <c r="E6842" s="1">
        <v>311.10000000000002</v>
      </c>
      <c r="F6842" s="2">
        <v>1799</v>
      </c>
      <c r="G6842" s="1">
        <f>2*PI()*Predictive_Maintenance_Data[[#This Row],[Rotational speed '[rpm']]]/60</f>
        <v>188.39083946026793</v>
      </c>
      <c r="H6842" s="1">
        <v>21.7</v>
      </c>
      <c r="I6842" s="1">
        <f t="shared" si="106"/>
        <v>10</v>
      </c>
      <c r="J6842" s="1">
        <f>Predictive_Maintenance_Data[[#This Row],[Torque '[Nm']]]*Predictive_Maintenance_Data[[#This Row],[Angular velocity '[rad/s']]]/1000</f>
        <v>4.0880812162878133</v>
      </c>
      <c r="K6842" s="2">
        <v>206</v>
      </c>
      <c r="L6842" s="2">
        <v>0</v>
      </c>
      <c r="M6842" s="2">
        <v>0</v>
      </c>
      <c r="N6842" s="2">
        <v>0</v>
      </c>
      <c r="O6842" s="2">
        <v>0</v>
      </c>
      <c r="P6842" s="2">
        <v>0</v>
      </c>
      <c r="Q6842" s="2">
        <v>0</v>
      </c>
      <c r="R6842"/>
      <c r="S6842"/>
    </row>
    <row r="6843" spans="1:19" x14ac:dyDescent="0.3">
      <c r="A6843">
        <v>6842</v>
      </c>
      <c r="B6843" t="s">
        <v>6858</v>
      </c>
      <c r="C6843" t="s">
        <v>15</v>
      </c>
      <c r="D6843" s="1">
        <v>301.10000000000002</v>
      </c>
      <c r="E6843" s="1">
        <v>311.2</v>
      </c>
      <c r="F6843" s="2">
        <v>1591</v>
      </c>
      <c r="G6843" s="1">
        <f>2*PI()*Predictive_Maintenance_Data[[#This Row],[Rotational speed '[rpm']]]/60</f>
        <v>166.60913039537868</v>
      </c>
      <c r="H6843" s="1">
        <v>35</v>
      </c>
      <c r="I6843" s="1">
        <f t="shared" si="106"/>
        <v>10.099999999999966</v>
      </c>
      <c r="J6843" s="1">
        <f>Predictive_Maintenance_Data[[#This Row],[Torque '[Nm']]]*Predictive_Maintenance_Data[[#This Row],[Angular velocity '[rad/s']]]/1000</f>
        <v>5.831319563838254</v>
      </c>
      <c r="K6843" s="2">
        <v>208</v>
      </c>
      <c r="L6843" s="2">
        <v>0</v>
      </c>
      <c r="M6843" s="2">
        <v>0</v>
      </c>
      <c r="N6843" s="2">
        <v>0</v>
      </c>
      <c r="O6843" s="2">
        <v>0</v>
      </c>
      <c r="P6843" s="2">
        <v>0</v>
      </c>
      <c r="Q6843" s="2">
        <v>0</v>
      </c>
      <c r="R6843"/>
      <c r="S6843"/>
    </row>
    <row r="6844" spans="1:19" x14ac:dyDescent="0.3">
      <c r="A6844">
        <v>6843</v>
      </c>
      <c r="B6844" t="s">
        <v>6859</v>
      </c>
      <c r="C6844" t="s">
        <v>17</v>
      </c>
      <c r="D6844" s="1">
        <v>301.2</v>
      </c>
      <c r="E6844" s="1">
        <v>311.2</v>
      </c>
      <c r="F6844" s="2">
        <v>1635</v>
      </c>
      <c r="G6844" s="1">
        <f>2*PI()*Predictive_Maintenance_Data[[#This Row],[Rotational speed '[rpm']]]/60</f>
        <v>171.21679962064371</v>
      </c>
      <c r="H6844" s="1">
        <v>29.6</v>
      </c>
      <c r="I6844" s="1">
        <f t="shared" si="106"/>
        <v>10</v>
      </c>
      <c r="J6844" s="1">
        <f>Predictive_Maintenance_Data[[#This Row],[Torque '[Nm']]]*Predictive_Maintenance_Data[[#This Row],[Angular velocity '[rad/s']]]/1000</f>
        <v>5.0680172687710536</v>
      </c>
      <c r="K6844" s="2">
        <v>211</v>
      </c>
      <c r="L6844" s="2">
        <v>0</v>
      </c>
      <c r="M6844" s="2">
        <v>0</v>
      </c>
      <c r="N6844" s="2">
        <v>0</v>
      </c>
      <c r="O6844" s="2">
        <v>0</v>
      </c>
      <c r="P6844" s="2">
        <v>0</v>
      </c>
      <c r="Q6844" s="2">
        <v>0</v>
      </c>
      <c r="R6844"/>
      <c r="S6844"/>
    </row>
    <row r="6845" spans="1:19" x14ac:dyDescent="0.3">
      <c r="A6845">
        <v>6844</v>
      </c>
      <c r="B6845" t="s">
        <v>6860</v>
      </c>
      <c r="C6845" t="s">
        <v>17</v>
      </c>
      <c r="D6845" s="1">
        <v>301.3</v>
      </c>
      <c r="E6845" s="1">
        <v>311.3</v>
      </c>
      <c r="F6845" s="2">
        <v>1509</v>
      </c>
      <c r="G6845" s="1">
        <f>2*PI()*Predictive_Maintenance_Data[[#This Row],[Rotational speed '[rpm']]]/60</f>
        <v>158.02211047556659</v>
      </c>
      <c r="H6845" s="1">
        <v>42.5</v>
      </c>
      <c r="I6845" s="1">
        <f t="shared" si="106"/>
        <v>10</v>
      </c>
      <c r="J6845" s="1">
        <f>Predictive_Maintenance_Data[[#This Row],[Torque '[Nm']]]*Predictive_Maintenance_Data[[#This Row],[Angular velocity '[rad/s']]]/1000</f>
        <v>6.7159396952115804</v>
      </c>
      <c r="K6845" s="2">
        <v>213</v>
      </c>
      <c r="L6845" s="2">
        <v>0</v>
      </c>
      <c r="M6845" s="2">
        <v>0</v>
      </c>
      <c r="N6845" s="2">
        <v>0</v>
      </c>
      <c r="O6845" s="2">
        <v>0</v>
      </c>
      <c r="P6845" s="2">
        <v>0</v>
      </c>
      <c r="Q6845" s="2">
        <v>0</v>
      </c>
      <c r="R6845"/>
      <c r="S6845"/>
    </row>
    <row r="6846" spans="1:19" x14ac:dyDescent="0.3">
      <c r="A6846">
        <v>6845</v>
      </c>
      <c r="B6846" t="s">
        <v>6861</v>
      </c>
      <c r="C6846" t="s">
        <v>15</v>
      </c>
      <c r="D6846" s="1">
        <v>301.3</v>
      </c>
      <c r="E6846" s="1">
        <v>311.39999999999998</v>
      </c>
      <c r="F6846" s="2">
        <v>1838</v>
      </c>
      <c r="G6846" s="1">
        <f>2*PI()*Predictive_Maintenance_Data[[#This Row],[Rotational speed '[rpm']]]/60</f>
        <v>192.47490990993464</v>
      </c>
      <c r="H6846" s="1">
        <v>23.2</v>
      </c>
      <c r="I6846" s="1">
        <f t="shared" si="106"/>
        <v>10.099999999999966</v>
      </c>
      <c r="J6846" s="1">
        <f>Predictive_Maintenance_Data[[#This Row],[Torque '[Nm']]]*Predictive_Maintenance_Data[[#This Row],[Angular velocity '[rad/s']]]/1000</f>
        <v>4.4654179099104834</v>
      </c>
      <c r="K6846" s="2">
        <v>215</v>
      </c>
      <c r="L6846" s="2">
        <v>0</v>
      </c>
      <c r="M6846" s="2">
        <v>0</v>
      </c>
      <c r="N6846" s="2">
        <v>0</v>
      </c>
      <c r="O6846" s="2">
        <v>0</v>
      </c>
      <c r="P6846" s="2">
        <v>0</v>
      </c>
      <c r="Q6846" s="2">
        <v>0</v>
      </c>
      <c r="R6846"/>
      <c r="S6846"/>
    </row>
    <row r="6847" spans="1:19" x14ac:dyDescent="0.3">
      <c r="A6847">
        <v>6846</v>
      </c>
      <c r="B6847" t="s">
        <v>6862</v>
      </c>
      <c r="C6847" t="s">
        <v>15</v>
      </c>
      <c r="D6847" s="1">
        <v>301.3</v>
      </c>
      <c r="E6847" s="1">
        <v>311.5</v>
      </c>
      <c r="F6847" s="2">
        <v>1648</v>
      </c>
      <c r="G6847" s="1">
        <f>2*PI()*Predictive_Maintenance_Data[[#This Row],[Rotational speed '[rpm']]]/60</f>
        <v>172.57815643719928</v>
      </c>
      <c r="H6847" s="1">
        <v>32.4</v>
      </c>
      <c r="I6847" s="1">
        <f t="shared" si="106"/>
        <v>10.199999999999989</v>
      </c>
      <c r="J6847" s="1">
        <f>Predictive_Maintenance_Data[[#This Row],[Torque '[Nm']]]*Predictive_Maintenance_Data[[#This Row],[Angular velocity '[rad/s']]]/1000</f>
        <v>5.5915322685652562</v>
      </c>
      <c r="K6847" s="2">
        <v>0</v>
      </c>
      <c r="L6847" s="2">
        <v>0</v>
      </c>
      <c r="M6847" s="2">
        <v>0</v>
      </c>
      <c r="N6847" s="2">
        <v>0</v>
      </c>
      <c r="O6847" s="2">
        <v>0</v>
      </c>
      <c r="P6847" s="2">
        <v>0</v>
      </c>
      <c r="Q6847" s="2">
        <v>0</v>
      </c>
      <c r="R6847"/>
      <c r="S6847"/>
    </row>
    <row r="6848" spans="1:19" x14ac:dyDescent="0.3">
      <c r="A6848">
        <v>6847</v>
      </c>
      <c r="B6848" t="s">
        <v>6863</v>
      </c>
      <c r="C6848" t="s">
        <v>15</v>
      </c>
      <c r="D6848" s="1">
        <v>301.2</v>
      </c>
      <c r="E6848" s="1">
        <v>311.5</v>
      </c>
      <c r="F6848" s="2">
        <v>1498</v>
      </c>
      <c r="G6848" s="1">
        <f>2*PI()*Predictive_Maintenance_Data[[#This Row],[Rotational speed '[rpm']]]/60</f>
        <v>156.87019316925034</v>
      </c>
      <c r="H6848" s="1">
        <v>49.5</v>
      </c>
      <c r="I6848" s="1">
        <f t="shared" si="106"/>
        <v>10.300000000000011</v>
      </c>
      <c r="J6848" s="1">
        <f>Predictive_Maintenance_Data[[#This Row],[Torque '[Nm']]]*Predictive_Maintenance_Data[[#This Row],[Angular velocity '[rad/s']]]/1000</f>
        <v>7.765074561877892</v>
      </c>
      <c r="K6848" s="2">
        <v>3</v>
      </c>
      <c r="L6848" s="2">
        <v>0</v>
      </c>
      <c r="M6848" s="2">
        <v>0</v>
      </c>
      <c r="N6848" s="2">
        <v>0</v>
      </c>
      <c r="O6848" s="2">
        <v>0</v>
      </c>
      <c r="P6848" s="2">
        <v>0</v>
      </c>
      <c r="Q6848" s="2">
        <v>0</v>
      </c>
      <c r="R6848"/>
      <c r="S6848"/>
    </row>
    <row r="6849" spans="1:19" x14ac:dyDescent="0.3">
      <c r="A6849">
        <v>6848</v>
      </c>
      <c r="B6849" t="s">
        <v>6864</v>
      </c>
      <c r="C6849" t="s">
        <v>17</v>
      </c>
      <c r="D6849" s="1">
        <v>301.2</v>
      </c>
      <c r="E6849" s="1">
        <v>311.39999999999998</v>
      </c>
      <c r="F6849" s="2">
        <v>1757</v>
      </c>
      <c r="G6849" s="1">
        <f>2*PI()*Predictive_Maintenance_Data[[#This Row],[Rotational speed '[rpm']]]/60</f>
        <v>183.99260974524222</v>
      </c>
      <c r="H6849" s="1">
        <v>28</v>
      </c>
      <c r="I6849" s="1">
        <f t="shared" si="106"/>
        <v>10.199999999999989</v>
      </c>
      <c r="J6849" s="1">
        <f>Predictive_Maintenance_Data[[#This Row],[Torque '[Nm']]]*Predictive_Maintenance_Data[[#This Row],[Angular velocity '[rad/s']]]/1000</f>
        <v>5.1517930728667825</v>
      </c>
      <c r="K6849" s="2">
        <v>6</v>
      </c>
      <c r="L6849" s="2">
        <v>0</v>
      </c>
      <c r="M6849" s="2">
        <v>0</v>
      </c>
      <c r="N6849" s="2">
        <v>0</v>
      </c>
      <c r="O6849" s="2">
        <v>0</v>
      </c>
      <c r="P6849" s="2">
        <v>0</v>
      </c>
      <c r="Q6849" s="2">
        <v>0</v>
      </c>
      <c r="R6849"/>
      <c r="S6849"/>
    </row>
    <row r="6850" spans="1:19" x14ac:dyDescent="0.3">
      <c r="A6850">
        <v>6849</v>
      </c>
      <c r="B6850" t="s">
        <v>6865</v>
      </c>
      <c r="C6850" t="s">
        <v>15</v>
      </c>
      <c r="D6850" s="1">
        <v>301.10000000000002</v>
      </c>
      <c r="E6850" s="1">
        <v>311.3</v>
      </c>
      <c r="F6850" s="2">
        <v>1389</v>
      </c>
      <c r="G6850" s="1">
        <f>2*PI()*Predictive_Maintenance_Data[[#This Row],[Rotational speed '[rpm']]]/60</f>
        <v>145.45573986120741</v>
      </c>
      <c r="H6850" s="1">
        <v>53.3</v>
      </c>
      <c r="I6850" s="1">
        <f t="shared" ref="I6850:I6913" si="107">E6850-D6850</f>
        <v>10.199999999999989</v>
      </c>
      <c r="J6850" s="1">
        <f>Predictive_Maintenance_Data[[#This Row],[Torque '[Nm']]]*Predictive_Maintenance_Data[[#This Row],[Angular velocity '[rad/s']]]/1000</f>
        <v>7.7527909346023547</v>
      </c>
      <c r="K6850" s="2">
        <v>8</v>
      </c>
      <c r="L6850" s="2">
        <v>0</v>
      </c>
      <c r="M6850" s="2">
        <v>0</v>
      </c>
      <c r="N6850" s="2">
        <v>0</v>
      </c>
      <c r="O6850" s="2">
        <v>0</v>
      </c>
      <c r="P6850" s="2">
        <v>0</v>
      </c>
      <c r="Q6850" s="2">
        <v>0</v>
      </c>
      <c r="R6850"/>
      <c r="S6850"/>
    </row>
    <row r="6851" spans="1:19" x14ac:dyDescent="0.3">
      <c r="A6851">
        <v>6850</v>
      </c>
      <c r="B6851" t="s">
        <v>6866</v>
      </c>
      <c r="C6851" t="s">
        <v>17</v>
      </c>
      <c r="D6851" s="1">
        <v>301.10000000000002</v>
      </c>
      <c r="E6851" s="1">
        <v>311.3</v>
      </c>
      <c r="F6851" s="2">
        <v>1498</v>
      </c>
      <c r="G6851" s="1">
        <f>2*PI()*Predictive_Maintenance_Data[[#This Row],[Rotational speed '[rpm']]]/60</f>
        <v>156.87019316925034</v>
      </c>
      <c r="H6851" s="1">
        <v>37.6</v>
      </c>
      <c r="I6851" s="1">
        <f t="shared" si="107"/>
        <v>10.199999999999989</v>
      </c>
      <c r="J6851" s="1">
        <f>Predictive_Maintenance_Data[[#This Row],[Torque '[Nm']]]*Predictive_Maintenance_Data[[#This Row],[Angular velocity '[rad/s']]]/1000</f>
        <v>5.8983192631638133</v>
      </c>
      <c r="K6851" s="2">
        <v>11</v>
      </c>
      <c r="L6851" s="2">
        <v>0</v>
      </c>
      <c r="M6851" s="2">
        <v>0</v>
      </c>
      <c r="N6851" s="2">
        <v>0</v>
      </c>
      <c r="O6851" s="2">
        <v>0</v>
      </c>
      <c r="P6851" s="2">
        <v>0</v>
      </c>
      <c r="Q6851" s="2">
        <v>0</v>
      </c>
      <c r="R6851"/>
      <c r="S6851"/>
    </row>
    <row r="6852" spans="1:19" x14ac:dyDescent="0.3">
      <c r="A6852">
        <v>6851</v>
      </c>
      <c r="B6852" t="s">
        <v>6867</v>
      </c>
      <c r="C6852" t="s">
        <v>15</v>
      </c>
      <c r="D6852" s="1">
        <v>301</v>
      </c>
      <c r="E6852" s="1">
        <v>311.2</v>
      </c>
      <c r="F6852" s="2">
        <v>1521</v>
      </c>
      <c r="G6852" s="1">
        <f>2*PI()*Predictive_Maintenance_Data[[#This Row],[Rotational speed '[rpm']]]/60</f>
        <v>159.27874753700249</v>
      </c>
      <c r="H6852" s="1">
        <v>35.799999999999997</v>
      </c>
      <c r="I6852" s="1">
        <f t="shared" si="107"/>
        <v>10.199999999999989</v>
      </c>
      <c r="J6852" s="1">
        <f>Predictive_Maintenance_Data[[#This Row],[Torque '[Nm']]]*Predictive_Maintenance_Data[[#This Row],[Angular velocity '[rad/s']]]/1000</f>
        <v>5.7021791618246889</v>
      </c>
      <c r="K6852" s="2">
        <v>13</v>
      </c>
      <c r="L6852" s="2">
        <v>0</v>
      </c>
      <c r="M6852" s="2">
        <v>0</v>
      </c>
      <c r="N6852" s="2">
        <v>0</v>
      </c>
      <c r="O6852" s="2">
        <v>0</v>
      </c>
      <c r="P6852" s="2">
        <v>0</v>
      </c>
      <c r="Q6852" s="2">
        <v>0</v>
      </c>
      <c r="R6852"/>
      <c r="S6852"/>
    </row>
    <row r="6853" spans="1:19" x14ac:dyDescent="0.3">
      <c r="A6853">
        <v>6852</v>
      </c>
      <c r="B6853" t="s">
        <v>6868</v>
      </c>
      <c r="C6853" t="s">
        <v>15</v>
      </c>
      <c r="D6853" s="1">
        <v>301</v>
      </c>
      <c r="E6853" s="1">
        <v>311.2</v>
      </c>
      <c r="F6853" s="2">
        <v>1394</v>
      </c>
      <c r="G6853" s="1">
        <f>2*PI()*Predictive_Maintenance_Data[[#This Row],[Rotational speed '[rpm']]]/60</f>
        <v>145.97933863680572</v>
      </c>
      <c r="H6853" s="1">
        <v>41.3</v>
      </c>
      <c r="I6853" s="1">
        <f t="shared" si="107"/>
        <v>10.199999999999989</v>
      </c>
      <c r="J6853" s="1">
        <f>Predictive_Maintenance_Data[[#This Row],[Torque '[Nm']]]*Predictive_Maintenance_Data[[#This Row],[Angular velocity '[rad/s']]]/1000</f>
        <v>6.0289466857000757</v>
      </c>
      <c r="K6853" s="2">
        <v>16</v>
      </c>
      <c r="L6853" s="2">
        <v>0</v>
      </c>
      <c r="M6853" s="2">
        <v>0</v>
      </c>
      <c r="N6853" s="2">
        <v>0</v>
      </c>
      <c r="O6853" s="2">
        <v>0</v>
      </c>
      <c r="P6853" s="2">
        <v>0</v>
      </c>
      <c r="Q6853" s="2">
        <v>0</v>
      </c>
      <c r="R6853"/>
      <c r="S6853"/>
    </row>
    <row r="6854" spans="1:19" x14ac:dyDescent="0.3">
      <c r="A6854">
        <v>6853</v>
      </c>
      <c r="B6854" t="s">
        <v>6869</v>
      </c>
      <c r="C6854" t="s">
        <v>27</v>
      </c>
      <c r="D6854" s="1">
        <v>301</v>
      </c>
      <c r="E6854" s="1">
        <v>311.2</v>
      </c>
      <c r="F6854" s="2">
        <v>1602</v>
      </c>
      <c r="G6854" s="1">
        <f>2*PI()*Predictive_Maintenance_Data[[#This Row],[Rotational speed '[rpm']]]/60</f>
        <v>167.76104770169496</v>
      </c>
      <c r="H6854" s="1">
        <v>32.700000000000003</v>
      </c>
      <c r="I6854" s="1">
        <f t="shared" si="107"/>
        <v>10.199999999999989</v>
      </c>
      <c r="J6854" s="1">
        <f>Predictive_Maintenance_Data[[#This Row],[Torque '[Nm']]]*Predictive_Maintenance_Data[[#This Row],[Angular velocity '[rad/s']]]/1000</f>
        <v>5.4857862598454261</v>
      </c>
      <c r="K6854" s="2">
        <v>19</v>
      </c>
      <c r="L6854" s="2">
        <v>0</v>
      </c>
      <c r="M6854" s="2">
        <v>0</v>
      </c>
      <c r="N6854" s="2">
        <v>0</v>
      </c>
      <c r="O6854" s="2">
        <v>0</v>
      </c>
      <c r="P6854" s="2">
        <v>0</v>
      </c>
      <c r="Q6854" s="2">
        <v>0</v>
      </c>
      <c r="R6854"/>
      <c r="S6854"/>
    </row>
    <row r="6855" spans="1:19" x14ac:dyDescent="0.3">
      <c r="A6855">
        <v>6854</v>
      </c>
      <c r="B6855" t="s">
        <v>6870</v>
      </c>
      <c r="C6855" t="s">
        <v>17</v>
      </c>
      <c r="D6855" s="1">
        <v>300.89999999999998</v>
      </c>
      <c r="E6855" s="1">
        <v>311.10000000000002</v>
      </c>
      <c r="F6855" s="2">
        <v>1417</v>
      </c>
      <c r="G6855" s="1">
        <f>2*PI()*Predictive_Maintenance_Data[[#This Row],[Rotational speed '[rpm']]]/60</f>
        <v>148.3878930045579</v>
      </c>
      <c r="H6855" s="1">
        <v>40.700000000000003</v>
      </c>
      <c r="I6855" s="1">
        <f t="shared" si="107"/>
        <v>10.200000000000045</v>
      </c>
      <c r="J6855" s="1">
        <f>Predictive_Maintenance_Data[[#This Row],[Torque '[Nm']]]*Predictive_Maintenance_Data[[#This Row],[Angular velocity '[rad/s']]]/1000</f>
        <v>6.0393872452855071</v>
      </c>
      <c r="K6855" s="2">
        <v>24</v>
      </c>
      <c r="L6855" s="2">
        <v>0</v>
      </c>
      <c r="M6855" s="2">
        <v>0</v>
      </c>
      <c r="N6855" s="2">
        <v>0</v>
      </c>
      <c r="O6855" s="2">
        <v>0</v>
      </c>
      <c r="P6855" s="2">
        <v>0</v>
      </c>
      <c r="Q6855" s="2">
        <v>0</v>
      </c>
      <c r="R6855"/>
      <c r="S6855"/>
    </row>
    <row r="6856" spans="1:19" x14ac:dyDescent="0.3">
      <c r="A6856">
        <v>6855</v>
      </c>
      <c r="B6856" t="s">
        <v>6871</v>
      </c>
      <c r="C6856" t="s">
        <v>17</v>
      </c>
      <c r="D6856" s="1">
        <v>301</v>
      </c>
      <c r="E6856" s="1">
        <v>311.2</v>
      </c>
      <c r="F6856" s="2">
        <v>1511</v>
      </c>
      <c r="G6856" s="1">
        <f>2*PI()*Predictive_Maintenance_Data[[#This Row],[Rotational speed '[rpm']]]/60</f>
        <v>158.23154998580591</v>
      </c>
      <c r="H6856" s="1">
        <v>42.9</v>
      </c>
      <c r="I6856" s="1">
        <f t="shared" si="107"/>
        <v>10.199999999999989</v>
      </c>
      <c r="J6856" s="1">
        <f>Predictive_Maintenance_Data[[#This Row],[Torque '[Nm']]]*Predictive_Maintenance_Data[[#This Row],[Angular velocity '[rad/s']]]/1000</f>
        <v>6.7881334943910732</v>
      </c>
      <c r="K6856" s="2">
        <v>26</v>
      </c>
      <c r="L6856" s="2">
        <v>0</v>
      </c>
      <c r="M6856" s="2">
        <v>0</v>
      </c>
      <c r="N6856" s="2">
        <v>0</v>
      </c>
      <c r="O6856" s="2">
        <v>0</v>
      </c>
      <c r="P6856" s="2">
        <v>0</v>
      </c>
      <c r="Q6856" s="2">
        <v>0</v>
      </c>
      <c r="R6856"/>
      <c r="S6856"/>
    </row>
    <row r="6857" spans="1:19" x14ac:dyDescent="0.3">
      <c r="A6857">
        <v>6856</v>
      </c>
      <c r="B6857" t="s">
        <v>6872</v>
      </c>
      <c r="C6857" t="s">
        <v>15</v>
      </c>
      <c r="D6857" s="1">
        <v>301.10000000000002</v>
      </c>
      <c r="E6857" s="1">
        <v>311.3</v>
      </c>
      <c r="F6857" s="2">
        <v>1654</v>
      </c>
      <c r="G6857" s="1">
        <f>2*PI()*Predictive_Maintenance_Data[[#This Row],[Rotational speed '[rpm']]]/60</f>
        <v>173.20647496791725</v>
      </c>
      <c r="H6857" s="1">
        <v>30.7</v>
      </c>
      <c r="I6857" s="1">
        <f t="shared" si="107"/>
        <v>10.199999999999989</v>
      </c>
      <c r="J6857" s="1">
        <f>Predictive_Maintenance_Data[[#This Row],[Torque '[Nm']]]*Predictive_Maintenance_Data[[#This Row],[Angular velocity '[rad/s']]]/1000</f>
        <v>5.317438781515059</v>
      </c>
      <c r="K6857" s="2">
        <v>28</v>
      </c>
      <c r="L6857" s="2">
        <v>0</v>
      </c>
      <c r="M6857" s="2">
        <v>0</v>
      </c>
      <c r="N6857" s="2">
        <v>0</v>
      </c>
      <c r="O6857" s="2">
        <v>0</v>
      </c>
      <c r="P6857" s="2">
        <v>0</v>
      </c>
      <c r="Q6857" s="2">
        <v>0</v>
      </c>
      <c r="R6857"/>
      <c r="S6857"/>
    </row>
    <row r="6858" spans="1:19" x14ac:dyDescent="0.3">
      <c r="A6858">
        <v>6857</v>
      </c>
      <c r="B6858" t="s">
        <v>6873</v>
      </c>
      <c r="C6858" t="s">
        <v>15</v>
      </c>
      <c r="D6858" s="1">
        <v>301.10000000000002</v>
      </c>
      <c r="E6858" s="1">
        <v>311.3</v>
      </c>
      <c r="F6858" s="2">
        <v>1836</v>
      </c>
      <c r="G6858" s="1">
        <f>2*PI()*Predictive_Maintenance_Data[[#This Row],[Rotational speed '[rpm']]]/60</f>
        <v>192.26547039969535</v>
      </c>
      <c r="H6858" s="1">
        <v>22.8</v>
      </c>
      <c r="I6858" s="1">
        <f t="shared" si="107"/>
        <v>10.199999999999989</v>
      </c>
      <c r="J6858" s="1">
        <f>Predictive_Maintenance_Data[[#This Row],[Torque '[Nm']]]*Predictive_Maintenance_Data[[#This Row],[Angular velocity '[rad/s']]]/1000</f>
        <v>4.3836527251130537</v>
      </c>
      <c r="K6858" s="2">
        <v>31</v>
      </c>
      <c r="L6858" s="2">
        <v>0</v>
      </c>
      <c r="M6858" s="2">
        <v>0</v>
      </c>
      <c r="N6858" s="2">
        <v>0</v>
      </c>
      <c r="O6858" s="2">
        <v>0</v>
      </c>
      <c r="P6858" s="2">
        <v>0</v>
      </c>
      <c r="Q6858" s="2">
        <v>0</v>
      </c>
      <c r="R6858"/>
      <c r="S6858"/>
    </row>
    <row r="6859" spans="1:19" x14ac:dyDescent="0.3">
      <c r="A6859">
        <v>6858</v>
      </c>
      <c r="B6859" t="s">
        <v>6874</v>
      </c>
      <c r="C6859" t="s">
        <v>17</v>
      </c>
      <c r="D6859" s="1">
        <v>301.10000000000002</v>
      </c>
      <c r="E6859" s="1">
        <v>311.3</v>
      </c>
      <c r="F6859" s="2">
        <v>1622</v>
      </c>
      <c r="G6859" s="1">
        <f>2*PI()*Predictive_Maintenance_Data[[#This Row],[Rotational speed '[rpm']]]/60</f>
        <v>169.85544280408814</v>
      </c>
      <c r="H6859" s="1">
        <v>35.6</v>
      </c>
      <c r="I6859" s="1">
        <f t="shared" si="107"/>
        <v>10.199999999999989</v>
      </c>
      <c r="J6859" s="1">
        <f>Predictive_Maintenance_Data[[#This Row],[Torque '[Nm']]]*Predictive_Maintenance_Data[[#This Row],[Angular velocity '[rad/s']]]/1000</f>
        <v>6.0468537638255384</v>
      </c>
      <c r="K6859" s="2">
        <v>34</v>
      </c>
      <c r="L6859" s="2">
        <v>0</v>
      </c>
      <c r="M6859" s="2">
        <v>0</v>
      </c>
      <c r="N6859" s="2">
        <v>0</v>
      </c>
      <c r="O6859" s="2">
        <v>0</v>
      </c>
      <c r="P6859" s="2">
        <v>0</v>
      </c>
      <c r="Q6859" s="2">
        <v>0</v>
      </c>
      <c r="R6859"/>
      <c r="S6859"/>
    </row>
    <row r="6860" spans="1:19" x14ac:dyDescent="0.3">
      <c r="A6860">
        <v>6859</v>
      </c>
      <c r="B6860" t="s">
        <v>6875</v>
      </c>
      <c r="C6860" t="s">
        <v>17</v>
      </c>
      <c r="D6860" s="1">
        <v>301</v>
      </c>
      <c r="E6860" s="1">
        <v>311.2</v>
      </c>
      <c r="F6860" s="2">
        <v>1467</v>
      </c>
      <c r="G6860" s="1">
        <f>2*PI()*Predictive_Maintenance_Data[[#This Row],[Rotational speed '[rpm']]]/60</f>
        <v>153.62388076054089</v>
      </c>
      <c r="H6860" s="1">
        <v>45.4</v>
      </c>
      <c r="I6860" s="1">
        <f t="shared" si="107"/>
        <v>10.199999999999989</v>
      </c>
      <c r="J6860" s="1">
        <f>Predictive_Maintenance_Data[[#This Row],[Torque '[Nm']]]*Predictive_Maintenance_Data[[#This Row],[Angular velocity '[rad/s']]]/1000</f>
        <v>6.9745241865285559</v>
      </c>
      <c r="K6860" s="2">
        <v>36</v>
      </c>
      <c r="L6860" s="2">
        <v>0</v>
      </c>
      <c r="M6860" s="2">
        <v>0</v>
      </c>
      <c r="N6860" s="2">
        <v>0</v>
      </c>
      <c r="O6860" s="2">
        <v>0</v>
      </c>
      <c r="P6860" s="2">
        <v>0</v>
      </c>
      <c r="Q6860" s="2">
        <v>0</v>
      </c>
      <c r="R6860"/>
      <c r="S6860"/>
    </row>
    <row r="6861" spans="1:19" x14ac:dyDescent="0.3">
      <c r="A6861">
        <v>6860</v>
      </c>
      <c r="B6861" t="s">
        <v>6876</v>
      </c>
      <c r="C6861" t="s">
        <v>15</v>
      </c>
      <c r="D6861" s="1">
        <v>301.10000000000002</v>
      </c>
      <c r="E6861" s="1">
        <v>311.3</v>
      </c>
      <c r="F6861" s="2">
        <v>1909</v>
      </c>
      <c r="G6861" s="1">
        <f>2*PI()*Predictive_Maintenance_Data[[#This Row],[Rotational speed '[rpm']]]/60</f>
        <v>199.91001252343048</v>
      </c>
      <c r="H6861" s="1">
        <v>22.7</v>
      </c>
      <c r="I6861" s="1">
        <f t="shared" si="107"/>
        <v>10.199999999999989</v>
      </c>
      <c r="J6861" s="1">
        <f>Predictive_Maintenance_Data[[#This Row],[Torque '[Nm']]]*Predictive_Maintenance_Data[[#This Row],[Angular velocity '[rad/s']]]/1000</f>
        <v>4.5379572842818714</v>
      </c>
      <c r="K6861" s="2">
        <v>38</v>
      </c>
      <c r="L6861" s="2">
        <v>0</v>
      </c>
      <c r="M6861" s="2">
        <v>0</v>
      </c>
      <c r="N6861" s="2">
        <v>0</v>
      </c>
      <c r="O6861" s="2">
        <v>0</v>
      </c>
      <c r="P6861" s="2">
        <v>0</v>
      </c>
      <c r="Q6861" s="2">
        <v>0</v>
      </c>
      <c r="R6861"/>
      <c r="S6861"/>
    </row>
    <row r="6862" spans="1:19" x14ac:dyDescent="0.3">
      <c r="A6862">
        <v>6861</v>
      </c>
      <c r="B6862" t="s">
        <v>6877</v>
      </c>
      <c r="C6862" t="s">
        <v>17</v>
      </c>
      <c r="D6862" s="1">
        <v>301.10000000000002</v>
      </c>
      <c r="E6862" s="1">
        <v>311.2</v>
      </c>
      <c r="F6862" s="2">
        <v>1910</v>
      </c>
      <c r="G6862" s="1">
        <f>2*PI()*Predictive_Maintenance_Data[[#This Row],[Rotational speed '[rpm']]]/60</f>
        <v>200.01473227855016</v>
      </c>
      <c r="H6862" s="1">
        <v>20.2</v>
      </c>
      <c r="I6862" s="1">
        <f t="shared" si="107"/>
        <v>10.099999999999966</v>
      </c>
      <c r="J6862" s="1">
        <f>Predictive_Maintenance_Data[[#This Row],[Torque '[Nm']]]*Predictive_Maintenance_Data[[#This Row],[Angular velocity '[rad/s']]]/1000</f>
        <v>4.0402975920267128</v>
      </c>
      <c r="K6862" s="2">
        <v>41</v>
      </c>
      <c r="L6862" s="2">
        <v>0</v>
      </c>
      <c r="M6862" s="2">
        <v>0</v>
      </c>
      <c r="N6862" s="2">
        <v>0</v>
      </c>
      <c r="O6862" s="2">
        <v>0</v>
      </c>
      <c r="P6862" s="2">
        <v>0</v>
      </c>
      <c r="Q6862" s="2">
        <v>0</v>
      </c>
      <c r="R6862"/>
      <c r="S6862"/>
    </row>
    <row r="6863" spans="1:19" x14ac:dyDescent="0.3">
      <c r="A6863">
        <v>6862</v>
      </c>
      <c r="B6863" t="s">
        <v>6878</v>
      </c>
      <c r="C6863" t="s">
        <v>27</v>
      </c>
      <c r="D6863" s="1">
        <v>301.10000000000002</v>
      </c>
      <c r="E6863" s="1">
        <v>311.3</v>
      </c>
      <c r="F6863" s="2">
        <v>2207</v>
      </c>
      <c r="G6863" s="1">
        <f>2*PI()*Predictive_Maintenance_Data[[#This Row],[Rotational speed '[rpm']]]/60</f>
        <v>231.1164995490891</v>
      </c>
      <c r="H6863" s="1">
        <v>16.600000000000001</v>
      </c>
      <c r="I6863" s="1">
        <f t="shared" si="107"/>
        <v>10.199999999999989</v>
      </c>
      <c r="J6863" s="1">
        <f>Predictive_Maintenance_Data[[#This Row],[Torque '[Nm']]]*Predictive_Maintenance_Data[[#This Row],[Angular velocity '[rad/s']]]/1000</f>
        <v>3.8365338925148795</v>
      </c>
      <c r="K6863" s="2">
        <v>43</v>
      </c>
      <c r="L6863" s="2">
        <v>0</v>
      </c>
      <c r="M6863" s="2">
        <v>0</v>
      </c>
      <c r="N6863" s="2">
        <v>0</v>
      </c>
      <c r="O6863" s="2">
        <v>0</v>
      </c>
      <c r="P6863" s="2">
        <v>0</v>
      </c>
      <c r="Q6863" s="2">
        <v>0</v>
      </c>
      <c r="R6863"/>
      <c r="S6863"/>
    </row>
    <row r="6864" spans="1:19" x14ac:dyDescent="0.3">
      <c r="A6864">
        <v>6863</v>
      </c>
      <c r="B6864" t="s">
        <v>6879</v>
      </c>
      <c r="C6864" t="s">
        <v>15</v>
      </c>
      <c r="D6864" s="1">
        <v>301.10000000000002</v>
      </c>
      <c r="E6864" s="1">
        <v>311.2</v>
      </c>
      <c r="F6864" s="2">
        <v>1384</v>
      </c>
      <c r="G6864" s="1">
        <f>2*PI()*Predictive_Maintenance_Data[[#This Row],[Rotational speed '[rpm']]]/60</f>
        <v>144.93214108560912</v>
      </c>
      <c r="H6864" s="1">
        <v>49.4</v>
      </c>
      <c r="I6864" s="1">
        <f t="shared" si="107"/>
        <v>10.099999999999966</v>
      </c>
      <c r="J6864" s="1">
        <f>Predictive_Maintenance_Data[[#This Row],[Torque '[Nm']]]*Predictive_Maintenance_Data[[#This Row],[Angular velocity '[rad/s']]]/1000</f>
        <v>7.1596477696290908</v>
      </c>
      <c r="K6864" s="2">
        <v>48</v>
      </c>
      <c r="L6864" s="2">
        <v>0</v>
      </c>
      <c r="M6864" s="2">
        <v>0</v>
      </c>
      <c r="N6864" s="2">
        <v>0</v>
      </c>
      <c r="O6864" s="2">
        <v>0</v>
      </c>
      <c r="P6864" s="2">
        <v>0</v>
      </c>
      <c r="Q6864" s="2">
        <v>0</v>
      </c>
      <c r="R6864"/>
      <c r="S6864"/>
    </row>
    <row r="6865" spans="1:19" x14ac:dyDescent="0.3">
      <c r="A6865">
        <v>6864</v>
      </c>
      <c r="B6865" t="s">
        <v>6880</v>
      </c>
      <c r="C6865" t="s">
        <v>17</v>
      </c>
      <c r="D6865" s="1">
        <v>301.10000000000002</v>
      </c>
      <c r="E6865" s="1">
        <v>311.3</v>
      </c>
      <c r="F6865" s="2">
        <v>1630</v>
      </c>
      <c r="G6865" s="1">
        <f>2*PI()*Predictive_Maintenance_Data[[#This Row],[Rotational speed '[rpm']]]/60</f>
        <v>170.69320084504542</v>
      </c>
      <c r="H6865" s="1">
        <v>29.5</v>
      </c>
      <c r="I6865" s="1">
        <f t="shared" si="107"/>
        <v>10.199999999999989</v>
      </c>
      <c r="J6865" s="1">
        <f>Predictive_Maintenance_Data[[#This Row],[Torque '[Nm']]]*Predictive_Maintenance_Data[[#This Row],[Angular velocity '[rad/s']]]/1000</f>
        <v>5.0354494249288404</v>
      </c>
      <c r="K6865" s="2">
        <v>51</v>
      </c>
      <c r="L6865" s="2">
        <v>0</v>
      </c>
      <c r="M6865" s="2">
        <v>0</v>
      </c>
      <c r="N6865" s="2">
        <v>0</v>
      </c>
      <c r="O6865" s="2">
        <v>0</v>
      </c>
      <c r="P6865" s="2">
        <v>0</v>
      </c>
      <c r="Q6865" s="2">
        <v>0</v>
      </c>
      <c r="R6865"/>
      <c r="S6865"/>
    </row>
    <row r="6866" spans="1:19" x14ac:dyDescent="0.3">
      <c r="A6866">
        <v>6865</v>
      </c>
      <c r="B6866" t="s">
        <v>6881</v>
      </c>
      <c r="C6866" t="s">
        <v>17</v>
      </c>
      <c r="D6866" s="1">
        <v>301.10000000000002</v>
      </c>
      <c r="E6866" s="1">
        <v>311.3</v>
      </c>
      <c r="F6866" s="2">
        <v>1268</v>
      </c>
      <c r="G6866" s="1">
        <f>2*PI()*Predictive_Maintenance_Data[[#This Row],[Rotational speed '[rpm']]]/60</f>
        <v>132.7846494917286</v>
      </c>
      <c r="H6866" s="1">
        <v>60</v>
      </c>
      <c r="I6866" s="1">
        <f t="shared" si="107"/>
        <v>10.199999999999989</v>
      </c>
      <c r="J6866" s="1">
        <f>Predictive_Maintenance_Data[[#This Row],[Torque '[Nm']]]*Predictive_Maintenance_Data[[#This Row],[Angular velocity '[rad/s']]]/1000</f>
        <v>7.9670789695037163</v>
      </c>
      <c r="K6866" s="2">
        <v>53</v>
      </c>
      <c r="L6866" s="2">
        <v>0</v>
      </c>
      <c r="M6866" s="2">
        <v>0</v>
      </c>
      <c r="N6866" s="2">
        <v>0</v>
      </c>
      <c r="O6866" s="2">
        <v>0</v>
      </c>
      <c r="P6866" s="2">
        <v>0</v>
      </c>
      <c r="Q6866" s="2">
        <v>0</v>
      </c>
      <c r="R6866"/>
      <c r="S6866"/>
    </row>
    <row r="6867" spans="1:19" x14ac:dyDescent="0.3">
      <c r="A6867">
        <v>6866</v>
      </c>
      <c r="B6867" t="s">
        <v>6882</v>
      </c>
      <c r="C6867" t="s">
        <v>17</v>
      </c>
      <c r="D6867" s="1">
        <v>301.10000000000002</v>
      </c>
      <c r="E6867" s="1">
        <v>311.39999999999998</v>
      </c>
      <c r="F6867" s="2">
        <v>1531</v>
      </c>
      <c r="G6867" s="1">
        <f>2*PI()*Predictive_Maintenance_Data[[#This Row],[Rotational speed '[rpm']]]/60</f>
        <v>160.32594508819912</v>
      </c>
      <c r="H6867" s="1">
        <v>38.700000000000003</v>
      </c>
      <c r="I6867" s="1">
        <f t="shared" si="107"/>
        <v>10.299999999999955</v>
      </c>
      <c r="J6867" s="1">
        <f>Predictive_Maintenance_Data[[#This Row],[Torque '[Nm']]]*Predictive_Maintenance_Data[[#This Row],[Angular velocity '[rad/s']]]/1000</f>
        <v>6.2046140749133061</v>
      </c>
      <c r="K6867" s="2">
        <v>55</v>
      </c>
      <c r="L6867" s="2">
        <v>0</v>
      </c>
      <c r="M6867" s="2">
        <v>0</v>
      </c>
      <c r="N6867" s="2">
        <v>0</v>
      </c>
      <c r="O6867" s="2">
        <v>0</v>
      </c>
      <c r="P6867" s="2">
        <v>0</v>
      </c>
      <c r="Q6867" s="2">
        <v>0</v>
      </c>
      <c r="R6867"/>
      <c r="S6867"/>
    </row>
    <row r="6868" spans="1:19" x14ac:dyDescent="0.3">
      <c r="A6868">
        <v>6867</v>
      </c>
      <c r="B6868" t="s">
        <v>6883</v>
      </c>
      <c r="C6868" t="s">
        <v>15</v>
      </c>
      <c r="D6868" s="1">
        <v>301</v>
      </c>
      <c r="E6868" s="1">
        <v>311.3</v>
      </c>
      <c r="F6868" s="2">
        <v>1454</v>
      </c>
      <c r="G6868" s="1">
        <f>2*PI()*Predictive_Maintenance_Data[[#This Row],[Rotational speed '[rpm']]]/60</f>
        <v>152.26252394398531</v>
      </c>
      <c r="H6868" s="1">
        <v>41.5</v>
      </c>
      <c r="I6868" s="1">
        <f t="shared" si="107"/>
        <v>10.300000000000011</v>
      </c>
      <c r="J6868" s="1">
        <f>Predictive_Maintenance_Data[[#This Row],[Torque '[Nm']]]*Predictive_Maintenance_Data[[#This Row],[Angular velocity '[rad/s']]]/1000</f>
        <v>6.3188947436753908</v>
      </c>
      <c r="K6868" s="2">
        <v>57</v>
      </c>
      <c r="L6868" s="2">
        <v>0</v>
      </c>
      <c r="M6868" s="2">
        <v>0</v>
      </c>
      <c r="N6868" s="2">
        <v>0</v>
      </c>
      <c r="O6868" s="2">
        <v>0</v>
      </c>
      <c r="P6868" s="2">
        <v>0</v>
      </c>
      <c r="Q6868" s="2">
        <v>0</v>
      </c>
      <c r="R6868"/>
      <c r="S6868"/>
    </row>
    <row r="6869" spans="1:19" x14ac:dyDescent="0.3">
      <c r="A6869">
        <v>6868</v>
      </c>
      <c r="B6869" t="s">
        <v>6884</v>
      </c>
      <c r="C6869" t="s">
        <v>17</v>
      </c>
      <c r="D6869" s="1">
        <v>301</v>
      </c>
      <c r="E6869" s="1">
        <v>311.3</v>
      </c>
      <c r="F6869" s="2">
        <v>1342</v>
      </c>
      <c r="G6869" s="1">
        <f>2*PI()*Predictive_Maintenance_Data[[#This Row],[Rotational speed '[rpm']]]/60</f>
        <v>140.53391137058341</v>
      </c>
      <c r="H6869" s="1">
        <v>50.9</v>
      </c>
      <c r="I6869" s="1">
        <f t="shared" si="107"/>
        <v>10.300000000000011</v>
      </c>
      <c r="J6869" s="1">
        <f>Predictive_Maintenance_Data[[#This Row],[Torque '[Nm']]]*Predictive_Maintenance_Data[[#This Row],[Angular velocity '[rad/s']]]/1000</f>
        <v>7.1531760887626952</v>
      </c>
      <c r="K6869" s="2">
        <v>60</v>
      </c>
      <c r="L6869" s="2">
        <v>0</v>
      </c>
      <c r="M6869" s="2">
        <v>0</v>
      </c>
      <c r="N6869" s="2">
        <v>0</v>
      </c>
      <c r="O6869" s="2">
        <v>0</v>
      </c>
      <c r="P6869" s="2">
        <v>0</v>
      </c>
      <c r="Q6869" s="2">
        <v>0</v>
      </c>
      <c r="R6869"/>
      <c r="S6869"/>
    </row>
    <row r="6870" spans="1:19" x14ac:dyDescent="0.3">
      <c r="A6870">
        <v>6869</v>
      </c>
      <c r="B6870" t="s">
        <v>6885</v>
      </c>
      <c r="C6870" t="s">
        <v>17</v>
      </c>
      <c r="D6870" s="1">
        <v>301</v>
      </c>
      <c r="E6870" s="1">
        <v>311.2</v>
      </c>
      <c r="F6870" s="2">
        <v>1363</v>
      </c>
      <c r="G6870" s="1">
        <f>2*PI()*Predictive_Maintenance_Data[[#This Row],[Rotational speed '[rpm']]]/60</f>
        <v>142.73302622809626</v>
      </c>
      <c r="H6870" s="1">
        <v>46.3</v>
      </c>
      <c r="I6870" s="1">
        <f t="shared" si="107"/>
        <v>10.199999999999989</v>
      </c>
      <c r="J6870" s="1">
        <f>Predictive_Maintenance_Data[[#This Row],[Torque '[Nm']]]*Predictive_Maintenance_Data[[#This Row],[Angular velocity '[rad/s']]]/1000</f>
        <v>6.6085391143608572</v>
      </c>
      <c r="K6870" s="2">
        <v>62</v>
      </c>
      <c r="L6870" s="2">
        <v>0</v>
      </c>
      <c r="M6870" s="2">
        <v>0</v>
      </c>
      <c r="N6870" s="2">
        <v>0</v>
      </c>
      <c r="O6870" s="2">
        <v>0</v>
      </c>
      <c r="P6870" s="2">
        <v>0</v>
      </c>
      <c r="Q6870" s="2">
        <v>0</v>
      </c>
      <c r="R6870"/>
      <c r="S6870"/>
    </row>
    <row r="6871" spans="1:19" x14ac:dyDescent="0.3">
      <c r="A6871">
        <v>6870</v>
      </c>
      <c r="B6871" t="s">
        <v>6886</v>
      </c>
      <c r="C6871" t="s">
        <v>17</v>
      </c>
      <c r="D6871" s="1">
        <v>301</v>
      </c>
      <c r="E6871" s="1">
        <v>311.2</v>
      </c>
      <c r="F6871" s="2">
        <v>1412</v>
      </c>
      <c r="G6871" s="1">
        <f>2*PI()*Predictive_Maintenance_Data[[#This Row],[Rotational speed '[rpm']]]/60</f>
        <v>147.86429422895961</v>
      </c>
      <c r="H6871" s="1">
        <v>42.1</v>
      </c>
      <c r="I6871" s="1">
        <f t="shared" si="107"/>
        <v>10.199999999999989</v>
      </c>
      <c r="J6871" s="1">
        <f>Predictive_Maintenance_Data[[#This Row],[Torque '[Nm']]]*Predictive_Maintenance_Data[[#This Row],[Angular velocity '[rad/s']]]/1000</f>
        <v>6.2250867870391993</v>
      </c>
      <c r="K6871" s="2">
        <v>64</v>
      </c>
      <c r="L6871" s="2">
        <v>0</v>
      </c>
      <c r="M6871" s="2">
        <v>0</v>
      </c>
      <c r="N6871" s="2">
        <v>0</v>
      </c>
      <c r="O6871" s="2">
        <v>0</v>
      </c>
      <c r="P6871" s="2">
        <v>0</v>
      </c>
      <c r="Q6871" s="2">
        <v>0</v>
      </c>
      <c r="R6871"/>
      <c r="S6871"/>
    </row>
    <row r="6872" spans="1:19" x14ac:dyDescent="0.3">
      <c r="A6872">
        <v>6871</v>
      </c>
      <c r="B6872" t="s">
        <v>6887</v>
      </c>
      <c r="C6872" t="s">
        <v>27</v>
      </c>
      <c r="D6872" s="1">
        <v>301</v>
      </c>
      <c r="E6872" s="1">
        <v>311.3</v>
      </c>
      <c r="F6872" s="2">
        <v>1597</v>
      </c>
      <c r="G6872" s="1">
        <f>2*PI()*Predictive_Maintenance_Data[[#This Row],[Rotational speed '[rpm']]]/60</f>
        <v>167.23744892609665</v>
      </c>
      <c r="H6872" s="1">
        <v>39.200000000000003</v>
      </c>
      <c r="I6872" s="1">
        <f t="shared" si="107"/>
        <v>10.300000000000011</v>
      </c>
      <c r="J6872" s="1">
        <f>Predictive_Maintenance_Data[[#This Row],[Torque '[Nm']]]*Predictive_Maintenance_Data[[#This Row],[Angular velocity '[rad/s']]]/1000</f>
        <v>6.5557079979029886</v>
      </c>
      <c r="K6872" s="2">
        <v>66</v>
      </c>
      <c r="L6872" s="2">
        <v>0</v>
      </c>
      <c r="M6872" s="2">
        <v>0</v>
      </c>
      <c r="N6872" s="2">
        <v>0</v>
      </c>
      <c r="O6872" s="2">
        <v>0</v>
      </c>
      <c r="P6872" s="2">
        <v>0</v>
      </c>
      <c r="Q6872" s="2">
        <v>0</v>
      </c>
      <c r="R6872"/>
      <c r="S6872"/>
    </row>
    <row r="6873" spans="1:19" x14ac:dyDescent="0.3">
      <c r="A6873">
        <v>6872</v>
      </c>
      <c r="B6873" t="s">
        <v>6888</v>
      </c>
      <c r="C6873" t="s">
        <v>17</v>
      </c>
      <c r="D6873" s="1">
        <v>301</v>
      </c>
      <c r="E6873" s="1">
        <v>311.3</v>
      </c>
      <c r="F6873" s="2">
        <v>1349</v>
      </c>
      <c r="G6873" s="1">
        <f>2*PI()*Predictive_Maintenance_Data[[#This Row],[Rotational speed '[rpm']]]/60</f>
        <v>141.26694965642102</v>
      </c>
      <c r="H6873" s="1">
        <v>47</v>
      </c>
      <c r="I6873" s="1">
        <f t="shared" si="107"/>
        <v>10.300000000000011</v>
      </c>
      <c r="J6873" s="1">
        <f>Predictive_Maintenance_Data[[#This Row],[Torque '[Nm']]]*Predictive_Maintenance_Data[[#This Row],[Angular velocity '[rad/s']]]/1000</f>
        <v>6.6395466338517881</v>
      </c>
      <c r="K6873" s="2">
        <v>71</v>
      </c>
      <c r="L6873" s="2">
        <v>0</v>
      </c>
      <c r="M6873" s="2">
        <v>0</v>
      </c>
      <c r="N6873" s="2">
        <v>0</v>
      </c>
      <c r="O6873" s="2">
        <v>0</v>
      </c>
      <c r="P6873" s="2">
        <v>0</v>
      </c>
      <c r="Q6873" s="2">
        <v>0</v>
      </c>
      <c r="R6873"/>
      <c r="S6873"/>
    </row>
    <row r="6874" spans="1:19" x14ac:dyDescent="0.3">
      <c r="A6874">
        <v>6873</v>
      </c>
      <c r="B6874" t="s">
        <v>6889</v>
      </c>
      <c r="C6874" t="s">
        <v>17</v>
      </c>
      <c r="D6874" s="1">
        <v>301</v>
      </c>
      <c r="E6874" s="1">
        <v>311.3</v>
      </c>
      <c r="F6874" s="2">
        <v>1472</v>
      </c>
      <c r="G6874" s="1">
        <f>2*PI()*Predictive_Maintenance_Data[[#This Row],[Rotational speed '[rpm']]]/60</f>
        <v>154.14747953613917</v>
      </c>
      <c r="H6874" s="1">
        <v>35.299999999999997</v>
      </c>
      <c r="I6874" s="1">
        <f t="shared" si="107"/>
        <v>10.300000000000011</v>
      </c>
      <c r="J6874" s="1">
        <f>Predictive_Maintenance_Data[[#This Row],[Torque '[Nm']]]*Predictive_Maintenance_Data[[#This Row],[Angular velocity '[rad/s']]]/1000</f>
        <v>5.4414060276257121</v>
      </c>
      <c r="K6874" s="2">
        <v>73</v>
      </c>
      <c r="L6874" s="2">
        <v>0</v>
      </c>
      <c r="M6874" s="2">
        <v>0</v>
      </c>
      <c r="N6874" s="2">
        <v>0</v>
      </c>
      <c r="O6874" s="2">
        <v>0</v>
      </c>
      <c r="P6874" s="2">
        <v>0</v>
      </c>
      <c r="Q6874" s="2">
        <v>0</v>
      </c>
      <c r="R6874"/>
      <c r="S6874"/>
    </row>
    <row r="6875" spans="1:19" x14ac:dyDescent="0.3">
      <c r="A6875">
        <v>6874</v>
      </c>
      <c r="B6875" t="s">
        <v>6890</v>
      </c>
      <c r="C6875" t="s">
        <v>17</v>
      </c>
      <c r="D6875" s="1">
        <v>301</v>
      </c>
      <c r="E6875" s="1">
        <v>311.39999999999998</v>
      </c>
      <c r="F6875" s="2">
        <v>1478</v>
      </c>
      <c r="G6875" s="1">
        <f>2*PI()*Predictive_Maintenance_Data[[#This Row],[Rotational speed '[rpm']]]/60</f>
        <v>154.77579806685713</v>
      </c>
      <c r="H6875" s="1">
        <v>39.5</v>
      </c>
      <c r="I6875" s="1">
        <f t="shared" si="107"/>
        <v>10.399999999999977</v>
      </c>
      <c r="J6875" s="1">
        <f>Predictive_Maintenance_Data[[#This Row],[Torque '[Nm']]]*Predictive_Maintenance_Data[[#This Row],[Angular velocity '[rad/s']]]/1000</f>
        <v>6.1136440236408571</v>
      </c>
      <c r="K6875" s="2">
        <v>75</v>
      </c>
      <c r="L6875" s="2">
        <v>0</v>
      </c>
      <c r="M6875" s="2">
        <v>0</v>
      </c>
      <c r="N6875" s="2">
        <v>0</v>
      </c>
      <c r="O6875" s="2">
        <v>0</v>
      </c>
      <c r="P6875" s="2">
        <v>0</v>
      </c>
      <c r="Q6875" s="2">
        <v>0</v>
      </c>
      <c r="R6875"/>
      <c r="S6875"/>
    </row>
    <row r="6876" spans="1:19" x14ac:dyDescent="0.3">
      <c r="A6876">
        <v>6875</v>
      </c>
      <c r="B6876" t="s">
        <v>6891</v>
      </c>
      <c r="C6876" t="s">
        <v>27</v>
      </c>
      <c r="D6876" s="1">
        <v>300.89999999999998</v>
      </c>
      <c r="E6876" s="1">
        <v>311.3</v>
      </c>
      <c r="F6876" s="2">
        <v>1295</v>
      </c>
      <c r="G6876" s="1">
        <f>2*PI()*Predictive_Maintenance_Data[[#This Row],[Rotational speed '[rpm']]]/60</f>
        <v>135.61208287995939</v>
      </c>
      <c r="H6876" s="1">
        <v>58.9</v>
      </c>
      <c r="I6876" s="1">
        <f t="shared" si="107"/>
        <v>10.400000000000034</v>
      </c>
      <c r="J6876" s="1">
        <f>Predictive_Maintenance_Data[[#This Row],[Torque '[Nm']]]*Predictive_Maintenance_Data[[#This Row],[Angular velocity '[rad/s']]]/1000</f>
        <v>7.9875516816296077</v>
      </c>
      <c r="K6876" s="2">
        <v>77</v>
      </c>
      <c r="L6876" s="2">
        <v>0</v>
      </c>
      <c r="M6876" s="2">
        <v>0</v>
      </c>
      <c r="N6876" s="2">
        <v>0</v>
      </c>
      <c r="O6876" s="2">
        <v>0</v>
      </c>
      <c r="P6876" s="2">
        <v>0</v>
      </c>
      <c r="Q6876" s="2">
        <v>0</v>
      </c>
      <c r="R6876"/>
      <c r="S6876"/>
    </row>
    <row r="6877" spans="1:19" x14ac:dyDescent="0.3">
      <c r="A6877">
        <v>6876</v>
      </c>
      <c r="B6877" t="s">
        <v>6892</v>
      </c>
      <c r="C6877" t="s">
        <v>15</v>
      </c>
      <c r="D6877" s="1">
        <v>300.8</v>
      </c>
      <c r="E6877" s="1">
        <v>311.2</v>
      </c>
      <c r="F6877" s="2">
        <v>1592</v>
      </c>
      <c r="G6877" s="1">
        <f>2*PI()*Predictive_Maintenance_Data[[#This Row],[Rotational speed '[rpm']]]/60</f>
        <v>166.71385015049836</v>
      </c>
      <c r="H6877" s="1">
        <v>32.9</v>
      </c>
      <c r="I6877" s="1">
        <f t="shared" si="107"/>
        <v>10.399999999999977</v>
      </c>
      <c r="J6877" s="1">
        <f>Predictive_Maintenance_Data[[#This Row],[Torque '[Nm']]]*Predictive_Maintenance_Data[[#This Row],[Angular velocity '[rad/s']]]/1000</f>
        <v>5.484885669951395</v>
      </c>
      <c r="K6877" s="2">
        <v>82</v>
      </c>
      <c r="L6877" s="2">
        <v>0</v>
      </c>
      <c r="M6877" s="2">
        <v>0</v>
      </c>
      <c r="N6877" s="2">
        <v>0</v>
      </c>
      <c r="O6877" s="2">
        <v>0</v>
      </c>
      <c r="P6877" s="2">
        <v>0</v>
      </c>
      <c r="Q6877" s="2">
        <v>0</v>
      </c>
      <c r="R6877"/>
      <c r="S6877"/>
    </row>
    <row r="6878" spans="1:19" x14ac:dyDescent="0.3">
      <c r="A6878">
        <v>6877</v>
      </c>
      <c r="B6878" t="s">
        <v>6893</v>
      </c>
      <c r="C6878" t="s">
        <v>17</v>
      </c>
      <c r="D6878" s="1">
        <v>300.8</v>
      </c>
      <c r="E6878" s="1">
        <v>311.2</v>
      </c>
      <c r="F6878" s="2">
        <v>1430</v>
      </c>
      <c r="G6878" s="1">
        <f>2*PI()*Predictive_Maintenance_Data[[#This Row],[Rotational speed '[rpm']]]/60</f>
        <v>149.74924982111349</v>
      </c>
      <c r="H6878" s="1">
        <v>54.4</v>
      </c>
      <c r="I6878" s="1">
        <f t="shared" si="107"/>
        <v>10.399999999999977</v>
      </c>
      <c r="J6878" s="1">
        <f>Predictive_Maintenance_Data[[#This Row],[Torque '[Nm']]]*Predictive_Maintenance_Data[[#This Row],[Angular velocity '[rad/s']]]/1000</f>
        <v>8.1463591902685746</v>
      </c>
      <c r="K6878" s="2">
        <v>85</v>
      </c>
      <c r="L6878" s="2">
        <v>0</v>
      </c>
      <c r="M6878" s="2">
        <v>0</v>
      </c>
      <c r="N6878" s="2">
        <v>0</v>
      </c>
      <c r="O6878" s="2">
        <v>0</v>
      </c>
      <c r="P6878" s="2">
        <v>0</v>
      </c>
      <c r="Q6878" s="2">
        <v>0</v>
      </c>
      <c r="R6878"/>
      <c r="S6878"/>
    </row>
    <row r="6879" spans="1:19" x14ac:dyDescent="0.3">
      <c r="A6879">
        <v>6878</v>
      </c>
      <c r="B6879" t="s">
        <v>6894</v>
      </c>
      <c r="C6879" t="s">
        <v>15</v>
      </c>
      <c r="D6879" s="1">
        <v>300.8</v>
      </c>
      <c r="E6879" s="1">
        <v>311.2</v>
      </c>
      <c r="F6879" s="2">
        <v>1488</v>
      </c>
      <c r="G6879" s="1">
        <f>2*PI()*Predictive_Maintenance_Data[[#This Row],[Rotational speed '[rpm']]]/60</f>
        <v>155.82299561805374</v>
      </c>
      <c r="H6879" s="1">
        <v>40.1</v>
      </c>
      <c r="I6879" s="1">
        <f t="shared" si="107"/>
        <v>10.399999999999977</v>
      </c>
      <c r="J6879" s="1">
        <f>Predictive_Maintenance_Data[[#This Row],[Torque '[Nm']]]*Predictive_Maintenance_Data[[#This Row],[Angular velocity '[rad/s']]]/1000</f>
        <v>6.2485021242839549</v>
      </c>
      <c r="K6879" s="2">
        <v>87</v>
      </c>
      <c r="L6879" s="2">
        <v>0</v>
      </c>
      <c r="M6879" s="2">
        <v>0</v>
      </c>
      <c r="N6879" s="2">
        <v>0</v>
      </c>
      <c r="O6879" s="2">
        <v>0</v>
      </c>
      <c r="P6879" s="2">
        <v>0</v>
      </c>
      <c r="Q6879" s="2">
        <v>0</v>
      </c>
      <c r="R6879"/>
      <c r="S6879"/>
    </row>
    <row r="6880" spans="1:19" x14ac:dyDescent="0.3">
      <c r="A6880">
        <v>6879</v>
      </c>
      <c r="B6880" t="s">
        <v>6895</v>
      </c>
      <c r="C6880" t="s">
        <v>27</v>
      </c>
      <c r="D6880" s="1">
        <v>300.89999999999998</v>
      </c>
      <c r="E6880" s="1">
        <v>311.2</v>
      </c>
      <c r="F6880" s="2">
        <v>1518</v>
      </c>
      <c r="G6880" s="1">
        <f>2*PI()*Predictive_Maintenance_Data[[#This Row],[Rotational speed '[rpm']]]/60</f>
        <v>158.96458827164355</v>
      </c>
      <c r="H6880" s="1">
        <v>35</v>
      </c>
      <c r="I6880" s="1">
        <f t="shared" si="107"/>
        <v>10.300000000000011</v>
      </c>
      <c r="J6880" s="1">
        <f>Predictive_Maintenance_Data[[#This Row],[Torque '[Nm']]]*Predictive_Maintenance_Data[[#This Row],[Angular velocity '[rad/s']]]/1000</f>
        <v>5.5637605895075239</v>
      </c>
      <c r="K6880" s="2">
        <v>90</v>
      </c>
      <c r="L6880" s="2">
        <v>0</v>
      </c>
      <c r="M6880" s="2">
        <v>0</v>
      </c>
      <c r="N6880" s="2">
        <v>0</v>
      </c>
      <c r="O6880" s="2">
        <v>0</v>
      </c>
      <c r="P6880" s="2">
        <v>0</v>
      </c>
      <c r="Q6880" s="2">
        <v>0</v>
      </c>
      <c r="R6880"/>
      <c r="S6880"/>
    </row>
    <row r="6881" spans="1:19" x14ac:dyDescent="0.3">
      <c r="A6881">
        <v>6880</v>
      </c>
      <c r="B6881" t="s">
        <v>6896</v>
      </c>
      <c r="C6881" t="s">
        <v>27</v>
      </c>
      <c r="D6881" s="1">
        <v>300.8</v>
      </c>
      <c r="E6881" s="1">
        <v>311.2</v>
      </c>
      <c r="F6881" s="2">
        <v>2237</v>
      </c>
      <c r="G6881" s="1">
        <f>2*PI()*Predictive_Maintenance_Data[[#This Row],[Rotational speed '[rpm']]]/60</f>
        <v>234.25809220267891</v>
      </c>
      <c r="H6881" s="1">
        <v>17</v>
      </c>
      <c r="I6881" s="1">
        <f t="shared" si="107"/>
        <v>10.399999999999977</v>
      </c>
      <c r="J6881" s="1">
        <f>Predictive_Maintenance_Data[[#This Row],[Torque '[Nm']]]*Predictive_Maintenance_Data[[#This Row],[Angular velocity '[rad/s']]]/1000</f>
        <v>3.9823875674455418</v>
      </c>
      <c r="K6881" s="2">
        <v>95</v>
      </c>
      <c r="L6881" s="2">
        <v>0</v>
      </c>
      <c r="M6881" s="2">
        <v>0</v>
      </c>
      <c r="N6881" s="2">
        <v>0</v>
      </c>
      <c r="O6881" s="2">
        <v>0</v>
      </c>
      <c r="P6881" s="2">
        <v>0</v>
      </c>
      <c r="Q6881" s="2">
        <v>0</v>
      </c>
      <c r="R6881"/>
      <c r="S6881"/>
    </row>
    <row r="6882" spans="1:19" x14ac:dyDescent="0.3">
      <c r="A6882">
        <v>6881</v>
      </c>
      <c r="B6882" t="s">
        <v>6897</v>
      </c>
      <c r="C6882" t="s">
        <v>15</v>
      </c>
      <c r="D6882" s="1">
        <v>300.89999999999998</v>
      </c>
      <c r="E6882" s="1">
        <v>311.3</v>
      </c>
      <c r="F6882" s="2">
        <v>1801</v>
      </c>
      <c r="G6882" s="1">
        <f>2*PI()*Predictive_Maintenance_Data[[#This Row],[Rotational speed '[rpm']]]/60</f>
        <v>188.60027897050725</v>
      </c>
      <c r="H6882" s="1">
        <v>24.6</v>
      </c>
      <c r="I6882" s="1">
        <f t="shared" si="107"/>
        <v>10.400000000000034</v>
      </c>
      <c r="J6882" s="1">
        <f>Predictive_Maintenance_Data[[#This Row],[Torque '[Nm']]]*Predictive_Maintenance_Data[[#This Row],[Angular velocity '[rad/s']]]/1000</f>
        <v>4.6395668626744779</v>
      </c>
      <c r="K6882" s="2">
        <v>100</v>
      </c>
      <c r="L6882" s="2">
        <v>0</v>
      </c>
      <c r="M6882" s="2">
        <v>0</v>
      </c>
      <c r="N6882" s="2">
        <v>0</v>
      </c>
      <c r="O6882" s="2">
        <v>0</v>
      </c>
      <c r="P6882" s="2">
        <v>0</v>
      </c>
      <c r="Q6882" s="2">
        <v>0</v>
      </c>
      <c r="R6882"/>
      <c r="S6882"/>
    </row>
    <row r="6883" spans="1:19" x14ac:dyDescent="0.3">
      <c r="A6883">
        <v>6882</v>
      </c>
      <c r="B6883" t="s">
        <v>6898</v>
      </c>
      <c r="C6883" t="s">
        <v>17</v>
      </c>
      <c r="D6883" s="1">
        <v>301</v>
      </c>
      <c r="E6883" s="1">
        <v>311.39999999999998</v>
      </c>
      <c r="F6883" s="2">
        <v>1573</v>
      </c>
      <c r="G6883" s="1">
        <f>2*PI()*Predictive_Maintenance_Data[[#This Row],[Rotational speed '[rpm']]]/60</f>
        <v>164.72417480322483</v>
      </c>
      <c r="H6883" s="1">
        <v>37.6</v>
      </c>
      <c r="I6883" s="1">
        <f t="shared" si="107"/>
        <v>10.399999999999977</v>
      </c>
      <c r="J6883" s="1">
        <f>Predictive_Maintenance_Data[[#This Row],[Torque '[Nm']]]*Predictive_Maintenance_Data[[#This Row],[Angular velocity '[rad/s']]]/1000</f>
        <v>6.1936289726012541</v>
      </c>
      <c r="K6883" s="2">
        <v>103</v>
      </c>
      <c r="L6883" s="2">
        <v>0</v>
      </c>
      <c r="M6883" s="2">
        <v>0</v>
      </c>
      <c r="N6883" s="2">
        <v>0</v>
      </c>
      <c r="O6883" s="2">
        <v>0</v>
      </c>
      <c r="P6883" s="2">
        <v>0</v>
      </c>
      <c r="Q6883" s="2">
        <v>0</v>
      </c>
      <c r="R6883"/>
      <c r="S6883"/>
    </row>
    <row r="6884" spans="1:19" x14ac:dyDescent="0.3">
      <c r="A6884">
        <v>6883</v>
      </c>
      <c r="B6884" t="s">
        <v>6899</v>
      </c>
      <c r="C6884" t="s">
        <v>17</v>
      </c>
      <c r="D6884" s="1">
        <v>300.89999999999998</v>
      </c>
      <c r="E6884" s="1">
        <v>311.39999999999998</v>
      </c>
      <c r="F6884" s="2">
        <v>2073</v>
      </c>
      <c r="G6884" s="1">
        <f>2*PI()*Predictive_Maintenance_Data[[#This Row],[Rotational speed '[rpm']]]/60</f>
        <v>217.0840523630547</v>
      </c>
      <c r="H6884" s="1">
        <v>21.4</v>
      </c>
      <c r="I6884" s="1">
        <f t="shared" si="107"/>
        <v>10.5</v>
      </c>
      <c r="J6884" s="1">
        <f>Predictive_Maintenance_Data[[#This Row],[Torque '[Nm']]]*Predictive_Maintenance_Data[[#This Row],[Angular velocity '[rad/s']]]/1000</f>
        <v>4.6455987205693701</v>
      </c>
      <c r="K6884" s="2">
        <v>105</v>
      </c>
      <c r="L6884" s="2">
        <v>0</v>
      </c>
      <c r="M6884" s="2">
        <v>0</v>
      </c>
      <c r="N6884" s="2">
        <v>0</v>
      </c>
      <c r="O6884" s="2">
        <v>0</v>
      </c>
      <c r="P6884" s="2">
        <v>0</v>
      </c>
      <c r="Q6884" s="2">
        <v>0</v>
      </c>
      <c r="R6884"/>
      <c r="S6884"/>
    </row>
    <row r="6885" spans="1:19" x14ac:dyDescent="0.3">
      <c r="A6885">
        <v>6884</v>
      </c>
      <c r="B6885" t="s">
        <v>6900</v>
      </c>
      <c r="C6885" t="s">
        <v>17</v>
      </c>
      <c r="D6885" s="1">
        <v>300.89999999999998</v>
      </c>
      <c r="E6885" s="1">
        <v>311.3</v>
      </c>
      <c r="F6885" s="2">
        <v>1953</v>
      </c>
      <c r="G6885" s="1">
        <f>2*PI()*Predictive_Maintenance_Data[[#This Row],[Rotational speed '[rpm']]]/60</f>
        <v>204.51768174869554</v>
      </c>
      <c r="H6885" s="1">
        <v>19.399999999999999</v>
      </c>
      <c r="I6885" s="1">
        <f t="shared" si="107"/>
        <v>10.400000000000034</v>
      </c>
      <c r="J6885" s="1">
        <f>Predictive_Maintenance_Data[[#This Row],[Torque '[Nm']]]*Predictive_Maintenance_Data[[#This Row],[Angular velocity '[rad/s']]]/1000</f>
        <v>3.9676430259246933</v>
      </c>
      <c r="K6885" s="2">
        <v>107</v>
      </c>
      <c r="L6885" s="2">
        <v>0</v>
      </c>
      <c r="M6885" s="2">
        <v>0</v>
      </c>
      <c r="N6885" s="2">
        <v>0</v>
      </c>
      <c r="O6885" s="2">
        <v>0</v>
      </c>
      <c r="P6885" s="2">
        <v>0</v>
      </c>
      <c r="Q6885" s="2">
        <v>0</v>
      </c>
      <c r="R6885"/>
      <c r="S6885"/>
    </row>
    <row r="6886" spans="1:19" x14ac:dyDescent="0.3">
      <c r="A6886">
        <v>6885</v>
      </c>
      <c r="B6886" t="s">
        <v>6901</v>
      </c>
      <c r="C6886" t="s">
        <v>17</v>
      </c>
      <c r="D6886" s="1">
        <v>300.8</v>
      </c>
      <c r="E6886" s="1">
        <v>311.2</v>
      </c>
      <c r="F6886" s="2">
        <v>1492</v>
      </c>
      <c r="G6886" s="1">
        <f>2*PI()*Predictive_Maintenance_Data[[#This Row],[Rotational speed '[rpm']]]/60</f>
        <v>156.24187463853238</v>
      </c>
      <c r="H6886" s="1">
        <v>39</v>
      </c>
      <c r="I6886" s="1">
        <f t="shared" si="107"/>
        <v>10.399999999999977</v>
      </c>
      <c r="J6886" s="1">
        <f>Predictive_Maintenance_Data[[#This Row],[Torque '[Nm']]]*Predictive_Maintenance_Data[[#This Row],[Angular velocity '[rad/s']]]/1000</f>
        <v>6.0934331109027626</v>
      </c>
      <c r="K6886" s="2">
        <v>109</v>
      </c>
      <c r="L6886" s="2">
        <v>0</v>
      </c>
      <c r="M6886" s="2">
        <v>0</v>
      </c>
      <c r="N6886" s="2">
        <v>0</v>
      </c>
      <c r="O6886" s="2">
        <v>0</v>
      </c>
      <c r="P6886" s="2">
        <v>0</v>
      </c>
      <c r="Q6886" s="2">
        <v>0</v>
      </c>
      <c r="R6886"/>
      <c r="S6886"/>
    </row>
    <row r="6887" spans="1:19" x14ac:dyDescent="0.3">
      <c r="A6887">
        <v>6886</v>
      </c>
      <c r="B6887" t="s">
        <v>6902</v>
      </c>
      <c r="C6887" t="s">
        <v>17</v>
      </c>
      <c r="D6887" s="1">
        <v>300.8</v>
      </c>
      <c r="E6887" s="1">
        <v>311.2</v>
      </c>
      <c r="F6887" s="2">
        <v>1397</v>
      </c>
      <c r="G6887" s="1">
        <f>2*PI()*Predictive_Maintenance_Data[[#This Row],[Rotational speed '[rpm']]]/60</f>
        <v>146.29349790216469</v>
      </c>
      <c r="H6887" s="1">
        <v>48.7</v>
      </c>
      <c r="I6887" s="1">
        <f t="shared" si="107"/>
        <v>10.399999999999977</v>
      </c>
      <c r="J6887" s="1">
        <f>Predictive_Maintenance_Data[[#This Row],[Torque '[Nm']]]*Predictive_Maintenance_Data[[#This Row],[Angular velocity '[rad/s']]]/1000</f>
        <v>7.1244933478354202</v>
      </c>
      <c r="K6887" s="2">
        <v>111</v>
      </c>
      <c r="L6887" s="2">
        <v>0</v>
      </c>
      <c r="M6887" s="2">
        <v>0</v>
      </c>
      <c r="N6887" s="2">
        <v>0</v>
      </c>
      <c r="O6887" s="2">
        <v>0</v>
      </c>
      <c r="P6887" s="2">
        <v>0</v>
      </c>
      <c r="Q6887" s="2">
        <v>0</v>
      </c>
      <c r="R6887"/>
      <c r="S6887"/>
    </row>
    <row r="6888" spans="1:19" x14ac:dyDescent="0.3">
      <c r="A6888">
        <v>6887</v>
      </c>
      <c r="B6888" t="s">
        <v>6903</v>
      </c>
      <c r="C6888" t="s">
        <v>15</v>
      </c>
      <c r="D6888" s="1">
        <v>300.8</v>
      </c>
      <c r="E6888" s="1">
        <v>311.3</v>
      </c>
      <c r="F6888" s="2">
        <v>1465</v>
      </c>
      <c r="G6888" s="1">
        <f>2*PI()*Predictive_Maintenance_Data[[#This Row],[Rotational speed '[rpm']]]/60</f>
        <v>153.41444125030156</v>
      </c>
      <c r="H6888" s="1">
        <v>43.2</v>
      </c>
      <c r="I6888" s="1">
        <f t="shared" si="107"/>
        <v>10.5</v>
      </c>
      <c r="J6888" s="1">
        <f>Predictive_Maintenance_Data[[#This Row],[Torque '[Nm']]]*Predictive_Maintenance_Data[[#This Row],[Angular velocity '[rad/s']]]/1000</f>
        <v>6.627503862013028</v>
      </c>
      <c r="K6888" s="2">
        <v>113</v>
      </c>
      <c r="L6888" s="2">
        <v>0</v>
      </c>
      <c r="M6888" s="2">
        <v>0</v>
      </c>
      <c r="N6888" s="2">
        <v>0</v>
      </c>
      <c r="O6888" s="2">
        <v>0</v>
      </c>
      <c r="P6888" s="2">
        <v>0</v>
      </c>
      <c r="Q6888" s="2">
        <v>0</v>
      </c>
      <c r="R6888"/>
      <c r="S6888"/>
    </row>
    <row r="6889" spans="1:19" x14ac:dyDescent="0.3">
      <c r="A6889">
        <v>6888</v>
      </c>
      <c r="B6889" t="s">
        <v>6904</v>
      </c>
      <c r="C6889" t="s">
        <v>17</v>
      </c>
      <c r="D6889" s="1">
        <v>300.8</v>
      </c>
      <c r="E6889" s="1">
        <v>311.3</v>
      </c>
      <c r="F6889" s="2">
        <v>1782</v>
      </c>
      <c r="G6889" s="1">
        <f>2*PI()*Predictive_Maintenance_Data[[#This Row],[Rotational speed '[rpm']]]/60</f>
        <v>186.61060362323371</v>
      </c>
      <c r="H6889" s="1">
        <v>26.9</v>
      </c>
      <c r="I6889" s="1">
        <f t="shared" si="107"/>
        <v>10.5</v>
      </c>
      <c r="J6889" s="1">
        <f>Predictive_Maintenance_Data[[#This Row],[Torque '[Nm']]]*Predictive_Maintenance_Data[[#This Row],[Angular velocity '[rad/s']]]/1000</f>
        <v>5.0198252374649863</v>
      </c>
      <c r="K6889" s="2">
        <v>116</v>
      </c>
      <c r="L6889" s="2">
        <v>0</v>
      </c>
      <c r="M6889" s="2">
        <v>0</v>
      </c>
      <c r="N6889" s="2">
        <v>0</v>
      </c>
      <c r="O6889" s="2">
        <v>0</v>
      </c>
      <c r="P6889" s="2">
        <v>0</v>
      </c>
      <c r="Q6889" s="2">
        <v>0</v>
      </c>
      <c r="R6889"/>
      <c r="S6889"/>
    </row>
    <row r="6890" spans="1:19" x14ac:dyDescent="0.3">
      <c r="A6890">
        <v>6889</v>
      </c>
      <c r="B6890" t="s">
        <v>6905</v>
      </c>
      <c r="C6890" t="s">
        <v>15</v>
      </c>
      <c r="D6890" s="1">
        <v>300.89999999999998</v>
      </c>
      <c r="E6890" s="1">
        <v>311.39999999999998</v>
      </c>
      <c r="F6890" s="2">
        <v>1434</v>
      </c>
      <c r="G6890" s="1">
        <f>2*PI()*Predictive_Maintenance_Data[[#This Row],[Rotational speed '[rpm']]]/60</f>
        <v>150.16812884159211</v>
      </c>
      <c r="H6890" s="1">
        <v>45.4</v>
      </c>
      <c r="I6890" s="1">
        <f t="shared" si="107"/>
        <v>10.5</v>
      </c>
      <c r="J6890" s="1">
        <f>Predictive_Maintenance_Data[[#This Row],[Torque '[Nm']]]*Predictive_Maintenance_Data[[#This Row],[Angular velocity '[rad/s']]]/1000</f>
        <v>6.8176330494082809</v>
      </c>
      <c r="K6890" s="2">
        <v>118</v>
      </c>
      <c r="L6890" s="2">
        <v>0</v>
      </c>
      <c r="M6890" s="2">
        <v>0</v>
      </c>
      <c r="N6890" s="2">
        <v>0</v>
      </c>
      <c r="O6890" s="2">
        <v>0</v>
      </c>
      <c r="P6890" s="2">
        <v>0</v>
      </c>
      <c r="Q6890" s="2">
        <v>0</v>
      </c>
      <c r="R6890"/>
      <c r="S6890"/>
    </row>
    <row r="6891" spans="1:19" x14ac:dyDescent="0.3">
      <c r="A6891">
        <v>6890</v>
      </c>
      <c r="B6891" t="s">
        <v>6906</v>
      </c>
      <c r="C6891" t="s">
        <v>27</v>
      </c>
      <c r="D6891" s="1">
        <v>300.89999999999998</v>
      </c>
      <c r="E6891" s="1">
        <v>311.39999999999998</v>
      </c>
      <c r="F6891" s="2">
        <v>1387</v>
      </c>
      <c r="G6891" s="1">
        <f>2*PI()*Predictive_Maintenance_Data[[#This Row],[Rotational speed '[rpm']]]/60</f>
        <v>145.24630035096808</v>
      </c>
      <c r="H6891" s="1">
        <v>42.7</v>
      </c>
      <c r="I6891" s="1">
        <f t="shared" si="107"/>
        <v>10.5</v>
      </c>
      <c r="J6891" s="1">
        <f>Predictive_Maintenance_Data[[#This Row],[Torque '[Nm']]]*Predictive_Maintenance_Data[[#This Row],[Angular velocity '[rad/s']]]/1000</f>
        <v>6.202017024986338</v>
      </c>
      <c r="K6891" s="2">
        <v>121</v>
      </c>
      <c r="L6891" s="2">
        <v>0</v>
      </c>
      <c r="M6891" s="2">
        <v>0</v>
      </c>
      <c r="N6891" s="2">
        <v>0</v>
      </c>
      <c r="O6891" s="2">
        <v>0</v>
      </c>
      <c r="P6891" s="2">
        <v>0</v>
      </c>
      <c r="Q6891" s="2">
        <v>0</v>
      </c>
      <c r="R6891"/>
      <c r="S6891"/>
    </row>
    <row r="6892" spans="1:19" x14ac:dyDescent="0.3">
      <c r="A6892">
        <v>6891</v>
      </c>
      <c r="B6892" t="s">
        <v>6907</v>
      </c>
      <c r="C6892" t="s">
        <v>15</v>
      </c>
      <c r="D6892" s="1">
        <v>300.89999999999998</v>
      </c>
      <c r="E6892" s="1">
        <v>311.39999999999998</v>
      </c>
      <c r="F6892" s="2">
        <v>1532</v>
      </c>
      <c r="G6892" s="1">
        <f>2*PI()*Predictive_Maintenance_Data[[#This Row],[Rotational speed '[rpm']]]/60</f>
        <v>160.43066484331877</v>
      </c>
      <c r="H6892" s="1">
        <v>41.5</v>
      </c>
      <c r="I6892" s="1">
        <f t="shared" si="107"/>
        <v>10.5</v>
      </c>
      <c r="J6892" s="1">
        <f>Predictive_Maintenance_Data[[#This Row],[Torque '[Nm']]]*Predictive_Maintenance_Data[[#This Row],[Angular velocity '[rad/s']]]/1000</f>
        <v>6.6578725909977283</v>
      </c>
      <c r="K6892" s="2">
        <v>126</v>
      </c>
      <c r="L6892" s="2">
        <v>0</v>
      </c>
      <c r="M6892" s="2">
        <v>0</v>
      </c>
      <c r="N6892" s="2">
        <v>0</v>
      </c>
      <c r="O6892" s="2">
        <v>0</v>
      </c>
      <c r="P6892" s="2">
        <v>0</v>
      </c>
      <c r="Q6892" s="2">
        <v>0</v>
      </c>
      <c r="R6892"/>
      <c r="S6892"/>
    </row>
    <row r="6893" spans="1:19" x14ac:dyDescent="0.3">
      <c r="A6893">
        <v>6892</v>
      </c>
      <c r="B6893" t="s">
        <v>6908</v>
      </c>
      <c r="C6893" t="s">
        <v>17</v>
      </c>
      <c r="D6893" s="1">
        <v>300.89999999999998</v>
      </c>
      <c r="E6893" s="1">
        <v>311.5</v>
      </c>
      <c r="F6893" s="2">
        <v>1505</v>
      </c>
      <c r="G6893" s="1">
        <f>2*PI()*Predictive_Maintenance_Data[[#This Row],[Rotational speed '[rpm']]]/60</f>
        <v>157.60323145508795</v>
      </c>
      <c r="H6893" s="1">
        <v>41.1</v>
      </c>
      <c r="I6893" s="1">
        <f t="shared" si="107"/>
        <v>10.600000000000023</v>
      </c>
      <c r="J6893" s="1">
        <f>Predictive_Maintenance_Data[[#This Row],[Torque '[Nm']]]*Predictive_Maintenance_Data[[#This Row],[Angular velocity '[rad/s']]]/1000</f>
        <v>6.4774928128041145</v>
      </c>
      <c r="K6893" s="2">
        <v>129</v>
      </c>
      <c r="L6893" s="2">
        <v>0</v>
      </c>
      <c r="M6893" s="2">
        <v>0</v>
      </c>
      <c r="N6893" s="2">
        <v>0</v>
      </c>
      <c r="O6893" s="2">
        <v>0</v>
      </c>
      <c r="P6893" s="2">
        <v>0</v>
      </c>
      <c r="Q6893" s="2">
        <v>0</v>
      </c>
      <c r="R6893"/>
      <c r="S6893"/>
    </row>
    <row r="6894" spans="1:19" x14ac:dyDescent="0.3">
      <c r="A6894">
        <v>6893</v>
      </c>
      <c r="B6894" t="s">
        <v>6909</v>
      </c>
      <c r="C6894" t="s">
        <v>17</v>
      </c>
      <c r="D6894" s="1">
        <v>301</v>
      </c>
      <c r="E6894" s="1">
        <v>311.60000000000002</v>
      </c>
      <c r="F6894" s="2">
        <v>1440</v>
      </c>
      <c r="G6894" s="1">
        <f>2*PI()*Predictive_Maintenance_Data[[#This Row],[Rotational speed '[rpm']]]/60</f>
        <v>150.79644737231007</v>
      </c>
      <c r="H6894" s="1">
        <v>43.3</v>
      </c>
      <c r="I6894" s="1">
        <f t="shared" si="107"/>
        <v>10.600000000000023</v>
      </c>
      <c r="J6894" s="1">
        <f>Predictive_Maintenance_Data[[#This Row],[Torque '[Nm']]]*Predictive_Maintenance_Data[[#This Row],[Angular velocity '[rad/s']]]/1000</f>
        <v>6.5294861712210261</v>
      </c>
      <c r="K6894" s="2">
        <v>131</v>
      </c>
      <c r="L6894" s="2">
        <v>0</v>
      </c>
      <c r="M6894" s="2">
        <v>0</v>
      </c>
      <c r="N6894" s="2">
        <v>0</v>
      </c>
      <c r="O6894" s="2">
        <v>0</v>
      </c>
      <c r="P6894" s="2">
        <v>0</v>
      </c>
      <c r="Q6894" s="2">
        <v>0</v>
      </c>
      <c r="R6894"/>
      <c r="S6894"/>
    </row>
    <row r="6895" spans="1:19" x14ac:dyDescent="0.3">
      <c r="A6895">
        <v>6894</v>
      </c>
      <c r="B6895" t="s">
        <v>6910</v>
      </c>
      <c r="C6895" t="s">
        <v>17</v>
      </c>
      <c r="D6895" s="1">
        <v>301</v>
      </c>
      <c r="E6895" s="1">
        <v>311.60000000000002</v>
      </c>
      <c r="F6895" s="2">
        <v>1470</v>
      </c>
      <c r="G6895" s="1">
        <f>2*PI()*Predictive_Maintenance_Data[[#This Row],[Rotational speed '[rpm']]]/60</f>
        <v>153.93804002589985</v>
      </c>
      <c r="H6895" s="1">
        <v>43.4</v>
      </c>
      <c r="I6895" s="1">
        <f t="shared" si="107"/>
        <v>10.600000000000023</v>
      </c>
      <c r="J6895" s="1">
        <f>Predictive_Maintenance_Data[[#This Row],[Torque '[Nm']]]*Predictive_Maintenance_Data[[#This Row],[Angular velocity '[rad/s']]]/1000</f>
        <v>6.6809109371240529</v>
      </c>
      <c r="K6895" s="2">
        <v>133</v>
      </c>
      <c r="L6895" s="2">
        <v>0</v>
      </c>
      <c r="M6895" s="2">
        <v>0</v>
      </c>
      <c r="N6895" s="2">
        <v>0</v>
      </c>
      <c r="O6895" s="2">
        <v>0</v>
      </c>
      <c r="P6895" s="2">
        <v>0</v>
      </c>
      <c r="Q6895" s="2">
        <v>0</v>
      </c>
      <c r="R6895"/>
      <c r="S6895"/>
    </row>
    <row r="6896" spans="1:19" x14ac:dyDescent="0.3">
      <c r="A6896">
        <v>6895</v>
      </c>
      <c r="B6896" t="s">
        <v>6911</v>
      </c>
      <c r="C6896" t="s">
        <v>17</v>
      </c>
      <c r="D6896" s="1">
        <v>301.10000000000002</v>
      </c>
      <c r="E6896" s="1">
        <v>311.7</v>
      </c>
      <c r="F6896" s="2">
        <v>1408</v>
      </c>
      <c r="G6896" s="1">
        <f>2*PI()*Predictive_Maintenance_Data[[#This Row],[Rotational speed '[rpm']]]/60</f>
        <v>147.44541520848094</v>
      </c>
      <c r="H6896" s="1">
        <v>46.3</v>
      </c>
      <c r="I6896" s="1">
        <f t="shared" si="107"/>
        <v>10.599999999999966</v>
      </c>
      <c r="J6896" s="1">
        <f>Predictive_Maintenance_Data[[#This Row],[Torque '[Nm']]]*Predictive_Maintenance_Data[[#This Row],[Angular velocity '[rad/s']]]/1000</f>
        <v>6.8267227241526669</v>
      </c>
      <c r="K6896" s="2">
        <v>135</v>
      </c>
      <c r="L6896" s="2">
        <v>0</v>
      </c>
      <c r="M6896" s="2">
        <v>0</v>
      </c>
      <c r="N6896" s="2">
        <v>0</v>
      </c>
      <c r="O6896" s="2">
        <v>0</v>
      </c>
      <c r="P6896" s="2">
        <v>0</v>
      </c>
      <c r="Q6896" s="2">
        <v>0</v>
      </c>
      <c r="R6896"/>
      <c r="S6896"/>
    </row>
    <row r="6897" spans="1:19" x14ac:dyDescent="0.3">
      <c r="A6897">
        <v>6896</v>
      </c>
      <c r="B6897" t="s">
        <v>6912</v>
      </c>
      <c r="C6897" t="s">
        <v>15</v>
      </c>
      <c r="D6897" s="1">
        <v>301</v>
      </c>
      <c r="E6897" s="1">
        <v>311.60000000000002</v>
      </c>
      <c r="F6897" s="2">
        <v>1357</v>
      </c>
      <c r="G6897" s="1">
        <f>2*PI()*Predictive_Maintenance_Data[[#This Row],[Rotational speed '[rpm']]]/60</f>
        <v>142.1047076973783</v>
      </c>
      <c r="H6897" s="1">
        <v>45.6</v>
      </c>
      <c r="I6897" s="1">
        <f t="shared" si="107"/>
        <v>10.600000000000023</v>
      </c>
      <c r="J6897" s="1">
        <f>Predictive_Maintenance_Data[[#This Row],[Torque '[Nm']]]*Predictive_Maintenance_Data[[#This Row],[Angular velocity '[rad/s']]]/1000</f>
        <v>6.4799746710004511</v>
      </c>
      <c r="K6897" s="2">
        <v>137</v>
      </c>
      <c r="L6897" s="2">
        <v>0</v>
      </c>
      <c r="M6897" s="2">
        <v>0</v>
      </c>
      <c r="N6897" s="2">
        <v>0</v>
      </c>
      <c r="O6897" s="2">
        <v>0</v>
      </c>
      <c r="P6897" s="2">
        <v>0</v>
      </c>
      <c r="Q6897" s="2">
        <v>0</v>
      </c>
      <c r="R6897"/>
      <c r="S6897"/>
    </row>
    <row r="6898" spans="1:19" x14ac:dyDescent="0.3">
      <c r="A6898">
        <v>6897</v>
      </c>
      <c r="B6898" t="s">
        <v>6913</v>
      </c>
      <c r="C6898" t="s">
        <v>15</v>
      </c>
      <c r="D6898" s="1">
        <v>301</v>
      </c>
      <c r="E6898" s="1">
        <v>311.60000000000002</v>
      </c>
      <c r="F6898" s="2">
        <v>1454</v>
      </c>
      <c r="G6898" s="1">
        <f>2*PI()*Predictive_Maintenance_Data[[#This Row],[Rotational speed '[rpm']]]/60</f>
        <v>152.26252394398531</v>
      </c>
      <c r="H6898" s="1">
        <v>40</v>
      </c>
      <c r="I6898" s="1">
        <f t="shared" si="107"/>
        <v>10.600000000000023</v>
      </c>
      <c r="J6898" s="1">
        <f>Predictive_Maintenance_Data[[#This Row],[Torque '[Nm']]]*Predictive_Maintenance_Data[[#This Row],[Angular velocity '[rad/s']]]/1000</f>
        <v>6.0905009577594127</v>
      </c>
      <c r="K6898" s="2">
        <v>140</v>
      </c>
      <c r="L6898" s="2">
        <v>0</v>
      </c>
      <c r="M6898" s="2">
        <v>0</v>
      </c>
      <c r="N6898" s="2">
        <v>0</v>
      </c>
      <c r="O6898" s="2">
        <v>0</v>
      </c>
      <c r="P6898" s="2">
        <v>0</v>
      </c>
      <c r="Q6898" s="2">
        <v>0</v>
      </c>
      <c r="R6898"/>
      <c r="S6898"/>
    </row>
    <row r="6899" spans="1:19" x14ac:dyDescent="0.3">
      <c r="A6899">
        <v>6898</v>
      </c>
      <c r="B6899" t="s">
        <v>6914</v>
      </c>
      <c r="C6899" t="s">
        <v>17</v>
      </c>
      <c r="D6899" s="1">
        <v>301</v>
      </c>
      <c r="E6899" s="1">
        <v>311.60000000000002</v>
      </c>
      <c r="F6899" s="2">
        <v>1352</v>
      </c>
      <c r="G6899" s="1">
        <f>2*PI()*Predictive_Maintenance_Data[[#This Row],[Rotational speed '[rpm']]]/60</f>
        <v>141.58110892178001</v>
      </c>
      <c r="H6899" s="1">
        <v>63.5</v>
      </c>
      <c r="I6899" s="1">
        <f t="shared" si="107"/>
        <v>10.600000000000023</v>
      </c>
      <c r="J6899" s="1">
        <f>Predictive_Maintenance_Data[[#This Row],[Torque '[Nm']]]*Predictive_Maintenance_Data[[#This Row],[Angular velocity '[rad/s']]]/1000</f>
        <v>8.9904004165330313</v>
      </c>
      <c r="K6899" s="2">
        <v>143</v>
      </c>
      <c r="L6899" s="2">
        <v>0</v>
      </c>
      <c r="M6899" s="2">
        <v>0</v>
      </c>
      <c r="N6899" s="2">
        <v>0</v>
      </c>
      <c r="O6899" s="2">
        <v>0</v>
      </c>
      <c r="P6899" s="2">
        <v>0</v>
      </c>
      <c r="Q6899" s="2">
        <v>0</v>
      </c>
      <c r="R6899"/>
      <c r="S6899"/>
    </row>
    <row r="6900" spans="1:19" x14ac:dyDescent="0.3">
      <c r="A6900">
        <v>6899</v>
      </c>
      <c r="B6900" t="s">
        <v>6915</v>
      </c>
      <c r="C6900" t="s">
        <v>15</v>
      </c>
      <c r="D6900" s="1">
        <v>301</v>
      </c>
      <c r="E6900" s="1">
        <v>311.60000000000002</v>
      </c>
      <c r="F6900" s="2">
        <v>1448</v>
      </c>
      <c r="G6900" s="1">
        <f>2*PI()*Predictive_Maintenance_Data[[#This Row],[Rotational speed '[rpm']]]/60</f>
        <v>151.63420541326735</v>
      </c>
      <c r="H6900" s="1">
        <v>43.9</v>
      </c>
      <c r="I6900" s="1">
        <f t="shared" si="107"/>
        <v>10.600000000000023</v>
      </c>
      <c r="J6900" s="1">
        <f>Predictive_Maintenance_Data[[#This Row],[Torque '[Nm']]]*Predictive_Maintenance_Data[[#This Row],[Angular velocity '[rad/s']]]/1000</f>
        <v>6.656741617642437</v>
      </c>
      <c r="K6900" s="2">
        <v>145</v>
      </c>
      <c r="L6900" s="2">
        <v>0</v>
      </c>
      <c r="M6900" s="2">
        <v>0</v>
      </c>
      <c r="N6900" s="2">
        <v>0</v>
      </c>
      <c r="O6900" s="2">
        <v>0</v>
      </c>
      <c r="P6900" s="2">
        <v>0</v>
      </c>
      <c r="Q6900" s="2">
        <v>0</v>
      </c>
      <c r="R6900"/>
      <c r="S6900"/>
    </row>
    <row r="6901" spans="1:19" x14ac:dyDescent="0.3">
      <c r="A6901">
        <v>6900</v>
      </c>
      <c r="B6901" t="s">
        <v>6916</v>
      </c>
      <c r="C6901" t="s">
        <v>17</v>
      </c>
      <c r="D6901" s="1">
        <v>300.89999999999998</v>
      </c>
      <c r="E6901" s="1">
        <v>311.60000000000002</v>
      </c>
      <c r="F6901" s="2">
        <v>1671</v>
      </c>
      <c r="G6901" s="1">
        <f>2*PI()*Predictive_Maintenance_Data[[#This Row],[Rotational speed '[rpm']]]/60</f>
        <v>174.98671080495149</v>
      </c>
      <c r="H6901" s="1">
        <v>33.5</v>
      </c>
      <c r="I6901" s="1">
        <f t="shared" si="107"/>
        <v>10.700000000000045</v>
      </c>
      <c r="J6901" s="1">
        <f>Predictive_Maintenance_Data[[#This Row],[Torque '[Nm']]]*Predictive_Maintenance_Data[[#This Row],[Angular velocity '[rad/s']]]/1000</f>
        <v>5.8620548119658755</v>
      </c>
      <c r="K6901" s="2">
        <v>148</v>
      </c>
      <c r="L6901" s="2">
        <v>0</v>
      </c>
      <c r="M6901" s="2">
        <v>0</v>
      </c>
      <c r="N6901" s="2">
        <v>0</v>
      </c>
      <c r="O6901" s="2">
        <v>0</v>
      </c>
      <c r="P6901" s="2">
        <v>0</v>
      </c>
      <c r="Q6901" s="2">
        <v>0</v>
      </c>
      <c r="R6901"/>
      <c r="S6901"/>
    </row>
    <row r="6902" spans="1:19" x14ac:dyDescent="0.3">
      <c r="A6902">
        <v>6901</v>
      </c>
      <c r="B6902" t="s">
        <v>6917</v>
      </c>
      <c r="C6902" t="s">
        <v>17</v>
      </c>
      <c r="D6902" s="1">
        <v>301</v>
      </c>
      <c r="E6902" s="1">
        <v>311.7</v>
      </c>
      <c r="F6902" s="2">
        <v>1670</v>
      </c>
      <c r="G6902" s="1">
        <f>2*PI()*Predictive_Maintenance_Data[[#This Row],[Rotational speed '[rpm']]]/60</f>
        <v>174.88199104983181</v>
      </c>
      <c r="H6902" s="1">
        <v>31.3</v>
      </c>
      <c r="I6902" s="1">
        <f t="shared" si="107"/>
        <v>10.699999999999989</v>
      </c>
      <c r="J6902" s="1">
        <f>Predictive_Maintenance_Data[[#This Row],[Torque '[Nm']]]*Predictive_Maintenance_Data[[#This Row],[Angular velocity '[rad/s']]]/1000</f>
        <v>5.4738063198597358</v>
      </c>
      <c r="K6902" s="2">
        <v>150</v>
      </c>
      <c r="L6902" s="2">
        <v>0</v>
      </c>
      <c r="M6902" s="2">
        <v>0</v>
      </c>
      <c r="N6902" s="2">
        <v>0</v>
      </c>
      <c r="O6902" s="2">
        <v>0</v>
      </c>
      <c r="P6902" s="2">
        <v>0</v>
      </c>
      <c r="Q6902" s="2">
        <v>0</v>
      </c>
      <c r="R6902"/>
      <c r="S6902"/>
    </row>
    <row r="6903" spans="1:19" x14ac:dyDescent="0.3">
      <c r="A6903">
        <v>6902</v>
      </c>
      <c r="B6903" t="s">
        <v>6918</v>
      </c>
      <c r="C6903" t="s">
        <v>17</v>
      </c>
      <c r="D6903" s="1">
        <v>301</v>
      </c>
      <c r="E6903" s="1">
        <v>311.7</v>
      </c>
      <c r="F6903" s="2">
        <v>1547</v>
      </c>
      <c r="G6903" s="1">
        <f>2*PI()*Predictive_Maintenance_Data[[#This Row],[Rotational speed '[rpm']]]/60</f>
        <v>162.00146117011366</v>
      </c>
      <c r="H6903" s="1">
        <v>34.5</v>
      </c>
      <c r="I6903" s="1">
        <f t="shared" si="107"/>
        <v>10.699999999999989</v>
      </c>
      <c r="J6903" s="1">
        <f>Predictive_Maintenance_Data[[#This Row],[Torque '[Nm']]]*Predictive_Maintenance_Data[[#This Row],[Angular velocity '[rad/s']]]/1000</f>
        <v>5.5890504103689205</v>
      </c>
      <c r="K6903" s="2">
        <v>152</v>
      </c>
      <c r="L6903" s="2">
        <v>0</v>
      </c>
      <c r="M6903" s="2">
        <v>0</v>
      </c>
      <c r="N6903" s="2">
        <v>0</v>
      </c>
      <c r="O6903" s="2">
        <v>0</v>
      </c>
      <c r="P6903" s="2">
        <v>0</v>
      </c>
      <c r="Q6903" s="2">
        <v>0</v>
      </c>
      <c r="R6903"/>
      <c r="S6903"/>
    </row>
    <row r="6904" spans="1:19" x14ac:dyDescent="0.3">
      <c r="A6904">
        <v>6903</v>
      </c>
      <c r="B6904" t="s">
        <v>6919</v>
      </c>
      <c r="C6904" t="s">
        <v>17</v>
      </c>
      <c r="D6904" s="1">
        <v>301</v>
      </c>
      <c r="E6904" s="1">
        <v>311.60000000000002</v>
      </c>
      <c r="F6904" s="2">
        <v>1461</v>
      </c>
      <c r="G6904" s="1">
        <f>2*PI()*Predictive_Maintenance_Data[[#This Row],[Rotational speed '[rpm']]]/60</f>
        <v>152.99556222982292</v>
      </c>
      <c r="H6904" s="1">
        <v>40.6</v>
      </c>
      <c r="I6904" s="1">
        <f t="shared" si="107"/>
        <v>10.600000000000023</v>
      </c>
      <c r="J6904" s="1">
        <f>Predictive_Maintenance_Data[[#This Row],[Torque '[Nm']]]*Predictive_Maintenance_Data[[#This Row],[Angular velocity '[rad/s']]]/1000</f>
        <v>6.2116198265308116</v>
      </c>
      <c r="K6904" s="2">
        <v>154</v>
      </c>
      <c r="L6904" s="2">
        <v>0</v>
      </c>
      <c r="M6904" s="2">
        <v>0</v>
      </c>
      <c r="N6904" s="2">
        <v>0</v>
      </c>
      <c r="O6904" s="2">
        <v>0</v>
      </c>
      <c r="P6904" s="2">
        <v>0</v>
      </c>
      <c r="Q6904" s="2">
        <v>0</v>
      </c>
      <c r="R6904"/>
      <c r="S6904"/>
    </row>
    <row r="6905" spans="1:19" x14ac:dyDescent="0.3">
      <c r="A6905">
        <v>6904</v>
      </c>
      <c r="B6905" t="s">
        <v>6920</v>
      </c>
      <c r="C6905" t="s">
        <v>15</v>
      </c>
      <c r="D6905" s="1">
        <v>301</v>
      </c>
      <c r="E6905" s="1">
        <v>311.60000000000002</v>
      </c>
      <c r="F6905" s="2">
        <v>1609</v>
      </c>
      <c r="G6905" s="1">
        <f>2*PI()*Predictive_Maintenance_Data[[#This Row],[Rotational speed '[rpm']]]/60</f>
        <v>168.49408598753254</v>
      </c>
      <c r="H6905" s="1">
        <v>35.799999999999997</v>
      </c>
      <c r="I6905" s="1">
        <f t="shared" si="107"/>
        <v>10.600000000000023</v>
      </c>
      <c r="J6905" s="1">
        <f>Predictive_Maintenance_Data[[#This Row],[Torque '[Nm']]]*Predictive_Maintenance_Data[[#This Row],[Angular velocity '[rad/s']]]/1000</f>
        <v>6.0320882783536645</v>
      </c>
      <c r="K6905" s="2">
        <v>156</v>
      </c>
      <c r="L6905" s="2">
        <v>0</v>
      </c>
      <c r="M6905" s="2">
        <v>0</v>
      </c>
      <c r="N6905" s="2">
        <v>0</v>
      </c>
      <c r="O6905" s="2">
        <v>0</v>
      </c>
      <c r="P6905" s="2">
        <v>0</v>
      </c>
      <c r="Q6905" s="2">
        <v>0</v>
      </c>
      <c r="R6905"/>
      <c r="S6905"/>
    </row>
    <row r="6906" spans="1:19" x14ac:dyDescent="0.3">
      <c r="A6906">
        <v>6905</v>
      </c>
      <c r="B6906" t="s">
        <v>6921</v>
      </c>
      <c r="C6906" t="s">
        <v>15</v>
      </c>
      <c r="D6906" s="1">
        <v>300.89999999999998</v>
      </c>
      <c r="E6906" s="1">
        <v>311.5</v>
      </c>
      <c r="F6906" s="2">
        <v>1704</v>
      </c>
      <c r="G6906" s="1">
        <f>2*PI()*Predictive_Maintenance_Data[[#This Row],[Rotational speed '[rpm']]]/60</f>
        <v>178.44246272390026</v>
      </c>
      <c r="H6906" s="1">
        <v>31.3</v>
      </c>
      <c r="I6906" s="1">
        <f t="shared" si="107"/>
        <v>10.600000000000023</v>
      </c>
      <c r="J6906" s="1">
        <f>Predictive_Maintenance_Data[[#This Row],[Torque '[Nm']]]*Predictive_Maintenance_Data[[#This Row],[Angular velocity '[rad/s']]]/1000</f>
        <v>5.5852490832580779</v>
      </c>
      <c r="K6906" s="2">
        <v>159</v>
      </c>
      <c r="L6906" s="2">
        <v>0</v>
      </c>
      <c r="M6906" s="2">
        <v>0</v>
      </c>
      <c r="N6906" s="2">
        <v>0</v>
      </c>
      <c r="O6906" s="2">
        <v>0</v>
      </c>
      <c r="P6906" s="2">
        <v>0</v>
      </c>
      <c r="Q6906" s="2">
        <v>0</v>
      </c>
      <c r="R6906"/>
      <c r="S6906"/>
    </row>
    <row r="6907" spans="1:19" x14ac:dyDescent="0.3">
      <c r="A6907">
        <v>6906</v>
      </c>
      <c r="B6907" t="s">
        <v>6922</v>
      </c>
      <c r="C6907" t="s">
        <v>15</v>
      </c>
      <c r="D6907" s="1">
        <v>301</v>
      </c>
      <c r="E6907" s="1">
        <v>311.5</v>
      </c>
      <c r="F6907" s="2">
        <v>1550</v>
      </c>
      <c r="G6907" s="1">
        <f>2*PI()*Predictive_Maintenance_Data[[#This Row],[Rotational speed '[rpm']]]/60</f>
        <v>162.31562043547265</v>
      </c>
      <c r="H6907" s="1">
        <v>34.9</v>
      </c>
      <c r="I6907" s="1">
        <f t="shared" si="107"/>
        <v>10.5</v>
      </c>
      <c r="J6907" s="1">
        <f>Predictive_Maintenance_Data[[#This Row],[Torque '[Nm']]]*Predictive_Maintenance_Data[[#This Row],[Angular velocity '[rad/s']]]/1000</f>
        <v>5.6648151531979956</v>
      </c>
      <c r="K6907" s="2">
        <v>162</v>
      </c>
      <c r="L6907" s="2">
        <v>0</v>
      </c>
      <c r="M6907" s="2">
        <v>0</v>
      </c>
      <c r="N6907" s="2">
        <v>0</v>
      </c>
      <c r="O6907" s="2">
        <v>0</v>
      </c>
      <c r="P6907" s="2">
        <v>0</v>
      </c>
      <c r="Q6907" s="2">
        <v>0</v>
      </c>
      <c r="R6907"/>
      <c r="S6907"/>
    </row>
    <row r="6908" spans="1:19" x14ac:dyDescent="0.3">
      <c r="A6908">
        <v>6907</v>
      </c>
      <c r="B6908" t="s">
        <v>6923</v>
      </c>
      <c r="C6908" t="s">
        <v>15</v>
      </c>
      <c r="D6908" s="1">
        <v>301</v>
      </c>
      <c r="E6908" s="1">
        <v>311.5</v>
      </c>
      <c r="F6908" s="2">
        <v>1530</v>
      </c>
      <c r="G6908" s="1">
        <f>2*PI()*Predictive_Maintenance_Data[[#This Row],[Rotational speed '[rpm']]]/60</f>
        <v>160.22122533307945</v>
      </c>
      <c r="H6908" s="1">
        <v>43.9</v>
      </c>
      <c r="I6908" s="1">
        <f t="shared" si="107"/>
        <v>10.5</v>
      </c>
      <c r="J6908" s="1">
        <f>Predictive_Maintenance_Data[[#This Row],[Torque '[Nm']]]*Predictive_Maintenance_Data[[#This Row],[Angular velocity '[rad/s']]]/1000</f>
        <v>7.0337117921221868</v>
      </c>
      <c r="K6908" s="2">
        <v>165</v>
      </c>
      <c r="L6908" s="2">
        <v>0</v>
      </c>
      <c r="M6908" s="2">
        <v>0</v>
      </c>
      <c r="N6908" s="2">
        <v>0</v>
      </c>
      <c r="O6908" s="2">
        <v>0</v>
      </c>
      <c r="P6908" s="2">
        <v>0</v>
      </c>
      <c r="Q6908" s="2">
        <v>0</v>
      </c>
      <c r="R6908"/>
      <c r="S6908"/>
    </row>
    <row r="6909" spans="1:19" x14ac:dyDescent="0.3">
      <c r="A6909">
        <v>6908</v>
      </c>
      <c r="B6909" t="s">
        <v>6924</v>
      </c>
      <c r="C6909" t="s">
        <v>17</v>
      </c>
      <c r="D6909" s="1">
        <v>300.89999999999998</v>
      </c>
      <c r="E6909" s="1">
        <v>311.3</v>
      </c>
      <c r="F6909" s="2">
        <v>1449</v>
      </c>
      <c r="G6909" s="1">
        <f>2*PI()*Predictive_Maintenance_Data[[#This Row],[Rotational speed '[rpm']]]/60</f>
        <v>151.73892516838703</v>
      </c>
      <c r="H6909" s="1">
        <v>40.200000000000003</v>
      </c>
      <c r="I6909" s="1">
        <f t="shared" si="107"/>
        <v>10.400000000000034</v>
      </c>
      <c r="J6909" s="1">
        <f>Predictive_Maintenance_Data[[#This Row],[Torque '[Nm']]]*Predictive_Maintenance_Data[[#This Row],[Angular velocity '[rad/s']]]/1000</f>
        <v>6.0999047917691591</v>
      </c>
      <c r="K6909" s="2">
        <v>168</v>
      </c>
      <c r="L6909" s="2">
        <v>0</v>
      </c>
      <c r="M6909" s="2">
        <v>0</v>
      </c>
      <c r="N6909" s="2">
        <v>0</v>
      </c>
      <c r="O6909" s="2">
        <v>0</v>
      </c>
      <c r="P6909" s="2">
        <v>0</v>
      </c>
      <c r="Q6909" s="2">
        <v>0</v>
      </c>
      <c r="R6909"/>
      <c r="S6909"/>
    </row>
    <row r="6910" spans="1:19" x14ac:dyDescent="0.3">
      <c r="A6910">
        <v>6909</v>
      </c>
      <c r="B6910" t="s">
        <v>6925</v>
      </c>
      <c r="C6910" t="s">
        <v>17</v>
      </c>
      <c r="D6910" s="1">
        <v>300.89999999999998</v>
      </c>
      <c r="E6910" s="1">
        <v>311.3</v>
      </c>
      <c r="F6910" s="2">
        <v>1613</v>
      </c>
      <c r="G6910" s="1">
        <f>2*PI()*Predictive_Maintenance_Data[[#This Row],[Rotational speed '[rpm']]]/60</f>
        <v>168.91296500801121</v>
      </c>
      <c r="H6910" s="1">
        <v>32.700000000000003</v>
      </c>
      <c r="I6910" s="1">
        <f t="shared" si="107"/>
        <v>10.400000000000034</v>
      </c>
      <c r="J6910" s="1">
        <f>Predictive_Maintenance_Data[[#This Row],[Torque '[Nm']]]*Predictive_Maintenance_Data[[#This Row],[Angular velocity '[rad/s']]]/1000</f>
        <v>5.5234539557619673</v>
      </c>
      <c r="K6910" s="2">
        <v>170</v>
      </c>
      <c r="L6910" s="2">
        <v>0</v>
      </c>
      <c r="M6910" s="2">
        <v>0</v>
      </c>
      <c r="N6910" s="2">
        <v>0</v>
      </c>
      <c r="O6910" s="2">
        <v>0</v>
      </c>
      <c r="P6910" s="2">
        <v>0</v>
      </c>
      <c r="Q6910" s="2">
        <v>0</v>
      </c>
      <c r="R6910"/>
      <c r="S6910"/>
    </row>
    <row r="6911" spans="1:19" x14ac:dyDescent="0.3">
      <c r="A6911">
        <v>6910</v>
      </c>
      <c r="B6911" t="s">
        <v>6926</v>
      </c>
      <c r="C6911" t="s">
        <v>17</v>
      </c>
      <c r="D6911" s="1">
        <v>300.8</v>
      </c>
      <c r="E6911" s="1">
        <v>311.2</v>
      </c>
      <c r="F6911" s="2">
        <v>1376</v>
      </c>
      <c r="G6911" s="1">
        <f>2*PI()*Predictive_Maintenance_Data[[#This Row],[Rotational speed '[rpm']]]/60</f>
        <v>144.09438304465183</v>
      </c>
      <c r="H6911" s="1">
        <v>48.1</v>
      </c>
      <c r="I6911" s="1">
        <f t="shared" si="107"/>
        <v>10.399999999999977</v>
      </c>
      <c r="J6911" s="1">
        <f>Predictive_Maintenance_Data[[#This Row],[Torque '[Nm']]]*Predictive_Maintenance_Data[[#This Row],[Angular velocity '[rad/s']]]/1000</f>
        <v>6.9309398244477531</v>
      </c>
      <c r="K6911" s="2">
        <v>172</v>
      </c>
      <c r="L6911" s="2">
        <v>0</v>
      </c>
      <c r="M6911" s="2">
        <v>0</v>
      </c>
      <c r="N6911" s="2">
        <v>0</v>
      </c>
      <c r="O6911" s="2">
        <v>0</v>
      </c>
      <c r="P6911" s="2">
        <v>0</v>
      </c>
      <c r="Q6911" s="2">
        <v>0</v>
      </c>
      <c r="R6911"/>
      <c r="S6911"/>
    </row>
    <row r="6912" spans="1:19" x14ac:dyDescent="0.3">
      <c r="A6912">
        <v>6911</v>
      </c>
      <c r="B6912" t="s">
        <v>6927</v>
      </c>
      <c r="C6912" t="s">
        <v>17</v>
      </c>
      <c r="D6912" s="1">
        <v>300.8</v>
      </c>
      <c r="E6912" s="1">
        <v>311.2</v>
      </c>
      <c r="F6912" s="2">
        <v>1434</v>
      </c>
      <c r="G6912" s="1">
        <f>2*PI()*Predictive_Maintenance_Data[[#This Row],[Rotational speed '[rpm']]]/60</f>
        <v>150.16812884159211</v>
      </c>
      <c r="H6912" s="1">
        <v>45.6</v>
      </c>
      <c r="I6912" s="1">
        <f t="shared" si="107"/>
        <v>10.399999999999977</v>
      </c>
      <c r="J6912" s="1">
        <f>Predictive_Maintenance_Data[[#This Row],[Torque '[Nm']]]*Predictive_Maintenance_Data[[#This Row],[Angular velocity '[rad/s']]]/1000</f>
        <v>6.8476666751766002</v>
      </c>
      <c r="K6912" s="2">
        <v>174</v>
      </c>
      <c r="L6912" s="2">
        <v>0</v>
      </c>
      <c r="M6912" s="2">
        <v>0</v>
      </c>
      <c r="N6912" s="2">
        <v>0</v>
      </c>
      <c r="O6912" s="2">
        <v>0</v>
      </c>
      <c r="P6912" s="2">
        <v>0</v>
      </c>
      <c r="Q6912" s="2">
        <v>0</v>
      </c>
      <c r="R6912"/>
      <c r="S6912"/>
    </row>
    <row r="6913" spans="1:19" x14ac:dyDescent="0.3">
      <c r="A6913">
        <v>6912</v>
      </c>
      <c r="B6913" t="s">
        <v>6928</v>
      </c>
      <c r="C6913" t="s">
        <v>17</v>
      </c>
      <c r="D6913" s="1">
        <v>300.8</v>
      </c>
      <c r="E6913" s="1">
        <v>311.10000000000002</v>
      </c>
      <c r="F6913" s="2">
        <v>1480</v>
      </c>
      <c r="G6913" s="1">
        <f>2*PI()*Predictive_Maintenance_Data[[#This Row],[Rotational speed '[rpm']]]/60</f>
        <v>154.98523757709646</v>
      </c>
      <c r="H6913" s="1">
        <v>41.1</v>
      </c>
      <c r="I6913" s="1">
        <f t="shared" si="107"/>
        <v>10.300000000000011</v>
      </c>
      <c r="J6913" s="1">
        <f>Predictive_Maintenance_Data[[#This Row],[Torque '[Nm']]]*Predictive_Maintenance_Data[[#This Row],[Angular velocity '[rad/s']]]/1000</f>
        <v>6.3698932644186641</v>
      </c>
      <c r="K6913" s="2">
        <v>176</v>
      </c>
      <c r="L6913" s="2">
        <v>0</v>
      </c>
      <c r="M6913" s="2">
        <v>0</v>
      </c>
      <c r="N6913" s="2">
        <v>0</v>
      </c>
      <c r="O6913" s="2">
        <v>0</v>
      </c>
      <c r="P6913" s="2">
        <v>0</v>
      </c>
      <c r="Q6913" s="2">
        <v>0</v>
      </c>
      <c r="R6913"/>
      <c r="S6913"/>
    </row>
    <row r="6914" spans="1:19" x14ac:dyDescent="0.3">
      <c r="A6914">
        <v>6913</v>
      </c>
      <c r="B6914" t="s">
        <v>6929</v>
      </c>
      <c r="C6914" t="s">
        <v>15</v>
      </c>
      <c r="D6914" s="1">
        <v>300.8</v>
      </c>
      <c r="E6914" s="1">
        <v>311.2</v>
      </c>
      <c r="F6914" s="2">
        <v>1634</v>
      </c>
      <c r="G6914" s="1">
        <f>2*PI()*Predictive_Maintenance_Data[[#This Row],[Rotational speed '[rpm']]]/60</f>
        <v>171.11207986552407</v>
      </c>
      <c r="H6914" s="1">
        <v>31.9</v>
      </c>
      <c r="I6914" s="1">
        <f t="shared" ref="I6914:I6977" si="108">E6914-D6914</f>
        <v>10.399999999999977</v>
      </c>
      <c r="J6914" s="1">
        <f>Predictive_Maintenance_Data[[#This Row],[Torque '[Nm']]]*Predictive_Maintenance_Data[[#This Row],[Angular velocity '[rad/s']]]/1000</f>
        <v>5.4584753477102179</v>
      </c>
      <c r="K6914" s="2">
        <v>178</v>
      </c>
      <c r="L6914" s="2">
        <v>0</v>
      </c>
      <c r="M6914" s="2">
        <v>0</v>
      </c>
      <c r="N6914" s="2">
        <v>0</v>
      </c>
      <c r="O6914" s="2">
        <v>0</v>
      </c>
      <c r="P6914" s="2">
        <v>0</v>
      </c>
      <c r="Q6914" s="2">
        <v>0</v>
      </c>
      <c r="R6914"/>
      <c r="S6914"/>
    </row>
    <row r="6915" spans="1:19" x14ac:dyDescent="0.3">
      <c r="A6915">
        <v>6914</v>
      </c>
      <c r="B6915" t="s">
        <v>6930</v>
      </c>
      <c r="C6915" t="s">
        <v>17</v>
      </c>
      <c r="D6915" s="1">
        <v>300.8</v>
      </c>
      <c r="E6915" s="1">
        <v>311.2</v>
      </c>
      <c r="F6915" s="2">
        <v>1481</v>
      </c>
      <c r="G6915" s="1">
        <f>2*PI()*Predictive_Maintenance_Data[[#This Row],[Rotational speed '[rpm']]]/60</f>
        <v>155.08995733221613</v>
      </c>
      <c r="H6915" s="1">
        <v>38.5</v>
      </c>
      <c r="I6915" s="1">
        <f t="shared" si="108"/>
        <v>10.399999999999977</v>
      </c>
      <c r="J6915" s="1">
        <f>Predictive_Maintenance_Data[[#This Row],[Torque '[Nm']]]*Predictive_Maintenance_Data[[#This Row],[Angular velocity '[rad/s']]]/1000</f>
        <v>5.9709633572903211</v>
      </c>
      <c r="K6915" s="2">
        <v>181</v>
      </c>
      <c r="L6915" s="2">
        <v>0</v>
      </c>
      <c r="M6915" s="2">
        <v>0</v>
      </c>
      <c r="N6915" s="2">
        <v>0</v>
      </c>
      <c r="O6915" s="2">
        <v>0</v>
      </c>
      <c r="P6915" s="2">
        <v>0</v>
      </c>
      <c r="Q6915" s="2">
        <v>1</v>
      </c>
      <c r="R6915"/>
      <c r="S6915"/>
    </row>
    <row r="6916" spans="1:19" x14ac:dyDescent="0.3">
      <c r="A6916">
        <v>6915</v>
      </c>
      <c r="B6916" t="s">
        <v>6931</v>
      </c>
      <c r="C6916" t="s">
        <v>27</v>
      </c>
      <c r="D6916" s="1">
        <v>300.89999999999998</v>
      </c>
      <c r="E6916" s="1">
        <v>311.3</v>
      </c>
      <c r="F6916" s="2">
        <v>1668</v>
      </c>
      <c r="G6916" s="1">
        <f>2*PI()*Predictive_Maintenance_Data[[#This Row],[Rotational speed '[rpm']]]/60</f>
        <v>174.67255153959249</v>
      </c>
      <c r="H6916" s="1">
        <v>28.9</v>
      </c>
      <c r="I6916" s="1">
        <f t="shared" si="108"/>
        <v>10.400000000000034</v>
      </c>
      <c r="J6916" s="1">
        <f>Predictive_Maintenance_Data[[#This Row],[Torque '[Nm']]]*Predictive_Maintenance_Data[[#This Row],[Angular velocity '[rad/s']]]/1000</f>
        <v>5.048036739494222</v>
      </c>
      <c r="K6916" s="2">
        <v>183</v>
      </c>
      <c r="L6916" s="2">
        <v>0</v>
      </c>
      <c r="M6916" s="2">
        <v>0</v>
      </c>
      <c r="N6916" s="2">
        <v>0</v>
      </c>
      <c r="O6916" s="2">
        <v>0</v>
      </c>
      <c r="P6916" s="2">
        <v>0</v>
      </c>
      <c r="Q6916" s="2">
        <v>0</v>
      </c>
      <c r="R6916"/>
      <c r="S6916"/>
    </row>
    <row r="6917" spans="1:19" x14ac:dyDescent="0.3">
      <c r="A6917">
        <v>6916</v>
      </c>
      <c r="B6917" t="s">
        <v>6932</v>
      </c>
      <c r="C6917" t="s">
        <v>17</v>
      </c>
      <c r="D6917" s="1">
        <v>301</v>
      </c>
      <c r="E6917" s="1">
        <v>311.39999999999998</v>
      </c>
      <c r="F6917" s="2">
        <v>1484</v>
      </c>
      <c r="G6917" s="1">
        <f>2*PI()*Predictive_Maintenance_Data[[#This Row],[Rotational speed '[rpm']]]/60</f>
        <v>155.4041165975751</v>
      </c>
      <c r="H6917" s="1">
        <v>36.200000000000003</v>
      </c>
      <c r="I6917" s="1">
        <f t="shared" si="108"/>
        <v>10.399999999999977</v>
      </c>
      <c r="J6917" s="1">
        <f>Predictive_Maintenance_Data[[#This Row],[Torque '[Nm']]]*Predictive_Maintenance_Data[[#This Row],[Angular velocity '[rad/s']]]/1000</f>
        <v>5.6256290208322186</v>
      </c>
      <c r="K6917" s="2">
        <v>188</v>
      </c>
      <c r="L6917" s="2">
        <v>0</v>
      </c>
      <c r="M6917" s="2">
        <v>0</v>
      </c>
      <c r="N6917" s="2">
        <v>0</v>
      </c>
      <c r="O6917" s="2">
        <v>0</v>
      </c>
      <c r="P6917" s="2">
        <v>0</v>
      </c>
      <c r="Q6917" s="2">
        <v>0</v>
      </c>
      <c r="R6917"/>
      <c r="S6917"/>
    </row>
    <row r="6918" spans="1:19" x14ac:dyDescent="0.3">
      <c r="A6918">
        <v>6917</v>
      </c>
      <c r="B6918" t="s">
        <v>6933</v>
      </c>
      <c r="C6918" t="s">
        <v>15</v>
      </c>
      <c r="D6918" s="1">
        <v>300.89999999999998</v>
      </c>
      <c r="E6918" s="1">
        <v>311.3</v>
      </c>
      <c r="F6918" s="2">
        <v>1603</v>
      </c>
      <c r="G6918" s="1">
        <f>2*PI()*Predictive_Maintenance_Data[[#This Row],[Rotational speed '[rpm']]]/60</f>
        <v>167.86576745681461</v>
      </c>
      <c r="H6918" s="1">
        <v>31.8</v>
      </c>
      <c r="I6918" s="1">
        <f t="shared" si="108"/>
        <v>10.400000000000034</v>
      </c>
      <c r="J6918" s="1">
        <f>Predictive_Maintenance_Data[[#This Row],[Torque '[Nm']]]*Predictive_Maintenance_Data[[#This Row],[Angular velocity '[rad/s']]]/1000</f>
        <v>5.3381314051267044</v>
      </c>
      <c r="K6918" s="2">
        <v>190</v>
      </c>
      <c r="L6918" s="2">
        <v>0</v>
      </c>
      <c r="M6918" s="2">
        <v>0</v>
      </c>
      <c r="N6918" s="2">
        <v>0</v>
      </c>
      <c r="O6918" s="2">
        <v>0</v>
      </c>
      <c r="P6918" s="2">
        <v>0</v>
      </c>
      <c r="Q6918" s="2">
        <v>0</v>
      </c>
      <c r="R6918"/>
      <c r="S6918"/>
    </row>
    <row r="6919" spans="1:19" x14ac:dyDescent="0.3">
      <c r="A6919">
        <v>6918</v>
      </c>
      <c r="B6919" t="s">
        <v>6934</v>
      </c>
      <c r="C6919" t="s">
        <v>17</v>
      </c>
      <c r="D6919" s="1">
        <v>301</v>
      </c>
      <c r="E6919" s="1">
        <v>311.39999999999998</v>
      </c>
      <c r="F6919" s="2">
        <v>1481</v>
      </c>
      <c r="G6919" s="1">
        <f>2*PI()*Predictive_Maintenance_Data[[#This Row],[Rotational speed '[rpm']]]/60</f>
        <v>155.08995733221613</v>
      </c>
      <c r="H6919" s="1">
        <v>37.5</v>
      </c>
      <c r="I6919" s="1">
        <f t="shared" si="108"/>
        <v>10.399999999999977</v>
      </c>
      <c r="J6919" s="1">
        <f>Predictive_Maintenance_Data[[#This Row],[Torque '[Nm']]]*Predictive_Maintenance_Data[[#This Row],[Angular velocity '[rad/s']]]/1000</f>
        <v>5.8158733999581047</v>
      </c>
      <c r="K6919" s="2">
        <v>193</v>
      </c>
      <c r="L6919" s="2">
        <v>0</v>
      </c>
      <c r="M6919" s="2">
        <v>0</v>
      </c>
      <c r="N6919" s="2">
        <v>0</v>
      </c>
      <c r="O6919" s="2">
        <v>0</v>
      </c>
      <c r="P6919" s="2">
        <v>0</v>
      </c>
      <c r="Q6919" s="2">
        <v>0</v>
      </c>
      <c r="R6919"/>
      <c r="S6919"/>
    </row>
    <row r="6920" spans="1:19" x14ac:dyDescent="0.3">
      <c r="A6920">
        <v>6919</v>
      </c>
      <c r="B6920" t="s">
        <v>6935</v>
      </c>
      <c r="C6920" t="s">
        <v>17</v>
      </c>
      <c r="D6920" s="1">
        <v>301</v>
      </c>
      <c r="E6920" s="1">
        <v>311.5</v>
      </c>
      <c r="F6920" s="2">
        <v>1559</v>
      </c>
      <c r="G6920" s="1">
        <f>2*PI()*Predictive_Maintenance_Data[[#This Row],[Rotational speed '[rpm']]]/60</f>
        <v>163.25809823154958</v>
      </c>
      <c r="H6920" s="1">
        <v>31.8</v>
      </c>
      <c r="I6920" s="1">
        <f t="shared" si="108"/>
        <v>10.5</v>
      </c>
      <c r="J6920" s="1">
        <f>Predictive_Maintenance_Data[[#This Row],[Torque '[Nm']]]*Predictive_Maintenance_Data[[#This Row],[Angular velocity '[rad/s']]]/1000</f>
        <v>5.1916075237632766</v>
      </c>
      <c r="K6920" s="2">
        <v>195</v>
      </c>
      <c r="L6920" s="2">
        <v>0</v>
      </c>
      <c r="M6920" s="2">
        <v>0</v>
      </c>
      <c r="N6920" s="2">
        <v>0</v>
      </c>
      <c r="O6920" s="2">
        <v>0</v>
      </c>
      <c r="P6920" s="2">
        <v>0</v>
      </c>
      <c r="Q6920" s="2">
        <v>0</v>
      </c>
      <c r="R6920"/>
      <c r="S6920"/>
    </row>
    <row r="6921" spans="1:19" x14ac:dyDescent="0.3">
      <c r="A6921">
        <v>6920</v>
      </c>
      <c r="B6921" t="s">
        <v>6936</v>
      </c>
      <c r="C6921" t="s">
        <v>17</v>
      </c>
      <c r="D6921" s="1">
        <v>301</v>
      </c>
      <c r="E6921" s="1">
        <v>311.5</v>
      </c>
      <c r="F6921" s="2">
        <v>1444</v>
      </c>
      <c r="G6921" s="1">
        <f>2*PI()*Predictive_Maintenance_Data[[#This Row],[Rotational speed '[rpm']]]/60</f>
        <v>151.21532639278868</v>
      </c>
      <c r="H6921" s="1">
        <v>39.799999999999997</v>
      </c>
      <c r="I6921" s="1">
        <f t="shared" si="108"/>
        <v>10.5</v>
      </c>
      <c r="J6921" s="1">
        <f>Predictive_Maintenance_Data[[#This Row],[Torque '[Nm']]]*Predictive_Maintenance_Data[[#This Row],[Angular velocity '[rad/s']]]/1000</f>
        <v>6.0183699904329888</v>
      </c>
      <c r="K6921" s="2">
        <v>197</v>
      </c>
      <c r="L6921" s="2">
        <v>0</v>
      </c>
      <c r="M6921" s="2">
        <v>0</v>
      </c>
      <c r="N6921" s="2">
        <v>0</v>
      </c>
      <c r="O6921" s="2">
        <v>0</v>
      </c>
      <c r="P6921" s="2">
        <v>0</v>
      </c>
      <c r="Q6921" s="2">
        <v>0</v>
      </c>
      <c r="R6921"/>
      <c r="S6921"/>
    </row>
    <row r="6922" spans="1:19" x14ac:dyDescent="0.3">
      <c r="A6922">
        <v>6921</v>
      </c>
      <c r="B6922" t="s">
        <v>6937</v>
      </c>
      <c r="C6922" t="s">
        <v>15</v>
      </c>
      <c r="D6922" s="1">
        <v>301.2</v>
      </c>
      <c r="E6922" s="1">
        <v>311.60000000000002</v>
      </c>
      <c r="F6922" s="2">
        <v>1423</v>
      </c>
      <c r="G6922" s="1">
        <f>2*PI()*Predictive_Maintenance_Data[[#This Row],[Rotational speed '[rpm']]]/60</f>
        <v>149.01621153527586</v>
      </c>
      <c r="H6922" s="1">
        <v>48</v>
      </c>
      <c r="I6922" s="1">
        <f t="shared" si="108"/>
        <v>10.400000000000034</v>
      </c>
      <c r="J6922" s="1">
        <f>Predictive_Maintenance_Data[[#This Row],[Torque '[Nm']]]*Predictive_Maintenance_Data[[#This Row],[Angular velocity '[rad/s']]]/1000</f>
        <v>7.1527781536932418</v>
      </c>
      <c r="K6922" s="2">
        <v>199</v>
      </c>
      <c r="L6922" s="2">
        <v>0</v>
      </c>
      <c r="M6922" s="2">
        <v>0</v>
      </c>
      <c r="N6922" s="2">
        <v>0</v>
      </c>
      <c r="O6922" s="2">
        <v>0</v>
      </c>
      <c r="P6922" s="2">
        <v>0</v>
      </c>
      <c r="Q6922" s="2">
        <v>0</v>
      </c>
      <c r="R6922"/>
      <c r="S6922"/>
    </row>
    <row r="6923" spans="1:19" x14ac:dyDescent="0.3">
      <c r="A6923">
        <v>6922</v>
      </c>
      <c r="B6923" t="s">
        <v>6938</v>
      </c>
      <c r="C6923" t="s">
        <v>17</v>
      </c>
      <c r="D6923" s="1">
        <v>301.10000000000002</v>
      </c>
      <c r="E6923" s="1">
        <v>311.60000000000002</v>
      </c>
      <c r="F6923" s="2">
        <v>1432</v>
      </c>
      <c r="G6923" s="1">
        <f>2*PI()*Predictive_Maintenance_Data[[#This Row],[Rotational speed '[rpm']]]/60</f>
        <v>149.95868933135279</v>
      </c>
      <c r="H6923" s="1">
        <v>48.1</v>
      </c>
      <c r="I6923" s="1">
        <f t="shared" si="108"/>
        <v>10.5</v>
      </c>
      <c r="J6923" s="1">
        <f>Predictive_Maintenance_Data[[#This Row],[Torque '[Nm']]]*Predictive_Maintenance_Data[[#This Row],[Angular velocity '[rad/s']]]/1000</f>
        <v>7.2130129568380692</v>
      </c>
      <c r="K6923" s="2">
        <v>202</v>
      </c>
      <c r="L6923" s="2">
        <v>0</v>
      </c>
      <c r="M6923" s="2">
        <v>0</v>
      </c>
      <c r="N6923" s="2">
        <v>0</v>
      </c>
      <c r="O6923" s="2">
        <v>0</v>
      </c>
      <c r="P6923" s="2">
        <v>0</v>
      </c>
      <c r="Q6923" s="2">
        <v>0</v>
      </c>
      <c r="R6923"/>
      <c r="S6923"/>
    </row>
    <row r="6924" spans="1:19" x14ac:dyDescent="0.3">
      <c r="A6924">
        <v>6923</v>
      </c>
      <c r="B6924" t="s">
        <v>6939</v>
      </c>
      <c r="C6924" t="s">
        <v>17</v>
      </c>
      <c r="D6924" s="1">
        <v>301.2</v>
      </c>
      <c r="E6924" s="1">
        <v>311.7</v>
      </c>
      <c r="F6924" s="2">
        <v>1463</v>
      </c>
      <c r="G6924" s="1">
        <f>2*PI()*Predictive_Maintenance_Data[[#This Row],[Rotational speed '[rpm']]]/60</f>
        <v>153.20500174006227</v>
      </c>
      <c r="H6924" s="1">
        <v>48.3</v>
      </c>
      <c r="I6924" s="1">
        <f t="shared" si="108"/>
        <v>10.5</v>
      </c>
      <c r="J6924" s="1">
        <f>Predictive_Maintenance_Data[[#This Row],[Torque '[Nm']]]*Predictive_Maintenance_Data[[#This Row],[Angular velocity '[rad/s']]]/1000</f>
        <v>7.3998015840450071</v>
      </c>
      <c r="K6924" s="2">
        <v>204</v>
      </c>
      <c r="L6924" s="2">
        <v>0</v>
      </c>
      <c r="M6924" s="2">
        <v>0</v>
      </c>
      <c r="N6924" s="2">
        <v>0</v>
      </c>
      <c r="O6924" s="2">
        <v>0</v>
      </c>
      <c r="P6924" s="2">
        <v>0</v>
      </c>
      <c r="Q6924" s="2">
        <v>0</v>
      </c>
      <c r="R6924"/>
      <c r="S6924"/>
    </row>
    <row r="6925" spans="1:19" x14ac:dyDescent="0.3">
      <c r="A6925">
        <v>6924</v>
      </c>
      <c r="B6925" t="s">
        <v>6940</v>
      </c>
      <c r="C6925" t="s">
        <v>17</v>
      </c>
      <c r="D6925" s="1">
        <v>301.2</v>
      </c>
      <c r="E6925" s="1">
        <v>311.7</v>
      </c>
      <c r="F6925" s="2">
        <v>1433</v>
      </c>
      <c r="G6925" s="1">
        <f>2*PI()*Predictive_Maintenance_Data[[#This Row],[Rotational speed '[rpm']]]/60</f>
        <v>150.06340908647243</v>
      </c>
      <c r="H6925" s="1">
        <v>49.3</v>
      </c>
      <c r="I6925" s="1">
        <f t="shared" si="108"/>
        <v>10.5</v>
      </c>
      <c r="J6925" s="1">
        <f>Predictive_Maintenance_Data[[#This Row],[Torque '[Nm']]]*Predictive_Maintenance_Data[[#This Row],[Angular velocity '[rad/s']]]/1000</f>
        <v>7.3981260679630907</v>
      </c>
      <c r="K6925" s="2">
        <v>206</v>
      </c>
      <c r="L6925" s="2">
        <v>0</v>
      </c>
      <c r="M6925" s="2">
        <v>0</v>
      </c>
      <c r="N6925" s="2">
        <v>0</v>
      </c>
      <c r="O6925" s="2">
        <v>0</v>
      </c>
      <c r="P6925" s="2">
        <v>0</v>
      </c>
      <c r="Q6925" s="2">
        <v>0</v>
      </c>
      <c r="R6925"/>
      <c r="S6925"/>
    </row>
    <row r="6926" spans="1:19" x14ac:dyDescent="0.3">
      <c r="A6926">
        <v>6925</v>
      </c>
      <c r="B6926" t="s">
        <v>6941</v>
      </c>
      <c r="C6926" t="s">
        <v>17</v>
      </c>
      <c r="D6926" s="1">
        <v>301.2</v>
      </c>
      <c r="E6926" s="1">
        <v>311.60000000000002</v>
      </c>
      <c r="F6926" s="2">
        <v>1461</v>
      </c>
      <c r="G6926" s="1">
        <f>2*PI()*Predictive_Maintenance_Data[[#This Row],[Rotational speed '[rpm']]]/60</f>
        <v>152.99556222982292</v>
      </c>
      <c r="H6926" s="1">
        <v>52.9</v>
      </c>
      <c r="I6926" s="1">
        <f t="shared" si="108"/>
        <v>10.400000000000034</v>
      </c>
      <c r="J6926" s="1">
        <f>Predictive_Maintenance_Data[[#This Row],[Torque '[Nm']]]*Predictive_Maintenance_Data[[#This Row],[Angular velocity '[rad/s']]]/1000</f>
        <v>8.0934652419576327</v>
      </c>
      <c r="K6926" s="2">
        <v>208</v>
      </c>
      <c r="L6926" s="2">
        <v>1</v>
      </c>
      <c r="M6926" s="2">
        <v>0</v>
      </c>
      <c r="N6926" s="2">
        <v>0</v>
      </c>
      <c r="O6926" s="2">
        <v>0</v>
      </c>
      <c r="P6926" s="2">
        <v>1</v>
      </c>
      <c r="Q6926" s="2">
        <v>0</v>
      </c>
      <c r="R6926"/>
      <c r="S6926"/>
    </row>
    <row r="6927" spans="1:19" x14ac:dyDescent="0.3">
      <c r="A6927">
        <v>6926</v>
      </c>
      <c r="B6927" t="s">
        <v>6942</v>
      </c>
      <c r="C6927" t="s">
        <v>15</v>
      </c>
      <c r="D6927" s="1">
        <v>301.10000000000002</v>
      </c>
      <c r="E6927" s="1">
        <v>311.60000000000002</v>
      </c>
      <c r="F6927" s="2">
        <v>1266</v>
      </c>
      <c r="G6927" s="1">
        <f>2*PI()*Predictive_Maintenance_Data[[#This Row],[Rotational speed '[rpm']]]/60</f>
        <v>132.57520998148928</v>
      </c>
      <c r="H6927" s="1">
        <v>55.5</v>
      </c>
      <c r="I6927" s="1">
        <f t="shared" si="108"/>
        <v>10.5</v>
      </c>
      <c r="J6927" s="1">
        <f>Predictive_Maintenance_Data[[#This Row],[Torque '[Nm']]]*Predictive_Maintenance_Data[[#This Row],[Angular velocity '[rad/s']]]/1000</f>
        <v>7.3579241539726556</v>
      </c>
      <c r="K6927" s="2">
        <v>210</v>
      </c>
      <c r="L6927" s="2">
        <v>0</v>
      </c>
      <c r="M6927" s="2">
        <v>0</v>
      </c>
      <c r="N6927" s="2">
        <v>0</v>
      </c>
      <c r="O6927" s="2">
        <v>0</v>
      </c>
      <c r="P6927" s="2">
        <v>0</v>
      </c>
      <c r="Q6927" s="2">
        <v>0</v>
      </c>
      <c r="R6927"/>
      <c r="S6927"/>
    </row>
    <row r="6928" spans="1:19" x14ac:dyDescent="0.3">
      <c r="A6928">
        <v>6927</v>
      </c>
      <c r="B6928" t="s">
        <v>6943</v>
      </c>
      <c r="C6928" t="s">
        <v>27</v>
      </c>
      <c r="D6928" s="1">
        <v>301.10000000000002</v>
      </c>
      <c r="E6928" s="1">
        <v>311.60000000000002</v>
      </c>
      <c r="F6928" s="2">
        <v>1417</v>
      </c>
      <c r="G6928" s="1">
        <f>2*PI()*Predictive_Maintenance_Data[[#This Row],[Rotational speed '[rpm']]]/60</f>
        <v>148.3878930045579</v>
      </c>
      <c r="H6928" s="1">
        <v>53.4</v>
      </c>
      <c r="I6928" s="1">
        <f t="shared" si="108"/>
        <v>10.5</v>
      </c>
      <c r="J6928" s="1">
        <f>Predictive_Maintenance_Data[[#This Row],[Torque '[Nm']]]*Predictive_Maintenance_Data[[#This Row],[Angular velocity '[rad/s']]]/1000</f>
        <v>7.923913486443392</v>
      </c>
      <c r="K6928" s="2">
        <v>0</v>
      </c>
      <c r="L6928" s="2">
        <v>0</v>
      </c>
      <c r="M6928" s="2">
        <v>0</v>
      </c>
      <c r="N6928" s="2">
        <v>0</v>
      </c>
      <c r="O6928" s="2">
        <v>0</v>
      </c>
      <c r="P6928" s="2">
        <v>0</v>
      </c>
      <c r="Q6928" s="2">
        <v>0</v>
      </c>
      <c r="R6928"/>
      <c r="S6928"/>
    </row>
    <row r="6929" spans="1:19" x14ac:dyDescent="0.3">
      <c r="A6929">
        <v>6928</v>
      </c>
      <c r="B6929" t="s">
        <v>6944</v>
      </c>
      <c r="C6929" t="s">
        <v>17</v>
      </c>
      <c r="D6929" s="1">
        <v>301.10000000000002</v>
      </c>
      <c r="E6929" s="1">
        <v>311.60000000000002</v>
      </c>
      <c r="F6929" s="2">
        <v>1488</v>
      </c>
      <c r="G6929" s="1">
        <f>2*PI()*Predictive_Maintenance_Data[[#This Row],[Rotational speed '[rpm']]]/60</f>
        <v>155.82299561805374</v>
      </c>
      <c r="H6929" s="1">
        <v>43.4</v>
      </c>
      <c r="I6929" s="1">
        <f t="shared" si="108"/>
        <v>10.5</v>
      </c>
      <c r="J6929" s="1">
        <f>Predictive_Maintenance_Data[[#This Row],[Torque '[Nm']]]*Predictive_Maintenance_Data[[#This Row],[Angular velocity '[rad/s']]]/1000</f>
        <v>6.7627180098235318</v>
      </c>
      <c r="K6929" s="2">
        <v>5</v>
      </c>
      <c r="L6929" s="2">
        <v>0</v>
      </c>
      <c r="M6929" s="2">
        <v>0</v>
      </c>
      <c r="N6929" s="2">
        <v>0</v>
      </c>
      <c r="O6929" s="2">
        <v>0</v>
      </c>
      <c r="P6929" s="2">
        <v>0</v>
      </c>
      <c r="Q6929" s="2">
        <v>0</v>
      </c>
      <c r="R6929"/>
      <c r="S6929"/>
    </row>
    <row r="6930" spans="1:19" x14ac:dyDescent="0.3">
      <c r="A6930">
        <v>6929</v>
      </c>
      <c r="B6930" t="s">
        <v>6945</v>
      </c>
      <c r="C6930" t="s">
        <v>17</v>
      </c>
      <c r="D6930" s="1">
        <v>301.10000000000002</v>
      </c>
      <c r="E6930" s="1">
        <v>311.7</v>
      </c>
      <c r="F6930" s="2">
        <v>1816</v>
      </c>
      <c r="G6930" s="1">
        <f>2*PI()*Predictive_Maintenance_Data[[#This Row],[Rotational speed '[rpm']]]/60</f>
        <v>190.17107529730214</v>
      </c>
      <c r="H6930" s="1">
        <v>24.5</v>
      </c>
      <c r="I6930" s="1">
        <f t="shared" si="108"/>
        <v>10.599999999999966</v>
      </c>
      <c r="J6930" s="1">
        <f>Predictive_Maintenance_Data[[#This Row],[Torque '[Nm']]]*Predictive_Maintenance_Data[[#This Row],[Angular velocity '[rad/s']]]/1000</f>
        <v>4.6591913447839026</v>
      </c>
      <c r="K6930" s="2">
        <v>7</v>
      </c>
      <c r="L6930" s="2">
        <v>0</v>
      </c>
      <c r="M6930" s="2">
        <v>0</v>
      </c>
      <c r="N6930" s="2">
        <v>0</v>
      </c>
      <c r="O6930" s="2">
        <v>0</v>
      </c>
      <c r="P6930" s="2">
        <v>0</v>
      </c>
      <c r="Q6930" s="2">
        <v>0</v>
      </c>
      <c r="R6930"/>
      <c r="S6930"/>
    </row>
    <row r="6931" spans="1:19" x14ac:dyDescent="0.3">
      <c r="A6931">
        <v>6930</v>
      </c>
      <c r="B6931" t="s">
        <v>6946</v>
      </c>
      <c r="C6931" t="s">
        <v>15</v>
      </c>
      <c r="D6931" s="1">
        <v>301</v>
      </c>
      <c r="E6931" s="1">
        <v>311.60000000000002</v>
      </c>
      <c r="F6931" s="2">
        <v>1301</v>
      </c>
      <c r="G6931" s="1">
        <f>2*PI()*Predictive_Maintenance_Data[[#This Row],[Rotational speed '[rpm']]]/60</f>
        <v>136.24040141067738</v>
      </c>
      <c r="H6931" s="1">
        <v>55</v>
      </c>
      <c r="I6931" s="1">
        <f t="shared" si="108"/>
        <v>10.600000000000023</v>
      </c>
      <c r="J6931" s="1">
        <f>Predictive_Maintenance_Data[[#This Row],[Torque '[Nm']]]*Predictive_Maintenance_Data[[#This Row],[Angular velocity '[rad/s']]]/1000</f>
        <v>7.493222077587256</v>
      </c>
      <c r="K6931" s="2">
        <v>9</v>
      </c>
      <c r="L6931" s="2">
        <v>0</v>
      </c>
      <c r="M6931" s="2">
        <v>0</v>
      </c>
      <c r="N6931" s="2">
        <v>0</v>
      </c>
      <c r="O6931" s="2">
        <v>0</v>
      </c>
      <c r="P6931" s="2">
        <v>0</v>
      </c>
      <c r="Q6931" s="2">
        <v>0</v>
      </c>
      <c r="R6931"/>
      <c r="S6931"/>
    </row>
    <row r="6932" spans="1:19" x14ac:dyDescent="0.3">
      <c r="A6932">
        <v>6931</v>
      </c>
      <c r="B6932" t="s">
        <v>6947</v>
      </c>
      <c r="C6932" t="s">
        <v>15</v>
      </c>
      <c r="D6932" s="1">
        <v>300.89999999999998</v>
      </c>
      <c r="E6932" s="1">
        <v>311.5</v>
      </c>
      <c r="F6932" s="2">
        <v>1836</v>
      </c>
      <c r="G6932" s="1">
        <f>2*PI()*Predictive_Maintenance_Data[[#This Row],[Rotational speed '[rpm']]]/60</f>
        <v>192.26547039969535</v>
      </c>
      <c r="H6932" s="1">
        <v>21.8</v>
      </c>
      <c r="I6932" s="1">
        <f t="shared" si="108"/>
        <v>10.600000000000023</v>
      </c>
      <c r="J6932" s="1">
        <f>Predictive_Maintenance_Data[[#This Row],[Torque '[Nm']]]*Predictive_Maintenance_Data[[#This Row],[Angular velocity '[rad/s']]]/1000</f>
        <v>4.1913872547133586</v>
      </c>
      <c r="K6932" s="2">
        <v>12</v>
      </c>
      <c r="L6932" s="2">
        <v>0</v>
      </c>
      <c r="M6932" s="2">
        <v>0</v>
      </c>
      <c r="N6932" s="2">
        <v>0</v>
      </c>
      <c r="O6932" s="2">
        <v>0</v>
      </c>
      <c r="P6932" s="2">
        <v>0</v>
      </c>
      <c r="Q6932" s="2">
        <v>0</v>
      </c>
      <c r="R6932"/>
      <c r="S6932"/>
    </row>
    <row r="6933" spans="1:19" x14ac:dyDescent="0.3">
      <c r="A6933">
        <v>6932</v>
      </c>
      <c r="B6933" t="s">
        <v>6948</v>
      </c>
      <c r="C6933" t="s">
        <v>15</v>
      </c>
      <c r="D6933" s="1">
        <v>300.8</v>
      </c>
      <c r="E6933" s="1">
        <v>311.39999999999998</v>
      </c>
      <c r="F6933" s="2">
        <v>1521</v>
      </c>
      <c r="G6933" s="1">
        <f>2*PI()*Predictive_Maintenance_Data[[#This Row],[Rotational speed '[rpm']]]/60</f>
        <v>159.27874753700249</v>
      </c>
      <c r="H6933" s="1">
        <v>39.9</v>
      </c>
      <c r="I6933" s="1">
        <f t="shared" si="108"/>
        <v>10.599999999999966</v>
      </c>
      <c r="J6933" s="1">
        <f>Predictive_Maintenance_Data[[#This Row],[Torque '[Nm']]]*Predictive_Maintenance_Data[[#This Row],[Angular velocity '[rad/s']]]/1000</f>
        <v>6.3552220267263992</v>
      </c>
      <c r="K6933" s="2">
        <v>15</v>
      </c>
      <c r="L6933" s="2">
        <v>0</v>
      </c>
      <c r="M6933" s="2">
        <v>0</v>
      </c>
      <c r="N6933" s="2">
        <v>0</v>
      </c>
      <c r="O6933" s="2">
        <v>0</v>
      </c>
      <c r="P6933" s="2">
        <v>0</v>
      </c>
      <c r="Q6933" s="2">
        <v>0</v>
      </c>
      <c r="R6933"/>
      <c r="S6933"/>
    </row>
    <row r="6934" spans="1:19" x14ac:dyDescent="0.3">
      <c r="A6934">
        <v>6933</v>
      </c>
      <c r="B6934" t="s">
        <v>6949</v>
      </c>
      <c r="C6934" t="s">
        <v>17</v>
      </c>
      <c r="D6934" s="1">
        <v>300.8</v>
      </c>
      <c r="E6934" s="1">
        <v>311.39999999999998</v>
      </c>
      <c r="F6934" s="2">
        <v>1322</v>
      </c>
      <c r="G6934" s="1">
        <f>2*PI()*Predictive_Maintenance_Data[[#This Row],[Rotational speed '[rpm']]]/60</f>
        <v>138.43951626819023</v>
      </c>
      <c r="H6934" s="1">
        <v>67.2</v>
      </c>
      <c r="I6934" s="1">
        <f t="shared" si="108"/>
        <v>10.599999999999966</v>
      </c>
      <c r="J6934" s="1">
        <f>Predictive_Maintenance_Data[[#This Row],[Torque '[Nm']]]*Predictive_Maintenance_Data[[#This Row],[Angular velocity '[rad/s']]]/1000</f>
        <v>9.3031354932223831</v>
      </c>
      <c r="K6934" s="2">
        <v>18</v>
      </c>
      <c r="L6934" s="2">
        <v>1</v>
      </c>
      <c r="M6934" s="2">
        <v>0</v>
      </c>
      <c r="N6934" s="2">
        <v>0</v>
      </c>
      <c r="O6934" s="2">
        <v>1</v>
      </c>
      <c r="P6934" s="2">
        <v>0</v>
      </c>
      <c r="Q6934" s="2">
        <v>0</v>
      </c>
      <c r="R6934"/>
      <c r="S6934"/>
    </row>
    <row r="6935" spans="1:19" x14ac:dyDescent="0.3">
      <c r="A6935">
        <v>6934</v>
      </c>
      <c r="B6935" t="s">
        <v>6950</v>
      </c>
      <c r="C6935" t="s">
        <v>17</v>
      </c>
      <c r="D6935" s="1">
        <v>300.8</v>
      </c>
      <c r="E6935" s="1">
        <v>311.39999999999998</v>
      </c>
      <c r="F6935" s="2">
        <v>1492</v>
      </c>
      <c r="G6935" s="1">
        <f>2*PI()*Predictive_Maintenance_Data[[#This Row],[Rotational speed '[rpm']]]/60</f>
        <v>156.24187463853238</v>
      </c>
      <c r="H6935" s="1">
        <v>40.6</v>
      </c>
      <c r="I6935" s="1">
        <f t="shared" si="108"/>
        <v>10.599999999999966</v>
      </c>
      <c r="J6935" s="1">
        <f>Predictive_Maintenance_Data[[#This Row],[Torque '[Nm']]]*Predictive_Maintenance_Data[[#This Row],[Angular velocity '[rad/s']]]/1000</f>
        <v>6.3434201103244146</v>
      </c>
      <c r="K6935" s="2">
        <v>20</v>
      </c>
      <c r="L6935" s="2">
        <v>0</v>
      </c>
      <c r="M6935" s="2">
        <v>0</v>
      </c>
      <c r="N6935" s="2">
        <v>0</v>
      </c>
      <c r="O6935" s="2">
        <v>0</v>
      </c>
      <c r="P6935" s="2">
        <v>0</v>
      </c>
      <c r="Q6935" s="2">
        <v>0</v>
      </c>
      <c r="R6935"/>
      <c r="S6935"/>
    </row>
    <row r="6936" spans="1:19" x14ac:dyDescent="0.3">
      <c r="A6936">
        <v>6935</v>
      </c>
      <c r="B6936" t="s">
        <v>6951</v>
      </c>
      <c r="C6936" t="s">
        <v>17</v>
      </c>
      <c r="D6936" s="1">
        <v>300.8</v>
      </c>
      <c r="E6936" s="1">
        <v>311.39999999999998</v>
      </c>
      <c r="F6936" s="2">
        <v>1536</v>
      </c>
      <c r="G6936" s="1">
        <f>2*PI()*Predictive_Maintenance_Data[[#This Row],[Rotational speed '[rpm']]]/60</f>
        <v>160.84954386379741</v>
      </c>
      <c r="H6936" s="1">
        <v>40.9</v>
      </c>
      <c r="I6936" s="1">
        <f t="shared" si="108"/>
        <v>10.599999999999966</v>
      </c>
      <c r="J6936" s="1">
        <f>Predictive_Maintenance_Data[[#This Row],[Torque '[Nm']]]*Predictive_Maintenance_Data[[#This Row],[Angular velocity '[rad/s']]]/1000</f>
        <v>6.5787463440293141</v>
      </c>
      <c r="K6936" s="2">
        <v>22</v>
      </c>
      <c r="L6936" s="2">
        <v>0</v>
      </c>
      <c r="M6936" s="2">
        <v>0</v>
      </c>
      <c r="N6936" s="2">
        <v>0</v>
      </c>
      <c r="O6936" s="2">
        <v>0</v>
      </c>
      <c r="P6936" s="2">
        <v>0</v>
      </c>
      <c r="Q6936" s="2">
        <v>0</v>
      </c>
      <c r="R6936"/>
      <c r="S6936"/>
    </row>
    <row r="6937" spans="1:19" x14ac:dyDescent="0.3">
      <c r="A6937">
        <v>6936</v>
      </c>
      <c r="B6937" t="s">
        <v>6952</v>
      </c>
      <c r="C6937" t="s">
        <v>17</v>
      </c>
      <c r="D6937" s="1">
        <v>300.7</v>
      </c>
      <c r="E6937" s="1">
        <v>311.2</v>
      </c>
      <c r="F6937" s="2">
        <v>1878</v>
      </c>
      <c r="G6937" s="1">
        <f>2*PI()*Predictive_Maintenance_Data[[#This Row],[Rotational speed '[rpm']]]/60</f>
        <v>196.66370011472105</v>
      </c>
      <c r="H6937" s="1">
        <v>24.3</v>
      </c>
      <c r="I6937" s="1">
        <f t="shared" si="108"/>
        <v>10.5</v>
      </c>
      <c r="J6937" s="1">
        <f>Predictive_Maintenance_Data[[#This Row],[Torque '[Nm']]]*Predictive_Maintenance_Data[[#This Row],[Angular velocity '[rad/s']]]/1000</f>
        <v>4.7789279127877213</v>
      </c>
      <c r="K6937" s="2">
        <v>24</v>
      </c>
      <c r="L6937" s="2">
        <v>0</v>
      </c>
      <c r="M6937" s="2">
        <v>0</v>
      </c>
      <c r="N6937" s="2">
        <v>0</v>
      </c>
      <c r="O6937" s="2">
        <v>0</v>
      </c>
      <c r="P6937" s="2">
        <v>0</v>
      </c>
      <c r="Q6937" s="2">
        <v>0</v>
      </c>
      <c r="R6937"/>
      <c r="S6937"/>
    </row>
    <row r="6938" spans="1:19" x14ac:dyDescent="0.3">
      <c r="A6938">
        <v>6937</v>
      </c>
      <c r="B6938" t="s">
        <v>6953</v>
      </c>
      <c r="C6938" t="s">
        <v>17</v>
      </c>
      <c r="D6938" s="1">
        <v>300.60000000000002</v>
      </c>
      <c r="E6938" s="1">
        <v>311.10000000000002</v>
      </c>
      <c r="F6938" s="2">
        <v>1471</v>
      </c>
      <c r="G6938" s="1">
        <f>2*PI()*Predictive_Maintenance_Data[[#This Row],[Rotational speed '[rpm']]]/60</f>
        <v>154.04275978101953</v>
      </c>
      <c r="H6938" s="1">
        <v>40.700000000000003</v>
      </c>
      <c r="I6938" s="1">
        <f t="shared" si="108"/>
        <v>10.5</v>
      </c>
      <c r="J6938" s="1">
        <f>Predictive_Maintenance_Data[[#This Row],[Torque '[Nm']]]*Predictive_Maintenance_Data[[#This Row],[Angular velocity '[rad/s']]]/1000</f>
        <v>6.2695403230874955</v>
      </c>
      <c r="K6938" s="2">
        <v>26</v>
      </c>
      <c r="L6938" s="2">
        <v>0</v>
      </c>
      <c r="M6938" s="2">
        <v>0</v>
      </c>
      <c r="N6938" s="2">
        <v>0</v>
      </c>
      <c r="O6938" s="2">
        <v>0</v>
      </c>
      <c r="P6938" s="2">
        <v>0</v>
      </c>
      <c r="Q6938" s="2">
        <v>0</v>
      </c>
      <c r="R6938"/>
      <c r="S6938"/>
    </row>
    <row r="6939" spans="1:19" x14ac:dyDescent="0.3">
      <c r="A6939">
        <v>6938</v>
      </c>
      <c r="B6939" t="s">
        <v>6954</v>
      </c>
      <c r="C6939" t="s">
        <v>27</v>
      </c>
      <c r="D6939" s="1">
        <v>300.60000000000002</v>
      </c>
      <c r="E6939" s="1">
        <v>311.10000000000002</v>
      </c>
      <c r="F6939" s="2">
        <v>1452</v>
      </c>
      <c r="G6939" s="1">
        <f>2*PI()*Predictive_Maintenance_Data[[#This Row],[Rotational speed '[rpm']]]/60</f>
        <v>152.05308443374599</v>
      </c>
      <c r="H6939" s="1">
        <v>40.200000000000003</v>
      </c>
      <c r="I6939" s="1">
        <f t="shared" si="108"/>
        <v>10.5</v>
      </c>
      <c r="J6939" s="1">
        <f>Predictive_Maintenance_Data[[#This Row],[Torque '[Nm']]]*Predictive_Maintenance_Data[[#This Row],[Angular velocity '[rad/s']]]/1000</f>
        <v>6.1125339942365891</v>
      </c>
      <c r="K6939" s="2">
        <v>28</v>
      </c>
      <c r="L6939" s="2">
        <v>0</v>
      </c>
      <c r="M6939" s="2">
        <v>0</v>
      </c>
      <c r="N6939" s="2">
        <v>0</v>
      </c>
      <c r="O6939" s="2">
        <v>0</v>
      </c>
      <c r="P6939" s="2">
        <v>0</v>
      </c>
      <c r="Q6939" s="2">
        <v>0</v>
      </c>
      <c r="R6939"/>
      <c r="S6939"/>
    </row>
    <row r="6940" spans="1:19" x14ac:dyDescent="0.3">
      <c r="A6940">
        <v>6939</v>
      </c>
      <c r="B6940" t="s">
        <v>6955</v>
      </c>
      <c r="C6940" t="s">
        <v>17</v>
      </c>
      <c r="D6940" s="1">
        <v>300.7</v>
      </c>
      <c r="E6940" s="1">
        <v>311.2</v>
      </c>
      <c r="F6940" s="2">
        <v>1452</v>
      </c>
      <c r="G6940" s="1">
        <f>2*PI()*Predictive_Maintenance_Data[[#This Row],[Rotational speed '[rpm']]]/60</f>
        <v>152.05308443374599</v>
      </c>
      <c r="H6940" s="1">
        <v>44.4</v>
      </c>
      <c r="I6940" s="1">
        <f t="shared" si="108"/>
        <v>10.5</v>
      </c>
      <c r="J6940" s="1">
        <f>Predictive_Maintenance_Data[[#This Row],[Torque '[Nm']]]*Predictive_Maintenance_Data[[#This Row],[Angular velocity '[rad/s']]]/1000</f>
        <v>6.7511569488583216</v>
      </c>
      <c r="K6940" s="2">
        <v>33</v>
      </c>
      <c r="L6940" s="2">
        <v>0</v>
      </c>
      <c r="M6940" s="2">
        <v>0</v>
      </c>
      <c r="N6940" s="2">
        <v>0</v>
      </c>
      <c r="O6940" s="2">
        <v>0</v>
      </c>
      <c r="P6940" s="2">
        <v>0</v>
      </c>
      <c r="Q6940" s="2">
        <v>0</v>
      </c>
      <c r="R6940"/>
      <c r="S6940"/>
    </row>
    <row r="6941" spans="1:19" x14ac:dyDescent="0.3">
      <c r="A6941">
        <v>6940</v>
      </c>
      <c r="B6941" t="s">
        <v>6956</v>
      </c>
      <c r="C6941" t="s">
        <v>15</v>
      </c>
      <c r="D6941" s="1">
        <v>300.7</v>
      </c>
      <c r="E6941" s="1">
        <v>311.3</v>
      </c>
      <c r="F6941" s="2">
        <v>1348</v>
      </c>
      <c r="G6941" s="1">
        <f>2*PI()*Predictive_Maintenance_Data[[#This Row],[Rotational speed '[rpm']]]/60</f>
        <v>141.16222990130137</v>
      </c>
      <c r="H6941" s="1">
        <v>53</v>
      </c>
      <c r="I6941" s="1">
        <f t="shared" si="108"/>
        <v>10.600000000000023</v>
      </c>
      <c r="J6941" s="1">
        <f>Predictive_Maintenance_Data[[#This Row],[Torque '[Nm']]]*Predictive_Maintenance_Data[[#This Row],[Angular velocity '[rad/s']]]/1000</f>
        <v>7.4815981847689725</v>
      </c>
      <c r="K6941" s="2">
        <v>35</v>
      </c>
      <c r="L6941" s="2">
        <v>0</v>
      </c>
      <c r="M6941" s="2">
        <v>0</v>
      </c>
      <c r="N6941" s="2">
        <v>0</v>
      </c>
      <c r="O6941" s="2">
        <v>0</v>
      </c>
      <c r="P6941" s="2">
        <v>0</v>
      </c>
      <c r="Q6941" s="2">
        <v>0</v>
      </c>
      <c r="R6941"/>
      <c r="S6941"/>
    </row>
    <row r="6942" spans="1:19" x14ac:dyDescent="0.3">
      <c r="A6942">
        <v>6941</v>
      </c>
      <c r="B6942" t="s">
        <v>6957</v>
      </c>
      <c r="C6942" t="s">
        <v>27</v>
      </c>
      <c r="D6942" s="1">
        <v>300.8</v>
      </c>
      <c r="E6942" s="1">
        <v>311.39999999999998</v>
      </c>
      <c r="F6942" s="2">
        <v>1453</v>
      </c>
      <c r="G6942" s="1">
        <f>2*PI()*Predictive_Maintenance_Data[[#This Row],[Rotational speed '[rpm']]]/60</f>
        <v>152.15780418886564</v>
      </c>
      <c r="H6942" s="1">
        <v>44.6</v>
      </c>
      <c r="I6942" s="1">
        <f t="shared" si="108"/>
        <v>10.599999999999966</v>
      </c>
      <c r="J6942" s="1">
        <f>Predictive_Maintenance_Data[[#This Row],[Torque '[Nm']]]*Predictive_Maintenance_Data[[#This Row],[Angular velocity '[rad/s']]]/1000</f>
        <v>6.7862380668234081</v>
      </c>
      <c r="K6942" s="2">
        <v>38</v>
      </c>
      <c r="L6942" s="2">
        <v>0</v>
      </c>
      <c r="M6942" s="2">
        <v>0</v>
      </c>
      <c r="N6942" s="2">
        <v>0</v>
      </c>
      <c r="O6942" s="2">
        <v>0</v>
      </c>
      <c r="P6942" s="2">
        <v>0</v>
      </c>
      <c r="Q6942" s="2">
        <v>0</v>
      </c>
      <c r="R6942"/>
      <c r="S6942"/>
    </row>
    <row r="6943" spans="1:19" x14ac:dyDescent="0.3">
      <c r="A6943">
        <v>6942</v>
      </c>
      <c r="B6943" t="s">
        <v>6958</v>
      </c>
      <c r="C6943" t="s">
        <v>17</v>
      </c>
      <c r="D6943" s="1">
        <v>300.8</v>
      </c>
      <c r="E6943" s="1">
        <v>311.39999999999998</v>
      </c>
      <c r="F6943" s="2">
        <v>1316</v>
      </c>
      <c r="G6943" s="1">
        <f>2*PI()*Predictive_Maintenance_Data[[#This Row],[Rotational speed '[rpm']]]/60</f>
        <v>137.81119773747227</v>
      </c>
      <c r="H6943" s="1">
        <v>57.6</v>
      </c>
      <c r="I6943" s="1">
        <f t="shared" si="108"/>
        <v>10.599999999999966</v>
      </c>
      <c r="J6943" s="1">
        <f>Predictive_Maintenance_Data[[#This Row],[Torque '[Nm']]]*Predictive_Maintenance_Data[[#This Row],[Angular velocity '[rad/s']]]/1000</f>
        <v>7.937924989678403</v>
      </c>
      <c r="K6943" s="2">
        <v>43</v>
      </c>
      <c r="L6943" s="2">
        <v>0</v>
      </c>
      <c r="M6943" s="2">
        <v>0</v>
      </c>
      <c r="N6943" s="2">
        <v>0</v>
      </c>
      <c r="O6943" s="2">
        <v>0</v>
      </c>
      <c r="P6943" s="2">
        <v>0</v>
      </c>
      <c r="Q6943" s="2">
        <v>0</v>
      </c>
      <c r="R6943"/>
      <c r="S6943"/>
    </row>
    <row r="6944" spans="1:19" x14ac:dyDescent="0.3">
      <c r="A6944">
        <v>6943</v>
      </c>
      <c r="B6944" t="s">
        <v>6959</v>
      </c>
      <c r="C6944" t="s">
        <v>15</v>
      </c>
      <c r="D6944" s="1">
        <v>300.8</v>
      </c>
      <c r="E6944" s="1">
        <v>311.39999999999998</v>
      </c>
      <c r="F6944" s="2">
        <v>1732</v>
      </c>
      <c r="G6944" s="1">
        <f>2*PI()*Predictive_Maintenance_Data[[#This Row],[Rotational speed '[rpm']]]/60</f>
        <v>181.37461586725072</v>
      </c>
      <c r="H6944" s="1">
        <v>26.9</v>
      </c>
      <c r="I6944" s="1">
        <f t="shared" si="108"/>
        <v>10.599999999999966</v>
      </c>
      <c r="J6944" s="1">
        <f>Predictive_Maintenance_Data[[#This Row],[Torque '[Nm']]]*Predictive_Maintenance_Data[[#This Row],[Angular velocity '[rad/s']]]/1000</f>
        <v>4.8789771668290438</v>
      </c>
      <c r="K6944" s="2">
        <v>45</v>
      </c>
      <c r="L6944" s="2">
        <v>0</v>
      </c>
      <c r="M6944" s="2">
        <v>0</v>
      </c>
      <c r="N6944" s="2">
        <v>0</v>
      </c>
      <c r="O6944" s="2">
        <v>0</v>
      </c>
      <c r="P6944" s="2">
        <v>0</v>
      </c>
      <c r="Q6944" s="2">
        <v>0</v>
      </c>
      <c r="R6944"/>
      <c r="S6944"/>
    </row>
    <row r="6945" spans="1:19" x14ac:dyDescent="0.3">
      <c r="A6945">
        <v>6944</v>
      </c>
      <c r="B6945" t="s">
        <v>6960</v>
      </c>
      <c r="C6945" t="s">
        <v>17</v>
      </c>
      <c r="D6945" s="1">
        <v>300.7</v>
      </c>
      <c r="E6945" s="1">
        <v>311.3</v>
      </c>
      <c r="F6945" s="2">
        <v>1522</v>
      </c>
      <c r="G6945" s="1">
        <f>2*PI()*Predictive_Maintenance_Data[[#This Row],[Rotational speed '[rpm']]]/60</f>
        <v>159.38346729212216</v>
      </c>
      <c r="H6945" s="1">
        <v>35.200000000000003</v>
      </c>
      <c r="I6945" s="1">
        <f t="shared" si="108"/>
        <v>10.600000000000023</v>
      </c>
      <c r="J6945" s="1">
        <f>Predictive_Maintenance_Data[[#This Row],[Torque '[Nm']]]*Predictive_Maintenance_Data[[#This Row],[Angular velocity '[rad/s']]]/1000</f>
        <v>5.6102980486827008</v>
      </c>
      <c r="K6945" s="2">
        <v>48</v>
      </c>
      <c r="L6945" s="2">
        <v>0</v>
      </c>
      <c r="M6945" s="2">
        <v>0</v>
      </c>
      <c r="N6945" s="2">
        <v>0</v>
      </c>
      <c r="O6945" s="2">
        <v>0</v>
      </c>
      <c r="P6945" s="2">
        <v>0</v>
      </c>
      <c r="Q6945" s="2">
        <v>0</v>
      </c>
      <c r="R6945"/>
      <c r="S6945"/>
    </row>
    <row r="6946" spans="1:19" x14ac:dyDescent="0.3">
      <c r="A6946">
        <v>6945</v>
      </c>
      <c r="B6946" t="s">
        <v>6961</v>
      </c>
      <c r="C6946" t="s">
        <v>15</v>
      </c>
      <c r="D6946" s="1">
        <v>300.7</v>
      </c>
      <c r="E6946" s="1">
        <v>311.3</v>
      </c>
      <c r="F6946" s="2">
        <v>1487</v>
      </c>
      <c r="G6946" s="1">
        <f>2*PI()*Predictive_Maintenance_Data[[#This Row],[Rotational speed '[rpm']]]/60</f>
        <v>155.71827586293409</v>
      </c>
      <c r="H6946" s="1">
        <v>39.799999999999997</v>
      </c>
      <c r="I6946" s="1">
        <f t="shared" si="108"/>
        <v>10.600000000000023</v>
      </c>
      <c r="J6946" s="1">
        <f>Predictive_Maintenance_Data[[#This Row],[Torque '[Nm']]]*Predictive_Maintenance_Data[[#This Row],[Angular velocity '[rad/s']]]/1000</f>
        <v>6.1975873793447764</v>
      </c>
      <c r="K6946" s="2">
        <v>50</v>
      </c>
      <c r="L6946" s="2">
        <v>0</v>
      </c>
      <c r="M6946" s="2">
        <v>0</v>
      </c>
      <c r="N6946" s="2">
        <v>0</v>
      </c>
      <c r="O6946" s="2">
        <v>0</v>
      </c>
      <c r="P6946" s="2">
        <v>0</v>
      </c>
      <c r="Q6946" s="2">
        <v>0</v>
      </c>
      <c r="R6946"/>
      <c r="S6946"/>
    </row>
    <row r="6947" spans="1:19" x14ac:dyDescent="0.3">
      <c r="A6947">
        <v>6946</v>
      </c>
      <c r="B6947" t="s">
        <v>6962</v>
      </c>
      <c r="C6947" t="s">
        <v>15</v>
      </c>
      <c r="D6947" s="1">
        <v>300.8</v>
      </c>
      <c r="E6947" s="1">
        <v>311.39999999999998</v>
      </c>
      <c r="F6947" s="2">
        <v>1852</v>
      </c>
      <c r="G6947" s="1">
        <f>2*PI()*Predictive_Maintenance_Data[[#This Row],[Rotational speed '[rpm']]]/60</f>
        <v>193.94098648160988</v>
      </c>
      <c r="H6947" s="1">
        <v>22.2</v>
      </c>
      <c r="I6947" s="1">
        <f t="shared" si="108"/>
        <v>10.599999999999966</v>
      </c>
      <c r="J6947" s="1">
        <f>Predictive_Maintenance_Data[[#This Row],[Torque '[Nm']]]*Predictive_Maintenance_Data[[#This Row],[Angular velocity '[rad/s']]]/1000</f>
        <v>4.3054898998917395</v>
      </c>
      <c r="K6947" s="2">
        <v>53</v>
      </c>
      <c r="L6947" s="2">
        <v>0</v>
      </c>
      <c r="M6947" s="2">
        <v>0</v>
      </c>
      <c r="N6947" s="2">
        <v>0</v>
      </c>
      <c r="O6947" s="2">
        <v>0</v>
      </c>
      <c r="P6947" s="2">
        <v>0</v>
      </c>
      <c r="Q6947" s="2">
        <v>0</v>
      </c>
      <c r="R6947"/>
      <c r="S6947"/>
    </row>
    <row r="6948" spans="1:19" x14ac:dyDescent="0.3">
      <c r="A6948">
        <v>6947</v>
      </c>
      <c r="B6948" t="s">
        <v>6963</v>
      </c>
      <c r="C6948" t="s">
        <v>17</v>
      </c>
      <c r="D6948" s="1">
        <v>300.7</v>
      </c>
      <c r="E6948" s="1">
        <v>311.2</v>
      </c>
      <c r="F6948" s="2">
        <v>1486</v>
      </c>
      <c r="G6948" s="1">
        <f>2*PI()*Predictive_Maintenance_Data[[#This Row],[Rotational speed '[rpm']]]/60</f>
        <v>155.61355610781442</v>
      </c>
      <c r="H6948" s="1">
        <v>46.8</v>
      </c>
      <c r="I6948" s="1">
        <f t="shared" si="108"/>
        <v>10.5</v>
      </c>
      <c r="J6948" s="1">
        <f>Predictive_Maintenance_Data[[#This Row],[Torque '[Nm']]]*Predictive_Maintenance_Data[[#This Row],[Angular velocity '[rad/s']]]/1000</f>
        <v>7.2827144258457146</v>
      </c>
      <c r="K6948" s="2">
        <v>56</v>
      </c>
      <c r="L6948" s="2">
        <v>0</v>
      </c>
      <c r="M6948" s="2">
        <v>0</v>
      </c>
      <c r="N6948" s="2">
        <v>0</v>
      </c>
      <c r="O6948" s="2">
        <v>0</v>
      </c>
      <c r="P6948" s="2">
        <v>0</v>
      </c>
      <c r="Q6948" s="2">
        <v>0</v>
      </c>
      <c r="R6948"/>
      <c r="S6948"/>
    </row>
    <row r="6949" spans="1:19" x14ac:dyDescent="0.3">
      <c r="A6949">
        <v>6948</v>
      </c>
      <c r="B6949" t="s">
        <v>6964</v>
      </c>
      <c r="C6949" t="s">
        <v>15</v>
      </c>
      <c r="D6949" s="1">
        <v>300.7</v>
      </c>
      <c r="E6949" s="1">
        <v>311.3</v>
      </c>
      <c r="F6949" s="2">
        <v>1562</v>
      </c>
      <c r="G6949" s="1">
        <f>2*PI()*Predictive_Maintenance_Data[[#This Row],[Rotational speed '[rpm']]]/60</f>
        <v>163.57225749690858</v>
      </c>
      <c r="H6949" s="1">
        <v>37.1</v>
      </c>
      <c r="I6949" s="1">
        <f t="shared" si="108"/>
        <v>10.600000000000023</v>
      </c>
      <c r="J6949" s="1">
        <f>Predictive_Maintenance_Data[[#This Row],[Torque '[Nm']]]*Predictive_Maintenance_Data[[#This Row],[Angular velocity '[rad/s']]]/1000</f>
        <v>6.0685307531353079</v>
      </c>
      <c r="K6949" s="2">
        <v>58</v>
      </c>
      <c r="L6949" s="2">
        <v>0</v>
      </c>
      <c r="M6949" s="2">
        <v>0</v>
      </c>
      <c r="N6949" s="2">
        <v>0</v>
      </c>
      <c r="O6949" s="2">
        <v>0</v>
      </c>
      <c r="P6949" s="2">
        <v>0</v>
      </c>
      <c r="Q6949" s="2">
        <v>0</v>
      </c>
      <c r="R6949"/>
      <c r="S6949"/>
    </row>
    <row r="6950" spans="1:19" x14ac:dyDescent="0.3">
      <c r="A6950">
        <v>6949</v>
      </c>
      <c r="B6950" t="s">
        <v>6965</v>
      </c>
      <c r="C6950" t="s">
        <v>17</v>
      </c>
      <c r="D6950" s="1">
        <v>300.7</v>
      </c>
      <c r="E6950" s="1">
        <v>311.2</v>
      </c>
      <c r="F6950" s="2">
        <v>1457</v>
      </c>
      <c r="G6950" s="1">
        <f>2*PI()*Predictive_Maintenance_Data[[#This Row],[Rotational speed '[rpm']]]/60</f>
        <v>152.57668320934428</v>
      </c>
      <c r="H6950" s="1">
        <v>51.4</v>
      </c>
      <c r="I6950" s="1">
        <f t="shared" si="108"/>
        <v>10.5</v>
      </c>
      <c r="J6950" s="1">
        <f>Predictive_Maintenance_Data[[#This Row],[Torque '[Nm']]]*Predictive_Maintenance_Data[[#This Row],[Angular velocity '[rad/s']]]/1000</f>
        <v>7.8424415169602959</v>
      </c>
      <c r="K6950" s="2">
        <v>61</v>
      </c>
      <c r="L6950" s="2">
        <v>0</v>
      </c>
      <c r="M6950" s="2">
        <v>0</v>
      </c>
      <c r="N6950" s="2">
        <v>0</v>
      </c>
      <c r="O6950" s="2">
        <v>0</v>
      </c>
      <c r="P6950" s="2">
        <v>0</v>
      </c>
      <c r="Q6950" s="2">
        <v>0</v>
      </c>
      <c r="R6950"/>
      <c r="S6950"/>
    </row>
    <row r="6951" spans="1:19" x14ac:dyDescent="0.3">
      <c r="A6951">
        <v>6950</v>
      </c>
      <c r="B6951" t="s">
        <v>6966</v>
      </c>
      <c r="C6951" t="s">
        <v>15</v>
      </c>
      <c r="D6951" s="1">
        <v>300.7</v>
      </c>
      <c r="E6951" s="1">
        <v>311.2</v>
      </c>
      <c r="F6951" s="2">
        <v>1769</v>
      </c>
      <c r="G6951" s="1">
        <f>2*PI()*Predictive_Maintenance_Data[[#This Row],[Rotational speed '[rpm']]]/60</f>
        <v>185.24924680667812</v>
      </c>
      <c r="H6951" s="1">
        <v>26.5</v>
      </c>
      <c r="I6951" s="1">
        <f t="shared" si="108"/>
        <v>10.5</v>
      </c>
      <c r="J6951" s="1">
        <f>Predictive_Maintenance_Data[[#This Row],[Torque '[Nm']]]*Predictive_Maintenance_Data[[#This Row],[Angular velocity '[rad/s']]]/1000</f>
        <v>4.9091050403769705</v>
      </c>
      <c r="K6951" s="2">
        <v>63</v>
      </c>
      <c r="L6951" s="2">
        <v>0</v>
      </c>
      <c r="M6951" s="2">
        <v>0</v>
      </c>
      <c r="N6951" s="2">
        <v>0</v>
      </c>
      <c r="O6951" s="2">
        <v>0</v>
      </c>
      <c r="P6951" s="2">
        <v>0</v>
      </c>
      <c r="Q6951" s="2">
        <v>0</v>
      </c>
      <c r="R6951"/>
      <c r="S6951"/>
    </row>
    <row r="6952" spans="1:19" x14ac:dyDescent="0.3">
      <c r="A6952">
        <v>6951</v>
      </c>
      <c r="B6952" t="s">
        <v>6967</v>
      </c>
      <c r="C6952" t="s">
        <v>27</v>
      </c>
      <c r="D6952" s="1">
        <v>300.7</v>
      </c>
      <c r="E6952" s="1">
        <v>311.3</v>
      </c>
      <c r="F6952" s="2">
        <v>1374</v>
      </c>
      <c r="G6952" s="1">
        <f>2*PI()*Predictive_Maintenance_Data[[#This Row],[Rotational speed '[rpm']]]/60</f>
        <v>143.88494353441254</v>
      </c>
      <c r="H6952" s="1">
        <v>53.1</v>
      </c>
      <c r="I6952" s="1">
        <f t="shared" si="108"/>
        <v>10.600000000000023</v>
      </c>
      <c r="J6952" s="1">
        <f>Predictive_Maintenance_Data[[#This Row],[Torque '[Nm']]]*Predictive_Maintenance_Data[[#This Row],[Angular velocity '[rad/s']]]/1000</f>
        <v>7.6402905016773062</v>
      </c>
      <c r="K6952" s="2">
        <v>66</v>
      </c>
      <c r="L6952" s="2">
        <v>0</v>
      </c>
      <c r="M6952" s="2">
        <v>0</v>
      </c>
      <c r="N6952" s="2">
        <v>0</v>
      </c>
      <c r="O6952" s="2">
        <v>0</v>
      </c>
      <c r="P6952" s="2">
        <v>0</v>
      </c>
      <c r="Q6952" s="2">
        <v>0</v>
      </c>
      <c r="R6952"/>
      <c r="S6952"/>
    </row>
    <row r="6953" spans="1:19" x14ac:dyDescent="0.3">
      <c r="A6953">
        <v>6952</v>
      </c>
      <c r="B6953" t="s">
        <v>6968</v>
      </c>
      <c r="C6953" t="s">
        <v>17</v>
      </c>
      <c r="D6953" s="1">
        <v>300.8</v>
      </c>
      <c r="E6953" s="1">
        <v>311.3</v>
      </c>
      <c r="F6953" s="2">
        <v>1524</v>
      </c>
      <c r="G6953" s="1">
        <f>2*PI()*Predictive_Maintenance_Data[[#This Row],[Rotational speed '[rpm']]]/60</f>
        <v>159.59290680236148</v>
      </c>
      <c r="H6953" s="1">
        <v>43.5</v>
      </c>
      <c r="I6953" s="1">
        <f t="shared" si="108"/>
        <v>10.5</v>
      </c>
      <c r="J6953" s="1">
        <f>Predictive_Maintenance_Data[[#This Row],[Torque '[Nm']]]*Predictive_Maintenance_Data[[#This Row],[Angular velocity '[rad/s']]]/1000</f>
        <v>6.9422914459027245</v>
      </c>
      <c r="K6953" s="2">
        <v>71</v>
      </c>
      <c r="L6953" s="2">
        <v>0</v>
      </c>
      <c r="M6953" s="2">
        <v>0</v>
      </c>
      <c r="N6953" s="2">
        <v>0</v>
      </c>
      <c r="O6953" s="2">
        <v>0</v>
      </c>
      <c r="P6953" s="2">
        <v>0</v>
      </c>
      <c r="Q6953" s="2">
        <v>0</v>
      </c>
      <c r="R6953"/>
      <c r="S6953"/>
    </row>
    <row r="6954" spans="1:19" x14ac:dyDescent="0.3">
      <c r="A6954">
        <v>6953</v>
      </c>
      <c r="B6954" t="s">
        <v>6969</v>
      </c>
      <c r="C6954" t="s">
        <v>17</v>
      </c>
      <c r="D6954" s="1">
        <v>300.8</v>
      </c>
      <c r="E6954" s="1">
        <v>311.3</v>
      </c>
      <c r="F6954" s="2">
        <v>1498</v>
      </c>
      <c r="G6954" s="1">
        <f>2*PI()*Predictive_Maintenance_Data[[#This Row],[Rotational speed '[rpm']]]/60</f>
        <v>156.87019316925034</v>
      </c>
      <c r="H6954" s="1">
        <v>40.200000000000003</v>
      </c>
      <c r="I6954" s="1">
        <f t="shared" si="108"/>
        <v>10.5</v>
      </c>
      <c r="J6954" s="1">
        <f>Predictive_Maintenance_Data[[#This Row],[Torque '[Nm']]]*Predictive_Maintenance_Data[[#This Row],[Angular velocity '[rad/s']]]/1000</f>
        <v>6.3061817654038643</v>
      </c>
      <c r="K6954" s="2">
        <v>73</v>
      </c>
      <c r="L6954" s="2">
        <v>0</v>
      </c>
      <c r="M6954" s="2">
        <v>0</v>
      </c>
      <c r="N6954" s="2">
        <v>0</v>
      </c>
      <c r="O6954" s="2">
        <v>0</v>
      </c>
      <c r="P6954" s="2">
        <v>0</v>
      </c>
      <c r="Q6954" s="2">
        <v>0</v>
      </c>
      <c r="R6954"/>
      <c r="S6954"/>
    </row>
    <row r="6955" spans="1:19" x14ac:dyDescent="0.3">
      <c r="A6955">
        <v>6954</v>
      </c>
      <c r="B6955" t="s">
        <v>6970</v>
      </c>
      <c r="C6955" t="s">
        <v>17</v>
      </c>
      <c r="D6955" s="1">
        <v>300.8</v>
      </c>
      <c r="E6955" s="1">
        <v>311.3</v>
      </c>
      <c r="F6955" s="2">
        <v>1462</v>
      </c>
      <c r="G6955" s="1">
        <f>2*PI()*Predictive_Maintenance_Data[[#This Row],[Rotational speed '[rpm']]]/60</f>
        <v>153.1002819849426</v>
      </c>
      <c r="H6955" s="1">
        <v>41.4</v>
      </c>
      <c r="I6955" s="1">
        <f t="shared" si="108"/>
        <v>10.5</v>
      </c>
      <c r="J6955" s="1">
        <f>Predictive_Maintenance_Data[[#This Row],[Torque '[Nm']]]*Predictive_Maintenance_Data[[#This Row],[Angular velocity '[rad/s']]]/1000</f>
        <v>6.3383516741766233</v>
      </c>
      <c r="K6955" s="2">
        <v>75</v>
      </c>
      <c r="L6955" s="2">
        <v>0</v>
      </c>
      <c r="M6955" s="2">
        <v>0</v>
      </c>
      <c r="N6955" s="2">
        <v>0</v>
      </c>
      <c r="O6955" s="2">
        <v>0</v>
      </c>
      <c r="P6955" s="2">
        <v>0</v>
      </c>
      <c r="Q6955" s="2">
        <v>0</v>
      </c>
      <c r="R6955"/>
      <c r="S6955"/>
    </row>
    <row r="6956" spans="1:19" x14ac:dyDescent="0.3">
      <c r="A6956">
        <v>6955</v>
      </c>
      <c r="B6956" t="s">
        <v>6971</v>
      </c>
      <c r="C6956" t="s">
        <v>15</v>
      </c>
      <c r="D6956" s="1">
        <v>300.8</v>
      </c>
      <c r="E6956" s="1">
        <v>311.2</v>
      </c>
      <c r="F6956" s="2">
        <v>1429</v>
      </c>
      <c r="G6956" s="1">
        <f>2*PI()*Predictive_Maintenance_Data[[#This Row],[Rotational speed '[rpm']]]/60</f>
        <v>149.64453006599382</v>
      </c>
      <c r="H6956" s="1">
        <v>52.3</v>
      </c>
      <c r="I6956" s="1">
        <f t="shared" si="108"/>
        <v>10.399999999999977</v>
      </c>
      <c r="J6956" s="1">
        <f>Predictive_Maintenance_Data[[#This Row],[Torque '[Nm']]]*Predictive_Maintenance_Data[[#This Row],[Angular velocity '[rad/s']]]/1000</f>
        <v>7.8264089224514768</v>
      </c>
      <c r="K6956" s="2">
        <v>77</v>
      </c>
      <c r="L6956" s="2">
        <v>0</v>
      </c>
      <c r="M6956" s="2">
        <v>0</v>
      </c>
      <c r="N6956" s="2">
        <v>0</v>
      </c>
      <c r="O6956" s="2">
        <v>0</v>
      </c>
      <c r="P6956" s="2">
        <v>0</v>
      </c>
      <c r="Q6956" s="2">
        <v>0</v>
      </c>
      <c r="R6956"/>
      <c r="S6956"/>
    </row>
    <row r="6957" spans="1:19" x14ac:dyDescent="0.3">
      <c r="A6957">
        <v>6956</v>
      </c>
      <c r="B6957" t="s">
        <v>6972</v>
      </c>
      <c r="C6957" t="s">
        <v>17</v>
      </c>
      <c r="D6957" s="1">
        <v>300.7</v>
      </c>
      <c r="E6957" s="1">
        <v>311.2</v>
      </c>
      <c r="F6957" s="2">
        <v>1399</v>
      </c>
      <c r="G6957" s="1">
        <f>2*PI()*Predictive_Maintenance_Data[[#This Row],[Rotational speed '[rpm']]]/60</f>
        <v>146.50293741240404</v>
      </c>
      <c r="H6957" s="1">
        <v>47.9</v>
      </c>
      <c r="I6957" s="1">
        <f t="shared" si="108"/>
        <v>10.5</v>
      </c>
      <c r="J6957" s="1">
        <f>Predictive_Maintenance_Data[[#This Row],[Torque '[Nm']]]*Predictive_Maintenance_Data[[#This Row],[Angular velocity '[rad/s']]]/1000</f>
        <v>7.017490702054153</v>
      </c>
      <c r="K6957" s="2">
        <v>80</v>
      </c>
      <c r="L6957" s="2">
        <v>0</v>
      </c>
      <c r="M6957" s="2">
        <v>0</v>
      </c>
      <c r="N6957" s="2">
        <v>0</v>
      </c>
      <c r="O6957" s="2">
        <v>0</v>
      </c>
      <c r="P6957" s="2">
        <v>0</v>
      </c>
      <c r="Q6957" s="2">
        <v>0</v>
      </c>
      <c r="R6957"/>
      <c r="S6957"/>
    </row>
    <row r="6958" spans="1:19" x14ac:dyDescent="0.3">
      <c r="A6958">
        <v>6957</v>
      </c>
      <c r="B6958" t="s">
        <v>6973</v>
      </c>
      <c r="C6958" t="s">
        <v>15</v>
      </c>
      <c r="D6958" s="1">
        <v>300.8</v>
      </c>
      <c r="E6958" s="1">
        <v>311.2</v>
      </c>
      <c r="F6958" s="2">
        <v>1434</v>
      </c>
      <c r="G6958" s="1">
        <f>2*PI()*Predictive_Maintenance_Data[[#This Row],[Rotational speed '[rpm']]]/60</f>
        <v>150.16812884159211</v>
      </c>
      <c r="H6958" s="1">
        <v>39.1</v>
      </c>
      <c r="I6958" s="1">
        <f t="shared" si="108"/>
        <v>10.399999999999977</v>
      </c>
      <c r="J6958" s="1">
        <f>Predictive_Maintenance_Data[[#This Row],[Torque '[Nm']]]*Predictive_Maintenance_Data[[#This Row],[Angular velocity '[rad/s']]]/1000</f>
        <v>5.8715738377062516</v>
      </c>
      <c r="K6958" s="2">
        <v>82</v>
      </c>
      <c r="L6958" s="2">
        <v>0</v>
      </c>
      <c r="M6958" s="2">
        <v>0</v>
      </c>
      <c r="N6958" s="2">
        <v>0</v>
      </c>
      <c r="O6958" s="2">
        <v>0</v>
      </c>
      <c r="P6958" s="2">
        <v>0</v>
      </c>
      <c r="Q6958" s="2">
        <v>0</v>
      </c>
      <c r="R6958"/>
      <c r="S6958"/>
    </row>
    <row r="6959" spans="1:19" x14ac:dyDescent="0.3">
      <c r="A6959">
        <v>6958</v>
      </c>
      <c r="B6959" t="s">
        <v>6974</v>
      </c>
      <c r="C6959" t="s">
        <v>17</v>
      </c>
      <c r="D6959" s="1">
        <v>300.7</v>
      </c>
      <c r="E6959" s="1">
        <v>311.10000000000002</v>
      </c>
      <c r="F6959" s="2">
        <v>1324</v>
      </c>
      <c r="G6959" s="1">
        <f>2*PI()*Predictive_Maintenance_Data[[#This Row],[Rotational speed '[rpm']]]/60</f>
        <v>138.64895577842952</v>
      </c>
      <c r="H6959" s="1">
        <v>52.2</v>
      </c>
      <c r="I6959" s="1">
        <f t="shared" si="108"/>
        <v>10.400000000000034</v>
      </c>
      <c r="J6959" s="1">
        <f>Predictive_Maintenance_Data[[#This Row],[Torque '[Nm']]]*Predictive_Maintenance_Data[[#This Row],[Angular velocity '[rad/s']]]/1000</f>
        <v>7.2374754916340214</v>
      </c>
      <c r="K6959" s="2">
        <v>85</v>
      </c>
      <c r="L6959" s="2">
        <v>0</v>
      </c>
      <c r="M6959" s="2">
        <v>0</v>
      </c>
      <c r="N6959" s="2">
        <v>0</v>
      </c>
      <c r="O6959" s="2">
        <v>0</v>
      </c>
      <c r="P6959" s="2">
        <v>0</v>
      </c>
      <c r="Q6959" s="2">
        <v>0</v>
      </c>
      <c r="R6959"/>
      <c r="S6959"/>
    </row>
    <row r="6960" spans="1:19" x14ac:dyDescent="0.3">
      <c r="A6960">
        <v>6959</v>
      </c>
      <c r="B6960" t="s">
        <v>6975</v>
      </c>
      <c r="C6960" t="s">
        <v>17</v>
      </c>
      <c r="D6960" s="1">
        <v>300.60000000000002</v>
      </c>
      <c r="E6960" s="1">
        <v>311</v>
      </c>
      <c r="F6960" s="2">
        <v>1563</v>
      </c>
      <c r="G6960" s="1">
        <f>2*PI()*Predictive_Maintenance_Data[[#This Row],[Rotational speed '[rpm']]]/60</f>
        <v>163.67697725202822</v>
      </c>
      <c r="H6960" s="1">
        <v>40.700000000000003</v>
      </c>
      <c r="I6960" s="1">
        <f t="shared" si="108"/>
        <v>10.399999999999977</v>
      </c>
      <c r="J6960" s="1">
        <f>Predictive_Maintenance_Data[[#This Row],[Torque '[Nm']]]*Predictive_Maintenance_Data[[#This Row],[Angular velocity '[rad/s']]]/1000</f>
        <v>6.6616529741575494</v>
      </c>
      <c r="K6960" s="2">
        <v>87</v>
      </c>
      <c r="L6960" s="2">
        <v>0</v>
      </c>
      <c r="M6960" s="2">
        <v>0</v>
      </c>
      <c r="N6960" s="2">
        <v>0</v>
      </c>
      <c r="O6960" s="2">
        <v>0</v>
      </c>
      <c r="P6960" s="2">
        <v>0</v>
      </c>
      <c r="Q6960" s="2">
        <v>0</v>
      </c>
      <c r="R6960"/>
      <c r="S6960"/>
    </row>
    <row r="6961" spans="1:19" x14ac:dyDescent="0.3">
      <c r="A6961">
        <v>6960</v>
      </c>
      <c r="B6961" t="s">
        <v>6976</v>
      </c>
      <c r="C6961" t="s">
        <v>17</v>
      </c>
      <c r="D6961" s="1">
        <v>300.60000000000002</v>
      </c>
      <c r="E6961" s="1">
        <v>311</v>
      </c>
      <c r="F6961" s="2">
        <v>1543</v>
      </c>
      <c r="G6961" s="1">
        <f>2*PI()*Predictive_Maintenance_Data[[#This Row],[Rotational speed '[rpm']]]/60</f>
        <v>161.58258214963502</v>
      </c>
      <c r="H6961" s="1">
        <v>34.700000000000003</v>
      </c>
      <c r="I6961" s="1">
        <f t="shared" si="108"/>
        <v>10.399999999999977</v>
      </c>
      <c r="J6961" s="1">
        <f>Predictive_Maintenance_Data[[#This Row],[Torque '[Nm']]]*Predictive_Maintenance_Data[[#This Row],[Angular velocity '[rad/s']]]/1000</f>
        <v>5.6069156005923348</v>
      </c>
      <c r="K6961" s="2">
        <v>89</v>
      </c>
      <c r="L6961" s="2">
        <v>0</v>
      </c>
      <c r="M6961" s="2">
        <v>0</v>
      </c>
      <c r="N6961" s="2">
        <v>0</v>
      </c>
      <c r="O6961" s="2">
        <v>0</v>
      </c>
      <c r="P6961" s="2">
        <v>0</v>
      </c>
      <c r="Q6961" s="2">
        <v>0</v>
      </c>
      <c r="R6961"/>
      <c r="S6961"/>
    </row>
    <row r="6962" spans="1:19" x14ac:dyDescent="0.3">
      <c r="A6962">
        <v>6961</v>
      </c>
      <c r="B6962" t="s">
        <v>6977</v>
      </c>
      <c r="C6962" t="s">
        <v>17</v>
      </c>
      <c r="D6962" s="1">
        <v>300.7</v>
      </c>
      <c r="E6962" s="1">
        <v>311</v>
      </c>
      <c r="F6962" s="2">
        <v>1413</v>
      </c>
      <c r="G6962" s="1">
        <f>2*PI()*Predictive_Maintenance_Data[[#This Row],[Rotational speed '[rpm']]]/60</f>
        <v>147.96901398407925</v>
      </c>
      <c r="H6962" s="1">
        <v>52</v>
      </c>
      <c r="I6962" s="1">
        <f t="shared" si="108"/>
        <v>10.300000000000011</v>
      </c>
      <c r="J6962" s="1">
        <f>Predictive_Maintenance_Data[[#This Row],[Torque '[Nm']]]*Predictive_Maintenance_Data[[#This Row],[Angular velocity '[rad/s']]]/1000</f>
        <v>7.6943887271721216</v>
      </c>
      <c r="K6962" s="2">
        <v>91</v>
      </c>
      <c r="L6962" s="2">
        <v>0</v>
      </c>
      <c r="M6962" s="2">
        <v>0</v>
      </c>
      <c r="N6962" s="2">
        <v>0</v>
      </c>
      <c r="O6962" s="2">
        <v>0</v>
      </c>
      <c r="P6962" s="2">
        <v>0</v>
      </c>
      <c r="Q6962" s="2">
        <v>1</v>
      </c>
      <c r="R6962"/>
      <c r="S6962"/>
    </row>
    <row r="6963" spans="1:19" x14ac:dyDescent="0.3">
      <c r="A6963">
        <v>6962</v>
      </c>
      <c r="B6963" t="s">
        <v>6978</v>
      </c>
      <c r="C6963" t="s">
        <v>15</v>
      </c>
      <c r="D6963" s="1">
        <v>300.7</v>
      </c>
      <c r="E6963" s="1">
        <v>311</v>
      </c>
      <c r="F6963" s="2">
        <v>1378</v>
      </c>
      <c r="G6963" s="1">
        <f>2*PI()*Predictive_Maintenance_Data[[#This Row],[Rotational speed '[rpm']]]/60</f>
        <v>144.30382255489116</v>
      </c>
      <c r="H6963" s="1">
        <v>41.2</v>
      </c>
      <c r="I6963" s="1">
        <f t="shared" si="108"/>
        <v>10.300000000000011</v>
      </c>
      <c r="J6963" s="1">
        <f>Predictive_Maintenance_Data[[#This Row],[Torque '[Nm']]]*Predictive_Maintenance_Data[[#This Row],[Angular velocity '[rad/s']]]/1000</f>
        <v>5.9453174892615159</v>
      </c>
      <c r="K6963" s="2">
        <v>93</v>
      </c>
      <c r="L6963" s="2">
        <v>0</v>
      </c>
      <c r="M6963" s="2">
        <v>0</v>
      </c>
      <c r="N6963" s="2">
        <v>0</v>
      </c>
      <c r="O6963" s="2">
        <v>0</v>
      </c>
      <c r="P6963" s="2">
        <v>0</v>
      </c>
      <c r="Q6963" s="2">
        <v>0</v>
      </c>
      <c r="R6963"/>
      <c r="S6963"/>
    </row>
    <row r="6964" spans="1:19" x14ac:dyDescent="0.3">
      <c r="A6964">
        <v>6963</v>
      </c>
      <c r="B6964" t="s">
        <v>6979</v>
      </c>
      <c r="C6964" t="s">
        <v>15</v>
      </c>
      <c r="D6964" s="1">
        <v>300.7</v>
      </c>
      <c r="E6964" s="1">
        <v>311.10000000000002</v>
      </c>
      <c r="F6964" s="2">
        <v>1373</v>
      </c>
      <c r="G6964" s="1">
        <f>2*PI()*Predictive_Maintenance_Data[[#This Row],[Rotational speed '[rpm']]]/60</f>
        <v>143.78022377929287</v>
      </c>
      <c r="H6964" s="1">
        <v>49.9</v>
      </c>
      <c r="I6964" s="1">
        <f t="shared" si="108"/>
        <v>10.400000000000034</v>
      </c>
      <c r="J6964" s="1">
        <f>Predictive_Maintenance_Data[[#This Row],[Torque '[Nm']]]*Predictive_Maintenance_Data[[#This Row],[Angular velocity '[rad/s']]]/1000</f>
        <v>7.1746331665867134</v>
      </c>
      <c r="K6964" s="2">
        <v>96</v>
      </c>
      <c r="L6964" s="2">
        <v>0</v>
      </c>
      <c r="M6964" s="2">
        <v>0</v>
      </c>
      <c r="N6964" s="2">
        <v>0</v>
      </c>
      <c r="O6964" s="2">
        <v>0</v>
      </c>
      <c r="P6964" s="2">
        <v>0</v>
      </c>
      <c r="Q6964" s="2">
        <v>0</v>
      </c>
      <c r="R6964"/>
      <c r="S6964"/>
    </row>
    <row r="6965" spans="1:19" x14ac:dyDescent="0.3">
      <c r="A6965">
        <v>6964</v>
      </c>
      <c r="B6965" t="s">
        <v>6980</v>
      </c>
      <c r="C6965" t="s">
        <v>27</v>
      </c>
      <c r="D6965" s="1">
        <v>300.7</v>
      </c>
      <c r="E6965" s="1">
        <v>311</v>
      </c>
      <c r="F6965" s="2">
        <v>1981</v>
      </c>
      <c r="G6965" s="1">
        <f>2*PI()*Predictive_Maintenance_Data[[#This Row],[Rotational speed '[rpm']]]/60</f>
        <v>207.449834892046</v>
      </c>
      <c r="H6965" s="1">
        <v>19.899999999999999</v>
      </c>
      <c r="I6965" s="1">
        <f t="shared" si="108"/>
        <v>10.300000000000011</v>
      </c>
      <c r="J6965" s="1">
        <f>Predictive_Maintenance_Data[[#This Row],[Torque '[Nm']]]*Predictive_Maintenance_Data[[#This Row],[Angular velocity '[rad/s']]]/1000</f>
        <v>4.1282517143517152</v>
      </c>
      <c r="K6965" s="2">
        <v>99</v>
      </c>
      <c r="L6965" s="2">
        <v>0</v>
      </c>
      <c r="M6965" s="2">
        <v>0</v>
      </c>
      <c r="N6965" s="2">
        <v>0</v>
      </c>
      <c r="O6965" s="2">
        <v>0</v>
      </c>
      <c r="P6965" s="2">
        <v>0</v>
      </c>
      <c r="Q6965" s="2">
        <v>0</v>
      </c>
      <c r="R6965"/>
      <c r="S6965"/>
    </row>
    <row r="6966" spans="1:19" x14ac:dyDescent="0.3">
      <c r="A6966">
        <v>6965</v>
      </c>
      <c r="B6966" t="s">
        <v>6981</v>
      </c>
      <c r="C6966" t="s">
        <v>15</v>
      </c>
      <c r="D6966" s="1">
        <v>300.7</v>
      </c>
      <c r="E6966" s="1">
        <v>311</v>
      </c>
      <c r="F6966" s="2">
        <v>1263</v>
      </c>
      <c r="G6966" s="1">
        <f>2*PI()*Predictive_Maintenance_Data[[#This Row],[Rotational speed '[rpm']]]/60</f>
        <v>132.26105071613028</v>
      </c>
      <c r="H6966" s="1">
        <v>52.3</v>
      </c>
      <c r="I6966" s="1">
        <f t="shared" si="108"/>
        <v>10.300000000000011</v>
      </c>
      <c r="J6966" s="1">
        <f>Predictive_Maintenance_Data[[#This Row],[Torque '[Nm']]]*Predictive_Maintenance_Data[[#This Row],[Angular velocity '[rad/s']]]/1000</f>
        <v>6.9172529524536142</v>
      </c>
      <c r="K6966" s="2">
        <v>104</v>
      </c>
      <c r="L6966" s="2">
        <v>0</v>
      </c>
      <c r="M6966" s="2">
        <v>0</v>
      </c>
      <c r="N6966" s="2">
        <v>0</v>
      </c>
      <c r="O6966" s="2">
        <v>0</v>
      </c>
      <c r="P6966" s="2">
        <v>0</v>
      </c>
      <c r="Q6966" s="2">
        <v>0</v>
      </c>
      <c r="R6966"/>
      <c r="S6966"/>
    </row>
    <row r="6967" spans="1:19" x14ac:dyDescent="0.3">
      <c r="A6967">
        <v>6966</v>
      </c>
      <c r="B6967" t="s">
        <v>6982</v>
      </c>
      <c r="C6967" t="s">
        <v>17</v>
      </c>
      <c r="D6967" s="1">
        <v>300.7</v>
      </c>
      <c r="E6967" s="1">
        <v>311</v>
      </c>
      <c r="F6967" s="2">
        <v>1312</v>
      </c>
      <c r="G6967" s="1">
        <f>2*PI()*Predictive_Maintenance_Data[[#This Row],[Rotational speed '[rpm']]]/60</f>
        <v>137.3923187169936</v>
      </c>
      <c r="H6967" s="1">
        <v>52.1</v>
      </c>
      <c r="I6967" s="1">
        <f t="shared" si="108"/>
        <v>10.300000000000011</v>
      </c>
      <c r="J6967" s="1">
        <f>Predictive_Maintenance_Data[[#This Row],[Torque '[Nm']]]*Predictive_Maintenance_Data[[#This Row],[Angular velocity '[rad/s']]]/1000</f>
        <v>7.1581398051553666</v>
      </c>
      <c r="K6967" s="2">
        <v>107</v>
      </c>
      <c r="L6967" s="2">
        <v>0</v>
      </c>
      <c r="M6967" s="2">
        <v>0</v>
      </c>
      <c r="N6967" s="2">
        <v>0</v>
      </c>
      <c r="O6967" s="2">
        <v>0</v>
      </c>
      <c r="P6967" s="2">
        <v>0</v>
      </c>
      <c r="Q6967" s="2">
        <v>0</v>
      </c>
      <c r="R6967"/>
      <c r="S6967"/>
    </row>
    <row r="6968" spans="1:19" x14ac:dyDescent="0.3">
      <c r="A6968">
        <v>6967</v>
      </c>
      <c r="B6968" t="s">
        <v>6983</v>
      </c>
      <c r="C6968" t="s">
        <v>17</v>
      </c>
      <c r="D6968" s="1">
        <v>300.7</v>
      </c>
      <c r="E6968" s="1">
        <v>311</v>
      </c>
      <c r="F6968" s="2">
        <v>1969</v>
      </c>
      <c r="G6968" s="1">
        <f>2*PI()*Predictive_Maintenance_Data[[#This Row],[Rotational speed '[rpm']]]/60</f>
        <v>206.1931978306101</v>
      </c>
      <c r="H6968" s="1">
        <v>20.7</v>
      </c>
      <c r="I6968" s="1">
        <f t="shared" si="108"/>
        <v>10.300000000000011</v>
      </c>
      <c r="J6968" s="1">
        <f>Predictive_Maintenance_Data[[#This Row],[Torque '[Nm']]]*Predictive_Maintenance_Data[[#This Row],[Angular velocity '[rad/s']]]/1000</f>
        <v>4.2681991950936293</v>
      </c>
      <c r="K6968" s="2">
        <v>109</v>
      </c>
      <c r="L6968" s="2">
        <v>0</v>
      </c>
      <c r="M6968" s="2">
        <v>0</v>
      </c>
      <c r="N6968" s="2">
        <v>0</v>
      </c>
      <c r="O6968" s="2">
        <v>0</v>
      </c>
      <c r="P6968" s="2">
        <v>0</v>
      </c>
      <c r="Q6968" s="2">
        <v>0</v>
      </c>
      <c r="R6968"/>
      <c r="S6968"/>
    </row>
    <row r="6969" spans="1:19" x14ac:dyDescent="0.3">
      <c r="A6969">
        <v>6968</v>
      </c>
      <c r="B6969" t="s">
        <v>6984</v>
      </c>
      <c r="C6969" t="s">
        <v>15</v>
      </c>
      <c r="D6969" s="1">
        <v>300.8</v>
      </c>
      <c r="E6969" s="1">
        <v>311.2</v>
      </c>
      <c r="F6969" s="2">
        <v>1365</v>
      </c>
      <c r="G6969" s="1">
        <f>2*PI()*Predictive_Maintenance_Data[[#This Row],[Rotational speed '[rpm']]]/60</f>
        <v>142.94246573833559</v>
      </c>
      <c r="H6969" s="1">
        <v>51.7</v>
      </c>
      <c r="I6969" s="1">
        <f t="shared" si="108"/>
        <v>10.399999999999977</v>
      </c>
      <c r="J6969" s="1">
        <f>Predictive_Maintenance_Data[[#This Row],[Torque '[Nm']]]*Predictive_Maintenance_Data[[#This Row],[Angular velocity '[rad/s']]]/1000</f>
        <v>7.3901254786719504</v>
      </c>
      <c r="K6969" s="2">
        <v>111</v>
      </c>
      <c r="L6969" s="2">
        <v>0</v>
      </c>
      <c r="M6969" s="2">
        <v>0</v>
      </c>
      <c r="N6969" s="2">
        <v>0</v>
      </c>
      <c r="O6969" s="2">
        <v>0</v>
      </c>
      <c r="P6969" s="2">
        <v>0</v>
      </c>
      <c r="Q6969" s="2">
        <v>0</v>
      </c>
      <c r="R6969"/>
      <c r="S6969"/>
    </row>
    <row r="6970" spans="1:19" x14ac:dyDescent="0.3">
      <c r="A6970">
        <v>6969</v>
      </c>
      <c r="B6970" t="s">
        <v>6985</v>
      </c>
      <c r="C6970" t="s">
        <v>17</v>
      </c>
      <c r="D6970" s="1">
        <v>300.89999999999998</v>
      </c>
      <c r="E6970" s="1">
        <v>311.2</v>
      </c>
      <c r="F6970" s="2">
        <v>1789</v>
      </c>
      <c r="G6970" s="1">
        <f>2*PI()*Predictive_Maintenance_Data[[#This Row],[Rotational speed '[rpm']]]/60</f>
        <v>187.34364190907132</v>
      </c>
      <c r="H6970" s="1">
        <v>25.5</v>
      </c>
      <c r="I6970" s="1">
        <f t="shared" si="108"/>
        <v>10.300000000000011</v>
      </c>
      <c r="J6970" s="1">
        <f>Predictive_Maintenance_Data[[#This Row],[Torque '[Nm']]]*Predictive_Maintenance_Data[[#This Row],[Angular velocity '[rad/s']]]/1000</f>
        <v>4.7772628686813183</v>
      </c>
      <c r="K6970" s="2">
        <v>114</v>
      </c>
      <c r="L6970" s="2">
        <v>0</v>
      </c>
      <c r="M6970" s="2">
        <v>0</v>
      </c>
      <c r="N6970" s="2">
        <v>0</v>
      </c>
      <c r="O6970" s="2">
        <v>0</v>
      </c>
      <c r="P6970" s="2">
        <v>0</v>
      </c>
      <c r="Q6970" s="2">
        <v>0</v>
      </c>
      <c r="R6970"/>
      <c r="S6970"/>
    </row>
    <row r="6971" spans="1:19" x14ac:dyDescent="0.3">
      <c r="A6971">
        <v>6970</v>
      </c>
      <c r="B6971" t="s">
        <v>6986</v>
      </c>
      <c r="C6971" t="s">
        <v>15</v>
      </c>
      <c r="D6971" s="1">
        <v>300.8</v>
      </c>
      <c r="E6971" s="1">
        <v>311.10000000000002</v>
      </c>
      <c r="F6971" s="2">
        <v>1583</v>
      </c>
      <c r="G6971" s="1">
        <f>2*PI()*Predictive_Maintenance_Data[[#This Row],[Rotational speed '[rpm']]]/60</f>
        <v>165.77137235442143</v>
      </c>
      <c r="H6971" s="1">
        <v>32.1</v>
      </c>
      <c r="I6971" s="1">
        <f t="shared" si="108"/>
        <v>10.300000000000011</v>
      </c>
      <c r="J6971" s="1">
        <f>Predictive_Maintenance_Data[[#This Row],[Torque '[Nm']]]*Predictive_Maintenance_Data[[#This Row],[Angular velocity '[rad/s']]]/1000</f>
        <v>5.3212610525769275</v>
      </c>
      <c r="K6971" s="2">
        <v>116</v>
      </c>
      <c r="L6971" s="2">
        <v>0</v>
      </c>
      <c r="M6971" s="2">
        <v>0</v>
      </c>
      <c r="N6971" s="2">
        <v>0</v>
      </c>
      <c r="O6971" s="2">
        <v>0</v>
      </c>
      <c r="P6971" s="2">
        <v>0</v>
      </c>
      <c r="Q6971" s="2">
        <v>0</v>
      </c>
      <c r="R6971"/>
      <c r="S6971"/>
    </row>
    <row r="6972" spans="1:19" x14ac:dyDescent="0.3">
      <c r="A6972">
        <v>6971</v>
      </c>
      <c r="B6972" t="s">
        <v>6987</v>
      </c>
      <c r="C6972" t="s">
        <v>17</v>
      </c>
      <c r="D6972" s="1">
        <v>300.7</v>
      </c>
      <c r="E6972" s="1">
        <v>311</v>
      </c>
      <c r="F6972" s="2">
        <v>1436</v>
      </c>
      <c r="G6972" s="1">
        <f>2*PI()*Predictive_Maintenance_Data[[#This Row],[Rotational speed '[rpm']]]/60</f>
        <v>150.37756835183143</v>
      </c>
      <c r="H6972" s="1">
        <v>44.9</v>
      </c>
      <c r="I6972" s="1">
        <f t="shared" si="108"/>
        <v>10.300000000000011</v>
      </c>
      <c r="J6972" s="1">
        <f>Predictive_Maintenance_Data[[#This Row],[Torque '[Nm']]]*Predictive_Maintenance_Data[[#This Row],[Angular velocity '[rad/s']]]/1000</f>
        <v>6.7519528189972311</v>
      </c>
      <c r="K6972" s="2">
        <v>119</v>
      </c>
      <c r="L6972" s="2">
        <v>0</v>
      </c>
      <c r="M6972" s="2">
        <v>0</v>
      </c>
      <c r="N6972" s="2">
        <v>0</v>
      </c>
      <c r="O6972" s="2">
        <v>0</v>
      </c>
      <c r="P6972" s="2">
        <v>0</v>
      </c>
      <c r="Q6972" s="2">
        <v>0</v>
      </c>
      <c r="R6972"/>
      <c r="S6972"/>
    </row>
    <row r="6973" spans="1:19" x14ac:dyDescent="0.3">
      <c r="A6973">
        <v>6972</v>
      </c>
      <c r="B6973" t="s">
        <v>6988</v>
      </c>
      <c r="C6973" t="s">
        <v>15</v>
      </c>
      <c r="D6973" s="1">
        <v>300.7</v>
      </c>
      <c r="E6973" s="1">
        <v>311</v>
      </c>
      <c r="F6973" s="2">
        <v>1559</v>
      </c>
      <c r="G6973" s="1">
        <f>2*PI()*Predictive_Maintenance_Data[[#This Row],[Rotational speed '[rpm']]]/60</f>
        <v>163.25809823154958</v>
      </c>
      <c r="H6973" s="1">
        <v>42.8</v>
      </c>
      <c r="I6973" s="1">
        <f t="shared" si="108"/>
        <v>10.300000000000011</v>
      </c>
      <c r="J6973" s="1">
        <f>Predictive_Maintenance_Data[[#This Row],[Torque '[Nm']]]*Predictive_Maintenance_Data[[#This Row],[Angular velocity '[rad/s']]]/1000</f>
        <v>6.9874466043103221</v>
      </c>
      <c r="K6973" s="2">
        <v>121</v>
      </c>
      <c r="L6973" s="2">
        <v>0</v>
      </c>
      <c r="M6973" s="2">
        <v>0</v>
      </c>
      <c r="N6973" s="2">
        <v>0</v>
      </c>
      <c r="O6973" s="2">
        <v>0</v>
      </c>
      <c r="P6973" s="2">
        <v>0</v>
      </c>
      <c r="Q6973" s="2">
        <v>0</v>
      </c>
      <c r="R6973"/>
      <c r="S6973"/>
    </row>
    <row r="6974" spans="1:19" x14ac:dyDescent="0.3">
      <c r="A6974">
        <v>6973</v>
      </c>
      <c r="B6974" t="s">
        <v>6989</v>
      </c>
      <c r="C6974" t="s">
        <v>17</v>
      </c>
      <c r="D6974" s="1">
        <v>300.7</v>
      </c>
      <c r="E6974" s="1">
        <v>311</v>
      </c>
      <c r="F6974" s="2">
        <v>1377</v>
      </c>
      <c r="G6974" s="1">
        <f>2*PI()*Predictive_Maintenance_Data[[#This Row],[Rotational speed '[rpm']]]/60</f>
        <v>144.19910279977151</v>
      </c>
      <c r="H6974" s="1">
        <v>49.9</v>
      </c>
      <c r="I6974" s="1">
        <f t="shared" si="108"/>
        <v>10.300000000000011</v>
      </c>
      <c r="J6974" s="1">
        <f>Predictive_Maintenance_Data[[#This Row],[Torque '[Nm']]]*Predictive_Maintenance_Data[[#This Row],[Angular velocity '[rad/s']]]/1000</f>
        <v>7.1955352297085984</v>
      </c>
      <c r="K6974" s="2">
        <v>124</v>
      </c>
      <c r="L6974" s="2">
        <v>0</v>
      </c>
      <c r="M6974" s="2">
        <v>0</v>
      </c>
      <c r="N6974" s="2">
        <v>0</v>
      </c>
      <c r="O6974" s="2">
        <v>0</v>
      </c>
      <c r="P6974" s="2">
        <v>0</v>
      </c>
      <c r="Q6974" s="2">
        <v>0</v>
      </c>
      <c r="R6974"/>
      <c r="S6974"/>
    </row>
    <row r="6975" spans="1:19" x14ac:dyDescent="0.3">
      <c r="A6975">
        <v>6974</v>
      </c>
      <c r="B6975" t="s">
        <v>6990</v>
      </c>
      <c r="C6975" t="s">
        <v>17</v>
      </c>
      <c r="D6975" s="1">
        <v>300.7</v>
      </c>
      <c r="E6975" s="1">
        <v>311</v>
      </c>
      <c r="F6975" s="2">
        <v>1462</v>
      </c>
      <c r="G6975" s="1">
        <f>2*PI()*Predictive_Maintenance_Data[[#This Row],[Rotational speed '[rpm']]]/60</f>
        <v>153.1002819849426</v>
      </c>
      <c r="H6975" s="1">
        <v>41.9</v>
      </c>
      <c r="I6975" s="1">
        <f t="shared" si="108"/>
        <v>10.300000000000011</v>
      </c>
      <c r="J6975" s="1">
        <f>Predictive_Maintenance_Data[[#This Row],[Torque '[Nm']]]*Predictive_Maintenance_Data[[#This Row],[Angular velocity '[rad/s']]]/1000</f>
        <v>6.4149018151690944</v>
      </c>
      <c r="K6975" s="2">
        <v>126</v>
      </c>
      <c r="L6975" s="2">
        <v>0</v>
      </c>
      <c r="M6975" s="2">
        <v>0</v>
      </c>
      <c r="N6975" s="2">
        <v>0</v>
      </c>
      <c r="O6975" s="2">
        <v>0</v>
      </c>
      <c r="P6975" s="2">
        <v>0</v>
      </c>
      <c r="Q6975" s="2">
        <v>0</v>
      </c>
      <c r="R6975"/>
      <c r="S6975"/>
    </row>
    <row r="6976" spans="1:19" x14ac:dyDescent="0.3">
      <c r="A6976">
        <v>6975</v>
      </c>
      <c r="B6976" t="s">
        <v>6991</v>
      </c>
      <c r="C6976" t="s">
        <v>17</v>
      </c>
      <c r="D6976" s="1">
        <v>300.7</v>
      </c>
      <c r="E6976" s="1">
        <v>311</v>
      </c>
      <c r="F6976" s="2">
        <v>1318</v>
      </c>
      <c r="G6976" s="1">
        <f>2*PI()*Predictive_Maintenance_Data[[#This Row],[Rotational speed '[rpm']]]/60</f>
        <v>138.02063724771156</v>
      </c>
      <c r="H6976" s="1">
        <v>48.2</v>
      </c>
      <c r="I6976" s="1">
        <f t="shared" si="108"/>
        <v>10.300000000000011</v>
      </c>
      <c r="J6976" s="1">
        <f>Predictive_Maintenance_Data[[#This Row],[Torque '[Nm']]]*Predictive_Maintenance_Data[[#This Row],[Angular velocity '[rad/s']]]/1000</f>
        <v>6.6525947153396974</v>
      </c>
      <c r="K6976" s="2">
        <v>128</v>
      </c>
      <c r="L6976" s="2">
        <v>0</v>
      </c>
      <c r="M6976" s="2">
        <v>0</v>
      </c>
      <c r="N6976" s="2">
        <v>0</v>
      </c>
      <c r="O6976" s="2">
        <v>0</v>
      </c>
      <c r="P6976" s="2">
        <v>0</v>
      </c>
      <c r="Q6976" s="2">
        <v>0</v>
      </c>
      <c r="R6976"/>
      <c r="S6976"/>
    </row>
    <row r="6977" spans="1:19" x14ac:dyDescent="0.3">
      <c r="A6977">
        <v>6976</v>
      </c>
      <c r="B6977" t="s">
        <v>6992</v>
      </c>
      <c r="C6977" t="s">
        <v>15</v>
      </c>
      <c r="D6977" s="1">
        <v>300.7</v>
      </c>
      <c r="E6977" s="1">
        <v>311</v>
      </c>
      <c r="F6977" s="2">
        <v>1378</v>
      </c>
      <c r="G6977" s="1">
        <f>2*PI()*Predictive_Maintenance_Data[[#This Row],[Rotational speed '[rpm']]]/60</f>
        <v>144.30382255489116</v>
      </c>
      <c r="H6977" s="1">
        <v>51.6</v>
      </c>
      <c r="I6977" s="1">
        <f t="shared" si="108"/>
        <v>10.300000000000011</v>
      </c>
      <c r="J6977" s="1">
        <f>Predictive_Maintenance_Data[[#This Row],[Torque '[Nm']]]*Predictive_Maintenance_Data[[#This Row],[Angular velocity '[rad/s']]]/1000</f>
        <v>7.4460772438323835</v>
      </c>
      <c r="K6977" s="2">
        <v>130</v>
      </c>
      <c r="L6977" s="2">
        <v>0</v>
      </c>
      <c r="M6977" s="2">
        <v>0</v>
      </c>
      <c r="N6977" s="2">
        <v>0</v>
      </c>
      <c r="O6977" s="2">
        <v>0</v>
      </c>
      <c r="P6977" s="2">
        <v>0</v>
      </c>
      <c r="Q6977" s="2">
        <v>0</v>
      </c>
      <c r="R6977"/>
      <c r="S6977"/>
    </row>
    <row r="6978" spans="1:19" x14ac:dyDescent="0.3">
      <c r="A6978">
        <v>6977</v>
      </c>
      <c r="B6978" t="s">
        <v>6993</v>
      </c>
      <c r="C6978" t="s">
        <v>17</v>
      </c>
      <c r="D6978" s="1">
        <v>300.60000000000002</v>
      </c>
      <c r="E6978" s="1">
        <v>310.89999999999998</v>
      </c>
      <c r="F6978" s="2">
        <v>1344</v>
      </c>
      <c r="G6978" s="1">
        <f>2*PI()*Predictive_Maintenance_Data[[#This Row],[Rotational speed '[rpm']]]/60</f>
        <v>140.74335088082273</v>
      </c>
      <c r="H6978" s="1">
        <v>46.7</v>
      </c>
      <c r="I6978" s="1">
        <f t="shared" ref="I6978:I7041" si="109">E6978-D6978</f>
        <v>10.299999999999955</v>
      </c>
      <c r="J6978" s="1">
        <f>Predictive_Maintenance_Data[[#This Row],[Torque '[Nm']]]*Predictive_Maintenance_Data[[#This Row],[Angular velocity '[rad/s']]]/1000</f>
        <v>6.572714486134422</v>
      </c>
      <c r="K6978" s="2">
        <v>133</v>
      </c>
      <c r="L6978" s="2">
        <v>0</v>
      </c>
      <c r="M6978" s="2">
        <v>0</v>
      </c>
      <c r="N6978" s="2">
        <v>0</v>
      </c>
      <c r="O6978" s="2">
        <v>0</v>
      </c>
      <c r="P6978" s="2">
        <v>0</v>
      </c>
      <c r="Q6978" s="2">
        <v>0</v>
      </c>
      <c r="R6978"/>
      <c r="S6978"/>
    </row>
    <row r="6979" spans="1:19" x14ac:dyDescent="0.3">
      <c r="A6979">
        <v>6978</v>
      </c>
      <c r="B6979" t="s">
        <v>6994</v>
      </c>
      <c r="C6979" t="s">
        <v>17</v>
      </c>
      <c r="D6979" s="1">
        <v>300.7</v>
      </c>
      <c r="E6979" s="1">
        <v>311.10000000000002</v>
      </c>
      <c r="F6979" s="2">
        <v>2377</v>
      </c>
      <c r="G6979" s="1">
        <f>2*PI()*Predictive_Maintenance_Data[[#This Row],[Rotational speed '[rpm']]]/60</f>
        <v>248.91885791943125</v>
      </c>
      <c r="H6979" s="1">
        <v>14.3</v>
      </c>
      <c r="I6979" s="1">
        <f t="shared" si="109"/>
        <v>10.400000000000034</v>
      </c>
      <c r="J6979" s="1">
        <f>Predictive_Maintenance_Data[[#This Row],[Torque '[Nm']]]*Predictive_Maintenance_Data[[#This Row],[Angular velocity '[rad/s']]]/1000</f>
        <v>3.5595396682478673</v>
      </c>
      <c r="K6979" s="2">
        <v>135</v>
      </c>
      <c r="L6979" s="2">
        <v>0</v>
      </c>
      <c r="M6979" s="2">
        <v>0</v>
      </c>
      <c r="N6979" s="2">
        <v>0</v>
      </c>
      <c r="O6979" s="2">
        <v>0</v>
      </c>
      <c r="P6979" s="2">
        <v>0</v>
      </c>
      <c r="Q6979" s="2">
        <v>0</v>
      </c>
      <c r="R6979"/>
      <c r="S6979"/>
    </row>
    <row r="6980" spans="1:19" x14ac:dyDescent="0.3">
      <c r="A6980">
        <v>6979</v>
      </c>
      <c r="B6980" t="s">
        <v>6995</v>
      </c>
      <c r="C6980" t="s">
        <v>17</v>
      </c>
      <c r="D6980" s="1">
        <v>300.7</v>
      </c>
      <c r="E6980" s="1">
        <v>311.10000000000002</v>
      </c>
      <c r="F6980" s="2">
        <v>1427</v>
      </c>
      <c r="G6980" s="1">
        <f>2*PI()*Predictive_Maintenance_Data[[#This Row],[Rotational speed '[rpm']]]/60</f>
        <v>149.4350905557545</v>
      </c>
      <c r="H6980" s="1">
        <v>50.3</v>
      </c>
      <c r="I6980" s="1">
        <f t="shared" si="109"/>
        <v>10.400000000000034</v>
      </c>
      <c r="J6980" s="1">
        <f>Predictive_Maintenance_Data[[#This Row],[Torque '[Nm']]]*Predictive_Maintenance_Data[[#This Row],[Angular velocity '[rad/s']]]/1000</f>
        <v>7.5165850549544508</v>
      </c>
      <c r="K6980" s="2">
        <v>137</v>
      </c>
      <c r="L6980" s="2">
        <v>0</v>
      </c>
      <c r="M6980" s="2">
        <v>0</v>
      </c>
      <c r="N6980" s="2">
        <v>0</v>
      </c>
      <c r="O6980" s="2">
        <v>0</v>
      </c>
      <c r="P6980" s="2">
        <v>0</v>
      </c>
      <c r="Q6980" s="2">
        <v>0</v>
      </c>
      <c r="R6980"/>
      <c r="S6980"/>
    </row>
    <row r="6981" spans="1:19" x14ac:dyDescent="0.3">
      <c r="A6981">
        <v>6980</v>
      </c>
      <c r="B6981" t="s">
        <v>6996</v>
      </c>
      <c r="C6981" t="s">
        <v>17</v>
      </c>
      <c r="D6981" s="1">
        <v>300.89999999999998</v>
      </c>
      <c r="E6981" s="1">
        <v>311.2</v>
      </c>
      <c r="F6981" s="2">
        <v>1353</v>
      </c>
      <c r="G6981" s="1">
        <f>2*PI()*Predictive_Maintenance_Data[[#This Row],[Rotational speed '[rpm']]]/60</f>
        <v>141.68582867689966</v>
      </c>
      <c r="H6981" s="1">
        <v>60.4</v>
      </c>
      <c r="I6981" s="1">
        <f t="shared" si="109"/>
        <v>10.300000000000011</v>
      </c>
      <c r="J6981" s="1">
        <f>Predictive_Maintenance_Data[[#This Row],[Torque '[Nm']]]*Predictive_Maintenance_Data[[#This Row],[Angular velocity '[rad/s']]]/1000</f>
        <v>8.5578240520847402</v>
      </c>
      <c r="K6981" s="2">
        <v>139</v>
      </c>
      <c r="L6981" s="2">
        <v>0</v>
      </c>
      <c r="M6981" s="2">
        <v>0</v>
      </c>
      <c r="N6981" s="2">
        <v>0</v>
      </c>
      <c r="O6981" s="2">
        <v>0</v>
      </c>
      <c r="P6981" s="2">
        <v>0</v>
      </c>
      <c r="Q6981" s="2">
        <v>0</v>
      </c>
      <c r="R6981"/>
      <c r="S6981"/>
    </row>
    <row r="6982" spans="1:19" x14ac:dyDescent="0.3">
      <c r="A6982">
        <v>6981</v>
      </c>
      <c r="B6982" t="s">
        <v>6997</v>
      </c>
      <c r="C6982" t="s">
        <v>17</v>
      </c>
      <c r="D6982" s="1">
        <v>300.8</v>
      </c>
      <c r="E6982" s="1">
        <v>311.3</v>
      </c>
      <c r="F6982" s="2">
        <v>1505</v>
      </c>
      <c r="G6982" s="1">
        <f>2*PI()*Predictive_Maintenance_Data[[#This Row],[Rotational speed '[rpm']]]/60</f>
        <v>157.60323145508795</v>
      </c>
      <c r="H6982" s="1">
        <v>45.5</v>
      </c>
      <c r="I6982" s="1">
        <f t="shared" si="109"/>
        <v>10.5</v>
      </c>
      <c r="J6982" s="1">
        <f>Predictive_Maintenance_Data[[#This Row],[Torque '[Nm']]]*Predictive_Maintenance_Data[[#This Row],[Angular velocity '[rad/s']]]/1000</f>
        <v>7.1709470312065013</v>
      </c>
      <c r="K6982" s="2">
        <v>141</v>
      </c>
      <c r="L6982" s="2">
        <v>0</v>
      </c>
      <c r="M6982" s="2">
        <v>0</v>
      </c>
      <c r="N6982" s="2">
        <v>0</v>
      </c>
      <c r="O6982" s="2">
        <v>0</v>
      </c>
      <c r="P6982" s="2">
        <v>0</v>
      </c>
      <c r="Q6982" s="2">
        <v>0</v>
      </c>
      <c r="R6982"/>
      <c r="S6982"/>
    </row>
    <row r="6983" spans="1:19" x14ac:dyDescent="0.3">
      <c r="A6983">
        <v>6982</v>
      </c>
      <c r="B6983" t="s">
        <v>6998</v>
      </c>
      <c r="C6983" t="s">
        <v>27</v>
      </c>
      <c r="D6983" s="1">
        <v>300.8</v>
      </c>
      <c r="E6983" s="1">
        <v>311.2</v>
      </c>
      <c r="F6983" s="2">
        <v>1612</v>
      </c>
      <c r="G6983" s="1">
        <f>2*PI()*Predictive_Maintenance_Data[[#This Row],[Rotational speed '[rpm']]]/60</f>
        <v>168.80824525289154</v>
      </c>
      <c r="H6983" s="1">
        <v>32.5</v>
      </c>
      <c r="I6983" s="1">
        <f t="shared" si="109"/>
        <v>10.399999999999977</v>
      </c>
      <c r="J6983" s="1">
        <f>Predictive_Maintenance_Data[[#This Row],[Torque '[Nm']]]*Predictive_Maintenance_Data[[#This Row],[Angular velocity '[rad/s']]]/1000</f>
        <v>5.4862679707189743</v>
      </c>
      <c r="K6983" s="2">
        <v>143</v>
      </c>
      <c r="L6983" s="2">
        <v>0</v>
      </c>
      <c r="M6983" s="2">
        <v>0</v>
      </c>
      <c r="N6983" s="2">
        <v>0</v>
      </c>
      <c r="O6983" s="2">
        <v>0</v>
      </c>
      <c r="P6983" s="2">
        <v>0</v>
      </c>
      <c r="Q6983" s="2">
        <v>0</v>
      </c>
      <c r="R6983"/>
      <c r="S6983"/>
    </row>
    <row r="6984" spans="1:19" x14ac:dyDescent="0.3">
      <c r="A6984">
        <v>6983</v>
      </c>
      <c r="B6984" t="s">
        <v>6999</v>
      </c>
      <c r="C6984" t="s">
        <v>17</v>
      </c>
      <c r="D6984" s="1">
        <v>300.7</v>
      </c>
      <c r="E6984" s="1">
        <v>311.10000000000002</v>
      </c>
      <c r="F6984" s="2">
        <v>1440</v>
      </c>
      <c r="G6984" s="1">
        <f>2*PI()*Predictive_Maintenance_Data[[#This Row],[Rotational speed '[rpm']]]/60</f>
        <v>150.79644737231007</v>
      </c>
      <c r="H6984" s="1">
        <v>43</v>
      </c>
      <c r="I6984" s="1">
        <f t="shared" si="109"/>
        <v>10.400000000000034</v>
      </c>
      <c r="J6984" s="1">
        <f>Predictive_Maintenance_Data[[#This Row],[Torque '[Nm']]]*Predictive_Maintenance_Data[[#This Row],[Angular velocity '[rad/s']]]/1000</f>
        <v>6.4842472370093329</v>
      </c>
      <c r="K6984" s="2">
        <v>148</v>
      </c>
      <c r="L6984" s="2">
        <v>0</v>
      </c>
      <c r="M6984" s="2">
        <v>0</v>
      </c>
      <c r="N6984" s="2">
        <v>0</v>
      </c>
      <c r="O6984" s="2">
        <v>0</v>
      </c>
      <c r="P6984" s="2">
        <v>0</v>
      </c>
      <c r="Q6984" s="2">
        <v>0</v>
      </c>
      <c r="R6984"/>
      <c r="S6984"/>
    </row>
    <row r="6985" spans="1:19" x14ac:dyDescent="0.3">
      <c r="A6985">
        <v>6984</v>
      </c>
      <c r="B6985" t="s">
        <v>7000</v>
      </c>
      <c r="C6985" t="s">
        <v>15</v>
      </c>
      <c r="D6985" s="1">
        <v>300.7</v>
      </c>
      <c r="E6985" s="1">
        <v>311</v>
      </c>
      <c r="F6985" s="2">
        <v>1334</v>
      </c>
      <c r="G6985" s="1">
        <f>2*PI()*Predictive_Maintenance_Data[[#This Row],[Rotational speed '[rpm']]]/60</f>
        <v>139.69615332962613</v>
      </c>
      <c r="H6985" s="1">
        <v>53.9</v>
      </c>
      <c r="I6985" s="1">
        <f t="shared" si="109"/>
        <v>10.300000000000011</v>
      </c>
      <c r="J6985" s="1">
        <f>Predictive_Maintenance_Data[[#This Row],[Torque '[Nm']]]*Predictive_Maintenance_Data[[#This Row],[Angular velocity '[rad/s']]]/1000</f>
        <v>7.5296226644668476</v>
      </c>
      <c r="K6985" s="2">
        <v>150</v>
      </c>
      <c r="L6985" s="2">
        <v>0</v>
      </c>
      <c r="M6985" s="2">
        <v>0</v>
      </c>
      <c r="N6985" s="2">
        <v>0</v>
      </c>
      <c r="O6985" s="2">
        <v>0</v>
      </c>
      <c r="P6985" s="2">
        <v>0</v>
      </c>
      <c r="Q6985" s="2">
        <v>0</v>
      </c>
      <c r="R6985"/>
      <c r="S6985"/>
    </row>
    <row r="6986" spans="1:19" x14ac:dyDescent="0.3">
      <c r="A6986">
        <v>6985</v>
      </c>
      <c r="B6986" t="s">
        <v>7001</v>
      </c>
      <c r="C6986" t="s">
        <v>15</v>
      </c>
      <c r="D6986" s="1">
        <v>300.7</v>
      </c>
      <c r="E6986" s="1">
        <v>311</v>
      </c>
      <c r="F6986" s="2">
        <v>1706</v>
      </c>
      <c r="G6986" s="1">
        <f>2*PI()*Predictive_Maintenance_Data[[#This Row],[Rotational speed '[rpm']]]/60</f>
        <v>178.65190223413956</v>
      </c>
      <c r="H6986" s="1">
        <v>25</v>
      </c>
      <c r="I6986" s="1">
        <f t="shared" si="109"/>
        <v>10.300000000000011</v>
      </c>
      <c r="J6986" s="1">
        <f>Predictive_Maintenance_Data[[#This Row],[Torque '[Nm']]]*Predictive_Maintenance_Data[[#This Row],[Angular velocity '[rad/s']]]/1000</f>
        <v>4.4662975558534894</v>
      </c>
      <c r="K6986" s="2">
        <v>153</v>
      </c>
      <c r="L6986" s="2">
        <v>0</v>
      </c>
      <c r="M6986" s="2">
        <v>0</v>
      </c>
      <c r="N6986" s="2">
        <v>0</v>
      </c>
      <c r="O6986" s="2">
        <v>0</v>
      </c>
      <c r="P6986" s="2">
        <v>0</v>
      </c>
      <c r="Q6986" s="2">
        <v>0</v>
      </c>
      <c r="R6986"/>
      <c r="S6986"/>
    </row>
    <row r="6987" spans="1:19" x14ac:dyDescent="0.3">
      <c r="A6987">
        <v>6986</v>
      </c>
      <c r="B6987" t="s">
        <v>7002</v>
      </c>
      <c r="C6987" t="s">
        <v>27</v>
      </c>
      <c r="D6987" s="1">
        <v>300.8</v>
      </c>
      <c r="E6987" s="1">
        <v>311.10000000000002</v>
      </c>
      <c r="F6987" s="2">
        <v>1698</v>
      </c>
      <c r="G6987" s="1">
        <f>2*PI()*Predictive_Maintenance_Data[[#This Row],[Rotational speed '[rpm']]]/60</f>
        <v>177.81414419318227</v>
      </c>
      <c r="H6987" s="1">
        <v>24.8</v>
      </c>
      <c r="I6987" s="1">
        <f t="shared" si="109"/>
        <v>10.300000000000011</v>
      </c>
      <c r="J6987" s="1">
        <f>Predictive_Maintenance_Data[[#This Row],[Torque '[Nm']]]*Predictive_Maintenance_Data[[#This Row],[Angular velocity '[rad/s']]]/1000</f>
        <v>4.4097907759909205</v>
      </c>
      <c r="K6987" s="2">
        <v>156</v>
      </c>
      <c r="L6987" s="2">
        <v>0</v>
      </c>
      <c r="M6987" s="2">
        <v>0</v>
      </c>
      <c r="N6987" s="2">
        <v>0</v>
      </c>
      <c r="O6987" s="2">
        <v>0</v>
      </c>
      <c r="P6987" s="2">
        <v>0</v>
      </c>
      <c r="Q6987" s="2">
        <v>0</v>
      </c>
      <c r="R6987"/>
      <c r="S6987"/>
    </row>
    <row r="6988" spans="1:19" x14ac:dyDescent="0.3">
      <c r="A6988">
        <v>6987</v>
      </c>
      <c r="B6988" t="s">
        <v>7003</v>
      </c>
      <c r="C6988" t="s">
        <v>17</v>
      </c>
      <c r="D6988" s="1">
        <v>300.7</v>
      </c>
      <c r="E6988" s="1">
        <v>311.10000000000002</v>
      </c>
      <c r="F6988" s="2">
        <v>1688</v>
      </c>
      <c r="G6988" s="1">
        <f>2*PI()*Predictive_Maintenance_Data[[#This Row],[Rotational speed '[rpm']]]/60</f>
        <v>176.7669466419857</v>
      </c>
      <c r="H6988" s="1">
        <v>30.7</v>
      </c>
      <c r="I6988" s="1">
        <f t="shared" si="109"/>
        <v>10.400000000000034</v>
      </c>
      <c r="J6988" s="1">
        <f>Predictive_Maintenance_Data[[#This Row],[Torque '[Nm']]]*Predictive_Maintenance_Data[[#This Row],[Angular velocity '[rad/s']]]/1000</f>
        <v>5.4267452619089607</v>
      </c>
      <c r="K6988" s="2">
        <v>161</v>
      </c>
      <c r="L6988" s="2">
        <v>0</v>
      </c>
      <c r="M6988" s="2">
        <v>0</v>
      </c>
      <c r="N6988" s="2">
        <v>0</v>
      </c>
      <c r="O6988" s="2">
        <v>0</v>
      </c>
      <c r="P6988" s="2">
        <v>0</v>
      </c>
      <c r="Q6988" s="2">
        <v>0</v>
      </c>
      <c r="R6988"/>
      <c r="S6988"/>
    </row>
    <row r="6989" spans="1:19" x14ac:dyDescent="0.3">
      <c r="A6989">
        <v>6988</v>
      </c>
      <c r="B6989" t="s">
        <v>7004</v>
      </c>
      <c r="C6989" t="s">
        <v>17</v>
      </c>
      <c r="D6989" s="1">
        <v>300.7</v>
      </c>
      <c r="E6989" s="1">
        <v>311.10000000000002</v>
      </c>
      <c r="F6989" s="2">
        <v>2437</v>
      </c>
      <c r="G6989" s="1">
        <f>2*PI()*Predictive_Maintenance_Data[[#This Row],[Rotational speed '[rpm']]]/60</f>
        <v>255.20204322661087</v>
      </c>
      <c r="H6989" s="1">
        <v>13.8</v>
      </c>
      <c r="I6989" s="1">
        <f t="shared" si="109"/>
        <v>10.400000000000034</v>
      </c>
      <c r="J6989" s="1">
        <f>Predictive_Maintenance_Data[[#This Row],[Torque '[Nm']]]*Predictive_Maintenance_Data[[#This Row],[Angular velocity '[rad/s']]]/1000</f>
        <v>3.52178819652723</v>
      </c>
      <c r="K6989" s="2">
        <v>163</v>
      </c>
      <c r="L6989" s="2">
        <v>0</v>
      </c>
      <c r="M6989" s="2">
        <v>0</v>
      </c>
      <c r="N6989" s="2">
        <v>0</v>
      </c>
      <c r="O6989" s="2">
        <v>0</v>
      </c>
      <c r="P6989" s="2">
        <v>0</v>
      </c>
      <c r="Q6989" s="2">
        <v>0</v>
      </c>
      <c r="R6989"/>
      <c r="S6989"/>
    </row>
    <row r="6990" spans="1:19" x14ac:dyDescent="0.3">
      <c r="A6990">
        <v>6989</v>
      </c>
      <c r="B6990" t="s">
        <v>7005</v>
      </c>
      <c r="C6990" t="s">
        <v>17</v>
      </c>
      <c r="D6990" s="1">
        <v>300.7</v>
      </c>
      <c r="E6990" s="1">
        <v>311.10000000000002</v>
      </c>
      <c r="F6990" s="2">
        <v>1478</v>
      </c>
      <c r="G6990" s="1">
        <f>2*PI()*Predictive_Maintenance_Data[[#This Row],[Rotational speed '[rpm']]]/60</f>
        <v>154.77579806685713</v>
      </c>
      <c r="H6990" s="1">
        <v>46.8</v>
      </c>
      <c r="I6990" s="1">
        <f t="shared" si="109"/>
        <v>10.400000000000034</v>
      </c>
      <c r="J6990" s="1">
        <f>Predictive_Maintenance_Data[[#This Row],[Torque '[Nm']]]*Predictive_Maintenance_Data[[#This Row],[Angular velocity '[rad/s']]]/1000</f>
        <v>7.2435073495289135</v>
      </c>
      <c r="K6990" s="2">
        <v>165</v>
      </c>
      <c r="L6990" s="2">
        <v>0</v>
      </c>
      <c r="M6990" s="2">
        <v>0</v>
      </c>
      <c r="N6990" s="2">
        <v>0</v>
      </c>
      <c r="O6990" s="2">
        <v>0</v>
      </c>
      <c r="P6990" s="2">
        <v>0</v>
      </c>
      <c r="Q6990" s="2">
        <v>0</v>
      </c>
      <c r="R6990"/>
      <c r="S6990"/>
    </row>
    <row r="6991" spans="1:19" x14ac:dyDescent="0.3">
      <c r="A6991">
        <v>6990</v>
      </c>
      <c r="B6991" t="s">
        <v>7006</v>
      </c>
      <c r="C6991" t="s">
        <v>15</v>
      </c>
      <c r="D6991" s="1">
        <v>300.7</v>
      </c>
      <c r="E6991" s="1">
        <v>311.10000000000002</v>
      </c>
      <c r="F6991" s="2">
        <v>1608</v>
      </c>
      <c r="G6991" s="1">
        <f>2*PI()*Predictive_Maintenance_Data[[#This Row],[Rotational speed '[rpm']]]/60</f>
        <v>168.38936623241293</v>
      </c>
      <c r="H6991" s="1">
        <v>35.299999999999997</v>
      </c>
      <c r="I6991" s="1">
        <f t="shared" si="109"/>
        <v>10.400000000000034</v>
      </c>
      <c r="J6991" s="1">
        <f>Predictive_Maintenance_Data[[#This Row],[Torque '[Nm']]]*Predictive_Maintenance_Data[[#This Row],[Angular velocity '[rad/s']]]/1000</f>
        <v>5.9441446280041754</v>
      </c>
      <c r="K6991" s="2">
        <v>167</v>
      </c>
      <c r="L6991" s="2">
        <v>0</v>
      </c>
      <c r="M6991" s="2">
        <v>0</v>
      </c>
      <c r="N6991" s="2">
        <v>0</v>
      </c>
      <c r="O6991" s="2">
        <v>0</v>
      </c>
      <c r="P6991" s="2">
        <v>0</v>
      </c>
      <c r="Q6991" s="2">
        <v>0</v>
      </c>
      <c r="R6991"/>
      <c r="S6991"/>
    </row>
    <row r="6992" spans="1:19" x14ac:dyDescent="0.3">
      <c r="A6992">
        <v>6991</v>
      </c>
      <c r="B6992" t="s">
        <v>7007</v>
      </c>
      <c r="C6992" t="s">
        <v>17</v>
      </c>
      <c r="D6992" s="1">
        <v>300.7</v>
      </c>
      <c r="E6992" s="1">
        <v>311.10000000000002</v>
      </c>
      <c r="F6992" s="2">
        <v>2478</v>
      </c>
      <c r="G6992" s="1">
        <f>2*PI()*Predictive_Maintenance_Data[[#This Row],[Rotational speed '[rpm']]]/60</f>
        <v>259.49555318651693</v>
      </c>
      <c r="H6992" s="1">
        <v>13.4</v>
      </c>
      <c r="I6992" s="1">
        <f t="shared" si="109"/>
        <v>10.400000000000034</v>
      </c>
      <c r="J6992" s="1">
        <f>Predictive_Maintenance_Data[[#This Row],[Torque '[Nm']]]*Predictive_Maintenance_Data[[#This Row],[Angular velocity '[rad/s']]]/1000</f>
        <v>3.4772404126993268</v>
      </c>
      <c r="K6992" s="2">
        <v>170</v>
      </c>
      <c r="L6992" s="2">
        <v>1</v>
      </c>
      <c r="M6992" s="2">
        <v>0</v>
      </c>
      <c r="N6992" s="2">
        <v>0</v>
      </c>
      <c r="O6992" s="2">
        <v>1</v>
      </c>
      <c r="P6992" s="2">
        <v>0</v>
      </c>
      <c r="Q6992" s="2">
        <v>0</v>
      </c>
      <c r="R6992"/>
      <c r="S6992"/>
    </row>
    <row r="6993" spans="1:19" x14ac:dyDescent="0.3">
      <c r="A6993">
        <v>6992</v>
      </c>
      <c r="B6993" t="s">
        <v>7008</v>
      </c>
      <c r="C6993" t="s">
        <v>17</v>
      </c>
      <c r="D6993" s="1">
        <v>300.8</v>
      </c>
      <c r="E6993" s="1">
        <v>311.10000000000002</v>
      </c>
      <c r="F6993" s="2">
        <v>1509</v>
      </c>
      <c r="G6993" s="1">
        <f>2*PI()*Predictive_Maintenance_Data[[#This Row],[Rotational speed '[rpm']]]/60</f>
        <v>158.02211047556659</v>
      </c>
      <c r="H6993" s="1">
        <v>33.4</v>
      </c>
      <c r="I6993" s="1">
        <f t="shared" si="109"/>
        <v>10.300000000000011</v>
      </c>
      <c r="J6993" s="1">
        <f>Predictive_Maintenance_Data[[#This Row],[Torque '[Nm']]]*Predictive_Maintenance_Data[[#This Row],[Angular velocity '[rad/s']]]/1000</f>
        <v>5.2779384898839243</v>
      </c>
      <c r="K6993" s="2">
        <v>172</v>
      </c>
      <c r="L6993" s="2">
        <v>0</v>
      </c>
      <c r="M6993" s="2">
        <v>0</v>
      </c>
      <c r="N6993" s="2">
        <v>0</v>
      </c>
      <c r="O6993" s="2">
        <v>0</v>
      </c>
      <c r="P6993" s="2">
        <v>0</v>
      </c>
      <c r="Q6993" s="2">
        <v>0</v>
      </c>
      <c r="R6993"/>
      <c r="S6993"/>
    </row>
    <row r="6994" spans="1:19" x14ac:dyDescent="0.3">
      <c r="A6994">
        <v>6993</v>
      </c>
      <c r="B6994" t="s">
        <v>7009</v>
      </c>
      <c r="C6994" t="s">
        <v>17</v>
      </c>
      <c r="D6994" s="1">
        <v>300.7</v>
      </c>
      <c r="E6994" s="1">
        <v>311</v>
      </c>
      <c r="F6994" s="2">
        <v>1596</v>
      </c>
      <c r="G6994" s="1">
        <f>2*PI()*Predictive_Maintenance_Data[[#This Row],[Rotational speed '[rpm']]]/60</f>
        <v>167.132729170977</v>
      </c>
      <c r="H6994" s="1">
        <v>36.9</v>
      </c>
      <c r="I6994" s="1">
        <f t="shared" si="109"/>
        <v>10.300000000000011</v>
      </c>
      <c r="J6994" s="1">
        <f>Predictive_Maintenance_Data[[#This Row],[Torque '[Nm']]]*Predictive_Maintenance_Data[[#This Row],[Angular velocity '[rad/s']]]/1000</f>
        <v>6.167197706409052</v>
      </c>
      <c r="K6994" s="2">
        <v>174</v>
      </c>
      <c r="L6994" s="2">
        <v>0</v>
      </c>
      <c r="M6994" s="2">
        <v>0</v>
      </c>
      <c r="N6994" s="2">
        <v>0</v>
      </c>
      <c r="O6994" s="2">
        <v>0</v>
      </c>
      <c r="P6994" s="2">
        <v>0</v>
      </c>
      <c r="Q6994" s="2">
        <v>0</v>
      </c>
      <c r="R6994"/>
      <c r="S6994"/>
    </row>
    <row r="6995" spans="1:19" x14ac:dyDescent="0.3">
      <c r="A6995">
        <v>6994</v>
      </c>
      <c r="B6995" t="s">
        <v>7010</v>
      </c>
      <c r="C6995" t="s">
        <v>15</v>
      </c>
      <c r="D6995" s="1">
        <v>300.7</v>
      </c>
      <c r="E6995" s="1">
        <v>311</v>
      </c>
      <c r="F6995" s="2">
        <v>1740</v>
      </c>
      <c r="G6995" s="1">
        <f>2*PI()*Predictive_Maintenance_Data[[#This Row],[Rotational speed '[rpm']]]/60</f>
        <v>182.21237390820801</v>
      </c>
      <c r="H6995" s="1">
        <v>25.6</v>
      </c>
      <c r="I6995" s="1">
        <f t="shared" si="109"/>
        <v>10.300000000000011</v>
      </c>
      <c r="J6995" s="1">
        <f>Predictive_Maintenance_Data[[#This Row],[Torque '[Nm']]]*Predictive_Maintenance_Data[[#This Row],[Angular velocity '[rad/s']]]/1000</f>
        <v>4.6646367720501249</v>
      </c>
      <c r="K6995" s="2">
        <v>176</v>
      </c>
      <c r="L6995" s="2">
        <v>0</v>
      </c>
      <c r="M6995" s="2">
        <v>0</v>
      </c>
      <c r="N6995" s="2">
        <v>0</v>
      </c>
      <c r="O6995" s="2">
        <v>0</v>
      </c>
      <c r="P6995" s="2">
        <v>0</v>
      </c>
      <c r="Q6995" s="2">
        <v>0</v>
      </c>
      <c r="R6995"/>
      <c r="S6995"/>
    </row>
    <row r="6996" spans="1:19" x14ac:dyDescent="0.3">
      <c r="A6996">
        <v>6995</v>
      </c>
      <c r="B6996" t="s">
        <v>7011</v>
      </c>
      <c r="C6996" t="s">
        <v>17</v>
      </c>
      <c r="D6996" s="1">
        <v>300.60000000000002</v>
      </c>
      <c r="E6996" s="1">
        <v>310.8</v>
      </c>
      <c r="F6996" s="2">
        <v>1375</v>
      </c>
      <c r="G6996" s="1">
        <f>2*PI()*Predictive_Maintenance_Data[[#This Row],[Rotational speed '[rpm']]]/60</f>
        <v>143.98966328953216</v>
      </c>
      <c r="H6996" s="1">
        <v>53.2</v>
      </c>
      <c r="I6996" s="1">
        <f t="shared" si="109"/>
        <v>10.199999999999989</v>
      </c>
      <c r="J6996" s="1">
        <f>Predictive_Maintenance_Data[[#This Row],[Torque '[Nm']]]*Predictive_Maintenance_Data[[#This Row],[Angular velocity '[rad/s']]]/1000</f>
        <v>7.6602500870031118</v>
      </c>
      <c r="K6996" s="2">
        <v>179</v>
      </c>
      <c r="L6996" s="2">
        <v>0</v>
      </c>
      <c r="M6996" s="2">
        <v>0</v>
      </c>
      <c r="N6996" s="2">
        <v>0</v>
      </c>
      <c r="O6996" s="2">
        <v>0</v>
      </c>
      <c r="P6996" s="2">
        <v>0</v>
      </c>
      <c r="Q6996" s="2">
        <v>0</v>
      </c>
      <c r="R6996"/>
      <c r="S6996"/>
    </row>
    <row r="6997" spans="1:19" x14ac:dyDescent="0.3">
      <c r="A6997">
        <v>6996</v>
      </c>
      <c r="B6997" t="s">
        <v>7012</v>
      </c>
      <c r="C6997" t="s">
        <v>15</v>
      </c>
      <c r="D6997" s="1">
        <v>300.60000000000002</v>
      </c>
      <c r="E6997" s="1">
        <v>310.7</v>
      </c>
      <c r="F6997" s="2">
        <v>1705</v>
      </c>
      <c r="G6997" s="1">
        <f>2*PI()*Predictive_Maintenance_Data[[#This Row],[Rotational speed '[rpm']]]/60</f>
        <v>178.54718247901991</v>
      </c>
      <c r="H6997" s="1">
        <v>31.2</v>
      </c>
      <c r="I6997" s="1">
        <f t="shared" si="109"/>
        <v>10.099999999999966</v>
      </c>
      <c r="J6997" s="1">
        <f>Predictive_Maintenance_Data[[#This Row],[Torque '[Nm']]]*Predictive_Maintenance_Data[[#This Row],[Angular velocity '[rad/s']]]/1000</f>
        <v>5.5706720933454204</v>
      </c>
      <c r="K6997" s="2">
        <v>181</v>
      </c>
      <c r="L6997" s="2">
        <v>0</v>
      </c>
      <c r="M6997" s="2">
        <v>0</v>
      </c>
      <c r="N6997" s="2">
        <v>0</v>
      </c>
      <c r="O6997" s="2">
        <v>0</v>
      </c>
      <c r="P6997" s="2">
        <v>0</v>
      </c>
      <c r="Q6997" s="2">
        <v>0</v>
      </c>
      <c r="R6997"/>
      <c r="S6997"/>
    </row>
    <row r="6998" spans="1:19" x14ac:dyDescent="0.3">
      <c r="A6998">
        <v>6997</v>
      </c>
      <c r="B6998" t="s">
        <v>7013</v>
      </c>
      <c r="C6998" t="s">
        <v>15</v>
      </c>
      <c r="D6998" s="1">
        <v>300.5</v>
      </c>
      <c r="E6998" s="1">
        <v>310.60000000000002</v>
      </c>
      <c r="F6998" s="2">
        <v>1621</v>
      </c>
      <c r="G6998" s="1">
        <f>2*PI()*Predictive_Maintenance_Data[[#This Row],[Rotational speed '[rpm']]]/60</f>
        <v>169.7507230489685</v>
      </c>
      <c r="H6998" s="1">
        <v>32</v>
      </c>
      <c r="I6998" s="1">
        <f t="shared" si="109"/>
        <v>10.100000000000023</v>
      </c>
      <c r="J6998" s="1">
        <f>Predictive_Maintenance_Data[[#This Row],[Torque '[Nm']]]*Predictive_Maintenance_Data[[#This Row],[Angular velocity '[rad/s']]]/1000</f>
        <v>5.4320231375669916</v>
      </c>
      <c r="K6998" s="2">
        <v>184</v>
      </c>
      <c r="L6998" s="2">
        <v>0</v>
      </c>
      <c r="M6998" s="2">
        <v>0</v>
      </c>
      <c r="N6998" s="2">
        <v>0</v>
      </c>
      <c r="O6998" s="2">
        <v>0</v>
      </c>
      <c r="P6998" s="2">
        <v>0</v>
      </c>
      <c r="Q6998" s="2">
        <v>0</v>
      </c>
      <c r="R6998"/>
      <c r="S6998"/>
    </row>
    <row r="6999" spans="1:19" x14ac:dyDescent="0.3">
      <c r="A6999">
        <v>6998</v>
      </c>
      <c r="B6999" t="s">
        <v>7014</v>
      </c>
      <c r="C6999" t="s">
        <v>15</v>
      </c>
      <c r="D6999" s="1">
        <v>300.60000000000002</v>
      </c>
      <c r="E6999" s="1">
        <v>310.7</v>
      </c>
      <c r="F6999" s="2">
        <v>1566</v>
      </c>
      <c r="G6999" s="1">
        <f>2*PI()*Predictive_Maintenance_Data[[#This Row],[Rotational speed '[rpm']]]/60</f>
        <v>163.99113651738719</v>
      </c>
      <c r="H6999" s="1">
        <v>38.200000000000003</v>
      </c>
      <c r="I6999" s="1">
        <f t="shared" si="109"/>
        <v>10.099999999999966</v>
      </c>
      <c r="J6999" s="1">
        <f>Predictive_Maintenance_Data[[#This Row],[Torque '[Nm']]]*Predictive_Maintenance_Data[[#This Row],[Angular velocity '[rad/s']]]/1000</f>
        <v>6.2644614149641908</v>
      </c>
      <c r="K6999" s="2">
        <v>187</v>
      </c>
      <c r="L6999" s="2">
        <v>0</v>
      </c>
      <c r="M6999" s="2">
        <v>0</v>
      </c>
      <c r="N6999" s="2">
        <v>0</v>
      </c>
      <c r="O6999" s="2">
        <v>0</v>
      </c>
      <c r="P6999" s="2">
        <v>0</v>
      </c>
      <c r="Q6999" s="2">
        <v>0</v>
      </c>
      <c r="R6999"/>
      <c r="S6999"/>
    </row>
    <row r="7000" spans="1:19" x14ac:dyDescent="0.3">
      <c r="A7000">
        <v>6999</v>
      </c>
      <c r="B7000" t="s">
        <v>7015</v>
      </c>
      <c r="C7000" t="s">
        <v>15</v>
      </c>
      <c r="D7000" s="1">
        <v>300.60000000000002</v>
      </c>
      <c r="E7000" s="1">
        <v>310.7</v>
      </c>
      <c r="F7000" s="2">
        <v>1388</v>
      </c>
      <c r="G7000" s="1">
        <f>2*PI()*Predictive_Maintenance_Data[[#This Row],[Rotational speed '[rpm']]]/60</f>
        <v>145.35102010608776</v>
      </c>
      <c r="H7000" s="1">
        <v>42.9</v>
      </c>
      <c r="I7000" s="1">
        <f t="shared" si="109"/>
        <v>10.099999999999966</v>
      </c>
      <c r="J7000" s="1">
        <f>Predictive_Maintenance_Data[[#This Row],[Torque '[Nm']]]*Predictive_Maintenance_Data[[#This Row],[Angular velocity '[rad/s']]]/1000</f>
        <v>6.2355587625511646</v>
      </c>
      <c r="K7000" s="2">
        <v>190</v>
      </c>
      <c r="L7000" s="2">
        <v>0</v>
      </c>
      <c r="M7000" s="2">
        <v>0</v>
      </c>
      <c r="N7000" s="2">
        <v>0</v>
      </c>
      <c r="O7000" s="2">
        <v>0</v>
      </c>
      <c r="P7000" s="2">
        <v>0</v>
      </c>
      <c r="Q7000" s="2">
        <v>0</v>
      </c>
      <c r="R7000"/>
      <c r="S7000"/>
    </row>
    <row r="7001" spans="1:19" x14ac:dyDescent="0.3">
      <c r="A7001">
        <v>7000</v>
      </c>
      <c r="B7001" t="s">
        <v>7016</v>
      </c>
      <c r="C7001" t="s">
        <v>15</v>
      </c>
      <c r="D7001" s="1">
        <v>300.60000000000002</v>
      </c>
      <c r="E7001" s="1">
        <v>310.7</v>
      </c>
      <c r="F7001" s="2">
        <v>1457</v>
      </c>
      <c r="G7001" s="1">
        <f>2*PI()*Predictive_Maintenance_Data[[#This Row],[Rotational speed '[rpm']]]/60</f>
        <v>152.57668320934428</v>
      </c>
      <c r="H7001" s="1">
        <v>36.700000000000003</v>
      </c>
      <c r="I7001" s="1">
        <f t="shared" si="109"/>
        <v>10.099999999999966</v>
      </c>
      <c r="J7001" s="1">
        <f>Predictive_Maintenance_Data[[#This Row],[Torque '[Nm']]]*Predictive_Maintenance_Data[[#This Row],[Angular velocity '[rad/s']]]/1000</f>
        <v>5.5995642737829359</v>
      </c>
      <c r="K7001" s="2">
        <v>193</v>
      </c>
      <c r="L7001" s="2">
        <v>0</v>
      </c>
      <c r="M7001" s="2">
        <v>0</v>
      </c>
      <c r="N7001" s="2">
        <v>0</v>
      </c>
      <c r="O7001" s="2">
        <v>0</v>
      </c>
      <c r="P7001" s="2">
        <v>0</v>
      </c>
      <c r="Q7001" s="2">
        <v>0</v>
      </c>
      <c r="R7001"/>
      <c r="S7001"/>
    </row>
    <row r="7002" spans="1:19" x14ac:dyDescent="0.3">
      <c r="A7002">
        <v>7001</v>
      </c>
      <c r="B7002" t="s">
        <v>7017</v>
      </c>
      <c r="C7002" t="s">
        <v>15</v>
      </c>
      <c r="D7002" s="1">
        <v>300.60000000000002</v>
      </c>
      <c r="E7002" s="1">
        <v>310.60000000000002</v>
      </c>
      <c r="F7002" s="2">
        <v>1463</v>
      </c>
      <c r="G7002" s="1">
        <f>2*PI()*Predictive_Maintenance_Data[[#This Row],[Rotational speed '[rpm']]]/60</f>
        <v>153.20500174006227</v>
      </c>
      <c r="H7002" s="1">
        <v>45.5</v>
      </c>
      <c r="I7002" s="1">
        <f t="shared" si="109"/>
        <v>10</v>
      </c>
      <c r="J7002" s="1">
        <f>Predictive_Maintenance_Data[[#This Row],[Torque '[Nm']]]*Predictive_Maintenance_Data[[#This Row],[Angular velocity '[rad/s']]]/1000</f>
        <v>6.970827579172834</v>
      </c>
      <c r="K7002" s="2">
        <v>196</v>
      </c>
      <c r="L7002" s="2">
        <v>0</v>
      </c>
      <c r="M7002" s="2">
        <v>0</v>
      </c>
      <c r="N7002" s="2">
        <v>0</v>
      </c>
      <c r="O7002" s="2">
        <v>0</v>
      </c>
      <c r="P7002" s="2">
        <v>0</v>
      </c>
      <c r="Q7002" s="2">
        <v>0</v>
      </c>
      <c r="R7002"/>
      <c r="S7002"/>
    </row>
    <row r="7003" spans="1:19" x14ac:dyDescent="0.3">
      <c r="A7003">
        <v>7002</v>
      </c>
      <c r="B7003" t="s">
        <v>7018</v>
      </c>
      <c r="C7003" t="s">
        <v>17</v>
      </c>
      <c r="D7003" s="1">
        <v>300.5</v>
      </c>
      <c r="E7003" s="1">
        <v>310.5</v>
      </c>
      <c r="F7003" s="2">
        <v>1564</v>
      </c>
      <c r="G7003" s="1">
        <f>2*PI()*Predictive_Maintenance_Data[[#This Row],[Rotational speed '[rpm']]]/60</f>
        <v>163.7816970071479</v>
      </c>
      <c r="H7003" s="1">
        <v>38.200000000000003</v>
      </c>
      <c r="I7003" s="1">
        <f t="shared" si="109"/>
        <v>10</v>
      </c>
      <c r="J7003" s="1">
        <f>Predictive_Maintenance_Data[[#This Row],[Torque '[Nm']]]*Predictive_Maintenance_Data[[#This Row],[Angular velocity '[rad/s']]]/1000</f>
        <v>6.2564608256730496</v>
      </c>
      <c r="K7003" s="2">
        <v>199</v>
      </c>
      <c r="L7003" s="2">
        <v>0</v>
      </c>
      <c r="M7003" s="2">
        <v>0</v>
      </c>
      <c r="N7003" s="2">
        <v>0</v>
      </c>
      <c r="O7003" s="2">
        <v>0</v>
      </c>
      <c r="P7003" s="2">
        <v>0</v>
      </c>
      <c r="Q7003" s="2">
        <v>0</v>
      </c>
      <c r="R7003"/>
      <c r="S7003"/>
    </row>
    <row r="7004" spans="1:19" x14ac:dyDescent="0.3">
      <c r="A7004">
        <v>7003</v>
      </c>
      <c r="B7004" t="s">
        <v>7019</v>
      </c>
      <c r="C7004" t="s">
        <v>27</v>
      </c>
      <c r="D7004" s="1">
        <v>300.5</v>
      </c>
      <c r="E7004" s="1">
        <v>310.60000000000002</v>
      </c>
      <c r="F7004" s="2">
        <v>1411</v>
      </c>
      <c r="G7004" s="1">
        <f>2*PI()*Predictive_Maintenance_Data[[#This Row],[Rotational speed '[rpm']]]/60</f>
        <v>147.75957447383993</v>
      </c>
      <c r="H7004" s="1">
        <v>47.2</v>
      </c>
      <c r="I7004" s="1">
        <f t="shared" si="109"/>
        <v>10.100000000000023</v>
      </c>
      <c r="J7004" s="1">
        <f>Predictive_Maintenance_Data[[#This Row],[Torque '[Nm']]]*Predictive_Maintenance_Data[[#This Row],[Angular velocity '[rad/s']]]/1000</f>
        <v>6.9742519151652447</v>
      </c>
      <c r="K7004" s="2">
        <v>201</v>
      </c>
      <c r="L7004" s="2">
        <v>0</v>
      </c>
      <c r="M7004" s="2">
        <v>0</v>
      </c>
      <c r="N7004" s="2">
        <v>0</v>
      </c>
      <c r="O7004" s="2">
        <v>0</v>
      </c>
      <c r="P7004" s="2">
        <v>0</v>
      </c>
      <c r="Q7004" s="2">
        <v>0</v>
      </c>
      <c r="R7004"/>
      <c r="S7004"/>
    </row>
    <row r="7005" spans="1:19" x14ac:dyDescent="0.3">
      <c r="A7005">
        <v>7004</v>
      </c>
      <c r="B7005" t="s">
        <v>7020</v>
      </c>
      <c r="C7005" t="s">
        <v>17</v>
      </c>
      <c r="D7005" s="1">
        <v>300.5</v>
      </c>
      <c r="E7005" s="1">
        <v>310.60000000000002</v>
      </c>
      <c r="F7005" s="2">
        <v>1540</v>
      </c>
      <c r="G7005" s="1">
        <f>2*PI()*Predictive_Maintenance_Data[[#This Row],[Rotational speed '[rpm']]]/60</f>
        <v>161.26842288427605</v>
      </c>
      <c r="H7005" s="1">
        <v>46.7</v>
      </c>
      <c r="I7005" s="1">
        <f t="shared" si="109"/>
        <v>10.100000000000023</v>
      </c>
      <c r="J7005" s="1">
        <f>Predictive_Maintenance_Data[[#This Row],[Torque '[Nm']]]*Predictive_Maintenance_Data[[#This Row],[Angular velocity '[rad/s']]]/1000</f>
        <v>7.5312353486956916</v>
      </c>
      <c r="K7005" s="2">
        <v>206</v>
      </c>
      <c r="L7005" s="2">
        <v>0</v>
      </c>
      <c r="M7005" s="2">
        <v>0</v>
      </c>
      <c r="N7005" s="2">
        <v>0</v>
      </c>
      <c r="O7005" s="2">
        <v>0</v>
      </c>
      <c r="P7005" s="2">
        <v>0</v>
      </c>
      <c r="Q7005" s="2">
        <v>0</v>
      </c>
      <c r="R7005"/>
      <c r="S7005"/>
    </row>
    <row r="7006" spans="1:19" x14ac:dyDescent="0.3">
      <c r="A7006">
        <v>7005</v>
      </c>
      <c r="B7006" t="s">
        <v>7021</v>
      </c>
      <c r="C7006" t="s">
        <v>17</v>
      </c>
      <c r="D7006" s="1">
        <v>300.5</v>
      </c>
      <c r="E7006" s="1">
        <v>310.60000000000002</v>
      </c>
      <c r="F7006" s="2">
        <v>1950</v>
      </c>
      <c r="G7006" s="1">
        <f>2*PI()*Predictive_Maintenance_Data[[#This Row],[Rotational speed '[rpm']]]/60</f>
        <v>204.20352248333657</v>
      </c>
      <c r="H7006" s="1">
        <v>20.3</v>
      </c>
      <c r="I7006" s="1">
        <f t="shared" si="109"/>
        <v>10.100000000000023</v>
      </c>
      <c r="J7006" s="1">
        <f>Predictive_Maintenance_Data[[#This Row],[Torque '[Nm']]]*Predictive_Maintenance_Data[[#This Row],[Angular velocity '[rad/s']]]/1000</f>
        <v>4.1453315064117326</v>
      </c>
      <c r="K7006" s="2">
        <v>208</v>
      </c>
      <c r="L7006" s="2">
        <v>0</v>
      </c>
      <c r="M7006" s="2">
        <v>0</v>
      </c>
      <c r="N7006" s="2">
        <v>0</v>
      </c>
      <c r="O7006" s="2">
        <v>0</v>
      </c>
      <c r="P7006" s="2">
        <v>0</v>
      </c>
      <c r="Q7006" s="2">
        <v>0</v>
      </c>
      <c r="R7006"/>
      <c r="S7006"/>
    </row>
    <row r="7007" spans="1:19" x14ac:dyDescent="0.3">
      <c r="A7007">
        <v>7006</v>
      </c>
      <c r="B7007" t="s">
        <v>7022</v>
      </c>
      <c r="C7007" t="s">
        <v>15</v>
      </c>
      <c r="D7007" s="1">
        <v>300.60000000000002</v>
      </c>
      <c r="E7007" s="1">
        <v>310.7</v>
      </c>
      <c r="F7007" s="2">
        <v>1339</v>
      </c>
      <c r="G7007" s="1">
        <f>2*PI()*Predictive_Maintenance_Data[[#This Row],[Rotational speed '[rpm']]]/60</f>
        <v>140.21975210522444</v>
      </c>
      <c r="H7007" s="1">
        <v>52.9</v>
      </c>
      <c r="I7007" s="1">
        <f t="shared" si="109"/>
        <v>10.099999999999966</v>
      </c>
      <c r="J7007" s="1">
        <f>Predictive_Maintenance_Data[[#This Row],[Torque '[Nm']]]*Predictive_Maintenance_Data[[#This Row],[Angular velocity '[rad/s']]]/1000</f>
        <v>7.4176248863663732</v>
      </c>
      <c r="K7007" s="2">
        <v>0</v>
      </c>
      <c r="L7007" s="2">
        <v>0</v>
      </c>
      <c r="M7007" s="2">
        <v>0</v>
      </c>
      <c r="N7007" s="2">
        <v>0</v>
      </c>
      <c r="O7007" s="2">
        <v>0</v>
      </c>
      <c r="P7007" s="2">
        <v>0</v>
      </c>
      <c r="Q7007" s="2">
        <v>0</v>
      </c>
      <c r="R7007"/>
      <c r="S7007"/>
    </row>
    <row r="7008" spans="1:19" x14ac:dyDescent="0.3">
      <c r="A7008">
        <v>7007</v>
      </c>
      <c r="B7008" t="s">
        <v>7023</v>
      </c>
      <c r="C7008" t="s">
        <v>27</v>
      </c>
      <c r="D7008" s="1">
        <v>300.60000000000002</v>
      </c>
      <c r="E7008" s="1">
        <v>310.60000000000002</v>
      </c>
      <c r="F7008" s="2">
        <v>1419</v>
      </c>
      <c r="G7008" s="1">
        <f>2*PI()*Predictive_Maintenance_Data[[#This Row],[Rotational speed '[rpm']]]/60</f>
        <v>148.59733251479722</v>
      </c>
      <c r="H7008" s="1">
        <v>39.6</v>
      </c>
      <c r="I7008" s="1">
        <f t="shared" si="109"/>
        <v>10</v>
      </c>
      <c r="J7008" s="1">
        <f>Predictive_Maintenance_Data[[#This Row],[Torque '[Nm']]]*Predictive_Maintenance_Data[[#This Row],[Angular velocity '[rad/s']]]/1000</f>
        <v>5.8844543675859695</v>
      </c>
      <c r="K7008" s="2">
        <v>3</v>
      </c>
      <c r="L7008" s="2">
        <v>0</v>
      </c>
      <c r="M7008" s="2">
        <v>0</v>
      </c>
      <c r="N7008" s="2">
        <v>0</v>
      </c>
      <c r="O7008" s="2">
        <v>0</v>
      </c>
      <c r="P7008" s="2">
        <v>0</v>
      </c>
      <c r="Q7008" s="2">
        <v>0</v>
      </c>
      <c r="R7008"/>
      <c r="S7008"/>
    </row>
    <row r="7009" spans="1:19" x14ac:dyDescent="0.3">
      <c r="A7009">
        <v>7008</v>
      </c>
      <c r="B7009" t="s">
        <v>7024</v>
      </c>
      <c r="C7009" t="s">
        <v>17</v>
      </c>
      <c r="D7009" s="1">
        <v>300.5</v>
      </c>
      <c r="E7009" s="1">
        <v>310.60000000000002</v>
      </c>
      <c r="F7009" s="2">
        <v>1499</v>
      </c>
      <c r="G7009" s="1">
        <f>2*PI()*Predictive_Maintenance_Data[[#This Row],[Rotational speed '[rpm']]]/60</f>
        <v>156.97491292436999</v>
      </c>
      <c r="H7009" s="1">
        <v>45.2</v>
      </c>
      <c r="I7009" s="1">
        <f t="shared" si="109"/>
        <v>10.100000000000023</v>
      </c>
      <c r="J7009" s="1">
        <f>Predictive_Maintenance_Data[[#This Row],[Torque '[Nm']]]*Predictive_Maintenance_Data[[#This Row],[Angular velocity '[rad/s']]]/1000</f>
        <v>7.0952660641815237</v>
      </c>
      <c r="K7009" s="2">
        <v>8</v>
      </c>
      <c r="L7009" s="2">
        <v>0</v>
      </c>
      <c r="M7009" s="2">
        <v>0</v>
      </c>
      <c r="N7009" s="2">
        <v>0</v>
      </c>
      <c r="O7009" s="2">
        <v>0</v>
      </c>
      <c r="P7009" s="2">
        <v>0</v>
      </c>
      <c r="Q7009" s="2">
        <v>0</v>
      </c>
      <c r="R7009"/>
      <c r="S7009"/>
    </row>
    <row r="7010" spans="1:19" x14ac:dyDescent="0.3">
      <c r="A7010">
        <v>7009</v>
      </c>
      <c r="B7010" t="s">
        <v>7025</v>
      </c>
      <c r="C7010" t="s">
        <v>17</v>
      </c>
      <c r="D7010" s="1">
        <v>300.5</v>
      </c>
      <c r="E7010" s="1">
        <v>310.60000000000002</v>
      </c>
      <c r="F7010" s="2">
        <v>1368</v>
      </c>
      <c r="G7010" s="1">
        <f>2*PI()*Predictive_Maintenance_Data[[#This Row],[Rotational speed '[rpm']]]/60</f>
        <v>143.25662500369455</v>
      </c>
      <c r="H7010" s="1">
        <v>49.6</v>
      </c>
      <c r="I7010" s="1">
        <f t="shared" si="109"/>
        <v>10.100000000000023</v>
      </c>
      <c r="J7010" s="1">
        <f>Predictive_Maintenance_Data[[#This Row],[Torque '[Nm']]]*Predictive_Maintenance_Data[[#This Row],[Angular velocity '[rad/s']]]/1000</f>
        <v>7.1055286001832503</v>
      </c>
      <c r="K7010" s="2">
        <v>10</v>
      </c>
      <c r="L7010" s="2">
        <v>0</v>
      </c>
      <c r="M7010" s="2">
        <v>0</v>
      </c>
      <c r="N7010" s="2">
        <v>0</v>
      </c>
      <c r="O7010" s="2">
        <v>0</v>
      </c>
      <c r="P7010" s="2">
        <v>0</v>
      </c>
      <c r="Q7010" s="2">
        <v>0</v>
      </c>
      <c r="R7010"/>
      <c r="S7010"/>
    </row>
    <row r="7011" spans="1:19" x14ac:dyDescent="0.3">
      <c r="A7011">
        <v>7010</v>
      </c>
      <c r="B7011" t="s">
        <v>7026</v>
      </c>
      <c r="C7011" t="s">
        <v>17</v>
      </c>
      <c r="D7011" s="1">
        <v>300.5</v>
      </c>
      <c r="E7011" s="1">
        <v>310.5</v>
      </c>
      <c r="F7011" s="2">
        <v>1536</v>
      </c>
      <c r="G7011" s="1">
        <f>2*PI()*Predictive_Maintenance_Data[[#This Row],[Rotational speed '[rpm']]]/60</f>
        <v>160.84954386379741</v>
      </c>
      <c r="H7011" s="1">
        <v>36.200000000000003</v>
      </c>
      <c r="I7011" s="1">
        <f t="shared" si="109"/>
        <v>10</v>
      </c>
      <c r="J7011" s="1">
        <f>Predictive_Maintenance_Data[[#This Row],[Torque '[Nm']]]*Predictive_Maintenance_Data[[#This Row],[Angular velocity '[rad/s']]]/1000</f>
        <v>5.8227534878694671</v>
      </c>
      <c r="K7011" s="2">
        <v>12</v>
      </c>
      <c r="L7011" s="2">
        <v>0</v>
      </c>
      <c r="M7011" s="2">
        <v>0</v>
      </c>
      <c r="N7011" s="2">
        <v>0</v>
      </c>
      <c r="O7011" s="2">
        <v>0</v>
      </c>
      <c r="P7011" s="2">
        <v>0</v>
      </c>
      <c r="Q7011" s="2">
        <v>0</v>
      </c>
      <c r="R7011"/>
      <c r="S7011"/>
    </row>
    <row r="7012" spans="1:19" x14ac:dyDescent="0.3">
      <c r="A7012">
        <v>7011</v>
      </c>
      <c r="B7012" t="s">
        <v>7027</v>
      </c>
      <c r="C7012" t="s">
        <v>15</v>
      </c>
      <c r="D7012" s="1">
        <v>300.5</v>
      </c>
      <c r="E7012" s="1">
        <v>310.5</v>
      </c>
      <c r="F7012" s="2">
        <v>1469</v>
      </c>
      <c r="G7012" s="1">
        <f>2*PI()*Predictive_Maintenance_Data[[#This Row],[Rotational speed '[rpm']]]/60</f>
        <v>153.83332027078021</v>
      </c>
      <c r="H7012" s="1">
        <v>42.9</v>
      </c>
      <c r="I7012" s="1">
        <f t="shared" si="109"/>
        <v>10</v>
      </c>
      <c r="J7012" s="1">
        <f>Predictive_Maintenance_Data[[#This Row],[Torque '[Nm']]]*Predictive_Maintenance_Data[[#This Row],[Angular velocity '[rad/s']]]/1000</f>
        <v>6.5994494396164711</v>
      </c>
      <c r="K7012" s="2">
        <v>14</v>
      </c>
      <c r="L7012" s="2">
        <v>0</v>
      </c>
      <c r="M7012" s="2">
        <v>0</v>
      </c>
      <c r="N7012" s="2">
        <v>0</v>
      </c>
      <c r="O7012" s="2">
        <v>0</v>
      </c>
      <c r="P7012" s="2">
        <v>0</v>
      </c>
      <c r="Q7012" s="2">
        <v>0</v>
      </c>
      <c r="R7012"/>
      <c r="S7012"/>
    </row>
    <row r="7013" spans="1:19" x14ac:dyDescent="0.3">
      <c r="A7013">
        <v>7012</v>
      </c>
      <c r="B7013" t="s">
        <v>7028</v>
      </c>
      <c r="C7013" t="s">
        <v>17</v>
      </c>
      <c r="D7013" s="1">
        <v>300.5</v>
      </c>
      <c r="E7013" s="1">
        <v>310.5</v>
      </c>
      <c r="F7013" s="2">
        <v>2633</v>
      </c>
      <c r="G7013" s="1">
        <f>2*PI()*Predictive_Maintenance_Data[[#This Row],[Rotational speed '[rpm']]]/60</f>
        <v>275.72711523006421</v>
      </c>
      <c r="H7013" s="1">
        <v>12.2</v>
      </c>
      <c r="I7013" s="1">
        <f t="shared" si="109"/>
        <v>10</v>
      </c>
      <c r="J7013" s="1">
        <f>Predictive_Maintenance_Data[[#This Row],[Torque '[Nm']]]*Predictive_Maintenance_Data[[#This Row],[Angular velocity '[rad/s']]]/1000</f>
        <v>3.363870805806783</v>
      </c>
      <c r="K7013" s="2">
        <v>17</v>
      </c>
      <c r="L7013" s="2">
        <v>1</v>
      </c>
      <c r="M7013" s="2">
        <v>0</v>
      </c>
      <c r="N7013" s="2">
        <v>0</v>
      </c>
      <c r="O7013" s="2">
        <v>1</v>
      </c>
      <c r="P7013" s="2">
        <v>0</v>
      </c>
      <c r="Q7013" s="2">
        <v>0</v>
      </c>
      <c r="R7013"/>
      <c r="S7013"/>
    </row>
    <row r="7014" spans="1:19" x14ac:dyDescent="0.3">
      <c r="A7014">
        <v>7013</v>
      </c>
      <c r="B7014" t="s">
        <v>7029</v>
      </c>
      <c r="C7014" t="s">
        <v>17</v>
      </c>
      <c r="D7014" s="1">
        <v>300.39999999999998</v>
      </c>
      <c r="E7014" s="1">
        <v>310.39999999999998</v>
      </c>
      <c r="F7014" s="2">
        <v>1298</v>
      </c>
      <c r="G7014" s="1">
        <f>2*PI()*Predictive_Maintenance_Data[[#This Row],[Rotational speed '[rpm']]]/60</f>
        <v>135.92624214531838</v>
      </c>
      <c r="H7014" s="1">
        <v>61.4</v>
      </c>
      <c r="I7014" s="1">
        <f t="shared" si="109"/>
        <v>10</v>
      </c>
      <c r="J7014" s="1">
        <f>Predictive_Maintenance_Data[[#This Row],[Torque '[Nm']]]*Predictive_Maintenance_Data[[#This Row],[Angular velocity '[rad/s']]]/1000</f>
        <v>8.3458712677225488</v>
      </c>
      <c r="K7014" s="2">
        <v>19</v>
      </c>
      <c r="L7014" s="2">
        <v>0</v>
      </c>
      <c r="M7014" s="2">
        <v>0</v>
      </c>
      <c r="N7014" s="2">
        <v>0</v>
      </c>
      <c r="O7014" s="2">
        <v>0</v>
      </c>
      <c r="P7014" s="2">
        <v>0</v>
      </c>
      <c r="Q7014" s="2">
        <v>0</v>
      </c>
      <c r="R7014"/>
      <c r="S7014"/>
    </row>
    <row r="7015" spans="1:19" x14ac:dyDescent="0.3">
      <c r="A7015">
        <v>7014</v>
      </c>
      <c r="B7015" t="s">
        <v>7030</v>
      </c>
      <c r="C7015" t="s">
        <v>15</v>
      </c>
      <c r="D7015" s="1">
        <v>300.39999999999998</v>
      </c>
      <c r="E7015" s="1">
        <v>310.39999999999998</v>
      </c>
      <c r="F7015" s="2">
        <v>1544</v>
      </c>
      <c r="G7015" s="1">
        <f>2*PI()*Predictive_Maintenance_Data[[#This Row],[Rotational speed '[rpm']]]/60</f>
        <v>161.68730190475469</v>
      </c>
      <c r="H7015" s="1">
        <v>36.299999999999997</v>
      </c>
      <c r="I7015" s="1">
        <f t="shared" si="109"/>
        <v>10</v>
      </c>
      <c r="J7015" s="1">
        <f>Predictive_Maintenance_Data[[#This Row],[Torque '[Nm']]]*Predictive_Maintenance_Data[[#This Row],[Angular velocity '[rad/s']]]/1000</f>
        <v>5.8692490591425948</v>
      </c>
      <c r="K7015" s="2">
        <v>21</v>
      </c>
      <c r="L7015" s="2">
        <v>0</v>
      </c>
      <c r="M7015" s="2">
        <v>0</v>
      </c>
      <c r="N7015" s="2">
        <v>0</v>
      </c>
      <c r="O7015" s="2">
        <v>0</v>
      </c>
      <c r="P7015" s="2">
        <v>0</v>
      </c>
      <c r="Q7015" s="2">
        <v>0</v>
      </c>
      <c r="R7015"/>
      <c r="S7015"/>
    </row>
    <row r="7016" spans="1:19" x14ac:dyDescent="0.3">
      <c r="A7016">
        <v>7015</v>
      </c>
      <c r="B7016" t="s">
        <v>7031</v>
      </c>
      <c r="C7016" t="s">
        <v>27</v>
      </c>
      <c r="D7016" s="1">
        <v>300.5</v>
      </c>
      <c r="E7016" s="1">
        <v>310.5</v>
      </c>
      <c r="F7016" s="2">
        <v>1403</v>
      </c>
      <c r="G7016" s="1">
        <f>2*PI()*Predictive_Maintenance_Data[[#This Row],[Rotational speed '[rpm']]]/60</f>
        <v>146.92181643288265</v>
      </c>
      <c r="H7016" s="1">
        <v>47.7</v>
      </c>
      <c r="I7016" s="1">
        <f t="shared" si="109"/>
        <v>10</v>
      </c>
      <c r="J7016" s="1">
        <f>Predictive_Maintenance_Data[[#This Row],[Torque '[Nm']]]*Predictive_Maintenance_Data[[#This Row],[Angular velocity '[rad/s']]]/1000</f>
        <v>7.0081706438485023</v>
      </c>
      <c r="K7016" s="2">
        <v>24</v>
      </c>
      <c r="L7016" s="2">
        <v>0</v>
      </c>
      <c r="M7016" s="2">
        <v>0</v>
      </c>
      <c r="N7016" s="2">
        <v>0</v>
      </c>
      <c r="O7016" s="2">
        <v>0</v>
      </c>
      <c r="P7016" s="2">
        <v>0</v>
      </c>
      <c r="Q7016" s="2">
        <v>0</v>
      </c>
      <c r="R7016"/>
      <c r="S7016"/>
    </row>
    <row r="7017" spans="1:19" x14ac:dyDescent="0.3">
      <c r="A7017">
        <v>7016</v>
      </c>
      <c r="B7017" t="s">
        <v>7032</v>
      </c>
      <c r="C7017" t="s">
        <v>17</v>
      </c>
      <c r="D7017" s="1">
        <v>300.5</v>
      </c>
      <c r="E7017" s="1">
        <v>310.5</v>
      </c>
      <c r="F7017" s="2">
        <v>1452</v>
      </c>
      <c r="G7017" s="1">
        <f>2*PI()*Predictive_Maintenance_Data[[#This Row],[Rotational speed '[rpm']]]/60</f>
        <v>152.05308443374599</v>
      </c>
      <c r="H7017" s="1">
        <v>42.9</v>
      </c>
      <c r="I7017" s="1">
        <f t="shared" si="109"/>
        <v>10</v>
      </c>
      <c r="J7017" s="1">
        <f>Predictive_Maintenance_Data[[#This Row],[Torque '[Nm']]]*Predictive_Maintenance_Data[[#This Row],[Angular velocity '[rad/s']]]/1000</f>
        <v>6.523077322207703</v>
      </c>
      <c r="K7017" s="2">
        <v>29</v>
      </c>
      <c r="L7017" s="2">
        <v>0</v>
      </c>
      <c r="M7017" s="2">
        <v>0</v>
      </c>
      <c r="N7017" s="2">
        <v>0</v>
      </c>
      <c r="O7017" s="2">
        <v>0</v>
      </c>
      <c r="P7017" s="2">
        <v>0</v>
      </c>
      <c r="Q7017" s="2">
        <v>0</v>
      </c>
      <c r="R7017"/>
      <c r="S7017"/>
    </row>
    <row r="7018" spans="1:19" x14ac:dyDescent="0.3">
      <c r="A7018">
        <v>7017</v>
      </c>
      <c r="B7018" t="s">
        <v>7033</v>
      </c>
      <c r="C7018" t="s">
        <v>17</v>
      </c>
      <c r="D7018" s="1">
        <v>300.60000000000002</v>
      </c>
      <c r="E7018" s="1">
        <v>310.5</v>
      </c>
      <c r="F7018" s="2">
        <v>1509</v>
      </c>
      <c r="G7018" s="1">
        <f>2*PI()*Predictive_Maintenance_Data[[#This Row],[Rotational speed '[rpm']]]/60</f>
        <v>158.02211047556659</v>
      </c>
      <c r="H7018" s="1">
        <v>43.1</v>
      </c>
      <c r="I7018" s="1">
        <f t="shared" si="109"/>
        <v>9.8999999999999773</v>
      </c>
      <c r="J7018" s="1">
        <f>Predictive_Maintenance_Data[[#This Row],[Torque '[Nm']]]*Predictive_Maintenance_Data[[#This Row],[Angular velocity '[rad/s']]]/1000</f>
        <v>6.8107529614969211</v>
      </c>
      <c r="K7018" s="2">
        <v>31</v>
      </c>
      <c r="L7018" s="2">
        <v>0</v>
      </c>
      <c r="M7018" s="2">
        <v>0</v>
      </c>
      <c r="N7018" s="2">
        <v>0</v>
      </c>
      <c r="O7018" s="2">
        <v>0</v>
      </c>
      <c r="P7018" s="2">
        <v>0</v>
      </c>
      <c r="Q7018" s="2">
        <v>0</v>
      </c>
      <c r="R7018"/>
      <c r="S7018"/>
    </row>
    <row r="7019" spans="1:19" x14ac:dyDescent="0.3">
      <c r="A7019">
        <v>7018</v>
      </c>
      <c r="B7019" t="s">
        <v>7034</v>
      </c>
      <c r="C7019" t="s">
        <v>15</v>
      </c>
      <c r="D7019" s="1">
        <v>300.7</v>
      </c>
      <c r="E7019" s="1">
        <v>310.60000000000002</v>
      </c>
      <c r="F7019" s="2">
        <v>1474</v>
      </c>
      <c r="G7019" s="1">
        <f>2*PI()*Predictive_Maintenance_Data[[#This Row],[Rotational speed '[rpm']]]/60</f>
        <v>154.35691904637852</v>
      </c>
      <c r="H7019" s="1">
        <v>37</v>
      </c>
      <c r="I7019" s="1">
        <f t="shared" si="109"/>
        <v>9.9000000000000341</v>
      </c>
      <c r="J7019" s="1">
        <f>Predictive_Maintenance_Data[[#This Row],[Torque '[Nm']]]*Predictive_Maintenance_Data[[#This Row],[Angular velocity '[rad/s']]]/1000</f>
        <v>5.711206004716006</v>
      </c>
      <c r="K7019" s="2">
        <v>33</v>
      </c>
      <c r="L7019" s="2">
        <v>0</v>
      </c>
      <c r="M7019" s="2">
        <v>0</v>
      </c>
      <c r="N7019" s="2">
        <v>0</v>
      </c>
      <c r="O7019" s="2">
        <v>0</v>
      </c>
      <c r="P7019" s="2">
        <v>0</v>
      </c>
      <c r="Q7019" s="2">
        <v>0</v>
      </c>
      <c r="R7019"/>
      <c r="S7019"/>
    </row>
    <row r="7020" spans="1:19" x14ac:dyDescent="0.3">
      <c r="A7020">
        <v>7019</v>
      </c>
      <c r="B7020" t="s">
        <v>7035</v>
      </c>
      <c r="C7020" t="s">
        <v>15</v>
      </c>
      <c r="D7020" s="1">
        <v>300.7</v>
      </c>
      <c r="E7020" s="1">
        <v>310.7</v>
      </c>
      <c r="F7020" s="2">
        <v>1377</v>
      </c>
      <c r="G7020" s="1">
        <f>2*PI()*Predictive_Maintenance_Data[[#This Row],[Rotational speed '[rpm']]]/60</f>
        <v>144.19910279977151</v>
      </c>
      <c r="H7020" s="1">
        <v>46.7</v>
      </c>
      <c r="I7020" s="1">
        <f t="shared" si="109"/>
        <v>10</v>
      </c>
      <c r="J7020" s="1">
        <f>Predictive_Maintenance_Data[[#This Row],[Torque '[Nm']]]*Predictive_Maintenance_Data[[#This Row],[Angular velocity '[rad/s']]]/1000</f>
        <v>6.7340981007493301</v>
      </c>
      <c r="K7020" s="2">
        <v>36</v>
      </c>
      <c r="L7020" s="2">
        <v>0</v>
      </c>
      <c r="M7020" s="2">
        <v>0</v>
      </c>
      <c r="N7020" s="2">
        <v>0</v>
      </c>
      <c r="O7020" s="2">
        <v>0</v>
      </c>
      <c r="P7020" s="2">
        <v>0</v>
      </c>
      <c r="Q7020" s="2">
        <v>0</v>
      </c>
      <c r="R7020"/>
      <c r="S7020"/>
    </row>
    <row r="7021" spans="1:19" x14ac:dyDescent="0.3">
      <c r="A7021">
        <v>7020</v>
      </c>
      <c r="B7021" t="s">
        <v>7036</v>
      </c>
      <c r="C7021" t="s">
        <v>17</v>
      </c>
      <c r="D7021" s="1">
        <v>300.8</v>
      </c>
      <c r="E7021" s="1">
        <v>310.8</v>
      </c>
      <c r="F7021" s="2">
        <v>1741</v>
      </c>
      <c r="G7021" s="1">
        <f>2*PI()*Predictive_Maintenance_Data[[#This Row],[Rotational speed '[rpm']]]/60</f>
        <v>182.31709366332768</v>
      </c>
      <c r="H7021" s="1">
        <v>27.1</v>
      </c>
      <c r="I7021" s="1">
        <f t="shared" si="109"/>
        <v>10</v>
      </c>
      <c r="J7021" s="1">
        <f>Predictive_Maintenance_Data[[#This Row],[Torque '[Nm']]]*Predictive_Maintenance_Data[[#This Row],[Angular velocity '[rad/s']]]/1000</f>
        <v>4.9407932382761803</v>
      </c>
      <c r="K7021" s="2">
        <v>39</v>
      </c>
      <c r="L7021" s="2">
        <v>0</v>
      </c>
      <c r="M7021" s="2">
        <v>0</v>
      </c>
      <c r="N7021" s="2">
        <v>0</v>
      </c>
      <c r="O7021" s="2">
        <v>0</v>
      </c>
      <c r="P7021" s="2">
        <v>0</v>
      </c>
      <c r="Q7021" s="2">
        <v>0</v>
      </c>
      <c r="R7021"/>
      <c r="S7021"/>
    </row>
    <row r="7022" spans="1:19" x14ac:dyDescent="0.3">
      <c r="A7022">
        <v>7021</v>
      </c>
      <c r="B7022" t="s">
        <v>7037</v>
      </c>
      <c r="C7022" t="s">
        <v>17</v>
      </c>
      <c r="D7022" s="1">
        <v>300.8</v>
      </c>
      <c r="E7022" s="1">
        <v>310.8</v>
      </c>
      <c r="F7022" s="2">
        <v>1460</v>
      </c>
      <c r="G7022" s="1">
        <f>2*PI()*Predictive_Maintenance_Data[[#This Row],[Rotational speed '[rpm']]]/60</f>
        <v>152.89084247470328</v>
      </c>
      <c r="H7022" s="1">
        <v>53.8</v>
      </c>
      <c r="I7022" s="1">
        <f t="shared" si="109"/>
        <v>10</v>
      </c>
      <c r="J7022" s="1">
        <f>Predictive_Maintenance_Data[[#This Row],[Torque '[Nm']]]*Predictive_Maintenance_Data[[#This Row],[Angular velocity '[rad/s']]]/1000</f>
        <v>8.2255273251390353</v>
      </c>
      <c r="K7022" s="2">
        <v>41</v>
      </c>
      <c r="L7022" s="2">
        <v>0</v>
      </c>
      <c r="M7022" s="2">
        <v>0</v>
      </c>
      <c r="N7022" s="2">
        <v>0</v>
      </c>
      <c r="O7022" s="2">
        <v>0</v>
      </c>
      <c r="P7022" s="2">
        <v>0</v>
      </c>
      <c r="Q7022" s="2">
        <v>0</v>
      </c>
      <c r="R7022"/>
      <c r="S7022"/>
    </row>
    <row r="7023" spans="1:19" x14ac:dyDescent="0.3">
      <c r="A7023">
        <v>7022</v>
      </c>
      <c r="B7023" t="s">
        <v>7038</v>
      </c>
      <c r="C7023" t="s">
        <v>27</v>
      </c>
      <c r="D7023" s="1">
        <v>300.7</v>
      </c>
      <c r="E7023" s="1">
        <v>310.60000000000002</v>
      </c>
      <c r="F7023" s="2">
        <v>1631</v>
      </c>
      <c r="G7023" s="1">
        <f>2*PI()*Predictive_Maintenance_Data[[#This Row],[Rotational speed '[rpm']]]/60</f>
        <v>170.79792060016507</v>
      </c>
      <c r="H7023" s="1">
        <v>32.6</v>
      </c>
      <c r="I7023" s="1">
        <f t="shared" si="109"/>
        <v>9.9000000000000341</v>
      </c>
      <c r="J7023" s="1">
        <f>Predictive_Maintenance_Data[[#This Row],[Torque '[Nm']]]*Predictive_Maintenance_Data[[#This Row],[Angular velocity '[rad/s']]]/1000</f>
        <v>5.5680122115653816</v>
      </c>
      <c r="K7023" s="2">
        <v>43</v>
      </c>
      <c r="L7023" s="2">
        <v>0</v>
      </c>
      <c r="M7023" s="2">
        <v>0</v>
      </c>
      <c r="N7023" s="2">
        <v>0</v>
      </c>
      <c r="O7023" s="2">
        <v>0</v>
      </c>
      <c r="P7023" s="2">
        <v>0</v>
      </c>
      <c r="Q7023" s="2">
        <v>0</v>
      </c>
      <c r="R7023"/>
      <c r="S7023"/>
    </row>
    <row r="7024" spans="1:19" x14ac:dyDescent="0.3">
      <c r="A7024">
        <v>7023</v>
      </c>
      <c r="B7024" t="s">
        <v>7039</v>
      </c>
      <c r="C7024" t="s">
        <v>17</v>
      </c>
      <c r="D7024" s="1">
        <v>300.7</v>
      </c>
      <c r="E7024" s="1">
        <v>310.5</v>
      </c>
      <c r="F7024" s="2">
        <v>1561</v>
      </c>
      <c r="G7024" s="1">
        <f>2*PI()*Predictive_Maintenance_Data[[#This Row],[Rotational speed '[rpm']]]/60</f>
        <v>163.4675377417889</v>
      </c>
      <c r="H7024" s="1">
        <v>33.200000000000003</v>
      </c>
      <c r="I7024" s="1">
        <f t="shared" si="109"/>
        <v>9.8000000000000114</v>
      </c>
      <c r="J7024" s="1">
        <f>Predictive_Maintenance_Data[[#This Row],[Torque '[Nm']]]*Predictive_Maintenance_Data[[#This Row],[Angular velocity '[rad/s']]]/1000</f>
        <v>5.4271222530273917</v>
      </c>
      <c r="K7024" s="2">
        <v>48</v>
      </c>
      <c r="L7024" s="2">
        <v>0</v>
      </c>
      <c r="M7024" s="2">
        <v>0</v>
      </c>
      <c r="N7024" s="2">
        <v>0</v>
      </c>
      <c r="O7024" s="2">
        <v>0</v>
      </c>
      <c r="P7024" s="2">
        <v>0</v>
      </c>
      <c r="Q7024" s="2">
        <v>0</v>
      </c>
      <c r="R7024"/>
      <c r="S7024"/>
    </row>
    <row r="7025" spans="1:19" x14ac:dyDescent="0.3">
      <c r="A7025">
        <v>7024</v>
      </c>
      <c r="B7025" t="s">
        <v>7040</v>
      </c>
      <c r="C7025" t="s">
        <v>15</v>
      </c>
      <c r="D7025" s="1">
        <v>300.7</v>
      </c>
      <c r="E7025" s="1">
        <v>310.60000000000002</v>
      </c>
      <c r="F7025" s="2">
        <v>1572</v>
      </c>
      <c r="G7025" s="1">
        <f>2*PI()*Predictive_Maintenance_Data[[#This Row],[Rotational speed '[rpm']]]/60</f>
        <v>164.61945504810515</v>
      </c>
      <c r="H7025" s="1">
        <v>38.5</v>
      </c>
      <c r="I7025" s="1">
        <f t="shared" si="109"/>
        <v>9.9000000000000341</v>
      </c>
      <c r="J7025" s="1">
        <f>Predictive_Maintenance_Data[[#This Row],[Torque '[Nm']]]*Predictive_Maintenance_Data[[#This Row],[Angular velocity '[rad/s']]]/1000</f>
        <v>6.3378490193520483</v>
      </c>
      <c r="K7025" s="2">
        <v>50</v>
      </c>
      <c r="L7025" s="2">
        <v>0</v>
      </c>
      <c r="M7025" s="2">
        <v>0</v>
      </c>
      <c r="N7025" s="2">
        <v>0</v>
      </c>
      <c r="O7025" s="2">
        <v>0</v>
      </c>
      <c r="P7025" s="2">
        <v>0</v>
      </c>
      <c r="Q7025" s="2">
        <v>0</v>
      </c>
      <c r="R7025"/>
      <c r="S7025"/>
    </row>
    <row r="7026" spans="1:19" x14ac:dyDescent="0.3">
      <c r="A7026">
        <v>7025</v>
      </c>
      <c r="B7026" t="s">
        <v>7041</v>
      </c>
      <c r="C7026" t="s">
        <v>17</v>
      </c>
      <c r="D7026" s="1">
        <v>300.60000000000002</v>
      </c>
      <c r="E7026" s="1">
        <v>310.60000000000002</v>
      </c>
      <c r="F7026" s="2">
        <v>2127</v>
      </c>
      <c r="G7026" s="1">
        <f>2*PI()*Predictive_Maintenance_Data[[#This Row],[Rotational speed '[rpm']]]/60</f>
        <v>222.73891913951633</v>
      </c>
      <c r="H7026" s="1">
        <v>18.7</v>
      </c>
      <c r="I7026" s="1">
        <f t="shared" si="109"/>
        <v>10</v>
      </c>
      <c r="J7026" s="1">
        <f>Predictive_Maintenance_Data[[#This Row],[Torque '[Nm']]]*Predictive_Maintenance_Data[[#This Row],[Angular velocity '[rad/s']]]/1000</f>
        <v>4.1652177879089551</v>
      </c>
      <c r="K7026" s="2">
        <v>53</v>
      </c>
      <c r="L7026" s="2">
        <v>0</v>
      </c>
      <c r="M7026" s="2">
        <v>0</v>
      </c>
      <c r="N7026" s="2">
        <v>0</v>
      </c>
      <c r="O7026" s="2">
        <v>0</v>
      </c>
      <c r="P7026" s="2">
        <v>0</v>
      </c>
      <c r="Q7026" s="2">
        <v>0</v>
      </c>
      <c r="R7026"/>
      <c r="S7026"/>
    </row>
    <row r="7027" spans="1:19" x14ac:dyDescent="0.3">
      <c r="A7027">
        <v>7026</v>
      </c>
      <c r="B7027" t="s">
        <v>7042</v>
      </c>
      <c r="C7027" t="s">
        <v>27</v>
      </c>
      <c r="D7027" s="1">
        <v>300.60000000000002</v>
      </c>
      <c r="E7027" s="1">
        <v>310.60000000000002</v>
      </c>
      <c r="F7027" s="2">
        <v>1448</v>
      </c>
      <c r="G7027" s="1">
        <f>2*PI()*Predictive_Maintenance_Data[[#This Row],[Rotational speed '[rpm']]]/60</f>
        <v>151.63420541326735</v>
      </c>
      <c r="H7027" s="1">
        <v>44.7</v>
      </c>
      <c r="I7027" s="1">
        <f t="shared" si="109"/>
        <v>10</v>
      </c>
      <c r="J7027" s="1">
        <f>Predictive_Maintenance_Data[[#This Row],[Torque '[Nm']]]*Predictive_Maintenance_Data[[#This Row],[Angular velocity '[rad/s']]]/1000</f>
        <v>6.7780489819730514</v>
      </c>
      <c r="K7027" s="2">
        <v>55</v>
      </c>
      <c r="L7027" s="2">
        <v>0</v>
      </c>
      <c r="M7027" s="2">
        <v>0</v>
      </c>
      <c r="N7027" s="2">
        <v>0</v>
      </c>
      <c r="O7027" s="2">
        <v>0</v>
      </c>
      <c r="P7027" s="2">
        <v>0</v>
      </c>
      <c r="Q7027" s="2">
        <v>0</v>
      </c>
      <c r="R7027"/>
      <c r="S7027"/>
    </row>
    <row r="7028" spans="1:19" x14ac:dyDescent="0.3">
      <c r="A7028">
        <v>7027</v>
      </c>
      <c r="B7028" t="s">
        <v>7043</v>
      </c>
      <c r="C7028" t="s">
        <v>17</v>
      </c>
      <c r="D7028" s="1">
        <v>300.60000000000002</v>
      </c>
      <c r="E7028" s="1">
        <v>310.7</v>
      </c>
      <c r="F7028" s="2">
        <v>1543</v>
      </c>
      <c r="G7028" s="1">
        <f>2*PI()*Predictive_Maintenance_Data[[#This Row],[Rotational speed '[rpm']]]/60</f>
        <v>161.58258214963502</v>
      </c>
      <c r="H7028" s="1">
        <v>39.6</v>
      </c>
      <c r="I7028" s="1">
        <f t="shared" si="109"/>
        <v>10.099999999999966</v>
      </c>
      <c r="J7028" s="1">
        <f>Predictive_Maintenance_Data[[#This Row],[Torque '[Nm']]]*Predictive_Maintenance_Data[[#This Row],[Angular velocity '[rad/s']]]/1000</f>
        <v>6.3986702531255473</v>
      </c>
      <c r="K7028" s="2">
        <v>60</v>
      </c>
      <c r="L7028" s="2">
        <v>0</v>
      </c>
      <c r="M7028" s="2">
        <v>0</v>
      </c>
      <c r="N7028" s="2">
        <v>0</v>
      </c>
      <c r="O7028" s="2">
        <v>0</v>
      </c>
      <c r="P7028" s="2">
        <v>0</v>
      </c>
      <c r="Q7028" s="2">
        <v>0</v>
      </c>
      <c r="R7028"/>
      <c r="S7028"/>
    </row>
    <row r="7029" spans="1:19" x14ac:dyDescent="0.3">
      <c r="A7029">
        <v>7028</v>
      </c>
      <c r="B7029" t="s">
        <v>7044</v>
      </c>
      <c r="C7029" t="s">
        <v>17</v>
      </c>
      <c r="D7029" s="1">
        <v>300.60000000000002</v>
      </c>
      <c r="E7029" s="1">
        <v>310.60000000000002</v>
      </c>
      <c r="F7029" s="2">
        <v>1508</v>
      </c>
      <c r="G7029" s="1">
        <f>2*PI()*Predictive_Maintenance_Data[[#This Row],[Rotational speed '[rpm']]]/60</f>
        <v>157.91739072044692</v>
      </c>
      <c r="H7029" s="1">
        <v>34.799999999999997</v>
      </c>
      <c r="I7029" s="1">
        <f t="shared" si="109"/>
        <v>10</v>
      </c>
      <c r="J7029" s="1">
        <f>Predictive_Maintenance_Data[[#This Row],[Torque '[Nm']]]*Predictive_Maintenance_Data[[#This Row],[Angular velocity '[rad/s']]]/1000</f>
        <v>5.4955251970715526</v>
      </c>
      <c r="K7029" s="2">
        <v>62</v>
      </c>
      <c r="L7029" s="2">
        <v>0</v>
      </c>
      <c r="M7029" s="2">
        <v>0</v>
      </c>
      <c r="N7029" s="2">
        <v>0</v>
      </c>
      <c r="O7029" s="2">
        <v>0</v>
      </c>
      <c r="P7029" s="2">
        <v>0</v>
      </c>
      <c r="Q7029" s="2">
        <v>0</v>
      </c>
      <c r="R7029"/>
      <c r="S7029"/>
    </row>
    <row r="7030" spans="1:19" x14ac:dyDescent="0.3">
      <c r="A7030">
        <v>7029</v>
      </c>
      <c r="B7030" t="s">
        <v>7045</v>
      </c>
      <c r="C7030" t="s">
        <v>15</v>
      </c>
      <c r="D7030" s="1">
        <v>300.60000000000002</v>
      </c>
      <c r="E7030" s="1">
        <v>310.60000000000002</v>
      </c>
      <c r="F7030" s="2">
        <v>1403</v>
      </c>
      <c r="G7030" s="1">
        <f>2*PI()*Predictive_Maintenance_Data[[#This Row],[Rotational speed '[rpm']]]/60</f>
        <v>146.92181643288265</v>
      </c>
      <c r="H7030" s="1">
        <v>50.4</v>
      </c>
      <c r="I7030" s="1">
        <f t="shared" si="109"/>
        <v>10</v>
      </c>
      <c r="J7030" s="1">
        <f>Predictive_Maintenance_Data[[#This Row],[Torque '[Nm']]]*Predictive_Maintenance_Data[[#This Row],[Angular velocity '[rad/s']]]/1000</f>
        <v>7.404859548217285</v>
      </c>
      <c r="K7030" s="2">
        <v>64</v>
      </c>
      <c r="L7030" s="2">
        <v>0</v>
      </c>
      <c r="M7030" s="2">
        <v>0</v>
      </c>
      <c r="N7030" s="2">
        <v>0</v>
      </c>
      <c r="O7030" s="2">
        <v>0</v>
      </c>
      <c r="P7030" s="2">
        <v>0</v>
      </c>
      <c r="Q7030" s="2">
        <v>0</v>
      </c>
      <c r="R7030"/>
      <c r="S7030"/>
    </row>
    <row r="7031" spans="1:19" x14ac:dyDescent="0.3">
      <c r="A7031">
        <v>7030</v>
      </c>
      <c r="B7031" t="s">
        <v>7046</v>
      </c>
      <c r="C7031" t="s">
        <v>17</v>
      </c>
      <c r="D7031" s="1">
        <v>300.60000000000002</v>
      </c>
      <c r="E7031" s="1">
        <v>310.60000000000002</v>
      </c>
      <c r="F7031" s="2">
        <v>1454</v>
      </c>
      <c r="G7031" s="1">
        <f>2*PI()*Predictive_Maintenance_Data[[#This Row],[Rotational speed '[rpm']]]/60</f>
        <v>152.26252394398531</v>
      </c>
      <c r="H7031" s="1">
        <v>39.700000000000003</v>
      </c>
      <c r="I7031" s="1">
        <f t="shared" si="109"/>
        <v>10</v>
      </c>
      <c r="J7031" s="1">
        <f>Predictive_Maintenance_Data[[#This Row],[Torque '[Nm']]]*Predictive_Maintenance_Data[[#This Row],[Angular velocity '[rad/s']]]/1000</f>
        <v>6.0448222005762169</v>
      </c>
      <c r="K7031" s="2">
        <v>67</v>
      </c>
      <c r="L7031" s="2">
        <v>0</v>
      </c>
      <c r="M7031" s="2">
        <v>0</v>
      </c>
      <c r="N7031" s="2">
        <v>0</v>
      </c>
      <c r="O7031" s="2">
        <v>0</v>
      </c>
      <c r="P7031" s="2">
        <v>0</v>
      </c>
      <c r="Q7031" s="2">
        <v>0</v>
      </c>
      <c r="R7031"/>
      <c r="S7031"/>
    </row>
    <row r="7032" spans="1:19" x14ac:dyDescent="0.3">
      <c r="A7032">
        <v>7031</v>
      </c>
      <c r="B7032" t="s">
        <v>7047</v>
      </c>
      <c r="C7032" t="s">
        <v>17</v>
      </c>
      <c r="D7032" s="1">
        <v>300.7</v>
      </c>
      <c r="E7032" s="1">
        <v>310.8</v>
      </c>
      <c r="F7032" s="2">
        <v>1772</v>
      </c>
      <c r="G7032" s="1">
        <f>2*PI()*Predictive_Maintenance_Data[[#This Row],[Rotational speed '[rpm']]]/60</f>
        <v>185.56340607203711</v>
      </c>
      <c r="H7032" s="1">
        <v>27.3</v>
      </c>
      <c r="I7032" s="1">
        <f t="shared" si="109"/>
        <v>10.100000000000023</v>
      </c>
      <c r="J7032" s="1">
        <f>Predictive_Maintenance_Data[[#This Row],[Torque '[Nm']]]*Predictive_Maintenance_Data[[#This Row],[Angular velocity '[rad/s']]]/1000</f>
        <v>5.0658809857666132</v>
      </c>
      <c r="K7032" s="2">
        <v>69</v>
      </c>
      <c r="L7032" s="2">
        <v>0</v>
      </c>
      <c r="M7032" s="2">
        <v>0</v>
      </c>
      <c r="N7032" s="2">
        <v>0</v>
      </c>
      <c r="O7032" s="2">
        <v>0</v>
      </c>
      <c r="P7032" s="2">
        <v>0</v>
      </c>
      <c r="Q7032" s="2">
        <v>0</v>
      </c>
      <c r="R7032"/>
      <c r="S7032"/>
    </row>
    <row r="7033" spans="1:19" x14ac:dyDescent="0.3">
      <c r="A7033">
        <v>7032</v>
      </c>
      <c r="B7033" t="s">
        <v>7048</v>
      </c>
      <c r="C7033" t="s">
        <v>17</v>
      </c>
      <c r="D7033" s="1">
        <v>300.7</v>
      </c>
      <c r="E7033" s="1">
        <v>310.8</v>
      </c>
      <c r="F7033" s="2">
        <v>1479</v>
      </c>
      <c r="G7033" s="1">
        <f>2*PI()*Predictive_Maintenance_Data[[#This Row],[Rotational speed '[rpm']]]/60</f>
        <v>154.88051782197681</v>
      </c>
      <c r="H7033" s="1">
        <v>49.1</v>
      </c>
      <c r="I7033" s="1">
        <f t="shared" si="109"/>
        <v>10.100000000000023</v>
      </c>
      <c r="J7033" s="1">
        <f>Predictive_Maintenance_Data[[#This Row],[Torque '[Nm']]]*Predictive_Maintenance_Data[[#This Row],[Angular velocity '[rad/s']]]/1000</f>
        <v>7.6046334250590615</v>
      </c>
      <c r="K7033" s="2">
        <v>71</v>
      </c>
      <c r="L7033" s="2">
        <v>0</v>
      </c>
      <c r="M7033" s="2">
        <v>0</v>
      </c>
      <c r="N7033" s="2">
        <v>0</v>
      </c>
      <c r="O7033" s="2">
        <v>0</v>
      </c>
      <c r="P7033" s="2">
        <v>0</v>
      </c>
      <c r="Q7033" s="2">
        <v>0</v>
      </c>
      <c r="R7033"/>
      <c r="S7033"/>
    </row>
    <row r="7034" spans="1:19" x14ac:dyDescent="0.3">
      <c r="A7034">
        <v>7033</v>
      </c>
      <c r="B7034" t="s">
        <v>7049</v>
      </c>
      <c r="C7034" t="s">
        <v>17</v>
      </c>
      <c r="D7034" s="1">
        <v>300.7</v>
      </c>
      <c r="E7034" s="1">
        <v>310.89999999999998</v>
      </c>
      <c r="F7034" s="2">
        <v>1723</v>
      </c>
      <c r="G7034" s="1">
        <f>2*PI()*Predictive_Maintenance_Data[[#This Row],[Rotational speed '[rpm']]]/60</f>
        <v>180.4321380711738</v>
      </c>
      <c r="H7034" s="1">
        <v>31</v>
      </c>
      <c r="I7034" s="1">
        <f t="shared" si="109"/>
        <v>10.199999999999989</v>
      </c>
      <c r="J7034" s="1">
        <f>Predictive_Maintenance_Data[[#This Row],[Torque '[Nm']]]*Predictive_Maintenance_Data[[#This Row],[Angular velocity '[rad/s']]]/1000</f>
        <v>5.5933962802063881</v>
      </c>
      <c r="K7034" s="2">
        <v>73</v>
      </c>
      <c r="L7034" s="2">
        <v>0</v>
      </c>
      <c r="M7034" s="2">
        <v>0</v>
      </c>
      <c r="N7034" s="2">
        <v>0</v>
      </c>
      <c r="O7034" s="2">
        <v>0</v>
      </c>
      <c r="P7034" s="2">
        <v>0</v>
      </c>
      <c r="Q7034" s="2">
        <v>0</v>
      </c>
      <c r="R7034"/>
      <c r="S7034"/>
    </row>
    <row r="7035" spans="1:19" x14ac:dyDescent="0.3">
      <c r="A7035">
        <v>7034</v>
      </c>
      <c r="B7035" t="s">
        <v>7050</v>
      </c>
      <c r="C7035" t="s">
        <v>15</v>
      </c>
      <c r="D7035" s="1">
        <v>300.7</v>
      </c>
      <c r="E7035" s="1">
        <v>310.8</v>
      </c>
      <c r="F7035" s="2">
        <v>1469</v>
      </c>
      <c r="G7035" s="1">
        <f>2*PI()*Predictive_Maintenance_Data[[#This Row],[Rotational speed '[rpm']]]/60</f>
        <v>153.83332027078021</v>
      </c>
      <c r="H7035" s="1">
        <v>46.4</v>
      </c>
      <c r="I7035" s="1">
        <f t="shared" si="109"/>
        <v>10.100000000000023</v>
      </c>
      <c r="J7035" s="1">
        <f>Predictive_Maintenance_Data[[#This Row],[Torque '[Nm']]]*Predictive_Maintenance_Data[[#This Row],[Angular velocity '[rad/s']]]/1000</f>
        <v>7.1378660605642015</v>
      </c>
      <c r="K7035" s="2">
        <v>75</v>
      </c>
      <c r="L7035" s="2">
        <v>0</v>
      </c>
      <c r="M7035" s="2">
        <v>0</v>
      </c>
      <c r="N7035" s="2">
        <v>0</v>
      </c>
      <c r="O7035" s="2">
        <v>0</v>
      </c>
      <c r="P7035" s="2">
        <v>0</v>
      </c>
      <c r="Q7035" s="2">
        <v>0</v>
      </c>
      <c r="R7035"/>
      <c r="S7035"/>
    </row>
    <row r="7036" spans="1:19" x14ac:dyDescent="0.3">
      <c r="A7036">
        <v>7035</v>
      </c>
      <c r="B7036" t="s">
        <v>7051</v>
      </c>
      <c r="C7036" t="s">
        <v>27</v>
      </c>
      <c r="D7036" s="1">
        <v>300.60000000000002</v>
      </c>
      <c r="E7036" s="1">
        <v>310.60000000000002</v>
      </c>
      <c r="F7036" s="2">
        <v>1830</v>
      </c>
      <c r="G7036" s="1">
        <f>2*PI()*Predictive_Maintenance_Data[[#This Row],[Rotational speed '[rpm']]]/60</f>
        <v>191.63715186897738</v>
      </c>
      <c r="H7036" s="1">
        <v>26.2</v>
      </c>
      <c r="I7036" s="1">
        <f t="shared" si="109"/>
        <v>10</v>
      </c>
      <c r="J7036" s="1">
        <f>Predictive_Maintenance_Data[[#This Row],[Torque '[Nm']]]*Predictive_Maintenance_Data[[#This Row],[Angular velocity '[rad/s']]]/1000</f>
        <v>5.020893378967207</v>
      </c>
      <c r="K7036" s="2">
        <v>78</v>
      </c>
      <c r="L7036" s="2">
        <v>0</v>
      </c>
      <c r="M7036" s="2">
        <v>0</v>
      </c>
      <c r="N7036" s="2">
        <v>0</v>
      </c>
      <c r="O7036" s="2">
        <v>0</v>
      </c>
      <c r="P7036" s="2">
        <v>0</v>
      </c>
      <c r="Q7036" s="2">
        <v>0</v>
      </c>
      <c r="R7036"/>
      <c r="S7036"/>
    </row>
    <row r="7037" spans="1:19" x14ac:dyDescent="0.3">
      <c r="A7037">
        <v>7036</v>
      </c>
      <c r="B7037" t="s">
        <v>7052</v>
      </c>
      <c r="C7037" t="s">
        <v>17</v>
      </c>
      <c r="D7037" s="1">
        <v>300.60000000000002</v>
      </c>
      <c r="E7037" s="1">
        <v>310.60000000000002</v>
      </c>
      <c r="F7037" s="2">
        <v>1497</v>
      </c>
      <c r="G7037" s="1">
        <f>2*PI()*Predictive_Maintenance_Data[[#This Row],[Rotational speed '[rpm']]]/60</f>
        <v>156.76547341413067</v>
      </c>
      <c r="H7037" s="1">
        <v>38.200000000000003</v>
      </c>
      <c r="I7037" s="1">
        <f t="shared" si="109"/>
        <v>10</v>
      </c>
      <c r="J7037" s="1">
        <f>Predictive_Maintenance_Data[[#This Row],[Torque '[Nm']]]*Predictive_Maintenance_Data[[#This Row],[Angular velocity '[rad/s']]]/1000</f>
        <v>5.9884410844197919</v>
      </c>
      <c r="K7037" s="2">
        <v>83</v>
      </c>
      <c r="L7037" s="2">
        <v>0</v>
      </c>
      <c r="M7037" s="2">
        <v>0</v>
      </c>
      <c r="N7037" s="2">
        <v>0</v>
      </c>
      <c r="O7037" s="2">
        <v>0</v>
      </c>
      <c r="P7037" s="2">
        <v>0</v>
      </c>
      <c r="Q7037" s="2">
        <v>0</v>
      </c>
      <c r="R7037"/>
      <c r="S7037"/>
    </row>
    <row r="7038" spans="1:19" x14ac:dyDescent="0.3">
      <c r="A7038">
        <v>7037</v>
      </c>
      <c r="B7038" t="s">
        <v>7053</v>
      </c>
      <c r="C7038" t="s">
        <v>17</v>
      </c>
      <c r="D7038" s="1">
        <v>300.7</v>
      </c>
      <c r="E7038" s="1">
        <v>310.60000000000002</v>
      </c>
      <c r="F7038" s="2">
        <v>1540</v>
      </c>
      <c r="G7038" s="1">
        <f>2*PI()*Predictive_Maintenance_Data[[#This Row],[Rotational speed '[rpm']]]/60</f>
        <v>161.26842288427605</v>
      </c>
      <c r="H7038" s="1">
        <v>52.7</v>
      </c>
      <c r="I7038" s="1">
        <f t="shared" si="109"/>
        <v>9.9000000000000341</v>
      </c>
      <c r="J7038" s="1">
        <f>Predictive_Maintenance_Data[[#This Row],[Torque '[Nm']]]*Predictive_Maintenance_Data[[#This Row],[Angular velocity '[rad/s']]]/1000</f>
        <v>8.498845886001348</v>
      </c>
      <c r="K7038" s="2">
        <v>85</v>
      </c>
      <c r="L7038" s="2">
        <v>0</v>
      </c>
      <c r="M7038" s="2">
        <v>0</v>
      </c>
      <c r="N7038" s="2">
        <v>0</v>
      </c>
      <c r="O7038" s="2">
        <v>0</v>
      </c>
      <c r="P7038" s="2">
        <v>0</v>
      </c>
      <c r="Q7038" s="2">
        <v>0</v>
      </c>
      <c r="R7038"/>
      <c r="S7038"/>
    </row>
    <row r="7039" spans="1:19" x14ac:dyDescent="0.3">
      <c r="A7039">
        <v>7038</v>
      </c>
      <c r="B7039" t="s">
        <v>7054</v>
      </c>
      <c r="C7039" t="s">
        <v>17</v>
      </c>
      <c r="D7039" s="1">
        <v>300.60000000000002</v>
      </c>
      <c r="E7039" s="1">
        <v>310.60000000000002</v>
      </c>
      <c r="F7039" s="2">
        <v>1514</v>
      </c>
      <c r="G7039" s="1">
        <f>2*PI()*Predictive_Maintenance_Data[[#This Row],[Rotational speed '[rpm']]]/60</f>
        <v>158.54570925116488</v>
      </c>
      <c r="H7039" s="1">
        <v>39.5</v>
      </c>
      <c r="I7039" s="1">
        <f t="shared" si="109"/>
        <v>10</v>
      </c>
      <c r="J7039" s="1">
        <f>Predictive_Maintenance_Data[[#This Row],[Torque '[Nm']]]*Predictive_Maintenance_Data[[#This Row],[Angular velocity '[rad/s']]]/1000</f>
        <v>6.2625555154210124</v>
      </c>
      <c r="K7039" s="2">
        <v>87</v>
      </c>
      <c r="L7039" s="2">
        <v>0</v>
      </c>
      <c r="M7039" s="2">
        <v>0</v>
      </c>
      <c r="N7039" s="2">
        <v>0</v>
      </c>
      <c r="O7039" s="2">
        <v>0</v>
      </c>
      <c r="P7039" s="2">
        <v>0</v>
      </c>
      <c r="Q7039" s="2">
        <v>0</v>
      </c>
      <c r="R7039"/>
      <c r="S7039"/>
    </row>
    <row r="7040" spans="1:19" x14ac:dyDescent="0.3">
      <c r="A7040">
        <v>7039</v>
      </c>
      <c r="B7040" t="s">
        <v>7055</v>
      </c>
      <c r="C7040" t="s">
        <v>17</v>
      </c>
      <c r="D7040" s="1">
        <v>300.7</v>
      </c>
      <c r="E7040" s="1">
        <v>310.60000000000002</v>
      </c>
      <c r="F7040" s="2">
        <v>1654</v>
      </c>
      <c r="G7040" s="1">
        <f>2*PI()*Predictive_Maintenance_Data[[#This Row],[Rotational speed '[rpm']]]/60</f>
        <v>173.20647496791725</v>
      </c>
      <c r="H7040" s="1">
        <v>34.200000000000003</v>
      </c>
      <c r="I7040" s="1">
        <f t="shared" si="109"/>
        <v>9.9000000000000341</v>
      </c>
      <c r="J7040" s="1">
        <f>Predictive_Maintenance_Data[[#This Row],[Torque '[Nm']]]*Predictive_Maintenance_Data[[#This Row],[Angular velocity '[rad/s']]]/1000</f>
        <v>5.9236614439027697</v>
      </c>
      <c r="K7040" s="2">
        <v>89</v>
      </c>
      <c r="L7040" s="2">
        <v>0</v>
      </c>
      <c r="M7040" s="2">
        <v>0</v>
      </c>
      <c r="N7040" s="2">
        <v>0</v>
      </c>
      <c r="O7040" s="2">
        <v>0</v>
      </c>
      <c r="P7040" s="2">
        <v>0</v>
      </c>
      <c r="Q7040" s="2">
        <v>0</v>
      </c>
      <c r="R7040"/>
      <c r="S7040"/>
    </row>
    <row r="7041" spans="1:19" x14ac:dyDescent="0.3">
      <c r="A7041">
        <v>7040</v>
      </c>
      <c r="B7041" t="s">
        <v>7056</v>
      </c>
      <c r="C7041" t="s">
        <v>27</v>
      </c>
      <c r="D7041" s="1">
        <v>300.60000000000002</v>
      </c>
      <c r="E7041" s="1">
        <v>310.5</v>
      </c>
      <c r="F7041" s="2">
        <v>1519</v>
      </c>
      <c r="G7041" s="1">
        <f>2*PI()*Predictive_Maintenance_Data[[#This Row],[Rotational speed '[rpm']]]/60</f>
        <v>159.0693080267632</v>
      </c>
      <c r="H7041" s="1">
        <v>37</v>
      </c>
      <c r="I7041" s="1">
        <f t="shared" si="109"/>
        <v>9.8999999999999773</v>
      </c>
      <c r="J7041" s="1">
        <f>Predictive_Maintenance_Data[[#This Row],[Torque '[Nm']]]*Predictive_Maintenance_Data[[#This Row],[Angular velocity '[rad/s']]]/1000</f>
        <v>5.8855643969902385</v>
      </c>
      <c r="K7041" s="2">
        <v>91</v>
      </c>
      <c r="L7041" s="2">
        <v>0</v>
      </c>
      <c r="M7041" s="2">
        <v>0</v>
      </c>
      <c r="N7041" s="2">
        <v>0</v>
      </c>
      <c r="O7041" s="2">
        <v>0</v>
      </c>
      <c r="P7041" s="2">
        <v>0</v>
      </c>
      <c r="Q7041" s="2">
        <v>0</v>
      </c>
      <c r="R7041"/>
      <c r="S7041"/>
    </row>
    <row r="7042" spans="1:19" x14ac:dyDescent="0.3">
      <c r="A7042">
        <v>7041</v>
      </c>
      <c r="B7042" t="s">
        <v>7057</v>
      </c>
      <c r="C7042" t="s">
        <v>17</v>
      </c>
      <c r="D7042" s="1">
        <v>300.7</v>
      </c>
      <c r="E7042" s="1">
        <v>310.60000000000002</v>
      </c>
      <c r="F7042" s="2">
        <v>1720</v>
      </c>
      <c r="G7042" s="1">
        <f>2*PI()*Predictive_Maintenance_Data[[#This Row],[Rotational speed '[rpm']]]/60</f>
        <v>180.1179788058148</v>
      </c>
      <c r="H7042" s="1">
        <v>30.3</v>
      </c>
      <c r="I7042" s="1">
        <f t="shared" ref="I7042:I7105" si="110">E7042-D7042</f>
        <v>9.9000000000000341</v>
      </c>
      <c r="J7042" s="1">
        <f>Predictive_Maintenance_Data[[#This Row],[Torque '[Nm']]]*Predictive_Maintenance_Data[[#This Row],[Angular velocity '[rad/s']]]/1000</f>
        <v>5.4575747578161877</v>
      </c>
      <c r="K7042" s="2">
        <v>96</v>
      </c>
      <c r="L7042" s="2">
        <v>0</v>
      </c>
      <c r="M7042" s="2">
        <v>0</v>
      </c>
      <c r="N7042" s="2">
        <v>0</v>
      </c>
      <c r="O7042" s="2">
        <v>0</v>
      </c>
      <c r="P7042" s="2">
        <v>0</v>
      </c>
      <c r="Q7042" s="2">
        <v>0</v>
      </c>
      <c r="R7042"/>
      <c r="S7042"/>
    </row>
    <row r="7043" spans="1:19" x14ac:dyDescent="0.3">
      <c r="A7043">
        <v>7042</v>
      </c>
      <c r="B7043" t="s">
        <v>7058</v>
      </c>
      <c r="C7043" t="s">
        <v>17</v>
      </c>
      <c r="D7043" s="1">
        <v>300.60000000000002</v>
      </c>
      <c r="E7043" s="1">
        <v>310.5</v>
      </c>
      <c r="F7043" s="2">
        <v>1470</v>
      </c>
      <c r="G7043" s="1">
        <f>2*PI()*Predictive_Maintenance_Data[[#This Row],[Rotational speed '[rpm']]]/60</f>
        <v>153.93804002589985</v>
      </c>
      <c r="H7043" s="1">
        <v>37.700000000000003</v>
      </c>
      <c r="I7043" s="1">
        <f t="shared" si="110"/>
        <v>9.8999999999999773</v>
      </c>
      <c r="J7043" s="1">
        <f>Predictive_Maintenance_Data[[#This Row],[Torque '[Nm']]]*Predictive_Maintenance_Data[[#This Row],[Angular velocity '[rad/s']]]/1000</f>
        <v>5.8034641089764243</v>
      </c>
      <c r="K7043" s="2">
        <v>98</v>
      </c>
      <c r="L7043" s="2">
        <v>0</v>
      </c>
      <c r="M7043" s="2">
        <v>0</v>
      </c>
      <c r="N7043" s="2">
        <v>0</v>
      </c>
      <c r="O7043" s="2">
        <v>0</v>
      </c>
      <c r="P7043" s="2">
        <v>0</v>
      </c>
      <c r="Q7043" s="2">
        <v>0</v>
      </c>
      <c r="R7043"/>
      <c r="S7043"/>
    </row>
    <row r="7044" spans="1:19" x14ac:dyDescent="0.3">
      <c r="A7044">
        <v>7043</v>
      </c>
      <c r="B7044" t="s">
        <v>7059</v>
      </c>
      <c r="C7044" t="s">
        <v>17</v>
      </c>
      <c r="D7044" s="1">
        <v>300.60000000000002</v>
      </c>
      <c r="E7044" s="1">
        <v>310.5</v>
      </c>
      <c r="F7044" s="2">
        <v>1642</v>
      </c>
      <c r="G7044" s="1">
        <f>2*PI()*Predictive_Maintenance_Data[[#This Row],[Rotational speed '[rpm']]]/60</f>
        <v>171.94983790648132</v>
      </c>
      <c r="H7044" s="1">
        <v>29.9</v>
      </c>
      <c r="I7044" s="1">
        <f t="shared" si="110"/>
        <v>9.8999999999999773</v>
      </c>
      <c r="J7044" s="1">
        <f>Predictive_Maintenance_Data[[#This Row],[Torque '[Nm']]]*Predictive_Maintenance_Data[[#This Row],[Angular velocity '[rad/s']]]/1000</f>
        <v>5.1413001534037912</v>
      </c>
      <c r="K7044" s="2">
        <v>100</v>
      </c>
      <c r="L7044" s="2">
        <v>0</v>
      </c>
      <c r="M7044" s="2">
        <v>0</v>
      </c>
      <c r="N7044" s="2">
        <v>0</v>
      </c>
      <c r="O7044" s="2">
        <v>0</v>
      </c>
      <c r="P7044" s="2">
        <v>0</v>
      </c>
      <c r="Q7044" s="2">
        <v>0</v>
      </c>
      <c r="R7044"/>
      <c r="S7044"/>
    </row>
    <row r="7045" spans="1:19" x14ac:dyDescent="0.3">
      <c r="A7045">
        <v>7044</v>
      </c>
      <c r="B7045" t="s">
        <v>7060</v>
      </c>
      <c r="C7045" t="s">
        <v>15</v>
      </c>
      <c r="D7045" s="1">
        <v>300.7</v>
      </c>
      <c r="E7045" s="1">
        <v>310.60000000000002</v>
      </c>
      <c r="F7045" s="2">
        <v>2006</v>
      </c>
      <c r="G7045" s="1">
        <f>2*PI()*Predictive_Maintenance_Data[[#This Row],[Rotational speed '[rpm']]]/60</f>
        <v>210.06782877003749</v>
      </c>
      <c r="H7045" s="1">
        <v>19.100000000000001</v>
      </c>
      <c r="I7045" s="1">
        <f t="shared" si="110"/>
        <v>9.9000000000000341</v>
      </c>
      <c r="J7045" s="1">
        <f>Predictive_Maintenance_Data[[#This Row],[Torque '[Nm']]]*Predictive_Maintenance_Data[[#This Row],[Angular velocity '[rad/s']]]/1000</f>
        <v>4.0122955295077167</v>
      </c>
      <c r="K7045" s="2">
        <v>102</v>
      </c>
      <c r="L7045" s="2">
        <v>0</v>
      </c>
      <c r="M7045" s="2">
        <v>0</v>
      </c>
      <c r="N7045" s="2">
        <v>0</v>
      </c>
      <c r="O7045" s="2">
        <v>0</v>
      </c>
      <c r="P7045" s="2">
        <v>0</v>
      </c>
      <c r="Q7045" s="2">
        <v>0</v>
      </c>
      <c r="R7045"/>
      <c r="S7045"/>
    </row>
    <row r="7046" spans="1:19" x14ac:dyDescent="0.3">
      <c r="A7046">
        <v>7045</v>
      </c>
      <c r="B7046" t="s">
        <v>7061</v>
      </c>
      <c r="C7046" t="s">
        <v>15</v>
      </c>
      <c r="D7046" s="1">
        <v>300.7</v>
      </c>
      <c r="E7046" s="1">
        <v>310.60000000000002</v>
      </c>
      <c r="F7046" s="2">
        <v>1505</v>
      </c>
      <c r="G7046" s="1">
        <f>2*PI()*Predictive_Maintenance_Data[[#This Row],[Rotational speed '[rpm']]]/60</f>
        <v>157.60323145508795</v>
      </c>
      <c r="H7046" s="1">
        <v>35.6</v>
      </c>
      <c r="I7046" s="1">
        <f t="shared" si="110"/>
        <v>9.9000000000000341</v>
      </c>
      <c r="J7046" s="1">
        <f>Predictive_Maintenance_Data[[#This Row],[Torque '[Nm']]]*Predictive_Maintenance_Data[[#This Row],[Angular velocity '[rad/s']]]/1000</f>
        <v>5.6106750398011309</v>
      </c>
      <c r="K7046" s="2">
        <v>105</v>
      </c>
      <c r="L7046" s="2">
        <v>0</v>
      </c>
      <c r="M7046" s="2">
        <v>0</v>
      </c>
      <c r="N7046" s="2">
        <v>0</v>
      </c>
      <c r="O7046" s="2">
        <v>0</v>
      </c>
      <c r="P7046" s="2">
        <v>0</v>
      </c>
      <c r="Q7046" s="2">
        <v>0</v>
      </c>
      <c r="R7046"/>
      <c r="S7046"/>
    </row>
    <row r="7047" spans="1:19" x14ac:dyDescent="0.3">
      <c r="A7047">
        <v>7046</v>
      </c>
      <c r="B7047" t="s">
        <v>7062</v>
      </c>
      <c r="C7047" t="s">
        <v>15</v>
      </c>
      <c r="D7047" s="1">
        <v>300.7</v>
      </c>
      <c r="E7047" s="1">
        <v>310.60000000000002</v>
      </c>
      <c r="F7047" s="2">
        <v>1609</v>
      </c>
      <c r="G7047" s="1">
        <f>2*PI()*Predictive_Maintenance_Data[[#This Row],[Rotational speed '[rpm']]]/60</f>
        <v>168.49408598753254</v>
      </c>
      <c r="H7047" s="1">
        <v>27.6</v>
      </c>
      <c r="I7047" s="1">
        <f t="shared" si="110"/>
        <v>9.9000000000000341</v>
      </c>
      <c r="J7047" s="1">
        <f>Predictive_Maintenance_Data[[#This Row],[Torque '[Nm']]]*Predictive_Maintenance_Data[[#This Row],[Angular velocity '[rad/s']]]/1000</f>
        <v>4.6504367732558984</v>
      </c>
      <c r="K7047" s="2">
        <v>108</v>
      </c>
      <c r="L7047" s="2">
        <v>0</v>
      </c>
      <c r="M7047" s="2">
        <v>0</v>
      </c>
      <c r="N7047" s="2">
        <v>0</v>
      </c>
      <c r="O7047" s="2">
        <v>0</v>
      </c>
      <c r="P7047" s="2">
        <v>0</v>
      </c>
      <c r="Q7047" s="2">
        <v>0</v>
      </c>
      <c r="R7047"/>
      <c r="S7047"/>
    </row>
    <row r="7048" spans="1:19" x14ac:dyDescent="0.3">
      <c r="A7048">
        <v>7047</v>
      </c>
      <c r="B7048" t="s">
        <v>7063</v>
      </c>
      <c r="C7048" t="s">
        <v>15</v>
      </c>
      <c r="D7048" s="1">
        <v>300.7</v>
      </c>
      <c r="E7048" s="1">
        <v>310.5</v>
      </c>
      <c r="F7048" s="2">
        <v>1863</v>
      </c>
      <c r="G7048" s="1">
        <f>2*PI()*Predictive_Maintenance_Data[[#This Row],[Rotational speed '[rpm']]]/60</f>
        <v>195.09290378792613</v>
      </c>
      <c r="H7048" s="1">
        <v>22.2</v>
      </c>
      <c r="I7048" s="1">
        <f t="shared" si="110"/>
        <v>9.8000000000000114</v>
      </c>
      <c r="J7048" s="1">
        <f>Predictive_Maintenance_Data[[#This Row],[Torque '[Nm']]]*Predictive_Maintenance_Data[[#This Row],[Angular velocity '[rad/s']]]/1000</f>
        <v>4.3310624640919606</v>
      </c>
      <c r="K7048" s="2">
        <v>111</v>
      </c>
      <c r="L7048" s="2">
        <v>0</v>
      </c>
      <c r="M7048" s="2">
        <v>0</v>
      </c>
      <c r="N7048" s="2">
        <v>0</v>
      </c>
      <c r="O7048" s="2">
        <v>0</v>
      </c>
      <c r="P7048" s="2">
        <v>0</v>
      </c>
      <c r="Q7048" s="2">
        <v>0</v>
      </c>
      <c r="R7048"/>
      <c r="S7048"/>
    </row>
    <row r="7049" spans="1:19" x14ac:dyDescent="0.3">
      <c r="A7049">
        <v>7048</v>
      </c>
      <c r="B7049" t="s">
        <v>7064</v>
      </c>
      <c r="C7049" t="s">
        <v>17</v>
      </c>
      <c r="D7049" s="1">
        <v>300.60000000000002</v>
      </c>
      <c r="E7049" s="1">
        <v>310.39999999999998</v>
      </c>
      <c r="F7049" s="2">
        <v>1401</v>
      </c>
      <c r="G7049" s="1">
        <f>2*PI()*Predictive_Maintenance_Data[[#This Row],[Rotational speed '[rpm']]]/60</f>
        <v>146.71237692264333</v>
      </c>
      <c r="H7049" s="1">
        <v>42.6</v>
      </c>
      <c r="I7049" s="1">
        <f t="shared" si="110"/>
        <v>9.7999999999999545</v>
      </c>
      <c r="J7049" s="1">
        <f>Predictive_Maintenance_Data[[#This Row],[Torque '[Nm']]]*Predictive_Maintenance_Data[[#This Row],[Angular velocity '[rad/s']]]/1000</f>
        <v>6.2499472569046057</v>
      </c>
      <c r="K7049" s="2">
        <v>114</v>
      </c>
      <c r="L7049" s="2">
        <v>0</v>
      </c>
      <c r="M7049" s="2">
        <v>0</v>
      </c>
      <c r="N7049" s="2">
        <v>0</v>
      </c>
      <c r="O7049" s="2">
        <v>0</v>
      </c>
      <c r="P7049" s="2">
        <v>0</v>
      </c>
      <c r="Q7049" s="2">
        <v>0</v>
      </c>
      <c r="R7049"/>
      <c r="S7049"/>
    </row>
    <row r="7050" spans="1:19" x14ac:dyDescent="0.3">
      <c r="A7050">
        <v>7049</v>
      </c>
      <c r="B7050" t="s">
        <v>7065</v>
      </c>
      <c r="C7050" t="s">
        <v>17</v>
      </c>
      <c r="D7050" s="1">
        <v>300.60000000000002</v>
      </c>
      <c r="E7050" s="1">
        <v>310.39999999999998</v>
      </c>
      <c r="F7050" s="2">
        <v>2007</v>
      </c>
      <c r="G7050" s="1">
        <f>2*PI()*Predictive_Maintenance_Data[[#This Row],[Rotational speed '[rpm']]]/60</f>
        <v>210.17254852515717</v>
      </c>
      <c r="H7050" s="1">
        <v>19.8</v>
      </c>
      <c r="I7050" s="1">
        <f t="shared" si="110"/>
        <v>9.7999999999999545</v>
      </c>
      <c r="J7050" s="1">
        <f>Predictive_Maintenance_Data[[#This Row],[Torque '[Nm']]]*Predictive_Maintenance_Data[[#This Row],[Angular velocity '[rad/s']]]/1000</f>
        <v>4.1614164607981117</v>
      </c>
      <c r="K7050" s="2">
        <v>116</v>
      </c>
      <c r="L7050" s="2">
        <v>0</v>
      </c>
      <c r="M7050" s="2">
        <v>0</v>
      </c>
      <c r="N7050" s="2">
        <v>0</v>
      </c>
      <c r="O7050" s="2">
        <v>0</v>
      </c>
      <c r="P7050" s="2">
        <v>0</v>
      </c>
      <c r="Q7050" s="2">
        <v>0</v>
      </c>
      <c r="R7050"/>
      <c r="S7050"/>
    </row>
    <row r="7051" spans="1:19" x14ac:dyDescent="0.3">
      <c r="A7051">
        <v>7050</v>
      </c>
      <c r="B7051" t="s">
        <v>7066</v>
      </c>
      <c r="C7051" t="s">
        <v>17</v>
      </c>
      <c r="D7051" s="1">
        <v>300.60000000000002</v>
      </c>
      <c r="E7051" s="1">
        <v>310.39999999999998</v>
      </c>
      <c r="F7051" s="2">
        <v>1494</v>
      </c>
      <c r="G7051" s="1">
        <f>2*PI()*Predictive_Maintenance_Data[[#This Row],[Rotational speed '[rpm']]]/60</f>
        <v>156.4513141487717</v>
      </c>
      <c r="H7051" s="1">
        <v>47.3</v>
      </c>
      <c r="I7051" s="1">
        <f t="shared" si="110"/>
        <v>9.7999999999999545</v>
      </c>
      <c r="J7051" s="1">
        <f>Predictive_Maintenance_Data[[#This Row],[Torque '[Nm']]]*Predictive_Maintenance_Data[[#This Row],[Angular velocity '[rad/s']]]/1000</f>
        <v>7.4001471592369006</v>
      </c>
      <c r="K7051" s="2">
        <v>118</v>
      </c>
      <c r="L7051" s="2">
        <v>0</v>
      </c>
      <c r="M7051" s="2">
        <v>0</v>
      </c>
      <c r="N7051" s="2">
        <v>0</v>
      </c>
      <c r="O7051" s="2">
        <v>0</v>
      </c>
      <c r="P7051" s="2">
        <v>0</v>
      </c>
      <c r="Q7051" s="2">
        <v>0</v>
      </c>
      <c r="R7051"/>
      <c r="S7051"/>
    </row>
    <row r="7052" spans="1:19" x14ac:dyDescent="0.3">
      <c r="A7052">
        <v>7051</v>
      </c>
      <c r="B7052" t="s">
        <v>7067</v>
      </c>
      <c r="C7052" t="s">
        <v>17</v>
      </c>
      <c r="D7052" s="1">
        <v>300.60000000000002</v>
      </c>
      <c r="E7052" s="1">
        <v>310.39999999999998</v>
      </c>
      <c r="F7052" s="2">
        <v>1457</v>
      </c>
      <c r="G7052" s="1">
        <f>2*PI()*Predictive_Maintenance_Data[[#This Row],[Rotational speed '[rpm']]]/60</f>
        <v>152.57668320934428</v>
      </c>
      <c r="H7052" s="1">
        <v>47.7</v>
      </c>
      <c r="I7052" s="1">
        <f t="shared" si="110"/>
        <v>9.7999999999999545</v>
      </c>
      <c r="J7052" s="1">
        <f>Predictive_Maintenance_Data[[#This Row],[Torque '[Nm']]]*Predictive_Maintenance_Data[[#This Row],[Angular velocity '[rad/s']]]/1000</f>
        <v>7.2779077890857229</v>
      </c>
      <c r="K7052" s="2">
        <v>120</v>
      </c>
      <c r="L7052" s="2">
        <v>0</v>
      </c>
      <c r="M7052" s="2">
        <v>0</v>
      </c>
      <c r="N7052" s="2">
        <v>0</v>
      </c>
      <c r="O7052" s="2">
        <v>0</v>
      </c>
      <c r="P7052" s="2">
        <v>0</v>
      </c>
      <c r="Q7052" s="2">
        <v>0</v>
      </c>
      <c r="R7052"/>
      <c r="S7052"/>
    </row>
    <row r="7053" spans="1:19" x14ac:dyDescent="0.3">
      <c r="A7053">
        <v>7052</v>
      </c>
      <c r="B7053" t="s">
        <v>7068</v>
      </c>
      <c r="C7053" t="s">
        <v>17</v>
      </c>
      <c r="D7053" s="1">
        <v>300.60000000000002</v>
      </c>
      <c r="E7053" s="1">
        <v>310.39999999999998</v>
      </c>
      <c r="F7053" s="2">
        <v>1556</v>
      </c>
      <c r="G7053" s="1">
        <f>2*PI()*Predictive_Maintenance_Data[[#This Row],[Rotational speed '[rpm']]]/60</f>
        <v>162.94393896619061</v>
      </c>
      <c r="H7053" s="1">
        <v>37.700000000000003</v>
      </c>
      <c r="I7053" s="1">
        <f t="shared" si="110"/>
        <v>9.7999999999999545</v>
      </c>
      <c r="J7053" s="1">
        <f>Predictive_Maintenance_Data[[#This Row],[Torque '[Nm']]]*Predictive_Maintenance_Data[[#This Row],[Angular velocity '[rad/s']]]/1000</f>
        <v>6.142986499025386</v>
      </c>
      <c r="K7053" s="2">
        <v>122</v>
      </c>
      <c r="L7053" s="2">
        <v>0</v>
      </c>
      <c r="M7053" s="2">
        <v>0</v>
      </c>
      <c r="N7053" s="2">
        <v>0</v>
      </c>
      <c r="O7053" s="2">
        <v>0</v>
      </c>
      <c r="P7053" s="2">
        <v>0</v>
      </c>
      <c r="Q7053" s="2">
        <v>0</v>
      </c>
      <c r="R7053"/>
      <c r="S7053"/>
    </row>
    <row r="7054" spans="1:19" x14ac:dyDescent="0.3">
      <c r="A7054">
        <v>7053</v>
      </c>
      <c r="B7054" t="s">
        <v>7069</v>
      </c>
      <c r="C7054" t="s">
        <v>27</v>
      </c>
      <c r="D7054" s="1">
        <v>300.60000000000002</v>
      </c>
      <c r="E7054" s="1">
        <v>310.39999999999998</v>
      </c>
      <c r="F7054" s="2">
        <v>1510</v>
      </c>
      <c r="G7054" s="1">
        <f>2*PI()*Predictive_Maintenance_Data[[#This Row],[Rotational speed '[rpm']]]/60</f>
        <v>158.12683023068624</v>
      </c>
      <c r="H7054" s="1">
        <v>42.8</v>
      </c>
      <c r="I7054" s="1">
        <f t="shared" si="110"/>
        <v>9.7999999999999545</v>
      </c>
      <c r="J7054" s="1">
        <f>Predictive_Maintenance_Data[[#This Row],[Torque '[Nm']]]*Predictive_Maintenance_Data[[#This Row],[Angular velocity '[rad/s']]]/1000</f>
        <v>6.7678283338733705</v>
      </c>
      <c r="K7054" s="2">
        <v>124</v>
      </c>
      <c r="L7054" s="2">
        <v>0</v>
      </c>
      <c r="M7054" s="2">
        <v>0</v>
      </c>
      <c r="N7054" s="2">
        <v>0</v>
      </c>
      <c r="O7054" s="2">
        <v>0</v>
      </c>
      <c r="P7054" s="2">
        <v>0</v>
      </c>
      <c r="Q7054" s="2">
        <v>0</v>
      </c>
      <c r="R7054"/>
      <c r="S7054"/>
    </row>
    <row r="7055" spans="1:19" x14ac:dyDescent="0.3">
      <c r="A7055">
        <v>7054</v>
      </c>
      <c r="B7055" t="s">
        <v>7070</v>
      </c>
      <c r="C7055" t="s">
        <v>27</v>
      </c>
      <c r="D7055" s="1">
        <v>300.7</v>
      </c>
      <c r="E7055" s="1">
        <v>310.5</v>
      </c>
      <c r="F7055" s="2">
        <v>1567</v>
      </c>
      <c r="G7055" s="1">
        <f>2*PI()*Predictive_Maintenance_Data[[#This Row],[Rotational speed '[rpm']]]/60</f>
        <v>164.09585627250686</v>
      </c>
      <c r="H7055" s="1">
        <v>38.700000000000003</v>
      </c>
      <c r="I7055" s="1">
        <f t="shared" si="110"/>
        <v>9.8000000000000114</v>
      </c>
      <c r="J7055" s="1">
        <f>Predictive_Maintenance_Data[[#This Row],[Torque '[Nm']]]*Predictive_Maintenance_Data[[#This Row],[Angular velocity '[rad/s']]]/1000</f>
        <v>6.3505096377460157</v>
      </c>
      <c r="K7055" s="2">
        <v>129</v>
      </c>
      <c r="L7055" s="2">
        <v>0</v>
      </c>
      <c r="M7055" s="2">
        <v>0</v>
      </c>
      <c r="N7055" s="2">
        <v>0</v>
      </c>
      <c r="O7055" s="2">
        <v>0</v>
      </c>
      <c r="P7055" s="2">
        <v>0</v>
      </c>
      <c r="Q7055" s="2">
        <v>0</v>
      </c>
      <c r="R7055"/>
      <c r="S7055"/>
    </row>
    <row r="7056" spans="1:19" x14ac:dyDescent="0.3">
      <c r="A7056">
        <v>7055</v>
      </c>
      <c r="B7056" t="s">
        <v>7071</v>
      </c>
      <c r="C7056" t="s">
        <v>27</v>
      </c>
      <c r="D7056" s="1">
        <v>300.7</v>
      </c>
      <c r="E7056" s="1">
        <v>310.5</v>
      </c>
      <c r="F7056" s="2">
        <v>1476</v>
      </c>
      <c r="G7056" s="1">
        <f>2*PI()*Predictive_Maintenance_Data[[#This Row],[Rotational speed '[rpm']]]/60</f>
        <v>154.56635855661781</v>
      </c>
      <c r="H7056" s="1">
        <v>43.1</v>
      </c>
      <c r="I7056" s="1">
        <f t="shared" si="110"/>
        <v>9.8000000000000114</v>
      </c>
      <c r="J7056" s="1">
        <f>Predictive_Maintenance_Data[[#This Row],[Torque '[Nm']]]*Predictive_Maintenance_Data[[#This Row],[Angular velocity '[rad/s']]]/1000</f>
        <v>6.6618100537902283</v>
      </c>
      <c r="K7056" s="2">
        <v>134</v>
      </c>
      <c r="L7056" s="2">
        <v>0</v>
      </c>
      <c r="M7056" s="2">
        <v>0</v>
      </c>
      <c r="N7056" s="2">
        <v>0</v>
      </c>
      <c r="O7056" s="2">
        <v>0</v>
      </c>
      <c r="P7056" s="2">
        <v>0</v>
      </c>
      <c r="Q7056" s="2">
        <v>0</v>
      </c>
      <c r="R7056"/>
      <c r="S7056"/>
    </row>
    <row r="7057" spans="1:19" x14ac:dyDescent="0.3">
      <c r="A7057">
        <v>7056</v>
      </c>
      <c r="B7057" t="s">
        <v>7072</v>
      </c>
      <c r="C7057" t="s">
        <v>17</v>
      </c>
      <c r="D7057" s="1">
        <v>300.8</v>
      </c>
      <c r="E7057" s="1">
        <v>310.60000000000002</v>
      </c>
      <c r="F7057" s="2">
        <v>1663</v>
      </c>
      <c r="G7057" s="1">
        <f>2*PI()*Predictive_Maintenance_Data[[#This Row],[Rotational speed '[rpm']]]/60</f>
        <v>174.1489527639942</v>
      </c>
      <c r="H7057" s="1">
        <v>30.6</v>
      </c>
      <c r="I7057" s="1">
        <f t="shared" si="110"/>
        <v>9.8000000000000114</v>
      </c>
      <c r="J7057" s="1">
        <f>Predictive_Maintenance_Data[[#This Row],[Torque '[Nm']]]*Predictive_Maintenance_Data[[#This Row],[Angular velocity '[rad/s']]]/1000</f>
        <v>5.3289579545782226</v>
      </c>
      <c r="K7057" s="2">
        <v>139</v>
      </c>
      <c r="L7057" s="2">
        <v>0</v>
      </c>
      <c r="M7057" s="2">
        <v>0</v>
      </c>
      <c r="N7057" s="2">
        <v>0</v>
      </c>
      <c r="O7057" s="2">
        <v>0</v>
      </c>
      <c r="P7057" s="2">
        <v>0</v>
      </c>
      <c r="Q7057" s="2">
        <v>0</v>
      </c>
      <c r="R7057"/>
      <c r="S7057"/>
    </row>
    <row r="7058" spans="1:19" x14ac:dyDescent="0.3">
      <c r="A7058">
        <v>7057</v>
      </c>
      <c r="B7058" t="s">
        <v>7073</v>
      </c>
      <c r="C7058" t="s">
        <v>15</v>
      </c>
      <c r="D7058" s="1">
        <v>300.8</v>
      </c>
      <c r="E7058" s="1">
        <v>310.5</v>
      </c>
      <c r="F7058" s="2">
        <v>1409</v>
      </c>
      <c r="G7058" s="1">
        <f>2*PI()*Predictive_Maintenance_Data[[#This Row],[Rotational speed '[rpm']]]/60</f>
        <v>147.55013496360061</v>
      </c>
      <c r="H7058" s="1">
        <v>50.6</v>
      </c>
      <c r="I7058" s="1">
        <f t="shared" si="110"/>
        <v>9.6999999999999886</v>
      </c>
      <c r="J7058" s="1">
        <f>Predictive_Maintenance_Data[[#This Row],[Torque '[Nm']]]*Predictive_Maintenance_Data[[#This Row],[Angular velocity '[rad/s']]]/1000</f>
        <v>7.4660368291581909</v>
      </c>
      <c r="K7058" s="2">
        <v>141</v>
      </c>
      <c r="L7058" s="2">
        <v>0</v>
      </c>
      <c r="M7058" s="2">
        <v>0</v>
      </c>
      <c r="N7058" s="2">
        <v>0</v>
      </c>
      <c r="O7058" s="2">
        <v>0</v>
      </c>
      <c r="P7058" s="2">
        <v>0</v>
      </c>
      <c r="Q7058" s="2">
        <v>0</v>
      </c>
      <c r="R7058"/>
      <c r="S7058"/>
    </row>
    <row r="7059" spans="1:19" x14ac:dyDescent="0.3">
      <c r="A7059">
        <v>7058</v>
      </c>
      <c r="B7059" t="s">
        <v>7074</v>
      </c>
      <c r="C7059" t="s">
        <v>17</v>
      </c>
      <c r="D7059" s="1">
        <v>300.8</v>
      </c>
      <c r="E7059" s="1">
        <v>310.60000000000002</v>
      </c>
      <c r="F7059" s="2">
        <v>1666</v>
      </c>
      <c r="G7059" s="1">
        <f>2*PI()*Predictive_Maintenance_Data[[#This Row],[Rotational speed '[rpm']]]/60</f>
        <v>174.4631120293532</v>
      </c>
      <c r="H7059" s="1">
        <v>36.200000000000003</v>
      </c>
      <c r="I7059" s="1">
        <f t="shared" si="110"/>
        <v>9.8000000000000114</v>
      </c>
      <c r="J7059" s="1">
        <f>Predictive_Maintenance_Data[[#This Row],[Torque '[Nm']]]*Predictive_Maintenance_Data[[#This Row],[Angular velocity '[rad/s']]]/1000</f>
        <v>6.3155646554625866</v>
      </c>
      <c r="K7059" s="2">
        <v>144</v>
      </c>
      <c r="L7059" s="2">
        <v>0</v>
      </c>
      <c r="M7059" s="2">
        <v>0</v>
      </c>
      <c r="N7059" s="2">
        <v>0</v>
      </c>
      <c r="O7059" s="2">
        <v>0</v>
      </c>
      <c r="P7059" s="2">
        <v>0</v>
      </c>
      <c r="Q7059" s="2">
        <v>0</v>
      </c>
      <c r="R7059"/>
      <c r="S7059"/>
    </row>
    <row r="7060" spans="1:19" x14ac:dyDescent="0.3">
      <c r="A7060">
        <v>7059</v>
      </c>
      <c r="B7060" t="s">
        <v>7075</v>
      </c>
      <c r="C7060" t="s">
        <v>17</v>
      </c>
      <c r="D7060" s="1">
        <v>300.7</v>
      </c>
      <c r="E7060" s="1">
        <v>310.60000000000002</v>
      </c>
      <c r="F7060" s="2">
        <v>1520</v>
      </c>
      <c r="G7060" s="1">
        <f>2*PI()*Predictive_Maintenance_Data[[#This Row],[Rotational speed '[rpm']]]/60</f>
        <v>159.17402778188287</v>
      </c>
      <c r="H7060" s="1">
        <v>45.9</v>
      </c>
      <c r="I7060" s="1">
        <f t="shared" si="110"/>
        <v>9.9000000000000341</v>
      </c>
      <c r="J7060" s="1">
        <f>Predictive_Maintenance_Data[[#This Row],[Torque '[Nm']]]*Predictive_Maintenance_Data[[#This Row],[Angular velocity '[rad/s']]]/1000</f>
        <v>7.3060878751884237</v>
      </c>
      <c r="K7060" s="2">
        <v>146</v>
      </c>
      <c r="L7060" s="2">
        <v>0</v>
      </c>
      <c r="M7060" s="2">
        <v>0</v>
      </c>
      <c r="N7060" s="2">
        <v>0</v>
      </c>
      <c r="O7060" s="2">
        <v>0</v>
      </c>
      <c r="P7060" s="2">
        <v>0</v>
      </c>
      <c r="Q7060" s="2">
        <v>0</v>
      </c>
      <c r="R7060"/>
      <c r="S7060"/>
    </row>
    <row r="7061" spans="1:19" x14ac:dyDescent="0.3">
      <c r="A7061">
        <v>7060</v>
      </c>
      <c r="B7061" t="s">
        <v>7076</v>
      </c>
      <c r="C7061" t="s">
        <v>17</v>
      </c>
      <c r="D7061" s="1">
        <v>300.60000000000002</v>
      </c>
      <c r="E7061" s="1">
        <v>310.5</v>
      </c>
      <c r="F7061" s="2">
        <v>1644</v>
      </c>
      <c r="G7061" s="1">
        <f>2*PI()*Predictive_Maintenance_Data[[#This Row],[Rotational speed '[rpm']]]/60</f>
        <v>172.15927741672067</v>
      </c>
      <c r="H7061" s="1">
        <v>33.799999999999997</v>
      </c>
      <c r="I7061" s="1">
        <f t="shared" si="110"/>
        <v>9.8999999999999773</v>
      </c>
      <c r="J7061" s="1">
        <f>Predictive_Maintenance_Data[[#This Row],[Torque '[Nm']]]*Predictive_Maintenance_Data[[#This Row],[Angular velocity '[rad/s']]]/1000</f>
        <v>5.8189835766851585</v>
      </c>
      <c r="K7061" s="2">
        <v>148</v>
      </c>
      <c r="L7061" s="2">
        <v>0</v>
      </c>
      <c r="M7061" s="2">
        <v>0</v>
      </c>
      <c r="N7061" s="2">
        <v>0</v>
      </c>
      <c r="O7061" s="2">
        <v>0</v>
      </c>
      <c r="P7061" s="2">
        <v>0</v>
      </c>
      <c r="Q7061" s="2">
        <v>0</v>
      </c>
      <c r="R7061"/>
      <c r="S7061"/>
    </row>
    <row r="7062" spans="1:19" x14ac:dyDescent="0.3">
      <c r="A7062">
        <v>7061</v>
      </c>
      <c r="B7062" t="s">
        <v>7077</v>
      </c>
      <c r="C7062" t="s">
        <v>27</v>
      </c>
      <c r="D7062" s="1">
        <v>300.60000000000002</v>
      </c>
      <c r="E7062" s="1">
        <v>310.39999999999998</v>
      </c>
      <c r="F7062" s="2">
        <v>1479</v>
      </c>
      <c r="G7062" s="1">
        <f>2*PI()*Predictive_Maintenance_Data[[#This Row],[Rotational speed '[rpm']]]/60</f>
        <v>154.88051782197681</v>
      </c>
      <c r="H7062" s="1">
        <v>35.6</v>
      </c>
      <c r="I7062" s="1">
        <f t="shared" si="110"/>
        <v>9.7999999999999545</v>
      </c>
      <c r="J7062" s="1">
        <f>Predictive_Maintenance_Data[[#This Row],[Torque '[Nm']]]*Predictive_Maintenance_Data[[#This Row],[Angular velocity '[rad/s']]]/1000</f>
        <v>5.5137464344623748</v>
      </c>
      <c r="K7062" s="2">
        <v>150</v>
      </c>
      <c r="L7062" s="2">
        <v>0</v>
      </c>
      <c r="M7062" s="2">
        <v>0</v>
      </c>
      <c r="N7062" s="2">
        <v>0</v>
      </c>
      <c r="O7062" s="2">
        <v>0</v>
      </c>
      <c r="P7062" s="2">
        <v>0</v>
      </c>
      <c r="Q7062" s="2">
        <v>0</v>
      </c>
      <c r="R7062"/>
      <c r="S7062"/>
    </row>
    <row r="7063" spans="1:19" x14ac:dyDescent="0.3">
      <c r="A7063">
        <v>7062</v>
      </c>
      <c r="B7063" t="s">
        <v>7078</v>
      </c>
      <c r="C7063" t="s">
        <v>17</v>
      </c>
      <c r="D7063" s="1">
        <v>300.60000000000002</v>
      </c>
      <c r="E7063" s="1">
        <v>310.39999999999998</v>
      </c>
      <c r="F7063" s="2">
        <v>1446</v>
      </c>
      <c r="G7063" s="1">
        <f>2*PI()*Predictive_Maintenance_Data[[#This Row],[Rotational speed '[rpm']]]/60</f>
        <v>151.42476590302803</v>
      </c>
      <c r="H7063" s="1">
        <v>49.7</v>
      </c>
      <c r="I7063" s="1">
        <f t="shared" si="110"/>
        <v>9.7999999999999545</v>
      </c>
      <c r="J7063" s="1">
        <f>Predictive_Maintenance_Data[[#This Row],[Torque '[Nm']]]*Predictive_Maintenance_Data[[#This Row],[Angular velocity '[rad/s']]]/1000</f>
        <v>7.5258108653804943</v>
      </c>
      <c r="K7063" s="2">
        <v>155</v>
      </c>
      <c r="L7063" s="2">
        <v>0</v>
      </c>
      <c r="M7063" s="2">
        <v>0</v>
      </c>
      <c r="N7063" s="2">
        <v>0</v>
      </c>
      <c r="O7063" s="2">
        <v>0</v>
      </c>
      <c r="P7063" s="2">
        <v>0</v>
      </c>
      <c r="Q7063" s="2">
        <v>0</v>
      </c>
      <c r="R7063"/>
      <c r="S7063"/>
    </row>
    <row r="7064" spans="1:19" x14ac:dyDescent="0.3">
      <c r="A7064">
        <v>7063</v>
      </c>
      <c r="B7064" t="s">
        <v>7079</v>
      </c>
      <c r="C7064" t="s">
        <v>15</v>
      </c>
      <c r="D7064" s="1">
        <v>300.60000000000002</v>
      </c>
      <c r="E7064" s="1">
        <v>310.39999999999998</v>
      </c>
      <c r="F7064" s="2">
        <v>1407</v>
      </c>
      <c r="G7064" s="1">
        <f>2*PI()*Predictive_Maintenance_Data[[#This Row],[Rotational speed '[rpm']]]/60</f>
        <v>147.34069545336129</v>
      </c>
      <c r="H7064" s="1">
        <v>51.1</v>
      </c>
      <c r="I7064" s="1">
        <f t="shared" si="110"/>
        <v>9.7999999999999545</v>
      </c>
      <c r="J7064" s="1">
        <f>Predictive_Maintenance_Data[[#This Row],[Torque '[Nm']]]*Predictive_Maintenance_Data[[#This Row],[Angular velocity '[rad/s']]]/1000</f>
        <v>7.5291095376667627</v>
      </c>
      <c r="K7064" s="2">
        <v>157</v>
      </c>
      <c r="L7064" s="2">
        <v>0</v>
      </c>
      <c r="M7064" s="2">
        <v>0</v>
      </c>
      <c r="N7064" s="2">
        <v>0</v>
      </c>
      <c r="O7064" s="2">
        <v>0</v>
      </c>
      <c r="P7064" s="2">
        <v>0</v>
      </c>
      <c r="Q7064" s="2">
        <v>0</v>
      </c>
      <c r="R7064"/>
      <c r="S7064"/>
    </row>
    <row r="7065" spans="1:19" x14ac:dyDescent="0.3">
      <c r="A7065">
        <v>7064</v>
      </c>
      <c r="B7065" t="s">
        <v>7080</v>
      </c>
      <c r="C7065" t="s">
        <v>17</v>
      </c>
      <c r="D7065" s="1">
        <v>300.7</v>
      </c>
      <c r="E7065" s="1">
        <v>310.39999999999998</v>
      </c>
      <c r="F7065" s="2">
        <v>1234</v>
      </c>
      <c r="G7065" s="1">
        <f>2*PI()*Predictive_Maintenance_Data[[#This Row],[Rotational speed '[rpm']]]/60</f>
        <v>129.22417781766015</v>
      </c>
      <c r="H7065" s="1">
        <v>51.7</v>
      </c>
      <c r="I7065" s="1">
        <f t="shared" si="110"/>
        <v>9.6999999999999886</v>
      </c>
      <c r="J7065" s="1">
        <f>Predictive_Maintenance_Data[[#This Row],[Torque '[Nm']]]*Predictive_Maintenance_Data[[#This Row],[Angular velocity '[rad/s']]]/1000</f>
        <v>6.6808899931730306</v>
      </c>
      <c r="K7065" s="2">
        <v>160</v>
      </c>
      <c r="L7065" s="2">
        <v>0</v>
      </c>
      <c r="M7065" s="2">
        <v>0</v>
      </c>
      <c r="N7065" s="2">
        <v>0</v>
      </c>
      <c r="O7065" s="2">
        <v>0</v>
      </c>
      <c r="P7065" s="2">
        <v>0</v>
      </c>
      <c r="Q7065" s="2">
        <v>0</v>
      </c>
      <c r="R7065"/>
      <c r="S7065"/>
    </row>
    <row r="7066" spans="1:19" x14ac:dyDescent="0.3">
      <c r="A7066">
        <v>7065</v>
      </c>
      <c r="B7066" t="s">
        <v>7081</v>
      </c>
      <c r="C7066" t="s">
        <v>15</v>
      </c>
      <c r="D7066" s="1">
        <v>300.8</v>
      </c>
      <c r="E7066" s="1">
        <v>310.5</v>
      </c>
      <c r="F7066" s="2">
        <v>1696</v>
      </c>
      <c r="G7066" s="1">
        <f>2*PI()*Predictive_Maintenance_Data[[#This Row],[Rotational speed '[rpm']]]/60</f>
        <v>177.60470468294298</v>
      </c>
      <c r="H7066" s="1">
        <v>29.7</v>
      </c>
      <c r="I7066" s="1">
        <f t="shared" si="110"/>
        <v>9.6999999999999886</v>
      </c>
      <c r="J7066" s="1">
        <f>Predictive_Maintenance_Data[[#This Row],[Torque '[Nm']]]*Predictive_Maintenance_Data[[#This Row],[Angular velocity '[rad/s']]]/1000</f>
        <v>5.2748597290834072</v>
      </c>
      <c r="K7066" s="2">
        <v>162</v>
      </c>
      <c r="L7066" s="2">
        <v>0</v>
      </c>
      <c r="M7066" s="2">
        <v>0</v>
      </c>
      <c r="N7066" s="2">
        <v>0</v>
      </c>
      <c r="O7066" s="2">
        <v>0</v>
      </c>
      <c r="P7066" s="2">
        <v>0</v>
      </c>
      <c r="Q7066" s="2">
        <v>0</v>
      </c>
      <c r="R7066"/>
      <c r="S7066"/>
    </row>
    <row r="7067" spans="1:19" x14ac:dyDescent="0.3">
      <c r="A7067">
        <v>7066</v>
      </c>
      <c r="B7067" t="s">
        <v>7082</v>
      </c>
      <c r="C7067" t="s">
        <v>17</v>
      </c>
      <c r="D7067" s="1">
        <v>300.8</v>
      </c>
      <c r="E7067" s="1">
        <v>310.60000000000002</v>
      </c>
      <c r="F7067" s="2">
        <v>1384</v>
      </c>
      <c r="G7067" s="1">
        <f>2*PI()*Predictive_Maintenance_Data[[#This Row],[Rotational speed '[rpm']]]/60</f>
        <v>144.93214108560912</v>
      </c>
      <c r="H7067" s="1">
        <v>52.9</v>
      </c>
      <c r="I7067" s="1">
        <f t="shared" si="110"/>
        <v>9.8000000000000114</v>
      </c>
      <c r="J7067" s="1">
        <f>Predictive_Maintenance_Data[[#This Row],[Torque '[Nm']]]*Predictive_Maintenance_Data[[#This Row],[Angular velocity '[rad/s']]]/1000</f>
        <v>7.6669102634287221</v>
      </c>
      <c r="K7067" s="2">
        <v>165</v>
      </c>
      <c r="L7067" s="2">
        <v>0</v>
      </c>
      <c r="M7067" s="2">
        <v>0</v>
      </c>
      <c r="N7067" s="2">
        <v>0</v>
      </c>
      <c r="O7067" s="2">
        <v>0</v>
      </c>
      <c r="P7067" s="2">
        <v>0</v>
      </c>
      <c r="Q7067" s="2">
        <v>0</v>
      </c>
      <c r="R7067"/>
      <c r="S7067"/>
    </row>
    <row r="7068" spans="1:19" x14ac:dyDescent="0.3">
      <c r="A7068">
        <v>7067</v>
      </c>
      <c r="B7068" t="s">
        <v>7083</v>
      </c>
      <c r="C7068" t="s">
        <v>15</v>
      </c>
      <c r="D7068" s="1">
        <v>300.8</v>
      </c>
      <c r="E7068" s="1">
        <v>310.7</v>
      </c>
      <c r="F7068" s="2">
        <v>1572</v>
      </c>
      <c r="G7068" s="1">
        <f>2*PI()*Predictive_Maintenance_Data[[#This Row],[Rotational speed '[rpm']]]/60</f>
        <v>164.61945504810515</v>
      </c>
      <c r="H7068" s="1">
        <v>36.200000000000003</v>
      </c>
      <c r="I7068" s="1">
        <f t="shared" si="110"/>
        <v>9.8999999999999773</v>
      </c>
      <c r="J7068" s="1">
        <f>Predictive_Maintenance_Data[[#This Row],[Torque '[Nm']]]*Predictive_Maintenance_Data[[#This Row],[Angular velocity '[rad/s']]]/1000</f>
        <v>5.9592242727414071</v>
      </c>
      <c r="K7068" s="2">
        <v>167</v>
      </c>
      <c r="L7068" s="2">
        <v>0</v>
      </c>
      <c r="M7068" s="2">
        <v>0</v>
      </c>
      <c r="N7068" s="2">
        <v>0</v>
      </c>
      <c r="O7068" s="2">
        <v>0</v>
      </c>
      <c r="P7068" s="2">
        <v>0</v>
      </c>
      <c r="Q7068" s="2">
        <v>0</v>
      </c>
      <c r="R7068"/>
      <c r="S7068"/>
    </row>
    <row r="7069" spans="1:19" x14ac:dyDescent="0.3">
      <c r="A7069">
        <v>7068</v>
      </c>
      <c r="B7069" t="s">
        <v>7084</v>
      </c>
      <c r="C7069" t="s">
        <v>15</v>
      </c>
      <c r="D7069" s="1">
        <v>300.8</v>
      </c>
      <c r="E7069" s="1">
        <v>310.7</v>
      </c>
      <c r="F7069" s="2">
        <v>1386</v>
      </c>
      <c r="G7069" s="1">
        <f>2*PI()*Predictive_Maintenance_Data[[#This Row],[Rotational speed '[rpm']]]/60</f>
        <v>145.14158059584844</v>
      </c>
      <c r="H7069" s="1">
        <v>42.1</v>
      </c>
      <c r="I7069" s="1">
        <f t="shared" si="110"/>
        <v>9.8999999999999773</v>
      </c>
      <c r="J7069" s="1">
        <f>Predictive_Maintenance_Data[[#This Row],[Torque '[Nm']]]*Predictive_Maintenance_Data[[#This Row],[Angular velocity '[rad/s']]]/1000</f>
        <v>6.1104605430852201</v>
      </c>
      <c r="K7069" s="2">
        <v>170</v>
      </c>
      <c r="L7069" s="2">
        <v>0</v>
      </c>
      <c r="M7069" s="2">
        <v>0</v>
      </c>
      <c r="N7069" s="2">
        <v>0</v>
      </c>
      <c r="O7069" s="2">
        <v>0</v>
      </c>
      <c r="P7069" s="2">
        <v>0</v>
      </c>
      <c r="Q7069" s="2">
        <v>0</v>
      </c>
      <c r="R7069"/>
      <c r="S7069"/>
    </row>
    <row r="7070" spans="1:19" x14ac:dyDescent="0.3">
      <c r="A7070">
        <v>7069</v>
      </c>
      <c r="B7070" t="s">
        <v>7085</v>
      </c>
      <c r="C7070" t="s">
        <v>17</v>
      </c>
      <c r="D7070" s="1">
        <v>300.8</v>
      </c>
      <c r="E7070" s="1">
        <v>310.7</v>
      </c>
      <c r="F7070" s="2">
        <v>1461</v>
      </c>
      <c r="G7070" s="1">
        <f>2*PI()*Predictive_Maintenance_Data[[#This Row],[Rotational speed '[rpm']]]/60</f>
        <v>152.99556222982292</v>
      </c>
      <c r="H7070" s="1">
        <v>42.8</v>
      </c>
      <c r="I7070" s="1">
        <f t="shared" si="110"/>
        <v>9.8999999999999773</v>
      </c>
      <c r="J7070" s="1">
        <f>Predictive_Maintenance_Data[[#This Row],[Torque '[Nm']]]*Predictive_Maintenance_Data[[#This Row],[Angular velocity '[rad/s']]]/1000</f>
        <v>6.5482100634364206</v>
      </c>
      <c r="K7070" s="2">
        <v>173</v>
      </c>
      <c r="L7070" s="2">
        <v>0</v>
      </c>
      <c r="M7070" s="2">
        <v>0</v>
      </c>
      <c r="N7070" s="2">
        <v>0</v>
      </c>
      <c r="O7070" s="2">
        <v>0</v>
      </c>
      <c r="P7070" s="2">
        <v>0</v>
      </c>
      <c r="Q7070" s="2">
        <v>0</v>
      </c>
      <c r="R7070"/>
      <c r="S7070"/>
    </row>
    <row r="7071" spans="1:19" x14ac:dyDescent="0.3">
      <c r="A7071">
        <v>7070</v>
      </c>
      <c r="B7071" t="s">
        <v>7086</v>
      </c>
      <c r="C7071" t="s">
        <v>17</v>
      </c>
      <c r="D7071" s="1">
        <v>300.8</v>
      </c>
      <c r="E7071" s="1">
        <v>310.7</v>
      </c>
      <c r="F7071" s="2">
        <v>1525</v>
      </c>
      <c r="G7071" s="1">
        <f>2*PI()*Predictive_Maintenance_Data[[#This Row],[Rotational speed '[rpm']]]/60</f>
        <v>159.69762655748116</v>
      </c>
      <c r="H7071" s="1">
        <v>39.4</v>
      </c>
      <c r="I7071" s="1">
        <f t="shared" si="110"/>
        <v>9.8999999999999773</v>
      </c>
      <c r="J7071" s="1">
        <f>Predictive_Maintenance_Data[[#This Row],[Torque '[Nm']]]*Predictive_Maintenance_Data[[#This Row],[Angular velocity '[rad/s']]]/1000</f>
        <v>6.2920864863647576</v>
      </c>
      <c r="K7071" s="2">
        <v>175</v>
      </c>
      <c r="L7071" s="2">
        <v>0</v>
      </c>
      <c r="M7071" s="2">
        <v>0</v>
      </c>
      <c r="N7071" s="2">
        <v>0</v>
      </c>
      <c r="O7071" s="2">
        <v>0</v>
      </c>
      <c r="P7071" s="2">
        <v>0</v>
      </c>
      <c r="Q7071" s="2">
        <v>0</v>
      </c>
      <c r="R7071"/>
      <c r="S7071"/>
    </row>
    <row r="7072" spans="1:19" x14ac:dyDescent="0.3">
      <c r="A7072">
        <v>7071</v>
      </c>
      <c r="B7072" t="s">
        <v>7087</v>
      </c>
      <c r="C7072" t="s">
        <v>17</v>
      </c>
      <c r="D7072" s="1">
        <v>300.7</v>
      </c>
      <c r="E7072" s="1">
        <v>310.7</v>
      </c>
      <c r="F7072" s="2">
        <v>1333</v>
      </c>
      <c r="G7072" s="1">
        <f>2*PI()*Predictive_Maintenance_Data[[#This Row],[Rotational speed '[rpm']]]/60</f>
        <v>139.59143357450648</v>
      </c>
      <c r="H7072" s="1">
        <v>61</v>
      </c>
      <c r="I7072" s="1">
        <f t="shared" si="110"/>
        <v>10</v>
      </c>
      <c r="J7072" s="1">
        <f>Predictive_Maintenance_Data[[#This Row],[Torque '[Nm']]]*Predictive_Maintenance_Data[[#This Row],[Angular velocity '[rad/s']]]/1000</f>
        <v>8.515077448044897</v>
      </c>
      <c r="K7072" s="2">
        <v>177</v>
      </c>
      <c r="L7072" s="2">
        <v>0</v>
      </c>
      <c r="M7072" s="2">
        <v>0</v>
      </c>
      <c r="N7072" s="2">
        <v>0</v>
      </c>
      <c r="O7072" s="2">
        <v>0</v>
      </c>
      <c r="P7072" s="2">
        <v>0</v>
      </c>
      <c r="Q7072" s="2">
        <v>0</v>
      </c>
      <c r="R7072"/>
      <c r="S7072"/>
    </row>
    <row r="7073" spans="1:19" x14ac:dyDescent="0.3">
      <c r="A7073">
        <v>7072</v>
      </c>
      <c r="B7073" t="s">
        <v>7088</v>
      </c>
      <c r="C7073" t="s">
        <v>27</v>
      </c>
      <c r="D7073" s="1">
        <v>300.7</v>
      </c>
      <c r="E7073" s="1">
        <v>310.60000000000002</v>
      </c>
      <c r="F7073" s="2">
        <v>1505</v>
      </c>
      <c r="G7073" s="1">
        <f>2*PI()*Predictive_Maintenance_Data[[#This Row],[Rotational speed '[rpm']]]/60</f>
        <v>157.60323145508795</v>
      </c>
      <c r="H7073" s="1">
        <v>40.6</v>
      </c>
      <c r="I7073" s="1">
        <f t="shared" si="110"/>
        <v>9.9000000000000341</v>
      </c>
      <c r="J7073" s="1">
        <f>Predictive_Maintenance_Data[[#This Row],[Torque '[Nm']]]*Predictive_Maintenance_Data[[#This Row],[Angular velocity '[rad/s']]]/1000</f>
        <v>6.3986911970765714</v>
      </c>
      <c r="K7073" s="2">
        <v>179</v>
      </c>
      <c r="L7073" s="2">
        <v>0</v>
      </c>
      <c r="M7073" s="2">
        <v>0</v>
      </c>
      <c r="N7073" s="2">
        <v>0</v>
      </c>
      <c r="O7073" s="2">
        <v>0</v>
      </c>
      <c r="P7073" s="2">
        <v>0</v>
      </c>
      <c r="Q7073" s="2">
        <v>0</v>
      </c>
      <c r="R7073"/>
      <c r="S7073"/>
    </row>
    <row r="7074" spans="1:19" x14ac:dyDescent="0.3">
      <c r="A7074">
        <v>7073</v>
      </c>
      <c r="B7074" t="s">
        <v>7089</v>
      </c>
      <c r="C7074" t="s">
        <v>15</v>
      </c>
      <c r="D7074" s="1">
        <v>300.7</v>
      </c>
      <c r="E7074" s="1">
        <v>310.60000000000002</v>
      </c>
      <c r="F7074" s="2">
        <v>1439</v>
      </c>
      <c r="G7074" s="1">
        <f>2*PI()*Predictive_Maintenance_Data[[#This Row],[Rotational speed '[rpm']]]/60</f>
        <v>150.69172761719039</v>
      </c>
      <c r="H7074" s="1">
        <v>41.7</v>
      </c>
      <c r="I7074" s="1">
        <f t="shared" si="110"/>
        <v>9.9000000000000341</v>
      </c>
      <c r="J7074" s="1">
        <f>Predictive_Maintenance_Data[[#This Row],[Torque '[Nm']]]*Predictive_Maintenance_Data[[#This Row],[Angular velocity '[rad/s']]]/1000</f>
        <v>6.2838450416368392</v>
      </c>
      <c r="K7074" s="2">
        <v>184</v>
      </c>
      <c r="L7074" s="2">
        <v>0</v>
      </c>
      <c r="M7074" s="2">
        <v>0</v>
      </c>
      <c r="N7074" s="2">
        <v>0</v>
      </c>
      <c r="O7074" s="2">
        <v>0</v>
      </c>
      <c r="P7074" s="2">
        <v>0</v>
      </c>
      <c r="Q7074" s="2">
        <v>0</v>
      </c>
      <c r="R7074"/>
      <c r="S7074"/>
    </row>
    <row r="7075" spans="1:19" x14ac:dyDescent="0.3">
      <c r="A7075">
        <v>7074</v>
      </c>
      <c r="B7075" t="s">
        <v>7090</v>
      </c>
      <c r="C7075" t="s">
        <v>17</v>
      </c>
      <c r="D7075" s="1">
        <v>300.7</v>
      </c>
      <c r="E7075" s="1">
        <v>310.60000000000002</v>
      </c>
      <c r="F7075" s="2">
        <v>1491</v>
      </c>
      <c r="G7075" s="1">
        <f>2*PI()*Predictive_Maintenance_Data[[#This Row],[Rotational speed '[rpm']]]/60</f>
        <v>156.13715488341271</v>
      </c>
      <c r="H7075" s="1">
        <v>43.2</v>
      </c>
      <c r="I7075" s="1">
        <f t="shared" si="110"/>
        <v>9.9000000000000341</v>
      </c>
      <c r="J7075" s="1">
        <f>Predictive_Maintenance_Data[[#This Row],[Torque '[Nm']]]*Predictive_Maintenance_Data[[#This Row],[Angular velocity '[rad/s']]]/1000</f>
        <v>6.7451250909634295</v>
      </c>
      <c r="K7075" s="2">
        <v>187</v>
      </c>
      <c r="L7075" s="2">
        <v>0</v>
      </c>
      <c r="M7075" s="2">
        <v>0</v>
      </c>
      <c r="N7075" s="2">
        <v>0</v>
      </c>
      <c r="O7075" s="2">
        <v>0</v>
      </c>
      <c r="P7075" s="2">
        <v>0</v>
      </c>
      <c r="Q7075" s="2">
        <v>0</v>
      </c>
      <c r="R7075"/>
      <c r="S7075"/>
    </row>
    <row r="7076" spans="1:19" x14ac:dyDescent="0.3">
      <c r="A7076">
        <v>7075</v>
      </c>
      <c r="B7076" t="s">
        <v>7091</v>
      </c>
      <c r="C7076" t="s">
        <v>15</v>
      </c>
      <c r="D7076" s="1">
        <v>300.7</v>
      </c>
      <c r="E7076" s="1">
        <v>310.60000000000002</v>
      </c>
      <c r="F7076" s="2">
        <v>1488</v>
      </c>
      <c r="G7076" s="1">
        <f>2*PI()*Predictive_Maintenance_Data[[#This Row],[Rotational speed '[rpm']]]/60</f>
        <v>155.82299561805374</v>
      </c>
      <c r="H7076" s="1">
        <v>39.200000000000003</v>
      </c>
      <c r="I7076" s="1">
        <f t="shared" si="110"/>
        <v>9.9000000000000341</v>
      </c>
      <c r="J7076" s="1">
        <f>Predictive_Maintenance_Data[[#This Row],[Torque '[Nm']]]*Predictive_Maintenance_Data[[#This Row],[Angular velocity '[rad/s']]]/1000</f>
        <v>6.1082614282277072</v>
      </c>
      <c r="K7076" s="2">
        <v>189</v>
      </c>
      <c r="L7076" s="2">
        <v>0</v>
      </c>
      <c r="M7076" s="2">
        <v>0</v>
      </c>
      <c r="N7076" s="2">
        <v>0</v>
      </c>
      <c r="O7076" s="2">
        <v>0</v>
      </c>
      <c r="P7076" s="2">
        <v>0</v>
      </c>
      <c r="Q7076" s="2">
        <v>0</v>
      </c>
      <c r="R7076"/>
      <c r="S7076"/>
    </row>
    <row r="7077" spans="1:19" x14ac:dyDescent="0.3">
      <c r="A7077">
        <v>7076</v>
      </c>
      <c r="B7077" t="s">
        <v>7092</v>
      </c>
      <c r="C7077" t="s">
        <v>17</v>
      </c>
      <c r="D7077" s="1">
        <v>300.7</v>
      </c>
      <c r="E7077" s="1">
        <v>310.5</v>
      </c>
      <c r="F7077" s="2">
        <v>1536</v>
      </c>
      <c r="G7077" s="1">
        <f>2*PI()*Predictive_Maintenance_Data[[#This Row],[Rotational speed '[rpm']]]/60</f>
        <v>160.84954386379741</v>
      </c>
      <c r="H7077" s="1">
        <v>47.4</v>
      </c>
      <c r="I7077" s="1">
        <f t="shared" si="110"/>
        <v>9.8000000000000114</v>
      </c>
      <c r="J7077" s="1">
        <f>Predictive_Maintenance_Data[[#This Row],[Torque '[Nm']]]*Predictive_Maintenance_Data[[#This Row],[Angular velocity '[rad/s']]]/1000</f>
        <v>7.6242683791439969</v>
      </c>
      <c r="K7077" s="2">
        <v>192</v>
      </c>
      <c r="L7077" s="2">
        <v>0</v>
      </c>
      <c r="M7077" s="2">
        <v>0</v>
      </c>
      <c r="N7077" s="2">
        <v>0</v>
      </c>
      <c r="O7077" s="2">
        <v>0</v>
      </c>
      <c r="P7077" s="2">
        <v>0</v>
      </c>
      <c r="Q7077" s="2">
        <v>0</v>
      </c>
      <c r="R7077"/>
      <c r="S7077"/>
    </row>
    <row r="7078" spans="1:19" x14ac:dyDescent="0.3">
      <c r="A7078">
        <v>7077</v>
      </c>
      <c r="B7078" t="s">
        <v>7093</v>
      </c>
      <c r="C7078" t="s">
        <v>17</v>
      </c>
      <c r="D7078" s="1">
        <v>300.7</v>
      </c>
      <c r="E7078" s="1">
        <v>310.5</v>
      </c>
      <c r="F7078" s="2">
        <v>1960</v>
      </c>
      <c r="G7078" s="1">
        <f>2*PI()*Predictive_Maintenance_Data[[#This Row],[Rotational speed '[rpm']]]/60</f>
        <v>205.25072003453315</v>
      </c>
      <c r="H7078" s="1">
        <v>21</v>
      </c>
      <c r="I7078" s="1">
        <f t="shared" si="110"/>
        <v>9.8000000000000114</v>
      </c>
      <c r="J7078" s="1">
        <f>Predictive_Maintenance_Data[[#This Row],[Torque '[Nm']]]*Predictive_Maintenance_Data[[#This Row],[Angular velocity '[rad/s']]]/1000</f>
        <v>4.3102651207251954</v>
      </c>
      <c r="K7078" s="2">
        <v>194</v>
      </c>
      <c r="L7078" s="2">
        <v>0</v>
      </c>
      <c r="M7078" s="2">
        <v>0</v>
      </c>
      <c r="N7078" s="2">
        <v>0</v>
      </c>
      <c r="O7078" s="2">
        <v>0</v>
      </c>
      <c r="P7078" s="2">
        <v>0</v>
      </c>
      <c r="Q7078" s="2">
        <v>0</v>
      </c>
      <c r="R7078"/>
      <c r="S7078"/>
    </row>
    <row r="7079" spans="1:19" x14ac:dyDescent="0.3">
      <c r="A7079">
        <v>7078</v>
      </c>
      <c r="B7079" t="s">
        <v>7094</v>
      </c>
      <c r="C7079" t="s">
        <v>15</v>
      </c>
      <c r="D7079" s="1">
        <v>300.7</v>
      </c>
      <c r="E7079" s="1">
        <v>310.5</v>
      </c>
      <c r="F7079" s="2">
        <v>1594</v>
      </c>
      <c r="G7079" s="1">
        <f>2*PI()*Predictive_Maintenance_Data[[#This Row],[Rotational speed '[rpm']]]/60</f>
        <v>166.92328966073768</v>
      </c>
      <c r="H7079" s="1">
        <v>31</v>
      </c>
      <c r="I7079" s="1">
        <f t="shared" si="110"/>
        <v>9.8000000000000114</v>
      </c>
      <c r="J7079" s="1">
        <f>Predictive_Maintenance_Data[[#This Row],[Torque '[Nm']]]*Predictive_Maintenance_Data[[#This Row],[Angular velocity '[rad/s']]]/1000</f>
        <v>5.1746219794828683</v>
      </c>
      <c r="K7079" s="2">
        <v>196</v>
      </c>
      <c r="L7079" s="2">
        <v>0</v>
      </c>
      <c r="M7079" s="2">
        <v>0</v>
      </c>
      <c r="N7079" s="2">
        <v>0</v>
      </c>
      <c r="O7079" s="2">
        <v>0</v>
      </c>
      <c r="P7079" s="2">
        <v>0</v>
      </c>
      <c r="Q7079" s="2">
        <v>0</v>
      </c>
      <c r="R7079"/>
      <c r="S7079"/>
    </row>
    <row r="7080" spans="1:19" x14ac:dyDescent="0.3">
      <c r="A7080">
        <v>7079</v>
      </c>
      <c r="B7080" t="s">
        <v>7095</v>
      </c>
      <c r="C7080" t="s">
        <v>17</v>
      </c>
      <c r="D7080" s="1">
        <v>300.7</v>
      </c>
      <c r="E7080" s="1">
        <v>310.5</v>
      </c>
      <c r="F7080" s="2">
        <v>1357</v>
      </c>
      <c r="G7080" s="1">
        <f>2*PI()*Predictive_Maintenance_Data[[#This Row],[Rotational speed '[rpm']]]/60</f>
        <v>142.1047076973783</v>
      </c>
      <c r="H7080" s="1">
        <v>52.6</v>
      </c>
      <c r="I7080" s="1">
        <f t="shared" si="110"/>
        <v>9.8000000000000114</v>
      </c>
      <c r="J7080" s="1">
        <f>Predictive_Maintenance_Data[[#This Row],[Torque '[Nm']]]*Predictive_Maintenance_Data[[#This Row],[Angular velocity '[rad/s']]]/1000</f>
        <v>7.4747076248820985</v>
      </c>
      <c r="K7080" s="2">
        <v>199</v>
      </c>
      <c r="L7080" s="2">
        <v>0</v>
      </c>
      <c r="M7080" s="2">
        <v>0</v>
      </c>
      <c r="N7080" s="2">
        <v>0</v>
      </c>
      <c r="O7080" s="2">
        <v>0</v>
      </c>
      <c r="P7080" s="2">
        <v>0</v>
      </c>
      <c r="Q7080" s="2">
        <v>0</v>
      </c>
      <c r="R7080"/>
      <c r="S7080"/>
    </row>
    <row r="7081" spans="1:19" x14ac:dyDescent="0.3">
      <c r="A7081">
        <v>7080</v>
      </c>
      <c r="B7081" t="s">
        <v>7096</v>
      </c>
      <c r="C7081" t="s">
        <v>17</v>
      </c>
      <c r="D7081" s="1">
        <v>300.7</v>
      </c>
      <c r="E7081" s="1">
        <v>310.5</v>
      </c>
      <c r="F7081" s="2">
        <v>1445</v>
      </c>
      <c r="G7081" s="1">
        <f>2*PI()*Predictive_Maintenance_Data[[#This Row],[Rotational speed '[rpm']]]/60</f>
        <v>151.32004614790836</v>
      </c>
      <c r="H7081" s="1">
        <v>41.1</v>
      </c>
      <c r="I7081" s="1">
        <f t="shared" si="110"/>
        <v>9.8000000000000114</v>
      </c>
      <c r="J7081" s="1">
        <f>Predictive_Maintenance_Data[[#This Row],[Torque '[Nm']]]*Predictive_Maintenance_Data[[#This Row],[Angular velocity '[rad/s']]]/1000</f>
        <v>6.2192538966790334</v>
      </c>
      <c r="K7081" s="2">
        <v>201</v>
      </c>
      <c r="L7081" s="2">
        <v>0</v>
      </c>
      <c r="M7081" s="2">
        <v>0</v>
      </c>
      <c r="N7081" s="2">
        <v>0</v>
      </c>
      <c r="O7081" s="2">
        <v>0</v>
      </c>
      <c r="P7081" s="2">
        <v>0</v>
      </c>
      <c r="Q7081" s="2">
        <v>0</v>
      </c>
      <c r="R7081"/>
      <c r="S7081"/>
    </row>
    <row r="7082" spans="1:19" x14ac:dyDescent="0.3">
      <c r="A7082">
        <v>7081</v>
      </c>
      <c r="B7082" t="s">
        <v>7097</v>
      </c>
      <c r="C7082" t="s">
        <v>17</v>
      </c>
      <c r="D7082" s="1">
        <v>300.7</v>
      </c>
      <c r="E7082" s="1">
        <v>310.39999999999998</v>
      </c>
      <c r="F7082" s="2">
        <v>1543</v>
      </c>
      <c r="G7082" s="1">
        <f>2*PI()*Predictive_Maintenance_Data[[#This Row],[Rotational speed '[rpm']]]/60</f>
        <v>161.58258214963502</v>
      </c>
      <c r="H7082" s="1">
        <v>47.3</v>
      </c>
      <c r="I7082" s="1">
        <f t="shared" si="110"/>
        <v>9.6999999999999886</v>
      </c>
      <c r="J7082" s="1">
        <f>Predictive_Maintenance_Data[[#This Row],[Torque '[Nm']]]*Predictive_Maintenance_Data[[#This Row],[Angular velocity '[rad/s']]]/1000</f>
        <v>7.6428561356777358</v>
      </c>
      <c r="K7082" s="2">
        <v>203</v>
      </c>
      <c r="L7082" s="2">
        <v>0</v>
      </c>
      <c r="M7082" s="2">
        <v>0</v>
      </c>
      <c r="N7082" s="2">
        <v>0</v>
      </c>
      <c r="O7082" s="2">
        <v>0</v>
      </c>
      <c r="P7082" s="2">
        <v>0</v>
      </c>
      <c r="Q7082" s="2">
        <v>0</v>
      </c>
      <c r="R7082"/>
      <c r="S7082"/>
    </row>
    <row r="7083" spans="1:19" x14ac:dyDescent="0.3">
      <c r="A7083">
        <v>7082</v>
      </c>
      <c r="B7083" t="s">
        <v>7098</v>
      </c>
      <c r="C7083" t="s">
        <v>17</v>
      </c>
      <c r="D7083" s="1">
        <v>300.7</v>
      </c>
      <c r="E7083" s="1">
        <v>310.39999999999998</v>
      </c>
      <c r="F7083" s="2">
        <v>1366</v>
      </c>
      <c r="G7083" s="1">
        <f>2*PI()*Predictive_Maintenance_Data[[#This Row],[Rotational speed '[rpm']]]/60</f>
        <v>143.04718549345526</v>
      </c>
      <c r="H7083" s="1">
        <v>52.6</v>
      </c>
      <c r="I7083" s="1">
        <f t="shared" si="110"/>
        <v>9.6999999999999886</v>
      </c>
      <c r="J7083" s="1">
        <f>Predictive_Maintenance_Data[[#This Row],[Torque '[Nm']]]*Predictive_Maintenance_Data[[#This Row],[Angular velocity '[rad/s']]]/1000</f>
        <v>7.5242819569557469</v>
      </c>
      <c r="K7083" s="2">
        <v>205</v>
      </c>
      <c r="L7083" s="2">
        <v>0</v>
      </c>
      <c r="M7083" s="2">
        <v>0</v>
      </c>
      <c r="N7083" s="2">
        <v>0</v>
      </c>
      <c r="O7083" s="2">
        <v>0</v>
      </c>
      <c r="P7083" s="2">
        <v>0</v>
      </c>
      <c r="Q7083" s="2">
        <v>0</v>
      </c>
      <c r="R7083"/>
      <c r="S7083"/>
    </row>
    <row r="7084" spans="1:19" x14ac:dyDescent="0.3">
      <c r="A7084">
        <v>7083</v>
      </c>
      <c r="B7084" t="s">
        <v>7099</v>
      </c>
      <c r="C7084" t="s">
        <v>17</v>
      </c>
      <c r="D7084" s="1">
        <v>300.7</v>
      </c>
      <c r="E7084" s="1">
        <v>310.3</v>
      </c>
      <c r="F7084" s="2">
        <v>1458</v>
      </c>
      <c r="G7084" s="1">
        <f>2*PI()*Predictive_Maintenance_Data[[#This Row],[Rotational speed '[rpm']]]/60</f>
        <v>152.68140296446393</v>
      </c>
      <c r="H7084" s="1">
        <v>40</v>
      </c>
      <c r="I7084" s="1">
        <f t="shared" si="110"/>
        <v>9.6000000000000227</v>
      </c>
      <c r="J7084" s="1">
        <f>Predictive_Maintenance_Data[[#This Row],[Torque '[Nm']]]*Predictive_Maintenance_Data[[#This Row],[Angular velocity '[rad/s']]]/1000</f>
        <v>6.1072561185785572</v>
      </c>
      <c r="K7084" s="2">
        <v>207</v>
      </c>
      <c r="L7084" s="2">
        <v>0</v>
      </c>
      <c r="M7084" s="2">
        <v>0</v>
      </c>
      <c r="N7084" s="2">
        <v>0</v>
      </c>
      <c r="O7084" s="2">
        <v>0</v>
      </c>
      <c r="P7084" s="2">
        <v>0</v>
      </c>
      <c r="Q7084" s="2">
        <v>0</v>
      </c>
      <c r="R7084"/>
      <c r="S7084"/>
    </row>
    <row r="7085" spans="1:19" x14ac:dyDescent="0.3">
      <c r="A7085">
        <v>7084</v>
      </c>
      <c r="B7085" t="s">
        <v>7100</v>
      </c>
      <c r="C7085" t="s">
        <v>17</v>
      </c>
      <c r="D7085" s="1">
        <v>300.7</v>
      </c>
      <c r="E7085" s="1">
        <v>310.39999999999998</v>
      </c>
      <c r="F7085" s="2">
        <v>1416</v>
      </c>
      <c r="G7085" s="1">
        <f>2*PI()*Predictive_Maintenance_Data[[#This Row],[Rotational speed '[rpm']]]/60</f>
        <v>148.28317324943825</v>
      </c>
      <c r="H7085" s="1">
        <v>61.8</v>
      </c>
      <c r="I7085" s="1">
        <f t="shared" si="110"/>
        <v>9.6999999999999886</v>
      </c>
      <c r="J7085" s="1">
        <f>Predictive_Maintenance_Data[[#This Row],[Torque '[Nm']]]*Predictive_Maintenance_Data[[#This Row],[Angular velocity '[rad/s']]]/1000</f>
        <v>9.1639001068152837</v>
      </c>
      <c r="K7085" s="2">
        <v>209</v>
      </c>
      <c r="L7085" s="2">
        <v>1</v>
      </c>
      <c r="M7085" s="2">
        <v>0</v>
      </c>
      <c r="N7085" s="2">
        <v>0</v>
      </c>
      <c r="O7085" s="2">
        <v>1</v>
      </c>
      <c r="P7085" s="2">
        <v>1</v>
      </c>
      <c r="Q7085" s="2">
        <v>0</v>
      </c>
      <c r="R7085"/>
      <c r="S7085"/>
    </row>
    <row r="7086" spans="1:19" x14ac:dyDescent="0.3">
      <c r="A7086">
        <v>7085</v>
      </c>
      <c r="B7086" t="s">
        <v>7101</v>
      </c>
      <c r="C7086" t="s">
        <v>17</v>
      </c>
      <c r="D7086" s="1">
        <v>300.60000000000002</v>
      </c>
      <c r="E7086" s="1">
        <v>310.3</v>
      </c>
      <c r="F7086" s="2">
        <v>1794</v>
      </c>
      <c r="G7086" s="1">
        <f>2*PI()*Predictive_Maintenance_Data[[#This Row],[Rotational speed '[rpm']]]/60</f>
        <v>187.86724068466961</v>
      </c>
      <c r="H7086" s="1">
        <v>24.4</v>
      </c>
      <c r="I7086" s="1">
        <f t="shared" si="110"/>
        <v>9.6999999999999886</v>
      </c>
      <c r="J7086" s="1">
        <f>Predictive_Maintenance_Data[[#This Row],[Torque '[Nm']]]*Predictive_Maintenance_Data[[#This Row],[Angular velocity '[rad/s']]]/1000</f>
        <v>4.5839606727059383</v>
      </c>
      <c r="K7086" s="2">
        <v>211</v>
      </c>
      <c r="L7086" s="2">
        <v>0</v>
      </c>
      <c r="M7086" s="2">
        <v>0</v>
      </c>
      <c r="N7086" s="2">
        <v>0</v>
      </c>
      <c r="O7086" s="2">
        <v>0</v>
      </c>
      <c r="P7086" s="2">
        <v>0</v>
      </c>
      <c r="Q7086" s="2">
        <v>0</v>
      </c>
      <c r="R7086"/>
      <c r="S7086"/>
    </row>
    <row r="7087" spans="1:19" x14ac:dyDescent="0.3">
      <c r="A7087">
        <v>7086</v>
      </c>
      <c r="B7087" t="s">
        <v>7102</v>
      </c>
      <c r="C7087" t="s">
        <v>17</v>
      </c>
      <c r="D7087" s="1">
        <v>300.60000000000002</v>
      </c>
      <c r="E7087" s="1">
        <v>310.3</v>
      </c>
      <c r="F7087" s="2">
        <v>1484</v>
      </c>
      <c r="G7087" s="1">
        <f>2*PI()*Predictive_Maintenance_Data[[#This Row],[Rotational speed '[rpm']]]/60</f>
        <v>155.4041165975751</v>
      </c>
      <c r="H7087" s="1">
        <v>41</v>
      </c>
      <c r="I7087" s="1">
        <f t="shared" si="110"/>
        <v>9.6999999999999886</v>
      </c>
      <c r="J7087" s="1">
        <f>Predictive_Maintenance_Data[[#This Row],[Torque '[Nm']]]*Predictive_Maintenance_Data[[#This Row],[Angular velocity '[rad/s']]]/1000</f>
        <v>6.3715687805005787</v>
      </c>
      <c r="K7087" s="2">
        <v>213</v>
      </c>
      <c r="L7087" s="2">
        <v>0</v>
      </c>
      <c r="M7087" s="2">
        <v>0</v>
      </c>
      <c r="N7087" s="2">
        <v>0</v>
      </c>
      <c r="O7087" s="2">
        <v>0</v>
      </c>
      <c r="P7087" s="2">
        <v>0</v>
      </c>
      <c r="Q7087" s="2">
        <v>0</v>
      </c>
      <c r="R7087"/>
      <c r="S7087"/>
    </row>
    <row r="7088" spans="1:19" x14ac:dyDescent="0.3">
      <c r="A7088">
        <v>7087</v>
      </c>
      <c r="B7088" t="s">
        <v>7103</v>
      </c>
      <c r="C7088" t="s">
        <v>17</v>
      </c>
      <c r="D7088" s="1">
        <v>300.60000000000002</v>
      </c>
      <c r="E7088" s="1">
        <v>310.39999999999998</v>
      </c>
      <c r="F7088" s="2">
        <v>2514</v>
      </c>
      <c r="G7088" s="1">
        <f>2*PI()*Predictive_Maintenance_Data[[#This Row],[Rotational speed '[rpm']]]/60</f>
        <v>263.26546437082465</v>
      </c>
      <c r="H7088" s="1">
        <v>13.4</v>
      </c>
      <c r="I7088" s="1">
        <f t="shared" si="110"/>
        <v>9.7999999999999545</v>
      </c>
      <c r="J7088" s="1">
        <f>Predictive_Maintenance_Data[[#This Row],[Torque '[Nm']]]*Predictive_Maintenance_Data[[#This Row],[Angular velocity '[rad/s']]]/1000</f>
        <v>3.5277572225690506</v>
      </c>
      <c r="K7088" s="2">
        <v>215</v>
      </c>
      <c r="L7088" s="2">
        <v>0</v>
      </c>
      <c r="M7088" s="2">
        <v>0</v>
      </c>
      <c r="N7088" s="2">
        <v>0</v>
      </c>
      <c r="O7088" s="2">
        <v>0</v>
      </c>
      <c r="P7088" s="2">
        <v>0</v>
      </c>
      <c r="Q7088" s="2">
        <v>0</v>
      </c>
      <c r="R7088"/>
      <c r="S7088"/>
    </row>
    <row r="7089" spans="1:19" x14ac:dyDescent="0.3">
      <c r="A7089">
        <v>7088</v>
      </c>
      <c r="B7089" t="s">
        <v>7104</v>
      </c>
      <c r="C7089" t="s">
        <v>17</v>
      </c>
      <c r="D7089" s="1">
        <v>300.60000000000002</v>
      </c>
      <c r="E7089" s="1">
        <v>310.3</v>
      </c>
      <c r="F7089" s="2">
        <v>1648</v>
      </c>
      <c r="G7089" s="1">
        <f>2*PI()*Predictive_Maintenance_Data[[#This Row],[Rotational speed '[rpm']]]/60</f>
        <v>172.57815643719928</v>
      </c>
      <c r="H7089" s="1">
        <v>30.5</v>
      </c>
      <c r="I7089" s="1">
        <f t="shared" si="110"/>
        <v>9.6999999999999886</v>
      </c>
      <c r="J7089" s="1">
        <f>Predictive_Maintenance_Data[[#This Row],[Torque '[Nm']]]*Predictive_Maintenance_Data[[#This Row],[Angular velocity '[rad/s']]]/1000</f>
        <v>5.263633771334578</v>
      </c>
      <c r="K7089" s="2">
        <v>217</v>
      </c>
      <c r="L7089" s="2">
        <v>1</v>
      </c>
      <c r="M7089" s="2">
        <v>1</v>
      </c>
      <c r="N7089" s="2">
        <v>0</v>
      </c>
      <c r="O7089" s="2">
        <v>0</v>
      </c>
      <c r="P7089" s="2">
        <v>0</v>
      </c>
      <c r="Q7089" s="2">
        <v>0</v>
      </c>
      <c r="R7089"/>
      <c r="S7089"/>
    </row>
    <row r="7090" spans="1:19" x14ac:dyDescent="0.3">
      <c r="A7090">
        <v>7089</v>
      </c>
      <c r="B7090" t="s">
        <v>7105</v>
      </c>
      <c r="C7090" t="s">
        <v>15</v>
      </c>
      <c r="D7090" s="1">
        <v>300.60000000000002</v>
      </c>
      <c r="E7090" s="1">
        <v>310.3</v>
      </c>
      <c r="F7090" s="2">
        <v>1614</v>
      </c>
      <c r="G7090" s="1">
        <f>2*PI()*Predictive_Maintenance_Data[[#This Row],[Rotational speed '[rpm']]]/60</f>
        <v>169.01768476313089</v>
      </c>
      <c r="H7090" s="1">
        <v>32.700000000000003</v>
      </c>
      <c r="I7090" s="1">
        <f t="shared" si="110"/>
        <v>9.6999999999999886</v>
      </c>
      <c r="J7090" s="1">
        <f>Predictive_Maintenance_Data[[#This Row],[Torque '[Nm']]]*Predictive_Maintenance_Data[[#This Row],[Angular velocity '[rad/s']]]/1000</f>
        <v>5.5268782917543806</v>
      </c>
      <c r="K7090" s="2">
        <v>0</v>
      </c>
      <c r="L7090" s="2">
        <v>0</v>
      </c>
      <c r="M7090" s="2">
        <v>0</v>
      </c>
      <c r="N7090" s="2">
        <v>0</v>
      </c>
      <c r="O7090" s="2">
        <v>0</v>
      </c>
      <c r="P7090" s="2">
        <v>0</v>
      </c>
      <c r="Q7090" s="2">
        <v>0</v>
      </c>
      <c r="R7090"/>
      <c r="S7090"/>
    </row>
    <row r="7091" spans="1:19" x14ac:dyDescent="0.3">
      <c r="A7091">
        <v>7090</v>
      </c>
      <c r="B7091" t="s">
        <v>7106</v>
      </c>
      <c r="C7091" t="s">
        <v>17</v>
      </c>
      <c r="D7091" s="1">
        <v>300.60000000000002</v>
      </c>
      <c r="E7091" s="1">
        <v>310.2</v>
      </c>
      <c r="F7091" s="2">
        <v>1622</v>
      </c>
      <c r="G7091" s="1">
        <f>2*PI()*Predictive_Maintenance_Data[[#This Row],[Rotational speed '[rpm']]]/60</f>
        <v>169.85544280408814</v>
      </c>
      <c r="H7091" s="1">
        <v>34.1</v>
      </c>
      <c r="I7091" s="1">
        <f t="shared" si="110"/>
        <v>9.5999999999999659</v>
      </c>
      <c r="J7091" s="1">
        <f>Predictive_Maintenance_Data[[#This Row],[Torque '[Nm']]]*Predictive_Maintenance_Data[[#This Row],[Angular velocity '[rad/s']]]/1000</f>
        <v>5.7920705996194055</v>
      </c>
      <c r="K7091" s="2">
        <v>3</v>
      </c>
      <c r="L7091" s="2">
        <v>0</v>
      </c>
      <c r="M7091" s="2">
        <v>0</v>
      </c>
      <c r="N7091" s="2">
        <v>0</v>
      </c>
      <c r="O7091" s="2">
        <v>0</v>
      </c>
      <c r="P7091" s="2">
        <v>0</v>
      </c>
      <c r="Q7091" s="2">
        <v>0</v>
      </c>
      <c r="R7091"/>
      <c r="S7091"/>
    </row>
    <row r="7092" spans="1:19" x14ac:dyDescent="0.3">
      <c r="A7092">
        <v>7091</v>
      </c>
      <c r="B7092" t="s">
        <v>7107</v>
      </c>
      <c r="C7092" t="s">
        <v>15</v>
      </c>
      <c r="D7092" s="1">
        <v>300.60000000000002</v>
      </c>
      <c r="E7092" s="1">
        <v>310.2</v>
      </c>
      <c r="F7092" s="2">
        <v>1478</v>
      </c>
      <c r="G7092" s="1">
        <f>2*PI()*Predictive_Maintenance_Data[[#This Row],[Rotational speed '[rpm']]]/60</f>
        <v>154.77579806685713</v>
      </c>
      <c r="H7092" s="1">
        <v>40.1</v>
      </c>
      <c r="I7092" s="1">
        <f t="shared" si="110"/>
        <v>9.5999999999999659</v>
      </c>
      <c r="J7092" s="1">
        <f>Predictive_Maintenance_Data[[#This Row],[Torque '[Nm']]]*Predictive_Maintenance_Data[[#This Row],[Angular velocity '[rad/s']]]/1000</f>
        <v>6.206509502480972</v>
      </c>
      <c r="K7092" s="2">
        <v>5</v>
      </c>
      <c r="L7092" s="2">
        <v>0</v>
      </c>
      <c r="M7092" s="2">
        <v>0</v>
      </c>
      <c r="N7092" s="2">
        <v>0</v>
      </c>
      <c r="O7092" s="2">
        <v>0</v>
      </c>
      <c r="P7092" s="2">
        <v>0</v>
      </c>
      <c r="Q7092" s="2">
        <v>0</v>
      </c>
      <c r="R7092"/>
      <c r="S7092"/>
    </row>
    <row r="7093" spans="1:19" x14ac:dyDescent="0.3">
      <c r="A7093">
        <v>7092</v>
      </c>
      <c r="B7093" t="s">
        <v>7108</v>
      </c>
      <c r="C7093" t="s">
        <v>17</v>
      </c>
      <c r="D7093" s="1">
        <v>300.60000000000002</v>
      </c>
      <c r="E7093" s="1">
        <v>310.2</v>
      </c>
      <c r="F7093" s="2">
        <v>1318</v>
      </c>
      <c r="G7093" s="1">
        <f>2*PI()*Predictive_Maintenance_Data[[#This Row],[Rotational speed '[rpm']]]/60</f>
        <v>138.02063724771156</v>
      </c>
      <c r="H7093" s="1">
        <v>51</v>
      </c>
      <c r="I7093" s="1">
        <f t="shared" si="110"/>
        <v>9.5999999999999659</v>
      </c>
      <c r="J7093" s="1">
        <f>Predictive_Maintenance_Data[[#This Row],[Torque '[Nm']]]*Predictive_Maintenance_Data[[#This Row],[Angular velocity '[rad/s']]]/1000</f>
        <v>7.0390524996332893</v>
      </c>
      <c r="K7093" s="2">
        <v>8</v>
      </c>
      <c r="L7093" s="2">
        <v>0</v>
      </c>
      <c r="M7093" s="2">
        <v>0</v>
      </c>
      <c r="N7093" s="2">
        <v>0</v>
      </c>
      <c r="O7093" s="2">
        <v>0</v>
      </c>
      <c r="P7093" s="2">
        <v>0</v>
      </c>
      <c r="Q7093" s="2">
        <v>0</v>
      </c>
      <c r="R7093"/>
      <c r="S7093"/>
    </row>
    <row r="7094" spans="1:19" x14ac:dyDescent="0.3">
      <c r="A7094">
        <v>7093</v>
      </c>
      <c r="B7094" t="s">
        <v>7109</v>
      </c>
      <c r="C7094" t="s">
        <v>17</v>
      </c>
      <c r="D7094" s="1">
        <v>300.7</v>
      </c>
      <c r="E7094" s="1">
        <v>310.2</v>
      </c>
      <c r="F7094" s="2">
        <v>1493</v>
      </c>
      <c r="G7094" s="1">
        <f>2*PI()*Predictive_Maintenance_Data[[#This Row],[Rotational speed '[rpm']]]/60</f>
        <v>156.34659439365205</v>
      </c>
      <c r="H7094" s="1">
        <v>35.9</v>
      </c>
      <c r="I7094" s="1">
        <f t="shared" si="110"/>
        <v>9.5</v>
      </c>
      <c r="J7094" s="1">
        <f>Predictive_Maintenance_Data[[#This Row],[Torque '[Nm']]]*Predictive_Maintenance_Data[[#This Row],[Angular velocity '[rad/s']]]/1000</f>
        <v>5.6128427387321089</v>
      </c>
      <c r="K7094" s="2">
        <v>10</v>
      </c>
      <c r="L7094" s="2">
        <v>0</v>
      </c>
      <c r="M7094" s="2">
        <v>0</v>
      </c>
      <c r="N7094" s="2">
        <v>0</v>
      </c>
      <c r="O7094" s="2">
        <v>0</v>
      </c>
      <c r="P7094" s="2">
        <v>0</v>
      </c>
      <c r="Q7094" s="2">
        <v>0</v>
      </c>
      <c r="R7094"/>
      <c r="S7094"/>
    </row>
    <row r="7095" spans="1:19" x14ac:dyDescent="0.3">
      <c r="A7095">
        <v>7094</v>
      </c>
      <c r="B7095" t="s">
        <v>7110</v>
      </c>
      <c r="C7095" t="s">
        <v>27</v>
      </c>
      <c r="D7095" s="1">
        <v>300.7</v>
      </c>
      <c r="E7095" s="1">
        <v>310.3</v>
      </c>
      <c r="F7095" s="2">
        <v>1369</v>
      </c>
      <c r="G7095" s="1">
        <f>2*PI()*Predictive_Maintenance_Data[[#This Row],[Rotational speed '[rpm']]]/60</f>
        <v>143.36134475881423</v>
      </c>
      <c r="H7095" s="1">
        <v>50.7</v>
      </c>
      <c r="I7095" s="1">
        <f t="shared" si="110"/>
        <v>9.6000000000000227</v>
      </c>
      <c r="J7095" s="1">
        <f>Predictive_Maintenance_Data[[#This Row],[Torque '[Nm']]]*Predictive_Maintenance_Data[[#This Row],[Angular velocity '[rad/s']]]/1000</f>
        <v>7.2684201792718817</v>
      </c>
      <c r="K7095" s="2">
        <v>12</v>
      </c>
      <c r="L7095" s="2">
        <v>0</v>
      </c>
      <c r="M7095" s="2">
        <v>0</v>
      </c>
      <c r="N7095" s="2">
        <v>0</v>
      </c>
      <c r="O7095" s="2">
        <v>0</v>
      </c>
      <c r="P7095" s="2">
        <v>0</v>
      </c>
      <c r="Q7095" s="2">
        <v>0</v>
      </c>
      <c r="R7095"/>
      <c r="S7095"/>
    </row>
    <row r="7096" spans="1:19" x14ac:dyDescent="0.3">
      <c r="A7096">
        <v>7095</v>
      </c>
      <c r="B7096" t="s">
        <v>7111</v>
      </c>
      <c r="C7096" t="s">
        <v>17</v>
      </c>
      <c r="D7096" s="1">
        <v>300.60000000000002</v>
      </c>
      <c r="E7096" s="1">
        <v>310.2</v>
      </c>
      <c r="F7096" s="2">
        <v>1447</v>
      </c>
      <c r="G7096" s="1">
        <f>2*PI()*Predictive_Maintenance_Data[[#This Row],[Rotational speed '[rpm']]]/60</f>
        <v>151.52948565814768</v>
      </c>
      <c r="H7096" s="1">
        <v>45.9</v>
      </c>
      <c r="I7096" s="1">
        <f t="shared" si="110"/>
        <v>9.5999999999999659</v>
      </c>
      <c r="J7096" s="1">
        <f>Predictive_Maintenance_Data[[#This Row],[Torque '[Nm']]]*Predictive_Maintenance_Data[[#This Row],[Angular velocity '[rad/s']]]/1000</f>
        <v>6.9552033917089782</v>
      </c>
      <c r="K7096" s="2">
        <v>17</v>
      </c>
      <c r="L7096" s="2">
        <v>0</v>
      </c>
      <c r="M7096" s="2">
        <v>0</v>
      </c>
      <c r="N7096" s="2">
        <v>0</v>
      </c>
      <c r="O7096" s="2">
        <v>0</v>
      </c>
      <c r="P7096" s="2">
        <v>0</v>
      </c>
      <c r="Q7096" s="2">
        <v>0</v>
      </c>
      <c r="R7096"/>
      <c r="S7096"/>
    </row>
    <row r="7097" spans="1:19" x14ac:dyDescent="0.3">
      <c r="A7097">
        <v>7096</v>
      </c>
      <c r="B7097" t="s">
        <v>7112</v>
      </c>
      <c r="C7097" t="s">
        <v>17</v>
      </c>
      <c r="D7097" s="1">
        <v>300.60000000000002</v>
      </c>
      <c r="E7097" s="1">
        <v>310.10000000000002</v>
      </c>
      <c r="F7097" s="2">
        <v>1485</v>
      </c>
      <c r="G7097" s="1">
        <f>2*PI()*Predictive_Maintenance_Data[[#This Row],[Rotational speed '[rpm']]]/60</f>
        <v>155.50883635269477</v>
      </c>
      <c r="H7097" s="1">
        <v>49.9</v>
      </c>
      <c r="I7097" s="1">
        <f t="shared" si="110"/>
        <v>9.5</v>
      </c>
      <c r="J7097" s="1">
        <f>Predictive_Maintenance_Data[[#This Row],[Torque '[Nm']]]*Predictive_Maintenance_Data[[#This Row],[Angular velocity '[rad/s']]]/1000</f>
        <v>7.7598909339994693</v>
      </c>
      <c r="K7097" s="2">
        <v>19</v>
      </c>
      <c r="L7097" s="2">
        <v>0</v>
      </c>
      <c r="M7097" s="2">
        <v>0</v>
      </c>
      <c r="N7097" s="2">
        <v>0</v>
      </c>
      <c r="O7097" s="2">
        <v>0</v>
      </c>
      <c r="P7097" s="2">
        <v>0</v>
      </c>
      <c r="Q7097" s="2">
        <v>0</v>
      </c>
      <c r="R7097"/>
      <c r="S7097"/>
    </row>
    <row r="7098" spans="1:19" x14ac:dyDescent="0.3">
      <c r="A7098">
        <v>7097</v>
      </c>
      <c r="B7098" t="s">
        <v>7113</v>
      </c>
      <c r="C7098" t="s">
        <v>17</v>
      </c>
      <c r="D7098" s="1">
        <v>300.60000000000002</v>
      </c>
      <c r="E7098" s="1">
        <v>310.2</v>
      </c>
      <c r="F7098" s="2">
        <v>1489</v>
      </c>
      <c r="G7098" s="1">
        <f>2*PI()*Predictive_Maintenance_Data[[#This Row],[Rotational speed '[rpm']]]/60</f>
        <v>155.92771537317338</v>
      </c>
      <c r="H7098" s="1">
        <v>47.8</v>
      </c>
      <c r="I7098" s="1">
        <f t="shared" si="110"/>
        <v>9.5999999999999659</v>
      </c>
      <c r="J7098" s="1">
        <f>Predictive_Maintenance_Data[[#This Row],[Torque '[Nm']]]*Predictive_Maintenance_Data[[#This Row],[Angular velocity '[rad/s']]]/1000</f>
        <v>7.4533447948376867</v>
      </c>
      <c r="K7098" s="2">
        <v>21</v>
      </c>
      <c r="L7098" s="2">
        <v>0</v>
      </c>
      <c r="M7098" s="2">
        <v>0</v>
      </c>
      <c r="N7098" s="2">
        <v>0</v>
      </c>
      <c r="O7098" s="2">
        <v>0</v>
      </c>
      <c r="P7098" s="2">
        <v>0</v>
      </c>
      <c r="Q7098" s="2">
        <v>0</v>
      </c>
      <c r="R7098"/>
      <c r="S7098"/>
    </row>
    <row r="7099" spans="1:19" x14ac:dyDescent="0.3">
      <c r="A7099">
        <v>7098</v>
      </c>
      <c r="B7099" t="s">
        <v>7114</v>
      </c>
      <c r="C7099" t="s">
        <v>15</v>
      </c>
      <c r="D7099" s="1">
        <v>300.60000000000002</v>
      </c>
      <c r="E7099" s="1">
        <v>310.2</v>
      </c>
      <c r="F7099" s="2">
        <v>1233</v>
      </c>
      <c r="G7099" s="1">
        <f>2*PI()*Predictive_Maintenance_Data[[#This Row],[Rotational speed '[rpm']]]/60</f>
        <v>129.1194580625405</v>
      </c>
      <c r="H7099" s="1">
        <v>52.3</v>
      </c>
      <c r="I7099" s="1">
        <f t="shared" si="110"/>
        <v>9.5999999999999659</v>
      </c>
      <c r="J7099" s="1">
        <f>Predictive_Maintenance_Data[[#This Row],[Torque '[Nm']]]*Predictive_Maintenance_Data[[#This Row],[Angular velocity '[rad/s']]]/1000</f>
        <v>6.7529476566708677</v>
      </c>
      <c r="K7099" s="2">
        <v>23</v>
      </c>
      <c r="L7099" s="2">
        <v>0</v>
      </c>
      <c r="M7099" s="2">
        <v>0</v>
      </c>
      <c r="N7099" s="2">
        <v>0</v>
      </c>
      <c r="O7099" s="2">
        <v>0</v>
      </c>
      <c r="P7099" s="2">
        <v>0</v>
      </c>
      <c r="Q7099" s="2">
        <v>0</v>
      </c>
      <c r="R7099"/>
      <c r="S7099"/>
    </row>
    <row r="7100" spans="1:19" x14ac:dyDescent="0.3">
      <c r="A7100">
        <v>7099</v>
      </c>
      <c r="B7100" t="s">
        <v>7115</v>
      </c>
      <c r="C7100" t="s">
        <v>17</v>
      </c>
      <c r="D7100" s="1">
        <v>300.7</v>
      </c>
      <c r="E7100" s="1">
        <v>310.2</v>
      </c>
      <c r="F7100" s="2">
        <v>1642</v>
      </c>
      <c r="G7100" s="1">
        <f>2*PI()*Predictive_Maintenance_Data[[#This Row],[Rotational speed '[rpm']]]/60</f>
        <v>171.94983790648132</v>
      </c>
      <c r="H7100" s="1">
        <v>32.6</v>
      </c>
      <c r="I7100" s="1">
        <f t="shared" si="110"/>
        <v>9.5</v>
      </c>
      <c r="J7100" s="1">
        <f>Predictive_Maintenance_Data[[#This Row],[Torque '[Nm']]]*Predictive_Maintenance_Data[[#This Row],[Angular velocity '[rad/s']]]/1000</f>
        <v>5.6055647157512913</v>
      </c>
      <c r="K7100" s="2">
        <v>26</v>
      </c>
      <c r="L7100" s="2">
        <v>0</v>
      </c>
      <c r="M7100" s="2">
        <v>0</v>
      </c>
      <c r="N7100" s="2">
        <v>0</v>
      </c>
      <c r="O7100" s="2">
        <v>0</v>
      </c>
      <c r="P7100" s="2">
        <v>0</v>
      </c>
      <c r="Q7100" s="2">
        <v>0</v>
      </c>
      <c r="R7100"/>
      <c r="S7100"/>
    </row>
    <row r="7101" spans="1:19" x14ac:dyDescent="0.3">
      <c r="A7101">
        <v>7100</v>
      </c>
      <c r="B7101" t="s">
        <v>7116</v>
      </c>
      <c r="C7101" t="s">
        <v>15</v>
      </c>
      <c r="D7101" s="1">
        <v>300.7</v>
      </c>
      <c r="E7101" s="1">
        <v>310.2</v>
      </c>
      <c r="F7101" s="2">
        <v>1373</v>
      </c>
      <c r="G7101" s="1">
        <f>2*PI()*Predictive_Maintenance_Data[[#This Row],[Rotational speed '[rpm']]]/60</f>
        <v>143.78022377929287</v>
      </c>
      <c r="H7101" s="1">
        <v>44.1</v>
      </c>
      <c r="I7101" s="1">
        <f t="shared" si="110"/>
        <v>9.5</v>
      </c>
      <c r="J7101" s="1">
        <f>Predictive_Maintenance_Data[[#This Row],[Torque '[Nm']]]*Predictive_Maintenance_Data[[#This Row],[Angular velocity '[rad/s']]]/1000</f>
        <v>6.3407078686668159</v>
      </c>
      <c r="K7101" s="2">
        <v>28</v>
      </c>
      <c r="L7101" s="2">
        <v>0</v>
      </c>
      <c r="M7101" s="2">
        <v>0</v>
      </c>
      <c r="N7101" s="2">
        <v>0</v>
      </c>
      <c r="O7101" s="2">
        <v>0</v>
      </c>
      <c r="P7101" s="2">
        <v>0</v>
      </c>
      <c r="Q7101" s="2">
        <v>0</v>
      </c>
      <c r="R7101"/>
      <c r="S7101"/>
    </row>
    <row r="7102" spans="1:19" x14ac:dyDescent="0.3">
      <c r="A7102">
        <v>7101</v>
      </c>
      <c r="B7102" t="s">
        <v>7117</v>
      </c>
      <c r="C7102" t="s">
        <v>17</v>
      </c>
      <c r="D7102" s="1">
        <v>300.7</v>
      </c>
      <c r="E7102" s="1">
        <v>310.2</v>
      </c>
      <c r="F7102" s="2">
        <v>1569</v>
      </c>
      <c r="G7102" s="1">
        <f>2*PI()*Predictive_Maintenance_Data[[#This Row],[Rotational speed '[rpm']]]/60</f>
        <v>164.30529578274619</v>
      </c>
      <c r="H7102" s="1">
        <v>32.799999999999997</v>
      </c>
      <c r="I7102" s="1">
        <f t="shared" si="110"/>
        <v>9.5</v>
      </c>
      <c r="J7102" s="1">
        <f>Predictive_Maintenance_Data[[#This Row],[Torque '[Nm']]]*Predictive_Maintenance_Data[[#This Row],[Angular velocity '[rad/s']]]/1000</f>
        <v>5.3892137016740742</v>
      </c>
      <c r="K7102" s="2">
        <v>31</v>
      </c>
      <c r="L7102" s="2">
        <v>0</v>
      </c>
      <c r="M7102" s="2">
        <v>0</v>
      </c>
      <c r="N7102" s="2">
        <v>0</v>
      </c>
      <c r="O7102" s="2">
        <v>0</v>
      </c>
      <c r="P7102" s="2">
        <v>0</v>
      </c>
      <c r="Q7102" s="2">
        <v>0</v>
      </c>
      <c r="R7102"/>
      <c r="S7102"/>
    </row>
    <row r="7103" spans="1:19" x14ac:dyDescent="0.3">
      <c r="A7103">
        <v>7102</v>
      </c>
      <c r="B7103" t="s">
        <v>7118</v>
      </c>
      <c r="C7103" t="s">
        <v>17</v>
      </c>
      <c r="D7103" s="1">
        <v>300.8</v>
      </c>
      <c r="E7103" s="1">
        <v>310.2</v>
      </c>
      <c r="F7103" s="2">
        <v>1850</v>
      </c>
      <c r="G7103" s="1">
        <f>2*PI()*Predictive_Maintenance_Data[[#This Row],[Rotational speed '[rpm']]]/60</f>
        <v>193.73154697137059</v>
      </c>
      <c r="H7103" s="1">
        <v>22.8</v>
      </c>
      <c r="I7103" s="1">
        <f t="shared" si="110"/>
        <v>9.3999999999999773</v>
      </c>
      <c r="J7103" s="1">
        <f>Predictive_Maintenance_Data[[#This Row],[Torque '[Nm']]]*Predictive_Maintenance_Data[[#This Row],[Angular velocity '[rad/s']]]/1000</f>
        <v>4.4170792709472497</v>
      </c>
      <c r="K7103" s="2">
        <v>33</v>
      </c>
      <c r="L7103" s="2">
        <v>0</v>
      </c>
      <c r="M7103" s="2">
        <v>0</v>
      </c>
      <c r="N7103" s="2">
        <v>0</v>
      </c>
      <c r="O7103" s="2">
        <v>0</v>
      </c>
      <c r="P7103" s="2">
        <v>0</v>
      </c>
      <c r="Q7103" s="2">
        <v>0</v>
      </c>
      <c r="R7103"/>
      <c r="S7103"/>
    </row>
    <row r="7104" spans="1:19" x14ac:dyDescent="0.3">
      <c r="A7104">
        <v>7103</v>
      </c>
      <c r="B7104" t="s">
        <v>7119</v>
      </c>
      <c r="C7104" t="s">
        <v>15</v>
      </c>
      <c r="D7104" s="1">
        <v>300.8</v>
      </c>
      <c r="E7104" s="1">
        <v>310.3</v>
      </c>
      <c r="F7104" s="2">
        <v>1494</v>
      </c>
      <c r="G7104" s="1">
        <f>2*PI()*Predictive_Maintenance_Data[[#This Row],[Rotational speed '[rpm']]]/60</f>
        <v>156.4513141487717</v>
      </c>
      <c r="H7104" s="1">
        <v>42.2</v>
      </c>
      <c r="I7104" s="1">
        <f t="shared" si="110"/>
        <v>9.5</v>
      </c>
      <c r="J7104" s="1">
        <f>Predictive_Maintenance_Data[[#This Row],[Torque '[Nm']]]*Predictive_Maintenance_Data[[#This Row],[Angular velocity '[rad/s']]]/1000</f>
        <v>6.6022454570781663</v>
      </c>
      <c r="K7104" s="2">
        <v>35</v>
      </c>
      <c r="L7104" s="2">
        <v>0</v>
      </c>
      <c r="M7104" s="2">
        <v>0</v>
      </c>
      <c r="N7104" s="2">
        <v>0</v>
      </c>
      <c r="O7104" s="2">
        <v>0</v>
      </c>
      <c r="P7104" s="2">
        <v>0</v>
      </c>
      <c r="Q7104" s="2">
        <v>0</v>
      </c>
      <c r="R7104"/>
      <c r="S7104"/>
    </row>
    <row r="7105" spans="1:19" x14ac:dyDescent="0.3">
      <c r="A7105">
        <v>7104</v>
      </c>
      <c r="B7105" t="s">
        <v>7120</v>
      </c>
      <c r="C7105" t="s">
        <v>27</v>
      </c>
      <c r="D7105" s="1">
        <v>300.8</v>
      </c>
      <c r="E7105" s="1">
        <v>310.3</v>
      </c>
      <c r="F7105" s="2">
        <v>1777</v>
      </c>
      <c r="G7105" s="1">
        <f>2*PI()*Predictive_Maintenance_Data[[#This Row],[Rotational speed '[rpm']]]/60</f>
        <v>186.0870048476354</v>
      </c>
      <c r="H7105" s="1">
        <v>30.1</v>
      </c>
      <c r="I7105" s="1">
        <f t="shared" si="110"/>
        <v>9.5</v>
      </c>
      <c r="J7105" s="1">
        <f>Predictive_Maintenance_Data[[#This Row],[Torque '[Nm']]]*Predictive_Maintenance_Data[[#This Row],[Angular velocity '[rad/s']]]/1000</f>
        <v>5.6012188459138263</v>
      </c>
      <c r="K7105" s="2">
        <v>38</v>
      </c>
      <c r="L7105" s="2">
        <v>0</v>
      </c>
      <c r="M7105" s="2">
        <v>0</v>
      </c>
      <c r="N7105" s="2">
        <v>0</v>
      </c>
      <c r="O7105" s="2">
        <v>0</v>
      </c>
      <c r="P7105" s="2">
        <v>0</v>
      </c>
      <c r="Q7105" s="2">
        <v>0</v>
      </c>
      <c r="R7105"/>
      <c r="S7105"/>
    </row>
    <row r="7106" spans="1:19" x14ac:dyDescent="0.3">
      <c r="A7106">
        <v>7105</v>
      </c>
      <c r="B7106" t="s">
        <v>7121</v>
      </c>
      <c r="C7106" t="s">
        <v>17</v>
      </c>
      <c r="D7106" s="1">
        <v>300.89999999999998</v>
      </c>
      <c r="E7106" s="1">
        <v>310.39999999999998</v>
      </c>
      <c r="F7106" s="2">
        <v>1454</v>
      </c>
      <c r="G7106" s="1">
        <f>2*PI()*Predictive_Maintenance_Data[[#This Row],[Rotational speed '[rpm']]]/60</f>
        <v>152.26252394398531</v>
      </c>
      <c r="H7106" s="1">
        <v>43.1</v>
      </c>
      <c r="I7106" s="1">
        <f t="shared" ref="I7106:I7169" si="111">E7106-D7106</f>
        <v>9.5</v>
      </c>
      <c r="J7106" s="1">
        <f>Predictive_Maintenance_Data[[#This Row],[Torque '[Nm']]]*Predictive_Maintenance_Data[[#This Row],[Angular velocity '[rad/s']]]/1000</f>
        <v>6.5625147819857679</v>
      </c>
      <c r="K7106" s="2">
        <v>43</v>
      </c>
      <c r="L7106" s="2">
        <v>0</v>
      </c>
      <c r="M7106" s="2">
        <v>0</v>
      </c>
      <c r="N7106" s="2">
        <v>0</v>
      </c>
      <c r="O7106" s="2">
        <v>0</v>
      </c>
      <c r="P7106" s="2">
        <v>0</v>
      </c>
      <c r="Q7106" s="2">
        <v>0</v>
      </c>
      <c r="R7106"/>
      <c r="S7106"/>
    </row>
    <row r="7107" spans="1:19" x14ac:dyDescent="0.3">
      <c r="A7107">
        <v>7106</v>
      </c>
      <c r="B7107" t="s">
        <v>7122</v>
      </c>
      <c r="C7107" t="s">
        <v>17</v>
      </c>
      <c r="D7107" s="1">
        <v>300.89999999999998</v>
      </c>
      <c r="E7107" s="1">
        <v>310.39999999999998</v>
      </c>
      <c r="F7107" s="2">
        <v>1536</v>
      </c>
      <c r="G7107" s="1">
        <f>2*PI()*Predictive_Maintenance_Data[[#This Row],[Rotational speed '[rpm']]]/60</f>
        <v>160.84954386379741</v>
      </c>
      <c r="H7107" s="1">
        <v>34.200000000000003</v>
      </c>
      <c r="I7107" s="1">
        <f t="shared" si="111"/>
        <v>9.5</v>
      </c>
      <c r="J7107" s="1">
        <f>Predictive_Maintenance_Data[[#This Row],[Torque '[Nm']]]*Predictive_Maintenance_Data[[#This Row],[Angular velocity '[rad/s']]]/1000</f>
        <v>5.5010544001418724</v>
      </c>
      <c r="K7107" s="2">
        <v>45</v>
      </c>
      <c r="L7107" s="2">
        <v>0</v>
      </c>
      <c r="M7107" s="2">
        <v>0</v>
      </c>
      <c r="N7107" s="2">
        <v>0</v>
      </c>
      <c r="O7107" s="2">
        <v>0</v>
      </c>
      <c r="P7107" s="2">
        <v>0</v>
      </c>
      <c r="Q7107" s="2">
        <v>0</v>
      </c>
      <c r="R7107"/>
      <c r="S7107"/>
    </row>
    <row r="7108" spans="1:19" x14ac:dyDescent="0.3">
      <c r="A7108">
        <v>7107</v>
      </c>
      <c r="B7108" t="s">
        <v>7123</v>
      </c>
      <c r="C7108" t="s">
        <v>17</v>
      </c>
      <c r="D7108" s="1">
        <v>300.8</v>
      </c>
      <c r="E7108" s="1">
        <v>310.5</v>
      </c>
      <c r="F7108" s="2">
        <v>1482</v>
      </c>
      <c r="G7108" s="1">
        <f>2*PI()*Predictive_Maintenance_Data[[#This Row],[Rotational speed '[rpm']]]/60</f>
        <v>155.1946770873358</v>
      </c>
      <c r="H7108" s="1">
        <v>39</v>
      </c>
      <c r="I7108" s="1">
        <f t="shared" si="111"/>
        <v>9.6999999999999886</v>
      </c>
      <c r="J7108" s="1">
        <f>Predictive_Maintenance_Data[[#This Row],[Torque '[Nm']]]*Predictive_Maintenance_Data[[#This Row],[Angular velocity '[rad/s']]]/1000</f>
        <v>6.0525924064060961</v>
      </c>
      <c r="K7108" s="2">
        <v>47</v>
      </c>
      <c r="L7108" s="2">
        <v>0</v>
      </c>
      <c r="M7108" s="2">
        <v>0</v>
      </c>
      <c r="N7108" s="2">
        <v>0</v>
      </c>
      <c r="O7108" s="2">
        <v>0</v>
      </c>
      <c r="P7108" s="2">
        <v>0</v>
      </c>
      <c r="Q7108" s="2">
        <v>0</v>
      </c>
      <c r="R7108"/>
      <c r="S7108"/>
    </row>
    <row r="7109" spans="1:19" x14ac:dyDescent="0.3">
      <c r="A7109">
        <v>7108</v>
      </c>
      <c r="B7109" t="s">
        <v>7124</v>
      </c>
      <c r="C7109" t="s">
        <v>27</v>
      </c>
      <c r="D7109" s="1">
        <v>300.89999999999998</v>
      </c>
      <c r="E7109" s="1">
        <v>310.5</v>
      </c>
      <c r="F7109" s="2">
        <v>1512</v>
      </c>
      <c r="G7109" s="1">
        <f>2*PI()*Predictive_Maintenance_Data[[#This Row],[Rotational speed '[rpm']]]/60</f>
        <v>158.33626974092559</v>
      </c>
      <c r="H7109" s="1">
        <v>41.2</v>
      </c>
      <c r="I7109" s="1">
        <f t="shared" si="111"/>
        <v>9.6000000000000227</v>
      </c>
      <c r="J7109" s="1">
        <f>Predictive_Maintenance_Data[[#This Row],[Torque '[Nm']]]*Predictive_Maintenance_Data[[#This Row],[Angular velocity '[rad/s']]]/1000</f>
        <v>6.5234543133261349</v>
      </c>
      <c r="K7109" s="2">
        <v>49</v>
      </c>
      <c r="L7109" s="2">
        <v>0</v>
      </c>
      <c r="M7109" s="2">
        <v>0</v>
      </c>
      <c r="N7109" s="2">
        <v>0</v>
      </c>
      <c r="O7109" s="2">
        <v>0</v>
      </c>
      <c r="P7109" s="2">
        <v>0</v>
      </c>
      <c r="Q7109" s="2">
        <v>0</v>
      </c>
      <c r="R7109"/>
      <c r="S7109"/>
    </row>
    <row r="7110" spans="1:19" x14ac:dyDescent="0.3">
      <c r="A7110">
        <v>7109</v>
      </c>
      <c r="B7110" t="s">
        <v>7125</v>
      </c>
      <c r="C7110" t="s">
        <v>15</v>
      </c>
      <c r="D7110" s="1">
        <v>300.8</v>
      </c>
      <c r="E7110" s="1">
        <v>310.5</v>
      </c>
      <c r="F7110" s="2">
        <v>1511</v>
      </c>
      <c r="G7110" s="1">
        <f>2*PI()*Predictive_Maintenance_Data[[#This Row],[Rotational speed '[rpm']]]/60</f>
        <v>158.23154998580591</v>
      </c>
      <c r="H7110" s="1">
        <v>35.799999999999997</v>
      </c>
      <c r="I7110" s="1">
        <f t="shared" si="111"/>
        <v>9.6999999999999886</v>
      </c>
      <c r="J7110" s="1">
        <f>Predictive_Maintenance_Data[[#This Row],[Torque '[Nm']]]*Predictive_Maintenance_Data[[#This Row],[Angular velocity '[rad/s']]]/1000</f>
        <v>5.6646894894918516</v>
      </c>
      <c r="K7110" s="2">
        <v>54</v>
      </c>
      <c r="L7110" s="2">
        <v>0</v>
      </c>
      <c r="M7110" s="2">
        <v>0</v>
      </c>
      <c r="N7110" s="2">
        <v>0</v>
      </c>
      <c r="O7110" s="2">
        <v>0</v>
      </c>
      <c r="P7110" s="2">
        <v>0</v>
      </c>
      <c r="Q7110" s="2">
        <v>0</v>
      </c>
      <c r="R7110"/>
      <c r="S7110"/>
    </row>
    <row r="7111" spans="1:19" x14ac:dyDescent="0.3">
      <c r="A7111">
        <v>7110</v>
      </c>
      <c r="B7111" t="s">
        <v>7126</v>
      </c>
      <c r="C7111" t="s">
        <v>17</v>
      </c>
      <c r="D7111" s="1">
        <v>300.89999999999998</v>
      </c>
      <c r="E7111" s="1">
        <v>310.5</v>
      </c>
      <c r="F7111" s="2">
        <v>1599</v>
      </c>
      <c r="G7111" s="1">
        <f>2*PI()*Predictive_Maintenance_Data[[#This Row],[Rotational speed '[rpm']]]/60</f>
        <v>167.44688843633597</v>
      </c>
      <c r="H7111" s="1">
        <v>40.5</v>
      </c>
      <c r="I7111" s="1">
        <f t="shared" si="111"/>
        <v>9.6000000000000227</v>
      </c>
      <c r="J7111" s="1">
        <f>Predictive_Maintenance_Data[[#This Row],[Torque '[Nm']]]*Predictive_Maintenance_Data[[#This Row],[Angular velocity '[rad/s']]]/1000</f>
        <v>6.781598981671606</v>
      </c>
      <c r="K7111" s="2">
        <v>57</v>
      </c>
      <c r="L7111" s="2">
        <v>0</v>
      </c>
      <c r="M7111" s="2">
        <v>0</v>
      </c>
      <c r="N7111" s="2">
        <v>0</v>
      </c>
      <c r="O7111" s="2">
        <v>0</v>
      </c>
      <c r="P7111" s="2">
        <v>0</v>
      </c>
      <c r="Q7111" s="2">
        <v>0</v>
      </c>
      <c r="R7111"/>
      <c r="S7111"/>
    </row>
    <row r="7112" spans="1:19" x14ac:dyDescent="0.3">
      <c r="A7112">
        <v>7111</v>
      </c>
      <c r="B7112" t="s">
        <v>7127</v>
      </c>
      <c r="C7112" t="s">
        <v>15</v>
      </c>
      <c r="D7112" s="1">
        <v>300.8</v>
      </c>
      <c r="E7112" s="1">
        <v>310.39999999999998</v>
      </c>
      <c r="F7112" s="2">
        <v>1518</v>
      </c>
      <c r="G7112" s="1">
        <f>2*PI()*Predictive_Maintenance_Data[[#This Row],[Rotational speed '[rpm']]]/60</f>
        <v>158.96458827164355</v>
      </c>
      <c r="H7112" s="1">
        <v>36</v>
      </c>
      <c r="I7112" s="1">
        <f t="shared" si="111"/>
        <v>9.5999999999999659</v>
      </c>
      <c r="J7112" s="1">
        <f>Predictive_Maintenance_Data[[#This Row],[Torque '[Nm']]]*Predictive_Maintenance_Data[[#This Row],[Angular velocity '[rad/s']]]/1000</f>
        <v>5.7227251777791679</v>
      </c>
      <c r="K7112" s="2">
        <v>59</v>
      </c>
      <c r="L7112" s="2">
        <v>0</v>
      </c>
      <c r="M7112" s="2">
        <v>0</v>
      </c>
      <c r="N7112" s="2">
        <v>0</v>
      </c>
      <c r="O7112" s="2">
        <v>0</v>
      </c>
      <c r="P7112" s="2">
        <v>0</v>
      </c>
      <c r="Q7112" s="2">
        <v>0</v>
      </c>
      <c r="R7112"/>
      <c r="S7112"/>
    </row>
    <row r="7113" spans="1:19" x14ac:dyDescent="0.3">
      <c r="A7113">
        <v>7112</v>
      </c>
      <c r="B7113" t="s">
        <v>7128</v>
      </c>
      <c r="C7113" t="s">
        <v>15</v>
      </c>
      <c r="D7113" s="1">
        <v>300.8</v>
      </c>
      <c r="E7113" s="1">
        <v>310.39999999999998</v>
      </c>
      <c r="F7113" s="2">
        <v>1450</v>
      </c>
      <c r="G7113" s="1">
        <f>2*PI()*Predictive_Maintenance_Data[[#This Row],[Rotational speed '[rpm']]]/60</f>
        <v>151.84364492350667</v>
      </c>
      <c r="H7113" s="1">
        <v>39.4</v>
      </c>
      <c r="I7113" s="1">
        <f t="shared" si="111"/>
        <v>9.5999999999999659</v>
      </c>
      <c r="J7113" s="1">
        <f>Predictive_Maintenance_Data[[#This Row],[Torque '[Nm']]]*Predictive_Maintenance_Data[[#This Row],[Angular velocity '[rad/s']]]/1000</f>
        <v>5.9826396099861627</v>
      </c>
      <c r="K7113" s="2">
        <v>62</v>
      </c>
      <c r="L7113" s="2">
        <v>0</v>
      </c>
      <c r="M7113" s="2">
        <v>0</v>
      </c>
      <c r="N7113" s="2">
        <v>0</v>
      </c>
      <c r="O7113" s="2">
        <v>0</v>
      </c>
      <c r="P7113" s="2">
        <v>0</v>
      </c>
      <c r="Q7113" s="2">
        <v>0</v>
      </c>
      <c r="R7113"/>
      <c r="S7113"/>
    </row>
    <row r="7114" spans="1:19" x14ac:dyDescent="0.3">
      <c r="A7114">
        <v>7113</v>
      </c>
      <c r="B7114" t="s">
        <v>7129</v>
      </c>
      <c r="C7114" t="s">
        <v>17</v>
      </c>
      <c r="D7114" s="1">
        <v>300.89999999999998</v>
      </c>
      <c r="E7114" s="1">
        <v>310.39999999999998</v>
      </c>
      <c r="F7114" s="2">
        <v>1427</v>
      </c>
      <c r="G7114" s="1">
        <f>2*PI()*Predictive_Maintenance_Data[[#This Row],[Rotational speed '[rpm']]]/60</f>
        <v>149.4350905557545</v>
      </c>
      <c r="H7114" s="1">
        <v>47</v>
      </c>
      <c r="I7114" s="1">
        <f t="shared" si="111"/>
        <v>9.5</v>
      </c>
      <c r="J7114" s="1">
        <f>Predictive_Maintenance_Data[[#This Row],[Torque '[Nm']]]*Predictive_Maintenance_Data[[#This Row],[Angular velocity '[rad/s']]]/1000</f>
        <v>7.0234492561204611</v>
      </c>
      <c r="K7114" s="2">
        <v>65</v>
      </c>
      <c r="L7114" s="2">
        <v>0</v>
      </c>
      <c r="M7114" s="2">
        <v>0</v>
      </c>
      <c r="N7114" s="2">
        <v>0</v>
      </c>
      <c r="O7114" s="2">
        <v>0</v>
      </c>
      <c r="P7114" s="2">
        <v>0</v>
      </c>
      <c r="Q7114" s="2">
        <v>0</v>
      </c>
      <c r="R7114"/>
      <c r="S7114"/>
    </row>
    <row r="7115" spans="1:19" x14ac:dyDescent="0.3">
      <c r="A7115">
        <v>7114</v>
      </c>
      <c r="B7115" t="s">
        <v>7130</v>
      </c>
      <c r="C7115" t="s">
        <v>17</v>
      </c>
      <c r="D7115" s="1">
        <v>300.89999999999998</v>
      </c>
      <c r="E7115" s="1">
        <v>310.39999999999998</v>
      </c>
      <c r="F7115" s="2">
        <v>1561</v>
      </c>
      <c r="G7115" s="1">
        <f>2*PI()*Predictive_Maintenance_Data[[#This Row],[Rotational speed '[rpm']]]/60</f>
        <v>163.4675377417889</v>
      </c>
      <c r="H7115" s="1">
        <v>32.700000000000003</v>
      </c>
      <c r="I7115" s="1">
        <f t="shared" si="111"/>
        <v>9.5</v>
      </c>
      <c r="J7115" s="1">
        <f>Predictive_Maintenance_Data[[#This Row],[Torque '[Nm']]]*Predictive_Maintenance_Data[[#This Row],[Angular velocity '[rad/s']]]/1000</f>
        <v>5.3453884841564978</v>
      </c>
      <c r="K7115" s="2">
        <v>67</v>
      </c>
      <c r="L7115" s="2">
        <v>0</v>
      </c>
      <c r="M7115" s="2">
        <v>0</v>
      </c>
      <c r="N7115" s="2">
        <v>0</v>
      </c>
      <c r="O7115" s="2">
        <v>0</v>
      </c>
      <c r="P7115" s="2">
        <v>0</v>
      </c>
      <c r="Q7115" s="2">
        <v>0</v>
      </c>
      <c r="R7115"/>
      <c r="S7115"/>
    </row>
    <row r="7116" spans="1:19" x14ac:dyDescent="0.3">
      <c r="A7116">
        <v>7115</v>
      </c>
      <c r="B7116" t="s">
        <v>7131</v>
      </c>
      <c r="C7116" t="s">
        <v>27</v>
      </c>
      <c r="D7116" s="1">
        <v>300.89999999999998</v>
      </c>
      <c r="E7116" s="1">
        <v>310.39999999999998</v>
      </c>
      <c r="F7116" s="2">
        <v>1457</v>
      </c>
      <c r="G7116" s="1">
        <f>2*PI()*Predictive_Maintenance_Data[[#This Row],[Rotational speed '[rpm']]]/60</f>
        <v>152.57668320934428</v>
      </c>
      <c r="H7116" s="1">
        <v>43.8</v>
      </c>
      <c r="I7116" s="1">
        <f t="shared" si="111"/>
        <v>9.5</v>
      </c>
      <c r="J7116" s="1">
        <f>Predictive_Maintenance_Data[[#This Row],[Torque '[Nm']]]*Predictive_Maintenance_Data[[#This Row],[Angular velocity '[rad/s']]]/1000</f>
        <v>6.6828587245692788</v>
      </c>
      <c r="K7116" s="2">
        <v>69</v>
      </c>
      <c r="L7116" s="2">
        <v>0</v>
      </c>
      <c r="M7116" s="2">
        <v>0</v>
      </c>
      <c r="N7116" s="2">
        <v>0</v>
      </c>
      <c r="O7116" s="2">
        <v>0</v>
      </c>
      <c r="P7116" s="2">
        <v>0</v>
      </c>
      <c r="Q7116" s="2">
        <v>0</v>
      </c>
      <c r="R7116"/>
      <c r="S7116"/>
    </row>
    <row r="7117" spans="1:19" x14ac:dyDescent="0.3">
      <c r="A7117">
        <v>7116</v>
      </c>
      <c r="B7117" t="s">
        <v>7132</v>
      </c>
      <c r="C7117" t="s">
        <v>15</v>
      </c>
      <c r="D7117" s="1">
        <v>301</v>
      </c>
      <c r="E7117" s="1">
        <v>310.60000000000002</v>
      </c>
      <c r="F7117" s="2">
        <v>1460</v>
      </c>
      <c r="G7117" s="1">
        <f>2*PI()*Predictive_Maintenance_Data[[#This Row],[Rotational speed '[rpm']]]/60</f>
        <v>152.89084247470328</v>
      </c>
      <c r="H7117" s="1">
        <v>53.6</v>
      </c>
      <c r="I7117" s="1">
        <f t="shared" si="111"/>
        <v>9.6000000000000227</v>
      </c>
      <c r="J7117" s="1">
        <f>Predictive_Maintenance_Data[[#This Row],[Torque '[Nm']]]*Predictive_Maintenance_Data[[#This Row],[Angular velocity '[rad/s']]]/1000</f>
        <v>8.1949491566440962</v>
      </c>
      <c r="K7117" s="2">
        <v>74</v>
      </c>
      <c r="L7117" s="2">
        <v>0</v>
      </c>
      <c r="M7117" s="2">
        <v>0</v>
      </c>
      <c r="N7117" s="2">
        <v>0</v>
      </c>
      <c r="O7117" s="2">
        <v>0</v>
      </c>
      <c r="P7117" s="2">
        <v>0</v>
      </c>
      <c r="Q7117" s="2">
        <v>0</v>
      </c>
      <c r="R7117"/>
      <c r="S7117"/>
    </row>
    <row r="7118" spans="1:19" x14ac:dyDescent="0.3">
      <c r="A7118">
        <v>7117</v>
      </c>
      <c r="B7118" t="s">
        <v>7133</v>
      </c>
      <c r="C7118" t="s">
        <v>17</v>
      </c>
      <c r="D7118" s="1">
        <v>301</v>
      </c>
      <c r="E7118" s="1">
        <v>310.5</v>
      </c>
      <c r="F7118" s="2">
        <v>1601</v>
      </c>
      <c r="G7118" s="1">
        <f>2*PI()*Predictive_Maintenance_Data[[#This Row],[Rotational speed '[rpm']]]/60</f>
        <v>167.65632794657529</v>
      </c>
      <c r="H7118" s="1">
        <v>33.200000000000003</v>
      </c>
      <c r="I7118" s="1">
        <f t="shared" si="111"/>
        <v>9.5</v>
      </c>
      <c r="J7118" s="1">
        <f>Predictive_Maintenance_Data[[#This Row],[Torque '[Nm']]]*Predictive_Maintenance_Data[[#This Row],[Angular velocity '[rad/s']]]/1000</f>
        <v>5.5661900878263006</v>
      </c>
      <c r="K7118" s="2">
        <v>77</v>
      </c>
      <c r="L7118" s="2">
        <v>0</v>
      </c>
      <c r="M7118" s="2">
        <v>0</v>
      </c>
      <c r="N7118" s="2">
        <v>0</v>
      </c>
      <c r="O7118" s="2">
        <v>0</v>
      </c>
      <c r="P7118" s="2">
        <v>0</v>
      </c>
      <c r="Q7118" s="2">
        <v>0</v>
      </c>
      <c r="R7118"/>
      <c r="S7118"/>
    </row>
    <row r="7119" spans="1:19" x14ac:dyDescent="0.3">
      <c r="A7119">
        <v>7118</v>
      </c>
      <c r="B7119" t="s">
        <v>7134</v>
      </c>
      <c r="C7119" t="s">
        <v>17</v>
      </c>
      <c r="D7119" s="1">
        <v>300.89999999999998</v>
      </c>
      <c r="E7119" s="1">
        <v>310.5</v>
      </c>
      <c r="F7119" s="2">
        <v>1570</v>
      </c>
      <c r="G7119" s="1">
        <f>2*PI()*Predictive_Maintenance_Data[[#This Row],[Rotational speed '[rpm']]]/60</f>
        <v>164.41001553786586</v>
      </c>
      <c r="H7119" s="1">
        <v>40.1</v>
      </c>
      <c r="I7119" s="1">
        <f t="shared" si="111"/>
        <v>9.6000000000000227</v>
      </c>
      <c r="J7119" s="1">
        <f>Predictive_Maintenance_Data[[#This Row],[Torque '[Nm']]]*Predictive_Maintenance_Data[[#This Row],[Angular velocity '[rad/s']]]/1000</f>
        <v>6.5928416230684217</v>
      </c>
      <c r="K7119" s="2">
        <v>79</v>
      </c>
      <c r="L7119" s="2">
        <v>0</v>
      </c>
      <c r="M7119" s="2">
        <v>0</v>
      </c>
      <c r="N7119" s="2">
        <v>0</v>
      </c>
      <c r="O7119" s="2">
        <v>0</v>
      </c>
      <c r="P7119" s="2">
        <v>0</v>
      </c>
      <c r="Q7119" s="2">
        <v>0</v>
      </c>
      <c r="R7119"/>
      <c r="S7119"/>
    </row>
    <row r="7120" spans="1:19" x14ac:dyDescent="0.3">
      <c r="A7120">
        <v>7119</v>
      </c>
      <c r="B7120" t="s">
        <v>7135</v>
      </c>
      <c r="C7120" t="s">
        <v>17</v>
      </c>
      <c r="D7120" s="1">
        <v>300.89999999999998</v>
      </c>
      <c r="E7120" s="1">
        <v>310.5</v>
      </c>
      <c r="F7120" s="2">
        <v>1565</v>
      </c>
      <c r="G7120" s="1">
        <f>2*PI()*Predictive_Maintenance_Data[[#This Row],[Rotational speed '[rpm']]]/60</f>
        <v>163.88641676226752</v>
      </c>
      <c r="H7120" s="1">
        <v>35.9</v>
      </c>
      <c r="I7120" s="1">
        <f t="shared" si="111"/>
        <v>9.6000000000000227</v>
      </c>
      <c r="J7120" s="1">
        <f>Predictive_Maintenance_Data[[#This Row],[Torque '[Nm']]]*Predictive_Maintenance_Data[[#This Row],[Angular velocity '[rad/s']]]/1000</f>
        <v>5.8835223617654036</v>
      </c>
      <c r="K7120" s="2">
        <v>81</v>
      </c>
      <c r="L7120" s="2">
        <v>0</v>
      </c>
      <c r="M7120" s="2">
        <v>0</v>
      </c>
      <c r="N7120" s="2">
        <v>0</v>
      </c>
      <c r="O7120" s="2">
        <v>0</v>
      </c>
      <c r="P7120" s="2">
        <v>0</v>
      </c>
      <c r="Q7120" s="2">
        <v>0</v>
      </c>
      <c r="R7120"/>
      <c r="S7120"/>
    </row>
    <row r="7121" spans="1:19" x14ac:dyDescent="0.3">
      <c r="A7121">
        <v>7120</v>
      </c>
      <c r="B7121" t="s">
        <v>7136</v>
      </c>
      <c r="C7121" t="s">
        <v>17</v>
      </c>
      <c r="D7121" s="1">
        <v>301</v>
      </c>
      <c r="E7121" s="1">
        <v>310.5</v>
      </c>
      <c r="F7121" s="2">
        <v>1378</v>
      </c>
      <c r="G7121" s="1">
        <f>2*PI()*Predictive_Maintenance_Data[[#This Row],[Rotational speed '[rpm']]]/60</f>
        <v>144.30382255489116</v>
      </c>
      <c r="H7121" s="1">
        <v>44.4</v>
      </c>
      <c r="I7121" s="1">
        <f t="shared" si="111"/>
        <v>9.5</v>
      </c>
      <c r="J7121" s="1">
        <f>Predictive_Maintenance_Data[[#This Row],[Torque '[Nm']]]*Predictive_Maintenance_Data[[#This Row],[Angular velocity '[rad/s']]]/1000</f>
        <v>6.4070897214371669</v>
      </c>
      <c r="K7121" s="2">
        <v>83</v>
      </c>
      <c r="L7121" s="2">
        <v>0</v>
      </c>
      <c r="M7121" s="2">
        <v>0</v>
      </c>
      <c r="N7121" s="2">
        <v>0</v>
      </c>
      <c r="O7121" s="2">
        <v>0</v>
      </c>
      <c r="P7121" s="2">
        <v>0</v>
      </c>
      <c r="Q7121" s="2">
        <v>0</v>
      </c>
      <c r="R7121"/>
      <c r="S7121"/>
    </row>
    <row r="7122" spans="1:19" x14ac:dyDescent="0.3">
      <c r="A7122">
        <v>7121</v>
      </c>
      <c r="B7122" t="s">
        <v>7137</v>
      </c>
      <c r="C7122" t="s">
        <v>17</v>
      </c>
      <c r="D7122" s="1">
        <v>300.89999999999998</v>
      </c>
      <c r="E7122" s="1">
        <v>310.5</v>
      </c>
      <c r="F7122" s="2">
        <v>2288</v>
      </c>
      <c r="G7122" s="1">
        <f>2*PI()*Predictive_Maintenance_Data[[#This Row],[Rotational speed '[rpm']]]/60</f>
        <v>239.59879971378157</v>
      </c>
      <c r="H7122" s="1">
        <v>16.100000000000001</v>
      </c>
      <c r="I7122" s="1">
        <f t="shared" si="111"/>
        <v>9.6000000000000227</v>
      </c>
      <c r="J7122" s="1">
        <f>Predictive_Maintenance_Data[[#This Row],[Torque '[Nm']]]*Predictive_Maintenance_Data[[#This Row],[Angular velocity '[rad/s']]]/1000</f>
        <v>3.8575406753918839</v>
      </c>
      <c r="K7122" s="2">
        <v>85</v>
      </c>
      <c r="L7122" s="2">
        <v>0</v>
      </c>
      <c r="M7122" s="2">
        <v>0</v>
      </c>
      <c r="N7122" s="2">
        <v>0</v>
      </c>
      <c r="O7122" s="2">
        <v>0</v>
      </c>
      <c r="P7122" s="2">
        <v>0</v>
      </c>
      <c r="Q7122" s="2">
        <v>0</v>
      </c>
      <c r="R7122"/>
      <c r="S7122"/>
    </row>
    <row r="7123" spans="1:19" x14ac:dyDescent="0.3">
      <c r="A7123">
        <v>7122</v>
      </c>
      <c r="B7123" t="s">
        <v>7138</v>
      </c>
      <c r="C7123" t="s">
        <v>15</v>
      </c>
      <c r="D7123" s="1">
        <v>300.89999999999998</v>
      </c>
      <c r="E7123" s="1">
        <v>310.39999999999998</v>
      </c>
      <c r="F7123" s="2">
        <v>1375</v>
      </c>
      <c r="G7123" s="1">
        <f>2*PI()*Predictive_Maintenance_Data[[#This Row],[Rotational speed '[rpm']]]/60</f>
        <v>143.98966328953216</v>
      </c>
      <c r="H7123" s="1">
        <v>44.7</v>
      </c>
      <c r="I7123" s="1">
        <f t="shared" si="111"/>
        <v>9.5</v>
      </c>
      <c r="J7123" s="1">
        <f>Predictive_Maintenance_Data[[#This Row],[Torque '[Nm']]]*Predictive_Maintenance_Data[[#This Row],[Angular velocity '[rad/s']]]/1000</f>
        <v>6.4363379490420876</v>
      </c>
      <c r="K7123" s="2">
        <v>87</v>
      </c>
      <c r="L7123" s="2">
        <v>0</v>
      </c>
      <c r="M7123" s="2">
        <v>0</v>
      </c>
      <c r="N7123" s="2">
        <v>0</v>
      </c>
      <c r="O7123" s="2">
        <v>0</v>
      </c>
      <c r="P7123" s="2">
        <v>0</v>
      </c>
      <c r="Q7123" s="2">
        <v>0</v>
      </c>
      <c r="R7123"/>
      <c r="S7123"/>
    </row>
    <row r="7124" spans="1:19" x14ac:dyDescent="0.3">
      <c r="A7124">
        <v>7123</v>
      </c>
      <c r="B7124" t="s">
        <v>7139</v>
      </c>
      <c r="C7124" t="s">
        <v>17</v>
      </c>
      <c r="D7124" s="1">
        <v>300.89999999999998</v>
      </c>
      <c r="E7124" s="1">
        <v>310.39999999999998</v>
      </c>
      <c r="F7124" s="2">
        <v>1788</v>
      </c>
      <c r="G7124" s="1">
        <f>2*PI()*Predictive_Maintenance_Data[[#This Row],[Rotational speed '[rpm']]]/60</f>
        <v>187.23892215395165</v>
      </c>
      <c r="H7124" s="1">
        <v>27.8</v>
      </c>
      <c r="I7124" s="1">
        <f t="shared" si="111"/>
        <v>9.5</v>
      </c>
      <c r="J7124" s="1">
        <f>Predictive_Maintenance_Data[[#This Row],[Torque '[Nm']]]*Predictive_Maintenance_Data[[#This Row],[Angular velocity '[rad/s']]]/1000</f>
        <v>5.2052420358798566</v>
      </c>
      <c r="K7124" s="2">
        <v>90</v>
      </c>
      <c r="L7124" s="2">
        <v>0</v>
      </c>
      <c r="M7124" s="2">
        <v>0</v>
      </c>
      <c r="N7124" s="2">
        <v>0</v>
      </c>
      <c r="O7124" s="2">
        <v>0</v>
      </c>
      <c r="P7124" s="2">
        <v>0</v>
      </c>
      <c r="Q7124" s="2">
        <v>0</v>
      </c>
      <c r="R7124"/>
      <c r="S7124"/>
    </row>
    <row r="7125" spans="1:19" x14ac:dyDescent="0.3">
      <c r="A7125">
        <v>7124</v>
      </c>
      <c r="B7125" t="s">
        <v>7140</v>
      </c>
      <c r="C7125" t="s">
        <v>15</v>
      </c>
      <c r="D7125" s="1">
        <v>300.89999999999998</v>
      </c>
      <c r="E7125" s="1">
        <v>310.39999999999998</v>
      </c>
      <c r="F7125" s="2">
        <v>1576</v>
      </c>
      <c r="G7125" s="1">
        <f>2*PI()*Predictive_Maintenance_Data[[#This Row],[Rotational speed '[rpm']]]/60</f>
        <v>165.03833406858379</v>
      </c>
      <c r="H7125" s="1">
        <v>40.4</v>
      </c>
      <c r="I7125" s="1">
        <f t="shared" si="111"/>
        <v>9.5</v>
      </c>
      <c r="J7125" s="1">
        <f>Predictive_Maintenance_Data[[#This Row],[Torque '[Nm']]]*Predictive_Maintenance_Data[[#This Row],[Angular velocity '[rad/s']]]/1000</f>
        <v>6.6675486963707851</v>
      </c>
      <c r="K7125" s="2">
        <v>92</v>
      </c>
      <c r="L7125" s="2">
        <v>0</v>
      </c>
      <c r="M7125" s="2">
        <v>0</v>
      </c>
      <c r="N7125" s="2">
        <v>0</v>
      </c>
      <c r="O7125" s="2">
        <v>0</v>
      </c>
      <c r="P7125" s="2">
        <v>0</v>
      </c>
      <c r="Q7125" s="2">
        <v>0</v>
      </c>
      <c r="R7125"/>
      <c r="S7125"/>
    </row>
    <row r="7126" spans="1:19" x14ac:dyDescent="0.3">
      <c r="A7126">
        <v>7125</v>
      </c>
      <c r="B7126" t="s">
        <v>7141</v>
      </c>
      <c r="C7126" t="s">
        <v>15</v>
      </c>
      <c r="D7126" s="1">
        <v>300.8</v>
      </c>
      <c r="E7126" s="1">
        <v>310.3</v>
      </c>
      <c r="F7126" s="2">
        <v>1868</v>
      </c>
      <c r="G7126" s="1">
        <f>2*PI()*Predictive_Maintenance_Data[[#This Row],[Rotational speed '[rpm']]]/60</f>
        <v>195.61650256352445</v>
      </c>
      <c r="H7126" s="1">
        <v>24.5</v>
      </c>
      <c r="I7126" s="1">
        <f t="shared" si="111"/>
        <v>9.5</v>
      </c>
      <c r="J7126" s="1">
        <f>Predictive_Maintenance_Data[[#This Row],[Torque '[Nm']]]*Predictive_Maintenance_Data[[#This Row],[Angular velocity '[rad/s']]]/1000</f>
        <v>4.7926043128063496</v>
      </c>
      <c r="K7126" s="2">
        <v>95</v>
      </c>
      <c r="L7126" s="2">
        <v>0</v>
      </c>
      <c r="M7126" s="2">
        <v>0</v>
      </c>
      <c r="N7126" s="2">
        <v>0</v>
      </c>
      <c r="O7126" s="2">
        <v>0</v>
      </c>
      <c r="P7126" s="2">
        <v>0</v>
      </c>
      <c r="Q7126" s="2">
        <v>0</v>
      </c>
      <c r="R7126"/>
      <c r="S7126"/>
    </row>
    <row r="7127" spans="1:19" x14ac:dyDescent="0.3">
      <c r="A7127">
        <v>7126</v>
      </c>
      <c r="B7127" t="s">
        <v>7142</v>
      </c>
      <c r="C7127" t="s">
        <v>17</v>
      </c>
      <c r="D7127" s="1">
        <v>300.7</v>
      </c>
      <c r="E7127" s="1">
        <v>310.10000000000002</v>
      </c>
      <c r="F7127" s="2">
        <v>1261</v>
      </c>
      <c r="G7127" s="1">
        <f>2*PI()*Predictive_Maintenance_Data[[#This Row],[Rotational speed '[rpm']]]/60</f>
        <v>132.05161120589096</v>
      </c>
      <c r="H7127" s="1">
        <v>56.6</v>
      </c>
      <c r="I7127" s="1">
        <f t="shared" si="111"/>
        <v>9.4000000000000341</v>
      </c>
      <c r="J7127" s="1">
        <f>Predictive_Maintenance_Data[[#This Row],[Torque '[Nm']]]*Predictive_Maintenance_Data[[#This Row],[Angular velocity '[rad/s']]]/1000</f>
        <v>7.4741211942534296</v>
      </c>
      <c r="K7127" s="2">
        <v>98</v>
      </c>
      <c r="L7127" s="2">
        <v>0</v>
      </c>
      <c r="M7127" s="2">
        <v>0</v>
      </c>
      <c r="N7127" s="2">
        <v>0</v>
      </c>
      <c r="O7127" s="2">
        <v>0</v>
      </c>
      <c r="P7127" s="2">
        <v>0</v>
      </c>
      <c r="Q7127" s="2">
        <v>0</v>
      </c>
      <c r="R7127"/>
      <c r="S7127"/>
    </row>
    <row r="7128" spans="1:19" x14ac:dyDescent="0.3">
      <c r="A7128">
        <v>7127</v>
      </c>
      <c r="B7128" t="s">
        <v>7143</v>
      </c>
      <c r="C7128" t="s">
        <v>15</v>
      </c>
      <c r="D7128" s="1">
        <v>300.60000000000002</v>
      </c>
      <c r="E7128" s="1">
        <v>310</v>
      </c>
      <c r="F7128" s="2">
        <v>1542</v>
      </c>
      <c r="G7128" s="1">
        <f>2*PI()*Predictive_Maintenance_Data[[#This Row],[Rotational speed '[rpm']]]/60</f>
        <v>161.47786239451537</v>
      </c>
      <c r="H7128" s="1">
        <v>33.9</v>
      </c>
      <c r="I7128" s="1">
        <f t="shared" si="111"/>
        <v>9.3999999999999773</v>
      </c>
      <c r="J7128" s="1">
        <f>Predictive_Maintenance_Data[[#This Row],[Torque '[Nm']]]*Predictive_Maintenance_Data[[#This Row],[Angular velocity '[rad/s']]]/1000</f>
        <v>5.4740995351740711</v>
      </c>
      <c r="K7128" s="2">
        <v>100</v>
      </c>
      <c r="L7128" s="2">
        <v>0</v>
      </c>
      <c r="M7128" s="2">
        <v>0</v>
      </c>
      <c r="N7128" s="2">
        <v>0</v>
      </c>
      <c r="O7128" s="2">
        <v>0</v>
      </c>
      <c r="P7128" s="2">
        <v>0</v>
      </c>
      <c r="Q7128" s="2">
        <v>0</v>
      </c>
      <c r="R7128"/>
      <c r="S7128"/>
    </row>
    <row r="7129" spans="1:19" x14ac:dyDescent="0.3">
      <c r="A7129">
        <v>7128</v>
      </c>
      <c r="B7129" t="s">
        <v>7144</v>
      </c>
      <c r="C7129" t="s">
        <v>17</v>
      </c>
      <c r="D7129" s="1">
        <v>300.60000000000002</v>
      </c>
      <c r="E7129" s="1">
        <v>310</v>
      </c>
      <c r="F7129" s="2">
        <v>1438</v>
      </c>
      <c r="G7129" s="1">
        <f>2*PI()*Predictive_Maintenance_Data[[#This Row],[Rotational speed '[rpm']]]/60</f>
        <v>150.58700786207075</v>
      </c>
      <c r="H7129" s="1">
        <v>53.8</v>
      </c>
      <c r="I7129" s="1">
        <f t="shared" si="111"/>
        <v>9.3999999999999773</v>
      </c>
      <c r="J7129" s="1">
        <f>Predictive_Maintenance_Data[[#This Row],[Torque '[Nm']]]*Predictive_Maintenance_Data[[#This Row],[Angular velocity '[rad/s']]]/1000</f>
        <v>8.1015810229794063</v>
      </c>
      <c r="K7129" s="2">
        <v>103</v>
      </c>
      <c r="L7129" s="2">
        <v>0</v>
      </c>
      <c r="M7129" s="2">
        <v>0</v>
      </c>
      <c r="N7129" s="2">
        <v>0</v>
      </c>
      <c r="O7129" s="2">
        <v>0</v>
      </c>
      <c r="P7129" s="2">
        <v>0</v>
      </c>
      <c r="Q7129" s="2">
        <v>0</v>
      </c>
      <c r="R7129"/>
      <c r="S7129"/>
    </row>
    <row r="7130" spans="1:19" x14ac:dyDescent="0.3">
      <c r="A7130">
        <v>7129</v>
      </c>
      <c r="B7130" t="s">
        <v>7145</v>
      </c>
      <c r="C7130" t="s">
        <v>17</v>
      </c>
      <c r="D7130" s="1">
        <v>300.60000000000002</v>
      </c>
      <c r="E7130" s="1">
        <v>310</v>
      </c>
      <c r="F7130" s="2">
        <v>1511</v>
      </c>
      <c r="G7130" s="1">
        <f>2*PI()*Predictive_Maintenance_Data[[#This Row],[Rotational speed '[rpm']]]/60</f>
        <v>158.23154998580591</v>
      </c>
      <c r="H7130" s="1">
        <v>36.9</v>
      </c>
      <c r="I7130" s="1">
        <f t="shared" si="111"/>
        <v>9.3999999999999773</v>
      </c>
      <c r="J7130" s="1">
        <f>Predictive_Maintenance_Data[[#This Row],[Torque '[Nm']]]*Predictive_Maintenance_Data[[#This Row],[Angular velocity '[rad/s']]]/1000</f>
        <v>5.8387441944762379</v>
      </c>
      <c r="K7130" s="2">
        <v>105</v>
      </c>
      <c r="L7130" s="2">
        <v>0</v>
      </c>
      <c r="M7130" s="2">
        <v>0</v>
      </c>
      <c r="N7130" s="2">
        <v>0</v>
      </c>
      <c r="O7130" s="2">
        <v>0</v>
      </c>
      <c r="P7130" s="2">
        <v>0</v>
      </c>
      <c r="Q7130" s="2">
        <v>0</v>
      </c>
      <c r="R7130"/>
      <c r="S7130"/>
    </row>
    <row r="7131" spans="1:19" x14ac:dyDescent="0.3">
      <c r="A7131">
        <v>7130</v>
      </c>
      <c r="B7131" t="s">
        <v>7146</v>
      </c>
      <c r="C7131" t="s">
        <v>17</v>
      </c>
      <c r="D7131" s="1">
        <v>300.60000000000002</v>
      </c>
      <c r="E7131" s="1">
        <v>310</v>
      </c>
      <c r="F7131" s="2">
        <v>1635</v>
      </c>
      <c r="G7131" s="1">
        <f>2*PI()*Predictive_Maintenance_Data[[#This Row],[Rotational speed '[rpm']]]/60</f>
        <v>171.21679962064371</v>
      </c>
      <c r="H7131" s="1">
        <v>31</v>
      </c>
      <c r="I7131" s="1">
        <f t="shared" si="111"/>
        <v>9.3999999999999773</v>
      </c>
      <c r="J7131" s="1">
        <f>Predictive_Maintenance_Data[[#This Row],[Torque '[Nm']]]*Predictive_Maintenance_Data[[#This Row],[Angular velocity '[rad/s']]]/1000</f>
        <v>5.3077207882399549</v>
      </c>
      <c r="K7131" s="2">
        <v>107</v>
      </c>
      <c r="L7131" s="2">
        <v>0</v>
      </c>
      <c r="M7131" s="2">
        <v>0</v>
      </c>
      <c r="N7131" s="2">
        <v>0</v>
      </c>
      <c r="O7131" s="2">
        <v>0</v>
      </c>
      <c r="P7131" s="2">
        <v>0</v>
      </c>
      <c r="Q7131" s="2">
        <v>0</v>
      </c>
      <c r="R7131"/>
      <c r="S7131"/>
    </row>
    <row r="7132" spans="1:19" x14ac:dyDescent="0.3">
      <c r="A7132">
        <v>7131</v>
      </c>
      <c r="B7132" t="s">
        <v>7147</v>
      </c>
      <c r="C7132" t="s">
        <v>17</v>
      </c>
      <c r="D7132" s="1">
        <v>300.60000000000002</v>
      </c>
      <c r="E7132" s="1">
        <v>309.89999999999998</v>
      </c>
      <c r="F7132" s="2">
        <v>1428</v>
      </c>
      <c r="G7132" s="1">
        <f>2*PI()*Predictive_Maintenance_Data[[#This Row],[Rotational speed '[rpm']]]/60</f>
        <v>149.53981031087415</v>
      </c>
      <c r="H7132" s="1">
        <v>48.8</v>
      </c>
      <c r="I7132" s="1">
        <f t="shared" si="111"/>
        <v>9.2999999999999545</v>
      </c>
      <c r="J7132" s="1">
        <f>Predictive_Maintenance_Data[[#This Row],[Torque '[Nm']]]*Predictive_Maintenance_Data[[#This Row],[Angular velocity '[rad/s']]]/1000</f>
        <v>7.2975427431706574</v>
      </c>
      <c r="K7132" s="2">
        <v>109</v>
      </c>
      <c r="L7132" s="2">
        <v>0</v>
      </c>
      <c r="M7132" s="2">
        <v>0</v>
      </c>
      <c r="N7132" s="2">
        <v>0</v>
      </c>
      <c r="O7132" s="2">
        <v>0</v>
      </c>
      <c r="P7132" s="2">
        <v>0</v>
      </c>
      <c r="Q7132" s="2">
        <v>0</v>
      </c>
      <c r="R7132"/>
      <c r="S7132"/>
    </row>
    <row r="7133" spans="1:19" x14ac:dyDescent="0.3">
      <c r="A7133">
        <v>7132</v>
      </c>
      <c r="B7133" t="s">
        <v>7148</v>
      </c>
      <c r="C7133" t="s">
        <v>15</v>
      </c>
      <c r="D7133" s="1">
        <v>300.5</v>
      </c>
      <c r="E7133" s="1">
        <v>309.8</v>
      </c>
      <c r="F7133" s="2">
        <v>1410</v>
      </c>
      <c r="G7133" s="1">
        <f>2*PI()*Predictive_Maintenance_Data[[#This Row],[Rotational speed '[rpm']]]/60</f>
        <v>147.65485471872029</v>
      </c>
      <c r="H7133" s="1">
        <v>44.4</v>
      </c>
      <c r="I7133" s="1">
        <f t="shared" si="111"/>
        <v>9.3000000000000114</v>
      </c>
      <c r="J7133" s="1">
        <f>Predictive_Maintenance_Data[[#This Row],[Torque '[Nm']]]*Predictive_Maintenance_Data[[#This Row],[Angular velocity '[rad/s']]]/1000</f>
        <v>6.5558755495111809</v>
      </c>
      <c r="K7133" s="2">
        <v>111</v>
      </c>
      <c r="L7133" s="2">
        <v>0</v>
      </c>
      <c r="M7133" s="2">
        <v>0</v>
      </c>
      <c r="N7133" s="2">
        <v>0</v>
      </c>
      <c r="O7133" s="2">
        <v>0</v>
      </c>
      <c r="P7133" s="2">
        <v>0</v>
      </c>
      <c r="Q7133" s="2">
        <v>0</v>
      </c>
      <c r="R7133"/>
      <c r="S7133"/>
    </row>
    <row r="7134" spans="1:19" x14ac:dyDescent="0.3">
      <c r="A7134">
        <v>7133</v>
      </c>
      <c r="B7134" t="s">
        <v>7149</v>
      </c>
      <c r="C7134" t="s">
        <v>17</v>
      </c>
      <c r="D7134" s="1">
        <v>300.5</v>
      </c>
      <c r="E7134" s="1">
        <v>309.89999999999998</v>
      </c>
      <c r="F7134" s="2">
        <v>1423</v>
      </c>
      <c r="G7134" s="1">
        <f>2*PI()*Predictive_Maintenance_Data[[#This Row],[Rotational speed '[rpm']]]/60</f>
        <v>149.01621153527586</v>
      </c>
      <c r="H7134" s="1">
        <v>47.9</v>
      </c>
      <c r="I7134" s="1">
        <f t="shared" si="111"/>
        <v>9.3999999999999773</v>
      </c>
      <c r="J7134" s="1">
        <f>Predictive_Maintenance_Data[[#This Row],[Torque '[Nm']]]*Predictive_Maintenance_Data[[#This Row],[Angular velocity '[rad/s']]]/1000</f>
        <v>7.1378765325397131</v>
      </c>
      <c r="K7134" s="2">
        <v>114</v>
      </c>
      <c r="L7134" s="2">
        <v>0</v>
      </c>
      <c r="M7134" s="2">
        <v>0</v>
      </c>
      <c r="N7134" s="2">
        <v>0</v>
      </c>
      <c r="O7134" s="2">
        <v>0</v>
      </c>
      <c r="P7134" s="2">
        <v>0</v>
      </c>
      <c r="Q7134" s="2">
        <v>0</v>
      </c>
      <c r="R7134"/>
      <c r="S7134"/>
    </row>
    <row r="7135" spans="1:19" x14ac:dyDescent="0.3">
      <c r="A7135">
        <v>7134</v>
      </c>
      <c r="B7135" t="s">
        <v>7150</v>
      </c>
      <c r="C7135" t="s">
        <v>15</v>
      </c>
      <c r="D7135" s="1">
        <v>300.5</v>
      </c>
      <c r="E7135" s="1">
        <v>309.89999999999998</v>
      </c>
      <c r="F7135" s="2">
        <v>1552</v>
      </c>
      <c r="G7135" s="1">
        <f>2*PI()*Predictive_Maintenance_Data[[#This Row],[Rotational speed '[rpm']]]/60</f>
        <v>162.52505994571194</v>
      </c>
      <c r="H7135" s="1">
        <v>41.3</v>
      </c>
      <c r="I7135" s="1">
        <f t="shared" si="111"/>
        <v>9.3999999999999773</v>
      </c>
      <c r="J7135" s="1">
        <f>Predictive_Maintenance_Data[[#This Row],[Torque '[Nm']]]*Predictive_Maintenance_Data[[#This Row],[Angular velocity '[rad/s']]]/1000</f>
        <v>6.7122849757579024</v>
      </c>
      <c r="K7135" s="2">
        <v>116</v>
      </c>
      <c r="L7135" s="2">
        <v>0</v>
      </c>
      <c r="M7135" s="2">
        <v>0</v>
      </c>
      <c r="N7135" s="2">
        <v>0</v>
      </c>
      <c r="O7135" s="2">
        <v>0</v>
      </c>
      <c r="P7135" s="2">
        <v>0</v>
      </c>
      <c r="Q7135" s="2">
        <v>0</v>
      </c>
      <c r="R7135"/>
      <c r="S7135"/>
    </row>
    <row r="7136" spans="1:19" x14ac:dyDescent="0.3">
      <c r="A7136">
        <v>7135</v>
      </c>
      <c r="B7136" t="s">
        <v>7151</v>
      </c>
      <c r="C7136" t="s">
        <v>15</v>
      </c>
      <c r="D7136" s="1">
        <v>300.5</v>
      </c>
      <c r="E7136" s="1">
        <v>310</v>
      </c>
      <c r="F7136" s="2">
        <v>1406</v>
      </c>
      <c r="G7136" s="1">
        <f>2*PI()*Predictive_Maintenance_Data[[#This Row],[Rotational speed '[rpm']]]/60</f>
        <v>147.23597569824162</v>
      </c>
      <c r="H7136" s="1">
        <v>50.2</v>
      </c>
      <c r="I7136" s="1">
        <f t="shared" si="111"/>
        <v>9.5</v>
      </c>
      <c r="J7136" s="1">
        <f>Predictive_Maintenance_Data[[#This Row],[Torque '[Nm']]]*Predictive_Maintenance_Data[[#This Row],[Angular velocity '[rad/s']]]/1000</f>
        <v>7.3912459800517301</v>
      </c>
      <c r="K7136" s="2">
        <v>119</v>
      </c>
      <c r="L7136" s="2">
        <v>0</v>
      </c>
      <c r="M7136" s="2">
        <v>0</v>
      </c>
      <c r="N7136" s="2">
        <v>0</v>
      </c>
      <c r="O7136" s="2">
        <v>0</v>
      </c>
      <c r="P7136" s="2">
        <v>0</v>
      </c>
      <c r="Q7136" s="2">
        <v>0</v>
      </c>
      <c r="R7136"/>
      <c r="S7136"/>
    </row>
    <row r="7137" spans="1:19" x14ac:dyDescent="0.3">
      <c r="A7137">
        <v>7136</v>
      </c>
      <c r="B7137" t="s">
        <v>7152</v>
      </c>
      <c r="C7137" t="s">
        <v>17</v>
      </c>
      <c r="D7137" s="1">
        <v>300.5</v>
      </c>
      <c r="E7137" s="1">
        <v>309.89999999999998</v>
      </c>
      <c r="F7137" s="2">
        <v>1443</v>
      </c>
      <c r="G7137" s="1">
        <f>2*PI()*Predictive_Maintenance_Data[[#This Row],[Rotational speed '[rpm']]]/60</f>
        <v>151.11060663766906</v>
      </c>
      <c r="H7137" s="1">
        <v>48.3</v>
      </c>
      <c r="I7137" s="1">
        <f t="shared" si="111"/>
        <v>9.3999999999999773</v>
      </c>
      <c r="J7137" s="1">
        <f>Predictive_Maintenance_Data[[#This Row],[Torque '[Nm']]]*Predictive_Maintenance_Data[[#This Row],[Angular velocity '[rad/s']]]/1000</f>
        <v>7.2986423005994157</v>
      </c>
      <c r="K7137" s="2">
        <v>122</v>
      </c>
      <c r="L7137" s="2">
        <v>0</v>
      </c>
      <c r="M7137" s="2">
        <v>0</v>
      </c>
      <c r="N7137" s="2">
        <v>0</v>
      </c>
      <c r="O7137" s="2">
        <v>0</v>
      </c>
      <c r="P7137" s="2">
        <v>0</v>
      </c>
      <c r="Q7137" s="2">
        <v>0</v>
      </c>
      <c r="R7137"/>
      <c r="S7137"/>
    </row>
    <row r="7138" spans="1:19" x14ac:dyDescent="0.3">
      <c r="A7138">
        <v>7137</v>
      </c>
      <c r="B7138" t="s">
        <v>7153</v>
      </c>
      <c r="C7138" t="s">
        <v>15</v>
      </c>
      <c r="D7138" s="1">
        <v>300.5</v>
      </c>
      <c r="E7138" s="1">
        <v>309.89999999999998</v>
      </c>
      <c r="F7138" s="2">
        <v>1343</v>
      </c>
      <c r="G7138" s="1">
        <f>2*PI()*Predictive_Maintenance_Data[[#This Row],[Rotational speed '[rpm']]]/60</f>
        <v>140.63863112570306</v>
      </c>
      <c r="H7138" s="1">
        <v>63.7</v>
      </c>
      <c r="I7138" s="1">
        <f t="shared" si="111"/>
        <v>9.3999999999999773</v>
      </c>
      <c r="J7138" s="1">
        <f>Predictive_Maintenance_Data[[#This Row],[Torque '[Nm']]]*Predictive_Maintenance_Data[[#This Row],[Angular velocity '[rad/s']]]/1000</f>
        <v>8.9586808027072848</v>
      </c>
      <c r="K7138" s="2">
        <v>124</v>
      </c>
      <c r="L7138" s="2">
        <v>0</v>
      </c>
      <c r="M7138" s="2">
        <v>0</v>
      </c>
      <c r="N7138" s="2">
        <v>0</v>
      </c>
      <c r="O7138" s="2">
        <v>0</v>
      </c>
      <c r="P7138" s="2">
        <v>0</v>
      </c>
      <c r="Q7138" s="2">
        <v>0</v>
      </c>
      <c r="R7138"/>
      <c r="S7138"/>
    </row>
    <row r="7139" spans="1:19" x14ac:dyDescent="0.3">
      <c r="A7139">
        <v>7138</v>
      </c>
      <c r="B7139" t="s">
        <v>7154</v>
      </c>
      <c r="C7139" t="s">
        <v>15</v>
      </c>
      <c r="D7139" s="1">
        <v>300.60000000000002</v>
      </c>
      <c r="E7139" s="1">
        <v>310</v>
      </c>
      <c r="F7139" s="2">
        <v>1486</v>
      </c>
      <c r="G7139" s="1">
        <f>2*PI()*Predictive_Maintenance_Data[[#This Row],[Rotational speed '[rpm']]]/60</f>
        <v>155.61355610781442</v>
      </c>
      <c r="H7139" s="1">
        <v>41.2</v>
      </c>
      <c r="I7139" s="1">
        <f t="shared" si="111"/>
        <v>9.3999999999999773</v>
      </c>
      <c r="J7139" s="1">
        <f>Predictive_Maintenance_Data[[#This Row],[Torque '[Nm']]]*Predictive_Maintenance_Data[[#This Row],[Angular velocity '[rad/s']]]/1000</f>
        <v>6.4112785116419548</v>
      </c>
      <c r="K7139" s="2">
        <v>127</v>
      </c>
      <c r="L7139" s="2">
        <v>0</v>
      </c>
      <c r="M7139" s="2">
        <v>0</v>
      </c>
      <c r="N7139" s="2">
        <v>0</v>
      </c>
      <c r="O7139" s="2">
        <v>0</v>
      </c>
      <c r="P7139" s="2">
        <v>0</v>
      </c>
      <c r="Q7139" s="2">
        <v>0</v>
      </c>
      <c r="R7139"/>
      <c r="S7139"/>
    </row>
    <row r="7140" spans="1:19" x14ac:dyDescent="0.3">
      <c r="A7140">
        <v>7139</v>
      </c>
      <c r="B7140" t="s">
        <v>7155</v>
      </c>
      <c r="C7140" t="s">
        <v>17</v>
      </c>
      <c r="D7140" s="1">
        <v>300.60000000000002</v>
      </c>
      <c r="E7140" s="1">
        <v>310.10000000000002</v>
      </c>
      <c r="F7140" s="2">
        <v>1297</v>
      </c>
      <c r="G7140" s="1">
        <f>2*PI()*Predictive_Maintenance_Data[[#This Row],[Rotational speed '[rpm']]]/60</f>
        <v>135.82152239019874</v>
      </c>
      <c r="H7140" s="1">
        <v>50</v>
      </c>
      <c r="I7140" s="1">
        <f t="shared" si="111"/>
        <v>9.5</v>
      </c>
      <c r="J7140" s="1">
        <f>Predictive_Maintenance_Data[[#This Row],[Torque '[Nm']]]*Predictive_Maintenance_Data[[#This Row],[Angular velocity '[rad/s']]]/1000</f>
        <v>6.7910761195099365</v>
      </c>
      <c r="K7140" s="2">
        <v>130</v>
      </c>
      <c r="L7140" s="2">
        <v>0</v>
      </c>
      <c r="M7140" s="2">
        <v>0</v>
      </c>
      <c r="N7140" s="2">
        <v>0</v>
      </c>
      <c r="O7140" s="2">
        <v>0</v>
      </c>
      <c r="P7140" s="2">
        <v>0</v>
      </c>
      <c r="Q7140" s="2">
        <v>0</v>
      </c>
      <c r="R7140"/>
      <c r="S7140"/>
    </row>
    <row r="7141" spans="1:19" x14ac:dyDescent="0.3">
      <c r="A7141">
        <v>7140</v>
      </c>
      <c r="B7141" t="s">
        <v>7156</v>
      </c>
      <c r="C7141" t="s">
        <v>17</v>
      </c>
      <c r="D7141" s="1">
        <v>300.60000000000002</v>
      </c>
      <c r="E7141" s="1">
        <v>310.10000000000002</v>
      </c>
      <c r="F7141" s="2">
        <v>1495</v>
      </c>
      <c r="G7141" s="1">
        <f>2*PI()*Predictive_Maintenance_Data[[#This Row],[Rotational speed '[rpm']]]/60</f>
        <v>156.55603390389135</v>
      </c>
      <c r="H7141" s="1">
        <v>42.3</v>
      </c>
      <c r="I7141" s="1">
        <f t="shared" si="111"/>
        <v>9.5</v>
      </c>
      <c r="J7141" s="1">
        <f>Predictive_Maintenance_Data[[#This Row],[Torque '[Nm']]]*Predictive_Maintenance_Data[[#This Row],[Angular velocity '[rad/s']]]/1000</f>
        <v>6.6223202341346035</v>
      </c>
      <c r="K7141" s="2">
        <v>132</v>
      </c>
      <c r="L7141" s="2">
        <v>0</v>
      </c>
      <c r="M7141" s="2">
        <v>0</v>
      </c>
      <c r="N7141" s="2">
        <v>0</v>
      </c>
      <c r="O7141" s="2">
        <v>0</v>
      </c>
      <c r="P7141" s="2">
        <v>0</v>
      </c>
      <c r="Q7141" s="2">
        <v>0</v>
      </c>
      <c r="R7141"/>
      <c r="S7141"/>
    </row>
    <row r="7142" spans="1:19" x14ac:dyDescent="0.3">
      <c r="A7142">
        <v>7141</v>
      </c>
      <c r="B7142" t="s">
        <v>7157</v>
      </c>
      <c r="C7142" t="s">
        <v>17</v>
      </c>
      <c r="D7142" s="1">
        <v>300.5</v>
      </c>
      <c r="E7142" s="1">
        <v>309.89999999999998</v>
      </c>
      <c r="F7142" s="2">
        <v>1382</v>
      </c>
      <c r="G7142" s="1">
        <f>2*PI()*Predictive_Maintenance_Data[[#This Row],[Rotational speed '[rpm']]]/60</f>
        <v>144.7227015753698</v>
      </c>
      <c r="H7142" s="1">
        <v>46.5</v>
      </c>
      <c r="I7142" s="1">
        <f t="shared" si="111"/>
        <v>9.3999999999999773</v>
      </c>
      <c r="J7142" s="1">
        <f>Predictive_Maintenance_Data[[#This Row],[Torque '[Nm']]]*Predictive_Maintenance_Data[[#This Row],[Angular velocity '[rad/s']]]/1000</f>
        <v>6.7296056232546952</v>
      </c>
      <c r="K7142" s="2">
        <v>134</v>
      </c>
      <c r="L7142" s="2">
        <v>0</v>
      </c>
      <c r="M7142" s="2">
        <v>0</v>
      </c>
      <c r="N7142" s="2">
        <v>0</v>
      </c>
      <c r="O7142" s="2">
        <v>0</v>
      </c>
      <c r="P7142" s="2">
        <v>0</v>
      </c>
      <c r="Q7142" s="2">
        <v>0</v>
      </c>
      <c r="R7142"/>
      <c r="S7142"/>
    </row>
    <row r="7143" spans="1:19" x14ac:dyDescent="0.3">
      <c r="A7143">
        <v>7142</v>
      </c>
      <c r="B7143" t="s">
        <v>7158</v>
      </c>
      <c r="C7143" t="s">
        <v>15</v>
      </c>
      <c r="D7143" s="1">
        <v>300.39999999999998</v>
      </c>
      <c r="E7143" s="1">
        <v>309.8</v>
      </c>
      <c r="F7143" s="2">
        <v>1356</v>
      </c>
      <c r="G7143" s="1">
        <f>2*PI()*Predictive_Maintenance_Data[[#This Row],[Rotational speed '[rpm']]]/60</f>
        <v>141.99998794225863</v>
      </c>
      <c r="H7143" s="1">
        <v>44.4</v>
      </c>
      <c r="I7143" s="1">
        <f t="shared" si="111"/>
        <v>9.4000000000000341</v>
      </c>
      <c r="J7143" s="1">
        <f>Predictive_Maintenance_Data[[#This Row],[Torque '[Nm']]]*Predictive_Maintenance_Data[[#This Row],[Angular velocity '[rad/s']]]/1000</f>
        <v>6.3047994646362833</v>
      </c>
      <c r="K7143" s="2">
        <v>136</v>
      </c>
      <c r="L7143" s="2">
        <v>0</v>
      </c>
      <c r="M7143" s="2">
        <v>0</v>
      </c>
      <c r="N7143" s="2">
        <v>0</v>
      </c>
      <c r="O7143" s="2">
        <v>0</v>
      </c>
      <c r="P7143" s="2">
        <v>0</v>
      </c>
      <c r="Q7143" s="2">
        <v>0</v>
      </c>
      <c r="R7143"/>
      <c r="S7143"/>
    </row>
    <row r="7144" spans="1:19" x14ac:dyDescent="0.3">
      <c r="A7144">
        <v>7143</v>
      </c>
      <c r="B7144" t="s">
        <v>7159</v>
      </c>
      <c r="C7144" t="s">
        <v>27</v>
      </c>
      <c r="D7144" s="1">
        <v>300.3</v>
      </c>
      <c r="E7144" s="1">
        <v>309.7</v>
      </c>
      <c r="F7144" s="2">
        <v>1452</v>
      </c>
      <c r="G7144" s="1">
        <f>2*PI()*Predictive_Maintenance_Data[[#This Row],[Rotational speed '[rpm']]]/60</f>
        <v>152.05308443374599</v>
      </c>
      <c r="H7144" s="1">
        <v>41.5</v>
      </c>
      <c r="I7144" s="1">
        <f t="shared" si="111"/>
        <v>9.3999999999999773</v>
      </c>
      <c r="J7144" s="1">
        <f>Predictive_Maintenance_Data[[#This Row],[Torque '[Nm']]]*Predictive_Maintenance_Data[[#This Row],[Angular velocity '[rad/s']]]/1000</f>
        <v>6.3102030040004582</v>
      </c>
      <c r="K7144" s="2">
        <v>139</v>
      </c>
      <c r="L7144" s="2">
        <v>0</v>
      </c>
      <c r="M7144" s="2">
        <v>0</v>
      </c>
      <c r="N7144" s="2">
        <v>0</v>
      </c>
      <c r="O7144" s="2">
        <v>0</v>
      </c>
      <c r="P7144" s="2">
        <v>0</v>
      </c>
      <c r="Q7144" s="2">
        <v>0</v>
      </c>
      <c r="R7144"/>
      <c r="S7144"/>
    </row>
    <row r="7145" spans="1:19" x14ac:dyDescent="0.3">
      <c r="A7145">
        <v>7144</v>
      </c>
      <c r="B7145" t="s">
        <v>7160</v>
      </c>
      <c r="C7145" t="s">
        <v>27</v>
      </c>
      <c r="D7145" s="1">
        <v>300.3</v>
      </c>
      <c r="E7145" s="1">
        <v>309.7</v>
      </c>
      <c r="F7145" s="2">
        <v>1582</v>
      </c>
      <c r="G7145" s="1">
        <f>2*PI()*Predictive_Maintenance_Data[[#This Row],[Rotational speed '[rpm']]]/60</f>
        <v>165.66665259930176</v>
      </c>
      <c r="H7145" s="1">
        <v>30.8</v>
      </c>
      <c r="I7145" s="1">
        <f t="shared" si="111"/>
        <v>9.3999999999999773</v>
      </c>
      <c r="J7145" s="1">
        <f>Predictive_Maintenance_Data[[#This Row],[Torque '[Nm']]]*Predictive_Maintenance_Data[[#This Row],[Angular velocity '[rad/s']]]/1000</f>
        <v>5.1025329000584945</v>
      </c>
      <c r="K7145" s="2">
        <v>144</v>
      </c>
      <c r="L7145" s="2">
        <v>0</v>
      </c>
      <c r="M7145" s="2">
        <v>0</v>
      </c>
      <c r="N7145" s="2">
        <v>0</v>
      </c>
      <c r="O7145" s="2">
        <v>0</v>
      </c>
      <c r="P7145" s="2">
        <v>0</v>
      </c>
      <c r="Q7145" s="2">
        <v>0</v>
      </c>
      <c r="R7145"/>
      <c r="S7145"/>
    </row>
    <row r="7146" spans="1:19" x14ac:dyDescent="0.3">
      <c r="A7146">
        <v>7145</v>
      </c>
      <c r="B7146" t="s">
        <v>7161</v>
      </c>
      <c r="C7146" t="s">
        <v>15</v>
      </c>
      <c r="D7146" s="1">
        <v>300.39999999999998</v>
      </c>
      <c r="E7146" s="1">
        <v>309.8</v>
      </c>
      <c r="F7146" s="2">
        <v>1517</v>
      </c>
      <c r="G7146" s="1">
        <f>2*PI()*Predictive_Maintenance_Data[[#This Row],[Rotational speed '[rpm']]]/60</f>
        <v>158.85986851652387</v>
      </c>
      <c r="H7146" s="1">
        <v>40.299999999999997</v>
      </c>
      <c r="I7146" s="1">
        <f t="shared" si="111"/>
        <v>9.4000000000000341</v>
      </c>
      <c r="J7146" s="1">
        <f>Predictive_Maintenance_Data[[#This Row],[Torque '[Nm']]]*Predictive_Maintenance_Data[[#This Row],[Angular velocity '[rad/s']]]/1000</f>
        <v>6.4020527012159114</v>
      </c>
      <c r="K7146" s="2">
        <v>149</v>
      </c>
      <c r="L7146" s="2">
        <v>0</v>
      </c>
      <c r="M7146" s="2">
        <v>0</v>
      </c>
      <c r="N7146" s="2">
        <v>0</v>
      </c>
      <c r="O7146" s="2">
        <v>0</v>
      </c>
      <c r="P7146" s="2">
        <v>0</v>
      </c>
      <c r="Q7146" s="2">
        <v>0</v>
      </c>
      <c r="R7146"/>
      <c r="S7146"/>
    </row>
    <row r="7147" spans="1:19" x14ac:dyDescent="0.3">
      <c r="A7147">
        <v>7146</v>
      </c>
      <c r="B7147" t="s">
        <v>7162</v>
      </c>
      <c r="C7147" t="s">
        <v>17</v>
      </c>
      <c r="D7147" s="1">
        <v>300.5</v>
      </c>
      <c r="E7147" s="1">
        <v>310</v>
      </c>
      <c r="F7147" s="2">
        <v>1413</v>
      </c>
      <c r="G7147" s="1">
        <f>2*PI()*Predictive_Maintenance_Data[[#This Row],[Rotational speed '[rpm']]]/60</f>
        <v>147.96901398407925</v>
      </c>
      <c r="H7147" s="1">
        <v>44.5</v>
      </c>
      <c r="I7147" s="1">
        <f t="shared" si="111"/>
        <v>9.5</v>
      </c>
      <c r="J7147" s="1">
        <f>Predictive_Maintenance_Data[[#This Row],[Torque '[Nm']]]*Predictive_Maintenance_Data[[#This Row],[Angular velocity '[rad/s']]]/1000</f>
        <v>6.5846211222915274</v>
      </c>
      <c r="K7147" s="2">
        <v>152</v>
      </c>
      <c r="L7147" s="2">
        <v>0</v>
      </c>
      <c r="M7147" s="2">
        <v>0</v>
      </c>
      <c r="N7147" s="2">
        <v>0</v>
      </c>
      <c r="O7147" s="2">
        <v>0</v>
      </c>
      <c r="P7147" s="2">
        <v>0</v>
      </c>
      <c r="Q7147" s="2">
        <v>0</v>
      </c>
      <c r="R7147"/>
      <c r="S7147"/>
    </row>
    <row r="7148" spans="1:19" x14ac:dyDescent="0.3">
      <c r="A7148">
        <v>7147</v>
      </c>
      <c r="B7148" t="s">
        <v>7163</v>
      </c>
      <c r="C7148" t="s">
        <v>17</v>
      </c>
      <c r="D7148" s="1">
        <v>300.39999999999998</v>
      </c>
      <c r="E7148" s="1">
        <v>309.89999999999998</v>
      </c>
      <c r="F7148" s="2">
        <v>1496</v>
      </c>
      <c r="G7148" s="1">
        <f>2*PI()*Predictive_Maintenance_Data[[#This Row],[Rotational speed '[rpm']]]/60</f>
        <v>156.66075365901102</v>
      </c>
      <c r="H7148" s="1">
        <v>31.8</v>
      </c>
      <c r="I7148" s="1">
        <f t="shared" si="111"/>
        <v>9.5</v>
      </c>
      <c r="J7148" s="1">
        <f>Predictive_Maintenance_Data[[#This Row],[Torque '[Nm']]]*Predictive_Maintenance_Data[[#This Row],[Angular velocity '[rad/s']]]/1000</f>
        <v>4.9818119663565508</v>
      </c>
      <c r="K7148" s="2">
        <v>154</v>
      </c>
      <c r="L7148" s="2">
        <v>0</v>
      </c>
      <c r="M7148" s="2">
        <v>0</v>
      </c>
      <c r="N7148" s="2">
        <v>0</v>
      </c>
      <c r="O7148" s="2">
        <v>0</v>
      </c>
      <c r="P7148" s="2">
        <v>0</v>
      </c>
      <c r="Q7148" s="2">
        <v>0</v>
      </c>
      <c r="R7148"/>
      <c r="S7148"/>
    </row>
    <row r="7149" spans="1:19" x14ac:dyDescent="0.3">
      <c r="A7149">
        <v>7148</v>
      </c>
      <c r="B7149" t="s">
        <v>7164</v>
      </c>
      <c r="C7149" t="s">
        <v>17</v>
      </c>
      <c r="D7149" s="1">
        <v>300.3</v>
      </c>
      <c r="E7149" s="1">
        <v>309.8</v>
      </c>
      <c r="F7149" s="2">
        <v>1466</v>
      </c>
      <c r="G7149" s="1">
        <f>2*PI()*Predictive_Maintenance_Data[[#This Row],[Rotational speed '[rpm']]]/60</f>
        <v>153.51916100542121</v>
      </c>
      <c r="H7149" s="1">
        <v>41.2</v>
      </c>
      <c r="I7149" s="1">
        <f t="shared" si="111"/>
        <v>9.5</v>
      </c>
      <c r="J7149" s="1">
        <f>Predictive_Maintenance_Data[[#This Row],[Torque '[Nm']]]*Predictive_Maintenance_Data[[#This Row],[Angular velocity '[rad/s']]]/1000</f>
        <v>6.3249894334233536</v>
      </c>
      <c r="K7149" s="2">
        <v>156</v>
      </c>
      <c r="L7149" s="2">
        <v>0</v>
      </c>
      <c r="M7149" s="2">
        <v>0</v>
      </c>
      <c r="N7149" s="2">
        <v>0</v>
      </c>
      <c r="O7149" s="2">
        <v>0</v>
      </c>
      <c r="P7149" s="2">
        <v>0</v>
      </c>
      <c r="Q7149" s="2">
        <v>0</v>
      </c>
      <c r="R7149"/>
      <c r="S7149"/>
    </row>
    <row r="7150" spans="1:19" x14ac:dyDescent="0.3">
      <c r="A7150">
        <v>7149</v>
      </c>
      <c r="B7150" t="s">
        <v>7165</v>
      </c>
      <c r="C7150" t="s">
        <v>15</v>
      </c>
      <c r="D7150" s="1">
        <v>300.3</v>
      </c>
      <c r="E7150" s="1">
        <v>309.8</v>
      </c>
      <c r="F7150" s="2">
        <v>1617</v>
      </c>
      <c r="G7150" s="1">
        <f>2*PI()*Predictive_Maintenance_Data[[#This Row],[Rotational speed '[rpm']]]/60</f>
        <v>169.33184402848985</v>
      </c>
      <c r="H7150" s="1">
        <v>40.799999999999997</v>
      </c>
      <c r="I7150" s="1">
        <f t="shared" si="111"/>
        <v>9.5</v>
      </c>
      <c r="J7150" s="1">
        <f>Predictive_Maintenance_Data[[#This Row],[Torque '[Nm']]]*Predictive_Maintenance_Data[[#This Row],[Angular velocity '[rad/s']]]/1000</f>
        <v>6.9087392363623854</v>
      </c>
      <c r="K7150" s="2">
        <v>158</v>
      </c>
      <c r="L7150" s="2">
        <v>0</v>
      </c>
      <c r="M7150" s="2">
        <v>0</v>
      </c>
      <c r="N7150" s="2">
        <v>0</v>
      </c>
      <c r="O7150" s="2">
        <v>0</v>
      </c>
      <c r="P7150" s="2">
        <v>0</v>
      </c>
      <c r="Q7150" s="2">
        <v>0</v>
      </c>
      <c r="R7150"/>
      <c r="S7150"/>
    </row>
    <row r="7151" spans="1:19" x14ac:dyDescent="0.3">
      <c r="A7151">
        <v>7150</v>
      </c>
      <c r="B7151" t="s">
        <v>7166</v>
      </c>
      <c r="C7151" t="s">
        <v>17</v>
      </c>
      <c r="D7151" s="1">
        <v>300.2</v>
      </c>
      <c r="E7151" s="1">
        <v>309.8</v>
      </c>
      <c r="F7151" s="2">
        <v>1506</v>
      </c>
      <c r="G7151" s="1">
        <f>2*PI()*Predictive_Maintenance_Data[[#This Row],[Rotational speed '[rpm']]]/60</f>
        <v>157.70795121020763</v>
      </c>
      <c r="H7151" s="1">
        <v>41.8</v>
      </c>
      <c r="I7151" s="1">
        <f t="shared" si="111"/>
        <v>9.6000000000000227</v>
      </c>
      <c r="J7151" s="1">
        <f>Predictive_Maintenance_Data[[#This Row],[Torque '[Nm']]]*Predictive_Maintenance_Data[[#This Row],[Angular velocity '[rad/s']]]/1000</f>
        <v>6.5921923605866786</v>
      </c>
      <c r="K7151" s="2">
        <v>161</v>
      </c>
      <c r="L7151" s="2">
        <v>0</v>
      </c>
      <c r="M7151" s="2">
        <v>0</v>
      </c>
      <c r="N7151" s="2">
        <v>0</v>
      </c>
      <c r="O7151" s="2">
        <v>0</v>
      </c>
      <c r="P7151" s="2">
        <v>0</v>
      </c>
      <c r="Q7151" s="2">
        <v>0</v>
      </c>
      <c r="R7151"/>
      <c r="S7151"/>
    </row>
    <row r="7152" spans="1:19" x14ac:dyDescent="0.3">
      <c r="A7152">
        <v>7151</v>
      </c>
      <c r="B7152" t="s">
        <v>7167</v>
      </c>
      <c r="C7152" t="s">
        <v>17</v>
      </c>
      <c r="D7152" s="1">
        <v>300.2</v>
      </c>
      <c r="E7152" s="1">
        <v>309.8</v>
      </c>
      <c r="F7152" s="2">
        <v>1401</v>
      </c>
      <c r="G7152" s="1">
        <f>2*PI()*Predictive_Maintenance_Data[[#This Row],[Rotational speed '[rpm']]]/60</f>
        <v>146.71237692264333</v>
      </c>
      <c r="H7152" s="1">
        <v>49.3</v>
      </c>
      <c r="I7152" s="1">
        <f t="shared" si="111"/>
        <v>9.6000000000000227</v>
      </c>
      <c r="J7152" s="1">
        <f>Predictive_Maintenance_Data[[#This Row],[Torque '[Nm']]]*Predictive_Maintenance_Data[[#This Row],[Angular velocity '[rad/s']]]/1000</f>
        <v>7.2329201822863158</v>
      </c>
      <c r="K7152" s="2">
        <v>163</v>
      </c>
      <c r="L7152" s="2">
        <v>0</v>
      </c>
      <c r="M7152" s="2">
        <v>0</v>
      </c>
      <c r="N7152" s="2">
        <v>0</v>
      </c>
      <c r="O7152" s="2">
        <v>0</v>
      </c>
      <c r="P7152" s="2">
        <v>0</v>
      </c>
      <c r="Q7152" s="2">
        <v>0</v>
      </c>
      <c r="R7152"/>
      <c r="S7152"/>
    </row>
    <row r="7153" spans="1:19" x14ac:dyDescent="0.3">
      <c r="A7153">
        <v>7152</v>
      </c>
      <c r="B7153" t="s">
        <v>7168</v>
      </c>
      <c r="C7153" t="s">
        <v>27</v>
      </c>
      <c r="D7153" s="1">
        <v>300.2</v>
      </c>
      <c r="E7153" s="1">
        <v>309.89999999999998</v>
      </c>
      <c r="F7153" s="2">
        <v>1906</v>
      </c>
      <c r="G7153" s="1">
        <f>2*PI()*Predictive_Maintenance_Data[[#This Row],[Rotational speed '[rpm']]]/60</f>
        <v>199.59585325807154</v>
      </c>
      <c r="H7153" s="1">
        <v>22.9</v>
      </c>
      <c r="I7153" s="1">
        <f t="shared" si="111"/>
        <v>9.6999999999999886</v>
      </c>
      <c r="J7153" s="1">
        <f>Predictive_Maintenance_Data[[#This Row],[Torque '[Nm']]]*Predictive_Maintenance_Data[[#This Row],[Angular velocity '[rad/s']]]/1000</f>
        <v>4.5707450396098386</v>
      </c>
      <c r="K7153" s="2">
        <v>165</v>
      </c>
      <c r="L7153" s="2">
        <v>0</v>
      </c>
      <c r="M7153" s="2">
        <v>0</v>
      </c>
      <c r="N7153" s="2">
        <v>0</v>
      </c>
      <c r="O7153" s="2">
        <v>0</v>
      </c>
      <c r="P7153" s="2">
        <v>0</v>
      </c>
      <c r="Q7153" s="2">
        <v>0</v>
      </c>
      <c r="R7153"/>
      <c r="S7153"/>
    </row>
    <row r="7154" spans="1:19" x14ac:dyDescent="0.3">
      <c r="A7154">
        <v>7153</v>
      </c>
      <c r="B7154" t="s">
        <v>7169</v>
      </c>
      <c r="C7154" t="s">
        <v>17</v>
      </c>
      <c r="D7154" s="1">
        <v>300.2</v>
      </c>
      <c r="E7154" s="1">
        <v>309.89999999999998</v>
      </c>
      <c r="F7154" s="2">
        <v>1566</v>
      </c>
      <c r="G7154" s="1">
        <f>2*PI()*Predictive_Maintenance_Data[[#This Row],[Rotational speed '[rpm']]]/60</f>
        <v>163.99113651738719</v>
      </c>
      <c r="H7154" s="1">
        <v>36.4</v>
      </c>
      <c r="I7154" s="1">
        <f t="shared" si="111"/>
        <v>9.6999999999999886</v>
      </c>
      <c r="J7154" s="1">
        <f>Predictive_Maintenance_Data[[#This Row],[Torque '[Nm']]]*Predictive_Maintenance_Data[[#This Row],[Angular velocity '[rad/s']]]/1000</f>
        <v>5.969277369232894</v>
      </c>
      <c r="K7154" s="2">
        <v>170</v>
      </c>
      <c r="L7154" s="2">
        <v>0</v>
      </c>
      <c r="M7154" s="2">
        <v>0</v>
      </c>
      <c r="N7154" s="2">
        <v>0</v>
      </c>
      <c r="O7154" s="2">
        <v>0</v>
      </c>
      <c r="P7154" s="2">
        <v>0</v>
      </c>
      <c r="Q7154" s="2">
        <v>0</v>
      </c>
      <c r="R7154"/>
      <c r="S7154"/>
    </row>
    <row r="7155" spans="1:19" x14ac:dyDescent="0.3">
      <c r="A7155">
        <v>7154</v>
      </c>
      <c r="B7155" t="s">
        <v>7170</v>
      </c>
      <c r="C7155" t="s">
        <v>17</v>
      </c>
      <c r="D7155" s="1">
        <v>300.2</v>
      </c>
      <c r="E7155" s="1">
        <v>310</v>
      </c>
      <c r="F7155" s="2">
        <v>1493</v>
      </c>
      <c r="G7155" s="1">
        <f>2*PI()*Predictive_Maintenance_Data[[#This Row],[Rotational speed '[rpm']]]/60</f>
        <v>156.34659439365205</v>
      </c>
      <c r="H7155" s="1">
        <v>47.3</v>
      </c>
      <c r="I7155" s="1">
        <f t="shared" si="111"/>
        <v>9.8000000000000114</v>
      </c>
      <c r="J7155" s="1">
        <f>Predictive_Maintenance_Data[[#This Row],[Torque '[Nm']]]*Predictive_Maintenance_Data[[#This Row],[Angular velocity '[rad/s']]]/1000</f>
        <v>7.3951939148197416</v>
      </c>
      <c r="K7155" s="2">
        <v>172</v>
      </c>
      <c r="L7155" s="2">
        <v>0</v>
      </c>
      <c r="M7155" s="2">
        <v>0</v>
      </c>
      <c r="N7155" s="2">
        <v>0</v>
      </c>
      <c r="O7155" s="2">
        <v>0</v>
      </c>
      <c r="P7155" s="2">
        <v>0</v>
      </c>
      <c r="Q7155" s="2">
        <v>0</v>
      </c>
      <c r="R7155"/>
      <c r="S7155"/>
    </row>
    <row r="7156" spans="1:19" x14ac:dyDescent="0.3">
      <c r="A7156">
        <v>7155</v>
      </c>
      <c r="B7156" t="s">
        <v>7171</v>
      </c>
      <c r="C7156" t="s">
        <v>17</v>
      </c>
      <c r="D7156" s="1">
        <v>300.3</v>
      </c>
      <c r="E7156" s="1">
        <v>310.10000000000002</v>
      </c>
      <c r="F7156" s="2">
        <v>1483</v>
      </c>
      <c r="G7156" s="1">
        <f>2*PI()*Predictive_Maintenance_Data[[#This Row],[Rotational speed '[rpm']]]/60</f>
        <v>155.29939684245542</v>
      </c>
      <c r="H7156" s="1">
        <v>39.9</v>
      </c>
      <c r="I7156" s="1">
        <f t="shared" si="111"/>
        <v>9.8000000000000114</v>
      </c>
      <c r="J7156" s="1">
        <f>Predictive_Maintenance_Data[[#This Row],[Torque '[Nm']]]*Predictive_Maintenance_Data[[#This Row],[Angular velocity '[rad/s']]]/1000</f>
        <v>6.1964459340139708</v>
      </c>
      <c r="K7156" s="2">
        <v>174</v>
      </c>
      <c r="L7156" s="2">
        <v>0</v>
      </c>
      <c r="M7156" s="2">
        <v>0</v>
      </c>
      <c r="N7156" s="2">
        <v>0</v>
      </c>
      <c r="O7156" s="2">
        <v>0</v>
      </c>
      <c r="P7156" s="2">
        <v>0</v>
      </c>
      <c r="Q7156" s="2">
        <v>0</v>
      </c>
      <c r="R7156"/>
      <c r="S7156"/>
    </row>
    <row r="7157" spans="1:19" x14ac:dyDescent="0.3">
      <c r="A7157">
        <v>7156</v>
      </c>
      <c r="B7157" t="s">
        <v>7172</v>
      </c>
      <c r="C7157" t="s">
        <v>15</v>
      </c>
      <c r="D7157" s="1">
        <v>300.2</v>
      </c>
      <c r="E7157" s="1">
        <v>309.89999999999998</v>
      </c>
      <c r="F7157" s="2">
        <v>1569</v>
      </c>
      <c r="G7157" s="1">
        <f>2*PI()*Predictive_Maintenance_Data[[#This Row],[Rotational speed '[rpm']]]/60</f>
        <v>164.30529578274619</v>
      </c>
      <c r="H7157" s="1">
        <v>31.2</v>
      </c>
      <c r="I7157" s="1">
        <f t="shared" si="111"/>
        <v>9.6999999999999886</v>
      </c>
      <c r="J7157" s="1">
        <f>Predictive_Maintenance_Data[[#This Row],[Torque '[Nm']]]*Predictive_Maintenance_Data[[#This Row],[Angular velocity '[rad/s']]]/1000</f>
        <v>5.1263252284216803</v>
      </c>
      <c r="K7157" s="2">
        <v>176</v>
      </c>
      <c r="L7157" s="2">
        <v>0</v>
      </c>
      <c r="M7157" s="2">
        <v>0</v>
      </c>
      <c r="N7157" s="2">
        <v>0</v>
      </c>
      <c r="O7157" s="2">
        <v>0</v>
      </c>
      <c r="P7157" s="2">
        <v>0</v>
      </c>
      <c r="Q7157" s="2">
        <v>0</v>
      </c>
      <c r="R7157"/>
      <c r="S7157"/>
    </row>
    <row r="7158" spans="1:19" x14ac:dyDescent="0.3">
      <c r="A7158">
        <v>7157</v>
      </c>
      <c r="B7158" t="s">
        <v>7173</v>
      </c>
      <c r="C7158" t="s">
        <v>15</v>
      </c>
      <c r="D7158" s="1">
        <v>300.2</v>
      </c>
      <c r="E7158" s="1">
        <v>310</v>
      </c>
      <c r="F7158" s="2">
        <v>1664</v>
      </c>
      <c r="G7158" s="1">
        <f>2*PI()*Predictive_Maintenance_Data[[#This Row],[Rotational speed '[rpm']]]/60</f>
        <v>174.25367251911388</v>
      </c>
      <c r="H7158" s="1">
        <v>30.7</v>
      </c>
      <c r="I7158" s="1">
        <f t="shared" si="111"/>
        <v>9.8000000000000114</v>
      </c>
      <c r="J7158" s="1">
        <f>Predictive_Maintenance_Data[[#This Row],[Torque '[Nm']]]*Predictive_Maintenance_Data[[#This Row],[Angular velocity '[rad/s']]]/1000</f>
        <v>5.3495877463367965</v>
      </c>
      <c r="K7158" s="2">
        <v>179</v>
      </c>
      <c r="L7158" s="2">
        <v>0</v>
      </c>
      <c r="M7158" s="2">
        <v>0</v>
      </c>
      <c r="N7158" s="2">
        <v>0</v>
      </c>
      <c r="O7158" s="2">
        <v>0</v>
      </c>
      <c r="P7158" s="2">
        <v>0</v>
      </c>
      <c r="Q7158" s="2">
        <v>0</v>
      </c>
      <c r="R7158"/>
      <c r="S7158"/>
    </row>
    <row r="7159" spans="1:19" x14ac:dyDescent="0.3">
      <c r="A7159">
        <v>7158</v>
      </c>
      <c r="B7159" t="s">
        <v>7174</v>
      </c>
      <c r="C7159" t="s">
        <v>17</v>
      </c>
      <c r="D7159" s="1">
        <v>300.2</v>
      </c>
      <c r="E7159" s="1">
        <v>310</v>
      </c>
      <c r="F7159" s="2">
        <v>1486</v>
      </c>
      <c r="G7159" s="1">
        <f>2*PI()*Predictive_Maintenance_Data[[#This Row],[Rotational speed '[rpm']]]/60</f>
        <v>155.61355610781442</v>
      </c>
      <c r="H7159" s="1">
        <v>40.1</v>
      </c>
      <c r="I7159" s="1">
        <f t="shared" si="111"/>
        <v>9.8000000000000114</v>
      </c>
      <c r="J7159" s="1">
        <f>Predictive_Maintenance_Data[[#This Row],[Torque '[Nm']]]*Predictive_Maintenance_Data[[#This Row],[Angular velocity '[rad/s']]]/1000</f>
        <v>6.2401035999233585</v>
      </c>
      <c r="K7159" s="2">
        <v>182</v>
      </c>
      <c r="L7159" s="2">
        <v>0</v>
      </c>
      <c r="M7159" s="2">
        <v>0</v>
      </c>
      <c r="N7159" s="2">
        <v>0</v>
      </c>
      <c r="O7159" s="2">
        <v>0</v>
      </c>
      <c r="P7159" s="2">
        <v>0</v>
      </c>
      <c r="Q7159" s="2">
        <v>0</v>
      </c>
      <c r="R7159"/>
      <c r="S7159"/>
    </row>
    <row r="7160" spans="1:19" x14ac:dyDescent="0.3">
      <c r="A7160">
        <v>7159</v>
      </c>
      <c r="B7160" t="s">
        <v>7175</v>
      </c>
      <c r="C7160" t="s">
        <v>17</v>
      </c>
      <c r="D7160" s="1">
        <v>300.2</v>
      </c>
      <c r="E7160" s="1">
        <v>310</v>
      </c>
      <c r="F7160" s="2">
        <v>1389</v>
      </c>
      <c r="G7160" s="1">
        <f>2*PI()*Predictive_Maintenance_Data[[#This Row],[Rotational speed '[rpm']]]/60</f>
        <v>145.45573986120741</v>
      </c>
      <c r="H7160" s="1">
        <v>53.6</v>
      </c>
      <c r="I7160" s="1">
        <f t="shared" si="111"/>
        <v>9.8000000000000114</v>
      </c>
      <c r="J7160" s="1">
        <f>Predictive_Maintenance_Data[[#This Row],[Torque '[Nm']]]*Predictive_Maintenance_Data[[#This Row],[Angular velocity '[rad/s']]]/1000</f>
        <v>7.7964276565607173</v>
      </c>
      <c r="K7160" s="2">
        <v>184</v>
      </c>
      <c r="L7160" s="2">
        <v>0</v>
      </c>
      <c r="M7160" s="2">
        <v>0</v>
      </c>
      <c r="N7160" s="2">
        <v>0</v>
      </c>
      <c r="O7160" s="2">
        <v>0</v>
      </c>
      <c r="P7160" s="2">
        <v>0</v>
      </c>
      <c r="Q7160" s="2">
        <v>0</v>
      </c>
      <c r="R7160"/>
      <c r="S7160"/>
    </row>
    <row r="7161" spans="1:19" x14ac:dyDescent="0.3">
      <c r="A7161">
        <v>7160</v>
      </c>
      <c r="B7161" t="s">
        <v>7176</v>
      </c>
      <c r="C7161" t="s">
        <v>17</v>
      </c>
      <c r="D7161" s="1">
        <v>300.10000000000002</v>
      </c>
      <c r="E7161" s="1">
        <v>310</v>
      </c>
      <c r="F7161" s="2">
        <v>1511</v>
      </c>
      <c r="G7161" s="1">
        <f>2*PI()*Predictive_Maintenance_Data[[#This Row],[Rotational speed '[rpm']]]/60</f>
        <v>158.23154998580591</v>
      </c>
      <c r="H7161" s="1">
        <v>41.7</v>
      </c>
      <c r="I7161" s="1">
        <f t="shared" si="111"/>
        <v>9.8999999999999773</v>
      </c>
      <c r="J7161" s="1">
        <f>Predictive_Maintenance_Data[[#This Row],[Torque '[Nm']]]*Predictive_Maintenance_Data[[#This Row],[Angular velocity '[rad/s']]]/1000</f>
        <v>6.5982556344081065</v>
      </c>
      <c r="K7161" s="2">
        <v>186</v>
      </c>
      <c r="L7161" s="2">
        <v>0</v>
      </c>
      <c r="M7161" s="2">
        <v>0</v>
      </c>
      <c r="N7161" s="2">
        <v>0</v>
      </c>
      <c r="O7161" s="2">
        <v>0</v>
      </c>
      <c r="P7161" s="2">
        <v>0</v>
      </c>
      <c r="Q7161" s="2">
        <v>0</v>
      </c>
      <c r="R7161"/>
      <c r="S7161"/>
    </row>
    <row r="7162" spans="1:19" x14ac:dyDescent="0.3">
      <c r="A7162">
        <v>7161</v>
      </c>
      <c r="B7162" t="s">
        <v>7177</v>
      </c>
      <c r="C7162" t="s">
        <v>15</v>
      </c>
      <c r="D7162" s="1">
        <v>300.2</v>
      </c>
      <c r="E7162" s="1">
        <v>310.10000000000002</v>
      </c>
      <c r="F7162" s="2">
        <v>1485</v>
      </c>
      <c r="G7162" s="1">
        <f>2*PI()*Predictive_Maintenance_Data[[#This Row],[Rotational speed '[rpm']]]/60</f>
        <v>155.50883635269477</v>
      </c>
      <c r="H7162" s="1">
        <v>40.5</v>
      </c>
      <c r="I7162" s="1">
        <f t="shared" si="111"/>
        <v>9.9000000000000341</v>
      </c>
      <c r="J7162" s="1">
        <f>Predictive_Maintenance_Data[[#This Row],[Torque '[Nm']]]*Predictive_Maintenance_Data[[#This Row],[Angular velocity '[rad/s']]]/1000</f>
        <v>6.2981078722841382</v>
      </c>
      <c r="K7162" s="2">
        <v>188</v>
      </c>
      <c r="L7162" s="2">
        <v>0</v>
      </c>
      <c r="M7162" s="2">
        <v>0</v>
      </c>
      <c r="N7162" s="2">
        <v>0</v>
      </c>
      <c r="O7162" s="2">
        <v>0</v>
      </c>
      <c r="P7162" s="2">
        <v>0</v>
      </c>
      <c r="Q7162" s="2">
        <v>0</v>
      </c>
      <c r="R7162"/>
      <c r="S7162"/>
    </row>
    <row r="7163" spans="1:19" x14ac:dyDescent="0.3">
      <c r="A7163">
        <v>7162</v>
      </c>
      <c r="B7163" t="s">
        <v>7178</v>
      </c>
      <c r="C7163" t="s">
        <v>17</v>
      </c>
      <c r="D7163" s="1">
        <v>300.2</v>
      </c>
      <c r="E7163" s="1">
        <v>310.2</v>
      </c>
      <c r="F7163" s="2">
        <v>1440</v>
      </c>
      <c r="G7163" s="1">
        <f>2*PI()*Predictive_Maintenance_Data[[#This Row],[Rotational speed '[rpm']]]/60</f>
        <v>150.79644737231007</v>
      </c>
      <c r="H7163" s="1">
        <v>42.9</v>
      </c>
      <c r="I7163" s="1">
        <f t="shared" si="111"/>
        <v>10</v>
      </c>
      <c r="J7163" s="1">
        <f>Predictive_Maintenance_Data[[#This Row],[Torque '[Nm']]]*Predictive_Maintenance_Data[[#This Row],[Angular velocity '[rad/s']]]/1000</f>
        <v>6.4691675922721013</v>
      </c>
      <c r="K7163" s="2">
        <v>191</v>
      </c>
      <c r="L7163" s="2">
        <v>0</v>
      </c>
      <c r="M7163" s="2">
        <v>0</v>
      </c>
      <c r="N7163" s="2">
        <v>0</v>
      </c>
      <c r="O7163" s="2">
        <v>0</v>
      </c>
      <c r="P7163" s="2">
        <v>0</v>
      </c>
      <c r="Q7163" s="2">
        <v>0</v>
      </c>
      <c r="R7163"/>
      <c r="S7163"/>
    </row>
    <row r="7164" spans="1:19" x14ac:dyDescent="0.3">
      <c r="A7164">
        <v>7163</v>
      </c>
      <c r="B7164" t="s">
        <v>7179</v>
      </c>
      <c r="C7164" t="s">
        <v>17</v>
      </c>
      <c r="D7164" s="1">
        <v>300.2</v>
      </c>
      <c r="E7164" s="1">
        <v>310.2</v>
      </c>
      <c r="F7164" s="2">
        <v>1378</v>
      </c>
      <c r="G7164" s="1">
        <f>2*PI()*Predictive_Maintenance_Data[[#This Row],[Rotational speed '[rpm']]]/60</f>
        <v>144.30382255489116</v>
      </c>
      <c r="H7164" s="1">
        <v>43.9</v>
      </c>
      <c r="I7164" s="1">
        <f t="shared" si="111"/>
        <v>10</v>
      </c>
      <c r="J7164" s="1">
        <f>Predictive_Maintenance_Data[[#This Row],[Torque '[Nm']]]*Predictive_Maintenance_Data[[#This Row],[Angular velocity '[rad/s']]]/1000</f>
        <v>6.3349378101597216</v>
      </c>
      <c r="K7164" s="2">
        <v>193</v>
      </c>
      <c r="L7164" s="2">
        <v>0</v>
      </c>
      <c r="M7164" s="2">
        <v>0</v>
      </c>
      <c r="N7164" s="2">
        <v>0</v>
      </c>
      <c r="O7164" s="2">
        <v>0</v>
      </c>
      <c r="P7164" s="2">
        <v>0</v>
      </c>
      <c r="Q7164" s="2">
        <v>0</v>
      </c>
      <c r="R7164"/>
      <c r="S7164"/>
    </row>
    <row r="7165" spans="1:19" x14ac:dyDescent="0.3">
      <c r="A7165">
        <v>7164</v>
      </c>
      <c r="B7165" t="s">
        <v>7180</v>
      </c>
      <c r="C7165" t="s">
        <v>15</v>
      </c>
      <c r="D7165" s="1">
        <v>300.10000000000002</v>
      </c>
      <c r="E7165" s="1">
        <v>310.10000000000002</v>
      </c>
      <c r="F7165" s="2">
        <v>1501</v>
      </c>
      <c r="G7165" s="1">
        <f>2*PI()*Predictive_Maintenance_Data[[#This Row],[Rotational speed '[rpm']]]/60</f>
        <v>157.18435243460934</v>
      </c>
      <c r="H7165" s="1">
        <v>39.299999999999997</v>
      </c>
      <c r="I7165" s="1">
        <f t="shared" si="111"/>
        <v>10</v>
      </c>
      <c r="J7165" s="1">
        <f>Predictive_Maintenance_Data[[#This Row],[Torque '[Nm']]]*Predictive_Maintenance_Data[[#This Row],[Angular velocity '[rad/s']]]/1000</f>
        <v>6.1773450506801462</v>
      </c>
      <c r="K7165" s="2">
        <v>195</v>
      </c>
      <c r="L7165" s="2">
        <v>0</v>
      </c>
      <c r="M7165" s="2">
        <v>0</v>
      </c>
      <c r="N7165" s="2">
        <v>0</v>
      </c>
      <c r="O7165" s="2">
        <v>0</v>
      </c>
      <c r="P7165" s="2">
        <v>0</v>
      </c>
      <c r="Q7165" s="2">
        <v>0</v>
      </c>
      <c r="R7165"/>
      <c r="S7165"/>
    </row>
    <row r="7166" spans="1:19" x14ac:dyDescent="0.3">
      <c r="A7166">
        <v>7165</v>
      </c>
      <c r="B7166" t="s">
        <v>7181</v>
      </c>
      <c r="C7166" t="s">
        <v>15</v>
      </c>
      <c r="D7166" s="1">
        <v>300.2</v>
      </c>
      <c r="E7166" s="1">
        <v>310.10000000000002</v>
      </c>
      <c r="F7166" s="2">
        <v>1474</v>
      </c>
      <c r="G7166" s="1">
        <f>2*PI()*Predictive_Maintenance_Data[[#This Row],[Rotational speed '[rpm']]]/60</f>
        <v>154.35691904637852</v>
      </c>
      <c r="H7166" s="1">
        <v>44</v>
      </c>
      <c r="I7166" s="1">
        <f t="shared" si="111"/>
        <v>9.9000000000000341</v>
      </c>
      <c r="J7166" s="1">
        <f>Predictive_Maintenance_Data[[#This Row],[Torque '[Nm']]]*Predictive_Maintenance_Data[[#This Row],[Angular velocity '[rad/s']]]/1000</f>
        <v>6.7917044380406555</v>
      </c>
      <c r="K7166" s="2">
        <v>198</v>
      </c>
      <c r="L7166" s="2">
        <v>0</v>
      </c>
      <c r="M7166" s="2">
        <v>0</v>
      </c>
      <c r="N7166" s="2">
        <v>0</v>
      </c>
      <c r="O7166" s="2">
        <v>0</v>
      </c>
      <c r="P7166" s="2">
        <v>0</v>
      </c>
      <c r="Q7166" s="2">
        <v>0</v>
      </c>
      <c r="R7166"/>
      <c r="S7166"/>
    </row>
    <row r="7167" spans="1:19" x14ac:dyDescent="0.3">
      <c r="A7167">
        <v>7166</v>
      </c>
      <c r="B7167" t="s">
        <v>7182</v>
      </c>
      <c r="C7167" t="s">
        <v>17</v>
      </c>
      <c r="D7167" s="1">
        <v>300.2</v>
      </c>
      <c r="E7167" s="1">
        <v>310.10000000000002</v>
      </c>
      <c r="F7167" s="2">
        <v>1392</v>
      </c>
      <c r="G7167" s="1">
        <f>2*PI()*Predictive_Maintenance_Data[[#This Row],[Rotational speed '[rpm']]]/60</f>
        <v>145.7698991265664</v>
      </c>
      <c r="H7167" s="1">
        <v>47.9</v>
      </c>
      <c r="I7167" s="1">
        <f t="shared" si="111"/>
        <v>9.9000000000000341</v>
      </c>
      <c r="J7167" s="1">
        <f>Predictive_Maintenance_Data[[#This Row],[Torque '[Nm']]]*Predictive_Maintenance_Data[[#This Row],[Angular velocity '[rad/s']]]/1000</f>
        <v>6.9823781681625308</v>
      </c>
      <c r="K7167" s="2">
        <v>201</v>
      </c>
      <c r="L7167" s="2">
        <v>0</v>
      </c>
      <c r="M7167" s="2">
        <v>0</v>
      </c>
      <c r="N7167" s="2">
        <v>0</v>
      </c>
      <c r="O7167" s="2">
        <v>0</v>
      </c>
      <c r="P7167" s="2">
        <v>0</v>
      </c>
      <c r="Q7167" s="2">
        <v>0</v>
      </c>
      <c r="R7167"/>
      <c r="S7167"/>
    </row>
    <row r="7168" spans="1:19" x14ac:dyDescent="0.3">
      <c r="A7168">
        <v>7167</v>
      </c>
      <c r="B7168" t="s">
        <v>7183</v>
      </c>
      <c r="C7168" t="s">
        <v>15</v>
      </c>
      <c r="D7168" s="1">
        <v>300.3</v>
      </c>
      <c r="E7168" s="1">
        <v>310.2</v>
      </c>
      <c r="F7168" s="2">
        <v>1429</v>
      </c>
      <c r="G7168" s="1">
        <f>2*PI()*Predictive_Maintenance_Data[[#This Row],[Rotational speed '[rpm']]]/60</f>
        <v>149.64453006599382</v>
      </c>
      <c r="H7168" s="1">
        <v>44.7</v>
      </c>
      <c r="I7168" s="1">
        <f t="shared" si="111"/>
        <v>9.8999999999999773</v>
      </c>
      <c r="J7168" s="1">
        <f>Predictive_Maintenance_Data[[#This Row],[Torque '[Nm']]]*Predictive_Maintenance_Data[[#This Row],[Angular velocity '[rad/s']]]/1000</f>
        <v>6.6891104939499249</v>
      </c>
      <c r="K7168" s="2">
        <v>203</v>
      </c>
      <c r="L7168" s="2">
        <v>0</v>
      </c>
      <c r="M7168" s="2">
        <v>0</v>
      </c>
      <c r="N7168" s="2">
        <v>0</v>
      </c>
      <c r="O7168" s="2">
        <v>0</v>
      </c>
      <c r="P7168" s="2">
        <v>0</v>
      </c>
      <c r="Q7168" s="2">
        <v>0</v>
      </c>
      <c r="R7168"/>
      <c r="S7168"/>
    </row>
    <row r="7169" spans="1:19" x14ac:dyDescent="0.3">
      <c r="A7169">
        <v>7168</v>
      </c>
      <c r="B7169" t="s">
        <v>7184</v>
      </c>
      <c r="C7169" t="s">
        <v>17</v>
      </c>
      <c r="D7169" s="1">
        <v>300.3</v>
      </c>
      <c r="E7169" s="1">
        <v>310.3</v>
      </c>
      <c r="F7169" s="2">
        <v>1362</v>
      </c>
      <c r="G7169" s="1">
        <f>2*PI()*Predictive_Maintenance_Data[[#This Row],[Rotational speed '[rpm']]]/60</f>
        <v>142.62830647297659</v>
      </c>
      <c r="H7169" s="1">
        <v>60.3</v>
      </c>
      <c r="I7169" s="1">
        <f t="shared" si="111"/>
        <v>10</v>
      </c>
      <c r="J7169" s="1">
        <f>Predictive_Maintenance_Data[[#This Row],[Torque '[Nm']]]*Predictive_Maintenance_Data[[#This Row],[Angular velocity '[rad/s']]]/1000</f>
        <v>8.6004868803204886</v>
      </c>
      <c r="K7169" s="2">
        <v>206</v>
      </c>
      <c r="L7169" s="2">
        <v>1</v>
      </c>
      <c r="M7169" s="2">
        <v>0</v>
      </c>
      <c r="N7169" s="2">
        <v>0</v>
      </c>
      <c r="O7169" s="2">
        <v>0</v>
      </c>
      <c r="P7169" s="2">
        <v>1</v>
      </c>
      <c r="Q7169" s="2">
        <v>0</v>
      </c>
      <c r="R7169"/>
      <c r="S7169"/>
    </row>
    <row r="7170" spans="1:19" x14ac:dyDescent="0.3">
      <c r="A7170">
        <v>7169</v>
      </c>
      <c r="B7170" t="s">
        <v>7185</v>
      </c>
      <c r="C7170" t="s">
        <v>17</v>
      </c>
      <c r="D7170" s="1">
        <v>300.3</v>
      </c>
      <c r="E7170" s="1">
        <v>310.3</v>
      </c>
      <c r="F7170" s="2">
        <v>1704</v>
      </c>
      <c r="G7170" s="1">
        <f>2*PI()*Predictive_Maintenance_Data[[#This Row],[Rotational speed '[rpm']]]/60</f>
        <v>178.44246272390026</v>
      </c>
      <c r="H7170" s="1">
        <v>29.5</v>
      </c>
      <c r="I7170" s="1">
        <f t="shared" ref="I7170:I7233" si="112">E7170-D7170</f>
        <v>10</v>
      </c>
      <c r="J7170" s="1">
        <f>Predictive_Maintenance_Data[[#This Row],[Torque '[Nm']]]*Predictive_Maintenance_Data[[#This Row],[Angular velocity '[rad/s']]]/1000</f>
        <v>5.2640526503550582</v>
      </c>
      <c r="K7170" s="2">
        <v>0</v>
      </c>
      <c r="L7170" s="2">
        <v>0</v>
      </c>
      <c r="M7170" s="2">
        <v>0</v>
      </c>
      <c r="N7170" s="2">
        <v>0</v>
      </c>
      <c r="O7170" s="2">
        <v>0</v>
      </c>
      <c r="P7170" s="2">
        <v>0</v>
      </c>
      <c r="Q7170" s="2">
        <v>0</v>
      </c>
      <c r="R7170"/>
      <c r="S7170"/>
    </row>
    <row r="7171" spans="1:19" x14ac:dyDescent="0.3">
      <c r="A7171">
        <v>7170</v>
      </c>
      <c r="B7171" t="s">
        <v>7186</v>
      </c>
      <c r="C7171" t="s">
        <v>17</v>
      </c>
      <c r="D7171" s="1">
        <v>300.3</v>
      </c>
      <c r="E7171" s="1">
        <v>310.2</v>
      </c>
      <c r="F7171" s="2">
        <v>1492</v>
      </c>
      <c r="G7171" s="1">
        <f>2*PI()*Predictive_Maintenance_Data[[#This Row],[Rotational speed '[rpm']]]/60</f>
        <v>156.24187463853238</v>
      </c>
      <c r="H7171" s="1">
        <v>52.3</v>
      </c>
      <c r="I7171" s="1">
        <f t="shared" si="112"/>
        <v>9.8999999999999773</v>
      </c>
      <c r="J7171" s="1">
        <f>Predictive_Maintenance_Data[[#This Row],[Torque '[Nm']]]*Predictive_Maintenance_Data[[#This Row],[Angular velocity '[rad/s']]]/1000</f>
        <v>8.1714500435952431</v>
      </c>
      <c r="K7171" s="2">
        <v>2</v>
      </c>
      <c r="L7171" s="2">
        <v>0</v>
      </c>
      <c r="M7171" s="2">
        <v>0</v>
      </c>
      <c r="N7171" s="2">
        <v>0</v>
      </c>
      <c r="O7171" s="2">
        <v>0</v>
      </c>
      <c r="P7171" s="2">
        <v>0</v>
      </c>
      <c r="Q7171" s="2">
        <v>0</v>
      </c>
      <c r="R7171"/>
      <c r="S7171"/>
    </row>
    <row r="7172" spans="1:19" x14ac:dyDescent="0.3">
      <c r="A7172">
        <v>7171</v>
      </c>
      <c r="B7172" t="s">
        <v>7187</v>
      </c>
      <c r="C7172" t="s">
        <v>15</v>
      </c>
      <c r="D7172" s="1">
        <v>300.3</v>
      </c>
      <c r="E7172" s="1">
        <v>310.2</v>
      </c>
      <c r="F7172" s="2">
        <v>1442</v>
      </c>
      <c r="G7172" s="1">
        <f>2*PI()*Predictive_Maintenance_Data[[#This Row],[Rotational speed '[rpm']]]/60</f>
        <v>151.00588688254939</v>
      </c>
      <c r="H7172" s="1">
        <v>39.5</v>
      </c>
      <c r="I7172" s="1">
        <f t="shared" si="112"/>
        <v>9.8999999999999773</v>
      </c>
      <c r="J7172" s="1">
        <f>Predictive_Maintenance_Data[[#This Row],[Torque '[Nm']]]*Predictive_Maintenance_Data[[#This Row],[Angular velocity '[rad/s']]]/1000</f>
        <v>5.964732531860701</v>
      </c>
      <c r="K7172" s="2">
        <v>4</v>
      </c>
      <c r="L7172" s="2">
        <v>0</v>
      </c>
      <c r="M7172" s="2">
        <v>0</v>
      </c>
      <c r="N7172" s="2">
        <v>0</v>
      </c>
      <c r="O7172" s="2">
        <v>0</v>
      </c>
      <c r="P7172" s="2">
        <v>0</v>
      </c>
      <c r="Q7172" s="2">
        <v>0</v>
      </c>
      <c r="R7172"/>
      <c r="S7172"/>
    </row>
    <row r="7173" spans="1:19" x14ac:dyDescent="0.3">
      <c r="A7173">
        <v>7172</v>
      </c>
      <c r="B7173" t="s">
        <v>7188</v>
      </c>
      <c r="C7173" t="s">
        <v>15</v>
      </c>
      <c r="D7173" s="1">
        <v>300.2</v>
      </c>
      <c r="E7173" s="1">
        <v>310.2</v>
      </c>
      <c r="F7173" s="2">
        <v>1438</v>
      </c>
      <c r="G7173" s="1">
        <f>2*PI()*Predictive_Maintenance_Data[[#This Row],[Rotational speed '[rpm']]]/60</f>
        <v>150.58700786207075</v>
      </c>
      <c r="H7173" s="1">
        <v>51.5</v>
      </c>
      <c r="I7173" s="1">
        <f t="shared" si="112"/>
        <v>10</v>
      </c>
      <c r="J7173" s="1">
        <f>Predictive_Maintenance_Data[[#This Row],[Torque '[Nm']]]*Predictive_Maintenance_Data[[#This Row],[Angular velocity '[rad/s']]]/1000</f>
        <v>7.7552309048966439</v>
      </c>
      <c r="K7173" s="2">
        <v>7</v>
      </c>
      <c r="L7173" s="2">
        <v>0</v>
      </c>
      <c r="M7173" s="2">
        <v>0</v>
      </c>
      <c r="N7173" s="2">
        <v>0</v>
      </c>
      <c r="O7173" s="2">
        <v>0</v>
      </c>
      <c r="P7173" s="2">
        <v>0</v>
      </c>
      <c r="Q7173" s="2">
        <v>0</v>
      </c>
      <c r="R7173"/>
      <c r="S7173"/>
    </row>
    <row r="7174" spans="1:19" x14ac:dyDescent="0.3">
      <c r="A7174">
        <v>7173</v>
      </c>
      <c r="B7174" t="s">
        <v>7189</v>
      </c>
      <c r="C7174" t="s">
        <v>15</v>
      </c>
      <c r="D7174" s="1">
        <v>300.10000000000002</v>
      </c>
      <c r="E7174" s="1">
        <v>310.10000000000002</v>
      </c>
      <c r="F7174" s="2">
        <v>1402</v>
      </c>
      <c r="G7174" s="1">
        <f>2*PI()*Predictive_Maintenance_Data[[#This Row],[Rotational speed '[rpm']]]/60</f>
        <v>146.817096677763</v>
      </c>
      <c r="H7174" s="1">
        <v>46.6</v>
      </c>
      <c r="I7174" s="1">
        <f t="shared" si="112"/>
        <v>10</v>
      </c>
      <c r="J7174" s="1">
        <f>Predictive_Maintenance_Data[[#This Row],[Torque '[Nm']]]*Predictive_Maintenance_Data[[#This Row],[Angular velocity '[rad/s']]]/1000</f>
        <v>6.8416767051837564</v>
      </c>
      <c r="K7174" s="2">
        <v>10</v>
      </c>
      <c r="L7174" s="2">
        <v>0</v>
      </c>
      <c r="M7174" s="2">
        <v>0</v>
      </c>
      <c r="N7174" s="2">
        <v>0</v>
      </c>
      <c r="O7174" s="2">
        <v>0</v>
      </c>
      <c r="P7174" s="2">
        <v>0</v>
      </c>
      <c r="Q7174" s="2">
        <v>0</v>
      </c>
      <c r="R7174"/>
      <c r="S7174"/>
    </row>
    <row r="7175" spans="1:19" x14ac:dyDescent="0.3">
      <c r="A7175">
        <v>7174</v>
      </c>
      <c r="B7175" t="s">
        <v>7190</v>
      </c>
      <c r="C7175" t="s">
        <v>17</v>
      </c>
      <c r="D7175" s="1">
        <v>300.10000000000002</v>
      </c>
      <c r="E7175" s="1">
        <v>310.10000000000002</v>
      </c>
      <c r="F7175" s="2">
        <v>1684</v>
      </c>
      <c r="G7175" s="1">
        <f>2*PI()*Predictive_Maintenance_Data[[#This Row],[Rotational speed '[rpm']]]/60</f>
        <v>176.34806762150706</v>
      </c>
      <c r="H7175" s="1">
        <v>30.8</v>
      </c>
      <c r="I7175" s="1">
        <f t="shared" si="112"/>
        <v>10</v>
      </c>
      <c r="J7175" s="1">
        <f>Predictive_Maintenance_Data[[#This Row],[Torque '[Nm']]]*Predictive_Maintenance_Data[[#This Row],[Angular velocity '[rad/s']]]/1000</f>
        <v>5.4315204827424175</v>
      </c>
      <c r="K7175" s="2">
        <v>13</v>
      </c>
      <c r="L7175" s="2">
        <v>0</v>
      </c>
      <c r="M7175" s="2">
        <v>0</v>
      </c>
      <c r="N7175" s="2">
        <v>0</v>
      </c>
      <c r="O7175" s="2">
        <v>0</v>
      </c>
      <c r="P7175" s="2">
        <v>0</v>
      </c>
      <c r="Q7175" s="2">
        <v>0</v>
      </c>
      <c r="R7175"/>
      <c r="S7175"/>
    </row>
    <row r="7176" spans="1:19" x14ac:dyDescent="0.3">
      <c r="A7176">
        <v>7175</v>
      </c>
      <c r="B7176" t="s">
        <v>7191</v>
      </c>
      <c r="C7176" t="s">
        <v>17</v>
      </c>
      <c r="D7176" s="1">
        <v>300.2</v>
      </c>
      <c r="E7176" s="1">
        <v>310.2</v>
      </c>
      <c r="F7176" s="2">
        <v>1530</v>
      </c>
      <c r="G7176" s="1">
        <f>2*PI()*Predictive_Maintenance_Data[[#This Row],[Rotational speed '[rpm']]]/60</f>
        <v>160.22122533307945</v>
      </c>
      <c r="H7176" s="1">
        <v>48.5</v>
      </c>
      <c r="I7176" s="1">
        <f t="shared" si="112"/>
        <v>10</v>
      </c>
      <c r="J7176" s="1">
        <f>Predictive_Maintenance_Data[[#This Row],[Torque '[Nm']]]*Predictive_Maintenance_Data[[#This Row],[Angular velocity '[rad/s']]]/1000</f>
        <v>7.7707294286543531</v>
      </c>
      <c r="K7176" s="2">
        <v>15</v>
      </c>
      <c r="L7176" s="2">
        <v>0</v>
      </c>
      <c r="M7176" s="2">
        <v>0</v>
      </c>
      <c r="N7176" s="2">
        <v>0</v>
      </c>
      <c r="O7176" s="2">
        <v>0</v>
      </c>
      <c r="P7176" s="2">
        <v>0</v>
      </c>
      <c r="Q7176" s="2">
        <v>0</v>
      </c>
      <c r="R7176"/>
      <c r="S7176"/>
    </row>
    <row r="7177" spans="1:19" x14ac:dyDescent="0.3">
      <c r="A7177">
        <v>7176</v>
      </c>
      <c r="B7177" t="s">
        <v>7192</v>
      </c>
      <c r="C7177" t="s">
        <v>17</v>
      </c>
      <c r="D7177" s="1">
        <v>300.10000000000002</v>
      </c>
      <c r="E7177" s="1">
        <v>310.10000000000002</v>
      </c>
      <c r="F7177" s="2">
        <v>1569</v>
      </c>
      <c r="G7177" s="1">
        <f>2*PI()*Predictive_Maintenance_Data[[#This Row],[Rotational speed '[rpm']]]/60</f>
        <v>164.30529578274619</v>
      </c>
      <c r="H7177" s="1">
        <v>43.5</v>
      </c>
      <c r="I7177" s="1">
        <f t="shared" si="112"/>
        <v>10</v>
      </c>
      <c r="J7177" s="1">
        <f>Predictive_Maintenance_Data[[#This Row],[Torque '[Nm']]]*Predictive_Maintenance_Data[[#This Row],[Angular velocity '[rad/s']]]/1000</f>
        <v>7.1472803665494595</v>
      </c>
      <c r="K7177" s="2">
        <v>17</v>
      </c>
      <c r="L7177" s="2">
        <v>0</v>
      </c>
      <c r="M7177" s="2">
        <v>0</v>
      </c>
      <c r="N7177" s="2">
        <v>0</v>
      </c>
      <c r="O7177" s="2">
        <v>0</v>
      </c>
      <c r="P7177" s="2">
        <v>0</v>
      </c>
      <c r="Q7177" s="2">
        <v>0</v>
      </c>
      <c r="R7177"/>
      <c r="S7177"/>
    </row>
    <row r="7178" spans="1:19" x14ac:dyDescent="0.3">
      <c r="A7178">
        <v>7177</v>
      </c>
      <c r="B7178" t="s">
        <v>7193</v>
      </c>
      <c r="C7178" t="s">
        <v>17</v>
      </c>
      <c r="D7178" s="1">
        <v>300.10000000000002</v>
      </c>
      <c r="E7178" s="1">
        <v>310.10000000000002</v>
      </c>
      <c r="F7178" s="2">
        <v>1650</v>
      </c>
      <c r="G7178" s="1">
        <f>2*PI()*Predictive_Maintenance_Data[[#This Row],[Rotational speed '[rpm']]]/60</f>
        <v>172.78759594743863</v>
      </c>
      <c r="H7178" s="1">
        <v>31.6</v>
      </c>
      <c r="I7178" s="1">
        <f t="shared" si="112"/>
        <v>10</v>
      </c>
      <c r="J7178" s="1">
        <f>Predictive_Maintenance_Data[[#This Row],[Torque '[Nm']]]*Predictive_Maintenance_Data[[#This Row],[Angular velocity '[rad/s']]]/1000</f>
        <v>5.460088031939061</v>
      </c>
      <c r="K7178" s="2">
        <v>19</v>
      </c>
      <c r="L7178" s="2">
        <v>0</v>
      </c>
      <c r="M7178" s="2">
        <v>0</v>
      </c>
      <c r="N7178" s="2">
        <v>0</v>
      </c>
      <c r="O7178" s="2">
        <v>0</v>
      </c>
      <c r="P7178" s="2">
        <v>0</v>
      </c>
      <c r="Q7178" s="2">
        <v>0</v>
      </c>
      <c r="R7178"/>
      <c r="S7178"/>
    </row>
    <row r="7179" spans="1:19" x14ac:dyDescent="0.3">
      <c r="A7179">
        <v>7178</v>
      </c>
      <c r="B7179" t="s">
        <v>7194</v>
      </c>
      <c r="C7179" t="s">
        <v>17</v>
      </c>
      <c r="D7179" s="1">
        <v>300.2</v>
      </c>
      <c r="E7179" s="1">
        <v>310.2</v>
      </c>
      <c r="F7179" s="2">
        <v>1415</v>
      </c>
      <c r="G7179" s="1">
        <f>2*PI()*Predictive_Maintenance_Data[[#This Row],[Rotational speed '[rpm']]]/60</f>
        <v>148.17845349431857</v>
      </c>
      <c r="H7179" s="1">
        <v>49.6</v>
      </c>
      <c r="I7179" s="1">
        <f t="shared" si="112"/>
        <v>10</v>
      </c>
      <c r="J7179" s="1">
        <f>Predictive_Maintenance_Data[[#This Row],[Torque '[Nm']]]*Predictive_Maintenance_Data[[#This Row],[Angular velocity '[rad/s']]]/1000</f>
        <v>7.3496512933182014</v>
      </c>
      <c r="K7179" s="2">
        <v>21</v>
      </c>
      <c r="L7179" s="2">
        <v>0</v>
      </c>
      <c r="M7179" s="2">
        <v>0</v>
      </c>
      <c r="N7179" s="2">
        <v>0</v>
      </c>
      <c r="O7179" s="2">
        <v>0</v>
      </c>
      <c r="P7179" s="2">
        <v>0</v>
      </c>
      <c r="Q7179" s="2">
        <v>0</v>
      </c>
      <c r="R7179"/>
      <c r="S7179"/>
    </row>
    <row r="7180" spans="1:19" x14ac:dyDescent="0.3">
      <c r="A7180">
        <v>7179</v>
      </c>
      <c r="B7180" t="s">
        <v>7195</v>
      </c>
      <c r="C7180" t="s">
        <v>17</v>
      </c>
      <c r="D7180" s="1">
        <v>300.2</v>
      </c>
      <c r="E7180" s="1">
        <v>310.2</v>
      </c>
      <c r="F7180" s="2">
        <v>1600</v>
      </c>
      <c r="G7180" s="1">
        <f>2*PI()*Predictive_Maintenance_Data[[#This Row],[Rotational speed '[rpm']]]/60</f>
        <v>167.55160819145564</v>
      </c>
      <c r="H7180" s="1">
        <v>31.5</v>
      </c>
      <c r="I7180" s="1">
        <f t="shared" si="112"/>
        <v>10</v>
      </c>
      <c r="J7180" s="1">
        <f>Predictive_Maintenance_Data[[#This Row],[Torque '[Nm']]]*Predictive_Maintenance_Data[[#This Row],[Angular velocity '[rad/s']]]/1000</f>
        <v>5.2778756580308528</v>
      </c>
      <c r="K7180" s="2">
        <v>23</v>
      </c>
      <c r="L7180" s="2">
        <v>0</v>
      </c>
      <c r="M7180" s="2">
        <v>0</v>
      </c>
      <c r="N7180" s="2">
        <v>0</v>
      </c>
      <c r="O7180" s="2">
        <v>0</v>
      </c>
      <c r="P7180" s="2">
        <v>0</v>
      </c>
      <c r="Q7180" s="2">
        <v>0</v>
      </c>
      <c r="R7180"/>
      <c r="S7180"/>
    </row>
    <row r="7181" spans="1:19" x14ac:dyDescent="0.3">
      <c r="A7181">
        <v>7180</v>
      </c>
      <c r="B7181" t="s">
        <v>7196</v>
      </c>
      <c r="C7181" t="s">
        <v>17</v>
      </c>
      <c r="D7181" s="1">
        <v>300.2</v>
      </c>
      <c r="E7181" s="1">
        <v>310.10000000000002</v>
      </c>
      <c r="F7181" s="2">
        <v>1523</v>
      </c>
      <c r="G7181" s="1">
        <f>2*PI()*Predictive_Maintenance_Data[[#This Row],[Rotational speed '[rpm']]]/60</f>
        <v>159.48818704724184</v>
      </c>
      <c r="H7181" s="1">
        <v>42.3</v>
      </c>
      <c r="I7181" s="1">
        <f t="shared" si="112"/>
        <v>9.9000000000000341</v>
      </c>
      <c r="J7181" s="1">
        <f>Predictive_Maintenance_Data[[#This Row],[Torque '[Nm']]]*Predictive_Maintenance_Data[[#This Row],[Angular velocity '[rad/s']]]/1000</f>
        <v>6.7463503120983299</v>
      </c>
      <c r="K7181" s="2">
        <v>25</v>
      </c>
      <c r="L7181" s="2">
        <v>0</v>
      </c>
      <c r="M7181" s="2">
        <v>0</v>
      </c>
      <c r="N7181" s="2">
        <v>0</v>
      </c>
      <c r="O7181" s="2">
        <v>0</v>
      </c>
      <c r="P7181" s="2">
        <v>0</v>
      </c>
      <c r="Q7181" s="2">
        <v>0</v>
      </c>
      <c r="R7181"/>
      <c r="S7181"/>
    </row>
    <row r="7182" spans="1:19" x14ac:dyDescent="0.3">
      <c r="A7182">
        <v>7181</v>
      </c>
      <c r="B7182" t="s">
        <v>7197</v>
      </c>
      <c r="C7182" t="s">
        <v>15</v>
      </c>
      <c r="D7182" s="1">
        <v>300.2</v>
      </c>
      <c r="E7182" s="1">
        <v>310.2</v>
      </c>
      <c r="F7182" s="2">
        <v>1628</v>
      </c>
      <c r="G7182" s="1">
        <f>2*PI()*Predictive_Maintenance_Data[[#This Row],[Rotational speed '[rpm']]]/60</f>
        <v>170.48376133480613</v>
      </c>
      <c r="H7182" s="1">
        <v>30.3</v>
      </c>
      <c r="I7182" s="1">
        <f t="shared" si="112"/>
        <v>10</v>
      </c>
      <c r="J7182" s="1">
        <f>Predictive_Maintenance_Data[[#This Row],[Torque '[Nm']]]*Predictive_Maintenance_Data[[#This Row],[Angular velocity '[rad/s']]]/1000</f>
        <v>5.1656579684446262</v>
      </c>
      <c r="K7182" s="2">
        <v>27</v>
      </c>
      <c r="L7182" s="2">
        <v>0</v>
      </c>
      <c r="M7182" s="2">
        <v>0</v>
      </c>
      <c r="N7182" s="2">
        <v>0</v>
      </c>
      <c r="O7182" s="2">
        <v>0</v>
      </c>
      <c r="P7182" s="2">
        <v>0</v>
      </c>
      <c r="Q7182" s="2">
        <v>0</v>
      </c>
      <c r="R7182"/>
      <c r="S7182"/>
    </row>
    <row r="7183" spans="1:19" x14ac:dyDescent="0.3">
      <c r="A7183">
        <v>7182</v>
      </c>
      <c r="B7183" t="s">
        <v>7198</v>
      </c>
      <c r="C7183" t="s">
        <v>17</v>
      </c>
      <c r="D7183" s="1">
        <v>300.2</v>
      </c>
      <c r="E7183" s="1">
        <v>310.3</v>
      </c>
      <c r="F7183" s="2">
        <v>1331</v>
      </c>
      <c r="G7183" s="1">
        <f>2*PI()*Predictive_Maintenance_Data[[#This Row],[Rotational speed '[rpm']]]/60</f>
        <v>139.38199406426713</v>
      </c>
      <c r="H7183" s="1">
        <v>52.1</v>
      </c>
      <c r="I7183" s="1">
        <f t="shared" si="112"/>
        <v>10.100000000000023</v>
      </c>
      <c r="J7183" s="1">
        <f>Predictive_Maintenance_Data[[#This Row],[Torque '[Nm']]]*Predictive_Maintenance_Data[[#This Row],[Angular velocity '[rad/s']]]/1000</f>
        <v>7.2618018907483171</v>
      </c>
      <c r="K7183" s="2">
        <v>30</v>
      </c>
      <c r="L7183" s="2">
        <v>0</v>
      </c>
      <c r="M7183" s="2">
        <v>0</v>
      </c>
      <c r="N7183" s="2">
        <v>0</v>
      </c>
      <c r="O7183" s="2">
        <v>0</v>
      </c>
      <c r="P7183" s="2">
        <v>0</v>
      </c>
      <c r="Q7183" s="2">
        <v>0</v>
      </c>
      <c r="R7183"/>
      <c r="S7183"/>
    </row>
    <row r="7184" spans="1:19" x14ac:dyDescent="0.3">
      <c r="A7184">
        <v>7183</v>
      </c>
      <c r="B7184" t="s">
        <v>7199</v>
      </c>
      <c r="C7184" t="s">
        <v>17</v>
      </c>
      <c r="D7184" s="1">
        <v>300.3</v>
      </c>
      <c r="E7184" s="1">
        <v>310.3</v>
      </c>
      <c r="F7184" s="2">
        <v>2158</v>
      </c>
      <c r="G7184" s="1">
        <f>2*PI()*Predictive_Maintenance_Data[[#This Row],[Rotational speed '[rpm']]]/60</f>
        <v>225.98523154822578</v>
      </c>
      <c r="H7184" s="1">
        <v>16.8</v>
      </c>
      <c r="I7184" s="1">
        <f t="shared" si="112"/>
        <v>10</v>
      </c>
      <c r="J7184" s="1">
        <f>Predictive_Maintenance_Data[[#This Row],[Torque '[Nm']]]*Predictive_Maintenance_Data[[#This Row],[Angular velocity '[rad/s']]]/1000</f>
        <v>3.7965518900101936</v>
      </c>
      <c r="K7184" s="2">
        <v>32</v>
      </c>
      <c r="L7184" s="2">
        <v>0</v>
      </c>
      <c r="M7184" s="2">
        <v>0</v>
      </c>
      <c r="N7184" s="2">
        <v>0</v>
      </c>
      <c r="O7184" s="2">
        <v>0</v>
      </c>
      <c r="P7184" s="2">
        <v>0</v>
      </c>
      <c r="Q7184" s="2">
        <v>0</v>
      </c>
      <c r="R7184"/>
      <c r="S7184"/>
    </row>
    <row r="7185" spans="1:19" x14ac:dyDescent="0.3">
      <c r="A7185">
        <v>7184</v>
      </c>
      <c r="B7185" t="s">
        <v>7200</v>
      </c>
      <c r="C7185" t="s">
        <v>17</v>
      </c>
      <c r="D7185" s="1">
        <v>300.2</v>
      </c>
      <c r="E7185" s="1">
        <v>310.3</v>
      </c>
      <c r="F7185" s="2">
        <v>1445</v>
      </c>
      <c r="G7185" s="1">
        <f>2*PI()*Predictive_Maintenance_Data[[#This Row],[Rotational speed '[rpm']]]/60</f>
        <v>151.32004614790836</v>
      </c>
      <c r="H7185" s="1">
        <v>50.9</v>
      </c>
      <c r="I7185" s="1">
        <f t="shared" si="112"/>
        <v>10.100000000000023</v>
      </c>
      <c r="J7185" s="1">
        <f>Predictive_Maintenance_Data[[#This Row],[Torque '[Nm']]]*Predictive_Maintenance_Data[[#This Row],[Angular velocity '[rad/s']]]/1000</f>
        <v>7.7021903489285348</v>
      </c>
      <c r="K7185" s="2">
        <v>34</v>
      </c>
      <c r="L7185" s="2">
        <v>0</v>
      </c>
      <c r="M7185" s="2">
        <v>0</v>
      </c>
      <c r="N7185" s="2">
        <v>0</v>
      </c>
      <c r="O7185" s="2">
        <v>0</v>
      </c>
      <c r="P7185" s="2">
        <v>0</v>
      </c>
      <c r="Q7185" s="2">
        <v>0</v>
      </c>
      <c r="R7185"/>
      <c r="S7185"/>
    </row>
    <row r="7186" spans="1:19" x14ac:dyDescent="0.3">
      <c r="A7186">
        <v>7185</v>
      </c>
      <c r="B7186" t="s">
        <v>7201</v>
      </c>
      <c r="C7186" t="s">
        <v>15</v>
      </c>
      <c r="D7186" s="1">
        <v>300.2</v>
      </c>
      <c r="E7186" s="1">
        <v>310.3</v>
      </c>
      <c r="F7186" s="2">
        <v>1593</v>
      </c>
      <c r="G7186" s="1">
        <f>2*PI()*Predictive_Maintenance_Data[[#This Row],[Rotational speed '[rpm']]]/60</f>
        <v>166.81856990561801</v>
      </c>
      <c r="H7186" s="1">
        <v>36.1</v>
      </c>
      <c r="I7186" s="1">
        <f t="shared" si="112"/>
        <v>10.100000000000023</v>
      </c>
      <c r="J7186" s="1">
        <f>Predictive_Maintenance_Data[[#This Row],[Torque '[Nm']]]*Predictive_Maintenance_Data[[#This Row],[Angular velocity '[rad/s']]]/1000</f>
        <v>6.0221503735928099</v>
      </c>
      <c r="K7186" s="2">
        <v>36</v>
      </c>
      <c r="L7186" s="2">
        <v>0</v>
      </c>
      <c r="M7186" s="2">
        <v>0</v>
      </c>
      <c r="N7186" s="2">
        <v>0</v>
      </c>
      <c r="O7186" s="2">
        <v>0</v>
      </c>
      <c r="P7186" s="2">
        <v>0</v>
      </c>
      <c r="Q7186" s="2">
        <v>0</v>
      </c>
      <c r="R7186"/>
      <c r="S7186"/>
    </row>
    <row r="7187" spans="1:19" x14ac:dyDescent="0.3">
      <c r="A7187">
        <v>7186</v>
      </c>
      <c r="B7187" t="s">
        <v>7202</v>
      </c>
      <c r="C7187" t="s">
        <v>17</v>
      </c>
      <c r="D7187" s="1">
        <v>300.3</v>
      </c>
      <c r="E7187" s="1">
        <v>310.39999999999998</v>
      </c>
      <c r="F7187" s="2">
        <v>1672</v>
      </c>
      <c r="G7187" s="1">
        <f>2*PI()*Predictive_Maintenance_Data[[#This Row],[Rotational speed '[rpm']]]/60</f>
        <v>175.09143056007116</v>
      </c>
      <c r="H7187" s="1">
        <v>29.2</v>
      </c>
      <c r="I7187" s="1">
        <f t="shared" si="112"/>
        <v>10.099999999999966</v>
      </c>
      <c r="J7187" s="1">
        <f>Predictive_Maintenance_Data[[#This Row],[Torque '[Nm']]]*Predictive_Maintenance_Data[[#This Row],[Angular velocity '[rad/s']]]/1000</f>
        <v>5.112669772354077</v>
      </c>
      <c r="K7187" s="2">
        <v>39</v>
      </c>
      <c r="L7187" s="2">
        <v>0</v>
      </c>
      <c r="M7187" s="2">
        <v>0</v>
      </c>
      <c r="N7187" s="2">
        <v>0</v>
      </c>
      <c r="O7187" s="2">
        <v>0</v>
      </c>
      <c r="P7187" s="2">
        <v>0</v>
      </c>
      <c r="Q7187" s="2">
        <v>0</v>
      </c>
      <c r="R7187"/>
      <c r="S7187"/>
    </row>
    <row r="7188" spans="1:19" x14ac:dyDescent="0.3">
      <c r="A7188">
        <v>7187</v>
      </c>
      <c r="B7188" t="s">
        <v>7203</v>
      </c>
      <c r="C7188" t="s">
        <v>15</v>
      </c>
      <c r="D7188" s="1">
        <v>300.39999999999998</v>
      </c>
      <c r="E7188" s="1">
        <v>310.5</v>
      </c>
      <c r="F7188" s="2">
        <v>1644</v>
      </c>
      <c r="G7188" s="1">
        <f>2*PI()*Predictive_Maintenance_Data[[#This Row],[Rotational speed '[rpm']]]/60</f>
        <v>172.15927741672067</v>
      </c>
      <c r="H7188" s="1">
        <v>31.4</v>
      </c>
      <c r="I7188" s="1">
        <f t="shared" si="112"/>
        <v>10.100000000000023</v>
      </c>
      <c r="J7188" s="1">
        <f>Predictive_Maintenance_Data[[#This Row],[Torque '[Nm']]]*Predictive_Maintenance_Data[[#This Row],[Angular velocity '[rad/s']]]/1000</f>
        <v>5.4058013108850291</v>
      </c>
      <c r="K7188" s="2">
        <v>41</v>
      </c>
      <c r="L7188" s="2">
        <v>0</v>
      </c>
      <c r="M7188" s="2">
        <v>0</v>
      </c>
      <c r="N7188" s="2">
        <v>0</v>
      </c>
      <c r="O7188" s="2">
        <v>0</v>
      </c>
      <c r="P7188" s="2">
        <v>0</v>
      </c>
      <c r="Q7188" s="2">
        <v>0</v>
      </c>
      <c r="R7188"/>
      <c r="S7188"/>
    </row>
    <row r="7189" spans="1:19" x14ac:dyDescent="0.3">
      <c r="A7189">
        <v>7188</v>
      </c>
      <c r="B7189" t="s">
        <v>7204</v>
      </c>
      <c r="C7189" t="s">
        <v>17</v>
      </c>
      <c r="D7189" s="1">
        <v>300.39999999999998</v>
      </c>
      <c r="E7189" s="1">
        <v>310.5</v>
      </c>
      <c r="F7189" s="2">
        <v>1402</v>
      </c>
      <c r="G7189" s="1">
        <f>2*PI()*Predictive_Maintenance_Data[[#This Row],[Rotational speed '[rpm']]]/60</f>
        <v>146.817096677763</v>
      </c>
      <c r="H7189" s="1">
        <v>54.3</v>
      </c>
      <c r="I7189" s="1">
        <f t="shared" si="112"/>
        <v>10.100000000000023</v>
      </c>
      <c r="J7189" s="1">
        <f>Predictive_Maintenance_Data[[#This Row],[Torque '[Nm']]]*Predictive_Maintenance_Data[[#This Row],[Angular velocity '[rad/s']]]/1000</f>
        <v>7.9721683496025308</v>
      </c>
      <c r="K7189" s="2">
        <v>44</v>
      </c>
      <c r="L7189" s="2">
        <v>0</v>
      </c>
      <c r="M7189" s="2">
        <v>0</v>
      </c>
      <c r="N7189" s="2">
        <v>0</v>
      </c>
      <c r="O7189" s="2">
        <v>0</v>
      </c>
      <c r="P7189" s="2">
        <v>0</v>
      </c>
      <c r="Q7189" s="2">
        <v>0</v>
      </c>
      <c r="R7189"/>
      <c r="S7189"/>
    </row>
    <row r="7190" spans="1:19" x14ac:dyDescent="0.3">
      <c r="A7190">
        <v>7189</v>
      </c>
      <c r="B7190" t="s">
        <v>7205</v>
      </c>
      <c r="C7190" t="s">
        <v>17</v>
      </c>
      <c r="D7190" s="1">
        <v>300.39999999999998</v>
      </c>
      <c r="E7190" s="1">
        <v>310.39999999999998</v>
      </c>
      <c r="F7190" s="2">
        <v>1286</v>
      </c>
      <c r="G7190" s="1">
        <f>2*PI()*Predictive_Maintenance_Data[[#This Row],[Rotational speed '[rpm']]]/60</f>
        <v>134.66960508388246</v>
      </c>
      <c r="H7190" s="1">
        <v>56.8</v>
      </c>
      <c r="I7190" s="1">
        <f t="shared" si="112"/>
        <v>10</v>
      </c>
      <c r="J7190" s="1">
        <f>Predictive_Maintenance_Data[[#This Row],[Torque '[Nm']]]*Predictive_Maintenance_Data[[#This Row],[Angular velocity '[rad/s']]]/1000</f>
        <v>7.6492335687645232</v>
      </c>
      <c r="K7190" s="2">
        <v>46</v>
      </c>
      <c r="L7190" s="2">
        <v>0</v>
      </c>
      <c r="M7190" s="2">
        <v>0</v>
      </c>
      <c r="N7190" s="2">
        <v>0</v>
      </c>
      <c r="O7190" s="2">
        <v>0</v>
      </c>
      <c r="P7190" s="2">
        <v>0</v>
      </c>
      <c r="Q7190" s="2">
        <v>0</v>
      </c>
      <c r="R7190"/>
      <c r="S7190"/>
    </row>
    <row r="7191" spans="1:19" x14ac:dyDescent="0.3">
      <c r="A7191">
        <v>7190</v>
      </c>
      <c r="B7191" t="s">
        <v>7206</v>
      </c>
      <c r="C7191" t="s">
        <v>17</v>
      </c>
      <c r="D7191" s="1">
        <v>300.39999999999998</v>
      </c>
      <c r="E7191" s="1">
        <v>310.39999999999998</v>
      </c>
      <c r="F7191" s="2">
        <v>1486</v>
      </c>
      <c r="G7191" s="1">
        <f>2*PI()*Predictive_Maintenance_Data[[#This Row],[Rotational speed '[rpm']]]/60</f>
        <v>155.61355610781442</v>
      </c>
      <c r="H7191" s="1">
        <v>46.3</v>
      </c>
      <c r="I7191" s="1">
        <f t="shared" si="112"/>
        <v>10</v>
      </c>
      <c r="J7191" s="1">
        <f>Predictive_Maintenance_Data[[#This Row],[Torque '[Nm']]]*Predictive_Maintenance_Data[[#This Row],[Angular velocity '[rad/s']]]/1000</f>
        <v>7.2049076477918073</v>
      </c>
      <c r="K7191" s="2">
        <v>48</v>
      </c>
      <c r="L7191" s="2">
        <v>0</v>
      </c>
      <c r="M7191" s="2">
        <v>0</v>
      </c>
      <c r="N7191" s="2">
        <v>0</v>
      </c>
      <c r="O7191" s="2">
        <v>0</v>
      </c>
      <c r="P7191" s="2">
        <v>0</v>
      </c>
      <c r="Q7191" s="2">
        <v>0</v>
      </c>
      <c r="R7191"/>
      <c r="S7191"/>
    </row>
    <row r="7192" spans="1:19" x14ac:dyDescent="0.3">
      <c r="A7192">
        <v>7191</v>
      </c>
      <c r="B7192" t="s">
        <v>7207</v>
      </c>
      <c r="C7192" t="s">
        <v>17</v>
      </c>
      <c r="D7192" s="1">
        <v>300.3</v>
      </c>
      <c r="E7192" s="1">
        <v>310.3</v>
      </c>
      <c r="F7192" s="2">
        <v>1345</v>
      </c>
      <c r="G7192" s="1">
        <f>2*PI()*Predictive_Maintenance_Data[[#This Row],[Rotational speed '[rpm']]]/60</f>
        <v>140.84807063594238</v>
      </c>
      <c r="H7192" s="1">
        <v>46.3</v>
      </c>
      <c r="I7192" s="1">
        <f t="shared" si="112"/>
        <v>10</v>
      </c>
      <c r="J7192" s="1">
        <f>Predictive_Maintenance_Data[[#This Row],[Torque '[Nm']]]*Predictive_Maintenance_Data[[#This Row],[Angular velocity '[rad/s']]]/1000</f>
        <v>6.5212656704441319</v>
      </c>
      <c r="K7192" s="2">
        <v>50</v>
      </c>
      <c r="L7192" s="2">
        <v>0</v>
      </c>
      <c r="M7192" s="2">
        <v>0</v>
      </c>
      <c r="N7192" s="2">
        <v>0</v>
      </c>
      <c r="O7192" s="2">
        <v>0</v>
      </c>
      <c r="P7192" s="2">
        <v>0</v>
      </c>
      <c r="Q7192" s="2">
        <v>0</v>
      </c>
      <c r="R7192"/>
      <c r="S7192"/>
    </row>
    <row r="7193" spans="1:19" x14ac:dyDescent="0.3">
      <c r="A7193">
        <v>7192</v>
      </c>
      <c r="B7193" t="s">
        <v>7208</v>
      </c>
      <c r="C7193" t="s">
        <v>17</v>
      </c>
      <c r="D7193" s="1">
        <v>300.3</v>
      </c>
      <c r="E7193" s="1">
        <v>310.3</v>
      </c>
      <c r="F7193" s="2">
        <v>1629</v>
      </c>
      <c r="G7193" s="1">
        <f>2*PI()*Predictive_Maintenance_Data[[#This Row],[Rotational speed '[rpm']]]/60</f>
        <v>170.58848108992575</v>
      </c>
      <c r="H7193" s="1">
        <v>34.1</v>
      </c>
      <c r="I7193" s="1">
        <f t="shared" si="112"/>
        <v>10</v>
      </c>
      <c r="J7193" s="1">
        <f>Predictive_Maintenance_Data[[#This Row],[Torque '[Nm']]]*Predictive_Maintenance_Data[[#This Row],[Angular velocity '[rad/s']]]/1000</f>
        <v>5.8170672051664685</v>
      </c>
      <c r="K7193" s="2">
        <v>52</v>
      </c>
      <c r="L7193" s="2">
        <v>0</v>
      </c>
      <c r="M7193" s="2">
        <v>0</v>
      </c>
      <c r="N7193" s="2">
        <v>0</v>
      </c>
      <c r="O7193" s="2">
        <v>0</v>
      </c>
      <c r="P7193" s="2">
        <v>0</v>
      </c>
      <c r="Q7193" s="2">
        <v>0</v>
      </c>
      <c r="R7193"/>
      <c r="S7193"/>
    </row>
    <row r="7194" spans="1:19" x14ac:dyDescent="0.3">
      <c r="A7194">
        <v>7193</v>
      </c>
      <c r="B7194" t="s">
        <v>7209</v>
      </c>
      <c r="C7194" t="s">
        <v>15</v>
      </c>
      <c r="D7194" s="1">
        <v>300.2</v>
      </c>
      <c r="E7194" s="1">
        <v>310.2</v>
      </c>
      <c r="F7194" s="2">
        <v>1429</v>
      </c>
      <c r="G7194" s="1">
        <f>2*PI()*Predictive_Maintenance_Data[[#This Row],[Rotational speed '[rpm']]]/60</f>
        <v>149.64453006599382</v>
      </c>
      <c r="H7194" s="1">
        <v>43.8</v>
      </c>
      <c r="I7194" s="1">
        <f t="shared" si="112"/>
        <v>10</v>
      </c>
      <c r="J7194" s="1">
        <f>Predictive_Maintenance_Data[[#This Row],[Torque '[Nm']]]*Predictive_Maintenance_Data[[#This Row],[Angular velocity '[rad/s']]]/1000</f>
        <v>6.5544304168905292</v>
      </c>
      <c r="K7194" s="2">
        <v>54</v>
      </c>
      <c r="L7194" s="2">
        <v>0</v>
      </c>
      <c r="M7194" s="2">
        <v>0</v>
      </c>
      <c r="N7194" s="2">
        <v>0</v>
      </c>
      <c r="O7194" s="2">
        <v>0</v>
      </c>
      <c r="P7194" s="2">
        <v>0</v>
      </c>
      <c r="Q7194" s="2">
        <v>0</v>
      </c>
      <c r="R7194"/>
      <c r="S7194"/>
    </row>
    <row r="7195" spans="1:19" x14ac:dyDescent="0.3">
      <c r="A7195">
        <v>7194</v>
      </c>
      <c r="B7195" t="s">
        <v>7210</v>
      </c>
      <c r="C7195" t="s">
        <v>17</v>
      </c>
      <c r="D7195" s="1">
        <v>300.10000000000002</v>
      </c>
      <c r="E7195" s="1">
        <v>310.10000000000002</v>
      </c>
      <c r="F7195" s="2">
        <v>1306</v>
      </c>
      <c r="G7195" s="1">
        <f>2*PI()*Predictive_Maintenance_Data[[#This Row],[Rotational speed '[rpm']]]/60</f>
        <v>136.76400018627567</v>
      </c>
      <c r="H7195" s="1">
        <v>64.7</v>
      </c>
      <c r="I7195" s="1">
        <f t="shared" si="112"/>
        <v>10</v>
      </c>
      <c r="J7195" s="1">
        <f>Predictive_Maintenance_Data[[#This Row],[Torque '[Nm']]]*Predictive_Maintenance_Data[[#This Row],[Angular velocity '[rad/s']]]/1000</f>
        <v>8.8486308120520345</v>
      </c>
      <c r="K7195" s="2">
        <v>57</v>
      </c>
      <c r="L7195" s="2">
        <v>0</v>
      </c>
      <c r="M7195" s="2">
        <v>0</v>
      </c>
      <c r="N7195" s="2">
        <v>0</v>
      </c>
      <c r="O7195" s="2">
        <v>0</v>
      </c>
      <c r="P7195" s="2">
        <v>0</v>
      </c>
      <c r="Q7195" s="2">
        <v>0</v>
      </c>
      <c r="R7195"/>
      <c r="S7195"/>
    </row>
    <row r="7196" spans="1:19" x14ac:dyDescent="0.3">
      <c r="A7196">
        <v>7195</v>
      </c>
      <c r="B7196" t="s">
        <v>7211</v>
      </c>
      <c r="C7196" t="s">
        <v>17</v>
      </c>
      <c r="D7196" s="1">
        <v>300.10000000000002</v>
      </c>
      <c r="E7196" s="1">
        <v>310.10000000000002</v>
      </c>
      <c r="F7196" s="2">
        <v>1380</v>
      </c>
      <c r="G7196" s="1">
        <f>2*PI()*Predictive_Maintenance_Data[[#This Row],[Rotational speed '[rpm']]]/60</f>
        <v>144.5132620651305</v>
      </c>
      <c r="H7196" s="1">
        <v>52.6</v>
      </c>
      <c r="I7196" s="1">
        <f t="shared" si="112"/>
        <v>10</v>
      </c>
      <c r="J7196" s="1">
        <f>Predictive_Maintenance_Data[[#This Row],[Torque '[Nm']]]*Predictive_Maintenance_Data[[#This Row],[Angular velocity '[rad/s']]]/1000</f>
        <v>7.6013975846258646</v>
      </c>
      <c r="K7196" s="2">
        <v>59</v>
      </c>
      <c r="L7196" s="2">
        <v>0</v>
      </c>
      <c r="M7196" s="2">
        <v>0</v>
      </c>
      <c r="N7196" s="2">
        <v>0</v>
      </c>
      <c r="O7196" s="2">
        <v>0</v>
      </c>
      <c r="P7196" s="2">
        <v>0</v>
      </c>
      <c r="Q7196" s="2">
        <v>0</v>
      </c>
      <c r="R7196"/>
      <c r="S7196"/>
    </row>
    <row r="7197" spans="1:19" x14ac:dyDescent="0.3">
      <c r="A7197">
        <v>7196</v>
      </c>
      <c r="B7197" t="s">
        <v>7212</v>
      </c>
      <c r="C7197" t="s">
        <v>15</v>
      </c>
      <c r="D7197" s="1">
        <v>300.10000000000002</v>
      </c>
      <c r="E7197" s="1">
        <v>310.10000000000002</v>
      </c>
      <c r="F7197" s="2">
        <v>1443</v>
      </c>
      <c r="G7197" s="1">
        <f>2*PI()*Predictive_Maintenance_Data[[#This Row],[Rotational speed '[rpm']]]/60</f>
        <v>151.11060663766906</v>
      </c>
      <c r="H7197" s="1">
        <v>49.3</v>
      </c>
      <c r="I7197" s="1">
        <f t="shared" si="112"/>
        <v>10</v>
      </c>
      <c r="J7197" s="1">
        <f>Predictive_Maintenance_Data[[#This Row],[Torque '[Nm']]]*Predictive_Maintenance_Data[[#This Row],[Angular velocity '[rad/s']]]/1000</f>
        <v>7.4497529072370847</v>
      </c>
      <c r="K7197" s="2">
        <v>61</v>
      </c>
      <c r="L7197" s="2">
        <v>0</v>
      </c>
      <c r="M7197" s="2">
        <v>0</v>
      </c>
      <c r="N7197" s="2">
        <v>0</v>
      </c>
      <c r="O7197" s="2">
        <v>0</v>
      </c>
      <c r="P7197" s="2">
        <v>0</v>
      </c>
      <c r="Q7197" s="2">
        <v>0</v>
      </c>
      <c r="R7197"/>
      <c r="S7197"/>
    </row>
    <row r="7198" spans="1:19" x14ac:dyDescent="0.3">
      <c r="A7198">
        <v>7197</v>
      </c>
      <c r="B7198" t="s">
        <v>7213</v>
      </c>
      <c r="C7198" t="s">
        <v>27</v>
      </c>
      <c r="D7198" s="1">
        <v>300.10000000000002</v>
      </c>
      <c r="E7198" s="1">
        <v>310.10000000000002</v>
      </c>
      <c r="F7198" s="2">
        <v>1426</v>
      </c>
      <c r="G7198" s="1">
        <f>2*PI()*Predictive_Maintenance_Data[[#This Row],[Rotational speed '[rpm']]]/60</f>
        <v>149.33037080063482</v>
      </c>
      <c r="H7198" s="1">
        <v>42.7</v>
      </c>
      <c r="I7198" s="1">
        <f t="shared" si="112"/>
        <v>10</v>
      </c>
      <c r="J7198" s="1">
        <f>Predictive_Maintenance_Data[[#This Row],[Torque '[Nm']]]*Predictive_Maintenance_Data[[#This Row],[Angular velocity '[rad/s']]]/1000</f>
        <v>6.376406833187108</v>
      </c>
      <c r="K7198" s="2">
        <v>64</v>
      </c>
      <c r="L7198" s="2">
        <v>0</v>
      </c>
      <c r="M7198" s="2">
        <v>0</v>
      </c>
      <c r="N7198" s="2">
        <v>0</v>
      </c>
      <c r="O7198" s="2">
        <v>0</v>
      </c>
      <c r="P7198" s="2">
        <v>0</v>
      </c>
      <c r="Q7198" s="2">
        <v>0</v>
      </c>
      <c r="R7198"/>
      <c r="S7198"/>
    </row>
    <row r="7199" spans="1:19" x14ac:dyDescent="0.3">
      <c r="A7199">
        <v>7198</v>
      </c>
      <c r="B7199" t="s">
        <v>7214</v>
      </c>
      <c r="C7199" t="s">
        <v>17</v>
      </c>
      <c r="D7199" s="1">
        <v>300</v>
      </c>
      <c r="E7199" s="1">
        <v>310</v>
      </c>
      <c r="F7199" s="2">
        <v>1486</v>
      </c>
      <c r="G7199" s="1">
        <f>2*PI()*Predictive_Maintenance_Data[[#This Row],[Rotational speed '[rpm']]]/60</f>
        <v>155.61355610781442</v>
      </c>
      <c r="H7199" s="1">
        <v>41.8</v>
      </c>
      <c r="I7199" s="1">
        <f t="shared" si="112"/>
        <v>10</v>
      </c>
      <c r="J7199" s="1">
        <f>Predictive_Maintenance_Data[[#This Row],[Torque '[Nm']]]*Predictive_Maintenance_Data[[#This Row],[Angular velocity '[rad/s']]]/1000</f>
        <v>6.504646645306642</v>
      </c>
      <c r="K7199" s="2">
        <v>69</v>
      </c>
      <c r="L7199" s="2">
        <v>0</v>
      </c>
      <c r="M7199" s="2">
        <v>0</v>
      </c>
      <c r="N7199" s="2">
        <v>0</v>
      </c>
      <c r="O7199" s="2">
        <v>0</v>
      </c>
      <c r="P7199" s="2">
        <v>0</v>
      </c>
      <c r="Q7199" s="2">
        <v>0</v>
      </c>
      <c r="R7199"/>
      <c r="S7199"/>
    </row>
    <row r="7200" spans="1:19" x14ac:dyDescent="0.3">
      <c r="A7200">
        <v>7199</v>
      </c>
      <c r="B7200" t="s">
        <v>7215</v>
      </c>
      <c r="C7200" t="s">
        <v>15</v>
      </c>
      <c r="D7200" s="1">
        <v>300</v>
      </c>
      <c r="E7200" s="1">
        <v>309.89999999999998</v>
      </c>
      <c r="F7200" s="2">
        <v>1530</v>
      </c>
      <c r="G7200" s="1">
        <f>2*PI()*Predictive_Maintenance_Data[[#This Row],[Rotational speed '[rpm']]]/60</f>
        <v>160.22122533307945</v>
      </c>
      <c r="H7200" s="1">
        <v>34.5</v>
      </c>
      <c r="I7200" s="1">
        <f t="shared" si="112"/>
        <v>9.8999999999999773</v>
      </c>
      <c r="J7200" s="1">
        <f>Predictive_Maintenance_Data[[#This Row],[Torque '[Nm']]]*Predictive_Maintenance_Data[[#This Row],[Angular velocity '[rad/s']]]/1000</f>
        <v>5.5276322739912409</v>
      </c>
      <c r="K7200" s="2">
        <v>71</v>
      </c>
      <c r="L7200" s="2">
        <v>0</v>
      </c>
      <c r="M7200" s="2">
        <v>0</v>
      </c>
      <c r="N7200" s="2">
        <v>0</v>
      </c>
      <c r="O7200" s="2">
        <v>0</v>
      </c>
      <c r="P7200" s="2">
        <v>0</v>
      </c>
      <c r="Q7200" s="2">
        <v>0</v>
      </c>
      <c r="R7200"/>
      <c r="S7200"/>
    </row>
    <row r="7201" spans="1:19" x14ac:dyDescent="0.3">
      <c r="A7201">
        <v>7200</v>
      </c>
      <c r="B7201" t="s">
        <v>7216</v>
      </c>
      <c r="C7201" t="s">
        <v>17</v>
      </c>
      <c r="D7201" s="1">
        <v>300</v>
      </c>
      <c r="E7201" s="1">
        <v>309.89999999999998</v>
      </c>
      <c r="F7201" s="2">
        <v>1507</v>
      </c>
      <c r="G7201" s="1">
        <f>2*PI()*Predictive_Maintenance_Data[[#This Row],[Rotational speed '[rpm']]]/60</f>
        <v>157.8126709653273</v>
      </c>
      <c r="H7201" s="1">
        <v>41.4</v>
      </c>
      <c r="I7201" s="1">
        <f t="shared" si="112"/>
        <v>9.8999999999999773</v>
      </c>
      <c r="J7201" s="1">
        <f>Predictive_Maintenance_Data[[#This Row],[Torque '[Nm']]]*Predictive_Maintenance_Data[[#This Row],[Angular velocity '[rad/s']]]/1000</f>
        <v>6.5334445779645502</v>
      </c>
      <c r="K7201" s="2">
        <v>74</v>
      </c>
      <c r="L7201" s="2">
        <v>0</v>
      </c>
      <c r="M7201" s="2">
        <v>0</v>
      </c>
      <c r="N7201" s="2">
        <v>0</v>
      </c>
      <c r="O7201" s="2">
        <v>0</v>
      </c>
      <c r="P7201" s="2">
        <v>0</v>
      </c>
      <c r="Q7201" s="2">
        <v>0</v>
      </c>
      <c r="R7201"/>
      <c r="S7201"/>
    </row>
    <row r="7202" spans="1:19" x14ac:dyDescent="0.3">
      <c r="A7202">
        <v>7201</v>
      </c>
      <c r="B7202" t="s">
        <v>7217</v>
      </c>
      <c r="C7202" t="s">
        <v>17</v>
      </c>
      <c r="D7202" s="1">
        <v>300</v>
      </c>
      <c r="E7202" s="1">
        <v>309.89999999999998</v>
      </c>
      <c r="F7202" s="2">
        <v>1608</v>
      </c>
      <c r="G7202" s="1">
        <f>2*PI()*Predictive_Maintenance_Data[[#This Row],[Rotational speed '[rpm']]]/60</f>
        <v>168.38936623241293</v>
      </c>
      <c r="H7202" s="1">
        <v>33.4</v>
      </c>
      <c r="I7202" s="1">
        <f t="shared" si="112"/>
        <v>9.8999999999999773</v>
      </c>
      <c r="J7202" s="1">
        <f>Predictive_Maintenance_Data[[#This Row],[Torque '[Nm']]]*Predictive_Maintenance_Data[[#This Row],[Angular velocity '[rad/s']]]/1000</f>
        <v>5.6242048321625919</v>
      </c>
      <c r="K7202" s="2">
        <v>76</v>
      </c>
      <c r="L7202" s="2">
        <v>0</v>
      </c>
      <c r="M7202" s="2">
        <v>0</v>
      </c>
      <c r="N7202" s="2">
        <v>0</v>
      </c>
      <c r="O7202" s="2">
        <v>0</v>
      </c>
      <c r="P7202" s="2">
        <v>0</v>
      </c>
      <c r="Q7202" s="2">
        <v>0</v>
      </c>
      <c r="R7202"/>
      <c r="S7202"/>
    </row>
    <row r="7203" spans="1:19" x14ac:dyDescent="0.3">
      <c r="A7203">
        <v>7202</v>
      </c>
      <c r="B7203" t="s">
        <v>7218</v>
      </c>
      <c r="C7203" t="s">
        <v>17</v>
      </c>
      <c r="D7203" s="1">
        <v>300</v>
      </c>
      <c r="E7203" s="1">
        <v>309.8</v>
      </c>
      <c r="F7203" s="2">
        <v>1474</v>
      </c>
      <c r="G7203" s="1">
        <f>2*PI()*Predictive_Maintenance_Data[[#This Row],[Rotational speed '[rpm']]]/60</f>
        <v>154.35691904637852</v>
      </c>
      <c r="H7203" s="1">
        <v>40.6</v>
      </c>
      <c r="I7203" s="1">
        <f t="shared" si="112"/>
        <v>9.8000000000000114</v>
      </c>
      <c r="J7203" s="1">
        <f>Predictive_Maintenance_Data[[#This Row],[Torque '[Nm']]]*Predictive_Maintenance_Data[[#This Row],[Angular velocity '[rad/s']]]/1000</f>
        <v>6.2668909132829684</v>
      </c>
      <c r="K7203" s="2">
        <v>78</v>
      </c>
      <c r="L7203" s="2">
        <v>0</v>
      </c>
      <c r="M7203" s="2">
        <v>0</v>
      </c>
      <c r="N7203" s="2">
        <v>0</v>
      </c>
      <c r="O7203" s="2">
        <v>0</v>
      </c>
      <c r="P7203" s="2">
        <v>0</v>
      </c>
      <c r="Q7203" s="2">
        <v>0</v>
      </c>
      <c r="R7203"/>
      <c r="S7203"/>
    </row>
    <row r="7204" spans="1:19" x14ac:dyDescent="0.3">
      <c r="A7204">
        <v>7203</v>
      </c>
      <c r="B7204" t="s">
        <v>7219</v>
      </c>
      <c r="C7204" t="s">
        <v>17</v>
      </c>
      <c r="D7204" s="1">
        <v>300</v>
      </c>
      <c r="E7204" s="1">
        <v>309.7</v>
      </c>
      <c r="F7204" s="2">
        <v>1326</v>
      </c>
      <c r="G7204" s="1">
        <f>2*PI()*Predictive_Maintenance_Data[[#This Row],[Rotational speed '[rpm']]]/60</f>
        <v>138.85839528866885</v>
      </c>
      <c r="H7204" s="1">
        <v>61.9</v>
      </c>
      <c r="I7204" s="1">
        <f t="shared" si="112"/>
        <v>9.6999999999999886</v>
      </c>
      <c r="J7204" s="1">
        <f>Predictive_Maintenance_Data[[#This Row],[Torque '[Nm']]]*Predictive_Maintenance_Data[[#This Row],[Angular velocity '[rad/s']]]/1000</f>
        <v>8.5953346683686007</v>
      </c>
      <c r="K7204" s="2">
        <v>80</v>
      </c>
      <c r="L7204" s="2">
        <v>0</v>
      </c>
      <c r="M7204" s="2">
        <v>0</v>
      </c>
      <c r="N7204" s="2">
        <v>0</v>
      </c>
      <c r="O7204" s="2">
        <v>0</v>
      </c>
      <c r="P7204" s="2">
        <v>0</v>
      </c>
      <c r="Q7204" s="2">
        <v>0</v>
      </c>
      <c r="R7204"/>
      <c r="S7204"/>
    </row>
    <row r="7205" spans="1:19" x14ac:dyDescent="0.3">
      <c r="A7205">
        <v>7204</v>
      </c>
      <c r="B7205" t="s">
        <v>7220</v>
      </c>
      <c r="C7205" t="s">
        <v>15</v>
      </c>
      <c r="D7205" s="1">
        <v>299.8</v>
      </c>
      <c r="E7205" s="1">
        <v>309.60000000000002</v>
      </c>
      <c r="F7205" s="2">
        <v>1434</v>
      </c>
      <c r="G7205" s="1">
        <f>2*PI()*Predictive_Maintenance_Data[[#This Row],[Rotational speed '[rpm']]]/60</f>
        <v>150.16812884159211</v>
      </c>
      <c r="H7205" s="1">
        <v>48</v>
      </c>
      <c r="I7205" s="1">
        <f t="shared" si="112"/>
        <v>9.8000000000000114</v>
      </c>
      <c r="J7205" s="1">
        <f>Predictive_Maintenance_Data[[#This Row],[Torque '[Nm']]]*Predictive_Maintenance_Data[[#This Row],[Angular velocity '[rad/s']]]/1000</f>
        <v>7.2080701843964219</v>
      </c>
      <c r="K7205" s="2">
        <v>82</v>
      </c>
      <c r="L7205" s="2">
        <v>0</v>
      </c>
      <c r="M7205" s="2">
        <v>0</v>
      </c>
      <c r="N7205" s="2">
        <v>0</v>
      </c>
      <c r="O7205" s="2">
        <v>0</v>
      </c>
      <c r="P7205" s="2">
        <v>0</v>
      </c>
      <c r="Q7205" s="2">
        <v>0</v>
      </c>
      <c r="R7205"/>
      <c r="S7205"/>
    </row>
    <row r="7206" spans="1:19" x14ac:dyDescent="0.3">
      <c r="A7206">
        <v>7205</v>
      </c>
      <c r="B7206" t="s">
        <v>7221</v>
      </c>
      <c r="C7206" t="s">
        <v>17</v>
      </c>
      <c r="D7206" s="1">
        <v>299.8</v>
      </c>
      <c r="E7206" s="1">
        <v>309.60000000000002</v>
      </c>
      <c r="F7206" s="2">
        <v>1526</v>
      </c>
      <c r="G7206" s="1">
        <f>2*PI()*Predictive_Maintenance_Data[[#This Row],[Rotational speed '[rpm']]]/60</f>
        <v>159.80234631260083</v>
      </c>
      <c r="H7206" s="1">
        <v>41.7</v>
      </c>
      <c r="I7206" s="1">
        <f t="shared" si="112"/>
        <v>9.8000000000000114</v>
      </c>
      <c r="J7206" s="1">
        <f>Predictive_Maintenance_Data[[#This Row],[Torque '[Nm']]]*Predictive_Maintenance_Data[[#This Row],[Angular velocity '[rad/s']]]/1000</f>
        <v>6.663757841235455</v>
      </c>
      <c r="K7206" s="2">
        <v>85</v>
      </c>
      <c r="L7206" s="2">
        <v>0</v>
      </c>
      <c r="M7206" s="2">
        <v>0</v>
      </c>
      <c r="N7206" s="2">
        <v>0</v>
      </c>
      <c r="O7206" s="2">
        <v>0</v>
      </c>
      <c r="P7206" s="2">
        <v>0</v>
      </c>
      <c r="Q7206" s="2">
        <v>0</v>
      </c>
      <c r="R7206"/>
      <c r="S7206"/>
    </row>
    <row r="7207" spans="1:19" x14ac:dyDescent="0.3">
      <c r="A7207">
        <v>7206</v>
      </c>
      <c r="B7207" t="s">
        <v>7222</v>
      </c>
      <c r="C7207" t="s">
        <v>17</v>
      </c>
      <c r="D7207" s="1">
        <v>299.8</v>
      </c>
      <c r="E7207" s="1">
        <v>309.7</v>
      </c>
      <c r="F7207" s="2">
        <v>1483</v>
      </c>
      <c r="G7207" s="1">
        <f>2*PI()*Predictive_Maintenance_Data[[#This Row],[Rotational speed '[rpm']]]/60</f>
        <v>155.29939684245542</v>
      </c>
      <c r="H7207" s="1">
        <v>39.6</v>
      </c>
      <c r="I7207" s="1">
        <f t="shared" si="112"/>
        <v>9.8999999999999773</v>
      </c>
      <c r="J7207" s="1">
        <f>Predictive_Maintenance_Data[[#This Row],[Torque '[Nm']]]*Predictive_Maintenance_Data[[#This Row],[Angular velocity '[rad/s']]]/1000</f>
        <v>6.149856114961235</v>
      </c>
      <c r="K7207" s="2">
        <v>87</v>
      </c>
      <c r="L7207" s="2">
        <v>0</v>
      </c>
      <c r="M7207" s="2">
        <v>0</v>
      </c>
      <c r="N7207" s="2">
        <v>0</v>
      </c>
      <c r="O7207" s="2">
        <v>0</v>
      </c>
      <c r="P7207" s="2">
        <v>0</v>
      </c>
      <c r="Q7207" s="2">
        <v>0</v>
      </c>
      <c r="R7207"/>
      <c r="S7207"/>
    </row>
    <row r="7208" spans="1:19" x14ac:dyDescent="0.3">
      <c r="A7208">
        <v>7207</v>
      </c>
      <c r="B7208" t="s">
        <v>7223</v>
      </c>
      <c r="C7208" t="s">
        <v>17</v>
      </c>
      <c r="D7208" s="1">
        <v>299.8</v>
      </c>
      <c r="E7208" s="1">
        <v>309.7</v>
      </c>
      <c r="F7208" s="2">
        <v>1457</v>
      </c>
      <c r="G7208" s="1">
        <f>2*PI()*Predictive_Maintenance_Data[[#This Row],[Rotational speed '[rpm']]]/60</f>
        <v>152.57668320934428</v>
      </c>
      <c r="H7208" s="1">
        <v>51.9</v>
      </c>
      <c r="I7208" s="1">
        <f t="shared" si="112"/>
        <v>9.8999999999999773</v>
      </c>
      <c r="J7208" s="1">
        <f>Predictive_Maintenance_Data[[#This Row],[Torque '[Nm']]]*Predictive_Maintenance_Data[[#This Row],[Angular velocity '[rad/s']]]/1000</f>
        <v>7.9187298585649675</v>
      </c>
      <c r="K7208" s="2">
        <v>89</v>
      </c>
      <c r="L7208" s="2">
        <v>0</v>
      </c>
      <c r="M7208" s="2">
        <v>0</v>
      </c>
      <c r="N7208" s="2">
        <v>0</v>
      </c>
      <c r="O7208" s="2">
        <v>0</v>
      </c>
      <c r="P7208" s="2">
        <v>0</v>
      </c>
      <c r="Q7208" s="2">
        <v>0</v>
      </c>
      <c r="R7208"/>
      <c r="S7208"/>
    </row>
    <row r="7209" spans="1:19" x14ac:dyDescent="0.3">
      <c r="A7209">
        <v>7208</v>
      </c>
      <c r="B7209" t="s">
        <v>7224</v>
      </c>
      <c r="C7209" t="s">
        <v>15</v>
      </c>
      <c r="D7209" s="1">
        <v>299.7</v>
      </c>
      <c r="E7209" s="1">
        <v>309.60000000000002</v>
      </c>
      <c r="F7209" s="2">
        <v>1540</v>
      </c>
      <c r="G7209" s="1">
        <f>2*PI()*Predictive_Maintenance_Data[[#This Row],[Rotational speed '[rpm']]]/60</f>
        <v>161.26842288427605</v>
      </c>
      <c r="H7209" s="1">
        <v>34.4</v>
      </c>
      <c r="I7209" s="1">
        <f t="shared" si="112"/>
        <v>9.9000000000000341</v>
      </c>
      <c r="J7209" s="1">
        <f>Predictive_Maintenance_Data[[#This Row],[Torque '[Nm']]]*Predictive_Maintenance_Data[[#This Row],[Angular velocity '[rad/s']]]/1000</f>
        <v>5.5476337472190966</v>
      </c>
      <c r="K7209" s="2">
        <v>91</v>
      </c>
      <c r="L7209" s="2">
        <v>0</v>
      </c>
      <c r="M7209" s="2">
        <v>0</v>
      </c>
      <c r="N7209" s="2">
        <v>0</v>
      </c>
      <c r="O7209" s="2">
        <v>0</v>
      </c>
      <c r="P7209" s="2">
        <v>0</v>
      </c>
      <c r="Q7209" s="2">
        <v>0</v>
      </c>
      <c r="R7209"/>
      <c r="S7209"/>
    </row>
    <row r="7210" spans="1:19" x14ac:dyDescent="0.3">
      <c r="A7210">
        <v>7209</v>
      </c>
      <c r="B7210" t="s">
        <v>7225</v>
      </c>
      <c r="C7210" t="s">
        <v>17</v>
      </c>
      <c r="D7210" s="1">
        <v>299.8</v>
      </c>
      <c r="E7210" s="1">
        <v>309.7</v>
      </c>
      <c r="F7210" s="2">
        <v>1707</v>
      </c>
      <c r="G7210" s="1">
        <f>2*PI()*Predictive_Maintenance_Data[[#This Row],[Rotational speed '[rpm']]]/60</f>
        <v>178.75662198925923</v>
      </c>
      <c r="H7210" s="1">
        <v>29.1</v>
      </c>
      <c r="I7210" s="1">
        <f t="shared" si="112"/>
        <v>9.8999999999999773</v>
      </c>
      <c r="J7210" s="1">
        <f>Predictive_Maintenance_Data[[#This Row],[Torque '[Nm']]]*Predictive_Maintenance_Data[[#This Row],[Angular velocity '[rad/s']]]/1000</f>
        <v>5.2018176998874441</v>
      </c>
      <c r="K7210" s="2">
        <v>94</v>
      </c>
      <c r="L7210" s="2">
        <v>0</v>
      </c>
      <c r="M7210" s="2">
        <v>0</v>
      </c>
      <c r="N7210" s="2">
        <v>0</v>
      </c>
      <c r="O7210" s="2">
        <v>0</v>
      </c>
      <c r="P7210" s="2">
        <v>0</v>
      </c>
      <c r="Q7210" s="2">
        <v>0</v>
      </c>
      <c r="R7210"/>
      <c r="S7210"/>
    </row>
    <row r="7211" spans="1:19" x14ac:dyDescent="0.3">
      <c r="A7211">
        <v>7210</v>
      </c>
      <c r="B7211" t="s">
        <v>7226</v>
      </c>
      <c r="C7211" t="s">
        <v>17</v>
      </c>
      <c r="D7211" s="1">
        <v>299.8</v>
      </c>
      <c r="E7211" s="1">
        <v>309.7</v>
      </c>
      <c r="F7211" s="2">
        <v>1624</v>
      </c>
      <c r="G7211" s="1">
        <f>2*PI()*Predictive_Maintenance_Data[[#This Row],[Rotational speed '[rpm']]]/60</f>
        <v>170.06488231432746</v>
      </c>
      <c r="H7211" s="1">
        <v>34.200000000000003</v>
      </c>
      <c r="I7211" s="1">
        <f t="shared" si="112"/>
        <v>9.8999999999999773</v>
      </c>
      <c r="J7211" s="1">
        <f>Predictive_Maintenance_Data[[#This Row],[Torque '[Nm']]]*Predictive_Maintenance_Data[[#This Row],[Angular velocity '[rad/s']]]/1000</f>
        <v>5.81621897515</v>
      </c>
      <c r="K7211" s="2">
        <v>96</v>
      </c>
      <c r="L7211" s="2">
        <v>0</v>
      </c>
      <c r="M7211" s="2">
        <v>0</v>
      </c>
      <c r="N7211" s="2">
        <v>0</v>
      </c>
      <c r="O7211" s="2">
        <v>0</v>
      </c>
      <c r="P7211" s="2">
        <v>0</v>
      </c>
      <c r="Q7211" s="2">
        <v>0</v>
      </c>
      <c r="R7211"/>
      <c r="S7211"/>
    </row>
    <row r="7212" spans="1:19" x14ac:dyDescent="0.3">
      <c r="A7212">
        <v>7211</v>
      </c>
      <c r="B7212" t="s">
        <v>7227</v>
      </c>
      <c r="C7212" t="s">
        <v>15</v>
      </c>
      <c r="D7212" s="1">
        <v>299.8</v>
      </c>
      <c r="E7212" s="1">
        <v>309.60000000000002</v>
      </c>
      <c r="F7212" s="2">
        <v>1331</v>
      </c>
      <c r="G7212" s="1">
        <f>2*PI()*Predictive_Maintenance_Data[[#This Row],[Rotational speed '[rpm']]]/60</f>
        <v>139.38199406426713</v>
      </c>
      <c r="H7212" s="1">
        <v>50.2</v>
      </c>
      <c r="I7212" s="1">
        <f t="shared" si="112"/>
        <v>9.8000000000000114</v>
      </c>
      <c r="J7212" s="1">
        <f>Predictive_Maintenance_Data[[#This Row],[Torque '[Nm']]]*Predictive_Maintenance_Data[[#This Row],[Angular velocity '[rad/s']]]/1000</f>
        <v>6.9969761020262107</v>
      </c>
      <c r="K7212" s="2">
        <v>98</v>
      </c>
      <c r="L7212" s="2">
        <v>0</v>
      </c>
      <c r="M7212" s="2">
        <v>0</v>
      </c>
      <c r="N7212" s="2">
        <v>0</v>
      </c>
      <c r="O7212" s="2">
        <v>0</v>
      </c>
      <c r="P7212" s="2">
        <v>0</v>
      </c>
      <c r="Q7212" s="2">
        <v>0</v>
      </c>
      <c r="R7212"/>
      <c r="S7212"/>
    </row>
    <row r="7213" spans="1:19" x14ac:dyDescent="0.3">
      <c r="A7213">
        <v>7212</v>
      </c>
      <c r="B7213" t="s">
        <v>7228</v>
      </c>
      <c r="C7213" t="s">
        <v>17</v>
      </c>
      <c r="D7213" s="1">
        <v>299.8</v>
      </c>
      <c r="E7213" s="1">
        <v>309.7</v>
      </c>
      <c r="F7213" s="2">
        <v>1431</v>
      </c>
      <c r="G7213" s="1">
        <f>2*PI()*Predictive_Maintenance_Data[[#This Row],[Rotational speed '[rpm']]]/60</f>
        <v>149.85396957623314</v>
      </c>
      <c r="H7213" s="1">
        <v>40.299999999999997</v>
      </c>
      <c r="I7213" s="1">
        <f t="shared" si="112"/>
        <v>9.8999999999999773</v>
      </c>
      <c r="J7213" s="1">
        <f>Predictive_Maintenance_Data[[#This Row],[Torque '[Nm']]]*Predictive_Maintenance_Data[[#This Row],[Angular velocity '[rad/s']]]/1000</f>
        <v>6.0391149739221959</v>
      </c>
      <c r="K7213" s="2">
        <v>101</v>
      </c>
      <c r="L7213" s="2">
        <v>0</v>
      </c>
      <c r="M7213" s="2">
        <v>0</v>
      </c>
      <c r="N7213" s="2">
        <v>0</v>
      </c>
      <c r="O7213" s="2">
        <v>0</v>
      </c>
      <c r="P7213" s="2">
        <v>0</v>
      </c>
      <c r="Q7213" s="2">
        <v>0</v>
      </c>
      <c r="R7213"/>
      <c r="S7213"/>
    </row>
    <row r="7214" spans="1:19" x14ac:dyDescent="0.3">
      <c r="A7214">
        <v>7213</v>
      </c>
      <c r="B7214" t="s">
        <v>7229</v>
      </c>
      <c r="C7214" t="s">
        <v>15</v>
      </c>
      <c r="D7214" s="1">
        <v>299.8</v>
      </c>
      <c r="E7214" s="1">
        <v>309.7</v>
      </c>
      <c r="F7214" s="2">
        <v>1705</v>
      </c>
      <c r="G7214" s="1">
        <f>2*PI()*Predictive_Maintenance_Data[[#This Row],[Rotational speed '[rpm']]]/60</f>
        <v>178.54718247901991</v>
      </c>
      <c r="H7214" s="1">
        <v>28.5</v>
      </c>
      <c r="I7214" s="1">
        <f t="shared" si="112"/>
        <v>9.8999999999999773</v>
      </c>
      <c r="J7214" s="1">
        <f>Predictive_Maintenance_Data[[#This Row],[Torque '[Nm']]]*Predictive_Maintenance_Data[[#This Row],[Angular velocity '[rad/s']]]/1000</f>
        <v>5.0885947006520675</v>
      </c>
      <c r="K7214" s="2">
        <v>103</v>
      </c>
      <c r="L7214" s="2">
        <v>0</v>
      </c>
      <c r="M7214" s="2">
        <v>0</v>
      </c>
      <c r="N7214" s="2">
        <v>0</v>
      </c>
      <c r="O7214" s="2">
        <v>0</v>
      </c>
      <c r="P7214" s="2">
        <v>0</v>
      </c>
      <c r="Q7214" s="2">
        <v>0</v>
      </c>
      <c r="R7214"/>
      <c r="S7214"/>
    </row>
    <row r="7215" spans="1:19" x14ac:dyDescent="0.3">
      <c r="A7215">
        <v>7214</v>
      </c>
      <c r="B7215" t="s">
        <v>7230</v>
      </c>
      <c r="C7215" t="s">
        <v>15</v>
      </c>
      <c r="D7215" s="1">
        <v>299.8</v>
      </c>
      <c r="E7215" s="1">
        <v>309.8</v>
      </c>
      <c r="F7215" s="2">
        <v>1427</v>
      </c>
      <c r="G7215" s="1">
        <f>2*PI()*Predictive_Maintenance_Data[[#This Row],[Rotational speed '[rpm']]]/60</f>
        <v>149.4350905557545</v>
      </c>
      <c r="H7215" s="1">
        <v>45.2</v>
      </c>
      <c r="I7215" s="1">
        <f t="shared" si="112"/>
        <v>10</v>
      </c>
      <c r="J7215" s="1">
        <f>Predictive_Maintenance_Data[[#This Row],[Torque '[Nm']]]*Predictive_Maintenance_Data[[#This Row],[Angular velocity '[rad/s']]]/1000</f>
        <v>6.7544660931201044</v>
      </c>
      <c r="K7215" s="2">
        <v>106</v>
      </c>
      <c r="L7215" s="2">
        <v>0</v>
      </c>
      <c r="M7215" s="2">
        <v>0</v>
      </c>
      <c r="N7215" s="2">
        <v>0</v>
      </c>
      <c r="O7215" s="2">
        <v>0</v>
      </c>
      <c r="P7215" s="2">
        <v>0</v>
      </c>
      <c r="Q7215" s="2">
        <v>0</v>
      </c>
      <c r="R7215"/>
      <c r="S7215"/>
    </row>
    <row r="7216" spans="1:19" x14ac:dyDescent="0.3">
      <c r="A7216">
        <v>7215</v>
      </c>
      <c r="B7216" t="s">
        <v>7231</v>
      </c>
      <c r="C7216" t="s">
        <v>15</v>
      </c>
      <c r="D7216" s="1">
        <v>299.89999999999998</v>
      </c>
      <c r="E7216" s="1">
        <v>309.8</v>
      </c>
      <c r="F7216" s="2">
        <v>1625</v>
      </c>
      <c r="G7216" s="1">
        <f>2*PI()*Predictive_Maintenance_Data[[#This Row],[Rotational speed '[rpm']]]/60</f>
        <v>170.16960206944714</v>
      </c>
      <c r="H7216" s="1">
        <v>41.2</v>
      </c>
      <c r="I7216" s="1">
        <f t="shared" si="112"/>
        <v>9.9000000000000341</v>
      </c>
      <c r="J7216" s="1">
        <f>Predictive_Maintenance_Data[[#This Row],[Torque '[Nm']]]*Predictive_Maintenance_Data[[#This Row],[Angular velocity '[rad/s']]]/1000</f>
        <v>7.0109876052612226</v>
      </c>
      <c r="K7216" s="2">
        <v>109</v>
      </c>
      <c r="L7216" s="2">
        <v>0</v>
      </c>
      <c r="M7216" s="2">
        <v>0</v>
      </c>
      <c r="N7216" s="2">
        <v>0</v>
      </c>
      <c r="O7216" s="2">
        <v>0</v>
      </c>
      <c r="P7216" s="2">
        <v>0</v>
      </c>
      <c r="Q7216" s="2">
        <v>0</v>
      </c>
      <c r="R7216"/>
      <c r="S7216"/>
    </row>
    <row r="7217" spans="1:19" x14ac:dyDescent="0.3">
      <c r="A7217">
        <v>7216</v>
      </c>
      <c r="B7217" t="s">
        <v>7232</v>
      </c>
      <c r="C7217" t="s">
        <v>17</v>
      </c>
      <c r="D7217" s="1">
        <v>299.89999999999998</v>
      </c>
      <c r="E7217" s="1">
        <v>309.8</v>
      </c>
      <c r="F7217" s="2">
        <v>1477</v>
      </c>
      <c r="G7217" s="1">
        <f>2*PI()*Predictive_Maintenance_Data[[#This Row],[Rotational speed '[rpm']]]/60</f>
        <v>154.67107831173746</v>
      </c>
      <c r="H7217" s="1">
        <v>47.7</v>
      </c>
      <c r="I7217" s="1">
        <f t="shared" si="112"/>
        <v>9.9000000000000341</v>
      </c>
      <c r="J7217" s="1">
        <f>Predictive_Maintenance_Data[[#This Row],[Torque '[Nm']]]*Predictive_Maintenance_Data[[#This Row],[Angular velocity '[rad/s']]]/1000</f>
        <v>7.3778104354698772</v>
      </c>
      <c r="K7217" s="2">
        <v>112</v>
      </c>
      <c r="L7217" s="2">
        <v>0</v>
      </c>
      <c r="M7217" s="2">
        <v>0</v>
      </c>
      <c r="N7217" s="2">
        <v>0</v>
      </c>
      <c r="O7217" s="2">
        <v>0</v>
      </c>
      <c r="P7217" s="2">
        <v>0</v>
      </c>
      <c r="Q7217" s="2">
        <v>0</v>
      </c>
      <c r="R7217"/>
      <c r="S7217"/>
    </row>
    <row r="7218" spans="1:19" x14ac:dyDescent="0.3">
      <c r="A7218">
        <v>7217</v>
      </c>
      <c r="B7218" t="s">
        <v>7233</v>
      </c>
      <c r="C7218" t="s">
        <v>15</v>
      </c>
      <c r="D7218" s="1">
        <v>300</v>
      </c>
      <c r="E7218" s="1">
        <v>309.89999999999998</v>
      </c>
      <c r="F7218" s="2">
        <v>1651</v>
      </c>
      <c r="G7218" s="1">
        <f>2*PI()*Predictive_Maintenance_Data[[#This Row],[Rotational speed '[rpm']]]/60</f>
        <v>172.89231570255828</v>
      </c>
      <c r="H7218" s="1">
        <v>28.1</v>
      </c>
      <c r="I7218" s="1">
        <f t="shared" si="112"/>
        <v>9.8999999999999773</v>
      </c>
      <c r="J7218" s="1">
        <f>Predictive_Maintenance_Data[[#This Row],[Torque '[Nm']]]*Predictive_Maintenance_Data[[#This Row],[Angular velocity '[rad/s']]]/1000</f>
        <v>4.8582740712418877</v>
      </c>
      <c r="K7218" s="2">
        <v>114</v>
      </c>
      <c r="L7218" s="2">
        <v>0</v>
      </c>
      <c r="M7218" s="2">
        <v>0</v>
      </c>
      <c r="N7218" s="2">
        <v>0</v>
      </c>
      <c r="O7218" s="2">
        <v>0</v>
      </c>
      <c r="P7218" s="2">
        <v>0</v>
      </c>
      <c r="Q7218" s="2">
        <v>0</v>
      </c>
      <c r="R7218"/>
      <c r="S7218"/>
    </row>
    <row r="7219" spans="1:19" x14ac:dyDescent="0.3">
      <c r="A7219">
        <v>7218</v>
      </c>
      <c r="B7219" t="s">
        <v>7234</v>
      </c>
      <c r="C7219" t="s">
        <v>17</v>
      </c>
      <c r="D7219" s="1">
        <v>299.89999999999998</v>
      </c>
      <c r="E7219" s="1">
        <v>309.8</v>
      </c>
      <c r="F7219" s="2">
        <v>1716</v>
      </c>
      <c r="G7219" s="1">
        <f>2*PI()*Predictive_Maintenance_Data[[#This Row],[Rotational speed '[rpm']]]/60</f>
        <v>179.69909978533619</v>
      </c>
      <c r="H7219" s="1">
        <v>28.2</v>
      </c>
      <c r="I7219" s="1">
        <f t="shared" si="112"/>
        <v>9.9000000000000341</v>
      </c>
      <c r="J7219" s="1">
        <f>Predictive_Maintenance_Data[[#This Row],[Torque '[Nm']]]*Predictive_Maintenance_Data[[#This Row],[Angular velocity '[rad/s']]]/1000</f>
        <v>5.0675146139464804</v>
      </c>
      <c r="K7219" s="2">
        <v>117</v>
      </c>
      <c r="L7219" s="2">
        <v>0</v>
      </c>
      <c r="M7219" s="2">
        <v>0</v>
      </c>
      <c r="N7219" s="2">
        <v>0</v>
      </c>
      <c r="O7219" s="2">
        <v>0</v>
      </c>
      <c r="P7219" s="2">
        <v>0</v>
      </c>
      <c r="Q7219" s="2">
        <v>0</v>
      </c>
      <c r="R7219"/>
      <c r="S7219"/>
    </row>
    <row r="7220" spans="1:19" x14ac:dyDescent="0.3">
      <c r="A7220">
        <v>7219</v>
      </c>
      <c r="B7220" t="s">
        <v>7235</v>
      </c>
      <c r="C7220" t="s">
        <v>27</v>
      </c>
      <c r="D7220" s="1">
        <v>299.89999999999998</v>
      </c>
      <c r="E7220" s="1">
        <v>309.8</v>
      </c>
      <c r="F7220" s="2">
        <v>1400</v>
      </c>
      <c r="G7220" s="1">
        <f>2*PI()*Predictive_Maintenance_Data[[#This Row],[Rotational speed '[rpm']]]/60</f>
        <v>146.60765716752366</v>
      </c>
      <c r="H7220" s="1">
        <v>48.7</v>
      </c>
      <c r="I7220" s="1">
        <f t="shared" si="112"/>
        <v>9.9000000000000341</v>
      </c>
      <c r="J7220" s="1">
        <f>Predictive_Maintenance_Data[[#This Row],[Torque '[Nm']]]*Predictive_Maintenance_Data[[#This Row],[Angular velocity '[rad/s']]]/1000</f>
        <v>7.1397929040584023</v>
      </c>
      <c r="K7220" s="2">
        <v>119</v>
      </c>
      <c r="L7220" s="2">
        <v>0</v>
      </c>
      <c r="M7220" s="2">
        <v>0</v>
      </c>
      <c r="N7220" s="2">
        <v>0</v>
      </c>
      <c r="O7220" s="2">
        <v>0</v>
      </c>
      <c r="P7220" s="2">
        <v>0</v>
      </c>
      <c r="Q7220" s="2">
        <v>0</v>
      </c>
      <c r="R7220"/>
      <c r="S7220"/>
    </row>
    <row r="7221" spans="1:19" x14ac:dyDescent="0.3">
      <c r="A7221">
        <v>7220</v>
      </c>
      <c r="B7221" t="s">
        <v>7236</v>
      </c>
      <c r="C7221" t="s">
        <v>15</v>
      </c>
      <c r="D7221" s="1">
        <v>299.8</v>
      </c>
      <c r="E7221" s="1">
        <v>309.7</v>
      </c>
      <c r="F7221" s="2">
        <v>1556</v>
      </c>
      <c r="G7221" s="1">
        <f>2*PI()*Predictive_Maintenance_Data[[#This Row],[Rotational speed '[rpm']]]/60</f>
        <v>162.94393896619061</v>
      </c>
      <c r="H7221" s="1">
        <v>37.700000000000003</v>
      </c>
      <c r="I7221" s="1">
        <f t="shared" si="112"/>
        <v>9.8999999999999773</v>
      </c>
      <c r="J7221" s="1">
        <f>Predictive_Maintenance_Data[[#This Row],[Torque '[Nm']]]*Predictive_Maintenance_Data[[#This Row],[Angular velocity '[rad/s']]]/1000</f>
        <v>6.142986499025386</v>
      </c>
      <c r="K7221" s="2">
        <v>124</v>
      </c>
      <c r="L7221" s="2">
        <v>0</v>
      </c>
      <c r="M7221" s="2">
        <v>0</v>
      </c>
      <c r="N7221" s="2">
        <v>0</v>
      </c>
      <c r="O7221" s="2">
        <v>0</v>
      </c>
      <c r="P7221" s="2">
        <v>0</v>
      </c>
      <c r="Q7221" s="2">
        <v>0</v>
      </c>
      <c r="R7221"/>
      <c r="S7221"/>
    </row>
    <row r="7222" spans="1:19" x14ac:dyDescent="0.3">
      <c r="A7222">
        <v>7221</v>
      </c>
      <c r="B7222" t="s">
        <v>7237</v>
      </c>
      <c r="C7222" t="s">
        <v>17</v>
      </c>
      <c r="D7222" s="1">
        <v>299.8</v>
      </c>
      <c r="E7222" s="1">
        <v>309.7</v>
      </c>
      <c r="F7222" s="2">
        <v>1429</v>
      </c>
      <c r="G7222" s="1">
        <f>2*PI()*Predictive_Maintenance_Data[[#This Row],[Rotational speed '[rpm']]]/60</f>
        <v>149.64453006599382</v>
      </c>
      <c r="H7222" s="1">
        <v>42.6</v>
      </c>
      <c r="I7222" s="1">
        <f t="shared" si="112"/>
        <v>9.8999999999999773</v>
      </c>
      <c r="J7222" s="1">
        <f>Predictive_Maintenance_Data[[#This Row],[Torque '[Nm']]]*Predictive_Maintenance_Data[[#This Row],[Angular velocity '[rad/s']]]/1000</f>
        <v>6.3748569808113373</v>
      </c>
      <c r="K7222" s="2">
        <v>127</v>
      </c>
      <c r="L7222" s="2">
        <v>0</v>
      </c>
      <c r="M7222" s="2">
        <v>0</v>
      </c>
      <c r="N7222" s="2">
        <v>0</v>
      </c>
      <c r="O7222" s="2">
        <v>0</v>
      </c>
      <c r="P7222" s="2">
        <v>0</v>
      </c>
      <c r="Q7222" s="2">
        <v>0</v>
      </c>
      <c r="R7222"/>
      <c r="S7222"/>
    </row>
    <row r="7223" spans="1:19" x14ac:dyDescent="0.3">
      <c r="A7223">
        <v>7222</v>
      </c>
      <c r="B7223" t="s">
        <v>7238</v>
      </c>
      <c r="C7223" t="s">
        <v>27</v>
      </c>
      <c r="D7223" s="1">
        <v>299.7</v>
      </c>
      <c r="E7223" s="1">
        <v>309.60000000000002</v>
      </c>
      <c r="F7223" s="2">
        <v>1433</v>
      </c>
      <c r="G7223" s="1">
        <f>2*PI()*Predictive_Maintenance_Data[[#This Row],[Rotational speed '[rpm']]]/60</f>
        <v>150.06340908647243</v>
      </c>
      <c r="H7223" s="1">
        <v>49.6</v>
      </c>
      <c r="I7223" s="1">
        <f t="shared" si="112"/>
        <v>9.9000000000000341</v>
      </c>
      <c r="J7223" s="1">
        <f>Predictive_Maintenance_Data[[#This Row],[Torque '[Nm']]]*Predictive_Maintenance_Data[[#This Row],[Angular velocity '[rad/s']]]/1000</f>
        <v>7.4431450906890335</v>
      </c>
      <c r="K7223" s="2">
        <v>129</v>
      </c>
      <c r="L7223" s="2">
        <v>0</v>
      </c>
      <c r="M7223" s="2">
        <v>0</v>
      </c>
      <c r="N7223" s="2">
        <v>0</v>
      </c>
      <c r="O7223" s="2">
        <v>0</v>
      </c>
      <c r="P7223" s="2">
        <v>0</v>
      </c>
      <c r="Q7223" s="2">
        <v>0</v>
      </c>
      <c r="R7223"/>
      <c r="S7223"/>
    </row>
    <row r="7224" spans="1:19" x14ac:dyDescent="0.3">
      <c r="A7224">
        <v>7223</v>
      </c>
      <c r="B7224" t="s">
        <v>7239</v>
      </c>
      <c r="C7224" t="s">
        <v>15</v>
      </c>
      <c r="D7224" s="1">
        <v>299.8</v>
      </c>
      <c r="E7224" s="1">
        <v>309.7</v>
      </c>
      <c r="F7224" s="2">
        <v>1320</v>
      </c>
      <c r="G7224" s="1">
        <f>2*PI()*Predictive_Maintenance_Data[[#This Row],[Rotational speed '[rpm']]]/60</f>
        <v>138.23007675795088</v>
      </c>
      <c r="H7224" s="1">
        <v>61.7</v>
      </c>
      <c r="I7224" s="1">
        <f t="shared" si="112"/>
        <v>9.8999999999999773</v>
      </c>
      <c r="J7224" s="1">
        <f>Predictive_Maintenance_Data[[#This Row],[Torque '[Nm']]]*Predictive_Maintenance_Data[[#This Row],[Angular velocity '[rad/s']]]/1000</f>
        <v>8.5287957359655699</v>
      </c>
      <c r="K7224" s="2">
        <v>134</v>
      </c>
      <c r="L7224" s="2">
        <v>0</v>
      </c>
      <c r="M7224" s="2">
        <v>0</v>
      </c>
      <c r="N7224" s="2">
        <v>0</v>
      </c>
      <c r="O7224" s="2">
        <v>0</v>
      </c>
      <c r="P7224" s="2">
        <v>0</v>
      </c>
      <c r="Q7224" s="2">
        <v>0</v>
      </c>
      <c r="R7224"/>
      <c r="S7224"/>
    </row>
    <row r="7225" spans="1:19" x14ac:dyDescent="0.3">
      <c r="A7225">
        <v>7224</v>
      </c>
      <c r="B7225" t="s">
        <v>7240</v>
      </c>
      <c r="C7225" t="s">
        <v>17</v>
      </c>
      <c r="D7225" s="1">
        <v>299.8</v>
      </c>
      <c r="E7225" s="1">
        <v>309.60000000000002</v>
      </c>
      <c r="F7225" s="2">
        <v>1374</v>
      </c>
      <c r="G7225" s="1">
        <f>2*PI()*Predictive_Maintenance_Data[[#This Row],[Rotational speed '[rpm']]]/60</f>
        <v>143.88494353441254</v>
      </c>
      <c r="H7225" s="1">
        <v>51.6</v>
      </c>
      <c r="I7225" s="1">
        <f t="shared" si="112"/>
        <v>9.8000000000000114</v>
      </c>
      <c r="J7225" s="1">
        <f>Predictive_Maintenance_Data[[#This Row],[Torque '[Nm']]]*Predictive_Maintenance_Data[[#This Row],[Angular velocity '[rad/s']]]/1000</f>
        <v>7.4244630863756873</v>
      </c>
      <c r="K7225" s="2">
        <v>137</v>
      </c>
      <c r="L7225" s="2">
        <v>0</v>
      </c>
      <c r="M7225" s="2">
        <v>0</v>
      </c>
      <c r="N7225" s="2">
        <v>0</v>
      </c>
      <c r="O7225" s="2">
        <v>0</v>
      </c>
      <c r="P7225" s="2">
        <v>0</v>
      </c>
      <c r="Q7225" s="2">
        <v>0</v>
      </c>
      <c r="R7225"/>
      <c r="S7225"/>
    </row>
    <row r="7226" spans="1:19" x14ac:dyDescent="0.3">
      <c r="A7226">
        <v>7225</v>
      </c>
      <c r="B7226" t="s">
        <v>7241</v>
      </c>
      <c r="C7226" t="s">
        <v>17</v>
      </c>
      <c r="D7226" s="1">
        <v>299.8</v>
      </c>
      <c r="E7226" s="1">
        <v>309.60000000000002</v>
      </c>
      <c r="F7226" s="2">
        <v>1598</v>
      </c>
      <c r="G7226" s="1">
        <f>2*PI()*Predictive_Maintenance_Data[[#This Row],[Rotational speed '[rpm']]]/60</f>
        <v>167.34216868121629</v>
      </c>
      <c r="H7226" s="1">
        <v>31</v>
      </c>
      <c r="I7226" s="1">
        <f t="shared" si="112"/>
        <v>9.8000000000000114</v>
      </c>
      <c r="J7226" s="1">
        <f>Predictive_Maintenance_Data[[#This Row],[Torque '[Nm']]]*Predictive_Maintenance_Data[[#This Row],[Angular velocity '[rad/s']]]/1000</f>
        <v>5.1876072291177051</v>
      </c>
      <c r="K7226" s="2">
        <v>139</v>
      </c>
      <c r="L7226" s="2">
        <v>0</v>
      </c>
      <c r="M7226" s="2">
        <v>0</v>
      </c>
      <c r="N7226" s="2">
        <v>0</v>
      </c>
      <c r="O7226" s="2">
        <v>0</v>
      </c>
      <c r="P7226" s="2">
        <v>0</v>
      </c>
      <c r="Q7226" s="2">
        <v>0</v>
      </c>
      <c r="R7226"/>
      <c r="S7226"/>
    </row>
    <row r="7227" spans="1:19" x14ac:dyDescent="0.3">
      <c r="A7227">
        <v>7226</v>
      </c>
      <c r="B7227" t="s">
        <v>7242</v>
      </c>
      <c r="C7227" t="s">
        <v>15</v>
      </c>
      <c r="D7227" s="1">
        <v>299.8</v>
      </c>
      <c r="E7227" s="1">
        <v>309.7</v>
      </c>
      <c r="F7227" s="2">
        <v>1910</v>
      </c>
      <c r="G7227" s="1">
        <f>2*PI()*Predictive_Maintenance_Data[[#This Row],[Rotational speed '[rpm']]]/60</f>
        <v>200.01473227855016</v>
      </c>
      <c r="H7227" s="1">
        <v>21.8</v>
      </c>
      <c r="I7227" s="1">
        <f t="shared" si="112"/>
        <v>9.8999999999999773</v>
      </c>
      <c r="J7227" s="1">
        <f>Predictive_Maintenance_Data[[#This Row],[Torque '[Nm']]]*Predictive_Maintenance_Data[[#This Row],[Angular velocity '[rad/s']]]/1000</f>
        <v>4.3603211636723938</v>
      </c>
      <c r="K7227" s="2">
        <v>141</v>
      </c>
      <c r="L7227" s="2">
        <v>0</v>
      </c>
      <c r="M7227" s="2">
        <v>0</v>
      </c>
      <c r="N7227" s="2">
        <v>0</v>
      </c>
      <c r="O7227" s="2">
        <v>0</v>
      </c>
      <c r="P7227" s="2">
        <v>0</v>
      </c>
      <c r="Q7227" s="2">
        <v>0</v>
      </c>
      <c r="R7227"/>
      <c r="S7227"/>
    </row>
    <row r="7228" spans="1:19" x14ac:dyDescent="0.3">
      <c r="A7228">
        <v>7227</v>
      </c>
      <c r="B7228" t="s">
        <v>7243</v>
      </c>
      <c r="C7228" t="s">
        <v>17</v>
      </c>
      <c r="D7228" s="1">
        <v>299.7</v>
      </c>
      <c r="E7228" s="1">
        <v>309.60000000000002</v>
      </c>
      <c r="F7228" s="2">
        <v>1399</v>
      </c>
      <c r="G7228" s="1">
        <f>2*PI()*Predictive_Maintenance_Data[[#This Row],[Rotational speed '[rpm']]]/60</f>
        <v>146.50293741240404</v>
      </c>
      <c r="H7228" s="1">
        <v>51.3</v>
      </c>
      <c r="I7228" s="1">
        <f t="shared" si="112"/>
        <v>9.9000000000000341</v>
      </c>
      <c r="J7228" s="1">
        <f>Predictive_Maintenance_Data[[#This Row],[Torque '[Nm']]]*Predictive_Maintenance_Data[[#This Row],[Angular velocity '[rad/s']]]/1000</f>
        <v>7.5156006892563267</v>
      </c>
      <c r="K7228" s="2">
        <v>144</v>
      </c>
      <c r="L7228" s="2">
        <v>0</v>
      </c>
      <c r="M7228" s="2">
        <v>0</v>
      </c>
      <c r="N7228" s="2">
        <v>0</v>
      </c>
      <c r="O7228" s="2">
        <v>0</v>
      </c>
      <c r="P7228" s="2">
        <v>0</v>
      </c>
      <c r="Q7228" s="2">
        <v>0</v>
      </c>
      <c r="R7228"/>
      <c r="S7228"/>
    </row>
    <row r="7229" spans="1:19" x14ac:dyDescent="0.3">
      <c r="A7229">
        <v>7228</v>
      </c>
      <c r="B7229" t="s">
        <v>7244</v>
      </c>
      <c r="C7229" t="s">
        <v>17</v>
      </c>
      <c r="D7229" s="1">
        <v>299.7</v>
      </c>
      <c r="E7229" s="1">
        <v>309.60000000000002</v>
      </c>
      <c r="F7229" s="2">
        <v>1720</v>
      </c>
      <c r="G7229" s="1">
        <f>2*PI()*Predictive_Maintenance_Data[[#This Row],[Rotational speed '[rpm']]]/60</f>
        <v>180.1179788058148</v>
      </c>
      <c r="H7229" s="1">
        <v>27.1</v>
      </c>
      <c r="I7229" s="1">
        <f t="shared" si="112"/>
        <v>9.9000000000000341</v>
      </c>
      <c r="J7229" s="1">
        <f>Predictive_Maintenance_Data[[#This Row],[Torque '[Nm']]]*Predictive_Maintenance_Data[[#This Row],[Angular velocity '[rad/s']]]/1000</f>
        <v>4.8811972256375808</v>
      </c>
      <c r="K7229" s="2">
        <v>146</v>
      </c>
      <c r="L7229" s="2">
        <v>0</v>
      </c>
      <c r="M7229" s="2">
        <v>0</v>
      </c>
      <c r="N7229" s="2">
        <v>0</v>
      </c>
      <c r="O7229" s="2">
        <v>0</v>
      </c>
      <c r="P7229" s="2">
        <v>0</v>
      </c>
      <c r="Q7229" s="2">
        <v>0</v>
      </c>
      <c r="R7229"/>
      <c r="S7229"/>
    </row>
    <row r="7230" spans="1:19" x14ac:dyDescent="0.3">
      <c r="A7230">
        <v>7229</v>
      </c>
      <c r="B7230" t="s">
        <v>7245</v>
      </c>
      <c r="C7230" t="s">
        <v>27</v>
      </c>
      <c r="D7230" s="1">
        <v>299.8</v>
      </c>
      <c r="E7230" s="1">
        <v>309.7</v>
      </c>
      <c r="F7230" s="2">
        <v>1368</v>
      </c>
      <c r="G7230" s="1">
        <f>2*PI()*Predictive_Maintenance_Data[[#This Row],[Rotational speed '[rpm']]]/60</f>
        <v>143.25662500369455</v>
      </c>
      <c r="H7230" s="1">
        <v>47.4</v>
      </c>
      <c r="I7230" s="1">
        <f t="shared" si="112"/>
        <v>9.8999999999999773</v>
      </c>
      <c r="J7230" s="1">
        <f>Predictive_Maintenance_Data[[#This Row],[Torque '[Nm']]]*Predictive_Maintenance_Data[[#This Row],[Angular velocity '[rad/s']]]/1000</f>
        <v>6.7903640251751209</v>
      </c>
      <c r="K7230" s="2">
        <v>148</v>
      </c>
      <c r="L7230" s="2">
        <v>0</v>
      </c>
      <c r="M7230" s="2">
        <v>0</v>
      </c>
      <c r="N7230" s="2">
        <v>0</v>
      </c>
      <c r="O7230" s="2">
        <v>0</v>
      </c>
      <c r="P7230" s="2">
        <v>0</v>
      </c>
      <c r="Q7230" s="2">
        <v>0</v>
      </c>
      <c r="R7230"/>
      <c r="S7230"/>
    </row>
    <row r="7231" spans="1:19" x14ac:dyDescent="0.3">
      <c r="A7231">
        <v>7230</v>
      </c>
      <c r="B7231" t="s">
        <v>7246</v>
      </c>
      <c r="C7231" t="s">
        <v>17</v>
      </c>
      <c r="D7231" s="1">
        <v>299.8</v>
      </c>
      <c r="E7231" s="1">
        <v>309.8</v>
      </c>
      <c r="F7231" s="2">
        <v>1749</v>
      </c>
      <c r="G7231" s="1">
        <f>2*PI()*Predictive_Maintenance_Data[[#This Row],[Rotational speed '[rpm']]]/60</f>
        <v>183.15485170428494</v>
      </c>
      <c r="H7231" s="1">
        <v>33.4</v>
      </c>
      <c r="I7231" s="1">
        <f t="shared" si="112"/>
        <v>10</v>
      </c>
      <c r="J7231" s="1">
        <f>Predictive_Maintenance_Data[[#This Row],[Torque '[Nm']]]*Predictive_Maintenance_Data[[#This Row],[Angular velocity '[rad/s']]]/1000</f>
        <v>6.1173720469231165</v>
      </c>
      <c r="K7231" s="2">
        <v>153</v>
      </c>
      <c r="L7231" s="2">
        <v>0</v>
      </c>
      <c r="M7231" s="2">
        <v>0</v>
      </c>
      <c r="N7231" s="2">
        <v>0</v>
      </c>
      <c r="O7231" s="2">
        <v>0</v>
      </c>
      <c r="P7231" s="2">
        <v>0</v>
      </c>
      <c r="Q7231" s="2">
        <v>0</v>
      </c>
      <c r="R7231"/>
      <c r="S7231"/>
    </row>
    <row r="7232" spans="1:19" x14ac:dyDescent="0.3">
      <c r="A7232">
        <v>7231</v>
      </c>
      <c r="B7232" t="s">
        <v>7247</v>
      </c>
      <c r="C7232" t="s">
        <v>17</v>
      </c>
      <c r="D7232" s="1">
        <v>299.8</v>
      </c>
      <c r="E7232" s="1">
        <v>309.8</v>
      </c>
      <c r="F7232" s="2">
        <v>1542</v>
      </c>
      <c r="G7232" s="1">
        <f>2*PI()*Predictive_Maintenance_Data[[#This Row],[Rotational speed '[rpm']]]/60</f>
        <v>161.47786239451537</v>
      </c>
      <c r="H7232" s="1">
        <v>39.4</v>
      </c>
      <c r="I7232" s="1">
        <f t="shared" si="112"/>
        <v>10</v>
      </c>
      <c r="J7232" s="1">
        <f>Predictive_Maintenance_Data[[#This Row],[Torque '[Nm']]]*Predictive_Maintenance_Data[[#This Row],[Angular velocity '[rad/s']]]/1000</f>
        <v>6.3622277783439047</v>
      </c>
      <c r="K7232" s="2">
        <v>155</v>
      </c>
      <c r="L7232" s="2">
        <v>0</v>
      </c>
      <c r="M7232" s="2">
        <v>0</v>
      </c>
      <c r="N7232" s="2">
        <v>0</v>
      </c>
      <c r="O7232" s="2">
        <v>0</v>
      </c>
      <c r="P7232" s="2">
        <v>0</v>
      </c>
      <c r="Q7232" s="2">
        <v>0</v>
      </c>
      <c r="R7232"/>
      <c r="S7232"/>
    </row>
    <row r="7233" spans="1:19" x14ac:dyDescent="0.3">
      <c r="A7233">
        <v>7232</v>
      </c>
      <c r="B7233" t="s">
        <v>7248</v>
      </c>
      <c r="C7233" t="s">
        <v>17</v>
      </c>
      <c r="D7233" s="1">
        <v>299.8</v>
      </c>
      <c r="E7233" s="1">
        <v>309.89999999999998</v>
      </c>
      <c r="F7233" s="2">
        <v>1553</v>
      </c>
      <c r="G7233" s="1">
        <f>2*PI()*Predictive_Maintenance_Data[[#This Row],[Rotational speed '[rpm']]]/60</f>
        <v>162.62977970083162</v>
      </c>
      <c r="H7233" s="1">
        <v>36.6</v>
      </c>
      <c r="I7233" s="1">
        <f t="shared" si="112"/>
        <v>10.099999999999966</v>
      </c>
      <c r="J7233" s="1">
        <f>Predictive_Maintenance_Data[[#This Row],[Torque '[Nm']]]*Predictive_Maintenance_Data[[#This Row],[Angular velocity '[rad/s']]]/1000</f>
        <v>5.9522499370504374</v>
      </c>
      <c r="K7233" s="2">
        <v>157</v>
      </c>
      <c r="L7233" s="2">
        <v>0</v>
      </c>
      <c r="M7233" s="2">
        <v>0</v>
      </c>
      <c r="N7233" s="2">
        <v>0</v>
      </c>
      <c r="O7233" s="2">
        <v>0</v>
      </c>
      <c r="P7233" s="2">
        <v>0</v>
      </c>
      <c r="Q7233" s="2">
        <v>0</v>
      </c>
      <c r="R7233"/>
      <c r="S7233"/>
    </row>
    <row r="7234" spans="1:19" x14ac:dyDescent="0.3">
      <c r="A7234">
        <v>7233</v>
      </c>
      <c r="B7234" t="s">
        <v>7249</v>
      </c>
      <c r="C7234" t="s">
        <v>15</v>
      </c>
      <c r="D7234" s="1">
        <v>299.89999999999998</v>
      </c>
      <c r="E7234" s="1">
        <v>309.89999999999998</v>
      </c>
      <c r="F7234" s="2">
        <v>1639</v>
      </c>
      <c r="G7234" s="1">
        <f>2*PI()*Predictive_Maintenance_Data[[#This Row],[Rotational speed '[rpm']]]/60</f>
        <v>171.63567864112238</v>
      </c>
      <c r="H7234" s="1">
        <v>42.1</v>
      </c>
      <c r="I7234" s="1">
        <f t="shared" ref="I7234:I7297" si="113">E7234-D7234</f>
        <v>10</v>
      </c>
      <c r="J7234" s="1">
        <f>Predictive_Maintenance_Data[[#This Row],[Torque '[Nm']]]*Predictive_Maintenance_Data[[#This Row],[Angular velocity '[rad/s']]]/1000</f>
        <v>7.2258620707912522</v>
      </c>
      <c r="K7234" s="2">
        <v>159</v>
      </c>
      <c r="L7234" s="2">
        <v>0</v>
      </c>
      <c r="M7234" s="2">
        <v>0</v>
      </c>
      <c r="N7234" s="2">
        <v>0</v>
      </c>
      <c r="O7234" s="2">
        <v>0</v>
      </c>
      <c r="P7234" s="2">
        <v>0</v>
      </c>
      <c r="Q7234" s="2">
        <v>0</v>
      </c>
      <c r="R7234"/>
      <c r="S7234"/>
    </row>
    <row r="7235" spans="1:19" x14ac:dyDescent="0.3">
      <c r="A7235">
        <v>7234</v>
      </c>
      <c r="B7235" t="s">
        <v>7250</v>
      </c>
      <c r="C7235" t="s">
        <v>17</v>
      </c>
      <c r="D7235" s="1">
        <v>299.89999999999998</v>
      </c>
      <c r="E7235" s="1">
        <v>310</v>
      </c>
      <c r="F7235" s="2">
        <v>1447</v>
      </c>
      <c r="G7235" s="1">
        <f>2*PI()*Predictive_Maintenance_Data[[#This Row],[Rotational speed '[rpm']]]/60</f>
        <v>151.52948565814768</v>
      </c>
      <c r="H7235" s="1">
        <v>45.9</v>
      </c>
      <c r="I7235" s="1">
        <f t="shared" si="113"/>
        <v>10.100000000000023</v>
      </c>
      <c r="J7235" s="1">
        <f>Predictive_Maintenance_Data[[#This Row],[Torque '[Nm']]]*Predictive_Maintenance_Data[[#This Row],[Angular velocity '[rad/s']]]/1000</f>
        <v>6.9552033917089782</v>
      </c>
      <c r="K7235" s="2">
        <v>162</v>
      </c>
      <c r="L7235" s="2">
        <v>0</v>
      </c>
      <c r="M7235" s="2">
        <v>0</v>
      </c>
      <c r="N7235" s="2">
        <v>0</v>
      </c>
      <c r="O7235" s="2">
        <v>0</v>
      </c>
      <c r="P7235" s="2">
        <v>0</v>
      </c>
      <c r="Q7235" s="2">
        <v>0</v>
      </c>
      <c r="R7235"/>
      <c r="S7235"/>
    </row>
    <row r="7236" spans="1:19" x14ac:dyDescent="0.3">
      <c r="A7236">
        <v>7235</v>
      </c>
      <c r="B7236" t="s">
        <v>7251</v>
      </c>
      <c r="C7236" t="s">
        <v>15</v>
      </c>
      <c r="D7236" s="1">
        <v>299.8</v>
      </c>
      <c r="E7236" s="1">
        <v>310</v>
      </c>
      <c r="F7236" s="2">
        <v>1397</v>
      </c>
      <c r="G7236" s="1">
        <f>2*PI()*Predictive_Maintenance_Data[[#This Row],[Rotational speed '[rpm']]]/60</f>
        <v>146.29349790216469</v>
      </c>
      <c r="H7236" s="1">
        <v>48.1</v>
      </c>
      <c r="I7236" s="1">
        <f t="shared" si="113"/>
        <v>10.199999999999989</v>
      </c>
      <c r="J7236" s="1">
        <f>Predictive_Maintenance_Data[[#This Row],[Torque '[Nm']]]*Predictive_Maintenance_Data[[#This Row],[Angular velocity '[rad/s']]]/1000</f>
        <v>7.0367172490941217</v>
      </c>
      <c r="K7236" s="2">
        <v>164</v>
      </c>
      <c r="L7236" s="2">
        <v>0</v>
      </c>
      <c r="M7236" s="2">
        <v>0</v>
      </c>
      <c r="N7236" s="2">
        <v>0</v>
      </c>
      <c r="O7236" s="2">
        <v>0</v>
      </c>
      <c r="P7236" s="2">
        <v>0</v>
      </c>
      <c r="Q7236" s="2">
        <v>0</v>
      </c>
      <c r="R7236"/>
      <c r="S7236"/>
    </row>
    <row r="7237" spans="1:19" x14ac:dyDescent="0.3">
      <c r="A7237">
        <v>7236</v>
      </c>
      <c r="B7237" t="s">
        <v>7252</v>
      </c>
      <c r="C7237" t="s">
        <v>17</v>
      </c>
      <c r="D7237" s="1">
        <v>299.8</v>
      </c>
      <c r="E7237" s="1">
        <v>310</v>
      </c>
      <c r="F7237" s="2">
        <v>1361</v>
      </c>
      <c r="G7237" s="1">
        <f>2*PI()*Predictive_Maintenance_Data[[#This Row],[Rotational speed '[rpm']]]/60</f>
        <v>142.52358671785697</v>
      </c>
      <c r="H7237" s="1">
        <v>53.8</v>
      </c>
      <c r="I7237" s="1">
        <f t="shared" si="113"/>
        <v>10.199999999999989</v>
      </c>
      <c r="J7237" s="1">
        <f>Predictive_Maintenance_Data[[#This Row],[Torque '[Nm']]]*Predictive_Maintenance_Data[[#This Row],[Angular velocity '[rad/s']]]/1000</f>
        <v>7.667768965420704</v>
      </c>
      <c r="K7237" s="2">
        <v>167</v>
      </c>
      <c r="L7237" s="2">
        <v>0</v>
      </c>
      <c r="M7237" s="2">
        <v>0</v>
      </c>
      <c r="N7237" s="2">
        <v>0</v>
      </c>
      <c r="O7237" s="2">
        <v>0</v>
      </c>
      <c r="P7237" s="2">
        <v>0</v>
      </c>
      <c r="Q7237" s="2">
        <v>0</v>
      </c>
      <c r="R7237"/>
      <c r="S7237"/>
    </row>
    <row r="7238" spans="1:19" x14ac:dyDescent="0.3">
      <c r="A7238">
        <v>7237</v>
      </c>
      <c r="B7238" t="s">
        <v>7253</v>
      </c>
      <c r="C7238" t="s">
        <v>15</v>
      </c>
      <c r="D7238" s="1">
        <v>299.8</v>
      </c>
      <c r="E7238" s="1">
        <v>310</v>
      </c>
      <c r="F7238" s="2">
        <v>1460</v>
      </c>
      <c r="G7238" s="1">
        <f>2*PI()*Predictive_Maintenance_Data[[#This Row],[Rotational speed '[rpm']]]/60</f>
        <v>152.89084247470328</v>
      </c>
      <c r="H7238" s="1">
        <v>37.1</v>
      </c>
      <c r="I7238" s="1">
        <f t="shared" si="113"/>
        <v>10.199999999999989</v>
      </c>
      <c r="J7238" s="1">
        <f>Predictive_Maintenance_Data[[#This Row],[Torque '[Nm']]]*Predictive_Maintenance_Data[[#This Row],[Angular velocity '[rad/s']]]/1000</f>
        <v>5.672250255811492</v>
      </c>
      <c r="K7238" s="2">
        <v>169</v>
      </c>
      <c r="L7238" s="2">
        <v>0</v>
      </c>
      <c r="M7238" s="2">
        <v>0</v>
      </c>
      <c r="N7238" s="2">
        <v>0</v>
      </c>
      <c r="O7238" s="2">
        <v>0</v>
      </c>
      <c r="P7238" s="2">
        <v>0</v>
      </c>
      <c r="Q7238" s="2">
        <v>0</v>
      </c>
      <c r="R7238"/>
      <c r="S7238"/>
    </row>
    <row r="7239" spans="1:19" x14ac:dyDescent="0.3">
      <c r="A7239">
        <v>7238</v>
      </c>
      <c r="B7239" t="s">
        <v>7254</v>
      </c>
      <c r="C7239" t="s">
        <v>15</v>
      </c>
      <c r="D7239" s="1">
        <v>299.8</v>
      </c>
      <c r="E7239" s="1">
        <v>310</v>
      </c>
      <c r="F7239" s="2">
        <v>1632</v>
      </c>
      <c r="G7239" s="1">
        <f>2*PI()*Predictive_Maintenance_Data[[#This Row],[Rotational speed '[rpm']]]/60</f>
        <v>170.90264035528475</v>
      </c>
      <c r="H7239" s="1">
        <v>33.700000000000003</v>
      </c>
      <c r="I7239" s="1">
        <f t="shared" si="113"/>
        <v>10.199999999999989</v>
      </c>
      <c r="J7239" s="1">
        <f>Predictive_Maintenance_Data[[#This Row],[Torque '[Nm']]]*Predictive_Maintenance_Data[[#This Row],[Angular velocity '[rad/s']]]/1000</f>
        <v>5.7594189799730966</v>
      </c>
      <c r="K7239" s="2">
        <v>172</v>
      </c>
      <c r="L7239" s="2">
        <v>0</v>
      </c>
      <c r="M7239" s="2">
        <v>0</v>
      </c>
      <c r="N7239" s="2">
        <v>0</v>
      </c>
      <c r="O7239" s="2">
        <v>0</v>
      </c>
      <c r="P7239" s="2">
        <v>0</v>
      </c>
      <c r="Q7239" s="2">
        <v>0</v>
      </c>
      <c r="R7239"/>
      <c r="S7239"/>
    </row>
    <row r="7240" spans="1:19" x14ac:dyDescent="0.3">
      <c r="A7240">
        <v>7239</v>
      </c>
      <c r="B7240" t="s">
        <v>7255</v>
      </c>
      <c r="C7240" t="s">
        <v>17</v>
      </c>
      <c r="D7240" s="1">
        <v>299.8</v>
      </c>
      <c r="E7240" s="1">
        <v>310</v>
      </c>
      <c r="F7240" s="2">
        <v>1697</v>
      </c>
      <c r="G7240" s="1">
        <f>2*PI()*Predictive_Maintenance_Data[[#This Row],[Rotational speed '[rpm']]]/60</f>
        <v>177.70942443806265</v>
      </c>
      <c r="H7240" s="1">
        <v>36</v>
      </c>
      <c r="I7240" s="1">
        <f t="shared" si="113"/>
        <v>10.199999999999989</v>
      </c>
      <c r="J7240" s="1">
        <f>Predictive_Maintenance_Data[[#This Row],[Torque '[Nm']]]*Predictive_Maintenance_Data[[#This Row],[Angular velocity '[rad/s']]]/1000</f>
        <v>6.397539279770255</v>
      </c>
      <c r="K7240" s="2">
        <v>175</v>
      </c>
      <c r="L7240" s="2">
        <v>0</v>
      </c>
      <c r="M7240" s="2">
        <v>0</v>
      </c>
      <c r="N7240" s="2">
        <v>0</v>
      </c>
      <c r="O7240" s="2">
        <v>0</v>
      </c>
      <c r="P7240" s="2">
        <v>0</v>
      </c>
      <c r="Q7240" s="2">
        <v>0</v>
      </c>
      <c r="R7240"/>
      <c r="S7240"/>
    </row>
    <row r="7241" spans="1:19" x14ac:dyDescent="0.3">
      <c r="A7241">
        <v>7240</v>
      </c>
      <c r="B7241" t="s">
        <v>7256</v>
      </c>
      <c r="C7241" t="s">
        <v>17</v>
      </c>
      <c r="D7241" s="1">
        <v>299.8</v>
      </c>
      <c r="E7241" s="1">
        <v>310.10000000000002</v>
      </c>
      <c r="F7241" s="2">
        <v>1553</v>
      </c>
      <c r="G7241" s="1">
        <f>2*PI()*Predictive_Maintenance_Data[[#This Row],[Rotational speed '[rpm']]]/60</f>
        <v>162.62977970083162</v>
      </c>
      <c r="H7241" s="1">
        <v>42</v>
      </c>
      <c r="I7241" s="1">
        <f t="shared" si="113"/>
        <v>10.300000000000011</v>
      </c>
      <c r="J7241" s="1">
        <f>Predictive_Maintenance_Data[[#This Row],[Torque '[Nm']]]*Predictive_Maintenance_Data[[#This Row],[Angular velocity '[rad/s']]]/1000</f>
        <v>6.8304507474349281</v>
      </c>
      <c r="K7241" s="2">
        <v>177</v>
      </c>
      <c r="L7241" s="2">
        <v>0</v>
      </c>
      <c r="M7241" s="2">
        <v>0</v>
      </c>
      <c r="N7241" s="2">
        <v>0</v>
      </c>
      <c r="O7241" s="2">
        <v>0</v>
      </c>
      <c r="P7241" s="2">
        <v>0</v>
      </c>
      <c r="Q7241" s="2">
        <v>0</v>
      </c>
      <c r="R7241"/>
      <c r="S7241"/>
    </row>
    <row r="7242" spans="1:19" x14ac:dyDescent="0.3">
      <c r="A7242">
        <v>7241</v>
      </c>
      <c r="B7242" t="s">
        <v>7257</v>
      </c>
      <c r="C7242" t="s">
        <v>15</v>
      </c>
      <c r="D7242" s="1">
        <v>299.89999999999998</v>
      </c>
      <c r="E7242" s="1">
        <v>310.10000000000002</v>
      </c>
      <c r="F7242" s="2">
        <v>1362</v>
      </c>
      <c r="G7242" s="1">
        <f>2*PI()*Predictive_Maintenance_Data[[#This Row],[Rotational speed '[rpm']]]/60</f>
        <v>142.62830647297659</v>
      </c>
      <c r="H7242" s="1">
        <v>56.3</v>
      </c>
      <c r="I7242" s="1">
        <f t="shared" si="113"/>
        <v>10.200000000000045</v>
      </c>
      <c r="J7242" s="1">
        <f>Predictive_Maintenance_Data[[#This Row],[Torque '[Nm']]]*Predictive_Maintenance_Data[[#This Row],[Angular velocity '[rad/s']]]/1000</f>
        <v>8.0299736544285807</v>
      </c>
      <c r="K7242" s="2">
        <v>179</v>
      </c>
      <c r="L7242" s="2">
        <v>0</v>
      </c>
      <c r="M7242" s="2">
        <v>0</v>
      </c>
      <c r="N7242" s="2">
        <v>0</v>
      </c>
      <c r="O7242" s="2">
        <v>0</v>
      </c>
      <c r="P7242" s="2">
        <v>0</v>
      </c>
      <c r="Q7242" s="2">
        <v>0</v>
      </c>
      <c r="R7242"/>
      <c r="S7242"/>
    </row>
    <row r="7243" spans="1:19" x14ac:dyDescent="0.3">
      <c r="A7243">
        <v>7242</v>
      </c>
      <c r="B7243" t="s">
        <v>7258</v>
      </c>
      <c r="C7243" t="s">
        <v>15</v>
      </c>
      <c r="D7243" s="1">
        <v>299.89999999999998</v>
      </c>
      <c r="E7243" s="1">
        <v>310</v>
      </c>
      <c r="F7243" s="2">
        <v>1484</v>
      </c>
      <c r="G7243" s="1">
        <f>2*PI()*Predictive_Maintenance_Data[[#This Row],[Rotational speed '[rpm']]]/60</f>
        <v>155.4041165975751</v>
      </c>
      <c r="H7243" s="1">
        <v>42.1</v>
      </c>
      <c r="I7243" s="1">
        <f t="shared" si="113"/>
        <v>10.100000000000023</v>
      </c>
      <c r="J7243" s="1">
        <f>Predictive_Maintenance_Data[[#This Row],[Torque '[Nm']]]*Predictive_Maintenance_Data[[#This Row],[Angular velocity '[rad/s']]]/1000</f>
        <v>6.5425133087579113</v>
      </c>
      <c r="K7243" s="2">
        <v>182</v>
      </c>
      <c r="L7243" s="2">
        <v>0</v>
      </c>
      <c r="M7243" s="2">
        <v>0</v>
      </c>
      <c r="N7243" s="2">
        <v>0</v>
      </c>
      <c r="O7243" s="2">
        <v>0</v>
      </c>
      <c r="P7243" s="2">
        <v>0</v>
      </c>
      <c r="Q7243" s="2">
        <v>0</v>
      </c>
      <c r="R7243"/>
      <c r="S7243"/>
    </row>
    <row r="7244" spans="1:19" x14ac:dyDescent="0.3">
      <c r="A7244">
        <v>7243</v>
      </c>
      <c r="B7244" t="s">
        <v>7259</v>
      </c>
      <c r="C7244" t="s">
        <v>27</v>
      </c>
      <c r="D7244" s="1">
        <v>299.89999999999998</v>
      </c>
      <c r="E7244" s="1">
        <v>310.10000000000002</v>
      </c>
      <c r="F7244" s="2">
        <v>1447</v>
      </c>
      <c r="G7244" s="1">
        <f>2*PI()*Predictive_Maintenance_Data[[#This Row],[Rotational speed '[rpm']]]/60</f>
        <v>151.52948565814768</v>
      </c>
      <c r="H7244" s="1">
        <v>51.4</v>
      </c>
      <c r="I7244" s="1">
        <f t="shared" si="113"/>
        <v>10.200000000000045</v>
      </c>
      <c r="J7244" s="1">
        <f>Predictive_Maintenance_Data[[#This Row],[Torque '[Nm']]]*Predictive_Maintenance_Data[[#This Row],[Angular velocity '[rad/s']]]/1000</f>
        <v>7.7886155628287908</v>
      </c>
      <c r="K7244" s="2">
        <v>185</v>
      </c>
      <c r="L7244" s="2">
        <v>0</v>
      </c>
      <c r="M7244" s="2">
        <v>0</v>
      </c>
      <c r="N7244" s="2">
        <v>0</v>
      </c>
      <c r="O7244" s="2">
        <v>0</v>
      </c>
      <c r="P7244" s="2">
        <v>0</v>
      </c>
      <c r="Q7244" s="2">
        <v>0</v>
      </c>
      <c r="R7244"/>
      <c r="S7244"/>
    </row>
    <row r="7245" spans="1:19" x14ac:dyDescent="0.3">
      <c r="A7245">
        <v>7244</v>
      </c>
      <c r="B7245" t="s">
        <v>7260</v>
      </c>
      <c r="C7245" t="s">
        <v>15</v>
      </c>
      <c r="D7245" s="1">
        <v>300</v>
      </c>
      <c r="E7245" s="1">
        <v>310.2</v>
      </c>
      <c r="F7245" s="2">
        <v>1393</v>
      </c>
      <c r="G7245" s="1">
        <f>2*PI()*Predictive_Maintenance_Data[[#This Row],[Rotational speed '[rpm']]]/60</f>
        <v>145.87461888168608</v>
      </c>
      <c r="H7245" s="1">
        <v>51.2</v>
      </c>
      <c r="I7245" s="1">
        <f t="shared" si="113"/>
        <v>10.199999999999989</v>
      </c>
      <c r="J7245" s="1">
        <f>Predictive_Maintenance_Data[[#This Row],[Torque '[Nm']]]*Predictive_Maintenance_Data[[#This Row],[Angular velocity '[rad/s']]]/1000</f>
        <v>7.4687804867423271</v>
      </c>
      <c r="K7245" s="2">
        <v>190</v>
      </c>
      <c r="L7245" s="2">
        <v>0</v>
      </c>
      <c r="M7245" s="2">
        <v>0</v>
      </c>
      <c r="N7245" s="2">
        <v>0</v>
      </c>
      <c r="O7245" s="2">
        <v>0</v>
      </c>
      <c r="P7245" s="2">
        <v>0</v>
      </c>
      <c r="Q7245" s="2">
        <v>0</v>
      </c>
      <c r="R7245"/>
      <c r="S7245"/>
    </row>
    <row r="7246" spans="1:19" x14ac:dyDescent="0.3">
      <c r="A7246">
        <v>7245</v>
      </c>
      <c r="B7246" t="s">
        <v>7261</v>
      </c>
      <c r="C7246" t="s">
        <v>17</v>
      </c>
      <c r="D7246" s="1">
        <v>300</v>
      </c>
      <c r="E7246" s="1">
        <v>310.2</v>
      </c>
      <c r="F7246" s="2">
        <v>1760</v>
      </c>
      <c r="G7246" s="1">
        <f>2*PI()*Predictive_Maintenance_Data[[#This Row],[Rotational speed '[rpm']]]/60</f>
        <v>184.30676901060122</v>
      </c>
      <c r="H7246" s="1">
        <v>26.9</v>
      </c>
      <c r="I7246" s="1">
        <f t="shared" si="113"/>
        <v>10.199999999999989</v>
      </c>
      <c r="J7246" s="1">
        <f>Predictive_Maintenance_Data[[#This Row],[Torque '[Nm']]]*Predictive_Maintenance_Data[[#This Row],[Angular velocity '[rad/s']]]/1000</f>
        <v>4.9578520863851727</v>
      </c>
      <c r="K7246" s="2">
        <v>193</v>
      </c>
      <c r="L7246" s="2">
        <v>0</v>
      </c>
      <c r="M7246" s="2">
        <v>0</v>
      </c>
      <c r="N7246" s="2">
        <v>0</v>
      </c>
      <c r="O7246" s="2">
        <v>0</v>
      </c>
      <c r="P7246" s="2">
        <v>0</v>
      </c>
      <c r="Q7246" s="2">
        <v>0</v>
      </c>
      <c r="R7246"/>
      <c r="S7246"/>
    </row>
    <row r="7247" spans="1:19" x14ac:dyDescent="0.3">
      <c r="A7247">
        <v>7246</v>
      </c>
      <c r="B7247" t="s">
        <v>7262</v>
      </c>
      <c r="C7247" t="s">
        <v>17</v>
      </c>
      <c r="D7247" s="1">
        <v>300</v>
      </c>
      <c r="E7247" s="1">
        <v>310.10000000000002</v>
      </c>
      <c r="F7247" s="2">
        <v>1477</v>
      </c>
      <c r="G7247" s="1">
        <f>2*PI()*Predictive_Maintenance_Data[[#This Row],[Rotational speed '[rpm']]]/60</f>
        <v>154.67107831173746</v>
      </c>
      <c r="H7247" s="1">
        <v>34.6</v>
      </c>
      <c r="I7247" s="1">
        <f t="shared" si="113"/>
        <v>10.100000000000023</v>
      </c>
      <c r="J7247" s="1">
        <f>Predictive_Maintenance_Data[[#This Row],[Torque '[Nm']]]*Predictive_Maintenance_Data[[#This Row],[Angular velocity '[rad/s']]]/1000</f>
        <v>5.3516193095861162</v>
      </c>
      <c r="K7247" s="2">
        <v>195</v>
      </c>
      <c r="L7247" s="2">
        <v>0</v>
      </c>
      <c r="M7247" s="2">
        <v>0</v>
      </c>
      <c r="N7247" s="2">
        <v>0</v>
      </c>
      <c r="O7247" s="2">
        <v>0</v>
      </c>
      <c r="P7247" s="2">
        <v>0</v>
      </c>
      <c r="Q7247" s="2">
        <v>0</v>
      </c>
      <c r="R7247"/>
      <c r="S7247"/>
    </row>
    <row r="7248" spans="1:19" x14ac:dyDescent="0.3">
      <c r="A7248">
        <v>7247</v>
      </c>
      <c r="B7248" t="s">
        <v>7263</v>
      </c>
      <c r="C7248" t="s">
        <v>17</v>
      </c>
      <c r="D7248" s="1">
        <v>299.89999999999998</v>
      </c>
      <c r="E7248" s="1">
        <v>310.10000000000002</v>
      </c>
      <c r="F7248" s="2">
        <v>1681</v>
      </c>
      <c r="G7248" s="1">
        <f>2*PI()*Predictive_Maintenance_Data[[#This Row],[Rotational speed '[rpm']]]/60</f>
        <v>176.03390835614806</v>
      </c>
      <c r="H7248" s="1">
        <v>29.1</v>
      </c>
      <c r="I7248" s="1">
        <f t="shared" si="113"/>
        <v>10.200000000000045</v>
      </c>
      <c r="J7248" s="1">
        <f>Predictive_Maintenance_Data[[#This Row],[Torque '[Nm']]]*Predictive_Maintenance_Data[[#This Row],[Angular velocity '[rad/s']]]/1000</f>
        <v>5.1225867331639092</v>
      </c>
      <c r="K7248" s="2">
        <v>197</v>
      </c>
      <c r="L7248" s="2">
        <v>0</v>
      </c>
      <c r="M7248" s="2">
        <v>0</v>
      </c>
      <c r="N7248" s="2">
        <v>0</v>
      </c>
      <c r="O7248" s="2">
        <v>0</v>
      </c>
      <c r="P7248" s="2">
        <v>0</v>
      </c>
      <c r="Q7248" s="2">
        <v>0</v>
      </c>
      <c r="R7248"/>
      <c r="S7248"/>
    </row>
    <row r="7249" spans="1:19" x14ac:dyDescent="0.3">
      <c r="A7249">
        <v>7248</v>
      </c>
      <c r="B7249" t="s">
        <v>7264</v>
      </c>
      <c r="C7249" t="s">
        <v>15</v>
      </c>
      <c r="D7249" s="1">
        <v>300</v>
      </c>
      <c r="E7249" s="1">
        <v>310.10000000000002</v>
      </c>
      <c r="F7249" s="2">
        <v>1314</v>
      </c>
      <c r="G7249" s="1">
        <f>2*PI()*Predictive_Maintenance_Data[[#This Row],[Rotational speed '[rpm']]]/60</f>
        <v>137.60175822723295</v>
      </c>
      <c r="H7249" s="1">
        <v>53.5</v>
      </c>
      <c r="I7249" s="1">
        <f t="shared" si="113"/>
        <v>10.100000000000023</v>
      </c>
      <c r="J7249" s="1">
        <f>Predictive_Maintenance_Data[[#This Row],[Torque '[Nm']]]*Predictive_Maintenance_Data[[#This Row],[Angular velocity '[rad/s']]]/1000</f>
        <v>7.3616940651569633</v>
      </c>
      <c r="K7249" s="2">
        <v>199</v>
      </c>
      <c r="L7249" s="2">
        <v>0</v>
      </c>
      <c r="M7249" s="2">
        <v>0</v>
      </c>
      <c r="N7249" s="2">
        <v>0</v>
      </c>
      <c r="O7249" s="2">
        <v>0</v>
      </c>
      <c r="P7249" s="2">
        <v>0</v>
      </c>
      <c r="Q7249" s="2">
        <v>0</v>
      </c>
      <c r="R7249"/>
      <c r="S7249"/>
    </row>
    <row r="7250" spans="1:19" x14ac:dyDescent="0.3">
      <c r="A7250">
        <v>7249</v>
      </c>
      <c r="B7250" t="s">
        <v>7265</v>
      </c>
      <c r="C7250" t="s">
        <v>17</v>
      </c>
      <c r="D7250" s="1">
        <v>300</v>
      </c>
      <c r="E7250" s="1">
        <v>310.10000000000002</v>
      </c>
      <c r="F7250" s="2">
        <v>1762</v>
      </c>
      <c r="G7250" s="1">
        <f>2*PI()*Predictive_Maintenance_Data[[#This Row],[Rotational speed '[rpm']]]/60</f>
        <v>184.51620852084051</v>
      </c>
      <c r="H7250" s="1">
        <v>28</v>
      </c>
      <c r="I7250" s="1">
        <f t="shared" si="113"/>
        <v>10.100000000000023</v>
      </c>
      <c r="J7250" s="1">
        <f>Predictive_Maintenance_Data[[#This Row],[Torque '[Nm']]]*Predictive_Maintenance_Data[[#This Row],[Angular velocity '[rad/s']]]/1000</f>
        <v>5.1664538385835339</v>
      </c>
      <c r="K7250" s="2">
        <v>202</v>
      </c>
      <c r="L7250" s="2">
        <v>0</v>
      </c>
      <c r="M7250" s="2">
        <v>0</v>
      </c>
      <c r="N7250" s="2">
        <v>0</v>
      </c>
      <c r="O7250" s="2">
        <v>0</v>
      </c>
      <c r="P7250" s="2">
        <v>0</v>
      </c>
      <c r="Q7250" s="2">
        <v>0</v>
      </c>
      <c r="R7250"/>
      <c r="S7250"/>
    </row>
    <row r="7251" spans="1:19" x14ac:dyDescent="0.3">
      <c r="A7251">
        <v>7250</v>
      </c>
      <c r="B7251" t="s">
        <v>7266</v>
      </c>
      <c r="C7251" t="s">
        <v>17</v>
      </c>
      <c r="D7251" s="1">
        <v>299.89999999999998</v>
      </c>
      <c r="E7251" s="1">
        <v>310</v>
      </c>
      <c r="F7251" s="2">
        <v>1402</v>
      </c>
      <c r="G7251" s="1">
        <f>2*PI()*Predictive_Maintenance_Data[[#This Row],[Rotational speed '[rpm']]]/60</f>
        <v>146.817096677763</v>
      </c>
      <c r="H7251" s="1">
        <v>44.7</v>
      </c>
      <c r="I7251" s="1">
        <f t="shared" si="113"/>
        <v>10.100000000000023</v>
      </c>
      <c r="J7251" s="1">
        <f>Predictive_Maintenance_Data[[#This Row],[Torque '[Nm']]]*Predictive_Maintenance_Data[[#This Row],[Angular velocity '[rad/s']]]/1000</f>
        <v>6.5627242214960066</v>
      </c>
      <c r="K7251" s="2">
        <v>204</v>
      </c>
      <c r="L7251" s="2">
        <v>0</v>
      </c>
      <c r="M7251" s="2">
        <v>0</v>
      </c>
      <c r="N7251" s="2">
        <v>0</v>
      </c>
      <c r="O7251" s="2">
        <v>0</v>
      </c>
      <c r="P7251" s="2">
        <v>0</v>
      </c>
      <c r="Q7251" s="2">
        <v>0</v>
      </c>
      <c r="R7251"/>
      <c r="S7251"/>
    </row>
    <row r="7252" spans="1:19" x14ac:dyDescent="0.3">
      <c r="A7252">
        <v>7251</v>
      </c>
      <c r="B7252" t="s">
        <v>7267</v>
      </c>
      <c r="C7252" t="s">
        <v>15</v>
      </c>
      <c r="D7252" s="1">
        <v>300.10000000000002</v>
      </c>
      <c r="E7252" s="1">
        <v>310.2</v>
      </c>
      <c r="F7252" s="2">
        <v>1429</v>
      </c>
      <c r="G7252" s="1">
        <f>2*PI()*Predictive_Maintenance_Data[[#This Row],[Rotational speed '[rpm']]]/60</f>
        <v>149.64453006599382</v>
      </c>
      <c r="H7252" s="1">
        <v>42</v>
      </c>
      <c r="I7252" s="1">
        <f t="shared" si="113"/>
        <v>10.099999999999966</v>
      </c>
      <c r="J7252" s="1">
        <f>Predictive_Maintenance_Data[[#This Row],[Torque '[Nm']]]*Predictive_Maintenance_Data[[#This Row],[Angular velocity '[rad/s']]]/1000</f>
        <v>6.2850702627717405</v>
      </c>
      <c r="K7252" s="2">
        <v>206</v>
      </c>
      <c r="L7252" s="2">
        <v>0</v>
      </c>
      <c r="M7252" s="2">
        <v>0</v>
      </c>
      <c r="N7252" s="2">
        <v>0</v>
      </c>
      <c r="O7252" s="2">
        <v>0</v>
      </c>
      <c r="P7252" s="2">
        <v>0</v>
      </c>
      <c r="Q7252" s="2">
        <v>0</v>
      </c>
      <c r="R7252"/>
      <c r="S7252"/>
    </row>
    <row r="7253" spans="1:19" x14ac:dyDescent="0.3">
      <c r="A7253">
        <v>7252</v>
      </c>
      <c r="B7253" t="s">
        <v>7268</v>
      </c>
      <c r="C7253" t="s">
        <v>15</v>
      </c>
      <c r="D7253" s="1">
        <v>300.2</v>
      </c>
      <c r="E7253" s="1">
        <v>310.3</v>
      </c>
      <c r="F7253" s="2">
        <v>1448</v>
      </c>
      <c r="G7253" s="1">
        <f>2*PI()*Predictive_Maintenance_Data[[#This Row],[Rotational speed '[rpm']]]/60</f>
        <v>151.63420541326735</v>
      </c>
      <c r="H7253" s="1">
        <v>40.1</v>
      </c>
      <c r="I7253" s="1">
        <f t="shared" si="113"/>
        <v>10.100000000000023</v>
      </c>
      <c r="J7253" s="1">
        <f>Predictive_Maintenance_Data[[#This Row],[Torque '[Nm']]]*Predictive_Maintenance_Data[[#This Row],[Angular velocity '[rad/s']]]/1000</f>
        <v>6.0805316370720215</v>
      </c>
      <c r="K7253" s="2">
        <v>209</v>
      </c>
      <c r="L7253" s="2">
        <v>0</v>
      </c>
      <c r="M7253" s="2">
        <v>0</v>
      </c>
      <c r="N7253" s="2">
        <v>0</v>
      </c>
      <c r="O7253" s="2">
        <v>0</v>
      </c>
      <c r="P7253" s="2">
        <v>0</v>
      </c>
      <c r="Q7253" s="2">
        <v>0</v>
      </c>
      <c r="R7253"/>
      <c r="S7253"/>
    </row>
    <row r="7254" spans="1:19" x14ac:dyDescent="0.3">
      <c r="A7254">
        <v>7253</v>
      </c>
      <c r="B7254" t="s">
        <v>7269</v>
      </c>
      <c r="C7254" t="s">
        <v>27</v>
      </c>
      <c r="D7254" s="1">
        <v>300.2</v>
      </c>
      <c r="E7254" s="1">
        <v>310.39999999999998</v>
      </c>
      <c r="F7254" s="2">
        <v>1501</v>
      </c>
      <c r="G7254" s="1">
        <f>2*PI()*Predictive_Maintenance_Data[[#This Row],[Rotational speed '[rpm']]]/60</f>
        <v>157.18435243460934</v>
      </c>
      <c r="H7254" s="1">
        <v>42.9</v>
      </c>
      <c r="I7254" s="1">
        <f t="shared" si="113"/>
        <v>10.199999999999989</v>
      </c>
      <c r="J7254" s="1">
        <f>Predictive_Maintenance_Data[[#This Row],[Torque '[Nm']]]*Predictive_Maintenance_Data[[#This Row],[Angular velocity '[rad/s']]]/1000</f>
        <v>6.7432087194447403</v>
      </c>
      <c r="K7254" s="2">
        <v>212</v>
      </c>
      <c r="L7254" s="2">
        <v>0</v>
      </c>
      <c r="M7254" s="2">
        <v>0</v>
      </c>
      <c r="N7254" s="2">
        <v>0</v>
      </c>
      <c r="O7254" s="2">
        <v>0</v>
      </c>
      <c r="P7254" s="2">
        <v>0</v>
      </c>
      <c r="Q7254" s="2">
        <v>0</v>
      </c>
      <c r="R7254"/>
      <c r="S7254"/>
    </row>
    <row r="7255" spans="1:19" x14ac:dyDescent="0.3">
      <c r="A7255">
        <v>7254</v>
      </c>
      <c r="B7255" t="s">
        <v>7270</v>
      </c>
      <c r="C7255" t="s">
        <v>17</v>
      </c>
      <c r="D7255" s="1">
        <v>300.3</v>
      </c>
      <c r="E7255" s="1">
        <v>310.5</v>
      </c>
      <c r="F7255" s="2">
        <v>1522</v>
      </c>
      <c r="G7255" s="1">
        <f>2*PI()*Predictive_Maintenance_Data[[#This Row],[Rotational speed '[rpm']]]/60</f>
        <v>159.38346729212216</v>
      </c>
      <c r="H7255" s="1">
        <v>39.1</v>
      </c>
      <c r="I7255" s="1">
        <f t="shared" si="113"/>
        <v>10.199999999999989</v>
      </c>
      <c r="J7255" s="1">
        <f>Predictive_Maintenance_Data[[#This Row],[Torque '[Nm']]]*Predictive_Maintenance_Data[[#This Row],[Angular velocity '[rad/s']]]/1000</f>
        <v>6.2318935711219767</v>
      </c>
      <c r="K7255" s="2">
        <v>217</v>
      </c>
      <c r="L7255" s="2">
        <v>0</v>
      </c>
      <c r="M7255" s="2">
        <v>0</v>
      </c>
      <c r="N7255" s="2">
        <v>0</v>
      </c>
      <c r="O7255" s="2">
        <v>0</v>
      </c>
      <c r="P7255" s="2">
        <v>0</v>
      </c>
      <c r="Q7255" s="2">
        <v>0</v>
      </c>
      <c r="R7255"/>
      <c r="S7255"/>
    </row>
    <row r="7256" spans="1:19" x14ac:dyDescent="0.3">
      <c r="A7256">
        <v>7255</v>
      </c>
      <c r="B7256" t="s">
        <v>7271</v>
      </c>
      <c r="C7256" t="s">
        <v>17</v>
      </c>
      <c r="D7256" s="1">
        <v>300.3</v>
      </c>
      <c r="E7256" s="1">
        <v>310.39999999999998</v>
      </c>
      <c r="F7256" s="2">
        <v>1493</v>
      </c>
      <c r="G7256" s="1">
        <f>2*PI()*Predictive_Maintenance_Data[[#This Row],[Rotational speed '[rpm']]]/60</f>
        <v>156.34659439365205</v>
      </c>
      <c r="H7256" s="1">
        <v>37.5</v>
      </c>
      <c r="I7256" s="1">
        <f t="shared" si="113"/>
        <v>10.099999999999966</v>
      </c>
      <c r="J7256" s="1">
        <f>Predictive_Maintenance_Data[[#This Row],[Torque '[Nm']]]*Predictive_Maintenance_Data[[#This Row],[Angular velocity '[rad/s']]]/1000</f>
        <v>5.8629972897619522</v>
      </c>
      <c r="K7256" s="2">
        <v>219</v>
      </c>
      <c r="L7256" s="2">
        <v>0</v>
      </c>
      <c r="M7256" s="2">
        <v>0</v>
      </c>
      <c r="N7256" s="2">
        <v>0</v>
      </c>
      <c r="O7256" s="2">
        <v>0</v>
      </c>
      <c r="P7256" s="2">
        <v>0</v>
      </c>
      <c r="Q7256" s="2">
        <v>0</v>
      </c>
      <c r="R7256"/>
      <c r="S7256"/>
    </row>
    <row r="7257" spans="1:19" x14ac:dyDescent="0.3">
      <c r="A7257">
        <v>7256</v>
      </c>
      <c r="B7257" t="s">
        <v>7272</v>
      </c>
      <c r="C7257" t="s">
        <v>15</v>
      </c>
      <c r="D7257" s="1">
        <v>300.2</v>
      </c>
      <c r="E7257" s="1">
        <v>310.3</v>
      </c>
      <c r="F7257" s="2">
        <v>1704</v>
      </c>
      <c r="G7257" s="1">
        <f>2*PI()*Predictive_Maintenance_Data[[#This Row],[Rotational speed '[rpm']]]/60</f>
        <v>178.44246272390026</v>
      </c>
      <c r="H7257" s="1">
        <v>29.4</v>
      </c>
      <c r="I7257" s="1">
        <f t="shared" si="113"/>
        <v>10.100000000000023</v>
      </c>
      <c r="J7257" s="1">
        <f>Predictive_Maintenance_Data[[#This Row],[Torque '[Nm']]]*Predictive_Maintenance_Data[[#This Row],[Angular velocity '[rad/s']]]/1000</f>
        <v>5.246208404082668</v>
      </c>
      <c r="K7257" s="2">
        <v>221</v>
      </c>
      <c r="L7257" s="2">
        <v>0</v>
      </c>
      <c r="M7257" s="2">
        <v>0</v>
      </c>
      <c r="N7257" s="2">
        <v>0</v>
      </c>
      <c r="O7257" s="2">
        <v>0</v>
      </c>
      <c r="P7257" s="2">
        <v>0</v>
      </c>
      <c r="Q7257" s="2">
        <v>0</v>
      </c>
      <c r="R7257"/>
      <c r="S7257"/>
    </row>
    <row r="7258" spans="1:19" x14ac:dyDescent="0.3">
      <c r="A7258">
        <v>7257</v>
      </c>
      <c r="B7258" t="s">
        <v>7273</v>
      </c>
      <c r="C7258" t="s">
        <v>27</v>
      </c>
      <c r="D7258" s="1">
        <v>300.2</v>
      </c>
      <c r="E7258" s="1">
        <v>310.3</v>
      </c>
      <c r="F7258" s="2">
        <v>1408</v>
      </c>
      <c r="G7258" s="1">
        <f>2*PI()*Predictive_Maintenance_Data[[#This Row],[Rotational speed '[rpm']]]/60</f>
        <v>147.44541520848094</v>
      </c>
      <c r="H7258" s="1">
        <v>42.5</v>
      </c>
      <c r="I7258" s="1">
        <f t="shared" si="113"/>
        <v>10.100000000000023</v>
      </c>
      <c r="J7258" s="1">
        <f>Predictive_Maintenance_Data[[#This Row],[Torque '[Nm']]]*Predictive_Maintenance_Data[[#This Row],[Angular velocity '[rad/s']]]/1000</f>
        <v>6.2664301463604399</v>
      </c>
      <c r="K7258" s="2">
        <v>0</v>
      </c>
      <c r="L7258" s="2">
        <v>0</v>
      </c>
      <c r="M7258" s="2">
        <v>0</v>
      </c>
      <c r="N7258" s="2">
        <v>0</v>
      </c>
      <c r="O7258" s="2">
        <v>0</v>
      </c>
      <c r="P7258" s="2">
        <v>0</v>
      </c>
      <c r="Q7258" s="2">
        <v>0</v>
      </c>
      <c r="R7258"/>
      <c r="S7258"/>
    </row>
    <row r="7259" spans="1:19" x14ac:dyDescent="0.3">
      <c r="A7259">
        <v>7258</v>
      </c>
      <c r="B7259" t="s">
        <v>7274</v>
      </c>
      <c r="C7259" t="s">
        <v>17</v>
      </c>
      <c r="D7259" s="1">
        <v>300.2</v>
      </c>
      <c r="E7259" s="1">
        <v>310.39999999999998</v>
      </c>
      <c r="F7259" s="2">
        <v>1518</v>
      </c>
      <c r="G7259" s="1">
        <f>2*PI()*Predictive_Maintenance_Data[[#This Row],[Rotational speed '[rpm']]]/60</f>
        <v>158.96458827164355</v>
      </c>
      <c r="H7259" s="1">
        <v>41.8</v>
      </c>
      <c r="I7259" s="1">
        <f t="shared" si="113"/>
        <v>10.199999999999989</v>
      </c>
      <c r="J7259" s="1">
        <f>Predictive_Maintenance_Data[[#This Row],[Torque '[Nm']]]*Predictive_Maintenance_Data[[#This Row],[Angular velocity '[rad/s']]]/1000</f>
        <v>6.6447197897547001</v>
      </c>
      <c r="K7259" s="2">
        <v>5</v>
      </c>
      <c r="L7259" s="2">
        <v>0</v>
      </c>
      <c r="M7259" s="2">
        <v>0</v>
      </c>
      <c r="N7259" s="2">
        <v>0</v>
      </c>
      <c r="O7259" s="2">
        <v>0</v>
      </c>
      <c r="P7259" s="2">
        <v>0</v>
      </c>
      <c r="Q7259" s="2">
        <v>0</v>
      </c>
      <c r="R7259"/>
      <c r="S7259"/>
    </row>
    <row r="7260" spans="1:19" x14ac:dyDescent="0.3">
      <c r="A7260">
        <v>7259</v>
      </c>
      <c r="B7260" t="s">
        <v>7275</v>
      </c>
      <c r="C7260" t="s">
        <v>17</v>
      </c>
      <c r="D7260" s="1">
        <v>300.3</v>
      </c>
      <c r="E7260" s="1">
        <v>310.39999999999998</v>
      </c>
      <c r="F7260" s="2">
        <v>1742</v>
      </c>
      <c r="G7260" s="1">
        <f>2*PI()*Predictive_Maintenance_Data[[#This Row],[Rotational speed '[rpm']]]/60</f>
        <v>182.42181341844733</v>
      </c>
      <c r="H7260" s="1">
        <v>25.9</v>
      </c>
      <c r="I7260" s="1">
        <f t="shared" si="113"/>
        <v>10.099999999999966</v>
      </c>
      <c r="J7260" s="1">
        <f>Predictive_Maintenance_Data[[#This Row],[Torque '[Nm']]]*Predictive_Maintenance_Data[[#This Row],[Angular velocity '[rad/s']]]/1000</f>
        <v>4.7247249675377851</v>
      </c>
      <c r="K7260" s="2">
        <v>7</v>
      </c>
      <c r="L7260" s="2">
        <v>0</v>
      </c>
      <c r="M7260" s="2">
        <v>0</v>
      </c>
      <c r="N7260" s="2">
        <v>0</v>
      </c>
      <c r="O7260" s="2">
        <v>0</v>
      </c>
      <c r="P7260" s="2">
        <v>0</v>
      </c>
      <c r="Q7260" s="2">
        <v>0</v>
      </c>
      <c r="R7260"/>
      <c r="S7260"/>
    </row>
    <row r="7261" spans="1:19" x14ac:dyDescent="0.3">
      <c r="A7261">
        <v>7260</v>
      </c>
      <c r="B7261" t="s">
        <v>7276</v>
      </c>
      <c r="C7261" t="s">
        <v>15</v>
      </c>
      <c r="D7261" s="1">
        <v>300.39999999999998</v>
      </c>
      <c r="E7261" s="1">
        <v>310.5</v>
      </c>
      <c r="F7261" s="2">
        <v>1500</v>
      </c>
      <c r="G7261" s="1">
        <f>2*PI()*Predictive_Maintenance_Data[[#This Row],[Rotational speed '[rpm']]]/60</f>
        <v>157.07963267948966</v>
      </c>
      <c r="H7261" s="1">
        <v>43</v>
      </c>
      <c r="I7261" s="1">
        <f t="shared" si="113"/>
        <v>10.100000000000023</v>
      </c>
      <c r="J7261" s="1">
        <f>Predictive_Maintenance_Data[[#This Row],[Torque '[Nm']]]*Predictive_Maintenance_Data[[#This Row],[Angular velocity '[rad/s']]]/1000</f>
        <v>6.7544242052180552</v>
      </c>
      <c r="K7261" s="2">
        <v>9</v>
      </c>
      <c r="L7261" s="2">
        <v>0</v>
      </c>
      <c r="M7261" s="2">
        <v>0</v>
      </c>
      <c r="N7261" s="2">
        <v>0</v>
      </c>
      <c r="O7261" s="2">
        <v>0</v>
      </c>
      <c r="P7261" s="2">
        <v>0</v>
      </c>
      <c r="Q7261" s="2">
        <v>0</v>
      </c>
      <c r="R7261"/>
      <c r="S7261"/>
    </row>
    <row r="7262" spans="1:19" x14ac:dyDescent="0.3">
      <c r="A7262">
        <v>7261</v>
      </c>
      <c r="B7262" t="s">
        <v>7277</v>
      </c>
      <c r="C7262" t="s">
        <v>17</v>
      </c>
      <c r="D7262" s="1">
        <v>300.39999999999998</v>
      </c>
      <c r="E7262" s="1">
        <v>310.5</v>
      </c>
      <c r="F7262" s="2">
        <v>2424</v>
      </c>
      <c r="G7262" s="1">
        <f>2*PI()*Predictive_Maintenance_Data[[#This Row],[Rotational speed '[rpm']]]/60</f>
        <v>253.84068641005527</v>
      </c>
      <c r="H7262" s="1">
        <v>14.5</v>
      </c>
      <c r="I7262" s="1">
        <f t="shared" si="113"/>
        <v>10.100000000000023</v>
      </c>
      <c r="J7262" s="1">
        <f>Predictive_Maintenance_Data[[#This Row],[Torque '[Nm']]]*Predictive_Maintenance_Data[[#This Row],[Angular velocity '[rad/s']]]/1000</f>
        <v>3.6806899529458015</v>
      </c>
      <c r="K7262" s="2">
        <v>12</v>
      </c>
      <c r="L7262" s="2">
        <v>0</v>
      </c>
      <c r="M7262" s="2">
        <v>0</v>
      </c>
      <c r="N7262" s="2">
        <v>0</v>
      </c>
      <c r="O7262" s="2">
        <v>0</v>
      </c>
      <c r="P7262" s="2">
        <v>0</v>
      </c>
      <c r="Q7262" s="2">
        <v>0</v>
      </c>
      <c r="R7262"/>
      <c r="S7262"/>
    </row>
    <row r="7263" spans="1:19" x14ac:dyDescent="0.3">
      <c r="A7263">
        <v>7262</v>
      </c>
      <c r="B7263" t="s">
        <v>7278</v>
      </c>
      <c r="C7263" t="s">
        <v>17</v>
      </c>
      <c r="D7263" s="1">
        <v>300.39999999999998</v>
      </c>
      <c r="E7263" s="1">
        <v>310.5</v>
      </c>
      <c r="F7263" s="2">
        <v>1818</v>
      </c>
      <c r="G7263" s="1">
        <f>2*PI()*Predictive_Maintenance_Data[[#This Row],[Rotational speed '[rpm']]]/60</f>
        <v>190.38051480754149</v>
      </c>
      <c r="H7263" s="1">
        <v>25.1</v>
      </c>
      <c r="I7263" s="1">
        <f t="shared" si="113"/>
        <v>10.100000000000023</v>
      </c>
      <c r="J7263" s="1">
        <f>Predictive_Maintenance_Data[[#This Row],[Torque '[Nm']]]*Predictive_Maintenance_Data[[#This Row],[Angular velocity '[rad/s']]]/1000</f>
        <v>4.7785509216692921</v>
      </c>
      <c r="K7263" s="2">
        <v>14</v>
      </c>
      <c r="L7263" s="2">
        <v>0</v>
      </c>
      <c r="M7263" s="2">
        <v>0</v>
      </c>
      <c r="N7263" s="2">
        <v>0</v>
      </c>
      <c r="O7263" s="2">
        <v>0</v>
      </c>
      <c r="P7263" s="2">
        <v>0</v>
      </c>
      <c r="Q7263" s="2">
        <v>0</v>
      </c>
      <c r="R7263"/>
      <c r="S7263"/>
    </row>
    <row r="7264" spans="1:19" x14ac:dyDescent="0.3">
      <c r="A7264">
        <v>7263</v>
      </c>
      <c r="B7264" t="s">
        <v>7279</v>
      </c>
      <c r="C7264" t="s">
        <v>15</v>
      </c>
      <c r="D7264" s="1">
        <v>300.39999999999998</v>
      </c>
      <c r="E7264" s="1">
        <v>310.60000000000002</v>
      </c>
      <c r="F7264" s="2">
        <v>1545</v>
      </c>
      <c r="G7264" s="1">
        <f>2*PI()*Predictive_Maintenance_Data[[#This Row],[Rotational speed '[rpm']]]/60</f>
        <v>161.79202165987437</v>
      </c>
      <c r="H7264" s="1">
        <v>35.6</v>
      </c>
      <c r="I7264" s="1">
        <f t="shared" si="113"/>
        <v>10.200000000000045</v>
      </c>
      <c r="J7264" s="1">
        <f>Predictive_Maintenance_Data[[#This Row],[Torque '[Nm']]]*Predictive_Maintenance_Data[[#This Row],[Angular velocity '[rad/s']]]/1000</f>
        <v>5.7597959710915276</v>
      </c>
      <c r="K7264" s="2">
        <v>16</v>
      </c>
      <c r="L7264" s="2">
        <v>0</v>
      </c>
      <c r="M7264" s="2">
        <v>0</v>
      </c>
      <c r="N7264" s="2">
        <v>0</v>
      </c>
      <c r="O7264" s="2">
        <v>0</v>
      </c>
      <c r="P7264" s="2">
        <v>0</v>
      </c>
      <c r="Q7264" s="2">
        <v>0</v>
      </c>
      <c r="R7264"/>
      <c r="S7264"/>
    </row>
    <row r="7265" spans="1:19" x14ac:dyDescent="0.3">
      <c r="A7265">
        <v>7264</v>
      </c>
      <c r="B7265" t="s">
        <v>7280</v>
      </c>
      <c r="C7265" t="s">
        <v>17</v>
      </c>
      <c r="D7265" s="1">
        <v>300.39999999999998</v>
      </c>
      <c r="E7265" s="1">
        <v>310.60000000000002</v>
      </c>
      <c r="F7265" s="2">
        <v>1429</v>
      </c>
      <c r="G7265" s="1">
        <f>2*PI()*Predictive_Maintenance_Data[[#This Row],[Rotational speed '[rpm']]]/60</f>
        <v>149.64453006599382</v>
      </c>
      <c r="H7265" s="1">
        <v>46.9</v>
      </c>
      <c r="I7265" s="1">
        <f t="shared" si="113"/>
        <v>10.200000000000045</v>
      </c>
      <c r="J7265" s="1">
        <f>Predictive_Maintenance_Data[[#This Row],[Torque '[Nm']]]*Predictive_Maintenance_Data[[#This Row],[Angular velocity '[rad/s']]]/1000</f>
        <v>7.0183284600951099</v>
      </c>
      <c r="K7265" s="2">
        <v>19</v>
      </c>
      <c r="L7265" s="2">
        <v>0</v>
      </c>
      <c r="M7265" s="2">
        <v>0</v>
      </c>
      <c r="N7265" s="2">
        <v>0</v>
      </c>
      <c r="O7265" s="2">
        <v>0</v>
      </c>
      <c r="P7265" s="2">
        <v>0</v>
      </c>
      <c r="Q7265" s="2">
        <v>0</v>
      </c>
      <c r="R7265"/>
      <c r="S7265"/>
    </row>
    <row r="7266" spans="1:19" x14ac:dyDescent="0.3">
      <c r="A7266">
        <v>7265</v>
      </c>
      <c r="B7266" t="s">
        <v>7281</v>
      </c>
      <c r="C7266" t="s">
        <v>15</v>
      </c>
      <c r="D7266" s="1">
        <v>300.39999999999998</v>
      </c>
      <c r="E7266" s="1">
        <v>310.60000000000002</v>
      </c>
      <c r="F7266" s="2">
        <v>1448</v>
      </c>
      <c r="G7266" s="1">
        <f>2*PI()*Predictive_Maintenance_Data[[#This Row],[Rotational speed '[rpm']]]/60</f>
        <v>151.63420541326735</v>
      </c>
      <c r="H7266" s="1">
        <v>44.9</v>
      </c>
      <c r="I7266" s="1">
        <f t="shared" si="113"/>
        <v>10.200000000000045</v>
      </c>
      <c r="J7266" s="1">
        <f>Predictive_Maintenance_Data[[#This Row],[Torque '[Nm']]]*Predictive_Maintenance_Data[[#This Row],[Angular velocity '[rad/s']]]/1000</f>
        <v>6.8083758230557043</v>
      </c>
      <c r="K7266" s="2">
        <v>21</v>
      </c>
      <c r="L7266" s="2">
        <v>0</v>
      </c>
      <c r="M7266" s="2">
        <v>0</v>
      </c>
      <c r="N7266" s="2">
        <v>0</v>
      </c>
      <c r="O7266" s="2">
        <v>0</v>
      </c>
      <c r="P7266" s="2">
        <v>0</v>
      </c>
      <c r="Q7266" s="2">
        <v>0</v>
      </c>
      <c r="R7266"/>
      <c r="S7266"/>
    </row>
    <row r="7267" spans="1:19" x14ac:dyDescent="0.3">
      <c r="A7267">
        <v>7266</v>
      </c>
      <c r="B7267" t="s">
        <v>7282</v>
      </c>
      <c r="C7267" t="s">
        <v>17</v>
      </c>
      <c r="D7267" s="1">
        <v>300.39999999999998</v>
      </c>
      <c r="E7267" s="1">
        <v>310.60000000000002</v>
      </c>
      <c r="F7267" s="2">
        <v>1384</v>
      </c>
      <c r="G7267" s="1">
        <f>2*PI()*Predictive_Maintenance_Data[[#This Row],[Rotational speed '[rpm']]]/60</f>
        <v>144.93214108560912</v>
      </c>
      <c r="H7267" s="1">
        <v>48.7</v>
      </c>
      <c r="I7267" s="1">
        <f t="shared" si="113"/>
        <v>10.200000000000045</v>
      </c>
      <c r="J7267" s="1">
        <f>Predictive_Maintenance_Data[[#This Row],[Torque '[Nm']]]*Predictive_Maintenance_Data[[#This Row],[Angular velocity '[rad/s']]]/1000</f>
        <v>7.058195270869164</v>
      </c>
      <c r="K7267" s="2">
        <v>24</v>
      </c>
      <c r="L7267" s="2">
        <v>0</v>
      </c>
      <c r="M7267" s="2">
        <v>0</v>
      </c>
      <c r="N7267" s="2">
        <v>0</v>
      </c>
      <c r="O7267" s="2">
        <v>0</v>
      </c>
      <c r="P7267" s="2">
        <v>0</v>
      </c>
      <c r="Q7267" s="2">
        <v>0</v>
      </c>
      <c r="R7267"/>
      <c r="S7267"/>
    </row>
    <row r="7268" spans="1:19" x14ac:dyDescent="0.3">
      <c r="A7268">
        <v>7267</v>
      </c>
      <c r="B7268" t="s">
        <v>7283</v>
      </c>
      <c r="C7268" t="s">
        <v>17</v>
      </c>
      <c r="D7268" s="1">
        <v>300.39999999999998</v>
      </c>
      <c r="E7268" s="1">
        <v>310.5</v>
      </c>
      <c r="F7268" s="2">
        <v>1578</v>
      </c>
      <c r="G7268" s="1">
        <f>2*PI()*Predictive_Maintenance_Data[[#This Row],[Rotational speed '[rpm']]]/60</f>
        <v>165.24777357882311</v>
      </c>
      <c r="H7268" s="1">
        <v>32.799999999999997</v>
      </c>
      <c r="I7268" s="1">
        <f t="shared" si="113"/>
        <v>10.100000000000023</v>
      </c>
      <c r="J7268" s="1">
        <f>Predictive_Maintenance_Data[[#This Row],[Torque '[Nm']]]*Predictive_Maintenance_Data[[#This Row],[Angular velocity '[rad/s']]]/1000</f>
        <v>5.4201269733853978</v>
      </c>
      <c r="K7268" s="2">
        <v>26</v>
      </c>
      <c r="L7268" s="2">
        <v>0</v>
      </c>
      <c r="M7268" s="2">
        <v>0</v>
      </c>
      <c r="N7268" s="2">
        <v>0</v>
      </c>
      <c r="O7268" s="2">
        <v>0</v>
      </c>
      <c r="P7268" s="2">
        <v>0</v>
      </c>
      <c r="Q7268" s="2">
        <v>0</v>
      </c>
      <c r="R7268"/>
      <c r="S7268"/>
    </row>
    <row r="7269" spans="1:19" x14ac:dyDescent="0.3">
      <c r="A7269">
        <v>7268</v>
      </c>
      <c r="B7269" t="s">
        <v>7284</v>
      </c>
      <c r="C7269" t="s">
        <v>17</v>
      </c>
      <c r="D7269" s="1">
        <v>300.5</v>
      </c>
      <c r="E7269" s="1">
        <v>310.5</v>
      </c>
      <c r="F7269" s="2">
        <v>1695</v>
      </c>
      <c r="G7269" s="1">
        <f>2*PI()*Predictive_Maintenance_Data[[#This Row],[Rotational speed '[rpm']]]/60</f>
        <v>177.49998492782331</v>
      </c>
      <c r="H7269" s="1">
        <v>26.7</v>
      </c>
      <c r="I7269" s="1">
        <f t="shared" si="113"/>
        <v>10</v>
      </c>
      <c r="J7269" s="1">
        <f>Predictive_Maintenance_Data[[#This Row],[Torque '[Nm']]]*Predictive_Maintenance_Data[[#This Row],[Angular velocity '[rad/s']]]/1000</f>
        <v>4.7392495975728828</v>
      </c>
      <c r="K7269" s="2">
        <v>28</v>
      </c>
      <c r="L7269" s="2">
        <v>0</v>
      </c>
      <c r="M7269" s="2">
        <v>0</v>
      </c>
      <c r="N7269" s="2">
        <v>0</v>
      </c>
      <c r="O7269" s="2">
        <v>0</v>
      </c>
      <c r="P7269" s="2">
        <v>0</v>
      </c>
      <c r="Q7269" s="2">
        <v>0</v>
      </c>
      <c r="R7269"/>
      <c r="S7269"/>
    </row>
    <row r="7270" spans="1:19" x14ac:dyDescent="0.3">
      <c r="A7270">
        <v>7269</v>
      </c>
      <c r="B7270" t="s">
        <v>7285</v>
      </c>
      <c r="C7270" t="s">
        <v>17</v>
      </c>
      <c r="D7270" s="1">
        <v>300.5</v>
      </c>
      <c r="E7270" s="1">
        <v>310.60000000000002</v>
      </c>
      <c r="F7270" s="2">
        <v>1543</v>
      </c>
      <c r="G7270" s="1">
        <f>2*PI()*Predictive_Maintenance_Data[[#This Row],[Rotational speed '[rpm']]]/60</f>
        <v>161.58258214963502</v>
      </c>
      <c r="H7270" s="1">
        <v>36.200000000000003</v>
      </c>
      <c r="I7270" s="1">
        <f t="shared" si="113"/>
        <v>10.100000000000023</v>
      </c>
      <c r="J7270" s="1">
        <f>Predictive_Maintenance_Data[[#This Row],[Torque '[Nm']]]*Predictive_Maintenance_Data[[#This Row],[Angular velocity '[rad/s']]]/1000</f>
        <v>5.8492894738167882</v>
      </c>
      <c r="K7270" s="2">
        <v>30</v>
      </c>
      <c r="L7270" s="2">
        <v>0</v>
      </c>
      <c r="M7270" s="2">
        <v>0</v>
      </c>
      <c r="N7270" s="2">
        <v>0</v>
      </c>
      <c r="O7270" s="2">
        <v>0</v>
      </c>
      <c r="P7270" s="2">
        <v>0</v>
      </c>
      <c r="Q7270" s="2">
        <v>0</v>
      </c>
      <c r="R7270"/>
      <c r="S7270"/>
    </row>
    <row r="7271" spans="1:19" x14ac:dyDescent="0.3">
      <c r="A7271">
        <v>7270</v>
      </c>
      <c r="B7271" t="s">
        <v>7286</v>
      </c>
      <c r="C7271" t="s">
        <v>15</v>
      </c>
      <c r="D7271" s="1">
        <v>300.39999999999998</v>
      </c>
      <c r="E7271" s="1">
        <v>310.5</v>
      </c>
      <c r="F7271" s="2">
        <v>1540</v>
      </c>
      <c r="G7271" s="1">
        <f>2*PI()*Predictive_Maintenance_Data[[#This Row],[Rotational speed '[rpm']]]/60</f>
        <v>161.26842288427605</v>
      </c>
      <c r="H7271" s="1">
        <v>33.4</v>
      </c>
      <c r="I7271" s="1">
        <f t="shared" si="113"/>
        <v>10.100000000000023</v>
      </c>
      <c r="J7271" s="1">
        <f>Predictive_Maintenance_Data[[#This Row],[Torque '[Nm']]]*Predictive_Maintenance_Data[[#This Row],[Angular velocity '[rad/s']]]/1000</f>
        <v>5.38636532433482</v>
      </c>
      <c r="K7271" s="2">
        <v>32</v>
      </c>
      <c r="L7271" s="2">
        <v>0</v>
      </c>
      <c r="M7271" s="2">
        <v>0</v>
      </c>
      <c r="N7271" s="2">
        <v>0</v>
      </c>
      <c r="O7271" s="2">
        <v>0</v>
      </c>
      <c r="P7271" s="2">
        <v>0</v>
      </c>
      <c r="Q7271" s="2">
        <v>0</v>
      </c>
      <c r="R7271"/>
      <c r="S7271"/>
    </row>
    <row r="7272" spans="1:19" x14ac:dyDescent="0.3">
      <c r="A7272">
        <v>7271</v>
      </c>
      <c r="B7272" t="s">
        <v>7287</v>
      </c>
      <c r="C7272" t="s">
        <v>17</v>
      </c>
      <c r="D7272" s="1">
        <v>300.2</v>
      </c>
      <c r="E7272" s="1">
        <v>310.39999999999998</v>
      </c>
      <c r="F7272" s="2">
        <v>1808</v>
      </c>
      <c r="G7272" s="1">
        <f>2*PI()*Predictive_Maintenance_Data[[#This Row],[Rotational speed '[rpm']]]/60</f>
        <v>189.33331725634486</v>
      </c>
      <c r="H7272" s="1">
        <v>25.8</v>
      </c>
      <c r="I7272" s="1">
        <f t="shared" si="113"/>
        <v>10.199999999999989</v>
      </c>
      <c r="J7272" s="1">
        <f>Predictive_Maintenance_Data[[#This Row],[Torque '[Nm']]]*Predictive_Maintenance_Data[[#This Row],[Angular velocity '[rad/s']]]/1000</f>
        <v>4.8847995852136972</v>
      </c>
      <c r="K7272" s="2">
        <v>35</v>
      </c>
      <c r="L7272" s="2">
        <v>0</v>
      </c>
      <c r="M7272" s="2">
        <v>0</v>
      </c>
      <c r="N7272" s="2">
        <v>0</v>
      </c>
      <c r="O7272" s="2">
        <v>0</v>
      </c>
      <c r="P7272" s="2">
        <v>0</v>
      </c>
      <c r="Q7272" s="2">
        <v>0</v>
      </c>
      <c r="R7272"/>
      <c r="S7272"/>
    </row>
    <row r="7273" spans="1:19" x14ac:dyDescent="0.3">
      <c r="A7273">
        <v>7272</v>
      </c>
      <c r="B7273" t="s">
        <v>7288</v>
      </c>
      <c r="C7273" t="s">
        <v>15</v>
      </c>
      <c r="D7273" s="1">
        <v>300.3</v>
      </c>
      <c r="E7273" s="1">
        <v>310.39999999999998</v>
      </c>
      <c r="F7273" s="2">
        <v>1293</v>
      </c>
      <c r="G7273" s="1">
        <f>2*PI()*Predictive_Maintenance_Data[[#This Row],[Rotational speed '[rpm']]]/60</f>
        <v>135.4026433697201</v>
      </c>
      <c r="H7273" s="1">
        <v>49.7</v>
      </c>
      <c r="I7273" s="1">
        <f t="shared" si="113"/>
        <v>10.099999999999966</v>
      </c>
      <c r="J7273" s="1">
        <f>Predictive_Maintenance_Data[[#This Row],[Torque '[Nm']]]*Predictive_Maintenance_Data[[#This Row],[Angular velocity '[rad/s']]]/1000</f>
        <v>6.7295113754750888</v>
      </c>
      <c r="K7273" s="2">
        <v>37</v>
      </c>
      <c r="L7273" s="2">
        <v>0</v>
      </c>
      <c r="M7273" s="2">
        <v>0</v>
      </c>
      <c r="N7273" s="2">
        <v>0</v>
      </c>
      <c r="O7273" s="2">
        <v>0</v>
      </c>
      <c r="P7273" s="2">
        <v>0</v>
      </c>
      <c r="Q7273" s="2">
        <v>0</v>
      </c>
      <c r="R7273"/>
      <c r="S7273"/>
    </row>
    <row r="7274" spans="1:19" x14ac:dyDescent="0.3">
      <c r="A7274">
        <v>7273</v>
      </c>
      <c r="B7274" t="s">
        <v>7289</v>
      </c>
      <c r="C7274" t="s">
        <v>17</v>
      </c>
      <c r="D7274" s="1">
        <v>300.2</v>
      </c>
      <c r="E7274" s="1">
        <v>310.3</v>
      </c>
      <c r="F7274" s="2">
        <v>1202</v>
      </c>
      <c r="G7274" s="1">
        <f>2*PI()*Predictive_Maintenance_Data[[#This Row],[Rotational speed '[rpm']]]/60</f>
        <v>125.87314565383105</v>
      </c>
      <c r="H7274" s="1">
        <v>59.5</v>
      </c>
      <c r="I7274" s="1">
        <f t="shared" si="113"/>
        <v>10.100000000000023</v>
      </c>
      <c r="J7274" s="1">
        <f>Predictive_Maintenance_Data[[#This Row],[Torque '[Nm']]]*Predictive_Maintenance_Data[[#This Row],[Angular velocity '[rad/s']]]/1000</f>
        <v>7.4894521664029474</v>
      </c>
      <c r="K7274" s="2">
        <v>40</v>
      </c>
      <c r="L7274" s="2">
        <v>0</v>
      </c>
      <c r="M7274" s="2">
        <v>0</v>
      </c>
      <c r="N7274" s="2">
        <v>0</v>
      </c>
      <c r="O7274" s="2">
        <v>0</v>
      </c>
      <c r="P7274" s="2">
        <v>0</v>
      </c>
      <c r="Q7274" s="2">
        <v>0</v>
      </c>
      <c r="R7274"/>
      <c r="S7274"/>
    </row>
    <row r="7275" spans="1:19" x14ac:dyDescent="0.3">
      <c r="A7275">
        <v>7274</v>
      </c>
      <c r="B7275" t="s">
        <v>7290</v>
      </c>
      <c r="C7275" t="s">
        <v>15</v>
      </c>
      <c r="D7275" s="1">
        <v>300.2</v>
      </c>
      <c r="E7275" s="1">
        <v>310.3</v>
      </c>
      <c r="F7275" s="2">
        <v>1704</v>
      </c>
      <c r="G7275" s="1">
        <f>2*PI()*Predictive_Maintenance_Data[[#This Row],[Rotational speed '[rpm']]]/60</f>
        <v>178.44246272390026</v>
      </c>
      <c r="H7275" s="1">
        <v>29.2</v>
      </c>
      <c r="I7275" s="1">
        <f t="shared" si="113"/>
        <v>10.100000000000023</v>
      </c>
      <c r="J7275" s="1">
        <f>Predictive_Maintenance_Data[[#This Row],[Torque '[Nm']]]*Predictive_Maintenance_Data[[#This Row],[Angular velocity '[rad/s']]]/1000</f>
        <v>5.2105199115378875</v>
      </c>
      <c r="K7275" s="2">
        <v>42</v>
      </c>
      <c r="L7275" s="2">
        <v>0</v>
      </c>
      <c r="M7275" s="2">
        <v>0</v>
      </c>
      <c r="N7275" s="2">
        <v>0</v>
      </c>
      <c r="O7275" s="2">
        <v>0</v>
      </c>
      <c r="P7275" s="2">
        <v>0</v>
      </c>
      <c r="Q7275" s="2">
        <v>0</v>
      </c>
      <c r="R7275"/>
      <c r="S7275"/>
    </row>
    <row r="7276" spans="1:19" x14ac:dyDescent="0.3">
      <c r="A7276">
        <v>7275</v>
      </c>
      <c r="B7276" t="s">
        <v>7291</v>
      </c>
      <c r="C7276" t="s">
        <v>15</v>
      </c>
      <c r="D7276" s="1">
        <v>300.2</v>
      </c>
      <c r="E7276" s="1">
        <v>310.3</v>
      </c>
      <c r="F7276" s="2">
        <v>1478</v>
      </c>
      <c r="G7276" s="1">
        <f>2*PI()*Predictive_Maintenance_Data[[#This Row],[Rotational speed '[rpm']]]/60</f>
        <v>154.77579806685713</v>
      </c>
      <c r="H7276" s="1">
        <v>38.1</v>
      </c>
      <c r="I7276" s="1">
        <f t="shared" si="113"/>
        <v>10.100000000000023</v>
      </c>
      <c r="J7276" s="1">
        <f>Predictive_Maintenance_Data[[#This Row],[Torque '[Nm']]]*Predictive_Maintenance_Data[[#This Row],[Angular velocity '[rad/s']]]/1000</f>
        <v>5.8969579063472572</v>
      </c>
      <c r="K7276" s="2">
        <v>45</v>
      </c>
      <c r="L7276" s="2">
        <v>0</v>
      </c>
      <c r="M7276" s="2">
        <v>0</v>
      </c>
      <c r="N7276" s="2">
        <v>0</v>
      </c>
      <c r="O7276" s="2">
        <v>0</v>
      </c>
      <c r="P7276" s="2">
        <v>0</v>
      </c>
      <c r="Q7276" s="2">
        <v>0</v>
      </c>
      <c r="R7276"/>
      <c r="S7276"/>
    </row>
    <row r="7277" spans="1:19" x14ac:dyDescent="0.3">
      <c r="A7277">
        <v>7276</v>
      </c>
      <c r="B7277" t="s">
        <v>7292</v>
      </c>
      <c r="C7277" t="s">
        <v>17</v>
      </c>
      <c r="D7277" s="1">
        <v>300.2</v>
      </c>
      <c r="E7277" s="1">
        <v>310.3</v>
      </c>
      <c r="F7277" s="2">
        <v>1514</v>
      </c>
      <c r="G7277" s="1">
        <f>2*PI()*Predictive_Maintenance_Data[[#This Row],[Rotational speed '[rpm']]]/60</f>
        <v>158.54570925116488</v>
      </c>
      <c r="H7277" s="1">
        <v>38.700000000000003</v>
      </c>
      <c r="I7277" s="1">
        <f t="shared" si="113"/>
        <v>10.100000000000023</v>
      </c>
      <c r="J7277" s="1">
        <f>Predictive_Maintenance_Data[[#This Row],[Torque '[Nm']]]*Predictive_Maintenance_Data[[#This Row],[Angular velocity '[rad/s']]]/1000</f>
        <v>6.1357189480200818</v>
      </c>
      <c r="K7277" s="2">
        <v>48</v>
      </c>
      <c r="L7277" s="2">
        <v>0</v>
      </c>
      <c r="M7277" s="2">
        <v>0</v>
      </c>
      <c r="N7277" s="2">
        <v>0</v>
      </c>
      <c r="O7277" s="2">
        <v>0</v>
      </c>
      <c r="P7277" s="2">
        <v>0</v>
      </c>
      <c r="Q7277" s="2">
        <v>0</v>
      </c>
      <c r="R7277"/>
      <c r="S7277"/>
    </row>
    <row r="7278" spans="1:19" x14ac:dyDescent="0.3">
      <c r="A7278">
        <v>7277</v>
      </c>
      <c r="B7278" t="s">
        <v>7293</v>
      </c>
      <c r="C7278" t="s">
        <v>15</v>
      </c>
      <c r="D7278" s="1">
        <v>300.10000000000002</v>
      </c>
      <c r="E7278" s="1">
        <v>310.3</v>
      </c>
      <c r="F7278" s="2">
        <v>1350</v>
      </c>
      <c r="G7278" s="1">
        <f>2*PI()*Predictive_Maintenance_Data[[#This Row],[Rotational speed '[rpm']]]/60</f>
        <v>141.37166941154069</v>
      </c>
      <c r="H7278" s="1">
        <v>48.8</v>
      </c>
      <c r="I7278" s="1">
        <f t="shared" si="113"/>
        <v>10.199999999999989</v>
      </c>
      <c r="J7278" s="1">
        <f>Predictive_Maintenance_Data[[#This Row],[Torque '[Nm']]]*Predictive_Maintenance_Data[[#This Row],[Angular velocity '[rad/s']]]/1000</f>
        <v>6.8989374672831856</v>
      </c>
      <c r="K7278" s="2">
        <v>50</v>
      </c>
      <c r="L7278" s="2">
        <v>0</v>
      </c>
      <c r="M7278" s="2">
        <v>0</v>
      </c>
      <c r="N7278" s="2">
        <v>0</v>
      </c>
      <c r="O7278" s="2">
        <v>0</v>
      </c>
      <c r="P7278" s="2">
        <v>0</v>
      </c>
      <c r="Q7278" s="2">
        <v>0</v>
      </c>
      <c r="R7278"/>
      <c r="S7278"/>
    </row>
    <row r="7279" spans="1:19" x14ac:dyDescent="0.3">
      <c r="A7279">
        <v>7278</v>
      </c>
      <c r="B7279" t="s">
        <v>7294</v>
      </c>
      <c r="C7279" t="s">
        <v>17</v>
      </c>
      <c r="D7279" s="1">
        <v>300.10000000000002</v>
      </c>
      <c r="E7279" s="1">
        <v>310.2</v>
      </c>
      <c r="F7279" s="2">
        <v>1475</v>
      </c>
      <c r="G7279" s="1">
        <f>2*PI()*Predictive_Maintenance_Data[[#This Row],[Rotational speed '[rpm']]]/60</f>
        <v>154.46163880149817</v>
      </c>
      <c r="H7279" s="1">
        <v>54.2</v>
      </c>
      <c r="I7279" s="1">
        <f t="shared" si="113"/>
        <v>10.099999999999966</v>
      </c>
      <c r="J7279" s="1">
        <f>Predictive_Maintenance_Data[[#This Row],[Torque '[Nm']]]*Predictive_Maintenance_Data[[#This Row],[Angular velocity '[rad/s']]]/1000</f>
        <v>8.3718208230412028</v>
      </c>
      <c r="K7279" s="2">
        <v>53</v>
      </c>
      <c r="L7279" s="2">
        <v>0</v>
      </c>
      <c r="M7279" s="2">
        <v>0</v>
      </c>
      <c r="N7279" s="2">
        <v>0</v>
      </c>
      <c r="O7279" s="2">
        <v>0</v>
      </c>
      <c r="P7279" s="2">
        <v>0</v>
      </c>
      <c r="Q7279" s="2">
        <v>0</v>
      </c>
      <c r="R7279"/>
      <c r="S7279"/>
    </row>
    <row r="7280" spans="1:19" x14ac:dyDescent="0.3">
      <c r="A7280">
        <v>7279</v>
      </c>
      <c r="B7280" t="s">
        <v>7295</v>
      </c>
      <c r="C7280" t="s">
        <v>27</v>
      </c>
      <c r="D7280" s="1">
        <v>300</v>
      </c>
      <c r="E7280" s="1">
        <v>310.10000000000002</v>
      </c>
      <c r="F7280" s="2">
        <v>1714</v>
      </c>
      <c r="G7280" s="1">
        <f>2*PI()*Predictive_Maintenance_Data[[#This Row],[Rotational speed '[rpm']]]/60</f>
        <v>179.48966027509684</v>
      </c>
      <c r="H7280" s="1">
        <v>28.7</v>
      </c>
      <c r="I7280" s="1">
        <f t="shared" si="113"/>
        <v>10.100000000000023</v>
      </c>
      <c r="J7280" s="1">
        <f>Predictive_Maintenance_Data[[#This Row],[Torque '[Nm']]]*Predictive_Maintenance_Data[[#This Row],[Angular velocity '[rad/s']]]/1000</f>
        <v>5.151353249895279</v>
      </c>
      <c r="K7280" s="2">
        <v>55</v>
      </c>
      <c r="L7280" s="2">
        <v>0</v>
      </c>
      <c r="M7280" s="2">
        <v>0</v>
      </c>
      <c r="N7280" s="2">
        <v>0</v>
      </c>
      <c r="O7280" s="2">
        <v>0</v>
      </c>
      <c r="P7280" s="2">
        <v>0</v>
      </c>
      <c r="Q7280" s="2">
        <v>0</v>
      </c>
      <c r="R7280"/>
      <c r="S7280"/>
    </row>
    <row r="7281" spans="1:19" x14ac:dyDescent="0.3">
      <c r="A7281">
        <v>7280</v>
      </c>
      <c r="B7281" t="s">
        <v>7296</v>
      </c>
      <c r="C7281" t="s">
        <v>17</v>
      </c>
      <c r="D7281" s="1">
        <v>300</v>
      </c>
      <c r="E7281" s="1">
        <v>310.10000000000002</v>
      </c>
      <c r="F7281" s="2">
        <v>1465</v>
      </c>
      <c r="G7281" s="1">
        <f>2*PI()*Predictive_Maintenance_Data[[#This Row],[Rotational speed '[rpm']]]/60</f>
        <v>153.41444125030156</v>
      </c>
      <c r="H7281" s="1">
        <v>40.9</v>
      </c>
      <c r="I7281" s="1">
        <f t="shared" si="113"/>
        <v>10.100000000000023</v>
      </c>
      <c r="J7281" s="1">
        <f>Predictive_Maintenance_Data[[#This Row],[Torque '[Nm']]]*Predictive_Maintenance_Data[[#This Row],[Angular velocity '[rad/s']]]/1000</f>
        <v>6.2746506471373342</v>
      </c>
      <c r="K7281" s="2">
        <v>60</v>
      </c>
      <c r="L7281" s="2">
        <v>0</v>
      </c>
      <c r="M7281" s="2">
        <v>0</v>
      </c>
      <c r="N7281" s="2">
        <v>0</v>
      </c>
      <c r="O7281" s="2">
        <v>0</v>
      </c>
      <c r="P7281" s="2">
        <v>0</v>
      </c>
      <c r="Q7281" s="2">
        <v>0</v>
      </c>
      <c r="R7281"/>
      <c r="S7281"/>
    </row>
    <row r="7282" spans="1:19" x14ac:dyDescent="0.3">
      <c r="A7282">
        <v>7281</v>
      </c>
      <c r="B7282" t="s">
        <v>7297</v>
      </c>
      <c r="C7282" t="s">
        <v>17</v>
      </c>
      <c r="D7282" s="1">
        <v>299.89999999999998</v>
      </c>
      <c r="E7282" s="1">
        <v>310.2</v>
      </c>
      <c r="F7282" s="2">
        <v>1288</v>
      </c>
      <c r="G7282" s="1">
        <f>2*PI()*Predictive_Maintenance_Data[[#This Row],[Rotational speed '[rpm']]]/60</f>
        <v>134.87904459412178</v>
      </c>
      <c r="H7282" s="1">
        <v>69.599999999999994</v>
      </c>
      <c r="I7282" s="1">
        <f t="shared" si="113"/>
        <v>10.300000000000011</v>
      </c>
      <c r="J7282" s="1">
        <f>Predictive_Maintenance_Data[[#This Row],[Torque '[Nm']]]*Predictive_Maintenance_Data[[#This Row],[Angular velocity '[rad/s']]]/1000</f>
        <v>9.3875815037508747</v>
      </c>
      <c r="K7282" s="2">
        <v>62</v>
      </c>
      <c r="L7282" s="2">
        <v>1</v>
      </c>
      <c r="M7282" s="2">
        <v>0</v>
      </c>
      <c r="N7282" s="2">
        <v>0</v>
      </c>
      <c r="O7282" s="2">
        <v>1</v>
      </c>
      <c r="P7282" s="2">
        <v>0</v>
      </c>
      <c r="Q7282" s="2">
        <v>0</v>
      </c>
      <c r="R7282"/>
      <c r="S7282"/>
    </row>
    <row r="7283" spans="1:19" x14ac:dyDescent="0.3">
      <c r="A7283">
        <v>7282</v>
      </c>
      <c r="B7283" t="s">
        <v>7298</v>
      </c>
      <c r="C7283" t="s">
        <v>17</v>
      </c>
      <c r="D7283" s="1">
        <v>300</v>
      </c>
      <c r="E7283" s="1">
        <v>310.2</v>
      </c>
      <c r="F7283" s="2">
        <v>1675</v>
      </c>
      <c r="G7283" s="1">
        <f>2*PI()*Predictive_Maintenance_Data[[#This Row],[Rotational speed '[rpm']]]/60</f>
        <v>175.40558982543013</v>
      </c>
      <c r="H7283" s="1">
        <v>29.7</v>
      </c>
      <c r="I7283" s="1">
        <f t="shared" si="113"/>
        <v>10.199999999999989</v>
      </c>
      <c r="J7283" s="1">
        <f>Predictive_Maintenance_Data[[#This Row],[Torque '[Nm']]]*Predictive_Maintenance_Data[[#This Row],[Angular velocity '[rad/s']]]/1000</f>
        <v>5.2095460178152742</v>
      </c>
      <c r="K7283" s="2">
        <v>64</v>
      </c>
      <c r="L7283" s="2">
        <v>0</v>
      </c>
      <c r="M7283" s="2">
        <v>0</v>
      </c>
      <c r="N7283" s="2">
        <v>0</v>
      </c>
      <c r="O7283" s="2">
        <v>0</v>
      </c>
      <c r="P7283" s="2">
        <v>0</v>
      </c>
      <c r="Q7283" s="2">
        <v>0</v>
      </c>
      <c r="R7283"/>
      <c r="S7283"/>
    </row>
    <row r="7284" spans="1:19" x14ac:dyDescent="0.3">
      <c r="A7284">
        <v>7283</v>
      </c>
      <c r="B7284" t="s">
        <v>7299</v>
      </c>
      <c r="C7284" t="s">
        <v>17</v>
      </c>
      <c r="D7284" s="1">
        <v>300</v>
      </c>
      <c r="E7284" s="1">
        <v>310.2</v>
      </c>
      <c r="F7284" s="2">
        <v>1486</v>
      </c>
      <c r="G7284" s="1">
        <f>2*PI()*Predictive_Maintenance_Data[[#This Row],[Rotational speed '[rpm']]]/60</f>
        <v>155.61355610781442</v>
      </c>
      <c r="H7284" s="1">
        <v>36.4</v>
      </c>
      <c r="I7284" s="1">
        <f t="shared" si="113"/>
        <v>10.199999999999989</v>
      </c>
      <c r="J7284" s="1">
        <f>Predictive_Maintenance_Data[[#This Row],[Torque '[Nm']]]*Predictive_Maintenance_Data[[#This Row],[Angular velocity '[rad/s']]]/1000</f>
        <v>5.6643334423244438</v>
      </c>
      <c r="K7284" s="2">
        <v>66</v>
      </c>
      <c r="L7284" s="2">
        <v>0</v>
      </c>
      <c r="M7284" s="2">
        <v>0</v>
      </c>
      <c r="N7284" s="2">
        <v>0</v>
      </c>
      <c r="O7284" s="2">
        <v>0</v>
      </c>
      <c r="P7284" s="2">
        <v>0</v>
      </c>
      <c r="Q7284" s="2">
        <v>0</v>
      </c>
      <c r="R7284"/>
      <c r="S7284"/>
    </row>
    <row r="7285" spans="1:19" x14ac:dyDescent="0.3">
      <c r="A7285">
        <v>7284</v>
      </c>
      <c r="B7285" t="s">
        <v>7300</v>
      </c>
      <c r="C7285" t="s">
        <v>15</v>
      </c>
      <c r="D7285" s="1">
        <v>300</v>
      </c>
      <c r="E7285" s="1">
        <v>310.2</v>
      </c>
      <c r="F7285" s="2">
        <v>1443</v>
      </c>
      <c r="G7285" s="1">
        <f>2*PI()*Predictive_Maintenance_Data[[#This Row],[Rotational speed '[rpm']]]/60</f>
        <v>151.11060663766906</v>
      </c>
      <c r="H7285" s="1">
        <v>58.7</v>
      </c>
      <c r="I7285" s="1">
        <f t="shared" si="113"/>
        <v>10.199999999999989</v>
      </c>
      <c r="J7285" s="1">
        <f>Predictive_Maintenance_Data[[#This Row],[Torque '[Nm']]]*Predictive_Maintenance_Data[[#This Row],[Angular velocity '[rad/s']]]/1000</f>
        <v>8.8701926096311752</v>
      </c>
      <c r="K7285" s="2">
        <v>68</v>
      </c>
      <c r="L7285" s="2">
        <v>0</v>
      </c>
      <c r="M7285" s="2">
        <v>0</v>
      </c>
      <c r="N7285" s="2">
        <v>0</v>
      </c>
      <c r="O7285" s="2">
        <v>0</v>
      </c>
      <c r="P7285" s="2">
        <v>0</v>
      </c>
      <c r="Q7285" s="2">
        <v>0</v>
      </c>
      <c r="R7285"/>
      <c r="S7285"/>
    </row>
    <row r="7286" spans="1:19" x14ac:dyDescent="0.3">
      <c r="A7286">
        <v>7285</v>
      </c>
      <c r="B7286" t="s">
        <v>7301</v>
      </c>
      <c r="C7286" t="s">
        <v>15</v>
      </c>
      <c r="D7286" s="1">
        <v>300.10000000000002</v>
      </c>
      <c r="E7286" s="1">
        <v>310.3</v>
      </c>
      <c r="F7286" s="2">
        <v>1345</v>
      </c>
      <c r="G7286" s="1">
        <f>2*PI()*Predictive_Maintenance_Data[[#This Row],[Rotational speed '[rpm']]]/60</f>
        <v>140.84807063594238</v>
      </c>
      <c r="H7286" s="1">
        <v>57.1</v>
      </c>
      <c r="I7286" s="1">
        <f t="shared" si="113"/>
        <v>10.199999999999989</v>
      </c>
      <c r="J7286" s="1">
        <f>Predictive_Maintenance_Data[[#This Row],[Torque '[Nm']]]*Predictive_Maintenance_Data[[#This Row],[Angular velocity '[rad/s']]]/1000</f>
        <v>8.0424248333123103</v>
      </c>
      <c r="K7286" s="2">
        <v>71</v>
      </c>
      <c r="L7286" s="2">
        <v>0</v>
      </c>
      <c r="M7286" s="2">
        <v>0</v>
      </c>
      <c r="N7286" s="2">
        <v>0</v>
      </c>
      <c r="O7286" s="2">
        <v>0</v>
      </c>
      <c r="P7286" s="2">
        <v>0</v>
      </c>
      <c r="Q7286" s="2">
        <v>0</v>
      </c>
      <c r="R7286"/>
      <c r="S7286"/>
    </row>
    <row r="7287" spans="1:19" x14ac:dyDescent="0.3">
      <c r="A7287">
        <v>7286</v>
      </c>
      <c r="B7287" t="s">
        <v>7302</v>
      </c>
      <c r="C7287" t="s">
        <v>15</v>
      </c>
      <c r="D7287" s="1">
        <v>300.2</v>
      </c>
      <c r="E7287" s="1">
        <v>310.39999999999998</v>
      </c>
      <c r="F7287" s="2">
        <v>1202</v>
      </c>
      <c r="G7287" s="1">
        <f>2*PI()*Predictive_Maintenance_Data[[#This Row],[Rotational speed '[rpm']]]/60</f>
        <v>125.87314565383105</v>
      </c>
      <c r="H7287" s="1">
        <v>61.7</v>
      </c>
      <c r="I7287" s="1">
        <f t="shared" si="113"/>
        <v>10.199999999999989</v>
      </c>
      <c r="J7287" s="1">
        <f>Predictive_Maintenance_Data[[#This Row],[Torque '[Nm']]]*Predictive_Maintenance_Data[[#This Row],[Angular velocity '[rad/s']]]/1000</f>
        <v>7.7663730868413756</v>
      </c>
      <c r="K7287" s="2">
        <v>74</v>
      </c>
      <c r="L7287" s="2">
        <v>0</v>
      </c>
      <c r="M7287" s="2">
        <v>0</v>
      </c>
      <c r="N7287" s="2">
        <v>0</v>
      </c>
      <c r="O7287" s="2">
        <v>0</v>
      </c>
      <c r="P7287" s="2">
        <v>0</v>
      </c>
      <c r="Q7287" s="2">
        <v>0</v>
      </c>
      <c r="R7287"/>
      <c r="S7287"/>
    </row>
    <row r="7288" spans="1:19" x14ac:dyDescent="0.3">
      <c r="A7288">
        <v>7287</v>
      </c>
      <c r="B7288" t="s">
        <v>7303</v>
      </c>
      <c r="C7288" t="s">
        <v>15</v>
      </c>
      <c r="D7288" s="1">
        <v>300.10000000000002</v>
      </c>
      <c r="E7288" s="1">
        <v>310.39999999999998</v>
      </c>
      <c r="F7288" s="2">
        <v>1480</v>
      </c>
      <c r="G7288" s="1">
        <f>2*PI()*Predictive_Maintenance_Data[[#This Row],[Rotational speed '[rpm']]]/60</f>
        <v>154.98523757709646</v>
      </c>
      <c r="H7288" s="1">
        <v>37.1</v>
      </c>
      <c r="I7288" s="1">
        <f t="shared" si="113"/>
        <v>10.299999999999955</v>
      </c>
      <c r="J7288" s="1">
        <f>Predictive_Maintenance_Data[[#This Row],[Torque '[Nm']]]*Predictive_Maintenance_Data[[#This Row],[Angular velocity '[rad/s']]]/1000</f>
        <v>5.7499523141102795</v>
      </c>
      <c r="K7288" s="2">
        <v>77</v>
      </c>
      <c r="L7288" s="2">
        <v>0</v>
      </c>
      <c r="M7288" s="2">
        <v>0</v>
      </c>
      <c r="N7288" s="2">
        <v>0</v>
      </c>
      <c r="O7288" s="2">
        <v>0</v>
      </c>
      <c r="P7288" s="2">
        <v>0</v>
      </c>
      <c r="Q7288" s="2">
        <v>0</v>
      </c>
      <c r="R7288"/>
      <c r="S7288"/>
    </row>
    <row r="7289" spans="1:19" x14ac:dyDescent="0.3">
      <c r="A7289">
        <v>7288</v>
      </c>
      <c r="B7289" t="s">
        <v>7304</v>
      </c>
      <c r="C7289" t="s">
        <v>15</v>
      </c>
      <c r="D7289" s="1">
        <v>300.2</v>
      </c>
      <c r="E7289" s="1">
        <v>310.39999999999998</v>
      </c>
      <c r="F7289" s="2">
        <v>1530</v>
      </c>
      <c r="G7289" s="1">
        <f>2*PI()*Predictive_Maintenance_Data[[#This Row],[Rotational speed '[rpm']]]/60</f>
        <v>160.22122533307945</v>
      </c>
      <c r="H7289" s="1">
        <v>35.700000000000003</v>
      </c>
      <c r="I7289" s="1">
        <f t="shared" si="113"/>
        <v>10.199999999999989</v>
      </c>
      <c r="J7289" s="1">
        <f>Predictive_Maintenance_Data[[#This Row],[Torque '[Nm']]]*Predictive_Maintenance_Data[[#This Row],[Angular velocity '[rad/s']]]/1000</f>
        <v>5.7198977443909369</v>
      </c>
      <c r="K7289" s="2">
        <v>80</v>
      </c>
      <c r="L7289" s="2">
        <v>0</v>
      </c>
      <c r="M7289" s="2">
        <v>0</v>
      </c>
      <c r="N7289" s="2">
        <v>0</v>
      </c>
      <c r="O7289" s="2">
        <v>0</v>
      </c>
      <c r="P7289" s="2">
        <v>0</v>
      </c>
      <c r="Q7289" s="2">
        <v>0</v>
      </c>
      <c r="R7289"/>
      <c r="S7289"/>
    </row>
    <row r="7290" spans="1:19" x14ac:dyDescent="0.3">
      <c r="A7290">
        <v>7289</v>
      </c>
      <c r="B7290" t="s">
        <v>7305</v>
      </c>
      <c r="C7290" t="s">
        <v>15</v>
      </c>
      <c r="D7290" s="1">
        <v>300.2</v>
      </c>
      <c r="E7290" s="1">
        <v>310.60000000000002</v>
      </c>
      <c r="F7290" s="2">
        <v>1983</v>
      </c>
      <c r="G7290" s="1">
        <f>2*PI()*Predictive_Maintenance_Data[[#This Row],[Rotational speed '[rpm']]]/60</f>
        <v>207.65927440228535</v>
      </c>
      <c r="H7290" s="1">
        <v>20.8</v>
      </c>
      <c r="I7290" s="1">
        <f t="shared" si="113"/>
        <v>10.400000000000034</v>
      </c>
      <c r="J7290" s="1">
        <f>Predictive_Maintenance_Data[[#This Row],[Torque '[Nm']]]*Predictive_Maintenance_Data[[#This Row],[Angular velocity '[rad/s']]]/1000</f>
        <v>4.3193129075675349</v>
      </c>
      <c r="K7290" s="2">
        <v>83</v>
      </c>
      <c r="L7290" s="2">
        <v>0</v>
      </c>
      <c r="M7290" s="2">
        <v>0</v>
      </c>
      <c r="N7290" s="2">
        <v>0</v>
      </c>
      <c r="O7290" s="2">
        <v>0</v>
      </c>
      <c r="P7290" s="2">
        <v>0</v>
      </c>
      <c r="Q7290" s="2">
        <v>0</v>
      </c>
      <c r="R7290"/>
      <c r="S7290"/>
    </row>
    <row r="7291" spans="1:19" x14ac:dyDescent="0.3">
      <c r="A7291">
        <v>7290</v>
      </c>
      <c r="B7291" t="s">
        <v>7306</v>
      </c>
      <c r="C7291" t="s">
        <v>17</v>
      </c>
      <c r="D7291" s="1">
        <v>300.3</v>
      </c>
      <c r="E7291" s="1">
        <v>310.60000000000002</v>
      </c>
      <c r="F7291" s="2">
        <v>1433</v>
      </c>
      <c r="G7291" s="1">
        <f>2*PI()*Predictive_Maintenance_Data[[#This Row],[Rotational speed '[rpm']]]/60</f>
        <v>150.06340908647243</v>
      </c>
      <c r="H7291" s="1">
        <v>53.8</v>
      </c>
      <c r="I7291" s="1">
        <f t="shared" si="113"/>
        <v>10.300000000000011</v>
      </c>
      <c r="J7291" s="1">
        <f>Predictive_Maintenance_Data[[#This Row],[Torque '[Nm']]]*Predictive_Maintenance_Data[[#This Row],[Angular velocity '[rad/s']]]/1000</f>
        <v>8.0734114088522162</v>
      </c>
      <c r="K7291" s="2">
        <v>86</v>
      </c>
      <c r="L7291" s="2">
        <v>0</v>
      </c>
      <c r="M7291" s="2">
        <v>0</v>
      </c>
      <c r="N7291" s="2">
        <v>0</v>
      </c>
      <c r="O7291" s="2">
        <v>0</v>
      </c>
      <c r="P7291" s="2">
        <v>0</v>
      </c>
      <c r="Q7291" s="2">
        <v>0</v>
      </c>
      <c r="R7291"/>
      <c r="S7291"/>
    </row>
    <row r="7292" spans="1:19" x14ac:dyDescent="0.3">
      <c r="A7292">
        <v>7291</v>
      </c>
      <c r="B7292" t="s">
        <v>7307</v>
      </c>
      <c r="C7292" t="s">
        <v>17</v>
      </c>
      <c r="D7292" s="1">
        <v>300.3</v>
      </c>
      <c r="E7292" s="1">
        <v>310.60000000000002</v>
      </c>
      <c r="F7292" s="2">
        <v>1806</v>
      </c>
      <c r="G7292" s="1">
        <f>2*PI()*Predictive_Maintenance_Data[[#This Row],[Rotational speed '[rpm']]]/60</f>
        <v>189.12387774610553</v>
      </c>
      <c r="H7292" s="1">
        <v>24.4</v>
      </c>
      <c r="I7292" s="1">
        <f t="shared" si="113"/>
        <v>10.300000000000011</v>
      </c>
      <c r="J7292" s="1">
        <f>Predictive_Maintenance_Data[[#This Row],[Torque '[Nm']]]*Predictive_Maintenance_Data[[#This Row],[Angular velocity '[rad/s']]]/1000</f>
        <v>4.6146226170049749</v>
      </c>
      <c r="K7292" s="2">
        <v>88</v>
      </c>
      <c r="L7292" s="2">
        <v>0</v>
      </c>
      <c r="M7292" s="2">
        <v>0</v>
      </c>
      <c r="N7292" s="2">
        <v>0</v>
      </c>
      <c r="O7292" s="2">
        <v>0</v>
      </c>
      <c r="P7292" s="2">
        <v>0</v>
      </c>
      <c r="Q7292" s="2">
        <v>0</v>
      </c>
      <c r="R7292"/>
      <c r="S7292"/>
    </row>
    <row r="7293" spans="1:19" x14ac:dyDescent="0.3">
      <c r="A7293">
        <v>7292</v>
      </c>
      <c r="B7293" t="s">
        <v>7308</v>
      </c>
      <c r="C7293" t="s">
        <v>17</v>
      </c>
      <c r="D7293" s="1">
        <v>300.2</v>
      </c>
      <c r="E7293" s="1">
        <v>310.5</v>
      </c>
      <c r="F7293" s="2">
        <v>1416</v>
      </c>
      <c r="G7293" s="1">
        <f>2*PI()*Predictive_Maintenance_Data[[#This Row],[Rotational speed '[rpm']]]/60</f>
        <v>148.28317324943825</v>
      </c>
      <c r="H7293" s="1">
        <v>46.7</v>
      </c>
      <c r="I7293" s="1">
        <f t="shared" si="113"/>
        <v>10.300000000000011</v>
      </c>
      <c r="J7293" s="1">
        <f>Predictive_Maintenance_Data[[#This Row],[Torque '[Nm']]]*Predictive_Maintenance_Data[[#This Row],[Angular velocity '[rad/s']]]/1000</f>
        <v>6.9248241907487662</v>
      </c>
      <c r="K7293" s="2">
        <v>90</v>
      </c>
      <c r="L7293" s="2">
        <v>0</v>
      </c>
      <c r="M7293" s="2">
        <v>0</v>
      </c>
      <c r="N7293" s="2">
        <v>0</v>
      </c>
      <c r="O7293" s="2">
        <v>0</v>
      </c>
      <c r="P7293" s="2">
        <v>0</v>
      </c>
      <c r="Q7293" s="2">
        <v>0</v>
      </c>
      <c r="R7293"/>
      <c r="S7293"/>
    </row>
    <row r="7294" spans="1:19" x14ac:dyDescent="0.3">
      <c r="A7294">
        <v>7293</v>
      </c>
      <c r="B7294" t="s">
        <v>7309</v>
      </c>
      <c r="C7294" t="s">
        <v>15</v>
      </c>
      <c r="D7294" s="1">
        <v>300.10000000000002</v>
      </c>
      <c r="E7294" s="1">
        <v>310.39999999999998</v>
      </c>
      <c r="F7294" s="2">
        <v>1556</v>
      </c>
      <c r="G7294" s="1">
        <f>2*PI()*Predictive_Maintenance_Data[[#This Row],[Rotational speed '[rpm']]]/60</f>
        <v>162.94393896619061</v>
      </c>
      <c r="H7294" s="1">
        <v>38.1</v>
      </c>
      <c r="I7294" s="1">
        <f t="shared" si="113"/>
        <v>10.299999999999955</v>
      </c>
      <c r="J7294" s="1">
        <f>Predictive_Maintenance_Data[[#This Row],[Torque '[Nm']]]*Predictive_Maintenance_Data[[#This Row],[Angular velocity '[rad/s']]]/1000</f>
        <v>6.2081640746118625</v>
      </c>
      <c r="K7294" s="2">
        <v>92</v>
      </c>
      <c r="L7294" s="2">
        <v>0</v>
      </c>
      <c r="M7294" s="2">
        <v>0</v>
      </c>
      <c r="N7294" s="2">
        <v>0</v>
      </c>
      <c r="O7294" s="2">
        <v>0</v>
      </c>
      <c r="P7294" s="2">
        <v>0</v>
      </c>
      <c r="Q7294" s="2">
        <v>0</v>
      </c>
      <c r="R7294"/>
      <c r="S7294"/>
    </row>
    <row r="7295" spans="1:19" x14ac:dyDescent="0.3">
      <c r="A7295">
        <v>7294</v>
      </c>
      <c r="B7295" t="s">
        <v>7310</v>
      </c>
      <c r="C7295" t="s">
        <v>17</v>
      </c>
      <c r="D7295" s="1">
        <v>300.10000000000002</v>
      </c>
      <c r="E7295" s="1">
        <v>310.5</v>
      </c>
      <c r="F7295" s="2">
        <v>1627</v>
      </c>
      <c r="G7295" s="1">
        <f>2*PI()*Predictive_Maintenance_Data[[#This Row],[Rotational speed '[rpm']]]/60</f>
        <v>170.37904157968646</v>
      </c>
      <c r="H7295" s="1">
        <v>29.2</v>
      </c>
      <c r="I7295" s="1">
        <f t="shared" si="113"/>
        <v>10.399999999999977</v>
      </c>
      <c r="J7295" s="1">
        <f>Predictive_Maintenance_Data[[#This Row],[Torque '[Nm']]]*Predictive_Maintenance_Data[[#This Row],[Angular velocity '[rad/s']]]/1000</f>
        <v>4.9750680141268449</v>
      </c>
      <c r="K7295" s="2">
        <v>95</v>
      </c>
      <c r="L7295" s="2">
        <v>0</v>
      </c>
      <c r="M7295" s="2">
        <v>0</v>
      </c>
      <c r="N7295" s="2">
        <v>0</v>
      </c>
      <c r="O7295" s="2">
        <v>0</v>
      </c>
      <c r="P7295" s="2">
        <v>0</v>
      </c>
      <c r="Q7295" s="2">
        <v>0</v>
      </c>
      <c r="R7295"/>
      <c r="S7295"/>
    </row>
    <row r="7296" spans="1:19" x14ac:dyDescent="0.3">
      <c r="A7296">
        <v>7295</v>
      </c>
      <c r="B7296" t="s">
        <v>7311</v>
      </c>
      <c r="C7296" t="s">
        <v>17</v>
      </c>
      <c r="D7296" s="1">
        <v>300.10000000000002</v>
      </c>
      <c r="E7296" s="1">
        <v>310.60000000000002</v>
      </c>
      <c r="F7296" s="2">
        <v>1809</v>
      </c>
      <c r="G7296" s="1">
        <f>2*PI()*Predictive_Maintenance_Data[[#This Row],[Rotational speed '[rpm']]]/60</f>
        <v>189.43803701146453</v>
      </c>
      <c r="H7296" s="1">
        <v>24.3</v>
      </c>
      <c r="I7296" s="1">
        <f t="shared" si="113"/>
        <v>10.5</v>
      </c>
      <c r="J7296" s="1">
        <f>Predictive_Maintenance_Data[[#This Row],[Torque '[Nm']]]*Predictive_Maintenance_Data[[#This Row],[Angular velocity '[rad/s']]]/1000</f>
        <v>4.6033442993785885</v>
      </c>
      <c r="K7296" s="2">
        <v>97</v>
      </c>
      <c r="L7296" s="2">
        <v>0</v>
      </c>
      <c r="M7296" s="2">
        <v>0</v>
      </c>
      <c r="N7296" s="2">
        <v>0</v>
      </c>
      <c r="O7296" s="2">
        <v>0</v>
      </c>
      <c r="P7296" s="2">
        <v>0</v>
      </c>
      <c r="Q7296" s="2">
        <v>0</v>
      </c>
      <c r="R7296"/>
      <c r="S7296"/>
    </row>
    <row r="7297" spans="1:19" x14ac:dyDescent="0.3">
      <c r="A7297">
        <v>7296</v>
      </c>
      <c r="B7297" t="s">
        <v>7312</v>
      </c>
      <c r="C7297" t="s">
        <v>15</v>
      </c>
      <c r="D7297" s="1">
        <v>300.10000000000002</v>
      </c>
      <c r="E7297" s="1">
        <v>310.5</v>
      </c>
      <c r="F7297" s="2">
        <v>1329</v>
      </c>
      <c r="G7297" s="1">
        <f>2*PI()*Predictive_Maintenance_Data[[#This Row],[Rotational speed '[rpm']]]/60</f>
        <v>139.17255455402784</v>
      </c>
      <c r="H7297" s="1">
        <v>57.4</v>
      </c>
      <c r="I7297" s="1">
        <f t="shared" si="113"/>
        <v>10.399999999999977</v>
      </c>
      <c r="J7297" s="1">
        <f>Predictive_Maintenance_Data[[#This Row],[Torque '[Nm']]]*Predictive_Maintenance_Data[[#This Row],[Angular velocity '[rad/s']]]/1000</f>
        <v>7.9885046314011978</v>
      </c>
      <c r="K7297" s="2">
        <v>99</v>
      </c>
      <c r="L7297" s="2">
        <v>0</v>
      </c>
      <c r="M7297" s="2">
        <v>0</v>
      </c>
      <c r="N7297" s="2">
        <v>0</v>
      </c>
      <c r="O7297" s="2">
        <v>0</v>
      </c>
      <c r="P7297" s="2">
        <v>0</v>
      </c>
      <c r="Q7297" s="2">
        <v>0</v>
      </c>
      <c r="R7297"/>
      <c r="S7297"/>
    </row>
    <row r="7298" spans="1:19" x14ac:dyDescent="0.3">
      <c r="A7298">
        <v>7297</v>
      </c>
      <c r="B7298" t="s">
        <v>7313</v>
      </c>
      <c r="C7298" t="s">
        <v>27</v>
      </c>
      <c r="D7298" s="1">
        <v>300</v>
      </c>
      <c r="E7298" s="1">
        <v>310.39999999999998</v>
      </c>
      <c r="F7298" s="2">
        <v>1881</v>
      </c>
      <c r="G7298" s="1">
        <f>2*PI()*Predictive_Maintenance_Data[[#This Row],[Rotational speed '[rpm']]]/60</f>
        <v>196.97785938008005</v>
      </c>
      <c r="H7298" s="1">
        <v>21.9</v>
      </c>
      <c r="I7298" s="1">
        <f t="shared" ref="I7298:I7361" si="114">E7298-D7298</f>
        <v>10.399999999999977</v>
      </c>
      <c r="J7298" s="1">
        <f>Predictive_Maintenance_Data[[#This Row],[Torque '[Nm']]]*Predictive_Maintenance_Data[[#This Row],[Angular velocity '[rad/s']]]/1000</f>
        <v>4.3138151204237527</v>
      </c>
      <c r="K7298" s="2">
        <v>102</v>
      </c>
      <c r="L7298" s="2">
        <v>0</v>
      </c>
      <c r="M7298" s="2">
        <v>0</v>
      </c>
      <c r="N7298" s="2">
        <v>0</v>
      </c>
      <c r="O7298" s="2">
        <v>0</v>
      </c>
      <c r="P7298" s="2">
        <v>0</v>
      </c>
      <c r="Q7298" s="2">
        <v>0</v>
      </c>
      <c r="R7298"/>
      <c r="S7298"/>
    </row>
    <row r="7299" spans="1:19" x14ac:dyDescent="0.3">
      <c r="A7299">
        <v>7298</v>
      </c>
      <c r="B7299" t="s">
        <v>7314</v>
      </c>
      <c r="C7299" t="s">
        <v>17</v>
      </c>
      <c r="D7299" s="1">
        <v>300.10000000000002</v>
      </c>
      <c r="E7299" s="1">
        <v>310.5</v>
      </c>
      <c r="F7299" s="2">
        <v>1500</v>
      </c>
      <c r="G7299" s="1">
        <f>2*PI()*Predictive_Maintenance_Data[[#This Row],[Rotational speed '[rpm']]]/60</f>
        <v>157.07963267948966</v>
      </c>
      <c r="H7299" s="1">
        <v>39.799999999999997</v>
      </c>
      <c r="I7299" s="1">
        <f t="shared" si="114"/>
        <v>10.399999999999977</v>
      </c>
      <c r="J7299" s="1">
        <f>Predictive_Maintenance_Data[[#This Row],[Torque '[Nm']]]*Predictive_Maintenance_Data[[#This Row],[Angular velocity '[rad/s']]]/1000</f>
        <v>6.2517693806436885</v>
      </c>
      <c r="K7299" s="2">
        <v>107</v>
      </c>
      <c r="L7299" s="2">
        <v>0</v>
      </c>
      <c r="M7299" s="2">
        <v>0</v>
      </c>
      <c r="N7299" s="2">
        <v>0</v>
      </c>
      <c r="O7299" s="2">
        <v>0</v>
      </c>
      <c r="P7299" s="2">
        <v>0</v>
      </c>
      <c r="Q7299" s="2">
        <v>0</v>
      </c>
      <c r="R7299"/>
      <c r="S7299"/>
    </row>
    <row r="7300" spans="1:19" x14ac:dyDescent="0.3">
      <c r="A7300">
        <v>7299</v>
      </c>
      <c r="B7300" t="s">
        <v>7315</v>
      </c>
      <c r="C7300" t="s">
        <v>17</v>
      </c>
      <c r="D7300" s="1">
        <v>300.10000000000002</v>
      </c>
      <c r="E7300" s="1">
        <v>310.5</v>
      </c>
      <c r="F7300" s="2">
        <v>1532</v>
      </c>
      <c r="G7300" s="1">
        <f>2*PI()*Predictive_Maintenance_Data[[#This Row],[Rotational speed '[rpm']]]/60</f>
        <v>160.43066484331877</v>
      </c>
      <c r="H7300" s="1">
        <v>36</v>
      </c>
      <c r="I7300" s="1">
        <f t="shared" si="114"/>
        <v>10.399999999999977</v>
      </c>
      <c r="J7300" s="1">
        <f>Predictive_Maintenance_Data[[#This Row],[Torque '[Nm']]]*Predictive_Maintenance_Data[[#This Row],[Angular velocity '[rad/s']]]/1000</f>
        <v>5.7755039343594756</v>
      </c>
      <c r="K7300" s="2">
        <v>109</v>
      </c>
      <c r="L7300" s="2">
        <v>0</v>
      </c>
      <c r="M7300" s="2">
        <v>0</v>
      </c>
      <c r="N7300" s="2">
        <v>0</v>
      </c>
      <c r="O7300" s="2">
        <v>0</v>
      </c>
      <c r="P7300" s="2">
        <v>0</v>
      </c>
      <c r="Q7300" s="2">
        <v>0</v>
      </c>
      <c r="R7300"/>
      <c r="S7300"/>
    </row>
    <row r="7301" spans="1:19" x14ac:dyDescent="0.3">
      <c r="A7301">
        <v>7300</v>
      </c>
      <c r="B7301" t="s">
        <v>7316</v>
      </c>
      <c r="C7301" t="s">
        <v>17</v>
      </c>
      <c r="D7301" s="1">
        <v>300.10000000000002</v>
      </c>
      <c r="E7301" s="1">
        <v>310.5</v>
      </c>
      <c r="F7301" s="2">
        <v>1492</v>
      </c>
      <c r="G7301" s="1">
        <f>2*PI()*Predictive_Maintenance_Data[[#This Row],[Rotational speed '[rpm']]]/60</f>
        <v>156.24187463853238</v>
      </c>
      <c r="H7301" s="1">
        <v>50.9</v>
      </c>
      <c r="I7301" s="1">
        <f t="shared" si="114"/>
        <v>10.399999999999977</v>
      </c>
      <c r="J7301" s="1">
        <f>Predictive_Maintenance_Data[[#This Row],[Torque '[Nm']]]*Predictive_Maintenance_Data[[#This Row],[Angular velocity '[rad/s']]]/1000</f>
        <v>7.9527114191012975</v>
      </c>
      <c r="K7301" s="2">
        <v>111</v>
      </c>
      <c r="L7301" s="2">
        <v>0</v>
      </c>
      <c r="M7301" s="2">
        <v>0</v>
      </c>
      <c r="N7301" s="2">
        <v>0</v>
      </c>
      <c r="O7301" s="2">
        <v>0</v>
      </c>
      <c r="P7301" s="2">
        <v>0</v>
      </c>
      <c r="Q7301" s="2">
        <v>0</v>
      </c>
      <c r="R7301"/>
      <c r="S7301"/>
    </row>
    <row r="7302" spans="1:19" x14ac:dyDescent="0.3">
      <c r="A7302">
        <v>7301</v>
      </c>
      <c r="B7302" t="s">
        <v>7317</v>
      </c>
      <c r="C7302" t="s">
        <v>17</v>
      </c>
      <c r="D7302" s="1">
        <v>300.2</v>
      </c>
      <c r="E7302" s="1">
        <v>310.60000000000002</v>
      </c>
      <c r="F7302" s="2">
        <v>1431</v>
      </c>
      <c r="G7302" s="1">
        <f>2*PI()*Predictive_Maintenance_Data[[#This Row],[Rotational speed '[rpm']]]/60</f>
        <v>149.85396957623314</v>
      </c>
      <c r="H7302" s="1">
        <v>42.3</v>
      </c>
      <c r="I7302" s="1">
        <f t="shared" si="114"/>
        <v>10.400000000000034</v>
      </c>
      <c r="J7302" s="1">
        <f>Predictive_Maintenance_Data[[#This Row],[Torque '[Nm']]]*Predictive_Maintenance_Data[[#This Row],[Angular velocity '[rad/s']]]/1000</f>
        <v>6.3388229130746616</v>
      </c>
      <c r="K7302" s="2">
        <v>113</v>
      </c>
      <c r="L7302" s="2">
        <v>0</v>
      </c>
      <c r="M7302" s="2">
        <v>0</v>
      </c>
      <c r="N7302" s="2">
        <v>0</v>
      </c>
      <c r="O7302" s="2">
        <v>0</v>
      </c>
      <c r="P7302" s="2">
        <v>0</v>
      </c>
      <c r="Q7302" s="2">
        <v>0</v>
      </c>
      <c r="R7302"/>
      <c r="S7302"/>
    </row>
    <row r="7303" spans="1:19" x14ac:dyDescent="0.3">
      <c r="A7303">
        <v>7302</v>
      </c>
      <c r="B7303" t="s">
        <v>7318</v>
      </c>
      <c r="C7303" t="s">
        <v>17</v>
      </c>
      <c r="D7303" s="1">
        <v>300.10000000000002</v>
      </c>
      <c r="E7303" s="1">
        <v>310.39999999999998</v>
      </c>
      <c r="F7303" s="2">
        <v>1554</v>
      </c>
      <c r="G7303" s="1">
        <f>2*PI()*Predictive_Maintenance_Data[[#This Row],[Rotational speed '[rpm']]]/60</f>
        <v>162.73449945595127</v>
      </c>
      <c r="H7303" s="1">
        <v>39.4</v>
      </c>
      <c r="I7303" s="1">
        <f t="shared" si="114"/>
        <v>10.299999999999955</v>
      </c>
      <c r="J7303" s="1">
        <f>Predictive_Maintenance_Data[[#This Row],[Torque '[Nm']]]*Predictive_Maintenance_Data[[#This Row],[Angular velocity '[rad/s']]]/1000</f>
        <v>6.4117392785644798</v>
      </c>
      <c r="K7303" s="2">
        <v>115</v>
      </c>
      <c r="L7303" s="2">
        <v>0</v>
      </c>
      <c r="M7303" s="2">
        <v>0</v>
      </c>
      <c r="N7303" s="2">
        <v>0</v>
      </c>
      <c r="O7303" s="2">
        <v>0</v>
      </c>
      <c r="P7303" s="2">
        <v>0</v>
      </c>
      <c r="Q7303" s="2">
        <v>0</v>
      </c>
      <c r="R7303"/>
      <c r="S7303"/>
    </row>
    <row r="7304" spans="1:19" x14ac:dyDescent="0.3">
      <c r="A7304">
        <v>7303</v>
      </c>
      <c r="B7304" t="s">
        <v>7319</v>
      </c>
      <c r="C7304" t="s">
        <v>17</v>
      </c>
      <c r="D7304" s="1">
        <v>300.10000000000002</v>
      </c>
      <c r="E7304" s="1">
        <v>310.5</v>
      </c>
      <c r="F7304" s="2">
        <v>1494</v>
      </c>
      <c r="G7304" s="1">
        <f>2*PI()*Predictive_Maintenance_Data[[#This Row],[Rotational speed '[rpm']]]/60</f>
        <v>156.4513141487717</v>
      </c>
      <c r="H7304" s="1">
        <v>44.2</v>
      </c>
      <c r="I7304" s="1">
        <f t="shared" si="114"/>
        <v>10.399999999999977</v>
      </c>
      <c r="J7304" s="1">
        <f>Predictive_Maintenance_Data[[#This Row],[Torque '[Nm']]]*Predictive_Maintenance_Data[[#This Row],[Angular velocity '[rad/s']]]/1000</f>
        <v>6.9151480853757095</v>
      </c>
      <c r="K7304" s="2">
        <v>117</v>
      </c>
      <c r="L7304" s="2">
        <v>0</v>
      </c>
      <c r="M7304" s="2">
        <v>0</v>
      </c>
      <c r="N7304" s="2">
        <v>0</v>
      </c>
      <c r="O7304" s="2">
        <v>0</v>
      </c>
      <c r="P7304" s="2">
        <v>0</v>
      </c>
      <c r="Q7304" s="2">
        <v>0</v>
      </c>
      <c r="R7304"/>
      <c r="S7304"/>
    </row>
    <row r="7305" spans="1:19" x14ac:dyDescent="0.3">
      <c r="A7305">
        <v>7304</v>
      </c>
      <c r="B7305" t="s">
        <v>7320</v>
      </c>
      <c r="C7305" t="s">
        <v>17</v>
      </c>
      <c r="D7305" s="1">
        <v>300.10000000000002</v>
      </c>
      <c r="E7305" s="1">
        <v>310.60000000000002</v>
      </c>
      <c r="F7305" s="2">
        <v>1374</v>
      </c>
      <c r="G7305" s="1">
        <f>2*PI()*Predictive_Maintenance_Data[[#This Row],[Rotational speed '[rpm']]]/60</f>
        <v>143.88494353441254</v>
      </c>
      <c r="H7305" s="1">
        <v>45.4</v>
      </c>
      <c r="I7305" s="1">
        <f t="shared" si="114"/>
        <v>10.5</v>
      </c>
      <c r="J7305" s="1">
        <f>Predictive_Maintenance_Data[[#This Row],[Torque '[Nm']]]*Predictive_Maintenance_Data[[#This Row],[Angular velocity '[rad/s']]]/1000</f>
        <v>6.5323764364623296</v>
      </c>
      <c r="K7305" s="2">
        <v>119</v>
      </c>
      <c r="L7305" s="2">
        <v>0</v>
      </c>
      <c r="M7305" s="2">
        <v>0</v>
      </c>
      <c r="N7305" s="2">
        <v>0</v>
      </c>
      <c r="O7305" s="2">
        <v>0</v>
      </c>
      <c r="P7305" s="2">
        <v>0</v>
      </c>
      <c r="Q7305" s="2">
        <v>0</v>
      </c>
      <c r="R7305"/>
      <c r="S7305"/>
    </row>
    <row r="7306" spans="1:19" x14ac:dyDescent="0.3">
      <c r="A7306">
        <v>7305</v>
      </c>
      <c r="B7306" t="s">
        <v>7321</v>
      </c>
      <c r="C7306" t="s">
        <v>17</v>
      </c>
      <c r="D7306" s="1">
        <v>300.10000000000002</v>
      </c>
      <c r="E7306" s="1">
        <v>310.5</v>
      </c>
      <c r="F7306" s="2">
        <v>1394</v>
      </c>
      <c r="G7306" s="1">
        <f>2*PI()*Predictive_Maintenance_Data[[#This Row],[Rotational speed '[rpm']]]/60</f>
        <v>145.97933863680572</v>
      </c>
      <c r="H7306" s="1">
        <v>44.3</v>
      </c>
      <c r="I7306" s="1">
        <f t="shared" si="114"/>
        <v>10.399999999999977</v>
      </c>
      <c r="J7306" s="1">
        <f>Predictive_Maintenance_Data[[#This Row],[Torque '[Nm']]]*Predictive_Maintenance_Data[[#This Row],[Angular velocity '[rad/s']]]/1000</f>
        <v>6.4668847016104927</v>
      </c>
      <c r="K7306" s="2">
        <v>121</v>
      </c>
      <c r="L7306" s="2">
        <v>0</v>
      </c>
      <c r="M7306" s="2">
        <v>0</v>
      </c>
      <c r="N7306" s="2">
        <v>0</v>
      </c>
      <c r="O7306" s="2">
        <v>0</v>
      </c>
      <c r="P7306" s="2">
        <v>0</v>
      </c>
      <c r="Q7306" s="2">
        <v>0</v>
      </c>
      <c r="R7306"/>
      <c r="S7306"/>
    </row>
    <row r="7307" spans="1:19" x14ac:dyDescent="0.3">
      <c r="A7307">
        <v>7306</v>
      </c>
      <c r="B7307" t="s">
        <v>7322</v>
      </c>
      <c r="C7307" t="s">
        <v>15</v>
      </c>
      <c r="D7307" s="1">
        <v>300</v>
      </c>
      <c r="E7307" s="1">
        <v>310.5</v>
      </c>
      <c r="F7307" s="2">
        <v>1790</v>
      </c>
      <c r="G7307" s="1">
        <f>2*PI()*Predictive_Maintenance_Data[[#This Row],[Rotational speed '[rpm']]]/60</f>
        <v>187.448361664191</v>
      </c>
      <c r="H7307" s="1">
        <v>25.7</v>
      </c>
      <c r="I7307" s="1">
        <f t="shared" si="114"/>
        <v>10.5</v>
      </c>
      <c r="J7307" s="1">
        <f>Predictive_Maintenance_Data[[#This Row],[Torque '[Nm']]]*Predictive_Maintenance_Data[[#This Row],[Angular velocity '[rad/s']]]/1000</f>
        <v>4.8174228947697086</v>
      </c>
      <c r="K7307" s="2">
        <v>123</v>
      </c>
      <c r="L7307" s="2">
        <v>0</v>
      </c>
      <c r="M7307" s="2">
        <v>0</v>
      </c>
      <c r="N7307" s="2">
        <v>0</v>
      </c>
      <c r="O7307" s="2">
        <v>0</v>
      </c>
      <c r="P7307" s="2">
        <v>0</v>
      </c>
      <c r="Q7307" s="2">
        <v>0</v>
      </c>
      <c r="R7307"/>
      <c r="S7307"/>
    </row>
    <row r="7308" spans="1:19" x14ac:dyDescent="0.3">
      <c r="A7308">
        <v>7307</v>
      </c>
      <c r="B7308" t="s">
        <v>7323</v>
      </c>
      <c r="C7308" t="s">
        <v>17</v>
      </c>
      <c r="D7308" s="1">
        <v>300.10000000000002</v>
      </c>
      <c r="E7308" s="1">
        <v>310.5</v>
      </c>
      <c r="F7308" s="2">
        <v>1356</v>
      </c>
      <c r="G7308" s="1">
        <f>2*PI()*Predictive_Maintenance_Data[[#This Row],[Rotational speed '[rpm']]]/60</f>
        <v>141.99998794225863</v>
      </c>
      <c r="H7308" s="1">
        <v>45.8</v>
      </c>
      <c r="I7308" s="1">
        <f t="shared" si="114"/>
        <v>10.399999999999977</v>
      </c>
      <c r="J7308" s="1">
        <f>Predictive_Maintenance_Data[[#This Row],[Torque '[Nm']]]*Predictive_Maintenance_Data[[#This Row],[Angular velocity '[rad/s']]]/1000</f>
        <v>6.5035994477554446</v>
      </c>
      <c r="K7308" s="2">
        <v>126</v>
      </c>
      <c r="L7308" s="2">
        <v>0</v>
      </c>
      <c r="M7308" s="2">
        <v>0</v>
      </c>
      <c r="N7308" s="2">
        <v>0</v>
      </c>
      <c r="O7308" s="2">
        <v>0</v>
      </c>
      <c r="P7308" s="2">
        <v>0</v>
      </c>
      <c r="Q7308" s="2">
        <v>0</v>
      </c>
      <c r="R7308"/>
      <c r="S7308"/>
    </row>
    <row r="7309" spans="1:19" x14ac:dyDescent="0.3">
      <c r="A7309">
        <v>7308</v>
      </c>
      <c r="B7309" t="s">
        <v>7324</v>
      </c>
      <c r="C7309" t="s">
        <v>15</v>
      </c>
      <c r="D7309" s="1">
        <v>300</v>
      </c>
      <c r="E7309" s="1">
        <v>310.39999999999998</v>
      </c>
      <c r="F7309" s="2">
        <v>1385</v>
      </c>
      <c r="G7309" s="1">
        <f>2*PI()*Predictive_Maintenance_Data[[#This Row],[Rotational speed '[rpm']]]/60</f>
        <v>145.03686084072879</v>
      </c>
      <c r="H7309" s="1">
        <v>52.1</v>
      </c>
      <c r="I7309" s="1">
        <f t="shared" si="114"/>
        <v>10.399999999999977</v>
      </c>
      <c r="J7309" s="1">
        <f>Predictive_Maintenance_Data[[#This Row],[Torque '[Nm']]]*Predictive_Maintenance_Data[[#This Row],[Angular velocity '[rad/s']]]/1000</f>
        <v>7.55642044980197</v>
      </c>
      <c r="K7309" s="2">
        <v>128</v>
      </c>
      <c r="L7309" s="2">
        <v>0</v>
      </c>
      <c r="M7309" s="2">
        <v>0</v>
      </c>
      <c r="N7309" s="2">
        <v>0</v>
      </c>
      <c r="O7309" s="2">
        <v>0</v>
      </c>
      <c r="P7309" s="2">
        <v>0</v>
      </c>
      <c r="Q7309" s="2">
        <v>0</v>
      </c>
      <c r="R7309"/>
      <c r="S7309"/>
    </row>
    <row r="7310" spans="1:19" x14ac:dyDescent="0.3">
      <c r="A7310">
        <v>7309</v>
      </c>
      <c r="B7310" t="s">
        <v>7325</v>
      </c>
      <c r="C7310" t="s">
        <v>17</v>
      </c>
      <c r="D7310" s="1">
        <v>300</v>
      </c>
      <c r="E7310" s="1">
        <v>310.39999999999998</v>
      </c>
      <c r="F7310" s="2">
        <v>1333</v>
      </c>
      <c r="G7310" s="1">
        <f>2*PI()*Predictive_Maintenance_Data[[#This Row],[Rotational speed '[rpm']]]/60</f>
        <v>139.59143357450648</v>
      </c>
      <c r="H7310" s="1">
        <v>49.1</v>
      </c>
      <c r="I7310" s="1">
        <f t="shared" si="114"/>
        <v>10.399999999999977</v>
      </c>
      <c r="J7310" s="1">
        <f>Predictive_Maintenance_Data[[#This Row],[Torque '[Nm']]]*Predictive_Maintenance_Data[[#This Row],[Angular velocity '[rad/s']]]/1000</f>
        <v>6.8539393885082678</v>
      </c>
      <c r="K7310" s="2">
        <v>131</v>
      </c>
      <c r="L7310" s="2">
        <v>0</v>
      </c>
      <c r="M7310" s="2">
        <v>0</v>
      </c>
      <c r="N7310" s="2">
        <v>0</v>
      </c>
      <c r="O7310" s="2">
        <v>0</v>
      </c>
      <c r="P7310" s="2">
        <v>0</v>
      </c>
      <c r="Q7310" s="2">
        <v>0</v>
      </c>
      <c r="R7310"/>
      <c r="S7310"/>
    </row>
    <row r="7311" spans="1:19" x14ac:dyDescent="0.3">
      <c r="A7311">
        <v>7310</v>
      </c>
      <c r="B7311" t="s">
        <v>7326</v>
      </c>
      <c r="C7311" t="s">
        <v>17</v>
      </c>
      <c r="D7311" s="1">
        <v>300</v>
      </c>
      <c r="E7311" s="1">
        <v>310.39999999999998</v>
      </c>
      <c r="F7311" s="2">
        <v>1505</v>
      </c>
      <c r="G7311" s="1">
        <f>2*PI()*Predictive_Maintenance_Data[[#This Row],[Rotational speed '[rpm']]]/60</f>
        <v>157.60323145508795</v>
      </c>
      <c r="H7311" s="1">
        <v>44.9</v>
      </c>
      <c r="I7311" s="1">
        <f t="shared" si="114"/>
        <v>10.399999999999977</v>
      </c>
      <c r="J7311" s="1">
        <f>Predictive_Maintenance_Data[[#This Row],[Torque '[Nm']]]*Predictive_Maintenance_Data[[#This Row],[Angular velocity '[rad/s']]]/1000</f>
        <v>7.0763850923334486</v>
      </c>
      <c r="K7311" s="2">
        <v>133</v>
      </c>
      <c r="L7311" s="2">
        <v>0</v>
      </c>
      <c r="M7311" s="2">
        <v>0</v>
      </c>
      <c r="N7311" s="2">
        <v>0</v>
      </c>
      <c r="O7311" s="2">
        <v>0</v>
      </c>
      <c r="P7311" s="2">
        <v>0</v>
      </c>
      <c r="Q7311" s="2">
        <v>0</v>
      </c>
      <c r="R7311"/>
      <c r="S7311"/>
    </row>
    <row r="7312" spans="1:19" x14ac:dyDescent="0.3">
      <c r="A7312">
        <v>7311</v>
      </c>
      <c r="B7312" t="s">
        <v>7327</v>
      </c>
      <c r="C7312" t="s">
        <v>17</v>
      </c>
      <c r="D7312" s="1">
        <v>300</v>
      </c>
      <c r="E7312" s="1">
        <v>310.5</v>
      </c>
      <c r="F7312" s="2">
        <v>1606</v>
      </c>
      <c r="G7312" s="1">
        <f>2*PI()*Predictive_Maintenance_Data[[#This Row],[Rotational speed '[rpm']]]/60</f>
        <v>168.1799267221736</v>
      </c>
      <c r="H7312" s="1">
        <v>33.5</v>
      </c>
      <c r="I7312" s="1">
        <f t="shared" si="114"/>
        <v>10.5</v>
      </c>
      <c r="J7312" s="1">
        <f>Predictive_Maintenance_Data[[#This Row],[Torque '[Nm']]]*Predictive_Maintenance_Data[[#This Row],[Angular velocity '[rad/s']]]/1000</f>
        <v>5.6340275451928159</v>
      </c>
      <c r="K7312" s="2">
        <v>135</v>
      </c>
      <c r="L7312" s="2">
        <v>0</v>
      </c>
      <c r="M7312" s="2">
        <v>0</v>
      </c>
      <c r="N7312" s="2">
        <v>0</v>
      </c>
      <c r="O7312" s="2">
        <v>0</v>
      </c>
      <c r="P7312" s="2">
        <v>0</v>
      </c>
      <c r="Q7312" s="2">
        <v>0</v>
      </c>
      <c r="R7312"/>
      <c r="S7312"/>
    </row>
    <row r="7313" spans="1:19" x14ac:dyDescent="0.3">
      <c r="A7313">
        <v>7312</v>
      </c>
      <c r="B7313" t="s">
        <v>7328</v>
      </c>
      <c r="C7313" t="s">
        <v>27</v>
      </c>
      <c r="D7313" s="1">
        <v>300</v>
      </c>
      <c r="E7313" s="1">
        <v>310.5</v>
      </c>
      <c r="F7313" s="2">
        <v>1558</v>
      </c>
      <c r="G7313" s="1">
        <f>2*PI()*Predictive_Maintenance_Data[[#This Row],[Rotational speed '[rpm']]]/60</f>
        <v>163.15337847642994</v>
      </c>
      <c r="H7313" s="1">
        <v>36.700000000000003</v>
      </c>
      <c r="I7313" s="1">
        <f t="shared" si="114"/>
        <v>10.5</v>
      </c>
      <c r="J7313" s="1">
        <f>Predictive_Maintenance_Data[[#This Row],[Torque '[Nm']]]*Predictive_Maintenance_Data[[#This Row],[Angular velocity '[rad/s']]]/1000</f>
        <v>5.9877289900849791</v>
      </c>
      <c r="K7313" s="2">
        <v>137</v>
      </c>
      <c r="L7313" s="2">
        <v>0</v>
      </c>
      <c r="M7313" s="2">
        <v>0</v>
      </c>
      <c r="N7313" s="2">
        <v>0</v>
      </c>
      <c r="O7313" s="2">
        <v>0</v>
      </c>
      <c r="P7313" s="2">
        <v>0</v>
      </c>
      <c r="Q7313" s="2">
        <v>0</v>
      </c>
      <c r="R7313"/>
      <c r="S7313"/>
    </row>
    <row r="7314" spans="1:19" x14ac:dyDescent="0.3">
      <c r="A7314">
        <v>7313</v>
      </c>
      <c r="B7314" t="s">
        <v>7329</v>
      </c>
      <c r="C7314" t="s">
        <v>17</v>
      </c>
      <c r="D7314" s="1">
        <v>300</v>
      </c>
      <c r="E7314" s="1">
        <v>310.5</v>
      </c>
      <c r="F7314" s="2">
        <v>1412</v>
      </c>
      <c r="G7314" s="1">
        <f>2*PI()*Predictive_Maintenance_Data[[#This Row],[Rotational speed '[rpm']]]/60</f>
        <v>147.86429422895961</v>
      </c>
      <c r="H7314" s="1">
        <v>52.4</v>
      </c>
      <c r="I7314" s="1">
        <f t="shared" si="114"/>
        <v>10.5</v>
      </c>
      <c r="J7314" s="1">
        <f>Predictive_Maintenance_Data[[#This Row],[Torque '[Nm']]]*Predictive_Maintenance_Data[[#This Row],[Angular velocity '[rad/s']]]/1000</f>
        <v>7.7480890175974837</v>
      </c>
      <c r="K7314" s="2">
        <v>142</v>
      </c>
      <c r="L7314" s="2">
        <v>0</v>
      </c>
      <c r="M7314" s="2">
        <v>0</v>
      </c>
      <c r="N7314" s="2">
        <v>0</v>
      </c>
      <c r="O7314" s="2">
        <v>0</v>
      </c>
      <c r="P7314" s="2">
        <v>0</v>
      </c>
      <c r="Q7314" s="2">
        <v>0</v>
      </c>
      <c r="R7314"/>
      <c r="S7314"/>
    </row>
    <row r="7315" spans="1:19" x14ac:dyDescent="0.3">
      <c r="A7315">
        <v>7314</v>
      </c>
      <c r="B7315" t="s">
        <v>7330</v>
      </c>
      <c r="C7315" t="s">
        <v>17</v>
      </c>
      <c r="D7315" s="1">
        <v>299.89999999999998</v>
      </c>
      <c r="E7315" s="1">
        <v>310.39999999999998</v>
      </c>
      <c r="F7315" s="2">
        <v>1408</v>
      </c>
      <c r="G7315" s="1">
        <f>2*PI()*Predictive_Maintenance_Data[[#This Row],[Rotational speed '[rpm']]]/60</f>
        <v>147.44541520848094</v>
      </c>
      <c r="H7315" s="1">
        <v>38.4</v>
      </c>
      <c r="I7315" s="1">
        <f t="shared" si="114"/>
        <v>10.5</v>
      </c>
      <c r="J7315" s="1">
        <f>Predictive_Maintenance_Data[[#This Row],[Torque '[Nm']]]*Predictive_Maintenance_Data[[#This Row],[Angular velocity '[rad/s']]]/1000</f>
        <v>5.661903944005668</v>
      </c>
      <c r="K7315" s="2">
        <v>144</v>
      </c>
      <c r="L7315" s="2">
        <v>0</v>
      </c>
      <c r="M7315" s="2">
        <v>0</v>
      </c>
      <c r="N7315" s="2">
        <v>0</v>
      </c>
      <c r="O7315" s="2">
        <v>0</v>
      </c>
      <c r="P7315" s="2">
        <v>0</v>
      </c>
      <c r="Q7315" s="2">
        <v>0</v>
      </c>
      <c r="R7315"/>
      <c r="S7315"/>
    </row>
    <row r="7316" spans="1:19" x14ac:dyDescent="0.3">
      <c r="A7316">
        <v>7315</v>
      </c>
      <c r="B7316" t="s">
        <v>7331</v>
      </c>
      <c r="C7316" t="s">
        <v>17</v>
      </c>
      <c r="D7316" s="1">
        <v>299.89999999999998</v>
      </c>
      <c r="E7316" s="1">
        <v>310.3</v>
      </c>
      <c r="F7316" s="2">
        <v>1268</v>
      </c>
      <c r="G7316" s="1">
        <f>2*PI()*Predictive_Maintenance_Data[[#This Row],[Rotational speed '[rpm']]]/60</f>
        <v>132.7846494917286</v>
      </c>
      <c r="H7316" s="1">
        <v>53.3</v>
      </c>
      <c r="I7316" s="1">
        <f t="shared" si="114"/>
        <v>10.400000000000034</v>
      </c>
      <c r="J7316" s="1">
        <f>Predictive_Maintenance_Data[[#This Row],[Torque '[Nm']]]*Predictive_Maintenance_Data[[#This Row],[Angular velocity '[rad/s']]]/1000</f>
        <v>7.0774218179091344</v>
      </c>
      <c r="K7316" s="2">
        <v>146</v>
      </c>
      <c r="L7316" s="2">
        <v>0</v>
      </c>
      <c r="M7316" s="2">
        <v>0</v>
      </c>
      <c r="N7316" s="2">
        <v>0</v>
      </c>
      <c r="O7316" s="2">
        <v>0</v>
      </c>
      <c r="P7316" s="2">
        <v>0</v>
      </c>
      <c r="Q7316" s="2">
        <v>0</v>
      </c>
      <c r="R7316"/>
      <c r="S7316"/>
    </row>
    <row r="7317" spans="1:19" x14ac:dyDescent="0.3">
      <c r="A7317">
        <v>7316</v>
      </c>
      <c r="B7317" t="s">
        <v>7332</v>
      </c>
      <c r="C7317" t="s">
        <v>17</v>
      </c>
      <c r="D7317" s="1">
        <v>299.89999999999998</v>
      </c>
      <c r="E7317" s="1">
        <v>310.39999999999998</v>
      </c>
      <c r="F7317" s="2">
        <v>1470</v>
      </c>
      <c r="G7317" s="1">
        <f>2*PI()*Predictive_Maintenance_Data[[#This Row],[Rotational speed '[rpm']]]/60</f>
        <v>153.93804002589985</v>
      </c>
      <c r="H7317" s="1">
        <v>50</v>
      </c>
      <c r="I7317" s="1">
        <f t="shared" si="114"/>
        <v>10.5</v>
      </c>
      <c r="J7317" s="1">
        <f>Predictive_Maintenance_Data[[#This Row],[Torque '[Nm']]]*Predictive_Maintenance_Data[[#This Row],[Angular velocity '[rad/s']]]/1000</f>
        <v>7.6969020012949922</v>
      </c>
      <c r="K7317" s="2">
        <v>148</v>
      </c>
      <c r="L7317" s="2">
        <v>0</v>
      </c>
      <c r="M7317" s="2">
        <v>0</v>
      </c>
      <c r="N7317" s="2">
        <v>0</v>
      </c>
      <c r="O7317" s="2">
        <v>0</v>
      </c>
      <c r="P7317" s="2">
        <v>0</v>
      </c>
      <c r="Q7317" s="2">
        <v>0</v>
      </c>
      <c r="R7317"/>
      <c r="S7317"/>
    </row>
    <row r="7318" spans="1:19" x14ac:dyDescent="0.3">
      <c r="A7318">
        <v>7317</v>
      </c>
      <c r="B7318" t="s">
        <v>7333</v>
      </c>
      <c r="C7318" t="s">
        <v>17</v>
      </c>
      <c r="D7318" s="1">
        <v>299.89999999999998</v>
      </c>
      <c r="E7318" s="1">
        <v>310.39999999999998</v>
      </c>
      <c r="F7318" s="2">
        <v>1497</v>
      </c>
      <c r="G7318" s="1">
        <f>2*PI()*Predictive_Maintenance_Data[[#This Row],[Rotational speed '[rpm']]]/60</f>
        <v>156.76547341413067</v>
      </c>
      <c r="H7318" s="1">
        <v>47</v>
      </c>
      <c r="I7318" s="1">
        <f t="shared" si="114"/>
        <v>10.5</v>
      </c>
      <c r="J7318" s="1">
        <f>Predictive_Maintenance_Data[[#This Row],[Torque '[Nm']]]*Predictive_Maintenance_Data[[#This Row],[Angular velocity '[rad/s']]]/1000</f>
        <v>7.3679772504641416</v>
      </c>
      <c r="K7318" s="2">
        <v>150</v>
      </c>
      <c r="L7318" s="2">
        <v>0</v>
      </c>
      <c r="M7318" s="2">
        <v>0</v>
      </c>
      <c r="N7318" s="2">
        <v>0</v>
      </c>
      <c r="O7318" s="2">
        <v>0</v>
      </c>
      <c r="P7318" s="2">
        <v>0</v>
      </c>
      <c r="Q7318" s="2">
        <v>0</v>
      </c>
      <c r="R7318"/>
      <c r="S7318"/>
    </row>
    <row r="7319" spans="1:19" x14ac:dyDescent="0.3">
      <c r="A7319">
        <v>7318</v>
      </c>
      <c r="B7319" t="s">
        <v>7334</v>
      </c>
      <c r="C7319" t="s">
        <v>17</v>
      </c>
      <c r="D7319" s="1">
        <v>299.89999999999998</v>
      </c>
      <c r="E7319" s="1">
        <v>310.3</v>
      </c>
      <c r="F7319" s="2">
        <v>1638</v>
      </c>
      <c r="G7319" s="1">
        <f>2*PI()*Predictive_Maintenance_Data[[#This Row],[Rotational speed '[rpm']]]/60</f>
        <v>171.53095888600271</v>
      </c>
      <c r="H7319" s="1">
        <v>29.1</v>
      </c>
      <c r="I7319" s="1">
        <f t="shared" si="114"/>
        <v>10.400000000000034</v>
      </c>
      <c r="J7319" s="1">
        <f>Predictive_Maintenance_Data[[#This Row],[Torque '[Nm']]]*Predictive_Maintenance_Data[[#This Row],[Angular velocity '[rad/s']]]/1000</f>
        <v>4.9915509035826791</v>
      </c>
      <c r="K7319" s="2">
        <v>152</v>
      </c>
      <c r="L7319" s="2">
        <v>0</v>
      </c>
      <c r="M7319" s="2">
        <v>0</v>
      </c>
      <c r="N7319" s="2">
        <v>0</v>
      </c>
      <c r="O7319" s="2">
        <v>0</v>
      </c>
      <c r="P7319" s="2">
        <v>0</v>
      </c>
      <c r="Q7319" s="2">
        <v>0</v>
      </c>
      <c r="R7319"/>
      <c r="S7319"/>
    </row>
    <row r="7320" spans="1:19" x14ac:dyDescent="0.3">
      <c r="A7320">
        <v>7319</v>
      </c>
      <c r="B7320" t="s">
        <v>7335</v>
      </c>
      <c r="C7320" t="s">
        <v>27</v>
      </c>
      <c r="D7320" s="1">
        <v>299.89999999999998</v>
      </c>
      <c r="E7320" s="1">
        <v>310.3</v>
      </c>
      <c r="F7320" s="2">
        <v>1535</v>
      </c>
      <c r="G7320" s="1">
        <f>2*PI()*Predictive_Maintenance_Data[[#This Row],[Rotational speed '[rpm']]]/60</f>
        <v>160.74482410867773</v>
      </c>
      <c r="H7320" s="1">
        <v>43.9</v>
      </c>
      <c r="I7320" s="1">
        <f t="shared" si="114"/>
        <v>10.400000000000034</v>
      </c>
      <c r="J7320" s="1">
        <f>Predictive_Maintenance_Data[[#This Row],[Torque '[Nm']]]*Predictive_Maintenance_Data[[#This Row],[Angular velocity '[rad/s']]]/1000</f>
        <v>7.0566977783709524</v>
      </c>
      <c r="K7320" s="2">
        <v>154</v>
      </c>
      <c r="L7320" s="2">
        <v>0</v>
      </c>
      <c r="M7320" s="2">
        <v>0</v>
      </c>
      <c r="N7320" s="2">
        <v>0</v>
      </c>
      <c r="O7320" s="2">
        <v>0</v>
      </c>
      <c r="P7320" s="2">
        <v>0</v>
      </c>
      <c r="Q7320" s="2">
        <v>0</v>
      </c>
      <c r="R7320"/>
      <c r="S7320"/>
    </row>
    <row r="7321" spans="1:19" x14ac:dyDescent="0.3">
      <c r="A7321">
        <v>7320</v>
      </c>
      <c r="B7321" t="s">
        <v>7336</v>
      </c>
      <c r="C7321" t="s">
        <v>17</v>
      </c>
      <c r="D7321" s="1">
        <v>299.8</v>
      </c>
      <c r="E7321" s="1">
        <v>310.2</v>
      </c>
      <c r="F7321" s="2">
        <v>1654</v>
      </c>
      <c r="G7321" s="1">
        <f>2*PI()*Predictive_Maintenance_Data[[#This Row],[Rotational speed '[rpm']]]/60</f>
        <v>173.20647496791725</v>
      </c>
      <c r="H7321" s="1">
        <v>32.700000000000003</v>
      </c>
      <c r="I7321" s="1">
        <f t="shared" si="114"/>
        <v>10.399999999999977</v>
      </c>
      <c r="J7321" s="1">
        <f>Predictive_Maintenance_Data[[#This Row],[Torque '[Nm']]]*Predictive_Maintenance_Data[[#This Row],[Angular velocity '[rad/s']]]/1000</f>
        <v>5.6638517314508947</v>
      </c>
      <c r="K7321" s="2">
        <v>159</v>
      </c>
      <c r="L7321" s="2">
        <v>0</v>
      </c>
      <c r="M7321" s="2">
        <v>0</v>
      </c>
      <c r="N7321" s="2">
        <v>0</v>
      </c>
      <c r="O7321" s="2">
        <v>0</v>
      </c>
      <c r="P7321" s="2">
        <v>0</v>
      </c>
      <c r="Q7321" s="2">
        <v>0</v>
      </c>
      <c r="R7321"/>
      <c r="S7321"/>
    </row>
    <row r="7322" spans="1:19" x14ac:dyDescent="0.3">
      <c r="A7322">
        <v>7321</v>
      </c>
      <c r="B7322" t="s">
        <v>7337</v>
      </c>
      <c r="C7322" t="s">
        <v>27</v>
      </c>
      <c r="D7322" s="1">
        <v>299.8</v>
      </c>
      <c r="E7322" s="1">
        <v>310.2</v>
      </c>
      <c r="F7322" s="2">
        <v>1411</v>
      </c>
      <c r="G7322" s="1">
        <f>2*PI()*Predictive_Maintenance_Data[[#This Row],[Rotational speed '[rpm']]]/60</f>
        <v>147.75957447383993</v>
      </c>
      <c r="H7322" s="1">
        <v>49.7</v>
      </c>
      <c r="I7322" s="1">
        <f t="shared" si="114"/>
        <v>10.399999999999977</v>
      </c>
      <c r="J7322" s="1">
        <f>Predictive_Maintenance_Data[[#This Row],[Torque '[Nm']]]*Predictive_Maintenance_Data[[#This Row],[Angular velocity '[rad/s']]]/1000</f>
        <v>7.3436508513498451</v>
      </c>
      <c r="K7322" s="2">
        <v>161</v>
      </c>
      <c r="L7322" s="2">
        <v>0</v>
      </c>
      <c r="M7322" s="2">
        <v>0</v>
      </c>
      <c r="N7322" s="2">
        <v>0</v>
      </c>
      <c r="O7322" s="2">
        <v>0</v>
      </c>
      <c r="P7322" s="2">
        <v>0</v>
      </c>
      <c r="Q7322" s="2">
        <v>0</v>
      </c>
      <c r="R7322"/>
      <c r="S7322"/>
    </row>
    <row r="7323" spans="1:19" x14ac:dyDescent="0.3">
      <c r="A7323">
        <v>7322</v>
      </c>
      <c r="B7323" t="s">
        <v>7338</v>
      </c>
      <c r="C7323" t="s">
        <v>17</v>
      </c>
      <c r="D7323" s="1">
        <v>299.8</v>
      </c>
      <c r="E7323" s="1">
        <v>310.2</v>
      </c>
      <c r="F7323" s="2">
        <v>1911</v>
      </c>
      <c r="G7323" s="1">
        <f>2*PI()*Predictive_Maintenance_Data[[#This Row],[Rotational speed '[rpm']]]/60</f>
        <v>200.11945203366983</v>
      </c>
      <c r="H7323" s="1">
        <v>23.5</v>
      </c>
      <c r="I7323" s="1">
        <f t="shared" si="114"/>
        <v>10.399999999999977</v>
      </c>
      <c r="J7323" s="1">
        <f>Predictive_Maintenance_Data[[#This Row],[Torque '[Nm']]]*Predictive_Maintenance_Data[[#This Row],[Angular velocity '[rad/s']]]/1000</f>
        <v>4.7028071227912411</v>
      </c>
      <c r="K7323" s="2">
        <v>166</v>
      </c>
      <c r="L7323" s="2">
        <v>0</v>
      </c>
      <c r="M7323" s="2">
        <v>0</v>
      </c>
      <c r="N7323" s="2">
        <v>0</v>
      </c>
      <c r="O7323" s="2">
        <v>0</v>
      </c>
      <c r="P7323" s="2">
        <v>0</v>
      </c>
      <c r="Q7323" s="2">
        <v>0</v>
      </c>
      <c r="R7323"/>
      <c r="S7323"/>
    </row>
    <row r="7324" spans="1:19" x14ac:dyDescent="0.3">
      <c r="A7324">
        <v>7323</v>
      </c>
      <c r="B7324" t="s">
        <v>7339</v>
      </c>
      <c r="C7324" t="s">
        <v>27</v>
      </c>
      <c r="D7324" s="1">
        <v>299.8</v>
      </c>
      <c r="E7324" s="1">
        <v>310.2</v>
      </c>
      <c r="F7324" s="2">
        <v>1573</v>
      </c>
      <c r="G7324" s="1">
        <f>2*PI()*Predictive_Maintenance_Data[[#This Row],[Rotational speed '[rpm']]]/60</f>
        <v>164.72417480322483</v>
      </c>
      <c r="H7324" s="1">
        <v>33.299999999999997</v>
      </c>
      <c r="I7324" s="1">
        <f t="shared" si="114"/>
        <v>10.399999999999977</v>
      </c>
      <c r="J7324" s="1">
        <f>Predictive_Maintenance_Data[[#This Row],[Torque '[Nm']]]*Predictive_Maintenance_Data[[#This Row],[Angular velocity '[rad/s']]]/1000</f>
        <v>5.485315020947386</v>
      </c>
      <c r="K7324" s="2">
        <v>168</v>
      </c>
      <c r="L7324" s="2">
        <v>0</v>
      </c>
      <c r="M7324" s="2">
        <v>0</v>
      </c>
      <c r="N7324" s="2">
        <v>0</v>
      </c>
      <c r="O7324" s="2">
        <v>0</v>
      </c>
      <c r="P7324" s="2">
        <v>0</v>
      </c>
      <c r="Q7324" s="2">
        <v>0</v>
      </c>
      <c r="R7324"/>
      <c r="S7324"/>
    </row>
    <row r="7325" spans="1:19" x14ac:dyDescent="0.3">
      <c r="A7325">
        <v>7324</v>
      </c>
      <c r="B7325" t="s">
        <v>7340</v>
      </c>
      <c r="C7325" t="s">
        <v>17</v>
      </c>
      <c r="D7325" s="1">
        <v>299.89999999999998</v>
      </c>
      <c r="E7325" s="1">
        <v>310.2</v>
      </c>
      <c r="F7325" s="2">
        <v>1479</v>
      </c>
      <c r="G7325" s="1">
        <f>2*PI()*Predictive_Maintenance_Data[[#This Row],[Rotational speed '[rpm']]]/60</f>
        <v>154.88051782197681</v>
      </c>
      <c r="H7325" s="1">
        <v>46.3</v>
      </c>
      <c r="I7325" s="1">
        <f t="shared" si="114"/>
        <v>10.300000000000011</v>
      </c>
      <c r="J7325" s="1">
        <f>Predictive_Maintenance_Data[[#This Row],[Torque '[Nm']]]*Predictive_Maintenance_Data[[#This Row],[Angular velocity '[rad/s']]]/1000</f>
        <v>7.1709679751575255</v>
      </c>
      <c r="K7325" s="2">
        <v>173</v>
      </c>
      <c r="L7325" s="2">
        <v>0</v>
      </c>
      <c r="M7325" s="2">
        <v>0</v>
      </c>
      <c r="N7325" s="2">
        <v>0</v>
      </c>
      <c r="O7325" s="2">
        <v>0</v>
      </c>
      <c r="P7325" s="2">
        <v>0</v>
      </c>
      <c r="Q7325" s="2">
        <v>0</v>
      </c>
      <c r="R7325"/>
      <c r="S7325"/>
    </row>
    <row r="7326" spans="1:19" x14ac:dyDescent="0.3">
      <c r="A7326">
        <v>7325</v>
      </c>
      <c r="B7326" t="s">
        <v>7341</v>
      </c>
      <c r="C7326" t="s">
        <v>15</v>
      </c>
      <c r="D7326" s="1">
        <v>299.89999999999998</v>
      </c>
      <c r="E7326" s="1">
        <v>310.39999999999998</v>
      </c>
      <c r="F7326" s="2">
        <v>1820</v>
      </c>
      <c r="G7326" s="1">
        <f>2*PI()*Predictive_Maintenance_Data[[#This Row],[Rotational speed '[rpm']]]/60</f>
        <v>190.58995431778078</v>
      </c>
      <c r="H7326" s="1">
        <v>26.6</v>
      </c>
      <c r="I7326" s="1">
        <f t="shared" si="114"/>
        <v>10.5</v>
      </c>
      <c r="J7326" s="1">
        <f>Predictive_Maintenance_Data[[#This Row],[Torque '[Nm']]]*Predictive_Maintenance_Data[[#This Row],[Angular velocity '[rad/s']]]/1000</f>
        <v>5.0696927848529691</v>
      </c>
      <c r="K7326" s="2">
        <v>175</v>
      </c>
      <c r="L7326" s="2">
        <v>0</v>
      </c>
      <c r="M7326" s="2">
        <v>0</v>
      </c>
      <c r="N7326" s="2">
        <v>0</v>
      </c>
      <c r="O7326" s="2">
        <v>0</v>
      </c>
      <c r="P7326" s="2">
        <v>0</v>
      </c>
      <c r="Q7326" s="2">
        <v>0</v>
      </c>
      <c r="R7326"/>
      <c r="S7326"/>
    </row>
    <row r="7327" spans="1:19" x14ac:dyDescent="0.3">
      <c r="A7327">
        <v>7326</v>
      </c>
      <c r="B7327" t="s">
        <v>7342</v>
      </c>
      <c r="C7327" t="s">
        <v>17</v>
      </c>
      <c r="D7327" s="1">
        <v>299.89999999999998</v>
      </c>
      <c r="E7327" s="1">
        <v>310.39999999999998</v>
      </c>
      <c r="F7327" s="2">
        <v>1419</v>
      </c>
      <c r="G7327" s="1">
        <f>2*PI()*Predictive_Maintenance_Data[[#This Row],[Rotational speed '[rpm']]]/60</f>
        <v>148.59733251479722</v>
      </c>
      <c r="H7327" s="1">
        <v>45.7</v>
      </c>
      <c r="I7327" s="1">
        <f t="shared" si="114"/>
        <v>10.5</v>
      </c>
      <c r="J7327" s="1">
        <f>Predictive_Maintenance_Data[[#This Row],[Torque '[Nm']]]*Predictive_Maintenance_Data[[#This Row],[Angular velocity '[rad/s']]]/1000</f>
        <v>6.7908980959262335</v>
      </c>
      <c r="K7327" s="2">
        <v>178</v>
      </c>
      <c r="L7327" s="2">
        <v>0</v>
      </c>
      <c r="M7327" s="2">
        <v>0</v>
      </c>
      <c r="N7327" s="2">
        <v>0</v>
      </c>
      <c r="O7327" s="2">
        <v>0</v>
      </c>
      <c r="P7327" s="2">
        <v>0</v>
      </c>
      <c r="Q7327" s="2">
        <v>0</v>
      </c>
      <c r="R7327"/>
      <c r="S7327"/>
    </row>
    <row r="7328" spans="1:19" x14ac:dyDescent="0.3">
      <c r="A7328">
        <v>7327</v>
      </c>
      <c r="B7328" t="s">
        <v>7343</v>
      </c>
      <c r="C7328" t="s">
        <v>15</v>
      </c>
      <c r="D7328" s="1">
        <v>299.89999999999998</v>
      </c>
      <c r="E7328" s="1">
        <v>310.5</v>
      </c>
      <c r="F7328" s="2">
        <v>1335</v>
      </c>
      <c r="G7328" s="1">
        <f>2*PI()*Predictive_Maintenance_Data[[#This Row],[Rotational speed '[rpm']]]/60</f>
        <v>139.8008730847458</v>
      </c>
      <c r="H7328" s="1">
        <v>52.9</v>
      </c>
      <c r="I7328" s="1">
        <f t="shared" si="114"/>
        <v>10.600000000000023</v>
      </c>
      <c r="J7328" s="1">
        <f>Predictive_Maintenance_Data[[#This Row],[Torque '[Nm']]]*Predictive_Maintenance_Data[[#This Row],[Angular velocity '[rad/s']]]/1000</f>
        <v>7.3954661861830528</v>
      </c>
      <c r="K7328" s="2">
        <v>180</v>
      </c>
      <c r="L7328" s="2">
        <v>0</v>
      </c>
      <c r="M7328" s="2">
        <v>0</v>
      </c>
      <c r="N7328" s="2">
        <v>0</v>
      </c>
      <c r="O7328" s="2">
        <v>0</v>
      </c>
      <c r="P7328" s="2">
        <v>0</v>
      </c>
      <c r="Q7328" s="2">
        <v>0</v>
      </c>
      <c r="R7328"/>
      <c r="S7328"/>
    </row>
    <row r="7329" spans="1:19" x14ac:dyDescent="0.3">
      <c r="A7329">
        <v>7328</v>
      </c>
      <c r="B7329" t="s">
        <v>7344</v>
      </c>
      <c r="C7329" t="s">
        <v>15</v>
      </c>
      <c r="D7329" s="1">
        <v>299.89999999999998</v>
      </c>
      <c r="E7329" s="1">
        <v>310.5</v>
      </c>
      <c r="F7329" s="2">
        <v>1576</v>
      </c>
      <c r="G7329" s="1">
        <f>2*PI()*Predictive_Maintenance_Data[[#This Row],[Rotational speed '[rpm']]]/60</f>
        <v>165.03833406858379</v>
      </c>
      <c r="H7329" s="1">
        <v>39.4</v>
      </c>
      <c r="I7329" s="1">
        <f t="shared" si="114"/>
        <v>10.600000000000023</v>
      </c>
      <c r="J7329" s="1">
        <f>Predictive_Maintenance_Data[[#This Row],[Torque '[Nm']]]*Predictive_Maintenance_Data[[#This Row],[Angular velocity '[rad/s']]]/1000</f>
        <v>6.5025103623022016</v>
      </c>
      <c r="K7329" s="2">
        <v>183</v>
      </c>
      <c r="L7329" s="2">
        <v>0</v>
      </c>
      <c r="M7329" s="2">
        <v>0</v>
      </c>
      <c r="N7329" s="2">
        <v>0</v>
      </c>
      <c r="O7329" s="2">
        <v>0</v>
      </c>
      <c r="P7329" s="2">
        <v>0</v>
      </c>
      <c r="Q7329" s="2">
        <v>0</v>
      </c>
      <c r="R7329"/>
      <c r="S7329"/>
    </row>
    <row r="7330" spans="1:19" x14ac:dyDescent="0.3">
      <c r="A7330">
        <v>7329</v>
      </c>
      <c r="B7330" t="s">
        <v>7345</v>
      </c>
      <c r="C7330" t="s">
        <v>17</v>
      </c>
      <c r="D7330" s="1">
        <v>300</v>
      </c>
      <c r="E7330" s="1">
        <v>310.5</v>
      </c>
      <c r="F7330" s="2">
        <v>1517</v>
      </c>
      <c r="G7330" s="1">
        <f>2*PI()*Predictive_Maintenance_Data[[#This Row],[Rotational speed '[rpm']]]/60</f>
        <v>158.85986851652387</v>
      </c>
      <c r="H7330" s="1">
        <v>42.2</v>
      </c>
      <c r="I7330" s="1">
        <f t="shared" si="114"/>
        <v>10.5</v>
      </c>
      <c r="J7330" s="1">
        <f>Predictive_Maintenance_Data[[#This Row],[Torque '[Nm']]]*Predictive_Maintenance_Data[[#This Row],[Angular velocity '[rad/s']]]/1000</f>
        <v>6.7038864513973078</v>
      </c>
      <c r="K7330" s="2">
        <v>186</v>
      </c>
      <c r="L7330" s="2">
        <v>0</v>
      </c>
      <c r="M7330" s="2">
        <v>0</v>
      </c>
      <c r="N7330" s="2">
        <v>0</v>
      </c>
      <c r="O7330" s="2">
        <v>0</v>
      </c>
      <c r="P7330" s="2">
        <v>0</v>
      </c>
      <c r="Q7330" s="2">
        <v>0</v>
      </c>
      <c r="R7330"/>
      <c r="S7330"/>
    </row>
    <row r="7331" spans="1:19" x14ac:dyDescent="0.3">
      <c r="A7331">
        <v>7330</v>
      </c>
      <c r="B7331" t="s">
        <v>7346</v>
      </c>
      <c r="C7331" t="s">
        <v>15</v>
      </c>
      <c r="D7331" s="1">
        <v>299.89999999999998</v>
      </c>
      <c r="E7331" s="1">
        <v>310.39999999999998</v>
      </c>
      <c r="F7331" s="2">
        <v>1576</v>
      </c>
      <c r="G7331" s="1">
        <f>2*PI()*Predictive_Maintenance_Data[[#This Row],[Rotational speed '[rpm']]]/60</f>
        <v>165.03833406858379</v>
      </c>
      <c r="H7331" s="1">
        <v>34.299999999999997</v>
      </c>
      <c r="I7331" s="1">
        <f t="shared" si="114"/>
        <v>10.5</v>
      </c>
      <c r="J7331" s="1">
        <f>Predictive_Maintenance_Data[[#This Row],[Torque '[Nm']]]*Predictive_Maintenance_Data[[#This Row],[Angular velocity '[rad/s']]]/1000</f>
        <v>5.6608148585524241</v>
      </c>
      <c r="K7331" s="2">
        <v>188</v>
      </c>
      <c r="L7331" s="2">
        <v>0</v>
      </c>
      <c r="M7331" s="2">
        <v>0</v>
      </c>
      <c r="N7331" s="2">
        <v>0</v>
      </c>
      <c r="O7331" s="2">
        <v>0</v>
      </c>
      <c r="P7331" s="2">
        <v>0</v>
      </c>
      <c r="Q7331" s="2">
        <v>0</v>
      </c>
      <c r="R7331"/>
      <c r="S7331"/>
    </row>
    <row r="7332" spans="1:19" x14ac:dyDescent="0.3">
      <c r="A7332">
        <v>7331</v>
      </c>
      <c r="B7332" t="s">
        <v>7347</v>
      </c>
      <c r="C7332" t="s">
        <v>27</v>
      </c>
      <c r="D7332" s="1">
        <v>299.8</v>
      </c>
      <c r="E7332" s="1">
        <v>310.2</v>
      </c>
      <c r="F7332" s="2">
        <v>1537</v>
      </c>
      <c r="G7332" s="1">
        <f>2*PI()*Predictive_Maintenance_Data[[#This Row],[Rotational speed '[rpm']]]/60</f>
        <v>160.95426361891708</v>
      </c>
      <c r="H7332" s="1">
        <v>36.6</v>
      </c>
      <c r="I7332" s="1">
        <f t="shared" si="114"/>
        <v>10.399999999999977</v>
      </c>
      <c r="J7332" s="1">
        <f>Predictive_Maintenance_Data[[#This Row],[Torque '[Nm']]]*Predictive_Maintenance_Data[[#This Row],[Angular velocity '[rad/s']]]/1000</f>
        <v>5.890926048452366</v>
      </c>
      <c r="K7332" s="2">
        <v>191</v>
      </c>
      <c r="L7332" s="2">
        <v>0</v>
      </c>
      <c r="M7332" s="2">
        <v>0</v>
      </c>
      <c r="N7332" s="2">
        <v>0</v>
      </c>
      <c r="O7332" s="2">
        <v>0</v>
      </c>
      <c r="P7332" s="2">
        <v>0</v>
      </c>
      <c r="Q7332" s="2">
        <v>0</v>
      </c>
      <c r="R7332"/>
      <c r="S7332"/>
    </row>
    <row r="7333" spans="1:19" x14ac:dyDescent="0.3">
      <c r="A7333">
        <v>7332</v>
      </c>
      <c r="B7333" t="s">
        <v>7348</v>
      </c>
      <c r="C7333" t="s">
        <v>17</v>
      </c>
      <c r="D7333" s="1">
        <v>299.8</v>
      </c>
      <c r="E7333" s="1">
        <v>310.3</v>
      </c>
      <c r="F7333" s="2">
        <v>1524</v>
      </c>
      <c r="G7333" s="1">
        <f>2*PI()*Predictive_Maintenance_Data[[#This Row],[Rotational speed '[rpm']]]/60</f>
        <v>159.59290680236148</v>
      </c>
      <c r="H7333" s="1">
        <v>34.200000000000003</v>
      </c>
      <c r="I7333" s="1">
        <f t="shared" si="114"/>
        <v>10.5</v>
      </c>
      <c r="J7333" s="1">
        <f>Predictive_Maintenance_Data[[#This Row],[Torque '[Nm']]]*Predictive_Maintenance_Data[[#This Row],[Angular velocity '[rad/s']]]/1000</f>
        <v>5.4580774126407636</v>
      </c>
      <c r="K7333" s="2">
        <v>196</v>
      </c>
      <c r="L7333" s="2">
        <v>0</v>
      </c>
      <c r="M7333" s="2">
        <v>0</v>
      </c>
      <c r="N7333" s="2">
        <v>0</v>
      </c>
      <c r="O7333" s="2">
        <v>0</v>
      </c>
      <c r="P7333" s="2">
        <v>0</v>
      </c>
      <c r="Q7333" s="2">
        <v>0</v>
      </c>
      <c r="R7333"/>
      <c r="S7333"/>
    </row>
    <row r="7334" spans="1:19" x14ac:dyDescent="0.3">
      <c r="A7334">
        <v>7333</v>
      </c>
      <c r="B7334" t="s">
        <v>7349</v>
      </c>
      <c r="C7334" t="s">
        <v>15</v>
      </c>
      <c r="D7334" s="1">
        <v>299.8</v>
      </c>
      <c r="E7334" s="1">
        <v>310.3</v>
      </c>
      <c r="F7334" s="2">
        <v>1805</v>
      </c>
      <c r="G7334" s="1">
        <f>2*PI()*Predictive_Maintenance_Data[[#This Row],[Rotational speed '[rpm']]]/60</f>
        <v>189.01915799098589</v>
      </c>
      <c r="H7334" s="1">
        <v>23.7</v>
      </c>
      <c r="I7334" s="1">
        <f t="shared" si="114"/>
        <v>10.5</v>
      </c>
      <c r="J7334" s="1">
        <f>Predictive_Maintenance_Data[[#This Row],[Torque '[Nm']]]*Predictive_Maintenance_Data[[#This Row],[Angular velocity '[rad/s']]]/1000</f>
        <v>4.4797540443863655</v>
      </c>
      <c r="K7334" s="2">
        <v>198</v>
      </c>
      <c r="L7334" s="2">
        <v>0</v>
      </c>
      <c r="M7334" s="2">
        <v>0</v>
      </c>
      <c r="N7334" s="2">
        <v>0</v>
      </c>
      <c r="O7334" s="2">
        <v>0</v>
      </c>
      <c r="P7334" s="2">
        <v>0</v>
      </c>
      <c r="Q7334" s="2">
        <v>0</v>
      </c>
      <c r="R7334"/>
      <c r="S7334"/>
    </row>
    <row r="7335" spans="1:19" x14ac:dyDescent="0.3">
      <c r="A7335">
        <v>7334</v>
      </c>
      <c r="B7335" t="s">
        <v>7350</v>
      </c>
      <c r="C7335" t="s">
        <v>15</v>
      </c>
      <c r="D7335" s="1">
        <v>299.89999999999998</v>
      </c>
      <c r="E7335" s="1">
        <v>310.39999999999998</v>
      </c>
      <c r="F7335" s="2">
        <v>1367</v>
      </c>
      <c r="G7335" s="1">
        <f>2*PI()*Predictive_Maintenance_Data[[#This Row],[Rotational speed '[rpm']]]/60</f>
        <v>143.15190524857491</v>
      </c>
      <c r="H7335" s="1">
        <v>53.3</v>
      </c>
      <c r="I7335" s="1">
        <f t="shared" si="114"/>
        <v>10.5</v>
      </c>
      <c r="J7335" s="1">
        <f>Predictive_Maintenance_Data[[#This Row],[Torque '[Nm']]]*Predictive_Maintenance_Data[[#This Row],[Angular velocity '[rad/s']]]/1000</f>
        <v>7.6299965497490421</v>
      </c>
      <c r="K7335" s="2">
        <v>201</v>
      </c>
      <c r="L7335" s="2">
        <v>0</v>
      </c>
      <c r="M7335" s="2">
        <v>0</v>
      </c>
      <c r="N7335" s="2">
        <v>0</v>
      </c>
      <c r="O7335" s="2">
        <v>0</v>
      </c>
      <c r="P7335" s="2">
        <v>0</v>
      </c>
      <c r="Q7335" s="2">
        <v>0</v>
      </c>
      <c r="R7335"/>
      <c r="S7335"/>
    </row>
    <row r="7336" spans="1:19" x14ac:dyDescent="0.3">
      <c r="A7336">
        <v>7335</v>
      </c>
      <c r="B7336" t="s">
        <v>7351</v>
      </c>
      <c r="C7336" t="s">
        <v>17</v>
      </c>
      <c r="D7336" s="1">
        <v>299.8</v>
      </c>
      <c r="E7336" s="1">
        <v>310.39999999999998</v>
      </c>
      <c r="F7336" s="2">
        <v>1694</v>
      </c>
      <c r="G7336" s="1">
        <f>2*PI()*Predictive_Maintenance_Data[[#This Row],[Rotational speed '[rpm']]]/60</f>
        <v>177.39526517270366</v>
      </c>
      <c r="H7336" s="1">
        <v>30.3</v>
      </c>
      <c r="I7336" s="1">
        <f t="shared" si="114"/>
        <v>10.599999999999966</v>
      </c>
      <c r="J7336" s="1">
        <f>Predictive_Maintenance_Data[[#This Row],[Torque '[Nm']]]*Predictive_Maintenance_Data[[#This Row],[Angular velocity '[rad/s']]]/1000</f>
        <v>5.375076534732921</v>
      </c>
      <c r="K7336" s="2">
        <v>204</v>
      </c>
      <c r="L7336" s="2">
        <v>0</v>
      </c>
      <c r="M7336" s="2">
        <v>0</v>
      </c>
      <c r="N7336" s="2">
        <v>0</v>
      </c>
      <c r="O7336" s="2">
        <v>0</v>
      </c>
      <c r="P7336" s="2">
        <v>0</v>
      </c>
      <c r="Q7336" s="2">
        <v>0</v>
      </c>
      <c r="R7336"/>
      <c r="S7336"/>
    </row>
    <row r="7337" spans="1:19" x14ac:dyDescent="0.3">
      <c r="A7337">
        <v>7336</v>
      </c>
      <c r="B7337" t="s">
        <v>7352</v>
      </c>
      <c r="C7337" t="s">
        <v>17</v>
      </c>
      <c r="D7337" s="1">
        <v>299.89999999999998</v>
      </c>
      <c r="E7337" s="1">
        <v>310.39999999999998</v>
      </c>
      <c r="F7337" s="2">
        <v>1328</v>
      </c>
      <c r="G7337" s="1">
        <f>2*PI()*Predictive_Maintenance_Data[[#This Row],[Rotational speed '[rpm']]]/60</f>
        <v>139.06783479890819</v>
      </c>
      <c r="H7337" s="1">
        <v>49.9</v>
      </c>
      <c r="I7337" s="1">
        <f t="shared" si="114"/>
        <v>10.5</v>
      </c>
      <c r="J7337" s="1">
        <f>Predictive_Maintenance_Data[[#This Row],[Torque '[Nm']]]*Predictive_Maintenance_Data[[#This Row],[Angular velocity '[rad/s']]]/1000</f>
        <v>6.9394849564655186</v>
      </c>
      <c r="K7337" s="2">
        <v>206</v>
      </c>
      <c r="L7337" s="2">
        <v>0</v>
      </c>
      <c r="M7337" s="2">
        <v>0</v>
      </c>
      <c r="N7337" s="2">
        <v>0</v>
      </c>
      <c r="O7337" s="2">
        <v>0</v>
      </c>
      <c r="P7337" s="2">
        <v>0</v>
      </c>
      <c r="Q7337" s="2">
        <v>0</v>
      </c>
      <c r="R7337"/>
      <c r="S7337"/>
    </row>
    <row r="7338" spans="1:19" x14ac:dyDescent="0.3">
      <c r="A7338">
        <v>7337</v>
      </c>
      <c r="B7338" t="s">
        <v>7353</v>
      </c>
      <c r="C7338" t="s">
        <v>27</v>
      </c>
      <c r="D7338" s="1">
        <v>299.89999999999998</v>
      </c>
      <c r="E7338" s="1">
        <v>310.5</v>
      </c>
      <c r="F7338" s="2">
        <v>1549</v>
      </c>
      <c r="G7338" s="1">
        <f>2*PI()*Predictive_Maintenance_Data[[#This Row],[Rotational speed '[rpm']]]/60</f>
        <v>162.21090068035298</v>
      </c>
      <c r="H7338" s="1">
        <v>42.8</v>
      </c>
      <c r="I7338" s="1">
        <f t="shared" si="114"/>
        <v>10.600000000000023</v>
      </c>
      <c r="J7338" s="1">
        <f>Predictive_Maintenance_Data[[#This Row],[Torque '[Nm']]]*Predictive_Maintenance_Data[[#This Row],[Angular velocity '[rad/s']]]/1000</f>
        <v>6.9426265491191073</v>
      </c>
      <c r="K7338" s="2">
        <v>208</v>
      </c>
      <c r="L7338" s="2">
        <v>0</v>
      </c>
      <c r="M7338" s="2">
        <v>0</v>
      </c>
      <c r="N7338" s="2">
        <v>0</v>
      </c>
      <c r="O7338" s="2">
        <v>0</v>
      </c>
      <c r="P7338" s="2">
        <v>0</v>
      </c>
      <c r="Q7338" s="2">
        <v>0</v>
      </c>
      <c r="R7338"/>
      <c r="S7338"/>
    </row>
    <row r="7339" spans="1:19" x14ac:dyDescent="0.3">
      <c r="A7339">
        <v>7338</v>
      </c>
      <c r="B7339" t="s">
        <v>7354</v>
      </c>
      <c r="C7339" t="s">
        <v>17</v>
      </c>
      <c r="D7339" s="1">
        <v>299.89999999999998</v>
      </c>
      <c r="E7339" s="1">
        <v>310.5</v>
      </c>
      <c r="F7339" s="2">
        <v>1539</v>
      </c>
      <c r="G7339" s="1">
        <f>2*PI()*Predictive_Maintenance_Data[[#This Row],[Rotational speed '[rpm']]]/60</f>
        <v>161.1637031291564</v>
      </c>
      <c r="H7339" s="1">
        <v>32.799999999999997</v>
      </c>
      <c r="I7339" s="1">
        <f t="shared" si="114"/>
        <v>10.600000000000023</v>
      </c>
      <c r="J7339" s="1">
        <f>Predictive_Maintenance_Data[[#This Row],[Torque '[Nm']]]*Predictive_Maintenance_Data[[#This Row],[Angular velocity '[rad/s']]]/1000</f>
        <v>5.2861694626363294</v>
      </c>
      <c r="K7339" s="2">
        <v>213</v>
      </c>
      <c r="L7339" s="2">
        <v>0</v>
      </c>
      <c r="M7339" s="2">
        <v>0</v>
      </c>
      <c r="N7339" s="2">
        <v>0</v>
      </c>
      <c r="O7339" s="2">
        <v>0</v>
      </c>
      <c r="P7339" s="2">
        <v>0</v>
      </c>
      <c r="Q7339" s="2">
        <v>0</v>
      </c>
      <c r="R7339"/>
      <c r="S7339"/>
    </row>
    <row r="7340" spans="1:19" x14ac:dyDescent="0.3">
      <c r="A7340">
        <v>7339</v>
      </c>
      <c r="B7340" t="s">
        <v>7355</v>
      </c>
      <c r="C7340" t="s">
        <v>17</v>
      </c>
      <c r="D7340" s="1">
        <v>299.8</v>
      </c>
      <c r="E7340" s="1">
        <v>310.5</v>
      </c>
      <c r="F7340" s="2">
        <v>1496</v>
      </c>
      <c r="G7340" s="1">
        <f>2*PI()*Predictive_Maintenance_Data[[#This Row],[Rotational speed '[rpm']]]/60</f>
        <v>156.66075365901102</v>
      </c>
      <c r="H7340" s="1">
        <v>38.799999999999997</v>
      </c>
      <c r="I7340" s="1">
        <f t="shared" si="114"/>
        <v>10.699999999999989</v>
      </c>
      <c r="J7340" s="1">
        <f>Predictive_Maintenance_Data[[#This Row],[Torque '[Nm']]]*Predictive_Maintenance_Data[[#This Row],[Angular velocity '[rad/s']]]/1000</f>
        <v>6.0784372419696275</v>
      </c>
      <c r="K7340" s="2">
        <v>215</v>
      </c>
      <c r="L7340" s="2">
        <v>0</v>
      </c>
      <c r="M7340" s="2">
        <v>0</v>
      </c>
      <c r="N7340" s="2">
        <v>0</v>
      </c>
      <c r="O7340" s="2">
        <v>0</v>
      </c>
      <c r="P7340" s="2">
        <v>0</v>
      </c>
      <c r="Q7340" s="2">
        <v>0</v>
      </c>
      <c r="R7340"/>
      <c r="S7340"/>
    </row>
    <row r="7341" spans="1:19" x14ac:dyDescent="0.3">
      <c r="A7341">
        <v>7340</v>
      </c>
      <c r="B7341" t="s">
        <v>7356</v>
      </c>
      <c r="C7341" t="s">
        <v>17</v>
      </c>
      <c r="D7341" s="1">
        <v>299.8</v>
      </c>
      <c r="E7341" s="1">
        <v>310.39999999999998</v>
      </c>
      <c r="F7341" s="2">
        <v>1579</v>
      </c>
      <c r="G7341" s="1">
        <f>2*PI()*Predictive_Maintenance_Data[[#This Row],[Rotational speed '[rpm']]]/60</f>
        <v>165.35249333394276</v>
      </c>
      <c r="H7341" s="1">
        <v>36.4</v>
      </c>
      <c r="I7341" s="1">
        <f t="shared" si="114"/>
        <v>10.599999999999966</v>
      </c>
      <c r="J7341" s="1">
        <f>Predictive_Maintenance_Data[[#This Row],[Torque '[Nm']]]*Predictive_Maintenance_Data[[#This Row],[Angular velocity '[rad/s']]]/1000</f>
        <v>6.0188307573555164</v>
      </c>
      <c r="K7341" s="2">
        <v>0</v>
      </c>
      <c r="L7341" s="2">
        <v>0</v>
      </c>
      <c r="M7341" s="2">
        <v>0</v>
      </c>
      <c r="N7341" s="2">
        <v>0</v>
      </c>
      <c r="O7341" s="2">
        <v>0</v>
      </c>
      <c r="P7341" s="2">
        <v>0</v>
      </c>
      <c r="Q7341" s="2">
        <v>0</v>
      </c>
      <c r="R7341"/>
      <c r="S7341"/>
    </row>
    <row r="7342" spans="1:19" x14ac:dyDescent="0.3">
      <c r="A7342">
        <v>7341</v>
      </c>
      <c r="B7342" t="s">
        <v>7357</v>
      </c>
      <c r="C7342" t="s">
        <v>17</v>
      </c>
      <c r="D7342" s="1">
        <v>299.7</v>
      </c>
      <c r="E7342" s="1">
        <v>310.3</v>
      </c>
      <c r="F7342" s="2">
        <v>1386</v>
      </c>
      <c r="G7342" s="1">
        <f>2*PI()*Predictive_Maintenance_Data[[#This Row],[Rotational speed '[rpm']]]/60</f>
        <v>145.14158059584844</v>
      </c>
      <c r="H7342" s="1">
        <v>46.6</v>
      </c>
      <c r="I7342" s="1">
        <f t="shared" si="114"/>
        <v>10.600000000000023</v>
      </c>
      <c r="J7342" s="1">
        <f>Predictive_Maintenance_Data[[#This Row],[Torque '[Nm']]]*Predictive_Maintenance_Data[[#This Row],[Angular velocity '[rad/s']]]/1000</f>
        <v>6.7635976557665369</v>
      </c>
      <c r="K7342" s="2">
        <v>2</v>
      </c>
      <c r="L7342" s="2">
        <v>0</v>
      </c>
      <c r="M7342" s="2">
        <v>0</v>
      </c>
      <c r="N7342" s="2">
        <v>0</v>
      </c>
      <c r="O7342" s="2">
        <v>0</v>
      </c>
      <c r="P7342" s="2">
        <v>0</v>
      </c>
      <c r="Q7342" s="2">
        <v>0</v>
      </c>
      <c r="R7342"/>
      <c r="S7342"/>
    </row>
    <row r="7343" spans="1:19" x14ac:dyDescent="0.3">
      <c r="A7343">
        <v>7342</v>
      </c>
      <c r="B7343" t="s">
        <v>7358</v>
      </c>
      <c r="C7343" t="s">
        <v>17</v>
      </c>
      <c r="D7343" s="1">
        <v>299.7</v>
      </c>
      <c r="E7343" s="1">
        <v>310.3</v>
      </c>
      <c r="F7343" s="2">
        <v>1505</v>
      </c>
      <c r="G7343" s="1">
        <f>2*PI()*Predictive_Maintenance_Data[[#This Row],[Rotational speed '[rpm']]]/60</f>
        <v>157.60323145508795</v>
      </c>
      <c r="H7343" s="1">
        <v>37.700000000000003</v>
      </c>
      <c r="I7343" s="1">
        <f t="shared" si="114"/>
        <v>10.600000000000023</v>
      </c>
      <c r="J7343" s="1">
        <f>Predictive_Maintenance_Data[[#This Row],[Torque '[Nm']]]*Predictive_Maintenance_Data[[#This Row],[Angular velocity '[rad/s']]]/1000</f>
        <v>5.9416418258568164</v>
      </c>
      <c r="K7343" s="2">
        <v>4</v>
      </c>
      <c r="L7343" s="2">
        <v>0</v>
      </c>
      <c r="M7343" s="2">
        <v>0</v>
      </c>
      <c r="N7343" s="2">
        <v>0</v>
      </c>
      <c r="O7343" s="2">
        <v>0</v>
      </c>
      <c r="P7343" s="2">
        <v>0</v>
      </c>
      <c r="Q7343" s="2">
        <v>0</v>
      </c>
      <c r="R7343"/>
      <c r="S7343"/>
    </row>
    <row r="7344" spans="1:19" x14ac:dyDescent="0.3">
      <c r="A7344">
        <v>7343</v>
      </c>
      <c r="B7344" t="s">
        <v>7359</v>
      </c>
      <c r="C7344" t="s">
        <v>15</v>
      </c>
      <c r="D7344" s="1">
        <v>299.7</v>
      </c>
      <c r="E7344" s="1">
        <v>310.3</v>
      </c>
      <c r="F7344" s="2">
        <v>1661</v>
      </c>
      <c r="G7344" s="1">
        <f>2*PI()*Predictive_Maintenance_Data[[#This Row],[Rotational speed '[rpm']]]/60</f>
        <v>173.93951325375488</v>
      </c>
      <c r="H7344" s="1">
        <v>34.5</v>
      </c>
      <c r="I7344" s="1">
        <f t="shared" si="114"/>
        <v>10.600000000000023</v>
      </c>
      <c r="J7344" s="1">
        <f>Predictive_Maintenance_Data[[#This Row],[Torque '[Nm']]]*Predictive_Maintenance_Data[[#This Row],[Angular velocity '[rad/s']]]/1000</f>
        <v>6.0009132072545439</v>
      </c>
      <c r="K7344" s="2">
        <v>6</v>
      </c>
      <c r="L7344" s="2">
        <v>0</v>
      </c>
      <c r="M7344" s="2">
        <v>0</v>
      </c>
      <c r="N7344" s="2">
        <v>0</v>
      </c>
      <c r="O7344" s="2">
        <v>0</v>
      </c>
      <c r="P7344" s="2">
        <v>0</v>
      </c>
      <c r="Q7344" s="2">
        <v>0</v>
      </c>
      <c r="R7344"/>
      <c r="S7344"/>
    </row>
    <row r="7345" spans="1:19" x14ac:dyDescent="0.3">
      <c r="A7345">
        <v>7344</v>
      </c>
      <c r="B7345" t="s">
        <v>7360</v>
      </c>
      <c r="C7345" t="s">
        <v>17</v>
      </c>
      <c r="D7345" s="1">
        <v>299.60000000000002</v>
      </c>
      <c r="E7345" s="1">
        <v>310.2</v>
      </c>
      <c r="F7345" s="2">
        <v>1468</v>
      </c>
      <c r="G7345" s="1">
        <f>2*PI()*Predictive_Maintenance_Data[[#This Row],[Rotational speed '[rpm']]]/60</f>
        <v>153.72860051566056</v>
      </c>
      <c r="H7345" s="1">
        <v>48</v>
      </c>
      <c r="I7345" s="1">
        <f t="shared" si="114"/>
        <v>10.599999999999966</v>
      </c>
      <c r="J7345" s="1">
        <f>Predictive_Maintenance_Data[[#This Row],[Torque '[Nm']]]*Predictive_Maintenance_Data[[#This Row],[Angular velocity '[rad/s']]]/1000</f>
        <v>7.378972824751707</v>
      </c>
      <c r="K7345" s="2">
        <v>9</v>
      </c>
      <c r="L7345" s="2">
        <v>0</v>
      </c>
      <c r="M7345" s="2">
        <v>0</v>
      </c>
      <c r="N7345" s="2">
        <v>0</v>
      </c>
      <c r="O7345" s="2">
        <v>0</v>
      </c>
      <c r="P7345" s="2">
        <v>0</v>
      </c>
      <c r="Q7345" s="2">
        <v>0</v>
      </c>
      <c r="R7345"/>
      <c r="S7345"/>
    </row>
    <row r="7346" spans="1:19" x14ac:dyDescent="0.3">
      <c r="A7346">
        <v>7345</v>
      </c>
      <c r="B7346" t="s">
        <v>7361</v>
      </c>
      <c r="C7346" t="s">
        <v>17</v>
      </c>
      <c r="D7346" s="1">
        <v>299.60000000000002</v>
      </c>
      <c r="E7346" s="1">
        <v>310.10000000000002</v>
      </c>
      <c r="F7346" s="2">
        <v>1384</v>
      </c>
      <c r="G7346" s="1">
        <f>2*PI()*Predictive_Maintenance_Data[[#This Row],[Rotational speed '[rpm']]]/60</f>
        <v>144.93214108560912</v>
      </c>
      <c r="H7346" s="1">
        <v>49.8</v>
      </c>
      <c r="I7346" s="1">
        <f t="shared" si="114"/>
        <v>10.5</v>
      </c>
      <c r="J7346" s="1">
        <f>Predictive_Maintenance_Data[[#This Row],[Torque '[Nm']]]*Predictive_Maintenance_Data[[#This Row],[Angular velocity '[rad/s']]]/1000</f>
        <v>7.2176206260633338</v>
      </c>
      <c r="K7346" s="2">
        <v>11</v>
      </c>
      <c r="L7346" s="2">
        <v>0</v>
      </c>
      <c r="M7346" s="2">
        <v>0</v>
      </c>
      <c r="N7346" s="2">
        <v>0</v>
      </c>
      <c r="O7346" s="2">
        <v>0</v>
      </c>
      <c r="P7346" s="2">
        <v>0</v>
      </c>
      <c r="Q7346" s="2">
        <v>0</v>
      </c>
      <c r="R7346"/>
      <c r="S7346"/>
    </row>
    <row r="7347" spans="1:19" x14ac:dyDescent="0.3">
      <c r="A7347">
        <v>7346</v>
      </c>
      <c r="B7347" t="s">
        <v>7362</v>
      </c>
      <c r="C7347" t="s">
        <v>17</v>
      </c>
      <c r="D7347" s="1">
        <v>299.60000000000002</v>
      </c>
      <c r="E7347" s="1">
        <v>310.2</v>
      </c>
      <c r="F7347" s="2">
        <v>1381</v>
      </c>
      <c r="G7347" s="1">
        <f>2*PI()*Predictive_Maintenance_Data[[#This Row],[Rotational speed '[rpm']]]/60</f>
        <v>144.61798182025012</v>
      </c>
      <c r="H7347" s="1">
        <v>60.5</v>
      </c>
      <c r="I7347" s="1">
        <f t="shared" si="114"/>
        <v>10.599999999999966</v>
      </c>
      <c r="J7347" s="1">
        <f>Predictive_Maintenance_Data[[#This Row],[Torque '[Nm']]]*Predictive_Maintenance_Data[[#This Row],[Angular velocity '[rad/s']]]/1000</f>
        <v>8.7493879001251322</v>
      </c>
      <c r="K7347" s="2">
        <v>13</v>
      </c>
      <c r="L7347" s="2">
        <v>0</v>
      </c>
      <c r="M7347" s="2">
        <v>0</v>
      </c>
      <c r="N7347" s="2">
        <v>0</v>
      </c>
      <c r="O7347" s="2">
        <v>0</v>
      </c>
      <c r="P7347" s="2">
        <v>0</v>
      </c>
      <c r="Q7347" s="2">
        <v>0</v>
      </c>
      <c r="R7347"/>
      <c r="S7347"/>
    </row>
    <row r="7348" spans="1:19" x14ac:dyDescent="0.3">
      <c r="A7348">
        <v>7347</v>
      </c>
      <c r="B7348" t="s">
        <v>7363</v>
      </c>
      <c r="C7348" t="s">
        <v>17</v>
      </c>
      <c r="D7348" s="1">
        <v>299.60000000000002</v>
      </c>
      <c r="E7348" s="1">
        <v>310.2</v>
      </c>
      <c r="F7348" s="2">
        <v>1469</v>
      </c>
      <c r="G7348" s="1">
        <f>2*PI()*Predictive_Maintenance_Data[[#This Row],[Rotational speed '[rpm']]]/60</f>
        <v>153.83332027078021</v>
      </c>
      <c r="H7348" s="1">
        <v>47</v>
      </c>
      <c r="I7348" s="1">
        <f t="shared" si="114"/>
        <v>10.599999999999966</v>
      </c>
      <c r="J7348" s="1">
        <f>Predictive_Maintenance_Data[[#This Row],[Torque '[Nm']]]*Predictive_Maintenance_Data[[#This Row],[Angular velocity '[rad/s']]]/1000</f>
        <v>7.2301660527266698</v>
      </c>
      <c r="K7348" s="2">
        <v>15</v>
      </c>
      <c r="L7348" s="2">
        <v>0</v>
      </c>
      <c r="M7348" s="2">
        <v>0</v>
      </c>
      <c r="N7348" s="2">
        <v>0</v>
      </c>
      <c r="O7348" s="2">
        <v>0</v>
      </c>
      <c r="P7348" s="2">
        <v>0</v>
      </c>
      <c r="Q7348" s="2">
        <v>0</v>
      </c>
      <c r="R7348"/>
      <c r="S7348"/>
    </row>
    <row r="7349" spans="1:19" x14ac:dyDescent="0.3">
      <c r="A7349">
        <v>7348</v>
      </c>
      <c r="B7349" t="s">
        <v>7364</v>
      </c>
      <c r="C7349" t="s">
        <v>17</v>
      </c>
      <c r="D7349" s="1">
        <v>299.60000000000002</v>
      </c>
      <c r="E7349" s="1">
        <v>310.2</v>
      </c>
      <c r="F7349" s="2">
        <v>1627</v>
      </c>
      <c r="G7349" s="1">
        <f>2*PI()*Predictive_Maintenance_Data[[#This Row],[Rotational speed '[rpm']]]/60</f>
        <v>170.37904157968646</v>
      </c>
      <c r="H7349" s="1">
        <v>36.6</v>
      </c>
      <c r="I7349" s="1">
        <f t="shared" si="114"/>
        <v>10.599999999999966</v>
      </c>
      <c r="J7349" s="1">
        <f>Predictive_Maintenance_Data[[#This Row],[Torque '[Nm']]]*Predictive_Maintenance_Data[[#This Row],[Angular velocity '[rad/s']]]/1000</f>
        <v>6.2358729218165241</v>
      </c>
      <c r="K7349" s="2">
        <v>17</v>
      </c>
      <c r="L7349" s="2">
        <v>0</v>
      </c>
      <c r="M7349" s="2">
        <v>0</v>
      </c>
      <c r="N7349" s="2">
        <v>0</v>
      </c>
      <c r="O7349" s="2">
        <v>0</v>
      </c>
      <c r="P7349" s="2">
        <v>0</v>
      </c>
      <c r="Q7349" s="2">
        <v>0</v>
      </c>
      <c r="R7349"/>
      <c r="S7349"/>
    </row>
    <row r="7350" spans="1:19" x14ac:dyDescent="0.3">
      <c r="A7350">
        <v>7349</v>
      </c>
      <c r="B7350" t="s">
        <v>7365</v>
      </c>
      <c r="C7350" t="s">
        <v>27</v>
      </c>
      <c r="D7350" s="1">
        <v>299.7</v>
      </c>
      <c r="E7350" s="1">
        <v>310.3</v>
      </c>
      <c r="F7350" s="2">
        <v>1462</v>
      </c>
      <c r="G7350" s="1">
        <f>2*PI()*Predictive_Maintenance_Data[[#This Row],[Rotational speed '[rpm']]]/60</f>
        <v>153.1002819849426</v>
      </c>
      <c r="H7350" s="1">
        <v>40.4</v>
      </c>
      <c r="I7350" s="1">
        <f t="shared" si="114"/>
        <v>10.600000000000023</v>
      </c>
      <c r="J7350" s="1">
        <f>Predictive_Maintenance_Data[[#This Row],[Torque '[Nm']]]*Predictive_Maintenance_Data[[#This Row],[Angular velocity '[rad/s']]]/1000</f>
        <v>6.185251392191681</v>
      </c>
      <c r="K7350" s="2">
        <v>19</v>
      </c>
      <c r="L7350" s="2">
        <v>0</v>
      </c>
      <c r="M7350" s="2">
        <v>0</v>
      </c>
      <c r="N7350" s="2">
        <v>0</v>
      </c>
      <c r="O7350" s="2">
        <v>0</v>
      </c>
      <c r="P7350" s="2">
        <v>0</v>
      </c>
      <c r="Q7350" s="2">
        <v>0</v>
      </c>
      <c r="R7350"/>
      <c r="S7350"/>
    </row>
    <row r="7351" spans="1:19" x14ac:dyDescent="0.3">
      <c r="A7351">
        <v>7350</v>
      </c>
      <c r="B7351" t="s">
        <v>7366</v>
      </c>
      <c r="C7351" t="s">
        <v>17</v>
      </c>
      <c r="D7351" s="1">
        <v>299.7</v>
      </c>
      <c r="E7351" s="1">
        <v>310.2</v>
      </c>
      <c r="F7351" s="2">
        <v>1633</v>
      </c>
      <c r="G7351" s="1">
        <f>2*PI()*Predictive_Maintenance_Data[[#This Row],[Rotational speed '[rpm']]]/60</f>
        <v>171.00736011040442</v>
      </c>
      <c r="H7351" s="1">
        <v>36.5</v>
      </c>
      <c r="I7351" s="1">
        <f t="shared" si="114"/>
        <v>10.5</v>
      </c>
      <c r="J7351" s="1">
        <f>Predictive_Maintenance_Data[[#This Row],[Torque '[Nm']]]*Predictive_Maintenance_Data[[#This Row],[Angular velocity '[rad/s']]]/1000</f>
        <v>6.2417686440297615</v>
      </c>
      <c r="K7351" s="2">
        <v>24</v>
      </c>
      <c r="L7351" s="2">
        <v>0</v>
      </c>
      <c r="M7351" s="2">
        <v>0</v>
      </c>
      <c r="N7351" s="2">
        <v>0</v>
      </c>
      <c r="O7351" s="2">
        <v>0</v>
      </c>
      <c r="P7351" s="2">
        <v>0</v>
      </c>
      <c r="Q7351" s="2">
        <v>0</v>
      </c>
      <c r="R7351"/>
      <c r="S7351"/>
    </row>
    <row r="7352" spans="1:19" x14ac:dyDescent="0.3">
      <c r="A7352">
        <v>7351</v>
      </c>
      <c r="B7352" t="s">
        <v>7367</v>
      </c>
      <c r="C7352" t="s">
        <v>17</v>
      </c>
      <c r="D7352" s="1">
        <v>299.7</v>
      </c>
      <c r="E7352" s="1">
        <v>310.2</v>
      </c>
      <c r="F7352" s="2">
        <v>1469</v>
      </c>
      <c r="G7352" s="1">
        <f>2*PI()*Predictive_Maintenance_Data[[#This Row],[Rotational speed '[rpm']]]/60</f>
        <v>153.83332027078021</v>
      </c>
      <c r="H7352" s="1">
        <v>39.5</v>
      </c>
      <c r="I7352" s="1">
        <f t="shared" si="114"/>
        <v>10.5</v>
      </c>
      <c r="J7352" s="1">
        <f>Predictive_Maintenance_Data[[#This Row],[Torque '[Nm']]]*Predictive_Maintenance_Data[[#This Row],[Angular velocity '[rad/s']]]/1000</f>
        <v>6.0764161506958176</v>
      </c>
      <c r="K7352" s="2">
        <v>26</v>
      </c>
      <c r="L7352" s="2">
        <v>0</v>
      </c>
      <c r="M7352" s="2">
        <v>0</v>
      </c>
      <c r="N7352" s="2">
        <v>0</v>
      </c>
      <c r="O7352" s="2">
        <v>0</v>
      </c>
      <c r="P7352" s="2">
        <v>0</v>
      </c>
      <c r="Q7352" s="2">
        <v>0</v>
      </c>
      <c r="R7352"/>
      <c r="S7352"/>
    </row>
    <row r="7353" spans="1:19" x14ac:dyDescent="0.3">
      <c r="A7353">
        <v>7352</v>
      </c>
      <c r="B7353" t="s">
        <v>7368</v>
      </c>
      <c r="C7353" t="s">
        <v>17</v>
      </c>
      <c r="D7353" s="1">
        <v>299.7</v>
      </c>
      <c r="E7353" s="1">
        <v>310.2</v>
      </c>
      <c r="F7353" s="2">
        <v>1458</v>
      </c>
      <c r="G7353" s="1">
        <f>2*PI()*Predictive_Maintenance_Data[[#This Row],[Rotational speed '[rpm']]]/60</f>
        <v>152.68140296446393</v>
      </c>
      <c r="H7353" s="1">
        <v>43.4</v>
      </c>
      <c r="I7353" s="1">
        <f t="shared" si="114"/>
        <v>10.5</v>
      </c>
      <c r="J7353" s="1">
        <f>Predictive_Maintenance_Data[[#This Row],[Torque '[Nm']]]*Predictive_Maintenance_Data[[#This Row],[Angular velocity '[rad/s']]]/1000</f>
        <v>6.6263728886577349</v>
      </c>
      <c r="K7353" s="2">
        <v>28</v>
      </c>
      <c r="L7353" s="2">
        <v>0</v>
      </c>
      <c r="M7353" s="2">
        <v>0</v>
      </c>
      <c r="N7353" s="2">
        <v>0</v>
      </c>
      <c r="O7353" s="2">
        <v>0</v>
      </c>
      <c r="P7353" s="2">
        <v>0</v>
      </c>
      <c r="Q7353" s="2">
        <v>0</v>
      </c>
      <c r="R7353"/>
      <c r="S7353"/>
    </row>
    <row r="7354" spans="1:19" x14ac:dyDescent="0.3">
      <c r="A7354">
        <v>7353</v>
      </c>
      <c r="B7354" t="s">
        <v>7369</v>
      </c>
      <c r="C7354" t="s">
        <v>15</v>
      </c>
      <c r="D7354" s="1">
        <v>299.7</v>
      </c>
      <c r="E7354" s="1">
        <v>310.2</v>
      </c>
      <c r="F7354" s="2">
        <v>1440</v>
      </c>
      <c r="G7354" s="1">
        <f>2*PI()*Predictive_Maintenance_Data[[#This Row],[Rotational speed '[rpm']]]/60</f>
        <v>150.79644737231007</v>
      </c>
      <c r="H7354" s="1">
        <v>42.8</v>
      </c>
      <c r="I7354" s="1">
        <f t="shared" si="114"/>
        <v>10.5</v>
      </c>
      <c r="J7354" s="1">
        <f>Predictive_Maintenance_Data[[#This Row],[Torque '[Nm']]]*Predictive_Maintenance_Data[[#This Row],[Angular velocity '[rad/s']]]/1000</f>
        <v>6.4540879475348705</v>
      </c>
      <c r="K7354" s="2">
        <v>30</v>
      </c>
      <c r="L7354" s="2">
        <v>0</v>
      </c>
      <c r="M7354" s="2">
        <v>0</v>
      </c>
      <c r="N7354" s="2">
        <v>0</v>
      </c>
      <c r="O7354" s="2">
        <v>0</v>
      </c>
      <c r="P7354" s="2">
        <v>0</v>
      </c>
      <c r="Q7354" s="2">
        <v>0</v>
      </c>
      <c r="R7354"/>
      <c r="S7354"/>
    </row>
    <row r="7355" spans="1:19" x14ac:dyDescent="0.3">
      <c r="A7355">
        <v>7354</v>
      </c>
      <c r="B7355" t="s">
        <v>7370</v>
      </c>
      <c r="C7355" t="s">
        <v>17</v>
      </c>
      <c r="D7355" s="1">
        <v>299.8</v>
      </c>
      <c r="E7355" s="1">
        <v>310.3</v>
      </c>
      <c r="F7355" s="2">
        <v>1687</v>
      </c>
      <c r="G7355" s="1">
        <f>2*PI()*Predictive_Maintenance_Data[[#This Row],[Rotational speed '[rpm']]]/60</f>
        <v>176.66222688686602</v>
      </c>
      <c r="H7355" s="1">
        <v>30.4</v>
      </c>
      <c r="I7355" s="1">
        <f t="shared" si="114"/>
        <v>10.5</v>
      </c>
      <c r="J7355" s="1">
        <f>Predictive_Maintenance_Data[[#This Row],[Torque '[Nm']]]*Predictive_Maintenance_Data[[#This Row],[Angular velocity '[rad/s']]]/1000</f>
        <v>5.3705316973607271</v>
      </c>
      <c r="K7355" s="2">
        <v>33</v>
      </c>
      <c r="L7355" s="2">
        <v>0</v>
      </c>
      <c r="M7355" s="2">
        <v>0</v>
      </c>
      <c r="N7355" s="2">
        <v>0</v>
      </c>
      <c r="O7355" s="2">
        <v>0</v>
      </c>
      <c r="P7355" s="2">
        <v>0</v>
      </c>
      <c r="Q7355" s="2">
        <v>0</v>
      </c>
      <c r="R7355"/>
      <c r="S7355"/>
    </row>
    <row r="7356" spans="1:19" x14ac:dyDescent="0.3">
      <c r="A7356">
        <v>7355</v>
      </c>
      <c r="B7356" t="s">
        <v>7371</v>
      </c>
      <c r="C7356" t="s">
        <v>15</v>
      </c>
      <c r="D7356" s="1">
        <v>299.7</v>
      </c>
      <c r="E7356" s="1">
        <v>310.3</v>
      </c>
      <c r="F7356" s="2">
        <v>1429</v>
      </c>
      <c r="G7356" s="1">
        <f>2*PI()*Predictive_Maintenance_Data[[#This Row],[Rotational speed '[rpm']]]/60</f>
        <v>149.64453006599382</v>
      </c>
      <c r="H7356" s="1">
        <v>47.7</v>
      </c>
      <c r="I7356" s="1">
        <f t="shared" si="114"/>
        <v>10.600000000000023</v>
      </c>
      <c r="J7356" s="1">
        <f>Predictive_Maintenance_Data[[#This Row],[Torque '[Nm']]]*Predictive_Maintenance_Data[[#This Row],[Angular velocity '[rad/s']]]/1000</f>
        <v>7.1380440841479054</v>
      </c>
      <c r="K7356" s="2">
        <v>35</v>
      </c>
      <c r="L7356" s="2">
        <v>0</v>
      </c>
      <c r="M7356" s="2">
        <v>0</v>
      </c>
      <c r="N7356" s="2">
        <v>0</v>
      </c>
      <c r="O7356" s="2">
        <v>0</v>
      </c>
      <c r="P7356" s="2">
        <v>0</v>
      </c>
      <c r="Q7356" s="2">
        <v>0</v>
      </c>
      <c r="R7356"/>
      <c r="S7356"/>
    </row>
    <row r="7357" spans="1:19" x14ac:dyDescent="0.3">
      <c r="A7357">
        <v>7356</v>
      </c>
      <c r="B7357" t="s">
        <v>7372</v>
      </c>
      <c r="C7357" t="s">
        <v>17</v>
      </c>
      <c r="D7357" s="1">
        <v>299.60000000000002</v>
      </c>
      <c r="E7357" s="1">
        <v>310.2</v>
      </c>
      <c r="F7357" s="2">
        <v>1588</v>
      </c>
      <c r="G7357" s="1">
        <f>2*PI()*Predictive_Maintenance_Data[[#This Row],[Rotational speed '[rpm']]]/60</f>
        <v>166.29497113001972</v>
      </c>
      <c r="H7357" s="1">
        <v>34.1</v>
      </c>
      <c r="I7357" s="1">
        <f t="shared" si="114"/>
        <v>10.599999999999966</v>
      </c>
      <c r="J7357" s="1">
        <f>Predictive_Maintenance_Data[[#This Row],[Torque '[Nm']]]*Predictive_Maintenance_Data[[#This Row],[Angular velocity '[rad/s']]]/1000</f>
        <v>5.6706585155336722</v>
      </c>
      <c r="K7357" s="2">
        <v>38</v>
      </c>
      <c r="L7357" s="2">
        <v>0</v>
      </c>
      <c r="M7357" s="2">
        <v>0</v>
      </c>
      <c r="N7357" s="2">
        <v>0</v>
      </c>
      <c r="O7357" s="2">
        <v>0</v>
      </c>
      <c r="P7357" s="2">
        <v>0</v>
      </c>
      <c r="Q7357" s="2">
        <v>0</v>
      </c>
      <c r="R7357"/>
      <c r="S7357"/>
    </row>
    <row r="7358" spans="1:19" x14ac:dyDescent="0.3">
      <c r="A7358">
        <v>7357</v>
      </c>
      <c r="B7358" t="s">
        <v>7373</v>
      </c>
      <c r="C7358" t="s">
        <v>17</v>
      </c>
      <c r="D7358" s="1">
        <v>299.60000000000002</v>
      </c>
      <c r="E7358" s="1">
        <v>310.2</v>
      </c>
      <c r="F7358" s="2">
        <v>1333</v>
      </c>
      <c r="G7358" s="1">
        <f>2*PI()*Predictive_Maintenance_Data[[#This Row],[Rotational speed '[rpm']]]/60</f>
        <v>139.59143357450648</v>
      </c>
      <c r="H7358" s="1">
        <v>51.2</v>
      </c>
      <c r="I7358" s="1">
        <f t="shared" si="114"/>
        <v>10.599999999999966</v>
      </c>
      <c r="J7358" s="1">
        <f>Predictive_Maintenance_Data[[#This Row],[Torque '[Nm']]]*Predictive_Maintenance_Data[[#This Row],[Angular velocity '[rad/s']]]/1000</f>
        <v>7.1470813990147324</v>
      </c>
      <c r="K7358" s="2">
        <v>40</v>
      </c>
      <c r="L7358" s="2">
        <v>0</v>
      </c>
      <c r="M7358" s="2">
        <v>0</v>
      </c>
      <c r="N7358" s="2">
        <v>0</v>
      </c>
      <c r="O7358" s="2">
        <v>0</v>
      </c>
      <c r="P7358" s="2">
        <v>0</v>
      </c>
      <c r="Q7358" s="2">
        <v>0</v>
      </c>
      <c r="R7358"/>
      <c r="S7358"/>
    </row>
    <row r="7359" spans="1:19" x14ac:dyDescent="0.3">
      <c r="A7359">
        <v>7358</v>
      </c>
      <c r="B7359" t="s">
        <v>7374</v>
      </c>
      <c r="C7359" t="s">
        <v>17</v>
      </c>
      <c r="D7359" s="1">
        <v>299.60000000000002</v>
      </c>
      <c r="E7359" s="1">
        <v>310.10000000000002</v>
      </c>
      <c r="F7359" s="2">
        <v>1487</v>
      </c>
      <c r="G7359" s="1">
        <f>2*PI()*Predictive_Maintenance_Data[[#This Row],[Rotational speed '[rpm']]]/60</f>
        <v>155.71827586293409</v>
      </c>
      <c r="H7359" s="1">
        <v>42.9</v>
      </c>
      <c r="I7359" s="1">
        <f t="shared" si="114"/>
        <v>10.5</v>
      </c>
      <c r="J7359" s="1">
        <f>Predictive_Maintenance_Data[[#This Row],[Torque '[Nm']]]*Predictive_Maintenance_Data[[#This Row],[Angular velocity '[rad/s']]]/1000</f>
        <v>6.6803140345198724</v>
      </c>
      <c r="K7359" s="2">
        <v>42</v>
      </c>
      <c r="L7359" s="2">
        <v>0</v>
      </c>
      <c r="M7359" s="2">
        <v>0</v>
      </c>
      <c r="N7359" s="2">
        <v>0</v>
      </c>
      <c r="O7359" s="2">
        <v>0</v>
      </c>
      <c r="P7359" s="2">
        <v>0</v>
      </c>
      <c r="Q7359" s="2">
        <v>0</v>
      </c>
      <c r="R7359"/>
      <c r="S7359"/>
    </row>
    <row r="7360" spans="1:19" x14ac:dyDescent="0.3">
      <c r="A7360">
        <v>7359</v>
      </c>
      <c r="B7360" t="s">
        <v>7375</v>
      </c>
      <c r="C7360" t="s">
        <v>15</v>
      </c>
      <c r="D7360" s="1">
        <v>299.5</v>
      </c>
      <c r="E7360" s="1">
        <v>310.10000000000002</v>
      </c>
      <c r="F7360" s="2">
        <v>1659</v>
      </c>
      <c r="G7360" s="1">
        <f>2*PI()*Predictive_Maintenance_Data[[#This Row],[Rotational speed '[rpm']]]/60</f>
        <v>173.73007374351556</v>
      </c>
      <c r="H7360" s="1">
        <v>31.5</v>
      </c>
      <c r="I7360" s="1">
        <f t="shared" si="114"/>
        <v>10.600000000000023</v>
      </c>
      <c r="J7360" s="1">
        <f>Predictive_Maintenance_Data[[#This Row],[Torque '[Nm']]]*Predictive_Maintenance_Data[[#This Row],[Angular velocity '[rad/s']]]/1000</f>
        <v>5.4724973229207396</v>
      </c>
      <c r="K7360" s="2">
        <v>44</v>
      </c>
      <c r="L7360" s="2">
        <v>0</v>
      </c>
      <c r="M7360" s="2">
        <v>0</v>
      </c>
      <c r="N7360" s="2">
        <v>0</v>
      </c>
      <c r="O7360" s="2">
        <v>0</v>
      </c>
      <c r="P7360" s="2">
        <v>0</v>
      </c>
      <c r="Q7360" s="2">
        <v>0</v>
      </c>
      <c r="R7360"/>
      <c r="S7360"/>
    </row>
    <row r="7361" spans="1:19" x14ac:dyDescent="0.3">
      <c r="A7361">
        <v>7360</v>
      </c>
      <c r="B7361" t="s">
        <v>7376</v>
      </c>
      <c r="C7361" t="s">
        <v>15</v>
      </c>
      <c r="D7361" s="1">
        <v>299.39999999999998</v>
      </c>
      <c r="E7361" s="1">
        <v>310</v>
      </c>
      <c r="F7361" s="2">
        <v>1512</v>
      </c>
      <c r="G7361" s="1">
        <f>2*PI()*Predictive_Maintenance_Data[[#This Row],[Rotational speed '[rpm']]]/60</f>
        <v>158.33626974092559</v>
      </c>
      <c r="H7361" s="1">
        <v>43.2</v>
      </c>
      <c r="I7361" s="1">
        <f t="shared" si="114"/>
        <v>10.600000000000023</v>
      </c>
      <c r="J7361" s="1">
        <f>Predictive_Maintenance_Data[[#This Row],[Torque '[Nm']]]*Predictive_Maintenance_Data[[#This Row],[Angular velocity '[rad/s']]]/1000</f>
        <v>6.8401268528079857</v>
      </c>
      <c r="K7361" s="2">
        <v>47</v>
      </c>
      <c r="L7361" s="2">
        <v>0</v>
      </c>
      <c r="M7361" s="2">
        <v>0</v>
      </c>
      <c r="N7361" s="2">
        <v>0</v>
      </c>
      <c r="O7361" s="2">
        <v>0</v>
      </c>
      <c r="P7361" s="2">
        <v>0</v>
      </c>
      <c r="Q7361" s="2">
        <v>0</v>
      </c>
      <c r="R7361"/>
      <c r="S7361"/>
    </row>
    <row r="7362" spans="1:19" x14ac:dyDescent="0.3">
      <c r="A7362">
        <v>7361</v>
      </c>
      <c r="B7362" t="s">
        <v>7377</v>
      </c>
      <c r="C7362" t="s">
        <v>17</v>
      </c>
      <c r="D7362" s="1">
        <v>299.5</v>
      </c>
      <c r="E7362" s="1">
        <v>310.10000000000002</v>
      </c>
      <c r="F7362" s="2">
        <v>1585</v>
      </c>
      <c r="G7362" s="1">
        <f>2*PI()*Predictive_Maintenance_Data[[#This Row],[Rotational speed '[rpm']]]/60</f>
        <v>165.98081186466072</v>
      </c>
      <c r="H7362" s="1">
        <v>35.200000000000003</v>
      </c>
      <c r="I7362" s="1">
        <f t="shared" ref="I7362:I7425" si="115">E7362-D7362</f>
        <v>10.600000000000023</v>
      </c>
      <c r="J7362" s="1">
        <f>Predictive_Maintenance_Data[[#This Row],[Torque '[Nm']]]*Predictive_Maintenance_Data[[#This Row],[Angular velocity '[rad/s']]]/1000</f>
        <v>5.8425245776360581</v>
      </c>
      <c r="K7362" s="2">
        <v>50</v>
      </c>
      <c r="L7362" s="2">
        <v>0</v>
      </c>
      <c r="M7362" s="2">
        <v>0</v>
      </c>
      <c r="N7362" s="2">
        <v>0</v>
      </c>
      <c r="O7362" s="2">
        <v>0</v>
      </c>
      <c r="P7362" s="2">
        <v>0</v>
      </c>
      <c r="Q7362" s="2">
        <v>0</v>
      </c>
      <c r="R7362"/>
      <c r="S7362"/>
    </row>
    <row r="7363" spans="1:19" x14ac:dyDescent="0.3">
      <c r="A7363">
        <v>7362</v>
      </c>
      <c r="B7363" t="s">
        <v>7378</v>
      </c>
      <c r="C7363" t="s">
        <v>17</v>
      </c>
      <c r="D7363" s="1">
        <v>299.5</v>
      </c>
      <c r="E7363" s="1">
        <v>310</v>
      </c>
      <c r="F7363" s="2">
        <v>1502</v>
      </c>
      <c r="G7363" s="1">
        <f>2*PI()*Predictive_Maintenance_Data[[#This Row],[Rotational speed '[rpm']]]/60</f>
        <v>157.28907218972896</v>
      </c>
      <c r="H7363" s="1">
        <v>38.5</v>
      </c>
      <c r="I7363" s="1">
        <f t="shared" si="115"/>
        <v>10.5</v>
      </c>
      <c r="J7363" s="1">
        <f>Predictive_Maintenance_Data[[#This Row],[Torque '[Nm']]]*Predictive_Maintenance_Data[[#This Row],[Angular velocity '[rad/s']]]/1000</f>
        <v>6.055629279304565</v>
      </c>
      <c r="K7363" s="2">
        <v>52</v>
      </c>
      <c r="L7363" s="2">
        <v>0</v>
      </c>
      <c r="M7363" s="2">
        <v>0</v>
      </c>
      <c r="N7363" s="2">
        <v>0</v>
      </c>
      <c r="O7363" s="2">
        <v>0</v>
      </c>
      <c r="P7363" s="2">
        <v>0</v>
      </c>
      <c r="Q7363" s="2">
        <v>0</v>
      </c>
      <c r="R7363"/>
      <c r="S7363"/>
    </row>
    <row r="7364" spans="1:19" x14ac:dyDescent="0.3">
      <c r="A7364">
        <v>7363</v>
      </c>
      <c r="B7364" t="s">
        <v>7379</v>
      </c>
      <c r="C7364" t="s">
        <v>17</v>
      </c>
      <c r="D7364" s="1">
        <v>299.5</v>
      </c>
      <c r="E7364" s="1">
        <v>310</v>
      </c>
      <c r="F7364" s="2">
        <v>1594</v>
      </c>
      <c r="G7364" s="1">
        <f>2*PI()*Predictive_Maintenance_Data[[#This Row],[Rotational speed '[rpm']]]/60</f>
        <v>166.92328966073768</v>
      </c>
      <c r="H7364" s="1">
        <v>35.1</v>
      </c>
      <c r="I7364" s="1">
        <f t="shared" si="115"/>
        <v>10.5</v>
      </c>
      <c r="J7364" s="1">
        <f>Predictive_Maintenance_Data[[#This Row],[Torque '[Nm']]]*Predictive_Maintenance_Data[[#This Row],[Angular velocity '[rad/s']]]/1000</f>
        <v>5.8590074670918932</v>
      </c>
      <c r="K7364" s="2">
        <v>54</v>
      </c>
      <c r="L7364" s="2">
        <v>0</v>
      </c>
      <c r="M7364" s="2">
        <v>0</v>
      </c>
      <c r="N7364" s="2">
        <v>0</v>
      </c>
      <c r="O7364" s="2">
        <v>0</v>
      </c>
      <c r="P7364" s="2">
        <v>0</v>
      </c>
      <c r="Q7364" s="2">
        <v>0</v>
      </c>
      <c r="R7364"/>
      <c r="S7364"/>
    </row>
    <row r="7365" spans="1:19" x14ac:dyDescent="0.3">
      <c r="A7365">
        <v>7364</v>
      </c>
      <c r="B7365" t="s">
        <v>7380</v>
      </c>
      <c r="C7365" t="s">
        <v>17</v>
      </c>
      <c r="D7365" s="1">
        <v>299.5</v>
      </c>
      <c r="E7365" s="1">
        <v>310</v>
      </c>
      <c r="F7365" s="2">
        <v>1412</v>
      </c>
      <c r="G7365" s="1">
        <f>2*PI()*Predictive_Maintenance_Data[[#This Row],[Rotational speed '[rpm']]]/60</f>
        <v>147.86429422895961</v>
      </c>
      <c r="H7365" s="1">
        <v>48.9</v>
      </c>
      <c r="I7365" s="1">
        <f t="shared" si="115"/>
        <v>10.5</v>
      </c>
      <c r="J7365" s="1">
        <f>Predictive_Maintenance_Data[[#This Row],[Torque '[Nm']]]*Predictive_Maintenance_Data[[#This Row],[Angular velocity '[rad/s']]]/1000</f>
        <v>7.230563987796125</v>
      </c>
      <c r="K7365" s="2">
        <v>56</v>
      </c>
      <c r="L7365" s="2">
        <v>0</v>
      </c>
      <c r="M7365" s="2">
        <v>0</v>
      </c>
      <c r="N7365" s="2">
        <v>0</v>
      </c>
      <c r="O7365" s="2">
        <v>0</v>
      </c>
      <c r="P7365" s="2">
        <v>0</v>
      </c>
      <c r="Q7365" s="2">
        <v>0</v>
      </c>
      <c r="R7365"/>
      <c r="S7365"/>
    </row>
    <row r="7366" spans="1:19" x14ac:dyDescent="0.3">
      <c r="A7366">
        <v>7365</v>
      </c>
      <c r="B7366" t="s">
        <v>7381</v>
      </c>
      <c r="C7366" t="s">
        <v>17</v>
      </c>
      <c r="D7366" s="1">
        <v>299.5</v>
      </c>
      <c r="E7366" s="1">
        <v>309.89999999999998</v>
      </c>
      <c r="F7366" s="2">
        <v>1402</v>
      </c>
      <c r="G7366" s="1">
        <f>2*PI()*Predictive_Maintenance_Data[[#This Row],[Rotational speed '[rpm']]]/60</f>
        <v>146.817096677763</v>
      </c>
      <c r="H7366" s="1">
        <v>51.7</v>
      </c>
      <c r="I7366" s="1">
        <f t="shared" si="115"/>
        <v>10.399999999999977</v>
      </c>
      <c r="J7366" s="1">
        <f>Predictive_Maintenance_Data[[#This Row],[Torque '[Nm']]]*Predictive_Maintenance_Data[[#This Row],[Angular velocity '[rad/s']]]/1000</f>
        <v>7.5904438982403484</v>
      </c>
      <c r="K7366" s="2">
        <v>58</v>
      </c>
      <c r="L7366" s="2">
        <v>0</v>
      </c>
      <c r="M7366" s="2">
        <v>0</v>
      </c>
      <c r="N7366" s="2">
        <v>0</v>
      </c>
      <c r="O7366" s="2">
        <v>0</v>
      </c>
      <c r="P7366" s="2">
        <v>0</v>
      </c>
      <c r="Q7366" s="2">
        <v>0</v>
      </c>
      <c r="R7366"/>
      <c r="S7366"/>
    </row>
    <row r="7367" spans="1:19" x14ac:dyDescent="0.3">
      <c r="A7367">
        <v>7366</v>
      </c>
      <c r="B7367" t="s">
        <v>7382</v>
      </c>
      <c r="C7367" t="s">
        <v>17</v>
      </c>
      <c r="D7367" s="1">
        <v>299.60000000000002</v>
      </c>
      <c r="E7367" s="1">
        <v>310.10000000000002</v>
      </c>
      <c r="F7367" s="2">
        <v>2057</v>
      </c>
      <c r="G7367" s="1">
        <f>2*PI()*Predictive_Maintenance_Data[[#This Row],[Rotational speed '[rpm']]]/60</f>
        <v>215.40853628114016</v>
      </c>
      <c r="H7367" s="1">
        <v>20.399999999999999</v>
      </c>
      <c r="I7367" s="1">
        <f t="shared" si="115"/>
        <v>10.5</v>
      </c>
      <c r="J7367" s="1">
        <f>Predictive_Maintenance_Data[[#This Row],[Torque '[Nm']]]*Predictive_Maintenance_Data[[#This Row],[Angular velocity '[rad/s']]]/1000</f>
        <v>4.3943341401352587</v>
      </c>
      <c r="K7367" s="2">
        <v>60</v>
      </c>
      <c r="L7367" s="2">
        <v>0</v>
      </c>
      <c r="M7367" s="2">
        <v>0</v>
      </c>
      <c r="N7367" s="2">
        <v>0</v>
      </c>
      <c r="O7367" s="2">
        <v>0</v>
      </c>
      <c r="P7367" s="2">
        <v>0</v>
      </c>
      <c r="Q7367" s="2">
        <v>0</v>
      </c>
      <c r="R7367"/>
      <c r="S7367"/>
    </row>
    <row r="7368" spans="1:19" x14ac:dyDescent="0.3">
      <c r="A7368">
        <v>7367</v>
      </c>
      <c r="B7368" t="s">
        <v>7383</v>
      </c>
      <c r="C7368" t="s">
        <v>27</v>
      </c>
      <c r="D7368" s="1">
        <v>299.60000000000002</v>
      </c>
      <c r="E7368" s="1">
        <v>310.10000000000002</v>
      </c>
      <c r="F7368" s="2">
        <v>1531</v>
      </c>
      <c r="G7368" s="1">
        <f>2*PI()*Predictive_Maintenance_Data[[#This Row],[Rotational speed '[rpm']]]/60</f>
        <v>160.32594508819912</v>
      </c>
      <c r="H7368" s="1">
        <v>36.799999999999997</v>
      </c>
      <c r="I7368" s="1">
        <f t="shared" si="115"/>
        <v>10.5</v>
      </c>
      <c r="J7368" s="1">
        <f>Predictive_Maintenance_Data[[#This Row],[Torque '[Nm']]]*Predictive_Maintenance_Data[[#This Row],[Angular velocity '[rad/s']]]/1000</f>
        <v>5.899994779245727</v>
      </c>
      <c r="K7368" s="2">
        <v>62</v>
      </c>
      <c r="L7368" s="2">
        <v>0</v>
      </c>
      <c r="M7368" s="2">
        <v>0</v>
      </c>
      <c r="N7368" s="2">
        <v>0</v>
      </c>
      <c r="O7368" s="2">
        <v>0</v>
      </c>
      <c r="P7368" s="2">
        <v>0</v>
      </c>
      <c r="Q7368" s="2">
        <v>0</v>
      </c>
      <c r="R7368"/>
      <c r="S7368"/>
    </row>
    <row r="7369" spans="1:19" x14ac:dyDescent="0.3">
      <c r="A7369">
        <v>7368</v>
      </c>
      <c r="B7369" t="s">
        <v>7384</v>
      </c>
      <c r="C7369" t="s">
        <v>15</v>
      </c>
      <c r="D7369" s="1">
        <v>299.5</v>
      </c>
      <c r="E7369" s="1">
        <v>310.10000000000002</v>
      </c>
      <c r="F7369" s="2">
        <v>1359</v>
      </c>
      <c r="G7369" s="1">
        <f>2*PI()*Predictive_Maintenance_Data[[#This Row],[Rotational speed '[rpm']]]/60</f>
        <v>142.31414720761762</v>
      </c>
      <c r="H7369" s="1">
        <v>61.1</v>
      </c>
      <c r="I7369" s="1">
        <f t="shared" si="115"/>
        <v>10.600000000000023</v>
      </c>
      <c r="J7369" s="1">
        <f>Predictive_Maintenance_Data[[#This Row],[Torque '[Nm']]]*Predictive_Maintenance_Data[[#This Row],[Angular velocity '[rad/s']]]/1000</f>
        <v>8.6953943943854366</v>
      </c>
      <c r="K7369" s="2">
        <v>67</v>
      </c>
      <c r="L7369" s="2">
        <v>0</v>
      </c>
      <c r="M7369" s="2">
        <v>0</v>
      </c>
      <c r="N7369" s="2">
        <v>0</v>
      </c>
      <c r="O7369" s="2">
        <v>0</v>
      </c>
      <c r="P7369" s="2">
        <v>0</v>
      </c>
      <c r="Q7369" s="2">
        <v>0</v>
      </c>
      <c r="R7369"/>
      <c r="S7369"/>
    </row>
    <row r="7370" spans="1:19" x14ac:dyDescent="0.3">
      <c r="A7370">
        <v>7369</v>
      </c>
      <c r="B7370" t="s">
        <v>7385</v>
      </c>
      <c r="C7370" t="s">
        <v>15</v>
      </c>
      <c r="D7370" s="1">
        <v>299.60000000000002</v>
      </c>
      <c r="E7370" s="1">
        <v>310.2</v>
      </c>
      <c r="F7370" s="2">
        <v>1620</v>
      </c>
      <c r="G7370" s="1">
        <f>2*PI()*Predictive_Maintenance_Data[[#This Row],[Rotational speed '[rpm']]]/60</f>
        <v>169.64600329384882</v>
      </c>
      <c r="H7370" s="1">
        <v>30</v>
      </c>
      <c r="I7370" s="1">
        <f t="shared" si="115"/>
        <v>10.599999999999966</v>
      </c>
      <c r="J7370" s="1">
        <f>Predictive_Maintenance_Data[[#This Row],[Torque '[Nm']]]*Predictive_Maintenance_Data[[#This Row],[Angular velocity '[rad/s']]]/1000</f>
        <v>5.0893800988154645</v>
      </c>
      <c r="K7370" s="2">
        <v>70</v>
      </c>
      <c r="L7370" s="2">
        <v>0</v>
      </c>
      <c r="M7370" s="2">
        <v>0</v>
      </c>
      <c r="N7370" s="2">
        <v>0</v>
      </c>
      <c r="O7370" s="2">
        <v>0</v>
      </c>
      <c r="P7370" s="2">
        <v>0</v>
      </c>
      <c r="Q7370" s="2">
        <v>0</v>
      </c>
      <c r="R7370"/>
      <c r="S7370"/>
    </row>
    <row r="7371" spans="1:19" x14ac:dyDescent="0.3">
      <c r="A7371">
        <v>7370</v>
      </c>
      <c r="B7371" t="s">
        <v>7386</v>
      </c>
      <c r="C7371" t="s">
        <v>15</v>
      </c>
      <c r="D7371" s="1">
        <v>299.60000000000002</v>
      </c>
      <c r="E7371" s="1">
        <v>310.10000000000002</v>
      </c>
      <c r="F7371" s="2">
        <v>1646</v>
      </c>
      <c r="G7371" s="1">
        <f>2*PI()*Predictive_Maintenance_Data[[#This Row],[Rotational speed '[rpm']]]/60</f>
        <v>172.36871692695999</v>
      </c>
      <c r="H7371" s="1">
        <v>29.6</v>
      </c>
      <c r="I7371" s="1">
        <f t="shared" si="115"/>
        <v>10.5</v>
      </c>
      <c r="J7371" s="1">
        <f>Predictive_Maintenance_Data[[#This Row],[Torque '[Nm']]]*Predictive_Maintenance_Data[[#This Row],[Angular velocity '[rad/s']]]/1000</f>
        <v>5.102114021038016</v>
      </c>
      <c r="K7371" s="2">
        <v>73</v>
      </c>
      <c r="L7371" s="2">
        <v>0</v>
      </c>
      <c r="M7371" s="2">
        <v>0</v>
      </c>
      <c r="N7371" s="2">
        <v>0</v>
      </c>
      <c r="O7371" s="2">
        <v>0</v>
      </c>
      <c r="P7371" s="2">
        <v>0</v>
      </c>
      <c r="Q7371" s="2">
        <v>0</v>
      </c>
      <c r="R7371"/>
      <c r="S7371"/>
    </row>
    <row r="7372" spans="1:19" x14ac:dyDescent="0.3">
      <c r="A7372">
        <v>7371</v>
      </c>
      <c r="B7372" t="s">
        <v>7387</v>
      </c>
      <c r="C7372" t="s">
        <v>15</v>
      </c>
      <c r="D7372" s="1">
        <v>299.60000000000002</v>
      </c>
      <c r="E7372" s="1">
        <v>310.10000000000002</v>
      </c>
      <c r="F7372" s="2">
        <v>1455</v>
      </c>
      <c r="G7372" s="1">
        <f>2*PI()*Predictive_Maintenance_Data[[#This Row],[Rotational speed '[rpm']]]/60</f>
        <v>152.36724369910496</v>
      </c>
      <c r="H7372" s="1">
        <v>46.1</v>
      </c>
      <c r="I7372" s="1">
        <f t="shared" si="115"/>
        <v>10.5</v>
      </c>
      <c r="J7372" s="1">
        <f>Predictive_Maintenance_Data[[#This Row],[Torque '[Nm']]]*Predictive_Maintenance_Data[[#This Row],[Angular velocity '[rad/s']]]/1000</f>
        <v>7.0241299345287391</v>
      </c>
      <c r="K7372" s="2">
        <v>76</v>
      </c>
      <c r="L7372" s="2">
        <v>0</v>
      </c>
      <c r="M7372" s="2">
        <v>0</v>
      </c>
      <c r="N7372" s="2">
        <v>0</v>
      </c>
      <c r="O7372" s="2">
        <v>0</v>
      </c>
      <c r="P7372" s="2">
        <v>0</v>
      </c>
      <c r="Q7372" s="2">
        <v>0</v>
      </c>
      <c r="R7372"/>
      <c r="S7372"/>
    </row>
    <row r="7373" spans="1:19" x14ac:dyDescent="0.3">
      <c r="A7373">
        <v>7372</v>
      </c>
      <c r="B7373" t="s">
        <v>7388</v>
      </c>
      <c r="C7373" t="s">
        <v>17</v>
      </c>
      <c r="D7373" s="1">
        <v>299.60000000000002</v>
      </c>
      <c r="E7373" s="1">
        <v>310.2</v>
      </c>
      <c r="F7373" s="2">
        <v>1512</v>
      </c>
      <c r="G7373" s="1">
        <f>2*PI()*Predictive_Maintenance_Data[[#This Row],[Rotational speed '[rpm']]]/60</f>
        <v>158.33626974092559</v>
      </c>
      <c r="H7373" s="1">
        <v>44</v>
      </c>
      <c r="I7373" s="1">
        <f t="shared" si="115"/>
        <v>10.599999999999966</v>
      </c>
      <c r="J7373" s="1">
        <f>Predictive_Maintenance_Data[[#This Row],[Torque '[Nm']]]*Predictive_Maintenance_Data[[#This Row],[Angular velocity '[rad/s']]]/1000</f>
        <v>6.9667958686007259</v>
      </c>
      <c r="K7373" s="2">
        <v>79</v>
      </c>
      <c r="L7373" s="2">
        <v>0</v>
      </c>
      <c r="M7373" s="2">
        <v>0</v>
      </c>
      <c r="N7373" s="2">
        <v>0</v>
      </c>
      <c r="O7373" s="2">
        <v>0</v>
      </c>
      <c r="P7373" s="2">
        <v>0</v>
      </c>
      <c r="Q7373" s="2">
        <v>0</v>
      </c>
      <c r="R7373"/>
      <c r="S7373"/>
    </row>
    <row r="7374" spans="1:19" x14ac:dyDescent="0.3">
      <c r="A7374">
        <v>7373</v>
      </c>
      <c r="B7374" t="s">
        <v>7389</v>
      </c>
      <c r="C7374" t="s">
        <v>17</v>
      </c>
      <c r="D7374" s="1">
        <v>299.60000000000002</v>
      </c>
      <c r="E7374" s="1">
        <v>310.2</v>
      </c>
      <c r="F7374" s="2">
        <v>1473</v>
      </c>
      <c r="G7374" s="1">
        <f>2*PI()*Predictive_Maintenance_Data[[#This Row],[Rotational speed '[rpm']]]/60</f>
        <v>154.25219929125885</v>
      </c>
      <c r="H7374" s="1">
        <v>42.7</v>
      </c>
      <c r="I7374" s="1">
        <f t="shared" si="115"/>
        <v>10.599999999999966</v>
      </c>
      <c r="J7374" s="1">
        <f>Predictive_Maintenance_Data[[#This Row],[Torque '[Nm']]]*Predictive_Maintenance_Data[[#This Row],[Angular velocity '[rad/s']]]/1000</f>
        <v>6.5865689097367532</v>
      </c>
      <c r="K7374" s="2">
        <v>81</v>
      </c>
      <c r="L7374" s="2">
        <v>0</v>
      </c>
      <c r="M7374" s="2">
        <v>0</v>
      </c>
      <c r="N7374" s="2">
        <v>0</v>
      </c>
      <c r="O7374" s="2">
        <v>0</v>
      </c>
      <c r="P7374" s="2">
        <v>0</v>
      </c>
      <c r="Q7374" s="2">
        <v>0</v>
      </c>
      <c r="R7374"/>
      <c r="S7374"/>
    </row>
    <row r="7375" spans="1:19" x14ac:dyDescent="0.3">
      <c r="A7375">
        <v>7374</v>
      </c>
      <c r="B7375" t="s">
        <v>7390</v>
      </c>
      <c r="C7375" t="s">
        <v>17</v>
      </c>
      <c r="D7375" s="1">
        <v>299.60000000000002</v>
      </c>
      <c r="E7375" s="1">
        <v>310.10000000000002</v>
      </c>
      <c r="F7375" s="2">
        <v>1553</v>
      </c>
      <c r="G7375" s="1">
        <f>2*PI()*Predictive_Maintenance_Data[[#This Row],[Rotational speed '[rpm']]]/60</f>
        <v>162.62977970083162</v>
      </c>
      <c r="H7375" s="1">
        <v>38</v>
      </c>
      <c r="I7375" s="1">
        <f t="shared" si="115"/>
        <v>10.5</v>
      </c>
      <c r="J7375" s="1">
        <f>Predictive_Maintenance_Data[[#This Row],[Torque '[Nm']]]*Predictive_Maintenance_Data[[#This Row],[Angular velocity '[rad/s']]]/1000</f>
        <v>6.1799316286316017</v>
      </c>
      <c r="K7375" s="2">
        <v>83</v>
      </c>
      <c r="L7375" s="2">
        <v>0</v>
      </c>
      <c r="M7375" s="2">
        <v>0</v>
      </c>
      <c r="N7375" s="2">
        <v>0</v>
      </c>
      <c r="O7375" s="2">
        <v>0</v>
      </c>
      <c r="P7375" s="2">
        <v>0</v>
      </c>
      <c r="Q7375" s="2">
        <v>0</v>
      </c>
      <c r="R7375"/>
      <c r="S7375"/>
    </row>
    <row r="7376" spans="1:19" x14ac:dyDescent="0.3">
      <c r="A7376">
        <v>7375</v>
      </c>
      <c r="B7376" t="s">
        <v>7391</v>
      </c>
      <c r="C7376" t="s">
        <v>17</v>
      </c>
      <c r="D7376" s="1">
        <v>299.5</v>
      </c>
      <c r="E7376" s="1">
        <v>310</v>
      </c>
      <c r="F7376" s="2">
        <v>1379</v>
      </c>
      <c r="G7376" s="1">
        <f>2*PI()*Predictive_Maintenance_Data[[#This Row],[Rotational speed '[rpm']]]/60</f>
        <v>144.40854231001083</v>
      </c>
      <c r="H7376" s="1">
        <v>50.4</v>
      </c>
      <c r="I7376" s="1">
        <f t="shared" si="115"/>
        <v>10.5</v>
      </c>
      <c r="J7376" s="1">
        <f>Predictive_Maintenance_Data[[#This Row],[Torque '[Nm']]]*Predictive_Maintenance_Data[[#This Row],[Angular velocity '[rad/s']]]/1000</f>
        <v>7.2781905324245457</v>
      </c>
      <c r="K7376" s="2">
        <v>85</v>
      </c>
      <c r="L7376" s="2">
        <v>0</v>
      </c>
      <c r="M7376" s="2">
        <v>0</v>
      </c>
      <c r="N7376" s="2">
        <v>0</v>
      </c>
      <c r="O7376" s="2">
        <v>0</v>
      </c>
      <c r="P7376" s="2">
        <v>0</v>
      </c>
      <c r="Q7376" s="2">
        <v>0</v>
      </c>
      <c r="R7376"/>
      <c r="S7376"/>
    </row>
    <row r="7377" spans="1:19" x14ac:dyDescent="0.3">
      <c r="A7377">
        <v>7376</v>
      </c>
      <c r="B7377" t="s">
        <v>7392</v>
      </c>
      <c r="C7377" t="s">
        <v>15</v>
      </c>
      <c r="D7377" s="1">
        <v>299.39999999999998</v>
      </c>
      <c r="E7377" s="1">
        <v>309.89999999999998</v>
      </c>
      <c r="F7377" s="2">
        <v>1567</v>
      </c>
      <c r="G7377" s="1">
        <f>2*PI()*Predictive_Maintenance_Data[[#This Row],[Rotational speed '[rpm']]]/60</f>
        <v>164.09585627250686</v>
      </c>
      <c r="H7377" s="1">
        <v>40.6</v>
      </c>
      <c r="I7377" s="1">
        <f t="shared" si="115"/>
        <v>10.5</v>
      </c>
      <c r="J7377" s="1">
        <f>Predictive_Maintenance_Data[[#This Row],[Torque '[Nm']]]*Predictive_Maintenance_Data[[#This Row],[Angular velocity '[rad/s']]]/1000</f>
        <v>6.6622917646637791</v>
      </c>
      <c r="K7377" s="2">
        <v>87</v>
      </c>
      <c r="L7377" s="2">
        <v>0</v>
      </c>
      <c r="M7377" s="2">
        <v>0</v>
      </c>
      <c r="N7377" s="2">
        <v>0</v>
      </c>
      <c r="O7377" s="2">
        <v>0</v>
      </c>
      <c r="P7377" s="2">
        <v>0</v>
      </c>
      <c r="Q7377" s="2">
        <v>0</v>
      </c>
      <c r="R7377"/>
      <c r="S7377"/>
    </row>
    <row r="7378" spans="1:19" x14ac:dyDescent="0.3">
      <c r="A7378">
        <v>7377</v>
      </c>
      <c r="B7378" t="s">
        <v>7393</v>
      </c>
      <c r="C7378" t="s">
        <v>17</v>
      </c>
      <c r="D7378" s="1">
        <v>299.5</v>
      </c>
      <c r="E7378" s="1">
        <v>310</v>
      </c>
      <c r="F7378" s="2">
        <v>1481</v>
      </c>
      <c r="G7378" s="1">
        <f>2*PI()*Predictive_Maintenance_Data[[#This Row],[Rotational speed '[rpm']]]/60</f>
        <v>155.08995733221613</v>
      </c>
      <c r="H7378" s="1">
        <v>43.1</v>
      </c>
      <c r="I7378" s="1">
        <f t="shared" si="115"/>
        <v>10.5</v>
      </c>
      <c r="J7378" s="1">
        <f>Predictive_Maintenance_Data[[#This Row],[Torque '[Nm']]]*Predictive_Maintenance_Data[[#This Row],[Angular velocity '[rad/s']]]/1000</f>
        <v>6.6843771610185154</v>
      </c>
      <c r="K7378" s="2">
        <v>90</v>
      </c>
      <c r="L7378" s="2">
        <v>0</v>
      </c>
      <c r="M7378" s="2">
        <v>0</v>
      </c>
      <c r="N7378" s="2">
        <v>0</v>
      </c>
      <c r="O7378" s="2">
        <v>0</v>
      </c>
      <c r="P7378" s="2">
        <v>0</v>
      </c>
      <c r="Q7378" s="2">
        <v>0</v>
      </c>
      <c r="R7378"/>
      <c r="S7378"/>
    </row>
    <row r="7379" spans="1:19" x14ac:dyDescent="0.3">
      <c r="A7379">
        <v>7378</v>
      </c>
      <c r="B7379" t="s">
        <v>7394</v>
      </c>
      <c r="C7379" t="s">
        <v>17</v>
      </c>
      <c r="D7379" s="1">
        <v>299.5</v>
      </c>
      <c r="E7379" s="1">
        <v>310</v>
      </c>
      <c r="F7379" s="2">
        <v>1349</v>
      </c>
      <c r="G7379" s="1">
        <f>2*PI()*Predictive_Maintenance_Data[[#This Row],[Rotational speed '[rpm']]]/60</f>
        <v>141.26694965642102</v>
      </c>
      <c r="H7379" s="1">
        <v>52.7</v>
      </c>
      <c r="I7379" s="1">
        <f t="shared" si="115"/>
        <v>10.5</v>
      </c>
      <c r="J7379" s="1">
        <f>Predictive_Maintenance_Data[[#This Row],[Torque '[Nm']]]*Predictive_Maintenance_Data[[#This Row],[Angular velocity '[rad/s']]]/1000</f>
        <v>7.4447682468933882</v>
      </c>
      <c r="K7379" s="2">
        <v>92</v>
      </c>
      <c r="L7379" s="2">
        <v>0</v>
      </c>
      <c r="M7379" s="2">
        <v>0</v>
      </c>
      <c r="N7379" s="2">
        <v>0</v>
      </c>
      <c r="O7379" s="2">
        <v>0</v>
      </c>
      <c r="P7379" s="2">
        <v>0</v>
      </c>
      <c r="Q7379" s="2">
        <v>0</v>
      </c>
      <c r="R7379"/>
      <c r="S7379"/>
    </row>
    <row r="7380" spans="1:19" x14ac:dyDescent="0.3">
      <c r="A7380">
        <v>7379</v>
      </c>
      <c r="B7380" t="s">
        <v>7395</v>
      </c>
      <c r="C7380" t="s">
        <v>17</v>
      </c>
      <c r="D7380" s="1">
        <v>299.5</v>
      </c>
      <c r="E7380" s="1">
        <v>310</v>
      </c>
      <c r="F7380" s="2">
        <v>1388</v>
      </c>
      <c r="G7380" s="1">
        <f>2*PI()*Predictive_Maintenance_Data[[#This Row],[Rotational speed '[rpm']]]/60</f>
        <v>145.35102010608776</v>
      </c>
      <c r="H7380" s="1">
        <v>52.4</v>
      </c>
      <c r="I7380" s="1">
        <f t="shared" si="115"/>
        <v>10.5</v>
      </c>
      <c r="J7380" s="1">
        <f>Predictive_Maintenance_Data[[#This Row],[Torque '[Nm']]]*Predictive_Maintenance_Data[[#This Row],[Angular velocity '[rad/s']]]/1000</f>
        <v>7.6163934535589988</v>
      </c>
      <c r="K7380" s="2">
        <v>94</v>
      </c>
      <c r="L7380" s="2">
        <v>0</v>
      </c>
      <c r="M7380" s="2">
        <v>0</v>
      </c>
      <c r="N7380" s="2">
        <v>0</v>
      </c>
      <c r="O7380" s="2">
        <v>0</v>
      </c>
      <c r="P7380" s="2">
        <v>0</v>
      </c>
      <c r="Q7380" s="2">
        <v>0</v>
      </c>
      <c r="R7380"/>
      <c r="S7380"/>
    </row>
    <row r="7381" spans="1:19" x14ac:dyDescent="0.3">
      <c r="A7381">
        <v>7380</v>
      </c>
      <c r="B7381" t="s">
        <v>7396</v>
      </c>
      <c r="C7381" t="s">
        <v>15</v>
      </c>
      <c r="D7381" s="1">
        <v>299.60000000000002</v>
      </c>
      <c r="E7381" s="1">
        <v>310.10000000000002</v>
      </c>
      <c r="F7381" s="2">
        <v>1357</v>
      </c>
      <c r="G7381" s="1">
        <f>2*PI()*Predictive_Maintenance_Data[[#This Row],[Rotational speed '[rpm']]]/60</f>
        <v>142.1047076973783</v>
      </c>
      <c r="H7381" s="1">
        <v>48.7</v>
      </c>
      <c r="I7381" s="1">
        <f t="shared" si="115"/>
        <v>10.5</v>
      </c>
      <c r="J7381" s="1">
        <f>Predictive_Maintenance_Data[[#This Row],[Torque '[Nm']]]*Predictive_Maintenance_Data[[#This Row],[Angular velocity '[rad/s']]]/1000</f>
        <v>6.9204992648623236</v>
      </c>
      <c r="K7381" s="2">
        <v>96</v>
      </c>
      <c r="L7381" s="2">
        <v>0</v>
      </c>
      <c r="M7381" s="2">
        <v>0</v>
      </c>
      <c r="N7381" s="2">
        <v>0</v>
      </c>
      <c r="O7381" s="2">
        <v>0</v>
      </c>
      <c r="P7381" s="2">
        <v>0</v>
      </c>
      <c r="Q7381" s="2">
        <v>0</v>
      </c>
      <c r="R7381"/>
      <c r="S7381"/>
    </row>
    <row r="7382" spans="1:19" x14ac:dyDescent="0.3">
      <c r="A7382">
        <v>7381</v>
      </c>
      <c r="B7382" t="s">
        <v>7397</v>
      </c>
      <c r="C7382" t="s">
        <v>17</v>
      </c>
      <c r="D7382" s="1">
        <v>299.60000000000002</v>
      </c>
      <c r="E7382" s="1">
        <v>310.2</v>
      </c>
      <c r="F7382" s="2">
        <v>1743</v>
      </c>
      <c r="G7382" s="1">
        <f>2*PI()*Predictive_Maintenance_Data[[#This Row],[Rotational speed '[rpm']]]/60</f>
        <v>182.52653317356697</v>
      </c>
      <c r="H7382" s="1">
        <v>24.8</v>
      </c>
      <c r="I7382" s="1">
        <f t="shared" si="115"/>
        <v>10.599999999999966</v>
      </c>
      <c r="J7382" s="1">
        <f>Predictive_Maintenance_Data[[#This Row],[Torque '[Nm']]]*Predictive_Maintenance_Data[[#This Row],[Angular velocity '[rad/s']]]/1000</f>
        <v>4.5266580227044617</v>
      </c>
      <c r="K7382" s="2">
        <v>99</v>
      </c>
      <c r="L7382" s="2">
        <v>0</v>
      </c>
      <c r="M7382" s="2">
        <v>0</v>
      </c>
      <c r="N7382" s="2">
        <v>0</v>
      </c>
      <c r="O7382" s="2">
        <v>0</v>
      </c>
      <c r="P7382" s="2">
        <v>0</v>
      </c>
      <c r="Q7382" s="2">
        <v>0</v>
      </c>
      <c r="R7382"/>
      <c r="S7382"/>
    </row>
    <row r="7383" spans="1:19" x14ac:dyDescent="0.3">
      <c r="A7383">
        <v>7382</v>
      </c>
      <c r="B7383" t="s">
        <v>7398</v>
      </c>
      <c r="C7383" t="s">
        <v>17</v>
      </c>
      <c r="D7383" s="1">
        <v>299.7</v>
      </c>
      <c r="E7383" s="1">
        <v>310.3</v>
      </c>
      <c r="F7383" s="2">
        <v>1495</v>
      </c>
      <c r="G7383" s="1">
        <f>2*PI()*Predictive_Maintenance_Data[[#This Row],[Rotational speed '[rpm']]]/60</f>
        <v>156.55603390389135</v>
      </c>
      <c r="H7383" s="1">
        <v>43.1</v>
      </c>
      <c r="I7383" s="1">
        <f t="shared" si="115"/>
        <v>10.600000000000023</v>
      </c>
      <c r="J7383" s="1">
        <f>Predictive_Maintenance_Data[[#This Row],[Torque '[Nm']]]*Predictive_Maintenance_Data[[#This Row],[Angular velocity '[rad/s']]]/1000</f>
        <v>6.7475650612577178</v>
      </c>
      <c r="K7383" s="2">
        <v>101</v>
      </c>
      <c r="L7383" s="2">
        <v>0</v>
      </c>
      <c r="M7383" s="2">
        <v>0</v>
      </c>
      <c r="N7383" s="2">
        <v>0</v>
      </c>
      <c r="O7383" s="2">
        <v>0</v>
      </c>
      <c r="P7383" s="2">
        <v>0</v>
      </c>
      <c r="Q7383" s="2">
        <v>0</v>
      </c>
      <c r="R7383"/>
      <c r="S7383"/>
    </row>
    <row r="7384" spans="1:19" x14ac:dyDescent="0.3">
      <c r="A7384">
        <v>7383</v>
      </c>
      <c r="B7384" t="s">
        <v>7399</v>
      </c>
      <c r="C7384" t="s">
        <v>17</v>
      </c>
      <c r="D7384" s="1">
        <v>299.8</v>
      </c>
      <c r="E7384" s="1">
        <v>310.39999999999998</v>
      </c>
      <c r="F7384" s="2">
        <v>1698</v>
      </c>
      <c r="G7384" s="1">
        <f>2*PI()*Predictive_Maintenance_Data[[#This Row],[Rotational speed '[rpm']]]/60</f>
        <v>177.81414419318227</v>
      </c>
      <c r="H7384" s="1">
        <v>28.3</v>
      </c>
      <c r="I7384" s="1">
        <f t="shared" si="115"/>
        <v>10.599999999999966</v>
      </c>
      <c r="J7384" s="1">
        <f>Predictive_Maintenance_Data[[#This Row],[Torque '[Nm']]]*Predictive_Maintenance_Data[[#This Row],[Angular velocity '[rad/s']]]/1000</f>
        <v>5.0321402806670585</v>
      </c>
      <c r="K7384" s="2">
        <v>103</v>
      </c>
      <c r="L7384" s="2">
        <v>0</v>
      </c>
      <c r="M7384" s="2">
        <v>0</v>
      </c>
      <c r="N7384" s="2">
        <v>0</v>
      </c>
      <c r="O7384" s="2">
        <v>0</v>
      </c>
      <c r="P7384" s="2">
        <v>0</v>
      </c>
      <c r="Q7384" s="2">
        <v>0</v>
      </c>
      <c r="R7384"/>
      <c r="S7384"/>
    </row>
    <row r="7385" spans="1:19" x14ac:dyDescent="0.3">
      <c r="A7385">
        <v>7384</v>
      </c>
      <c r="B7385" t="s">
        <v>7400</v>
      </c>
      <c r="C7385" t="s">
        <v>15</v>
      </c>
      <c r="D7385" s="1">
        <v>299.7</v>
      </c>
      <c r="E7385" s="1">
        <v>310.39999999999998</v>
      </c>
      <c r="F7385" s="2">
        <v>1410</v>
      </c>
      <c r="G7385" s="1">
        <f>2*PI()*Predictive_Maintenance_Data[[#This Row],[Rotational speed '[rpm']]]/60</f>
        <v>147.65485471872029</v>
      </c>
      <c r="H7385" s="1">
        <v>44.5</v>
      </c>
      <c r="I7385" s="1">
        <f t="shared" si="115"/>
        <v>10.699999999999989</v>
      </c>
      <c r="J7385" s="1">
        <f>Predictive_Maintenance_Data[[#This Row],[Torque '[Nm']]]*Predictive_Maintenance_Data[[#This Row],[Angular velocity '[rad/s']]]/1000</f>
        <v>6.5706410349830531</v>
      </c>
      <c r="K7385" s="2">
        <v>105</v>
      </c>
      <c r="L7385" s="2">
        <v>0</v>
      </c>
      <c r="M7385" s="2">
        <v>0</v>
      </c>
      <c r="N7385" s="2">
        <v>0</v>
      </c>
      <c r="O7385" s="2">
        <v>0</v>
      </c>
      <c r="P7385" s="2">
        <v>0</v>
      </c>
      <c r="Q7385" s="2">
        <v>0</v>
      </c>
      <c r="R7385"/>
      <c r="S7385"/>
    </row>
    <row r="7386" spans="1:19" x14ac:dyDescent="0.3">
      <c r="A7386">
        <v>7385</v>
      </c>
      <c r="B7386" t="s">
        <v>7401</v>
      </c>
      <c r="C7386" t="s">
        <v>17</v>
      </c>
      <c r="D7386" s="1">
        <v>299.7</v>
      </c>
      <c r="E7386" s="1">
        <v>310.39999999999998</v>
      </c>
      <c r="F7386" s="2">
        <v>1614</v>
      </c>
      <c r="G7386" s="1">
        <f>2*PI()*Predictive_Maintenance_Data[[#This Row],[Rotational speed '[rpm']]]/60</f>
        <v>169.01768476313089</v>
      </c>
      <c r="H7386" s="1">
        <v>36.200000000000003</v>
      </c>
      <c r="I7386" s="1">
        <f t="shared" si="115"/>
        <v>10.699999999999989</v>
      </c>
      <c r="J7386" s="1">
        <f>Predictive_Maintenance_Data[[#This Row],[Torque '[Nm']]]*Predictive_Maintenance_Data[[#This Row],[Angular velocity '[rad/s']]]/1000</f>
        <v>6.1184401884253381</v>
      </c>
      <c r="K7386" s="2">
        <v>108</v>
      </c>
      <c r="L7386" s="2">
        <v>0</v>
      </c>
      <c r="M7386" s="2">
        <v>0</v>
      </c>
      <c r="N7386" s="2">
        <v>0</v>
      </c>
      <c r="O7386" s="2">
        <v>0</v>
      </c>
      <c r="P7386" s="2">
        <v>0</v>
      </c>
      <c r="Q7386" s="2">
        <v>0</v>
      </c>
      <c r="R7386"/>
      <c r="S7386"/>
    </row>
    <row r="7387" spans="1:19" x14ac:dyDescent="0.3">
      <c r="A7387">
        <v>7386</v>
      </c>
      <c r="B7387" t="s">
        <v>7402</v>
      </c>
      <c r="C7387" t="s">
        <v>15</v>
      </c>
      <c r="D7387" s="1">
        <v>299.8</v>
      </c>
      <c r="E7387" s="1">
        <v>310.5</v>
      </c>
      <c r="F7387" s="2">
        <v>1375</v>
      </c>
      <c r="G7387" s="1">
        <f>2*PI()*Predictive_Maintenance_Data[[#This Row],[Rotational speed '[rpm']]]/60</f>
        <v>143.98966328953216</v>
      </c>
      <c r="H7387" s="1">
        <v>53.9</v>
      </c>
      <c r="I7387" s="1">
        <f t="shared" si="115"/>
        <v>10.699999999999989</v>
      </c>
      <c r="J7387" s="1">
        <f>Predictive_Maintenance_Data[[#This Row],[Torque '[Nm']]]*Predictive_Maintenance_Data[[#This Row],[Angular velocity '[rad/s']]]/1000</f>
        <v>7.761042851305783</v>
      </c>
      <c r="K7387" s="2">
        <v>110</v>
      </c>
      <c r="L7387" s="2">
        <v>0</v>
      </c>
      <c r="M7387" s="2">
        <v>0</v>
      </c>
      <c r="N7387" s="2">
        <v>0</v>
      </c>
      <c r="O7387" s="2">
        <v>0</v>
      </c>
      <c r="P7387" s="2">
        <v>0</v>
      </c>
      <c r="Q7387" s="2">
        <v>0</v>
      </c>
      <c r="R7387"/>
      <c r="S7387"/>
    </row>
    <row r="7388" spans="1:19" x14ac:dyDescent="0.3">
      <c r="A7388">
        <v>7387</v>
      </c>
      <c r="B7388" t="s">
        <v>7403</v>
      </c>
      <c r="C7388" t="s">
        <v>15</v>
      </c>
      <c r="D7388" s="1">
        <v>299.8</v>
      </c>
      <c r="E7388" s="1">
        <v>310.60000000000002</v>
      </c>
      <c r="F7388" s="2">
        <v>1574</v>
      </c>
      <c r="G7388" s="1">
        <f>2*PI()*Predictive_Maintenance_Data[[#This Row],[Rotational speed '[rpm']]]/60</f>
        <v>164.82889455834447</v>
      </c>
      <c r="H7388" s="1">
        <v>31.8</v>
      </c>
      <c r="I7388" s="1">
        <f t="shared" si="115"/>
        <v>10.800000000000011</v>
      </c>
      <c r="J7388" s="1">
        <f>Predictive_Maintenance_Data[[#This Row],[Torque '[Nm']]]*Predictive_Maintenance_Data[[#This Row],[Angular velocity '[rad/s']]]/1000</f>
        <v>5.2415588469553542</v>
      </c>
      <c r="K7388" s="2">
        <v>113</v>
      </c>
      <c r="L7388" s="2">
        <v>0</v>
      </c>
      <c r="M7388" s="2">
        <v>0</v>
      </c>
      <c r="N7388" s="2">
        <v>0</v>
      </c>
      <c r="O7388" s="2">
        <v>0</v>
      </c>
      <c r="P7388" s="2">
        <v>0</v>
      </c>
      <c r="Q7388" s="2">
        <v>0</v>
      </c>
      <c r="R7388"/>
      <c r="S7388"/>
    </row>
    <row r="7389" spans="1:19" x14ac:dyDescent="0.3">
      <c r="A7389">
        <v>7388</v>
      </c>
      <c r="B7389" t="s">
        <v>7404</v>
      </c>
      <c r="C7389" t="s">
        <v>27</v>
      </c>
      <c r="D7389" s="1">
        <v>299.8</v>
      </c>
      <c r="E7389" s="1">
        <v>310.60000000000002</v>
      </c>
      <c r="F7389" s="2">
        <v>1423</v>
      </c>
      <c r="G7389" s="1">
        <f>2*PI()*Predictive_Maintenance_Data[[#This Row],[Rotational speed '[rpm']]]/60</f>
        <v>149.01621153527586</v>
      </c>
      <c r="H7389" s="1">
        <v>44.6</v>
      </c>
      <c r="I7389" s="1">
        <f t="shared" si="115"/>
        <v>10.800000000000011</v>
      </c>
      <c r="J7389" s="1">
        <f>Predictive_Maintenance_Data[[#This Row],[Torque '[Nm']]]*Predictive_Maintenance_Data[[#This Row],[Angular velocity '[rad/s']]]/1000</f>
        <v>6.6461230344733027</v>
      </c>
      <c r="K7389" s="2">
        <v>116</v>
      </c>
      <c r="L7389" s="2">
        <v>0</v>
      </c>
      <c r="M7389" s="2">
        <v>0</v>
      </c>
      <c r="N7389" s="2">
        <v>0</v>
      </c>
      <c r="O7389" s="2">
        <v>0</v>
      </c>
      <c r="P7389" s="2">
        <v>0</v>
      </c>
      <c r="Q7389" s="2">
        <v>0</v>
      </c>
      <c r="R7389"/>
      <c r="S7389"/>
    </row>
    <row r="7390" spans="1:19" x14ac:dyDescent="0.3">
      <c r="A7390">
        <v>7389</v>
      </c>
      <c r="B7390" t="s">
        <v>7405</v>
      </c>
      <c r="C7390" t="s">
        <v>15</v>
      </c>
      <c r="D7390" s="1">
        <v>299.8</v>
      </c>
      <c r="E7390" s="1">
        <v>310.60000000000002</v>
      </c>
      <c r="F7390" s="2">
        <v>1694</v>
      </c>
      <c r="G7390" s="1">
        <f>2*PI()*Predictive_Maintenance_Data[[#This Row],[Rotational speed '[rpm']]]/60</f>
        <v>177.39526517270366</v>
      </c>
      <c r="H7390" s="1">
        <v>31.3</v>
      </c>
      <c r="I7390" s="1">
        <f t="shared" si="115"/>
        <v>10.800000000000011</v>
      </c>
      <c r="J7390" s="1">
        <f>Predictive_Maintenance_Data[[#This Row],[Torque '[Nm']]]*Predictive_Maintenance_Data[[#This Row],[Angular velocity '[rad/s']]]/1000</f>
        <v>5.552471799905625</v>
      </c>
      <c r="K7390" s="2">
        <v>121</v>
      </c>
      <c r="L7390" s="2">
        <v>0</v>
      </c>
      <c r="M7390" s="2">
        <v>0</v>
      </c>
      <c r="N7390" s="2">
        <v>0</v>
      </c>
      <c r="O7390" s="2">
        <v>0</v>
      </c>
      <c r="P7390" s="2">
        <v>0</v>
      </c>
      <c r="Q7390" s="2">
        <v>0</v>
      </c>
      <c r="R7390"/>
      <c r="S7390"/>
    </row>
    <row r="7391" spans="1:19" x14ac:dyDescent="0.3">
      <c r="A7391">
        <v>7390</v>
      </c>
      <c r="B7391" t="s">
        <v>7406</v>
      </c>
      <c r="C7391" t="s">
        <v>17</v>
      </c>
      <c r="D7391" s="1">
        <v>299.8</v>
      </c>
      <c r="E7391" s="1">
        <v>310.60000000000002</v>
      </c>
      <c r="F7391" s="2">
        <v>1707</v>
      </c>
      <c r="G7391" s="1">
        <f>2*PI()*Predictive_Maintenance_Data[[#This Row],[Rotational speed '[rpm']]]/60</f>
        <v>178.75662198925923</v>
      </c>
      <c r="H7391" s="1">
        <v>32.5</v>
      </c>
      <c r="I7391" s="1">
        <f t="shared" si="115"/>
        <v>10.800000000000011</v>
      </c>
      <c r="J7391" s="1">
        <f>Predictive_Maintenance_Data[[#This Row],[Torque '[Nm']]]*Predictive_Maintenance_Data[[#This Row],[Angular velocity '[rad/s']]]/1000</f>
        <v>5.8095902146509255</v>
      </c>
      <c r="K7391" s="2">
        <v>124</v>
      </c>
      <c r="L7391" s="2">
        <v>0</v>
      </c>
      <c r="M7391" s="2">
        <v>0</v>
      </c>
      <c r="N7391" s="2">
        <v>0</v>
      </c>
      <c r="O7391" s="2">
        <v>0</v>
      </c>
      <c r="P7391" s="2">
        <v>0</v>
      </c>
      <c r="Q7391" s="2">
        <v>0</v>
      </c>
      <c r="R7391"/>
      <c r="S7391"/>
    </row>
    <row r="7392" spans="1:19" x14ac:dyDescent="0.3">
      <c r="A7392">
        <v>7391</v>
      </c>
      <c r="B7392" t="s">
        <v>7407</v>
      </c>
      <c r="C7392" t="s">
        <v>15</v>
      </c>
      <c r="D7392" s="1">
        <v>299.7</v>
      </c>
      <c r="E7392" s="1">
        <v>310.5</v>
      </c>
      <c r="F7392" s="2">
        <v>1490</v>
      </c>
      <c r="G7392" s="1">
        <f>2*PI()*Predictive_Maintenance_Data[[#This Row],[Rotational speed '[rpm']]]/60</f>
        <v>156.03243512829306</v>
      </c>
      <c r="H7392" s="1">
        <v>41.2</v>
      </c>
      <c r="I7392" s="1">
        <f t="shared" si="115"/>
        <v>10.800000000000011</v>
      </c>
      <c r="J7392" s="1">
        <f>Predictive_Maintenance_Data[[#This Row],[Torque '[Nm']]]*Predictive_Maintenance_Data[[#This Row],[Angular velocity '[rad/s']]]/1000</f>
        <v>6.4285363272856753</v>
      </c>
      <c r="K7392" s="2">
        <v>126</v>
      </c>
      <c r="L7392" s="2">
        <v>0</v>
      </c>
      <c r="M7392" s="2">
        <v>0</v>
      </c>
      <c r="N7392" s="2">
        <v>0</v>
      </c>
      <c r="O7392" s="2">
        <v>0</v>
      </c>
      <c r="P7392" s="2">
        <v>0</v>
      </c>
      <c r="Q7392" s="2">
        <v>0</v>
      </c>
      <c r="R7392"/>
      <c r="S7392"/>
    </row>
    <row r="7393" spans="1:19" x14ac:dyDescent="0.3">
      <c r="A7393">
        <v>7392</v>
      </c>
      <c r="B7393" t="s">
        <v>7408</v>
      </c>
      <c r="C7393" t="s">
        <v>17</v>
      </c>
      <c r="D7393" s="1">
        <v>299.7</v>
      </c>
      <c r="E7393" s="1">
        <v>310.60000000000002</v>
      </c>
      <c r="F7393" s="2">
        <v>1675</v>
      </c>
      <c r="G7393" s="1">
        <f>2*PI()*Predictive_Maintenance_Data[[#This Row],[Rotational speed '[rpm']]]/60</f>
        <v>175.40558982543013</v>
      </c>
      <c r="H7393" s="1">
        <v>31.3</v>
      </c>
      <c r="I7393" s="1">
        <f t="shared" si="115"/>
        <v>10.900000000000034</v>
      </c>
      <c r="J7393" s="1">
        <f>Predictive_Maintenance_Data[[#This Row],[Torque '[Nm']]]*Predictive_Maintenance_Data[[#This Row],[Angular velocity '[rad/s']]]/1000</f>
        <v>5.4901949615359626</v>
      </c>
      <c r="K7393" s="2">
        <v>129</v>
      </c>
      <c r="L7393" s="2">
        <v>0</v>
      </c>
      <c r="M7393" s="2">
        <v>0</v>
      </c>
      <c r="N7393" s="2">
        <v>0</v>
      </c>
      <c r="O7393" s="2">
        <v>0</v>
      </c>
      <c r="P7393" s="2">
        <v>0</v>
      </c>
      <c r="Q7393" s="2">
        <v>0</v>
      </c>
      <c r="R7393"/>
      <c r="S7393"/>
    </row>
    <row r="7394" spans="1:19" x14ac:dyDescent="0.3">
      <c r="A7394">
        <v>7393</v>
      </c>
      <c r="B7394" t="s">
        <v>7409</v>
      </c>
      <c r="C7394" t="s">
        <v>15</v>
      </c>
      <c r="D7394" s="1">
        <v>299.7</v>
      </c>
      <c r="E7394" s="1">
        <v>310.5</v>
      </c>
      <c r="F7394" s="2">
        <v>1492</v>
      </c>
      <c r="G7394" s="1">
        <f>2*PI()*Predictive_Maintenance_Data[[#This Row],[Rotational speed '[rpm']]]/60</f>
        <v>156.24187463853238</v>
      </c>
      <c r="H7394" s="1">
        <v>39.299999999999997</v>
      </c>
      <c r="I7394" s="1">
        <f t="shared" si="115"/>
        <v>10.800000000000011</v>
      </c>
      <c r="J7394" s="1">
        <f>Predictive_Maintenance_Data[[#This Row],[Torque '[Nm']]]*Predictive_Maintenance_Data[[#This Row],[Angular velocity '[rad/s']]]/1000</f>
        <v>6.1403056732943222</v>
      </c>
      <c r="K7394" s="2">
        <v>131</v>
      </c>
      <c r="L7394" s="2">
        <v>0</v>
      </c>
      <c r="M7394" s="2">
        <v>0</v>
      </c>
      <c r="N7394" s="2">
        <v>0</v>
      </c>
      <c r="O7394" s="2">
        <v>0</v>
      </c>
      <c r="P7394" s="2">
        <v>0</v>
      </c>
      <c r="Q7394" s="2">
        <v>0</v>
      </c>
      <c r="R7394"/>
      <c r="S7394"/>
    </row>
    <row r="7395" spans="1:19" x14ac:dyDescent="0.3">
      <c r="A7395">
        <v>7394</v>
      </c>
      <c r="B7395" t="s">
        <v>7410</v>
      </c>
      <c r="C7395" t="s">
        <v>15</v>
      </c>
      <c r="D7395" s="1">
        <v>299.7</v>
      </c>
      <c r="E7395" s="1">
        <v>310.5</v>
      </c>
      <c r="F7395" s="2">
        <v>1594</v>
      </c>
      <c r="G7395" s="1">
        <f>2*PI()*Predictive_Maintenance_Data[[#This Row],[Rotational speed '[rpm']]]/60</f>
        <v>166.92328966073768</v>
      </c>
      <c r="H7395" s="1">
        <v>35.4</v>
      </c>
      <c r="I7395" s="1">
        <f t="shared" si="115"/>
        <v>10.800000000000011</v>
      </c>
      <c r="J7395" s="1">
        <f>Predictive_Maintenance_Data[[#This Row],[Torque '[Nm']]]*Predictive_Maintenance_Data[[#This Row],[Angular velocity '[rad/s']]]/1000</f>
        <v>5.9090844539901139</v>
      </c>
      <c r="K7395" s="2">
        <v>134</v>
      </c>
      <c r="L7395" s="2">
        <v>0</v>
      </c>
      <c r="M7395" s="2">
        <v>0</v>
      </c>
      <c r="N7395" s="2">
        <v>0</v>
      </c>
      <c r="O7395" s="2">
        <v>0</v>
      </c>
      <c r="P7395" s="2">
        <v>0</v>
      </c>
      <c r="Q7395" s="2">
        <v>0</v>
      </c>
      <c r="R7395"/>
      <c r="S7395"/>
    </row>
    <row r="7396" spans="1:19" x14ac:dyDescent="0.3">
      <c r="A7396">
        <v>7395</v>
      </c>
      <c r="B7396" t="s">
        <v>7411</v>
      </c>
      <c r="C7396" t="s">
        <v>17</v>
      </c>
      <c r="D7396" s="1">
        <v>299.7</v>
      </c>
      <c r="E7396" s="1">
        <v>310.60000000000002</v>
      </c>
      <c r="F7396" s="2">
        <v>1479</v>
      </c>
      <c r="G7396" s="1">
        <f>2*PI()*Predictive_Maintenance_Data[[#This Row],[Rotational speed '[rpm']]]/60</f>
        <v>154.88051782197681</v>
      </c>
      <c r="H7396" s="1">
        <v>38</v>
      </c>
      <c r="I7396" s="1">
        <f t="shared" si="115"/>
        <v>10.900000000000034</v>
      </c>
      <c r="J7396" s="1">
        <f>Predictive_Maintenance_Data[[#This Row],[Torque '[Nm']]]*Predictive_Maintenance_Data[[#This Row],[Angular velocity '[rad/s']]]/1000</f>
        <v>5.8854596772351186</v>
      </c>
      <c r="K7396" s="2">
        <v>137</v>
      </c>
      <c r="L7396" s="2">
        <v>0</v>
      </c>
      <c r="M7396" s="2">
        <v>0</v>
      </c>
      <c r="N7396" s="2">
        <v>0</v>
      </c>
      <c r="O7396" s="2">
        <v>0</v>
      </c>
      <c r="P7396" s="2">
        <v>0</v>
      </c>
      <c r="Q7396" s="2">
        <v>0</v>
      </c>
      <c r="R7396"/>
      <c r="S7396"/>
    </row>
    <row r="7397" spans="1:19" x14ac:dyDescent="0.3">
      <c r="A7397">
        <v>7396</v>
      </c>
      <c r="B7397" t="s">
        <v>7412</v>
      </c>
      <c r="C7397" t="s">
        <v>15</v>
      </c>
      <c r="D7397" s="1">
        <v>299.7</v>
      </c>
      <c r="E7397" s="1">
        <v>310.60000000000002</v>
      </c>
      <c r="F7397" s="2">
        <v>1572</v>
      </c>
      <c r="G7397" s="1">
        <f>2*PI()*Predictive_Maintenance_Data[[#This Row],[Rotational speed '[rpm']]]/60</f>
        <v>164.61945504810515</v>
      </c>
      <c r="H7397" s="1">
        <v>38</v>
      </c>
      <c r="I7397" s="1">
        <f t="shared" si="115"/>
        <v>10.900000000000034</v>
      </c>
      <c r="J7397" s="1">
        <f>Predictive_Maintenance_Data[[#This Row],[Torque '[Nm']]]*Predictive_Maintenance_Data[[#This Row],[Angular velocity '[rad/s']]]/1000</f>
        <v>6.2555392918279962</v>
      </c>
      <c r="K7397" s="2">
        <v>139</v>
      </c>
      <c r="L7397" s="2">
        <v>0</v>
      </c>
      <c r="M7397" s="2">
        <v>0</v>
      </c>
      <c r="N7397" s="2">
        <v>0</v>
      </c>
      <c r="O7397" s="2">
        <v>0</v>
      </c>
      <c r="P7397" s="2">
        <v>0</v>
      </c>
      <c r="Q7397" s="2">
        <v>0</v>
      </c>
      <c r="R7397"/>
      <c r="S7397"/>
    </row>
    <row r="7398" spans="1:19" x14ac:dyDescent="0.3">
      <c r="A7398">
        <v>7397</v>
      </c>
      <c r="B7398" t="s">
        <v>7413</v>
      </c>
      <c r="C7398" t="s">
        <v>17</v>
      </c>
      <c r="D7398" s="1">
        <v>299.7</v>
      </c>
      <c r="E7398" s="1">
        <v>310.60000000000002</v>
      </c>
      <c r="F7398" s="2">
        <v>1616</v>
      </c>
      <c r="G7398" s="1">
        <f>2*PI()*Predictive_Maintenance_Data[[#This Row],[Rotational speed '[rpm']]]/60</f>
        <v>169.22712427337018</v>
      </c>
      <c r="H7398" s="1">
        <v>35.1</v>
      </c>
      <c r="I7398" s="1">
        <f t="shared" si="115"/>
        <v>10.900000000000034</v>
      </c>
      <c r="J7398" s="1">
        <f>Predictive_Maintenance_Data[[#This Row],[Torque '[Nm']]]*Predictive_Maintenance_Data[[#This Row],[Angular velocity '[rad/s']]]/1000</f>
        <v>5.9398720619952936</v>
      </c>
      <c r="K7398" s="2">
        <v>142</v>
      </c>
      <c r="L7398" s="2">
        <v>0</v>
      </c>
      <c r="M7398" s="2">
        <v>0</v>
      </c>
      <c r="N7398" s="2">
        <v>0</v>
      </c>
      <c r="O7398" s="2">
        <v>0</v>
      </c>
      <c r="P7398" s="2">
        <v>0</v>
      </c>
      <c r="Q7398" s="2">
        <v>0</v>
      </c>
      <c r="R7398"/>
      <c r="S7398"/>
    </row>
    <row r="7399" spans="1:19" x14ac:dyDescent="0.3">
      <c r="A7399">
        <v>7398</v>
      </c>
      <c r="B7399" t="s">
        <v>7414</v>
      </c>
      <c r="C7399" t="s">
        <v>17</v>
      </c>
      <c r="D7399" s="1">
        <v>299.7</v>
      </c>
      <c r="E7399" s="1">
        <v>310.60000000000002</v>
      </c>
      <c r="F7399" s="2">
        <v>1737</v>
      </c>
      <c r="G7399" s="1">
        <f>2*PI()*Predictive_Maintenance_Data[[#This Row],[Rotational speed '[rpm']]]/60</f>
        <v>181.89821464284901</v>
      </c>
      <c r="H7399" s="1">
        <v>26.1</v>
      </c>
      <c r="I7399" s="1">
        <f t="shared" si="115"/>
        <v>10.900000000000034</v>
      </c>
      <c r="J7399" s="1">
        <f>Predictive_Maintenance_Data[[#This Row],[Torque '[Nm']]]*Predictive_Maintenance_Data[[#This Row],[Angular velocity '[rad/s']]]/1000</f>
        <v>4.7475434021783594</v>
      </c>
      <c r="K7399" s="2">
        <v>144</v>
      </c>
      <c r="L7399" s="2">
        <v>0</v>
      </c>
      <c r="M7399" s="2">
        <v>0</v>
      </c>
      <c r="N7399" s="2">
        <v>0</v>
      </c>
      <c r="O7399" s="2">
        <v>0</v>
      </c>
      <c r="P7399" s="2">
        <v>0</v>
      </c>
      <c r="Q7399" s="2">
        <v>0</v>
      </c>
      <c r="R7399"/>
      <c r="S7399"/>
    </row>
    <row r="7400" spans="1:19" x14ac:dyDescent="0.3">
      <c r="A7400">
        <v>7399</v>
      </c>
      <c r="B7400" t="s">
        <v>7415</v>
      </c>
      <c r="C7400" t="s">
        <v>15</v>
      </c>
      <c r="D7400" s="1">
        <v>299.7</v>
      </c>
      <c r="E7400" s="1">
        <v>310.7</v>
      </c>
      <c r="F7400" s="2">
        <v>1498</v>
      </c>
      <c r="G7400" s="1">
        <f>2*PI()*Predictive_Maintenance_Data[[#This Row],[Rotational speed '[rpm']]]/60</f>
        <v>156.87019316925034</v>
      </c>
      <c r="H7400" s="1">
        <v>37.799999999999997</v>
      </c>
      <c r="I7400" s="1">
        <f t="shared" si="115"/>
        <v>11</v>
      </c>
      <c r="J7400" s="1">
        <f>Predictive_Maintenance_Data[[#This Row],[Torque '[Nm']]]*Predictive_Maintenance_Data[[#This Row],[Angular velocity '[rad/s']]]/1000</f>
        <v>5.9296933017976627</v>
      </c>
      <c r="K7400" s="2">
        <v>146</v>
      </c>
      <c r="L7400" s="2">
        <v>0</v>
      </c>
      <c r="M7400" s="2">
        <v>0</v>
      </c>
      <c r="N7400" s="2">
        <v>0</v>
      </c>
      <c r="O7400" s="2">
        <v>0</v>
      </c>
      <c r="P7400" s="2">
        <v>0</v>
      </c>
      <c r="Q7400" s="2">
        <v>0</v>
      </c>
      <c r="R7400"/>
      <c r="S7400"/>
    </row>
    <row r="7401" spans="1:19" x14ac:dyDescent="0.3">
      <c r="A7401">
        <v>7400</v>
      </c>
      <c r="B7401" t="s">
        <v>7416</v>
      </c>
      <c r="C7401" t="s">
        <v>17</v>
      </c>
      <c r="D7401" s="1">
        <v>299.60000000000002</v>
      </c>
      <c r="E7401" s="1">
        <v>310.60000000000002</v>
      </c>
      <c r="F7401" s="2">
        <v>1642</v>
      </c>
      <c r="G7401" s="1">
        <f>2*PI()*Predictive_Maintenance_Data[[#This Row],[Rotational speed '[rpm']]]/60</f>
        <v>171.94983790648132</v>
      </c>
      <c r="H7401" s="1">
        <v>35.1</v>
      </c>
      <c r="I7401" s="1">
        <f t="shared" si="115"/>
        <v>11</v>
      </c>
      <c r="J7401" s="1">
        <f>Predictive_Maintenance_Data[[#This Row],[Torque '[Nm']]]*Predictive_Maintenance_Data[[#This Row],[Angular velocity '[rad/s']]]/1000</f>
        <v>6.0354393105174946</v>
      </c>
      <c r="K7401" s="2">
        <v>149</v>
      </c>
      <c r="L7401" s="2">
        <v>0</v>
      </c>
      <c r="M7401" s="2">
        <v>0</v>
      </c>
      <c r="N7401" s="2">
        <v>0</v>
      </c>
      <c r="O7401" s="2">
        <v>0</v>
      </c>
      <c r="P7401" s="2">
        <v>0</v>
      </c>
      <c r="Q7401" s="2">
        <v>0</v>
      </c>
      <c r="R7401"/>
      <c r="S7401"/>
    </row>
    <row r="7402" spans="1:19" x14ac:dyDescent="0.3">
      <c r="A7402">
        <v>7401</v>
      </c>
      <c r="B7402" t="s">
        <v>7417</v>
      </c>
      <c r="C7402" t="s">
        <v>15</v>
      </c>
      <c r="D7402" s="1">
        <v>299.60000000000002</v>
      </c>
      <c r="E7402" s="1">
        <v>310.60000000000002</v>
      </c>
      <c r="F7402" s="2">
        <v>1633</v>
      </c>
      <c r="G7402" s="1">
        <f>2*PI()*Predictive_Maintenance_Data[[#This Row],[Rotational speed '[rpm']]]/60</f>
        <v>171.00736011040442</v>
      </c>
      <c r="H7402" s="1">
        <v>34.200000000000003</v>
      </c>
      <c r="I7402" s="1">
        <f t="shared" si="115"/>
        <v>11</v>
      </c>
      <c r="J7402" s="1">
        <f>Predictive_Maintenance_Data[[#This Row],[Torque '[Nm']]]*Predictive_Maintenance_Data[[#This Row],[Angular velocity '[rad/s']]]/1000</f>
        <v>5.8484517157758322</v>
      </c>
      <c r="K7402" s="2">
        <v>151</v>
      </c>
      <c r="L7402" s="2">
        <v>0</v>
      </c>
      <c r="M7402" s="2">
        <v>0</v>
      </c>
      <c r="N7402" s="2">
        <v>0</v>
      </c>
      <c r="O7402" s="2">
        <v>0</v>
      </c>
      <c r="P7402" s="2">
        <v>0</v>
      </c>
      <c r="Q7402" s="2">
        <v>0</v>
      </c>
      <c r="R7402"/>
      <c r="S7402"/>
    </row>
    <row r="7403" spans="1:19" x14ac:dyDescent="0.3">
      <c r="A7403">
        <v>7402</v>
      </c>
      <c r="B7403" t="s">
        <v>7418</v>
      </c>
      <c r="C7403" t="s">
        <v>17</v>
      </c>
      <c r="D7403" s="1">
        <v>299.8</v>
      </c>
      <c r="E7403" s="1">
        <v>310.8</v>
      </c>
      <c r="F7403" s="2">
        <v>1409</v>
      </c>
      <c r="G7403" s="1">
        <f>2*PI()*Predictive_Maintenance_Data[[#This Row],[Rotational speed '[rpm']]]/60</f>
        <v>147.55013496360061</v>
      </c>
      <c r="H7403" s="1">
        <v>51.9</v>
      </c>
      <c r="I7403" s="1">
        <f t="shared" si="115"/>
        <v>11</v>
      </c>
      <c r="J7403" s="1">
        <f>Predictive_Maintenance_Data[[#This Row],[Torque '[Nm']]]*Predictive_Maintenance_Data[[#This Row],[Angular velocity '[rad/s']]]/1000</f>
        <v>7.6578520046108718</v>
      </c>
      <c r="K7403" s="2">
        <v>154</v>
      </c>
      <c r="L7403" s="2">
        <v>0</v>
      </c>
      <c r="M7403" s="2">
        <v>0</v>
      </c>
      <c r="N7403" s="2">
        <v>0</v>
      </c>
      <c r="O7403" s="2">
        <v>0</v>
      </c>
      <c r="P7403" s="2">
        <v>0</v>
      </c>
      <c r="Q7403" s="2">
        <v>0</v>
      </c>
      <c r="R7403"/>
      <c r="S7403"/>
    </row>
    <row r="7404" spans="1:19" x14ac:dyDescent="0.3">
      <c r="A7404">
        <v>7403</v>
      </c>
      <c r="B7404" t="s">
        <v>7419</v>
      </c>
      <c r="C7404" t="s">
        <v>15</v>
      </c>
      <c r="D7404" s="1">
        <v>299.8</v>
      </c>
      <c r="E7404" s="1">
        <v>310.8</v>
      </c>
      <c r="F7404" s="2">
        <v>1463</v>
      </c>
      <c r="G7404" s="1">
        <f>2*PI()*Predictive_Maintenance_Data[[#This Row],[Rotational speed '[rpm']]]/60</f>
        <v>153.20500174006227</v>
      </c>
      <c r="H7404" s="1">
        <v>43.5</v>
      </c>
      <c r="I7404" s="1">
        <f t="shared" si="115"/>
        <v>11</v>
      </c>
      <c r="J7404" s="1">
        <f>Predictive_Maintenance_Data[[#This Row],[Torque '[Nm']]]*Predictive_Maintenance_Data[[#This Row],[Angular velocity '[rad/s']]]/1000</f>
        <v>6.6644175756927089</v>
      </c>
      <c r="K7404" s="2">
        <v>156</v>
      </c>
      <c r="L7404" s="2">
        <v>0</v>
      </c>
      <c r="M7404" s="2">
        <v>0</v>
      </c>
      <c r="N7404" s="2">
        <v>0</v>
      </c>
      <c r="O7404" s="2">
        <v>0</v>
      </c>
      <c r="P7404" s="2">
        <v>0</v>
      </c>
      <c r="Q7404" s="2">
        <v>0</v>
      </c>
      <c r="R7404"/>
      <c r="S7404"/>
    </row>
    <row r="7405" spans="1:19" x14ac:dyDescent="0.3">
      <c r="A7405">
        <v>7404</v>
      </c>
      <c r="B7405" t="s">
        <v>7420</v>
      </c>
      <c r="C7405" t="s">
        <v>17</v>
      </c>
      <c r="D7405" s="1">
        <v>299.8</v>
      </c>
      <c r="E7405" s="1">
        <v>310.8</v>
      </c>
      <c r="F7405" s="2">
        <v>1376</v>
      </c>
      <c r="G7405" s="1">
        <f>2*PI()*Predictive_Maintenance_Data[[#This Row],[Rotational speed '[rpm']]]/60</f>
        <v>144.09438304465183</v>
      </c>
      <c r="H7405" s="1">
        <v>48.6</v>
      </c>
      <c r="I7405" s="1">
        <f t="shared" si="115"/>
        <v>11</v>
      </c>
      <c r="J7405" s="1">
        <f>Predictive_Maintenance_Data[[#This Row],[Torque '[Nm']]]*Predictive_Maintenance_Data[[#This Row],[Angular velocity '[rad/s']]]/1000</f>
        <v>7.0029870159700796</v>
      </c>
      <c r="K7405" s="2">
        <v>159</v>
      </c>
      <c r="L7405" s="2">
        <v>0</v>
      </c>
      <c r="M7405" s="2">
        <v>0</v>
      </c>
      <c r="N7405" s="2">
        <v>0</v>
      </c>
      <c r="O7405" s="2">
        <v>0</v>
      </c>
      <c r="P7405" s="2">
        <v>0</v>
      </c>
      <c r="Q7405" s="2">
        <v>0</v>
      </c>
      <c r="R7405"/>
      <c r="S7405"/>
    </row>
    <row r="7406" spans="1:19" x14ac:dyDescent="0.3">
      <c r="A7406">
        <v>7405</v>
      </c>
      <c r="B7406" t="s">
        <v>7421</v>
      </c>
      <c r="C7406" t="s">
        <v>17</v>
      </c>
      <c r="D7406" s="1">
        <v>299.8</v>
      </c>
      <c r="E7406" s="1">
        <v>310.8</v>
      </c>
      <c r="F7406" s="2">
        <v>1553</v>
      </c>
      <c r="G7406" s="1">
        <f>2*PI()*Predictive_Maintenance_Data[[#This Row],[Rotational speed '[rpm']]]/60</f>
        <v>162.62977970083162</v>
      </c>
      <c r="H7406" s="1">
        <v>32.200000000000003</v>
      </c>
      <c r="I7406" s="1">
        <f t="shared" si="115"/>
        <v>11</v>
      </c>
      <c r="J7406" s="1">
        <f>Predictive_Maintenance_Data[[#This Row],[Torque '[Nm']]]*Predictive_Maintenance_Data[[#This Row],[Angular velocity '[rad/s']]]/1000</f>
        <v>5.2366789063667785</v>
      </c>
      <c r="K7406" s="2">
        <v>161</v>
      </c>
      <c r="L7406" s="2">
        <v>0</v>
      </c>
      <c r="M7406" s="2">
        <v>0</v>
      </c>
      <c r="N7406" s="2">
        <v>0</v>
      </c>
      <c r="O7406" s="2">
        <v>0</v>
      </c>
      <c r="P7406" s="2">
        <v>0</v>
      </c>
      <c r="Q7406" s="2">
        <v>0</v>
      </c>
      <c r="R7406"/>
      <c r="S7406"/>
    </row>
    <row r="7407" spans="1:19" x14ac:dyDescent="0.3">
      <c r="A7407">
        <v>7406</v>
      </c>
      <c r="B7407" t="s">
        <v>7422</v>
      </c>
      <c r="C7407" t="s">
        <v>15</v>
      </c>
      <c r="D7407" s="1">
        <v>299.8</v>
      </c>
      <c r="E7407" s="1">
        <v>310.8</v>
      </c>
      <c r="F7407" s="2">
        <v>1530</v>
      </c>
      <c r="G7407" s="1">
        <f>2*PI()*Predictive_Maintenance_Data[[#This Row],[Rotational speed '[rpm']]]/60</f>
        <v>160.22122533307945</v>
      </c>
      <c r="H7407" s="1">
        <v>35.200000000000003</v>
      </c>
      <c r="I7407" s="1">
        <f t="shared" si="115"/>
        <v>11</v>
      </c>
      <c r="J7407" s="1">
        <f>Predictive_Maintenance_Data[[#This Row],[Torque '[Nm']]]*Predictive_Maintenance_Data[[#This Row],[Angular velocity '[rad/s']]]/1000</f>
        <v>5.6397871317243968</v>
      </c>
      <c r="K7407" s="2">
        <v>163</v>
      </c>
      <c r="L7407" s="2">
        <v>0</v>
      </c>
      <c r="M7407" s="2">
        <v>0</v>
      </c>
      <c r="N7407" s="2">
        <v>0</v>
      </c>
      <c r="O7407" s="2">
        <v>0</v>
      </c>
      <c r="P7407" s="2">
        <v>0</v>
      </c>
      <c r="Q7407" s="2">
        <v>0</v>
      </c>
      <c r="R7407"/>
      <c r="S7407"/>
    </row>
    <row r="7408" spans="1:19" x14ac:dyDescent="0.3">
      <c r="A7408">
        <v>7407</v>
      </c>
      <c r="B7408" t="s">
        <v>7423</v>
      </c>
      <c r="C7408" t="s">
        <v>17</v>
      </c>
      <c r="D7408" s="1">
        <v>299.8</v>
      </c>
      <c r="E7408" s="1">
        <v>310.89999999999998</v>
      </c>
      <c r="F7408" s="2">
        <v>1545</v>
      </c>
      <c r="G7408" s="1">
        <f>2*PI()*Predictive_Maintenance_Data[[#This Row],[Rotational speed '[rpm']]]/60</f>
        <v>161.79202165987437</v>
      </c>
      <c r="H7408" s="1">
        <v>40.700000000000003</v>
      </c>
      <c r="I7408" s="1">
        <f t="shared" si="115"/>
        <v>11.099999999999966</v>
      </c>
      <c r="J7408" s="1">
        <f>Predictive_Maintenance_Data[[#This Row],[Torque '[Nm']]]*Predictive_Maintenance_Data[[#This Row],[Angular velocity '[rad/s']]]/1000</f>
        <v>6.5849352815568869</v>
      </c>
      <c r="K7408" s="2">
        <v>166</v>
      </c>
      <c r="L7408" s="2">
        <v>0</v>
      </c>
      <c r="M7408" s="2">
        <v>0</v>
      </c>
      <c r="N7408" s="2">
        <v>0</v>
      </c>
      <c r="O7408" s="2">
        <v>0</v>
      </c>
      <c r="P7408" s="2">
        <v>0</v>
      </c>
      <c r="Q7408" s="2">
        <v>0</v>
      </c>
      <c r="R7408"/>
      <c r="S7408"/>
    </row>
    <row r="7409" spans="1:19" x14ac:dyDescent="0.3">
      <c r="A7409">
        <v>7408</v>
      </c>
      <c r="B7409" t="s">
        <v>7424</v>
      </c>
      <c r="C7409" t="s">
        <v>27</v>
      </c>
      <c r="D7409" s="1">
        <v>299.8</v>
      </c>
      <c r="E7409" s="1">
        <v>310.89999999999998</v>
      </c>
      <c r="F7409" s="2">
        <v>1427</v>
      </c>
      <c r="G7409" s="1">
        <f>2*PI()*Predictive_Maintenance_Data[[#This Row],[Rotational speed '[rpm']]]/60</f>
        <v>149.4350905557545</v>
      </c>
      <c r="H7409" s="1">
        <v>47.2</v>
      </c>
      <c r="I7409" s="1">
        <f t="shared" si="115"/>
        <v>11.099999999999966</v>
      </c>
      <c r="J7409" s="1">
        <f>Predictive_Maintenance_Data[[#This Row],[Torque '[Nm']]]*Predictive_Maintenance_Data[[#This Row],[Angular velocity '[rad/s']]]/1000</f>
        <v>7.0533362742316132</v>
      </c>
      <c r="K7409" s="2">
        <v>168</v>
      </c>
      <c r="L7409" s="2">
        <v>0</v>
      </c>
      <c r="M7409" s="2">
        <v>0</v>
      </c>
      <c r="N7409" s="2">
        <v>0</v>
      </c>
      <c r="O7409" s="2">
        <v>0</v>
      </c>
      <c r="P7409" s="2">
        <v>0</v>
      </c>
      <c r="Q7409" s="2">
        <v>0</v>
      </c>
      <c r="R7409"/>
      <c r="S7409"/>
    </row>
    <row r="7410" spans="1:19" x14ac:dyDescent="0.3">
      <c r="A7410">
        <v>7409</v>
      </c>
      <c r="B7410" t="s">
        <v>7425</v>
      </c>
      <c r="C7410" t="s">
        <v>17</v>
      </c>
      <c r="D7410" s="1">
        <v>299.89999999999998</v>
      </c>
      <c r="E7410" s="1">
        <v>310.89999999999998</v>
      </c>
      <c r="F7410" s="2">
        <v>1292</v>
      </c>
      <c r="G7410" s="1">
        <f>2*PI()*Predictive_Maintenance_Data[[#This Row],[Rotational speed '[rpm']]]/60</f>
        <v>135.29792361460042</v>
      </c>
      <c r="H7410" s="1">
        <v>51.1</v>
      </c>
      <c r="I7410" s="1">
        <f t="shared" si="115"/>
        <v>11</v>
      </c>
      <c r="J7410" s="1">
        <f>Predictive_Maintenance_Data[[#This Row],[Torque '[Nm']]]*Predictive_Maintenance_Data[[#This Row],[Angular velocity '[rad/s']]]/1000</f>
        <v>6.9137238967060819</v>
      </c>
      <c r="K7410" s="2">
        <v>173</v>
      </c>
      <c r="L7410" s="2">
        <v>0</v>
      </c>
      <c r="M7410" s="2">
        <v>0</v>
      </c>
      <c r="N7410" s="2">
        <v>0</v>
      </c>
      <c r="O7410" s="2">
        <v>0</v>
      </c>
      <c r="P7410" s="2">
        <v>0</v>
      </c>
      <c r="Q7410" s="2">
        <v>0</v>
      </c>
      <c r="R7410"/>
      <c r="S7410"/>
    </row>
    <row r="7411" spans="1:19" x14ac:dyDescent="0.3">
      <c r="A7411">
        <v>7410</v>
      </c>
      <c r="B7411" t="s">
        <v>7426</v>
      </c>
      <c r="C7411" t="s">
        <v>17</v>
      </c>
      <c r="D7411" s="1">
        <v>299.8</v>
      </c>
      <c r="E7411" s="1">
        <v>310.89999999999998</v>
      </c>
      <c r="F7411" s="2">
        <v>2084</v>
      </c>
      <c r="G7411" s="1">
        <f>2*PI()*Predictive_Maintenance_Data[[#This Row],[Rotational speed '[rpm']]]/60</f>
        <v>218.23596966937097</v>
      </c>
      <c r="H7411" s="1">
        <v>17.600000000000001</v>
      </c>
      <c r="I7411" s="1">
        <f t="shared" si="115"/>
        <v>11.099999999999966</v>
      </c>
      <c r="J7411" s="1">
        <f>Predictive_Maintenance_Data[[#This Row],[Torque '[Nm']]]*Predictive_Maintenance_Data[[#This Row],[Angular velocity '[rad/s']]]/1000</f>
        <v>3.8409530661809295</v>
      </c>
      <c r="K7411" s="2">
        <v>175</v>
      </c>
      <c r="L7411" s="2">
        <v>0</v>
      </c>
      <c r="M7411" s="2">
        <v>0</v>
      </c>
      <c r="N7411" s="2">
        <v>0</v>
      </c>
      <c r="O7411" s="2">
        <v>0</v>
      </c>
      <c r="P7411" s="2">
        <v>0</v>
      </c>
      <c r="Q7411" s="2">
        <v>0</v>
      </c>
      <c r="R7411"/>
      <c r="S7411"/>
    </row>
    <row r="7412" spans="1:19" x14ac:dyDescent="0.3">
      <c r="A7412">
        <v>7411</v>
      </c>
      <c r="B7412" t="s">
        <v>7427</v>
      </c>
      <c r="C7412" t="s">
        <v>17</v>
      </c>
      <c r="D7412" s="1">
        <v>299.89999999999998</v>
      </c>
      <c r="E7412" s="1">
        <v>311</v>
      </c>
      <c r="F7412" s="2">
        <v>1747</v>
      </c>
      <c r="G7412" s="1">
        <f>2*PI()*Predictive_Maintenance_Data[[#This Row],[Rotational speed '[rpm']]]/60</f>
        <v>182.94541219404562</v>
      </c>
      <c r="H7412" s="1">
        <v>27.6</v>
      </c>
      <c r="I7412" s="1">
        <f t="shared" si="115"/>
        <v>11.100000000000023</v>
      </c>
      <c r="J7412" s="1">
        <f>Predictive_Maintenance_Data[[#This Row],[Torque '[Nm']]]*Predictive_Maintenance_Data[[#This Row],[Angular velocity '[rad/s']]]/1000</f>
        <v>5.0492933765556591</v>
      </c>
      <c r="K7412" s="2">
        <v>177</v>
      </c>
      <c r="L7412" s="2">
        <v>0</v>
      </c>
      <c r="M7412" s="2">
        <v>0</v>
      </c>
      <c r="N7412" s="2">
        <v>0</v>
      </c>
      <c r="O7412" s="2">
        <v>0</v>
      </c>
      <c r="P7412" s="2">
        <v>0</v>
      </c>
      <c r="Q7412" s="2">
        <v>0</v>
      </c>
      <c r="R7412"/>
      <c r="S7412"/>
    </row>
    <row r="7413" spans="1:19" x14ac:dyDescent="0.3">
      <c r="A7413">
        <v>7412</v>
      </c>
      <c r="B7413" t="s">
        <v>7428</v>
      </c>
      <c r="C7413" t="s">
        <v>17</v>
      </c>
      <c r="D7413" s="1">
        <v>300</v>
      </c>
      <c r="E7413" s="1">
        <v>311.10000000000002</v>
      </c>
      <c r="F7413" s="2">
        <v>1425</v>
      </c>
      <c r="G7413" s="1">
        <f>2*PI()*Predictive_Maintenance_Data[[#This Row],[Rotational speed '[rpm']]]/60</f>
        <v>149.22565104551515</v>
      </c>
      <c r="H7413" s="1">
        <v>47.8</v>
      </c>
      <c r="I7413" s="1">
        <f t="shared" si="115"/>
        <v>11.100000000000023</v>
      </c>
      <c r="J7413" s="1">
        <f>Predictive_Maintenance_Data[[#This Row],[Torque '[Nm']]]*Predictive_Maintenance_Data[[#This Row],[Angular velocity '[rad/s']]]/1000</f>
        <v>7.132986119975623</v>
      </c>
      <c r="K7413" s="2">
        <v>179</v>
      </c>
      <c r="L7413" s="2">
        <v>0</v>
      </c>
      <c r="M7413" s="2">
        <v>0</v>
      </c>
      <c r="N7413" s="2">
        <v>0</v>
      </c>
      <c r="O7413" s="2">
        <v>0</v>
      </c>
      <c r="P7413" s="2">
        <v>0</v>
      </c>
      <c r="Q7413" s="2">
        <v>0</v>
      </c>
      <c r="R7413"/>
      <c r="S7413"/>
    </row>
    <row r="7414" spans="1:19" x14ac:dyDescent="0.3">
      <c r="A7414">
        <v>7413</v>
      </c>
      <c r="B7414" t="s">
        <v>7429</v>
      </c>
      <c r="C7414" t="s">
        <v>17</v>
      </c>
      <c r="D7414" s="1">
        <v>300</v>
      </c>
      <c r="E7414" s="1">
        <v>311</v>
      </c>
      <c r="F7414" s="2">
        <v>1637</v>
      </c>
      <c r="G7414" s="1">
        <f>2*PI()*Predictive_Maintenance_Data[[#This Row],[Rotational speed '[rpm']]]/60</f>
        <v>171.42623913088303</v>
      </c>
      <c r="H7414" s="1">
        <v>33.6</v>
      </c>
      <c r="I7414" s="1">
        <f t="shared" si="115"/>
        <v>11</v>
      </c>
      <c r="J7414" s="1">
        <f>Predictive_Maintenance_Data[[#This Row],[Torque '[Nm']]]*Predictive_Maintenance_Data[[#This Row],[Angular velocity '[rad/s']]]/1000</f>
        <v>5.7599216347976698</v>
      </c>
      <c r="K7414" s="2">
        <v>181</v>
      </c>
      <c r="L7414" s="2">
        <v>0</v>
      </c>
      <c r="M7414" s="2">
        <v>0</v>
      </c>
      <c r="N7414" s="2">
        <v>0</v>
      </c>
      <c r="O7414" s="2">
        <v>0</v>
      </c>
      <c r="P7414" s="2">
        <v>0</v>
      </c>
      <c r="Q7414" s="2">
        <v>0</v>
      </c>
      <c r="R7414"/>
      <c r="S7414"/>
    </row>
    <row r="7415" spans="1:19" x14ac:dyDescent="0.3">
      <c r="A7415">
        <v>7414</v>
      </c>
      <c r="B7415" t="s">
        <v>7430</v>
      </c>
      <c r="C7415" t="s">
        <v>15</v>
      </c>
      <c r="D7415" s="1">
        <v>300.10000000000002</v>
      </c>
      <c r="E7415" s="1">
        <v>311.10000000000002</v>
      </c>
      <c r="F7415" s="2">
        <v>1616</v>
      </c>
      <c r="G7415" s="1">
        <f>2*PI()*Predictive_Maintenance_Data[[#This Row],[Rotational speed '[rpm']]]/60</f>
        <v>169.22712427337018</v>
      </c>
      <c r="H7415" s="1">
        <v>35.200000000000003</v>
      </c>
      <c r="I7415" s="1">
        <f t="shared" si="115"/>
        <v>11</v>
      </c>
      <c r="J7415" s="1">
        <f>Predictive_Maintenance_Data[[#This Row],[Torque '[Nm']]]*Predictive_Maintenance_Data[[#This Row],[Angular velocity '[rad/s']]]/1000</f>
        <v>5.9567947744226313</v>
      </c>
      <c r="K7415" s="2">
        <v>183</v>
      </c>
      <c r="L7415" s="2">
        <v>0</v>
      </c>
      <c r="M7415" s="2">
        <v>0</v>
      </c>
      <c r="N7415" s="2">
        <v>0</v>
      </c>
      <c r="O7415" s="2">
        <v>0</v>
      </c>
      <c r="P7415" s="2">
        <v>0</v>
      </c>
      <c r="Q7415" s="2">
        <v>0</v>
      </c>
      <c r="R7415"/>
      <c r="S7415"/>
    </row>
    <row r="7416" spans="1:19" x14ac:dyDescent="0.3">
      <c r="A7416">
        <v>7415</v>
      </c>
      <c r="B7416" t="s">
        <v>7431</v>
      </c>
      <c r="C7416" t="s">
        <v>17</v>
      </c>
      <c r="D7416" s="1">
        <v>300.10000000000002</v>
      </c>
      <c r="E7416" s="1">
        <v>311.10000000000002</v>
      </c>
      <c r="F7416" s="2">
        <v>1619</v>
      </c>
      <c r="G7416" s="1">
        <f>2*PI()*Predictive_Maintenance_Data[[#This Row],[Rotational speed '[rpm']]]/60</f>
        <v>169.54128353872918</v>
      </c>
      <c r="H7416" s="1">
        <v>33.4</v>
      </c>
      <c r="I7416" s="1">
        <f t="shared" si="115"/>
        <v>11</v>
      </c>
      <c r="J7416" s="1">
        <f>Predictive_Maintenance_Data[[#This Row],[Torque '[Nm']]]*Predictive_Maintenance_Data[[#This Row],[Angular velocity '[rad/s']]]/1000</f>
        <v>5.6626788701935542</v>
      </c>
      <c r="K7416" s="2">
        <v>186</v>
      </c>
      <c r="L7416" s="2">
        <v>0</v>
      </c>
      <c r="M7416" s="2">
        <v>0</v>
      </c>
      <c r="N7416" s="2">
        <v>0</v>
      </c>
      <c r="O7416" s="2">
        <v>0</v>
      </c>
      <c r="P7416" s="2">
        <v>0</v>
      </c>
      <c r="Q7416" s="2">
        <v>0</v>
      </c>
      <c r="R7416"/>
      <c r="S7416"/>
    </row>
    <row r="7417" spans="1:19" x14ac:dyDescent="0.3">
      <c r="A7417">
        <v>7416</v>
      </c>
      <c r="B7417" t="s">
        <v>7432</v>
      </c>
      <c r="C7417" t="s">
        <v>17</v>
      </c>
      <c r="D7417" s="1">
        <v>300.10000000000002</v>
      </c>
      <c r="E7417" s="1">
        <v>311.2</v>
      </c>
      <c r="F7417" s="2">
        <v>1489</v>
      </c>
      <c r="G7417" s="1">
        <f>2*PI()*Predictive_Maintenance_Data[[#This Row],[Rotational speed '[rpm']]]/60</f>
        <v>155.92771537317338</v>
      </c>
      <c r="H7417" s="1">
        <v>39.1</v>
      </c>
      <c r="I7417" s="1">
        <f t="shared" si="115"/>
        <v>11.099999999999966</v>
      </c>
      <c r="J7417" s="1">
        <f>Predictive_Maintenance_Data[[#This Row],[Torque '[Nm']]]*Predictive_Maintenance_Data[[#This Row],[Angular velocity '[rad/s']]]/1000</f>
        <v>6.0967736710910794</v>
      </c>
      <c r="K7417" s="2">
        <v>188</v>
      </c>
      <c r="L7417" s="2">
        <v>0</v>
      </c>
      <c r="M7417" s="2">
        <v>0</v>
      </c>
      <c r="N7417" s="2">
        <v>0</v>
      </c>
      <c r="O7417" s="2">
        <v>0</v>
      </c>
      <c r="P7417" s="2">
        <v>0</v>
      </c>
      <c r="Q7417" s="2">
        <v>0</v>
      </c>
      <c r="R7417"/>
      <c r="S7417"/>
    </row>
    <row r="7418" spans="1:19" x14ac:dyDescent="0.3">
      <c r="A7418">
        <v>7417</v>
      </c>
      <c r="B7418" t="s">
        <v>7433</v>
      </c>
      <c r="C7418" t="s">
        <v>15</v>
      </c>
      <c r="D7418" s="1">
        <v>300.10000000000002</v>
      </c>
      <c r="E7418" s="1">
        <v>311.2</v>
      </c>
      <c r="F7418" s="2">
        <v>1452</v>
      </c>
      <c r="G7418" s="1">
        <f>2*PI()*Predictive_Maintenance_Data[[#This Row],[Rotational speed '[rpm']]]/60</f>
        <v>152.05308443374599</v>
      </c>
      <c r="H7418" s="1">
        <v>42.4</v>
      </c>
      <c r="I7418" s="1">
        <f t="shared" si="115"/>
        <v>11.099999999999966</v>
      </c>
      <c r="J7418" s="1">
        <f>Predictive_Maintenance_Data[[#This Row],[Torque '[Nm']]]*Predictive_Maintenance_Data[[#This Row],[Angular velocity '[rad/s']]]/1000</f>
        <v>6.4470507799908301</v>
      </c>
      <c r="K7418" s="2">
        <v>190</v>
      </c>
      <c r="L7418" s="2">
        <v>0</v>
      </c>
      <c r="M7418" s="2">
        <v>0</v>
      </c>
      <c r="N7418" s="2">
        <v>0</v>
      </c>
      <c r="O7418" s="2">
        <v>0</v>
      </c>
      <c r="P7418" s="2">
        <v>0</v>
      </c>
      <c r="Q7418" s="2">
        <v>0</v>
      </c>
      <c r="R7418"/>
      <c r="S7418"/>
    </row>
    <row r="7419" spans="1:19" x14ac:dyDescent="0.3">
      <c r="A7419">
        <v>7418</v>
      </c>
      <c r="B7419" t="s">
        <v>7434</v>
      </c>
      <c r="C7419" t="s">
        <v>15</v>
      </c>
      <c r="D7419" s="1">
        <v>300.10000000000002</v>
      </c>
      <c r="E7419" s="1">
        <v>311.3</v>
      </c>
      <c r="F7419" s="2">
        <v>1495</v>
      </c>
      <c r="G7419" s="1">
        <f>2*PI()*Predictive_Maintenance_Data[[#This Row],[Rotational speed '[rpm']]]/60</f>
        <v>156.55603390389135</v>
      </c>
      <c r="H7419" s="1">
        <v>41</v>
      </c>
      <c r="I7419" s="1">
        <f t="shared" si="115"/>
        <v>11.199999999999989</v>
      </c>
      <c r="J7419" s="1">
        <f>Predictive_Maintenance_Data[[#This Row],[Torque '[Nm']]]*Predictive_Maintenance_Data[[#This Row],[Angular velocity '[rad/s']]]/1000</f>
        <v>6.4187973900595452</v>
      </c>
      <c r="K7419" s="2">
        <v>193</v>
      </c>
      <c r="L7419" s="2">
        <v>0</v>
      </c>
      <c r="M7419" s="2">
        <v>0</v>
      </c>
      <c r="N7419" s="2">
        <v>0</v>
      </c>
      <c r="O7419" s="2">
        <v>0</v>
      </c>
      <c r="P7419" s="2">
        <v>0</v>
      </c>
      <c r="Q7419" s="2">
        <v>0</v>
      </c>
      <c r="R7419"/>
      <c r="S7419"/>
    </row>
    <row r="7420" spans="1:19" x14ac:dyDescent="0.3">
      <c r="A7420">
        <v>7419</v>
      </c>
      <c r="B7420" t="s">
        <v>7435</v>
      </c>
      <c r="C7420" t="s">
        <v>15</v>
      </c>
      <c r="D7420" s="1">
        <v>300.2</v>
      </c>
      <c r="E7420" s="1">
        <v>311.39999999999998</v>
      </c>
      <c r="F7420" s="2">
        <v>1427</v>
      </c>
      <c r="G7420" s="1">
        <f>2*PI()*Predictive_Maintenance_Data[[#This Row],[Rotational speed '[rpm']]]/60</f>
        <v>149.4350905557545</v>
      </c>
      <c r="H7420" s="1">
        <v>39.700000000000003</v>
      </c>
      <c r="I7420" s="1">
        <f t="shared" si="115"/>
        <v>11.199999999999989</v>
      </c>
      <c r="J7420" s="1">
        <f>Predictive_Maintenance_Data[[#This Row],[Torque '[Nm']]]*Predictive_Maintenance_Data[[#This Row],[Angular velocity '[rad/s']]]/1000</f>
        <v>5.9325730950634545</v>
      </c>
      <c r="K7420" s="2">
        <v>196</v>
      </c>
      <c r="L7420" s="2">
        <v>0</v>
      </c>
      <c r="M7420" s="2">
        <v>0</v>
      </c>
      <c r="N7420" s="2">
        <v>0</v>
      </c>
      <c r="O7420" s="2">
        <v>0</v>
      </c>
      <c r="P7420" s="2">
        <v>0</v>
      </c>
      <c r="Q7420" s="2">
        <v>0</v>
      </c>
      <c r="R7420"/>
      <c r="S7420"/>
    </row>
    <row r="7421" spans="1:19" x14ac:dyDescent="0.3">
      <c r="A7421">
        <v>7420</v>
      </c>
      <c r="B7421" t="s">
        <v>7436</v>
      </c>
      <c r="C7421" t="s">
        <v>17</v>
      </c>
      <c r="D7421" s="1">
        <v>300.10000000000002</v>
      </c>
      <c r="E7421" s="1">
        <v>311.39999999999998</v>
      </c>
      <c r="F7421" s="2">
        <v>1572</v>
      </c>
      <c r="G7421" s="1">
        <f>2*PI()*Predictive_Maintenance_Data[[#This Row],[Rotational speed '[rpm']]]/60</f>
        <v>164.61945504810515</v>
      </c>
      <c r="H7421" s="1">
        <v>36.200000000000003</v>
      </c>
      <c r="I7421" s="1">
        <f t="shared" si="115"/>
        <v>11.299999999999955</v>
      </c>
      <c r="J7421" s="1">
        <f>Predictive_Maintenance_Data[[#This Row],[Torque '[Nm']]]*Predictive_Maintenance_Data[[#This Row],[Angular velocity '[rad/s']]]/1000</f>
        <v>5.9592242727414071</v>
      </c>
      <c r="K7421" s="2">
        <v>199</v>
      </c>
      <c r="L7421" s="2">
        <v>0</v>
      </c>
      <c r="M7421" s="2">
        <v>0</v>
      </c>
      <c r="N7421" s="2">
        <v>0</v>
      </c>
      <c r="O7421" s="2">
        <v>0</v>
      </c>
      <c r="P7421" s="2">
        <v>0</v>
      </c>
      <c r="Q7421" s="2">
        <v>0</v>
      </c>
      <c r="R7421"/>
      <c r="S7421"/>
    </row>
    <row r="7422" spans="1:19" x14ac:dyDescent="0.3">
      <c r="A7422">
        <v>7421</v>
      </c>
      <c r="B7422" t="s">
        <v>7437</v>
      </c>
      <c r="C7422" t="s">
        <v>17</v>
      </c>
      <c r="D7422" s="1">
        <v>300.10000000000002</v>
      </c>
      <c r="E7422" s="1">
        <v>311.3</v>
      </c>
      <c r="F7422" s="2">
        <v>1547</v>
      </c>
      <c r="G7422" s="1">
        <f>2*PI()*Predictive_Maintenance_Data[[#This Row],[Rotational speed '[rpm']]]/60</f>
        <v>162.00146117011366</v>
      </c>
      <c r="H7422" s="1">
        <v>40</v>
      </c>
      <c r="I7422" s="1">
        <f t="shared" si="115"/>
        <v>11.199999999999989</v>
      </c>
      <c r="J7422" s="1">
        <f>Predictive_Maintenance_Data[[#This Row],[Torque '[Nm']]]*Predictive_Maintenance_Data[[#This Row],[Angular velocity '[rad/s']]]/1000</f>
        <v>6.4800584468045459</v>
      </c>
      <c r="K7422" s="2">
        <v>201</v>
      </c>
      <c r="L7422" s="2">
        <v>0</v>
      </c>
      <c r="M7422" s="2">
        <v>0</v>
      </c>
      <c r="N7422" s="2">
        <v>0</v>
      </c>
      <c r="O7422" s="2">
        <v>0</v>
      </c>
      <c r="P7422" s="2">
        <v>0</v>
      </c>
      <c r="Q7422" s="2">
        <v>0</v>
      </c>
      <c r="R7422"/>
      <c r="S7422"/>
    </row>
    <row r="7423" spans="1:19" x14ac:dyDescent="0.3">
      <c r="A7423">
        <v>7422</v>
      </c>
      <c r="B7423" t="s">
        <v>7438</v>
      </c>
      <c r="C7423" t="s">
        <v>15</v>
      </c>
      <c r="D7423" s="1">
        <v>300.10000000000002</v>
      </c>
      <c r="E7423" s="1">
        <v>311.39999999999998</v>
      </c>
      <c r="F7423" s="2">
        <v>1342</v>
      </c>
      <c r="G7423" s="1">
        <f>2*PI()*Predictive_Maintenance_Data[[#This Row],[Rotational speed '[rpm']]]/60</f>
        <v>140.53391137058341</v>
      </c>
      <c r="H7423" s="1">
        <v>48.5</v>
      </c>
      <c r="I7423" s="1">
        <f t="shared" si="115"/>
        <v>11.299999999999955</v>
      </c>
      <c r="J7423" s="1">
        <f>Predictive_Maintenance_Data[[#This Row],[Torque '[Nm']]]*Predictive_Maintenance_Data[[#This Row],[Angular velocity '[rad/s']]]/1000</f>
        <v>6.8158947014732956</v>
      </c>
      <c r="K7423" s="2">
        <v>203</v>
      </c>
      <c r="L7423" s="2">
        <v>0</v>
      </c>
      <c r="M7423" s="2">
        <v>0</v>
      </c>
      <c r="N7423" s="2">
        <v>0</v>
      </c>
      <c r="O7423" s="2">
        <v>0</v>
      </c>
      <c r="P7423" s="2">
        <v>0</v>
      </c>
      <c r="Q7423" s="2">
        <v>0</v>
      </c>
      <c r="R7423"/>
      <c r="S7423"/>
    </row>
    <row r="7424" spans="1:19" x14ac:dyDescent="0.3">
      <c r="A7424">
        <v>7423</v>
      </c>
      <c r="B7424" t="s">
        <v>7439</v>
      </c>
      <c r="C7424" t="s">
        <v>17</v>
      </c>
      <c r="D7424" s="1">
        <v>300</v>
      </c>
      <c r="E7424" s="1">
        <v>311.2</v>
      </c>
      <c r="F7424" s="2">
        <v>1351</v>
      </c>
      <c r="G7424" s="1">
        <f>2*PI()*Predictive_Maintenance_Data[[#This Row],[Rotational speed '[rpm']]]/60</f>
        <v>141.47638916666034</v>
      </c>
      <c r="H7424" s="1">
        <v>44.1</v>
      </c>
      <c r="I7424" s="1">
        <f t="shared" si="115"/>
        <v>11.199999999999989</v>
      </c>
      <c r="J7424" s="1">
        <f>Predictive_Maintenance_Data[[#This Row],[Torque '[Nm']]]*Predictive_Maintenance_Data[[#This Row],[Angular velocity '[rad/s']]]/1000</f>
        <v>6.2391087622497219</v>
      </c>
      <c r="K7424" s="2">
        <v>206</v>
      </c>
      <c r="L7424" s="2">
        <v>0</v>
      </c>
      <c r="M7424" s="2">
        <v>0</v>
      </c>
      <c r="N7424" s="2">
        <v>0</v>
      </c>
      <c r="O7424" s="2">
        <v>0</v>
      </c>
      <c r="P7424" s="2">
        <v>0</v>
      </c>
      <c r="Q7424" s="2">
        <v>0</v>
      </c>
      <c r="R7424"/>
      <c r="S7424"/>
    </row>
    <row r="7425" spans="1:19" x14ac:dyDescent="0.3">
      <c r="A7425">
        <v>7424</v>
      </c>
      <c r="B7425" t="s">
        <v>7440</v>
      </c>
      <c r="C7425" t="s">
        <v>17</v>
      </c>
      <c r="D7425" s="1">
        <v>300</v>
      </c>
      <c r="E7425" s="1">
        <v>311.3</v>
      </c>
      <c r="F7425" s="2">
        <v>1407</v>
      </c>
      <c r="G7425" s="1">
        <f>2*PI()*Predictive_Maintenance_Data[[#This Row],[Rotational speed '[rpm']]]/60</f>
        <v>147.34069545336129</v>
      </c>
      <c r="H7425" s="1">
        <v>47.3</v>
      </c>
      <c r="I7425" s="1">
        <f t="shared" si="115"/>
        <v>11.300000000000011</v>
      </c>
      <c r="J7425" s="1">
        <f>Predictive_Maintenance_Data[[#This Row],[Torque '[Nm']]]*Predictive_Maintenance_Data[[#This Row],[Angular velocity '[rad/s']]]/1000</f>
        <v>6.9692148949439892</v>
      </c>
      <c r="K7425" s="2">
        <v>208</v>
      </c>
      <c r="L7425" s="2">
        <v>0</v>
      </c>
      <c r="M7425" s="2">
        <v>0</v>
      </c>
      <c r="N7425" s="2">
        <v>0</v>
      </c>
      <c r="O7425" s="2">
        <v>0</v>
      </c>
      <c r="P7425" s="2">
        <v>0</v>
      </c>
      <c r="Q7425" s="2">
        <v>0</v>
      </c>
      <c r="R7425"/>
      <c r="S7425"/>
    </row>
    <row r="7426" spans="1:19" x14ac:dyDescent="0.3">
      <c r="A7426">
        <v>7425</v>
      </c>
      <c r="B7426" t="s">
        <v>7441</v>
      </c>
      <c r="C7426" t="s">
        <v>15</v>
      </c>
      <c r="D7426" s="1">
        <v>300.10000000000002</v>
      </c>
      <c r="E7426" s="1">
        <v>311.39999999999998</v>
      </c>
      <c r="F7426" s="2">
        <v>1575</v>
      </c>
      <c r="G7426" s="1">
        <f>2*PI()*Predictive_Maintenance_Data[[#This Row],[Rotational speed '[rpm']]]/60</f>
        <v>164.93361431346415</v>
      </c>
      <c r="H7426" s="1">
        <v>29.8</v>
      </c>
      <c r="I7426" s="1">
        <f t="shared" ref="I7426:I7489" si="116">E7426-D7426</f>
        <v>11.299999999999955</v>
      </c>
      <c r="J7426" s="1">
        <f>Predictive_Maintenance_Data[[#This Row],[Torque '[Nm']]]*Predictive_Maintenance_Data[[#This Row],[Angular velocity '[rad/s']]]/1000</f>
        <v>4.915021706541232</v>
      </c>
      <c r="K7426" s="2">
        <v>210</v>
      </c>
      <c r="L7426" s="2">
        <v>0</v>
      </c>
      <c r="M7426" s="2">
        <v>0</v>
      </c>
      <c r="N7426" s="2">
        <v>0</v>
      </c>
      <c r="O7426" s="2">
        <v>0</v>
      </c>
      <c r="P7426" s="2">
        <v>0</v>
      </c>
      <c r="Q7426" s="2">
        <v>0</v>
      </c>
      <c r="R7426"/>
      <c r="S7426"/>
    </row>
    <row r="7427" spans="1:19" x14ac:dyDescent="0.3">
      <c r="A7427">
        <v>7426</v>
      </c>
      <c r="B7427" t="s">
        <v>7442</v>
      </c>
      <c r="C7427" t="s">
        <v>15</v>
      </c>
      <c r="D7427" s="1">
        <v>300</v>
      </c>
      <c r="E7427" s="1">
        <v>311.39999999999998</v>
      </c>
      <c r="F7427" s="2">
        <v>1791</v>
      </c>
      <c r="G7427" s="1">
        <f>2*PI()*Predictive_Maintenance_Data[[#This Row],[Rotational speed '[rpm']]]/60</f>
        <v>187.55308141931064</v>
      </c>
      <c r="H7427" s="1">
        <v>24.1</v>
      </c>
      <c r="I7427" s="1">
        <f t="shared" si="116"/>
        <v>11.399999999999977</v>
      </c>
      <c r="J7427" s="1">
        <f>Predictive_Maintenance_Data[[#This Row],[Torque '[Nm']]]*Predictive_Maintenance_Data[[#This Row],[Angular velocity '[rad/s']]]/1000</f>
        <v>4.5200292622053864</v>
      </c>
      <c r="K7427" s="2">
        <v>213</v>
      </c>
      <c r="L7427" s="2">
        <v>0</v>
      </c>
      <c r="M7427" s="2">
        <v>0</v>
      </c>
      <c r="N7427" s="2">
        <v>0</v>
      </c>
      <c r="O7427" s="2">
        <v>0</v>
      </c>
      <c r="P7427" s="2">
        <v>0</v>
      </c>
      <c r="Q7427" s="2">
        <v>0</v>
      </c>
      <c r="R7427"/>
      <c r="S7427"/>
    </row>
    <row r="7428" spans="1:19" x14ac:dyDescent="0.3">
      <c r="A7428">
        <v>7427</v>
      </c>
      <c r="B7428" t="s">
        <v>7443</v>
      </c>
      <c r="C7428" t="s">
        <v>15</v>
      </c>
      <c r="D7428" s="1">
        <v>300</v>
      </c>
      <c r="E7428" s="1">
        <v>311.39999999999998</v>
      </c>
      <c r="F7428" s="2">
        <v>1692</v>
      </c>
      <c r="G7428" s="1">
        <f>2*PI()*Predictive_Maintenance_Data[[#This Row],[Rotational speed '[rpm']]]/60</f>
        <v>177.18582566246431</v>
      </c>
      <c r="H7428" s="1">
        <v>29</v>
      </c>
      <c r="I7428" s="1">
        <f t="shared" si="116"/>
        <v>11.399999999999977</v>
      </c>
      <c r="J7428" s="1">
        <f>Predictive_Maintenance_Data[[#This Row],[Torque '[Nm']]]*Predictive_Maintenance_Data[[#This Row],[Angular velocity '[rad/s']]]/1000</f>
        <v>5.1383889442114654</v>
      </c>
      <c r="K7428" s="2">
        <v>216</v>
      </c>
      <c r="L7428" s="2">
        <v>1</v>
      </c>
      <c r="M7428" s="2">
        <v>1</v>
      </c>
      <c r="N7428" s="2">
        <v>0</v>
      </c>
      <c r="O7428" s="2">
        <v>0</v>
      </c>
      <c r="P7428" s="2">
        <v>0</v>
      </c>
      <c r="Q7428" s="2">
        <v>0</v>
      </c>
      <c r="R7428"/>
      <c r="S7428"/>
    </row>
    <row r="7429" spans="1:19" x14ac:dyDescent="0.3">
      <c r="A7429">
        <v>7428</v>
      </c>
      <c r="B7429" t="s">
        <v>7444</v>
      </c>
      <c r="C7429" t="s">
        <v>17</v>
      </c>
      <c r="D7429" s="1">
        <v>300</v>
      </c>
      <c r="E7429" s="1">
        <v>311.39999999999998</v>
      </c>
      <c r="F7429" s="2">
        <v>1634</v>
      </c>
      <c r="G7429" s="1">
        <f>2*PI()*Predictive_Maintenance_Data[[#This Row],[Rotational speed '[rpm']]]/60</f>
        <v>171.11207986552407</v>
      </c>
      <c r="H7429" s="1">
        <v>31.9</v>
      </c>
      <c r="I7429" s="1">
        <f t="shared" si="116"/>
        <v>11.399999999999977</v>
      </c>
      <c r="J7429" s="1">
        <f>Predictive_Maintenance_Data[[#This Row],[Torque '[Nm']]]*Predictive_Maintenance_Data[[#This Row],[Angular velocity '[rad/s']]]/1000</f>
        <v>5.4584753477102179</v>
      </c>
      <c r="K7429" s="2">
        <v>0</v>
      </c>
      <c r="L7429" s="2">
        <v>0</v>
      </c>
      <c r="M7429" s="2">
        <v>0</v>
      </c>
      <c r="N7429" s="2">
        <v>0</v>
      </c>
      <c r="O7429" s="2">
        <v>0</v>
      </c>
      <c r="P7429" s="2">
        <v>0</v>
      </c>
      <c r="Q7429" s="2">
        <v>0</v>
      </c>
      <c r="R7429"/>
      <c r="S7429"/>
    </row>
    <row r="7430" spans="1:19" x14ac:dyDescent="0.3">
      <c r="A7430">
        <v>7429</v>
      </c>
      <c r="B7430" t="s">
        <v>7445</v>
      </c>
      <c r="C7430" t="s">
        <v>15</v>
      </c>
      <c r="D7430" s="1">
        <v>300</v>
      </c>
      <c r="E7430" s="1">
        <v>311.39999999999998</v>
      </c>
      <c r="F7430" s="2">
        <v>1864</v>
      </c>
      <c r="G7430" s="1">
        <f>2*PI()*Predictive_Maintenance_Data[[#This Row],[Rotational speed '[rpm']]]/60</f>
        <v>195.19762354304581</v>
      </c>
      <c r="H7430" s="1">
        <v>23.3</v>
      </c>
      <c r="I7430" s="1">
        <f t="shared" si="116"/>
        <v>11.399999999999977</v>
      </c>
      <c r="J7430" s="1">
        <f>Predictive_Maintenance_Data[[#This Row],[Torque '[Nm']]]*Predictive_Maintenance_Data[[#This Row],[Angular velocity '[rad/s']]]/1000</f>
        <v>4.5481046285529674</v>
      </c>
      <c r="K7430" s="2">
        <v>2</v>
      </c>
      <c r="L7430" s="2">
        <v>0</v>
      </c>
      <c r="M7430" s="2">
        <v>0</v>
      </c>
      <c r="N7430" s="2">
        <v>0</v>
      </c>
      <c r="O7430" s="2">
        <v>0</v>
      </c>
      <c r="P7430" s="2">
        <v>0</v>
      </c>
      <c r="Q7430" s="2">
        <v>0</v>
      </c>
      <c r="R7430"/>
      <c r="S7430"/>
    </row>
    <row r="7431" spans="1:19" x14ac:dyDescent="0.3">
      <c r="A7431">
        <v>7430</v>
      </c>
      <c r="B7431" t="s">
        <v>7446</v>
      </c>
      <c r="C7431" t="s">
        <v>17</v>
      </c>
      <c r="D7431" s="1">
        <v>300</v>
      </c>
      <c r="E7431" s="1">
        <v>311.39999999999998</v>
      </c>
      <c r="F7431" s="2">
        <v>1590</v>
      </c>
      <c r="G7431" s="1">
        <f>2*PI()*Predictive_Maintenance_Data[[#This Row],[Rotational speed '[rpm']]]/60</f>
        <v>166.50441064025901</v>
      </c>
      <c r="H7431" s="1">
        <v>33.6</v>
      </c>
      <c r="I7431" s="1">
        <f t="shared" si="116"/>
        <v>11.399999999999977</v>
      </c>
      <c r="J7431" s="1">
        <f>Predictive_Maintenance_Data[[#This Row],[Torque '[Nm']]]*Predictive_Maintenance_Data[[#This Row],[Angular velocity '[rad/s']]]/1000</f>
        <v>5.5945481975127027</v>
      </c>
      <c r="K7431" s="2">
        <v>5</v>
      </c>
      <c r="L7431" s="2">
        <v>0</v>
      </c>
      <c r="M7431" s="2">
        <v>0</v>
      </c>
      <c r="N7431" s="2">
        <v>0</v>
      </c>
      <c r="O7431" s="2">
        <v>0</v>
      </c>
      <c r="P7431" s="2">
        <v>0</v>
      </c>
      <c r="Q7431" s="2">
        <v>0</v>
      </c>
      <c r="R7431"/>
      <c r="S7431"/>
    </row>
    <row r="7432" spans="1:19" x14ac:dyDescent="0.3">
      <c r="A7432">
        <v>7431</v>
      </c>
      <c r="B7432" t="s">
        <v>7447</v>
      </c>
      <c r="C7432" t="s">
        <v>15</v>
      </c>
      <c r="D7432" s="1">
        <v>300</v>
      </c>
      <c r="E7432" s="1">
        <v>311.39999999999998</v>
      </c>
      <c r="F7432" s="2">
        <v>1384</v>
      </c>
      <c r="G7432" s="1">
        <f>2*PI()*Predictive_Maintenance_Data[[#This Row],[Rotational speed '[rpm']]]/60</f>
        <v>144.93214108560912</v>
      </c>
      <c r="H7432" s="1">
        <v>46.1</v>
      </c>
      <c r="I7432" s="1">
        <f t="shared" si="116"/>
        <v>11.399999999999977</v>
      </c>
      <c r="J7432" s="1">
        <f>Predictive_Maintenance_Data[[#This Row],[Torque '[Nm']]]*Predictive_Maintenance_Data[[#This Row],[Angular velocity '[rad/s']]]/1000</f>
        <v>6.6813717040465805</v>
      </c>
      <c r="K7432" s="2">
        <v>7</v>
      </c>
      <c r="L7432" s="2">
        <v>0</v>
      </c>
      <c r="M7432" s="2">
        <v>0</v>
      </c>
      <c r="N7432" s="2">
        <v>0</v>
      </c>
      <c r="O7432" s="2">
        <v>0</v>
      </c>
      <c r="P7432" s="2">
        <v>0</v>
      </c>
      <c r="Q7432" s="2">
        <v>0</v>
      </c>
      <c r="R7432"/>
      <c r="S7432"/>
    </row>
    <row r="7433" spans="1:19" x14ac:dyDescent="0.3">
      <c r="A7433">
        <v>7432</v>
      </c>
      <c r="B7433" t="s">
        <v>7448</v>
      </c>
      <c r="C7433" t="s">
        <v>15</v>
      </c>
      <c r="D7433" s="1">
        <v>300</v>
      </c>
      <c r="E7433" s="1">
        <v>311.39999999999998</v>
      </c>
      <c r="F7433" s="2">
        <v>1352</v>
      </c>
      <c r="G7433" s="1">
        <f>2*PI()*Predictive_Maintenance_Data[[#This Row],[Rotational speed '[rpm']]]/60</f>
        <v>141.58110892178001</v>
      </c>
      <c r="H7433" s="1">
        <v>61.8</v>
      </c>
      <c r="I7433" s="1">
        <f t="shared" si="116"/>
        <v>11.399999999999977</v>
      </c>
      <c r="J7433" s="1">
        <f>Predictive_Maintenance_Data[[#This Row],[Torque '[Nm']]]*Predictive_Maintenance_Data[[#This Row],[Angular velocity '[rad/s']]]/1000</f>
        <v>8.749712531366006</v>
      </c>
      <c r="K7433" s="2">
        <v>10</v>
      </c>
      <c r="L7433" s="2">
        <v>0</v>
      </c>
      <c r="M7433" s="2">
        <v>0</v>
      </c>
      <c r="N7433" s="2">
        <v>0</v>
      </c>
      <c r="O7433" s="2">
        <v>0</v>
      </c>
      <c r="P7433" s="2">
        <v>0</v>
      </c>
      <c r="Q7433" s="2">
        <v>0</v>
      </c>
      <c r="R7433"/>
      <c r="S7433"/>
    </row>
    <row r="7434" spans="1:19" x14ac:dyDescent="0.3">
      <c r="A7434">
        <v>7433</v>
      </c>
      <c r="B7434" t="s">
        <v>7449</v>
      </c>
      <c r="C7434" t="s">
        <v>17</v>
      </c>
      <c r="D7434" s="1">
        <v>300.10000000000002</v>
      </c>
      <c r="E7434" s="1">
        <v>311.39999999999998</v>
      </c>
      <c r="F7434" s="2">
        <v>1484</v>
      </c>
      <c r="G7434" s="1">
        <f>2*PI()*Predictive_Maintenance_Data[[#This Row],[Rotational speed '[rpm']]]/60</f>
        <v>155.4041165975751</v>
      </c>
      <c r="H7434" s="1">
        <v>43.1</v>
      </c>
      <c r="I7434" s="1">
        <f t="shared" si="116"/>
        <v>11.299999999999955</v>
      </c>
      <c r="J7434" s="1">
        <f>Predictive_Maintenance_Data[[#This Row],[Torque '[Nm']]]*Predictive_Maintenance_Data[[#This Row],[Angular velocity '[rad/s']]]/1000</f>
        <v>6.6979174253554863</v>
      </c>
      <c r="K7434" s="2">
        <v>13</v>
      </c>
      <c r="L7434" s="2">
        <v>0</v>
      </c>
      <c r="M7434" s="2">
        <v>0</v>
      </c>
      <c r="N7434" s="2">
        <v>0</v>
      </c>
      <c r="O7434" s="2">
        <v>0</v>
      </c>
      <c r="P7434" s="2">
        <v>0</v>
      </c>
      <c r="Q7434" s="2">
        <v>0</v>
      </c>
      <c r="R7434"/>
      <c r="S7434"/>
    </row>
    <row r="7435" spans="1:19" x14ac:dyDescent="0.3">
      <c r="A7435">
        <v>7434</v>
      </c>
      <c r="B7435" t="s">
        <v>7450</v>
      </c>
      <c r="C7435" t="s">
        <v>15</v>
      </c>
      <c r="D7435" s="1">
        <v>300.10000000000002</v>
      </c>
      <c r="E7435" s="1">
        <v>311.39999999999998</v>
      </c>
      <c r="F7435" s="2">
        <v>1913</v>
      </c>
      <c r="G7435" s="1">
        <f>2*PI()*Predictive_Maintenance_Data[[#This Row],[Rotational speed '[rpm']]]/60</f>
        <v>200.32889154390915</v>
      </c>
      <c r="H7435" s="1">
        <v>21.9</v>
      </c>
      <c r="I7435" s="1">
        <f t="shared" si="116"/>
        <v>11.299999999999955</v>
      </c>
      <c r="J7435" s="1">
        <f>Predictive_Maintenance_Data[[#This Row],[Torque '[Nm']]]*Predictive_Maintenance_Data[[#This Row],[Angular velocity '[rad/s']]]/1000</f>
        <v>4.3872027248116101</v>
      </c>
      <c r="K7435" s="2">
        <v>15</v>
      </c>
      <c r="L7435" s="2">
        <v>0</v>
      </c>
      <c r="M7435" s="2">
        <v>0</v>
      </c>
      <c r="N7435" s="2">
        <v>0</v>
      </c>
      <c r="O7435" s="2">
        <v>0</v>
      </c>
      <c r="P7435" s="2">
        <v>0</v>
      </c>
      <c r="Q7435" s="2">
        <v>0</v>
      </c>
      <c r="R7435"/>
      <c r="S7435"/>
    </row>
    <row r="7436" spans="1:19" x14ac:dyDescent="0.3">
      <c r="A7436">
        <v>7435</v>
      </c>
      <c r="B7436" t="s">
        <v>7451</v>
      </c>
      <c r="C7436" t="s">
        <v>17</v>
      </c>
      <c r="D7436" s="1">
        <v>300</v>
      </c>
      <c r="E7436" s="1">
        <v>311.39999999999998</v>
      </c>
      <c r="F7436" s="2">
        <v>1508</v>
      </c>
      <c r="G7436" s="1">
        <f>2*PI()*Predictive_Maintenance_Data[[#This Row],[Rotational speed '[rpm']]]/60</f>
        <v>157.91739072044692</v>
      </c>
      <c r="H7436" s="1">
        <v>38.200000000000003</v>
      </c>
      <c r="I7436" s="1">
        <f t="shared" si="116"/>
        <v>11.399999999999977</v>
      </c>
      <c r="J7436" s="1">
        <f>Predictive_Maintenance_Data[[#This Row],[Torque '[Nm']]]*Predictive_Maintenance_Data[[#This Row],[Angular velocity '[rad/s']]]/1000</f>
        <v>6.0324443255210722</v>
      </c>
      <c r="K7436" s="2">
        <v>18</v>
      </c>
      <c r="L7436" s="2">
        <v>0</v>
      </c>
      <c r="M7436" s="2">
        <v>0</v>
      </c>
      <c r="N7436" s="2">
        <v>0</v>
      </c>
      <c r="O7436" s="2">
        <v>0</v>
      </c>
      <c r="P7436" s="2">
        <v>0</v>
      </c>
      <c r="Q7436" s="2">
        <v>0</v>
      </c>
      <c r="R7436"/>
      <c r="S7436"/>
    </row>
    <row r="7437" spans="1:19" x14ac:dyDescent="0.3">
      <c r="A7437">
        <v>7436</v>
      </c>
      <c r="B7437" t="s">
        <v>7452</v>
      </c>
      <c r="C7437" t="s">
        <v>17</v>
      </c>
      <c r="D7437" s="1">
        <v>299.89999999999998</v>
      </c>
      <c r="E7437" s="1">
        <v>311.3</v>
      </c>
      <c r="F7437" s="2">
        <v>1504</v>
      </c>
      <c r="G7437" s="1">
        <f>2*PI()*Predictive_Maintenance_Data[[#This Row],[Rotational speed '[rpm']]]/60</f>
        <v>157.4985116999683</v>
      </c>
      <c r="H7437" s="1">
        <v>40.700000000000003</v>
      </c>
      <c r="I7437" s="1">
        <f t="shared" si="116"/>
        <v>11.400000000000034</v>
      </c>
      <c r="J7437" s="1">
        <f>Predictive_Maintenance_Data[[#This Row],[Torque '[Nm']]]*Predictive_Maintenance_Data[[#This Row],[Angular velocity '[rad/s']]]/1000</f>
        <v>6.41018942618871</v>
      </c>
      <c r="K7437" s="2">
        <v>20</v>
      </c>
      <c r="L7437" s="2">
        <v>0</v>
      </c>
      <c r="M7437" s="2">
        <v>0</v>
      </c>
      <c r="N7437" s="2">
        <v>0</v>
      </c>
      <c r="O7437" s="2">
        <v>0</v>
      </c>
      <c r="P7437" s="2">
        <v>0</v>
      </c>
      <c r="Q7437" s="2">
        <v>0</v>
      </c>
      <c r="R7437"/>
      <c r="S7437"/>
    </row>
    <row r="7438" spans="1:19" x14ac:dyDescent="0.3">
      <c r="A7438">
        <v>7437</v>
      </c>
      <c r="B7438" t="s">
        <v>7453</v>
      </c>
      <c r="C7438" t="s">
        <v>17</v>
      </c>
      <c r="D7438" s="1">
        <v>300</v>
      </c>
      <c r="E7438" s="1">
        <v>311.39999999999998</v>
      </c>
      <c r="F7438" s="2">
        <v>1487</v>
      </c>
      <c r="G7438" s="1">
        <f>2*PI()*Predictive_Maintenance_Data[[#This Row],[Rotational speed '[rpm']]]/60</f>
        <v>155.71827586293409</v>
      </c>
      <c r="H7438" s="1">
        <v>41.2</v>
      </c>
      <c r="I7438" s="1">
        <f t="shared" si="116"/>
        <v>11.399999999999977</v>
      </c>
      <c r="J7438" s="1">
        <f>Predictive_Maintenance_Data[[#This Row],[Torque '[Nm']]]*Predictive_Maintenance_Data[[#This Row],[Angular velocity '[rad/s']]]/1000</f>
        <v>6.4155929655528849</v>
      </c>
      <c r="K7438" s="2">
        <v>22</v>
      </c>
      <c r="L7438" s="2">
        <v>0</v>
      </c>
      <c r="M7438" s="2">
        <v>0</v>
      </c>
      <c r="N7438" s="2">
        <v>0</v>
      </c>
      <c r="O7438" s="2">
        <v>0</v>
      </c>
      <c r="P7438" s="2">
        <v>0</v>
      </c>
      <c r="Q7438" s="2">
        <v>0</v>
      </c>
      <c r="R7438"/>
      <c r="S7438"/>
    </row>
    <row r="7439" spans="1:19" x14ac:dyDescent="0.3">
      <c r="A7439">
        <v>7438</v>
      </c>
      <c r="B7439" t="s">
        <v>7454</v>
      </c>
      <c r="C7439" t="s">
        <v>17</v>
      </c>
      <c r="D7439" s="1">
        <v>299.8</v>
      </c>
      <c r="E7439" s="1">
        <v>311.3</v>
      </c>
      <c r="F7439" s="2">
        <v>1727</v>
      </c>
      <c r="G7439" s="1">
        <f>2*PI()*Predictive_Maintenance_Data[[#This Row],[Rotational speed '[rpm']]]/60</f>
        <v>180.85101709165244</v>
      </c>
      <c r="H7439" s="1">
        <v>30</v>
      </c>
      <c r="I7439" s="1">
        <f t="shared" si="116"/>
        <v>11.5</v>
      </c>
      <c r="J7439" s="1">
        <f>Predictive_Maintenance_Data[[#This Row],[Torque '[Nm']]]*Predictive_Maintenance_Data[[#This Row],[Angular velocity '[rad/s']]]/1000</f>
        <v>5.4255305127495728</v>
      </c>
      <c r="K7439" s="2">
        <v>24</v>
      </c>
      <c r="L7439" s="2">
        <v>0</v>
      </c>
      <c r="M7439" s="2">
        <v>0</v>
      </c>
      <c r="N7439" s="2">
        <v>0</v>
      </c>
      <c r="O7439" s="2">
        <v>0</v>
      </c>
      <c r="P7439" s="2">
        <v>0</v>
      </c>
      <c r="Q7439" s="2">
        <v>0</v>
      </c>
      <c r="R7439"/>
      <c r="S7439"/>
    </row>
    <row r="7440" spans="1:19" x14ac:dyDescent="0.3">
      <c r="A7440">
        <v>7439</v>
      </c>
      <c r="B7440" t="s">
        <v>7455</v>
      </c>
      <c r="C7440" t="s">
        <v>17</v>
      </c>
      <c r="D7440" s="1">
        <v>299.89999999999998</v>
      </c>
      <c r="E7440" s="1">
        <v>311.3</v>
      </c>
      <c r="F7440" s="2">
        <v>1647</v>
      </c>
      <c r="G7440" s="1">
        <f>2*PI()*Predictive_Maintenance_Data[[#This Row],[Rotational speed '[rpm']]]/60</f>
        <v>172.47343668207967</v>
      </c>
      <c r="H7440" s="1">
        <v>27.5</v>
      </c>
      <c r="I7440" s="1">
        <f t="shared" si="116"/>
        <v>11.400000000000034</v>
      </c>
      <c r="J7440" s="1">
        <f>Predictive_Maintenance_Data[[#This Row],[Torque '[Nm']]]*Predictive_Maintenance_Data[[#This Row],[Angular velocity '[rad/s']]]/1000</f>
        <v>4.7430195087571914</v>
      </c>
      <c r="K7440" s="2">
        <v>26</v>
      </c>
      <c r="L7440" s="2">
        <v>0</v>
      </c>
      <c r="M7440" s="2">
        <v>0</v>
      </c>
      <c r="N7440" s="2">
        <v>0</v>
      </c>
      <c r="O7440" s="2">
        <v>0</v>
      </c>
      <c r="P7440" s="2">
        <v>0</v>
      </c>
      <c r="Q7440" s="2">
        <v>0</v>
      </c>
      <c r="R7440"/>
      <c r="S7440"/>
    </row>
    <row r="7441" spans="1:19" x14ac:dyDescent="0.3">
      <c r="A7441">
        <v>7440</v>
      </c>
      <c r="B7441" t="s">
        <v>7456</v>
      </c>
      <c r="C7441" t="s">
        <v>17</v>
      </c>
      <c r="D7441" s="1">
        <v>300</v>
      </c>
      <c r="E7441" s="1">
        <v>311.3</v>
      </c>
      <c r="F7441" s="2">
        <v>1493</v>
      </c>
      <c r="G7441" s="1">
        <f>2*PI()*Predictive_Maintenance_Data[[#This Row],[Rotational speed '[rpm']]]/60</f>
        <v>156.34659439365205</v>
      </c>
      <c r="H7441" s="1">
        <v>41.4</v>
      </c>
      <c r="I7441" s="1">
        <f t="shared" si="116"/>
        <v>11.300000000000011</v>
      </c>
      <c r="J7441" s="1">
        <f>Predictive_Maintenance_Data[[#This Row],[Torque '[Nm']]]*Predictive_Maintenance_Data[[#This Row],[Angular velocity '[rad/s']]]/1000</f>
        <v>6.4727490078971952</v>
      </c>
      <c r="K7441" s="2">
        <v>28</v>
      </c>
      <c r="L7441" s="2">
        <v>0</v>
      </c>
      <c r="M7441" s="2">
        <v>0</v>
      </c>
      <c r="N7441" s="2">
        <v>0</v>
      </c>
      <c r="O7441" s="2">
        <v>0</v>
      </c>
      <c r="P7441" s="2">
        <v>0</v>
      </c>
      <c r="Q7441" s="2">
        <v>0</v>
      </c>
      <c r="R7441"/>
      <c r="S7441"/>
    </row>
    <row r="7442" spans="1:19" x14ac:dyDescent="0.3">
      <c r="A7442">
        <v>7441</v>
      </c>
      <c r="B7442" t="s">
        <v>7457</v>
      </c>
      <c r="C7442" t="s">
        <v>17</v>
      </c>
      <c r="D7442" s="1">
        <v>300</v>
      </c>
      <c r="E7442" s="1">
        <v>311.39999999999998</v>
      </c>
      <c r="F7442" s="2">
        <v>1655</v>
      </c>
      <c r="G7442" s="1">
        <f>2*PI()*Predictive_Maintenance_Data[[#This Row],[Rotational speed '[rpm']]]/60</f>
        <v>173.31119472303692</v>
      </c>
      <c r="H7442" s="1">
        <v>29.6</v>
      </c>
      <c r="I7442" s="1">
        <f t="shared" si="116"/>
        <v>11.399999999999977</v>
      </c>
      <c r="J7442" s="1">
        <f>Predictive_Maintenance_Data[[#This Row],[Torque '[Nm']]]*Predictive_Maintenance_Data[[#This Row],[Angular velocity '[rad/s']]]/1000</f>
        <v>5.1300113638018932</v>
      </c>
      <c r="K7442" s="2">
        <v>30</v>
      </c>
      <c r="L7442" s="2">
        <v>0</v>
      </c>
      <c r="M7442" s="2">
        <v>0</v>
      </c>
      <c r="N7442" s="2">
        <v>0</v>
      </c>
      <c r="O7442" s="2">
        <v>0</v>
      </c>
      <c r="P7442" s="2">
        <v>0</v>
      </c>
      <c r="Q7442" s="2">
        <v>0</v>
      </c>
      <c r="R7442"/>
      <c r="S7442"/>
    </row>
    <row r="7443" spans="1:19" x14ac:dyDescent="0.3">
      <c r="A7443">
        <v>7442</v>
      </c>
      <c r="B7443" t="s">
        <v>7458</v>
      </c>
      <c r="C7443" t="s">
        <v>15</v>
      </c>
      <c r="D7443" s="1">
        <v>299.89999999999998</v>
      </c>
      <c r="E7443" s="1">
        <v>311.39999999999998</v>
      </c>
      <c r="F7443" s="2">
        <v>1337</v>
      </c>
      <c r="G7443" s="1">
        <f>2*PI()*Predictive_Maintenance_Data[[#This Row],[Rotational speed '[rpm']]]/60</f>
        <v>140.01031259498509</v>
      </c>
      <c r="H7443" s="1">
        <v>54.8</v>
      </c>
      <c r="I7443" s="1">
        <f t="shared" si="116"/>
        <v>11.5</v>
      </c>
      <c r="J7443" s="1">
        <f>Predictive_Maintenance_Data[[#This Row],[Torque '[Nm']]]*Predictive_Maintenance_Data[[#This Row],[Angular velocity '[rad/s']]]/1000</f>
        <v>7.6725651302051832</v>
      </c>
      <c r="K7443" s="2">
        <v>32</v>
      </c>
      <c r="L7443" s="2">
        <v>0</v>
      </c>
      <c r="M7443" s="2">
        <v>0</v>
      </c>
      <c r="N7443" s="2">
        <v>0</v>
      </c>
      <c r="O7443" s="2">
        <v>0</v>
      </c>
      <c r="P7443" s="2">
        <v>0</v>
      </c>
      <c r="Q7443" s="2">
        <v>0</v>
      </c>
      <c r="R7443"/>
      <c r="S7443"/>
    </row>
    <row r="7444" spans="1:19" x14ac:dyDescent="0.3">
      <c r="A7444">
        <v>7443</v>
      </c>
      <c r="B7444" t="s">
        <v>7459</v>
      </c>
      <c r="C7444" t="s">
        <v>17</v>
      </c>
      <c r="D7444" s="1">
        <v>300</v>
      </c>
      <c r="E7444" s="1">
        <v>311.5</v>
      </c>
      <c r="F7444" s="2">
        <v>1601</v>
      </c>
      <c r="G7444" s="1">
        <f>2*PI()*Predictive_Maintenance_Data[[#This Row],[Rotational speed '[rpm']]]/60</f>
        <v>167.65632794657529</v>
      </c>
      <c r="H7444" s="1">
        <v>36.9</v>
      </c>
      <c r="I7444" s="1">
        <f t="shared" si="116"/>
        <v>11.5</v>
      </c>
      <c r="J7444" s="1">
        <f>Predictive_Maintenance_Data[[#This Row],[Torque '[Nm']]]*Predictive_Maintenance_Data[[#This Row],[Angular velocity '[rad/s']]]/1000</f>
        <v>6.1865185012286279</v>
      </c>
      <c r="K7444" s="2">
        <v>35</v>
      </c>
      <c r="L7444" s="2">
        <v>0</v>
      </c>
      <c r="M7444" s="2">
        <v>0</v>
      </c>
      <c r="N7444" s="2">
        <v>0</v>
      </c>
      <c r="O7444" s="2">
        <v>0</v>
      </c>
      <c r="P7444" s="2">
        <v>0</v>
      </c>
      <c r="Q7444" s="2">
        <v>0</v>
      </c>
      <c r="R7444"/>
      <c r="S7444"/>
    </row>
    <row r="7445" spans="1:19" x14ac:dyDescent="0.3">
      <c r="A7445">
        <v>7444</v>
      </c>
      <c r="B7445" t="s">
        <v>7460</v>
      </c>
      <c r="C7445" t="s">
        <v>27</v>
      </c>
      <c r="D7445" s="1">
        <v>300.10000000000002</v>
      </c>
      <c r="E7445" s="1">
        <v>311.60000000000002</v>
      </c>
      <c r="F7445" s="2">
        <v>1589</v>
      </c>
      <c r="G7445" s="1">
        <f>2*PI()*Predictive_Maintenance_Data[[#This Row],[Rotational speed '[rpm']]]/60</f>
        <v>166.39969088513939</v>
      </c>
      <c r="H7445" s="1">
        <v>37.9</v>
      </c>
      <c r="I7445" s="1">
        <f t="shared" si="116"/>
        <v>11.5</v>
      </c>
      <c r="J7445" s="1">
        <f>Predictive_Maintenance_Data[[#This Row],[Torque '[Nm']]]*Predictive_Maintenance_Data[[#This Row],[Angular velocity '[rad/s']]]/1000</f>
        <v>6.3065482845467828</v>
      </c>
      <c r="K7445" s="2">
        <v>37</v>
      </c>
      <c r="L7445" s="2">
        <v>0</v>
      </c>
      <c r="M7445" s="2">
        <v>0</v>
      </c>
      <c r="N7445" s="2">
        <v>0</v>
      </c>
      <c r="O7445" s="2">
        <v>0</v>
      </c>
      <c r="P7445" s="2">
        <v>0</v>
      </c>
      <c r="Q7445" s="2">
        <v>0</v>
      </c>
      <c r="R7445"/>
      <c r="S7445"/>
    </row>
    <row r="7446" spans="1:19" x14ac:dyDescent="0.3">
      <c r="A7446">
        <v>7445</v>
      </c>
      <c r="B7446" t="s">
        <v>7461</v>
      </c>
      <c r="C7446" t="s">
        <v>17</v>
      </c>
      <c r="D7446" s="1">
        <v>300.2</v>
      </c>
      <c r="E7446" s="1">
        <v>311.7</v>
      </c>
      <c r="F7446" s="2">
        <v>1286</v>
      </c>
      <c r="G7446" s="1">
        <f>2*PI()*Predictive_Maintenance_Data[[#This Row],[Rotational speed '[rpm']]]/60</f>
        <v>134.66960508388246</v>
      </c>
      <c r="H7446" s="1">
        <v>55.1</v>
      </c>
      <c r="I7446" s="1">
        <f t="shared" si="116"/>
        <v>11.5</v>
      </c>
      <c r="J7446" s="1">
        <f>Predictive_Maintenance_Data[[#This Row],[Torque '[Nm']]]*Predictive_Maintenance_Data[[#This Row],[Angular velocity '[rad/s']]]/1000</f>
        <v>7.4202952401219235</v>
      </c>
      <c r="K7446" s="2">
        <v>42</v>
      </c>
      <c r="L7446" s="2">
        <v>0</v>
      </c>
      <c r="M7446" s="2">
        <v>0</v>
      </c>
      <c r="N7446" s="2">
        <v>0</v>
      </c>
      <c r="O7446" s="2">
        <v>0</v>
      </c>
      <c r="P7446" s="2">
        <v>0</v>
      </c>
      <c r="Q7446" s="2">
        <v>0</v>
      </c>
      <c r="R7446"/>
      <c r="S7446"/>
    </row>
    <row r="7447" spans="1:19" x14ac:dyDescent="0.3">
      <c r="A7447">
        <v>7446</v>
      </c>
      <c r="B7447" t="s">
        <v>7462</v>
      </c>
      <c r="C7447" t="s">
        <v>17</v>
      </c>
      <c r="D7447" s="1">
        <v>300.2</v>
      </c>
      <c r="E7447" s="1">
        <v>311.7</v>
      </c>
      <c r="F7447" s="2">
        <v>1553</v>
      </c>
      <c r="G7447" s="1">
        <f>2*PI()*Predictive_Maintenance_Data[[#This Row],[Rotational speed '[rpm']]]/60</f>
        <v>162.62977970083162</v>
      </c>
      <c r="H7447" s="1">
        <v>41.3</v>
      </c>
      <c r="I7447" s="1">
        <f t="shared" si="116"/>
        <v>11.5</v>
      </c>
      <c r="J7447" s="1">
        <f>Predictive_Maintenance_Data[[#This Row],[Torque '[Nm']]]*Predictive_Maintenance_Data[[#This Row],[Angular velocity '[rad/s']]]/1000</f>
        <v>6.716609901644345</v>
      </c>
      <c r="K7447" s="2">
        <v>44</v>
      </c>
      <c r="L7447" s="2">
        <v>0</v>
      </c>
      <c r="M7447" s="2">
        <v>0</v>
      </c>
      <c r="N7447" s="2">
        <v>0</v>
      </c>
      <c r="O7447" s="2">
        <v>0</v>
      </c>
      <c r="P7447" s="2">
        <v>0</v>
      </c>
      <c r="Q7447" s="2">
        <v>0</v>
      </c>
      <c r="R7447"/>
      <c r="S7447"/>
    </row>
    <row r="7448" spans="1:19" x14ac:dyDescent="0.3">
      <c r="A7448">
        <v>7447</v>
      </c>
      <c r="B7448" t="s">
        <v>7463</v>
      </c>
      <c r="C7448" t="s">
        <v>17</v>
      </c>
      <c r="D7448" s="1">
        <v>300.2</v>
      </c>
      <c r="E7448" s="1">
        <v>311.8</v>
      </c>
      <c r="F7448" s="2">
        <v>1379</v>
      </c>
      <c r="G7448" s="1">
        <f>2*PI()*Predictive_Maintenance_Data[[#This Row],[Rotational speed '[rpm']]]/60</f>
        <v>144.40854231001083</v>
      </c>
      <c r="H7448" s="1">
        <v>51</v>
      </c>
      <c r="I7448" s="1">
        <f t="shared" si="116"/>
        <v>11.600000000000023</v>
      </c>
      <c r="J7448" s="1">
        <f>Predictive_Maintenance_Data[[#This Row],[Torque '[Nm']]]*Predictive_Maintenance_Data[[#This Row],[Angular velocity '[rad/s']]]/1000</f>
        <v>7.364835657810552</v>
      </c>
      <c r="K7448" s="2">
        <v>46</v>
      </c>
      <c r="L7448" s="2">
        <v>0</v>
      </c>
      <c r="M7448" s="2">
        <v>0</v>
      </c>
      <c r="N7448" s="2">
        <v>0</v>
      </c>
      <c r="O7448" s="2">
        <v>0</v>
      </c>
      <c r="P7448" s="2">
        <v>0</v>
      </c>
      <c r="Q7448" s="2">
        <v>0</v>
      </c>
      <c r="R7448"/>
      <c r="S7448"/>
    </row>
    <row r="7449" spans="1:19" x14ac:dyDescent="0.3">
      <c r="A7449">
        <v>7448</v>
      </c>
      <c r="B7449" t="s">
        <v>7464</v>
      </c>
      <c r="C7449" t="s">
        <v>15</v>
      </c>
      <c r="D7449" s="1">
        <v>300.3</v>
      </c>
      <c r="E7449" s="1">
        <v>311.89999999999998</v>
      </c>
      <c r="F7449" s="2">
        <v>1677</v>
      </c>
      <c r="G7449" s="1">
        <f>2*PI()*Predictive_Maintenance_Data[[#This Row],[Rotational speed '[rpm']]]/60</f>
        <v>175.61502933566945</v>
      </c>
      <c r="H7449" s="1">
        <v>30.8</v>
      </c>
      <c r="I7449" s="1">
        <f t="shared" si="116"/>
        <v>11.599999999999966</v>
      </c>
      <c r="J7449" s="1">
        <f>Predictive_Maintenance_Data[[#This Row],[Torque '[Nm']]]*Predictive_Maintenance_Data[[#This Row],[Angular velocity '[rad/s']]]/1000</f>
        <v>5.4089429035386196</v>
      </c>
      <c r="K7449" s="2">
        <v>48</v>
      </c>
      <c r="L7449" s="2">
        <v>0</v>
      </c>
      <c r="M7449" s="2">
        <v>0</v>
      </c>
      <c r="N7449" s="2">
        <v>0</v>
      </c>
      <c r="O7449" s="2">
        <v>0</v>
      </c>
      <c r="P7449" s="2">
        <v>0</v>
      </c>
      <c r="Q7449" s="2">
        <v>0</v>
      </c>
      <c r="R7449"/>
      <c r="S7449"/>
    </row>
    <row r="7450" spans="1:19" x14ac:dyDescent="0.3">
      <c r="A7450">
        <v>7449</v>
      </c>
      <c r="B7450" t="s">
        <v>7465</v>
      </c>
      <c r="C7450" t="s">
        <v>17</v>
      </c>
      <c r="D7450" s="1">
        <v>300.3</v>
      </c>
      <c r="E7450" s="1">
        <v>311.8</v>
      </c>
      <c r="F7450" s="2">
        <v>1488</v>
      </c>
      <c r="G7450" s="1">
        <f>2*PI()*Predictive_Maintenance_Data[[#This Row],[Rotational speed '[rpm']]]/60</f>
        <v>155.82299561805374</v>
      </c>
      <c r="H7450" s="1">
        <v>38.4</v>
      </c>
      <c r="I7450" s="1">
        <f t="shared" si="116"/>
        <v>11.5</v>
      </c>
      <c r="J7450" s="1">
        <f>Predictive_Maintenance_Data[[#This Row],[Torque '[Nm']]]*Predictive_Maintenance_Data[[#This Row],[Angular velocity '[rad/s']]]/1000</f>
        <v>5.9836030317332636</v>
      </c>
      <c r="K7450" s="2">
        <v>51</v>
      </c>
      <c r="L7450" s="2">
        <v>0</v>
      </c>
      <c r="M7450" s="2">
        <v>0</v>
      </c>
      <c r="N7450" s="2">
        <v>0</v>
      </c>
      <c r="O7450" s="2">
        <v>0</v>
      </c>
      <c r="P7450" s="2">
        <v>0</v>
      </c>
      <c r="Q7450" s="2">
        <v>0</v>
      </c>
      <c r="R7450"/>
      <c r="S7450"/>
    </row>
    <row r="7451" spans="1:19" x14ac:dyDescent="0.3">
      <c r="A7451">
        <v>7450</v>
      </c>
      <c r="B7451" t="s">
        <v>7466</v>
      </c>
      <c r="C7451" t="s">
        <v>17</v>
      </c>
      <c r="D7451" s="1">
        <v>300.3</v>
      </c>
      <c r="E7451" s="1">
        <v>311.8</v>
      </c>
      <c r="F7451" s="2">
        <v>1418</v>
      </c>
      <c r="G7451" s="1">
        <f>2*PI()*Predictive_Maintenance_Data[[#This Row],[Rotational speed '[rpm']]]/60</f>
        <v>148.49261275967757</v>
      </c>
      <c r="H7451" s="1">
        <v>45.9</v>
      </c>
      <c r="I7451" s="1">
        <f t="shared" si="116"/>
        <v>11.5</v>
      </c>
      <c r="J7451" s="1">
        <f>Predictive_Maintenance_Data[[#This Row],[Torque '[Nm']]]*Predictive_Maintenance_Data[[#This Row],[Angular velocity '[rad/s']]]/1000</f>
        <v>6.8158109256692008</v>
      </c>
      <c r="K7451" s="2">
        <v>53</v>
      </c>
      <c r="L7451" s="2">
        <v>0</v>
      </c>
      <c r="M7451" s="2">
        <v>0</v>
      </c>
      <c r="N7451" s="2">
        <v>0</v>
      </c>
      <c r="O7451" s="2">
        <v>0</v>
      </c>
      <c r="P7451" s="2">
        <v>0</v>
      </c>
      <c r="Q7451" s="2">
        <v>0</v>
      </c>
      <c r="R7451"/>
      <c r="S7451"/>
    </row>
    <row r="7452" spans="1:19" x14ac:dyDescent="0.3">
      <c r="A7452">
        <v>7451</v>
      </c>
      <c r="B7452" t="s">
        <v>7467</v>
      </c>
      <c r="C7452" t="s">
        <v>17</v>
      </c>
      <c r="D7452" s="1">
        <v>300.3</v>
      </c>
      <c r="E7452" s="1">
        <v>311.8</v>
      </c>
      <c r="F7452" s="2">
        <v>1451</v>
      </c>
      <c r="G7452" s="1">
        <f>2*PI()*Predictive_Maintenance_Data[[#This Row],[Rotational speed '[rpm']]]/60</f>
        <v>151.94836467862632</v>
      </c>
      <c r="H7452" s="1">
        <v>41</v>
      </c>
      <c r="I7452" s="1">
        <f t="shared" si="116"/>
        <v>11.5</v>
      </c>
      <c r="J7452" s="1">
        <f>Predictive_Maintenance_Data[[#This Row],[Torque '[Nm']]]*Predictive_Maintenance_Data[[#This Row],[Angular velocity '[rad/s']]]/1000</f>
        <v>6.2298829518236793</v>
      </c>
      <c r="K7452" s="2">
        <v>55</v>
      </c>
      <c r="L7452" s="2">
        <v>0</v>
      </c>
      <c r="M7452" s="2">
        <v>0</v>
      </c>
      <c r="N7452" s="2">
        <v>0</v>
      </c>
      <c r="O7452" s="2">
        <v>0</v>
      </c>
      <c r="P7452" s="2">
        <v>0</v>
      </c>
      <c r="Q7452" s="2">
        <v>0</v>
      </c>
      <c r="R7452"/>
      <c r="S7452"/>
    </row>
    <row r="7453" spans="1:19" x14ac:dyDescent="0.3">
      <c r="A7453">
        <v>7452</v>
      </c>
      <c r="B7453" t="s">
        <v>7468</v>
      </c>
      <c r="C7453" t="s">
        <v>17</v>
      </c>
      <c r="D7453" s="1">
        <v>300.3</v>
      </c>
      <c r="E7453" s="1">
        <v>311.8</v>
      </c>
      <c r="F7453" s="2">
        <v>1508</v>
      </c>
      <c r="G7453" s="1">
        <f>2*PI()*Predictive_Maintenance_Data[[#This Row],[Rotational speed '[rpm']]]/60</f>
        <v>157.91739072044692</v>
      </c>
      <c r="H7453" s="1">
        <v>43.1</v>
      </c>
      <c r="I7453" s="1">
        <f t="shared" si="116"/>
        <v>11.5</v>
      </c>
      <c r="J7453" s="1">
        <f>Predictive_Maintenance_Data[[#This Row],[Torque '[Nm']]]*Predictive_Maintenance_Data[[#This Row],[Angular velocity '[rad/s']]]/1000</f>
        <v>6.8062395400512621</v>
      </c>
      <c r="K7453" s="2">
        <v>57</v>
      </c>
      <c r="L7453" s="2">
        <v>0</v>
      </c>
      <c r="M7453" s="2">
        <v>0</v>
      </c>
      <c r="N7453" s="2">
        <v>0</v>
      </c>
      <c r="O7453" s="2">
        <v>0</v>
      </c>
      <c r="P7453" s="2">
        <v>0</v>
      </c>
      <c r="Q7453" s="2">
        <v>0</v>
      </c>
      <c r="R7453"/>
      <c r="S7453"/>
    </row>
    <row r="7454" spans="1:19" x14ac:dyDescent="0.3">
      <c r="A7454">
        <v>7453</v>
      </c>
      <c r="B7454" t="s">
        <v>7469</v>
      </c>
      <c r="C7454" t="s">
        <v>17</v>
      </c>
      <c r="D7454" s="1">
        <v>300.3</v>
      </c>
      <c r="E7454" s="1">
        <v>311.7</v>
      </c>
      <c r="F7454" s="2">
        <v>1579</v>
      </c>
      <c r="G7454" s="1">
        <f>2*PI()*Predictive_Maintenance_Data[[#This Row],[Rotational speed '[rpm']]]/60</f>
        <v>165.35249333394276</v>
      </c>
      <c r="H7454" s="1">
        <v>33.6</v>
      </c>
      <c r="I7454" s="1">
        <f t="shared" si="116"/>
        <v>11.399999999999977</v>
      </c>
      <c r="J7454" s="1">
        <f>Predictive_Maintenance_Data[[#This Row],[Torque '[Nm']]]*Predictive_Maintenance_Data[[#This Row],[Angular velocity '[rad/s']]]/1000</f>
        <v>5.5558437760204766</v>
      </c>
      <c r="K7454" s="2">
        <v>59</v>
      </c>
      <c r="L7454" s="2">
        <v>0</v>
      </c>
      <c r="M7454" s="2">
        <v>0</v>
      </c>
      <c r="N7454" s="2">
        <v>0</v>
      </c>
      <c r="O7454" s="2">
        <v>0</v>
      </c>
      <c r="P7454" s="2">
        <v>0</v>
      </c>
      <c r="Q7454" s="2">
        <v>0</v>
      </c>
      <c r="R7454"/>
      <c r="S7454"/>
    </row>
    <row r="7455" spans="1:19" x14ac:dyDescent="0.3">
      <c r="A7455">
        <v>7454</v>
      </c>
      <c r="B7455" t="s">
        <v>7470</v>
      </c>
      <c r="C7455" t="s">
        <v>27</v>
      </c>
      <c r="D7455" s="1">
        <v>300.3</v>
      </c>
      <c r="E7455" s="1">
        <v>311.7</v>
      </c>
      <c r="F7455" s="2">
        <v>1432</v>
      </c>
      <c r="G7455" s="1">
        <f>2*PI()*Predictive_Maintenance_Data[[#This Row],[Rotational speed '[rpm']]]/60</f>
        <v>149.95868933135279</v>
      </c>
      <c r="H7455" s="1">
        <v>47.7</v>
      </c>
      <c r="I7455" s="1">
        <f t="shared" si="116"/>
        <v>11.399999999999977</v>
      </c>
      <c r="J7455" s="1">
        <f>Predictive_Maintenance_Data[[#This Row],[Torque '[Nm']]]*Predictive_Maintenance_Data[[#This Row],[Angular velocity '[rad/s']]]/1000</f>
        <v>7.1530294811055279</v>
      </c>
      <c r="K7455" s="2">
        <v>61</v>
      </c>
      <c r="L7455" s="2">
        <v>0</v>
      </c>
      <c r="M7455" s="2">
        <v>0</v>
      </c>
      <c r="N7455" s="2">
        <v>0</v>
      </c>
      <c r="O7455" s="2">
        <v>0</v>
      </c>
      <c r="P7455" s="2">
        <v>0</v>
      </c>
      <c r="Q7455" s="2">
        <v>0</v>
      </c>
      <c r="R7455"/>
      <c r="S7455"/>
    </row>
    <row r="7456" spans="1:19" x14ac:dyDescent="0.3">
      <c r="A7456">
        <v>7455</v>
      </c>
      <c r="B7456" t="s">
        <v>7471</v>
      </c>
      <c r="C7456" t="s">
        <v>17</v>
      </c>
      <c r="D7456" s="1">
        <v>300.2</v>
      </c>
      <c r="E7456" s="1">
        <v>311.60000000000002</v>
      </c>
      <c r="F7456" s="2">
        <v>1446</v>
      </c>
      <c r="G7456" s="1">
        <f>2*PI()*Predictive_Maintenance_Data[[#This Row],[Rotational speed '[rpm']]]/60</f>
        <v>151.42476590302803</v>
      </c>
      <c r="H7456" s="1">
        <v>47.3</v>
      </c>
      <c r="I7456" s="1">
        <f t="shared" si="116"/>
        <v>11.400000000000034</v>
      </c>
      <c r="J7456" s="1">
        <f>Predictive_Maintenance_Data[[#This Row],[Torque '[Nm']]]*Predictive_Maintenance_Data[[#This Row],[Angular velocity '[rad/s']]]/1000</f>
        <v>7.1623914272132252</v>
      </c>
      <c r="K7456" s="2">
        <v>66</v>
      </c>
      <c r="L7456" s="2">
        <v>0</v>
      </c>
      <c r="M7456" s="2">
        <v>0</v>
      </c>
      <c r="N7456" s="2">
        <v>0</v>
      </c>
      <c r="O7456" s="2">
        <v>0</v>
      </c>
      <c r="P7456" s="2">
        <v>0</v>
      </c>
      <c r="Q7456" s="2">
        <v>0</v>
      </c>
      <c r="R7456"/>
      <c r="S7456"/>
    </row>
    <row r="7457" spans="1:19" x14ac:dyDescent="0.3">
      <c r="A7457">
        <v>7456</v>
      </c>
      <c r="B7457" t="s">
        <v>7472</v>
      </c>
      <c r="C7457" t="s">
        <v>15</v>
      </c>
      <c r="D7457" s="1">
        <v>300.2</v>
      </c>
      <c r="E7457" s="1">
        <v>311.7</v>
      </c>
      <c r="F7457" s="2">
        <v>1597</v>
      </c>
      <c r="G7457" s="1">
        <f>2*PI()*Predictive_Maintenance_Data[[#This Row],[Rotational speed '[rpm']]]/60</f>
        <v>167.23744892609665</v>
      </c>
      <c r="H7457" s="1">
        <v>39.5</v>
      </c>
      <c r="I7457" s="1">
        <f t="shared" si="116"/>
        <v>11.5</v>
      </c>
      <c r="J7457" s="1">
        <f>Predictive_Maintenance_Data[[#This Row],[Torque '[Nm']]]*Predictive_Maintenance_Data[[#This Row],[Angular velocity '[rad/s']]]/1000</f>
        <v>6.6058792325808176</v>
      </c>
      <c r="K7457" s="2">
        <v>68</v>
      </c>
      <c r="L7457" s="2">
        <v>0</v>
      </c>
      <c r="M7457" s="2">
        <v>0</v>
      </c>
      <c r="N7457" s="2">
        <v>0</v>
      </c>
      <c r="O7457" s="2">
        <v>0</v>
      </c>
      <c r="P7457" s="2">
        <v>0</v>
      </c>
      <c r="Q7457" s="2">
        <v>0</v>
      </c>
      <c r="R7457"/>
      <c r="S7457"/>
    </row>
    <row r="7458" spans="1:19" x14ac:dyDescent="0.3">
      <c r="A7458">
        <v>7457</v>
      </c>
      <c r="B7458" t="s">
        <v>7473</v>
      </c>
      <c r="C7458" t="s">
        <v>15</v>
      </c>
      <c r="D7458" s="1">
        <v>300.2</v>
      </c>
      <c r="E7458" s="1">
        <v>311.7</v>
      </c>
      <c r="F7458" s="2">
        <v>1397</v>
      </c>
      <c r="G7458" s="1">
        <f>2*PI()*Predictive_Maintenance_Data[[#This Row],[Rotational speed '[rpm']]]/60</f>
        <v>146.29349790216469</v>
      </c>
      <c r="H7458" s="1">
        <v>50.2</v>
      </c>
      <c r="I7458" s="1">
        <f t="shared" si="116"/>
        <v>11.5</v>
      </c>
      <c r="J7458" s="1">
        <f>Predictive_Maintenance_Data[[#This Row],[Torque '[Nm']]]*Predictive_Maintenance_Data[[#This Row],[Angular velocity '[rad/s']]]/1000</f>
        <v>7.3439335946886679</v>
      </c>
      <c r="K7458" s="2">
        <v>71</v>
      </c>
      <c r="L7458" s="2">
        <v>0</v>
      </c>
      <c r="M7458" s="2">
        <v>0</v>
      </c>
      <c r="N7458" s="2">
        <v>0</v>
      </c>
      <c r="O7458" s="2">
        <v>0</v>
      </c>
      <c r="P7458" s="2">
        <v>0</v>
      </c>
      <c r="Q7458" s="2">
        <v>0</v>
      </c>
      <c r="R7458"/>
      <c r="S7458"/>
    </row>
    <row r="7459" spans="1:19" x14ac:dyDescent="0.3">
      <c r="A7459">
        <v>7458</v>
      </c>
      <c r="B7459" t="s">
        <v>7474</v>
      </c>
      <c r="C7459" t="s">
        <v>17</v>
      </c>
      <c r="D7459" s="1">
        <v>300.10000000000002</v>
      </c>
      <c r="E7459" s="1">
        <v>311.60000000000002</v>
      </c>
      <c r="F7459" s="2">
        <v>1530</v>
      </c>
      <c r="G7459" s="1">
        <f>2*PI()*Predictive_Maintenance_Data[[#This Row],[Rotational speed '[rpm']]]/60</f>
        <v>160.22122533307945</v>
      </c>
      <c r="H7459" s="1">
        <v>36.6</v>
      </c>
      <c r="I7459" s="1">
        <f t="shared" si="116"/>
        <v>11.5</v>
      </c>
      <c r="J7459" s="1">
        <f>Predictive_Maintenance_Data[[#This Row],[Torque '[Nm']]]*Predictive_Maintenance_Data[[#This Row],[Angular velocity '[rad/s']]]/1000</f>
        <v>5.8640968471907078</v>
      </c>
      <c r="K7459" s="2">
        <v>74</v>
      </c>
      <c r="L7459" s="2">
        <v>0</v>
      </c>
      <c r="M7459" s="2">
        <v>0</v>
      </c>
      <c r="N7459" s="2">
        <v>0</v>
      </c>
      <c r="O7459" s="2">
        <v>0</v>
      </c>
      <c r="P7459" s="2">
        <v>0</v>
      </c>
      <c r="Q7459" s="2">
        <v>0</v>
      </c>
      <c r="R7459"/>
      <c r="S7459"/>
    </row>
    <row r="7460" spans="1:19" x14ac:dyDescent="0.3">
      <c r="A7460">
        <v>7459</v>
      </c>
      <c r="B7460" t="s">
        <v>7475</v>
      </c>
      <c r="C7460" t="s">
        <v>15</v>
      </c>
      <c r="D7460" s="1">
        <v>300.10000000000002</v>
      </c>
      <c r="E7460" s="1">
        <v>311.60000000000002</v>
      </c>
      <c r="F7460" s="2">
        <v>1433</v>
      </c>
      <c r="G7460" s="1">
        <f>2*PI()*Predictive_Maintenance_Data[[#This Row],[Rotational speed '[rpm']]]/60</f>
        <v>150.06340908647243</v>
      </c>
      <c r="H7460" s="1">
        <v>51.4</v>
      </c>
      <c r="I7460" s="1">
        <f t="shared" si="116"/>
        <v>11.5</v>
      </c>
      <c r="J7460" s="1">
        <f>Predictive_Maintenance_Data[[#This Row],[Torque '[Nm']]]*Predictive_Maintenance_Data[[#This Row],[Angular velocity '[rad/s']]]/1000</f>
        <v>7.7132592270446834</v>
      </c>
      <c r="K7460" s="2">
        <v>76</v>
      </c>
      <c r="L7460" s="2">
        <v>0</v>
      </c>
      <c r="M7460" s="2">
        <v>0</v>
      </c>
      <c r="N7460" s="2">
        <v>0</v>
      </c>
      <c r="O7460" s="2">
        <v>0</v>
      </c>
      <c r="P7460" s="2">
        <v>0</v>
      </c>
      <c r="Q7460" s="2">
        <v>0</v>
      </c>
      <c r="R7460"/>
      <c r="S7460"/>
    </row>
    <row r="7461" spans="1:19" x14ac:dyDescent="0.3">
      <c r="A7461">
        <v>7460</v>
      </c>
      <c r="B7461" t="s">
        <v>7476</v>
      </c>
      <c r="C7461" t="s">
        <v>17</v>
      </c>
      <c r="D7461" s="1">
        <v>300</v>
      </c>
      <c r="E7461" s="1">
        <v>311.5</v>
      </c>
      <c r="F7461" s="2">
        <v>1591</v>
      </c>
      <c r="G7461" s="1">
        <f>2*PI()*Predictive_Maintenance_Data[[#This Row],[Rotational speed '[rpm']]]/60</f>
        <v>166.60913039537868</v>
      </c>
      <c r="H7461" s="1">
        <v>32</v>
      </c>
      <c r="I7461" s="1">
        <f t="shared" si="116"/>
        <v>11.5</v>
      </c>
      <c r="J7461" s="1">
        <f>Predictive_Maintenance_Data[[#This Row],[Torque '[Nm']]]*Predictive_Maintenance_Data[[#This Row],[Angular velocity '[rad/s']]]/1000</f>
        <v>5.3314921726521183</v>
      </c>
      <c r="K7461" s="2">
        <v>79</v>
      </c>
      <c r="L7461" s="2">
        <v>0</v>
      </c>
      <c r="M7461" s="2">
        <v>0</v>
      </c>
      <c r="N7461" s="2">
        <v>0</v>
      </c>
      <c r="O7461" s="2">
        <v>0</v>
      </c>
      <c r="P7461" s="2">
        <v>0</v>
      </c>
      <c r="Q7461" s="2">
        <v>0</v>
      </c>
      <c r="R7461"/>
      <c r="S7461"/>
    </row>
    <row r="7462" spans="1:19" x14ac:dyDescent="0.3">
      <c r="A7462">
        <v>7461</v>
      </c>
      <c r="B7462" t="s">
        <v>7477</v>
      </c>
      <c r="C7462" t="s">
        <v>17</v>
      </c>
      <c r="D7462" s="1">
        <v>300</v>
      </c>
      <c r="E7462" s="1">
        <v>311.5</v>
      </c>
      <c r="F7462" s="2">
        <v>1445</v>
      </c>
      <c r="G7462" s="1">
        <f>2*PI()*Predictive_Maintenance_Data[[#This Row],[Rotational speed '[rpm']]]/60</f>
        <v>151.32004614790836</v>
      </c>
      <c r="H7462" s="1">
        <v>41.6</v>
      </c>
      <c r="I7462" s="1">
        <f t="shared" si="116"/>
        <v>11.5</v>
      </c>
      <c r="J7462" s="1">
        <f>Predictive_Maintenance_Data[[#This Row],[Torque '[Nm']]]*Predictive_Maintenance_Data[[#This Row],[Angular velocity '[rad/s']]]/1000</f>
        <v>6.2949139197529878</v>
      </c>
      <c r="K7462" s="2">
        <v>81</v>
      </c>
      <c r="L7462" s="2">
        <v>0</v>
      </c>
      <c r="M7462" s="2">
        <v>0</v>
      </c>
      <c r="N7462" s="2">
        <v>0</v>
      </c>
      <c r="O7462" s="2">
        <v>0</v>
      </c>
      <c r="P7462" s="2">
        <v>0</v>
      </c>
      <c r="Q7462" s="2">
        <v>0</v>
      </c>
      <c r="R7462"/>
      <c r="S7462"/>
    </row>
    <row r="7463" spans="1:19" x14ac:dyDescent="0.3">
      <c r="A7463">
        <v>7462</v>
      </c>
      <c r="B7463" t="s">
        <v>7478</v>
      </c>
      <c r="C7463" t="s">
        <v>17</v>
      </c>
      <c r="D7463" s="1">
        <v>300</v>
      </c>
      <c r="E7463" s="1">
        <v>311.5</v>
      </c>
      <c r="F7463" s="2">
        <v>1749</v>
      </c>
      <c r="G7463" s="1">
        <f>2*PI()*Predictive_Maintenance_Data[[#This Row],[Rotational speed '[rpm']]]/60</f>
        <v>183.15485170428494</v>
      </c>
      <c r="H7463" s="1">
        <v>28.3</v>
      </c>
      <c r="I7463" s="1">
        <f t="shared" si="116"/>
        <v>11.5</v>
      </c>
      <c r="J7463" s="1">
        <f>Predictive_Maintenance_Data[[#This Row],[Torque '[Nm']]]*Predictive_Maintenance_Data[[#This Row],[Angular velocity '[rad/s']]]/1000</f>
        <v>5.1832823032312634</v>
      </c>
      <c r="K7463" s="2">
        <v>83</v>
      </c>
      <c r="L7463" s="2">
        <v>0</v>
      </c>
      <c r="M7463" s="2">
        <v>0</v>
      </c>
      <c r="N7463" s="2">
        <v>0</v>
      </c>
      <c r="O7463" s="2">
        <v>0</v>
      </c>
      <c r="P7463" s="2">
        <v>0</v>
      </c>
      <c r="Q7463" s="2">
        <v>0</v>
      </c>
      <c r="R7463"/>
      <c r="S7463"/>
    </row>
    <row r="7464" spans="1:19" x14ac:dyDescent="0.3">
      <c r="A7464">
        <v>7463</v>
      </c>
      <c r="B7464" t="s">
        <v>7479</v>
      </c>
      <c r="C7464" t="s">
        <v>17</v>
      </c>
      <c r="D7464" s="1">
        <v>300</v>
      </c>
      <c r="E7464" s="1">
        <v>311.3</v>
      </c>
      <c r="F7464" s="2">
        <v>1703</v>
      </c>
      <c r="G7464" s="1">
        <f>2*PI()*Predictive_Maintenance_Data[[#This Row],[Rotational speed '[rpm']]]/60</f>
        <v>178.33774296878059</v>
      </c>
      <c r="H7464" s="1">
        <v>30.4</v>
      </c>
      <c r="I7464" s="1">
        <f t="shared" si="116"/>
        <v>11.300000000000011</v>
      </c>
      <c r="J7464" s="1">
        <f>Predictive_Maintenance_Data[[#This Row],[Torque '[Nm']]]*Predictive_Maintenance_Data[[#This Row],[Angular velocity '[rad/s']]]/1000</f>
        <v>5.4214673862509297</v>
      </c>
      <c r="K7464" s="2">
        <v>85</v>
      </c>
      <c r="L7464" s="2">
        <v>0</v>
      </c>
      <c r="M7464" s="2">
        <v>0</v>
      </c>
      <c r="N7464" s="2">
        <v>0</v>
      </c>
      <c r="O7464" s="2">
        <v>0</v>
      </c>
      <c r="P7464" s="2">
        <v>0</v>
      </c>
      <c r="Q7464" s="2">
        <v>0</v>
      </c>
      <c r="R7464"/>
      <c r="S7464"/>
    </row>
    <row r="7465" spans="1:19" x14ac:dyDescent="0.3">
      <c r="A7465">
        <v>7464</v>
      </c>
      <c r="B7465" t="s">
        <v>7480</v>
      </c>
      <c r="C7465" t="s">
        <v>27</v>
      </c>
      <c r="D7465" s="1">
        <v>300.10000000000002</v>
      </c>
      <c r="E7465" s="1">
        <v>311.39999999999998</v>
      </c>
      <c r="F7465" s="2">
        <v>1518</v>
      </c>
      <c r="G7465" s="1">
        <f>2*PI()*Predictive_Maintenance_Data[[#This Row],[Rotational speed '[rpm']]]/60</f>
        <v>158.96458827164355</v>
      </c>
      <c r="H7465" s="1">
        <v>46.9</v>
      </c>
      <c r="I7465" s="1">
        <f t="shared" si="116"/>
        <v>11.299999999999955</v>
      </c>
      <c r="J7465" s="1">
        <f>Predictive_Maintenance_Data[[#This Row],[Torque '[Nm']]]*Predictive_Maintenance_Data[[#This Row],[Angular velocity '[rad/s']]]/1000</f>
        <v>7.4554391899400825</v>
      </c>
      <c r="K7465" s="2">
        <v>87</v>
      </c>
      <c r="L7465" s="2">
        <v>0</v>
      </c>
      <c r="M7465" s="2">
        <v>0</v>
      </c>
      <c r="N7465" s="2">
        <v>0</v>
      </c>
      <c r="O7465" s="2">
        <v>0</v>
      </c>
      <c r="P7465" s="2">
        <v>0</v>
      </c>
      <c r="Q7465" s="2">
        <v>0</v>
      </c>
      <c r="R7465"/>
      <c r="S7465"/>
    </row>
    <row r="7466" spans="1:19" x14ac:dyDescent="0.3">
      <c r="A7466">
        <v>7465</v>
      </c>
      <c r="B7466" t="s">
        <v>7481</v>
      </c>
      <c r="C7466" t="s">
        <v>17</v>
      </c>
      <c r="D7466" s="1">
        <v>300.10000000000002</v>
      </c>
      <c r="E7466" s="1">
        <v>311.3</v>
      </c>
      <c r="F7466" s="2">
        <v>1535</v>
      </c>
      <c r="G7466" s="1">
        <f>2*PI()*Predictive_Maintenance_Data[[#This Row],[Rotational speed '[rpm']]]/60</f>
        <v>160.74482410867773</v>
      </c>
      <c r="H7466" s="1">
        <v>42.3</v>
      </c>
      <c r="I7466" s="1">
        <f t="shared" si="116"/>
        <v>11.199999999999989</v>
      </c>
      <c r="J7466" s="1">
        <f>Predictive_Maintenance_Data[[#This Row],[Torque '[Nm']]]*Predictive_Maintenance_Data[[#This Row],[Angular velocity '[rad/s']]]/1000</f>
        <v>6.7995060597970678</v>
      </c>
      <c r="K7466" s="2">
        <v>92</v>
      </c>
      <c r="L7466" s="2">
        <v>0</v>
      </c>
      <c r="M7466" s="2">
        <v>0</v>
      </c>
      <c r="N7466" s="2">
        <v>0</v>
      </c>
      <c r="O7466" s="2">
        <v>0</v>
      </c>
      <c r="P7466" s="2">
        <v>0</v>
      </c>
      <c r="Q7466" s="2">
        <v>0</v>
      </c>
      <c r="R7466"/>
      <c r="S7466"/>
    </row>
    <row r="7467" spans="1:19" x14ac:dyDescent="0.3">
      <c r="A7467">
        <v>7466</v>
      </c>
      <c r="B7467" t="s">
        <v>7482</v>
      </c>
      <c r="C7467" t="s">
        <v>15</v>
      </c>
      <c r="D7467" s="1">
        <v>300.10000000000002</v>
      </c>
      <c r="E7467" s="1">
        <v>311.39999999999998</v>
      </c>
      <c r="F7467" s="2">
        <v>1390</v>
      </c>
      <c r="G7467" s="1">
        <f>2*PI()*Predictive_Maintenance_Data[[#This Row],[Rotational speed '[rpm']]]/60</f>
        <v>145.56045961632708</v>
      </c>
      <c r="H7467" s="1">
        <v>52.1</v>
      </c>
      <c r="I7467" s="1">
        <f t="shared" si="116"/>
        <v>11.299999999999955</v>
      </c>
      <c r="J7467" s="1">
        <f>Predictive_Maintenance_Data[[#This Row],[Torque '[Nm']]]*Predictive_Maintenance_Data[[#This Row],[Angular velocity '[rad/s']]]/1000</f>
        <v>7.5836999460106407</v>
      </c>
      <c r="K7467" s="2">
        <v>94</v>
      </c>
      <c r="L7467" s="2">
        <v>0</v>
      </c>
      <c r="M7467" s="2">
        <v>0</v>
      </c>
      <c r="N7467" s="2">
        <v>0</v>
      </c>
      <c r="O7467" s="2">
        <v>0</v>
      </c>
      <c r="P7467" s="2">
        <v>0</v>
      </c>
      <c r="Q7467" s="2">
        <v>0</v>
      </c>
      <c r="R7467"/>
      <c r="S7467"/>
    </row>
    <row r="7468" spans="1:19" x14ac:dyDescent="0.3">
      <c r="A7468">
        <v>7467</v>
      </c>
      <c r="B7468" t="s">
        <v>7483</v>
      </c>
      <c r="C7468" t="s">
        <v>27</v>
      </c>
      <c r="D7468" s="1">
        <v>300.3</v>
      </c>
      <c r="E7468" s="1">
        <v>311.60000000000002</v>
      </c>
      <c r="F7468" s="2">
        <v>1801</v>
      </c>
      <c r="G7468" s="1">
        <f>2*PI()*Predictive_Maintenance_Data[[#This Row],[Rotational speed '[rpm']]]/60</f>
        <v>188.60027897050725</v>
      </c>
      <c r="H7468" s="1">
        <v>23.6</v>
      </c>
      <c r="I7468" s="1">
        <f t="shared" si="116"/>
        <v>11.300000000000011</v>
      </c>
      <c r="J7468" s="1">
        <f>Predictive_Maintenance_Data[[#This Row],[Torque '[Nm']]]*Predictive_Maintenance_Data[[#This Row],[Angular velocity '[rad/s']]]/1000</f>
        <v>4.4509665837039707</v>
      </c>
      <c r="K7468" s="2">
        <v>97</v>
      </c>
      <c r="L7468" s="2">
        <v>0</v>
      </c>
      <c r="M7468" s="2">
        <v>0</v>
      </c>
      <c r="N7468" s="2">
        <v>0</v>
      </c>
      <c r="O7468" s="2">
        <v>0</v>
      </c>
      <c r="P7468" s="2">
        <v>0</v>
      </c>
      <c r="Q7468" s="2">
        <v>0</v>
      </c>
      <c r="R7468"/>
      <c r="S7468"/>
    </row>
    <row r="7469" spans="1:19" x14ac:dyDescent="0.3">
      <c r="A7469">
        <v>7468</v>
      </c>
      <c r="B7469" t="s">
        <v>7484</v>
      </c>
      <c r="C7469" t="s">
        <v>27</v>
      </c>
      <c r="D7469" s="1">
        <v>300.3</v>
      </c>
      <c r="E7469" s="1">
        <v>311.60000000000002</v>
      </c>
      <c r="F7469" s="2">
        <v>1463</v>
      </c>
      <c r="G7469" s="1">
        <f>2*PI()*Predictive_Maintenance_Data[[#This Row],[Rotational speed '[rpm']]]/60</f>
        <v>153.20500174006227</v>
      </c>
      <c r="H7469" s="1">
        <v>41.6</v>
      </c>
      <c r="I7469" s="1">
        <f t="shared" si="116"/>
        <v>11.300000000000011</v>
      </c>
      <c r="J7469" s="1">
        <f>Predictive_Maintenance_Data[[#This Row],[Torque '[Nm']]]*Predictive_Maintenance_Data[[#This Row],[Angular velocity '[rad/s']]]/1000</f>
        <v>6.3733280723865908</v>
      </c>
      <c r="K7469" s="2">
        <v>102</v>
      </c>
      <c r="L7469" s="2">
        <v>0</v>
      </c>
      <c r="M7469" s="2">
        <v>0</v>
      </c>
      <c r="N7469" s="2">
        <v>0</v>
      </c>
      <c r="O7469" s="2">
        <v>0</v>
      </c>
      <c r="P7469" s="2">
        <v>0</v>
      </c>
      <c r="Q7469" s="2">
        <v>0</v>
      </c>
      <c r="R7469"/>
      <c r="S7469"/>
    </row>
    <row r="7470" spans="1:19" x14ac:dyDescent="0.3">
      <c r="A7470">
        <v>7469</v>
      </c>
      <c r="B7470" t="s">
        <v>7485</v>
      </c>
      <c r="C7470" t="s">
        <v>17</v>
      </c>
      <c r="D7470" s="1">
        <v>300.3</v>
      </c>
      <c r="E7470" s="1">
        <v>311.60000000000002</v>
      </c>
      <c r="F7470" s="2">
        <v>1560</v>
      </c>
      <c r="G7470" s="1">
        <f>2*PI()*Predictive_Maintenance_Data[[#This Row],[Rotational speed '[rpm']]]/60</f>
        <v>163.36281798666923</v>
      </c>
      <c r="H7470" s="1">
        <v>37.700000000000003</v>
      </c>
      <c r="I7470" s="1">
        <f t="shared" si="116"/>
        <v>11.300000000000011</v>
      </c>
      <c r="J7470" s="1">
        <f>Predictive_Maintenance_Data[[#This Row],[Torque '[Nm']]]*Predictive_Maintenance_Data[[#This Row],[Angular velocity '[rad/s']]]/1000</f>
        <v>6.1587782380974305</v>
      </c>
      <c r="K7470" s="2">
        <v>107</v>
      </c>
      <c r="L7470" s="2">
        <v>0</v>
      </c>
      <c r="M7470" s="2">
        <v>0</v>
      </c>
      <c r="N7470" s="2">
        <v>0</v>
      </c>
      <c r="O7470" s="2">
        <v>0</v>
      </c>
      <c r="P7470" s="2">
        <v>0</v>
      </c>
      <c r="Q7470" s="2">
        <v>0</v>
      </c>
      <c r="R7470"/>
      <c r="S7470"/>
    </row>
    <row r="7471" spans="1:19" x14ac:dyDescent="0.3">
      <c r="A7471">
        <v>7470</v>
      </c>
      <c r="B7471" t="s">
        <v>7486</v>
      </c>
      <c r="C7471" t="s">
        <v>17</v>
      </c>
      <c r="D7471" s="1">
        <v>300.3</v>
      </c>
      <c r="E7471" s="1">
        <v>311.60000000000002</v>
      </c>
      <c r="F7471" s="2">
        <v>1607</v>
      </c>
      <c r="G7471" s="1">
        <f>2*PI()*Predictive_Maintenance_Data[[#This Row],[Rotational speed '[rpm']]]/60</f>
        <v>168.28464647729325</v>
      </c>
      <c r="H7471" s="1">
        <v>33.5</v>
      </c>
      <c r="I7471" s="1">
        <f t="shared" si="116"/>
        <v>11.300000000000011</v>
      </c>
      <c r="J7471" s="1">
        <f>Predictive_Maintenance_Data[[#This Row],[Torque '[Nm']]]*Predictive_Maintenance_Data[[#This Row],[Angular velocity '[rad/s']]]/1000</f>
        <v>5.637535656989324</v>
      </c>
      <c r="K7471" s="2">
        <v>109</v>
      </c>
      <c r="L7471" s="2">
        <v>0</v>
      </c>
      <c r="M7471" s="2">
        <v>0</v>
      </c>
      <c r="N7471" s="2">
        <v>0</v>
      </c>
      <c r="O7471" s="2">
        <v>0</v>
      </c>
      <c r="P7471" s="2">
        <v>0</v>
      </c>
      <c r="Q7471" s="2">
        <v>0</v>
      </c>
      <c r="R7471"/>
      <c r="S7471"/>
    </row>
    <row r="7472" spans="1:19" x14ac:dyDescent="0.3">
      <c r="A7472">
        <v>7471</v>
      </c>
      <c r="B7472" t="s">
        <v>7487</v>
      </c>
      <c r="C7472" t="s">
        <v>17</v>
      </c>
      <c r="D7472" s="1">
        <v>300.39999999999998</v>
      </c>
      <c r="E7472" s="1">
        <v>311.60000000000002</v>
      </c>
      <c r="F7472" s="2">
        <v>1332</v>
      </c>
      <c r="G7472" s="1">
        <f>2*PI()*Predictive_Maintenance_Data[[#This Row],[Rotational speed '[rpm']]]/60</f>
        <v>139.48671381938681</v>
      </c>
      <c r="H7472" s="1">
        <v>54.6</v>
      </c>
      <c r="I7472" s="1">
        <f t="shared" si="116"/>
        <v>11.200000000000045</v>
      </c>
      <c r="J7472" s="1">
        <f>Predictive_Maintenance_Data[[#This Row],[Torque '[Nm']]]*Predictive_Maintenance_Data[[#This Row],[Angular velocity '[rad/s']]]/1000</f>
        <v>7.6159745745385194</v>
      </c>
      <c r="K7472" s="2">
        <v>111</v>
      </c>
      <c r="L7472" s="2">
        <v>0</v>
      </c>
      <c r="M7472" s="2">
        <v>0</v>
      </c>
      <c r="N7472" s="2">
        <v>0</v>
      </c>
      <c r="O7472" s="2">
        <v>0</v>
      </c>
      <c r="P7472" s="2">
        <v>0</v>
      </c>
      <c r="Q7472" s="2">
        <v>0</v>
      </c>
      <c r="R7472"/>
      <c r="S7472"/>
    </row>
    <row r="7473" spans="1:19" x14ac:dyDescent="0.3">
      <c r="A7473">
        <v>7472</v>
      </c>
      <c r="B7473" t="s">
        <v>7488</v>
      </c>
      <c r="C7473" t="s">
        <v>17</v>
      </c>
      <c r="D7473" s="1">
        <v>300.3</v>
      </c>
      <c r="E7473" s="1">
        <v>311.7</v>
      </c>
      <c r="F7473" s="2">
        <v>1365</v>
      </c>
      <c r="G7473" s="1">
        <f>2*PI()*Predictive_Maintenance_Data[[#This Row],[Rotational speed '[rpm']]]/60</f>
        <v>142.94246573833559</v>
      </c>
      <c r="H7473" s="1">
        <v>53.3</v>
      </c>
      <c r="I7473" s="1">
        <f t="shared" si="116"/>
        <v>11.399999999999977</v>
      </c>
      <c r="J7473" s="1">
        <f>Predictive_Maintenance_Data[[#This Row],[Torque '[Nm']]]*Predictive_Maintenance_Data[[#This Row],[Angular velocity '[rad/s']]]/1000</f>
        <v>7.6188334238532862</v>
      </c>
      <c r="K7473" s="2">
        <v>113</v>
      </c>
      <c r="L7473" s="2">
        <v>0</v>
      </c>
      <c r="M7473" s="2">
        <v>0</v>
      </c>
      <c r="N7473" s="2">
        <v>0</v>
      </c>
      <c r="O7473" s="2">
        <v>0</v>
      </c>
      <c r="P7473" s="2">
        <v>0</v>
      </c>
      <c r="Q7473" s="2">
        <v>0</v>
      </c>
      <c r="R7473"/>
      <c r="S7473"/>
    </row>
    <row r="7474" spans="1:19" x14ac:dyDescent="0.3">
      <c r="A7474">
        <v>7473</v>
      </c>
      <c r="B7474" t="s">
        <v>7489</v>
      </c>
      <c r="C7474" t="s">
        <v>15</v>
      </c>
      <c r="D7474" s="1">
        <v>300.3</v>
      </c>
      <c r="E7474" s="1">
        <v>311.60000000000002</v>
      </c>
      <c r="F7474" s="2">
        <v>1617</v>
      </c>
      <c r="G7474" s="1">
        <f>2*PI()*Predictive_Maintenance_Data[[#This Row],[Rotational speed '[rpm']]]/60</f>
        <v>169.33184402848985</v>
      </c>
      <c r="H7474" s="1">
        <v>32.5</v>
      </c>
      <c r="I7474" s="1">
        <f t="shared" si="116"/>
        <v>11.300000000000011</v>
      </c>
      <c r="J7474" s="1">
        <f>Predictive_Maintenance_Data[[#This Row],[Torque '[Nm']]]*Predictive_Maintenance_Data[[#This Row],[Angular velocity '[rad/s']]]/1000</f>
        <v>5.5032849309259202</v>
      </c>
      <c r="K7474" s="2">
        <v>115</v>
      </c>
      <c r="L7474" s="2">
        <v>0</v>
      </c>
      <c r="M7474" s="2">
        <v>0</v>
      </c>
      <c r="N7474" s="2">
        <v>0</v>
      </c>
      <c r="O7474" s="2">
        <v>0</v>
      </c>
      <c r="P7474" s="2">
        <v>0</v>
      </c>
      <c r="Q7474" s="2">
        <v>0</v>
      </c>
      <c r="R7474"/>
      <c r="S7474"/>
    </row>
    <row r="7475" spans="1:19" x14ac:dyDescent="0.3">
      <c r="A7475">
        <v>7474</v>
      </c>
      <c r="B7475" t="s">
        <v>7490</v>
      </c>
      <c r="C7475" t="s">
        <v>15</v>
      </c>
      <c r="D7475" s="1">
        <v>300.3</v>
      </c>
      <c r="E7475" s="1">
        <v>311.60000000000002</v>
      </c>
      <c r="F7475" s="2">
        <v>1304</v>
      </c>
      <c r="G7475" s="1">
        <f>2*PI()*Predictive_Maintenance_Data[[#This Row],[Rotational speed '[rpm']]]/60</f>
        <v>136.55456067603635</v>
      </c>
      <c r="H7475" s="1">
        <v>62.8</v>
      </c>
      <c r="I7475" s="1">
        <f t="shared" si="116"/>
        <v>11.300000000000011</v>
      </c>
      <c r="J7475" s="1">
        <f>Predictive_Maintenance_Data[[#This Row],[Torque '[Nm']]]*Predictive_Maintenance_Data[[#This Row],[Angular velocity '[rad/s']]]/1000</f>
        <v>8.575626410455083</v>
      </c>
      <c r="K7475" s="2">
        <v>118</v>
      </c>
      <c r="L7475" s="2">
        <v>0</v>
      </c>
      <c r="M7475" s="2">
        <v>0</v>
      </c>
      <c r="N7475" s="2">
        <v>0</v>
      </c>
      <c r="O7475" s="2">
        <v>0</v>
      </c>
      <c r="P7475" s="2">
        <v>0</v>
      </c>
      <c r="Q7475" s="2">
        <v>0</v>
      </c>
      <c r="R7475"/>
      <c r="S7475"/>
    </row>
    <row r="7476" spans="1:19" x14ac:dyDescent="0.3">
      <c r="A7476">
        <v>7475</v>
      </c>
      <c r="B7476" t="s">
        <v>7491</v>
      </c>
      <c r="C7476" t="s">
        <v>17</v>
      </c>
      <c r="D7476" s="1">
        <v>300.3</v>
      </c>
      <c r="E7476" s="1">
        <v>311.7</v>
      </c>
      <c r="F7476" s="2">
        <v>1989</v>
      </c>
      <c r="G7476" s="1">
        <f>2*PI()*Predictive_Maintenance_Data[[#This Row],[Rotational speed '[rpm']]]/60</f>
        <v>208.28759293300328</v>
      </c>
      <c r="H7476" s="1">
        <v>22.3</v>
      </c>
      <c r="I7476" s="1">
        <f t="shared" si="116"/>
        <v>11.399999999999977</v>
      </c>
      <c r="J7476" s="1">
        <f>Predictive_Maintenance_Data[[#This Row],[Torque '[Nm']]]*Predictive_Maintenance_Data[[#This Row],[Angular velocity '[rad/s']]]/1000</f>
        <v>4.6448133224059731</v>
      </c>
      <c r="K7476" s="2">
        <v>121</v>
      </c>
      <c r="L7476" s="2">
        <v>0</v>
      </c>
      <c r="M7476" s="2">
        <v>0</v>
      </c>
      <c r="N7476" s="2">
        <v>0</v>
      </c>
      <c r="O7476" s="2">
        <v>0</v>
      </c>
      <c r="P7476" s="2">
        <v>0</v>
      </c>
      <c r="Q7476" s="2">
        <v>0</v>
      </c>
      <c r="R7476"/>
      <c r="S7476"/>
    </row>
    <row r="7477" spans="1:19" x14ac:dyDescent="0.3">
      <c r="A7477">
        <v>7476</v>
      </c>
      <c r="B7477" t="s">
        <v>7492</v>
      </c>
      <c r="C7477" t="s">
        <v>27</v>
      </c>
      <c r="D7477" s="1">
        <v>300.3</v>
      </c>
      <c r="E7477" s="1">
        <v>311.60000000000002</v>
      </c>
      <c r="F7477" s="2">
        <v>1339</v>
      </c>
      <c r="G7477" s="1">
        <f>2*PI()*Predictive_Maintenance_Data[[#This Row],[Rotational speed '[rpm']]]/60</f>
        <v>140.21975210522444</v>
      </c>
      <c r="H7477" s="1">
        <v>53.4</v>
      </c>
      <c r="I7477" s="1">
        <f t="shared" si="116"/>
        <v>11.300000000000011</v>
      </c>
      <c r="J7477" s="1">
        <f>Predictive_Maintenance_Data[[#This Row],[Torque '[Nm']]]*Predictive_Maintenance_Data[[#This Row],[Angular velocity '[rad/s']]]/1000</f>
        <v>7.4877347624189854</v>
      </c>
      <c r="K7477" s="2">
        <v>123</v>
      </c>
      <c r="L7477" s="2">
        <v>0</v>
      </c>
      <c r="M7477" s="2">
        <v>0</v>
      </c>
      <c r="N7477" s="2">
        <v>0</v>
      </c>
      <c r="O7477" s="2">
        <v>0</v>
      </c>
      <c r="P7477" s="2">
        <v>0</v>
      </c>
      <c r="Q7477" s="2">
        <v>0</v>
      </c>
      <c r="R7477"/>
      <c r="S7477"/>
    </row>
    <row r="7478" spans="1:19" x14ac:dyDescent="0.3">
      <c r="A7478">
        <v>7477</v>
      </c>
      <c r="B7478" t="s">
        <v>7493</v>
      </c>
      <c r="C7478" t="s">
        <v>17</v>
      </c>
      <c r="D7478" s="1">
        <v>300.2</v>
      </c>
      <c r="E7478" s="1">
        <v>311.5</v>
      </c>
      <c r="F7478" s="2">
        <v>1492</v>
      </c>
      <c r="G7478" s="1">
        <f>2*PI()*Predictive_Maintenance_Data[[#This Row],[Rotational speed '[rpm']]]/60</f>
        <v>156.24187463853238</v>
      </c>
      <c r="H7478" s="1">
        <v>41.8</v>
      </c>
      <c r="I7478" s="1">
        <f t="shared" si="116"/>
        <v>11.300000000000011</v>
      </c>
      <c r="J7478" s="1">
        <f>Predictive_Maintenance_Data[[#This Row],[Torque '[Nm']]]*Predictive_Maintenance_Data[[#This Row],[Angular velocity '[rad/s']]]/1000</f>
        <v>6.5309103598906528</v>
      </c>
      <c r="K7478" s="2">
        <v>128</v>
      </c>
      <c r="L7478" s="2">
        <v>0</v>
      </c>
      <c r="M7478" s="2">
        <v>0</v>
      </c>
      <c r="N7478" s="2">
        <v>0</v>
      </c>
      <c r="O7478" s="2">
        <v>0</v>
      </c>
      <c r="P7478" s="2">
        <v>0</v>
      </c>
      <c r="Q7478" s="2">
        <v>0</v>
      </c>
      <c r="R7478"/>
      <c r="S7478"/>
    </row>
    <row r="7479" spans="1:19" x14ac:dyDescent="0.3">
      <c r="A7479">
        <v>7478</v>
      </c>
      <c r="B7479" t="s">
        <v>7494</v>
      </c>
      <c r="C7479" t="s">
        <v>15</v>
      </c>
      <c r="D7479" s="1">
        <v>300.10000000000002</v>
      </c>
      <c r="E7479" s="1">
        <v>311.3</v>
      </c>
      <c r="F7479" s="2">
        <v>1518</v>
      </c>
      <c r="G7479" s="1">
        <f>2*PI()*Predictive_Maintenance_Data[[#This Row],[Rotational speed '[rpm']]]/60</f>
        <v>158.96458827164355</v>
      </c>
      <c r="H7479" s="1">
        <v>40.200000000000003</v>
      </c>
      <c r="I7479" s="1">
        <f t="shared" si="116"/>
        <v>11.199999999999989</v>
      </c>
      <c r="J7479" s="1">
        <f>Predictive_Maintenance_Data[[#This Row],[Torque '[Nm']]]*Predictive_Maintenance_Data[[#This Row],[Angular velocity '[rad/s']]]/1000</f>
        <v>6.3903764485200707</v>
      </c>
      <c r="K7479" s="2">
        <v>130</v>
      </c>
      <c r="L7479" s="2">
        <v>0</v>
      </c>
      <c r="M7479" s="2">
        <v>0</v>
      </c>
      <c r="N7479" s="2">
        <v>0</v>
      </c>
      <c r="O7479" s="2">
        <v>0</v>
      </c>
      <c r="P7479" s="2">
        <v>0</v>
      </c>
      <c r="Q7479" s="2">
        <v>0</v>
      </c>
      <c r="R7479"/>
      <c r="S7479"/>
    </row>
    <row r="7480" spans="1:19" x14ac:dyDescent="0.3">
      <c r="A7480">
        <v>7479</v>
      </c>
      <c r="B7480" t="s">
        <v>7495</v>
      </c>
      <c r="C7480" t="s">
        <v>17</v>
      </c>
      <c r="D7480" s="1">
        <v>300.10000000000002</v>
      </c>
      <c r="E7480" s="1">
        <v>311.3</v>
      </c>
      <c r="F7480" s="2">
        <v>1479</v>
      </c>
      <c r="G7480" s="1">
        <f>2*PI()*Predictive_Maintenance_Data[[#This Row],[Rotational speed '[rpm']]]/60</f>
        <v>154.88051782197681</v>
      </c>
      <c r="H7480" s="1">
        <v>39.5</v>
      </c>
      <c r="I7480" s="1">
        <f t="shared" si="116"/>
        <v>11.199999999999989</v>
      </c>
      <c r="J7480" s="1">
        <f>Predictive_Maintenance_Data[[#This Row],[Torque '[Nm']]]*Predictive_Maintenance_Data[[#This Row],[Angular velocity '[rad/s']]]/1000</f>
        <v>6.1177804539680833</v>
      </c>
      <c r="K7480" s="2">
        <v>133</v>
      </c>
      <c r="L7480" s="2">
        <v>0</v>
      </c>
      <c r="M7480" s="2">
        <v>0</v>
      </c>
      <c r="N7480" s="2">
        <v>0</v>
      </c>
      <c r="O7480" s="2">
        <v>0</v>
      </c>
      <c r="P7480" s="2">
        <v>0</v>
      </c>
      <c r="Q7480" s="2">
        <v>0</v>
      </c>
      <c r="R7480"/>
      <c r="S7480"/>
    </row>
    <row r="7481" spans="1:19" x14ac:dyDescent="0.3">
      <c r="A7481">
        <v>7480</v>
      </c>
      <c r="B7481" t="s">
        <v>7496</v>
      </c>
      <c r="C7481" t="s">
        <v>15</v>
      </c>
      <c r="D7481" s="1">
        <v>300.10000000000002</v>
      </c>
      <c r="E7481" s="1">
        <v>311.3</v>
      </c>
      <c r="F7481" s="2">
        <v>1523</v>
      </c>
      <c r="G7481" s="1">
        <f>2*PI()*Predictive_Maintenance_Data[[#This Row],[Rotational speed '[rpm']]]/60</f>
        <v>159.48818704724184</v>
      </c>
      <c r="H7481" s="1">
        <v>34.1</v>
      </c>
      <c r="I7481" s="1">
        <f t="shared" si="116"/>
        <v>11.199999999999989</v>
      </c>
      <c r="J7481" s="1">
        <f>Predictive_Maintenance_Data[[#This Row],[Torque '[Nm']]]*Predictive_Maintenance_Data[[#This Row],[Angular velocity '[rad/s']]]/1000</f>
        <v>5.4385471783109471</v>
      </c>
      <c r="K7481" s="2">
        <v>135</v>
      </c>
      <c r="L7481" s="2">
        <v>0</v>
      </c>
      <c r="M7481" s="2">
        <v>0</v>
      </c>
      <c r="N7481" s="2">
        <v>0</v>
      </c>
      <c r="O7481" s="2">
        <v>0</v>
      </c>
      <c r="P7481" s="2">
        <v>0</v>
      </c>
      <c r="Q7481" s="2">
        <v>0</v>
      </c>
      <c r="R7481"/>
      <c r="S7481"/>
    </row>
    <row r="7482" spans="1:19" x14ac:dyDescent="0.3">
      <c r="A7482">
        <v>7481</v>
      </c>
      <c r="B7482" t="s">
        <v>7497</v>
      </c>
      <c r="C7482" t="s">
        <v>15</v>
      </c>
      <c r="D7482" s="1">
        <v>300.2</v>
      </c>
      <c r="E7482" s="1">
        <v>311.39999999999998</v>
      </c>
      <c r="F7482" s="2">
        <v>1570</v>
      </c>
      <c r="G7482" s="1">
        <f>2*PI()*Predictive_Maintenance_Data[[#This Row],[Rotational speed '[rpm']]]/60</f>
        <v>164.41001553786586</v>
      </c>
      <c r="H7482" s="1">
        <v>35.299999999999997</v>
      </c>
      <c r="I7482" s="1">
        <f t="shared" si="116"/>
        <v>11.199999999999989</v>
      </c>
      <c r="J7482" s="1">
        <f>Predictive_Maintenance_Data[[#This Row],[Torque '[Nm']]]*Predictive_Maintenance_Data[[#This Row],[Angular velocity '[rad/s']]]/1000</f>
        <v>5.8036735484866639</v>
      </c>
      <c r="K7482" s="2">
        <v>138</v>
      </c>
      <c r="L7482" s="2">
        <v>0</v>
      </c>
      <c r="M7482" s="2">
        <v>0</v>
      </c>
      <c r="N7482" s="2">
        <v>0</v>
      </c>
      <c r="O7482" s="2">
        <v>0</v>
      </c>
      <c r="P7482" s="2">
        <v>0</v>
      </c>
      <c r="Q7482" s="2">
        <v>0</v>
      </c>
      <c r="R7482"/>
      <c r="S7482"/>
    </row>
    <row r="7483" spans="1:19" x14ac:dyDescent="0.3">
      <c r="A7483">
        <v>7482</v>
      </c>
      <c r="B7483" t="s">
        <v>7498</v>
      </c>
      <c r="C7483" t="s">
        <v>27</v>
      </c>
      <c r="D7483" s="1">
        <v>300.2</v>
      </c>
      <c r="E7483" s="1">
        <v>311.39999999999998</v>
      </c>
      <c r="F7483" s="2">
        <v>1506</v>
      </c>
      <c r="G7483" s="1">
        <f>2*PI()*Predictive_Maintenance_Data[[#This Row],[Rotational speed '[rpm']]]/60</f>
        <v>157.70795121020763</v>
      </c>
      <c r="H7483" s="1">
        <v>36.1</v>
      </c>
      <c r="I7483" s="1">
        <f t="shared" si="116"/>
        <v>11.199999999999989</v>
      </c>
      <c r="J7483" s="1">
        <f>Predictive_Maintenance_Data[[#This Row],[Torque '[Nm']]]*Predictive_Maintenance_Data[[#This Row],[Angular velocity '[rad/s']]]/1000</f>
        <v>5.6932570386884951</v>
      </c>
      <c r="K7483" s="2">
        <v>141</v>
      </c>
      <c r="L7483" s="2">
        <v>0</v>
      </c>
      <c r="M7483" s="2">
        <v>0</v>
      </c>
      <c r="N7483" s="2">
        <v>0</v>
      </c>
      <c r="O7483" s="2">
        <v>0</v>
      </c>
      <c r="P7483" s="2">
        <v>0</v>
      </c>
      <c r="Q7483" s="2">
        <v>0</v>
      </c>
      <c r="R7483"/>
      <c r="S7483"/>
    </row>
    <row r="7484" spans="1:19" x14ac:dyDescent="0.3">
      <c r="A7484">
        <v>7483</v>
      </c>
      <c r="B7484" t="s">
        <v>7499</v>
      </c>
      <c r="C7484" t="s">
        <v>15</v>
      </c>
      <c r="D7484" s="1">
        <v>300.2</v>
      </c>
      <c r="E7484" s="1">
        <v>311.60000000000002</v>
      </c>
      <c r="F7484" s="2">
        <v>1510</v>
      </c>
      <c r="G7484" s="1">
        <f>2*PI()*Predictive_Maintenance_Data[[#This Row],[Rotational speed '[rpm']]]/60</f>
        <v>158.12683023068624</v>
      </c>
      <c r="H7484" s="1">
        <v>47.5</v>
      </c>
      <c r="I7484" s="1">
        <f t="shared" si="116"/>
        <v>11.400000000000034</v>
      </c>
      <c r="J7484" s="1">
        <f>Predictive_Maintenance_Data[[#This Row],[Torque '[Nm']]]*Predictive_Maintenance_Data[[#This Row],[Angular velocity '[rad/s']]]/1000</f>
        <v>7.5110244359575962</v>
      </c>
      <c r="K7484" s="2">
        <v>146</v>
      </c>
      <c r="L7484" s="2">
        <v>0</v>
      </c>
      <c r="M7484" s="2">
        <v>0</v>
      </c>
      <c r="N7484" s="2">
        <v>0</v>
      </c>
      <c r="O7484" s="2">
        <v>0</v>
      </c>
      <c r="P7484" s="2">
        <v>0</v>
      </c>
      <c r="Q7484" s="2">
        <v>0</v>
      </c>
      <c r="R7484"/>
      <c r="S7484"/>
    </row>
    <row r="7485" spans="1:19" x14ac:dyDescent="0.3">
      <c r="A7485">
        <v>7484</v>
      </c>
      <c r="B7485" t="s">
        <v>7500</v>
      </c>
      <c r="C7485" t="s">
        <v>17</v>
      </c>
      <c r="D7485" s="1">
        <v>300.2</v>
      </c>
      <c r="E7485" s="1">
        <v>311.60000000000002</v>
      </c>
      <c r="F7485" s="2">
        <v>1671</v>
      </c>
      <c r="G7485" s="1">
        <f>2*PI()*Predictive_Maintenance_Data[[#This Row],[Rotational speed '[rpm']]]/60</f>
        <v>174.98671080495149</v>
      </c>
      <c r="H7485" s="1">
        <v>28.8</v>
      </c>
      <c r="I7485" s="1">
        <f t="shared" si="116"/>
        <v>11.400000000000034</v>
      </c>
      <c r="J7485" s="1">
        <f>Predictive_Maintenance_Data[[#This Row],[Torque '[Nm']]]*Predictive_Maintenance_Data[[#This Row],[Angular velocity '[rad/s']]]/1000</f>
        <v>5.0396172711826033</v>
      </c>
      <c r="K7485" s="2">
        <v>149</v>
      </c>
      <c r="L7485" s="2">
        <v>0</v>
      </c>
      <c r="M7485" s="2">
        <v>0</v>
      </c>
      <c r="N7485" s="2">
        <v>0</v>
      </c>
      <c r="O7485" s="2">
        <v>0</v>
      </c>
      <c r="P7485" s="2">
        <v>0</v>
      </c>
      <c r="Q7485" s="2">
        <v>0</v>
      </c>
      <c r="R7485"/>
      <c r="S7485"/>
    </row>
    <row r="7486" spans="1:19" x14ac:dyDescent="0.3">
      <c r="A7486">
        <v>7485</v>
      </c>
      <c r="B7486" t="s">
        <v>7501</v>
      </c>
      <c r="C7486" t="s">
        <v>15</v>
      </c>
      <c r="D7486" s="1">
        <v>300.3</v>
      </c>
      <c r="E7486" s="1">
        <v>311.60000000000002</v>
      </c>
      <c r="F7486" s="2">
        <v>1312</v>
      </c>
      <c r="G7486" s="1">
        <f>2*PI()*Predictive_Maintenance_Data[[#This Row],[Rotational speed '[rpm']]]/60</f>
        <v>137.3923187169936</v>
      </c>
      <c r="H7486" s="1">
        <v>53.4</v>
      </c>
      <c r="I7486" s="1">
        <f t="shared" si="116"/>
        <v>11.300000000000011</v>
      </c>
      <c r="J7486" s="1">
        <f>Predictive_Maintenance_Data[[#This Row],[Torque '[Nm']]]*Predictive_Maintenance_Data[[#This Row],[Angular velocity '[rad/s']]]/1000</f>
        <v>7.3367498194874576</v>
      </c>
      <c r="K7486" s="2">
        <v>151</v>
      </c>
      <c r="L7486" s="2">
        <v>0</v>
      </c>
      <c r="M7486" s="2">
        <v>0</v>
      </c>
      <c r="N7486" s="2">
        <v>0</v>
      </c>
      <c r="O7486" s="2">
        <v>0</v>
      </c>
      <c r="P7486" s="2">
        <v>0</v>
      </c>
      <c r="Q7486" s="2">
        <v>0</v>
      </c>
      <c r="R7486"/>
      <c r="S7486"/>
    </row>
    <row r="7487" spans="1:19" x14ac:dyDescent="0.3">
      <c r="A7487">
        <v>7486</v>
      </c>
      <c r="B7487" t="s">
        <v>7502</v>
      </c>
      <c r="C7487" t="s">
        <v>17</v>
      </c>
      <c r="D7487" s="1">
        <v>300.3</v>
      </c>
      <c r="E7487" s="1">
        <v>311.60000000000002</v>
      </c>
      <c r="F7487" s="2">
        <v>1595</v>
      </c>
      <c r="G7487" s="1">
        <f>2*PI()*Predictive_Maintenance_Data[[#This Row],[Rotational speed '[rpm']]]/60</f>
        <v>167.02800941585735</v>
      </c>
      <c r="H7487" s="1">
        <v>38.799999999999997</v>
      </c>
      <c r="I7487" s="1">
        <f t="shared" si="116"/>
        <v>11.300000000000011</v>
      </c>
      <c r="J7487" s="1">
        <f>Predictive_Maintenance_Data[[#This Row],[Torque '[Nm']]]*Predictive_Maintenance_Data[[#This Row],[Angular velocity '[rad/s']]]/1000</f>
        <v>6.4806867653352649</v>
      </c>
      <c r="K7487" s="2">
        <v>154</v>
      </c>
      <c r="L7487" s="2">
        <v>0</v>
      </c>
      <c r="M7487" s="2">
        <v>0</v>
      </c>
      <c r="N7487" s="2">
        <v>0</v>
      </c>
      <c r="O7487" s="2">
        <v>0</v>
      </c>
      <c r="P7487" s="2">
        <v>0</v>
      </c>
      <c r="Q7487" s="2">
        <v>0</v>
      </c>
      <c r="R7487"/>
      <c r="S7487"/>
    </row>
    <row r="7488" spans="1:19" x14ac:dyDescent="0.3">
      <c r="A7488">
        <v>7487</v>
      </c>
      <c r="B7488" t="s">
        <v>7503</v>
      </c>
      <c r="C7488" t="s">
        <v>17</v>
      </c>
      <c r="D7488" s="1">
        <v>300.3</v>
      </c>
      <c r="E7488" s="1">
        <v>311.7</v>
      </c>
      <c r="F7488" s="2">
        <v>1635</v>
      </c>
      <c r="G7488" s="1">
        <f>2*PI()*Predictive_Maintenance_Data[[#This Row],[Rotational speed '[rpm']]]/60</f>
        <v>171.21679962064371</v>
      </c>
      <c r="H7488" s="1">
        <v>31.8</v>
      </c>
      <c r="I7488" s="1">
        <f t="shared" si="116"/>
        <v>11.399999999999977</v>
      </c>
      <c r="J7488" s="1">
        <f>Predictive_Maintenance_Data[[#This Row],[Torque '[Nm']]]*Predictive_Maintenance_Data[[#This Row],[Angular velocity '[rad/s']]]/1000</f>
        <v>5.4446942279364698</v>
      </c>
      <c r="K7488" s="2">
        <v>156</v>
      </c>
      <c r="L7488" s="2">
        <v>0</v>
      </c>
      <c r="M7488" s="2">
        <v>0</v>
      </c>
      <c r="N7488" s="2">
        <v>0</v>
      </c>
      <c r="O7488" s="2">
        <v>0</v>
      </c>
      <c r="P7488" s="2">
        <v>0</v>
      </c>
      <c r="Q7488" s="2">
        <v>0</v>
      </c>
      <c r="R7488"/>
      <c r="S7488"/>
    </row>
    <row r="7489" spans="1:19" x14ac:dyDescent="0.3">
      <c r="A7489">
        <v>7488</v>
      </c>
      <c r="B7489" t="s">
        <v>7504</v>
      </c>
      <c r="C7489" t="s">
        <v>17</v>
      </c>
      <c r="D7489" s="1">
        <v>300.3</v>
      </c>
      <c r="E7489" s="1">
        <v>311.7</v>
      </c>
      <c r="F7489" s="2">
        <v>1707</v>
      </c>
      <c r="G7489" s="1">
        <f>2*PI()*Predictive_Maintenance_Data[[#This Row],[Rotational speed '[rpm']]]/60</f>
        <v>178.75662198925923</v>
      </c>
      <c r="H7489" s="1">
        <v>33.6</v>
      </c>
      <c r="I7489" s="1">
        <f t="shared" si="116"/>
        <v>11.399999999999977</v>
      </c>
      <c r="J7489" s="1">
        <f>Predictive_Maintenance_Data[[#This Row],[Torque '[Nm']]]*Predictive_Maintenance_Data[[#This Row],[Angular velocity '[rad/s']]]/1000</f>
        <v>6.0062224988391106</v>
      </c>
      <c r="K7489" s="2">
        <v>158</v>
      </c>
      <c r="L7489" s="2">
        <v>0</v>
      </c>
      <c r="M7489" s="2">
        <v>0</v>
      </c>
      <c r="N7489" s="2">
        <v>0</v>
      </c>
      <c r="O7489" s="2">
        <v>0</v>
      </c>
      <c r="P7489" s="2">
        <v>0</v>
      </c>
      <c r="Q7489" s="2">
        <v>0</v>
      </c>
      <c r="R7489"/>
      <c r="S7489"/>
    </row>
    <row r="7490" spans="1:19" x14ac:dyDescent="0.3">
      <c r="A7490">
        <v>7489</v>
      </c>
      <c r="B7490" t="s">
        <v>7505</v>
      </c>
      <c r="C7490" t="s">
        <v>17</v>
      </c>
      <c r="D7490" s="1">
        <v>300.3</v>
      </c>
      <c r="E7490" s="1">
        <v>311.7</v>
      </c>
      <c r="F7490" s="2">
        <v>1545</v>
      </c>
      <c r="G7490" s="1">
        <f>2*PI()*Predictive_Maintenance_Data[[#This Row],[Rotational speed '[rpm']]]/60</f>
        <v>161.79202165987437</v>
      </c>
      <c r="H7490" s="1">
        <v>43.5</v>
      </c>
      <c r="I7490" s="1">
        <f t="shared" ref="I7490:I7553" si="117">E7490-D7490</f>
        <v>11.399999999999977</v>
      </c>
      <c r="J7490" s="1">
        <f>Predictive_Maintenance_Data[[#This Row],[Torque '[Nm']]]*Predictive_Maintenance_Data[[#This Row],[Angular velocity '[rad/s']]]/1000</f>
        <v>7.0379529422045355</v>
      </c>
      <c r="K7490" s="2">
        <v>160</v>
      </c>
      <c r="L7490" s="2">
        <v>0</v>
      </c>
      <c r="M7490" s="2">
        <v>0</v>
      </c>
      <c r="N7490" s="2">
        <v>0</v>
      </c>
      <c r="O7490" s="2">
        <v>0</v>
      </c>
      <c r="P7490" s="2">
        <v>0</v>
      </c>
      <c r="Q7490" s="2">
        <v>1</v>
      </c>
      <c r="R7490"/>
      <c r="S7490"/>
    </row>
    <row r="7491" spans="1:19" x14ac:dyDescent="0.3">
      <c r="A7491">
        <v>7490</v>
      </c>
      <c r="B7491" t="s">
        <v>7506</v>
      </c>
      <c r="C7491" t="s">
        <v>15</v>
      </c>
      <c r="D7491" s="1">
        <v>300.2</v>
      </c>
      <c r="E7491" s="1">
        <v>311.60000000000002</v>
      </c>
      <c r="F7491" s="2">
        <v>1751</v>
      </c>
      <c r="G7491" s="1">
        <f>2*PI()*Predictive_Maintenance_Data[[#This Row],[Rotational speed '[rpm']]]/60</f>
        <v>183.36429121452426</v>
      </c>
      <c r="H7491" s="1">
        <v>28</v>
      </c>
      <c r="I7491" s="1">
        <f t="shared" si="117"/>
        <v>11.400000000000034</v>
      </c>
      <c r="J7491" s="1">
        <f>Predictive_Maintenance_Data[[#This Row],[Torque '[Nm']]]*Predictive_Maintenance_Data[[#This Row],[Angular velocity '[rad/s']]]/1000</f>
        <v>5.1342001540066793</v>
      </c>
      <c r="K7491" s="2">
        <v>162</v>
      </c>
      <c r="L7491" s="2">
        <v>0</v>
      </c>
      <c r="M7491" s="2">
        <v>0</v>
      </c>
      <c r="N7491" s="2">
        <v>0</v>
      </c>
      <c r="O7491" s="2">
        <v>0</v>
      </c>
      <c r="P7491" s="2">
        <v>0</v>
      </c>
      <c r="Q7491" s="2">
        <v>0</v>
      </c>
      <c r="R7491"/>
      <c r="S7491"/>
    </row>
    <row r="7492" spans="1:19" x14ac:dyDescent="0.3">
      <c r="A7492">
        <v>7491</v>
      </c>
      <c r="B7492" t="s">
        <v>7507</v>
      </c>
      <c r="C7492" t="s">
        <v>15</v>
      </c>
      <c r="D7492" s="1">
        <v>300.39999999999998</v>
      </c>
      <c r="E7492" s="1">
        <v>311.8</v>
      </c>
      <c r="F7492" s="2">
        <v>1707</v>
      </c>
      <c r="G7492" s="1">
        <f>2*PI()*Predictive_Maintenance_Data[[#This Row],[Rotational speed '[rpm']]]/60</f>
        <v>178.75662198925923</v>
      </c>
      <c r="H7492" s="1">
        <v>30</v>
      </c>
      <c r="I7492" s="1">
        <f t="shared" si="117"/>
        <v>11.400000000000034</v>
      </c>
      <c r="J7492" s="1">
        <f>Predictive_Maintenance_Data[[#This Row],[Torque '[Nm']]]*Predictive_Maintenance_Data[[#This Row],[Angular velocity '[rad/s']]]/1000</f>
        <v>5.3626986596777773</v>
      </c>
      <c r="K7492" s="2">
        <v>165</v>
      </c>
      <c r="L7492" s="2">
        <v>0</v>
      </c>
      <c r="M7492" s="2">
        <v>0</v>
      </c>
      <c r="N7492" s="2">
        <v>0</v>
      </c>
      <c r="O7492" s="2">
        <v>0</v>
      </c>
      <c r="P7492" s="2">
        <v>0</v>
      </c>
      <c r="Q7492" s="2">
        <v>0</v>
      </c>
      <c r="R7492"/>
      <c r="S7492"/>
    </row>
    <row r="7493" spans="1:19" x14ac:dyDescent="0.3">
      <c r="A7493">
        <v>7492</v>
      </c>
      <c r="B7493" t="s">
        <v>7508</v>
      </c>
      <c r="C7493" t="s">
        <v>17</v>
      </c>
      <c r="D7493" s="1">
        <v>300.39999999999998</v>
      </c>
      <c r="E7493" s="1">
        <v>311.8</v>
      </c>
      <c r="F7493" s="2">
        <v>1320</v>
      </c>
      <c r="G7493" s="1">
        <f>2*PI()*Predictive_Maintenance_Data[[#This Row],[Rotational speed '[rpm']]]/60</f>
        <v>138.23007675795088</v>
      </c>
      <c r="H7493" s="1">
        <v>57.9</v>
      </c>
      <c r="I7493" s="1">
        <f t="shared" si="117"/>
        <v>11.400000000000034</v>
      </c>
      <c r="J7493" s="1">
        <f>Predictive_Maintenance_Data[[#This Row],[Torque '[Nm']]]*Predictive_Maintenance_Data[[#This Row],[Angular velocity '[rad/s']]]/1000</f>
        <v>8.0035214442853562</v>
      </c>
      <c r="K7493" s="2">
        <v>168</v>
      </c>
      <c r="L7493" s="2">
        <v>0</v>
      </c>
      <c r="M7493" s="2">
        <v>0</v>
      </c>
      <c r="N7493" s="2">
        <v>0</v>
      </c>
      <c r="O7493" s="2">
        <v>0</v>
      </c>
      <c r="P7493" s="2">
        <v>0</v>
      </c>
      <c r="Q7493" s="2">
        <v>0</v>
      </c>
      <c r="R7493"/>
      <c r="S7493"/>
    </row>
    <row r="7494" spans="1:19" x14ac:dyDescent="0.3">
      <c r="A7494">
        <v>7493</v>
      </c>
      <c r="B7494" t="s">
        <v>7509</v>
      </c>
      <c r="C7494" t="s">
        <v>15</v>
      </c>
      <c r="D7494" s="1">
        <v>300.3</v>
      </c>
      <c r="E7494" s="1">
        <v>311.7</v>
      </c>
      <c r="F7494" s="2">
        <v>1319</v>
      </c>
      <c r="G7494" s="1">
        <f>2*PI()*Predictive_Maintenance_Data[[#This Row],[Rotational speed '[rpm']]]/60</f>
        <v>138.12535700283124</v>
      </c>
      <c r="H7494" s="1">
        <v>51.4</v>
      </c>
      <c r="I7494" s="1">
        <f t="shared" si="117"/>
        <v>11.399999999999977</v>
      </c>
      <c r="J7494" s="1">
        <f>Predictive_Maintenance_Data[[#This Row],[Torque '[Nm']]]*Predictive_Maintenance_Data[[#This Row],[Angular velocity '[rad/s']]]/1000</f>
        <v>7.0996433499455254</v>
      </c>
      <c r="K7494" s="2">
        <v>170</v>
      </c>
      <c r="L7494" s="2">
        <v>0</v>
      </c>
      <c r="M7494" s="2">
        <v>0</v>
      </c>
      <c r="N7494" s="2">
        <v>0</v>
      </c>
      <c r="O7494" s="2">
        <v>0</v>
      </c>
      <c r="P7494" s="2">
        <v>0</v>
      </c>
      <c r="Q7494" s="2">
        <v>0</v>
      </c>
      <c r="R7494"/>
      <c r="S7494"/>
    </row>
    <row r="7495" spans="1:19" x14ac:dyDescent="0.3">
      <c r="A7495">
        <v>7494</v>
      </c>
      <c r="B7495" t="s">
        <v>7510</v>
      </c>
      <c r="C7495" t="s">
        <v>17</v>
      </c>
      <c r="D7495" s="1">
        <v>300.2</v>
      </c>
      <c r="E7495" s="1">
        <v>311.7</v>
      </c>
      <c r="F7495" s="2">
        <v>1448</v>
      </c>
      <c r="G7495" s="1">
        <f>2*PI()*Predictive_Maintenance_Data[[#This Row],[Rotational speed '[rpm']]]/60</f>
        <v>151.63420541326735</v>
      </c>
      <c r="H7495" s="1">
        <v>54.2</v>
      </c>
      <c r="I7495" s="1">
        <f t="shared" si="117"/>
        <v>11.5</v>
      </c>
      <c r="J7495" s="1">
        <f>Predictive_Maintenance_Data[[#This Row],[Torque '[Nm']]]*Predictive_Maintenance_Data[[#This Row],[Angular velocity '[rad/s']]]/1000</f>
        <v>8.2185739333990906</v>
      </c>
      <c r="K7495" s="2">
        <v>173</v>
      </c>
      <c r="L7495" s="2">
        <v>0</v>
      </c>
      <c r="M7495" s="2">
        <v>0</v>
      </c>
      <c r="N7495" s="2">
        <v>0</v>
      </c>
      <c r="O7495" s="2">
        <v>0</v>
      </c>
      <c r="P7495" s="2">
        <v>0</v>
      </c>
      <c r="Q7495" s="2">
        <v>0</v>
      </c>
      <c r="R7495"/>
      <c r="S7495"/>
    </row>
    <row r="7496" spans="1:19" x14ac:dyDescent="0.3">
      <c r="A7496">
        <v>7495</v>
      </c>
      <c r="B7496" t="s">
        <v>7511</v>
      </c>
      <c r="C7496" t="s">
        <v>17</v>
      </c>
      <c r="D7496" s="1">
        <v>300.2</v>
      </c>
      <c r="E7496" s="1">
        <v>311.8</v>
      </c>
      <c r="F7496" s="2">
        <v>1436</v>
      </c>
      <c r="G7496" s="1">
        <f>2*PI()*Predictive_Maintenance_Data[[#This Row],[Rotational speed '[rpm']]]/60</f>
        <v>150.37756835183143</v>
      </c>
      <c r="H7496" s="1">
        <v>48.2</v>
      </c>
      <c r="I7496" s="1">
        <f t="shared" si="117"/>
        <v>11.600000000000023</v>
      </c>
      <c r="J7496" s="1">
        <f>Predictive_Maintenance_Data[[#This Row],[Torque '[Nm']]]*Predictive_Maintenance_Data[[#This Row],[Angular velocity '[rad/s']]]/1000</f>
        <v>7.2481987945582746</v>
      </c>
      <c r="K7496" s="2">
        <v>175</v>
      </c>
      <c r="L7496" s="2">
        <v>0</v>
      </c>
      <c r="M7496" s="2">
        <v>0</v>
      </c>
      <c r="N7496" s="2">
        <v>0</v>
      </c>
      <c r="O7496" s="2">
        <v>0</v>
      </c>
      <c r="P7496" s="2">
        <v>0</v>
      </c>
      <c r="Q7496" s="2">
        <v>0</v>
      </c>
      <c r="R7496"/>
      <c r="S7496"/>
    </row>
    <row r="7497" spans="1:19" x14ac:dyDescent="0.3">
      <c r="A7497">
        <v>7496</v>
      </c>
      <c r="B7497" t="s">
        <v>7512</v>
      </c>
      <c r="C7497" t="s">
        <v>17</v>
      </c>
      <c r="D7497" s="1">
        <v>300.3</v>
      </c>
      <c r="E7497" s="1">
        <v>311.89999999999998</v>
      </c>
      <c r="F7497" s="2">
        <v>1609</v>
      </c>
      <c r="G7497" s="1">
        <f>2*PI()*Predictive_Maintenance_Data[[#This Row],[Rotational speed '[rpm']]]/60</f>
        <v>168.49408598753254</v>
      </c>
      <c r="H7497" s="1">
        <v>34</v>
      </c>
      <c r="I7497" s="1">
        <f t="shared" si="117"/>
        <v>11.599999999999966</v>
      </c>
      <c r="J7497" s="1">
        <f>Predictive_Maintenance_Data[[#This Row],[Torque '[Nm']]]*Predictive_Maintenance_Data[[#This Row],[Angular velocity '[rad/s']]]/1000</f>
        <v>5.7287989235761057</v>
      </c>
      <c r="K7497" s="2">
        <v>177</v>
      </c>
      <c r="L7497" s="2">
        <v>0</v>
      </c>
      <c r="M7497" s="2">
        <v>0</v>
      </c>
      <c r="N7497" s="2">
        <v>0</v>
      </c>
      <c r="O7497" s="2">
        <v>0</v>
      </c>
      <c r="P7497" s="2">
        <v>0</v>
      </c>
      <c r="Q7497" s="2">
        <v>0</v>
      </c>
      <c r="R7497"/>
      <c r="S7497"/>
    </row>
    <row r="7498" spans="1:19" x14ac:dyDescent="0.3">
      <c r="A7498">
        <v>7497</v>
      </c>
      <c r="B7498" t="s">
        <v>7513</v>
      </c>
      <c r="C7498" t="s">
        <v>17</v>
      </c>
      <c r="D7498" s="1">
        <v>300.2</v>
      </c>
      <c r="E7498" s="1">
        <v>311.8</v>
      </c>
      <c r="F7498" s="2">
        <v>1464</v>
      </c>
      <c r="G7498" s="1">
        <f>2*PI()*Predictive_Maintenance_Data[[#This Row],[Rotational speed '[rpm']]]/60</f>
        <v>153.30972149518189</v>
      </c>
      <c r="H7498" s="1">
        <v>44.5</v>
      </c>
      <c r="I7498" s="1">
        <f t="shared" si="117"/>
        <v>11.600000000000023</v>
      </c>
      <c r="J7498" s="1">
        <f>Predictive_Maintenance_Data[[#This Row],[Torque '[Nm']]]*Predictive_Maintenance_Data[[#This Row],[Angular velocity '[rad/s']]]/1000</f>
        <v>6.8222826065355937</v>
      </c>
      <c r="K7498" s="2">
        <v>179</v>
      </c>
      <c r="L7498" s="2">
        <v>0</v>
      </c>
      <c r="M7498" s="2">
        <v>0</v>
      </c>
      <c r="N7498" s="2">
        <v>0</v>
      </c>
      <c r="O7498" s="2">
        <v>0</v>
      </c>
      <c r="P7498" s="2">
        <v>0</v>
      </c>
      <c r="Q7498" s="2">
        <v>0</v>
      </c>
      <c r="R7498"/>
      <c r="S7498"/>
    </row>
    <row r="7499" spans="1:19" x14ac:dyDescent="0.3">
      <c r="A7499">
        <v>7498</v>
      </c>
      <c r="B7499" t="s">
        <v>7514</v>
      </c>
      <c r="C7499" t="s">
        <v>15</v>
      </c>
      <c r="D7499" s="1">
        <v>300.3</v>
      </c>
      <c r="E7499" s="1">
        <v>311.8</v>
      </c>
      <c r="F7499" s="2">
        <v>1483</v>
      </c>
      <c r="G7499" s="1">
        <f>2*PI()*Predictive_Maintenance_Data[[#This Row],[Rotational speed '[rpm']]]/60</f>
        <v>155.29939684245542</v>
      </c>
      <c r="H7499" s="1">
        <v>45.1</v>
      </c>
      <c r="I7499" s="1">
        <f t="shared" si="117"/>
        <v>11.5</v>
      </c>
      <c r="J7499" s="1">
        <f>Predictive_Maintenance_Data[[#This Row],[Torque '[Nm']]]*Predictive_Maintenance_Data[[#This Row],[Angular velocity '[rad/s']]]/1000</f>
        <v>7.0040027975947394</v>
      </c>
      <c r="K7499" s="2">
        <v>181</v>
      </c>
      <c r="L7499" s="2">
        <v>0</v>
      </c>
      <c r="M7499" s="2">
        <v>0</v>
      </c>
      <c r="N7499" s="2">
        <v>0</v>
      </c>
      <c r="O7499" s="2">
        <v>0</v>
      </c>
      <c r="P7499" s="2">
        <v>0</v>
      </c>
      <c r="Q7499" s="2">
        <v>0</v>
      </c>
      <c r="R7499"/>
      <c r="S7499"/>
    </row>
    <row r="7500" spans="1:19" x14ac:dyDescent="0.3">
      <c r="A7500">
        <v>7499</v>
      </c>
      <c r="B7500" t="s">
        <v>7515</v>
      </c>
      <c r="C7500" t="s">
        <v>15</v>
      </c>
      <c r="D7500" s="1">
        <v>300.2</v>
      </c>
      <c r="E7500" s="1">
        <v>311.8</v>
      </c>
      <c r="F7500" s="2">
        <v>1748</v>
      </c>
      <c r="G7500" s="1">
        <f>2*PI()*Predictive_Maintenance_Data[[#This Row],[Rotational speed '[rpm']]]/60</f>
        <v>183.05013194916529</v>
      </c>
      <c r="H7500" s="1">
        <v>28.5</v>
      </c>
      <c r="I7500" s="1">
        <f t="shared" si="117"/>
        <v>11.600000000000023</v>
      </c>
      <c r="J7500" s="1">
        <f>Predictive_Maintenance_Data[[#This Row],[Torque '[Nm']]]*Predictive_Maintenance_Data[[#This Row],[Angular velocity '[rad/s']]]/1000</f>
        <v>5.2169287605512107</v>
      </c>
      <c r="K7500" s="2">
        <v>184</v>
      </c>
      <c r="L7500" s="2">
        <v>0</v>
      </c>
      <c r="M7500" s="2">
        <v>0</v>
      </c>
      <c r="N7500" s="2">
        <v>0</v>
      </c>
      <c r="O7500" s="2">
        <v>0</v>
      </c>
      <c r="P7500" s="2">
        <v>0</v>
      </c>
      <c r="Q7500" s="2">
        <v>0</v>
      </c>
      <c r="R7500"/>
      <c r="S7500"/>
    </row>
    <row r="7501" spans="1:19" x14ac:dyDescent="0.3">
      <c r="A7501">
        <v>7500</v>
      </c>
      <c r="B7501" t="s">
        <v>7516</v>
      </c>
      <c r="C7501" t="s">
        <v>17</v>
      </c>
      <c r="D7501" s="1">
        <v>300.3</v>
      </c>
      <c r="E7501" s="1">
        <v>311.8</v>
      </c>
      <c r="F7501" s="2">
        <v>1746</v>
      </c>
      <c r="G7501" s="1">
        <f>2*PI()*Predictive_Maintenance_Data[[#This Row],[Rotational speed '[rpm']]]/60</f>
        <v>182.84069243892597</v>
      </c>
      <c r="H7501" s="1">
        <v>26.3</v>
      </c>
      <c r="I7501" s="1">
        <f t="shared" si="117"/>
        <v>11.5</v>
      </c>
      <c r="J7501" s="1">
        <f>Predictive_Maintenance_Data[[#This Row],[Torque '[Nm']]]*Predictive_Maintenance_Data[[#This Row],[Angular velocity '[rad/s']]]/1000</f>
        <v>4.8087102111437536</v>
      </c>
      <c r="K7501" s="2">
        <v>187</v>
      </c>
      <c r="L7501" s="2">
        <v>0</v>
      </c>
      <c r="M7501" s="2">
        <v>0</v>
      </c>
      <c r="N7501" s="2">
        <v>0</v>
      </c>
      <c r="O7501" s="2">
        <v>0</v>
      </c>
      <c r="P7501" s="2">
        <v>0</v>
      </c>
      <c r="Q7501" s="2">
        <v>0</v>
      </c>
      <c r="R7501"/>
      <c r="S7501"/>
    </row>
    <row r="7502" spans="1:19" x14ac:dyDescent="0.3">
      <c r="A7502">
        <v>7501</v>
      </c>
      <c r="B7502" t="s">
        <v>7517</v>
      </c>
      <c r="C7502" t="s">
        <v>17</v>
      </c>
      <c r="D7502" s="1">
        <v>300.2</v>
      </c>
      <c r="E7502" s="1">
        <v>311.8</v>
      </c>
      <c r="F7502" s="2">
        <v>1410</v>
      </c>
      <c r="G7502" s="1">
        <f>2*PI()*Predictive_Maintenance_Data[[#This Row],[Rotational speed '[rpm']]]/60</f>
        <v>147.65485471872029</v>
      </c>
      <c r="H7502" s="1">
        <v>51.4</v>
      </c>
      <c r="I7502" s="1">
        <f t="shared" si="117"/>
        <v>11.600000000000023</v>
      </c>
      <c r="J7502" s="1">
        <f>Predictive_Maintenance_Data[[#This Row],[Torque '[Nm']]]*Predictive_Maintenance_Data[[#This Row],[Angular velocity '[rad/s']]]/1000</f>
        <v>7.5894595325422225</v>
      </c>
      <c r="K7502" s="2">
        <v>189</v>
      </c>
      <c r="L7502" s="2">
        <v>0</v>
      </c>
      <c r="M7502" s="2">
        <v>0</v>
      </c>
      <c r="N7502" s="2">
        <v>0</v>
      </c>
      <c r="O7502" s="2">
        <v>0</v>
      </c>
      <c r="P7502" s="2">
        <v>0</v>
      </c>
      <c r="Q7502" s="2">
        <v>0</v>
      </c>
      <c r="R7502"/>
      <c r="S7502"/>
    </row>
    <row r="7503" spans="1:19" x14ac:dyDescent="0.3">
      <c r="A7503">
        <v>7502</v>
      </c>
      <c r="B7503" t="s">
        <v>7518</v>
      </c>
      <c r="C7503" t="s">
        <v>17</v>
      </c>
      <c r="D7503" s="1">
        <v>300.2</v>
      </c>
      <c r="E7503" s="1">
        <v>311.7</v>
      </c>
      <c r="F7503" s="2">
        <v>1640</v>
      </c>
      <c r="G7503" s="1">
        <f>2*PI()*Predictive_Maintenance_Data[[#This Row],[Rotational speed '[rpm']]]/60</f>
        <v>171.74039839624203</v>
      </c>
      <c r="H7503" s="1">
        <v>30.8</v>
      </c>
      <c r="I7503" s="1">
        <f t="shared" si="117"/>
        <v>11.5</v>
      </c>
      <c r="J7503" s="1">
        <f>Predictive_Maintenance_Data[[#This Row],[Torque '[Nm']]]*Predictive_Maintenance_Data[[#This Row],[Angular velocity '[rad/s']]]/1000</f>
        <v>5.2896042706042543</v>
      </c>
      <c r="K7503" s="2">
        <v>191</v>
      </c>
      <c r="L7503" s="2">
        <v>0</v>
      </c>
      <c r="M7503" s="2">
        <v>0</v>
      </c>
      <c r="N7503" s="2">
        <v>0</v>
      </c>
      <c r="O7503" s="2">
        <v>0</v>
      </c>
      <c r="P7503" s="2">
        <v>0</v>
      </c>
      <c r="Q7503" s="2">
        <v>0</v>
      </c>
      <c r="R7503"/>
      <c r="S7503"/>
    </row>
    <row r="7504" spans="1:19" x14ac:dyDescent="0.3">
      <c r="A7504">
        <v>7503</v>
      </c>
      <c r="B7504" t="s">
        <v>7519</v>
      </c>
      <c r="C7504" t="s">
        <v>27</v>
      </c>
      <c r="D7504" s="1">
        <v>300.3</v>
      </c>
      <c r="E7504" s="1">
        <v>311.7</v>
      </c>
      <c r="F7504" s="2">
        <v>1655</v>
      </c>
      <c r="G7504" s="1">
        <f>2*PI()*Predictive_Maintenance_Data[[#This Row],[Rotational speed '[rpm']]]/60</f>
        <v>173.31119472303692</v>
      </c>
      <c r="H7504" s="1">
        <v>29.9</v>
      </c>
      <c r="I7504" s="1">
        <f t="shared" si="117"/>
        <v>11.399999999999977</v>
      </c>
      <c r="J7504" s="1">
        <f>Predictive_Maintenance_Data[[#This Row],[Torque '[Nm']]]*Predictive_Maintenance_Data[[#This Row],[Angular velocity '[rad/s']]]/1000</f>
        <v>5.1820047222188039</v>
      </c>
      <c r="K7504" s="2">
        <v>193</v>
      </c>
      <c r="L7504" s="2">
        <v>0</v>
      </c>
      <c r="M7504" s="2">
        <v>0</v>
      </c>
      <c r="N7504" s="2">
        <v>0</v>
      </c>
      <c r="O7504" s="2">
        <v>0</v>
      </c>
      <c r="P7504" s="2">
        <v>0</v>
      </c>
      <c r="Q7504" s="2">
        <v>0</v>
      </c>
      <c r="R7504"/>
      <c r="S7504"/>
    </row>
    <row r="7505" spans="1:19" x14ac:dyDescent="0.3">
      <c r="A7505">
        <v>7504</v>
      </c>
      <c r="B7505" t="s">
        <v>7520</v>
      </c>
      <c r="C7505" t="s">
        <v>15</v>
      </c>
      <c r="D7505" s="1">
        <v>300.3</v>
      </c>
      <c r="E7505" s="1">
        <v>311.7</v>
      </c>
      <c r="F7505" s="2">
        <v>1646</v>
      </c>
      <c r="G7505" s="1">
        <f>2*PI()*Predictive_Maintenance_Data[[#This Row],[Rotational speed '[rpm']]]/60</f>
        <v>172.36871692695999</v>
      </c>
      <c r="H7505" s="1">
        <v>28.9</v>
      </c>
      <c r="I7505" s="1">
        <f t="shared" si="117"/>
        <v>11.399999999999977</v>
      </c>
      <c r="J7505" s="1">
        <f>Predictive_Maintenance_Data[[#This Row],[Torque '[Nm']]]*Predictive_Maintenance_Data[[#This Row],[Angular velocity '[rad/s']]]/1000</f>
        <v>4.981455919189143</v>
      </c>
      <c r="K7505" s="2">
        <v>198</v>
      </c>
      <c r="L7505" s="2">
        <v>0</v>
      </c>
      <c r="M7505" s="2">
        <v>0</v>
      </c>
      <c r="N7505" s="2">
        <v>0</v>
      </c>
      <c r="O7505" s="2">
        <v>0</v>
      </c>
      <c r="P7505" s="2">
        <v>0</v>
      </c>
      <c r="Q7505" s="2">
        <v>0</v>
      </c>
      <c r="R7505"/>
      <c r="S7505"/>
    </row>
    <row r="7506" spans="1:19" x14ac:dyDescent="0.3">
      <c r="A7506">
        <v>7505</v>
      </c>
      <c r="B7506" t="s">
        <v>7521</v>
      </c>
      <c r="C7506" t="s">
        <v>17</v>
      </c>
      <c r="D7506" s="1">
        <v>300.39999999999998</v>
      </c>
      <c r="E7506" s="1">
        <v>311.8</v>
      </c>
      <c r="F7506" s="2">
        <v>1589</v>
      </c>
      <c r="G7506" s="1">
        <f>2*PI()*Predictive_Maintenance_Data[[#This Row],[Rotational speed '[rpm']]]/60</f>
        <v>166.39969088513939</v>
      </c>
      <c r="H7506" s="1">
        <v>42</v>
      </c>
      <c r="I7506" s="1">
        <f t="shared" si="117"/>
        <v>11.400000000000034</v>
      </c>
      <c r="J7506" s="1">
        <f>Predictive_Maintenance_Data[[#This Row],[Torque '[Nm']]]*Predictive_Maintenance_Data[[#This Row],[Angular velocity '[rad/s']]]/1000</f>
        <v>6.9887870171758539</v>
      </c>
      <c r="K7506" s="2">
        <v>201</v>
      </c>
      <c r="L7506" s="2">
        <v>0</v>
      </c>
      <c r="M7506" s="2">
        <v>0</v>
      </c>
      <c r="N7506" s="2">
        <v>0</v>
      </c>
      <c r="O7506" s="2">
        <v>0</v>
      </c>
      <c r="P7506" s="2">
        <v>0</v>
      </c>
      <c r="Q7506" s="2">
        <v>0</v>
      </c>
      <c r="R7506"/>
      <c r="S7506"/>
    </row>
    <row r="7507" spans="1:19" x14ac:dyDescent="0.3">
      <c r="A7507">
        <v>7506</v>
      </c>
      <c r="B7507" t="s">
        <v>7522</v>
      </c>
      <c r="C7507" t="s">
        <v>17</v>
      </c>
      <c r="D7507" s="1">
        <v>300.5</v>
      </c>
      <c r="E7507" s="1">
        <v>311.89999999999998</v>
      </c>
      <c r="F7507" s="2">
        <v>1546</v>
      </c>
      <c r="G7507" s="1">
        <f>2*PI()*Predictive_Maintenance_Data[[#This Row],[Rotational speed '[rpm']]]/60</f>
        <v>161.89674141499398</v>
      </c>
      <c r="H7507" s="1">
        <v>39.4</v>
      </c>
      <c r="I7507" s="1">
        <f t="shared" si="117"/>
        <v>11.399999999999977</v>
      </c>
      <c r="J7507" s="1">
        <f>Predictive_Maintenance_Data[[#This Row],[Torque '[Nm']]]*Predictive_Maintenance_Data[[#This Row],[Angular velocity '[rad/s']]]/1000</f>
        <v>6.3787316117507622</v>
      </c>
      <c r="K7507" s="2">
        <v>203</v>
      </c>
      <c r="L7507" s="2">
        <v>0</v>
      </c>
      <c r="M7507" s="2">
        <v>0</v>
      </c>
      <c r="N7507" s="2">
        <v>0</v>
      </c>
      <c r="O7507" s="2">
        <v>0</v>
      </c>
      <c r="P7507" s="2">
        <v>0</v>
      </c>
      <c r="Q7507" s="2">
        <v>0</v>
      </c>
      <c r="R7507"/>
      <c r="S7507"/>
    </row>
    <row r="7508" spans="1:19" x14ac:dyDescent="0.3">
      <c r="A7508">
        <v>7507</v>
      </c>
      <c r="B7508" t="s">
        <v>7523</v>
      </c>
      <c r="C7508" t="s">
        <v>17</v>
      </c>
      <c r="D7508" s="1">
        <v>300.5</v>
      </c>
      <c r="E7508" s="1">
        <v>311.89999999999998</v>
      </c>
      <c r="F7508" s="2">
        <v>1511</v>
      </c>
      <c r="G7508" s="1">
        <f>2*PI()*Predictive_Maintenance_Data[[#This Row],[Rotational speed '[rpm']]]/60</f>
        <v>158.23154998580591</v>
      </c>
      <c r="H7508" s="1">
        <v>41.8</v>
      </c>
      <c r="I7508" s="1">
        <f t="shared" si="117"/>
        <v>11.399999999999977</v>
      </c>
      <c r="J7508" s="1">
        <f>Predictive_Maintenance_Data[[#This Row],[Torque '[Nm']]]*Predictive_Maintenance_Data[[#This Row],[Angular velocity '[rad/s']]]/1000</f>
        <v>6.6140787894066868</v>
      </c>
      <c r="K7508" s="2">
        <v>205</v>
      </c>
      <c r="L7508" s="2">
        <v>0</v>
      </c>
      <c r="M7508" s="2">
        <v>0</v>
      </c>
      <c r="N7508" s="2">
        <v>0</v>
      </c>
      <c r="O7508" s="2">
        <v>0</v>
      </c>
      <c r="P7508" s="2">
        <v>0</v>
      </c>
      <c r="Q7508" s="2">
        <v>0</v>
      </c>
      <c r="R7508"/>
      <c r="S7508"/>
    </row>
    <row r="7509" spans="1:19" x14ac:dyDescent="0.3">
      <c r="A7509">
        <v>7508</v>
      </c>
      <c r="B7509" t="s">
        <v>7524</v>
      </c>
      <c r="C7509" t="s">
        <v>17</v>
      </c>
      <c r="D7509" s="1">
        <v>300.5</v>
      </c>
      <c r="E7509" s="1">
        <v>311.89999999999998</v>
      </c>
      <c r="F7509" s="2">
        <v>1750</v>
      </c>
      <c r="G7509" s="1">
        <f>2*PI()*Predictive_Maintenance_Data[[#This Row],[Rotational speed '[rpm']]]/60</f>
        <v>183.25957145940458</v>
      </c>
      <c r="H7509" s="1">
        <v>28.3</v>
      </c>
      <c r="I7509" s="1">
        <f t="shared" si="117"/>
        <v>11.399999999999977</v>
      </c>
      <c r="J7509" s="1">
        <f>Predictive_Maintenance_Data[[#This Row],[Torque '[Nm']]]*Predictive_Maintenance_Data[[#This Row],[Angular velocity '[rad/s']]]/1000</f>
        <v>5.18624587230115</v>
      </c>
      <c r="K7509" s="2">
        <v>207</v>
      </c>
      <c r="L7509" s="2">
        <v>0</v>
      </c>
      <c r="M7509" s="2">
        <v>0</v>
      </c>
      <c r="N7509" s="2">
        <v>0</v>
      </c>
      <c r="O7509" s="2">
        <v>0</v>
      </c>
      <c r="P7509" s="2">
        <v>0</v>
      </c>
      <c r="Q7509" s="2">
        <v>0</v>
      </c>
      <c r="R7509"/>
      <c r="S7509"/>
    </row>
    <row r="7510" spans="1:19" x14ac:dyDescent="0.3">
      <c r="A7510">
        <v>7509</v>
      </c>
      <c r="B7510" t="s">
        <v>7525</v>
      </c>
      <c r="C7510" t="s">
        <v>15</v>
      </c>
      <c r="D7510" s="1">
        <v>300.5</v>
      </c>
      <c r="E7510" s="1">
        <v>311.89999999999998</v>
      </c>
      <c r="F7510" s="2">
        <v>1730</v>
      </c>
      <c r="G7510" s="1">
        <f>2*PI()*Predictive_Maintenance_Data[[#This Row],[Rotational speed '[rpm']]]/60</f>
        <v>181.1651763570114</v>
      </c>
      <c r="H7510" s="1">
        <v>27.5</v>
      </c>
      <c r="I7510" s="1">
        <f t="shared" si="117"/>
        <v>11.399999999999977</v>
      </c>
      <c r="J7510" s="1">
        <f>Predictive_Maintenance_Data[[#This Row],[Torque '[Nm']]]*Predictive_Maintenance_Data[[#This Row],[Angular velocity '[rad/s']]]/1000</f>
        <v>4.9820423498178137</v>
      </c>
      <c r="K7510" s="2">
        <v>209</v>
      </c>
      <c r="L7510" s="2">
        <v>0</v>
      </c>
      <c r="M7510" s="2">
        <v>0</v>
      </c>
      <c r="N7510" s="2">
        <v>0</v>
      </c>
      <c r="O7510" s="2">
        <v>0</v>
      </c>
      <c r="P7510" s="2">
        <v>0</v>
      </c>
      <c r="Q7510" s="2">
        <v>0</v>
      </c>
      <c r="R7510"/>
      <c r="S7510"/>
    </row>
    <row r="7511" spans="1:19" x14ac:dyDescent="0.3">
      <c r="A7511">
        <v>7510</v>
      </c>
      <c r="B7511" t="s">
        <v>7526</v>
      </c>
      <c r="C7511" t="s">
        <v>17</v>
      </c>
      <c r="D7511" s="1">
        <v>300.60000000000002</v>
      </c>
      <c r="E7511" s="1">
        <v>311.89999999999998</v>
      </c>
      <c r="F7511" s="2">
        <v>1372</v>
      </c>
      <c r="G7511" s="1">
        <f>2*PI()*Predictive_Maintenance_Data[[#This Row],[Rotational speed '[rpm']]]/60</f>
        <v>143.67550402417322</v>
      </c>
      <c r="H7511" s="1">
        <v>60.1</v>
      </c>
      <c r="I7511" s="1">
        <f t="shared" si="117"/>
        <v>11.299999999999955</v>
      </c>
      <c r="J7511" s="1">
        <f>Predictive_Maintenance_Data[[#This Row],[Torque '[Nm']]]*Predictive_Maintenance_Data[[#This Row],[Angular velocity '[rad/s']]]/1000</f>
        <v>8.6348977918528114</v>
      </c>
      <c r="K7511" s="2">
        <v>212</v>
      </c>
      <c r="L7511" s="2">
        <v>1</v>
      </c>
      <c r="M7511" s="2">
        <v>0</v>
      </c>
      <c r="N7511" s="2">
        <v>0</v>
      </c>
      <c r="O7511" s="2">
        <v>0</v>
      </c>
      <c r="P7511" s="2">
        <v>1</v>
      </c>
      <c r="Q7511" s="2">
        <v>0</v>
      </c>
      <c r="R7511"/>
      <c r="S7511"/>
    </row>
    <row r="7512" spans="1:19" x14ac:dyDescent="0.3">
      <c r="A7512">
        <v>7511</v>
      </c>
      <c r="B7512" t="s">
        <v>7527</v>
      </c>
      <c r="C7512" t="s">
        <v>17</v>
      </c>
      <c r="D7512" s="1">
        <v>300.5</v>
      </c>
      <c r="E7512" s="1">
        <v>311.8</v>
      </c>
      <c r="F7512" s="2">
        <v>1524</v>
      </c>
      <c r="G7512" s="1">
        <f>2*PI()*Predictive_Maintenance_Data[[#This Row],[Rotational speed '[rpm']]]/60</f>
        <v>159.59290680236148</v>
      </c>
      <c r="H7512" s="1">
        <v>38.9</v>
      </c>
      <c r="I7512" s="1">
        <f t="shared" si="117"/>
        <v>11.300000000000011</v>
      </c>
      <c r="J7512" s="1">
        <f>Predictive_Maintenance_Data[[#This Row],[Torque '[Nm']]]*Predictive_Maintenance_Data[[#This Row],[Angular velocity '[rad/s']]]/1000</f>
        <v>6.2081640746118616</v>
      </c>
      <c r="K7512" s="2">
        <v>214</v>
      </c>
      <c r="L7512" s="2">
        <v>1</v>
      </c>
      <c r="M7512" s="2">
        <v>1</v>
      </c>
      <c r="N7512" s="2">
        <v>0</v>
      </c>
      <c r="O7512" s="2">
        <v>0</v>
      </c>
      <c r="P7512" s="2">
        <v>0</v>
      </c>
      <c r="Q7512" s="2">
        <v>0</v>
      </c>
      <c r="R7512"/>
      <c r="S7512"/>
    </row>
    <row r="7513" spans="1:19" x14ac:dyDescent="0.3">
      <c r="A7513">
        <v>7512</v>
      </c>
      <c r="B7513" t="s">
        <v>7528</v>
      </c>
      <c r="C7513" t="s">
        <v>17</v>
      </c>
      <c r="D7513" s="1">
        <v>300.39999999999998</v>
      </c>
      <c r="E7513" s="1">
        <v>311.8</v>
      </c>
      <c r="F7513" s="2">
        <v>1601</v>
      </c>
      <c r="G7513" s="1">
        <f>2*PI()*Predictive_Maintenance_Data[[#This Row],[Rotational speed '[rpm']]]/60</f>
        <v>167.65632794657529</v>
      </c>
      <c r="H7513" s="1">
        <v>36.1</v>
      </c>
      <c r="I7513" s="1">
        <f t="shared" si="117"/>
        <v>11.400000000000034</v>
      </c>
      <c r="J7513" s="1">
        <f>Predictive_Maintenance_Data[[#This Row],[Torque '[Nm']]]*Predictive_Maintenance_Data[[#This Row],[Angular velocity '[rad/s']]]/1000</f>
        <v>6.052393438871368</v>
      </c>
      <c r="K7513" s="2">
        <v>0</v>
      </c>
      <c r="L7513" s="2">
        <v>0</v>
      </c>
      <c r="M7513" s="2">
        <v>0</v>
      </c>
      <c r="N7513" s="2">
        <v>0</v>
      </c>
      <c r="O7513" s="2">
        <v>0</v>
      </c>
      <c r="P7513" s="2">
        <v>0</v>
      </c>
      <c r="Q7513" s="2">
        <v>0</v>
      </c>
      <c r="R7513"/>
      <c r="S7513"/>
    </row>
    <row r="7514" spans="1:19" x14ac:dyDescent="0.3">
      <c r="A7514">
        <v>7513</v>
      </c>
      <c r="B7514" t="s">
        <v>7529</v>
      </c>
      <c r="C7514" t="s">
        <v>15</v>
      </c>
      <c r="D7514" s="1">
        <v>300.5</v>
      </c>
      <c r="E7514" s="1">
        <v>311.8</v>
      </c>
      <c r="F7514" s="2">
        <v>1636</v>
      </c>
      <c r="G7514" s="1">
        <f>2*PI()*Predictive_Maintenance_Data[[#This Row],[Rotational speed '[rpm']]]/60</f>
        <v>171.32151937576339</v>
      </c>
      <c r="H7514" s="1">
        <v>34.4</v>
      </c>
      <c r="I7514" s="1">
        <f t="shared" si="117"/>
        <v>11.300000000000011</v>
      </c>
      <c r="J7514" s="1">
        <f>Predictive_Maintenance_Data[[#This Row],[Torque '[Nm']]]*Predictive_Maintenance_Data[[#This Row],[Angular velocity '[rad/s']]]/1000</f>
        <v>5.8934602665262599</v>
      </c>
      <c r="K7514" s="2">
        <v>2</v>
      </c>
      <c r="L7514" s="2">
        <v>0</v>
      </c>
      <c r="M7514" s="2">
        <v>0</v>
      </c>
      <c r="N7514" s="2">
        <v>0</v>
      </c>
      <c r="O7514" s="2">
        <v>0</v>
      </c>
      <c r="P7514" s="2">
        <v>0</v>
      </c>
      <c r="Q7514" s="2">
        <v>0</v>
      </c>
      <c r="R7514"/>
      <c r="S7514"/>
    </row>
    <row r="7515" spans="1:19" x14ac:dyDescent="0.3">
      <c r="A7515">
        <v>7514</v>
      </c>
      <c r="B7515" t="s">
        <v>7530</v>
      </c>
      <c r="C7515" t="s">
        <v>17</v>
      </c>
      <c r="D7515" s="1">
        <v>300.39999999999998</v>
      </c>
      <c r="E7515" s="1">
        <v>311.8</v>
      </c>
      <c r="F7515" s="2">
        <v>2261</v>
      </c>
      <c r="G7515" s="1">
        <f>2*PI()*Predictive_Maintenance_Data[[#This Row],[Rotational speed '[rpm']]]/60</f>
        <v>236.77136632555076</v>
      </c>
      <c r="H7515" s="1">
        <v>14.9</v>
      </c>
      <c r="I7515" s="1">
        <f t="shared" si="117"/>
        <v>11.400000000000034</v>
      </c>
      <c r="J7515" s="1">
        <f>Predictive_Maintenance_Data[[#This Row],[Torque '[Nm']]]*Predictive_Maintenance_Data[[#This Row],[Angular velocity '[rad/s']]]/1000</f>
        <v>3.5278933582507066</v>
      </c>
      <c r="K7515" s="2">
        <v>5</v>
      </c>
      <c r="L7515" s="2">
        <v>0</v>
      </c>
      <c r="M7515" s="2">
        <v>0</v>
      </c>
      <c r="N7515" s="2">
        <v>0</v>
      </c>
      <c r="O7515" s="2">
        <v>0</v>
      </c>
      <c r="P7515" s="2">
        <v>0</v>
      </c>
      <c r="Q7515" s="2">
        <v>0</v>
      </c>
      <c r="R7515"/>
      <c r="S7515"/>
    </row>
    <row r="7516" spans="1:19" x14ac:dyDescent="0.3">
      <c r="A7516">
        <v>7515</v>
      </c>
      <c r="B7516" t="s">
        <v>7531</v>
      </c>
      <c r="C7516" t="s">
        <v>17</v>
      </c>
      <c r="D7516" s="1">
        <v>300.39999999999998</v>
      </c>
      <c r="E7516" s="1">
        <v>311.8</v>
      </c>
      <c r="F7516" s="2">
        <v>1636</v>
      </c>
      <c r="G7516" s="1">
        <f>2*PI()*Predictive_Maintenance_Data[[#This Row],[Rotational speed '[rpm']]]/60</f>
        <v>171.32151937576339</v>
      </c>
      <c r="H7516" s="1">
        <v>32.299999999999997</v>
      </c>
      <c r="I7516" s="1">
        <f t="shared" si="117"/>
        <v>11.400000000000034</v>
      </c>
      <c r="J7516" s="1">
        <f>Predictive_Maintenance_Data[[#This Row],[Torque '[Nm']]]*Predictive_Maintenance_Data[[#This Row],[Angular velocity '[rad/s']]]/1000</f>
        <v>5.5336850758371563</v>
      </c>
      <c r="K7516" s="2">
        <v>7</v>
      </c>
      <c r="L7516" s="2">
        <v>0</v>
      </c>
      <c r="M7516" s="2">
        <v>0</v>
      </c>
      <c r="N7516" s="2">
        <v>0</v>
      </c>
      <c r="O7516" s="2">
        <v>0</v>
      </c>
      <c r="P7516" s="2">
        <v>0</v>
      </c>
      <c r="Q7516" s="2">
        <v>0</v>
      </c>
      <c r="R7516"/>
      <c r="S7516"/>
    </row>
    <row r="7517" spans="1:19" x14ac:dyDescent="0.3">
      <c r="A7517">
        <v>7516</v>
      </c>
      <c r="B7517" t="s">
        <v>7532</v>
      </c>
      <c r="C7517" t="s">
        <v>15</v>
      </c>
      <c r="D7517" s="1">
        <v>300.39999999999998</v>
      </c>
      <c r="E7517" s="1">
        <v>311.89999999999998</v>
      </c>
      <c r="F7517" s="2">
        <v>1335</v>
      </c>
      <c r="G7517" s="1">
        <f>2*PI()*Predictive_Maintenance_Data[[#This Row],[Rotational speed '[rpm']]]/60</f>
        <v>139.8008730847458</v>
      </c>
      <c r="H7517" s="1">
        <v>58.3</v>
      </c>
      <c r="I7517" s="1">
        <f t="shared" si="117"/>
        <v>11.5</v>
      </c>
      <c r="J7517" s="1">
        <f>Predictive_Maintenance_Data[[#This Row],[Torque '[Nm']]]*Predictive_Maintenance_Data[[#This Row],[Angular velocity '[rad/s']]]/1000</f>
        <v>8.1503909008406801</v>
      </c>
      <c r="K7517" s="2">
        <v>9</v>
      </c>
      <c r="L7517" s="2">
        <v>0</v>
      </c>
      <c r="M7517" s="2">
        <v>0</v>
      </c>
      <c r="N7517" s="2">
        <v>0</v>
      </c>
      <c r="O7517" s="2">
        <v>0</v>
      </c>
      <c r="P7517" s="2">
        <v>0</v>
      </c>
      <c r="Q7517" s="2">
        <v>0</v>
      </c>
      <c r="R7517"/>
      <c r="S7517"/>
    </row>
    <row r="7518" spans="1:19" x14ac:dyDescent="0.3">
      <c r="A7518">
        <v>7517</v>
      </c>
      <c r="B7518" t="s">
        <v>7533</v>
      </c>
      <c r="C7518" t="s">
        <v>15</v>
      </c>
      <c r="D7518" s="1">
        <v>300.3</v>
      </c>
      <c r="E7518" s="1">
        <v>311.7</v>
      </c>
      <c r="F7518" s="2">
        <v>1236</v>
      </c>
      <c r="G7518" s="1">
        <f>2*PI()*Predictive_Maintenance_Data[[#This Row],[Rotational speed '[rpm']]]/60</f>
        <v>129.43361732789947</v>
      </c>
      <c r="H7518" s="1">
        <v>57.5</v>
      </c>
      <c r="I7518" s="1">
        <f t="shared" si="117"/>
        <v>11.399999999999977</v>
      </c>
      <c r="J7518" s="1">
        <f>Predictive_Maintenance_Data[[#This Row],[Torque '[Nm']]]*Predictive_Maintenance_Data[[#This Row],[Angular velocity '[rad/s']]]/1000</f>
        <v>7.4424329963542197</v>
      </c>
      <c r="K7518" s="2">
        <v>12</v>
      </c>
      <c r="L7518" s="2">
        <v>0</v>
      </c>
      <c r="M7518" s="2">
        <v>0</v>
      </c>
      <c r="N7518" s="2">
        <v>0</v>
      </c>
      <c r="O7518" s="2">
        <v>0</v>
      </c>
      <c r="P7518" s="2">
        <v>0</v>
      </c>
      <c r="Q7518" s="2">
        <v>0</v>
      </c>
      <c r="R7518"/>
      <c r="S7518"/>
    </row>
    <row r="7519" spans="1:19" x14ac:dyDescent="0.3">
      <c r="A7519">
        <v>7518</v>
      </c>
      <c r="B7519" t="s">
        <v>7534</v>
      </c>
      <c r="C7519" t="s">
        <v>17</v>
      </c>
      <c r="D7519" s="1">
        <v>300.3</v>
      </c>
      <c r="E7519" s="1">
        <v>311.7</v>
      </c>
      <c r="F7519" s="2">
        <v>1445</v>
      </c>
      <c r="G7519" s="1">
        <f>2*PI()*Predictive_Maintenance_Data[[#This Row],[Rotational speed '[rpm']]]/60</f>
        <v>151.32004614790836</v>
      </c>
      <c r="H7519" s="1">
        <v>47.3</v>
      </c>
      <c r="I7519" s="1">
        <f t="shared" si="117"/>
        <v>11.399999999999977</v>
      </c>
      <c r="J7519" s="1">
        <f>Predictive_Maintenance_Data[[#This Row],[Torque '[Nm']]]*Predictive_Maintenance_Data[[#This Row],[Angular velocity '[rad/s']]]/1000</f>
        <v>7.1574381827960654</v>
      </c>
      <c r="K7519" s="2">
        <v>15</v>
      </c>
      <c r="L7519" s="2">
        <v>0</v>
      </c>
      <c r="M7519" s="2">
        <v>0</v>
      </c>
      <c r="N7519" s="2">
        <v>0</v>
      </c>
      <c r="O7519" s="2">
        <v>0</v>
      </c>
      <c r="P7519" s="2">
        <v>0</v>
      </c>
      <c r="Q7519" s="2">
        <v>0</v>
      </c>
      <c r="R7519"/>
      <c r="S7519"/>
    </row>
    <row r="7520" spans="1:19" x14ac:dyDescent="0.3">
      <c r="A7520">
        <v>7519</v>
      </c>
      <c r="B7520" t="s">
        <v>7535</v>
      </c>
      <c r="C7520" t="s">
        <v>17</v>
      </c>
      <c r="D7520" s="1">
        <v>300.2</v>
      </c>
      <c r="E7520" s="1">
        <v>311.5</v>
      </c>
      <c r="F7520" s="2">
        <v>1500</v>
      </c>
      <c r="G7520" s="1">
        <f>2*PI()*Predictive_Maintenance_Data[[#This Row],[Rotational speed '[rpm']]]/60</f>
        <v>157.07963267948966</v>
      </c>
      <c r="H7520" s="1">
        <v>40.799999999999997</v>
      </c>
      <c r="I7520" s="1">
        <f t="shared" si="117"/>
        <v>11.300000000000011</v>
      </c>
      <c r="J7520" s="1">
        <f>Predictive_Maintenance_Data[[#This Row],[Torque '[Nm']]]*Predictive_Maintenance_Data[[#This Row],[Angular velocity '[rad/s']]]/1000</f>
        <v>6.4088490133231781</v>
      </c>
      <c r="K7520" s="2">
        <v>17</v>
      </c>
      <c r="L7520" s="2">
        <v>0</v>
      </c>
      <c r="M7520" s="2">
        <v>0</v>
      </c>
      <c r="N7520" s="2">
        <v>0</v>
      </c>
      <c r="O7520" s="2">
        <v>0</v>
      </c>
      <c r="P7520" s="2">
        <v>0</v>
      </c>
      <c r="Q7520" s="2">
        <v>0</v>
      </c>
      <c r="R7520"/>
      <c r="S7520"/>
    </row>
    <row r="7521" spans="1:19" x14ac:dyDescent="0.3">
      <c r="A7521">
        <v>7520</v>
      </c>
      <c r="B7521" t="s">
        <v>7536</v>
      </c>
      <c r="C7521" t="s">
        <v>17</v>
      </c>
      <c r="D7521" s="1">
        <v>300.2</v>
      </c>
      <c r="E7521" s="1">
        <v>311.60000000000002</v>
      </c>
      <c r="F7521" s="2">
        <v>1999</v>
      </c>
      <c r="G7521" s="1">
        <f>2*PI()*Predictive_Maintenance_Data[[#This Row],[Rotational speed '[rpm']]]/60</f>
        <v>209.33479048419989</v>
      </c>
      <c r="H7521" s="1">
        <v>21</v>
      </c>
      <c r="I7521" s="1">
        <f t="shared" si="117"/>
        <v>11.400000000000034</v>
      </c>
      <c r="J7521" s="1">
        <f>Predictive_Maintenance_Data[[#This Row],[Torque '[Nm']]]*Predictive_Maintenance_Data[[#This Row],[Angular velocity '[rad/s']]]/1000</f>
        <v>4.3960306001681975</v>
      </c>
      <c r="K7521" s="2">
        <v>19</v>
      </c>
      <c r="L7521" s="2">
        <v>0</v>
      </c>
      <c r="M7521" s="2">
        <v>0</v>
      </c>
      <c r="N7521" s="2">
        <v>0</v>
      </c>
      <c r="O7521" s="2">
        <v>0</v>
      </c>
      <c r="P7521" s="2">
        <v>0</v>
      </c>
      <c r="Q7521" s="2">
        <v>0</v>
      </c>
      <c r="R7521"/>
      <c r="S7521"/>
    </row>
    <row r="7522" spans="1:19" x14ac:dyDescent="0.3">
      <c r="A7522">
        <v>7521</v>
      </c>
      <c r="B7522" t="s">
        <v>7537</v>
      </c>
      <c r="C7522" t="s">
        <v>17</v>
      </c>
      <c r="D7522" s="1">
        <v>300.2</v>
      </c>
      <c r="E7522" s="1">
        <v>311.60000000000002</v>
      </c>
      <c r="F7522" s="2">
        <v>1529</v>
      </c>
      <c r="G7522" s="1">
        <f>2*PI()*Predictive_Maintenance_Data[[#This Row],[Rotational speed '[rpm']]]/60</f>
        <v>160.1165055779598</v>
      </c>
      <c r="H7522" s="1">
        <v>35.5</v>
      </c>
      <c r="I7522" s="1">
        <f t="shared" si="117"/>
        <v>11.400000000000034</v>
      </c>
      <c r="J7522" s="1">
        <f>Predictive_Maintenance_Data[[#This Row],[Torque '[Nm']]]*Predictive_Maintenance_Data[[#This Row],[Angular velocity '[rad/s']]]/1000</f>
        <v>5.6841359480175724</v>
      </c>
      <c r="K7522" s="2">
        <v>21</v>
      </c>
      <c r="L7522" s="2">
        <v>0</v>
      </c>
      <c r="M7522" s="2">
        <v>0</v>
      </c>
      <c r="N7522" s="2">
        <v>0</v>
      </c>
      <c r="O7522" s="2">
        <v>0</v>
      </c>
      <c r="P7522" s="2">
        <v>0</v>
      </c>
      <c r="Q7522" s="2">
        <v>0</v>
      </c>
      <c r="R7522"/>
      <c r="S7522"/>
    </row>
    <row r="7523" spans="1:19" x14ac:dyDescent="0.3">
      <c r="A7523">
        <v>7522</v>
      </c>
      <c r="B7523" t="s">
        <v>7538</v>
      </c>
      <c r="C7523" t="s">
        <v>15</v>
      </c>
      <c r="D7523" s="1">
        <v>300.2</v>
      </c>
      <c r="E7523" s="1">
        <v>311.60000000000002</v>
      </c>
      <c r="F7523" s="2">
        <v>1467</v>
      </c>
      <c r="G7523" s="1">
        <f>2*PI()*Predictive_Maintenance_Data[[#This Row],[Rotational speed '[rpm']]]/60</f>
        <v>153.62388076054089</v>
      </c>
      <c r="H7523" s="1">
        <v>40.700000000000003</v>
      </c>
      <c r="I7523" s="1">
        <f t="shared" si="117"/>
        <v>11.400000000000034</v>
      </c>
      <c r="J7523" s="1">
        <f>Predictive_Maintenance_Data[[#This Row],[Torque '[Nm']]]*Predictive_Maintenance_Data[[#This Row],[Angular velocity '[rad/s']]]/1000</f>
        <v>6.2524919469540148</v>
      </c>
      <c r="K7523" s="2">
        <v>23</v>
      </c>
      <c r="L7523" s="2">
        <v>0</v>
      </c>
      <c r="M7523" s="2">
        <v>0</v>
      </c>
      <c r="N7523" s="2">
        <v>0</v>
      </c>
      <c r="O7523" s="2">
        <v>0</v>
      </c>
      <c r="P7523" s="2">
        <v>0</v>
      </c>
      <c r="Q7523" s="2">
        <v>0</v>
      </c>
      <c r="R7523"/>
      <c r="S7523"/>
    </row>
    <row r="7524" spans="1:19" x14ac:dyDescent="0.3">
      <c r="A7524">
        <v>7523</v>
      </c>
      <c r="B7524" t="s">
        <v>7539</v>
      </c>
      <c r="C7524" t="s">
        <v>17</v>
      </c>
      <c r="D7524" s="1">
        <v>300.10000000000002</v>
      </c>
      <c r="E7524" s="1">
        <v>311.5</v>
      </c>
      <c r="F7524" s="2">
        <v>1334</v>
      </c>
      <c r="G7524" s="1">
        <f>2*PI()*Predictive_Maintenance_Data[[#This Row],[Rotational speed '[rpm']]]/60</f>
        <v>139.69615332962613</v>
      </c>
      <c r="H7524" s="1">
        <v>54</v>
      </c>
      <c r="I7524" s="1">
        <f t="shared" si="117"/>
        <v>11.399999999999977</v>
      </c>
      <c r="J7524" s="1">
        <f>Predictive_Maintenance_Data[[#This Row],[Torque '[Nm']]]*Predictive_Maintenance_Data[[#This Row],[Angular velocity '[rad/s']]]/1000</f>
        <v>7.5435922797998112</v>
      </c>
      <c r="K7524" s="2">
        <v>26</v>
      </c>
      <c r="L7524" s="2">
        <v>0</v>
      </c>
      <c r="M7524" s="2">
        <v>0</v>
      </c>
      <c r="N7524" s="2">
        <v>0</v>
      </c>
      <c r="O7524" s="2">
        <v>0</v>
      </c>
      <c r="P7524" s="2">
        <v>0</v>
      </c>
      <c r="Q7524" s="2">
        <v>0</v>
      </c>
      <c r="R7524"/>
      <c r="S7524"/>
    </row>
    <row r="7525" spans="1:19" x14ac:dyDescent="0.3">
      <c r="A7525">
        <v>7524</v>
      </c>
      <c r="B7525" t="s">
        <v>7540</v>
      </c>
      <c r="C7525" t="s">
        <v>15</v>
      </c>
      <c r="D7525" s="1">
        <v>300.10000000000002</v>
      </c>
      <c r="E7525" s="1">
        <v>311.5</v>
      </c>
      <c r="F7525" s="2">
        <v>1343</v>
      </c>
      <c r="G7525" s="1">
        <f>2*PI()*Predictive_Maintenance_Data[[#This Row],[Rotational speed '[rpm']]]/60</f>
        <v>140.63863112570306</v>
      </c>
      <c r="H7525" s="1">
        <v>46.2</v>
      </c>
      <c r="I7525" s="1">
        <f t="shared" si="117"/>
        <v>11.399999999999977</v>
      </c>
      <c r="J7525" s="1">
        <f>Predictive_Maintenance_Data[[#This Row],[Torque '[Nm']]]*Predictive_Maintenance_Data[[#This Row],[Angular velocity '[rad/s']]]/1000</f>
        <v>6.4975047580074818</v>
      </c>
      <c r="K7525" s="2">
        <v>28</v>
      </c>
      <c r="L7525" s="2">
        <v>0</v>
      </c>
      <c r="M7525" s="2">
        <v>0</v>
      </c>
      <c r="N7525" s="2">
        <v>0</v>
      </c>
      <c r="O7525" s="2">
        <v>0</v>
      </c>
      <c r="P7525" s="2">
        <v>0</v>
      </c>
      <c r="Q7525" s="2">
        <v>0</v>
      </c>
      <c r="R7525"/>
      <c r="S7525"/>
    </row>
    <row r="7526" spans="1:19" x14ac:dyDescent="0.3">
      <c r="A7526">
        <v>7525</v>
      </c>
      <c r="B7526" t="s">
        <v>7541</v>
      </c>
      <c r="C7526" t="s">
        <v>17</v>
      </c>
      <c r="D7526" s="1">
        <v>300.2</v>
      </c>
      <c r="E7526" s="1">
        <v>311.5</v>
      </c>
      <c r="F7526" s="2">
        <v>1639</v>
      </c>
      <c r="G7526" s="1">
        <f>2*PI()*Predictive_Maintenance_Data[[#This Row],[Rotational speed '[rpm']]]/60</f>
        <v>171.63567864112238</v>
      </c>
      <c r="H7526" s="1">
        <v>31.1</v>
      </c>
      <c r="I7526" s="1">
        <f t="shared" si="117"/>
        <v>11.300000000000011</v>
      </c>
      <c r="J7526" s="1">
        <f>Predictive_Maintenance_Data[[#This Row],[Torque '[Nm']]]*Predictive_Maintenance_Data[[#This Row],[Angular velocity '[rad/s']]]/1000</f>
        <v>5.3378696057389057</v>
      </c>
      <c r="K7526" s="2">
        <v>31</v>
      </c>
      <c r="L7526" s="2">
        <v>0</v>
      </c>
      <c r="M7526" s="2">
        <v>0</v>
      </c>
      <c r="N7526" s="2">
        <v>0</v>
      </c>
      <c r="O7526" s="2">
        <v>0</v>
      </c>
      <c r="P7526" s="2">
        <v>0</v>
      </c>
      <c r="Q7526" s="2">
        <v>0</v>
      </c>
      <c r="R7526"/>
      <c r="S7526"/>
    </row>
    <row r="7527" spans="1:19" x14ac:dyDescent="0.3">
      <c r="A7527">
        <v>7526</v>
      </c>
      <c r="B7527" t="s">
        <v>7542</v>
      </c>
      <c r="C7527" t="s">
        <v>27</v>
      </c>
      <c r="D7527" s="1">
        <v>300.10000000000002</v>
      </c>
      <c r="E7527" s="1">
        <v>311.5</v>
      </c>
      <c r="F7527" s="2">
        <v>1383</v>
      </c>
      <c r="G7527" s="1">
        <f>2*PI()*Predictive_Maintenance_Data[[#This Row],[Rotational speed '[rpm']]]/60</f>
        <v>144.82742133048947</v>
      </c>
      <c r="H7527" s="1">
        <v>49.1</v>
      </c>
      <c r="I7527" s="1">
        <f t="shared" si="117"/>
        <v>11.399999999999977</v>
      </c>
      <c r="J7527" s="1">
        <f>Predictive_Maintenance_Data[[#This Row],[Torque '[Nm']]]*Predictive_Maintenance_Data[[#This Row],[Angular velocity '[rad/s']]]/1000</f>
        <v>7.1110263873270334</v>
      </c>
      <c r="K7527" s="2">
        <v>33</v>
      </c>
      <c r="L7527" s="2">
        <v>0</v>
      </c>
      <c r="M7527" s="2">
        <v>0</v>
      </c>
      <c r="N7527" s="2">
        <v>0</v>
      </c>
      <c r="O7527" s="2">
        <v>0</v>
      </c>
      <c r="P7527" s="2">
        <v>0</v>
      </c>
      <c r="Q7527" s="2">
        <v>0</v>
      </c>
      <c r="R7527"/>
      <c r="S7527"/>
    </row>
    <row r="7528" spans="1:19" x14ac:dyDescent="0.3">
      <c r="A7528">
        <v>7527</v>
      </c>
      <c r="B7528" t="s">
        <v>7543</v>
      </c>
      <c r="C7528" t="s">
        <v>17</v>
      </c>
      <c r="D7528" s="1">
        <v>300.10000000000002</v>
      </c>
      <c r="E7528" s="1">
        <v>311.39999999999998</v>
      </c>
      <c r="F7528" s="2">
        <v>1660</v>
      </c>
      <c r="G7528" s="1">
        <f>2*PI()*Predictive_Maintenance_Data[[#This Row],[Rotational speed '[rpm']]]/60</f>
        <v>173.83479349863521</v>
      </c>
      <c r="H7528" s="1">
        <v>31.4</v>
      </c>
      <c r="I7528" s="1">
        <f t="shared" si="117"/>
        <v>11.299999999999955</v>
      </c>
      <c r="J7528" s="1">
        <f>Predictive_Maintenance_Data[[#This Row],[Torque '[Nm']]]*Predictive_Maintenance_Data[[#This Row],[Angular velocity '[rad/s']]]/1000</f>
        <v>5.4584125158571455</v>
      </c>
      <c r="K7528" s="2">
        <v>38</v>
      </c>
      <c r="L7528" s="2">
        <v>0</v>
      </c>
      <c r="M7528" s="2">
        <v>0</v>
      </c>
      <c r="N7528" s="2">
        <v>0</v>
      </c>
      <c r="O7528" s="2">
        <v>0</v>
      </c>
      <c r="P7528" s="2">
        <v>0</v>
      </c>
      <c r="Q7528" s="2">
        <v>0</v>
      </c>
      <c r="R7528"/>
      <c r="S7528"/>
    </row>
    <row r="7529" spans="1:19" x14ac:dyDescent="0.3">
      <c r="A7529">
        <v>7528</v>
      </c>
      <c r="B7529" t="s">
        <v>7544</v>
      </c>
      <c r="C7529" t="s">
        <v>17</v>
      </c>
      <c r="D7529" s="1">
        <v>300.10000000000002</v>
      </c>
      <c r="E7529" s="1">
        <v>311.3</v>
      </c>
      <c r="F7529" s="2">
        <v>1470</v>
      </c>
      <c r="G7529" s="1">
        <f>2*PI()*Predictive_Maintenance_Data[[#This Row],[Rotational speed '[rpm']]]/60</f>
        <v>153.93804002589985</v>
      </c>
      <c r="H7529" s="1">
        <v>45.2</v>
      </c>
      <c r="I7529" s="1">
        <f t="shared" si="117"/>
        <v>11.199999999999989</v>
      </c>
      <c r="J7529" s="1">
        <f>Predictive_Maintenance_Data[[#This Row],[Torque '[Nm']]]*Predictive_Maintenance_Data[[#This Row],[Angular velocity '[rad/s']]]/1000</f>
        <v>6.9579994091706743</v>
      </c>
      <c r="K7529" s="2">
        <v>40</v>
      </c>
      <c r="L7529" s="2">
        <v>0</v>
      </c>
      <c r="M7529" s="2">
        <v>0</v>
      </c>
      <c r="N7529" s="2">
        <v>0</v>
      </c>
      <c r="O7529" s="2">
        <v>0</v>
      </c>
      <c r="P7529" s="2">
        <v>0</v>
      </c>
      <c r="Q7529" s="2">
        <v>0</v>
      </c>
      <c r="R7529"/>
      <c r="S7529"/>
    </row>
    <row r="7530" spans="1:19" x14ac:dyDescent="0.3">
      <c r="A7530">
        <v>7529</v>
      </c>
      <c r="B7530" t="s">
        <v>7545</v>
      </c>
      <c r="C7530" t="s">
        <v>15</v>
      </c>
      <c r="D7530" s="1">
        <v>300.10000000000002</v>
      </c>
      <c r="E7530" s="1">
        <v>311.3</v>
      </c>
      <c r="F7530" s="2">
        <v>1748</v>
      </c>
      <c r="G7530" s="1">
        <f>2*PI()*Predictive_Maintenance_Data[[#This Row],[Rotational speed '[rpm']]]/60</f>
        <v>183.05013194916529</v>
      </c>
      <c r="H7530" s="1">
        <v>26.6</v>
      </c>
      <c r="I7530" s="1">
        <f t="shared" si="117"/>
        <v>11.199999999999989</v>
      </c>
      <c r="J7530" s="1">
        <f>Predictive_Maintenance_Data[[#This Row],[Torque '[Nm']]]*Predictive_Maintenance_Data[[#This Row],[Angular velocity '[rad/s']]]/1000</f>
        <v>4.8691335098477966</v>
      </c>
      <c r="K7530" s="2">
        <v>42</v>
      </c>
      <c r="L7530" s="2">
        <v>0</v>
      </c>
      <c r="M7530" s="2">
        <v>0</v>
      </c>
      <c r="N7530" s="2">
        <v>0</v>
      </c>
      <c r="O7530" s="2">
        <v>0</v>
      </c>
      <c r="P7530" s="2">
        <v>0</v>
      </c>
      <c r="Q7530" s="2">
        <v>0</v>
      </c>
      <c r="R7530"/>
      <c r="S7530"/>
    </row>
    <row r="7531" spans="1:19" x14ac:dyDescent="0.3">
      <c r="A7531">
        <v>7530</v>
      </c>
      <c r="B7531" t="s">
        <v>7546</v>
      </c>
      <c r="C7531" t="s">
        <v>17</v>
      </c>
      <c r="D7531" s="1">
        <v>300.10000000000002</v>
      </c>
      <c r="E7531" s="1">
        <v>311.39999999999998</v>
      </c>
      <c r="F7531" s="2">
        <v>1467</v>
      </c>
      <c r="G7531" s="1">
        <f>2*PI()*Predictive_Maintenance_Data[[#This Row],[Rotational speed '[rpm']]]/60</f>
        <v>153.62388076054089</v>
      </c>
      <c r="H7531" s="1">
        <v>35.700000000000003</v>
      </c>
      <c r="I7531" s="1">
        <f t="shared" si="117"/>
        <v>11.299999999999955</v>
      </c>
      <c r="J7531" s="1">
        <f>Predictive_Maintenance_Data[[#This Row],[Torque '[Nm']]]*Predictive_Maintenance_Data[[#This Row],[Angular velocity '[rad/s']]]/1000</f>
        <v>5.4843725431513102</v>
      </c>
      <c r="K7531" s="2">
        <v>45</v>
      </c>
      <c r="L7531" s="2">
        <v>0</v>
      </c>
      <c r="M7531" s="2">
        <v>0</v>
      </c>
      <c r="N7531" s="2">
        <v>0</v>
      </c>
      <c r="O7531" s="2">
        <v>0</v>
      </c>
      <c r="P7531" s="2">
        <v>0</v>
      </c>
      <c r="Q7531" s="2">
        <v>0</v>
      </c>
      <c r="R7531"/>
      <c r="S7531"/>
    </row>
    <row r="7532" spans="1:19" x14ac:dyDescent="0.3">
      <c r="A7532">
        <v>7531</v>
      </c>
      <c r="B7532" t="s">
        <v>7547</v>
      </c>
      <c r="C7532" t="s">
        <v>15</v>
      </c>
      <c r="D7532" s="1">
        <v>300.10000000000002</v>
      </c>
      <c r="E7532" s="1">
        <v>311.39999999999998</v>
      </c>
      <c r="F7532" s="2">
        <v>1617</v>
      </c>
      <c r="G7532" s="1">
        <f>2*PI()*Predictive_Maintenance_Data[[#This Row],[Rotational speed '[rpm']]]/60</f>
        <v>169.33184402848985</v>
      </c>
      <c r="H7532" s="1">
        <v>39.299999999999997</v>
      </c>
      <c r="I7532" s="1">
        <f t="shared" si="117"/>
        <v>11.299999999999955</v>
      </c>
      <c r="J7532" s="1">
        <f>Predictive_Maintenance_Data[[#This Row],[Torque '[Nm']]]*Predictive_Maintenance_Data[[#This Row],[Angular velocity '[rad/s']]]/1000</f>
        <v>6.6547414703196512</v>
      </c>
      <c r="K7532" s="2">
        <v>47</v>
      </c>
      <c r="L7532" s="2">
        <v>0</v>
      </c>
      <c r="M7532" s="2">
        <v>0</v>
      </c>
      <c r="N7532" s="2">
        <v>0</v>
      </c>
      <c r="O7532" s="2">
        <v>0</v>
      </c>
      <c r="P7532" s="2">
        <v>0</v>
      </c>
      <c r="Q7532" s="2">
        <v>0</v>
      </c>
      <c r="R7532"/>
      <c r="S7532"/>
    </row>
    <row r="7533" spans="1:19" x14ac:dyDescent="0.3">
      <c r="A7533">
        <v>7532</v>
      </c>
      <c r="B7533" t="s">
        <v>7548</v>
      </c>
      <c r="C7533" t="s">
        <v>27</v>
      </c>
      <c r="D7533" s="1">
        <v>300.10000000000002</v>
      </c>
      <c r="E7533" s="1">
        <v>311.39999999999998</v>
      </c>
      <c r="F7533" s="2">
        <v>1377</v>
      </c>
      <c r="G7533" s="1">
        <f>2*PI()*Predictive_Maintenance_Data[[#This Row],[Rotational speed '[rpm']]]/60</f>
        <v>144.19910279977151</v>
      </c>
      <c r="H7533" s="1">
        <v>56.7</v>
      </c>
      <c r="I7533" s="1">
        <f t="shared" si="117"/>
        <v>11.299999999999955</v>
      </c>
      <c r="J7533" s="1">
        <f>Predictive_Maintenance_Data[[#This Row],[Torque '[Nm']]]*Predictive_Maintenance_Data[[#This Row],[Angular velocity '[rad/s']]]/1000</f>
        <v>8.1760891287470443</v>
      </c>
      <c r="K7533" s="2">
        <v>50</v>
      </c>
      <c r="L7533" s="2">
        <v>0</v>
      </c>
      <c r="M7533" s="2">
        <v>0</v>
      </c>
      <c r="N7533" s="2">
        <v>0</v>
      </c>
      <c r="O7533" s="2">
        <v>0</v>
      </c>
      <c r="P7533" s="2">
        <v>0</v>
      </c>
      <c r="Q7533" s="2">
        <v>0</v>
      </c>
      <c r="R7533"/>
      <c r="S7533"/>
    </row>
    <row r="7534" spans="1:19" x14ac:dyDescent="0.3">
      <c r="A7534">
        <v>7533</v>
      </c>
      <c r="B7534" t="s">
        <v>7549</v>
      </c>
      <c r="C7534" t="s">
        <v>15</v>
      </c>
      <c r="D7534" s="1">
        <v>300</v>
      </c>
      <c r="E7534" s="1">
        <v>311.3</v>
      </c>
      <c r="F7534" s="2">
        <v>1629</v>
      </c>
      <c r="G7534" s="1">
        <f>2*PI()*Predictive_Maintenance_Data[[#This Row],[Rotational speed '[rpm']]]/60</f>
        <v>170.58848108992575</v>
      </c>
      <c r="H7534" s="1">
        <v>32.1</v>
      </c>
      <c r="I7534" s="1">
        <f t="shared" si="117"/>
        <v>11.300000000000011</v>
      </c>
      <c r="J7534" s="1">
        <f>Predictive_Maintenance_Data[[#This Row],[Torque '[Nm']]]*Predictive_Maintenance_Data[[#This Row],[Angular velocity '[rad/s']]]/1000</f>
        <v>5.4758902429866163</v>
      </c>
      <c r="K7534" s="2">
        <v>55</v>
      </c>
      <c r="L7534" s="2">
        <v>0</v>
      </c>
      <c r="M7534" s="2">
        <v>0</v>
      </c>
      <c r="N7534" s="2">
        <v>0</v>
      </c>
      <c r="O7534" s="2">
        <v>0</v>
      </c>
      <c r="P7534" s="2">
        <v>0</v>
      </c>
      <c r="Q7534" s="2">
        <v>0</v>
      </c>
      <c r="R7534"/>
      <c r="S7534"/>
    </row>
    <row r="7535" spans="1:19" x14ac:dyDescent="0.3">
      <c r="A7535">
        <v>7534</v>
      </c>
      <c r="B7535" t="s">
        <v>7550</v>
      </c>
      <c r="C7535" t="s">
        <v>17</v>
      </c>
      <c r="D7535" s="1">
        <v>300</v>
      </c>
      <c r="E7535" s="1">
        <v>311.2</v>
      </c>
      <c r="F7535" s="2">
        <v>1504</v>
      </c>
      <c r="G7535" s="1">
        <f>2*PI()*Predictive_Maintenance_Data[[#This Row],[Rotational speed '[rpm']]]/60</f>
        <v>157.4985116999683</v>
      </c>
      <c r="H7535" s="1">
        <v>37.9</v>
      </c>
      <c r="I7535" s="1">
        <f t="shared" si="117"/>
        <v>11.199999999999989</v>
      </c>
      <c r="J7535" s="1">
        <f>Predictive_Maintenance_Data[[#This Row],[Torque '[Nm']]]*Predictive_Maintenance_Data[[#This Row],[Angular velocity '[rad/s']]]/1000</f>
        <v>5.9691935934287983</v>
      </c>
      <c r="K7535" s="2">
        <v>58</v>
      </c>
      <c r="L7535" s="2">
        <v>0</v>
      </c>
      <c r="M7535" s="2">
        <v>0</v>
      </c>
      <c r="N7535" s="2">
        <v>0</v>
      </c>
      <c r="O7535" s="2">
        <v>0</v>
      </c>
      <c r="P7535" s="2">
        <v>0</v>
      </c>
      <c r="Q7535" s="2">
        <v>0</v>
      </c>
      <c r="R7535"/>
      <c r="S7535"/>
    </row>
    <row r="7536" spans="1:19" x14ac:dyDescent="0.3">
      <c r="A7536">
        <v>7535</v>
      </c>
      <c r="B7536" t="s">
        <v>7551</v>
      </c>
      <c r="C7536" t="s">
        <v>17</v>
      </c>
      <c r="D7536" s="1">
        <v>300</v>
      </c>
      <c r="E7536" s="1">
        <v>311.2</v>
      </c>
      <c r="F7536" s="2">
        <v>1418</v>
      </c>
      <c r="G7536" s="1">
        <f>2*PI()*Predictive_Maintenance_Data[[#This Row],[Rotational speed '[rpm']]]/60</f>
        <v>148.49261275967757</v>
      </c>
      <c r="H7536" s="1">
        <v>47.3</v>
      </c>
      <c r="I7536" s="1">
        <f t="shared" si="117"/>
        <v>11.199999999999989</v>
      </c>
      <c r="J7536" s="1">
        <f>Predictive_Maintenance_Data[[#This Row],[Torque '[Nm']]]*Predictive_Maintenance_Data[[#This Row],[Angular velocity '[rad/s']]]/1000</f>
        <v>7.0237005835327491</v>
      </c>
      <c r="K7536" s="2">
        <v>60</v>
      </c>
      <c r="L7536" s="2">
        <v>0</v>
      </c>
      <c r="M7536" s="2">
        <v>0</v>
      </c>
      <c r="N7536" s="2">
        <v>0</v>
      </c>
      <c r="O7536" s="2">
        <v>0</v>
      </c>
      <c r="P7536" s="2">
        <v>0</v>
      </c>
      <c r="Q7536" s="2">
        <v>0</v>
      </c>
      <c r="R7536"/>
      <c r="S7536"/>
    </row>
    <row r="7537" spans="1:19" x14ac:dyDescent="0.3">
      <c r="A7537">
        <v>7536</v>
      </c>
      <c r="B7537" t="s">
        <v>7552</v>
      </c>
      <c r="C7537" t="s">
        <v>17</v>
      </c>
      <c r="D7537" s="1">
        <v>300</v>
      </c>
      <c r="E7537" s="1">
        <v>311.2</v>
      </c>
      <c r="F7537" s="2">
        <v>1629</v>
      </c>
      <c r="G7537" s="1">
        <f>2*PI()*Predictive_Maintenance_Data[[#This Row],[Rotational speed '[rpm']]]/60</f>
        <v>170.58848108992575</v>
      </c>
      <c r="H7537" s="1">
        <v>31.7</v>
      </c>
      <c r="I7537" s="1">
        <f t="shared" si="117"/>
        <v>11.199999999999989</v>
      </c>
      <c r="J7537" s="1">
        <f>Predictive_Maintenance_Data[[#This Row],[Torque '[Nm']]]*Predictive_Maintenance_Data[[#This Row],[Angular velocity '[rad/s']]]/1000</f>
        <v>5.4076548505506459</v>
      </c>
      <c r="K7537" s="2">
        <v>62</v>
      </c>
      <c r="L7537" s="2">
        <v>0</v>
      </c>
      <c r="M7537" s="2">
        <v>0</v>
      </c>
      <c r="N7537" s="2">
        <v>0</v>
      </c>
      <c r="O7537" s="2">
        <v>0</v>
      </c>
      <c r="P7537" s="2">
        <v>0</v>
      </c>
      <c r="Q7537" s="2">
        <v>0</v>
      </c>
      <c r="R7537"/>
      <c r="S7537"/>
    </row>
    <row r="7538" spans="1:19" x14ac:dyDescent="0.3">
      <c r="A7538">
        <v>7537</v>
      </c>
      <c r="B7538" t="s">
        <v>7553</v>
      </c>
      <c r="C7538" t="s">
        <v>17</v>
      </c>
      <c r="D7538" s="1">
        <v>300.10000000000002</v>
      </c>
      <c r="E7538" s="1">
        <v>311.3</v>
      </c>
      <c r="F7538" s="2">
        <v>2579</v>
      </c>
      <c r="G7538" s="1">
        <f>2*PI()*Predictive_Maintenance_Data[[#This Row],[Rotational speed '[rpm']]]/60</f>
        <v>270.07224845360253</v>
      </c>
      <c r="H7538" s="1">
        <v>12.5</v>
      </c>
      <c r="I7538" s="1">
        <f t="shared" si="117"/>
        <v>11.199999999999989</v>
      </c>
      <c r="J7538" s="1">
        <f>Predictive_Maintenance_Data[[#This Row],[Torque '[Nm']]]*Predictive_Maintenance_Data[[#This Row],[Angular velocity '[rad/s']]]/1000</f>
        <v>3.3759031056700315</v>
      </c>
      <c r="K7538" s="2">
        <v>64</v>
      </c>
      <c r="L7538" s="2">
        <v>1</v>
      </c>
      <c r="M7538" s="2">
        <v>0</v>
      </c>
      <c r="N7538" s="2">
        <v>0</v>
      </c>
      <c r="O7538" s="2">
        <v>1</v>
      </c>
      <c r="P7538" s="2">
        <v>0</v>
      </c>
      <c r="Q7538" s="2">
        <v>0</v>
      </c>
      <c r="R7538"/>
      <c r="S7538"/>
    </row>
    <row r="7539" spans="1:19" x14ac:dyDescent="0.3">
      <c r="A7539">
        <v>7538</v>
      </c>
      <c r="B7539" t="s">
        <v>7554</v>
      </c>
      <c r="C7539" t="s">
        <v>17</v>
      </c>
      <c r="D7539" s="1">
        <v>300.10000000000002</v>
      </c>
      <c r="E7539" s="1">
        <v>311.3</v>
      </c>
      <c r="F7539" s="2">
        <v>1305</v>
      </c>
      <c r="G7539" s="1">
        <f>2*PI()*Predictive_Maintenance_Data[[#This Row],[Rotational speed '[rpm']]]/60</f>
        <v>136.65928043115599</v>
      </c>
      <c r="H7539" s="1">
        <v>64.7</v>
      </c>
      <c r="I7539" s="1">
        <f t="shared" si="117"/>
        <v>11.199999999999989</v>
      </c>
      <c r="J7539" s="1">
        <f>Predictive_Maintenance_Data[[#This Row],[Torque '[Nm']]]*Predictive_Maintenance_Data[[#This Row],[Angular velocity '[rad/s']]]/1000</f>
        <v>8.8418554438957919</v>
      </c>
      <c r="K7539" s="2">
        <v>66</v>
      </c>
      <c r="L7539" s="2">
        <v>0</v>
      </c>
      <c r="M7539" s="2">
        <v>0</v>
      </c>
      <c r="N7539" s="2">
        <v>0</v>
      </c>
      <c r="O7539" s="2">
        <v>0</v>
      </c>
      <c r="P7539" s="2">
        <v>0</v>
      </c>
      <c r="Q7539" s="2">
        <v>0</v>
      </c>
      <c r="R7539"/>
      <c r="S7539"/>
    </row>
    <row r="7540" spans="1:19" x14ac:dyDescent="0.3">
      <c r="A7540">
        <v>7539</v>
      </c>
      <c r="B7540" t="s">
        <v>7555</v>
      </c>
      <c r="C7540" t="s">
        <v>15</v>
      </c>
      <c r="D7540" s="1">
        <v>300.2</v>
      </c>
      <c r="E7540" s="1">
        <v>311.39999999999998</v>
      </c>
      <c r="F7540" s="2">
        <v>1450</v>
      </c>
      <c r="G7540" s="1">
        <f>2*PI()*Predictive_Maintenance_Data[[#This Row],[Rotational speed '[rpm']]]/60</f>
        <v>151.84364492350667</v>
      </c>
      <c r="H7540" s="1">
        <v>38.5</v>
      </c>
      <c r="I7540" s="1">
        <f t="shared" si="117"/>
        <v>11.199999999999989</v>
      </c>
      <c r="J7540" s="1">
        <f>Predictive_Maintenance_Data[[#This Row],[Torque '[Nm']]]*Predictive_Maintenance_Data[[#This Row],[Angular velocity '[rad/s']]]/1000</f>
        <v>5.8459803295550072</v>
      </c>
      <c r="K7540" s="2">
        <v>68</v>
      </c>
      <c r="L7540" s="2">
        <v>0</v>
      </c>
      <c r="M7540" s="2">
        <v>0</v>
      </c>
      <c r="N7540" s="2">
        <v>0</v>
      </c>
      <c r="O7540" s="2">
        <v>0</v>
      </c>
      <c r="P7540" s="2">
        <v>0</v>
      </c>
      <c r="Q7540" s="2">
        <v>0</v>
      </c>
      <c r="R7540"/>
      <c r="S7540"/>
    </row>
    <row r="7541" spans="1:19" x14ac:dyDescent="0.3">
      <c r="A7541">
        <v>7540</v>
      </c>
      <c r="B7541" t="s">
        <v>7556</v>
      </c>
      <c r="C7541" t="s">
        <v>17</v>
      </c>
      <c r="D7541" s="1">
        <v>300.2</v>
      </c>
      <c r="E7541" s="1">
        <v>311.3</v>
      </c>
      <c r="F7541" s="2">
        <v>1487</v>
      </c>
      <c r="G7541" s="1">
        <f>2*PI()*Predictive_Maintenance_Data[[#This Row],[Rotational speed '[rpm']]]/60</f>
        <v>155.71827586293409</v>
      </c>
      <c r="H7541" s="1">
        <v>36.9</v>
      </c>
      <c r="I7541" s="1">
        <f t="shared" si="117"/>
        <v>11.100000000000023</v>
      </c>
      <c r="J7541" s="1">
        <f>Predictive_Maintenance_Data[[#This Row],[Torque '[Nm']]]*Predictive_Maintenance_Data[[#This Row],[Angular velocity '[rad/s']]]/1000</f>
        <v>5.746004379342267</v>
      </c>
      <c r="K7541" s="2">
        <v>71</v>
      </c>
      <c r="L7541" s="2">
        <v>0</v>
      </c>
      <c r="M7541" s="2">
        <v>0</v>
      </c>
      <c r="N7541" s="2">
        <v>0</v>
      </c>
      <c r="O7541" s="2">
        <v>0</v>
      </c>
      <c r="P7541" s="2">
        <v>0</v>
      </c>
      <c r="Q7541" s="2">
        <v>0</v>
      </c>
      <c r="R7541"/>
      <c r="S7541"/>
    </row>
    <row r="7542" spans="1:19" x14ac:dyDescent="0.3">
      <c r="A7542">
        <v>7541</v>
      </c>
      <c r="B7542" t="s">
        <v>7557</v>
      </c>
      <c r="C7542" t="s">
        <v>15</v>
      </c>
      <c r="D7542" s="1">
        <v>300.2</v>
      </c>
      <c r="E7542" s="1">
        <v>311.3</v>
      </c>
      <c r="F7542" s="2">
        <v>1587</v>
      </c>
      <c r="G7542" s="1">
        <f>2*PI()*Predictive_Maintenance_Data[[#This Row],[Rotational speed '[rpm']]]/60</f>
        <v>166.19025137490004</v>
      </c>
      <c r="H7542" s="1">
        <v>31.2</v>
      </c>
      <c r="I7542" s="1">
        <f t="shared" si="117"/>
        <v>11.100000000000023</v>
      </c>
      <c r="J7542" s="1">
        <f>Predictive_Maintenance_Data[[#This Row],[Torque '[Nm']]]*Predictive_Maintenance_Data[[#This Row],[Angular velocity '[rad/s']]]/1000</f>
        <v>5.1851358428968819</v>
      </c>
      <c r="K7542" s="2">
        <v>73</v>
      </c>
      <c r="L7542" s="2">
        <v>0</v>
      </c>
      <c r="M7542" s="2">
        <v>0</v>
      </c>
      <c r="N7542" s="2">
        <v>0</v>
      </c>
      <c r="O7542" s="2">
        <v>0</v>
      </c>
      <c r="P7542" s="2">
        <v>0</v>
      </c>
      <c r="Q7542" s="2">
        <v>0</v>
      </c>
      <c r="R7542"/>
      <c r="S7542"/>
    </row>
    <row r="7543" spans="1:19" x14ac:dyDescent="0.3">
      <c r="A7543">
        <v>7542</v>
      </c>
      <c r="B7543" t="s">
        <v>7558</v>
      </c>
      <c r="C7543" t="s">
        <v>15</v>
      </c>
      <c r="D7543" s="1">
        <v>300.3</v>
      </c>
      <c r="E7543" s="1">
        <v>311.5</v>
      </c>
      <c r="F7543" s="2">
        <v>1528</v>
      </c>
      <c r="G7543" s="1">
        <f>2*PI()*Predictive_Maintenance_Data[[#This Row],[Rotational speed '[rpm']]]/60</f>
        <v>160.01178582284012</v>
      </c>
      <c r="H7543" s="1">
        <v>40.9</v>
      </c>
      <c r="I7543" s="1">
        <f t="shared" si="117"/>
        <v>11.199999999999989</v>
      </c>
      <c r="J7543" s="1">
        <f>Predictive_Maintenance_Data[[#This Row],[Torque '[Nm']]]*Predictive_Maintenance_Data[[#This Row],[Angular velocity '[rad/s']]]/1000</f>
        <v>6.5444820401541612</v>
      </c>
      <c r="K7543" s="2">
        <v>76</v>
      </c>
      <c r="L7543" s="2">
        <v>0</v>
      </c>
      <c r="M7543" s="2">
        <v>0</v>
      </c>
      <c r="N7543" s="2">
        <v>0</v>
      </c>
      <c r="O7543" s="2">
        <v>0</v>
      </c>
      <c r="P7543" s="2">
        <v>0</v>
      </c>
      <c r="Q7543" s="2">
        <v>0</v>
      </c>
      <c r="R7543"/>
      <c r="S7543"/>
    </row>
    <row r="7544" spans="1:19" x14ac:dyDescent="0.3">
      <c r="A7544">
        <v>7543</v>
      </c>
      <c r="B7544" t="s">
        <v>7559</v>
      </c>
      <c r="C7544" t="s">
        <v>15</v>
      </c>
      <c r="D7544" s="1">
        <v>300.39999999999998</v>
      </c>
      <c r="E7544" s="1">
        <v>311.60000000000002</v>
      </c>
      <c r="F7544" s="2">
        <v>1401</v>
      </c>
      <c r="G7544" s="1">
        <f>2*PI()*Predictive_Maintenance_Data[[#This Row],[Rotational speed '[rpm']]]/60</f>
        <v>146.71237692264333</v>
      </c>
      <c r="H7544" s="1">
        <v>49.9</v>
      </c>
      <c r="I7544" s="1">
        <f t="shared" si="117"/>
        <v>11.200000000000045</v>
      </c>
      <c r="J7544" s="1">
        <f>Predictive_Maintenance_Data[[#This Row],[Torque '[Nm']]]*Predictive_Maintenance_Data[[#This Row],[Angular velocity '[rad/s']]]/1000</f>
        <v>7.3209476084399023</v>
      </c>
      <c r="K7544" s="2">
        <v>79</v>
      </c>
      <c r="L7544" s="2">
        <v>0</v>
      </c>
      <c r="M7544" s="2">
        <v>0</v>
      </c>
      <c r="N7544" s="2">
        <v>0</v>
      </c>
      <c r="O7544" s="2">
        <v>0</v>
      </c>
      <c r="P7544" s="2">
        <v>0</v>
      </c>
      <c r="Q7544" s="2">
        <v>0</v>
      </c>
      <c r="R7544"/>
      <c r="S7544"/>
    </row>
    <row r="7545" spans="1:19" x14ac:dyDescent="0.3">
      <c r="A7545">
        <v>7544</v>
      </c>
      <c r="B7545" t="s">
        <v>7560</v>
      </c>
      <c r="C7545" t="s">
        <v>17</v>
      </c>
      <c r="D7545" s="1">
        <v>300.3</v>
      </c>
      <c r="E7545" s="1">
        <v>311.5</v>
      </c>
      <c r="F7545" s="2">
        <v>1446</v>
      </c>
      <c r="G7545" s="1">
        <f>2*PI()*Predictive_Maintenance_Data[[#This Row],[Rotational speed '[rpm']]]/60</f>
        <v>151.42476590302803</v>
      </c>
      <c r="H7545" s="1">
        <v>45</v>
      </c>
      <c r="I7545" s="1">
        <f t="shared" si="117"/>
        <v>11.199999999999989</v>
      </c>
      <c r="J7545" s="1">
        <f>Predictive_Maintenance_Data[[#This Row],[Torque '[Nm']]]*Predictive_Maintenance_Data[[#This Row],[Angular velocity '[rad/s']]]/1000</f>
        <v>6.8141144656362611</v>
      </c>
      <c r="K7545" s="2">
        <v>82</v>
      </c>
      <c r="L7545" s="2">
        <v>0</v>
      </c>
      <c r="M7545" s="2">
        <v>0</v>
      </c>
      <c r="N7545" s="2">
        <v>0</v>
      </c>
      <c r="O7545" s="2">
        <v>0</v>
      </c>
      <c r="P7545" s="2">
        <v>0</v>
      </c>
      <c r="Q7545" s="2">
        <v>0</v>
      </c>
      <c r="R7545"/>
      <c r="S7545"/>
    </row>
    <row r="7546" spans="1:19" x14ac:dyDescent="0.3">
      <c r="A7546">
        <v>7545</v>
      </c>
      <c r="B7546" t="s">
        <v>7561</v>
      </c>
      <c r="C7546" t="s">
        <v>17</v>
      </c>
      <c r="D7546" s="1">
        <v>300.2</v>
      </c>
      <c r="E7546" s="1">
        <v>311.39999999999998</v>
      </c>
      <c r="F7546" s="2">
        <v>1425</v>
      </c>
      <c r="G7546" s="1">
        <f>2*PI()*Predictive_Maintenance_Data[[#This Row],[Rotational speed '[rpm']]]/60</f>
        <v>149.22565104551515</v>
      </c>
      <c r="H7546" s="1">
        <v>44.2</v>
      </c>
      <c r="I7546" s="1">
        <f t="shared" si="117"/>
        <v>11.199999999999989</v>
      </c>
      <c r="J7546" s="1">
        <f>Predictive_Maintenance_Data[[#This Row],[Torque '[Nm']]]*Predictive_Maintenance_Data[[#This Row],[Angular velocity '[rad/s']]]/1000</f>
        <v>6.5957737762117707</v>
      </c>
      <c r="K7546" s="2">
        <v>84</v>
      </c>
      <c r="L7546" s="2">
        <v>0</v>
      </c>
      <c r="M7546" s="2">
        <v>0</v>
      </c>
      <c r="N7546" s="2">
        <v>0</v>
      </c>
      <c r="O7546" s="2">
        <v>0</v>
      </c>
      <c r="P7546" s="2">
        <v>0</v>
      </c>
      <c r="Q7546" s="2">
        <v>0</v>
      </c>
      <c r="R7546"/>
      <c r="S7546"/>
    </row>
    <row r="7547" spans="1:19" x14ac:dyDescent="0.3">
      <c r="A7547">
        <v>7546</v>
      </c>
      <c r="B7547" t="s">
        <v>7562</v>
      </c>
      <c r="C7547" t="s">
        <v>17</v>
      </c>
      <c r="D7547" s="1">
        <v>300.2</v>
      </c>
      <c r="E7547" s="1">
        <v>311.39999999999998</v>
      </c>
      <c r="F7547" s="2">
        <v>1891</v>
      </c>
      <c r="G7547" s="1">
        <f>2*PI()*Predictive_Maintenance_Data[[#This Row],[Rotational speed '[rpm']]]/60</f>
        <v>198.02505693127662</v>
      </c>
      <c r="H7547" s="1">
        <v>22.6</v>
      </c>
      <c r="I7547" s="1">
        <f t="shared" si="117"/>
        <v>11.199999999999989</v>
      </c>
      <c r="J7547" s="1">
        <f>Predictive_Maintenance_Data[[#This Row],[Torque '[Nm']]]*Predictive_Maintenance_Data[[#This Row],[Angular velocity '[rad/s']]]/1000</f>
        <v>4.4753662866468522</v>
      </c>
      <c r="K7547" s="2">
        <v>86</v>
      </c>
      <c r="L7547" s="2">
        <v>0</v>
      </c>
      <c r="M7547" s="2">
        <v>0</v>
      </c>
      <c r="N7547" s="2">
        <v>0</v>
      </c>
      <c r="O7547" s="2">
        <v>0</v>
      </c>
      <c r="P7547" s="2">
        <v>0</v>
      </c>
      <c r="Q7547" s="2">
        <v>0</v>
      </c>
      <c r="R7547"/>
      <c r="S7547"/>
    </row>
    <row r="7548" spans="1:19" x14ac:dyDescent="0.3">
      <c r="A7548">
        <v>7547</v>
      </c>
      <c r="B7548" t="s">
        <v>7563</v>
      </c>
      <c r="C7548" t="s">
        <v>27</v>
      </c>
      <c r="D7548" s="1">
        <v>300.2</v>
      </c>
      <c r="E7548" s="1">
        <v>311.5</v>
      </c>
      <c r="F7548" s="2">
        <v>1454</v>
      </c>
      <c r="G7548" s="1">
        <f>2*PI()*Predictive_Maintenance_Data[[#This Row],[Rotational speed '[rpm']]]/60</f>
        <v>152.26252394398531</v>
      </c>
      <c r="H7548" s="1">
        <v>42.8</v>
      </c>
      <c r="I7548" s="1">
        <f t="shared" si="117"/>
        <v>11.300000000000011</v>
      </c>
      <c r="J7548" s="1">
        <f>Predictive_Maintenance_Data[[#This Row],[Torque '[Nm']]]*Predictive_Maintenance_Data[[#This Row],[Angular velocity '[rad/s']]]/1000</f>
        <v>6.5168360248025712</v>
      </c>
      <c r="K7548" s="2">
        <v>88</v>
      </c>
      <c r="L7548" s="2">
        <v>0</v>
      </c>
      <c r="M7548" s="2">
        <v>0</v>
      </c>
      <c r="N7548" s="2">
        <v>0</v>
      </c>
      <c r="O7548" s="2">
        <v>0</v>
      </c>
      <c r="P7548" s="2">
        <v>0</v>
      </c>
      <c r="Q7548" s="2">
        <v>0</v>
      </c>
      <c r="R7548"/>
      <c r="S7548"/>
    </row>
    <row r="7549" spans="1:19" x14ac:dyDescent="0.3">
      <c r="A7549">
        <v>7548</v>
      </c>
      <c r="B7549" t="s">
        <v>7564</v>
      </c>
      <c r="C7549" t="s">
        <v>17</v>
      </c>
      <c r="D7549" s="1">
        <v>300.10000000000002</v>
      </c>
      <c r="E7549" s="1">
        <v>311.39999999999998</v>
      </c>
      <c r="F7549" s="2">
        <v>1430</v>
      </c>
      <c r="G7549" s="1">
        <f>2*PI()*Predictive_Maintenance_Data[[#This Row],[Rotational speed '[rpm']]]/60</f>
        <v>149.74924982111349</v>
      </c>
      <c r="H7549" s="1">
        <v>40.9</v>
      </c>
      <c r="I7549" s="1">
        <f t="shared" si="117"/>
        <v>11.299999999999955</v>
      </c>
      <c r="J7549" s="1">
        <f>Predictive_Maintenance_Data[[#This Row],[Torque '[Nm']]]*Predictive_Maintenance_Data[[#This Row],[Angular velocity '[rad/s']]]/1000</f>
        <v>6.1247443176835414</v>
      </c>
      <c r="K7549" s="2">
        <v>93</v>
      </c>
      <c r="L7549" s="2">
        <v>0</v>
      </c>
      <c r="M7549" s="2">
        <v>0</v>
      </c>
      <c r="N7549" s="2">
        <v>0</v>
      </c>
      <c r="O7549" s="2">
        <v>0</v>
      </c>
      <c r="P7549" s="2">
        <v>0</v>
      </c>
      <c r="Q7549" s="2">
        <v>0</v>
      </c>
      <c r="R7549"/>
      <c r="S7549"/>
    </row>
    <row r="7550" spans="1:19" x14ac:dyDescent="0.3">
      <c r="A7550">
        <v>7549</v>
      </c>
      <c r="B7550" t="s">
        <v>7565</v>
      </c>
      <c r="C7550" t="s">
        <v>17</v>
      </c>
      <c r="D7550" s="1">
        <v>300.2</v>
      </c>
      <c r="E7550" s="1">
        <v>311.39999999999998</v>
      </c>
      <c r="F7550" s="2">
        <v>1495</v>
      </c>
      <c r="G7550" s="1">
        <f>2*PI()*Predictive_Maintenance_Data[[#This Row],[Rotational speed '[rpm']]]/60</f>
        <v>156.55603390389135</v>
      </c>
      <c r="H7550" s="1">
        <v>43.6</v>
      </c>
      <c r="I7550" s="1">
        <f t="shared" si="117"/>
        <v>11.199999999999989</v>
      </c>
      <c r="J7550" s="1">
        <f>Predictive_Maintenance_Data[[#This Row],[Torque '[Nm']]]*Predictive_Maintenance_Data[[#This Row],[Angular velocity '[rad/s']]]/1000</f>
        <v>6.8258430782096626</v>
      </c>
      <c r="K7550" s="2">
        <v>95</v>
      </c>
      <c r="L7550" s="2">
        <v>0</v>
      </c>
      <c r="M7550" s="2">
        <v>0</v>
      </c>
      <c r="N7550" s="2">
        <v>0</v>
      </c>
      <c r="O7550" s="2">
        <v>0</v>
      </c>
      <c r="P7550" s="2">
        <v>0</v>
      </c>
      <c r="Q7550" s="2">
        <v>0</v>
      </c>
      <c r="R7550"/>
      <c r="S7550"/>
    </row>
    <row r="7551" spans="1:19" x14ac:dyDescent="0.3">
      <c r="A7551">
        <v>7550</v>
      </c>
      <c r="B7551" t="s">
        <v>7566</v>
      </c>
      <c r="C7551" t="s">
        <v>17</v>
      </c>
      <c r="D7551" s="1">
        <v>300.3</v>
      </c>
      <c r="E7551" s="1">
        <v>311.39999999999998</v>
      </c>
      <c r="F7551" s="2">
        <v>1544</v>
      </c>
      <c r="G7551" s="1">
        <f>2*PI()*Predictive_Maintenance_Data[[#This Row],[Rotational speed '[rpm']]]/60</f>
        <v>161.68730190475469</v>
      </c>
      <c r="H7551" s="1">
        <v>41.6</v>
      </c>
      <c r="I7551" s="1">
        <f t="shared" si="117"/>
        <v>11.099999999999966</v>
      </c>
      <c r="J7551" s="1">
        <f>Predictive_Maintenance_Data[[#This Row],[Torque '[Nm']]]*Predictive_Maintenance_Data[[#This Row],[Angular velocity '[rad/s']]]/1000</f>
        <v>6.7261917592377953</v>
      </c>
      <c r="K7551" s="2">
        <v>97</v>
      </c>
      <c r="L7551" s="2">
        <v>0</v>
      </c>
      <c r="M7551" s="2">
        <v>0</v>
      </c>
      <c r="N7551" s="2">
        <v>0</v>
      </c>
      <c r="O7551" s="2">
        <v>0</v>
      </c>
      <c r="P7551" s="2">
        <v>0</v>
      </c>
      <c r="Q7551" s="2">
        <v>0</v>
      </c>
      <c r="R7551"/>
      <c r="S7551"/>
    </row>
    <row r="7552" spans="1:19" x14ac:dyDescent="0.3">
      <c r="A7552">
        <v>7551</v>
      </c>
      <c r="B7552" t="s">
        <v>7567</v>
      </c>
      <c r="C7552" t="s">
        <v>15</v>
      </c>
      <c r="D7552" s="1">
        <v>300.3</v>
      </c>
      <c r="E7552" s="1">
        <v>311.39999999999998</v>
      </c>
      <c r="F7552" s="2">
        <v>1554</v>
      </c>
      <c r="G7552" s="1">
        <f>2*PI()*Predictive_Maintenance_Data[[#This Row],[Rotational speed '[rpm']]]/60</f>
        <v>162.73449945595127</v>
      </c>
      <c r="H7552" s="1">
        <v>34.299999999999997</v>
      </c>
      <c r="I7552" s="1">
        <f t="shared" si="117"/>
        <v>11.099999999999966</v>
      </c>
      <c r="J7552" s="1">
        <f>Predictive_Maintenance_Data[[#This Row],[Torque '[Nm']]]*Predictive_Maintenance_Data[[#This Row],[Angular velocity '[rad/s']]]/1000</f>
        <v>5.5817933313391279</v>
      </c>
      <c r="K7552" s="2">
        <v>99</v>
      </c>
      <c r="L7552" s="2">
        <v>0</v>
      </c>
      <c r="M7552" s="2">
        <v>0</v>
      </c>
      <c r="N7552" s="2">
        <v>0</v>
      </c>
      <c r="O7552" s="2">
        <v>0</v>
      </c>
      <c r="P7552" s="2">
        <v>0</v>
      </c>
      <c r="Q7552" s="2">
        <v>0</v>
      </c>
      <c r="R7552"/>
      <c r="S7552"/>
    </row>
    <row r="7553" spans="1:19" x14ac:dyDescent="0.3">
      <c r="A7553">
        <v>7552</v>
      </c>
      <c r="B7553" t="s">
        <v>7568</v>
      </c>
      <c r="C7553" t="s">
        <v>15</v>
      </c>
      <c r="D7553" s="1">
        <v>300.2</v>
      </c>
      <c r="E7553" s="1">
        <v>311.3</v>
      </c>
      <c r="F7553" s="2">
        <v>1491</v>
      </c>
      <c r="G7553" s="1">
        <f>2*PI()*Predictive_Maintenance_Data[[#This Row],[Rotational speed '[rpm']]]/60</f>
        <v>156.13715488341271</v>
      </c>
      <c r="H7553" s="1">
        <v>37.299999999999997</v>
      </c>
      <c r="I7553" s="1">
        <f t="shared" si="117"/>
        <v>11.100000000000023</v>
      </c>
      <c r="J7553" s="1">
        <f>Predictive_Maintenance_Data[[#This Row],[Torque '[Nm']]]*Predictive_Maintenance_Data[[#This Row],[Angular velocity '[rad/s']]]/1000</f>
        <v>5.8239158771512942</v>
      </c>
      <c r="K7553" s="2">
        <v>102</v>
      </c>
      <c r="L7553" s="2">
        <v>0</v>
      </c>
      <c r="M7553" s="2">
        <v>0</v>
      </c>
      <c r="N7553" s="2">
        <v>0</v>
      </c>
      <c r="O7553" s="2">
        <v>0</v>
      </c>
      <c r="P7553" s="2">
        <v>0</v>
      </c>
      <c r="Q7553" s="2">
        <v>0</v>
      </c>
      <c r="R7553"/>
      <c r="S7553"/>
    </row>
    <row r="7554" spans="1:19" x14ac:dyDescent="0.3">
      <c r="A7554">
        <v>7553</v>
      </c>
      <c r="B7554" t="s">
        <v>7569</v>
      </c>
      <c r="C7554" t="s">
        <v>17</v>
      </c>
      <c r="D7554" s="1">
        <v>300.3</v>
      </c>
      <c r="E7554" s="1">
        <v>311.3</v>
      </c>
      <c r="F7554" s="2">
        <v>1525</v>
      </c>
      <c r="G7554" s="1">
        <f>2*PI()*Predictive_Maintenance_Data[[#This Row],[Rotational speed '[rpm']]]/60</f>
        <v>159.69762655748116</v>
      </c>
      <c r="H7554" s="1">
        <v>40.700000000000003</v>
      </c>
      <c r="I7554" s="1">
        <f t="shared" ref="I7554:I7617" si="118">E7554-D7554</f>
        <v>11</v>
      </c>
      <c r="J7554" s="1">
        <f>Predictive_Maintenance_Data[[#This Row],[Torque '[Nm']]]*Predictive_Maintenance_Data[[#This Row],[Angular velocity '[rad/s']]]/1000</f>
        <v>6.4996934008894831</v>
      </c>
      <c r="K7554" s="2">
        <v>105</v>
      </c>
      <c r="L7554" s="2">
        <v>0</v>
      </c>
      <c r="M7554" s="2">
        <v>0</v>
      </c>
      <c r="N7554" s="2">
        <v>0</v>
      </c>
      <c r="O7554" s="2">
        <v>0</v>
      </c>
      <c r="P7554" s="2">
        <v>0</v>
      </c>
      <c r="Q7554" s="2">
        <v>0</v>
      </c>
      <c r="R7554"/>
      <c r="S7554"/>
    </row>
    <row r="7555" spans="1:19" x14ac:dyDescent="0.3">
      <c r="A7555">
        <v>7554</v>
      </c>
      <c r="B7555" t="s">
        <v>7570</v>
      </c>
      <c r="C7555" t="s">
        <v>17</v>
      </c>
      <c r="D7555" s="1">
        <v>300.3</v>
      </c>
      <c r="E7555" s="1">
        <v>311.3</v>
      </c>
      <c r="F7555" s="2">
        <v>1505</v>
      </c>
      <c r="G7555" s="1">
        <f>2*PI()*Predictive_Maintenance_Data[[#This Row],[Rotational speed '[rpm']]]/60</f>
        <v>157.60323145508795</v>
      </c>
      <c r="H7555" s="1">
        <v>39.6</v>
      </c>
      <c r="I7555" s="1">
        <f t="shared" si="118"/>
        <v>11</v>
      </c>
      <c r="J7555" s="1">
        <f>Predictive_Maintenance_Data[[#This Row],[Torque '[Nm']]]*Predictive_Maintenance_Data[[#This Row],[Angular velocity '[rad/s']]]/1000</f>
        <v>6.2410879656214826</v>
      </c>
      <c r="K7555" s="2">
        <v>107</v>
      </c>
      <c r="L7555" s="2">
        <v>0</v>
      </c>
      <c r="M7555" s="2">
        <v>0</v>
      </c>
      <c r="N7555" s="2">
        <v>0</v>
      </c>
      <c r="O7555" s="2">
        <v>0</v>
      </c>
      <c r="P7555" s="2">
        <v>0</v>
      </c>
      <c r="Q7555" s="2">
        <v>0</v>
      </c>
      <c r="R7555"/>
      <c r="S7555"/>
    </row>
    <row r="7556" spans="1:19" x14ac:dyDescent="0.3">
      <c r="A7556">
        <v>7555</v>
      </c>
      <c r="B7556" t="s">
        <v>7571</v>
      </c>
      <c r="C7556" t="s">
        <v>15</v>
      </c>
      <c r="D7556" s="1">
        <v>300.3</v>
      </c>
      <c r="E7556" s="1">
        <v>311.39999999999998</v>
      </c>
      <c r="F7556" s="2">
        <v>1371</v>
      </c>
      <c r="G7556" s="1">
        <f>2*PI()*Predictive_Maintenance_Data[[#This Row],[Rotational speed '[rpm']]]/60</f>
        <v>143.57078426905355</v>
      </c>
      <c r="H7556" s="1">
        <v>50.2</v>
      </c>
      <c r="I7556" s="1">
        <f t="shared" si="118"/>
        <v>11.099999999999966</v>
      </c>
      <c r="J7556" s="1">
        <f>Predictive_Maintenance_Data[[#This Row],[Torque '[Nm']]]*Predictive_Maintenance_Data[[#This Row],[Angular velocity '[rad/s']]]/1000</f>
        <v>7.2072533703064883</v>
      </c>
      <c r="K7556" s="2">
        <v>109</v>
      </c>
      <c r="L7556" s="2">
        <v>0</v>
      </c>
      <c r="M7556" s="2">
        <v>0</v>
      </c>
      <c r="N7556" s="2">
        <v>0</v>
      </c>
      <c r="O7556" s="2">
        <v>0</v>
      </c>
      <c r="P7556" s="2">
        <v>0</v>
      </c>
      <c r="Q7556" s="2">
        <v>0</v>
      </c>
      <c r="R7556"/>
      <c r="S7556"/>
    </row>
    <row r="7557" spans="1:19" x14ac:dyDescent="0.3">
      <c r="A7557">
        <v>7556</v>
      </c>
      <c r="B7557" t="s">
        <v>7572</v>
      </c>
      <c r="C7557" t="s">
        <v>17</v>
      </c>
      <c r="D7557" s="1">
        <v>300.3</v>
      </c>
      <c r="E7557" s="1">
        <v>311.3</v>
      </c>
      <c r="F7557" s="2">
        <v>1332</v>
      </c>
      <c r="G7557" s="1">
        <f>2*PI()*Predictive_Maintenance_Data[[#This Row],[Rotational speed '[rpm']]]/60</f>
        <v>139.48671381938681</v>
      </c>
      <c r="H7557" s="1">
        <v>60.5</v>
      </c>
      <c r="I7557" s="1">
        <f t="shared" si="118"/>
        <v>11</v>
      </c>
      <c r="J7557" s="1">
        <f>Predictive_Maintenance_Data[[#This Row],[Torque '[Nm']]]*Predictive_Maintenance_Data[[#This Row],[Angular velocity '[rad/s']]]/1000</f>
        <v>8.4389461860729025</v>
      </c>
      <c r="K7557" s="2">
        <v>112</v>
      </c>
      <c r="L7557" s="2">
        <v>0</v>
      </c>
      <c r="M7557" s="2">
        <v>0</v>
      </c>
      <c r="N7557" s="2">
        <v>0</v>
      </c>
      <c r="O7557" s="2">
        <v>0</v>
      </c>
      <c r="P7557" s="2">
        <v>0</v>
      </c>
      <c r="Q7557" s="2">
        <v>0</v>
      </c>
      <c r="R7557"/>
      <c r="S7557"/>
    </row>
    <row r="7558" spans="1:19" x14ac:dyDescent="0.3">
      <c r="A7558">
        <v>7557</v>
      </c>
      <c r="B7558" t="s">
        <v>7573</v>
      </c>
      <c r="C7558" t="s">
        <v>17</v>
      </c>
      <c r="D7558" s="1">
        <v>300.3</v>
      </c>
      <c r="E7558" s="1">
        <v>311.39999999999998</v>
      </c>
      <c r="F7558" s="2">
        <v>1471</v>
      </c>
      <c r="G7558" s="1">
        <f>2*PI()*Predictive_Maintenance_Data[[#This Row],[Rotational speed '[rpm']]]/60</f>
        <v>154.04275978101953</v>
      </c>
      <c r="H7558" s="1">
        <v>37</v>
      </c>
      <c r="I7558" s="1">
        <f t="shared" si="118"/>
        <v>11.099999999999966</v>
      </c>
      <c r="J7558" s="1">
        <f>Predictive_Maintenance_Data[[#This Row],[Torque '[Nm']]]*Predictive_Maintenance_Data[[#This Row],[Angular velocity '[rad/s']]]/1000</f>
        <v>5.6995821118977226</v>
      </c>
      <c r="K7558" s="2">
        <v>114</v>
      </c>
      <c r="L7558" s="2">
        <v>0</v>
      </c>
      <c r="M7558" s="2">
        <v>0</v>
      </c>
      <c r="N7558" s="2">
        <v>0</v>
      </c>
      <c r="O7558" s="2">
        <v>0</v>
      </c>
      <c r="P7558" s="2">
        <v>0</v>
      </c>
      <c r="Q7558" s="2">
        <v>0</v>
      </c>
      <c r="R7558"/>
      <c r="S7558"/>
    </row>
    <row r="7559" spans="1:19" x14ac:dyDescent="0.3">
      <c r="A7559">
        <v>7558</v>
      </c>
      <c r="B7559" t="s">
        <v>7574</v>
      </c>
      <c r="C7559" t="s">
        <v>15</v>
      </c>
      <c r="D7559" s="1">
        <v>300.39999999999998</v>
      </c>
      <c r="E7559" s="1">
        <v>311.5</v>
      </c>
      <c r="F7559" s="2">
        <v>1750</v>
      </c>
      <c r="G7559" s="1">
        <f>2*PI()*Predictive_Maintenance_Data[[#This Row],[Rotational speed '[rpm']]]/60</f>
        <v>183.25957145940458</v>
      </c>
      <c r="H7559" s="1">
        <v>27.3</v>
      </c>
      <c r="I7559" s="1">
        <f t="shared" si="118"/>
        <v>11.100000000000023</v>
      </c>
      <c r="J7559" s="1">
        <f>Predictive_Maintenance_Data[[#This Row],[Torque '[Nm']]]*Predictive_Maintenance_Data[[#This Row],[Angular velocity '[rad/s']]]/1000</f>
        <v>5.0029863008417452</v>
      </c>
      <c r="K7559" s="2">
        <v>116</v>
      </c>
      <c r="L7559" s="2">
        <v>0</v>
      </c>
      <c r="M7559" s="2">
        <v>0</v>
      </c>
      <c r="N7559" s="2">
        <v>0</v>
      </c>
      <c r="O7559" s="2">
        <v>0</v>
      </c>
      <c r="P7559" s="2">
        <v>0</v>
      </c>
      <c r="Q7559" s="2">
        <v>0</v>
      </c>
      <c r="R7559"/>
      <c r="S7559"/>
    </row>
    <row r="7560" spans="1:19" x14ac:dyDescent="0.3">
      <c r="A7560">
        <v>7559</v>
      </c>
      <c r="B7560" t="s">
        <v>7575</v>
      </c>
      <c r="C7560" t="s">
        <v>15</v>
      </c>
      <c r="D7560" s="1">
        <v>300.3</v>
      </c>
      <c r="E7560" s="1">
        <v>311.39999999999998</v>
      </c>
      <c r="F7560" s="2">
        <v>1386</v>
      </c>
      <c r="G7560" s="1">
        <f>2*PI()*Predictive_Maintenance_Data[[#This Row],[Rotational speed '[rpm']]]/60</f>
        <v>145.14158059584844</v>
      </c>
      <c r="H7560" s="1">
        <v>48.1</v>
      </c>
      <c r="I7560" s="1">
        <f t="shared" si="118"/>
        <v>11.099999999999966</v>
      </c>
      <c r="J7560" s="1">
        <f>Predictive_Maintenance_Data[[#This Row],[Torque '[Nm']]]*Predictive_Maintenance_Data[[#This Row],[Angular velocity '[rad/s']]]/1000</f>
        <v>6.981310026660311</v>
      </c>
      <c r="K7560" s="2">
        <v>119</v>
      </c>
      <c r="L7560" s="2">
        <v>0</v>
      </c>
      <c r="M7560" s="2">
        <v>0</v>
      </c>
      <c r="N7560" s="2">
        <v>0</v>
      </c>
      <c r="O7560" s="2">
        <v>0</v>
      </c>
      <c r="P7560" s="2">
        <v>0</v>
      </c>
      <c r="Q7560" s="2">
        <v>0</v>
      </c>
      <c r="R7560"/>
      <c r="S7560"/>
    </row>
    <row r="7561" spans="1:19" x14ac:dyDescent="0.3">
      <c r="A7561">
        <v>7560</v>
      </c>
      <c r="B7561" t="s">
        <v>7576</v>
      </c>
      <c r="C7561" t="s">
        <v>15</v>
      </c>
      <c r="D7561" s="1">
        <v>300.39999999999998</v>
      </c>
      <c r="E7561" s="1">
        <v>311.39999999999998</v>
      </c>
      <c r="F7561" s="2">
        <v>1355</v>
      </c>
      <c r="G7561" s="1">
        <f>2*PI()*Predictive_Maintenance_Data[[#This Row],[Rotational speed '[rpm']]]/60</f>
        <v>141.89526818713901</v>
      </c>
      <c r="H7561" s="1">
        <v>56.2</v>
      </c>
      <c r="I7561" s="1">
        <f t="shared" si="118"/>
        <v>11</v>
      </c>
      <c r="J7561" s="1">
        <f>Predictive_Maintenance_Data[[#This Row],[Torque '[Nm']]]*Predictive_Maintenance_Data[[#This Row],[Angular velocity '[rad/s']]]/1000</f>
        <v>7.9745140721172127</v>
      </c>
      <c r="K7561" s="2">
        <v>122</v>
      </c>
      <c r="L7561" s="2">
        <v>0</v>
      </c>
      <c r="M7561" s="2">
        <v>0</v>
      </c>
      <c r="N7561" s="2">
        <v>0</v>
      </c>
      <c r="O7561" s="2">
        <v>0</v>
      </c>
      <c r="P7561" s="2">
        <v>0</v>
      </c>
      <c r="Q7561" s="2">
        <v>0</v>
      </c>
      <c r="R7561"/>
      <c r="S7561"/>
    </row>
    <row r="7562" spans="1:19" x14ac:dyDescent="0.3">
      <c r="A7562">
        <v>7561</v>
      </c>
      <c r="B7562" t="s">
        <v>7577</v>
      </c>
      <c r="C7562" t="s">
        <v>15</v>
      </c>
      <c r="D7562" s="1">
        <v>300.3</v>
      </c>
      <c r="E7562" s="1">
        <v>311.3</v>
      </c>
      <c r="F7562" s="2">
        <v>1377</v>
      </c>
      <c r="G7562" s="1">
        <f>2*PI()*Predictive_Maintenance_Data[[#This Row],[Rotational speed '[rpm']]]/60</f>
        <v>144.19910279977151</v>
      </c>
      <c r="H7562" s="1">
        <v>53.8</v>
      </c>
      <c r="I7562" s="1">
        <f t="shared" si="118"/>
        <v>11</v>
      </c>
      <c r="J7562" s="1">
        <f>Predictive_Maintenance_Data[[#This Row],[Torque '[Nm']]]*Predictive_Maintenance_Data[[#This Row],[Angular velocity '[rad/s']]]/1000</f>
        <v>7.7579117306277068</v>
      </c>
      <c r="K7562" s="2">
        <v>125</v>
      </c>
      <c r="L7562" s="2">
        <v>0</v>
      </c>
      <c r="M7562" s="2">
        <v>0</v>
      </c>
      <c r="N7562" s="2">
        <v>0</v>
      </c>
      <c r="O7562" s="2">
        <v>0</v>
      </c>
      <c r="P7562" s="2">
        <v>0</v>
      </c>
      <c r="Q7562" s="2">
        <v>0</v>
      </c>
      <c r="R7562"/>
      <c r="S7562"/>
    </row>
    <row r="7563" spans="1:19" x14ac:dyDescent="0.3">
      <c r="A7563">
        <v>7562</v>
      </c>
      <c r="B7563" t="s">
        <v>7578</v>
      </c>
      <c r="C7563" t="s">
        <v>17</v>
      </c>
      <c r="D7563" s="1">
        <v>300.3</v>
      </c>
      <c r="E7563" s="1">
        <v>311.10000000000002</v>
      </c>
      <c r="F7563" s="2">
        <v>1388</v>
      </c>
      <c r="G7563" s="1">
        <f>2*PI()*Predictive_Maintenance_Data[[#This Row],[Rotational speed '[rpm']]]/60</f>
        <v>145.35102010608776</v>
      </c>
      <c r="H7563" s="1">
        <v>49.4</v>
      </c>
      <c r="I7563" s="1">
        <f t="shared" si="118"/>
        <v>10.800000000000011</v>
      </c>
      <c r="J7563" s="1">
        <f>Predictive_Maintenance_Data[[#This Row],[Torque '[Nm']]]*Predictive_Maintenance_Data[[#This Row],[Angular velocity '[rad/s']]]/1000</f>
        <v>7.1803403932407353</v>
      </c>
      <c r="K7563" s="2">
        <v>128</v>
      </c>
      <c r="L7563" s="2">
        <v>0</v>
      </c>
      <c r="M7563" s="2">
        <v>0</v>
      </c>
      <c r="N7563" s="2">
        <v>0</v>
      </c>
      <c r="O7563" s="2">
        <v>0</v>
      </c>
      <c r="P7563" s="2">
        <v>0</v>
      </c>
      <c r="Q7563" s="2">
        <v>0</v>
      </c>
      <c r="R7563"/>
      <c r="S7563"/>
    </row>
    <row r="7564" spans="1:19" x14ac:dyDescent="0.3">
      <c r="A7564">
        <v>7563</v>
      </c>
      <c r="B7564" t="s">
        <v>7579</v>
      </c>
      <c r="C7564" t="s">
        <v>15</v>
      </c>
      <c r="D7564" s="1">
        <v>300.3</v>
      </c>
      <c r="E7564" s="1">
        <v>311.10000000000002</v>
      </c>
      <c r="F7564" s="2">
        <v>1350</v>
      </c>
      <c r="G7564" s="1">
        <f>2*PI()*Predictive_Maintenance_Data[[#This Row],[Rotational speed '[rpm']]]/60</f>
        <v>141.37166941154069</v>
      </c>
      <c r="H7564" s="1">
        <v>58.7</v>
      </c>
      <c r="I7564" s="1">
        <f t="shared" si="118"/>
        <v>10.800000000000011</v>
      </c>
      <c r="J7564" s="1">
        <f>Predictive_Maintenance_Data[[#This Row],[Torque '[Nm']]]*Predictive_Maintenance_Data[[#This Row],[Angular velocity '[rad/s']]]/1000</f>
        <v>8.2985169944574384</v>
      </c>
      <c r="K7564" s="2">
        <v>130</v>
      </c>
      <c r="L7564" s="2">
        <v>0</v>
      </c>
      <c r="M7564" s="2">
        <v>0</v>
      </c>
      <c r="N7564" s="2">
        <v>0</v>
      </c>
      <c r="O7564" s="2">
        <v>0</v>
      </c>
      <c r="P7564" s="2">
        <v>0</v>
      </c>
      <c r="Q7564" s="2">
        <v>0</v>
      </c>
      <c r="R7564"/>
      <c r="S7564"/>
    </row>
    <row r="7565" spans="1:19" x14ac:dyDescent="0.3">
      <c r="A7565">
        <v>7564</v>
      </c>
      <c r="B7565" t="s">
        <v>7580</v>
      </c>
      <c r="C7565" t="s">
        <v>15</v>
      </c>
      <c r="D7565" s="1">
        <v>300.39999999999998</v>
      </c>
      <c r="E7565" s="1">
        <v>311.2</v>
      </c>
      <c r="F7565" s="2">
        <v>1831</v>
      </c>
      <c r="G7565" s="1">
        <f>2*PI()*Predictive_Maintenance_Data[[#This Row],[Rotational speed '[rpm']]]/60</f>
        <v>191.74187162409706</v>
      </c>
      <c r="H7565" s="1">
        <v>23.4</v>
      </c>
      <c r="I7565" s="1">
        <f t="shared" si="118"/>
        <v>10.800000000000011</v>
      </c>
      <c r="J7565" s="1">
        <f>Predictive_Maintenance_Data[[#This Row],[Torque '[Nm']]]*Predictive_Maintenance_Data[[#This Row],[Angular velocity '[rad/s']]]/1000</f>
        <v>4.486759796003871</v>
      </c>
      <c r="K7565" s="2">
        <v>133</v>
      </c>
      <c r="L7565" s="2">
        <v>0</v>
      </c>
      <c r="M7565" s="2">
        <v>0</v>
      </c>
      <c r="N7565" s="2">
        <v>0</v>
      </c>
      <c r="O7565" s="2">
        <v>0</v>
      </c>
      <c r="P7565" s="2">
        <v>0</v>
      </c>
      <c r="Q7565" s="2">
        <v>0</v>
      </c>
      <c r="R7565"/>
      <c r="S7565"/>
    </row>
    <row r="7566" spans="1:19" x14ac:dyDescent="0.3">
      <c r="A7566">
        <v>7565</v>
      </c>
      <c r="B7566" t="s">
        <v>7581</v>
      </c>
      <c r="C7566" t="s">
        <v>15</v>
      </c>
      <c r="D7566" s="1">
        <v>300.3</v>
      </c>
      <c r="E7566" s="1">
        <v>311.2</v>
      </c>
      <c r="F7566" s="2">
        <v>1381</v>
      </c>
      <c r="G7566" s="1">
        <f>2*PI()*Predictive_Maintenance_Data[[#This Row],[Rotational speed '[rpm']]]/60</f>
        <v>144.61798182025012</v>
      </c>
      <c r="H7566" s="1">
        <v>65.2</v>
      </c>
      <c r="I7566" s="1">
        <f t="shared" si="118"/>
        <v>10.899999999999977</v>
      </c>
      <c r="J7566" s="1">
        <f>Predictive_Maintenance_Data[[#This Row],[Torque '[Nm']]]*Predictive_Maintenance_Data[[#This Row],[Angular velocity '[rad/s']]]/1000</f>
        <v>9.4290924146803086</v>
      </c>
      <c r="K7566" s="2">
        <v>136</v>
      </c>
      <c r="L7566" s="2">
        <v>1</v>
      </c>
      <c r="M7566" s="2">
        <v>0</v>
      </c>
      <c r="N7566" s="2">
        <v>0</v>
      </c>
      <c r="O7566" s="2">
        <v>1</v>
      </c>
      <c r="P7566" s="2">
        <v>0</v>
      </c>
      <c r="Q7566" s="2">
        <v>0</v>
      </c>
      <c r="R7566"/>
      <c r="S7566"/>
    </row>
    <row r="7567" spans="1:19" x14ac:dyDescent="0.3">
      <c r="A7567">
        <v>7566</v>
      </c>
      <c r="B7567" t="s">
        <v>7582</v>
      </c>
      <c r="C7567" t="s">
        <v>15</v>
      </c>
      <c r="D7567" s="1">
        <v>300.3</v>
      </c>
      <c r="E7567" s="1">
        <v>311.2</v>
      </c>
      <c r="F7567" s="2">
        <v>1783</v>
      </c>
      <c r="G7567" s="1">
        <f>2*PI()*Predictive_Maintenance_Data[[#This Row],[Rotational speed '[rpm']]]/60</f>
        <v>186.71532337835336</v>
      </c>
      <c r="H7567" s="1">
        <v>25.6</v>
      </c>
      <c r="I7567" s="1">
        <f t="shared" si="118"/>
        <v>10.899999999999977</v>
      </c>
      <c r="J7567" s="1">
        <f>Predictive_Maintenance_Data[[#This Row],[Torque '[Nm']]]*Predictive_Maintenance_Data[[#This Row],[Angular velocity '[rad/s']]]/1000</f>
        <v>4.7799122784858463</v>
      </c>
      <c r="K7567" s="2">
        <v>139</v>
      </c>
      <c r="L7567" s="2">
        <v>0</v>
      </c>
      <c r="M7567" s="2">
        <v>0</v>
      </c>
      <c r="N7567" s="2">
        <v>0</v>
      </c>
      <c r="O7567" s="2">
        <v>0</v>
      </c>
      <c r="P7567" s="2">
        <v>0</v>
      </c>
      <c r="Q7567" s="2">
        <v>0</v>
      </c>
      <c r="R7567"/>
      <c r="S7567"/>
    </row>
    <row r="7568" spans="1:19" x14ac:dyDescent="0.3">
      <c r="A7568">
        <v>7567</v>
      </c>
      <c r="B7568" t="s">
        <v>7583</v>
      </c>
      <c r="C7568" t="s">
        <v>17</v>
      </c>
      <c r="D7568" s="1">
        <v>300.3</v>
      </c>
      <c r="E7568" s="1">
        <v>311</v>
      </c>
      <c r="F7568" s="2">
        <v>1613</v>
      </c>
      <c r="G7568" s="1">
        <f>2*PI()*Predictive_Maintenance_Data[[#This Row],[Rotational speed '[rpm']]]/60</f>
        <v>168.91296500801121</v>
      </c>
      <c r="H7568" s="1">
        <v>34.700000000000003</v>
      </c>
      <c r="I7568" s="1">
        <f t="shared" si="118"/>
        <v>10.699999999999989</v>
      </c>
      <c r="J7568" s="1">
        <f>Predictive_Maintenance_Data[[#This Row],[Torque '[Nm']]]*Predictive_Maintenance_Data[[#This Row],[Angular velocity '[rad/s']]]/1000</f>
        <v>5.8612798857779902</v>
      </c>
      <c r="K7568" s="2">
        <v>142</v>
      </c>
      <c r="L7568" s="2">
        <v>0</v>
      </c>
      <c r="M7568" s="2">
        <v>0</v>
      </c>
      <c r="N7568" s="2">
        <v>0</v>
      </c>
      <c r="O7568" s="2">
        <v>0</v>
      </c>
      <c r="P7568" s="2">
        <v>0</v>
      </c>
      <c r="Q7568" s="2">
        <v>0</v>
      </c>
      <c r="R7568"/>
      <c r="S7568"/>
    </row>
    <row r="7569" spans="1:19" x14ac:dyDescent="0.3">
      <c r="A7569">
        <v>7568</v>
      </c>
      <c r="B7569" t="s">
        <v>7584</v>
      </c>
      <c r="C7569" t="s">
        <v>15</v>
      </c>
      <c r="D7569" s="1">
        <v>300.2</v>
      </c>
      <c r="E7569" s="1">
        <v>311</v>
      </c>
      <c r="F7569" s="2">
        <v>2370</v>
      </c>
      <c r="G7569" s="1">
        <f>2*PI()*Predictive_Maintenance_Data[[#This Row],[Rotational speed '[rpm']]]/60</f>
        <v>248.18581963359367</v>
      </c>
      <c r="H7569" s="1">
        <v>14.7</v>
      </c>
      <c r="I7569" s="1">
        <f t="shared" si="118"/>
        <v>10.800000000000011</v>
      </c>
      <c r="J7569" s="1">
        <f>Predictive_Maintenance_Data[[#This Row],[Torque '[Nm']]]*Predictive_Maintenance_Data[[#This Row],[Angular velocity '[rad/s']]]/1000</f>
        <v>3.6483315486138266</v>
      </c>
      <c r="K7569" s="2">
        <v>144</v>
      </c>
      <c r="L7569" s="2">
        <v>0</v>
      </c>
      <c r="M7569" s="2">
        <v>0</v>
      </c>
      <c r="N7569" s="2">
        <v>0</v>
      </c>
      <c r="O7569" s="2">
        <v>0</v>
      </c>
      <c r="P7569" s="2">
        <v>0</v>
      </c>
      <c r="Q7569" s="2">
        <v>0</v>
      </c>
      <c r="R7569"/>
      <c r="S7569"/>
    </row>
    <row r="7570" spans="1:19" x14ac:dyDescent="0.3">
      <c r="A7570">
        <v>7569</v>
      </c>
      <c r="B7570" t="s">
        <v>7585</v>
      </c>
      <c r="C7570" t="s">
        <v>17</v>
      </c>
      <c r="D7570" s="1">
        <v>300.2</v>
      </c>
      <c r="E7570" s="1">
        <v>311</v>
      </c>
      <c r="F7570" s="2">
        <v>1627</v>
      </c>
      <c r="G7570" s="1">
        <f>2*PI()*Predictive_Maintenance_Data[[#This Row],[Rotational speed '[rpm']]]/60</f>
        <v>170.37904157968646</v>
      </c>
      <c r="H7570" s="1">
        <v>33.700000000000003</v>
      </c>
      <c r="I7570" s="1">
        <f t="shared" si="118"/>
        <v>10.800000000000011</v>
      </c>
      <c r="J7570" s="1">
        <f>Predictive_Maintenance_Data[[#This Row],[Torque '[Nm']]]*Predictive_Maintenance_Data[[#This Row],[Angular velocity '[rad/s']]]/1000</f>
        <v>5.7417737012354335</v>
      </c>
      <c r="K7570" s="2">
        <v>147</v>
      </c>
      <c r="L7570" s="2">
        <v>0</v>
      </c>
      <c r="M7570" s="2">
        <v>0</v>
      </c>
      <c r="N7570" s="2">
        <v>0</v>
      </c>
      <c r="O7570" s="2">
        <v>0</v>
      </c>
      <c r="P7570" s="2">
        <v>0</v>
      </c>
      <c r="Q7570" s="2">
        <v>0</v>
      </c>
      <c r="R7570"/>
      <c r="S7570"/>
    </row>
    <row r="7571" spans="1:19" x14ac:dyDescent="0.3">
      <c r="A7571">
        <v>7570</v>
      </c>
      <c r="B7571" t="s">
        <v>7586</v>
      </c>
      <c r="C7571" t="s">
        <v>17</v>
      </c>
      <c r="D7571" s="1">
        <v>300.2</v>
      </c>
      <c r="E7571" s="1">
        <v>311</v>
      </c>
      <c r="F7571" s="2">
        <v>1255</v>
      </c>
      <c r="G7571" s="1">
        <f>2*PI()*Predictive_Maintenance_Data[[#This Row],[Rotational speed '[rpm']]]/60</f>
        <v>131.423292675173</v>
      </c>
      <c r="H7571" s="1">
        <v>71.8</v>
      </c>
      <c r="I7571" s="1">
        <f t="shared" si="118"/>
        <v>10.800000000000011</v>
      </c>
      <c r="J7571" s="1">
        <f>Predictive_Maintenance_Data[[#This Row],[Torque '[Nm']]]*Predictive_Maintenance_Data[[#This Row],[Angular velocity '[rad/s']]]/1000</f>
        <v>9.4361924140774214</v>
      </c>
      <c r="K7571" s="2">
        <v>149</v>
      </c>
      <c r="L7571" s="2">
        <v>1</v>
      </c>
      <c r="M7571" s="2">
        <v>0</v>
      </c>
      <c r="N7571" s="2">
        <v>0</v>
      </c>
      <c r="O7571" s="2">
        <v>1</v>
      </c>
      <c r="P7571" s="2">
        <v>0</v>
      </c>
      <c r="Q7571" s="2">
        <v>0</v>
      </c>
      <c r="R7571"/>
      <c r="S7571"/>
    </row>
    <row r="7572" spans="1:19" x14ac:dyDescent="0.3">
      <c r="A7572">
        <v>7571</v>
      </c>
      <c r="B7572" t="s">
        <v>7587</v>
      </c>
      <c r="C7572" t="s">
        <v>27</v>
      </c>
      <c r="D7572" s="1">
        <v>300.2</v>
      </c>
      <c r="E7572" s="1">
        <v>311</v>
      </c>
      <c r="F7572" s="2">
        <v>1777</v>
      </c>
      <c r="G7572" s="1">
        <f>2*PI()*Predictive_Maintenance_Data[[#This Row],[Rotational speed '[rpm']]]/60</f>
        <v>186.0870048476354</v>
      </c>
      <c r="H7572" s="1">
        <v>27.5</v>
      </c>
      <c r="I7572" s="1">
        <f t="shared" si="118"/>
        <v>10.800000000000011</v>
      </c>
      <c r="J7572" s="1">
        <f>Predictive_Maintenance_Data[[#This Row],[Torque '[Nm']]]*Predictive_Maintenance_Data[[#This Row],[Angular velocity '[rad/s']]]/1000</f>
        <v>5.1173926333099731</v>
      </c>
      <c r="K7572" s="2">
        <v>151</v>
      </c>
      <c r="L7572" s="2">
        <v>0</v>
      </c>
      <c r="M7572" s="2">
        <v>0</v>
      </c>
      <c r="N7572" s="2">
        <v>0</v>
      </c>
      <c r="O7572" s="2">
        <v>0</v>
      </c>
      <c r="P7572" s="2">
        <v>0</v>
      </c>
      <c r="Q7572" s="2">
        <v>0</v>
      </c>
      <c r="R7572"/>
      <c r="S7572"/>
    </row>
    <row r="7573" spans="1:19" x14ac:dyDescent="0.3">
      <c r="A7573">
        <v>7572</v>
      </c>
      <c r="B7573" t="s">
        <v>7588</v>
      </c>
      <c r="C7573" t="s">
        <v>17</v>
      </c>
      <c r="D7573" s="1">
        <v>300.3</v>
      </c>
      <c r="E7573" s="1">
        <v>311.10000000000002</v>
      </c>
      <c r="F7573" s="2">
        <v>1606</v>
      </c>
      <c r="G7573" s="1">
        <f>2*PI()*Predictive_Maintenance_Data[[#This Row],[Rotational speed '[rpm']]]/60</f>
        <v>168.1799267221736</v>
      </c>
      <c r="H7573" s="1">
        <v>30.9</v>
      </c>
      <c r="I7573" s="1">
        <f t="shared" si="118"/>
        <v>10.800000000000011</v>
      </c>
      <c r="J7573" s="1">
        <f>Predictive_Maintenance_Data[[#This Row],[Torque '[Nm']]]*Predictive_Maintenance_Data[[#This Row],[Angular velocity '[rad/s']]]/1000</f>
        <v>5.1967597357151645</v>
      </c>
      <c r="K7573" s="2">
        <v>156</v>
      </c>
      <c r="L7573" s="2">
        <v>0</v>
      </c>
      <c r="M7573" s="2">
        <v>0</v>
      </c>
      <c r="N7573" s="2">
        <v>0</v>
      </c>
      <c r="O7573" s="2">
        <v>0</v>
      </c>
      <c r="P7573" s="2">
        <v>0</v>
      </c>
      <c r="Q7573" s="2">
        <v>0</v>
      </c>
      <c r="R7573"/>
      <c r="S7573"/>
    </row>
    <row r="7574" spans="1:19" x14ac:dyDescent="0.3">
      <c r="A7574">
        <v>7573</v>
      </c>
      <c r="B7574" t="s">
        <v>7589</v>
      </c>
      <c r="C7574" t="s">
        <v>17</v>
      </c>
      <c r="D7574" s="1">
        <v>300.3</v>
      </c>
      <c r="E7574" s="1">
        <v>311.10000000000002</v>
      </c>
      <c r="F7574" s="2">
        <v>1676</v>
      </c>
      <c r="G7574" s="1">
        <f>2*PI()*Predictive_Maintenance_Data[[#This Row],[Rotational speed '[rpm']]]/60</f>
        <v>175.51030958054977</v>
      </c>
      <c r="H7574" s="1">
        <v>28.6</v>
      </c>
      <c r="I7574" s="1">
        <f t="shared" si="118"/>
        <v>10.800000000000011</v>
      </c>
      <c r="J7574" s="1">
        <f>Predictive_Maintenance_Data[[#This Row],[Torque '[Nm']]]*Predictive_Maintenance_Data[[#This Row],[Angular velocity '[rad/s']]]/1000</f>
        <v>5.0195948540037234</v>
      </c>
      <c r="K7574" s="2">
        <v>158</v>
      </c>
      <c r="L7574" s="2">
        <v>0</v>
      </c>
      <c r="M7574" s="2">
        <v>0</v>
      </c>
      <c r="N7574" s="2">
        <v>0</v>
      </c>
      <c r="O7574" s="2">
        <v>0</v>
      </c>
      <c r="P7574" s="2">
        <v>0</v>
      </c>
      <c r="Q7574" s="2">
        <v>0</v>
      </c>
      <c r="R7574"/>
      <c r="S7574"/>
    </row>
    <row r="7575" spans="1:19" x14ac:dyDescent="0.3">
      <c r="A7575">
        <v>7574</v>
      </c>
      <c r="B7575" t="s">
        <v>7590</v>
      </c>
      <c r="C7575" t="s">
        <v>17</v>
      </c>
      <c r="D7575" s="1">
        <v>300.3</v>
      </c>
      <c r="E7575" s="1">
        <v>311.10000000000002</v>
      </c>
      <c r="F7575" s="2">
        <v>1605</v>
      </c>
      <c r="G7575" s="1">
        <f>2*PI()*Predictive_Maintenance_Data[[#This Row],[Rotational speed '[rpm']]]/60</f>
        <v>168.07520696705393</v>
      </c>
      <c r="H7575" s="1">
        <v>37.1</v>
      </c>
      <c r="I7575" s="1">
        <f t="shared" si="118"/>
        <v>10.800000000000011</v>
      </c>
      <c r="J7575" s="1">
        <f>Predictive_Maintenance_Data[[#This Row],[Torque '[Nm']]]*Predictive_Maintenance_Data[[#This Row],[Angular velocity '[rad/s']]]/1000</f>
        <v>6.2355901784777004</v>
      </c>
      <c r="K7575" s="2">
        <v>160</v>
      </c>
      <c r="L7575" s="2">
        <v>0</v>
      </c>
      <c r="M7575" s="2">
        <v>0</v>
      </c>
      <c r="N7575" s="2">
        <v>0</v>
      </c>
      <c r="O7575" s="2">
        <v>0</v>
      </c>
      <c r="P7575" s="2">
        <v>0</v>
      </c>
      <c r="Q7575" s="2">
        <v>0</v>
      </c>
      <c r="R7575"/>
      <c r="S7575"/>
    </row>
    <row r="7576" spans="1:19" x14ac:dyDescent="0.3">
      <c r="A7576">
        <v>7575</v>
      </c>
      <c r="B7576" t="s">
        <v>7591</v>
      </c>
      <c r="C7576" t="s">
        <v>17</v>
      </c>
      <c r="D7576" s="1">
        <v>300.39999999999998</v>
      </c>
      <c r="E7576" s="1">
        <v>311.10000000000002</v>
      </c>
      <c r="F7576" s="2">
        <v>1487</v>
      </c>
      <c r="G7576" s="1">
        <f>2*PI()*Predictive_Maintenance_Data[[#This Row],[Rotational speed '[rpm']]]/60</f>
        <v>155.71827586293409</v>
      </c>
      <c r="H7576" s="1">
        <v>37.4</v>
      </c>
      <c r="I7576" s="1">
        <f t="shared" si="118"/>
        <v>10.700000000000045</v>
      </c>
      <c r="J7576" s="1">
        <f>Predictive_Maintenance_Data[[#This Row],[Torque '[Nm']]]*Predictive_Maintenance_Data[[#This Row],[Angular velocity '[rad/s']]]/1000</f>
        <v>5.8238635172737352</v>
      </c>
      <c r="K7576" s="2">
        <v>162</v>
      </c>
      <c r="L7576" s="2">
        <v>0</v>
      </c>
      <c r="M7576" s="2">
        <v>0</v>
      </c>
      <c r="N7576" s="2">
        <v>0</v>
      </c>
      <c r="O7576" s="2">
        <v>0</v>
      </c>
      <c r="P7576" s="2">
        <v>0</v>
      </c>
      <c r="Q7576" s="2">
        <v>0</v>
      </c>
      <c r="R7576"/>
      <c r="S7576"/>
    </row>
    <row r="7577" spans="1:19" x14ac:dyDescent="0.3">
      <c r="A7577">
        <v>7576</v>
      </c>
      <c r="B7577" t="s">
        <v>7592</v>
      </c>
      <c r="C7577" t="s">
        <v>17</v>
      </c>
      <c r="D7577" s="1">
        <v>300.39999999999998</v>
      </c>
      <c r="E7577" s="1">
        <v>311.2</v>
      </c>
      <c r="F7577" s="2">
        <v>1471</v>
      </c>
      <c r="G7577" s="1">
        <f>2*PI()*Predictive_Maintenance_Data[[#This Row],[Rotational speed '[rpm']]]/60</f>
        <v>154.04275978101953</v>
      </c>
      <c r="H7577" s="1">
        <v>46.5</v>
      </c>
      <c r="I7577" s="1">
        <f t="shared" si="118"/>
        <v>10.800000000000011</v>
      </c>
      <c r="J7577" s="1">
        <f>Predictive_Maintenance_Data[[#This Row],[Torque '[Nm']]]*Predictive_Maintenance_Data[[#This Row],[Angular velocity '[rad/s']]]/1000</f>
        <v>7.1629883298174084</v>
      </c>
      <c r="K7577" s="2">
        <v>164</v>
      </c>
      <c r="L7577" s="2">
        <v>0</v>
      </c>
      <c r="M7577" s="2">
        <v>0</v>
      </c>
      <c r="N7577" s="2">
        <v>0</v>
      </c>
      <c r="O7577" s="2">
        <v>0</v>
      </c>
      <c r="P7577" s="2">
        <v>0</v>
      </c>
      <c r="Q7577" s="2">
        <v>0</v>
      </c>
      <c r="R7577"/>
      <c r="S7577"/>
    </row>
    <row r="7578" spans="1:19" x14ac:dyDescent="0.3">
      <c r="A7578">
        <v>7577</v>
      </c>
      <c r="B7578" t="s">
        <v>7593</v>
      </c>
      <c r="C7578" t="s">
        <v>15</v>
      </c>
      <c r="D7578" s="1">
        <v>300.3</v>
      </c>
      <c r="E7578" s="1">
        <v>311.10000000000002</v>
      </c>
      <c r="F7578" s="2">
        <v>1477</v>
      </c>
      <c r="G7578" s="1">
        <f>2*PI()*Predictive_Maintenance_Data[[#This Row],[Rotational speed '[rpm']]]/60</f>
        <v>154.67107831173746</v>
      </c>
      <c r="H7578" s="1">
        <v>44.2</v>
      </c>
      <c r="I7578" s="1">
        <f t="shared" si="118"/>
        <v>10.800000000000011</v>
      </c>
      <c r="J7578" s="1">
        <f>Predictive_Maintenance_Data[[#This Row],[Torque '[Nm']]]*Predictive_Maintenance_Data[[#This Row],[Angular velocity '[rad/s']]]/1000</f>
        <v>6.836461661378797</v>
      </c>
      <c r="K7578" s="2">
        <v>166</v>
      </c>
      <c r="L7578" s="2">
        <v>0</v>
      </c>
      <c r="M7578" s="2">
        <v>0</v>
      </c>
      <c r="N7578" s="2">
        <v>0</v>
      </c>
      <c r="O7578" s="2">
        <v>0</v>
      </c>
      <c r="P7578" s="2">
        <v>0</v>
      </c>
      <c r="Q7578" s="2">
        <v>0</v>
      </c>
      <c r="R7578"/>
      <c r="S7578"/>
    </row>
    <row r="7579" spans="1:19" x14ac:dyDescent="0.3">
      <c r="A7579">
        <v>7578</v>
      </c>
      <c r="B7579" t="s">
        <v>7594</v>
      </c>
      <c r="C7579" t="s">
        <v>17</v>
      </c>
      <c r="D7579" s="1">
        <v>300.39999999999998</v>
      </c>
      <c r="E7579" s="1">
        <v>311.2</v>
      </c>
      <c r="F7579" s="2">
        <v>1530</v>
      </c>
      <c r="G7579" s="1">
        <f>2*PI()*Predictive_Maintenance_Data[[#This Row],[Rotational speed '[rpm']]]/60</f>
        <v>160.22122533307945</v>
      </c>
      <c r="H7579" s="1">
        <v>32</v>
      </c>
      <c r="I7579" s="1">
        <f t="shared" si="118"/>
        <v>10.800000000000011</v>
      </c>
      <c r="J7579" s="1">
        <f>Predictive_Maintenance_Data[[#This Row],[Torque '[Nm']]]*Predictive_Maintenance_Data[[#This Row],[Angular velocity '[rad/s']]]/1000</f>
        <v>5.1270792106585423</v>
      </c>
      <c r="K7579" s="2">
        <v>169</v>
      </c>
      <c r="L7579" s="2">
        <v>0</v>
      </c>
      <c r="M7579" s="2">
        <v>0</v>
      </c>
      <c r="N7579" s="2">
        <v>0</v>
      </c>
      <c r="O7579" s="2">
        <v>0</v>
      </c>
      <c r="P7579" s="2">
        <v>0</v>
      </c>
      <c r="Q7579" s="2">
        <v>0</v>
      </c>
      <c r="R7579"/>
      <c r="S7579"/>
    </row>
    <row r="7580" spans="1:19" x14ac:dyDescent="0.3">
      <c r="A7580">
        <v>7579</v>
      </c>
      <c r="B7580" t="s">
        <v>7595</v>
      </c>
      <c r="C7580" t="s">
        <v>17</v>
      </c>
      <c r="D7580" s="1">
        <v>300.39999999999998</v>
      </c>
      <c r="E7580" s="1">
        <v>311.2</v>
      </c>
      <c r="F7580" s="2">
        <v>1673</v>
      </c>
      <c r="G7580" s="1">
        <f>2*PI()*Predictive_Maintenance_Data[[#This Row],[Rotational speed '[rpm']]]/60</f>
        <v>175.19615031519078</v>
      </c>
      <c r="H7580" s="1">
        <v>28.9</v>
      </c>
      <c r="I7580" s="1">
        <f t="shared" si="118"/>
        <v>10.800000000000011</v>
      </c>
      <c r="J7580" s="1">
        <f>Predictive_Maintenance_Data[[#This Row],[Torque '[Nm']]]*Predictive_Maintenance_Data[[#This Row],[Angular velocity '[rad/s']]]/1000</f>
        <v>5.0631687441090136</v>
      </c>
      <c r="K7580" s="2">
        <v>171</v>
      </c>
      <c r="L7580" s="2">
        <v>0</v>
      </c>
      <c r="M7580" s="2">
        <v>0</v>
      </c>
      <c r="N7580" s="2">
        <v>0</v>
      </c>
      <c r="O7580" s="2">
        <v>0</v>
      </c>
      <c r="P7580" s="2">
        <v>0</v>
      </c>
      <c r="Q7580" s="2">
        <v>0</v>
      </c>
      <c r="R7580"/>
      <c r="S7580"/>
    </row>
    <row r="7581" spans="1:19" x14ac:dyDescent="0.3">
      <c r="A7581">
        <v>7580</v>
      </c>
      <c r="B7581" t="s">
        <v>7596</v>
      </c>
      <c r="C7581" t="s">
        <v>17</v>
      </c>
      <c r="D7581" s="1">
        <v>300.39999999999998</v>
      </c>
      <c r="E7581" s="1">
        <v>311.2</v>
      </c>
      <c r="F7581" s="2">
        <v>1436</v>
      </c>
      <c r="G7581" s="1">
        <f>2*PI()*Predictive_Maintenance_Data[[#This Row],[Rotational speed '[rpm']]]/60</f>
        <v>150.37756835183143</v>
      </c>
      <c r="H7581" s="1">
        <v>56.8</v>
      </c>
      <c r="I7581" s="1">
        <f t="shared" si="118"/>
        <v>10.800000000000011</v>
      </c>
      <c r="J7581" s="1">
        <f>Predictive_Maintenance_Data[[#This Row],[Torque '[Nm']]]*Predictive_Maintenance_Data[[#This Row],[Angular velocity '[rad/s']]]/1000</f>
        <v>8.5414458823840249</v>
      </c>
      <c r="K7581" s="2">
        <v>173</v>
      </c>
      <c r="L7581" s="2">
        <v>0</v>
      </c>
      <c r="M7581" s="2">
        <v>0</v>
      </c>
      <c r="N7581" s="2">
        <v>0</v>
      </c>
      <c r="O7581" s="2">
        <v>0</v>
      </c>
      <c r="P7581" s="2">
        <v>0</v>
      </c>
      <c r="Q7581" s="2">
        <v>0</v>
      </c>
      <c r="R7581"/>
      <c r="S7581"/>
    </row>
    <row r="7582" spans="1:19" x14ac:dyDescent="0.3">
      <c r="A7582">
        <v>7581</v>
      </c>
      <c r="B7582" t="s">
        <v>7597</v>
      </c>
      <c r="C7582" t="s">
        <v>17</v>
      </c>
      <c r="D7582" s="1">
        <v>300.39999999999998</v>
      </c>
      <c r="E7582" s="1">
        <v>311.3</v>
      </c>
      <c r="F7582" s="2">
        <v>1495</v>
      </c>
      <c r="G7582" s="1">
        <f>2*PI()*Predictive_Maintenance_Data[[#This Row],[Rotational speed '[rpm']]]/60</f>
        <v>156.55603390389135</v>
      </c>
      <c r="H7582" s="1">
        <v>51.2</v>
      </c>
      <c r="I7582" s="1">
        <f t="shared" si="118"/>
        <v>10.900000000000034</v>
      </c>
      <c r="J7582" s="1">
        <f>Predictive_Maintenance_Data[[#This Row],[Torque '[Nm']]]*Predictive_Maintenance_Data[[#This Row],[Angular velocity '[rad/s']]]/1000</f>
        <v>8.015668935879237</v>
      </c>
      <c r="K7582" s="2">
        <v>175</v>
      </c>
      <c r="L7582" s="2">
        <v>0</v>
      </c>
      <c r="M7582" s="2">
        <v>0</v>
      </c>
      <c r="N7582" s="2">
        <v>0</v>
      </c>
      <c r="O7582" s="2">
        <v>0</v>
      </c>
      <c r="P7582" s="2">
        <v>0</v>
      </c>
      <c r="Q7582" s="2">
        <v>0</v>
      </c>
      <c r="R7582"/>
      <c r="S7582"/>
    </row>
    <row r="7583" spans="1:19" x14ac:dyDescent="0.3">
      <c r="A7583">
        <v>7582</v>
      </c>
      <c r="B7583" t="s">
        <v>7598</v>
      </c>
      <c r="C7583" t="s">
        <v>15</v>
      </c>
      <c r="D7583" s="1">
        <v>300.39999999999998</v>
      </c>
      <c r="E7583" s="1">
        <v>311.2</v>
      </c>
      <c r="F7583" s="2">
        <v>1366</v>
      </c>
      <c r="G7583" s="1">
        <f>2*PI()*Predictive_Maintenance_Data[[#This Row],[Rotational speed '[rpm']]]/60</f>
        <v>143.04718549345526</v>
      </c>
      <c r="H7583" s="1">
        <v>56.1</v>
      </c>
      <c r="I7583" s="1">
        <f t="shared" si="118"/>
        <v>10.800000000000011</v>
      </c>
      <c r="J7583" s="1">
        <f>Predictive_Maintenance_Data[[#This Row],[Torque '[Nm']]]*Predictive_Maintenance_Data[[#This Row],[Angular velocity '[rad/s']]]/1000</f>
        <v>8.0249471061828395</v>
      </c>
      <c r="K7583" s="2">
        <v>177</v>
      </c>
      <c r="L7583" s="2">
        <v>0</v>
      </c>
      <c r="M7583" s="2">
        <v>0</v>
      </c>
      <c r="N7583" s="2">
        <v>0</v>
      </c>
      <c r="O7583" s="2">
        <v>0</v>
      </c>
      <c r="P7583" s="2">
        <v>0</v>
      </c>
      <c r="Q7583" s="2">
        <v>0</v>
      </c>
      <c r="R7583"/>
      <c r="S7583"/>
    </row>
    <row r="7584" spans="1:19" x14ac:dyDescent="0.3">
      <c r="A7584">
        <v>7583</v>
      </c>
      <c r="B7584" t="s">
        <v>7599</v>
      </c>
      <c r="C7584" t="s">
        <v>27</v>
      </c>
      <c r="D7584" s="1">
        <v>300.39999999999998</v>
      </c>
      <c r="E7584" s="1">
        <v>311.2</v>
      </c>
      <c r="F7584" s="2">
        <v>1489</v>
      </c>
      <c r="G7584" s="1">
        <f>2*PI()*Predictive_Maintenance_Data[[#This Row],[Rotational speed '[rpm']]]/60</f>
        <v>155.92771537317338</v>
      </c>
      <c r="H7584" s="1">
        <v>45.3</v>
      </c>
      <c r="I7584" s="1">
        <f t="shared" si="118"/>
        <v>10.800000000000011</v>
      </c>
      <c r="J7584" s="1">
        <f>Predictive_Maintenance_Data[[#This Row],[Torque '[Nm']]]*Predictive_Maintenance_Data[[#This Row],[Angular velocity '[rad/s']]]/1000</f>
        <v>7.063525506404754</v>
      </c>
      <c r="K7584" s="2">
        <v>180</v>
      </c>
      <c r="L7584" s="2">
        <v>0</v>
      </c>
      <c r="M7584" s="2">
        <v>0</v>
      </c>
      <c r="N7584" s="2">
        <v>0</v>
      </c>
      <c r="O7584" s="2">
        <v>0</v>
      </c>
      <c r="P7584" s="2">
        <v>0</v>
      </c>
      <c r="Q7584" s="2">
        <v>0</v>
      </c>
      <c r="R7584"/>
      <c r="S7584"/>
    </row>
    <row r="7585" spans="1:19" x14ac:dyDescent="0.3">
      <c r="A7585">
        <v>7584</v>
      </c>
      <c r="B7585" t="s">
        <v>7600</v>
      </c>
      <c r="C7585" t="s">
        <v>17</v>
      </c>
      <c r="D7585" s="1">
        <v>300.3</v>
      </c>
      <c r="E7585" s="1">
        <v>311.10000000000002</v>
      </c>
      <c r="F7585" s="2">
        <v>1480</v>
      </c>
      <c r="G7585" s="1">
        <f>2*PI()*Predictive_Maintenance_Data[[#This Row],[Rotational speed '[rpm']]]/60</f>
        <v>154.98523757709646</v>
      </c>
      <c r="H7585" s="1">
        <v>46.6</v>
      </c>
      <c r="I7585" s="1">
        <f t="shared" si="118"/>
        <v>10.800000000000011</v>
      </c>
      <c r="J7585" s="1">
        <f>Predictive_Maintenance_Data[[#This Row],[Torque '[Nm']]]*Predictive_Maintenance_Data[[#This Row],[Angular velocity '[rad/s']]]/1000</f>
        <v>7.2223120710926949</v>
      </c>
      <c r="K7585" s="2">
        <v>185</v>
      </c>
      <c r="L7585" s="2">
        <v>0</v>
      </c>
      <c r="M7585" s="2">
        <v>0</v>
      </c>
      <c r="N7585" s="2">
        <v>0</v>
      </c>
      <c r="O7585" s="2">
        <v>0</v>
      </c>
      <c r="P7585" s="2">
        <v>0</v>
      </c>
      <c r="Q7585" s="2">
        <v>0</v>
      </c>
      <c r="R7585"/>
      <c r="S7585"/>
    </row>
    <row r="7586" spans="1:19" x14ac:dyDescent="0.3">
      <c r="A7586">
        <v>7585</v>
      </c>
      <c r="B7586" t="s">
        <v>7601</v>
      </c>
      <c r="C7586" t="s">
        <v>17</v>
      </c>
      <c r="D7586" s="1">
        <v>300.39999999999998</v>
      </c>
      <c r="E7586" s="1">
        <v>311.2</v>
      </c>
      <c r="F7586" s="2">
        <v>1472</v>
      </c>
      <c r="G7586" s="1">
        <f>2*PI()*Predictive_Maintenance_Data[[#This Row],[Rotational speed '[rpm']]]/60</f>
        <v>154.14747953613917</v>
      </c>
      <c r="H7586" s="1">
        <v>37.299999999999997</v>
      </c>
      <c r="I7586" s="1">
        <f t="shared" si="118"/>
        <v>10.800000000000011</v>
      </c>
      <c r="J7586" s="1">
        <f>Predictive_Maintenance_Data[[#This Row],[Torque '[Nm']]]*Predictive_Maintenance_Data[[#This Row],[Angular velocity '[rad/s']]]/1000</f>
        <v>5.7497009866979907</v>
      </c>
      <c r="K7586" s="2">
        <v>187</v>
      </c>
      <c r="L7586" s="2">
        <v>0</v>
      </c>
      <c r="M7586" s="2">
        <v>0</v>
      </c>
      <c r="N7586" s="2">
        <v>0</v>
      </c>
      <c r="O7586" s="2">
        <v>0</v>
      </c>
      <c r="P7586" s="2">
        <v>0</v>
      </c>
      <c r="Q7586" s="2">
        <v>0</v>
      </c>
      <c r="R7586"/>
      <c r="S7586"/>
    </row>
    <row r="7587" spans="1:19" x14ac:dyDescent="0.3">
      <c r="A7587">
        <v>7586</v>
      </c>
      <c r="B7587" t="s">
        <v>7602</v>
      </c>
      <c r="C7587" t="s">
        <v>17</v>
      </c>
      <c r="D7587" s="1">
        <v>300.39999999999998</v>
      </c>
      <c r="E7587" s="1">
        <v>311.10000000000002</v>
      </c>
      <c r="F7587" s="2">
        <v>1397</v>
      </c>
      <c r="G7587" s="1">
        <f>2*PI()*Predictive_Maintenance_Data[[#This Row],[Rotational speed '[rpm']]]/60</f>
        <v>146.29349790216469</v>
      </c>
      <c r="H7587" s="1">
        <v>50.8</v>
      </c>
      <c r="I7587" s="1">
        <f t="shared" si="118"/>
        <v>10.700000000000045</v>
      </c>
      <c r="J7587" s="1">
        <f>Predictive_Maintenance_Data[[#This Row],[Torque '[Nm']]]*Predictive_Maintenance_Data[[#This Row],[Angular velocity '[rad/s']]]/1000</f>
        <v>7.4317096934299665</v>
      </c>
      <c r="K7587" s="2">
        <v>189</v>
      </c>
      <c r="L7587" s="2">
        <v>0</v>
      </c>
      <c r="M7587" s="2">
        <v>0</v>
      </c>
      <c r="N7587" s="2">
        <v>0</v>
      </c>
      <c r="O7587" s="2">
        <v>0</v>
      </c>
      <c r="P7587" s="2">
        <v>0</v>
      </c>
      <c r="Q7587" s="2">
        <v>0</v>
      </c>
      <c r="R7587"/>
      <c r="S7587"/>
    </row>
    <row r="7588" spans="1:19" x14ac:dyDescent="0.3">
      <c r="A7588">
        <v>7587</v>
      </c>
      <c r="B7588" t="s">
        <v>7603</v>
      </c>
      <c r="C7588" t="s">
        <v>17</v>
      </c>
      <c r="D7588" s="1">
        <v>300.39999999999998</v>
      </c>
      <c r="E7588" s="1">
        <v>311.10000000000002</v>
      </c>
      <c r="F7588" s="2">
        <v>1589</v>
      </c>
      <c r="G7588" s="1">
        <f>2*PI()*Predictive_Maintenance_Data[[#This Row],[Rotational speed '[rpm']]]/60</f>
        <v>166.39969088513939</v>
      </c>
      <c r="H7588" s="1">
        <v>35.5</v>
      </c>
      <c r="I7588" s="1">
        <f t="shared" si="118"/>
        <v>10.700000000000045</v>
      </c>
      <c r="J7588" s="1">
        <f>Predictive_Maintenance_Data[[#This Row],[Torque '[Nm']]]*Predictive_Maintenance_Data[[#This Row],[Angular velocity '[rad/s']]]/1000</f>
        <v>5.9071890264224489</v>
      </c>
      <c r="K7588" s="2">
        <v>191</v>
      </c>
      <c r="L7588" s="2">
        <v>0</v>
      </c>
      <c r="M7588" s="2">
        <v>0</v>
      </c>
      <c r="N7588" s="2">
        <v>0</v>
      </c>
      <c r="O7588" s="2">
        <v>0</v>
      </c>
      <c r="P7588" s="2">
        <v>0</v>
      </c>
      <c r="Q7588" s="2">
        <v>0</v>
      </c>
      <c r="R7588"/>
      <c r="S7588"/>
    </row>
    <row r="7589" spans="1:19" x14ac:dyDescent="0.3">
      <c r="A7589">
        <v>7588</v>
      </c>
      <c r="B7589" t="s">
        <v>7604</v>
      </c>
      <c r="C7589" t="s">
        <v>17</v>
      </c>
      <c r="D7589" s="1">
        <v>300.39999999999998</v>
      </c>
      <c r="E7589" s="1">
        <v>311.10000000000002</v>
      </c>
      <c r="F7589" s="2">
        <v>1405</v>
      </c>
      <c r="G7589" s="1">
        <f>2*PI()*Predictive_Maintenance_Data[[#This Row],[Rotational speed '[rpm']]]/60</f>
        <v>147.131255943122</v>
      </c>
      <c r="H7589" s="1">
        <v>54.1</v>
      </c>
      <c r="I7589" s="1">
        <f t="shared" si="118"/>
        <v>10.700000000000045</v>
      </c>
      <c r="J7589" s="1">
        <f>Predictive_Maintenance_Data[[#This Row],[Torque '[Nm']]]*Predictive_Maintenance_Data[[#This Row],[Angular velocity '[rad/s']]]/1000</f>
        <v>7.9598009465229005</v>
      </c>
      <c r="K7589" s="2">
        <v>193</v>
      </c>
      <c r="L7589" s="2">
        <v>0</v>
      </c>
      <c r="M7589" s="2">
        <v>0</v>
      </c>
      <c r="N7589" s="2">
        <v>0</v>
      </c>
      <c r="O7589" s="2">
        <v>0</v>
      </c>
      <c r="P7589" s="2">
        <v>0</v>
      </c>
      <c r="Q7589" s="2">
        <v>0</v>
      </c>
      <c r="R7589"/>
      <c r="S7589"/>
    </row>
    <row r="7590" spans="1:19" x14ac:dyDescent="0.3">
      <c r="A7590">
        <v>7589</v>
      </c>
      <c r="B7590" t="s">
        <v>7605</v>
      </c>
      <c r="C7590" t="s">
        <v>17</v>
      </c>
      <c r="D7590" s="1">
        <v>300.39999999999998</v>
      </c>
      <c r="E7590" s="1">
        <v>311.10000000000002</v>
      </c>
      <c r="F7590" s="2">
        <v>2013</v>
      </c>
      <c r="G7590" s="1">
        <f>2*PI()*Predictive_Maintenance_Data[[#This Row],[Rotational speed '[rpm']]]/60</f>
        <v>210.80086705587513</v>
      </c>
      <c r="H7590" s="1">
        <v>20.100000000000001</v>
      </c>
      <c r="I7590" s="1">
        <f t="shared" si="118"/>
        <v>10.700000000000045</v>
      </c>
      <c r="J7590" s="1">
        <f>Predictive_Maintenance_Data[[#This Row],[Torque '[Nm']]]*Predictive_Maintenance_Data[[#This Row],[Angular velocity '[rad/s']]]/1000</f>
        <v>4.2370974278230902</v>
      </c>
      <c r="K7590" s="2">
        <v>195</v>
      </c>
      <c r="L7590" s="2">
        <v>0</v>
      </c>
      <c r="M7590" s="2">
        <v>0</v>
      </c>
      <c r="N7590" s="2">
        <v>0</v>
      </c>
      <c r="O7590" s="2">
        <v>0</v>
      </c>
      <c r="P7590" s="2">
        <v>0</v>
      </c>
      <c r="Q7590" s="2">
        <v>0</v>
      </c>
      <c r="R7590"/>
      <c r="S7590"/>
    </row>
    <row r="7591" spans="1:19" x14ac:dyDescent="0.3">
      <c r="A7591">
        <v>7590</v>
      </c>
      <c r="B7591" t="s">
        <v>7606</v>
      </c>
      <c r="C7591" t="s">
        <v>17</v>
      </c>
      <c r="D7591" s="1">
        <v>300.39999999999998</v>
      </c>
      <c r="E7591" s="1">
        <v>311</v>
      </c>
      <c r="F7591" s="2">
        <v>1802</v>
      </c>
      <c r="G7591" s="1">
        <f>2*PI()*Predictive_Maintenance_Data[[#This Row],[Rotational speed '[rpm']]]/60</f>
        <v>188.70499872562689</v>
      </c>
      <c r="H7591" s="1">
        <v>26</v>
      </c>
      <c r="I7591" s="1">
        <f t="shared" si="118"/>
        <v>10.600000000000023</v>
      </c>
      <c r="J7591" s="1">
        <f>Predictive_Maintenance_Data[[#This Row],[Torque '[Nm']]]*Predictive_Maintenance_Data[[#This Row],[Angular velocity '[rad/s']]]/1000</f>
        <v>4.9063299668662994</v>
      </c>
      <c r="K7591" s="2">
        <v>197</v>
      </c>
      <c r="L7591" s="2">
        <v>0</v>
      </c>
      <c r="M7591" s="2">
        <v>0</v>
      </c>
      <c r="N7591" s="2">
        <v>0</v>
      </c>
      <c r="O7591" s="2">
        <v>0</v>
      </c>
      <c r="P7591" s="2">
        <v>0</v>
      </c>
      <c r="Q7591" s="2">
        <v>0</v>
      </c>
      <c r="R7591"/>
      <c r="S7591"/>
    </row>
    <row r="7592" spans="1:19" x14ac:dyDescent="0.3">
      <c r="A7592">
        <v>7591</v>
      </c>
      <c r="B7592" t="s">
        <v>7607</v>
      </c>
      <c r="C7592" t="s">
        <v>15</v>
      </c>
      <c r="D7592" s="1">
        <v>300.39999999999998</v>
      </c>
      <c r="E7592" s="1">
        <v>311</v>
      </c>
      <c r="F7592" s="2">
        <v>1433</v>
      </c>
      <c r="G7592" s="1">
        <f>2*PI()*Predictive_Maintenance_Data[[#This Row],[Rotational speed '[rpm']]]/60</f>
        <v>150.06340908647243</v>
      </c>
      <c r="H7592" s="1">
        <v>46.1</v>
      </c>
      <c r="I7592" s="1">
        <f t="shared" si="118"/>
        <v>10.600000000000023</v>
      </c>
      <c r="J7592" s="1">
        <f>Predictive_Maintenance_Data[[#This Row],[Torque '[Nm']]]*Predictive_Maintenance_Data[[#This Row],[Angular velocity '[rad/s']]]/1000</f>
        <v>6.9179231588863797</v>
      </c>
      <c r="K7592" s="2">
        <v>199</v>
      </c>
      <c r="L7592" s="2">
        <v>0</v>
      </c>
      <c r="M7592" s="2">
        <v>0</v>
      </c>
      <c r="N7592" s="2">
        <v>0</v>
      </c>
      <c r="O7592" s="2">
        <v>0</v>
      </c>
      <c r="P7592" s="2">
        <v>0</v>
      </c>
      <c r="Q7592" s="2">
        <v>0</v>
      </c>
      <c r="R7592"/>
      <c r="S7592"/>
    </row>
    <row r="7593" spans="1:19" x14ac:dyDescent="0.3">
      <c r="A7593">
        <v>7592</v>
      </c>
      <c r="B7593" t="s">
        <v>7608</v>
      </c>
      <c r="C7593" t="s">
        <v>15</v>
      </c>
      <c r="D7593" s="1">
        <v>300.5</v>
      </c>
      <c r="E7593" s="1">
        <v>311.10000000000002</v>
      </c>
      <c r="F7593" s="2">
        <v>1296</v>
      </c>
      <c r="G7593" s="1">
        <f>2*PI()*Predictive_Maintenance_Data[[#This Row],[Rotational speed '[rpm']]]/60</f>
        <v>135.71680263507906</v>
      </c>
      <c r="H7593" s="1">
        <v>61.3</v>
      </c>
      <c r="I7593" s="1">
        <f t="shared" si="118"/>
        <v>10.600000000000023</v>
      </c>
      <c r="J7593" s="1">
        <f>Predictive_Maintenance_Data[[#This Row],[Torque '[Nm']]]*Predictive_Maintenance_Data[[#This Row],[Angular velocity '[rad/s']]]/1000</f>
        <v>8.3194400015303458</v>
      </c>
      <c r="K7593" s="2">
        <v>202</v>
      </c>
      <c r="L7593" s="2">
        <v>1</v>
      </c>
      <c r="M7593" s="2">
        <v>0</v>
      </c>
      <c r="N7593" s="2">
        <v>0</v>
      </c>
      <c r="O7593" s="2">
        <v>0</v>
      </c>
      <c r="P7593" s="2">
        <v>1</v>
      </c>
      <c r="Q7593" s="2">
        <v>0</v>
      </c>
      <c r="R7593"/>
      <c r="S7593"/>
    </row>
    <row r="7594" spans="1:19" x14ac:dyDescent="0.3">
      <c r="A7594">
        <v>7593</v>
      </c>
      <c r="B7594" t="s">
        <v>7609</v>
      </c>
      <c r="C7594" t="s">
        <v>15</v>
      </c>
      <c r="D7594" s="1">
        <v>300.5</v>
      </c>
      <c r="E7594" s="1">
        <v>311.2</v>
      </c>
      <c r="F7594" s="2">
        <v>1551</v>
      </c>
      <c r="G7594" s="1">
        <f>2*PI()*Predictive_Maintenance_Data[[#This Row],[Rotational speed '[rpm']]]/60</f>
        <v>162.42034019059233</v>
      </c>
      <c r="H7594" s="1">
        <v>36.6</v>
      </c>
      <c r="I7594" s="1">
        <f t="shared" si="118"/>
        <v>10.699999999999989</v>
      </c>
      <c r="J7594" s="1">
        <f>Predictive_Maintenance_Data[[#This Row],[Torque '[Nm']]]*Predictive_Maintenance_Data[[#This Row],[Angular velocity '[rad/s']]]/1000</f>
        <v>5.9445844509756798</v>
      </c>
      <c r="K7594" s="2">
        <v>205</v>
      </c>
      <c r="L7594" s="2">
        <v>0</v>
      </c>
      <c r="M7594" s="2">
        <v>0</v>
      </c>
      <c r="N7594" s="2">
        <v>0</v>
      </c>
      <c r="O7594" s="2">
        <v>0</v>
      </c>
      <c r="P7594" s="2">
        <v>0</v>
      </c>
      <c r="Q7594" s="2">
        <v>0</v>
      </c>
      <c r="R7594"/>
      <c r="S7594"/>
    </row>
    <row r="7595" spans="1:19" x14ac:dyDescent="0.3">
      <c r="A7595">
        <v>7594</v>
      </c>
      <c r="B7595" t="s">
        <v>7610</v>
      </c>
      <c r="C7595" t="s">
        <v>17</v>
      </c>
      <c r="D7595" s="1">
        <v>300.5</v>
      </c>
      <c r="E7595" s="1">
        <v>311.2</v>
      </c>
      <c r="F7595" s="2">
        <v>1270</v>
      </c>
      <c r="G7595" s="1">
        <f>2*PI()*Predictive_Maintenance_Data[[#This Row],[Rotational speed '[rpm']]]/60</f>
        <v>132.99408900196789</v>
      </c>
      <c r="H7595" s="1">
        <v>67.5</v>
      </c>
      <c r="I7595" s="1">
        <f t="shared" si="118"/>
        <v>10.699999999999989</v>
      </c>
      <c r="J7595" s="1">
        <f>Predictive_Maintenance_Data[[#This Row],[Torque '[Nm']]]*Predictive_Maintenance_Data[[#This Row],[Angular velocity '[rad/s']]]/1000</f>
        <v>8.9771010076328324</v>
      </c>
      <c r="K7595" s="2">
        <v>208</v>
      </c>
      <c r="L7595" s="2">
        <v>1</v>
      </c>
      <c r="M7595" s="2">
        <v>0</v>
      </c>
      <c r="N7595" s="2">
        <v>0</v>
      </c>
      <c r="O7595" s="2">
        <v>0</v>
      </c>
      <c r="P7595" s="2">
        <v>1</v>
      </c>
      <c r="Q7595" s="2">
        <v>0</v>
      </c>
      <c r="R7595"/>
      <c r="S7595"/>
    </row>
    <row r="7596" spans="1:19" x14ac:dyDescent="0.3">
      <c r="A7596">
        <v>7595</v>
      </c>
      <c r="B7596" t="s">
        <v>7611</v>
      </c>
      <c r="C7596" t="s">
        <v>17</v>
      </c>
      <c r="D7596" s="1">
        <v>300.60000000000002</v>
      </c>
      <c r="E7596" s="1">
        <v>311.3</v>
      </c>
      <c r="F7596" s="2">
        <v>1531</v>
      </c>
      <c r="G7596" s="1">
        <f>2*PI()*Predictive_Maintenance_Data[[#This Row],[Rotational speed '[rpm']]]/60</f>
        <v>160.32594508819912</v>
      </c>
      <c r="H7596" s="1">
        <v>38.5</v>
      </c>
      <c r="I7596" s="1">
        <f t="shared" si="118"/>
        <v>10.699999999999989</v>
      </c>
      <c r="J7596" s="1">
        <f>Predictive_Maintenance_Data[[#This Row],[Torque '[Nm']]]*Predictive_Maintenance_Data[[#This Row],[Angular velocity '[rad/s']]]/1000</f>
        <v>6.1725488858956661</v>
      </c>
      <c r="K7596" s="2">
        <v>0</v>
      </c>
      <c r="L7596" s="2">
        <v>0</v>
      </c>
      <c r="M7596" s="2">
        <v>0</v>
      </c>
      <c r="N7596" s="2">
        <v>0</v>
      </c>
      <c r="O7596" s="2">
        <v>0</v>
      </c>
      <c r="P7596" s="2">
        <v>0</v>
      </c>
      <c r="Q7596" s="2">
        <v>0</v>
      </c>
      <c r="R7596"/>
      <c r="S7596"/>
    </row>
    <row r="7597" spans="1:19" x14ac:dyDescent="0.3">
      <c r="A7597">
        <v>7596</v>
      </c>
      <c r="B7597" t="s">
        <v>7612</v>
      </c>
      <c r="C7597" t="s">
        <v>27</v>
      </c>
      <c r="D7597" s="1">
        <v>300.5</v>
      </c>
      <c r="E7597" s="1">
        <v>311.2</v>
      </c>
      <c r="F7597" s="2">
        <v>1397</v>
      </c>
      <c r="G7597" s="1">
        <f>2*PI()*Predictive_Maintenance_Data[[#This Row],[Rotational speed '[rpm']]]/60</f>
        <v>146.29349790216469</v>
      </c>
      <c r="H7597" s="1">
        <v>45.2</v>
      </c>
      <c r="I7597" s="1">
        <f t="shared" si="118"/>
        <v>10.699999999999989</v>
      </c>
      <c r="J7597" s="1">
        <f>Predictive_Maintenance_Data[[#This Row],[Torque '[Nm']]]*Predictive_Maintenance_Data[[#This Row],[Angular velocity '[rad/s']]]/1000</f>
        <v>6.6124661051778437</v>
      </c>
      <c r="K7597" s="2">
        <v>2</v>
      </c>
      <c r="L7597" s="2">
        <v>0</v>
      </c>
      <c r="M7597" s="2">
        <v>0</v>
      </c>
      <c r="N7597" s="2">
        <v>0</v>
      </c>
      <c r="O7597" s="2">
        <v>0</v>
      </c>
      <c r="P7597" s="2">
        <v>0</v>
      </c>
      <c r="Q7597" s="2">
        <v>0</v>
      </c>
      <c r="R7597"/>
      <c r="S7597"/>
    </row>
    <row r="7598" spans="1:19" x14ac:dyDescent="0.3">
      <c r="A7598">
        <v>7597</v>
      </c>
      <c r="B7598" t="s">
        <v>7613</v>
      </c>
      <c r="C7598" t="s">
        <v>17</v>
      </c>
      <c r="D7598" s="1">
        <v>300.5</v>
      </c>
      <c r="E7598" s="1">
        <v>311.10000000000002</v>
      </c>
      <c r="F7598" s="2">
        <v>1547</v>
      </c>
      <c r="G7598" s="1">
        <f>2*PI()*Predictive_Maintenance_Data[[#This Row],[Rotational speed '[rpm']]]/60</f>
        <v>162.00146117011366</v>
      </c>
      <c r="H7598" s="1">
        <v>37.200000000000003</v>
      </c>
      <c r="I7598" s="1">
        <f t="shared" si="118"/>
        <v>10.600000000000023</v>
      </c>
      <c r="J7598" s="1">
        <f>Predictive_Maintenance_Data[[#This Row],[Torque '[Nm']]]*Predictive_Maintenance_Data[[#This Row],[Angular velocity '[rad/s']]]/1000</f>
        <v>6.0264543555282293</v>
      </c>
      <c r="K7598" s="2">
        <v>7</v>
      </c>
      <c r="L7598" s="2">
        <v>0</v>
      </c>
      <c r="M7598" s="2">
        <v>0</v>
      </c>
      <c r="N7598" s="2">
        <v>0</v>
      </c>
      <c r="O7598" s="2">
        <v>0</v>
      </c>
      <c r="P7598" s="2">
        <v>0</v>
      </c>
      <c r="Q7598" s="2">
        <v>0</v>
      </c>
      <c r="R7598"/>
      <c r="S7598"/>
    </row>
    <row r="7599" spans="1:19" x14ac:dyDescent="0.3">
      <c r="A7599">
        <v>7598</v>
      </c>
      <c r="B7599" t="s">
        <v>7614</v>
      </c>
      <c r="C7599" t="s">
        <v>17</v>
      </c>
      <c r="D7599" s="1">
        <v>300.5</v>
      </c>
      <c r="E7599" s="1">
        <v>311</v>
      </c>
      <c r="F7599" s="2">
        <v>2074</v>
      </c>
      <c r="G7599" s="1">
        <f>2*PI()*Predictive_Maintenance_Data[[#This Row],[Rotational speed '[rpm']]]/60</f>
        <v>217.18877211817437</v>
      </c>
      <c r="H7599" s="1">
        <v>18.899999999999999</v>
      </c>
      <c r="I7599" s="1">
        <f t="shared" si="118"/>
        <v>10.5</v>
      </c>
      <c r="J7599" s="1">
        <f>Predictive_Maintenance_Data[[#This Row],[Torque '[Nm']]]*Predictive_Maintenance_Data[[#This Row],[Angular velocity '[rad/s']]]/1000</f>
        <v>4.1048677930334954</v>
      </c>
      <c r="K7599" s="2">
        <v>9</v>
      </c>
      <c r="L7599" s="2">
        <v>0</v>
      </c>
      <c r="M7599" s="2">
        <v>0</v>
      </c>
      <c r="N7599" s="2">
        <v>0</v>
      </c>
      <c r="O7599" s="2">
        <v>0</v>
      </c>
      <c r="P7599" s="2">
        <v>0</v>
      </c>
      <c r="Q7599" s="2">
        <v>0</v>
      </c>
      <c r="R7599"/>
      <c r="S7599"/>
    </row>
    <row r="7600" spans="1:19" x14ac:dyDescent="0.3">
      <c r="A7600">
        <v>7599</v>
      </c>
      <c r="B7600" t="s">
        <v>7615</v>
      </c>
      <c r="C7600" t="s">
        <v>17</v>
      </c>
      <c r="D7600" s="1">
        <v>300.5</v>
      </c>
      <c r="E7600" s="1">
        <v>311.10000000000002</v>
      </c>
      <c r="F7600" s="2">
        <v>1491</v>
      </c>
      <c r="G7600" s="1">
        <f>2*PI()*Predictive_Maintenance_Data[[#This Row],[Rotational speed '[rpm']]]/60</f>
        <v>156.13715488341271</v>
      </c>
      <c r="H7600" s="1">
        <v>42.6</v>
      </c>
      <c r="I7600" s="1">
        <f t="shared" si="118"/>
        <v>10.600000000000023</v>
      </c>
      <c r="J7600" s="1">
        <f>Predictive_Maintenance_Data[[#This Row],[Torque '[Nm']]]*Predictive_Maintenance_Data[[#This Row],[Angular velocity '[rad/s']]]/1000</f>
        <v>6.651442798033381</v>
      </c>
      <c r="K7600" s="2">
        <v>11</v>
      </c>
      <c r="L7600" s="2">
        <v>0</v>
      </c>
      <c r="M7600" s="2">
        <v>0</v>
      </c>
      <c r="N7600" s="2">
        <v>0</v>
      </c>
      <c r="O7600" s="2">
        <v>0</v>
      </c>
      <c r="P7600" s="2">
        <v>0</v>
      </c>
      <c r="Q7600" s="2">
        <v>0</v>
      </c>
      <c r="R7600"/>
      <c r="S7600"/>
    </row>
    <row r="7601" spans="1:19" x14ac:dyDescent="0.3">
      <c r="A7601">
        <v>7600</v>
      </c>
      <c r="B7601" t="s">
        <v>7616</v>
      </c>
      <c r="C7601" t="s">
        <v>17</v>
      </c>
      <c r="D7601" s="1">
        <v>300.5</v>
      </c>
      <c r="E7601" s="1">
        <v>311</v>
      </c>
      <c r="F7601" s="2">
        <v>1759</v>
      </c>
      <c r="G7601" s="1">
        <f>2*PI()*Predictive_Maintenance_Data[[#This Row],[Rotational speed '[rpm']]]/60</f>
        <v>184.20204925548154</v>
      </c>
      <c r="H7601" s="1">
        <v>28.3</v>
      </c>
      <c r="I7601" s="1">
        <f t="shared" si="118"/>
        <v>10.5</v>
      </c>
      <c r="J7601" s="1">
        <f>Predictive_Maintenance_Data[[#This Row],[Torque '[Nm']]]*Predictive_Maintenance_Data[[#This Row],[Angular velocity '[rad/s']]]/1000</f>
        <v>5.2129179939301276</v>
      </c>
      <c r="K7601" s="2">
        <v>13</v>
      </c>
      <c r="L7601" s="2">
        <v>0</v>
      </c>
      <c r="M7601" s="2">
        <v>0</v>
      </c>
      <c r="N7601" s="2">
        <v>0</v>
      </c>
      <c r="O7601" s="2">
        <v>0</v>
      </c>
      <c r="P7601" s="2">
        <v>0</v>
      </c>
      <c r="Q7601" s="2">
        <v>0</v>
      </c>
      <c r="R7601"/>
      <c r="S7601"/>
    </row>
    <row r="7602" spans="1:19" x14ac:dyDescent="0.3">
      <c r="A7602">
        <v>7601</v>
      </c>
      <c r="B7602" t="s">
        <v>7617</v>
      </c>
      <c r="C7602" t="s">
        <v>15</v>
      </c>
      <c r="D7602" s="1">
        <v>300.39999999999998</v>
      </c>
      <c r="E7602" s="1">
        <v>311</v>
      </c>
      <c r="F7602" s="2">
        <v>1595</v>
      </c>
      <c r="G7602" s="1">
        <f>2*PI()*Predictive_Maintenance_Data[[#This Row],[Rotational speed '[rpm']]]/60</f>
        <v>167.02800941585735</v>
      </c>
      <c r="H7602" s="1">
        <v>35.4</v>
      </c>
      <c r="I7602" s="1">
        <f t="shared" si="118"/>
        <v>10.600000000000023</v>
      </c>
      <c r="J7602" s="1">
        <f>Predictive_Maintenance_Data[[#This Row],[Torque '[Nm']]]*Predictive_Maintenance_Data[[#This Row],[Angular velocity '[rad/s']]]/1000</f>
        <v>5.9127915333213501</v>
      </c>
      <c r="K7602" s="2">
        <v>15</v>
      </c>
      <c r="L7602" s="2">
        <v>0</v>
      </c>
      <c r="M7602" s="2">
        <v>0</v>
      </c>
      <c r="N7602" s="2">
        <v>0</v>
      </c>
      <c r="O7602" s="2">
        <v>0</v>
      </c>
      <c r="P7602" s="2">
        <v>0</v>
      </c>
      <c r="Q7602" s="2">
        <v>0</v>
      </c>
      <c r="R7602"/>
      <c r="S7602"/>
    </row>
    <row r="7603" spans="1:19" x14ac:dyDescent="0.3">
      <c r="A7603">
        <v>7602</v>
      </c>
      <c r="B7603" t="s">
        <v>7618</v>
      </c>
      <c r="C7603" t="s">
        <v>17</v>
      </c>
      <c r="D7603" s="1">
        <v>300.39999999999998</v>
      </c>
      <c r="E7603" s="1">
        <v>311.2</v>
      </c>
      <c r="F7603" s="2">
        <v>1351</v>
      </c>
      <c r="G7603" s="1">
        <f>2*PI()*Predictive_Maintenance_Data[[#This Row],[Rotational speed '[rpm']]]/60</f>
        <v>141.47638916666034</v>
      </c>
      <c r="H7603" s="1">
        <v>62</v>
      </c>
      <c r="I7603" s="1">
        <f t="shared" si="118"/>
        <v>10.800000000000011</v>
      </c>
      <c r="J7603" s="1">
        <f>Predictive_Maintenance_Data[[#This Row],[Torque '[Nm']]]*Predictive_Maintenance_Data[[#This Row],[Angular velocity '[rad/s']]]/1000</f>
        <v>8.7715361283329401</v>
      </c>
      <c r="K7603" s="2">
        <v>18</v>
      </c>
      <c r="L7603" s="2">
        <v>0</v>
      </c>
      <c r="M7603" s="2">
        <v>0</v>
      </c>
      <c r="N7603" s="2">
        <v>0</v>
      </c>
      <c r="O7603" s="2">
        <v>0</v>
      </c>
      <c r="P7603" s="2">
        <v>0</v>
      </c>
      <c r="Q7603" s="2">
        <v>0</v>
      </c>
      <c r="R7603"/>
      <c r="S7603"/>
    </row>
    <row r="7604" spans="1:19" x14ac:dyDescent="0.3">
      <c r="A7604">
        <v>7603</v>
      </c>
      <c r="B7604" t="s">
        <v>7619</v>
      </c>
      <c r="C7604" t="s">
        <v>17</v>
      </c>
      <c r="D7604" s="1">
        <v>300.39999999999998</v>
      </c>
      <c r="E7604" s="1">
        <v>311.2</v>
      </c>
      <c r="F7604" s="2">
        <v>1705</v>
      </c>
      <c r="G7604" s="1">
        <f>2*PI()*Predictive_Maintenance_Data[[#This Row],[Rotational speed '[rpm']]]/60</f>
        <v>178.54718247901991</v>
      </c>
      <c r="H7604" s="1">
        <v>28.7</v>
      </c>
      <c r="I7604" s="1">
        <f t="shared" si="118"/>
        <v>10.800000000000011</v>
      </c>
      <c r="J7604" s="1">
        <f>Predictive_Maintenance_Data[[#This Row],[Torque '[Nm']]]*Predictive_Maintenance_Data[[#This Row],[Angular velocity '[rad/s']]]/1000</f>
        <v>5.1243041371478713</v>
      </c>
      <c r="K7604" s="2">
        <v>20</v>
      </c>
      <c r="L7604" s="2">
        <v>0</v>
      </c>
      <c r="M7604" s="2">
        <v>0</v>
      </c>
      <c r="N7604" s="2">
        <v>0</v>
      </c>
      <c r="O7604" s="2">
        <v>0</v>
      </c>
      <c r="P7604" s="2">
        <v>0</v>
      </c>
      <c r="Q7604" s="2">
        <v>0</v>
      </c>
      <c r="R7604"/>
      <c r="S7604"/>
    </row>
    <row r="7605" spans="1:19" x14ac:dyDescent="0.3">
      <c r="A7605">
        <v>7604</v>
      </c>
      <c r="B7605" t="s">
        <v>7620</v>
      </c>
      <c r="C7605" t="s">
        <v>17</v>
      </c>
      <c r="D7605" s="1">
        <v>300.39999999999998</v>
      </c>
      <c r="E7605" s="1">
        <v>311.2</v>
      </c>
      <c r="F7605" s="2">
        <v>1406</v>
      </c>
      <c r="G7605" s="1">
        <f>2*PI()*Predictive_Maintenance_Data[[#This Row],[Rotational speed '[rpm']]]/60</f>
        <v>147.23597569824162</v>
      </c>
      <c r="H7605" s="1">
        <v>43.6</v>
      </c>
      <c r="I7605" s="1">
        <f t="shared" si="118"/>
        <v>10.800000000000011</v>
      </c>
      <c r="J7605" s="1">
        <f>Predictive_Maintenance_Data[[#This Row],[Torque '[Nm']]]*Predictive_Maintenance_Data[[#This Row],[Angular velocity '[rad/s']]]/1000</f>
        <v>6.4194885404433339</v>
      </c>
      <c r="K7605" s="2">
        <v>22</v>
      </c>
      <c r="L7605" s="2">
        <v>0</v>
      </c>
      <c r="M7605" s="2">
        <v>0</v>
      </c>
      <c r="N7605" s="2">
        <v>0</v>
      </c>
      <c r="O7605" s="2">
        <v>0</v>
      </c>
      <c r="P7605" s="2">
        <v>0</v>
      </c>
      <c r="Q7605" s="2">
        <v>0</v>
      </c>
      <c r="R7605"/>
      <c r="S7605"/>
    </row>
    <row r="7606" spans="1:19" x14ac:dyDescent="0.3">
      <c r="A7606">
        <v>7605</v>
      </c>
      <c r="B7606" t="s">
        <v>7621</v>
      </c>
      <c r="C7606" t="s">
        <v>17</v>
      </c>
      <c r="D7606" s="1">
        <v>300.39999999999998</v>
      </c>
      <c r="E7606" s="1">
        <v>311.3</v>
      </c>
      <c r="F7606" s="2">
        <v>1639</v>
      </c>
      <c r="G7606" s="1">
        <f>2*PI()*Predictive_Maintenance_Data[[#This Row],[Rotational speed '[rpm']]]/60</f>
        <v>171.63567864112238</v>
      </c>
      <c r="H7606" s="1">
        <v>34.6</v>
      </c>
      <c r="I7606" s="1">
        <f t="shared" si="118"/>
        <v>10.900000000000034</v>
      </c>
      <c r="J7606" s="1">
        <f>Predictive_Maintenance_Data[[#This Row],[Torque '[Nm']]]*Predictive_Maintenance_Data[[#This Row],[Angular velocity '[rad/s']]]/1000</f>
        <v>5.9385944809828342</v>
      </c>
      <c r="K7606" s="2">
        <v>24</v>
      </c>
      <c r="L7606" s="2">
        <v>0</v>
      </c>
      <c r="M7606" s="2">
        <v>0</v>
      </c>
      <c r="N7606" s="2">
        <v>0</v>
      </c>
      <c r="O7606" s="2">
        <v>0</v>
      </c>
      <c r="P7606" s="2">
        <v>0</v>
      </c>
      <c r="Q7606" s="2">
        <v>0</v>
      </c>
      <c r="R7606"/>
      <c r="S7606"/>
    </row>
    <row r="7607" spans="1:19" x14ac:dyDescent="0.3">
      <c r="A7607">
        <v>7606</v>
      </c>
      <c r="B7607" t="s">
        <v>7622</v>
      </c>
      <c r="C7607" t="s">
        <v>27</v>
      </c>
      <c r="D7607" s="1">
        <v>300.39999999999998</v>
      </c>
      <c r="E7607" s="1">
        <v>311.3</v>
      </c>
      <c r="F7607" s="2">
        <v>2026</v>
      </c>
      <c r="G7607" s="1">
        <f>2*PI()*Predictive_Maintenance_Data[[#This Row],[Rotational speed '[rpm']]]/60</f>
        <v>212.1622238724307</v>
      </c>
      <c r="H7607" s="1">
        <v>20.3</v>
      </c>
      <c r="I7607" s="1">
        <f t="shared" si="118"/>
        <v>10.900000000000034</v>
      </c>
      <c r="J7607" s="1">
        <f>Predictive_Maintenance_Data[[#This Row],[Torque '[Nm']]]*Predictive_Maintenance_Data[[#This Row],[Angular velocity '[rad/s']]]/1000</f>
        <v>4.3068931446103438</v>
      </c>
      <c r="K7607" s="2">
        <v>26</v>
      </c>
      <c r="L7607" s="2">
        <v>0</v>
      </c>
      <c r="M7607" s="2">
        <v>0</v>
      </c>
      <c r="N7607" s="2">
        <v>0</v>
      </c>
      <c r="O7607" s="2">
        <v>0</v>
      </c>
      <c r="P7607" s="2">
        <v>0</v>
      </c>
      <c r="Q7607" s="2">
        <v>0</v>
      </c>
      <c r="R7607"/>
      <c r="S7607"/>
    </row>
    <row r="7608" spans="1:19" x14ac:dyDescent="0.3">
      <c r="A7608">
        <v>7607</v>
      </c>
      <c r="B7608" t="s">
        <v>7623</v>
      </c>
      <c r="C7608" t="s">
        <v>15</v>
      </c>
      <c r="D7608" s="1">
        <v>300.39999999999998</v>
      </c>
      <c r="E7608" s="1">
        <v>311.3</v>
      </c>
      <c r="F7608" s="2">
        <v>1350</v>
      </c>
      <c r="G7608" s="1">
        <f>2*PI()*Predictive_Maintenance_Data[[#This Row],[Rotational speed '[rpm']]]/60</f>
        <v>141.37166941154069</v>
      </c>
      <c r="H7608" s="1">
        <v>56.5</v>
      </c>
      <c r="I7608" s="1">
        <f t="shared" si="118"/>
        <v>10.900000000000034</v>
      </c>
      <c r="J7608" s="1">
        <f>Predictive_Maintenance_Data[[#This Row],[Torque '[Nm']]]*Predictive_Maintenance_Data[[#This Row],[Angular velocity '[rad/s']]]/1000</f>
        <v>7.9874993217520496</v>
      </c>
      <c r="K7608" s="2">
        <v>31</v>
      </c>
      <c r="L7608" s="2">
        <v>0</v>
      </c>
      <c r="M7608" s="2">
        <v>0</v>
      </c>
      <c r="N7608" s="2">
        <v>0</v>
      </c>
      <c r="O7608" s="2">
        <v>0</v>
      </c>
      <c r="P7608" s="2">
        <v>0</v>
      </c>
      <c r="Q7608" s="2">
        <v>0</v>
      </c>
      <c r="R7608"/>
      <c r="S7608"/>
    </row>
    <row r="7609" spans="1:19" x14ac:dyDescent="0.3">
      <c r="A7609">
        <v>7608</v>
      </c>
      <c r="B7609" t="s">
        <v>7624</v>
      </c>
      <c r="C7609" t="s">
        <v>15</v>
      </c>
      <c r="D7609" s="1">
        <v>300.5</v>
      </c>
      <c r="E7609" s="1">
        <v>311.3</v>
      </c>
      <c r="F7609" s="2">
        <v>1468</v>
      </c>
      <c r="G7609" s="1">
        <f>2*PI()*Predictive_Maintenance_Data[[#This Row],[Rotational speed '[rpm']]]/60</f>
        <v>153.72860051566056</v>
      </c>
      <c r="H7609" s="1">
        <v>41.1</v>
      </c>
      <c r="I7609" s="1">
        <f t="shared" si="118"/>
        <v>10.800000000000011</v>
      </c>
      <c r="J7609" s="1">
        <f>Predictive_Maintenance_Data[[#This Row],[Torque '[Nm']]]*Predictive_Maintenance_Data[[#This Row],[Angular velocity '[rad/s']]]/1000</f>
        <v>6.3182454811936495</v>
      </c>
      <c r="K7609" s="2">
        <v>34</v>
      </c>
      <c r="L7609" s="2">
        <v>0</v>
      </c>
      <c r="M7609" s="2">
        <v>0</v>
      </c>
      <c r="N7609" s="2">
        <v>0</v>
      </c>
      <c r="O7609" s="2">
        <v>0</v>
      </c>
      <c r="P7609" s="2">
        <v>0</v>
      </c>
      <c r="Q7609" s="2">
        <v>0</v>
      </c>
      <c r="R7609"/>
      <c r="S7609"/>
    </row>
    <row r="7610" spans="1:19" x14ac:dyDescent="0.3">
      <c r="A7610">
        <v>7609</v>
      </c>
      <c r="B7610" t="s">
        <v>7625</v>
      </c>
      <c r="C7610" t="s">
        <v>17</v>
      </c>
      <c r="D7610" s="1">
        <v>300.5</v>
      </c>
      <c r="E7610" s="1">
        <v>311.39999999999998</v>
      </c>
      <c r="F7610" s="2">
        <v>1642</v>
      </c>
      <c r="G7610" s="1">
        <f>2*PI()*Predictive_Maintenance_Data[[#This Row],[Rotational speed '[rpm']]]/60</f>
        <v>171.94983790648132</v>
      </c>
      <c r="H7610" s="1">
        <v>27.1</v>
      </c>
      <c r="I7610" s="1">
        <f t="shared" si="118"/>
        <v>10.899999999999977</v>
      </c>
      <c r="J7610" s="1">
        <f>Predictive_Maintenance_Data[[#This Row],[Torque '[Nm']]]*Predictive_Maintenance_Data[[#This Row],[Angular velocity '[rad/s']]]/1000</f>
        <v>4.659840607265644</v>
      </c>
      <c r="K7610" s="2">
        <v>37</v>
      </c>
      <c r="L7610" s="2">
        <v>0</v>
      </c>
      <c r="M7610" s="2">
        <v>0</v>
      </c>
      <c r="N7610" s="2">
        <v>0</v>
      </c>
      <c r="O7610" s="2">
        <v>0</v>
      </c>
      <c r="P7610" s="2">
        <v>0</v>
      </c>
      <c r="Q7610" s="2">
        <v>0</v>
      </c>
      <c r="R7610"/>
      <c r="S7610"/>
    </row>
    <row r="7611" spans="1:19" x14ac:dyDescent="0.3">
      <c r="A7611">
        <v>7610</v>
      </c>
      <c r="B7611" t="s">
        <v>7626</v>
      </c>
      <c r="C7611" t="s">
        <v>17</v>
      </c>
      <c r="D7611" s="1">
        <v>300.5</v>
      </c>
      <c r="E7611" s="1">
        <v>311.3</v>
      </c>
      <c r="F7611" s="2">
        <v>1490</v>
      </c>
      <c r="G7611" s="1">
        <f>2*PI()*Predictive_Maintenance_Data[[#This Row],[Rotational speed '[rpm']]]/60</f>
        <v>156.03243512829306</v>
      </c>
      <c r="H7611" s="1">
        <v>41.8</v>
      </c>
      <c r="I7611" s="1">
        <f t="shared" si="118"/>
        <v>10.800000000000011</v>
      </c>
      <c r="J7611" s="1">
        <f>Predictive_Maintenance_Data[[#This Row],[Torque '[Nm']]]*Predictive_Maintenance_Data[[#This Row],[Angular velocity '[rad/s']]]/1000</f>
        <v>6.5221557883626495</v>
      </c>
      <c r="K7611" s="2">
        <v>39</v>
      </c>
      <c r="L7611" s="2">
        <v>0</v>
      </c>
      <c r="M7611" s="2">
        <v>0</v>
      </c>
      <c r="N7611" s="2">
        <v>0</v>
      </c>
      <c r="O7611" s="2">
        <v>0</v>
      </c>
      <c r="P7611" s="2">
        <v>0</v>
      </c>
      <c r="Q7611" s="2">
        <v>0</v>
      </c>
      <c r="R7611"/>
      <c r="S7611"/>
    </row>
    <row r="7612" spans="1:19" x14ac:dyDescent="0.3">
      <c r="A7612">
        <v>7611</v>
      </c>
      <c r="B7612" t="s">
        <v>7627</v>
      </c>
      <c r="C7612" t="s">
        <v>15</v>
      </c>
      <c r="D7612" s="1">
        <v>300.5</v>
      </c>
      <c r="E7612" s="1">
        <v>311.3</v>
      </c>
      <c r="F7612" s="2">
        <v>1507</v>
      </c>
      <c r="G7612" s="1">
        <f>2*PI()*Predictive_Maintenance_Data[[#This Row],[Rotational speed '[rpm']]]/60</f>
        <v>157.8126709653273</v>
      </c>
      <c r="H7612" s="1">
        <v>43.4</v>
      </c>
      <c r="I7612" s="1">
        <f t="shared" si="118"/>
        <v>10.800000000000011</v>
      </c>
      <c r="J7612" s="1">
        <f>Predictive_Maintenance_Data[[#This Row],[Torque '[Nm']]]*Predictive_Maintenance_Data[[#This Row],[Angular velocity '[rad/s']]]/1000</f>
        <v>6.8490699198952045</v>
      </c>
      <c r="K7612" s="2">
        <v>41</v>
      </c>
      <c r="L7612" s="2">
        <v>0</v>
      </c>
      <c r="M7612" s="2">
        <v>0</v>
      </c>
      <c r="N7612" s="2">
        <v>0</v>
      </c>
      <c r="O7612" s="2">
        <v>0</v>
      </c>
      <c r="P7612" s="2">
        <v>0</v>
      </c>
      <c r="Q7612" s="2">
        <v>0</v>
      </c>
      <c r="R7612"/>
      <c r="S7612"/>
    </row>
    <row r="7613" spans="1:19" x14ac:dyDescent="0.3">
      <c r="A7613">
        <v>7612</v>
      </c>
      <c r="B7613" t="s">
        <v>7628</v>
      </c>
      <c r="C7613" t="s">
        <v>17</v>
      </c>
      <c r="D7613" s="1">
        <v>300.5</v>
      </c>
      <c r="E7613" s="1">
        <v>311.39999999999998</v>
      </c>
      <c r="F7613" s="2">
        <v>1611</v>
      </c>
      <c r="G7613" s="1">
        <f>2*PI()*Predictive_Maintenance_Data[[#This Row],[Rotational speed '[rpm']]]/60</f>
        <v>168.70352549777189</v>
      </c>
      <c r="H7613" s="1">
        <v>32.700000000000003</v>
      </c>
      <c r="I7613" s="1">
        <f t="shared" si="118"/>
        <v>10.899999999999977</v>
      </c>
      <c r="J7613" s="1">
        <f>Predictive_Maintenance_Data[[#This Row],[Torque '[Nm']]]*Predictive_Maintenance_Data[[#This Row],[Angular velocity '[rad/s']]]/1000</f>
        <v>5.5166052837771415</v>
      </c>
      <c r="K7613" s="2">
        <v>44</v>
      </c>
      <c r="L7613" s="2">
        <v>0</v>
      </c>
      <c r="M7613" s="2">
        <v>0</v>
      </c>
      <c r="N7613" s="2">
        <v>0</v>
      </c>
      <c r="O7613" s="2">
        <v>0</v>
      </c>
      <c r="P7613" s="2">
        <v>0</v>
      </c>
      <c r="Q7613" s="2">
        <v>0</v>
      </c>
      <c r="R7613"/>
      <c r="S7613"/>
    </row>
    <row r="7614" spans="1:19" x14ac:dyDescent="0.3">
      <c r="A7614">
        <v>7613</v>
      </c>
      <c r="B7614" t="s">
        <v>7629</v>
      </c>
      <c r="C7614" t="s">
        <v>15</v>
      </c>
      <c r="D7614" s="1">
        <v>300.5</v>
      </c>
      <c r="E7614" s="1">
        <v>311.39999999999998</v>
      </c>
      <c r="F7614" s="2">
        <v>1743</v>
      </c>
      <c r="G7614" s="1">
        <f>2*PI()*Predictive_Maintenance_Data[[#This Row],[Rotational speed '[rpm']]]/60</f>
        <v>182.52653317356697</v>
      </c>
      <c r="H7614" s="1">
        <v>27.6</v>
      </c>
      <c r="I7614" s="1">
        <f t="shared" si="118"/>
        <v>10.899999999999977</v>
      </c>
      <c r="J7614" s="1">
        <f>Predictive_Maintenance_Data[[#This Row],[Torque '[Nm']]]*Predictive_Maintenance_Data[[#This Row],[Angular velocity '[rad/s']]]/1000</f>
        <v>5.037732315590449</v>
      </c>
      <c r="K7614" s="2">
        <v>46</v>
      </c>
      <c r="L7614" s="2">
        <v>0</v>
      </c>
      <c r="M7614" s="2">
        <v>0</v>
      </c>
      <c r="N7614" s="2">
        <v>0</v>
      </c>
      <c r="O7614" s="2">
        <v>0</v>
      </c>
      <c r="P7614" s="2">
        <v>0</v>
      </c>
      <c r="Q7614" s="2">
        <v>0</v>
      </c>
      <c r="R7614"/>
      <c r="S7614"/>
    </row>
    <row r="7615" spans="1:19" x14ac:dyDescent="0.3">
      <c r="A7615">
        <v>7614</v>
      </c>
      <c r="B7615" t="s">
        <v>7630</v>
      </c>
      <c r="C7615" t="s">
        <v>17</v>
      </c>
      <c r="D7615" s="1">
        <v>300.5</v>
      </c>
      <c r="E7615" s="1">
        <v>311.3</v>
      </c>
      <c r="F7615" s="2">
        <v>1475</v>
      </c>
      <c r="G7615" s="1">
        <f>2*PI()*Predictive_Maintenance_Data[[#This Row],[Rotational speed '[rpm']]]/60</f>
        <v>154.46163880149817</v>
      </c>
      <c r="H7615" s="1">
        <v>46.3</v>
      </c>
      <c r="I7615" s="1">
        <f t="shared" si="118"/>
        <v>10.800000000000011</v>
      </c>
      <c r="J7615" s="1">
        <f>Predictive_Maintenance_Data[[#This Row],[Torque '[Nm']]]*Predictive_Maintenance_Data[[#This Row],[Angular velocity '[rad/s']]]/1000</f>
        <v>7.1515738765093646</v>
      </c>
      <c r="K7615" s="2">
        <v>49</v>
      </c>
      <c r="L7615" s="2">
        <v>0</v>
      </c>
      <c r="M7615" s="2">
        <v>0</v>
      </c>
      <c r="N7615" s="2">
        <v>0</v>
      </c>
      <c r="O7615" s="2">
        <v>0</v>
      </c>
      <c r="P7615" s="2">
        <v>0</v>
      </c>
      <c r="Q7615" s="2">
        <v>0</v>
      </c>
      <c r="R7615"/>
      <c r="S7615"/>
    </row>
    <row r="7616" spans="1:19" x14ac:dyDescent="0.3">
      <c r="A7616">
        <v>7615</v>
      </c>
      <c r="B7616" t="s">
        <v>7631</v>
      </c>
      <c r="C7616" t="s">
        <v>17</v>
      </c>
      <c r="D7616" s="1">
        <v>300.5</v>
      </c>
      <c r="E7616" s="1">
        <v>311.39999999999998</v>
      </c>
      <c r="F7616" s="2">
        <v>1432</v>
      </c>
      <c r="G7616" s="1">
        <f>2*PI()*Predictive_Maintenance_Data[[#This Row],[Rotational speed '[rpm']]]/60</f>
        <v>149.95868933135279</v>
      </c>
      <c r="H7616" s="1">
        <v>47.5</v>
      </c>
      <c r="I7616" s="1">
        <f t="shared" si="118"/>
        <v>10.899999999999977</v>
      </c>
      <c r="J7616" s="1">
        <f>Predictive_Maintenance_Data[[#This Row],[Torque '[Nm']]]*Predictive_Maintenance_Data[[#This Row],[Angular velocity '[rad/s']]]/1000</f>
        <v>7.1230377432392569</v>
      </c>
      <c r="K7616" s="2">
        <v>51</v>
      </c>
      <c r="L7616" s="2">
        <v>0</v>
      </c>
      <c r="M7616" s="2">
        <v>0</v>
      </c>
      <c r="N7616" s="2">
        <v>0</v>
      </c>
      <c r="O7616" s="2">
        <v>0</v>
      </c>
      <c r="P7616" s="2">
        <v>0</v>
      </c>
      <c r="Q7616" s="2">
        <v>0</v>
      </c>
      <c r="R7616"/>
      <c r="S7616"/>
    </row>
    <row r="7617" spans="1:19" x14ac:dyDescent="0.3">
      <c r="A7617">
        <v>7616</v>
      </c>
      <c r="B7617" t="s">
        <v>7632</v>
      </c>
      <c r="C7617" t="s">
        <v>17</v>
      </c>
      <c r="D7617" s="1">
        <v>300.5</v>
      </c>
      <c r="E7617" s="1">
        <v>311.39999999999998</v>
      </c>
      <c r="F7617" s="2">
        <v>1442</v>
      </c>
      <c r="G7617" s="1">
        <f>2*PI()*Predictive_Maintenance_Data[[#This Row],[Rotational speed '[rpm']]]/60</f>
        <v>151.00588688254939</v>
      </c>
      <c r="H7617" s="1">
        <v>47</v>
      </c>
      <c r="I7617" s="1">
        <f t="shared" si="118"/>
        <v>10.899999999999977</v>
      </c>
      <c r="J7617" s="1">
        <f>Predictive_Maintenance_Data[[#This Row],[Torque '[Nm']]]*Predictive_Maintenance_Data[[#This Row],[Angular velocity '[rad/s']]]/1000</f>
        <v>7.0972766834798211</v>
      </c>
      <c r="K7617" s="2">
        <v>53</v>
      </c>
      <c r="L7617" s="2">
        <v>0</v>
      </c>
      <c r="M7617" s="2">
        <v>0</v>
      </c>
      <c r="N7617" s="2">
        <v>0</v>
      </c>
      <c r="O7617" s="2">
        <v>0</v>
      </c>
      <c r="P7617" s="2">
        <v>0</v>
      </c>
      <c r="Q7617" s="2">
        <v>0</v>
      </c>
      <c r="R7617"/>
      <c r="S7617"/>
    </row>
    <row r="7618" spans="1:19" x14ac:dyDescent="0.3">
      <c r="A7618">
        <v>7617</v>
      </c>
      <c r="B7618" t="s">
        <v>7633</v>
      </c>
      <c r="C7618" t="s">
        <v>15</v>
      </c>
      <c r="D7618" s="1">
        <v>300.60000000000002</v>
      </c>
      <c r="E7618" s="1">
        <v>311.39999999999998</v>
      </c>
      <c r="F7618" s="2">
        <v>1468</v>
      </c>
      <c r="G7618" s="1">
        <f>2*PI()*Predictive_Maintenance_Data[[#This Row],[Rotational speed '[rpm']]]/60</f>
        <v>153.72860051566056</v>
      </c>
      <c r="H7618" s="1">
        <v>40.4</v>
      </c>
      <c r="I7618" s="1">
        <f t="shared" ref="I7618:I7681" si="119">E7618-D7618</f>
        <v>10.799999999999955</v>
      </c>
      <c r="J7618" s="1">
        <f>Predictive_Maintenance_Data[[#This Row],[Torque '[Nm']]]*Predictive_Maintenance_Data[[#This Row],[Angular velocity '[rad/s']]]/1000</f>
        <v>6.2106354608326866</v>
      </c>
      <c r="K7618" s="2">
        <v>55</v>
      </c>
      <c r="L7618" s="2">
        <v>0</v>
      </c>
      <c r="M7618" s="2">
        <v>0</v>
      </c>
      <c r="N7618" s="2">
        <v>0</v>
      </c>
      <c r="O7618" s="2">
        <v>0</v>
      </c>
      <c r="P7618" s="2">
        <v>0</v>
      </c>
      <c r="Q7618" s="2">
        <v>0</v>
      </c>
      <c r="R7618"/>
      <c r="S7618"/>
    </row>
    <row r="7619" spans="1:19" x14ac:dyDescent="0.3">
      <c r="A7619">
        <v>7618</v>
      </c>
      <c r="B7619" t="s">
        <v>7634</v>
      </c>
      <c r="C7619" t="s">
        <v>17</v>
      </c>
      <c r="D7619" s="1">
        <v>300.5</v>
      </c>
      <c r="E7619" s="1">
        <v>311.39999999999998</v>
      </c>
      <c r="F7619" s="2">
        <v>1556</v>
      </c>
      <c r="G7619" s="1">
        <f>2*PI()*Predictive_Maintenance_Data[[#This Row],[Rotational speed '[rpm']]]/60</f>
        <v>162.94393896619061</v>
      </c>
      <c r="H7619" s="1">
        <v>45.3</v>
      </c>
      <c r="I7619" s="1">
        <f t="shared" si="119"/>
        <v>10.899999999999977</v>
      </c>
      <c r="J7619" s="1">
        <f>Predictive_Maintenance_Data[[#This Row],[Torque '[Nm']]]*Predictive_Maintenance_Data[[#This Row],[Angular velocity '[rad/s']]]/1000</f>
        <v>7.3813604351684345</v>
      </c>
      <c r="K7619" s="2">
        <v>58</v>
      </c>
      <c r="L7619" s="2">
        <v>0</v>
      </c>
      <c r="M7619" s="2">
        <v>0</v>
      </c>
      <c r="N7619" s="2">
        <v>0</v>
      </c>
      <c r="O7619" s="2">
        <v>0</v>
      </c>
      <c r="P7619" s="2">
        <v>0</v>
      </c>
      <c r="Q7619" s="2">
        <v>0</v>
      </c>
      <c r="R7619"/>
      <c r="S7619"/>
    </row>
    <row r="7620" spans="1:19" x14ac:dyDescent="0.3">
      <c r="A7620">
        <v>7619</v>
      </c>
      <c r="B7620" t="s">
        <v>7635</v>
      </c>
      <c r="C7620" t="s">
        <v>15</v>
      </c>
      <c r="D7620" s="1">
        <v>300.5</v>
      </c>
      <c r="E7620" s="1">
        <v>311.39999999999998</v>
      </c>
      <c r="F7620" s="2">
        <v>1312</v>
      </c>
      <c r="G7620" s="1">
        <f>2*PI()*Predictive_Maintenance_Data[[#This Row],[Rotational speed '[rpm']]]/60</f>
        <v>137.3923187169936</v>
      </c>
      <c r="H7620" s="1">
        <v>51.4</v>
      </c>
      <c r="I7620" s="1">
        <f t="shared" si="119"/>
        <v>10.899999999999977</v>
      </c>
      <c r="J7620" s="1">
        <f>Predictive_Maintenance_Data[[#This Row],[Torque '[Nm']]]*Predictive_Maintenance_Data[[#This Row],[Angular velocity '[rad/s']]]/1000</f>
        <v>7.0619651820534708</v>
      </c>
      <c r="K7620" s="2">
        <v>60</v>
      </c>
      <c r="L7620" s="2">
        <v>0</v>
      </c>
      <c r="M7620" s="2">
        <v>0</v>
      </c>
      <c r="N7620" s="2">
        <v>0</v>
      </c>
      <c r="O7620" s="2">
        <v>0</v>
      </c>
      <c r="P7620" s="2">
        <v>0</v>
      </c>
      <c r="Q7620" s="2">
        <v>0</v>
      </c>
      <c r="R7620"/>
      <c r="S7620"/>
    </row>
    <row r="7621" spans="1:19" x14ac:dyDescent="0.3">
      <c r="A7621">
        <v>7620</v>
      </c>
      <c r="B7621" t="s">
        <v>7636</v>
      </c>
      <c r="C7621" t="s">
        <v>17</v>
      </c>
      <c r="D7621" s="1">
        <v>300.60000000000002</v>
      </c>
      <c r="E7621" s="1">
        <v>311.5</v>
      </c>
      <c r="F7621" s="2">
        <v>1459</v>
      </c>
      <c r="G7621" s="1">
        <f>2*PI()*Predictive_Maintenance_Data[[#This Row],[Rotational speed '[rpm']]]/60</f>
        <v>152.7861227195836</v>
      </c>
      <c r="H7621" s="1">
        <v>47</v>
      </c>
      <c r="I7621" s="1">
        <f t="shared" si="119"/>
        <v>10.899999999999977</v>
      </c>
      <c r="J7621" s="1">
        <f>Predictive_Maintenance_Data[[#This Row],[Torque '[Nm']]]*Predictive_Maintenance_Data[[#This Row],[Angular velocity '[rad/s']]]/1000</f>
        <v>7.1809477678204292</v>
      </c>
      <c r="K7621" s="2">
        <v>63</v>
      </c>
      <c r="L7621" s="2">
        <v>0</v>
      </c>
      <c r="M7621" s="2">
        <v>0</v>
      </c>
      <c r="N7621" s="2">
        <v>0</v>
      </c>
      <c r="O7621" s="2">
        <v>0</v>
      </c>
      <c r="P7621" s="2">
        <v>0</v>
      </c>
      <c r="Q7621" s="2">
        <v>0</v>
      </c>
      <c r="R7621"/>
      <c r="S7621"/>
    </row>
    <row r="7622" spans="1:19" x14ac:dyDescent="0.3">
      <c r="A7622">
        <v>7621</v>
      </c>
      <c r="B7622" t="s">
        <v>7637</v>
      </c>
      <c r="C7622" t="s">
        <v>17</v>
      </c>
      <c r="D7622" s="1">
        <v>300.5</v>
      </c>
      <c r="E7622" s="1">
        <v>311.5</v>
      </c>
      <c r="F7622" s="2">
        <v>1651</v>
      </c>
      <c r="G7622" s="1">
        <f>2*PI()*Predictive_Maintenance_Data[[#This Row],[Rotational speed '[rpm']]]/60</f>
        <v>172.89231570255828</v>
      </c>
      <c r="H7622" s="1">
        <v>36.9</v>
      </c>
      <c r="I7622" s="1">
        <f t="shared" si="119"/>
        <v>11</v>
      </c>
      <c r="J7622" s="1">
        <f>Predictive_Maintenance_Data[[#This Row],[Torque '[Nm']]]*Predictive_Maintenance_Data[[#This Row],[Angular velocity '[rad/s']]]/1000</f>
        <v>6.3797264494243997</v>
      </c>
      <c r="K7622" s="2">
        <v>65</v>
      </c>
      <c r="L7622" s="2">
        <v>0</v>
      </c>
      <c r="M7622" s="2">
        <v>0</v>
      </c>
      <c r="N7622" s="2">
        <v>0</v>
      </c>
      <c r="O7622" s="2">
        <v>0</v>
      </c>
      <c r="P7622" s="2">
        <v>0</v>
      </c>
      <c r="Q7622" s="2">
        <v>0</v>
      </c>
      <c r="R7622"/>
      <c r="S7622"/>
    </row>
    <row r="7623" spans="1:19" x14ac:dyDescent="0.3">
      <c r="A7623">
        <v>7622</v>
      </c>
      <c r="B7623" t="s">
        <v>7638</v>
      </c>
      <c r="C7623" t="s">
        <v>17</v>
      </c>
      <c r="D7623" s="1">
        <v>300.5</v>
      </c>
      <c r="E7623" s="1">
        <v>311.5</v>
      </c>
      <c r="F7623" s="2">
        <v>1490</v>
      </c>
      <c r="G7623" s="1">
        <f>2*PI()*Predictive_Maintenance_Data[[#This Row],[Rotational speed '[rpm']]]/60</f>
        <v>156.03243512829306</v>
      </c>
      <c r="H7623" s="1">
        <v>38.4</v>
      </c>
      <c r="I7623" s="1">
        <f t="shared" si="119"/>
        <v>11</v>
      </c>
      <c r="J7623" s="1">
        <f>Predictive_Maintenance_Data[[#This Row],[Torque '[Nm']]]*Predictive_Maintenance_Data[[#This Row],[Angular velocity '[rad/s']]]/1000</f>
        <v>5.991645508926454</v>
      </c>
      <c r="K7623" s="2">
        <v>67</v>
      </c>
      <c r="L7623" s="2">
        <v>0</v>
      </c>
      <c r="M7623" s="2">
        <v>0</v>
      </c>
      <c r="N7623" s="2">
        <v>0</v>
      </c>
      <c r="O7623" s="2">
        <v>0</v>
      </c>
      <c r="P7623" s="2">
        <v>0</v>
      </c>
      <c r="Q7623" s="2">
        <v>0</v>
      </c>
      <c r="R7623"/>
      <c r="S7623"/>
    </row>
    <row r="7624" spans="1:19" x14ac:dyDescent="0.3">
      <c r="A7624">
        <v>7623</v>
      </c>
      <c r="B7624" t="s">
        <v>7639</v>
      </c>
      <c r="C7624" t="s">
        <v>15</v>
      </c>
      <c r="D7624" s="1">
        <v>300.60000000000002</v>
      </c>
      <c r="E7624" s="1">
        <v>311.60000000000002</v>
      </c>
      <c r="F7624" s="2">
        <v>1473</v>
      </c>
      <c r="G7624" s="1">
        <f>2*PI()*Predictive_Maintenance_Data[[#This Row],[Rotational speed '[rpm']]]/60</f>
        <v>154.25219929125885</v>
      </c>
      <c r="H7624" s="1">
        <v>31.5</v>
      </c>
      <c r="I7624" s="1">
        <f t="shared" si="119"/>
        <v>11</v>
      </c>
      <c r="J7624" s="1">
        <f>Predictive_Maintenance_Data[[#This Row],[Torque '[Nm']]]*Predictive_Maintenance_Data[[#This Row],[Angular velocity '[rad/s']]]/1000</f>
        <v>4.8589442776746541</v>
      </c>
      <c r="K7624" s="2">
        <v>69</v>
      </c>
      <c r="L7624" s="2">
        <v>0</v>
      </c>
      <c r="M7624" s="2">
        <v>0</v>
      </c>
      <c r="N7624" s="2">
        <v>0</v>
      </c>
      <c r="O7624" s="2">
        <v>0</v>
      </c>
      <c r="P7624" s="2">
        <v>0</v>
      </c>
      <c r="Q7624" s="2">
        <v>0</v>
      </c>
      <c r="R7624"/>
      <c r="S7624"/>
    </row>
    <row r="7625" spans="1:19" x14ac:dyDescent="0.3">
      <c r="A7625">
        <v>7624</v>
      </c>
      <c r="B7625" t="s">
        <v>7640</v>
      </c>
      <c r="C7625" t="s">
        <v>17</v>
      </c>
      <c r="D7625" s="1">
        <v>300.60000000000002</v>
      </c>
      <c r="E7625" s="1">
        <v>311.7</v>
      </c>
      <c r="F7625" s="2">
        <v>1734</v>
      </c>
      <c r="G7625" s="1">
        <f>2*PI()*Predictive_Maintenance_Data[[#This Row],[Rotational speed '[rpm']]]/60</f>
        <v>181.58405537749005</v>
      </c>
      <c r="H7625" s="1">
        <v>29.9</v>
      </c>
      <c r="I7625" s="1">
        <f t="shared" si="119"/>
        <v>11.099999999999966</v>
      </c>
      <c r="J7625" s="1">
        <f>Predictive_Maintenance_Data[[#This Row],[Torque '[Nm']]]*Predictive_Maintenance_Data[[#This Row],[Angular velocity '[rad/s']]]/1000</f>
        <v>5.429363255786952</v>
      </c>
      <c r="K7625" s="2">
        <v>72</v>
      </c>
      <c r="L7625" s="2">
        <v>0</v>
      </c>
      <c r="M7625" s="2">
        <v>0</v>
      </c>
      <c r="N7625" s="2">
        <v>0</v>
      </c>
      <c r="O7625" s="2">
        <v>0</v>
      </c>
      <c r="P7625" s="2">
        <v>0</v>
      </c>
      <c r="Q7625" s="2">
        <v>0</v>
      </c>
      <c r="R7625"/>
      <c r="S7625"/>
    </row>
    <row r="7626" spans="1:19" x14ac:dyDescent="0.3">
      <c r="A7626">
        <v>7625</v>
      </c>
      <c r="B7626" t="s">
        <v>7641</v>
      </c>
      <c r="C7626" t="s">
        <v>17</v>
      </c>
      <c r="D7626" s="1">
        <v>300.60000000000002</v>
      </c>
      <c r="E7626" s="1">
        <v>311.7</v>
      </c>
      <c r="F7626" s="2">
        <v>1507</v>
      </c>
      <c r="G7626" s="1">
        <f>2*PI()*Predictive_Maintenance_Data[[#This Row],[Rotational speed '[rpm']]]/60</f>
        <v>157.8126709653273</v>
      </c>
      <c r="H7626" s="1">
        <v>45.5</v>
      </c>
      <c r="I7626" s="1">
        <f t="shared" si="119"/>
        <v>11.099999999999966</v>
      </c>
      <c r="J7626" s="1">
        <f>Predictive_Maintenance_Data[[#This Row],[Torque '[Nm']]]*Predictive_Maintenance_Data[[#This Row],[Angular velocity '[rad/s']]]/1000</f>
        <v>7.1804765289223926</v>
      </c>
      <c r="K7626" s="2">
        <v>74</v>
      </c>
      <c r="L7626" s="2">
        <v>0</v>
      </c>
      <c r="M7626" s="2">
        <v>0</v>
      </c>
      <c r="N7626" s="2">
        <v>0</v>
      </c>
      <c r="O7626" s="2">
        <v>0</v>
      </c>
      <c r="P7626" s="2">
        <v>0</v>
      </c>
      <c r="Q7626" s="2">
        <v>0</v>
      </c>
      <c r="R7626"/>
      <c r="S7626"/>
    </row>
    <row r="7627" spans="1:19" x14ac:dyDescent="0.3">
      <c r="A7627">
        <v>7626</v>
      </c>
      <c r="B7627" t="s">
        <v>7642</v>
      </c>
      <c r="C7627" t="s">
        <v>17</v>
      </c>
      <c r="D7627" s="1">
        <v>300.60000000000002</v>
      </c>
      <c r="E7627" s="1">
        <v>311.7</v>
      </c>
      <c r="F7627" s="2">
        <v>1556</v>
      </c>
      <c r="G7627" s="1">
        <f>2*PI()*Predictive_Maintenance_Data[[#This Row],[Rotational speed '[rpm']]]/60</f>
        <v>162.94393896619061</v>
      </c>
      <c r="H7627" s="1">
        <v>34.9</v>
      </c>
      <c r="I7627" s="1">
        <f t="shared" si="119"/>
        <v>11.099999999999966</v>
      </c>
      <c r="J7627" s="1">
        <f>Predictive_Maintenance_Data[[#This Row],[Torque '[Nm']]]*Predictive_Maintenance_Data[[#This Row],[Angular velocity '[rad/s']]]/1000</f>
        <v>5.6867434699200521</v>
      </c>
      <c r="K7627" s="2">
        <v>76</v>
      </c>
      <c r="L7627" s="2">
        <v>0</v>
      </c>
      <c r="M7627" s="2">
        <v>0</v>
      </c>
      <c r="N7627" s="2">
        <v>0</v>
      </c>
      <c r="O7627" s="2">
        <v>0</v>
      </c>
      <c r="P7627" s="2">
        <v>0</v>
      </c>
      <c r="Q7627" s="2">
        <v>0</v>
      </c>
      <c r="R7627"/>
      <c r="S7627"/>
    </row>
    <row r="7628" spans="1:19" x14ac:dyDescent="0.3">
      <c r="A7628">
        <v>7627</v>
      </c>
      <c r="B7628" t="s">
        <v>7643</v>
      </c>
      <c r="C7628" t="s">
        <v>27</v>
      </c>
      <c r="D7628" s="1">
        <v>300.5</v>
      </c>
      <c r="E7628" s="1">
        <v>311.60000000000002</v>
      </c>
      <c r="F7628" s="2">
        <v>1351</v>
      </c>
      <c r="G7628" s="1">
        <f>2*PI()*Predictive_Maintenance_Data[[#This Row],[Rotational speed '[rpm']]]/60</f>
        <v>141.47638916666034</v>
      </c>
      <c r="H7628" s="1">
        <v>53.5</v>
      </c>
      <c r="I7628" s="1">
        <f t="shared" si="119"/>
        <v>11.100000000000023</v>
      </c>
      <c r="J7628" s="1">
        <f>Predictive_Maintenance_Data[[#This Row],[Torque '[Nm']]]*Predictive_Maintenance_Data[[#This Row],[Angular velocity '[rad/s']]]/1000</f>
        <v>7.5689868204163284</v>
      </c>
      <c r="K7628" s="2">
        <v>78</v>
      </c>
      <c r="L7628" s="2">
        <v>0</v>
      </c>
      <c r="M7628" s="2">
        <v>0</v>
      </c>
      <c r="N7628" s="2">
        <v>0</v>
      </c>
      <c r="O7628" s="2">
        <v>0</v>
      </c>
      <c r="P7628" s="2">
        <v>0</v>
      </c>
      <c r="Q7628" s="2">
        <v>0</v>
      </c>
      <c r="R7628"/>
      <c r="S7628"/>
    </row>
    <row r="7629" spans="1:19" x14ac:dyDescent="0.3">
      <c r="A7629">
        <v>7628</v>
      </c>
      <c r="B7629" t="s">
        <v>7644</v>
      </c>
      <c r="C7629" t="s">
        <v>17</v>
      </c>
      <c r="D7629" s="1">
        <v>300.5</v>
      </c>
      <c r="E7629" s="1">
        <v>311.7</v>
      </c>
      <c r="F7629" s="2">
        <v>1445</v>
      </c>
      <c r="G7629" s="1">
        <f>2*PI()*Predictive_Maintenance_Data[[#This Row],[Rotational speed '[rpm']]]/60</f>
        <v>151.32004614790836</v>
      </c>
      <c r="H7629" s="1">
        <v>44.8</v>
      </c>
      <c r="I7629" s="1">
        <f t="shared" si="119"/>
        <v>11.199999999999989</v>
      </c>
      <c r="J7629" s="1">
        <f>Predictive_Maintenance_Data[[#This Row],[Torque '[Nm']]]*Predictive_Maintenance_Data[[#This Row],[Angular velocity '[rad/s']]]/1000</f>
        <v>6.7791380674262935</v>
      </c>
      <c r="K7629" s="2">
        <v>83</v>
      </c>
      <c r="L7629" s="2">
        <v>0</v>
      </c>
      <c r="M7629" s="2">
        <v>0</v>
      </c>
      <c r="N7629" s="2">
        <v>0</v>
      </c>
      <c r="O7629" s="2">
        <v>0</v>
      </c>
      <c r="P7629" s="2">
        <v>0</v>
      </c>
      <c r="Q7629" s="2">
        <v>0</v>
      </c>
      <c r="R7629"/>
      <c r="S7629"/>
    </row>
    <row r="7630" spans="1:19" x14ac:dyDescent="0.3">
      <c r="A7630">
        <v>7629</v>
      </c>
      <c r="B7630" t="s">
        <v>7645</v>
      </c>
      <c r="C7630" t="s">
        <v>17</v>
      </c>
      <c r="D7630" s="1">
        <v>300.5</v>
      </c>
      <c r="E7630" s="1">
        <v>311.7</v>
      </c>
      <c r="F7630" s="2">
        <v>1619</v>
      </c>
      <c r="G7630" s="1">
        <f>2*PI()*Predictive_Maintenance_Data[[#This Row],[Rotational speed '[rpm']]]/60</f>
        <v>169.54128353872918</v>
      </c>
      <c r="H7630" s="1">
        <v>32.700000000000003</v>
      </c>
      <c r="I7630" s="1">
        <f t="shared" si="119"/>
        <v>11.199999999999989</v>
      </c>
      <c r="J7630" s="1">
        <f>Predictive_Maintenance_Data[[#This Row],[Torque '[Nm']]]*Predictive_Maintenance_Data[[#This Row],[Angular velocity '[rad/s']]]/1000</f>
        <v>5.5439999717164445</v>
      </c>
      <c r="K7630" s="2">
        <v>85</v>
      </c>
      <c r="L7630" s="2">
        <v>0</v>
      </c>
      <c r="M7630" s="2">
        <v>0</v>
      </c>
      <c r="N7630" s="2">
        <v>0</v>
      </c>
      <c r="O7630" s="2">
        <v>0</v>
      </c>
      <c r="P7630" s="2">
        <v>0</v>
      </c>
      <c r="Q7630" s="2">
        <v>0</v>
      </c>
      <c r="R7630"/>
      <c r="S7630"/>
    </row>
    <row r="7631" spans="1:19" x14ac:dyDescent="0.3">
      <c r="A7631">
        <v>7630</v>
      </c>
      <c r="B7631" t="s">
        <v>7646</v>
      </c>
      <c r="C7631" t="s">
        <v>15</v>
      </c>
      <c r="D7631" s="1">
        <v>300.5</v>
      </c>
      <c r="E7631" s="1">
        <v>311.7</v>
      </c>
      <c r="F7631" s="2">
        <v>1269</v>
      </c>
      <c r="G7631" s="1">
        <f>2*PI()*Predictive_Maintenance_Data[[#This Row],[Rotational speed '[rpm']]]/60</f>
        <v>132.88936924684825</v>
      </c>
      <c r="H7631" s="1">
        <v>64</v>
      </c>
      <c r="I7631" s="1">
        <f t="shared" si="119"/>
        <v>11.199999999999989</v>
      </c>
      <c r="J7631" s="1">
        <f>Predictive_Maintenance_Data[[#This Row],[Torque '[Nm']]]*Predictive_Maintenance_Data[[#This Row],[Angular velocity '[rad/s']]]/1000</f>
        <v>8.5049196317982876</v>
      </c>
      <c r="K7631" s="2">
        <v>87</v>
      </c>
      <c r="L7631" s="2">
        <v>0</v>
      </c>
      <c r="M7631" s="2">
        <v>0</v>
      </c>
      <c r="N7631" s="2">
        <v>0</v>
      </c>
      <c r="O7631" s="2">
        <v>0</v>
      </c>
      <c r="P7631" s="2">
        <v>0</v>
      </c>
      <c r="Q7631" s="2">
        <v>0</v>
      </c>
      <c r="R7631"/>
      <c r="S7631"/>
    </row>
    <row r="7632" spans="1:19" x14ac:dyDescent="0.3">
      <c r="A7632">
        <v>7631</v>
      </c>
      <c r="B7632" t="s">
        <v>7647</v>
      </c>
      <c r="C7632" t="s">
        <v>17</v>
      </c>
      <c r="D7632" s="1">
        <v>300.5</v>
      </c>
      <c r="E7632" s="1">
        <v>311.60000000000002</v>
      </c>
      <c r="F7632" s="2">
        <v>1534</v>
      </c>
      <c r="G7632" s="1">
        <f>2*PI()*Predictive_Maintenance_Data[[#This Row],[Rotational speed '[rpm']]]/60</f>
        <v>160.64010435355809</v>
      </c>
      <c r="H7632" s="1">
        <v>37.700000000000003</v>
      </c>
      <c r="I7632" s="1">
        <f t="shared" si="119"/>
        <v>11.100000000000023</v>
      </c>
      <c r="J7632" s="1">
        <f>Predictive_Maintenance_Data[[#This Row],[Torque '[Nm']]]*Predictive_Maintenance_Data[[#This Row],[Angular velocity '[rad/s']]]/1000</f>
        <v>6.05613193412914</v>
      </c>
      <c r="K7632" s="2">
        <v>90</v>
      </c>
      <c r="L7632" s="2">
        <v>0</v>
      </c>
      <c r="M7632" s="2">
        <v>0</v>
      </c>
      <c r="N7632" s="2">
        <v>0</v>
      </c>
      <c r="O7632" s="2">
        <v>0</v>
      </c>
      <c r="P7632" s="2">
        <v>0</v>
      </c>
      <c r="Q7632" s="2">
        <v>0</v>
      </c>
      <c r="R7632"/>
      <c r="S7632"/>
    </row>
    <row r="7633" spans="1:19" x14ac:dyDescent="0.3">
      <c r="A7633">
        <v>7632</v>
      </c>
      <c r="B7633" t="s">
        <v>7648</v>
      </c>
      <c r="C7633" t="s">
        <v>17</v>
      </c>
      <c r="D7633" s="1">
        <v>300.5</v>
      </c>
      <c r="E7633" s="1">
        <v>311.60000000000002</v>
      </c>
      <c r="F7633" s="2">
        <v>1444</v>
      </c>
      <c r="G7633" s="1">
        <f>2*PI()*Predictive_Maintenance_Data[[#This Row],[Rotational speed '[rpm']]]/60</f>
        <v>151.21532639278868</v>
      </c>
      <c r="H7633" s="1">
        <v>49.3</v>
      </c>
      <c r="I7633" s="1">
        <f t="shared" si="119"/>
        <v>11.100000000000023</v>
      </c>
      <c r="J7633" s="1">
        <f>Predictive_Maintenance_Data[[#This Row],[Torque '[Nm']]]*Predictive_Maintenance_Data[[#This Row],[Angular velocity '[rad/s']]]/1000</f>
        <v>7.4549155911644824</v>
      </c>
      <c r="K7633" s="2">
        <v>92</v>
      </c>
      <c r="L7633" s="2">
        <v>0</v>
      </c>
      <c r="M7633" s="2">
        <v>0</v>
      </c>
      <c r="N7633" s="2">
        <v>0</v>
      </c>
      <c r="O7633" s="2">
        <v>0</v>
      </c>
      <c r="P7633" s="2">
        <v>0</v>
      </c>
      <c r="Q7633" s="2">
        <v>0</v>
      </c>
      <c r="R7633"/>
      <c r="S7633"/>
    </row>
    <row r="7634" spans="1:19" x14ac:dyDescent="0.3">
      <c r="A7634">
        <v>7633</v>
      </c>
      <c r="B7634" t="s">
        <v>7649</v>
      </c>
      <c r="C7634" t="s">
        <v>17</v>
      </c>
      <c r="D7634" s="1">
        <v>300.5</v>
      </c>
      <c r="E7634" s="1">
        <v>311.60000000000002</v>
      </c>
      <c r="F7634" s="2">
        <v>1744</v>
      </c>
      <c r="G7634" s="1">
        <f>2*PI()*Predictive_Maintenance_Data[[#This Row],[Rotational speed '[rpm']]]/60</f>
        <v>182.63125292868662</v>
      </c>
      <c r="H7634" s="1">
        <v>26.8</v>
      </c>
      <c r="I7634" s="1">
        <f t="shared" si="119"/>
        <v>11.100000000000023</v>
      </c>
      <c r="J7634" s="1">
        <f>Predictive_Maintenance_Data[[#This Row],[Torque '[Nm']]]*Predictive_Maintenance_Data[[#This Row],[Angular velocity '[rad/s']]]/1000</f>
        <v>4.8945175784888013</v>
      </c>
      <c r="K7634" s="2">
        <v>94</v>
      </c>
      <c r="L7634" s="2">
        <v>0</v>
      </c>
      <c r="M7634" s="2">
        <v>0</v>
      </c>
      <c r="N7634" s="2">
        <v>0</v>
      </c>
      <c r="O7634" s="2">
        <v>0</v>
      </c>
      <c r="P7634" s="2">
        <v>0</v>
      </c>
      <c r="Q7634" s="2">
        <v>0</v>
      </c>
      <c r="R7634"/>
      <c r="S7634"/>
    </row>
    <row r="7635" spans="1:19" x14ac:dyDescent="0.3">
      <c r="A7635">
        <v>7634</v>
      </c>
      <c r="B7635" t="s">
        <v>7650</v>
      </c>
      <c r="C7635" t="s">
        <v>17</v>
      </c>
      <c r="D7635" s="1">
        <v>300.39999999999998</v>
      </c>
      <c r="E7635" s="1">
        <v>311.5</v>
      </c>
      <c r="F7635" s="2">
        <v>1441</v>
      </c>
      <c r="G7635" s="1">
        <f>2*PI()*Predictive_Maintenance_Data[[#This Row],[Rotational speed '[rpm']]]/60</f>
        <v>150.90116712742974</v>
      </c>
      <c r="H7635" s="1">
        <v>44.6</v>
      </c>
      <c r="I7635" s="1">
        <f t="shared" si="119"/>
        <v>11.100000000000023</v>
      </c>
      <c r="J7635" s="1">
        <f>Predictive_Maintenance_Data[[#This Row],[Torque '[Nm']]]*Predictive_Maintenance_Data[[#This Row],[Angular velocity '[rad/s']]]/1000</f>
        <v>6.7301920538833668</v>
      </c>
      <c r="K7635" s="2">
        <v>96</v>
      </c>
      <c r="L7635" s="2">
        <v>0</v>
      </c>
      <c r="M7635" s="2">
        <v>0</v>
      </c>
      <c r="N7635" s="2">
        <v>0</v>
      </c>
      <c r="O7635" s="2">
        <v>0</v>
      </c>
      <c r="P7635" s="2">
        <v>0</v>
      </c>
      <c r="Q7635" s="2">
        <v>0</v>
      </c>
      <c r="R7635"/>
      <c r="S7635"/>
    </row>
    <row r="7636" spans="1:19" x14ac:dyDescent="0.3">
      <c r="A7636">
        <v>7635</v>
      </c>
      <c r="B7636" t="s">
        <v>7651</v>
      </c>
      <c r="C7636" t="s">
        <v>15</v>
      </c>
      <c r="D7636" s="1">
        <v>300.3</v>
      </c>
      <c r="E7636" s="1">
        <v>311.3</v>
      </c>
      <c r="F7636" s="2">
        <v>1506</v>
      </c>
      <c r="G7636" s="1">
        <f>2*PI()*Predictive_Maintenance_Data[[#This Row],[Rotational speed '[rpm']]]/60</f>
        <v>157.70795121020763</v>
      </c>
      <c r="H7636" s="1">
        <v>40.700000000000003</v>
      </c>
      <c r="I7636" s="1">
        <f t="shared" si="119"/>
        <v>11</v>
      </c>
      <c r="J7636" s="1">
        <f>Predictive_Maintenance_Data[[#This Row],[Torque '[Nm']]]*Predictive_Maintenance_Data[[#This Row],[Angular velocity '[rad/s']]]/1000</f>
        <v>6.4187136142554513</v>
      </c>
      <c r="K7636" s="2">
        <v>98</v>
      </c>
      <c r="L7636" s="2">
        <v>0</v>
      </c>
      <c r="M7636" s="2">
        <v>0</v>
      </c>
      <c r="N7636" s="2">
        <v>0</v>
      </c>
      <c r="O7636" s="2">
        <v>0</v>
      </c>
      <c r="P7636" s="2">
        <v>0</v>
      </c>
      <c r="Q7636" s="2">
        <v>0</v>
      </c>
      <c r="R7636"/>
      <c r="S7636"/>
    </row>
    <row r="7637" spans="1:19" x14ac:dyDescent="0.3">
      <c r="A7637">
        <v>7636</v>
      </c>
      <c r="B7637" t="s">
        <v>7652</v>
      </c>
      <c r="C7637" t="s">
        <v>17</v>
      </c>
      <c r="D7637" s="1">
        <v>300.3</v>
      </c>
      <c r="E7637" s="1">
        <v>311.39999999999998</v>
      </c>
      <c r="F7637" s="2">
        <v>1526</v>
      </c>
      <c r="G7637" s="1">
        <f>2*PI()*Predictive_Maintenance_Data[[#This Row],[Rotational speed '[rpm']]]/60</f>
        <v>159.80234631260083</v>
      </c>
      <c r="H7637" s="1">
        <v>38.5</v>
      </c>
      <c r="I7637" s="1">
        <f t="shared" si="119"/>
        <v>11.099999999999966</v>
      </c>
      <c r="J7637" s="1">
        <f>Predictive_Maintenance_Data[[#This Row],[Torque '[Nm']]]*Predictive_Maintenance_Data[[#This Row],[Angular velocity '[rad/s']]]/1000</f>
        <v>6.1523903330351324</v>
      </c>
      <c r="K7637" s="2">
        <v>101</v>
      </c>
      <c r="L7637" s="2">
        <v>0</v>
      </c>
      <c r="M7637" s="2">
        <v>0</v>
      </c>
      <c r="N7637" s="2">
        <v>0</v>
      </c>
      <c r="O7637" s="2">
        <v>0</v>
      </c>
      <c r="P7637" s="2">
        <v>0</v>
      </c>
      <c r="Q7637" s="2">
        <v>0</v>
      </c>
      <c r="R7637"/>
      <c r="S7637"/>
    </row>
    <row r="7638" spans="1:19" x14ac:dyDescent="0.3">
      <c r="A7638">
        <v>7637</v>
      </c>
      <c r="B7638" t="s">
        <v>7653</v>
      </c>
      <c r="C7638" t="s">
        <v>17</v>
      </c>
      <c r="D7638" s="1">
        <v>300.39999999999998</v>
      </c>
      <c r="E7638" s="1">
        <v>311.5</v>
      </c>
      <c r="F7638" s="2">
        <v>1704</v>
      </c>
      <c r="G7638" s="1">
        <f>2*PI()*Predictive_Maintenance_Data[[#This Row],[Rotational speed '[rpm']]]/60</f>
        <v>178.44246272390026</v>
      </c>
      <c r="H7638" s="1">
        <v>29.7</v>
      </c>
      <c r="I7638" s="1">
        <f t="shared" si="119"/>
        <v>11.100000000000023</v>
      </c>
      <c r="J7638" s="1">
        <f>Predictive_Maintenance_Data[[#This Row],[Torque '[Nm']]]*Predictive_Maintenance_Data[[#This Row],[Angular velocity '[rad/s']]]/1000</f>
        <v>5.2997411428998378</v>
      </c>
      <c r="K7638" s="2">
        <v>103</v>
      </c>
      <c r="L7638" s="2">
        <v>0</v>
      </c>
      <c r="M7638" s="2">
        <v>0</v>
      </c>
      <c r="N7638" s="2">
        <v>0</v>
      </c>
      <c r="O7638" s="2">
        <v>0</v>
      </c>
      <c r="P7638" s="2">
        <v>0</v>
      </c>
      <c r="Q7638" s="2">
        <v>0</v>
      </c>
      <c r="R7638"/>
      <c r="S7638"/>
    </row>
    <row r="7639" spans="1:19" x14ac:dyDescent="0.3">
      <c r="A7639">
        <v>7638</v>
      </c>
      <c r="B7639" t="s">
        <v>7654</v>
      </c>
      <c r="C7639" t="s">
        <v>27</v>
      </c>
      <c r="D7639" s="1">
        <v>300.39999999999998</v>
      </c>
      <c r="E7639" s="1">
        <v>311.39999999999998</v>
      </c>
      <c r="F7639" s="2">
        <v>1445</v>
      </c>
      <c r="G7639" s="1">
        <f>2*PI()*Predictive_Maintenance_Data[[#This Row],[Rotational speed '[rpm']]]/60</f>
        <v>151.32004614790836</v>
      </c>
      <c r="H7639" s="1">
        <v>52.4</v>
      </c>
      <c r="I7639" s="1">
        <f t="shared" si="119"/>
        <v>11</v>
      </c>
      <c r="J7639" s="1">
        <f>Predictive_Maintenance_Data[[#This Row],[Torque '[Nm']]]*Predictive_Maintenance_Data[[#This Row],[Angular velocity '[rad/s']]]/1000</f>
        <v>7.929170418150397</v>
      </c>
      <c r="K7639" s="2">
        <v>105</v>
      </c>
      <c r="L7639" s="2">
        <v>0</v>
      </c>
      <c r="M7639" s="2">
        <v>0</v>
      </c>
      <c r="N7639" s="2">
        <v>0</v>
      </c>
      <c r="O7639" s="2">
        <v>0</v>
      </c>
      <c r="P7639" s="2">
        <v>0</v>
      </c>
      <c r="Q7639" s="2">
        <v>0</v>
      </c>
      <c r="R7639"/>
      <c r="S7639"/>
    </row>
    <row r="7640" spans="1:19" x14ac:dyDescent="0.3">
      <c r="A7640">
        <v>7639</v>
      </c>
      <c r="B7640" t="s">
        <v>7655</v>
      </c>
      <c r="C7640" t="s">
        <v>17</v>
      </c>
      <c r="D7640" s="1">
        <v>300.5</v>
      </c>
      <c r="E7640" s="1">
        <v>311.5</v>
      </c>
      <c r="F7640" s="2">
        <v>1661</v>
      </c>
      <c r="G7640" s="1">
        <f>2*PI()*Predictive_Maintenance_Data[[#This Row],[Rotational speed '[rpm']]]/60</f>
        <v>173.93951325375488</v>
      </c>
      <c r="H7640" s="1">
        <v>35.9</v>
      </c>
      <c r="I7640" s="1">
        <f t="shared" si="119"/>
        <v>11</v>
      </c>
      <c r="J7640" s="1">
        <f>Predictive_Maintenance_Data[[#This Row],[Torque '[Nm']]]*Predictive_Maintenance_Data[[#This Row],[Angular velocity '[rad/s']]]/1000</f>
        <v>6.2444285258098002</v>
      </c>
      <c r="K7640" s="2">
        <v>110</v>
      </c>
      <c r="L7640" s="2">
        <v>0</v>
      </c>
      <c r="M7640" s="2">
        <v>0</v>
      </c>
      <c r="N7640" s="2">
        <v>0</v>
      </c>
      <c r="O7640" s="2">
        <v>0</v>
      </c>
      <c r="P7640" s="2">
        <v>0</v>
      </c>
      <c r="Q7640" s="2">
        <v>0</v>
      </c>
      <c r="R7640"/>
      <c r="S7640"/>
    </row>
    <row r="7641" spans="1:19" x14ac:dyDescent="0.3">
      <c r="A7641">
        <v>7640</v>
      </c>
      <c r="B7641" t="s">
        <v>7656</v>
      </c>
      <c r="C7641" t="s">
        <v>17</v>
      </c>
      <c r="D7641" s="1">
        <v>300.5</v>
      </c>
      <c r="E7641" s="1">
        <v>311.39999999999998</v>
      </c>
      <c r="F7641" s="2">
        <v>1466</v>
      </c>
      <c r="G7641" s="1">
        <f>2*PI()*Predictive_Maintenance_Data[[#This Row],[Rotational speed '[rpm']]]/60</f>
        <v>153.51916100542121</v>
      </c>
      <c r="H7641" s="1">
        <v>41.8</v>
      </c>
      <c r="I7641" s="1">
        <f t="shared" si="119"/>
        <v>10.899999999999977</v>
      </c>
      <c r="J7641" s="1">
        <f>Predictive_Maintenance_Data[[#This Row],[Torque '[Nm']]]*Predictive_Maintenance_Data[[#This Row],[Angular velocity '[rad/s']]]/1000</f>
        <v>6.4171009300266055</v>
      </c>
      <c r="K7641" s="2">
        <v>112</v>
      </c>
      <c r="L7641" s="2">
        <v>0</v>
      </c>
      <c r="M7641" s="2">
        <v>0</v>
      </c>
      <c r="N7641" s="2">
        <v>0</v>
      </c>
      <c r="O7641" s="2">
        <v>0</v>
      </c>
      <c r="P7641" s="2">
        <v>0</v>
      </c>
      <c r="Q7641" s="2">
        <v>0</v>
      </c>
      <c r="R7641"/>
      <c r="S7641"/>
    </row>
    <row r="7642" spans="1:19" x14ac:dyDescent="0.3">
      <c r="A7642">
        <v>7641</v>
      </c>
      <c r="B7642" t="s">
        <v>7657</v>
      </c>
      <c r="C7642" t="s">
        <v>17</v>
      </c>
      <c r="D7642" s="1">
        <v>300.39999999999998</v>
      </c>
      <c r="E7642" s="1">
        <v>311.3</v>
      </c>
      <c r="F7642" s="2">
        <v>1608</v>
      </c>
      <c r="G7642" s="1">
        <f>2*PI()*Predictive_Maintenance_Data[[#This Row],[Rotational speed '[rpm']]]/60</f>
        <v>168.38936623241293</v>
      </c>
      <c r="H7642" s="1">
        <v>35.1</v>
      </c>
      <c r="I7642" s="1">
        <f t="shared" si="119"/>
        <v>10.900000000000034</v>
      </c>
      <c r="J7642" s="1">
        <f>Predictive_Maintenance_Data[[#This Row],[Torque '[Nm']]]*Predictive_Maintenance_Data[[#This Row],[Angular velocity '[rad/s']]]/1000</f>
        <v>5.9104667547576941</v>
      </c>
      <c r="K7642" s="2">
        <v>114</v>
      </c>
      <c r="L7642" s="2">
        <v>0</v>
      </c>
      <c r="M7642" s="2">
        <v>0</v>
      </c>
      <c r="N7642" s="2">
        <v>0</v>
      </c>
      <c r="O7642" s="2">
        <v>0</v>
      </c>
      <c r="P7642" s="2">
        <v>0</v>
      </c>
      <c r="Q7642" s="2">
        <v>0</v>
      </c>
      <c r="R7642"/>
      <c r="S7642"/>
    </row>
    <row r="7643" spans="1:19" x14ac:dyDescent="0.3">
      <c r="A7643">
        <v>7642</v>
      </c>
      <c r="B7643" t="s">
        <v>7658</v>
      </c>
      <c r="C7643" t="s">
        <v>15</v>
      </c>
      <c r="D7643" s="1">
        <v>300.39999999999998</v>
      </c>
      <c r="E7643" s="1">
        <v>311.39999999999998</v>
      </c>
      <c r="F7643" s="2">
        <v>1352</v>
      </c>
      <c r="G7643" s="1">
        <f>2*PI()*Predictive_Maintenance_Data[[#This Row],[Rotational speed '[rpm']]]/60</f>
        <v>141.58110892178001</v>
      </c>
      <c r="H7643" s="1">
        <v>57.3</v>
      </c>
      <c r="I7643" s="1">
        <f t="shared" si="119"/>
        <v>11</v>
      </c>
      <c r="J7643" s="1">
        <f>Predictive_Maintenance_Data[[#This Row],[Torque '[Nm']]]*Predictive_Maintenance_Data[[#This Row],[Angular velocity '[rad/s']]]/1000</f>
        <v>8.112597541217994</v>
      </c>
      <c r="K7643" s="2">
        <v>116</v>
      </c>
      <c r="L7643" s="2">
        <v>0</v>
      </c>
      <c r="M7643" s="2">
        <v>0</v>
      </c>
      <c r="N7643" s="2">
        <v>0</v>
      </c>
      <c r="O7643" s="2">
        <v>0</v>
      </c>
      <c r="P7643" s="2">
        <v>0</v>
      </c>
      <c r="Q7643" s="2">
        <v>0</v>
      </c>
      <c r="R7643"/>
      <c r="S7643"/>
    </row>
    <row r="7644" spans="1:19" x14ac:dyDescent="0.3">
      <c r="A7644">
        <v>7643</v>
      </c>
      <c r="B7644" t="s">
        <v>7659</v>
      </c>
      <c r="C7644" t="s">
        <v>15</v>
      </c>
      <c r="D7644" s="1">
        <v>300.39999999999998</v>
      </c>
      <c r="E7644" s="1">
        <v>311.39999999999998</v>
      </c>
      <c r="F7644" s="2">
        <v>1604</v>
      </c>
      <c r="G7644" s="1">
        <f>2*PI()*Predictive_Maintenance_Data[[#This Row],[Rotational speed '[rpm']]]/60</f>
        <v>167.97048721193426</v>
      </c>
      <c r="H7644" s="1">
        <v>31.7</v>
      </c>
      <c r="I7644" s="1">
        <f t="shared" si="119"/>
        <v>11</v>
      </c>
      <c r="J7644" s="1">
        <f>Predictive_Maintenance_Data[[#This Row],[Torque '[Nm']]]*Predictive_Maintenance_Data[[#This Row],[Angular velocity '[rad/s']]]/1000</f>
        <v>5.3246644446183158</v>
      </c>
      <c r="K7644" s="2">
        <v>119</v>
      </c>
      <c r="L7644" s="2">
        <v>0</v>
      </c>
      <c r="M7644" s="2">
        <v>0</v>
      </c>
      <c r="N7644" s="2">
        <v>0</v>
      </c>
      <c r="O7644" s="2">
        <v>0</v>
      </c>
      <c r="P7644" s="2">
        <v>0</v>
      </c>
      <c r="Q7644" s="2">
        <v>0</v>
      </c>
      <c r="R7644"/>
      <c r="S7644"/>
    </row>
    <row r="7645" spans="1:19" x14ac:dyDescent="0.3">
      <c r="A7645">
        <v>7644</v>
      </c>
      <c r="B7645" t="s">
        <v>7660</v>
      </c>
      <c r="C7645" t="s">
        <v>27</v>
      </c>
      <c r="D7645" s="1">
        <v>300.39999999999998</v>
      </c>
      <c r="E7645" s="1">
        <v>311.39999999999998</v>
      </c>
      <c r="F7645" s="2">
        <v>1427</v>
      </c>
      <c r="G7645" s="1">
        <f>2*PI()*Predictive_Maintenance_Data[[#This Row],[Rotational speed '[rpm']]]/60</f>
        <v>149.4350905557545</v>
      </c>
      <c r="H7645" s="1">
        <v>50.7</v>
      </c>
      <c r="I7645" s="1">
        <f t="shared" si="119"/>
        <v>11</v>
      </c>
      <c r="J7645" s="1">
        <f>Predictive_Maintenance_Data[[#This Row],[Torque '[Nm']]]*Predictive_Maintenance_Data[[#This Row],[Angular velocity '[rad/s']]]/1000</f>
        <v>7.5763590911767533</v>
      </c>
      <c r="K7645" s="2">
        <v>122</v>
      </c>
      <c r="L7645" s="2">
        <v>0</v>
      </c>
      <c r="M7645" s="2">
        <v>0</v>
      </c>
      <c r="N7645" s="2">
        <v>0</v>
      </c>
      <c r="O7645" s="2">
        <v>0</v>
      </c>
      <c r="P7645" s="2">
        <v>0</v>
      </c>
      <c r="Q7645" s="2">
        <v>0</v>
      </c>
      <c r="R7645"/>
      <c r="S7645"/>
    </row>
    <row r="7646" spans="1:19" x14ac:dyDescent="0.3">
      <c r="A7646">
        <v>7645</v>
      </c>
      <c r="B7646" t="s">
        <v>7661</v>
      </c>
      <c r="C7646" t="s">
        <v>17</v>
      </c>
      <c r="D7646" s="1">
        <v>300.39999999999998</v>
      </c>
      <c r="E7646" s="1">
        <v>311.39999999999998</v>
      </c>
      <c r="F7646" s="2">
        <v>1424</v>
      </c>
      <c r="G7646" s="1">
        <f>2*PI()*Predictive_Maintenance_Data[[#This Row],[Rotational speed '[rpm']]]/60</f>
        <v>149.12093129039553</v>
      </c>
      <c r="H7646" s="1">
        <v>44.6</v>
      </c>
      <c r="I7646" s="1">
        <f t="shared" si="119"/>
        <v>11</v>
      </c>
      <c r="J7646" s="1">
        <f>Predictive_Maintenance_Data[[#This Row],[Torque '[Nm']]]*Predictive_Maintenance_Data[[#This Row],[Angular velocity '[rad/s']]]/1000</f>
        <v>6.6507935355516414</v>
      </c>
      <c r="K7646" s="2">
        <v>127</v>
      </c>
      <c r="L7646" s="2">
        <v>0</v>
      </c>
      <c r="M7646" s="2">
        <v>0</v>
      </c>
      <c r="N7646" s="2">
        <v>0</v>
      </c>
      <c r="O7646" s="2">
        <v>0</v>
      </c>
      <c r="P7646" s="2">
        <v>0</v>
      </c>
      <c r="Q7646" s="2">
        <v>0</v>
      </c>
      <c r="R7646"/>
      <c r="S7646"/>
    </row>
    <row r="7647" spans="1:19" x14ac:dyDescent="0.3">
      <c r="A7647">
        <v>7646</v>
      </c>
      <c r="B7647" t="s">
        <v>7662</v>
      </c>
      <c r="C7647" t="s">
        <v>17</v>
      </c>
      <c r="D7647" s="1">
        <v>300.39999999999998</v>
      </c>
      <c r="E7647" s="1">
        <v>311.39999999999998</v>
      </c>
      <c r="F7647" s="2">
        <v>1662</v>
      </c>
      <c r="G7647" s="1">
        <f>2*PI()*Predictive_Maintenance_Data[[#This Row],[Rotational speed '[rpm']]]/60</f>
        <v>174.04423300887453</v>
      </c>
      <c r="H7647" s="1">
        <v>29.3</v>
      </c>
      <c r="I7647" s="1">
        <f t="shared" si="119"/>
        <v>11</v>
      </c>
      <c r="J7647" s="1">
        <f>Predictive_Maintenance_Data[[#This Row],[Torque '[Nm']]]*Predictive_Maintenance_Data[[#This Row],[Angular velocity '[rad/s']]]/1000</f>
        <v>5.0994960271600238</v>
      </c>
      <c r="K7647" s="2">
        <v>129</v>
      </c>
      <c r="L7647" s="2">
        <v>0</v>
      </c>
      <c r="M7647" s="2">
        <v>0</v>
      </c>
      <c r="N7647" s="2">
        <v>0</v>
      </c>
      <c r="O7647" s="2">
        <v>0</v>
      </c>
      <c r="P7647" s="2">
        <v>0</v>
      </c>
      <c r="Q7647" s="2">
        <v>0</v>
      </c>
      <c r="R7647"/>
      <c r="S7647"/>
    </row>
    <row r="7648" spans="1:19" x14ac:dyDescent="0.3">
      <c r="A7648">
        <v>7647</v>
      </c>
      <c r="B7648" t="s">
        <v>7663</v>
      </c>
      <c r="C7648" t="s">
        <v>17</v>
      </c>
      <c r="D7648" s="1">
        <v>300.39999999999998</v>
      </c>
      <c r="E7648" s="1">
        <v>311.39999999999998</v>
      </c>
      <c r="F7648" s="2">
        <v>1936</v>
      </c>
      <c r="G7648" s="1">
        <f>2*PI()*Predictive_Maintenance_Data[[#This Row],[Rotational speed '[rpm']]]/60</f>
        <v>202.73744591166133</v>
      </c>
      <c r="H7648" s="1">
        <v>23.9</v>
      </c>
      <c r="I7648" s="1">
        <f t="shared" si="119"/>
        <v>11</v>
      </c>
      <c r="J7648" s="1">
        <f>Predictive_Maintenance_Data[[#This Row],[Torque '[Nm']]]*Predictive_Maintenance_Data[[#This Row],[Angular velocity '[rad/s']]]/1000</f>
        <v>4.8454249572887056</v>
      </c>
      <c r="K7648" s="2">
        <v>131</v>
      </c>
      <c r="L7648" s="2">
        <v>0</v>
      </c>
      <c r="M7648" s="2">
        <v>0</v>
      </c>
      <c r="N7648" s="2">
        <v>0</v>
      </c>
      <c r="O7648" s="2">
        <v>0</v>
      </c>
      <c r="P7648" s="2">
        <v>0</v>
      </c>
      <c r="Q7648" s="2">
        <v>0</v>
      </c>
      <c r="R7648"/>
      <c r="S7648"/>
    </row>
    <row r="7649" spans="1:19" x14ac:dyDescent="0.3">
      <c r="A7649">
        <v>7648</v>
      </c>
      <c r="B7649" t="s">
        <v>7664</v>
      </c>
      <c r="C7649" t="s">
        <v>17</v>
      </c>
      <c r="D7649" s="1">
        <v>300.39999999999998</v>
      </c>
      <c r="E7649" s="1">
        <v>311.39999999999998</v>
      </c>
      <c r="F7649" s="2">
        <v>1728</v>
      </c>
      <c r="G7649" s="1">
        <f>2*PI()*Predictive_Maintenance_Data[[#This Row],[Rotational speed '[rpm']]]/60</f>
        <v>180.95573684677208</v>
      </c>
      <c r="H7649" s="1">
        <v>31.7</v>
      </c>
      <c r="I7649" s="1">
        <f t="shared" si="119"/>
        <v>11</v>
      </c>
      <c r="J7649" s="1">
        <f>Predictive_Maintenance_Data[[#This Row],[Torque '[Nm']]]*Predictive_Maintenance_Data[[#This Row],[Angular velocity '[rad/s']]]/1000</f>
        <v>5.7362968580426754</v>
      </c>
      <c r="K7649" s="2">
        <v>133</v>
      </c>
      <c r="L7649" s="2">
        <v>0</v>
      </c>
      <c r="M7649" s="2">
        <v>0</v>
      </c>
      <c r="N7649" s="2">
        <v>0</v>
      </c>
      <c r="O7649" s="2">
        <v>0</v>
      </c>
      <c r="P7649" s="2">
        <v>0</v>
      </c>
      <c r="Q7649" s="2">
        <v>0</v>
      </c>
      <c r="R7649"/>
      <c r="S7649"/>
    </row>
    <row r="7650" spans="1:19" x14ac:dyDescent="0.3">
      <c r="A7650">
        <v>7649</v>
      </c>
      <c r="B7650" t="s">
        <v>7665</v>
      </c>
      <c r="C7650" t="s">
        <v>17</v>
      </c>
      <c r="D7650" s="1">
        <v>300.39999999999998</v>
      </c>
      <c r="E7650" s="1">
        <v>311.39999999999998</v>
      </c>
      <c r="F7650" s="2">
        <v>1552</v>
      </c>
      <c r="G7650" s="1">
        <f>2*PI()*Predictive_Maintenance_Data[[#This Row],[Rotational speed '[rpm']]]/60</f>
        <v>162.52505994571194</v>
      </c>
      <c r="H7650" s="1">
        <v>28.8</v>
      </c>
      <c r="I7650" s="1">
        <f t="shared" si="119"/>
        <v>11</v>
      </c>
      <c r="J7650" s="1">
        <f>Predictive_Maintenance_Data[[#This Row],[Torque '[Nm']]]*Predictive_Maintenance_Data[[#This Row],[Angular velocity '[rad/s']]]/1000</f>
        <v>4.6807217264365049</v>
      </c>
      <c r="K7650" s="2">
        <v>135</v>
      </c>
      <c r="L7650" s="2">
        <v>0</v>
      </c>
      <c r="M7650" s="2">
        <v>0</v>
      </c>
      <c r="N7650" s="2">
        <v>0</v>
      </c>
      <c r="O7650" s="2">
        <v>0</v>
      </c>
      <c r="P7650" s="2">
        <v>0</v>
      </c>
      <c r="Q7650" s="2">
        <v>0</v>
      </c>
      <c r="R7650"/>
      <c r="S7650"/>
    </row>
    <row r="7651" spans="1:19" x14ac:dyDescent="0.3">
      <c r="A7651">
        <v>7650</v>
      </c>
      <c r="B7651" t="s">
        <v>7666</v>
      </c>
      <c r="C7651" t="s">
        <v>27</v>
      </c>
      <c r="D7651" s="1">
        <v>300.39999999999998</v>
      </c>
      <c r="E7651" s="1">
        <v>311.5</v>
      </c>
      <c r="F7651" s="2">
        <v>1662</v>
      </c>
      <c r="G7651" s="1">
        <f>2*PI()*Predictive_Maintenance_Data[[#This Row],[Rotational speed '[rpm']]]/60</f>
        <v>174.04423300887453</v>
      </c>
      <c r="H7651" s="1">
        <v>29</v>
      </c>
      <c r="I7651" s="1">
        <f t="shared" si="119"/>
        <v>11.100000000000023</v>
      </c>
      <c r="J7651" s="1">
        <f>Predictive_Maintenance_Data[[#This Row],[Torque '[Nm']]]*Predictive_Maintenance_Data[[#This Row],[Angular velocity '[rad/s']]]/1000</f>
        <v>5.0472827572573618</v>
      </c>
      <c r="K7651" s="2">
        <v>137</v>
      </c>
      <c r="L7651" s="2">
        <v>0</v>
      </c>
      <c r="M7651" s="2">
        <v>0</v>
      </c>
      <c r="N7651" s="2">
        <v>0</v>
      </c>
      <c r="O7651" s="2">
        <v>0</v>
      </c>
      <c r="P7651" s="2">
        <v>0</v>
      </c>
      <c r="Q7651" s="2">
        <v>0</v>
      </c>
      <c r="R7651"/>
      <c r="S7651"/>
    </row>
    <row r="7652" spans="1:19" x14ac:dyDescent="0.3">
      <c r="A7652">
        <v>7651</v>
      </c>
      <c r="B7652" t="s">
        <v>7667</v>
      </c>
      <c r="C7652" t="s">
        <v>17</v>
      </c>
      <c r="D7652" s="1">
        <v>300.3</v>
      </c>
      <c r="E7652" s="1">
        <v>311.39999999999998</v>
      </c>
      <c r="F7652" s="2">
        <v>1343</v>
      </c>
      <c r="G7652" s="1">
        <f>2*PI()*Predictive_Maintenance_Data[[#This Row],[Rotational speed '[rpm']]]/60</f>
        <v>140.63863112570306</v>
      </c>
      <c r="H7652" s="1">
        <v>57.7</v>
      </c>
      <c r="I7652" s="1">
        <f t="shared" si="119"/>
        <v>11.099999999999966</v>
      </c>
      <c r="J7652" s="1">
        <f>Predictive_Maintenance_Data[[#This Row],[Torque '[Nm']]]*Predictive_Maintenance_Data[[#This Row],[Angular velocity '[rad/s']]]/1000</f>
        <v>8.114849015953066</v>
      </c>
      <c r="K7652" s="2">
        <v>142</v>
      </c>
      <c r="L7652" s="2">
        <v>0</v>
      </c>
      <c r="M7652" s="2">
        <v>0</v>
      </c>
      <c r="N7652" s="2">
        <v>0</v>
      </c>
      <c r="O7652" s="2">
        <v>0</v>
      </c>
      <c r="P7652" s="2">
        <v>0</v>
      </c>
      <c r="Q7652" s="2">
        <v>0</v>
      </c>
      <c r="R7652"/>
      <c r="S7652"/>
    </row>
    <row r="7653" spans="1:19" x14ac:dyDescent="0.3">
      <c r="A7653">
        <v>7652</v>
      </c>
      <c r="B7653" t="s">
        <v>7668</v>
      </c>
      <c r="C7653" t="s">
        <v>15</v>
      </c>
      <c r="D7653" s="1">
        <v>300.39999999999998</v>
      </c>
      <c r="E7653" s="1">
        <v>311.5</v>
      </c>
      <c r="F7653" s="2">
        <v>1476</v>
      </c>
      <c r="G7653" s="1">
        <f>2*PI()*Predictive_Maintenance_Data[[#This Row],[Rotational speed '[rpm']]]/60</f>
        <v>154.56635855661781</v>
      </c>
      <c r="H7653" s="1">
        <v>32.6</v>
      </c>
      <c r="I7653" s="1">
        <f t="shared" si="119"/>
        <v>11.100000000000023</v>
      </c>
      <c r="J7653" s="1">
        <f>Predictive_Maintenance_Data[[#This Row],[Torque '[Nm']]]*Predictive_Maintenance_Data[[#This Row],[Angular velocity '[rad/s']]]/1000</f>
        <v>5.0388632889457412</v>
      </c>
      <c r="K7653" s="2">
        <v>144</v>
      </c>
      <c r="L7653" s="2">
        <v>0</v>
      </c>
      <c r="M7653" s="2">
        <v>0</v>
      </c>
      <c r="N7653" s="2">
        <v>0</v>
      </c>
      <c r="O7653" s="2">
        <v>0</v>
      </c>
      <c r="P7653" s="2">
        <v>0</v>
      </c>
      <c r="Q7653" s="2">
        <v>0</v>
      </c>
      <c r="R7653"/>
      <c r="S7653"/>
    </row>
    <row r="7654" spans="1:19" x14ac:dyDescent="0.3">
      <c r="A7654">
        <v>7653</v>
      </c>
      <c r="B7654" t="s">
        <v>7669</v>
      </c>
      <c r="C7654" t="s">
        <v>17</v>
      </c>
      <c r="D7654" s="1">
        <v>300.3</v>
      </c>
      <c r="E7654" s="1">
        <v>311.39999999999998</v>
      </c>
      <c r="F7654" s="2">
        <v>1346</v>
      </c>
      <c r="G7654" s="1">
        <f>2*PI()*Predictive_Maintenance_Data[[#This Row],[Rotational speed '[rpm']]]/60</f>
        <v>140.95279039106205</v>
      </c>
      <c r="H7654" s="1">
        <v>51.1</v>
      </c>
      <c r="I7654" s="1">
        <f t="shared" si="119"/>
        <v>11.099999999999966</v>
      </c>
      <c r="J7654" s="1">
        <f>Predictive_Maintenance_Data[[#This Row],[Torque '[Nm']]]*Predictive_Maintenance_Data[[#This Row],[Angular velocity '[rad/s']]]/1000</f>
        <v>7.2026875889832711</v>
      </c>
      <c r="K7654" s="2">
        <v>147</v>
      </c>
      <c r="L7654" s="2">
        <v>0</v>
      </c>
      <c r="M7654" s="2">
        <v>0</v>
      </c>
      <c r="N7654" s="2">
        <v>0</v>
      </c>
      <c r="O7654" s="2">
        <v>0</v>
      </c>
      <c r="P7654" s="2">
        <v>0</v>
      </c>
      <c r="Q7654" s="2">
        <v>0</v>
      </c>
      <c r="R7654"/>
      <c r="S7654"/>
    </row>
    <row r="7655" spans="1:19" x14ac:dyDescent="0.3">
      <c r="A7655">
        <v>7654</v>
      </c>
      <c r="B7655" t="s">
        <v>7670</v>
      </c>
      <c r="C7655" t="s">
        <v>17</v>
      </c>
      <c r="D7655" s="1">
        <v>300.39999999999998</v>
      </c>
      <c r="E7655" s="1">
        <v>311.5</v>
      </c>
      <c r="F7655" s="2">
        <v>1492</v>
      </c>
      <c r="G7655" s="1">
        <f>2*PI()*Predictive_Maintenance_Data[[#This Row],[Rotational speed '[rpm']]]/60</f>
        <v>156.24187463853238</v>
      </c>
      <c r="H7655" s="1">
        <v>44.6</v>
      </c>
      <c r="I7655" s="1">
        <f t="shared" si="119"/>
        <v>11.100000000000023</v>
      </c>
      <c r="J7655" s="1">
        <f>Predictive_Maintenance_Data[[#This Row],[Torque '[Nm']]]*Predictive_Maintenance_Data[[#This Row],[Angular velocity '[rad/s']]]/1000</f>
        <v>6.9683876088785448</v>
      </c>
      <c r="K7655" s="2">
        <v>149</v>
      </c>
      <c r="L7655" s="2">
        <v>0</v>
      </c>
      <c r="M7655" s="2">
        <v>0</v>
      </c>
      <c r="N7655" s="2">
        <v>0</v>
      </c>
      <c r="O7655" s="2">
        <v>0</v>
      </c>
      <c r="P7655" s="2">
        <v>0</v>
      </c>
      <c r="Q7655" s="2">
        <v>0</v>
      </c>
      <c r="R7655"/>
      <c r="S7655"/>
    </row>
    <row r="7656" spans="1:19" x14ac:dyDescent="0.3">
      <c r="A7656">
        <v>7655</v>
      </c>
      <c r="B7656" t="s">
        <v>7671</v>
      </c>
      <c r="C7656" t="s">
        <v>15</v>
      </c>
      <c r="D7656" s="1">
        <v>300.3</v>
      </c>
      <c r="E7656" s="1">
        <v>311.5</v>
      </c>
      <c r="F7656" s="2">
        <v>1540</v>
      </c>
      <c r="G7656" s="1">
        <f>2*PI()*Predictive_Maintenance_Data[[#This Row],[Rotational speed '[rpm']]]/60</f>
        <v>161.26842288427605</v>
      </c>
      <c r="H7656" s="1">
        <v>41.5</v>
      </c>
      <c r="I7656" s="1">
        <f t="shared" si="119"/>
        <v>11.199999999999989</v>
      </c>
      <c r="J7656" s="1">
        <f>Predictive_Maintenance_Data[[#This Row],[Torque '[Nm']]]*Predictive_Maintenance_Data[[#This Row],[Angular velocity '[rad/s']]]/1000</f>
        <v>6.6926395496974562</v>
      </c>
      <c r="K7656" s="2">
        <v>151</v>
      </c>
      <c r="L7656" s="2">
        <v>0</v>
      </c>
      <c r="M7656" s="2">
        <v>0</v>
      </c>
      <c r="N7656" s="2">
        <v>0</v>
      </c>
      <c r="O7656" s="2">
        <v>0</v>
      </c>
      <c r="P7656" s="2">
        <v>0</v>
      </c>
      <c r="Q7656" s="2">
        <v>0</v>
      </c>
      <c r="R7656"/>
      <c r="S7656"/>
    </row>
    <row r="7657" spans="1:19" x14ac:dyDescent="0.3">
      <c r="A7657">
        <v>7656</v>
      </c>
      <c r="B7657" t="s">
        <v>7672</v>
      </c>
      <c r="C7657" t="s">
        <v>17</v>
      </c>
      <c r="D7657" s="1">
        <v>300.39999999999998</v>
      </c>
      <c r="E7657" s="1">
        <v>311.5</v>
      </c>
      <c r="F7657" s="2">
        <v>1596</v>
      </c>
      <c r="G7657" s="1">
        <f>2*PI()*Predictive_Maintenance_Data[[#This Row],[Rotational speed '[rpm']]]/60</f>
        <v>167.132729170977</v>
      </c>
      <c r="H7657" s="1">
        <v>32.5</v>
      </c>
      <c r="I7657" s="1">
        <f t="shared" si="119"/>
        <v>11.100000000000023</v>
      </c>
      <c r="J7657" s="1">
        <f>Predictive_Maintenance_Data[[#This Row],[Torque '[Nm']]]*Predictive_Maintenance_Data[[#This Row],[Angular velocity '[rad/s']]]/1000</f>
        <v>5.431813698056752</v>
      </c>
      <c r="K7657" s="2">
        <v>154</v>
      </c>
      <c r="L7657" s="2">
        <v>0</v>
      </c>
      <c r="M7657" s="2">
        <v>0</v>
      </c>
      <c r="N7657" s="2">
        <v>0</v>
      </c>
      <c r="O7657" s="2">
        <v>0</v>
      </c>
      <c r="P7657" s="2">
        <v>0</v>
      </c>
      <c r="Q7657" s="2">
        <v>0</v>
      </c>
      <c r="R7657"/>
      <c r="S7657"/>
    </row>
    <row r="7658" spans="1:19" x14ac:dyDescent="0.3">
      <c r="A7658">
        <v>7657</v>
      </c>
      <c r="B7658" t="s">
        <v>7673</v>
      </c>
      <c r="C7658" t="s">
        <v>17</v>
      </c>
      <c r="D7658" s="1">
        <v>300.5</v>
      </c>
      <c r="E7658" s="1">
        <v>311.60000000000002</v>
      </c>
      <c r="F7658" s="2">
        <v>1541</v>
      </c>
      <c r="G7658" s="1">
        <f>2*PI()*Predictive_Maintenance_Data[[#This Row],[Rotational speed '[rpm']]]/60</f>
        <v>161.3731426393957</v>
      </c>
      <c r="H7658" s="1">
        <v>47.8</v>
      </c>
      <c r="I7658" s="1">
        <f t="shared" si="119"/>
        <v>11.100000000000023</v>
      </c>
      <c r="J7658" s="1">
        <f>Predictive_Maintenance_Data[[#This Row],[Torque '[Nm']]]*Predictive_Maintenance_Data[[#This Row],[Angular velocity '[rad/s']]]/1000</f>
        <v>7.7136362181631135</v>
      </c>
      <c r="K7658" s="2">
        <v>156</v>
      </c>
      <c r="L7658" s="2">
        <v>0</v>
      </c>
      <c r="M7658" s="2">
        <v>0</v>
      </c>
      <c r="N7658" s="2">
        <v>0</v>
      </c>
      <c r="O7658" s="2">
        <v>0</v>
      </c>
      <c r="P7658" s="2">
        <v>0</v>
      </c>
      <c r="Q7658" s="2">
        <v>0</v>
      </c>
      <c r="R7658"/>
      <c r="S7658"/>
    </row>
    <row r="7659" spans="1:19" x14ac:dyDescent="0.3">
      <c r="A7659">
        <v>7658</v>
      </c>
      <c r="B7659" t="s">
        <v>7674</v>
      </c>
      <c r="C7659" t="s">
        <v>17</v>
      </c>
      <c r="D7659" s="1">
        <v>300.5</v>
      </c>
      <c r="E7659" s="1">
        <v>311.60000000000002</v>
      </c>
      <c r="F7659" s="2">
        <v>1661</v>
      </c>
      <c r="G7659" s="1">
        <f>2*PI()*Predictive_Maintenance_Data[[#This Row],[Rotational speed '[rpm']]]/60</f>
        <v>173.93951325375488</v>
      </c>
      <c r="H7659" s="1">
        <v>30</v>
      </c>
      <c r="I7659" s="1">
        <f t="shared" si="119"/>
        <v>11.100000000000023</v>
      </c>
      <c r="J7659" s="1">
        <f>Predictive_Maintenance_Data[[#This Row],[Torque '[Nm']]]*Predictive_Maintenance_Data[[#This Row],[Angular velocity '[rad/s']]]/1000</f>
        <v>5.2181853976126469</v>
      </c>
      <c r="K7659" s="2">
        <v>158</v>
      </c>
      <c r="L7659" s="2">
        <v>0</v>
      </c>
      <c r="M7659" s="2">
        <v>0</v>
      </c>
      <c r="N7659" s="2">
        <v>0</v>
      </c>
      <c r="O7659" s="2">
        <v>0</v>
      </c>
      <c r="P7659" s="2">
        <v>0</v>
      </c>
      <c r="Q7659" s="2">
        <v>0</v>
      </c>
      <c r="R7659"/>
      <c r="S7659"/>
    </row>
    <row r="7660" spans="1:19" x14ac:dyDescent="0.3">
      <c r="A7660">
        <v>7659</v>
      </c>
      <c r="B7660" t="s">
        <v>7675</v>
      </c>
      <c r="C7660" t="s">
        <v>15</v>
      </c>
      <c r="D7660" s="1">
        <v>300.39999999999998</v>
      </c>
      <c r="E7660" s="1">
        <v>311.60000000000002</v>
      </c>
      <c r="F7660" s="2">
        <v>1359</v>
      </c>
      <c r="G7660" s="1">
        <f>2*PI()*Predictive_Maintenance_Data[[#This Row],[Rotational speed '[rpm']]]/60</f>
        <v>142.31414720761762</v>
      </c>
      <c r="H7660" s="1">
        <v>55.4</v>
      </c>
      <c r="I7660" s="1">
        <f t="shared" si="119"/>
        <v>11.200000000000045</v>
      </c>
      <c r="J7660" s="1">
        <f>Predictive_Maintenance_Data[[#This Row],[Torque '[Nm']]]*Predictive_Maintenance_Data[[#This Row],[Angular velocity '[rad/s']]]/1000</f>
        <v>7.8842037553020168</v>
      </c>
      <c r="K7660" s="2">
        <v>160</v>
      </c>
      <c r="L7660" s="2">
        <v>0</v>
      </c>
      <c r="M7660" s="2">
        <v>0</v>
      </c>
      <c r="N7660" s="2">
        <v>0</v>
      </c>
      <c r="O7660" s="2">
        <v>0</v>
      </c>
      <c r="P7660" s="2">
        <v>0</v>
      </c>
      <c r="Q7660" s="2">
        <v>0</v>
      </c>
      <c r="R7660"/>
      <c r="S7660"/>
    </row>
    <row r="7661" spans="1:19" x14ac:dyDescent="0.3">
      <c r="A7661">
        <v>7660</v>
      </c>
      <c r="B7661" t="s">
        <v>7676</v>
      </c>
      <c r="C7661" t="s">
        <v>17</v>
      </c>
      <c r="D7661" s="1">
        <v>300.5</v>
      </c>
      <c r="E7661" s="1">
        <v>311.60000000000002</v>
      </c>
      <c r="F7661" s="2">
        <v>1528</v>
      </c>
      <c r="G7661" s="1">
        <f>2*PI()*Predictive_Maintenance_Data[[#This Row],[Rotational speed '[rpm']]]/60</f>
        <v>160.01178582284012</v>
      </c>
      <c r="H7661" s="1">
        <v>42.4</v>
      </c>
      <c r="I7661" s="1">
        <f t="shared" si="119"/>
        <v>11.100000000000023</v>
      </c>
      <c r="J7661" s="1">
        <f>Predictive_Maintenance_Data[[#This Row],[Torque '[Nm']]]*Predictive_Maintenance_Data[[#This Row],[Angular velocity '[rad/s']]]/1000</f>
        <v>6.7844997188884211</v>
      </c>
      <c r="K7661" s="2">
        <v>163</v>
      </c>
      <c r="L7661" s="2">
        <v>0</v>
      </c>
      <c r="M7661" s="2">
        <v>0</v>
      </c>
      <c r="N7661" s="2">
        <v>0</v>
      </c>
      <c r="O7661" s="2">
        <v>0</v>
      </c>
      <c r="P7661" s="2">
        <v>0</v>
      </c>
      <c r="Q7661" s="2">
        <v>0</v>
      </c>
      <c r="R7661"/>
      <c r="S7661"/>
    </row>
    <row r="7662" spans="1:19" x14ac:dyDescent="0.3">
      <c r="A7662">
        <v>7661</v>
      </c>
      <c r="B7662" t="s">
        <v>7677</v>
      </c>
      <c r="C7662" t="s">
        <v>15</v>
      </c>
      <c r="D7662" s="1">
        <v>300.5</v>
      </c>
      <c r="E7662" s="1">
        <v>311.60000000000002</v>
      </c>
      <c r="F7662" s="2">
        <v>1246</v>
      </c>
      <c r="G7662" s="1">
        <f>2*PI()*Predictive_Maintenance_Data[[#This Row],[Rotational speed '[rpm']]]/60</f>
        <v>130.48081487909607</v>
      </c>
      <c r="H7662" s="1">
        <v>52.9</v>
      </c>
      <c r="I7662" s="1">
        <f t="shared" si="119"/>
        <v>11.100000000000023</v>
      </c>
      <c r="J7662" s="1">
        <f>Predictive_Maintenance_Data[[#This Row],[Torque '[Nm']]]*Predictive_Maintenance_Data[[#This Row],[Angular velocity '[rad/s']]]/1000</f>
        <v>6.9024351071041821</v>
      </c>
      <c r="K7662" s="2">
        <v>165</v>
      </c>
      <c r="L7662" s="2">
        <v>0</v>
      </c>
      <c r="M7662" s="2">
        <v>0</v>
      </c>
      <c r="N7662" s="2">
        <v>0</v>
      </c>
      <c r="O7662" s="2">
        <v>0</v>
      </c>
      <c r="P7662" s="2">
        <v>0</v>
      </c>
      <c r="Q7662" s="2">
        <v>0</v>
      </c>
      <c r="R7662"/>
      <c r="S7662"/>
    </row>
    <row r="7663" spans="1:19" x14ac:dyDescent="0.3">
      <c r="A7663">
        <v>7662</v>
      </c>
      <c r="B7663" t="s">
        <v>7678</v>
      </c>
      <c r="C7663" t="s">
        <v>17</v>
      </c>
      <c r="D7663" s="1">
        <v>300.5</v>
      </c>
      <c r="E7663" s="1">
        <v>311.60000000000002</v>
      </c>
      <c r="F7663" s="2">
        <v>1575</v>
      </c>
      <c r="G7663" s="1">
        <f>2*PI()*Predictive_Maintenance_Data[[#This Row],[Rotational speed '[rpm']]]/60</f>
        <v>164.93361431346415</v>
      </c>
      <c r="H7663" s="1">
        <v>32.5</v>
      </c>
      <c r="I7663" s="1">
        <f t="shared" si="119"/>
        <v>11.100000000000023</v>
      </c>
      <c r="J7663" s="1">
        <f>Predictive_Maintenance_Data[[#This Row],[Torque '[Nm']]]*Predictive_Maintenance_Data[[#This Row],[Angular velocity '[rad/s']]]/1000</f>
        <v>5.3603424651875846</v>
      </c>
      <c r="K7663" s="2">
        <v>168</v>
      </c>
      <c r="L7663" s="2">
        <v>0</v>
      </c>
      <c r="M7663" s="2">
        <v>0</v>
      </c>
      <c r="N7663" s="2">
        <v>0</v>
      </c>
      <c r="O7663" s="2">
        <v>0</v>
      </c>
      <c r="P7663" s="2">
        <v>0</v>
      </c>
      <c r="Q7663" s="2">
        <v>0</v>
      </c>
      <c r="R7663"/>
      <c r="S7663"/>
    </row>
    <row r="7664" spans="1:19" x14ac:dyDescent="0.3">
      <c r="A7664">
        <v>7663</v>
      </c>
      <c r="B7664" t="s">
        <v>7679</v>
      </c>
      <c r="C7664" t="s">
        <v>15</v>
      </c>
      <c r="D7664" s="1">
        <v>300.5</v>
      </c>
      <c r="E7664" s="1">
        <v>311.60000000000002</v>
      </c>
      <c r="F7664" s="2">
        <v>1658</v>
      </c>
      <c r="G7664" s="1">
        <f>2*PI()*Predictive_Maintenance_Data[[#This Row],[Rotational speed '[rpm']]]/60</f>
        <v>173.62535398839591</v>
      </c>
      <c r="H7664" s="1">
        <v>30.4</v>
      </c>
      <c r="I7664" s="1">
        <f t="shared" si="119"/>
        <v>11.100000000000023</v>
      </c>
      <c r="J7664" s="1">
        <f>Predictive_Maintenance_Data[[#This Row],[Torque '[Nm']]]*Predictive_Maintenance_Data[[#This Row],[Angular velocity '[rad/s']]]/1000</f>
        <v>5.2782107612472355</v>
      </c>
      <c r="K7664" s="2">
        <v>170</v>
      </c>
      <c r="L7664" s="2">
        <v>0</v>
      </c>
      <c r="M7664" s="2">
        <v>0</v>
      </c>
      <c r="N7664" s="2">
        <v>0</v>
      </c>
      <c r="O7664" s="2">
        <v>0</v>
      </c>
      <c r="P7664" s="2">
        <v>0</v>
      </c>
      <c r="Q7664" s="2">
        <v>0</v>
      </c>
      <c r="R7664"/>
      <c r="S7664"/>
    </row>
    <row r="7665" spans="1:19" x14ac:dyDescent="0.3">
      <c r="A7665">
        <v>7664</v>
      </c>
      <c r="B7665" t="s">
        <v>7680</v>
      </c>
      <c r="C7665" t="s">
        <v>17</v>
      </c>
      <c r="D7665" s="1">
        <v>300.5</v>
      </c>
      <c r="E7665" s="1">
        <v>311.60000000000002</v>
      </c>
      <c r="F7665" s="2">
        <v>1385</v>
      </c>
      <c r="G7665" s="1">
        <f>2*PI()*Predictive_Maintenance_Data[[#This Row],[Rotational speed '[rpm']]]/60</f>
        <v>145.03686084072879</v>
      </c>
      <c r="H7665" s="1">
        <v>54.8</v>
      </c>
      <c r="I7665" s="1">
        <f t="shared" si="119"/>
        <v>11.100000000000023</v>
      </c>
      <c r="J7665" s="1">
        <f>Predictive_Maintenance_Data[[#This Row],[Torque '[Nm']]]*Predictive_Maintenance_Data[[#This Row],[Angular velocity '[rad/s']]]/1000</f>
        <v>7.9480199740719373</v>
      </c>
      <c r="K7665" s="2">
        <v>173</v>
      </c>
      <c r="L7665" s="2">
        <v>0</v>
      </c>
      <c r="M7665" s="2">
        <v>0</v>
      </c>
      <c r="N7665" s="2">
        <v>0</v>
      </c>
      <c r="O7665" s="2">
        <v>0</v>
      </c>
      <c r="P7665" s="2">
        <v>0</v>
      </c>
      <c r="Q7665" s="2">
        <v>0</v>
      </c>
      <c r="R7665"/>
      <c r="S7665"/>
    </row>
    <row r="7666" spans="1:19" x14ac:dyDescent="0.3">
      <c r="A7666">
        <v>7665</v>
      </c>
      <c r="B7666" t="s">
        <v>7681</v>
      </c>
      <c r="C7666" t="s">
        <v>27</v>
      </c>
      <c r="D7666" s="1">
        <v>300.5</v>
      </c>
      <c r="E7666" s="1">
        <v>311.7</v>
      </c>
      <c r="F7666" s="2">
        <v>1454</v>
      </c>
      <c r="G7666" s="1">
        <f>2*PI()*Predictive_Maintenance_Data[[#This Row],[Rotational speed '[rpm']]]/60</f>
        <v>152.26252394398531</v>
      </c>
      <c r="H7666" s="1">
        <v>50.3</v>
      </c>
      <c r="I7666" s="1">
        <f t="shared" si="119"/>
        <v>11.199999999999989</v>
      </c>
      <c r="J7666" s="1">
        <f>Predictive_Maintenance_Data[[#This Row],[Torque '[Nm']]]*Predictive_Maintenance_Data[[#This Row],[Angular velocity '[rad/s']]]/1000</f>
        <v>7.658804954382461</v>
      </c>
      <c r="K7666" s="2">
        <v>175</v>
      </c>
      <c r="L7666" s="2">
        <v>0</v>
      </c>
      <c r="M7666" s="2">
        <v>0</v>
      </c>
      <c r="N7666" s="2">
        <v>0</v>
      </c>
      <c r="O7666" s="2">
        <v>0</v>
      </c>
      <c r="P7666" s="2">
        <v>0</v>
      </c>
      <c r="Q7666" s="2">
        <v>0</v>
      </c>
      <c r="R7666"/>
      <c r="S7666"/>
    </row>
    <row r="7667" spans="1:19" x14ac:dyDescent="0.3">
      <c r="A7667">
        <v>7666</v>
      </c>
      <c r="B7667" t="s">
        <v>7682</v>
      </c>
      <c r="C7667" t="s">
        <v>17</v>
      </c>
      <c r="D7667" s="1">
        <v>300.5</v>
      </c>
      <c r="E7667" s="1">
        <v>311.60000000000002</v>
      </c>
      <c r="F7667" s="2">
        <v>1497</v>
      </c>
      <c r="G7667" s="1">
        <f>2*PI()*Predictive_Maintenance_Data[[#This Row],[Rotational speed '[rpm']]]/60</f>
        <v>156.76547341413067</v>
      </c>
      <c r="H7667" s="1">
        <v>40.5</v>
      </c>
      <c r="I7667" s="1">
        <f t="shared" si="119"/>
        <v>11.100000000000023</v>
      </c>
      <c r="J7667" s="1">
        <f>Predictive_Maintenance_Data[[#This Row],[Torque '[Nm']]]*Predictive_Maintenance_Data[[#This Row],[Angular velocity '[rad/s']]]/1000</f>
        <v>6.3490016732722925</v>
      </c>
      <c r="K7667" s="2">
        <v>180</v>
      </c>
      <c r="L7667" s="2">
        <v>0</v>
      </c>
      <c r="M7667" s="2">
        <v>0</v>
      </c>
      <c r="N7667" s="2">
        <v>0</v>
      </c>
      <c r="O7667" s="2">
        <v>0</v>
      </c>
      <c r="P7667" s="2">
        <v>0</v>
      </c>
      <c r="Q7667" s="2">
        <v>0</v>
      </c>
      <c r="R7667"/>
      <c r="S7667"/>
    </row>
    <row r="7668" spans="1:19" x14ac:dyDescent="0.3">
      <c r="A7668">
        <v>7667</v>
      </c>
      <c r="B7668" t="s">
        <v>7683</v>
      </c>
      <c r="C7668" t="s">
        <v>15</v>
      </c>
      <c r="D7668" s="1">
        <v>300.60000000000002</v>
      </c>
      <c r="E7668" s="1">
        <v>311.7</v>
      </c>
      <c r="F7668" s="2">
        <v>1424</v>
      </c>
      <c r="G7668" s="1">
        <f>2*PI()*Predictive_Maintenance_Data[[#This Row],[Rotational speed '[rpm']]]/60</f>
        <v>149.12093129039553</v>
      </c>
      <c r="H7668" s="1">
        <v>50.8</v>
      </c>
      <c r="I7668" s="1">
        <f t="shared" si="119"/>
        <v>11.099999999999966</v>
      </c>
      <c r="J7668" s="1">
        <f>Predictive_Maintenance_Data[[#This Row],[Torque '[Nm']]]*Predictive_Maintenance_Data[[#This Row],[Angular velocity '[rad/s']]]/1000</f>
        <v>7.5753433095520926</v>
      </c>
      <c r="K7668" s="2">
        <v>182</v>
      </c>
      <c r="L7668" s="2">
        <v>0</v>
      </c>
      <c r="M7668" s="2">
        <v>0</v>
      </c>
      <c r="N7668" s="2">
        <v>0</v>
      </c>
      <c r="O7668" s="2">
        <v>0</v>
      </c>
      <c r="P7668" s="2">
        <v>0</v>
      </c>
      <c r="Q7668" s="2">
        <v>0</v>
      </c>
      <c r="R7668"/>
      <c r="S7668"/>
    </row>
    <row r="7669" spans="1:19" x14ac:dyDescent="0.3">
      <c r="A7669">
        <v>7668</v>
      </c>
      <c r="B7669" t="s">
        <v>7684</v>
      </c>
      <c r="C7669" t="s">
        <v>17</v>
      </c>
      <c r="D7669" s="1">
        <v>300.60000000000002</v>
      </c>
      <c r="E7669" s="1">
        <v>311.7</v>
      </c>
      <c r="F7669" s="2">
        <v>1528</v>
      </c>
      <c r="G7669" s="1">
        <f>2*PI()*Predictive_Maintenance_Data[[#This Row],[Rotational speed '[rpm']]]/60</f>
        <v>160.01178582284012</v>
      </c>
      <c r="H7669" s="1">
        <v>43.9</v>
      </c>
      <c r="I7669" s="1">
        <f t="shared" si="119"/>
        <v>11.099999999999966</v>
      </c>
      <c r="J7669" s="1">
        <f>Predictive_Maintenance_Data[[#This Row],[Torque '[Nm']]]*Predictive_Maintenance_Data[[#This Row],[Angular velocity '[rad/s']]]/1000</f>
        <v>7.0245173976226818</v>
      </c>
      <c r="K7669" s="2">
        <v>185</v>
      </c>
      <c r="L7669" s="2">
        <v>0</v>
      </c>
      <c r="M7669" s="2">
        <v>0</v>
      </c>
      <c r="N7669" s="2">
        <v>0</v>
      </c>
      <c r="O7669" s="2">
        <v>0</v>
      </c>
      <c r="P7669" s="2">
        <v>0</v>
      </c>
      <c r="Q7669" s="2">
        <v>0</v>
      </c>
      <c r="R7669"/>
      <c r="S7669"/>
    </row>
    <row r="7670" spans="1:19" x14ac:dyDescent="0.3">
      <c r="A7670">
        <v>7669</v>
      </c>
      <c r="B7670" t="s">
        <v>7685</v>
      </c>
      <c r="C7670" t="s">
        <v>17</v>
      </c>
      <c r="D7670" s="1">
        <v>300.60000000000002</v>
      </c>
      <c r="E7670" s="1">
        <v>311.8</v>
      </c>
      <c r="F7670" s="2">
        <v>1539</v>
      </c>
      <c r="G7670" s="1">
        <f>2*PI()*Predictive_Maintenance_Data[[#This Row],[Rotational speed '[rpm']]]/60</f>
        <v>161.1637031291564</v>
      </c>
      <c r="H7670" s="1">
        <v>37</v>
      </c>
      <c r="I7670" s="1">
        <f t="shared" si="119"/>
        <v>11.199999999999989</v>
      </c>
      <c r="J7670" s="1">
        <f>Predictive_Maintenance_Data[[#This Row],[Torque '[Nm']]]*Predictive_Maintenance_Data[[#This Row],[Angular velocity '[rad/s']]]/1000</f>
        <v>5.9630570157787872</v>
      </c>
      <c r="K7670" s="2">
        <v>187</v>
      </c>
      <c r="L7670" s="2">
        <v>0</v>
      </c>
      <c r="M7670" s="2">
        <v>0</v>
      </c>
      <c r="N7670" s="2">
        <v>0</v>
      </c>
      <c r="O7670" s="2">
        <v>0</v>
      </c>
      <c r="P7670" s="2">
        <v>0</v>
      </c>
      <c r="Q7670" s="2">
        <v>0</v>
      </c>
      <c r="R7670"/>
      <c r="S7670"/>
    </row>
    <row r="7671" spans="1:19" x14ac:dyDescent="0.3">
      <c r="A7671">
        <v>7670</v>
      </c>
      <c r="B7671" t="s">
        <v>7686</v>
      </c>
      <c r="C7671" t="s">
        <v>17</v>
      </c>
      <c r="D7671" s="1">
        <v>300.7</v>
      </c>
      <c r="E7671" s="1">
        <v>311.8</v>
      </c>
      <c r="F7671" s="2">
        <v>1336</v>
      </c>
      <c r="G7671" s="1">
        <f>2*PI()*Predictive_Maintenance_Data[[#This Row],[Rotational speed '[rpm']]]/60</f>
        <v>139.90559283986548</v>
      </c>
      <c r="H7671" s="1">
        <v>58.4</v>
      </c>
      <c r="I7671" s="1">
        <f t="shared" si="119"/>
        <v>11.100000000000023</v>
      </c>
      <c r="J7671" s="1">
        <f>Predictive_Maintenance_Data[[#This Row],[Torque '[Nm']]]*Predictive_Maintenance_Data[[#This Row],[Angular velocity '[rad/s']]]/1000</f>
        <v>8.1704866218481431</v>
      </c>
      <c r="K7671" s="2">
        <v>189</v>
      </c>
      <c r="L7671" s="2">
        <v>1</v>
      </c>
      <c r="M7671" s="2">
        <v>0</v>
      </c>
      <c r="N7671" s="2">
        <v>0</v>
      </c>
      <c r="O7671" s="2">
        <v>0</v>
      </c>
      <c r="P7671" s="2">
        <v>1</v>
      </c>
      <c r="Q7671" s="2">
        <v>0</v>
      </c>
      <c r="R7671"/>
      <c r="S7671"/>
    </row>
    <row r="7672" spans="1:19" x14ac:dyDescent="0.3">
      <c r="A7672">
        <v>7671</v>
      </c>
      <c r="B7672" t="s">
        <v>7687</v>
      </c>
      <c r="C7672" t="s">
        <v>17</v>
      </c>
      <c r="D7672" s="1">
        <v>300.5</v>
      </c>
      <c r="E7672" s="1">
        <v>311.60000000000002</v>
      </c>
      <c r="F7672" s="2">
        <v>1525</v>
      </c>
      <c r="G7672" s="1">
        <f>2*PI()*Predictive_Maintenance_Data[[#This Row],[Rotational speed '[rpm']]]/60</f>
        <v>159.69762655748116</v>
      </c>
      <c r="H7672" s="1">
        <v>37.6</v>
      </c>
      <c r="I7672" s="1">
        <f t="shared" si="119"/>
        <v>11.100000000000023</v>
      </c>
      <c r="J7672" s="1">
        <f>Predictive_Maintenance_Data[[#This Row],[Torque '[Nm']]]*Predictive_Maintenance_Data[[#This Row],[Angular velocity '[rad/s']]]/1000</f>
        <v>6.0046307585612926</v>
      </c>
      <c r="K7672" s="2">
        <v>191</v>
      </c>
      <c r="L7672" s="2">
        <v>0</v>
      </c>
      <c r="M7672" s="2">
        <v>0</v>
      </c>
      <c r="N7672" s="2">
        <v>0</v>
      </c>
      <c r="O7672" s="2">
        <v>0</v>
      </c>
      <c r="P7672" s="2">
        <v>0</v>
      </c>
      <c r="Q7672" s="2">
        <v>0</v>
      </c>
      <c r="R7672"/>
      <c r="S7672"/>
    </row>
    <row r="7673" spans="1:19" x14ac:dyDescent="0.3">
      <c r="A7673">
        <v>7672</v>
      </c>
      <c r="B7673" t="s">
        <v>7688</v>
      </c>
      <c r="C7673" t="s">
        <v>15</v>
      </c>
      <c r="D7673" s="1">
        <v>300.5</v>
      </c>
      <c r="E7673" s="1">
        <v>311.60000000000002</v>
      </c>
      <c r="F7673" s="2">
        <v>1456</v>
      </c>
      <c r="G7673" s="1">
        <f>2*PI()*Predictive_Maintenance_Data[[#This Row],[Rotational speed '[rpm']]]/60</f>
        <v>152.47196345422464</v>
      </c>
      <c r="H7673" s="1">
        <v>51.1</v>
      </c>
      <c r="I7673" s="1">
        <f t="shared" si="119"/>
        <v>11.100000000000023</v>
      </c>
      <c r="J7673" s="1">
        <f>Predictive_Maintenance_Data[[#This Row],[Torque '[Nm']]]*Predictive_Maintenance_Data[[#This Row],[Angular velocity '[rad/s']]]/1000</f>
        <v>7.7913173325108795</v>
      </c>
      <c r="K7673" s="2">
        <v>193</v>
      </c>
      <c r="L7673" s="2">
        <v>0</v>
      </c>
      <c r="M7673" s="2">
        <v>0</v>
      </c>
      <c r="N7673" s="2">
        <v>0</v>
      </c>
      <c r="O7673" s="2">
        <v>0</v>
      </c>
      <c r="P7673" s="2">
        <v>0</v>
      </c>
      <c r="Q7673" s="2">
        <v>0</v>
      </c>
      <c r="R7673"/>
      <c r="S7673"/>
    </row>
    <row r="7674" spans="1:19" x14ac:dyDescent="0.3">
      <c r="A7674">
        <v>7673</v>
      </c>
      <c r="B7674" t="s">
        <v>7689</v>
      </c>
      <c r="C7674" t="s">
        <v>15</v>
      </c>
      <c r="D7674" s="1">
        <v>300.5</v>
      </c>
      <c r="E7674" s="1">
        <v>311.7</v>
      </c>
      <c r="F7674" s="2">
        <v>2141</v>
      </c>
      <c r="G7674" s="1">
        <f>2*PI()*Predictive_Maintenance_Data[[#This Row],[Rotational speed '[rpm']]]/60</f>
        <v>224.20499571119157</v>
      </c>
      <c r="H7674" s="1">
        <v>17.2</v>
      </c>
      <c r="I7674" s="1">
        <f t="shared" si="119"/>
        <v>11.199999999999989</v>
      </c>
      <c r="J7674" s="1">
        <f>Predictive_Maintenance_Data[[#This Row],[Torque '[Nm']]]*Predictive_Maintenance_Data[[#This Row],[Angular velocity '[rad/s']]]/1000</f>
        <v>3.8563259262324951</v>
      </c>
      <c r="K7674" s="2">
        <v>196</v>
      </c>
      <c r="L7674" s="2">
        <v>0</v>
      </c>
      <c r="M7674" s="2">
        <v>0</v>
      </c>
      <c r="N7674" s="2">
        <v>0</v>
      </c>
      <c r="O7674" s="2">
        <v>0</v>
      </c>
      <c r="P7674" s="2">
        <v>0</v>
      </c>
      <c r="Q7674" s="2">
        <v>0</v>
      </c>
      <c r="R7674"/>
      <c r="S7674"/>
    </row>
    <row r="7675" spans="1:19" x14ac:dyDescent="0.3">
      <c r="A7675">
        <v>7674</v>
      </c>
      <c r="B7675" t="s">
        <v>7690</v>
      </c>
      <c r="C7675" t="s">
        <v>15</v>
      </c>
      <c r="D7675" s="1">
        <v>300.5</v>
      </c>
      <c r="E7675" s="1">
        <v>311.60000000000002</v>
      </c>
      <c r="F7675" s="2">
        <v>1476</v>
      </c>
      <c r="G7675" s="1">
        <f>2*PI()*Predictive_Maintenance_Data[[#This Row],[Rotational speed '[rpm']]]/60</f>
        <v>154.56635855661781</v>
      </c>
      <c r="H7675" s="1">
        <v>39.1</v>
      </c>
      <c r="I7675" s="1">
        <f t="shared" si="119"/>
        <v>11.100000000000023</v>
      </c>
      <c r="J7675" s="1">
        <f>Predictive_Maintenance_Data[[#This Row],[Torque '[Nm']]]*Predictive_Maintenance_Data[[#This Row],[Angular velocity '[rad/s']]]/1000</f>
        <v>6.0435446195637565</v>
      </c>
      <c r="K7675" s="2">
        <v>199</v>
      </c>
      <c r="L7675" s="2">
        <v>0</v>
      </c>
      <c r="M7675" s="2">
        <v>0</v>
      </c>
      <c r="N7675" s="2">
        <v>0</v>
      </c>
      <c r="O7675" s="2">
        <v>0</v>
      </c>
      <c r="P7675" s="2">
        <v>0</v>
      </c>
      <c r="Q7675" s="2">
        <v>0</v>
      </c>
      <c r="R7675"/>
      <c r="S7675"/>
    </row>
    <row r="7676" spans="1:19" x14ac:dyDescent="0.3">
      <c r="A7676">
        <v>7675</v>
      </c>
      <c r="B7676" t="s">
        <v>7691</v>
      </c>
      <c r="C7676" t="s">
        <v>17</v>
      </c>
      <c r="D7676" s="1">
        <v>300.5</v>
      </c>
      <c r="E7676" s="1">
        <v>311.60000000000002</v>
      </c>
      <c r="F7676" s="2">
        <v>1509</v>
      </c>
      <c r="G7676" s="1">
        <f>2*PI()*Predictive_Maintenance_Data[[#This Row],[Rotational speed '[rpm']]]/60</f>
        <v>158.02211047556659</v>
      </c>
      <c r="H7676" s="1">
        <v>47.2</v>
      </c>
      <c r="I7676" s="1">
        <f t="shared" si="119"/>
        <v>11.100000000000023</v>
      </c>
      <c r="J7676" s="1">
        <f>Predictive_Maintenance_Data[[#This Row],[Torque '[Nm']]]*Predictive_Maintenance_Data[[#This Row],[Angular velocity '[rad/s']]]/1000</f>
        <v>7.4586436144467436</v>
      </c>
      <c r="K7676" s="2">
        <v>202</v>
      </c>
      <c r="L7676" s="2">
        <v>0</v>
      </c>
      <c r="M7676" s="2">
        <v>0</v>
      </c>
      <c r="N7676" s="2">
        <v>0</v>
      </c>
      <c r="O7676" s="2">
        <v>0</v>
      </c>
      <c r="P7676" s="2">
        <v>0</v>
      </c>
      <c r="Q7676" s="2">
        <v>0</v>
      </c>
      <c r="R7676"/>
      <c r="S7676"/>
    </row>
    <row r="7677" spans="1:19" x14ac:dyDescent="0.3">
      <c r="A7677">
        <v>7676</v>
      </c>
      <c r="B7677" t="s">
        <v>7692</v>
      </c>
      <c r="C7677" t="s">
        <v>17</v>
      </c>
      <c r="D7677" s="1">
        <v>300.5</v>
      </c>
      <c r="E7677" s="1">
        <v>311.60000000000002</v>
      </c>
      <c r="F7677" s="2">
        <v>1447</v>
      </c>
      <c r="G7677" s="1">
        <f>2*PI()*Predictive_Maintenance_Data[[#This Row],[Rotational speed '[rpm']]]/60</f>
        <v>151.52948565814768</v>
      </c>
      <c r="H7677" s="1">
        <v>45.4</v>
      </c>
      <c r="I7677" s="1">
        <f t="shared" si="119"/>
        <v>11.100000000000023</v>
      </c>
      <c r="J7677" s="1">
        <f>Predictive_Maintenance_Data[[#This Row],[Torque '[Nm']]]*Predictive_Maintenance_Data[[#This Row],[Angular velocity '[rad/s']]]/1000</f>
        <v>6.8794386488799049</v>
      </c>
      <c r="K7677" s="2">
        <v>204</v>
      </c>
      <c r="L7677" s="2">
        <v>0</v>
      </c>
      <c r="M7677" s="2">
        <v>0</v>
      </c>
      <c r="N7677" s="2">
        <v>0</v>
      </c>
      <c r="O7677" s="2">
        <v>0</v>
      </c>
      <c r="P7677" s="2">
        <v>0</v>
      </c>
      <c r="Q7677" s="2">
        <v>0</v>
      </c>
      <c r="R7677"/>
      <c r="S7677"/>
    </row>
    <row r="7678" spans="1:19" x14ac:dyDescent="0.3">
      <c r="A7678">
        <v>7677</v>
      </c>
      <c r="B7678" t="s">
        <v>7693</v>
      </c>
      <c r="C7678" t="s">
        <v>17</v>
      </c>
      <c r="D7678" s="1">
        <v>300.60000000000002</v>
      </c>
      <c r="E7678" s="1">
        <v>311.7</v>
      </c>
      <c r="F7678" s="2">
        <v>1448</v>
      </c>
      <c r="G7678" s="1">
        <f>2*PI()*Predictive_Maintenance_Data[[#This Row],[Rotational speed '[rpm']]]/60</f>
        <v>151.63420541326735</v>
      </c>
      <c r="H7678" s="1">
        <v>49.1</v>
      </c>
      <c r="I7678" s="1">
        <f t="shared" si="119"/>
        <v>11.099999999999966</v>
      </c>
      <c r="J7678" s="1">
        <f>Predictive_Maintenance_Data[[#This Row],[Torque '[Nm']]]*Predictive_Maintenance_Data[[#This Row],[Angular velocity '[rad/s']]]/1000</f>
        <v>7.4452394857914266</v>
      </c>
      <c r="K7678" s="2">
        <v>206</v>
      </c>
      <c r="L7678" s="2">
        <v>0</v>
      </c>
      <c r="M7678" s="2">
        <v>0</v>
      </c>
      <c r="N7678" s="2">
        <v>0</v>
      </c>
      <c r="O7678" s="2">
        <v>0</v>
      </c>
      <c r="P7678" s="2">
        <v>0</v>
      </c>
      <c r="Q7678" s="2">
        <v>0</v>
      </c>
      <c r="R7678"/>
      <c r="S7678"/>
    </row>
    <row r="7679" spans="1:19" x14ac:dyDescent="0.3">
      <c r="A7679">
        <v>7678</v>
      </c>
      <c r="B7679" t="s">
        <v>7694</v>
      </c>
      <c r="C7679" t="s">
        <v>17</v>
      </c>
      <c r="D7679" s="1">
        <v>300.60000000000002</v>
      </c>
      <c r="E7679" s="1">
        <v>311.7</v>
      </c>
      <c r="F7679" s="2">
        <v>1428</v>
      </c>
      <c r="G7679" s="1">
        <f>2*PI()*Predictive_Maintenance_Data[[#This Row],[Rotational speed '[rpm']]]/60</f>
        <v>149.53981031087415</v>
      </c>
      <c r="H7679" s="1">
        <v>52.6</v>
      </c>
      <c r="I7679" s="1">
        <f t="shared" si="119"/>
        <v>11.099999999999966</v>
      </c>
      <c r="J7679" s="1">
        <f>Predictive_Maintenance_Data[[#This Row],[Torque '[Nm']]]*Predictive_Maintenance_Data[[#This Row],[Angular velocity '[rad/s']]]/1000</f>
        <v>7.86579402235198</v>
      </c>
      <c r="K7679" s="2">
        <v>208</v>
      </c>
      <c r="L7679" s="2">
        <v>0</v>
      </c>
      <c r="M7679" s="2">
        <v>0</v>
      </c>
      <c r="N7679" s="2">
        <v>0</v>
      </c>
      <c r="O7679" s="2">
        <v>0</v>
      </c>
      <c r="P7679" s="2">
        <v>0</v>
      </c>
      <c r="Q7679" s="2">
        <v>0</v>
      </c>
      <c r="R7679"/>
      <c r="S7679"/>
    </row>
    <row r="7680" spans="1:19" x14ac:dyDescent="0.3">
      <c r="A7680">
        <v>7679</v>
      </c>
      <c r="B7680" t="s">
        <v>7695</v>
      </c>
      <c r="C7680" t="s">
        <v>15</v>
      </c>
      <c r="D7680" s="1">
        <v>300.60000000000002</v>
      </c>
      <c r="E7680" s="1">
        <v>311.7</v>
      </c>
      <c r="F7680" s="2">
        <v>1389</v>
      </c>
      <c r="G7680" s="1">
        <f>2*PI()*Predictive_Maintenance_Data[[#This Row],[Rotational speed '[rpm']]]/60</f>
        <v>145.45573986120741</v>
      </c>
      <c r="H7680" s="1">
        <v>52.1</v>
      </c>
      <c r="I7680" s="1">
        <f t="shared" si="119"/>
        <v>11.099999999999966</v>
      </c>
      <c r="J7680" s="1">
        <f>Predictive_Maintenance_Data[[#This Row],[Torque '[Nm']]]*Predictive_Maintenance_Data[[#This Row],[Angular velocity '[rad/s']]]/1000</f>
        <v>7.5782440467689058</v>
      </c>
      <c r="K7680" s="2">
        <v>210</v>
      </c>
      <c r="L7680" s="2">
        <v>0</v>
      </c>
      <c r="M7680" s="2">
        <v>0</v>
      </c>
      <c r="N7680" s="2">
        <v>0</v>
      </c>
      <c r="O7680" s="2">
        <v>0</v>
      </c>
      <c r="P7680" s="2">
        <v>0</v>
      </c>
      <c r="Q7680" s="2">
        <v>0</v>
      </c>
      <c r="R7680"/>
      <c r="S7680"/>
    </row>
    <row r="7681" spans="1:19" x14ac:dyDescent="0.3">
      <c r="A7681">
        <v>7680</v>
      </c>
      <c r="B7681" t="s">
        <v>7696</v>
      </c>
      <c r="C7681" t="s">
        <v>17</v>
      </c>
      <c r="D7681" s="1">
        <v>300.7</v>
      </c>
      <c r="E7681" s="1">
        <v>311.7</v>
      </c>
      <c r="F7681" s="2">
        <v>1635</v>
      </c>
      <c r="G7681" s="1">
        <f>2*PI()*Predictive_Maintenance_Data[[#This Row],[Rotational speed '[rpm']]]/60</f>
        <v>171.21679962064371</v>
      </c>
      <c r="H7681" s="1">
        <v>32.4</v>
      </c>
      <c r="I7681" s="1">
        <f t="shared" si="119"/>
        <v>11</v>
      </c>
      <c r="J7681" s="1">
        <f>Predictive_Maintenance_Data[[#This Row],[Torque '[Nm']]]*Predictive_Maintenance_Data[[#This Row],[Angular velocity '[rad/s']]]/1000</f>
        <v>5.5474243077088561</v>
      </c>
      <c r="K7681" s="2">
        <v>213</v>
      </c>
      <c r="L7681" s="2">
        <v>0</v>
      </c>
      <c r="M7681" s="2">
        <v>0</v>
      </c>
      <c r="N7681" s="2">
        <v>0</v>
      </c>
      <c r="O7681" s="2">
        <v>0</v>
      </c>
      <c r="P7681" s="2">
        <v>0</v>
      </c>
      <c r="Q7681" s="2">
        <v>0</v>
      </c>
      <c r="R7681"/>
      <c r="S7681"/>
    </row>
    <row r="7682" spans="1:19" x14ac:dyDescent="0.3">
      <c r="A7682">
        <v>7681</v>
      </c>
      <c r="B7682" t="s">
        <v>7697</v>
      </c>
      <c r="C7682" t="s">
        <v>17</v>
      </c>
      <c r="D7682" s="1">
        <v>300.7</v>
      </c>
      <c r="E7682" s="1">
        <v>311.7</v>
      </c>
      <c r="F7682" s="2">
        <v>1395</v>
      </c>
      <c r="G7682" s="1">
        <f>2*PI()*Predictive_Maintenance_Data[[#This Row],[Rotational speed '[rpm']]]/60</f>
        <v>146.08405839192537</v>
      </c>
      <c r="H7682" s="1">
        <v>43.7</v>
      </c>
      <c r="I7682" s="1">
        <f t="shared" ref="I7682:I7745" si="120">E7682-D7682</f>
        <v>11</v>
      </c>
      <c r="J7682" s="1">
        <f>Predictive_Maintenance_Data[[#This Row],[Torque '[Nm']]]*Predictive_Maintenance_Data[[#This Row],[Angular velocity '[rad/s']]]/1000</f>
        <v>6.3838733517271393</v>
      </c>
      <c r="K7682" s="2">
        <v>215</v>
      </c>
      <c r="L7682" s="2">
        <v>0</v>
      </c>
      <c r="M7682" s="2">
        <v>0</v>
      </c>
      <c r="N7682" s="2">
        <v>0</v>
      </c>
      <c r="O7682" s="2">
        <v>0</v>
      </c>
      <c r="P7682" s="2">
        <v>0</v>
      </c>
      <c r="Q7682" s="2">
        <v>0</v>
      </c>
      <c r="R7682"/>
      <c r="S7682"/>
    </row>
    <row r="7683" spans="1:19" x14ac:dyDescent="0.3">
      <c r="A7683">
        <v>7682</v>
      </c>
      <c r="B7683" t="s">
        <v>7698</v>
      </c>
      <c r="C7683" t="s">
        <v>17</v>
      </c>
      <c r="D7683" s="1">
        <v>300.7</v>
      </c>
      <c r="E7683" s="1">
        <v>311.8</v>
      </c>
      <c r="F7683" s="2">
        <v>1443</v>
      </c>
      <c r="G7683" s="1">
        <f>2*PI()*Predictive_Maintenance_Data[[#This Row],[Rotational speed '[rpm']]]/60</f>
        <v>151.11060663766906</v>
      </c>
      <c r="H7683" s="1">
        <v>43.7</v>
      </c>
      <c r="I7683" s="1">
        <f t="shared" si="120"/>
        <v>11.100000000000023</v>
      </c>
      <c r="J7683" s="1">
        <f>Predictive_Maintenance_Data[[#This Row],[Torque '[Nm']]]*Predictive_Maintenance_Data[[#This Row],[Angular velocity '[rad/s']]]/1000</f>
        <v>6.6035335100661383</v>
      </c>
      <c r="K7683" s="2">
        <v>217</v>
      </c>
      <c r="L7683" s="2">
        <v>0</v>
      </c>
      <c r="M7683" s="2">
        <v>0</v>
      </c>
      <c r="N7683" s="2">
        <v>0</v>
      </c>
      <c r="O7683" s="2">
        <v>0</v>
      </c>
      <c r="P7683" s="2">
        <v>0</v>
      </c>
      <c r="Q7683" s="2">
        <v>0</v>
      </c>
      <c r="R7683"/>
      <c r="S7683"/>
    </row>
    <row r="7684" spans="1:19" x14ac:dyDescent="0.3">
      <c r="A7684">
        <v>7683</v>
      </c>
      <c r="B7684" t="s">
        <v>7699</v>
      </c>
      <c r="C7684" t="s">
        <v>15</v>
      </c>
      <c r="D7684" s="1">
        <v>300.7</v>
      </c>
      <c r="E7684" s="1">
        <v>311.7</v>
      </c>
      <c r="F7684" s="2">
        <v>1412</v>
      </c>
      <c r="G7684" s="1">
        <f>2*PI()*Predictive_Maintenance_Data[[#This Row],[Rotational speed '[rpm']]]/60</f>
        <v>147.86429422895961</v>
      </c>
      <c r="H7684" s="1">
        <v>49.1</v>
      </c>
      <c r="I7684" s="1">
        <f t="shared" si="120"/>
        <v>11</v>
      </c>
      <c r="J7684" s="1">
        <f>Predictive_Maintenance_Data[[#This Row],[Torque '[Nm']]]*Predictive_Maintenance_Data[[#This Row],[Angular velocity '[rad/s']]]/1000</f>
        <v>7.2601368466419167</v>
      </c>
      <c r="K7684" s="2">
        <v>219</v>
      </c>
      <c r="L7684" s="2">
        <v>0</v>
      </c>
      <c r="M7684" s="2">
        <v>0</v>
      </c>
      <c r="N7684" s="2">
        <v>0</v>
      </c>
      <c r="O7684" s="2">
        <v>0</v>
      </c>
      <c r="P7684" s="2">
        <v>0</v>
      </c>
      <c r="Q7684" s="2">
        <v>0</v>
      </c>
      <c r="R7684"/>
      <c r="S7684"/>
    </row>
    <row r="7685" spans="1:19" x14ac:dyDescent="0.3">
      <c r="A7685">
        <v>7684</v>
      </c>
      <c r="B7685" t="s">
        <v>7700</v>
      </c>
      <c r="C7685" t="s">
        <v>17</v>
      </c>
      <c r="D7685" s="1">
        <v>300.7</v>
      </c>
      <c r="E7685" s="1">
        <v>311.7</v>
      </c>
      <c r="F7685" s="2">
        <v>1524</v>
      </c>
      <c r="G7685" s="1">
        <f>2*PI()*Predictive_Maintenance_Data[[#This Row],[Rotational speed '[rpm']]]/60</f>
        <v>159.59290680236148</v>
      </c>
      <c r="H7685" s="1">
        <v>43.5</v>
      </c>
      <c r="I7685" s="1">
        <f t="shared" si="120"/>
        <v>11</v>
      </c>
      <c r="J7685" s="1">
        <f>Predictive_Maintenance_Data[[#This Row],[Torque '[Nm']]]*Predictive_Maintenance_Data[[#This Row],[Angular velocity '[rad/s']]]/1000</f>
        <v>6.9422914459027245</v>
      </c>
      <c r="K7685" s="2">
        <v>222</v>
      </c>
      <c r="L7685" s="2">
        <v>0</v>
      </c>
      <c r="M7685" s="2">
        <v>0</v>
      </c>
      <c r="N7685" s="2">
        <v>0</v>
      </c>
      <c r="O7685" s="2">
        <v>0</v>
      </c>
      <c r="P7685" s="2">
        <v>0</v>
      </c>
      <c r="Q7685" s="2">
        <v>0</v>
      </c>
      <c r="R7685"/>
      <c r="S7685"/>
    </row>
    <row r="7686" spans="1:19" x14ac:dyDescent="0.3">
      <c r="A7686">
        <v>7685</v>
      </c>
      <c r="B7686" t="s">
        <v>7701</v>
      </c>
      <c r="C7686" t="s">
        <v>15</v>
      </c>
      <c r="D7686" s="1">
        <v>300.7</v>
      </c>
      <c r="E7686" s="1">
        <v>311.8</v>
      </c>
      <c r="F7686" s="2">
        <v>1407</v>
      </c>
      <c r="G7686" s="1">
        <f>2*PI()*Predictive_Maintenance_Data[[#This Row],[Rotational speed '[rpm']]]/60</f>
        <v>147.34069545336129</v>
      </c>
      <c r="H7686" s="1">
        <v>42.4</v>
      </c>
      <c r="I7686" s="1">
        <f t="shared" si="120"/>
        <v>11.100000000000023</v>
      </c>
      <c r="J7686" s="1">
        <f>Predictive_Maintenance_Data[[#This Row],[Torque '[Nm']]]*Predictive_Maintenance_Data[[#This Row],[Angular velocity '[rad/s']]]/1000</f>
        <v>6.2472454872225187</v>
      </c>
      <c r="K7686" s="2">
        <v>224</v>
      </c>
      <c r="L7686" s="2">
        <v>0</v>
      </c>
      <c r="M7686" s="2">
        <v>0</v>
      </c>
      <c r="N7686" s="2">
        <v>0</v>
      </c>
      <c r="O7686" s="2">
        <v>0</v>
      </c>
      <c r="P7686" s="2">
        <v>0</v>
      </c>
      <c r="Q7686" s="2">
        <v>0</v>
      </c>
      <c r="R7686"/>
      <c r="S7686"/>
    </row>
    <row r="7687" spans="1:19" x14ac:dyDescent="0.3">
      <c r="A7687">
        <v>7686</v>
      </c>
      <c r="B7687" t="s">
        <v>7702</v>
      </c>
      <c r="C7687" t="s">
        <v>17</v>
      </c>
      <c r="D7687" s="1">
        <v>300.8</v>
      </c>
      <c r="E7687" s="1">
        <v>311.7</v>
      </c>
      <c r="F7687" s="2">
        <v>1397</v>
      </c>
      <c r="G7687" s="1">
        <f>2*PI()*Predictive_Maintenance_Data[[#This Row],[Rotational speed '[rpm']]]/60</f>
        <v>146.29349790216469</v>
      </c>
      <c r="H7687" s="1">
        <v>43.5</v>
      </c>
      <c r="I7687" s="1">
        <f t="shared" si="120"/>
        <v>10.899999999999977</v>
      </c>
      <c r="J7687" s="1">
        <f>Predictive_Maintenance_Data[[#This Row],[Torque '[Nm']]]*Predictive_Maintenance_Data[[#This Row],[Angular velocity '[rad/s']]]/1000</f>
        <v>6.3637671587441638</v>
      </c>
      <c r="K7687" s="2">
        <v>227</v>
      </c>
      <c r="L7687" s="2">
        <v>0</v>
      </c>
      <c r="M7687" s="2">
        <v>0</v>
      </c>
      <c r="N7687" s="2">
        <v>0</v>
      </c>
      <c r="O7687" s="2">
        <v>0</v>
      </c>
      <c r="P7687" s="2">
        <v>0</v>
      </c>
      <c r="Q7687" s="2">
        <v>0</v>
      </c>
      <c r="R7687"/>
      <c r="S7687"/>
    </row>
    <row r="7688" spans="1:19" x14ac:dyDescent="0.3">
      <c r="A7688">
        <v>7687</v>
      </c>
      <c r="B7688" t="s">
        <v>7703</v>
      </c>
      <c r="C7688" t="s">
        <v>15</v>
      </c>
      <c r="D7688" s="1">
        <v>300.7</v>
      </c>
      <c r="E7688" s="1">
        <v>311.7</v>
      </c>
      <c r="F7688" s="2">
        <v>1504</v>
      </c>
      <c r="G7688" s="1">
        <f>2*PI()*Predictive_Maintenance_Data[[#This Row],[Rotational speed '[rpm']]]/60</f>
        <v>157.4985116999683</v>
      </c>
      <c r="H7688" s="1">
        <v>36.9</v>
      </c>
      <c r="I7688" s="1">
        <f t="shared" si="120"/>
        <v>11</v>
      </c>
      <c r="J7688" s="1">
        <f>Predictive_Maintenance_Data[[#This Row],[Torque '[Nm']]]*Predictive_Maintenance_Data[[#This Row],[Angular velocity '[rad/s']]]/1000</f>
        <v>5.8116950817288302</v>
      </c>
      <c r="K7688" s="2">
        <v>229</v>
      </c>
      <c r="L7688" s="2">
        <v>0</v>
      </c>
      <c r="M7688" s="2">
        <v>0</v>
      </c>
      <c r="N7688" s="2">
        <v>0</v>
      </c>
      <c r="O7688" s="2">
        <v>0</v>
      </c>
      <c r="P7688" s="2">
        <v>0</v>
      </c>
      <c r="Q7688" s="2">
        <v>0</v>
      </c>
      <c r="R7688"/>
      <c r="S7688"/>
    </row>
    <row r="7689" spans="1:19" x14ac:dyDescent="0.3">
      <c r="A7689">
        <v>7688</v>
      </c>
      <c r="B7689" t="s">
        <v>7704</v>
      </c>
      <c r="C7689" t="s">
        <v>15</v>
      </c>
      <c r="D7689" s="1">
        <v>300.7</v>
      </c>
      <c r="E7689" s="1">
        <v>311.7</v>
      </c>
      <c r="F7689" s="2">
        <v>2097</v>
      </c>
      <c r="G7689" s="1">
        <f>2*PI()*Predictive_Maintenance_Data[[#This Row],[Rotational speed '[rpm']]]/60</f>
        <v>219.59732648592654</v>
      </c>
      <c r="H7689" s="1">
        <v>18.899999999999999</v>
      </c>
      <c r="I7689" s="1">
        <f t="shared" si="120"/>
        <v>11</v>
      </c>
      <c r="J7689" s="1">
        <f>Predictive_Maintenance_Data[[#This Row],[Torque '[Nm']]]*Predictive_Maintenance_Data[[#This Row],[Angular velocity '[rad/s']]]/1000</f>
        <v>4.1503894705840114</v>
      </c>
      <c r="K7689" s="2">
        <v>232</v>
      </c>
      <c r="L7689" s="2">
        <v>1</v>
      </c>
      <c r="M7689" s="2">
        <v>1</v>
      </c>
      <c r="N7689" s="2">
        <v>0</v>
      </c>
      <c r="O7689" s="2">
        <v>0</v>
      </c>
      <c r="P7689" s="2">
        <v>0</v>
      </c>
      <c r="Q7689" s="2">
        <v>0</v>
      </c>
      <c r="R7689"/>
      <c r="S7689"/>
    </row>
    <row r="7690" spans="1:19" x14ac:dyDescent="0.3">
      <c r="A7690">
        <v>7689</v>
      </c>
      <c r="B7690" t="s">
        <v>7705</v>
      </c>
      <c r="C7690" t="s">
        <v>17</v>
      </c>
      <c r="D7690" s="1">
        <v>300.60000000000002</v>
      </c>
      <c r="E7690" s="1">
        <v>311.7</v>
      </c>
      <c r="F7690" s="2">
        <v>1553</v>
      </c>
      <c r="G7690" s="1">
        <f>2*PI()*Predictive_Maintenance_Data[[#This Row],[Rotational speed '[rpm']]]/60</f>
        <v>162.62977970083162</v>
      </c>
      <c r="H7690" s="1">
        <v>39.799999999999997</v>
      </c>
      <c r="I7690" s="1">
        <f t="shared" si="120"/>
        <v>11.099999999999966</v>
      </c>
      <c r="J7690" s="1">
        <f>Predictive_Maintenance_Data[[#This Row],[Torque '[Nm']]]*Predictive_Maintenance_Data[[#This Row],[Angular velocity '[rad/s']]]/1000</f>
        <v>6.4726652320930977</v>
      </c>
      <c r="K7690" s="2">
        <v>0</v>
      </c>
      <c r="L7690" s="2">
        <v>0</v>
      </c>
      <c r="M7690" s="2">
        <v>0</v>
      </c>
      <c r="N7690" s="2">
        <v>0</v>
      </c>
      <c r="O7690" s="2">
        <v>0</v>
      </c>
      <c r="P7690" s="2">
        <v>0</v>
      </c>
      <c r="Q7690" s="2">
        <v>0</v>
      </c>
      <c r="R7690"/>
      <c r="S7690"/>
    </row>
    <row r="7691" spans="1:19" x14ac:dyDescent="0.3">
      <c r="A7691">
        <v>7690</v>
      </c>
      <c r="B7691" t="s">
        <v>7706</v>
      </c>
      <c r="C7691" t="s">
        <v>17</v>
      </c>
      <c r="D7691" s="1">
        <v>300.60000000000002</v>
      </c>
      <c r="E7691" s="1">
        <v>311.7</v>
      </c>
      <c r="F7691" s="2">
        <v>1432</v>
      </c>
      <c r="G7691" s="1">
        <f>2*PI()*Predictive_Maintenance_Data[[#This Row],[Rotational speed '[rpm']]]/60</f>
        <v>149.95868933135279</v>
      </c>
      <c r="H7691" s="1">
        <v>39.200000000000003</v>
      </c>
      <c r="I7691" s="1">
        <f t="shared" si="120"/>
        <v>11.099999999999966</v>
      </c>
      <c r="J7691" s="1">
        <f>Predictive_Maintenance_Data[[#This Row],[Torque '[Nm']]]*Predictive_Maintenance_Data[[#This Row],[Angular velocity '[rad/s']]]/1000</f>
        <v>5.87838062178903</v>
      </c>
      <c r="K7691" s="2">
        <v>2</v>
      </c>
      <c r="L7691" s="2">
        <v>0</v>
      </c>
      <c r="M7691" s="2">
        <v>0</v>
      </c>
      <c r="N7691" s="2">
        <v>0</v>
      </c>
      <c r="O7691" s="2">
        <v>0</v>
      </c>
      <c r="P7691" s="2">
        <v>0</v>
      </c>
      <c r="Q7691" s="2">
        <v>0</v>
      </c>
      <c r="R7691"/>
      <c r="S7691"/>
    </row>
    <row r="7692" spans="1:19" x14ac:dyDescent="0.3">
      <c r="A7692">
        <v>7691</v>
      </c>
      <c r="B7692" t="s">
        <v>7707</v>
      </c>
      <c r="C7692" t="s">
        <v>15</v>
      </c>
      <c r="D7692" s="1">
        <v>300.5</v>
      </c>
      <c r="E7692" s="1">
        <v>311.60000000000002</v>
      </c>
      <c r="F7692" s="2">
        <v>1577</v>
      </c>
      <c r="G7692" s="1">
        <f>2*PI()*Predictive_Maintenance_Data[[#This Row],[Rotational speed '[rpm']]]/60</f>
        <v>165.14305382370347</v>
      </c>
      <c r="H7692" s="1">
        <v>36.5</v>
      </c>
      <c r="I7692" s="1">
        <f t="shared" si="120"/>
        <v>11.100000000000023</v>
      </c>
      <c r="J7692" s="1">
        <f>Predictive_Maintenance_Data[[#This Row],[Torque '[Nm']]]*Predictive_Maintenance_Data[[#This Row],[Angular velocity '[rad/s']]]/1000</f>
        <v>6.0277214645651762</v>
      </c>
      <c r="K7692" s="2">
        <v>4</v>
      </c>
      <c r="L7692" s="2">
        <v>0</v>
      </c>
      <c r="M7692" s="2">
        <v>0</v>
      </c>
      <c r="N7692" s="2">
        <v>0</v>
      </c>
      <c r="O7692" s="2">
        <v>0</v>
      </c>
      <c r="P7692" s="2">
        <v>0</v>
      </c>
      <c r="Q7692" s="2">
        <v>0</v>
      </c>
      <c r="R7692"/>
      <c r="S7692"/>
    </row>
    <row r="7693" spans="1:19" x14ac:dyDescent="0.3">
      <c r="A7693">
        <v>7692</v>
      </c>
      <c r="B7693" t="s">
        <v>7708</v>
      </c>
      <c r="C7693" t="s">
        <v>15</v>
      </c>
      <c r="D7693" s="1">
        <v>300.5</v>
      </c>
      <c r="E7693" s="1">
        <v>311.5</v>
      </c>
      <c r="F7693" s="2">
        <v>1370</v>
      </c>
      <c r="G7693" s="1">
        <f>2*PI()*Predictive_Maintenance_Data[[#This Row],[Rotational speed '[rpm']]]/60</f>
        <v>143.46606451393387</v>
      </c>
      <c r="H7693" s="1">
        <v>56.1</v>
      </c>
      <c r="I7693" s="1">
        <f t="shared" si="120"/>
        <v>11</v>
      </c>
      <c r="J7693" s="1">
        <f>Predictive_Maintenance_Data[[#This Row],[Torque '[Nm']]]*Predictive_Maintenance_Data[[#This Row],[Angular velocity '[rad/s']]]/1000</f>
        <v>8.0484462192316908</v>
      </c>
      <c r="K7693" s="2">
        <v>7</v>
      </c>
      <c r="L7693" s="2">
        <v>0</v>
      </c>
      <c r="M7693" s="2">
        <v>0</v>
      </c>
      <c r="N7693" s="2">
        <v>0</v>
      </c>
      <c r="O7693" s="2">
        <v>0</v>
      </c>
      <c r="P7693" s="2">
        <v>0</v>
      </c>
      <c r="Q7693" s="2">
        <v>0</v>
      </c>
      <c r="R7693"/>
      <c r="S7693"/>
    </row>
    <row r="7694" spans="1:19" x14ac:dyDescent="0.3">
      <c r="A7694">
        <v>7693</v>
      </c>
      <c r="B7694" t="s">
        <v>7709</v>
      </c>
      <c r="C7694" t="s">
        <v>27</v>
      </c>
      <c r="D7694" s="1">
        <v>300.5</v>
      </c>
      <c r="E7694" s="1">
        <v>311.60000000000002</v>
      </c>
      <c r="F7694" s="2">
        <v>1506</v>
      </c>
      <c r="G7694" s="1">
        <f>2*PI()*Predictive_Maintenance_Data[[#This Row],[Rotational speed '[rpm']]]/60</f>
        <v>157.70795121020763</v>
      </c>
      <c r="H7694" s="1">
        <v>36.200000000000003</v>
      </c>
      <c r="I7694" s="1">
        <f t="shared" si="120"/>
        <v>11.100000000000023</v>
      </c>
      <c r="J7694" s="1">
        <f>Predictive_Maintenance_Data[[#This Row],[Torque '[Nm']]]*Predictive_Maintenance_Data[[#This Row],[Angular velocity '[rad/s']]]/1000</f>
        <v>5.7090278338095164</v>
      </c>
      <c r="K7694" s="2">
        <v>10</v>
      </c>
      <c r="L7694" s="2">
        <v>0</v>
      </c>
      <c r="M7694" s="2">
        <v>0</v>
      </c>
      <c r="N7694" s="2">
        <v>0</v>
      </c>
      <c r="O7694" s="2">
        <v>0</v>
      </c>
      <c r="P7694" s="2">
        <v>0</v>
      </c>
      <c r="Q7694" s="2">
        <v>0</v>
      </c>
      <c r="R7694"/>
      <c r="S7694"/>
    </row>
    <row r="7695" spans="1:19" x14ac:dyDescent="0.3">
      <c r="A7695">
        <v>7694</v>
      </c>
      <c r="B7695" t="s">
        <v>7710</v>
      </c>
      <c r="C7695" t="s">
        <v>17</v>
      </c>
      <c r="D7695" s="1">
        <v>300.60000000000002</v>
      </c>
      <c r="E7695" s="1">
        <v>311.60000000000002</v>
      </c>
      <c r="F7695" s="2">
        <v>1964</v>
      </c>
      <c r="G7695" s="1">
        <f>2*PI()*Predictive_Maintenance_Data[[#This Row],[Rotational speed '[rpm']]]/60</f>
        <v>205.66959905501182</v>
      </c>
      <c r="H7695" s="1">
        <v>21.4</v>
      </c>
      <c r="I7695" s="1">
        <f t="shared" si="120"/>
        <v>11</v>
      </c>
      <c r="J7695" s="1">
        <f>Predictive_Maintenance_Data[[#This Row],[Torque '[Nm']]]*Predictive_Maintenance_Data[[#This Row],[Angular velocity '[rad/s']]]/1000</f>
        <v>4.4013294197772526</v>
      </c>
      <c r="K7695" s="2">
        <v>15</v>
      </c>
      <c r="L7695" s="2">
        <v>0</v>
      </c>
      <c r="M7695" s="2">
        <v>0</v>
      </c>
      <c r="N7695" s="2">
        <v>0</v>
      </c>
      <c r="O7695" s="2">
        <v>0</v>
      </c>
      <c r="P7695" s="2">
        <v>0</v>
      </c>
      <c r="Q7695" s="2">
        <v>0</v>
      </c>
      <c r="R7695"/>
      <c r="S7695"/>
    </row>
    <row r="7696" spans="1:19" x14ac:dyDescent="0.3">
      <c r="A7696">
        <v>7695</v>
      </c>
      <c r="B7696" t="s">
        <v>7711</v>
      </c>
      <c r="C7696" t="s">
        <v>27</v>
      </c>
      <c r="D7696" s="1">
        <v>300.60000000000002</v>
      </c>
      <c r="E7696" s="1">
        <v>311.7</v>
      </c>
      <c r="F7696" s="2">
        <v>1500</v>
      </c>
      <c r="G7696" s="1">
        <f>2*PI()*Predictive_Maintenance_Data[[#This Row],[Rotational speed '[rpm']]]/60</f>
        <v>157.07963267948966</v>
      </c>
      <c r="H7696" s="1">
        <v>36.700000000000003</v>
      </c>
      <c r="I7696" s="1">
        <f t="shared" si="120"/>
        <v>11.099999999999966</v>
      </c>
      <c r="J7696" s="1">
        <f>Predictive_Maintenance_Data[[#This Row],[Torque '[Nm']]]*Predictive_Maintenance_Data[[#This Row],[Angular velocity '[rad/s']]]/1000</f>
        <v>5.7648225193372706</v>
      </c>
      <c r="K7696" s="2">
        <v>17</v>
      </c>
      <c r="L7696" s="2">
        <v>0</v>
      </c>
      <c r="M7696" s="2">
        <v>0</v>
      </c>
      <c r="N7696" s="2">
        <v>0</v>
      </c>
      <c r="O7696" s="2">
        <v>0</v>
      </c>
      <c r="P7696" s="2">
        <v>0</v>
      </c>
      <c r="Q7696" s="2">
        <v>0</v>
      </c>
      <c r="R7696"/>
      <c r="S7696"/>
    </row>
    <row r="7697" spans="1:19" x14ac:dyDescent="0.3">
      <c r="A7697">
        <v>7696</v>
      </c>
      <c r="B7697" t="s">
        <v>7712</v>
      </c>
      <c r="C7697" t="s">
        <v>17</v>
      </c>
      <c r="D7697" s="1">
        <v>300.60000000000002</v>
      </c>
      <c r="E7697" s="1">
        <v>311.7</v>
      </c>
      <c r="F7697" s="2">
        <v>1488</v>
      </c>
      <c r="G7697" s="1">
        <f>2*PI()*Predictive_Maintenance_Data[[#This Row],[Rotational speed '[rpm']]]/60</f>
        <v>155.82299561805374</v>
      </c>
      <c r="H7697" s="1">
        <v>47.7</v>
      </c>
      <c r="I7697" s="1">
        <f t="shared" si="120"/>
        <v>11.099999999999966</v>
      </c>
      <c r="J7697" s="1">
        <f>Predictive_Maintenance_Data[[#This Row],[Torque '[Nm']]]*Predictive_Maintenance_Data[[#This Row],[Angular velocity '[rad/s']]]/1000</f>
        <v>7.4327568909811639</v>
      </c>
      <c r="K7697" s="2">
        <v>22</v>
      </c>
      <c r="L7697" s="2">
        <v>0</v>
      </c>
      <c r="M7697" s="2">
        <v>0</v>
      </c>
      <c r="N7697" s="2">
        <v>0</v>
      </c>
      <c r="O7697" s="2">
        <v>0</v>
      </c>
      <c r="P7697" s="2">
        <v>0</v>
      </c>
      <c r="Q7697" s="2">
        <v>0</v>
      </c>
      <c r="R7697"/>
      <c r="S7697"/>
    </row>
    <row r="7698" spans="1:19" x14ac:dyDescent="0.3">
      <c r="A7698">
        <v>7697</v>
      </c>
      <c r="B7698" t="s">
        <v>7713</v>
      </c>
      <c r="C7698" t="s">
        <v>27</v>
      </c>
      <c r="D7698" s="1">
        <v>300.60000000000002</v>
      </c>
      <c r="E7698" s="1">
        <v>311.5</v>
      </c>
      <c r="F7698" s="2">
        <v>1282</v>
      </c>
      <c r="G7698" s="1">
        <f>2*PI()*Predictive_Maintenance_Data[[#This Row],[Rotational speed '[rpm']]]/60</f>
        <v>134.25072606340385</v>
      </c>
      <c r="H7698" s="1">
        <v>60.2</v>
      </c>
      <c r="I7698" s="1">
        <f t="shared" si="120"/>
        <v>10.899999999999977</v>
      </c>
      <c r="J7698" s="1">
        <f>Predictive_Maintenance_Data[[#This Row],[Torque '[Nm']]]*Predictive_Maintenance_Data[[#This Row],[Angular velocity '[rad/s']]]/1000</f>
        <v>8.0818937090169118</v>
      </c>
      <c r="K7698" s="2">
        <v>24</v>
      </c>
      <c r="L7698" s="2">
        <v>0</v>
      </c>
      <c r="M7698" s="2">
        <v>0</v>
      </c>
      <c r="N7698" s="2">
        <v>0</v>
      </c>
      <c r="O7698" s="2">
        <v>0</v>
      </c>
      <c r="P7698" s="2">
        <v>0</v>
      </c>
      <c r="Q7698" s="2">
        <v>0</v>
      </c>
      <c r="R7698"/>
      <c r="S7698"/>
    </row>
    <row r="7699" spans="1:19" x14ac:dyDescent="0.3">
      <c r="A7699">
        <v>7698</v>
      </c>
      <c r="B7699" t="s">
        <v>7714</v>
      </c>
      <c r="C7699" t="s">
        <v>17</v>
      </c>
      <c r="D7699" s="1">
        <v>300.5</v>
      </c>
      <c r="E7699" s="1">
        <v>311.39999999999998</v>
      </c>
      <c r="F7699" s="2">
        <v>1400</v>
      </c>
      <c r="G7699" s="1">
        <f>2*PI()*Predictive_Maintenance_Data[[#This Row],[Rotational speed '[rpm']]]/60</f>
        <v>146.60765716752366</v>
      </c>
      <c r="H7699" s="1">
        <v>45.1</v>
      </c>
      <c r="I7699" s="1">
        <f t="shared" si="120"/>
        <v>10.899999999999977</v>
      </c>
      <c r="J7699" s="1">
        <f>Predictive_Maintenance_Data[[#This Row],[Torque '[Nm']]]*Predictive_Maintenance_Data[[#This Row],[Angular velocity '[rad/s']]]/1000</f>
        <v>6.612005338255317</v>
      </c>
      <c r="K7699" s="2">
        <v>29</v>
      </c>
      <c r="L7699" s="2">
        <v>0</v>
      </c>
      <c r="M7699" s="2">
        <v>0</v>
      </c>
      <c r="N7699" s="2">
        <v>0</v>
      </c>
      <c r="O7699" s="2">
        <v>0</v>
      </c>
      <c r="P7699" s="2">
        <v>0</v>
      </c>
      <c r="Q7699" s="2">
        <v>0</v>
      </c>
      <c r="R7699"/>
      <c r="S7699"/>
    </row>
    <row r="7700" spans="1:19" x14ac:dyDescent="0.3">
      <c r="A7700">
        <v>7699</v>
      </c>
      <c r="B7700" t="s">
        <v>7715</v>
      </c>
      <c r="C7700" t="s">
        <v>17</v>
      </c>
      <c r="D7700" s="1">
        <v>300.60000000000002</v>
      </c>
      <c r="E7700" s="1">
        <v>311.5</v>
      </c>
      <c r="F7700" s="2">
        <v>1419</v>
      </c>
      <c r="G7700" s="1">
        <f>2*PI()*Predictive_Maintenance_Data[[#This Row],[Rotational speed '[rpm']]]/60</f>
        <v>148.59733251479722</v>
      </c>
      <c r="H7700" s="1">
        <v>38.6</v>
      </c>
      <c r="I7700" s="1">
        <f t="shared" si="120"/>
        <v>10.899999999999977</v>
      </c>
      <c r="J7700" s="1">
        <f>Predictive_Maintenance_Data[[#This Row],[Torque '[Nm']]]*Predictive_Maintenance_Data[[#This Row],[Angular velocity '[rad/s']]]/1000</f>
        <v>5.7358570350711728</v>
      </c>
      <c r="K7700" s="2">
        <v>31</v>
      </c>
      <c r="L7700" s="2">
        <v>0</v>
      </c>
      <c r="M7700" s="2">
        <v>0</v>
      </c>
      <c r="N7700" s="2">
        <v>0</v>
      </c>
      <c r="O7700" s="2">
        <v>0</v>
      </c>
      <c r="P7700" s="2">
        <v>0</v>
      </c>
      <c r="Q7700" s="2">
        <v>0</v>
      </c>
      <c r="R7700"/>
      <c r="S7700"/>
    </row>
    <row r="7701" spans="1:19" x14ac:dyDescent="0.3">
      <c r="A7701">
        <v>7700</v>
      </c>
      <c r="B7701" t="s">
        <v>7716</v>
      </c>
      <c r="C7701" t="s">
        <v>15</v>
      </c>
      <c r="D7701" s="1">
        <v>300.7</v>
      </c>
      <c r="E7701" s="1">
        <v>311.5</v>
      </c>
      <c r="F7701" s="2">
        <v>1441</v>
      </c>
      <c r="G7701" s="1">
        <f>2*PI()*Predictive_Maintenance_Data[[#This Row],[Rotational speed '[rpm']]]/60</f>
        <v>150.90116712742974</v>
      </c>
      <c r="H7701" s="1">
        <v>40.6</v>
      </c>
      <c r="I7701" s="1">
        <f t="shared" si="120"/>
        <v>10.800000000000011</v>
      </c>
      <c r="J7701" s="1">
        <f>Predictive_Maintenance_Data[[#This Row],[Torque '[Nm']]]*Predictive_Maintenance_Data[[#This Row],[Angular velocity '[rad/s']]]/1000</f>
        <v>6.1265873853736474</v>
      </c>
      <c r="K7701" s="2">
        <v>33</v>
      </c>
      <c r="L7701" s="2">
        <v>0</v>
      </c>
      <c r="M7701" s="2">
        <v>0</v>
      </c>
      <c r="N7701" s="2">
        <v>0</v>
      </c>
      <c r="O7701" s="2">
        <v>0</v>
      </c>
      <c r="P7701" s="2">
        <v>0</v>
      </c>
      <c r="Q7701" s="2">
        <v>0</v>
      </c>
      <c r="R7701"/>
      <c r="S7701"/>
    </row>
    <row r="7702" spans="1:19" x14ac:dyDescent="0.3">
      <c r="A7702">
        <v>7701</v>
      </c>
      <c r="B7702" t="s">
        <v>7717</v>
      </c>
      <c r="C7702" t="s">
        <v>15</v>
      </c>
      <c r="D7702" s="1">
        <v>300.7</v>
      </c>
      <c r="E7702" s="1">
        <v>311.60000000000002</v>
      </c>
      <c r="F7702" s="2">
        <v>1348</v>
      </c>
      <c r="G7702" s="1">
        <f>2*PI()*Predictive_Maintenance_Data[[#This Row],[Rotational speed '[rpm']]]/60</f>
        <v>141.16222990130137</v>
      </c>
      <c r="H7702" s="1">
        <v>62.5</v>
      </c>
      <c r="I7702" s="1">
        <f t="shared" si="120"/>
        <v>10.900000000000034</v>
      </c>
      <c r="J7702" s="1">
        <f>Predictive_Maintenance_Data[[#This Row],[Torque '[Nm']]]*Predictive_Maintenance_Data[[#This Row],[Angular velocity '[rad/s']]]/1000</f>
        <v>8.8226393688313358</v>
      </c>
      <c r="K7702" s="2">
        <v>36</v>
      </c>
      <c r="L7702" s="2">
        <v>0</v>
      </c>
      <c r="M7702" s="2">
        <v>0</v>
      </c>
      <c r="N7702" s="2">
        <v>0</v>
      </c>
      <c r="O7702" s="2">
        <v>0</v>
      </c>
      <c r="P7702" s="2">
        <v>0</v>
      </c>
      <c r="Q7702" s="2">
        <v>0</v>
      </c>
      <c r="R7702"/>
      <c r="S7702"/>
    </row>
    <row r="7703" spans="1:19" x14ac:dyDescent="0.3">
      <c r="A7703">
        <v>7702</v>
      </c>
      <c r="B7703" t="s">
        <v>7718</v>
      </c>
      <c r="C7703" t="s">
        <v>27</v>
      </c>
      <c r="D7703" s="1">
        <v>300.8</v>
      </c>
      <c r="E7703" s="1">
        <v>311.7</v>
      </c>
      <c r="F7703" s="2">
        <v>1468</v>
      </c>
      <c r="G7703" s="1">
        <f>2*PI()*Predictive_Maintenance_Data[[#This Row],[Rotational speed '[rpm']]]/60</f>
        <v>153.72860051566056</v>
      </c>
      <c r="H7703" s="1">
        <v>38.700000000000003</v>
      </c>
      <c r="I7703" s="1">
        <f t="shared" si="120"/>
        <v>10.899999999999977</v>
      </c>
      <c r="J7703" s="1">
        <f>Predictive_Maintenance_Data[[#This Row],[Torque '[Nm']]]*Predictive_Maintenance_Data[[#This Row],[Angular velocity '[rad/s']]]/1000</f>
        <v>5.9492968399560642</v>
      </c>
      <c r="K7703" s="2">
        <v>39</v>
      </c>
      <c r="L7703" s="2">
        <v>0</v>
      </c>
      <c r="M7703" s="2">
        <v>0</v>
      </c>
      <c r="N7703" s="2">
        <v>0</v>
      </c>
      <c r="O7703" s="2">
        <v>0</v>
      </c>
      <c r="P7703" s="2">
        <v>0</v>
      </c>
      <c r="Q7703" s="2">
        <v>0</v>
      </c>
      <c r="R7703"/>
      <c r="S7703"/>
    </row>
    <row r="7704" spans="1:19" x14ac:dyDescent="0.3">
      <c r="A7704">
        <v>7703</v>
      </c>
      <c r="B7704" t="s">
        <v>7719</v>
      </c>
      <c r="C7704" t="s">
        <v>15</v>
      </c>
      <c r="D7704" s="1">
        <v>300.7</v>
      </c>
      <c r="E7704" s="1">
        <v>311.7</v>
      </c>
      <c r="F7704" s="2">
        <v>1701</v>
      </c>
      <c r="G7704" s="1">
        <f>2*PI()*Predictive_Maintenance_Data[[#This Row],[Rotational speed '[rpm']]]/60</f>
        <v>178.12830345854127</v>
      </c>
      <c r="H7704" s="1">
        <v>30.8</v>
      </c>
      <c r="I7704" s="1">
        <f t="shared" si="120"/>
        <v>11</v>
      </c>
      <c r="J7704" s="1">
        <f>Predictive_Maintenance_Data[[#This Row],[Torque '[Nm']]]*Predictive_Maintenance_Data[[#This Row],[Angular velocity '[rad/s']]]/1000</f>
        <v>5.4863517465230718</v>
      </c>
      <c r="K7704" s="2">
        <v>44</v>
      </c>
      <c r="L7704" s="2">
        <v>0</v>
      </c>
      <c r="M7704" s="2">
        <v>0</v>
      </c>
      <c r="N7704" s="2">
        <v>0</v>
      </c>
      <c r="O7704" s="2">
        <v>0</v>
      </c>
      <c r="P7704" s="2">
        <v>0</v>
      </c>
      <c r="Q7704" s="2">
        <v>0</v>
      </c>
      <c r="R7704"/>
      <c r="S7704"/>
    </row>
    <row r="7705" spans="1:19" x14ac:dyDescent="0.3">
      <c r="A7705">
        <v>7704</v>
      </c>
      <c r="B7705" t="s">
        <v>7720</v>
      </c>
      <c r="C7705" t="s">
        <v>27</v>
      </c>
      <c r="D7705" s="1">
        <v>300.7</v>
      </c>
      <c r="E7705" s="1">
        <v>311.7</v>
      </c>
      <c r="F7705" s="2">
        <v>1864</v>
      </c>
      <c r="G7705" s="1">
        <f>2*PI()*Predictive_Maintenance_Data[[#This Row],[Rotational speed '[rpm']]]/60</f>
        <v>195.19762354304581</v>
      </c>
      <c r="H7705" s="1">
        <v>23.6</v>
      </c>
      <c r="I7705" s="1">
        <f t="shared" si="120"/>
        <v>11</v>
      </c>
      <c r="J7705" s="1">
        <f>Predictive_Maintenance_Data[[#This Row],[Torque '[Nm']]]*Predictive_Maintenance_Data[[#This Row],[Angular velocity '[rad/s']]]/1000</f>
        <v>4.606663915615882</v>
      </c>
      <c r="K7705" s="2">
        <v>47</v>
      </c>
      <c r="L7705" s="2">
        <v>0</v>
      </c>
      <c r="M7705" s="2">
        <v>0</v>
      </c>
      <c r="N7705" s="2">
        <v>0</v>
      </c>
      <c r="O7705" s="2">
        <v>0</v>
      </c>
      <c r="P7705" s="2">
        <v>0</v>
      </c>
      <c r="Q7705" s="2">
        <v>0</v>
      </c>
      <c r="R7705"/>
      <c r="S7705"/>
    </row>
    <row r="7706" spans="1:19" x14ac:dyDescent="0.3">
      <c r="A7706">
        <v>7705</v>
      </c>
      <c r="B7706" t="s">
        <v>7721</v>
      </c>
      <c r="C7706" t="s">
        <v>15</v>
      </c>
      <c r="D7706" s="1">
        <v>300.60000000000002</v>
      </c>
      <c r="E7706" s="1">
        <v>311.60000000000002</v>
      </c>
      <c r="F7706" s="2">
        <v>1630</v>
      </c>
      <c r="G7706" s="1">
        <f>2*PI()*Predictive_Maintenance_Data[[#This Row],[Rotational speed '[rpm']]]/60</f>
        <v>170.69320084504542</v>
      </c>
      <c r="H7706" s="1">
        <v>31.8</v>
      </c>
      <c r="I7706" s="1">
        <f t="shared" si="120"/>
        <v>11</v>
      </c>
      <c r="J7706" s="1">
        <f>Predictive_Maintenance_Data[[#This Row],[Torque '[Nm']]]*Predictive_Maintenance_Data[[#This Row],[Angular velocity '[rad/s']]]/1000</f>
        <v>5.4280437868724452</v>
      </c>
      <c r="K7706" s="2">
        <v>52</v>
      </c>
      <c r="L7706" s="2">
        <v>0</v>
      </c>
      <c r="M7706" s="2">
        <v>0</v>
      </c>
      <c r="N7706" s="2">
        <v>0</v>
      </c>
      <c r="O7706" s="2">
        <v>0</v>
      </c>
      <c r="P7706" s="2">
        <v>0</v>
      </c>
      <c r="Q7706" s="2">
        <v>0</v>
      </c>
      <c r="R7706"/>
      <c r="S7706"/>
    </row>
    <row r="7707" spans="1:19" x14ac:dyDescent="0.3">
      <c r="A7707">
        <v>7706</v>
      </c>
      <c r="B7707" t="s">
        <v>7722</v>
      </c>
      <c r="C7707" t="s">
        <v>17</v>
      </c>
      <c r="D7707" s="1">
        <v>300.5</v>
      </c>
      <c r="E7707" s="1">
        <v>311.5</v>
      </c>
      <c r="F7707" s="2">
        <v>1316</v>
      </c>
      <c r="G7707" s="1">
        <f>2*PI()*Predictive_Maintenance_Data[[#This Row],[Rotational speed '[rpm']]]/60</f>
        <v>137.81119773747227</v>
      </c>
      <c r="H7707" s="1">
        <v>49.7</v>
      </c>
      <c r="I7707" s="1">
        <f t="shared" si="120"/>
        <v>11</v>
      </c>
      <c r="J7707" s="1">
        <f>Predictive_Maintenance_Data[[#This Row],[Torque '[Nm']]]*Predictive_Maintenance_Data[[#This Row],[Angular velocity '[rad/s']]]/1000</f>
        <v>6.8492165275523718</v>
      </c>
      <c r="K7707" s="2">
        <v>55</v>
      </c>
      <c r="L7707" s="2">
        <v>0</v>
      </c>
      <c r="M7707" s="2">
        <v>0</v>
      </c>
      <c r="N7707" s="2">
        <v>0</v>
      </c>
      <c r="O7707" s="2">
        <v>0</v>
      </c>
      <c r="P7707" s="2">
        <v>0</v>
      </c>
      <c r="Q7707" s="2">
        <v>0</v>
      </c>
      <c r="R7707"/>
      <c r="S7707"/>
    </row>
    <row r="7708" spans="1:19" x14ac:dyDescent="0.3">
      <c r="A7708">
        <v>7707</v>
      </c>
      <c r="B7708" t="s">
        <v>7723</v>
      </c>
      <c r="C7708" t="s">
        <v>17</v>
      </c>
      <c r="D7708" s="1">
        <v>300.5</v>
      </c>
      <c r="E7708" s="1">
        <v>311.5</v>
      </c>
      <c r="F7708" s="2">
        <v>1708</v>
      </c>
      <c r="G7708" s="1">
        <f>2*PI()*Predictive_Maintenance_Data[[#This Row],[Rotational speed '[rpm']]]/60</f>
        <v>178.8613417443789</v>
      </c>
      <c r="H7708" s="1">
        <v>31.2</v>
      </c>
      <c r="I7708" s="1">
        <f t="shared" si="120"/>
        <v>11</v>
      </c>
      <c r="J7708" s="1">
        <f>Predictive_Maintenance_Data[[#This Row],[Torque '[Nm']]]*Predictive_Maintenance_Data[[#This Row],[Angular velocity '[rad/s']]]/1000</f>
        <v>5.580473862424622</v>
      </c>
      <c r="K7708" s="2">
        <v>57</v>
      </c>
      <c r="L7708" s="2">
        <v>0</v>
      </c>
      <c r="M7708" s="2">
        <v>0</v>
      </c>
      <c r="N7708" s="2">
        <v>0</v>
      </c>
      <c r="O7708" s="2">
        <v>0</v>
      </c>
      <c r="P7708" s="2">
        <v>0</v>
      </c>
      <c r="Q7708" s="2">
        <v>0</v>
      </c>
      <c r="R7708"/>
      <c r="S7708"/>
    </row>
    <row r="7709" spans="1:19" x14ac:dyDescent="0.3">
      <c r="A7709">
        <v>7708</v>
      </c>
      <c r="B7709" t="s">
        <v>7724</v>
      </c>
      <c r="C7709" t="s">
        <v>27</v>
      </c>
      <c r="D7709" s="1">
        <v>300.5</v>
      </c>
      <c r="E7709" s="1">
        <v>311.39999999999998</v>
      </c>
      <c r="F7709" s="2">
        <v>1679</v>
      </c>
      <c r="G7709" s="1">
        <f>2*PI()*Predictive_Maintenance_Data[[#This Row],[Rotational speed '[rpm']]]/60</f>
        <v>175.82446884590874</v>
      </c>
      <c r="H7709" s="1">
        <v>27.5</v>
      </c>
      <c r="I7709" s="1">
        <f t="shared" si="120"/>
        <v>10.899999999999977</v>
      </c>
      <c r="J7709" s="1">
        <f>Predictive_Maintenance_Data[[#This Row],[Torque '[Nm']]]*Predictive_Maintenance_Data[[#This Row],[Angular velocity '[rad/s']]]/1000</f>
        <v>4.8351728932624898</v>
      </c>
      <c r="K7709" s="2">
        <v>59</v>
      </c>
      <c r="L7709" s="2">
        <v>0</v>
      </c>
      <c r="M7709" s="2">
        <v>0</v>
      </c>
      <c r="N7709" s="2">
        <v>0</v>
      </c>
      <c r="O7709" s="2">
        <v>0</v>
      </c>
      <c r="P7709" s="2">
        <v>0</v>
      </c>
      <c r="Q7709" s="2">
        <v>0</v>
      </c>
      <c r="R7709"/>
      <c r="S7709"/>
    </row>
    <row r="7710" spans="1:19" x14ac:dyDescent="0.3">
      <c r="A7710">
        <v>7709</v>
      </c>
      <c r="B7710" t="s">
        <v>7725</v>
      </c>
      <c r="C7710" t="s">
        <v>17</v>
      </c>
      <c r="D7710" s="1">
        <v>300.5</v>
      </c>
      <c r="E7710" s="1">
        <v>311.39999999999998</v>
      </c>
      <c r="F7710" s="2">
        <v>1709</v>
      </c>
      <c r="G7710" s="1">
        <f>2*PI()*Predictive_Maintenance_Data[[#This Row],[Rotational speed '[rpm']]]/60</f>
        <v>178.96606149949855</v>
      </c>
      <c r="H7710" s="1">
        <v>32.299999999999997</v>
      </c>
      <c r="I7710" s="1">
        <f t="shared" si="120"/>
        <v>10.899999999999977</v>
      </c>
      <c r="J7710" s="1">
        <f>Predictive_Maintenance_Data[[#This Row],[Torque '[Nm']]]*Predictive_Maintenance_Data[[#This Row],[Angular velocity '[rad/s']]]/1000</f>
        <v>5.7806037864338027</v>
      </c>
      <c r="K7710" s="2">
        <v>64</v>
      </c>
      <c r="L7710" s="2">
        <v>0</v>
      </c>
      <c r="M7710" s="2">
        <v>0</v>
      </c>
      <c r="N7710" s="2">
        <v>0</v>
      </c>
      <c r="O7710" s="2">
        <v>0</v>
      </c>
      <c r="P7710" s="2">
        <v>0</v>
      </c>
      <c r="Q7710" s="2">
        <v>0</v>
      </c>
      <c r="R7710"/>
      <c r="S7710"/>
    </row>
    <row r="7711" spans="1:19" x14ac:dyDescent="0.3">
      <c r="A7711">
        <v>7710</v>
      </c>
      <c r="B7711" t="s">
        <v>7726</v>
      </c>
      <c r="C7711" t="s">
        <v>17</v>
      </c>
      <c r="D7711" s="1">
        <v>300.5</v>
      </c>
      <c r="E7711" s="1">
        <v>311.39999999999998</v>
      </c>
      <c r="F7711" s="2">
        <v>1445</v>
      </c>
      <c r="G7711" s="1">
        <f>2*PI()*Predictive_Maintenance_Data[[#This Row],[Rotational speed '[rpm']]]/60</f>
        <v>151.32004614790836</v>
      </c>
      <c r="H7711" s="1">
        <v>41.5</v>
      </c>
      <c r="I7711" s="1">
        <f t="shared" si="120"/>
        <v>10.899999999999977</v>
      </c>
      <c r="J7711" s="1">
        <f>Predictive_Maintenance_Data[[#This Row],[Torque '[Nm']]]*Predictive_Maintenance_Data[[#This Row],[Angular velocity '[rad/s']]]/1000</f>
        <v>6.2797819151381962</v>
      </c>
      <c r="K7711" s="2">
        <v>66</v>
      </c>
      <c r="L7711" s="2">
        <v>0</v>
      </c>
      <c r="M7711" s="2">
        <v>0</v>
      </c>
      <c r="N7711" s="2">
        <v>0</v>
      </c>
      <c r="O7711" s="2">
        <v>0</v>
      </c>
      <c r="P7711" s="2">
        <v>0</v>
      </c>
      <c r="Q7711" s="2">
        <v>0</v>
      </c>
      <c r="R7711"/>
      <c r="S7711"/>
    </row>
    <row r="7712" spans="1:19" x14ac:dyDescent="0.3">
      <c r="A7712">
        <v>7711</v>
      </c>
      <c r="B7712" t="s">
        <v>7727</v>
      </c>
      <c r="C7712" t="s">
        <v>15</v>
      </c>
      <c r="D7712" s="1">
        <v>300.5</v>
      </c>
      <c r="E7712" s="1">
        <v>311.39999999999998</v>
      </c>
      <c r="F7712" s="2">
        <v>1390</v>
      </c>
      <c r="G7712" s="1">
        <f>2*PI()*Predictive_Maintenance_Data[[#This Row],[Rotational speed '[rpm']]]/60</f>
        <v>145.56045961632708</v>
      </c>
      <c r="H7712" s="1">
        <v>51.9</v>
      </c>
      <c r="I7712" s="1">
        <f t="shared" si="120"/>
        <v>10.899999999999977</v>
      </c>
      <c r="J7712" s="1">
        <f>Predictive_Maintenance_Data[[#This Row],[Torque '[Nm']]]*Predictive_Maintenance_Data[[#This Row],[Angular velocity '[rad/s']]]/1000</f>
        <v>7.5545878540873757</v>
      </c>
      <c r="K7712" s="2">
        <v>68</v>
      </c>
      <c r="L7712" s="2">
        <v>0</v>
      </c>
      <c r="M7712" s="2">
        <v>0</v>
      </c>
      <c r="N7712" s="2">
        <v>0</v>
      </c>
      <c r="O7712" s="2">
        <v>0</v>
      </c>
      <c r="P7712" s="2">
        <v>0</v>
      </c>
      <c r="Q7712" s="2">
        <v>0</v>
      </c>
      <c r="R7712"/>
      <c r="S7712"/>
    </row>
    <row r="7713" spans="1:19" x14ac:dyDescent="0.3">
      <c r="A7713">
        <v>7712</v>
      </c>
      <c r="B7713" t="s">
        <v>7728</v>
      </c>
      <c r="C7713" t="s">
        <v>17</v>
      </c>
      <c r="D7713" s="1">
        <v>300.39999999999998</v>
      </c>
      <c r="E7713" s="1">
        <v>311.39999999999998</v>
      </c>
      <c r="F7713" s="2">
        <v>1309</v>
      </c>
      <c r="G7713" s="1">
        <f>2*PI()*Predictive_Maintenance_Data[[#This Row],[Rotational speed '[rpm']]]/60</f>
        <v>137.07815945163463</v>
      </c>
      <c r="H7713" s="1">
        <v>55.5</v>
      </c>
      <c r="I7713" s="1">
        <f t="shared" si="120"/>
        <v>11</v>
      </c>
      <c r="J7713" s="1">
        <f>Predictive_Maintenance_Data[[#This Row],[Torque '[Nm']]]*Predictive_Maintenance_Data[[#This Row],[Angular velocity '[rad/s']]]/1000</f>
        <v>7.6078378495657226</v>
      </c>
      <c r="K7713" s="2">
        <v>71</v>
      </c>
      <c r="L7713" s="2">
        <v>0</v>
      </c>
      <c r="M7713" s="2">
        <v>0</v>
      </c>
      <c r="N7713" s="2">
        <v>0</v>
      </c>
      <c r="O7713" s="2">
        <v>0</v>
      </c>
      <c r="P7713" s="2">
        <v>0</v>
      </c>
      <c r="Q7713" s="2">
        <v>0</v>
      </c>
      <c r="R7713"/>
      <c r="S7713"/>
    </row>
    <row r="7714" spans="1:19" x14ac:dyDescent="0.3">
      <c r="A7714">
        <v>7713</v>
      </c>
      <c r="B7714" t="s">
        <v>7729</v>
      </c>
      <c r="C7714" t="s">
        <v>17</v>
      </c>
      <c r="D7714" s="1">
        <v>300.5</v>
      </c>
      <c r="E7714" s="1">
        <v>311.5</v>
      </c>
      <c r="F7714" s="2">
        <v>1499</v>
      </c>
      <c r="G7714" s="1">
        <f>2*PI()*Predictive_Maintenance_Data[[#This Row],[Rotational speed '[rpm']]]/60</f>
        <v>156.97491292436999</v>
      </c>
      <c r="H7714" s="1">
        <v>37.6</v>
      </c>
      <c r="I7714" s="1">
        <f t="shared" si="120"/>
        <v>11</v>
      </c>
      <c r="J7714" s="1">
        <f>Predictive_Maintenance_Data[[#This Row],[Torque '[Nm']]]*Predictive_Maintenance_Data[[#This Row],[Angular velocity '[rad/s']]]/1000</f>
        <v>5.9022567259563123</v>
      </c>
      <c r="K7714" s="2">
        <v>73</v>
      </c>
      <c r="L7714" s="2">
        <v>0</v>
      </c>
      <c r="M7714" s="2">
        <v>0</v>
      </c>
      <c r="N7714" s="2">
        <v>0</v>
      </c>
      <c r="O7714" s="2">
        <v>0</v>
      </c>
      <c r="P7714" s="2">
        <v>0</v>
      </c>
      <c r="Q7714" s="2">
        <v>0</v>
      </c>
      <c r="R7714"/>
      <c r="S7714"/>
    </row>
    <row r="7715" spans="1:19" x14ac:dyDescent="0.3">
      <c r="A7715">
        <v>7714</v>
      </c>
      <c r="B7715" t="s">
        <v>7730</v>
      </c>
      <c r="C7715" t="s">
        <v>15</v>
      </c>
      <c r="D7715" s="1">
        <v>300.5</v>
      </c>
      <c r="E7715" s="1">
        <v>311.39999999999998</v>
      </c>
      <c r="F7715" s="2">
        <v>2072</v>
      </c>
      <c r="G7715" s="1">
        <f>2*PI()*Predictive_Maintenance_Data[[#This Row],[Rotational speed '[rpm']]]/60</f>
        <v>216.97933260793505</v>
      </c>
      <c r="H7715" s="1">
        <v>18.8</v>
      </c>
      <c r="I7715" s="1">
        <f t="shared" si="120"/>
        <v>10.899999999999977</v>
      </c>
      <c r="J7715" s="1">
        <f>Predictive_Maintenance_Data[[#This Row],[Torque '[Nm']]]*Predictive_Maintenance_Data[[#This Row],[Angular velocity '[rad/s']]]/1000</f>
        <v>4.0792114530291794</v>
      </c>
      <c r="K7715" s="2">
        <v>75</v>
      </c>
      <c r="L7715" s="2">
        <v>0</v>
      </c>
      <c r="M7715" s="2">
        <v>0</v>
      </c>
      <c r="N7715" s="2">
        <v>0</v>
      </c>
      <c r="O7715" s="2">
        <v>0</v>
      </c>
      <c r="P7715" s="2">
        <v>0</v>
      </c>
      <c r="Q7715" s="2">
        <v>0</v>
      </c>
      <c r="R7715"/>
      <c r="S7715"/>
    </row>
    <row r="7716" spans="1:19" x14ac:dyDescent="0.3">
      <c r="A7716">
        <v>7715</v>
      </c>
      <c r="B7716" t="s">
        <v>7731</v>
      </c>
      <c r="C7716" t="s">
        <v>17</v>
      </c>
      <c r="D7716" s="1">
        <v>300.5</v>
      </c>
      <c r="E7716" s="1">
        <v>311.5</v>
      </c>
      <c r="F7716" s="2">
        <v>1487</v>
      </c>
      <c r="G7716" s="1">
        <f>2*PI()*Predictive_Maintenance_Data[[#This Row],[Rotational speed '[rpm']]]/60</f>
        <v>155.71827586293409</v>
      </c>
      <c r="H7716" s="1">
        <v>43</v>
      </c>
      <c r="I7716" s="1">
        <f t="shared" si="120"/>
        <v>11</v>
      </c>
      <c r="J7716" s="1">
        <f>Predictive_Maintenance_Data[[#This Row],[Torque '[Nm']]]*Predictive_Maintenance_Data[[#This Row],[Angular velocity '[rad/s']]]/1000</f>
        <v>6.6958858621061665</v>
      </c>
      <c r="K7716" s="2">
        <v>78</v>
      </c>
      <c r="L7716" s="2">
        <v>0</v>
      </c>
      <c r="M7716" s="2">
        <v>0</v>
      </c>
      <c r="N7716" s="2">
        <v>0</v>
      </c>
      <c r="O7716" s="2">
        <v>0</v>
      </c>
      <c r="P7716" s="2">
        <v>0</v>
      </c>
      <c r="Q7716" s="2">
        <v>0</v>
      </c>
      <c r="R7716"/>
      <c r="S7716"/>
    </row>
    <row r="7717" spans="1:19" x14ac:dyDescent="0.3">
      <c r="A7717">
        <v>7716</v>
      </c>
      <c r="B7717" t="s">
        <v>7732</v>
      </c>
      <c r="C7717" t="s">
        <v>17</v>
      </c>
      <c r="D7717" s="1">
        <v>300.5</v>
      </c>
      <c r="E7717" s="1">
        <v>311.5</v>
      </c>
      <c r="F7717" s="2">
        <v>1302</v>
      </c>
      <c r="G7717" s="1">
        <f>2*PI()*Predictive_Maintenance_Data[[#This Row],[Rotational speed '[rpm']]]/60</f>
        <v>136.34512116579702</v>
      </c>
      <c r="H7717" s="1">
        <v>49.6</v>
      </c>
      <c r="I7717" s="1">
        <f t="shared" si="120"/>
        <v>11</v>
      </c>
      <c r="J7717" s="1">
        <f>Predictive_Maintenance_Data[[#This Row],[Torque '[Nm']]]*Predictive_Maintenance_Data[[#This Row],[Angular velocity '[rad/s']]]/1000</f>
        <v>6.7627180098235327</v>
      </c>
      <c r="K7717" s="2">
        <v>80</v>
      </c>
      <c r="L7717" s="2">
        <v>0</v>
      </c>
      <c r="M7717" s="2">
        <v>0</v>
      </c>
      <c r="N7717" s="2">
        <v>0</v>
      </c>
      <c r="O7717" s="2">
        <v>0</v>
      </c>
      <c r="P7717" s="2">
        <v>0</v>
      </c>
      <c r="Q7717" s="2">
        <v>0</v>
      </c>
      <c r="R7717"/>
      <c r="S7717"/>
    </row>
    <row r="7718" spans="1:19" x14ac:dyDescent="0.3">
      <c r="A7718">
        <v>7717</v>
      </c>
      <c r="B7718" t="s">
        <v>7733</v>
      </c>
      <c r="C7718" t="s">
        <v>15</v>
      </c>
      <c r="D7718" s="1">
        <v>300.5</v>
      </c>
      <c r="E7718" s="1">
        <v>311.5</v>
      </c>
      <c r="F7718" s="2">
        <v>1378</v>
      </c>
      <c r="G7718" s="1">
        <f>2*PI()*Predictive_Maintenance_Data[[#This Row],[Rotational speed '[rpm']]]/60</f>
        <v>144.30382255489116</v>
      </c>
      <c r="H7718" s="1">
        <v>48.2</v>
      </c>
      <c r="I7718" s="1">
        <f t="shared" si="120"/>
        <v>11</v>
      </c>
      <c r="J7718" s="1">
        <f>Predictive_Maintenance_Data[[#This Row],[Torque '[Nm']]]*Predictive_Maintenance_Data[[#This Row],[Angular velocity '[rad/s']]]/1000</f>
        <v>6.9554442471457545</v>
      </c>
      <c r="K7718" s="2">
        <v>82</v>
      </c>
      <c r="L7718" s="2">
        <v>0</v>
      </c>
      <c r="M7718" s="2">
        <v>0</v>
      </c>
      <c r="N7718" s="2">
        <v>0</v>
      </c>
      <c r="O7718" s="2">
        <v>0</v>
      </c>
      <c r="P7718" s="2">
        <v>0</v>
      </c>
      <c r="Q7718" s="2">
        <v>0</v>
      </c>
      <c r="R7718"/>
      <c r="S7718"/>
    </row>
    <row r="7719" spans="1:19" x14ac:dyDescent="0.3">
      <c r="A7719">
        <v>7718</v>
      </c>
      <c r="B7719" t="s">
        <v>7734</v>
      </c>
      <c r="C7719" t="s">
        <v>17</v>
      </c>
      <c r="D7719" s="1">
        <v>300.5</v>
      </c>
      <c r="E7719" s="1">
        <v>311.60000000000002</v>
      </c>
      <c r="F7719" s="2">
        <v>1365</v>
      </c>
      <c r="G7719" s="1">
        <f>2*PI()*Predictive_Maintenance_Data[[#This Row],[Rotational speed '[rpm']]]/60</f>
        <v>142.94246573833559</v>
      </c>
      <c r="H7719" s="1">
        <v>53</v>
      </c>
      <c r="I7719" s="1">
        <f t="shared" si="120"/>
        <v>11.100000000000023</v>
      </c>
      <c r="J7719" s="1">
        <f>Predictive_Maintenance_Data[[#This Row],[Torque '[Nm']]]*Predictive_Maintenance_Data[[#This Row],[Angular velocity '[rad/s']]]/1000</f>
        <v>7.5759506841317865</v>
      </c>
      <c r="K7719" s="2">
        <v>85</v>
      </c>
      <c r="L7719" s="2">
        <v>0</v>
      </c>
      <c r="M7719" s="2">
        <v>0</v>
      </c>
      <c r="N7719" s="2">
        <v>0</v>
      </c>
      <c r="O7719" s="2">
        <v>0</v>
      </c>
      <c r="P7719" s="2">
        <v>0</v>
      </c>
      <c r="Q7719" s="2">
        <v>0</v>
      </c>
      <c r="R7719"/>
      <c r="S7719"/>
    </row>
    <row r="7720" spans="1:19" x14ac:dyDescent="0.3">
      <c r="A7720">
        <v>7719</v>
      </c>
      <c r="B7720" t="s">
        <v>7735</v>
      </c>
      <c r="C7720" t="s">
        <v>27</v>
      </c>
      <c r="D7720" s="1">
        <v>300.60000000000002</v>
      </c>
      <c r="E7720" s="1">
        <v>311.7</v>
      </c>
      <c r="F7720" s="2">
        <v>1427</v>
      </c>
      <c r="G7720" s="1">
        <f>2*PI()*Predictive_Maintenance_Data[[#This Row],[Rotational speed '[rpm']]]/60</f>
        <v>149.4350905557545</v>
      </c>
      <c r="H7720" s="1">
        <v>44.6</v>
      </c>
      <c r="I7720" s="1">
        <f t="shared" si="120"/>
        <v>11.099999999999966</v>
      </c>
      <c r="J7720" s="1">
        <f>Predictive_Maintenance_Data[[#This Row],[Torque '[Nm']]]*Predictive_Maintenance_Data[[#This Row],[Angular velocity '[rad/s']]]/1000</f>
        <v>6.6648050387866506</v>
      </c>
      <c r="K7720" s="2">
        <v>87</v>
      </c>
      <c r="L7720" s="2">
        <v>0</v>
      </c>
      <c r="M7720" s="2">
        <v>0</v>
      </c>
      <c r="N7720" s="2">
        <v>0</v>
      </c>
      <c r="O7720" s="2">
        <v>0</v>
      </c>
      <c r="P7720" s="2">
        <v>0</v>
      </c>
      <c r="Q7720" s="2">
        <v>0</v>
      </c>
      <c r="R7720"/>
      <c r="S7720"/>
    </row>
    <row r="7721" spans="1:19" x14ac:dyDescent="0.3">
      <c r="A7721">
        <v>7720</v>
      </c>
      <c r="B7721" t="s">
        <v>7736</v>
      </c>
      <c r="C7721" t="s">
        <v>27</v>
      </c>
      <c r="D7721" s="1">
        <v>300.60000000000002</v>
      </c>
      <c r="E7721" s="1">
        <v>311.7</v>
      </c>
      <c r="F7721" s="2">
        <v>1535</v>
      </c>
      <c r="G7721" s="1">
        <f>2*PI()*Predictive_Maintenance_Data[[#This Row],[Rotational speed '[rpm']]]/60</f>
        <v>160.74482410867773</v>
      </c>
      <c r="H7721" s="1">
        <v>33.299999999999997</v>
      </c>
      <c r="I7721" s="1">
        <f t="shared" si="120"/>
        <v>11.099999999999966</v>
      </c>
      <c r="J7721" s="1">
        <f>Predictive_Maintenance_Data[[#This Row],[Torque '[Nm']]]*Predictive_Maintenance_Data[[#This Row],[Angular velocity '[rad/s']]]/1000</f>
        <v>5.3528026428189674</v>
      </c>
      <c r="K7721" s="2">
        <v>92</v>
      </c>
      <c r="L7721" s="2">
        <v>0</v>
      </c>
      <c r="M7721" s="2">
        <v>0</v>
      </c>
      <c r="N7721" s="2">
        <v>0</v>
      </c>
      <c r="O7721" s="2">
        <v>0</v>
      </c>
      <c r="P7721" s="2">
        <v>0</v>
      </c>
      <c r="Q7721" s="2">
        <v>0</v>
      </c>
      <c r="R7721"/>
      <c r="S7721"/>
    </row>
    <row r="7722" spans="1:19" x14ac:dyDescent="0.3">
      <c r="A7722">
        <v>7721</v>
      </c>
      <c r="B7722" t="s">
        <v>7737</v>
      </c>
      <c r="C7722" t="s">
        <v>27</v>
      </c>
      <c r="D7722" s="1">
        <v>300.5</v>
      </c>
      <c r="E7722" s="1">
        <v>311.60000000000002</v>
      </c>
      <c r="F7722" s="2">
        <v>1476</v>
      </c>
      <c r="G7722" s="1">
        <f>2*PI()*Predictive_Maintenance_Data[[#This Row],[Rotational speed '[rpm']]]/60</f>
        <v>154.56635855661781</v>
      </c>
      <c r="H7722" s="1">
        <v>41.7</v>
      </c>
      <c r="I7722" s="1">
        <f t="shared" si="120"/>
        <v>11.100000000000023</v>
      </c>
      <c r="J7722" s="1">
        <f>Predictive_Maintenance_Data[[#This Row],[Torque '[Nm']]]*Predictive_Maintenance_Data[[#This Row],[Angular velocity '[rad/s']]]/1000</f>
        <v>6.4454171518109638</v>
      </c>
      <c r="K7722" s="2">
        <v>97</v>
      </c>
      <c r="L7722" s="2">
        <v>0</v>
      </c>
      <c r="M7722" s="2">
        <v>0</v>
      </c>
      <c r="N7722" s="2">
        <v>0</v>
      </c>
      <c r="O7722" s="2">
        <v>0</v>
      </c>
      <c r="P7722" s="2">
        <v>0</v>
      </c>
      <c r="Q7722" s="2">
        <v>0</v>
      </c>
      <c r="R7722"/>
      <c r="S7722"/>
    </row>
    <row r="7723" spans="1:19" x14ac:dyDescent="0.3">
      <c r="A7723">
        <v>7722</v>
      </c>
      <c r="B7723" t="s">
        <v>7738</v>
      </c>
      <c r="C7723" t="s">
        <v>17</v>
      </c>
      <c r="D7723" s="1">
        <v>300.5</v>
      </c>
      <c r="E7723" s="1">
        <v>311.60000000000002</v>
      </c>
      <c r="F7723" s="2">
        <v>1425</v>
      </c>
      <c r="G7723" s="1">
        <f>2*PI()*Predictive_Maintenance_Data[[#This Row],[Rotational speed '[rpm']]]/60</f>
        <v>149.22565104551515</v>
      </c>
      <c r="H7723" s="1">
        <v>42.4</v>
      </c>
      <c r="I7723" s="1">
        <f t="shared" si="120"/>
        <v>11.100000000000023</v>
      </c>
      <c r="J7723" s="1">
        <f>Predictive_Maintenance_Data[[#This Row],[Torque '[Nm']]]*Predictive_Maintenance_Data[[#This Row],[Angular velocity '[rad/s']]]/1000</f>
        <v>6.3271676043298424</v>
      </c>
      <c r="K7723" s="2">
        <v>102</v>
      </c>
      <c r="L7723" s="2">
        <v>0</v>
      </c>
      <c r="M7723" s="2">
        <v>0</v>
      </c>
      <c r="N7723" s="2">
        <v>0</v>
      </c>
      <c r="O7723" s="2">
        <v>0</v>
      </c>
      <c r="P7723" s="2">
        <v>0</v>
      </c>
      <c r="Q7723" s="2">
        <v>0</v>
      </c>
      <c r="R7723"/>
      <c r="S7723"/>
    </row>
    <row r="7724" spans="1:19" x14ac:dyDescent="0.3">
      <c r="A7724">
        <v>7723</v>
      </c>
      <c r="B7724" t="s">
        <v>7739</v>
      </c>
      <c r="C7724" t="s">
        <v>17</v>
      </c>
      <c r="D7724" s="1">
        <v>300.5</v>
      </c>
      <c r="E7724" s="1">
        <v>311.7</v>
      </c>
      <c r="F7724" s="2">
        <v>1409</v>
      </c>
      <c r="G7724" s="1">
        <f>2*PI()*Predictive_Maintenance_Data[[#This Row],[Rotational speed '[rpm']]]/60</f>
        <v>147.55013496360061</v>
      </c>
      <c r="H7724" s="1">
        <v>54.7</v>
      </c>
      <c r="I7724" s="1">
        <f t="shared" si="120"/>
        <v>11.199999999999989</v>
      </c>
      <c r="J7724" s="1">
        <f>Predictive_Maintenance_Data[[#This Row],[Torque '[Nm']]]*Predictive_Maintenance_Data[[#This Row],[Angular velocity '[rad/s']]]/1000</f>
        <v>8.0709923825089529</v>
      </c>
      <c r="K7724" s="2">
        <v>104</v>
      </c>
      <c r="L7724" s="2">
        <v>0</v>
      </c>
      <c r="M7724" s="2">
        <v>0</v>
      </c>
      <c r="N7724" s="2">
        <v>0</v>
      </c>
      <c r="O7724" s="2">
        <v>0</v>
      </c>
      <c r="P7724" s="2">
        <v>0</v>
      </c>
      <c r="Q7724" s="2">
        <v>0</v>
      </c>
      <c r="R7724"/>
      <c r="S7724"/>
    </row>
    <row r="7725" spans="1:19" x14ac:dyDescent="0.3">
      <c r="A7725">
        <v>7724</v>
      </c>
      <c r="B7725" t="s">
        <v>7740</v>
      </c>
      <c r="C7725" t="s">
        <v>17</v>
      </c>
      <c r="D7725" s="1">
        <v>300.5</v>
      </c>
      <c r="E7725" s="1">
        <v>311.60000000000002</v>
      </c>
      <c r="F7725" s="2">
        <v>1730</v>
      </c>
      <c r="G7725" s="1">
        <f>2*PI()*Predictive_Maintenance_Data[[#This Row],[Rotational speed '[rpm']]]/60</f>
        <v>181.1651763570114</v>
      </c>
      <c r="H7725" s="1">
        <v>30.2</v>
      </c>
      <c r="I7725" s="1">
        <f t="shared" si="120"/>
        <v>11.100000000000023</v>
      </c>
      <c r="J7725" s="1">
        <f>Predictive_Maintenance_Data[[#This Row],[Torque '[Nm']]]*Predictive_Maintenance_Data[[#This Row],[Angular velocity '[rad/s']]]/1000</f>
        <v>5.4711883259817444</v>
      </c>
      <c r="K7725" s="2">
        <v>106</v>
      </c>
      <c r="L7725" s="2">
        <v>0</v>
      </c>
      <c r="M7725" s="2">
        <v>0</v>
      </c>
      <c r="N7725" s="2">
        <v>0</v>
      </c>
      <c r="O7725" s="2">
        <v>0</v>
      </c>
      <c r="P7725" s="2">
        <v>0</v>
      </c>
      <c r="Q7725" s="2">
        <v>0</v>
      </c>
      <c r="R7725"/>
      <c r="S7725"/>
    </row>
    <row r="7726" spans="1:19" x14ac:dyDescent="0.3">
      <c r="A7726">
        <v>7725</v>
      </c>
      <c r="B7726" t="s">
        <v>7741</v>
      </c>
      <c r="C7726" t="s">
        <v>15</v>
      </c>
      <c r="D7726" s="1">
        <v>300.5</v>
      </c>
      <c r="E7726" s="1">
        <v>311.60000000000002</v>
      </c>
      <c r="F7726" s="2">
        <v>1454</v>
      </c>
      <c r="G7726" s="1">
        <f>2*PI()*Predictive_Maintenance_Data[[#This Row],[Rotational speed '[rpm']]]/60</f>
        <v>152.26252394398531</v>
      </c>
      <c r="H7726" s="1">
        <v>41.4</v>
      </c>
      <c r="I7726" s="1">
        <f t="shared" si="120"/>
        <v>11.100000000000023</v>
      </c>
      <c r="J7726" s="1">
        <f>Predictive_Maintenance_Data[[#This Row],[Torque '[Nm']]]*Predictive_Maintenance_Data[[#This Row],[Angular velocity '[rad/s']]]/1000</f>
        <v>6.303668491280991</v>
      </c>
      <c r="K7726" s="2">
        <v>108</v>
      </c>
      <c r="L7726" s="2">
        <v>0</v>
      </c>
      <c r="M7726" s="2">
        <v>0</v>
      </c>
      <c r="N7726" s="2">
        <v>0</v>
      </c>
      <c r="O7726" s="2">
        <v>0</v>
      </c>
      <c r="P7726" s="2">
        <v>0</v>
      </c>
      <c r="Q7726" s="2">
        <v>0</v>
      </c>
      <c r="R7726"/>
      <c r="S7726"/>
    </row>
    <row r="7727" spans="1:19" x14ac:dyDescent="0.3">
      <c r="A7727">
        <v>7726</v>
      </c>
      <c r="B7727" t="s">
        <v>7742</v>
      </c>
      <c r="C7727" t="s">
        <v>17</v>
      </c>
      <c r="D7727" s="1">
        <v>300.60000000000002</v>
      </c>
      <c r="E7727" s="1">
        <v>311.7</v>
      </c>
      <c r="F7727" s="2">
        <v>1744</v>
      </c>
      <c r="G7727" s="1">
        <f>2*PI()*Predictive_Maintenance_Data[[#This Row],[Rotational speed '[rpm']]]/60</f>
        <v>182.63125292868662</v>
      </c>
      <c r="H7727" s="1">
        <v>26.9</v>
      </c>
      <c r="I7727" s="1">
        <f t="shared" si="120"/>
        <v>11.099999999999966</v>
      </c>
      <c r="J7727" s="1">
        <f>Predictive_Maintenance_Data[[#This Row],[Torque '[Nm']]]*Predictive_Maintenance_Data[[#This Row],[Angular velocity '[rad/s']]]/1000</f>
        <v>4.91278070378167</v>
      </c>
      <c r="K7727" s="2">
        <v>111</v>
      </c>
      <c r="L7727" s="2">
        <v>0</v>
      </c>
      <c r="M7727" s="2">
        <v>0</v>
      </c>
      <c r="N7727" s="2">
        <v>0</v>
      </c>
      <c r="O7727" s="2">
        <v>0</v>
      </c>
      <c r="P7727" s="2">
        <v>0</v>
      </c>
      <c r="Q7727" s="2">
        <v>0</v>
      </c>
      <c r="R7727"/>
      <c r="S7727"/>
    </row>
    <row r="7728" spans="1:19" x14ac:dyDescent="0.3">
      <c r="A7728">
        <v>7727</v>
      </c>
      <c r="B7728" t="s">
        <v>7743</v>
      </c>
      <c r="C7728" t="s">
        <v>15</v>
      </c>
      <c r="D7728" s="1">
        <v>300.8</v>
      </c>
      <c r="E7728" s="1">
        <v>311.89999999999998</v>
      </c>
      <c r="F7728" s="2">
        <v>1761</v>
      </c>
      <c r="G7728" s="1">
        <f>2*PI()*Predictive_Maintenance_Data[[#This Row],[Rotational speed '[rpm']]]/60</f>
        <v>184.41148876572086</v>
      </c>
      <c r="H7728" s="1">
        <v>29</v>
      </c>
      <c r="I7728" s="1">
        <f t="shared" si="120"/>
        <v>11.099999999999966</v>
      </c>
      <c r="J7728" s="1">
        <f>Predictive_Maintenance_Data[[#This Row],[Torque '[Nm']]]*Predictive_Maintenance_Data[[#This Row],[Angular velocity '[rad/s']]]/1000</f>
        <v>5.3479331742059051</v>
      </c>
      <c r="K7728" s="2">
        <v>113</v>
      </c>
      <c r="L7728" s="2">
        <v>0</v>
      </c>
      <c r="M7728" s="2">
        <v>0</v>
      </c>
      <c r="N7728" s="2">
        <v>0</v>
      </c>
      <c r="O7728" s="2">
        <v>0</v>
      </c>
      <c r="P7728" s="2">
        <v>0</v>
      </c>
      <c r="Q7728" s="2">
        <v>0</v>
      </c>
      <c r="R7728"/>
      <c r="S7728"/>
    </row>
    <row r="7729" spans="1:19" x14ac:dyDescent="0.3">
      <c r="A7729">
        <v>7728</v>
      </c>
      <c r="B7729" t="s">
        <v>7744</v>
      </c>
      <c r="C7729" t="s">
        <v>15</v>
      </c>
      <c r="D7729" s="1">
        <v>300.7</v>
      </c>
      <c r="E7729" s="1">
        <v>311.89999999999998</v>
      </c>
      <c r="F7729" s="2">
        <v>1657</v>
      </c>
      <c r="G7729" s="1">
        <f>2*PI()*Predictive_Maintenance_Data[[#This Row],[Rotational speed '[rpm']]]/60</f>
        <v>173.52063423327624</v>
      </c>
      <c r="H7729" s="1">
        <v>30.9</v>
      </c>
      <c r="I7729" s="1">
        <f t="shared" si="120"/>
        <v>11.199999999999989</v>
      </c>
      <c r="J7729" s="1">
        <f>Predictive_Maintenance_Data[[#This Row],[Torque '[Nm']]]*Predictive_Maintenance_Data[[#This Row],[Angular velocity '[rad/s']]]/1000</f>
        <v>5.3617875978082354</v>
      </c>
      <c r="K7729" s="2">
        <v>116</v>
      </c>
      <c r="L7729" s="2">
        <v>0</v>
      </c>
      <c r="M7729" s="2">
        <v>0</v>
      </c>
      <c r="N7729" s="2">
        <v>0</v>
      </c>
      <c r="O7729" s="2">
        <v>0</v>
      </c>
      <c r="P7729" s="2">
        <v>0</v>
      </c>
      <c r="Q7729" s="2">
        <v>0</v>
      </c>
      <c r="R7729"/>
      <c r="S7729"/>
    </row>
    <row r="7730" spans="1:19" x14ac:dyDescent="0.3">
      <c r="A7730">
        <v>7729</v>
      </c>
      <c r="B7730" t="s">
        <v>7745</v>
      </c>
      <c r="C7730" t="s">
        <v>17</v>
      </c>
      <c r="D7730" s="1">
        <v>300.7</v>
      </c>
      <c r="E7730" s="1">
        <v>311.8</v>
      </c>
      <c r="F7730" s="2">
        <v>1420</v>
      </c>
      <c r="G7730" s="1">
        <f>2*PI()*Predictive_Maintenance_Data[[#This Row],[Rotational speed '[rpm']]]/60</f>
        <v>148.70205226991686</v>
      </c>
      <c r="H7730" s="1">
        <v>47</v>
      </c>
      <c r="I7730" s="1">
        <f t="shared" si="120"/>
        <v>11.100000000000023</v>
      </c>
      <c r="J7730" s="1">
        <f>Predictive_Maintenance_Data[[#This Row],[Torque '[Nm']]]*Predictive_Maintenance_Data[[#This Row],[Angular velocity '[rad/s']]]/1000</f>
        <v>6.9889964566860927</v>
      </c>
      <c r="K7730" s="2">
        <v>119</v>
      </c>
      <c r="L7730" s="2">
        <v>0</v>
      </c>
      <c r="M7730" s="2">
        <v>0</v>
      </c>
      <c r="N7730" s="2">
        <v>0</v>
      </c>
      <c r="O7730" s="2">
        <v>0</v>
      </c>
      <c r="P7730" s="2">
        <v>0</v>
      </c>
      <c r="Q7730" s="2">
        <v>0</v>
      </c>
      <c r="R7730"/>
      <c r="S7730"/>
    </row>
    <row r="7731" spans="1:19" x14ac:dyDescent="0.3">
      <c r="A7731">
        <v>7730</v>
      </c>
      <c r="B7731" t="s">
        <v>7746</v>
      </c>
      <c r="C7731" t="s">
        <v>27</v>
      </c>
      <c r="D7731" s="1">
        <v>300.7</v>
      </c>
      <c r="E7731" s="1">
        <v>311.89999999999998</v>
      </c>
      <c r="F7731" s="2">
        <v>1329</v>
      </c>
      <c r="G7731" s="1">
        <f>2*PI()*Predictive_Maintenance_Data[[#This Row],[Rotational speed '[rpm']]]/60</f>
        <v>139.17255455402784</v>
      </c>
      <c r="H7731" s="1">
        <v>59.2</v>
      </c>
      <c r="I7731" s="1">
        <f t="shared" si="120"/>
        <v>11.199999999999989</v>
      </c>
      <c r="J7731" s="1">
        <f>Predictive_Maintenance_Data[[#This Row],[Torque '[Nm']]]*Predictive_Maintenance_Data[[#This Row],[Angular velocity '[rad/s']]]/1000</f>
        <v>8.2390152295984489</v>
      </c>
      <c r="K7731" s="2">
        <v>121</v>
      </c>
      <c r="L7731" s="2">
        <v>0</v>
      </c>
      <c r="M7731" s="2">
        <v>0</v>
      </c>
      <c r="N7731" s="2">
        <v>0</v>
      </c>
      <c r="O7731" s="2">
        <v>0</v>
      </c>
      <c r="P7731" s="2">
        <v>0</v>
      </c>
      <c r="Q7731" s="2">
        <v>0</v>
      </c>
      <c r="R7731"/>
      <c r="S7731"/>
    </row>
    <row r="7732" spans="1:19" x14ac:dyDescent="0.3">
      <c r="A7732">
        <v>7731</v>
      </c>
      <c r="B7732" t="s">
        <v>7747</v>
      </c>
      <c r="C7732" t="s">
        <v>17</v>
      </c>
      <c r="D7732" s="1">
        <v>300.60000000000002</v>
      </c>
      <c r="E7732" s="1">
        <v>311.89999999999998</v>
      </c>
      <c r="F7732" s="2">
        <v>1472</v>
      </c>
      <c r="G7732" s="1">
        <f>2*PI()*Predictive_Maintenance_Data[[#This Row],[Rotational speed '[rpm']]]/60</f>
        <v>154.14747953613917</v>
      </c>
      <c r="H7732" s="1">
        <v>44.2</v>
      </c>
      <c r="I7732" s="1">
        <f t="shared" si="120"/>
        <v>11.299999999999955</v>
      </c>
      <c r="J7732" s="1">
        <f>Predictive_Maintenance_Data[[#This Row],[Torque '[Nm']]]*Predictive_Maintenance_Data[[#This Row],[Angular velocity '[rad/s']]]/1000</f>
        <v>6.8133185954973516</v>
      </c>
      <c r="K7732" s="2">
        <v>126</v>
      </c>
      <c r="L7732" s="2">
        <v>0</v>
      </c>
      <c r="M7732" s="2">
        <v>0</v>
      </c>
      <c r="N7732" s="2">
        <v>0</v>
      </c>
      <c r="O7732" s="2">
        <v>0</v>
      </c>
      <c r="P7732" s="2">
        <v>0</v>
      </c>
      <c r="Q7732" s="2">
        <v>0</v>
      </c>
      <c r="R7732"/>
      <c r="S7732"/>
    </row>
    <row r="7733" spans="1:19" x14ac:dyDescent="0.3">
      <c r="A7733">
        <v>7732</v>
      </c>
      <c r="B7733" t="s">
        <v>7748</v>
      </c>
      <c r="C7733" t="s">
        <v>17</v>
      </c>
      <c r="D7733" s="1">
        <v>300.60000000000002</v>
      </c>
      <c r="E7733" s="1">
        <v>312</v>
      </c>
      <c r="F7733" s="2">
        <v>1566</v>
      </c>
      <c r="G7733" s="1">
        <f>2*PI()*Predictive_Maintenance_Data[[#This Row],[Rotational speed '[rpm']]]/60</f>
        <v>163.99113651738719</v>
      </c>
      <c r="H7733" s="1">
        <v>30.1</v>
      </c>
      <c r="I7733" s="1">
        <f t="shared" si="120"/>
        <v>11.399999999999977</v>
      </c>
      <c r="J7733" s="1">
        <f>Predictive_Maintenance_Data[[#This Row],[Torque '[Nm']]]*Predictive_Maintenance_Data[[#This Row],[Angular velocity '[rad/s']]]/1000</f>
        <v>4.936133209173355</v>
      </c>
      <c r="K7733" s="2">
        <v>128</v>
      </c>
      <c r="L7733" s="2">
        <v>0</v>
      </c>
      <c r="M7733" s="2">
        <v>0</v>
      </c>
      <c r="N7733" s="2">
        <v>0</v>
      </c>
      <c r="O7733" s="2">
        <v>0</v>
      </c>
      <c r="P7733" s="2">
        <v>0</v>
      </c>
      <c r="Q7733" s="2">
        <v>0</v>
      </c>
      <c r="R7733"/>
      <c r="S7733"/>
    </row>
    <row r="7734" spans="1:19" x14ac:dyDescent="0.3">
      <c r="A7734">
        <v>7733</v>
      </c>
      <c r="B7734" t="s">
        <v>7749</v>
      </c>
      <c r="C7734" t="s">
        <v>17</v>
      </c>
      <c r="D7734" s="1">
        <v>300.60000000000002</v>
      </c>
      <c r="E7734" s="1">
        <v>312</v>
      </c>
      <c r="F7734" s="2">
        <v>1430</v>
      </c>
      <c r="G7734" s="1">
        <f>2*PI()*Predictive_Maintenance_Data[[#This Row],[Rotational speed '[rpm']]]/60</f>
        <v>149.74924982111349</v>
      </c>
      <c r="H7734" s="1">
        <v>42.7</v>
      </c>
      <c r="I7734" s="1">
        <f t="shared" si="120"/>
        <v>11.399999999999977</v>
      </c>
      <c r="J7734" s="1">
        <f>Predictive_Maintenance_Data[[#This Row],[Torque '[Nm']]]*Predictive_Maintenance_Data[[#This Row],[Angular velocity '[rad/s']]]/1000</f>
        <v>6.3942929673615465</v>
      </c>
      <c r="K7734" s="2">
        <v>130</v>
      </c>
      <c r="L7734" s="2">
        <v>0</v>
      </c>
      <c r="M7734" s="2">
        <v>0</v>
      </c>
      <c r="N7734" s="2">
        <v>0</v>
      </c>
      <c r="O7734" s="2">
        <v>0</v>
      </c>
      <c r="P7734" s="2">
        <v>0</v>
      </c>
      <c r="Q7734" s="2">
        <v>0</v>
      </c>
      <c r="R7734"/>
      <c r="S7734"/>
    </row>
    <row r="7735" spans="1:19" x14ac:dyDescent="0.3">
      <c r="A7735">
        <v>7734</v>
      </c>
      <c r="B7735" t="s">
        <v>7750</v>
      </c>
      <c r="C7735" t="s">
        <v>17</v>
      </c>
      <c r="D7735" s="1">
        <v>300.60000000000002</v>
      </c>
      <c r="E7735" s="1">
        <v>312</v>
      </c>
      <c r="F7735" s="2">
        <v>1481</v>
      </c>
      <c r="G7735" s="1">
        <f>2*PI()*Predictive_Maintenance_Data[[#This Row],[Rotational speed '[rpm']]]/60</f>
        <v>155.08995733221613</v>
      </c>
      <c r="H7735" s="1">
        <v>40.9</v>
      </c>
      <c r="I7735" s="1">
        <f t="shared" si="120"/>
        <v>11.399999999999977</v>
      </c>
      <c r="J7735" s="1">
        <f>Predictive_Maintenance_Data[[#This Row],[Torque '[Nm']]]*Predictive_Maintenance_Data[[#This Row],[Angular velocity '[rad/s']]]/1000</f>
        <v>6.3431792548876391</v>
      </c>
      <c r="K7735" s="2">
        <v>132</v>
      </c>
      <c r="L7735" s="2">
        <v>0</v>
      </c>
      <c r="M7735" s="2">
        <v>0</v>
      </c>
      <c r="N7735" s="2">
        <v>0</v>
      </c>
      <c r="O7735" s="2">
        <v>0</v>
      </c>
      <c r="P7735" s="2">
        <v>0</v>
      </c>
      <c r="Q7735" s="2">
        <v>0</v>
      </c>
      <c r="R7735"/>
      <c r="S7735"/>
    </row>
    <row r="7736" spans="1:19" x14ac:dyDescent="0.3">
      <c r="A7736">
        <v>7735</v>
      </c>
      <c r="B7736" t="s">
        <v>7751</v>
      </c>
      <c r="C7736" t="s">
        <v>17</v>
      </c>
      <c r="D7736" s="1">
        <v>300.60000000000002</v>
      </c>
      <c r="E7736" s="1">
        <v>312</v>
      </c>
      <c r="F7736" s="2">
        <v>1670</v>
      </c>
      <c r="G7736" s="1">
        <f>2*PI()*Predictive_Maintenance_Data[[#This Row],[Rotational speed '[rpm']]]/60</f>
        <v>174.88199104983181</v>
      </c>
      <c r="H7736" s="1">
        <v>29.4</v>
      </c>
      <c r="I7736" s="1">
        <f t="shared" si="120"/>
        <v>11.399999999999977</v>
      </c>
      <c r="J7736" s="1">
        <f>Predictive_Maintenance_Data[[#This Row],[Torque '[Nm']]]*Predictive_Maintenance_Data[[#This Row],[Angular velocity '[rad/s']]]/1000</f>
        <v>5.141530536865055</v>
      </c>
      <c r="K7736" s="2">
        <v>134</v>
      </c>
      <c r="L7736" s="2">
        <v>0</v>
      </c>
      <c r="M7736" s="2">
        <v>0</v>
      </c>
      <c r="N7736" s="2">
        <v>0</v>
      </c>
      <c r="O7736" s="2">
        <v>0</v>
      </c>
      <c r="P7736" s="2">
        <v>0</v>
      </c>
      <c r="Q7736" s="2">
        <v>0</v>
      </c>
      <c r="R7736"/>
      <c r="S7736"/>
    </row>
    <row r="7737" spans="1:19" x14ac:dyDescent="0.3">
      <c r="A7737">
        <v>7736</v>
      </c>
      <c r="B7737" t="s">
        <v>7752</v>
      </c>
      <c r="C7737" t="s">
        <v>17</v>
      </c>
      <c r="D7737" s="1">
        <v>300.60000000000002</v>
      </c>
      <c r="E7737" s="1">
        <v>312</v>
      </c>
      <c r="F7737" s="2">
        <v>1406</v>
      </c>
      <c r="G7737" s="1">
        <f>2*PI()*Predictive_Maintenance_Data[[#This Row],[Rotational speed '[rpm']]]/60</f>
        <v>147.23597569824162</v>
      </c>
      <c r="H7737" s="1">
        <v>55.1</v>
      </c>
      <c r="I7737" s="1">
        <f t="shared" si="120"/>
        <v>11.399999999999977</v>
      </c>
      <c r="J7737" s="1">
        <f>Predictive_Maintenance_Data[[#This Row],[Torque '[Nm']]]*Predictive_Maintenance_Data[[#This Row],[Angular velocity '[rad/s']]]/1000</f>
        <v>8.1127022609731121</v>
      </c>
      <c r="K7737" s="2">
        <v>136</v>
      </c>
      <c r="L7737" s="2">
        <v>0</v>
      </c>
      <c r="M7737" s="2">
        <v>0</v>
      </c>
      <c r="N7737" s="2">
        <v>0</v>
      </c>
      <c r="O7737" s="2">
        <v>0</v>
      </c>
      <c r="P7737" s="2">
        <v>0</v>
      </c>
      <c r="Q7737" s="2">
        <v>0</v>
      </c>
      <c r="R7737"/>
      <c r="S7737"/>
    </row>
    <row r="7738" spans="1:19" x14ac:dyDescent="0.3">
      <c r="A7738">
        <v>7737</v>
      </c>
      <c r="B7738" t="s">
        <v>7753</v>
      </c>
      <c r="C7738" t="s">
        <v>27</v>
      </c>
      <c r="D7738" s="1">
        <v>300.60000000000002</v>
      </c>
      <c r="E7738" s="1">
        <v>312.10000000000002</v>
      </c>
      <c r="F7738" s="2">
        <v>1354</v>
      </c>
      <c r="G7738" s="1">
        <f>2*PI()*Predictive_Maintenance_Data[[#This Row],[Rotational speed '[rpm']]]/60</f>
        <v>141.79054843201934</v>
      </c>
      <c r="H7738" s="1">
        <v>46.9</v>
      </c>
      <c r="I7738" s="1">
        <f t="shared" si="120"/>
        <v>11.5</v>
      </c>
      <c r="J7738" s="1">
        <f>Predictive_Maintenance_Data[[#This Row],[Torque '[Nm']]]*Predictive_Maintenance_Data[[#This Row],[Angular velocity '[rad/s']]]/1000</f>
        <v>6.6499767214617069</v>
      </c>
      <c r="K7738" s="2">
        <v>138</v>
      </c>
      <c r="L7738" s="2">
        <v>0</v>
      </c>
      <c r="M7738" s="2">
        <v>0</v>
      </c>
      <c r="N7738" s="2">
        <v>0</v>
      </c>
      <c r="O7738" s="2">
        <v>0</v>
      </c>
      <c r="P7738" s="2">
        <v>0</v>
      </c>
      <c r="Q7738" s="2">
        <v>0</v>
      </c>
      <c r="R7738"/>
      <c r="S7738"/>
    </row>
    <row r="7739" spans="1:19" x14ac:dyDescent="0.3">
      <c r="A7739">
        <v>7738</v>
      </c>
      <c r="B7739" t="s">
        <v>7754</v>
      </c>
      <c r="C7739" t="s">
        <v>15</v>
      </c>
      <c r="D7739" s="1">
        <v>300.5</v>
      </c>
      <c r="E7739" s="1">
        <v>312</v>
      </c>
      <c r="F7739" s="2">
        <v>1985</v>
      </c>
      <c r="G7739" s="1">
        <f>2*PI()*Predictive_Maintenance_Data[[#This Row],[Rotational speed '[rpm']]]/60</f>
        <v>207.86871391252464</v>
      </c>
      <c r="H7739" s="1">
        <v>19.3</v>
      </c>
      <c r="I7739" s="1">
        <f t="shared" si="120"/>
        <v>11.5</v>
      </c>
      <c r="J7739" s="1">
        <f>Predictive_Maintenance_Data[[#This Row],[Torque '[Nm']]]*Predictive_Maintenance_Data[[#This Row],[Angular velocity '[rad/s']]]/1000</f>
        <v>4.0118661785117258</v>
      </c>
      <c r="K7739" s="2">
        <v>143</v>
      </c>
      <c r="L7739" s="2">
        <v>0</v>
      </c>
      <c r="M7739" s="2">
        <v>0</v>
      </c>
      <c r="N7739" s="2">
        <v>0</v>
      </c>
      <c r="O7739" s="2">
        <v>0</v>
      </c>
      <c r="P7739" s="2">
        <v>0</v>
      </c>
      <c r="Q7739" s="2">
        <v>0</v>
      </c>
      <c r="R7739"/>
      <c r="S7739"/>
    </row>
    <row r="7740" spans="1:19" x14ac:dyDescent="0.3">
      <c r="A7740">
        <v>7739</v>
      </c>
      <c r="B7740" t="s">
        <v>7755</v>
      </c>
      <c r="C7740" t="s">
        <v>15</v>
      </c>
      <c r="D7740" s="1">
        <v>300.5</v>
      </c>
      <c r="E7740" s="1">
        <v>312</v>
      </c>
      <c r="F7740" s="2">
        <v>1263</v>
      </c>
      <c r="G7740" s="1">
        <f>2*PI()*Predictive_Maintenance_Data[[#This Row],[Rotational speed '[rpm']]]/60</f>
        <v>132.26105071613028</v>
      </c>
      <c r="H7740" s="1">
        <v>60.8</v>
      </c>
      <c r="I7740" s="1">
        <f t="shared" si="120"/>
        <v>11.5</v>
      </c>
      <c r="J7740" s="1">
        <f>Predictive_Maintenance_Data[[#This Row],[Torque '[Nm']]]*Predictive_Maintenance_Data[[#This Row],[Angular velocity '[rad/s']]]/1000</f>
        <v>8.0414718835407211</v>
      </c>
      <c r="K7740" s="2">
        <v>146</v>
      </c>
      <c r="L7740" s="2">
        <v>0</v>
      </c>
      <c r="M7740" s="2">
        <v>0</v>
      </c>
      <c r="N7740" s="2">
        <v>0</v>
      </c>
      <c r="O7740" s="2">
        <v>0</v>
      </c>
      <c r="P7740" s="2">
        <v>0</v>
      </c>
      <c r="Q7740" s="2">
        <v>0</v>
      </c>
      <c r="R7740"/>
      <c r="S7740"/>
    </row>
    <row r="7741" spans="1:19" x14ac:dyDescent="0.3">
      <c r="A7741">
        <v>7740</v>
      </c>
      <c r="B7741" t="s">
        <v>7756</v>
      </c>
      <c r="C7741" t="s">
        <v>17</v>
      </c>
      <c r="D7741" s="1">
        <v>300.5</v>
      </c>
      <c r="E7741" s="1">
        <v>311.89999999999998</v>
      </c>
      <c r="F7741" s="2">
        <v>1576</v>
      </c>
      <c r="G7741" s="1">
        <f>2*PI()*Predictive_Maintenance_Data[[#This Row],[Rotational speed '[rpm']]]/60</f>
        <v>165.03833406858379</v>
      </c>
      <c r="H7741" s="1">
        <v>31.1</v>
      </c>
      <c r="I7741" s="1">
        <f t="shared" si="120"/>
        <v>11.399999999999977</v>
      </c>
      <c r="J7741" s="1">
        <f>Predictive_Maintenance_Data[[#This Row],[Torque '[Nm']]]*Predictive_Maintenance_Data[[#This Row],[Angular velocity '[rad/s']]]/1000</f>
        <v>5.132692189532956</v>
      </c>
      <c r="K7741" s="2">
        <v>149</v>
      </c>
      <c r="L7741" s="2">
        <v>0</v>
      </c>
      <c r="M7741" s="2">
        <v>0</v>
      </c>
      <c r="N7741" s="2">
        <v>0</v>
      </c>
      <c r="O7741" s="2">
        <v>0</v>
      </c>
      <c r="P7741" s="2">
        <v>0</v>
      </c>
      <c r="Q7741" s="2">
        <v>0</v>
      </c>
      <c r="R7741"/>
      <c r="S7741"/>
    </row>
    <row r="7742" spans="1:19" x14ac:dyDescent="0.3">
      <c r="A7742">
        <v>7741</v>
      </c>
      <c r="B7742" t="s">
        <v>7757</v>
      </c>
      <c r="C7742" t="s">
        <v>17</v>
      </c>
      <c r="D7742" s="1">
        <v>300.5</v>
      </c>
      <c r="E7742" s="1">
        <v>312</v>
      </c>
      <c r="F7742" s="2">
        <v>1453</v>
      </c>
      <c r="G7742" s="1">
        <f>2*PI()*Predictive_Maintenance_Data[[#This Row],[Rotational speed '[rpm']]]/60</f>
        <v>152.15780418886564</v>
      </c>
      <c r="H7742" s="1">
        <v>45.1</v>
      </c>
      <c r="I7742" s="1">
        <f t="shared" si="120"/>
        <v>11.5</v>
      </c>
      <c r="J7742" s="1">
        <f>Predictive_Maintenance_Data[[#This Row],[Torque '[Nm']]]*Predictive_Maintenance_Data[[#This Row],[Angular velocity '[rad/s']]]/1000</f>
        <v>6.86231696891784</v>
      </c>
      <c r="K7742" s="2">
        <v>151</v>
      </c>
      <c r="L7742" s="2">
        <v>0</v>
      </c>
      <c r="M7742" s="2">
        <v>0</v>
      </c>
      <c r="N7742" s="2">
        <v>0</v>
      </c>
      <c r="O7742" s="2">
        <v>0</v>
      </c>
      <c r="P7742" s="2">
        <v>0</v>
      </c>
      <c r="Q7742" s="2">
        <v>0</v>
      </c>
      <c r="R7742"/>
      <c r="S7742"/>
    </row>
    <row r="7743" spans="1:19" x14ac:dyDescent="0.3">
      <c r="A7743">
        <v>7742</v>
      </c>
      <c r="B7743" t="s">
        <v>7758</v>
      </c>
      <c r="C7743" t="s">
        <v>17</v>
      </c>
      <c r="D7743" s="1">
        <v>300.5</v>
      </c>
      <c r="E7743" s="1">
        <v>312</v>
      </c>
      <c r="F7743" s="2">
        <v>1478</v>
      </c>
      <c r="G7743" s="1">
        <f>2*PI()*Predictive_Maintenance_Data[[#This Row],[Rotational speed '[rpm']]]/60</f>
        <v>154.77579806685713</v>
      </c>
      <c r="H7743" s="1">
        <v>39</v>
      </c>
      <c r="I7743" s="1">
        <f t="shared" si="120"/>
        <v>11.5</v>
      </c>
      <c r="J7743" s="1">
        <f>Predictive_Maintenance_Data[[#This Row],[Torque '[Nm']]]*Predictive_Maintenance_Data[[#This Row],[Angular velocity '[rad/s']]]/1000</f>
        <v>6.0362561246074282</v>
      </c>
      <c r="K7743" s="2">
        <v>153</v>
      </c>
      <c r="L7743" s="2">
        <v>0</v>
      </c>
      <c r="M7743" s="2">
        <v>0</v>
      </c>
      <c r="N7743" s="2">
        <v>0</v>
      </c>
      <c r="O7743" s="2">
        <v>0</v>
      </c>
      <c r="P7743" s="2">
        <v>0</v>
      </c>
      <c r="Q7743" s="2">
        <v>0</v>
      </c>
      <c r="R7743"/>
      <c r="S7743"/>
    </row>
    <row r="7744" spans="1:19" x14ac:dyDescent="0.3">
      <c r="A7744">
        <v>7743</v>
      </c>
      <c r="B7744" t="s">
        <v>7759</v>
      </c>
      <c r="C7744" t="s">
        <v>15</v>
      </c>
      <c r="D7744" s="1">
        <v>300.5</v>
      </c>
      <c r="E7744" s="1">
        <v>311.89999999999998</v>
      </c>
      <c r="F7744" s="2">
        <v>1323</v>
      </c>
      <c r="G7744" s="1">
        <f>2*PI()*Predictive_Maintenance_Data[[#This Row],[Rotational speed '[rpm']]]/60</f>
        <v>138.54423602330988</v>
      </c>
      <c r="H7744" s="1">
        <v>57.9</v>
      </c>
      <c r="I7744" s="1">
        <f t="shared" si="120"/>
        <v>11.399999999999977</v>
      </c>
      <c r="J7744" s="1">
        <f>Predictive_Maintenance_Data[[#This Row],[Torque '[Nm']]]*Predictive_Maintenance_Data[[#This Row],[Angular velocity '[rad/s']]]/1000</f>
        <v>8.0217112657496425</v>
      </c>
      <c r="K7744" s="2">
        <v>155</v>
      </c>
      <c r="L7744" s="2">
        <v>0</v>
      </c>
      <c r="M7744" s="2">
        <v>0</v>
      </c>
      <c r="N7744" s="2">
        <v>0</v>
      </c>
      <c r="O7744" s="2">
        <v>0</v>
      </c>
      <c r="P7744" s="2">
        <v>0</v>
      </c>
      <c r="Q7744" s="2">
        <v>0</v>
      </c>
      <c r="R7744"/>
      <c r="S7744"/>
    </row>
    <row r="7745" spans="1:19" x14ac:dyDescent="0.3">
      <c r="A7745">
        <v>7744</v>
      </c>
      <c r="B7745" t="s">
        <v>7760</v>
      </c>
      <c r="C7745" t="s">
        <v>17</v>
      </c>
      <c r="D7745" s="1">
        <v>300.5</v>
      </c>
      <c r="E7745" s="1">
        <v>311.89999999999998</v>
      </c>
      <c r="F7745" s="2">
        <v>1710</v>
      </c>
      <c r="G7745" s="1">
        <f>2*PI()*Predictive_Maintenance_Data[[#This Row],[Rotational speed '[rpm']]]/60</f>
        <v>179.07078125461823</v>
      </c>
      <c r="H7745" s="1">
        <v>28.4</v>
      </c>
      <c r="I7745" s="1">
        <f t="shared" si="120"/>
        <v>11.399999999999977</v>
      </c>
      <c r="J7745" s="1">
        <f>Predictive_Maintenance_Data[[#This Row],[Torque '[Nm']]]*Predictive_Maintenance_Data[[#This Row],[Angular velocity '[rad/s']]]/1000</f>
        <v>5.0856101876311577</v>
      </c>
      <c r="K7745" s="2">
        <v>158</v>
      </c>
      <c r="L7745" s="2">
        <v>0</v>
      </c>
      <c r="M7745" s="2">
        <v>0</v>
      </c>
      <c r="N7745" s="2">
        <v>0</v>
      </c>
      <c r="O7745" s="2">
        <v>0</v>
      </c>
      <c r="P7745" s="2">
        <v>0</v>
      </c>
      <c r="Q7745" s="2">
        <v>0</v>
      </c>
      <c r="R7745"/>
      <c r="S7745"/>
    </row>
    <row r="7746" spans="1:19" x14ac:dyDescent="0.3">
      <c r="A7746">
        <v>7745</v>
      </c>
      <c r="B7746" t="s">
        <v>7761</v>
      </c>
      <c r="C7746" t="s">
        <v>17</v>
      </c>
      <c r="D7746" s="1">
        <v>300.39999999999998</v>
      </c>
      <c r="E7746" s="1">
        <v>311.7</v>
      </c>
      <c r="F7746" s="2">
        <v>1314</v>
      </c>
      <c r="G7746" s="1">
        <f>2*PI()*Predictive_Maintenance_Data[[#This Row],[Rotational speed '[rpm']]]/60</f>
        <v>137.60175822723295</v>
      </c>
      <c r="H7746" s="1">
        <v>59.5</v>
      </c>
      <c r="I7746" s="1">
        <f t="shared" ref="I7746:I7809" si="121">E7746-D7746</f>
        <v>11.300000000000011</v>
      </c>
      <c r="J7746" s="1">
        <f>Predictive_Maintenance_Data[[#This Row],[Torque '[Nm']]]*Predictive_Maintenance_Data[[#This Row],[Angular velocity '[rad/s']]]/1000</f>
        <v>8.187304614520361</v>
      </c>
      <c r="K7746" s="2">
        <v>160</v>
      </c>
      <c r="L7746" s="2">
        <v>0</v>
      </c>
      <c r="M7746" s="2">
        <v>0</v>
      </c>
      <c r="N7746" s="2">
        <v>0</v>
      </c>
      <c r="O7746" s="2">
        <v>0</v>
      </c>
      <c r="P7746" s="2">
        <v>0</v>
      </c>
      <c r="Q7746" s="2">
        <v>0</v>
      </c>
      <c r="R7746"/>
      <c r="S7746"/>
    </row>
    <row r="7747" spans="1:19" x14ac:dyDescent="0.3">
      <c r="A7747">
        <v>7746</v>
      </c>
      <c r="B7747" t="s">
        <v>7762</v>
      </c>
      <c r="C7747" t="s">
        <v>17</v>
      </c>
      <c r="D7747" s="1">
        <v>300.39999999999998</v>
      </c>
      <c r="E7747" s="1">
        <v>311.7</v>
      </c>
      <c r="F7747" s="2">
        <v>1460</v>
      </c>
      <c r="G7747" s="1">
        <f>2*PI()*Predictive_Maintenance_Data[[#This Row],[Rotational speed '[rpm']]]/60</f>
        <v>152.89084247470328</v>
      </c>
      <c r="H7747" s="1">
        <v>39.6</v>
      </c>
      <c r="I7747" s="1">
        <f t="shared" si="121"/>
        <v>11.300000000000011</v>
      </c>
      <c r="J7747" s="1">
        <f>Predictive_Maintenance_Data[[#This Row],[Torque '[Nm']]]*Predictive_Maintenance_Data[[#This Row],[Angular velocity '[rad/s']]]/1000</f>
        <v>6.0544773619982495</v>
      </c>
      <c r="K7747" s="2">
        <v>162</v>
      </c>
      <c r="L7747" s="2">
        <v>0</v>
      </c>
      <c r="M7747" s="2">
        <v>0</v>
      </c>
      <c r="N7747" s="2">
        <v>0</v>
      </c>
      <c r="O7747" s="2">
        <v>0</v>
      </c>
      <c r="P7747" s="2">
        <v>0</v>
      </c>
      <c r="Q7747" s="2">
        <v>0</v>
      </c>
      <c r="R7747"/>
      <c r="S7747"/>
    </row>
    <row r="7748" spans="1:19" x14ac:dyDescent="0.3">
      <c r="A7748">
        <v>7747</v>
      </c>
      <c r="B7748" t="s">
        <v>7763</v>
      </c>
      <c r="C7748" t="s">
        <v>15</v>
      </c>
      <c r="D7748" s="1">
        <v>300.39999999999998</v>
      </c>
      <c r="E7748" s="1">
        <v>311.7</v>
      </c>
      <c r="F7748" s="2">
        <v>1508</v>
      </c>
      <c r="G7748" s="1">
        <f>2*PI()*Predictive_Maintenance_Data[[#This Row],[Rotational speed '[rpm']]]/60</f>
        <v>157.91739072044692</v>
      </c>
      <c r="H7748" s="1">
        <v>45.4</v>
      </c>
      <c r="I7748" s="1">
        <f t="shared" si="121"/>
        <v>11.300000000000011</v>
      </c>
      <c r="J7748" s="1">
        <f>Predictive_Maintenance_Data[[#This Row],[Torque '[Nm']]]*Predictive_Maintenance_Data[[#This Row],[Angular velocity '[rad/s']]]/1000</f>
        <v>7.1694495387082897</v>
      </c>
      <c r="K7748" s="2">
        <v>164</v>
      </c>
      <c r="L7748" s="2">
        <v>0</v>
      </c>
      <c r="M7748" s="2">
        <v>0</v>
      </c>
      <c r="N7748" s="2">
        <v>0</v>
      </c>
      <c r="O7748" s="2">
        <v>0</v>
      </c>
      <c r="P7748" s="2">
        <v>0</v>
      </c>
      <c r="Q7748" s="2">
        <v>0</v>
      </c>
      <c r="R7748"/>
      <c r="S7748"/>
    </row>
    <row r="7749" spans="1:19" x14ac:dyDescent="0.3">
      <c r="A7749">
        <v>7748</v>
      </c>
      <c r="B7749" t="s">
        <v>7764</v>
      </c>
      <c r="C7749" t="s">
        <v>15</v>
      </c>
      <c r="D7749" s="1">
        <v>300.5</v>
      </c>
      <c r="E7749" s="1">
        <v>311.8</v>
      </c>
      <c r="F7749" s="2">
        <v>1331</v>
      </c>
      <c r="G7749" s="1">
        <f>2*PI()*Predictive_Maintenance_Data[[#This Row],[Rotational speed '[rpm']]]/60</f>
        <v>139.38199406426713</v>
      </c>
      <c r="H7749" s="1">
        <v>55.3</v>
      </c>
      <c r="I7749" s="1">
        <f t="shared" si="121"/>
        <v>11.300000000000011</v>
      </c>
      <c r="J7749" s="1">
        <f>Predictive_Maintenance_Data[[#This Row],[Torque '[Nm']]]*Predictive_Maintenance_Data[[#This Row],[Angular velocity '[rad/s']]]/1000</f>
        <v>7.7078242717539727</v>
      </c>
      <c r="K7749" s="2">
        <v>167</v>
      </c>
      <c r="L7749" s="2">
        <v>0</v>
      </c>
      <c r="M7749" s="2">
        <v>0</v>
      </c>
      <c r="N7749" s="2">
        <v>0</v>
      </c>
      <c r="O7749" s="2">
        <v>0</v>
      </c>
      <c r="P7749" s="2">
        <v>0</v>
      </c>
      <c r="Q7749" s="2">
        <v>0</v>
      </c>
      <c r="R7749"/>
      <c r="S7749"/>
    </row>
    <row r="7750" spans="1:19" x14ac:dyDescent="0.3">
      <c r="A7750">
        <v>7749</v>
      </c>
      <c r="B7750" t="s">
        <v>7765</v>
      </c>
      <c r="C7750" t="s">
        <v>17</v>
      </c>
      <c r="D7750" s="1">
        <v>300.39999999999998</v>
      </c>
      <c r="E7750" s="1">
        <v>311.7</v>
      </c>
      <c r="F7750" s="2">
        <v>1515</v>
      </c>
      <c r="G7750" s="1">
        <f>2*PI()*Predictive_Maintenance_Data[[#This Row],[Rotational speed '[rpm']]]/60</f>
        <v>158.65042900628455</v>
      </c>
      <c r="H7750" s="1">
        <v>47.4</v>
      </c>
      <c r="I7750" s="1">
        <f t="shared" si="121"/>
        <v>11.300000000000011</v>
      </c>
      <c r="J7750" s="1">
        <f>Predictive_Maintenance_Data[[#This Row],[Torque '[Nm']]]*Predictive_Maintenance_Data[[#This Row],[Angular velocity '[rad/s']]]/1000</f>
        <v>7.5200303348978874</v>
      </c>
      <c r="K7750" s="2">
        <v>170</v>
      </c>
      <c r="L7750" s="2">
        <v>0</v>
      </c>
      <c r="M7750" s="2">
        <v>0</v>
      </c>
      <c r="N7750" s="2">
        <v>0</v>
      </c>
      <c r="O7750" s="2">
        <v>0</v>
      </c>
      <c r="P7750" s="2">
        <v>0</v>
      </c>
      <c r="Q7750" s="2">
        <v>0</v>
      </c>
      <c r="R7750"/>
      <c r="S7750"/>
    </row>
    <row r="7751" spans="1:19" x14ac:dyDescent="0.3">
      <c r="A7751">
        <v>7750</v>
      </c>
      <c r="B7751" t="s">
        <v>7766</v>
      </c>
      <c r="C7751" t="s">
        <v>17</v>
      </c>
      <c r="D7751" s="1">
        <v>300.39999999999998</v>
      </c>
      <c r="E7751" s="1">
        <v>311.60000000000002</v>
      </c>
      <c r="F7751" s="2">
        <v>1674</v>
      </c>
      <c r="G7751" s="1">
        <f>2*PI()*Predictive_Maintenance_Data[[#This Row],[Rotational speed '[rpm']]]/60</f>
        <v>175.30087007031045</v>
      </c>
      <c r="H7751" s="1">
        <v>33</v>
      </c>
      <c r="I7751" s="1">
        <f t="shared" si="121"/>
        <v>11.200000000000045</v>
      </c>
      <c r="J7751" s="1">
        <f>Predictive_Maintenance_Data[[#This Row],[Torque '[Nm']]]*Predictive_Maintenance_Data[[#This Row],[Angular velocity '[rad/s']]]/1000</f>
        <v>5.7849287123202444</v>
      </c>
      <c r="K7751" s="2">
        <v>172</v>
      </c>
      <c r="L7751" s="2">
        <v>0</v>
      </c>
      <c r="M7751" s="2">
        <v>0</v>
      </c>
      <c r="N7751" s="2">
        <v>0</v>
      </c>
      <c r="O7751" s="2">
        <v>0</v>
      </c>
      <c r="P7751" s="2">
        <v>0</v>
      </c>
      <c r="Q7751" s="2">
        <v>0</v>
      </c>
      <c r="R7751"/>
      <c r="S7751"/>
    </row>
    <row r="7752" spans="1:19" x14ac:dyDescent="0.3">
      <c r="A7752">
        <v>7751</v>
      </c>
      <c r="B7752" t="s">
        <v>7767</v>
      </c>
      <c r="C7752" t="s">
        <v>17</v>
      </c>
      <c r="D7752" s="1">
        <v>300.39999999999998</v>
      </c>
      <c r="E7752" s="1">
        <v>311.7</v>
      </c>
      <c r="F7752" s="2">
        <v>1444</v>
      </c>
      <c r="G7752" s="1">
        <f>2*PI()*Predictive_Maintenance_Data[[#This Row],[Rotational speed '[rpm']]]/60</f>
        <v>151.21532639278868</v>
      </c>
      <c r="H7752" s="1">
        <v>51.2</v>
      </c>
      <c r="I7752" s="1">
        <f t="shared" si="121"/>
        <v>11.300000000000011</v>
      </c>
      <c r="J7752" s="1">
        <f>Predictive_Maintenance_Data[[#This Row],[Torque '[Nm']]]*Predictive_Maintenance_Data[[#This Row],[Angular velocity '[rad/s']]]/1000</f>
        <v>7.7422247113107803</v>
      </c>
      <c r="K7752" s="2">
        <v>174</v>
      </c>
      <c r="L7752" s="2">
        <v>0</v>
      </c>
      <c r="M7752" s="2">
        <v>0</v>
      </c>
      <c r="N7752" s="2">
        <v>0</v>
      </c>
      <c r="O7752" s="2">
        <v>0</v>
      </c>
      <c r="P7752" s="2">
        <v>0</v>
      </c>
      <c r="Q7752" s="2">
        <v>0</v>
      </c>
      <c r="R7752"/>
      <c r="S7752"/>
    </row>
    <row r="7753" spans="1:19" x14ac:dyDescent="0.3">
      <c r="A7753">
        <v>7752</v>
      </c>
      <c r="B7753" t="s">
        <v>7768</v>
      </c>
      <c r="C7753" t="s">
        <v>15</v>
      </c>
      <c r="D7753" s="1">
        <v>300.39999999999998</v>
      </c>
      <c r="E7753" s="1">
        <v>311.7</v>
      </c>
      <c r="F7753" s="2">
        <v>1398</v>
      </c>
      <c r="G7753" s="1">
        <f>2*PI()*Predictive_Maintenance_Data[[#This Row],[Rotational speed '[rpm']]]/60</f>
        <v>146.39821765728436</v>
      </c>
      <c r="H7753" s="1">
        <v>42.6</v>
      </c>
      <c r="I7753" s="1">
        <f t="shared" si="121"/>
        <v>11.300000000000011</v>
      </c>
      <c r="J7753" s="1">
        <f>Predictive_Maintenance_Data[[#This Row],[Torque '[Nm']]]*Predictive_Maintenance_Data[[#This Row],[Angular velocity '[rad/s']]]/1000</f>
        <v>6.2365640722003146</v>
      </c>
      <c r="K7753" s="2">
        <v>176</v>
      </c>
      <c r="L7753" s="2">
        <v>0</v>
      </c>
      <c r="M7753" s="2">
        <v>0</v>
      </c>
      <c r="N7753" s="2">
        <v>0</v>
      </c>
      <c r="O7753" s="2">
        <v>0</v>
      </c>
      <c r="P7753" s="2">
        <v>0</v>
      </c>
      <c r="Q7753" s="2">
        <v>0</v>
      </c>
      <c r="R7753"/>
      <c r="S7753"/>
    </row>
    <row r="7754" spans="1:19" x14ac:dyDescent="0.3">
      <c r="A7754">
        <v>7753</v>
      </c>
      <c r="B7754" t="s">
        <v>7769</v>
      </c>
      <c r="C7754" t="s">
        <v>15</v>
      </c>
      <c r="D7754" s="1">
        <v>300.39999999999998</v>
      </c>
      <c r="E7754" s="1">
        <v>311.7</v>
      </c>
      <c r="F7754" s="2">
        <v>1832</v>
      </c>
      <c r="G7754" s="1">
        <f>2*PI()*Predictive_Maintenance_Data[[#This Row],[Rotational speed '[rpm']]]/60</f>
        <v>191.84659137921668</v>
      </c>
      <c r="H7754" s="1">
        <v>24.2</v>
      </c>
      <c r="I7754" s="1">
        <f t="shared" si="121"/>
        <v>11.300000000000011</v>
      </c>
      <c r="J7754" s="1">
        <f>Predictive_Maintenance_Data[[#This Row],[Torque '[Nm']]]*Predictive_Maintenance_Data[[#This Row],[Angular velocity '[rad/s']]]/1000</f>
        <v>4.6426875113770443</v>
      </c>
      <c r="K7754" s="2">
        <v>179</v>
      </c>
      <c r="L7754" s="2">
        <v>0</v>
      </c>
      <c r="M7754" s="2">
        <v>0</v>
      </c>
      <c r="N7754" s="2">
        <v>0</v>
      </c>
      <c r="O7754" s="2">
        <v>0</v>
      </c>
      <c r="P7754" s="2">
        <v>0</v>
      </c>
      <c r="Q7754" s="2">
        <v>0</v>
      </c>
      <c r="R7754"/>
      <c r="S7754"/>
    </row>
    <row r="7755" spans="1:19" x14ac:dyDescent="0.3">
      <c r="A7755">
        <v>7754</v>
      </c>
      <c r="B7755" t="s">
        <v>7770</v>
      </c>
      <c r="C7755" t="s">
        <v>15</v>
      </c>
      <c r="D7755" s="1">
        <v>300.5</v>
      </c>
      <c r="E7755" s="1">
        <v>311.8</v>
      </c>
      <c r="F7755" s="2">
        <v>1591</v>
      </c>
      <c r="G7755" s="1">
        <f>2*PI()*Predictive_Maintenance_Data[[#This Row],[Rotational speed '[rpm']]]/60</f>
        <v>166.60913039537868</v>
      </c>
      <c r="H7755" s="1">
        <v>42</v>
      </c>
      <c r="I7755" s="1">
        <f t="shared" si="121"/>
        <v>11.300000000000011</v>
      </c>
      <c r="J7755" s="1">
        <f>Predictive_Maintenance_Data[[#This Row],[Torque '[Nm']]]*Predictive_Maintenance_Data[[#This Row],[Angular velocity '[rad/s']]]/1000</f>
        <v>6.9975834766059055</v>
      </c>
      <c r="K7755" s="2">
        <v>182</v>
      </c>
      <c r="L7755" s="2">
        <v>0</v>
      </c>
      <c r="M7755" s="2">
        <v>0</v>
      </c>
      <c r="N7755" s="2">
        <v>0</v>
      </c>
      <c r="O7755" s="2">
        <v>0</v>
      </c>
      <c r="P7755" s="2">
        <v>0</v>
      </c>
      <c r="Q7755" s="2">
        <v>0</v>
      </c>
      <c r="R7755"/>
      <c r="S7755"/>
    </row>
    <row r="7756" spans="1:19" x14ac:dyDescent="0.3">
      <c r="A7756">
        <v>7755</v>
      </c>
      <c r="B7756" t="s">
        <v>7771</v>
      </c>
      <c r="C7756" t="s">
        <v>15</v>
      </c>
      <c r="D7756" s="1">
        <v>300.39999999999998</v>
      </c>
      <c r="E7756" s="1">
        <v>311.7</v>
      </c>
      <c r="F7756" s="2">
        <v>1478</v>
      </c>
      <c r="G7756" s="1">
        <f>2*PI()*Predictive_Maintenance_Data[[#This Row],[Rotational speed '[rpm']]]/60</f>
        <v>154.77579806685713</v>
      </c>
      <c r="H7756" s="1">
        <v>39.9</v>
      </c>
      <c r="I7756" s="1">
        <f t="shared" si="121"/>
        <v>11.300000000000011</v>
      </c>
      <c r="J7756" s="1">
        <f>Predictive_Maintenance_Data[[#This Row],[Torque '[Nm']]]*Predictive_Maintenance_Data[[#This Row],[Angular velocity '[rad/s']]]/1000</f>
        <v>6.1755543428675992</v>
      </c>
      <c r="K7756" s="2">
        <v>185</v>
      </c>
      <c r="L7756" s="2">
        <v>0</v>
      </c>
      <c r="M7756" s="2">
        <v>0</v>
      </c>
      <c r="N7756" s="2">
        <v>0</v>
      </c>
      <c r="O7756" s="2">
        <v>0</v>
      </c>
      <c r="P7756" s="2">
        <v>0</v>
      </c>
      <c r="Q7756" s="2">
        <v>0</v>
      </c>
      <c r="R7756"/>
      <c r="S7756"/>
    </row>
    <row r="7757" spans="1:19" x14ac:dyDescent="0.3">
      <c r="A7757">
        <v>7756</v>
      </c>
      <c r="B7757" t="s">
        <v>7772</v>
      </c>
      <c r="C7757" t="s">
        <v>15</v>
      </c>
      <c r="D7757" s="1">
        <v>300.39999999999998</v>
      </c>
      <c r="E7757" s="1">
        <v>311.8</v>
      </c>
      <c r="F7757" s="2">
        <v>1362</v>
      </c>
      <c r="G7757" s="1">
        <f>2*PI()*Predictive_Maintenance_Data[[#This Row],[Rotational speed '[rpm']]]/60</f>
        <v>142.62830647297659</v>
      </c>
      <c r="H7757" s="1">
        <v>47.6</v>
      </c>
      <c r="I7757" s="1">
        <f t="shared" si="121"/>
        <v>11.400000000000034</v>
      </c>
      <c r="J7757" s="1">
        <f>Predictive_Maintenance_Data[[#This Row],[Torque '[Nm']]]*Predictive_Maintenance_Data[[#This Row],[Angular velocity '[rad/s']]]/1000</f>
        <v>6.7891073881136865</v>
      </c>
      <c r="K7757" s="2">
        <v>188</v>
      </c>
      <c r="L7757" s="2">
        <v>0</v>
      </c>
      <c r="M7757" s="2">
        <v>0</v>
      </c>
      <c r="N7757" s="2">
        <v>0</v>
      </c>
      <c r="O7757" s="2">
        <v>0</v>
      </c>
      <c r="P7757" s="2">
        <v>0</v>
      </c>
      <c r="Q7757" s="2">
        <v>0</v>
      </c>
      <c r="R7757"/>
      <c r="S7757"/>
    </row>
    <row r="7758" spans="1:19" x14ac:dyDescent="0.3">
      <c r="A7758">
        <v>7757</v>
      </c>
      <c r="B7758" t="s">
        <v>7773</v>
      </c>
      <c r="C7758" t="s">
        <v>17</v>
      </c>
      <c r="D7758" s="1">
        <v>300.5</v>
      </c>
      <c r="E7758" s="1">
        <v>311.8</v>
      </c>
      <c r="F7758" s="2">
        <v>1368</v>
      </c>
      <c r="G7758" s="1">
        <f>2*PI()*Predictive_Maintenance_Data[[#This Row],[Rotational speed '[rpm']]]/60</f>
        <v>143.25662500369455</v>
      </c>
      <c r="H7758" s="1">
        <v>57.9</v>
      </c>
      <c r="I7758" s="1">
        <f t="shared" si="121"/>
        <v>11.300000000000011</v>
      </c>
      <c r="J7758" s="1">
        <f>Predictive_Maintenance_Data[[#This Row],[Torque '[Nm']]]*Predictive_Maintenance_Data[[#This Row],[Angular velocity '[rad/s']]]/1000</f>
        <v>8.2945585877139152</v>
      </c>
      <c r="K7758" s="2">
        <v>191</v>
      </c>
      <c r="L7758" s="2">
        <v>1</v>
      </c>
      <c r="M7758" s="2">
        <v>0</v>
      </c>
      <c r="N7758" s="2">
        <v>0</v>
      </c>
      <c r="O7758" s="2">
        <v>0</v>
      </c>
      <c r="P7758" s="2">
        <v>1</v>
      </c>
      <c r="Q7758" s="2">
        <v>0</v>
      </c>
      <c r="R7758"/>
      <c r="S7758"/>
    </row>
    <row r="7759" spans="1:19" x14ac:dyDescent="0.3">
      <c r="A7759">
        <v>7758</v>
      </c>
      <c r="B7759" t="s">
        <v>7774</v>
      </c>
      <c r="C7759" t="s">
        <v>15</v>
      </c>
      <c r="D7759" s="1">
        <v>300.3</v>
      </c>
      <c r="E7759" s="1">
        <v>311.7</v>
      </c>
      <c r="F7759" s="2">
        <v>1723</v>
      </c>
      <c r="G7759" s="1">
        <f>2*PI()*Predictive_Maintenance_Data[[#This Row],[Rotational speed '[rpm']]]/60</f>
        <v>180.4321380711738</v>
      </c>
      <c r="H7759" s="1">
        <v>28.3</v>
      </c>
      <c r="I7759" s="1">
        <f t="shared" si="121"/>
        <v>11.399999999999977</v>
      </c>
      <c r="J7759" s="1">
        <f>Predictive_Maintenance_Data[[#This Row],[Torque '[Nm']]]*Predictive_Maintenance_Data[[#This Row],[Angular velocity '[rad/s']]]/1000</f>
        <v>5.1062295074142181</v>
      </c>
      <c r="K7759" s="2">
        <v>193</v>
      </c>
      <c r="L7759" s="2">
        <v>0</v>
      </c>
      <c r="M7759" s="2">
        <v>0</v>
      </c>
      <c r="N7759" s="2">
        <v>0</v>
      </c>
      <c r="O7759" s="2">
        <v>0</v>
      </c>
      <c r="P7759" s="2">
        <v>0</v>
      </c>
      <c r="Q7759" s="2">
        <v>0</v>
      </c>
      <c r="R7759"/>
      <c r="S7759"/>
    </row>
    <row r="7760" spans="1:19" x14ac:dyDescent="0.3">
      <c r="A7760">
        <v>7759</v>
      </c>
      <c r="B7760" t="s">
        <v>7775</v>
      </c>
      <c r="C7760" t="s">
        <v>17</v>
      </c>
      <c r="D7760" s="1">
        <v>300.39999999999998</v>
      </c>
      <c r="E7760" s="1">
        <v>311.8</v>
      </c>
      <c r="F7760" s="2">
        <v>1689</v>
      </c>
      <c r="G7760" s="1">
        <f>2*PI()*Predictive_Maintenance_Data[[#This Row],[Rotational speed '[rpm']]]/60</f>
        <v>176.87166639710534</v>
      </c>
      <c r="H7760" s="1">
        <v>30.8</v>
      </c>
      <c r="I7760" s="1">
        <f t="shared" si="121"/>
        <v>11.400000000000034</v>
      </c>
      <c r="J7760" s="1">
        <f>Predictive_Maintenance_Data[[#This Row],[Torque '[Nm']]]*Predictive_Maintenance_Data[[#This Row],[Angular velocity '[rad/s']]]/1000</f>
        <v>5.4476473250308448</v>
      </c>
      <c r="K7760" s="2">
        <v>196</v>
      </c>
      <c r="L7760" s="2">
        <v>0</v>
      </c>
      <c r="M7760" s="2">
        <v>0</v>
      </c>
      <c r="N7760" s="2">
        <v>0</v>
      </c>
      <c r="O7760" s="2">
        <v>0</v>
      </c>
      <c r="P7760" s="2">
        <v>0</v>
      </c>
      <c r="Q7760" s="2">
        <v>0</v>
      </c>
      <c r="R7760"/>
      <c r="S7760"/>
    </row>
    <row r="7761" spans="1:19" x14ac:dyDescent="0.3">
      <c r="A7761">
        <v>7760</v>
      </c>
      <c r="B7761" t="s">
        <v>7776</v>
      </c>
      <c r="C7761" t="s">
        <v>17</v>
      </c>
      <c r="D7761" s="1">
        <v>300.39999999999998</v>
      </c>
      <c r="E7761" s="1">
        <v>311.8</v>
      </c>
      <c r="F7761" s="2">
        <v>1272</v>
      </c>
      <c r="G7761" s="1">
        <f>2*PI()*Predictive_Maintenance_Data[[#This Row],[Rotational speed '[rpm']]]/60</f>
        <v>133.20352851220724</v>
      </c>
      <c r="H7761" s="1">
        <v>59.2</v>
      </c>
      <c r="I7761" s="1">
        <f t="shared" si="121"/>
        <v>11.400000000000034</v>
      </c>
      <c r="J7761" s="1">
        <f>Predictive_Maintenance_Data[[#This Row],[Torque '[Nm']]]*Predictive_Maintenance_Data[[#This Row],[Angular velocity '[rad/s']]]/1000</f>
        <v>7.8856488879226694</v>
      </c>
      <c r="K7761" s="2">
        <v>198</v>
      </c>
      <c r="L7761" s="2">
        <v>1</v>
      </c>
      <c r="M7761" s="2">
        <v>0</v>
      </c>
      <c r="N7761" s="2">
        <v>0</v>
      </c>
      <c r="O7761" s="2">
        <v>0</v>
      </c>
      <c r="P7761" s="2">
        <v>1</v>
      </c>
      <c r="Q7761" s="2">
        <v>0</v>
      </c>
      <c r="R7761"/>
      <c r="S7761"/>
    </row>
    <row r="7762" spans="1:19" x14ac:dyDescent="0.3">
      <c r="A7762">
        <v>7761</v>
      </c>
      <c r="B7762" t="s">
        <v>7777</v>
      </c>
      <c r="C7762" t="s">
        <v>15</v>
      </c>
      <c r="D7762" s="1">
        <v>300.39999999999998</v>
      </c>
      <c r="E7762" s="1">
        <v>311.7</v>
      </c>
      <c r="F7762" s="2">
        <v>1511</v>
      </c>
      <c r="G7762" s="1">
        <f>2*PI()*Predictive_Maintenance_Data[[#This Row],[Rotational speed '[rpm']]]/60</f>
        <v>158.23154998580591</v>
      </c>
      <c r="H7762" s="1">
        <v>33</v>
      </c>
      <c r="I7762" s="1">
        <f t="shared" si="121"/>
        <v>11.300000000000011</v>
      </c>
      <c r="J7762" s="1">
        <f>Predictive_Maintenance_Data[[#This Row],[Torque '[Nm']]]*Predictive_Maintenance_Data[[#This Row],[Angular velocity '[rad/s']]]/1000</f>
        <v>5.2216411495315951</v>
      </c>
      <c r="K7762" s="2">
        <v>200</v>
      </c>
      <c r="L7762" s="2">
        <v>0</v>
      </c>
      <c r="M7762" s="2">
        <v>0</v>
      </c>
      <c r="N7762" s="2">
        <v>0</v>
      </c>
      <c r="O7762" s="2">
        <v>0</v>
      </c>
      <c r="P7762" s="2">
        <v>0</v>
      </c>
      <c r="Q7762" s="2">
        <v>0</v>
      </c>
      <c r="R7762"/>
      <c r="S7762"/>
    </row>
    <row r="7763" spans="1:19" x14ac:dyDescent="0.3">
      <c r="A7763">
        <v>7762</v>
      </c>
      <c r="B7763" t="s">
        <v>7778</v>
      </c>
      <c r="C7763" t="s">
        <v>27</v>
      </c>
      <c r="D7763" s="1">
        <v>300.39999999999998</v>
      </c>
      <c r="E7763" s="1">
        <v>311.60000000000002</v>
      </c>
      <c r="F7763" s="2">
        <v>1715</v>
      </c>
      <c r="G7763" s="1">
        <f>2*PI()*Predictive_Maintenance_Data[[#This Row],[Rotational speed '[rpm']]]/60</f>
        <v>179.59438003021651</v>
      </c>
      <c r="H7763" s="1">
        <v>30.8</v>
      </c>
      <c r="I7763" s="1">
        <f t="shared" si="121"/>
        <v>11.200000000000045</v>
      </c>
      <c r="J7763" s="1">
        <f>Predictive_Maintenance_Data[[#This Row],[Torque '[Nm']]]*Predictive_Maintenance_Data[[#This Row],[Angular velocity '[rad/s']]]/1000</f>
        <v>5.5315069049306684</v>
      </c>
      <c r="K7763" s="2">
        <v>203</v>
      </c>
      <c r="L7763" s="2">
        <v>0</v>
      </c>
      <c r="M7763" s="2">
        <v>0</v>
      </c>
      <c r="N7763" s="2">
        <v>0</v>
      </c>
      <c r="O7763" s="2">
        <v>0</v>
      </c>
      <c r="P7763" s="2">
        <v>0</v>
      </c>
      <c r="Q7763" s="2">
        <v>0</v>
      </c>
      <c r="R7763"/>
      <c r="S7763"/>
    </row>
    <row r="7764" spans="1:19" x14ac:dyDescent="0.3">
      <c r="A7764">
        <v>7763</v>
      </c>
      <c r="B7764" t="s">
        <v>7779</v>
      </c>
      <c r="C7764" t="s">
        <v>15</v>
      </c>
      <c r="D7764" s="1">
        <v>300.3</v>
      </c>
      <c r="E7764" s="1">
        <v>311.5</v>
      </c>
      <c r="F7764" s="2">
        <v>1400</v>
      </c>
      <c r="G7764" s="1">
        <f>2*PI()*Predictive_Maintenance_Data[[#This Row],[Rotational speed '[rpm']]]/60</f>
        <v>146.60765716752366</v>
      </c>
      <c r="H7764" s="1">
        <v>43.8</v>
      </c>
      <c r="I7764" s="1">
        <f t="shared" si="121"/>
        <v>11.199999999999989</v>
      </c>
      <c r="J7764" s="1">
        <f>Predictive_Maintenance_Data[[#This Row],[Torque '[Nm']]]*Predictive_Maintenance_Data[[#This Row],[Angular velocity '[rad/s']]]/1000</f>
        <v>6.4214153839375356</v>
      </c>
      <c r="K7764" s="2">
        <v>0</v>
      </c>
      <c r="L7764" s="2">
        <v>0</v>
      </c>
      <c r="M7764" s="2">
        <v>0</v>
      </c>
      <c r="N7764" s="2">
        <v>0</v>
      </c>
      <c r="O7764" s="2">
        <v>0</v>
      </c>
      <c r="P7764" s="2">
        <v>0</v>
      </c>
      <c r="Q7764" s="2">
        <v>0</v>
      </c>
      <c r="R7764"/>
      <c r="S7764"/>
    </row>
    <row r="7765" spans="1:19" x14ac:dyDescent="0.3">
      <c r="A7765">
        <v>7764</v>
      </c>
      <c r="B7765" t="s">
        <v>7780</v>
      </c>
      <c r="C7765" t="s">
        <v>17</v>
      </c>
      <c r="D7765" s="1">
        <v>300.39999999999998</v>
      </c>
      <c r="E7765" s="1">
        <v>311.60000000000002</v>
      </c>
      <c r="F7765" s="2">
        <v>1200</v>
      </c>
      <c r="G7765" s="1">
        <f>2*PI()*Predictive_Maintenance_Data[[#This Row],[Rotational speed '[rpm']]]/60</f>
        <v>125.66370614359172</v>
      </c>
      <c r="H7765" s="1">
        <v>76.599999999999994</v>
      </c>
      <c r="I7765" s="1">
        <f t="shared" si="121"/>
        <v>11.200000000000045</v>
      </c>
      <c r="J7765" s="1">
        <f>Predictive_Maintenance_Data[[#This Row],[Torque '[Nm']]]*Predictive_Maintenance_Data[[#This Row],[Angular velocity '[rad/s']]]/1000</f>
        <v>9.625839890599126</v>
      </c>
      <c r="K7765" s="2">
        <v>3</v>
      </c>
      <c r="L7765" s="2">
        <v>1</v>
      </c>
      <c r="M7765" s="2">
        <v>0</v>
      </c>
      <c r="N7765" s="2">
        <v>0</v>
      </c>
      <c r="O7765" s="2">
        <v>1</v>
      </c>
      <c r="P7765" s="2">
        <v>0</v>
      </c>
      <c r="Q7765" s="2">
        <v>0</v>
      </c>
      <c r="R7765"/>
      <c r="S7765"/>
    </row>
    <row r="7766" spans="1:19" x14ac:dyDescent="0.3">
      <c r="A7766">
        <v>7765</v>
      </c>
      <c r="B7766" t="s">
        <v>7781</v>
      </c>
      <c r="C7766" t="s">
        <v>15</v>
      </c>
      <c r="D7766" s="1">
        <v>300.39999999999998</v>
      </c>
      <c r="E7766" s="1">
        <v>311.7</v>
      </c>
      <c r="F7766" s="2">
        <v>1555</v>
      </c>
      <c r="G7766" s="1">
        <f>2*PI()*Predictive_Maintenance_Data[[#This Row],[Rotational speed '[rpm']]]/60</f>
        <v>162.83921921107094</v>
      </c>
      <c r="H7766" s="1">
        <v>38.700000000000003</v>
      </c>
      <c r="I7766" s="1">
        <f t="shared" si="121"/>
        <v>11.300000000000011</v>
      </c>
      <c r="J7766" s="1">
        <f>Predictive_Maintenance_Data[[#This Row],[Torque '[Nm']]]*Predictive_Maintenance_Data[[#This Row],[Angular velocity '[rad/s']]]/1000</f>
        <v>6.3018777834684458</v>
      </c>
      <c r="K7766" s="2">
        <v>5</v>
      </c>
      <c r="L7766" s="2">
        <v>0</v>
      </c>
      <c r="M7766" s="2">
        <v>0</v>
      </c>
      <c r="N7766" s="2">
        <v>0</v>
      </c>
      <c r="O7766" s="2">
        <v>0</v>
      </c>
      <c r="P7766" s="2">
        <v>0</v>
      </c>
      <c r="Q7766" s="2">
        <v>0</v>
      </c>
      <c r="R7766"/>
      <c r="S7766"/>
    </row>
    <row r="7767" spans="1:19" x14ac:dyDescent="0.3">
      <c r="A7767">
        <v>7766</v>
      </c>
      <c r="B7767" t="s">
        <v>7782</v>
      </c>
      <c r="C7767" t="s">
        <v>27</v>
      </c>
      <c r="D7767" s="1">
        <v>300.3</v>
      </c>
      <c r="E7767" s="1">
        <v>311.60000000000002</v>
      </c>
      <c r="F7767" s="2">
        <v>1427</v>
      </c>
      <c r="G7767" s="1">
        <f>2*PI()*Predictive_Maintenance_Data[[#This Row],[Rotational speed '[rpm']]]/60</f>
        <v>149.4350905557545</v>
      </c>
      <c r="H7767" s="1">
        <v>56.2</v>
      </c>
      <c r="I7767" s="1">
        <f t="shared" si="121"/>
        <v>11.300000000000011</v>
      </c>
      <c r="J7767" s="1">
        <f>Predictive_Maintenance_Data[[#This Row],[Torque '[Nm']]]*Predictive_Maintenance_Data[[#This Row],[Angular velocity '[rad/s']]]/1000</f>
        <v>8.398252089233404</v>
      </c>
      <c r="K7767" s="2">
        <v>8</v>
      </c>
      <c r="L7767" s="2">
        <v>0</v>
      </c>
      <c r="M7767" s="2">
        <v>0</v>
      </c>
      <c r="N7767" s="2">
        <v>0</v>
      </c>
      <c r="O7767" s="2">
        <v>0</v>
      </c>
      <c r="P7767" s="2">
        <v>0</v>
      </c>
      <c r="Q7767" s="2">
        <v>0</v>
      </c>
      <c r="R7767"/>
      <c r="S7767"/>
    </row>
    <row r="7768" spans="1:19" x14ac:dyDescent="0.3">
      <c r="A7768">
        <v>7767</v>
      </c>
      <c r="B7768" t="s">
        <v>7783</v>
      </c>
      <c r="C7768" t="s">
        <v>17</v>
      </c>
      <c r="D7768" s="1">
        <v>300.3</v>
      </c>
      <c r="E7768" s="1">
        <v>311.39999999999998</v>
      </c>
      <c r="F7768" s="2">
        <v>1318</v>
      </c>
      <c r="G7768" s="1">
        <f>2*PI()*Predictive_Maintenance_Data[[#This Row],[Rotational speed '[rpm']]]/60</f>
        <v>138.02063724771156</v>
      </c>
      <c r="H7768" s="1">
        <v>52.7</v>
      </c>
      <c r="I7768" s="1">
        <f t="shared" si="121"/>
        <v>11.099999999999966</v>
      </c>
      <c r="J7768" s="1">
        <f>Predictive_Maintenance_Data[[#This Row],[Torque '[Nm']]]*Predictive_Maintenance_Data[[#This Row],[Angular velocity '[rad/s']]]/1000</f>
        <v>7.2736875829544001</v>
      </c>
      <c r="K7768" s="2">
        <v>13</v>
      </c>
      <c r="L7768" s="2">
        <v>0</v>
      </c>
      <c r="M7768" s="2">
        <v>0</v>
      </c>
      <c r="N7768" s="2">
        <v>0</v>
      </c>
      <c r="O7768" s="2">
        <v>0</v>
      </c>
      <c r="P7768" s="2">
        <v>0</v>
      </c>
      <c r="Q7768" s="2">
        <v>0</v>
      </c>
      <c r="R7768"/>
      <c r="S7768"/>
    </row>
    <row r="7769" spans="1:19" x14ac:dyDescent="0.3">
      <c r="A7769">
        <v>7768</v>
      </c>
      <c r="B7769" t="s">
        <v>7784</v>
      </c>
      <c r="C7769" t="s">
        <v>27</v>
      </c>
      <c r="D7769" s="1">
        <v>300.2</v>
      </c>
      <c r="E7769" s="1">
        <v>311.39999999999998</v>
      </c>
      <c r="F7769" s="2">
        <v>1319</v>
      </c>
      <c r="G7769" s="1">
        <f>2*PI()*Predictive_Maintenance_Data[[#This Row],[Rotational speed '[rpm']]]/60</f>
        <v>138.12535700283124</v>
      </c>
      <c r="H7769" s="1">
        <v>54.6</v>
      </c>
      <c r="I7769" s="1">
        <f t="shared" si="121"/>
        <v>11.199999999999989</v>
      </c>
      <c r="J7769" s="1">
        <f>Predictive_Maintenance_Data[[#This Row],[Torque '[Nm']]]*Predictive_Maintenance_Data[[#This Row],[Angular velocity '[rad/s']]]/1000</f>
        <v>7.5416444923545862</v>
      </c>
      <c r="K7769" s="2">
        <v>15</v>
      </c>
      <c r="L7769" s="2">
        <v>0</v>
      </c>
      <c r="M7769" s="2">
        <v>0</v>
      </c>
      <c r="N7769" s="2">
        <v>0</v>
      </c>
      <c r="O7769" s="2">
        <v>0</v>
      </c>
      <c r="P7769" s="2">
        <v>0</v>
      </c>
      <c r="Q7769" s="2">
        <v>0</v>
      </c>
      <c r="R7769"/>
      <c r="S7769"/>
    </row>
    <row r="7770" spans="1:19" x14ac:dyDescent="0.3">
      <c r="A7770">
        <v>7769</v>
      </c>
      <c r="B7770" t="s">
        <v>7785</v>
      </c>
      <c r="C7770" t="s">
        <v>15</v>
      </c>
      <c r="D7770" s="1">
        <v>300.2</v>
      </c>
      <c r="E7770" s="1">
        <v>311.39999999999998</v>
      </c>
      <c r="F7770" s="2">
        <v>1960</v>
      </c>
      <c r="G7770" s="1">
        <f>2*PI()*Predictive_Maintenance_Data[[#This Row],[Rotational speed '[rpm']]]/60</f>
        <v>205.25072003453315</v>
      </c>
      <c r="H7770" s="1">
        <v>20.9</v>
      </c>
      <c r="I7770" s="1">
        <f t="shared" si="121"/>
        <v>11.199999999999989</v>
      </c>
      <c r="J7770" s="1">
        <f>Predictive_Maintenance_Data[[#This Row],[Torque '[Nm']]]*Predictive_Maintenance_Data[[#This Row],[Angular velocity '[rad/s']]]/1000</f>
        <v>4.2897400487217432</v>
      </c>
      <c r="K7770" s="2">
        <v>20</v>
      </c>
      <c r="L7770" s="2">
        <v>0</v>
      </c>
      <c r="M7770" s="2">
        <v>0</v>
      </c>
      <c r="N7770" s="2">
        <v>0</v>
      </c>
      <c r="O7770" s="2">
        <v>0</v>
      </c>
      <c r="P7770" s="2">
        <v>0</v>
      </c>
      <c r="Q7770" s="2">
        <v>0</v>
      </c>
      <c r="R7770"/>
      <c r="S7770"/>
    </row>
    <row r="7771" spans="1:19" x14ac:dyDescent="0.3">
      <c r="A7771">
        <v>7770</v>
      </c>
      <c r="B7771" t="s">
        <v>7786</v>
      </c>
      <c r="C7771" t="s">
        <v>17</v>
      </c>
      <c r="D7771" s="1">
        <v>300.3</v>
      </c>
      <c r="E7771" s="1">
        <v>311.5</v>
      </c>
      <c r="F7771" s="2">
        <v>1552</v>
      </c>
      <c r="G7771" s="1">
        <f>2*PI()*Predictive_Maintenance_Data[[#This Row],[Rotational speed '[rpm']]]/60</f>
        <v>162.52505994571194</v>
      </c>
      <c r="H7771" s="1">
        <v>38.9</v>
      </c>
      <c r="I7771" s="1">
        <f t="shared" si="121"/>
        <v>11.199999999999989</v>
      </c>
      <c r="J7771" s="1">
        <f>Predictive_Maintenance_Data[[#This Row],[Torque '[Nm']]]*Predictive_Maintenance_Data[[#This Row],[Angular velocity '[rad/s']]]/1000</f>
        <v>6.3222248318881951</v>
      </c>
      <c r="K7771" s="2">
        <v>23</v>
      </c>
      <c r="L7771" s="2">
        <v>0</v>
      </c>
      <c r="M7771" s="2">
        <v>0</v>
      </c>
      <c r="N7771" s="2">
        <v>0</v>
      </c>
      <c r="O7771" s="2">
        <v>0</v>
      </c>
      <c r="P7771" s="2">
        <v>0</v>
      </c>
      <c r="Q7771" s="2">
        <v>0</v>
      </c>
      <c r="R7771"/>
      <c r="S7771"/>
    </row>
    <row r="7772" spans="1:19" x14ac:dyDescent="0.3">
      <c r="A7772">
        <v>7771</v>
      </c>
      <c r="B7772" t="s">
        <v>7787</v>
      </c>
      <c r="C7772" t="s">
        <v>17</v>
      </c>
      <c r="D7772" s="1">
        <v>300.3</v>
      </c>
      <c r="E7772" s="1">
        <v>311.5</v>
      </c>
      <c r="F7772" s="2">
        <v>1548</v>
      </c>
      <c r="G7772" s="1">
        <f>2*PI()*Predictive_Maintenance_Data[[#This Row],[Rotational speed '[rpm']]]/60</f>
        <v>162.10618092523333</v>
      </c>
      <c r="H7772" s="1">
        <v>32.200000000000003</v>
      </c>
      <c r="I7772" s="1">
        <f t="shared" si="121"/>
        <v>11.199999999999989</v>
      </c>
      <c r="J7772" s="1">
        <f>Predictive_Maintenance_Data[[#This Row],[Torque '[Nm']]]*Predictive_Maintenance_Data[[#This Row],[Angular velocity '[rad/s']]]/1000</f>
        <v>5.2198190257925132</v>
      </c>
      <c r="K7772" s="2">
        <v>25</v>
      </c>
      <c r="L7772" s="2">
        <v>0</v>
      </c>
      <c r="M7772" s="2">
        <v>0</v>
      </c>
      <c r="N7772" s="2">
        <v>0</v>
      </c>
      <c r="O7772" s="2">
        <v>0</v>
      </c>
      <c r="P7772" s="2">
        <v>0</v>
      </c>
      <c r="Q7772" s="2">
        <v>0</v>
      </c>
      <c r="R7772"/>
      <c r="S7772"/>
    </row>
    <row r="7773" spans="1:19" x14ac:dyDescent="0.3">
      <c r="A7773">
        <v>7772</v>
      </c>
      <c r="B7773" t="s">
        <v>7788</v>
      </c>
      <c r="C7773" t="s">
        <v>17</v>
      </c>
      <c r="D7773" s="1">
        <v>300.3</v>
      </c>
      <c r="E7773" s="1">
        <v>311.60000000000002</v>
      </c>
      <c r="F7773" s="2">
        <v>1709</v>
      </c>
      <c r="G7773" s="1">
        <f>2*PI()*Predictive_Maintenance_Data[[#This Row],[Rotational speed '[rpm']]]/60</f>
        <v>178.96606149949855</v>
      </c>
      <c r="H7773" s="1">
        <v>29.5</v>
      </c>
      <c r="I7773" s="1">
        <f t="shared" si="121"/>
        <v>11.300000000000011</v>
      </c>
      <c r="J7773" s="1">
        <f>Predictive_Maintenance_Data[[#This Row],[Torque '[Nm']]]*Predictive_Maintenance_Data[[#This Row],[Angular velocity '[rad/s']]]/1000</f>
        <v>5.2794988142352075</v>
      </c>
      <c r="K7773" s="2">
        <v>27</v>
      </c>
      <c r="L7773" s="2">
        <v>0</v>
      </c>
      <c r="M7773" s="2">
        <v>0</v>
      </c>
      <c r="N7773" s="2">
        <v>0</v>
      </c>
      <c r="O7773" s="2">
        <v>0</v>
      </c>
      <c r="P7773" s="2">
        <v>0</v>
      </c>
      <c r="Q7773" s="2">
        <v>0</v>
      </c>
      <c r="R7773"/>
      <c r="S7773"/>
    </row>
    <row r="7774" spans="1:19" x14ac:dyDescent="0.3">
      <c r="A7774">
        <v>7773</v>
      </c>
      <c r="B7774" t="s">
        <v>7789</v>
      </c>
      <c r="C7774" t="s">
        <v>27</v>
      </c>
      <c r="D7774" s="1">
        <v>300.3</v>
      </c>
      <c r="E7774" s="1">
        <v>311.5</v>
      </c>
      <c r="F7774" s="2">
        <v>1464</v>
      </c>
      <c r="G7774" s="1">
        <f>2*PI()*Predictive_Maintenance_Data[[#This Row],[Rotational speed '[rpm']]]/60</f>
        <v>153.30972149518189</v>
      </c>
      <c r="H7774" s="1">
        <v>41</v>
      </c>
      <c r="I7774" s="1">
        <f t="shared" si="121"/>
        <v>11.199999999999989</v>
      </c>
      <c r="J7774" s="1">
        <f>Predictive_Maintenance_Data[[#This Row],[Torque '[Nm']]]*Predictive_Maintenance_Data[[#This Row],[Angular velocity '[rad/s']]]/1000</f>
        <v>6.2856985813024577</v>
      </c>
      <c r="K7774" s="2">
        <v>29</v>
      </c>
      <c r="L7774" s="2">
        <v>0</v>
      </c>
      <c r="M7774" s="2">
        <v>0</v>
      </c>
      <c r="N7774" s="2">
        <v>0</v>
      </c>
      <c r="O7774" s="2">
        <v>0</v>
      </c>
      <c r="P7774" s="2">
        <v>0</v>
      </c>
      <c r="Q7774" s="2">
        <v>0</v>
      </c>
      <c r="R7774"/>
      <c r="S7774"/>
    </row>
    <row r="7775" spans="1:19" x14ac:dyDescent="0.3">
      <c r="A7775">
        <v>7774</v>
      </c>
      <c r="B7775" t="s">
        <v>7790</v>
      </c>
      <c r="C7775" t="s">
        <v>17</v>
      </c>
      <c r="D7775" s="1">
        <v>300.3</v>
      </c>
      <c r="E7775" s="1">
        <v>311.39999999999998</v>
      </c>
      <c r="F7775" s="2">
        <v>1759</v>
      </c>
      <c r="G7775" s="1">
        <f>2*PI()*Predictive_Maintenance_Data[[#This Row],[Rotational speed '[rpm']]]/60</f>
        <v>184.20204925548154</v>
      </c>
      <c r="H7775" s="1">
        <v>24.8</v>
      </c>
      <c r="I7775" s="1">
        <f t="shared" si="121"/>
        <v>11.099999999999966</v>
      </c>
      <c r="J7775" s="1">
        <f>Predictive_Maintenance_Data[[#This Row],[Torque '[Nm']]]*Predictive_Maintenance_Data[[#This Row],[Angular velocity '[rad/s']]]/1000</f>
        <v>4.568210821535942</v>
      </c>
      <c r="K7775" s="2">
        <v>34</v>
      </c>
      <c r="L7775" s="2">
        <v>0</v>
      </c>
      <c r="M7775" s="2">
        <v>0</v>
      </c>
      <c r="N7775" s="2">
        <v>0</v>
      </c>
      <c r="O7775" s="2">
        <v>0</v>
      </c>
      <c r="P7775" s="2">
        <v>0</v>
      </c>
      <c r="Q7775" s="2">
        <v>0</v>
      </c>
      <c r="R7775"/>
      <c r="S7775"/>
    </row>
    <row r="7776" spans="1:19" x14ac:dyDescent="0.3">
      <c r="A7776">
        <v>7775</v>
      </c>
      <c r="B7776" t="s">
        <v>7791</v>
      </c>
      <c r="C7776" t="s">
        <v>17</v>
      </c>
      <c r="D7776" s="1">
        <v>300.3</v>
      </c>
      <c r="E7776" s="1">
        <v>311.5</v>
      </c>
      <c r="F7776" s="2">
        <v>1634</v>
      </c>
      <c r="G7776" s="1">
        <f>2*PI()*Predictive_Maintenance_Data[[#This Row],[Rotational speed '[rpm']]]/60</f>
        <v>171.11207986552407</v>
      </c>
      <c r="H7776" s="1">
        <v>31.9</v>
      </c>
      <c r="I7776" s="1">
        <f t="shared" si="121"/>
        <v>11.199999999999989</v>
      </c>
      <c r="J7776" s="1">
        <f>Predictive_Maintenance_Data[[#This Row],[Torque '[Nm']]]*Predictive_Maintenance_Data[[#This Row],[Angular velocity '[rad/s']]]/1000</f>
        <v>5.4584753477102179</v>
      </c>
      <c r="K7776" s="2">
        <v>36</v>
      </c>
      <c r="L7776" s="2">
        <v>0</v>
      </c>
      <c r="M7776" s="2">
        <v>0</v>
      </c>
      <c r="N7776" s="2">
        <v>0</v>
      </c>
      <c r="O7776" s="2">
        <v>0</v>
      </c>
      <c r="P7776" s="2">
        <v>0</v>
      </c>
      <c r="Q7776" s="2">
        <v>0</v>
      </c>
      <c r="R7776"/>
      <c r="S7776"/>
    </row>
    <row r="7777" spans="1:19" x14ac:dyDescent="0.3">
      <c r="A7777">
        <v>7776</v>
      </c>
      <c r="B7777" t="s">
        <v>7792</v>
      </c>
      <c r="C7777" t="s">
        <v>17</v>
      </c>
      <c r="D7777" s="1">
        <v>300.3</v>
      </c>
      <c r="E7777" s="1">
        <v>311.5</v>
      </c>
      <c r="F7777" s="2">
        <v>1663</v>
      </c>
      <c r="G7777" s="1">
        <f>2*PI()*Predictive_Maintenance_Data[[#This Row],[Rotational speed '[rpm']]]/60</f>
        <v>174.1489527639942</v>
      </c>
      <c r="H7777" s="1">
        <v>33.6</v>
      </c>
      <c r="I7777" s="1">
        <f t="shared" si="121"/>
        <v>11.199999999999989</v>
      </c>
      <c r="J7777" s="1">
        <f>Predictive_Maintenance_Data[[#This Row],[Torque '[Nm']]]*Predictive_Maintenance_Data[[#This Row],[Angular velocity '[rad/s']]]/1000</f>
        <v>5.8514048128702054</v>
      </c>
      <c r="K7777" s="2">
        <v>38</v>
      </c>
      <c r="L7777" s="2">
        <v>0</v>
      </c>
      <c r="M7777" s="2">
        <v>0</v>
      </c>
      <c r="N7777" s="2">
        <v>0</v>
      </c>
      <c r="O7777" s="2">
        <v>0</v>
      </c>
      <c r="P7777" s="2">
        <v>0</v>
      </c>
      <c r="Q7777" s="2">
        <v>0</v>
      </c>
      <c r="R7777"/>
      <c r="S7777"/>
    </row>
    <row r="7778" spans="1:19" x14ac:dyDescent="0.3">
      <c r="A7778">
        <v>7777</v>
      </c>
      <c r="B7778" t="s">
        <v>7793</v>
      </c>
      <c r="C7778" t="s">
        <v>15</v>
      </c>
      <c r="D7778" s="1">
        <v>300.3</v>
      </c>
      <c r="E7778" s="1">
        <v>311.5</v>
      </c>
      <c r="F7778" s="2">
        <v>1445</v>
      </c>
      <c r="G7778" s="1">
        <f>2*PI()*Predictive_Maintenance_Data[[#This Row],[Rotational speed '[rpm']]]/60</f>
        <v>151.32004614790836</v>
      </c>
      <c r="H7778" s="1">
        <v>47.3</v>
      </c>
      <c r="I7778" s="1">
        <f t="shared" si="121"/>
        <v>11.199999999999989</v>
      </c>
      <c r="J7778" s="1">
        <f>Predictive_Maintenance_Data[[#This Row],[Torque '[Nm']]]*Predictive_Maintenance_Data[[#This Row],[Angular velocity '[rad/s']]]/1000</f>
        <v>7.1574381827960654</v>
      </c>
      <c r="K7778" s="2">
        <v>40</v>
      </c>
      <c r="L7778" s="2">
        <v>0</v>
      </c>
      <c r="M7778" s="2">
        <v>0</v>
      </c>
      <c r="N7778" s="2">
        <v>0</v>
      </c>
      <c r="O7778" s="2">
        <v>0</v>
      </c>
      <c r="P7778" s="2">
        <v>0</v>
      </c>
      <c r="Q7778" s="2">
        <v>0</v>
      </c>
      <c r="R7778"/>
      <c r="S7778"/>
    </row>
    <row r="7779" spans="1:19" x14ac:dyDescent="0.3">
      <c r="A7779">
        <v>7778</v>
      </c>
      <c r="B7779" t="s">
        <v>7794</v>
      </c>
      <c r="C7779" t="s">
        <v>17</v>
      </c>
      <c r="D7779" s="1">
        <v>300.3</v>
      </c>
      <c r="E7779" s="1">
        <v>311.5</v>
      </c>
      <c r="F7779" s="2">
        <v>1695</v>
      </c>
      <c r="G7779" s="1">
        <f>2*PI()*Predictive_Maintenance_Data[[#This Row],[Rotational speed '[rpm']]]/60</f>
        <v>177.49998492782331</v>
      </c>
      <c r="H7779" s="1">
        <v>25.6</v>
      </c>
      <c r="I7779" s="1">
        <f t="shared" si="121"/>
        <v>11.199999999999989</v>
      </c>
      <c r="J7779" s="1">
        <f>Predictive_Maintenance_Data[[#This Row],[Torque '[Nm']]]*Predictive_Maintenance_Data[[#This Row],[Angular velocity '[rad/s']]]/1000</f>
        <v>4.5439996141522769</v>
      </c>
      <c r="K7779" s="2">
        <v>43</v>
      </c>
      <c r="L7779" s="2">
        <v>0</v>
      </c>
      <c r="M7779" s="2">
        <v>0</v>
      </c>
      <c r="N7779" s="2">
        <v>0</v>
      </c>
      <c r="O7779" s="2">
        <v>0</v>
      </c>
      <c r="P7779" s="2">
        <v>0</v>
      </c>
      <c r="Q7779" s="2">
        <v>0</v>
      </c>
      <c r="R7779"/>
      <c r="S7779"/>
    </row>
    <row r="7780" spans="1:19" x14ac:dyDescent="0.3">
      <c r="A7780">
        <v>7779</v>
      </c>
      <c r="B7780" t="s">
        <v>7795</v>
      </c>
      <c r="C7780" t="s">
        <v>17</v>
      </c>
      <c r="D7780" s="1">
        <v>300.39999999999998</v>
      </c>
      <c r="E7780" s="1">
        <v>311.60000000000002</v>
      </c>
      <c r="F7780" s="2">
        <v>1517</v>
      </c>
      <c r="G7780" s="1">
        <f>2*PI()*Predictive_Maintenance_Data[[#This Row],[Rotational speed '[rpm']]]/60</f>
        <v>158.85986851652387</v>
      </c>
      <c r="H7780" s="1">
        <v>39</v>
      </c>
      <c r="I7780" s="1">
        <f t="shared" si="121"/>
        <v>11.200000000000045</v>
      </c>
      <c r="J7780" s="1">
        <f>Predictive_Maintenance_Data[[#This Row],[Torque '[Nm']]]*Predictive_Maintenance_Data[[#This Row],[Angular velocity '[rad/s']]]/1000</f>
        <v>6.1955348721444317</v>
      </c>
      <c r="K7780" s="2">
        <v>45</v>
      </c>
      <c r="L7780" s="2">
        <v>0</v>
      </c>
      <c r="M7780" s="2">
        <v>0</v>
      </c>
      <c r="N7780" s="2">
        <v>0</v>
      </c>
      <c r="O7780" s="2">
        <v>0</v>
      </c>
      <c r="P7780" s="2">
        <v>0</v>
      </c>
      <c r="Q7780" s="2">
        <v>0</v>
      </c>
      <c r="R7780"/>
      <c r="S7780"/>
    </row>
    <row r="7781" spans="1:19" x14ac:dyDescent="0.3">
      <c r="A7781">
        <v>7780</v>
      </c>
      <c r="B7781" t="s">
        <v>7796</v>
      </c>
      <c r="C7781" t="s">
        <v>17</v>
      </c>
      <c r="D7781" s="1">
        <v>300.5</v>
      </c>
      <c r="E7781" s="1">
        <v>311.7</v>
      </c>
      <c r="F7781" s="2">
        <v>1811</v>
      </c>
      <c r="G7781" s="1">
        <f>2*PI()*Predictive_Maintenance_Data[[#This Row],[Rotational speed '[rpm']]]/60</f>
        <v>189.64747652170385</v>
      </c>
      <c r="H7781" s="1">
        <v>26.8</v>
      </c>
      <c r="I7781" s="1">
        <f t="shared" si="121"/>
        <v>11.199999999999989</v>
      </c>
      <c r="J7781" s="1">
        <f>Predictive_Maintenance_Data[[#This Row],[Torque '[Nm']]]*Predictive_Maintenance_Data[[#This Row],[Angular velocity '[rad/s']]]/1000</f>
        <v>5.0825523707816638</v>
      </c>
      <c r="K7781" s="2">
        <v>47</v>
      </c>
      <c r="L7781" s="2">
        <v>0</v>
      </c>
      <c r="M7781" s="2">
        <v>0</v>
      </c>
      <c r="N7781" s="2">
        <v>0</v>
      </c>
      <c r="O7781" s="2">
        <v>0</v>
      </c>
      <c r="P7781" s="2">
        <v>0</v>
      </c>
      <c r="Q7781" s="2">
        <v>0</v>
      </c>
      <c r="R7781"/>
      <c r="S7781"/>
    </row>
    <row r="7782" spans="1:19" x14ac:dyDescent="0.3">
      <c r="A7782">
        <v>7781</v>
      </c>
      <c r="B7782" t="s">
        <v>7797</v>
      </c>
      <c r="C7782" t="s">
        <v>17</v>
      </c>
      <c r="D7782" s="1">
        <v>300.39999999999998</v>
      </c>
      <c r="E7782" s="1">
        <v>311.60000000000002</v>
      </c>
      <c r="F7782" s="2">
        <v>1815</v>
      </c>
      <c r="G7782" s="1">
        <f>2*PI()*Predictive_Maintenance_Data[[#This Row],[Rotational speed '[rpm']]]/60</f>
        <v>190.06635554218249</v>
      </c>
      <c r="H7782" s="1">
        <v>23.5</v>
      </c>
      <c r="I7782" s="1">
        <f t="shared" si="121"/>
        <v>11.200000000000045</v>
      </c>
      <c r="J7782" s="1">
        <f>Predictive_Maintenance_Data[[#This Row],[Torque '[Nm']]]*Predictive_Maintenance_Data[[#This Row],[Angular velocity '[rad/s']]]/1000</f>
        <v>4.4665593552412881</v>
      </c>
      <c r="K7782" s="2">
        <v>49</v>
      </c>
      <c r="L7782" s="2">
        <v>0</v>
      </c>
      <c r="M7782" s="2">
        <v>0</v>
      </c>
      <c r="N7782" s="2">
        <v>0</v>
      </c>
      <c r="O7782" s="2">
        <v>0</v>
      </c>
      <c r="P7782" s="2">
        <v>0</v>
      </c>
      <c r="Q7782" s="2">
        <v>0</v>
      </c>
      <c r="R7782"/>
      <c r="S7782"/>
    </row>
    <row r="7783" spans="1:19" x14ac:dyDescent="0.3">
      <c r="A7783">
        <v>7782</v>
      </c>
      <c r="B7783" t="s">
        <v>7798</v>
      </c>
      <c r="C7783" t="s">
        <v>17</v>
      </c>
      <c r="D7783" s="1">
        <v>300.39999999999998</v>
      </c>
      <c r="E7783" s="1">
        <v>311.7</v>
      </c>
      <c r="F7783" s="2">
        <v>1513</v>
      </c>
      <c r="G7783" s="1">
        <f>2*PI()*Predictive_Maintenance_Data[[#This Row],[Rotational speed '[rpm']]]/60</f>
        <v>158.44098949604523</v>
      </c>
      <c r="H7783" s="1">
        <v>40</v>
      </c>
      <c r="I7783" s="1">
        <f t="shared" si="121"/>
        <v>11.300000000000011</v>
      </c>
      <c r="J7783" s="1">
        <f>Predictive_Maintenance_Data[[#This Row],[Torque '[Nm']]]*Predictive_Maintenance_Data[[#This Row],[Angular velocity '[rad/s']]]/1000</f>
        <v>6.3376395798418086</v>
      </c>
      <c r="K7783" s="2">
        <v>51</v>
      </c>
      <c r="L7783" s="2">
        <v>0</v>
      </c>
      <c r="M7783" s="2">
        <v>0</v>
      </c>
      <c r="N7783" s="2">
        <v>0</v>
      </c>
      <c r="O7783" s="2">
        <v>0</v>
      </c>
      <c r="P7783" s="2">
        <v>0</v>
      </c>
      <c r="Q7783" s="2">
        <v>0</v>
      </c>
      <c r="R7783"/>
      <c r="S7783"/>
    </row>
    <row r="7784" spans="1:19" x14ac:dyDescent="0.3">
      <c r="A7784">
        <v>7783</v>
      </c>
      <c r="B7784" t="s">
        <v>7799</v>
      </c>
      <c r="C7784" t="s">
        <v>15</v>
      </c>
      <c r="D7784" s="1">
        <v>300.39999999999998</v>
      </c>
      <c r="E7784" s="1">
        <v>311.60000000000002</v>
      </c>
      <c r="F7784" s="2">
        <v>1518</v>
      </c>
      <c r="G7784" s="1">
        <f>2*PI()*Predictive_Maintenance_Data[[#This Row],[Rotational speed '[rpm']]]/60</f>
        <v>158.96458827164355</v>
      </c>
      <c r="H7784" s="1">
        <v>36.4</v>
      </c>
      <c r="I7784" s="1">
        <f t="shared" si="121"/>
        <v>11.200000000000045</v>
      </c>
      <c r="J7784" s="1">
        <f>Predictive_Maintenance_Data[[#This Row],[Torque '[Nm']]]*Predictive_Maintenance_Data[[#This Row],[Angular velocity '[rad/s']]]/1000</f>
        <v>5.7863110130878246</v>
      </c>
      <c r="K7784" s="2">
        <v>53</v>
      </c>
      <c r="L7784" s="2">
        <v>0</v>
      </c>
      <c r="M7784" s="2">
        <v>0</v>
      </c>
      <c r="N7784" s="2">
        <v>0</v>
      </c>
      <c r="O7784" s="2">
        <v>0</v>
      </c>
      <c r="P7784" s="2">
        <v>0</v>
      </c>
      <c r="Q7784" s="2">
        <v>0</v>
      </c>
      <c r="R7784"/>
      <c r="S7784"/>
    </row>
    <row r="7785" spans="1:19" x14ac:dyDescent="0.3">
      <c r="A7785">
        <v>7784</v>
      </c>
      <c r="B7785" t="s">
        <v>7800</v>
      </c>
      <c r="C7785" t="s">
        <v>17</v>
      </c>
      <c r="D7785" s="1">
        <v>300.3</v>
      </c>
      <c r="E7785" s="1">
        <v>311.5</v>
      </c>
      <c r="F7785" s="2">
        <v>1667</v>
      </c>
      <c r="G7785" s="1">
        <f>2*PI()*Predictive_Maintenance_Data[[#This Row],[Rotational speed '[rpm']]]/60</f>
        <v>174.56783178447282</v>
      </c>
      <c r="H7785" s="1">
        <v>28.8</v>
      </c>
      <c r="I7785" s="1">
        <f t="shared" si="121"/>
        <v>11.199999999999989</v>
      </c>
      <c r="J7785" s="1">
        <f>Predictive_Maintenance_Data[[#This Row],[Torque '[Nm']]]*Predictive_Maintenance_Data[[#This Row],[Angular velocity '[rad/s']]]/1000</f>
        <v>5.0275535553928172</v>
      </c>
      <c r="K7785" s="2">
        <v>56</v>
      </c>
      <c r="L7785" s="2">
        <v>0</v>
      </c>
      <c r="M7785" s="2">
        <v>0</v>
      </c>
      <c r="N7785" s="2">
        <v>0</v>
      </c>
      <c r="O7785" s="2">
        <v>0</v>
      </c>
      <c r="P7785" s="2">
        <v>0</v>
      </c>
      <c r="Q7785" s="2">
        <v>0</v>
      </c>
      <c r="R7785"/>
      <c r="S7785"/>
    </row>
    <row r="7786" spans="1:19" x14ac:dyDescent="0.3">
      <c r="A7786">
        <v>7785</v>
      </c>
      <c r="B7786" t="s">
        <v>7801</v>
      </c>
      <c r="C7786" t="s">
        <v>17</v>
      </c>
      <c r="D7786" s="1">
        <v>300.3</v>
      </c>
      <c r="E7786" s="1">
        <v>311.5</v>
      </c>
      <c r="F7786" s="2">
        <v>1403</v>
      </c>
      <c r="G7786" s="1">
        <f>2*PI()*Predictive_Maintenance_Data[[#This Row],[Rotational speed '[rpm']]]/60</f>
        <v>146.92181643288265</v>
      </c>
      <c r="H7786" s="1">
        <v>60.1</v>
      </c>
      <c r="I7786" s="1">
        <f t="shared" si="121"/>
        <v>11.199999999999989</v>
      </c>
      <c r="J7786" s="1">
        <f>Predictive_Maintenance_Data[[#This Row],[Torque '[Nm']]]*Predictive_Maintenance_Data[[#This Row],[Angular velocity '[rad/s']]]/1000</f>
        <v>8.8300011676162473</v>
      </c>
      <c r="K7786" s="2">
        <v>58</v>
      </c>
      <c r="L7786" s="2">
        <v>0</v>
      </c>
      <c r="M7786" s="2">
        <v>0</v>
      </c>
      <c r="N7786" s="2">
        <v>0</v>
      </c>
      <c r="O7786" s="2">
        <v>0</v>
      </c>
      <c r="P7786" s="2">
        <v>0</v>
      </c>
      <c r="Q7786" s="2">
        <v>0</v>
      </c>
      <c r="R7786"/>
      <c r="S7786"/>
    </row>
    <row r="7787" spans="1:19" x14ac:dyDescent="0.3">
      <c r="A7787">
        <v>7786</v>
      </c>
      <c r="B7787" t="s">
        <v>7802</v>
      </c>
      <c r="C7787" t="s">
        <v>17</v>
      </c>
      <c r="D7787" s="1">
        <v>300.2</v>
      </c>
      <c r="E7787" s="1">
        <v>311.5</v>
      </c>
      <c r="F7787" s="2">
        <v>1383</v>
      </c>
      <c r="G7787" s="1">
        <f>2*PI()*Predictive_Maintenance_Data[[#This Row],[Rotational speed '[rpm']]]/60</f>
        <v>144.82742133048947</v>
      </c>
      <c r="H7787" s="1">
        <v>42.1</v>
      </c>
      <c r="I7787" s="1">
        <f t="shared" si="121"/>
        <v>11.300000000000011</v>
      </c>
      <c r="J7787" s="1">
        <f>Predictive_Maintenance_Data[[#This Row],[Torque '[Nm']]]*Predictive_Maintenance_Data[[#This Row],[Angular velocity '[rad/s']]]/1000</f>
        <v>6.097234438013607</v>
      </c>
      <c r="K7787" s="2">
        <v>60</v>
      </c>
      <c r="L7787" s="2">
        <v>0</v>
      </c>
      <c r="M7787" s="2">
        <v>0</v>
      </c>
      <c r="N7787" s="2">
        <v>0</v>
      </c>
      <c r="O7787" s="2">
        <v>0</v>
      </c>
      <c r="P7787" s="2">
        <v>0</v>
      </c>
      <c r="Q7787" s="2">
        <v>0</v>
      </c>
      <c r="R7787"/>
      <c r="S7787"/>
    </row>
    <row r="7788" spans="1:19" x14ac:dyDescent="0.3">
      <c r="A7788">
        <v>7787</v>
      </c>
      <c r="B7788" t="s">
        <v>7803</v>
      </c>
      <c r="C7788" t="s">
        <v>17</v>
      </c>
      <c r="D7788" s="1">
        <v>300.3</v>
      </c>
      <c r="E7788" s="1">
        <v>311.5</v>
      </c>
      <c r="F7788" s="2">
        <v>1466</v>
      </c>
      <c r="G7788" s="1">
        <f>2*PI()*Predictive_Maintenance_Data[[#This Row],[Rotational speed '[rpm']]]/60</f>
        <v>153.51916100542121</v>
      </c>
      <c r="H7788" s="1">
        <v>46.2</v>
      </c>
      <c r="I7788" s="1">
        <f t="shared" si="121"/>
        <v>11.199999999999989</v>
      </c>
      <c r="J7788" s="1">
        <f>Predictive_Maintenance_Data[[#This Row],[Torque '[Nm']]]*Predictive_Maintenance_Data[[#This Row],[Angular velocity '[rad/s']]]/1000</f>
        <v>7.0925852384504608</v>
      </c>
      <c r="K7788" s="2">
        <v>62</v>
      </c>
      <c r="L7788" s="2">
        <v>0</v>
      </c>
      <c r="M7788" s="2">
        <v>0</v>
      </c>
      <c r="N7788" s="2">
        <v>0</v>
      </c>
      <c r="O7788" s="2">
        <v>0</v>
      </c>
      <c r="P7788" s="2">
        <v>0</v>
      </c>
      <c r="Q7788" s="2">
        <v>0</v>
      </c>
      <c r="R7788"/>
      <c r="S7788"/>
    </row>
    <row r="7789" spans="1:19" x14ac:dyDescent="0.3">
      <c r="A7789">
        <v>7788</v>
      </c>
      <c r="B7789" t="s">
        <v>7804</v>
      </c>
      <c r="C7789" t="s">
        <v>17</v>
      </c>
      <c r="D7789" s="1">
        <v>300.3</v>
      </c>
      <c r="E7789" s="1">
        <v>311.5</v>
      </c>
      <c r="F7789" s="2">
        <v>1378</v>
      </c>
      <c r="G7789" s="1">
        <f>2*PI()*Predictive_Maintenance_Data[[#This Row],[Rotational speed '[rpm']]]/60</f>
        <v>144.30382255489116</v>
      </c>
      <c r="H7789" s="1">
        <v>47.5</v>
      </c>
      <c r="I7789" s="1">
        <f t="shared" si="121"/>
        <v>11.199999999999989</v>
      </c>
      <c r="J7789" s="1">
        <f>Predictive_Maintenance_Data[[#This Row],[Torque '[Nm']]]*Predictive_Maintenance_Data[[#This Row],[Angular velocity '[rad/s']]]/1000</f>
        <v>6.8544315713573294</v>
      </c>
      <c r="K7789" s="2">
        <v>64</v>
      </c>
      <c r="L7789" s="2">
        <v>0</v>
      </c>
      <c r="M7789" s="2">
        <v>0</v>
      </c>
      <c r="N7789" s="2">
        <v>0</v>
      </c>
      <c r="O7789" s="2">
        <v>0</v>
      </c>
      <c r="P7789" s="2">
        <v>0</v>
      </c>
      <c r="Q7789" s="2">
        <v>0</v>
      </c>
      <c r="R7789"/>
      <c r="S7789"/>
    </row>
    <row r="7790" spans="1:19" x14ac:dyDescent="0.3">
      <c r="A7790">
        <v>7789</v>
      </c>
      <c r="B7790" t="s">
        <v>7805</v>
      </c>
      <c r="C7790" t="s">
        <v>15</v>
      </c>
      <c r="D7790" s="1">
        <v>300.2</v>
      </c>
      <c r="E7790" s="1">
        <v>311.5</v>
      </c>
      <c r="F7790" s="2">
        <v>1547</v>
      </c>
      <c r="G7790" s="1">
        <f>2*PI()*Predictive_Maintenance_Data[[#This Row],[Rotational speed '[rpm']]]/60</f>
        <v>162.00146117011366</v>
      </c>
      <c r="H7790" s="1">
        <v>40.9</v>
      </c>
      <c r="I7790" s="1">
        <f t="shared" si="121"/>
        <v>11.300000000000011</v>
      </c>
      <c r="J7790" s="1">
        <f>Predictive_Maintenance_Data[[#This Row],[Torque '[Nm']]]*Predictive_Maintenance_Data[[#This Row],[Angular velocity '[rad/s']]]/1000</f>
        <v>6.6258597618576482</v>
      </c>
      <c r="K7790" s="2">
        <v>66</v>
      </c>
      <c r="L7790" s="2">
        <v>0</v>
      </c>
      <c r="M7790" s="2">
        <v>0</v>
      </c>
      <c r="N7790" s="2">
        <v>0</v>
      </c>
      <c r="O7790" s="2">
        <v>0</v>
      </c>
      <c r="P7790" s="2">
        <v>0</v>
      </c>
      <c r="Q7790" s="2">
        <v>0</v>
      </c>
      <c r="R7790"/>
      <c r="S7790"/>
    </row>
    <row r="7791" spans="1:19" x14ac:dyDescent="0.3">
      <c r="A7791">
        <v>7790</v>
      </c>
      <c r="B7791" t="s">
        <v>7806</v>
      </c>
      <c r="C7791" t="s">
        <v>17</v>
      </c>
      <c r="D7791" s="1">
        <v>300.2</v>
      </c>
      <c r="E7791" s="1">
        <v>311.5</v>
      </c>
      <c r="F7791" s="2">
        <v>1495</v>
      </c>
      <c r="G7791" s="1">
        <f>2*PI()*Predictive_Maintenance_Data[[#This Row],[Rotational speed '[rpm']]]/60</f>
        <v>156.55603390389135</v>
      </c>
      <c r="H7791" s="1">
        <v>38.5</v>
      </c>
      <c r="I7791" s="1">
        <f t="shared" si="121"/>
        <v>11.300000000000011</v>
      </c>
      <c r="J7791" s="1">
        <f>Predictive_Maintenance_Data[[#This Row],[Torque '[Nm']]]*Predictive_Maintenance_Data[[#This Row],[Angular velocity '[rad/s']]]/1000</f>
        <v>6.0274073052998167</v>
      </c>
      <c r="K7791" s="2">
        <v>69</v>
      </c>
      <c r="L7791" s="2">
        <v>0</v>
      </c>
      <c r="M7791" s="2">
        <v>0</v>
      </c>
      <c r="N7791" s="2">
        <v>0</v>
      </c>
      <c r="O7791" s="2">
        <v>0</v>
      </c>
      <c r="P7791" s="2">
        <v>0</v>
      </c>
      <c r="Q7791" s="2">
        <v>0</v>
      </c>
      <c r="R7791"/>
      <c r="S7791"/>
    </row>
    <row r="7792" spans="1:19" x14ac:dyDescent="0.3">
      <c r="A7792">
        <v>7791</v>
      </c>
      <c r="B7792" t="s">
        <v>7807</v>
      </c>
      <c r="C7792" t="s">
        <v>17</v>
      </c>
      <c r="D7792" s="1">
        <v>300.10000000000002</v>
      </c>
      <c r="E7792" s="1">
        <v>311.39999999999998</v>
      </c>
      <c r="F7792" s="2">
        <v>1729</v>
      </c>
      <c r="G7792" s="1">
        <f>2*PI()*Predictive_Maintenance_Data[[#This Row],[Rotational speed '[rpm']]]/60</f>
        <v>181.06045660189176</v>
      </c>
      <c r="H7792" s="1">
        <v>29.3</v>
      </c>
      <c r="I7792" s="1">
        <f t="shared" si="121"/>
        <v>11.299999999999955</v>
      </c>
      <c r="J7792" s="1">
        <f>Predictive_Maintenance_Data[[#This Row],[Torque '[Nm']]]*Predictive_Maintenance_Data[[#This Row],[Angular velocity '[rad/s']]]/1000</f>
        <v>5.3050713784354286</v>
      </c>
      <c r="K7792" s="2">
        <v>71</v>
      </c>
      <c r="L7792" s="2">
        <v>0</v>
      </c>
      <c r="M7792" s="2">
        <v>0</v>
      </c>
      <c r="N7792" s="2">
        <v>0</v>
      </c>
      <c r="O7792" s="2">
        <v>0</v>
      </c>
      <c r="P7792" s="2">
        <v>0</v>
      </c>
      <c r="Q7792" s="2">
        <v>0</v>
      </c>
      <c r="R7792"/>
      <c r="S7792"/>
    </row>
    <row r="7793" spans="1:19" x14ac:dyDescent="0.3">
      <c r="A7793">
        <v>7792</v>
      </c>
      <c r="B7793" t="s">
        <v>7808</v>
      </c>
      <c r="C7793" t="s">
        <v>17</v>
      </c>
      <c r="D7793" s="1">
        <v>300.10000000000002</v>
      </c>
      <c r="E7793" s="1">
        <v>311.39999999999998</v>
      </c>
      <c r="F7793" s="2">
        <v>1418</v>
      </c>
      <c r="G7793" s="1">
        <f>2*PI()*Predictive_Maintenance_Data[[#This Row],[Rotational speed '[rpm']]]/60</f>
        <v>148.49261275967757</v>
      </c>
      <c r="H7793" s="1">
        <v>47.7</v>
      </c>
      <c r="I7793" s="1">
        <f t="shared" si="121"/>
        <v>11.299999999999955</v>
      </c>
      <c r="J7793" s="1">
        <f>Predictive_Maintenance_Data[[#This Row],[Torque '[Nm']]]*Predictive_Maintenance_Data[[#This Row],[Angular velocity '[rad/s']]]/1000</f>
        <v>7.0830976286366205</v>
      </c>
      <c r="K7793" s="2">
        <v>73</v>
      </c>
      <c r="L7793" s="2">
        <v>0</v>
      </c>
      <c r="M7793" s="2">
        <v>0</v>
      </c>
      <c r="N7793" s="2">
        <v>0</v>
      </c>
      <c r="O7793" s="2">
        <v>0</v>
      </c>
      <c r="P7793" s="2">
        <v>0</v>
      </c>
      <c r="Q7793" s="2">
        <v>0</v>
      </c>
      <c r="R7793"/>
      <c r="S7793"/>
    </row>
    <row r="7794" spans="1:19" x14ac:dyDescent="0.3">
      <c r="A7794">
        <v>7793</v>
      </c>
      <c r="B7794" t="s">
        <v>7809</v>
      </c>
      <c r="C7794" t="s">
        <v>27</v>
      </c>
      <c r="D7794" s="1">
        <v>300.10000000000002</v>
      </c>
      <c r="E7794" s="1">
        <v>311.39999999999998</v>
      </c>
      <c r="F7794" s="2">
        <v>1485</v>
      </c>
      <c r="G7794" s="1">
        <f>2*PI()*Predictive_Maintenance_Data[[#This Row],[Rotational speed '[rpm']]]/60</f>
        <v>155.50883635269477</v>
      </c>
      <c r="H7794" s="1">
        <v>40.4</v>
      </c>
      <c r="I7794" s="1">
        <f t="shared" si="121"/>
        <v>11.299999999999955</v>
      </c>
      <c r="J7794" s="1">
        <f>Predictive_Maintenance_Data[[#This Row],[Torque '[Nm']]]*Predictive_Maintenance_Data[[#This Row],[Angular velocity '[rad/s']]]/1000</f>
        <v>6.2825569886488681</v>
      </c>
      <c r="K7794" s="2">
        <v>75</v>
      </c>
      <c r="L7794" s="2">
        <v>0</v>
      </c>
      <c r="M7794" s="2">
        <v>0</v>
      </c>
      <c r="N7794" s="2">
        <v>0</v>
      </c>
      <c r="O7794" s="2">
        <v>0</v>
      </c>
      <c r="P7794" s="2">
        <v>0</v>
      </c>
      <c r="Q7794" s="2">
        <v>0</v>
      </c>
      <c r="R7794"/>
      <c r="S7794"/>
    </row>
    <row r="7795" spans="1:19" x14ac:dyDescent="0.3">
      <c r="A7795">
        <v>7794</v>
      </c>
      <c r="B7795" t="s">
        <v>7810</v>
      </c>
      <c r="C7795" t="s">
        <v>17</v>
      </c>
      <c r="D7795" s="1">
        <v>300.10000000000002</v>
      </c>
      <c r="E7795" s="1">
        <v>311.5</v>
      </c>
      <c r="F7795" s="2">
        <v>1434</v>
      </c>
      <c r="G7795" s="1">
        <f>2*PI()*Predictive_Maintenance_Data[[#This Row],[Rotational speed '[rpm']]]/60</f>
        <v>150.16812884159211</v>
      </c>
      <c r="H7795" s="1">
        <v>40.799999999999997</v>
      </c>
      <c r="I7795" s="1">
        <f t="shared" si="121"/>
        <v>11.399999999999977</v>
      </c>
      <c r="J7795" s="1">
        <f>Predictive_Maintenance_Data[[#This Row],[Torque '[Nm']]]*Predictive_Maintenance_Data[[#This Row],[Angular velocity '[rad/s']]]/1000</f>
        <v>6.1268596567369578</v>
      </c>
      <c r="K7795" s="2">
        <v>80</v>
      </c>
      <c r="L7795" s="2">
        <v>0</v>
      </c>
      <c r="M7795" s="2">
        <v>0</v>
      </c>
      <c r="N7795" s="2">
        <v>0</v>
      </c>
      <c r="O7795" s="2">
        <v>0</v>
      </c>
      <c r="P7795" s="2">
        <v>0</v>
      </c>
      <c r="Q7795" s="2">
        <v>0</v>
      </c>
      <c r="R7795"/>
      <c r="S7795"/>
    </row>
    <row r="7796" spans="1:19" x14ac:dyDescent="0.3">
      <c r="A7796">
        <v>7795</v>
      </c>
      <c r="B7796" t="s">
        <v>7811</v>
      </c>
      <c r="C7796" t="s">
        <v>15</v>
      </c>
      <c r="D7796" s="1">
        <v>300.2</v>
      </c>
      <c r="E7796" s="1">
        <v>311.60000000000002</v>
      </c>
      <c r="F7796" s="2">
        <v>1415</v>
      </c>
      <c r="G7796" s="1">
        <f>2*PI()*Predictive_Maintenance_Data[[#This Row],[Rotational speed '[rpm']]]/60</f>
        <v>148.17845349431857</v>
      </c>
      <c r="H7796" s="1">
        <v>55.8</v>
      </c>
      <c r="I7796" s="1">
        <f t="shared" si="121"/>
        <v>11.400000000000034</v>
      </c>
      <c r="J7796" s="1">
        <f>Predictive_Maintenance_Data[[#This Row],[Torque '[Nm']]]*Predictive_Maintenance_Data[[#This Row],[Angular velocity '[rad/s']]]/1000</f>
        <v>8.2683577049829768</v>
      </c>
      <c r="K7796" s="2">
        <v>82</v>
      </c>
      <c r="L7796" s="2">
        <v>0</v>
      </c>
      <c r="M7796" s="2">
        <v>0</v>
      </c>
      <c r="N7796" s="2">
        <v>0</v>
      </c>
      <c r="O7796" s="2">
        <v>0</v>
      </c>
      <c r="P7796" s="2">
        <v>0</v>
      </c>
      <c r="Q7796" s="2">
        <v>0</v>
      </c>
      <c r="R7796"/>
      <c r="S7796"/>
    </row>
    <row r="7797" spans="1:19" x14ac:dyDescent="0.3">
      <c r="A7797">
        <v>7796</v>
      </c>
      <c r="B7797" t="s">
        <v>7812</v>
      </c>
      <c r="C7797" t="s">
        <v>27</v>
      </c>
      <c r="D7797" s="1">
        <v>300.10000000000002</v>
      </c>
      <c r="E7797" s="1">
        <v>311.60000000000002</v>
      </c>
      <c r="F7797" s="2">
        <v>1674</v>
      </c>
      <c r="G7797" s="1">
        <f>2*PI()*Predictive_Maintenance_Data[[#This Row],[Rotational speed '[rpm']]]/60</f>
        <v>175.30087007031045</v>
      </c>
      <c r="H7797" s="1">
        <v>29.6</v>
      </c>
      <c r="I7797" s="1">
        <f t="shared" si="121"/>
        <v>11.5</v>
      </c>
      <c r="J7797" s="1">
        <f>Predictive_Maintenance_Data[[#This Row],[Torque '[Nm']]]*Predictive_Maintenance_Data[[#This Row],[Angular velocity '[rad/s']]]/1000</f>
        <v>5.1889057540811896</v>
      </c>
      <c r="K7797" s="2">
        <v>85</v>
      </c>
      <c r="L7797" s="2">
        <v>0</v>
      </c>
      <c r="M7797" s="2">
        <v>0</v>
      </c>
      <c r="N7797" s="2">
        <v>0</v>
      </c>
      <c r="O7797" s="2">
        <v>0</v>
      </c>
      <c r="P7797" s="2">
        <v>0</v>
      </c>
      <c r="Q7797" s="2">
        <v>0</v>
      </c>
      <c r="R7797"/>
      <c r="S7797"/>
    </row>
    <row r="7798" spans="1:19" x14ac:dyDescent="0.3">
      <c r="A7798">
        <v>7797</v>
      </c>
      <c r="B7798" t="s">
        <v>7813</v>
      </c>
      <c r="C7798" t="s">
        <v>17</v>
      </c>
      <c r="D7798" s="1">
        <v>300.10000000000002</v>
      </c>
      <c r="E7798" s="1">
        <v>311.5</v>
      </c>
      <c r="F7798" s="2">
        <v>1454</v>
      </c>
      <c r="G7798" s="1">
        <f>2*PI()*Predictive_Maintenance_Data[[#This Row],[Rotational speed '[rpm']]]/60</f>
        <v>152.26252394398531</v>
      </c>
      <c r="H7798" s="1">
        <v>52.4</v>
      </c>
      <c r="I7798" s="1">
        <f t="shared" si="121"/>
        <v>11.399999999999977</v>
      </c>
      <c r="J7798" s="1">
        <f>Predictive_Maintenance_Data[[#This Row],[Torque '[Nm']]]*Predictive_Maintenance_Data[[#This Row],[Angular velocity '[rad/s']]]/1000</f>
        <v>7.9785562546648308</v>
      </c>
      <c r="K7798" s="2">
        <v>90</v>
      </c>
      <c r="L7798" s="2">
        <v>0</v>
      </c>
      <c r="M7798" s="2">
        <v>0</v>
      </c>
      <c r="N7798" s="2">
        <v>0</v>
      </c>
      <c r="O7798" s="2">
        <v>0</v>
      </c>
      <c r="P7798" s="2">
        <v>0</v>
      </c>
      <c r="Q7798" s="2">
        <v>0</v>
      </c>
      <c r="R7798"/>
      <c r="S7798"/>
    </row>
    <row r="7799" spans="1:19" x14ac:dyDescent="0.3">
      <c r="A7799">
        <v>7798</v>
      </c>
      <c r="B7799" t="s">
        <v>7814</v>
      </c>
      <c r="C7799" t="s">
        <v>17</v>
      </c>
      <c r="D7799" s="1">
        <v>300</v>
      </c>
      <c r="E7799" s="1">
        <v>311.39999999999998</v>
      </c>
      <c r="F7799" s="2">
        <v>1476</v>
      </c>
      <c r="G7799" s="1">
        <f>2*PI()*Predictive_Maintenance_Data[[#This Row],[Rotational speed '[rpm']]]/60</f>
        <v>154.56635855661781</v>
      </c>
      <c r="H7799" s="1">
        <v>39</v>
      </c>
      <c r="I7799" s="1">
        <f t="shared" si="121"/>
        <v>11.399999999999977</v>
      </c>
      <c r="J7799" s="1">
        <f>Predictive_Maintenance_Data[[#This Row],[Torque '[Nm']]]*Predictive_Maintenance_Data[[#This Row],[Angular velocity '[rad/s']]]/1000</f>
        <v>6.0280879837080947</v>
      </c>
      <c r="K7799" s="2">
        <v>92</v>
      </c>
      <c r="L7799" s="2">
        <v>0</v>
      </c>
      <c r="M7799" s="2">
        <v>0</v>
      </c>
      <c r="N7799" s="2">
        <v>0</v>
      </c>
      <c r="O7799" s="2">
        <v>0</v>
      </c>
      <c r="P7799" s="2">
        <v>0</v>
      </c>
      <c r="Q7799" s="2">
        <v>0</v>
      </c>
      <c r="R7799"/>
      <c r="S7799"/>
    </row>
    <row r="7800" spans="1:19" x14ac:dyDescent="0.3">
      <c r="A7800">
        <v>7799</v>
      </c>
      <c r="B7800" t="s">
        <v>7815</v>
      </c>
      <c r="C7800" t="s">
        <v>17</v>
      </c>
      <c r="D7800" s="1">
        <v>300</v>
      </c>
      <c r="E7800" s="1">
        <v>311.5</v>
      </c>
      <c r="F7800" s="2">
        <v>1812</v>
      </c>
      <c r="G7800" s="1">
        <f>2*PI()*Predictive_Maintenance_Data[[#This Row],[Rotational speed '[rpm']]]/60</f>
        <v>189.75219627682353</v>
      </c>
      <c r="H7800" s="1">
        <v>28.3</v>
      </c>
      <c r="I7800" s="1">
        <f t="shared" si="121"/>
        <v>11.5</v>
      </c>
      <c r="J7800" s="1">
        <f>Predictive_Maintenance_Data[[#This Row],[Torque '[Nm']]]*Predictive_Maintenance_Data[[#This Row],[Angular velocity '[rad/s']]]/1000</f>
        <v>5.3699871546341056</v>
      </c>
      <c r="K7800" s="2">
        <v>94</v>
      </c>
      <c r="L7800" s="2">
        <v>0</v>
      </c>
      <c r="M7800" s="2">
        <v>0</v>
      </c>
      <c r="N7800" s="2">
        <v>0</v>
      </c>
      <c r="O7800" s="2">
        <v>0</v>
      </c>
      <c r="P7800" s="2">
        <v>0</v>
      </c>
      <c r="Q7800" s="2">
        <v>0</v>
      </c>
      <c r="R7800"/>
      <c r="S7800"/>
    </row>
    <row r="7801" spans="1:19" x14ac:dyDescent="0.3">
      <c r="A7801">
        <v>7800</v>
      </c>
      <c r="B7801" t="s">
        <v>7816</v>
      </c>
      <c r="C7801" t="s">
        <v>17</v>
      </c>
      <c r="D7801" s="1">
        <v>300</v>
      </c>
      <c r="E7801" s="1">
        <v>311.39999999999998</v>
      </c>
      <c r="F7801" s="2">
        <v>1374</v>
      </c>
      <c r="G7801" s="1">
        <f>2*PI()*Predictive_Maintenance_Data[[#This Row],[Rotational speed '[rpm']]]/60</f>
        <v>143.88494353441254</v>
      </c>
      <c r="H7801" s="1">
        <v>41.9</v>
      </c>
      <c r="I7801" s="1">
        <f t="shared" si="121"/>
        <v>11.399999999999977</v>
      </c>
      <c r="J7801" s="1">
        <f>Predictive_Maintenance_Data[[#This Row],[Torque '[Nm']]]*Predictive_Maintenance_Data[[#This Row],[Angular velocity '[rad/s']]]/1000</f>
        <v>6.0287791340918853</v>
      </c>
      <c r="K7801" s="2">
        <v>96</v>
      </c>
      <c r="L7801" s="2">
        <v>0</v>
      </c>
      <c r="M7801" s="2">
        <v>0</v>
      </c>
      <c r="N7801" s="2">
        <v>0</v>
      </c>
      <c r="O7801" s="2">
        <v>0</v>
      </c>
      <c r="P7801" s="2">
        <v>0</v>
      </c>
      <c r="Q7801" s="2">
        <v>0</v>
      </c>
      <c r="R7801"/>
      <c r="S7801"/>
    </row>
    <row r="7802" spans="1:19" x14ac:dyDescent="0.3">
      <c r="A7802">
        <v>7801</v>
      </c>
      <c r="B7802" t="s">
        <v>7817</v>
      </c>
      <c r="C7802" t="s">
        <v>15</v>
      </c>
      <c r="D7802" s="1">
        <v>300.10000000000002</v>
      </c>
      <c r="E7802" s="1">
        <v>311.39999999999998</v>
      </c>
      <c r="F7802" s="2">
        <v>1524</v>
      </c>
      <c r="G7802" s="1">
        <f>2*PI()*Predictive_Maintenance_Data[[#This Row],[Rotational speed '[rpm']]]/60</f>
        <v>159.59290680236148</v>
      </c>
      <c r="H7802" s="1">
        <v>40.6</v>
      </c>
      <c r="I7802" s="1">
        <f t="shared" si="121"/>
        <v>11.299999999999955</v>
      </c>
      <c r="J7802" s="1">
        <f>Predictive_Maintenance_Data[[#This Row],[Torque '[Nm']]]*Predictive_Maintenance_Data[[#This Row],[Angular velocity '[rad/s']]]/1000</f>
        <v>6.479472016175877</v>
      </c>
      <c r="K7802" s="2">
        <v>98</v>
      </c>
      <c r="L7802" s="2">
        <v>0</v>
      </c>
      <c r="M7802" s="2">
        <v>0</v>
      </c>
      <c r="N7802" s="2">
        <v>0</v>
      </c>
      <c r="O7802" s="2">
        <v>0</v>
      </c>
      <c r="P7802" s="2">
        <v>0</v>
      </c>
      <c r="Q7802" s="2">
        <v>0</v>
      </c>
      <c r="R7802"/>
      <c r="S7802"/>
    </row>
    <row r="7803" spans="1:19" x14ac:dyDescent="0.3">
      <c r="A7803">
        <v>7802</v>
      </c>
      <c r="B7803" t="s">
        <v>7818</v>
      </c>
      <c r="C7803" t="s">
        <v>17</v>
      </c>
      <c r="D7803" s="1">
        <v>300</v>
      </c>
      <c r="E7803" s="1">
        <v>311.39999999999998</v>
      </c>
      <c r="F7803" s="2">
        <v>1383</v>
      </c>
      <c r="G7803" s="1">
        <f>2*PI()*Predictive_Maintenance_Data[[#This Row],[Rotational speed '[rpm']]]/60</f>
        <v>144.82742133048947</v>
      </c>
      <c r="H7803" s="1">
        <v>49.6</v>
      </c>
      <c r="I7803" s="1">
        <f t="shared" si="121"/>
        <v>11.399999999999977</v>
      </c>
      <c r="J7803" s="1">
        <f>Predictive_Maintenance_Data[[#This Row],[Torque '[Nm']]]*Predictive_Maintenance_Data[[#This Row],[Angular velocity '[rad/s']]]/1000</f>
        <v>7.1834400979922783</v>
      </c>
      <c r="K7803" s="2">
        <v>101</v>
      </c>
      <c r="L7803" s="2">
        <v>0</v>
      </c>
      <c r="M7803" s="2">
        <v>0</v>
      </c>
      <c r="N7803" s="2">
        <v>0</v>
      </c>
      <c r="O7803" s="2">
        <v>0</v>
      </c>
      <c r="P7803" s="2">
        <v>0</v>
      </c>
      <c r="Q7803" s="2">
        <v>0</v>
      </c>
      <c r="R7803"/>
      <c r="S7803"/>
    </row>
    <row r="7804" spans="1:19" x14ac:dyDescent="0.3">
      <c r="A7804">
        <v>7803</v>
      </c>
      <c r="B7804" t="s">
        <v>7819</v>
      </c>
      <c r="C7804" t="s">
        <v>17</v>
      </c>
      <c r="D7804" s="1">
        <v>299.89999999999998</v>
      </c>
      <c r="E7804" s="1">
        <v>311.3</v>
      </c>
      <c r="F7804" s="2">
        <v>1429</v>
      </c>
      <c r="G7804" s="1">
        <f>2*PI()*Predictive_Maintenance_Data[[#This Row],[Rotational speed '[rpm']]]/60</f>
        <v>149.64453006599382</v>
      </c>
      <c r="H7804" s="1">
        <v>58.2</v>
      </c>
      <c r="I7804" s="1">
        <f t="shared" si="121"/>
        <v>11.400000000000034</v>
      </c>
      <c r="J7804" s="1">
        <f>Predictive_Maintenance_Data[[#This Row],[Torque '[Nm']]]*Predictive_Maintenance_Data[[#This Row],[Angular velocity '[rad/s']]]/1000</f>
        <v>8.7093116498408403</v>
      </c>
      <c r="K7804" s="2">
        <v>103</v>
      </c>
      <c r="L7804" s="2">
        <v>0</v>
      </c>
      <c r="M7804" s="2">
        <v>0</v>
      </c>
      <c r="N7804" s="2">
        <v>0</v>
      </c>
      <c r="O7804" s="2">
        <v>0</v>
      </c>
      <c r="P7804" s="2">
        <v>0</v>
      </c>
      <c r="Q7804" s="2">
        <v>0</v>
      </c>
      <c r="R7804"/>
      <c r="S7804"/>
    </row>
    <row r="7805" spans="1:19" x14ac:dyDescent="0.3">
      <c r="A7805">
        <v>7804</v>
      </c>
      <c r="B7805" t="s">
        <v>7820</v>
      </c>
      <c r="C7805" t="s">
        <v>15</v>
      </c>
      <c r="D7805" s="1">
        <v>299.8</v>
      </c>
      <c r="E7805" s="1">
        <v>311.3</v>
      </c>
      <c r="F7805" s="2">
        <v>1517</v>
      </c>
      <c r="G7805" s="1">
        <f>2*PI()*Predictive_Maintenance_Data[[#This Row],[Rotational speed '[rpm']]]/60</f>
        <v>158.85986851652387</v>
      </c>
      <c r="H7805" s="1">
        <v>41.2</v>
      </c>
      <c r="I7805" s="1">
        <f t="shared" si="121"/>
        <v>11.5</v>
      </c>
      <c r="J7805" s="1">
        <f>Predictive_Maintenance_Data[[#This Row],[Torque '[Nm']]]*Predictive_Maintenance_Data[[#This Row],[Angular velocity '[rad/s']]]/1000</f>
        <v>6.5450265828807845</v>
      </c>
      <c r="K7805" s="2">
        <v>105</v>
      </c>
      <c r="L7805" s="2">
        <v>0</v>
      </c>
      <c r="M7805" s="2">
        <v>0</v>
      </c>
      <c r="N7805" s="2">
        <v>0</v>
      </c>
      <c r="O7805" s="2">
        <v>0</v>
      </c>
      <c r="P7805" s="2">
        <v>0</v>
      </c>
      <c r="Q7805" s="2">
        <v>0</v>
      </c>
      <c r="R7805"/>
      <c r="S7805"/>
    </row>
    <row r="7806" spans="1:19" x14ac:dyDescent="0.3">
      <c r="A7806">
        <v>7805</v>
      </c>
      <c r="B7806" t="s">
        <v>7821</v>
      </c>
      <c r="C7806" t="s">
        <v>15</v>
      </c>
      <c r="D7806" s="1">
        <v>299.89999999999998</v>
      </c>
      <c r="E7806" s="1">
        <v>311.39999999999998</v>
      </c>
      <c r="F7806" s="2">
        <v>1480</v>
      </c>
      <c r="G7806" s="1">
        <f>2*PI()*Predictive_Maintenance_Data[[#This Row],[Rotational speed '[rpm']]]/60</f>
        <v>154.98523757709646</v>
      </c>
      <c r="H7806" s="1">
        <v>44.9</v>
      </c>
      <c r="I7806" s="1">
        <f t="shared" si="121"/>
        <v>11.5</v>
      </c>
      <c r="J7806" s="1">
        <f>Predictive_Maintenance_Data[[#This Row],[Torque '[Nm']]]*Predictive_Maintenance_Data[[#This Row],[Angular velocity '[rad/s']]]/1000</f>
        <v>6.9588371672116311</v>
      </c>
      <c r="K7806" s="2">
        <v>108</v>
      </c>
      <c r="L7806" s="2">
        <v>0</v>
      </c>
      <c r="M7806" s="2">
        <v>0</v>
      </c>
      <c r="N7806" s="2">
        <v>0</v>
      </c>
      <c r="O7806" s="2">
        <v>0</v>
      </c>
      <c r="P7806" s="2">
        <v>0</v>
      </c>
      <c r="Q7806" s="2">
        <v>0</v>
      </c>
      <c r="R7806"/>
      <c r="S7806"/>
    </row>
    <row r="7807" spans="1:19" x14ac:dyDescent="0.3">
      <c r="A7807">
        <v>7806</v>
      </c>
      <c r="B7807" t="s">
        <v>7822</v>
      </c>
      <c r="C7807" t="s">
        <v>17</v>
      </c>
      <c r="D7807" s="1">
        <v>299.89999999999998</v>
      </c>
      <c r="E7807" s="1">
        <v>311.39999999999998</v>
      </c>
      <c r="F7807" s="2">
        <v>1706</v>
      </c>
      <c r="G7807" s="1">
        <f>2*PI()*Predictive_Maintenance_Data[[#This Row],[Rotational speed '[rpm']]]/60</f>
        <v>178.65190223413956</v>
      </c>
      <c r="H7807" s="1">
        <v>28.8</v>
      </c>
      <c r="I7807" s="1">
        <f t="shared" si="121"/>
        <v>11.5</v>
      </c>
      <c r="J7807" s="1">
        <f>Predictive_Maintenance_Data[[#This Row],[Torque '[Nm']]]*Predictive_Maintenance_Data[[#This Row],[Angular velocity '[rad/s']]]/1000</f>
        <v>5.1451747843432196</v>
      </c>
      <c r="K7807" s="2">
        <v>111</v>
      </c>
      <c r="L7807" s="2">
        <v>0</v>
      </c>
      <c r="M7807" s="2">
        <v>0</v>
      </c>
      <c r="N7807" s="2">
        <v>0</v>
      </c>
      <c r="O7807" s="2">
        <v>0</v>
      </c>
      <c r="P7807" s="2">
        <v>0</v>
      </c>
      <c r="Q7807" s="2">
        <v>0</v>
      </c>
      <c r="R7807"/>
      <c r="S7807"/>
    </row>
    <row r="7808" spans="1:19" x14ac:dyDescent="0.3">
      <c r="A7808">
        <v>7807</v>
      </c>
      <c r="B7808" t="s">
        <v>7823</v>
      </c>
      <c r="C7808" t="s">
        <v>17</v>
      </c>
      <c r="D7808" s="1">
        <v>300</v>
      </c>
      <c r="E7808" s="1">
        <v>311.5</v>
      </c>
      <c r="F7808" s="2">
        <v>1349</v>
      </c>
      <c r="G7808" s="1">
        <f>2*PI()*Predictive_Maintenance_Data[[#This Row],[Rotational speed '[rpm']]]/60</f>
        <v>141.26694965642102</v>
      </c>
      <c r="H7808" s="1">
        <v>48.6</v>
      </c>
      <c r="I7808" s="1">
        <f t="shared" si="121"/>
        <v>11.5</v>
      </c>
      <c r="J7808" s="1">
        <f>Predictive_Maintenance_Data[[#This Row],[Torque '[Nm']]]*Predictive_Maintenance_Data[[#This Row],[Angular velocity '[rad/s']]]/1000</f>
        <v>6.865573753302062</v>
      </c>
      <c r="K7808" s="2">
        <v>113</v>
      </c>
      <c r="L7808" s="2">
        <v>0</v>
      </c>
      <c r="M7808" s="2">
        <v>0</v>
      </c>
      <c r="N7808" s="2">
        <v>0</v>
      </c>
      <c r="O7808" s="2">
        <v>0</v>
      </c>
      <c r="P7808" s="2">
        <v>0</v>
      </c>
      <c r="Q7808" s="2">
        <v>0</v>
      </c>
      <c r="R7808"/>
      <c r="S7808"/>
    </row>
    <row r="7809" spans="1:19" x14ac:dyDescent="0.3">
      <c r="A7809">
        <v>7808</v>
      </c>
      <c r="B7809" t="s">
        <v>7824</v>
      </c>
      <c r="C7809" t="s">
        <v>15</v>
      </c>
      <c r="D7809" s="1">
        <v>300</v>
      </c>
      <c r="E7809" s="1">
        <v>311.5</v>
      </c>
      <c r="F7809" s="2">
        <v>1451</v>
      </c>
      <c r="G7809" s="1">
        <f>2*PI()*Predictive_Maintenance_Data[[#This Row],[Rotational speed '[rpm']]]/60</f>
        <v>151.94836467862632</v>
      </c>
      <c r="H7809" s="1">
        <v>49</v>
      </c>
      <c r="I7809" s="1">
        <f t="shared" si="121"/>
        <v>11.5</v>
      </c>
      <c r="J7809" s="1">
        <f>Predictive_Maintenance_Data[[#This Row],[Torque '[Nm']]]*Predictive_Maintenance_Data[[#This Row],[Angular velocity '[rad/s']]]/1000</f>
        <v>7.4454698692526895</v>
      </c>
      <c r="K7809" s="2">
        <v>115</v>
      </c>
      <c r="L7809" s="2">
        <v>0</v>
      </c>
      <c r="M7809" s="2">
        <v>0</v>
      </c>
      <c r="N7809" s="2">
        <v>0</v>
      </c>
      <c r="O7809" s="2">
        <v>0</v>
      </c>
      <c r="P7809" s="2">
        <v>0</v>
      </c>
      <c r="Q7809" s="2">
        <v>0</v>
      </c>
      <c r="R7809"/>
      <c r="S7809"/>
    </row>
    <row r="7810" spans="1:19" x14ac:dyDescent="0.3">
      <c r="A7810">
        <v>7809</v>
      </c>
      <c r="B7810" t="s">
        <v>7825</v>
      </c>
      <c r="C7810" t="s">
        <v>17</v>
      </c>
      <c r="D7810" s="1">
        <v>299.89999999999998</v>
      </c>
      <c r="E7810" s="1">
        <v>311.39999999999998</v>
      </c>
      <c r="F7810" s="2">
        <v>1627</v>
      </c>
      <c r="G7810" s="1">
        <f>2*PI()*Predictive_Maintenance_Data[[#This Row],[Rotational speed '[rpm']]]/60</f>
        <v>170.37904157968646</v>
      </c>
      <c r="H7810" s="1">
        <v>36.700000000000003</v>
      </c>
      <c r="I7810" s="1">
        <f t="shared" ref="I7810:I7873" si="122">E7810-D7810</f>
        <v>11.5</v>
      </c>
      <c r="J7810" s="1">
        <f>Predictive_Maintenance_Data[[#This Row],[Torque '[Nm']]]*Predictive_Maintenance_Data[[#This Row],[Angular velocity '[rad/s']]]/1000</f>
        <v>6.2529108259744932</v>
      </c>
      <c r="K7810" s="2">
        <v>118</v>
      </c>
      <c r="L7810" s="2">
        <v>0</v>
      </c>
      <c r="M7810" s="2">
        <v>0</v>
      </c>
      <c r="N7810" s="2">
        <v>0</v>
      </c>
      <c r="O7810" s="2">
        <v>0</v>
      </c>
      <c r="P7810" s="2">
        <v>0</v>
      </c>
      <c r="Q7810" s="2">
        <v>0</v>
      </c>
      <c r="R7810"/>
      <c r="S7810"/>
    </row>
    <row r="7811" spans="1:19" x14ac:dyDescent="0.3">
      <c r="A7811">
        <v>7810</v>
      </c>
      <c r="B7811" t="s">
        <v>7826</v>
      </c>
      <c r="C7811" t="s">
        <v>15</v>
      </c>
      <c r="D7811" s="1">
        <v>300</v>
      </c>
      <c r="E7811" s="1">
        <v>311.39999999999998</v>
      </c>
      <c r="F7811" s="2">
        <v>1537</v>
      </c>
      <c r="G7811" s="1">
        <f>2*PI()*Predictive_Maintenance_Data[[#This Row],[Rotational speed '[rpm']]]/60</f>
        <v>160.95426361891708</v>
      </c>
      <c r="H7811" s="1">
        <v>35.4</v>
      </c>
      <c r="I7811" s="1">
        <f t="shared" si="122"/>
        <v>11.399999999999977</v>
      </c>
      <c r="J7811" s="1">
        <f>Predictive_Maintenance_Data[[#This Row],[Torque '[Nm']]]*Predictive_Maintenance_Data[[#This Row],[Angular velocity '[rad/s']]]/1000</f>
        <v>5.6977809321096649</v>
      </c>
      <c r="K7811" s="2">
        <v>120</v>
      </c>
      <c r="L7811" s="2">
        <v>0</v>
      </c>
      <c r="M7811" s="2">
        <v>0</v>
      </c>
      <c r="N7811" s="2">
        <v>0</v>
      </c>
      <c r="O7811" s="2">
        <v>0</v>
      </c>
      <c r="P7811" s="2">
        <v>0</v>
      </c>
      <c r="Q7811" s="2">
        <v>0</v>
      </c>
      <c r="R7811"/>
      <c r="S7811"/>
    </row>
    <row r="7812" spans="1:19" x14ac:dyDescent="0.3">
      <c r="A7812">
        <v>7811</v>
      </c>
      <c r="B7812" t="s">
        <v>7827</v>
      </c>
      <c r="C7812" t="s">
        <v>17</v>
      </c>
      <c r="D7812" s="1">
        <v>300.10000000000002</v>
      </c>
      <c r="E7812" s="1">
        <v>311.5</v>
      </c>
      <c r="F7812" s="2">
        <v>2218</v>
      </c>
      <c r="G7812" s="1">
        <f>2*PI()*Predictive_Maintenance_Data[[#This Row],[Rotational speed '[rpm']]]/60</f>
        <v>232.26841685540538</v>
      </c>
      <c r="H7812" s="1">
        <v>17</v>
      </c>
      <c r="I7812" s="1">
        <f t="shared" si="122"/>
        <v>11.399999999999977</v>
      </c>
      <c r="J7812" s="1">
        <f>Predictive_Maintenance_Data[[#This Row],[Torque '[Nm']]]*Predictive_Maintenance_Data[[#This Row],[Angular velocity '[rad/s']]]/1000</f>
        <v>3.9485630865418915</v>
      </c>
      <c r="K7812" s="2">
        <v>123</v>
      </c>
      <c r="L7812" s="2">
        <v>0</v>
      </c>
      <c r="M7812" s="2">
        <v>0</v>
      </c>
      <c r="N7812" s="2">
        <v>0</v>
      </c>
      <c r="O7812" s="2">
        <v>0</v>
      </c>
      <c r="P7812" s="2">
        <v>0</v>
      </c>
      <c r="Q7812" s="2">
        <v>0</v>
      </c>
      <c r="R7812"/>
      <c r="S7812"/>
    </row>
    <row r="7813" spans="1:19" x14ac:dyDescent="0.3">
      <c r="A7813">
        <v>7812</v>
      </c>
      <c r="B7813" t="s">
        <v>7828</v>
      </c>
      <c r="C7813" t="s">
        <v>15</v>
      </c>
      <c r="D7813" s="1">
        <v>300</v>
      </c>
      <c r="E7813" s="1">
        <v>311.39999999999998</v>
      </c>
      <c r="F7813" s="2">
        <v>1466</v>
      </c>
      <c r="G7813" s="1">
        <f>2*PI()*Predictive_Maintenance_Data[[#This Row],[Rotational speed '[rpm']]]/60</f>
        <v>153.51916100542121</v>
      </c>
      <c r="H7813" s="1">
        <v>39</v>
      </c>
      <c r="I7813" s="1">
        <f t="shared" si="122"/>
        <v>11.399999999999977</v>
      </c>
      <c r="J7813" s="1">
        <f>Predictive_Maintenance_Data[[#This Row],[Torque '[Nm']]]*Predictive_Maintenance_Data[[#This Row],[Angular velocity '[rad/s']]]/1000</f>
        <v>5.9872472792114273</v>
      </c>
      <c r="K7813" s="2">
        <v>125</v>
      </c>
      <c r="L7813" s="2">
        <v>0</v>
      </c>
      <c r="M7813" s="2">
        <v>0</v>
      </c>
      <c r="N7813" s="2">
        <v>0</v>
      </c>
      <c r="O7813" s="2">
        <v>0</v>
      </c>
      <c r="P7813" s="2">
        <v>0</v>
      </c>
      <c r="Q7813" s="2">
        <v>0</v>
      </c>
      <c r="R7813"/>
      <c r="S7813"/>
    </row>
    <row r="7814" spans="1:19" x14ac:dyDescent="0.3">
      <c r="A7814">
        <v>7813</v>
      </c>
      <c r="B7814" t="s">
        <v>7829</v>
      </c>
      <c r="C7814" t="s">
        <v>17</v>
      </c>
      <c r="D7814" s="1">
        <v>300</v>
      </c>
      <c r="E7814" s="1">
        <v>311.5</v>
      </c>
      <c r="F7814" s="2">
        <v>1666</v>
      </c>
      <c r="G7814" s="1">
        <f>2*PI()*Predictive_Maintenance_Data[[#This Row],[Rotational speed '[rpm']]]/60</f>
        <v>174.4631120293532</v>
      </c>
      <c r="H7814" s="1">
        <v>32</v>
      </c>
      <c r="I7814" s="1">
        <f t="shared" si="122"/>
        <v>11.5</v>
      </c>
      <c r="J7814" s="1">
        <f>Predictive_Maintenance_Data[[#This Row],[Torque '[Nm']]]*Predictive_Maintenance_Data[[#This Row],[Angular velocity '[rad/s']]]/1000</f>
        <v>5.5828195849393021</v>
      </c>
      <c r="K7814" s="2">
        <v>128</v>
      </c>
      <c r="L7814" s="2">
        <v>0</v>
      </c>
      <c r="M7814" s="2">
        <v>0</v>
      </c>
      <c r="N7814" s="2">
        <v>0</v>
      </c>
      <c r="O7814" s="2">
        <v>0</v>
      </c>
      <c r="P7814" s="2">
        <v>0</v>
      </c>
      <c r="Q7814" s="2">
        <v>0</v>
      </c>
      <c r="R7814"/>
      <c r="S7814"/>
    </row>
    <row r="7815" spans="1:19" x14ac:dyDescent="0.3">
      <c r="A7815">
        <v>7814</v>
      </c>
      <c r="B7815" t="s">
        <v>7830</v>
      </c>
      <c r="C7815" t="s">
        <v>17</v>
      </c>
      <c r="D7815" s="1">
        <v>300</v>
      </c>
      <c r="E7815" s="1">
        <v>311.5</v>
      </c>
      <c r="F7815" s="2">
        <v>1455</v>
      </c>
      <c r="G7815" s="1">
        <f>2*PI()*Predictive_Maintenance_Data[[#This Row],[Rotational speed '[rpm']]]/60</f>
        <v>152.36724369910496</v>
      </c>
      <c r="H7815" s="1">
        <v>41.7</v>
      </c>
      <c r="I7815" s="1">
        <f t="shared" si="122"/>
        <v>11.5</v>
      </c>
      <c r="J7815" s="1">
        <f>Predictive_Maintenance_Data[[#This Row],[Torque '[Nm']]]*Predictive_Maintenance_Data[[#This Row],[Angular velocity '[rad/s']]]/1000</f>
        <v>6.3537140622526778</v>
      </c>
      <c r="K7815" s="2">
        <v>130</v>
      </c>
      <c r="L7815" s="2">
        <v>0</v>
      </c>
      <c r="M7815" s="2">
        <v>0</v>
      </c>
      <c r="N7815" s="2">
        <v>0</v>
      </c>
      <c r="O7815" s="2">
        <v>0</v>
      </c>
      <c r="P7815" s="2">
        <v>0</v>
      </c>
      <c r="Q7815" s="2">
        <v>0</v>
      </c>
      <c r="R7815"/>
      <c r="S7815"/>
    </row>
    <row r="7816" spans="1:19" x14ac:dyDescent="0.3">
      <c r="A7816">
        <v>7815</v>
      </c>
      <c r="B7816" t="s">
        <v>7831</v>
      </c>
      <c r="C7816" t="s">
        <v>17</v>
      </c>
      <c r="D7816" s="1">
        <v>300</v>
      </c>
      <c r="E7816" s="1">
        <v>311.39999999999998</v>
      </c>
      <c r="F7816" s="2">
        <v>1927</v>
      </c>
      <c r="G7816" s="1">
        <f>2*PI()*Predictive_Maintenance_Data[[#This Row],[Rotational speed '[rpm']]]/60</f>
        <v>201.79496811558437</v>
      </c>
      <c r="H7816" s="1">
        <v>24.6</v>
      </c>
      <c r="I7816" s="1">
        <f t="shared" si="122"/>
        <v>11.399999999999977</v>
      </c>
      <c r="J7816" s="1">
        <f>Predictive_Maintenance_Data[[#This Row],[Torque '[Nm']]]*Predictive_Maintenance_Data[[#This Row],[Angular velocity '[rad/s']]]/1000</f>
        <v>4.9641562156433761</v>
      </c>
      <c r="K7816" s="2">
        <v>132</v>
      </c>
      <c r="L7816" s="2">
        <v>0</v>
      </c>
      <c r="M7816" s="2">
        <v>0</v>
      </c>
      <c r="N7816" s="2">
        <v>0</v>
      </c>
      <c r="O7816" s="2">
        <v>0</v>
      </c>
      <c r="P7816" s="2">
        <v>0</v>
      </c>
      <c r="Q7816" s="2">
        <v>0</v>
      </c>
      <c r="R7816"/>
      <c r="S7816"/>
    </row>
    <row r="7817" spans="1:19" x14ac:dyDescent="0.3">
      <c r="A7817">
        <v>7816</v>
      </c>
      <c r="B7817" t="s">
        <v>7832</v>
      </c>
      <c r="C7817" t="s">
        <v>15</v>
      </c>
      <c r="D7817" s="1">
        <v>299.89999999999998</v>
      </c>
      <c r="E7817" s="1">
        <v>311.3</v>
      </c>
      <c r="F7817" s="2">
        <v>1703</v>
      </c>
      <c r="G7817" s="1">
        <f>2*PI()*Predictive_Maintenance_Data[[#This Row],[Rotational speed '[rpm']]]/60</f>
        <v>178.33774296878059</v>
      </c>
      <c r="H7817" s="1">
        <v>28.4</v>
      </c>
      <c r="I7817" s="1">
        <f t="shared" si="122"/>
        <v>11.400000000000034</v>
      </c>
      <c r="J7817" s="1">
        <f>Predictive_Maintenance_Data[[#This Row],[Torque '[Nm']]]*Predictive_Maintenance_Data[[#This Row],[Angular velocity '[rad/s']]]/1000</f>
        <v>5.0647919003133683</v>
      </c>
      <c r="K7817" s="2">
        <v>134</v>
      </c>
      <c r="L7817" s="2">
        <v>0</v>
      </c>
      <c r="M7817" s="2">
        <v>0</v>
      </c>
      <c r="N7817" s="2">
        <v>0</v>
      </c>
      <c r="O7817" s="2">
        <v>0</v>
      </c>
      <c r="P7817" s="2">
        <v>0</v>
      </c>
      <c r="Q7817" s="2">
        <v>0</v>
      </c>
      <c r="R7817"/>
      <c r="S7817"/>
    </row>
    <row r="7818" spans="1:19" x14ac:dyDescent="0.3">
      <c r="A7818">
        <v>7817</v>
      </c>
      <c r="B7818" t="s">
        <v>7833</v>
      </c>
      <c r="C7818" t="s">
        <v>17</v>
      </c>
      <c r="D7818" s="1">
        <v>299.8</v>
      </c>
      <c r="E7818" s="1">
        <v>311.2</v>
      </c>
      <c r="F7818" s="2">
        <v>1533</v>
      </c>
      <c r="G7818" s="1">
        <f>2*PI()*Predictive_Maintenance_Data[[#This Row],[Rotational speed '[rpm']]]/60</f>
        <v>160.53538459843841</v>
      </c>
      <c r="H7818" s="1">
        <v>35.9</v>
      </c>
      <c r="I7818" s="1">
        <f t="shared" si="122"/>
        <v>11.399999999999977</v>
      </c>
      <c r="J7818" s="1">
        <f>Predictive_Maintenance_Data[[#This Row],[Torque '[Nm']]]*Predictive_Maintenance_Data[[#This Row],[Angular velocity '[rad/s']]]/1000</f>
        <v>5.7632203070839383</v>
      </c>
      <c r="K7818" s="2">
        <v>137</v>
      </c>
      <c r="L7818" s="2">
        <v>0</v>
      </c>
      <c r="M7818" s="2">
        <v>0</v>
      </c>
      <c r="N7818" s="2">
        <v>0</v>
      </c>
      <c r="O7818" s="2">
        <v>0</v>
      </c>
      <c r="P7818" s="2">
        <v>0</v>
      </c>
      <c r="Q7818" s="2">
        <v>0</v>
      </c>
      <c r="R7818"/>
      <c r="S7818"/>
    </row>
    <row r="7819" spans="1:19" x14ac:dyDescent="0.3">
      <c r="A7819">
        <v>7818</v>
      </c>
      <c r="B7819" t="s">
        <v>7834</v>
      </c>
      <c r="C7819" t="s">
        <v>27</v>
      </c>
      <c r="D7819" s="1">
        <v>299.8</v>
      </c>
      <c r="E7819" s="1">
        <v>311.3</v>
      </c>
      <c r="F7819" s="2">
        <v>1785</v>
      </c>
      <c r="G7819" s="1">
        <f>2*PI()*Predictive_Maintenance_Data[[#This Row],[Rotational speed '[rpm']]]/60</f>
        <v>186.92476288859271</v>
      </c>
      <c r="H7819" s="1">
        <v>25.4</v>
      </c>
      <c r="I7819" s="1">
        <f t="shared" si="122"/>
        <v>11.5</v>
      </c>
      <c r="J7819" s="1">
        <f>Predictive_Maintenance_Data[[#This Row],[Torque '[Nm']]]*Predictive_Maintenance_Data[[#This Row],[Angular velocity '[rad/s']]]/1000</f>
        <v>4.7478889773702546</v>
      </c>
      <c r="K7819" s="2">
        <v>139</v>
      </c>
      <c r="L7819" s="2">
        <v>0</v>
      </c>
      <c r="M7819" s="2">
        <v>0</v>
      </c>
      <c r="N7819" s="2">
        <v>0</v>
      </c>
      <c r="O7819" s="2">
        <v>0</v>
      </c>
      <c r="P7819" s="2">
        <v>0</v>
      </c>
      <c r="Q7819" s="2">
        <v>0</v>
      </c>
      <c r="R7819"/>
      <c r="S7819"/>
    </row>
    <row r="7820" spans="1:19" x14ac:dyDescent="0.3">
      <c r="A7820">
        <v>7819</v>
      </c>
      <c r="B7820" t="s">
        <v>7835</v>
      </c>
      <c r="C7820" t="s">
        <v>17</v>
      </c>
      <c r="D7820" s="1">
        <v>299.8</v>
      </c>
      <c r="E7820" s="1">
        <v>311.2</v>
      </c>
      <c r="F7820" s="2">
        <v>2142</v>
      </c>
      <c r="G7820" s="1">
        <f>2*PI()*Predictive_Maintenance_Data[[#This Row],[Rotational speed '[rpm']]]/60</f>
        <v>224.30971546631125</v>
      </c>
      <c r="H7820" s="1">
        <v>16.600000000000001</v>
      </c>
      <c r="I7820" s="1">
        <f t="shared" si="122"/>
        <v>11.399999999999977</v>
      </c>
      <c r="J7820" s="1">
        <f>Predictive_Maintenance_Data[[#This Row],[Torque '[Nm']]]*Predictive_Maintenance_Data[[#This Row],[Angular velocity '[rad/s']]]/1000</f>
        <v>3.7235412767407672</v>
      </c>
      <c r="K7820" s="2">
        <v>144</v>
      </c>
      <c r="L7820" s="2">
        <v>0</v>
      </c>
      <c r="M7820" s="2">
        <v>0</v>
      </c>
      <c r="N7820" s="2">
        <v>0</v>
      </c>
      <c r="O7820" s="2">
        <v>0</v>
      </c>
      <c r="P7820" s="2">
        <v>0</v>
      </c>
      <c r="Q7820" s="2">
        <v>0</v>
      </c>
      <c r="R7820"/>
      <c r="S7820"/>
    </row>
    <row r="7821" spans="1:19" x14ac:dyDescent="0.3">
      <c r="A7821">
        <v>7820</v>
      </c>
      <c r="B7821" t="s">
        <v>7836</v>
      </c>
      <c r="C7821" t="s">
        <v>17</v>
      </c>
      <c r="D7821" s="1">
        <v>299.8</v>
      </c>
      <c r="E7821" s="1">
        <v>311.2</v>
      </c>
      <c r="F7821" s="2">
        <v>1369</v>
      </c>
      <c r="G7821" s="1">
        <f>2*PI()*Predictive_Maintenance_Data[[#This Row],[Rotational speed '[rpm']]]/60</f>
        <v>143.36134475881423</v>
      </c>
      <c r="H7821" s="1">
        <v>46.2</v>
      </c>
      <c r="I7821" s="1">
        <f t="shared" si="122"/>
        <v>11.399999999999977</v>
      </c>
      <c r="J7821" s="1">
        <f>Predictive_Maintenance_Data[[#This Row],[Torque '[Nm']]]*Predictive_Maintenance_Data[[#This Row],[Angular velocity '[rad/s']]]/1000</f>
        <v>6.6232941278572177</v>
      </c>
      <c r="K7821" s="2">
        <v>146</v>
      </c>
      <c r="L7821" s="2">
        <v>0</v>
      </c>
      <c r="M7821" s="2">
        <v>0</v>
      </c>
      <c r="N7821" s="2">
        <v>0</v>
      </c>
      <c r="O7821" s="2">
        <v>0</v>
      </c>
      <c r="P7821" s="2">
        <v>0</v>
      </c>
      <c r="Q7821" s="2">
        <v>0</v>
      </c>
      <c r="R7821"/>
      <c r="S7821"/>
    </row>
    <row r="7822" spans="1:19" x14ac:dyDescent="0.3">
      <c r="A7822">
        <v>7821</v>
      </c>
      <c r="B7822" t="s">
        <v>7837</v>
      </c>
      <c r="C7822" t="s">
        <v>15</v>
      </c>
      <c r="D7822" s="1">
        <v>299.8</v>
      </c>
      <c r="E7822" s="1">
        <v>311.2</v>
      </c>
      <c r="F7822" s="2">
        <v>1706</v>
      </c>
      <c r="G7822" s="1">
        <f>2*PI()*Predictive_Maintenance_Data[[#This Row],[Rotational speed '[rpm']]]/60</f>
        <v>178.65190223413956</v>
      </c>
      <c r="H7822" s="1">
        <v>29.2</v>
      </c>
      <c r="I7822" s="1">
        <f t="shared" si="122"/>
        <v>11.399999999999977</v>
      </c>
      <c r="J7822" s="1">
        <f>Predictive_Maintenance_Data[[#This Row],[Torque '[Nm']]]*Predictive_Maintenance_Data[[#This Row],[Angular velocity '[rad/s']]]/1000</f>
        <v>5.2166355452368753</v>
      </c>
      <c r="K7822" s="2">
        <v>148</v>
      </c>
      <c r="L7822" s="2">
        <v>0</v>
      </c>
      <c r="M7822" s="2">
        <v>0</v>
      </c>
      <c r="N7822" s="2">
        <v>0</v>
      </c>
      <c r="O7822" s="2">
        <v>0</v>
      </c>
      <c r="P7822" s="2">
        <v>0</v>
      </c>
      <c r="Q7822" s="2">
        <v>0</v>
      </c>
      <c r="R7822"/>
      <c r="S7822"/>
    </row>
    <row r="7823" spans="1:19" x14ac:dyDescent="0.3">
      <c r="A7823">
        <v>7822</v>
      </c>
      <c r="B7823" t="s">
        <v>7838</v>
      </c>
      <c r="C7823" t="s">
        <v>17</v>
      </c>
      <c r="D7823" s="1">
        <v>299.89999999999998</v>
      </c>
      <c r="E7823" s="1">
        <v>311.3</v>
      </c>
      <c r="F7823" s="2">
        <v>1802</v>
      </c>
      <c r="G7823" s="1">
        <f>2*PI()*Predictive_Maintenance_Data[[#This Row],[Rotational speed '[rpm']]]/60</f>
        <v>188.70499872562689</v>
      </c>
      <c r="H7823" s="1">
        <v>24.4</v>
      </c>
      <c r="I7823" s="1">
        <f t="shared" si="122"/>
        <v>11.400000000000034</v>
      </c>
      <c r="J7823" s="1">
        <f>Predictive_Maintenance_Data[[#This Row],[Torque '[Nm']]]*Predictive_Maintenance_Data[[#This Row],[Angular velocity '[rad/s']]]/1000</f>
        <v>4.6044019689052957</v>
      </c>
      <c r="K7823" s="2">
        <v>151</v>
      </c>
      <c r="L7823" s="2">
        <v>0</v>
      </c>
      <c r="M7823" s="2">
        <v>0</v>
      </c>
      <c r="N7823" s="2">
        <v>0</v>
      </c>
      <c r="O7823" s="2">
        <v>0</v>
      </c>
      <c r="P7823" s="2">
        <v>0</v>
      </c>
      <c r="Q7823" s="2">
        <v>0</v>
      </c>
      <c r="R7823"/>
      <c r="S7823"/>
    </row>
    <row r="7824" spans="1:19" x14ac:dyDescent="0.3">
      <c r="A7824">
        <v>7823</v>
      </c>
      <c r="B7824" t="s">
        <v>7839</v>
      </c>
      <c r="C7824" t="s">
        <v>27</v>
      </c>
      <c r="D7824" s="1">
        <v>299.89999999999998</v>
      </c>
      <c r="E7824" s="1">
        <v>311.3</v>
      </c>
      <c r="F7824" s="2">
        <v>1413</v>
      </c>
      <c r="G7824" s="1">
        <f>2*PI()*Predictive_Maintenance_Data[[#This Row],[Rotational speed '[rpm']]]/60</f>
        <v>147.96901398407925</v>
      </c>
      <c r="H7824" s="1">
        <v>41.8</v>
      </c>
      <c r="I7824" s="1">
        <f t="shared" si="122"/>
        <v>11.400000000000034</v>
      </c>
      <c r="J7824" s="1">
        <f>Predictive_Maintenance_Data[[#This Row],[Torque '[Nm']]]*Predictive_Maintenance_Data[[#This Row],[Angular velocity '[rad/s']]]/1000</f>
        <v>6.185104784534512</v>
      </c>
      <c r="K7824" s="2">
        <v>153</v>
      </c>
      <c r="L7824" s="2">
        <v>0</v>
      </c>
      <c r="M7824" s="2">
        <v>0</v>
      </c>
      <c r="N7824" s="2">
        <v>0</v>
      </c>
      <c r="O7824" s="2">
        <v>0</v>
      </c>
      <c r="P7824" s="2">
        <v>0</v>
      </c>
      <c r="Q7824" s="2">
        <v>0</v>
      </c>
      <c r="R7824"/>
      <c r="S7824"/>
    </row>
    <row r="7825" spans="1:19" x14ac:dyDescent="0.3">
      <c r="A7825">
        <v>7824</v>
      </c>
      <c r="B7825" t="s">
        <v>7840</v>
      </c>
      <c r="C7825" t="s">
        <v>17</v>
      </c>
      <c r="D7825" s="1">
        <v>300</v>
      </c>
      <c r="E7825" s="1">
        <v>311.3</v>
      </c>
      <c r="F7825" s="2">
        <v>1484</v>
      </c>
      <c r="G7825" s="1">
        <f>2*PI()*Predictive_Maintenance_Data[[#This Row],[Rotational speed '[rpm']]]/60</f>
        <v>155.4041165975751</v>
      </c>
      <c r="H7825" s="1">
        <v>53.2</v>
      </c>
      <c r="I7825" s="1">
        <f t="shared" si="122"/>
        <v>11.300000000000011</v>
      </c>
      <c r="J7825" s="1">
        <f>Predictive_Maintenance_Data[[#This Row],[Torque '[Nm']]]*Predictive_Maintenance_Data[[#This Row],[Angular velocity '[rad/s']]]/1000</f>
        <v>8.2674990029909949</v>
      </c>
      <c r="K7825" s="2">
        <v>158</v>
      </c>
      <c r="L7825" s="2">
        <v>0</v>
      </c>
      <c r="M7825" s="2">
        <v>0</v>
      </c>
      <c r="N7825" s="2">
        <v>0</v>
      </c>
      <c r="O7825" s="2">
        <v>0</v>
      </c>
      <c r="P7825" s="2">
        <v>0</v>
      </c>
      <c r="Q7825" s="2">
        <v>0</v>
      </c>
      <c r="R7825"/>
      <c r="S7825"/>
    </row>
    <row r="7826" spans="1:19" x14ac:dyDescent="0.3">
      <c r="A7826">
        <v>7825</v>
      </c>
      <c r="B7826" t="s">
        <v>7841</v>
      </c>
      <c r="C7826" t="s">
        <v>17</v>
      </c>
      <c r="D7826" s="1">
        <v>299.89999999999998</v>
      </c>
      <c r="E7826" s="1">
        <v>311.3</v>
      </c>
      <c r="F7826" s="2">
        <v>1535</v>
      </c>
      <c r="G7826" s="1">
        <f>2*PI()*Predictive_Maintenance_Data[[#This Row],[Rotational speed '[rpm']]]/60</f>
        <v>160.74482410867773</v>
      </c>
      <c r="H7826" s="1">
        <v>38.1</v>
      </c>
      <c r="I7826" s="1">
        <f t="shared" si="122"/>
        <v>11.400000000000034</v>
      </c>
      <c r="J7826" s="1">
        <f>Predictive_Maintenance_Data[[#This Row],[Torque '[Nm']]]*Predictive_Maintenance_Data[[#This Row],[Angular velocity '[rad/s']]]/1000</f>
        <v>6.124377798540622</v>
      </c>
      <c r="K7826" s="2">
        <v>160</v>
      </c>
      <c r="L7826" s="2">
        <v>0</v>
      </c>
      <c r="M7826" s="2">
        <v>0</v>
      </c>
      <c r="N7826" s="2">
        <v>0</v>
      </c>
      <c r="O7826" s="2">
        <v>0</v>
      </c>
      <c r="P7826" s="2">
        <v>0</v>
      </c>
      <c r="Q7826" s="2">
        <v>0</v>
      </c>
      <c r="R7826"/>
      <c r="S7826"/>
    </row>
    <row r="7827" spans="1:19" x14ac:dyDescent="0.3">
      <c r="A7827">
        <v>7826</v>
      </c>
      <c r="B7827" t="s">
        <v>7842</v>
      </c>
      <c r="C7827" t="s">
        <v>15</v>
      </c>
      <c r="D7827" s="1">
        <v>299.89999999999998</v>
      </c>
      <c r="E7827" s="1">
        <v>311.2</v>
      </c>
      <c r="F7827" s="2">
        <v>1579</v>
      </c>
      <c r="G7827" s="1">
        <f>2*PI()*Predictive_Maintenance_Data[[#This Row],[Rotational speed '[rpm']]]/60</f>
        <v>165.35249333394276</v>
      </c>
      <c r="H7827" s="1">
        <v>35.5</v>
      </c>
      <c r="I7827" s="1">
        <f t="shared" si="122"/>
        <v>11.300000000000011</v>
      </c>
      <c r="J7827" s="1">
        <f>Predictive_Maintenance_Data[[#This Row],[Torque '[Nm']]]*Predictive_Maintenance_Data[[#This Row],[Angular velocity '[rad/s']]]/1000</f>
        <v>5.8700135133549685</v>
      </c>
      <c r="K7827" s="2">
        <v>162</v>
      </c>
      <c r="L7827" s="2">
        <v>0</v>
      </c>
      <c r="M7827" s="2">
        <v>0</v>
      </c>
      <c r="N7827" s="2">
        <v>0</v>
      </c>
      <c r="O7827" s="2">
        <v>0</v>
      </c>
      <c r="P7827" s="2">
        <v>0</v>
      </c>
      <c r="Q7827" s="2">
        <v>0</v>
      </c>
      <c r="R7827"/>
      <c r="S7827"/>
    </row>
    <row r="7828" spans="1:19" x14ac:dyDescent="0.3">
      <c r="A7828">
        <v>7827</v>
      </c>
      <c r="B7828" t="s">
        <v>7843</v>
      </c>
      <c r="C7828" t="s">
        <v>17</v>
      </c>
      <c r="D7828" s="1">
        <v>299.8</v>
      </c>
      <c r="E7828" s="1">
        <v>311.10000000000002</v>
      </c>
      <c r="F7828" s="2">
        <v>1300</v>
      </c>
      <c r="G7828" s="1">
        <f>2*PI()*Predictive_Maintenance_Data[[#This Row],[Rotational speed '[rpm']]]/60</f>
        <v>136.1356816555577</v>
      </c>
      <c r="H7828" s="1">
        <v>64.2</v>
      </c>
      <c r="I7828" s="1">
        <f t="shared" si="122"/>
        <v>11.300000000000011</v>
      </c>
      <c r="J7828" s="1">
        <f>Predictive_Maintenance_Data[[#This Row],[Torque '[Nm']]]*Predictive_Maintenance_Data[[#This Row],[Angular velocity '[rad/s']]]/1000</f>
        <v>8.7399107622868044</v>
      </c>
      <c r="K7828" s="2">
        <v>165</v>
      </c>
      <c r="L7828" s="2">
        <v>0</v>
      </c>
      <c r="M7828" s="2">
        <v>0</v>
      </c>
      <c r="N7828" s="2">
        <v>0</v>
      </c>
      <c r="O7828" s="2">
        <v>0</v>
      </c>
      <c r="P7828" s="2">
        <v>0</v>
      </c>
      <c r="Q7828" s="2">
        <v>0</v>
      </c>
      <c r="R7828"/>
      <c r="S7828"/>
    </row>
    <row r="7829" spans="1:19" x14ac:dyDescent="0.3">
      <c r="A7829">
        <v>7828</v>
      </c>
      <c r="B7829" t="s">
        <v>7844</v>
      </c>
      <c r="C7829" t="s">
        <v>15</v>
      </c>
      <c r="D7829" s="1">
        <v>299.8</v>
      </c>
      <c r="E7829" s="1">
        <v>311.10000000000002</v>
      </c>
      <c r="F7829" s="2">
        <v>1452</v>
      </c>
      <c r="G7829" s="1">
        <f>2*PI()*Predictive_Maintenance_Data[[#This Row],[Rotational speed '[rpm']]]/60</f>
        <v>152.05308443374599</v>
      </c>
      <c r="H7829" s="1">
        <v>44.3</v>
      </c>
      <c r="I7829" s="1">
        <f t="shared" si="122"/>
        <v>11.300000000000011</v>
      </c>
      <c r="J7829" s="1">
        <f>Predictive_Maintenance_Data[[#This Row],[Torque '[Nm']]]*Predictive_Maintenance_Data[[#This Row],[Angular velocity '[rad/s']]]/1000</f>
        <v>6.7359516404149469</v>
      </c>
      <c r="K7829" s="2">
        <v>167</v>
      </c>
      <c r="L7829" s="2">
        <v>0</v>
      </c>
      <c r="M7829" s="2">
        <v>0</v>
      </c>
      <c r="N7829" s="2">
        <v>0</v>
      </c>
      <c r="O7829" s="2">
        <v>0</v>
      </c>
      <c r="P7829" s="2">
        <v>0</v>
      </c>
      <c r="Q7829" s="2">
        <v>0</v>
      </c>
      <c r="R7829"/>
      <c r="S7829"/>
    </row>
    <row r="7830" spans="1:19" x14ac:dyDescent="0.3">
      <c r="A7830">
        <v>7829</v>
      </c>
      <c r="B7830" t="s">
        <v>7845</v>
      </c>
      <c r="C7830" t="s">
        <v>15</v>
      </c>
      <c r="D7830" s="1">
        <v>299.8</v>
      </c>
      <c r="E7830" s="1">
        <v>311.10000000000002</v>
      </c>
      <c r="F7830" s="2">
        <v>1562</v>
      </c>
      <c r="G7830" s="1">
        <f>2*PI()*Predictive_Maintenance_Data[[#This Row],[Rotational speed '[rpm']]]/60</f>
        <v>163.57225749690858</v>
      </c>
      <c r="H7830" s="1">
        <v>35.700000000000003</v>
      </c>
      <c r="I7830" s="1">
        <f t="shared" si="122"/>
        <v>11.300000000000011</v>
      </c>
      <c r="J7830" s="1">
        <f>Predictive_Maintenance_Data[[#This Row],[Torque '[Nm']]]*Predictive_Maintenance_Data[[#This Row],[Angular velocity '[rad/s']]]/1000</f>
        <v>5.8395295926396367</v>
      </c>
      <c r="K7830" s="2">
        <v>170</v>
      </c>
      <c r="L7830" s="2">
        <v>0</v>
      </c>
      <c r="M7830" s="2">
        <v>0</v>
      </c>
      <c r="N7830" s="2">
        <v>0</v>
      </c>
      <c r="O7830" s="2">
        <v>0</v>
      </c>
      <c r="P7830" s="2">
        <v>0</v>
      </c>
      <c r="Q7830" s="2">
        <v>0</v>
      </c>
      <c r="R7830"/>
      <c r="S7830"/>
    </row>
    <row r="7831" spans="1:19" x14ac:dyDescent="0.3">
      <c r="A7831">
        <v>7830</v>
      </c>
      <c r="B7831" t="s">
        <v>7846</v>
      </c>
      <c r="C7831" t="s">
        <v>17</v>
      </c>
      <c r="D7831" s="1">
        <v>299.8</v>
      </c>
      <c r="E7831" s="1">
        <v>311.2</v>
      </c>
      <c r="F7831" s="2">
        <v>1664</v>
      </c>
      <c r="G7831" s="1">
        <f>2*PI()*Predictive_Maintenance_Data[[#This Row],[Rotational speed '[rpm']]]/60</f>
        <v>174.25367251911388</v>
      </c>
      <c r="H7831" s="1">
        <v>28.3</v>
      </c>
      <c r="I7831" s="1">
        <f t="shared" si="122"/>
        <v>11.399999999999977</v>
      </c>
      <c r="J7831" s="1">
        <f>Predictive_Maintenance_Data[[#This Row],[Torque '[Nm']]]*Predictive_Maintenance_Data[[#This Row],[Angular velocity '[rad/s']]]/1000</f>
        <v>4.9313789322909223</v>
      </c>
      <c r="K7831" s="2">
        <v>173</v>
      </c>
      <c r="L7831" s="2">
        <v>0</v>
      </c>
      <c r="M7831" s="2">
        <v>0</v>
      </c>
      <c r="N7831" s="2">
        <v>0</v>
      </c>
      <c r="O7831" s="2">
        <v>0</v>
      </c>
      <c r="P7831" s="2">
        <v>0</v>
      </c>
      <c r="Q7831" s="2">
        <v>0</v>
      </c>
      <c r="R7831"/>
      <c r="S7831"/>
    </row>
    <row r="7832" spans="1:19" x14ac:dyDescent="0.3">
      <c r="A7832">
        <v>7831</v>
      </c>
      <c r="B7832" t="s">
        <v>7847</v>
      </c>
      <c r="C7832" t="s">
        <v>27</v>
      </c>
      <c r="D7832" s="1">
        <v>299.89999999999998</v>
      </c>
      <c r="E7832" s="1">
        <v>311.2</v>
      </c>
      <c r="F7832" s="2">
        <v>1495</v>
      </c>
      <c r="G7832" s="1">
        <f>2*PI()*Predictive_Maintenance_Data[[#This Row],[Rotational speed '[rpm']]]/60</f>
        <v>156.55603390389135</v>
      </c>
      <c r="H7832" s="1">
        <v>35.799999999999997</v>
      </c>
      <c r="I7832" s="1">
        <f t="shared" si="122"/>
        <v>11.300000000000011</v>
      </c>
      <c r="J7832" s="1">
        <f>Predictive_Maintenance_Data[[#This Row],[Torque '[Nm']]]*Predictive_Maintenance_Data[[#This Row],[Angular velocity '[rad/s']]]/1000</f>
        <v>5.6047060137593094</v>
      </c>
      <c r="K7832" s="2">
        <v>175</v>
      </c>
      <c r="L7832" s="2">
        <v>0</v>
      </c>
      <c r="M7832" s="2">
        <v>0</v>
      </c>
      <c r="N7832" s="2">
        <v>0</v>
      </c>
      <c r="O7832" s="2">
        <v>0</v>
      </c>
      <c r="P7832" s="2">
        <v>0</v>
      </c>
      <c r="Q7832" s="2">
        <v>0</v>
      </c>
      <c r="R7832"/>
      <c r="S7832"/>
    </row>
    <row r="7833" spans="1:19" x14ac:dyDescent="0.3">
      <c r="A7833">
        <v>7832</v>
      </c>
      <c r="B7833" t="s">
        <v>7848</v>
      </c>
      <c r="C7833" t="s">
        <v>15</v>
      </c>
      <c r="D7833" s="1">
        <v>300</v>
      </c>
      <c r="E7833" s="1">
        <v>311.39999999999998</v>
      </c>
      <c r="F7833" s="2">
        <v>1533</v>
      </c>
      <c r="G7833" s="1">
        <f>2*PI()*Predictive_Maintenance_Data[[#This Row],[Rotational speed '[rpm']]]/60</f>
        <v>160.53538459843841</v>
      </c>
      <c r="H7833" s="1">
        <v>42.6</v>
      </c>
      <c r="I7833" s="1">
        <f t="shared" si="122"/>
        <v>11.399999999999977</v>
      </c>
      <c r="J7833" s="1">
        <f>Predictive_Maintenance_Data[[#This Row],[Torque '[Nm']]]*Predictive_Maintenance_Data[[#This Row],[Angular velocity '[rad/s']]]/1000</f>
        <v>6.8388073838934771</v>
      </c>
      <c r="K7833" s="2">
        <v>180</v>
      </c>
      <c r="L7833" s="2">
        <v>0</v>
      </c>
      <c r="M7833" s="2">
        <v>0</v>
      </c>
      <c r="N7833" s="2">
        <v>0</v>
      </c>
      <c r="O7833" s="2">
        <v>0</v>
      </c>
      <c r="P7833" s="2">
        <v>0</v>
      </c>
      <c r="Q7833" s="2">
        <v>0</v>
      </c>
      <c r="R7833"/>
      <c r="S7833"/>
    </row>
    <row r="7834" spans="1:19" x14ac:dyDescent="0.3">
      <c r="A7834">
        <v>7833</v>
      </c>
      <c r="B7834" t="s">
        <v>7849</v>
      </c>
      <c r="C7834" t="s">
        <v>17</v>
      </c>
      <c r="D7834" s="1">
        <v>300</v>
      </c>
      <c r="E7834" s="1">
        <v>311.39999999999998</v>
      </c>
      <c r="F7834" s="2">
        <v>1484</v>
      </c>
      <c r="G7834" s="1">
        <f>2*PI()*Predictive_Maintenance_Data[[#This Row],[Rotational speed '[rpm']]]/60</f>
        <v>155.4041165975751</v>
      </c>
      <c r="H7834" s="1">
        <v>37</v>
      </c>
      <c r="I7834" s="1">
        <f t="shared" si="122"/>
        <v>11.399999999999977</v>
      </c>
      <c r="J7834" s="1">
        <f>Predictive_Maintenance_Data[[#This Row],[Torque '[Nm']]]*Predictive_Maintenance_Data[[#This Row],[Angular velocity '[rad/s']]]/1000</f>
        <v>5.7499523141102777</v>
      </c>
      <c r="K7834" s="2">
        <v>183</v>
      </c>
      <c r="L7834" s="2">
        <v>0</v>
      </c>
      <c r="M7834" s="2">
        <v>0</v>
      </c>
      <c r="N7834" s="2">
        <v>0</v>
      </c>
      <c r="O7834" s="2">
        <v>0</v>
      </c>
      <c r="P7834" s="2">
        <v>0</v>
      </c>
      <c r="Q7834" s="2">
        <v>0</v>
      </c>
      <c r="R7834"/>
      <c r="S7834"/>
    </row>
    <row r="7835" spans="1:19" x14ac:dyDescent="0.3">
      <c r="A7835">
        <v>7834</v>
      </c>
      <c r="B7835" t="s">
        <v>7850</v>
      </c>
      <c r="C7835" t="s">
        <v>17</v>
      </c>
      <c r="D7835" s="1">
        <v>300</v>
      </c>
      <c r="E7835" s="1">
        <v>311.39999999999998</v>
      </c>
      <c r="F7835" s="2">
        <v>1604</v>
      </c>
      <c r="G7835" s="1">
        <f>2*PI()*Predictive_Maintenance_Data[[#This Row],[Rotational speed '[rpm']]]/60</f>
        <v>167.97048721193426</v>
      </c>
      <c r="H7835" s="1">
        <v>38.700000000000003</v>
      </c>
      <c r="I7835" s="1">
        <f t="shared" si="122"/>
        <v>11.399999999999977</v>
      </c>
      <c r="J7835" s="1">
        <f>Predictive_Maintenance_Data[[#This Row],[Torque '[Nm']]]*Predictive_Maintenance_Data[[#This Row],[Angular velocity '[rad/s']]]/1000</f>
        <v>6.5004578551018559</v>
      </c>
      <c r="K7835" s="2">
        <v>185</v>
      </c>
      <c r="L7835" s="2">
        <v>0</v>
      </c>
      <c r="M7835" s="2">
        <v>0</v>
      </c>
      <c r="N7835" s="2">
        <v>0</v>
      </c>
      <c r="O7835" s="2">
        <v>0</v>
      </c>
      <c r="P7835" s="2">
        <v>0</v>
      </c>
      <c r="Q7835" s="2">
        <v>0</v>
      </c>
      <c r="R7835"/>
      <c r="S7835"/>
    </row>
    <row r="7836" spans="1:19" x14ac:dyDescent="0.3">
      <c r="A7836">
        <v>7835</v>
      </c>
      <c r="B7836" t="s">
        <v>7851</v>
      </c>
      <c r="C7836" t="s">
        <v>17</v>
      </c>
      <c r="D7836" s="1">
        <v>300</v>
      </c>
      <c r="E7836" s="1">
        <v>311.39999999999998</v>
      </c>
      <c r="F7836" s="2">
        <v>1483</v>
      </c>
      <c r="G7836" s="1">
        <f>2*PI()*Predictive_Maintenance_Data[[#This Row],[Rotational speed '[rpm']]]/60</f>
        <v>155.29939684245542</v>
      </c>
      <c r="H7836" s="1">
        <v>45.6</v>
      </c>
      <c r="I7836" s="1">
        <f t="shared" si="122"/>
        <v>11.399999999999977</v>
      </c>
      <c r="J7836" s="1">
        <f>Predictive_Maintenance_Data[[#This Row],[Torque '[Nm']]]*Predictive_Maintenance_Data[[#This Row],[Angular velocity '[rad/s']]]/1000</f>
        <v>7.0816524960159679</v>
      </c>
      <c r="K7836" s="2">
        <v>187</v>
      </c>
      <c r="L7836" s="2">
        <v>0</v>
      </c>
      <c r="M7836" s="2">
        <v>0</v>
      </c>
      <c r="N7836" s="2">
        <v>0</v>
      </c>
      <c r="O7836" s="2">
        <v>0</v>
      </c>
      <c r="P7836" s="2">
        <v>0</v>
      </c>
      <c r="Q7836" s="2">
        <v>0</v>
      </c>
      <c r="R7836"/>
      <c r="S7836"/>
    </row>
    <row r="7837" spans="1:19" x14ac:dyDescent="0.3">
      <c r="A7837">
        <v>7836</v>
      </c>
      <c r="B7837" t="s">
        <v>7852</v>
      </c>
      <c r="C7837" t="s">
        <v>17</v>
      </c>
      <c r="D7837" s="1">
        <v>300.10000000000002</v>
      </c>
      <c r="E7837" s="1">
        <v>311.5</v>
      </c>
      <c r="F7837" s="2">
        <v>1549</v>
      </c>
      <c r="G7837" s="1">
        <f>2*PI()*Predictive_Maintenance_Data[[#This Row],[Rotational speed '[rpm']]]/60</f>
        <v>162.21090068035298</v>
      </c>
      <c r="H7837" s="1">
        <v>34.700000000000003</v>
      </c>
      <c r="I7837" s="1">
        <f t="shared" si="122"/>
        <v>11.399999999999977</v>
      </c>
      <c r="J7837" s="1">
        <f>Predictive_Maintenance_Data[[#This Row],[Torque '[Nm']]]*Predictive_Maintenance_Data[[#This Row],[Angular velocity '[rad/s']]]/1000</f>
        <v>5.6287182536082492</v>
      </c>
      <c r="K7837" s="2">
        <v>189</v>
      </c>
      <c r="L7837" s="2">
        <v>0</v>
      </c>
      <c r="M7837" s="2">
        <v>0</v>
      </c>
      <c r="N7837" s="2">
        <v>0</v>
      </c>
      <c r="O7837" s="2">
        <v>0</v>
      </c>
      <c r="P7837" s="2">
        <v>0</v>
      </c>
      <c r="Q7837" s="2">
        <v>0</v>
      </c>
      <c r="R7837"/>
      <c r="S7837"/>
    </row>
    <row r="7838" spans="1:19" x14ac:dyDescent="0.3">
      <c r="A7838">
        <v>7837</v>
      </c>
      <c r="B7838" t="s">
        <v>7853</v>
      </c>
      <c r="C7838" t="s">
        <v>17</v>
      </c>
      <c r="D7838" s="1">
        <v>300.10000000000002</v>
      </c>
      <c r="E7838" s="1">
        <v>311.39999999999998</v>
      </c>
      <c r="F7838" s="2">
        <v>1604</v>
      </c>
      <c r="G7838" s="1">
        <f>2*PI()*Predictive_Maintenance_Data[[#This Row],[Rotational speed '[rpm']]]/60</f>
        <v>167.97048721193426</v>
      </c>
      <c r="H7838" s="1">
        <v>35</v>
      </c>
      <c r="I7838" s="1">
        <f t="shared" si="122"/>
        <v>11.299999999999955</v>
      </c>
      <c r="J7838" s="1">
        <f>Predictive_Maintenance_Data[[#This Row],[Torque '[Nm']]]*Predictive_Maintenance_Data[[#This Row],[Angular velocity '[rad/s']]]/1000</f>
        <v>5.8789670524176989</v>
      </c>
      <c r="K7838" s="2">
        <v>191</v>
      </c>
      <c r="L7838" s="2">
        <v>0</v>
      </c>
      <c r="M7838" s="2">
        <v>0</v>
      </c>
      <c r="N7838" s="2">
        <v>0</v>
      </c>
      <c r="O7838" s="2">
        <v>0</v>
      </c>
      <c r="P7838" s="2">
        <v>0</v>
      </c>
      <c r="Q7838" s="2">
        <v>0</v>
      </c>
      <c r="R7838"/>
      <c r="S7838"/>
    </row>
    <row r="7839" spans="1:19" x14ac:dyDescent="0.3">
      <c r="A7839">
        <v>7838</v>
      </c>
      <c r="B7839" t="s">
        <v>7854</v>
      </c>
      <c r="C7839" t="s">
        <v>17</v>
      </c>
      <c r="D7839" s="1">
        <v>300.2</v>
      </c>
      <c r="E7839" s="1">
        <v>311.5</v>
      </c>
      <c r="F7839" s="2">
        <v>1685</v>
      </c>
      <c r="G7839" s="1">
        <f>2*PI()*Predictive_Maintenance_Data[[#This Row],[Rotational speed '[rpm']]]/60</f>
        <v>176.45278737662673</v>
      </c>
      <c r="H7839" s="1">
        <v>31</v>
      </c>
      <c r="I7839" s="1">
        <f t="shared" si="122"/>
        <v>11.300000000000011</v>
      </c>
      <c r="J7839" s="1">
        <f>Predictive_Maintenance_Data[[#This Row],[Torque '[Nm']]]*Predictive_Maintenance_Data[[#This Row],[Angular velocity '[rad/s']]]/1000</f>
        <v>5.470036408675429</v>
      </c>
      <c r="K7839" s="2">
        <v>193</v>
      </c>
      <c r="L7839" s="2">
        <v>0</v>
      </c>
      <c r="M7839" s="2">
        <v>0</v>
      </c>
      <c r="N7839" s="2">
        <v>0</v>
      </c>
      <c r="O7839" s="2">
        <v>0</v>
      </c>
      <c r="P7839" s="2">
        <v>0</v>
      </c>
      <c r="Q7839" s="2">
        <v>0</v>
      </c>
      <c r="R7839"/>
      <c r="S7839"/>
    </row>
    <row r="7840" spans="1:19" x14ac:dyDescent="0.3">
      <c r="A7840">
        <v>7839</v>
      </c>
      <c r="B7840" t="s">
        <v>7855</v>
      </c>
      <c r="C7840" t="s">
        <v>17</v>
      </c>
      <c r="D7840" s="1">
        <v>300.2</v>
      </c>
      <c r="E7840" s="1">
        <v>311.60000000000002</v>
      </c>
      <c r="F7840" s="2">
        <v>1372</v>
      </c>
      <c r="G7840" s="1">
        <f>2*PI()*Predictive_Maintenance_Data[[#This Row],[Rotational speed '[rpm']]]/60</f>
        <v>143.67550402417322</v>
      </c>
      <c r="H7840" s="1">
        <v>49.2</v>
      </c>
      <c r="I7840" s="1">
        <f t="shared" si="122"/>
        <v>11.400000000000034</v>
      </c>
      <c r="J7840" s="1">
        <f>Predictive_Maintenance_Data[[#This Row],[Torque '[Nm']]]*Predictive_Maintenance_Data[[#This Row],[Angular velocity '[rad/s']]]/1000</f>
        <v>7.0688347979893233</v>
      </c>
      <c r="K7840" s="2">
        <v>195</v>
      </c>
      <c r="L7840" s="2">
        <v>0</v>
      </c>
      <c r="M7840" s="2">
        <v>0</v>
      </c>
      <c r="N7840" s="2">
        <v>0</v>
      </c>
      <c r="O7840" s="2">
        <v>0</v>
      </c>
      <c r="P7840" s="2">
        <v>0</v>
      </c>
      <c r="Q7840" s="2">
        <v>0</v>
      </c>
      <c r="R7840"/>
      <c r="S7840"/>
    </row>
    <row r="7841" spans="1:19" x14ac:dyDescent="0.3">
      <c r="A7841">
        <v>7840</v>
      </c>
      <c r="B7841" t="s">
        <v>7856</v>
      </c>
      <c r="C7841" t="s">
        <v>17</v>
      </c>
      <c r="D7841" s="1">
        <v>300.3</v>
      </c>
      <c r="E7841" s="1">
        <v>311.60000000000002</v>
      </c>
      <c r="F7841" s="2">
        <v>1374</v>
      </c>
      <c r="G7841" s="1">
        <f>2*PI()*Predictive_Maintenance_Data[[#This Row],[Rotational speed '[rpm']]]/60</f>
        <v>143.88494353441254</v>
      </c>
      <c r="H7841" s="1">
        <v>47.4</v>
      </c>
      <c r="I7841" s="1">
        <f t="shared" si="122"/>
        <v>11.300000000000011</v>
      </c>
      <c r="J7841" s="1">
        <f>Predictive_Maintenance_Data[[#This Row],[Torque '[Nm']]]*Predictive_Maintenance_Data[[#This Row],[Angular velocity '[rad/s']]]/1000</f>
        <v>6.8201463235311541</v>
      </c>
      <c r="K7841" s="2">
        <v>197</v>
      </c>
      <c r="L7841" s="2">
        <v>0</v>
      </c>
      <c r="M7841" s="2">
        <v>0</v>
      </c>
      <c r="N7841" s="2">
        <v>0</v>
      </c>
      <c r="O7841" s="2">
        <v>0</v>
      </c>
      <c r="P7841" s="2">
        <v>0</v>
      </c>
      <c r="Q7841" s="2">
        <v>0</v>
      </c>
      <c r="R7841"/>
      <c r="S7841"/>
    </row>
    <row r="7842" spans="1:19" x14ac:dyDescent="0.3">
      <c r="A7842">
        <v>7841</v>
      </c>
      <c r="B7842" t="s">
        <v>7857</v>
      </c>
      <c r="C7842" t="s">
        <v>17</v>
      </c>
      <c r="D7842" s="1">
        <v>300.2</v>
      </c>
      <c r="E7842" s="1">
        <v>311.60000000000002</v>
      </c>
      <c r="F7842" s="2">
        <v>1606</v>
      </c>
      <c r="G7842" s="1">
        <f>2*PI()*Predictive_Maintenance_Data[[#This Row],[Rotational speed '[rpm']]]/60</f>
        <v>168.1799267221736</v>
      </c>
      <c r="H7842" s="1">
        <v>31</v>
      </c>
      <c r="I7842" s="1">
        <f t="shared" si="122"/>
        <v>11.400000000000034</v>
      </c>
      <c r="J7842" s="1">
        <f>Predictive_Maintenance_Data[[#This Row],[Torque '[Nm']]]*Predictive_Maintenance_Data[[#This Row],[Angular velocity '[rad/s']]]/1000</f>
        <v>5.2135777283873814</v>
      </c>
      <c r="K7842" s="2">
        <v>199</v>
      </c>
      <c r="L7842" s="2">
        <v>0</v>
      </c>
      <c r="M7842" s="2">
        <v>0</v>
      </c>
      <c r="N7842" s="2">
        <v>0</v>
      </c>
      <c r="O7842" s="2">
        <v>0</v>
      </c>
      <c r="P7842" s="2">
        <v>0</v>
      </c>
      <c r="Q7842" s="2">
        <v>0</v>
      </c>
      <c r="R7842"/>
      <c r="S7842"/>
    </row>
    <row r="7843" spans="1:19" x14ac:dyDescent="0.3">
      <c r="A7843">
        <v>7842</v>
      </c>
      <c r="B7843" t="s">
        <v>7858</v>
      </c>
      <c r="C7843" t="s">
        <v>17</v>
      </c>
      <c r="D7843" s="1">
        <v>300.10000000000002</v>
      </c>
      <c r="E7843" s="1">
        <v>311.5</v>
      </c>
      <c r="F7843" s="2">
        <v>1471</v>
      </c>
      <c r="G7843" s="1">
        <f>2*PI()*Predictive_Maintenance_Data[[#This Row],[Rotational speed '[rpm']]]/60</f>
        <v>154.04275978101953</v>
      </c>
      <c r="H7843" s="1">
        <v>47.2</v>
      </c>
      <c r="I7843" s="1">
        <f t="shared" si="122"/>
        <v>11.399999999999977</v>
      </c>
      <c r="J7843" s="1">
        <f>Predictive_Maintenance_Data[[#This Row],[Torque '[Nm']]]*Predictive_Maintenance_Data[[#This Row],[Angular velocity '[rad/s']]]/1000</f>
        <v>7.2708182616641226</v>
      </c>
      <c r="K7843" s="2">
        <v>201</v>
      </c>
      <c r="L7843" s="2">
        <v>0</v>
      </c>
      <c r="M7843" s="2">
        <v>0</v>
      </c>
      <c r="N7843" s="2">
        <v>0</v>
      </c>
      <c r="O7843" s="2">
        <v>0</v>
      </c>
      <c r="P7843" s="2">
        <v>0</v>
      </c>
      <c r="Q7843" s="2">
        <v>0</v>
      </c>
      <c r="R7843"/>
      <c r="S7843"/>
    </row>
    <row r="7844" spans="1:19" x14ac:dyDescent="0.3">
      <c r="A7844">
        <v>7843</v>
      </c>
      <c r="B7844" t="s">
        <v>7859</v>
      </c>
      <c r="C7844" t="s">
        <v>17</v>
      </c>
      <c r="D7844" s="1">
        <v>300.10000000000002</v>
      </c>
      <c r="E7844" s="1">
        <v>311.5</v>
      </c>
      <c r="F7844" s="2">
        <v>1659</v>
      </c>
      <c r="G7844" s="1">
        <f>2*PI()*Predictive_Maintenance_Data[[#This Row],[Rotational speed '[rpm']]]/60</f>
        <v>173.73007374351556</v>
      </c>
      <c r="H7844" s="1">
        <v>31.1</v>
      </c>
      <c r="I7844" s="1">
        <f t="shared" si="122"/>
        <v>11.399999999999977</v>
      </c>
      <c r="J7844" s="1">
        <f>Predictive_Maintenance_Data[[#This Row],[Torque '[Nm']]]*Predictive_Maintenance_Data[[#This Row],[Angular velocity '[rad/s']]]/1000</f>
        <v>5.4030052934233348</v>
      </c>
      <c r="K7844" s="2">
        <v>203</v>
      </c>
      <c r="L7844" s="2">
        <v>0</v>
      </c>
      <c r="M7844" s="2">
        <v>0</v>
      </c>
      <c r="N7844" s="2">
        <v>0</v>
      </c>
      <c r="O7844" s="2">
        <v>0</v>
      </c>
      <c r="P7844" s="2">
        <v>0</v>
      </c>
      <c r="Q7844" s="2">
        <v>0</v>
      </c>
      <c r="R7844"/>
      <c r="S7844"/>
    </row>
    <row r="7845" spans="1:19" x14ac:dyDescent="0.3">
      <c r="A7845">
        <v>7844</v>
      </c>
      <c r="B7845" t="s">
        <v>7860</v>
      </c>
      <c r="C7845" t="s">
        <v>15</v>
      </c>
      <c r="D7845" s="1">
        <v>300.10000000000002</v>
      </c>
      <c r="E7845" s="1">
        <v>311.7</v>
      </c>
      <c r="F7845" s="2">
        <v>1400</v>
      </c>
      <c r="G7845" s="1">
        <f>2*PI()*Predictive_Maintenance_Data[[#This Row],[Rotational speed '[rpm']]]/60</f>
        <v>146.60765716752366</v>
      </c>
      <c r="H7845" s="1">
        <v>48.5</v>
      </c>
      <c r="I7845" s="1">
        <f t="shared" si="122"/>
        <v>11.599999999999966</v>
      </c>
      <c r="J7845" s="1">
        <f>Predictive_Maintenance_Data[[#This Row],[Torque '[Nm']]]*Predictive_Maintenance_Data[[#This Row],[Angular velocity '[rad/s']]]/1000</f>
        <v>7.1104713726248976</v>
      </c>
      <c r="K7845" s="2">
        <v>205</v>
      </c>
      <c r="L7845" s="2">
        <v>0</v>
      </c>
      <c r="M7845" s="2">
        <v>0</v>
      </c>
      <c r="N7845" s="2">
        <v>0</v>
      </c>
      <c r="O7845" s="2">
        <v>0</v>
      </c>
      <c r="P7845" s="2">
        <v>0</v>
      </c>
      <c r="Q7845" s="2">
        <v>0</v>
      </c>
      <c r="R7845"/>
      <c r="S7845"/>
    </row>
    <row r="7846" spans="1:19" x14ac:dyDescent="0.3">
      <c r="A7846">
        <v>7845</v>
      </c>
      <c r="B7846" t="s">
        <v>7861</v>
      </c>
      <c r="C7846" t="s">
        <v>17</v>
      </c>
      <c r="D7846" s="1">
        <v>300.10000000000002</v>
      </c>
      <c r="E7846" s="1">
        <v>311.7</v>
      </c>
      <c r="F7846" s="2">
        <v>1503</v>
      </c>
      <c r="G7846" s="1">
        <f>2*PI()*Predictive_Maintenance_Data[[#This Row],[Rotational speed '[rpm']]]/60</f>
        <v>157.39379194484863</v>
      </c>
      <c r="H7846" s="1">
        <v>42.6</v>
      </c>
      <c r="I7846" s="1">
        <f t="shared" si="122"/>
        <v>11.599999999999966</v>
      </c>
      <c r="J7846" s="1">
        <f>Predictive_Maintenance_Data[[#This Row],[Torque '[Nm']]]*Predictive_Maintenance_Data[[#This Row],[Angular velocity '[rad/s']]]/1000</f>
        <v>6.7049755368505517</v>
      </c>
      <c r="K7846" s="2">
        <v>208</v>
      </c>
      <c r="L7846" s="2">
        <v>0</v>
      </c>
      <c r="M7846" s="2">
        <v>0</v>
      </c>
      <c r="N7846" s="2">
        <v>0</v>
      </c>
      <c r="O7846" s="2">
        <v>0</v>
      </c>
      <c r="P7846" s="2">
        <v>0</v>
      </c>
      <c r="Q7846" s="2">
        <v>0</v>
      </c>
      <c r="R7846"/>
      <c r="S7846"/>
    </row>
    <row r="7847" spans="1:19" x14ac:dyDescent="0.3">
      <c r="A7847">
        <v>7846</v>
      </c>
      <c r="B7847" t="s">
        <v>7862</v>
      </c>
      <c r="C7847" t="s">
        <v>17</v>
      </c>
      <c r="D7847" s="1">
        <v>300.2</v>
      </c>
      <c r="E7847" s="1">
        <v>311.8</v>
      </c>
      <c r="F7847" s="2">
        <v>1798</v>
      </c>
      <c r="G7847" s="1">
        <f>2*PI()*Predictive_Maintenance_Data[[#This Row],[Rotational speed '[rpm']]]/60</f>
        <v>188.28611970514828</v>
      </c>
      <c r="H7847" s="1">
        <v>23.2</v>
      </c>
      <c r="I7847" s="1">
        <f t="shared" si="122"/>
        <v>11.600000000000023</v>
      </c>
      <c r="J7847" s="1">
        <f>Predictive_Maintenance_Data[[#This Row],[Torque '[Nm']]]*Predictive_Maintenance_Data[[#This Row],[Angular velocity '[rad/s']]]/1000</f>
        <v>4.3682379771594393</v>
      </c>
      <c r="K7847" s="2">
        <v>210</v>
      </c>
      <c r="L7847" s="2">
        <v>0</v>
      </c>
      <c r="M7847" s="2">
        <v>0</v>
      </c>
      <c r="N7847" s="2">
        <v>0</v>
      </c>
      <c r="O7847" s="2">
        <v>0</v>
      </c>
      <c r="P7847" s="2">
        <v>0</v>
      </c>
      <c r="Q7847" s="2">
        <v>0</v>
      </c>
      <c r="R7847"/>
      <c r="S7847"/>
    </row>
    <row r="7848" spans="1:19" x14ac:dyDescent="0.3">
      <c r="A7848">
        <v>7847</v>
      </c>
      <c r="B7848" t="s">
        <v>7863</v>
      </c>
      <c r="C7848" t="s">
        <v>15</v>
      </c>
      <c r="D7848" s="1">
        <v>300.2</v>
      </c>
      <c r="E7848" s="1">
        <v>311.60000000000002</v>
      </c>
      <c r="F7848" s="2">
        <v>1608</v>
      </c>
      <c r="G7848" s="1">
        <f>2*PI()*Predictive_Maintenance_Data[[#This Row],[Rotational speed '[rpm']]]/60</f>
        <v>168.38936623241293</v>
      </c>
      <c r="H7848" s="1">
        <v>35</v>
      </c>
      <c r="I7848" s="1">
        <f t="shared" si="122"/>
        <v>11.400000000000034</v>
      </c>
      <c r="J7848" s="1">
        <f>Predictive_Maintenance_Data[[#This Row],[Torque '[Nm']]]*Predictive_Maintenance_Data[[#This Row],[Angular velocity '[rad/s']]]/1000</f>
        <v>5.8936278181344521</v>
      </c>
      <c r="K7848" s="2">
        <v>212</v>
      </c>
      <c r="L7848" s="2">
        <v>0</v>
      </c>
      <c r="M7848" s="2">
        <v>0</v>
      </c>
      <c r="N7848" s="2">
        <v>0</v>
      </c>
      <c r="O7848" s="2">
        <v>0</v>
      </c>
      <c r="P7848" s="2">
        <v>0</v>
      </c>
      <c r="Q7848" s="2">
        <v>0</v>
      </c>
      <c r="R7848"/>
      <c r="S7848"/>
    </row>
    <row r="7849" spans="1:19" x14ac:dyDescent="0.3">
      <c r="A7849">
        <v>7848</v>
      </c>
      <c r="B7849" t="s">
        <v>7864</v>
      </c>
      <c r="C7849" t="s">
        <v>17</v>
      </c>
      <c r="D7849" s="1">
        <v>300.2</v>
      </c>
      <c r="E7849" s="1">
        <v>311.60000000000002</v>
      </c>
      <c r="F7849" s="2">
        <v>1322</v>
      </c>
      <c r="G7849" s="1">
        <f>2*PI()*Predictive_Maintenance_Data[[#This Row],[Rotational speed '[rpm']]]/60</f>
        <v>138.43951626819023</v>
      </c>
      <c r="H7849" s="1">
        <v>50.9</v>
      </c>
      <c r="I7849" s="1">
        <f t="shared" si="122"/>
        <v>11.400000000000034</v>
      </c>
      <c r="J7849" s="1">
        <f>Predictive_Maintenance_Data[[#This Row],[Torque '[Nm']]]*Predictive_Maintenance_Data[[#This Row],[Angular velocity '[rad/s']]]/1000</f>
        <v>7.0465713780508823</v>
      </c>
      <c r="K7849" s="2">
        <v>215</v>
      </c>
      <c r="L7849" s="2">
        <v>0</v>
      </c>
      <c r="M7849" s="2">
        <v>0</v>
      </c>
      <c r="N7849" s="2">
        <v>0</v>
      </c>
      <c r="O7849" s="2">
        <v>0</v>
      </c>
      <c r="P7849" s="2">
        <v>0</v>
      </c>
      <c r="Q7849" s="2">
        <v>0</v>
      </c>
      <c r="R7849"/>
      <c r="S7849"/>
    </row>
    <row r="7850" spans="1:19" x14ac:dyDescent="0.3">
      <c r="A7850">
        <v>7849</v>
      </c>
      <c r="B7850" t="s">
        <v>7865</v>
      </c>
      <c r="C7850" t="s">
        <v>27</v>
      </c>
      <c r="D7850" s="1">
        <v>300.2</v>
      </c>
      <c r="E7850" s="1">
        <v>311.60000000000002</v>
      </c>
      <c r="F7850" s="2">
        <v>1547</v>
      </c>
      <c r="G7850" s="1">
        <f>2*PI()*Predictive_Maintenance_Data[[#This Row],[Rotational speed '[rpm']]]/60</f>
        <v>162.00146117011366</v>
      </c>
      <c r="H7850" s="1">
        <v>37.700000000000003</v>
      </c>
      <c r="I7850" s="1">
        <f t="shared" si="122"/>
        <v>11.400000000000034</v>
      </c>
      <c r="J7850" s="1">
        <f>Predictive_Maintenance_Data[[#This Row],[Torque '[Nm']]]*Predictive_Maintenance_Data[[#This Row],[Angular velocity '[rad/s']]]/1000</f>
        <v>6.1074550861132852</v>
      </c>
      <c r="K7850" s="2">
        <v>217</v>
      </c>
      <c r="L7850" s="2">
        <v>0</v>
      </c>
      <c r="M7850" s="2">
        <v>0</v>
      </c>
      <c r="N7850" s="2">
        <v>0</v>
      </c>
      <c r="O7850" s="2">
        <v>0</v>
      </c>
      <c r="P7850" s="2">
        <v>0</v>
      </c>
      <c r="Q7850" s="2">
        <v>0</v>
      </c>
      <c r="R7850"/>
      <c r="S7850"/>
    </row>
    <row r="7851" spans="1:19" x14ac:dyDescent="0.3">
      <c r="A7851">
        <v>7850</v>
      </c>
      <c r="B7851" t="s">
        <v>7866</v>
      </c>
      <c r="C7851" t="s">
        <v>15</v>
      </c>
      <c r="D7851" s="1">
        <v>300.3</v>
      </c>
      <c r="E7851" s="1">
        <v>311.7</v>
      </c>
      <c r="F7851" s="2">
        <v>1374</v>
      </c>
      <c r="G7851" s="1">
        <f>2*PI()*Predictive_Maintenance_Data[[#This Row],[Rotational speed '[rpm']]]/60</f>
        <v>143.88494353441254</v>
      </c>
      <c r="H7851" s="1">
        <v>47.9</v>
      </c>
      <c r="I7851" s="1">
        <f t="shared" si="122"/>
        <v>11.399999999999977</v>
      </c>
      <c r="J7851" s="1">
        <f>Predictive_Maintenance_Data[[#This Row],[Torque '[Nm']]]*Predictive_Maintenance_Data[[#This Row],[Angular velocity '[rad/s']]]/1000</f>
        <v>6.8920887952983607</v>
      </c>
      <c r="K7851" s="2">
        <v>222</v>
      </c>
      <c r="L7851" s="2">
        <v>1</v>
      </c>
      <c r="M7851" s="2">
        <v>1</v>
      </c>
      <c r="N7851" s="2">
        <v>0</v>
      </c>
      <c r="O7851" s="2">
        <v>0</v>
      </c>
      <c r="P7851" s="2">
        <v>0</v>
      </c>
      <c r="Q7851" s="2">
        <v>0</v>
      </c>
      <c r="R7851"/>
      <c r="S7851"/>
    </row>
    <row r="7852" spans="1:19" x14ac:dyDescent="0.3">
      <c r="A7852">
        <v>7851</v>
      </c>
      <c r="B7852" t="s">
        <v>7867</v>
      </c>
      <c r="C7852" t="s">
        <v>15</v>
      </c>
      <c r="D7852" s="1">
        <v>300.3</v>
      </c>
      <c r="E7852" s="1">
        <v>311.7</v>
      </c>
      <c r="F7852" s="2">
        <v>1447</v>
      </c>
      <c r="G7852" s="1">
        <f>2*PI()*Predictive_Maintenance_Data[[#This Row],[Rotational speed '[rpm']]]/60</f>
        <v>151.52948565814768</v>
      </c>
      <c r="H7852" s="1">
        <v>36.799999999999997</v>
      </c>
      <c r="I7852" s="1">
        <f t="shared" si="122"/>
        <v>11.399999999999977</v>
      </c>
      <c r="J7852" s="1">
        <f>Predictive_Maintenance_Data[[#This Row],[Torque '[Nm']]]*Predictive_Maintenance_Data[[#This Row],[Angular velocity '[rad/s']]]/1000</f>
        <v>5.5762850722198349</v>
      </c>
      <c r="K7852" s="2">
        <v>0</v>
      </c>
      <c r="L7852" s="2">
        <v>0</v>
      </c>
      <c r="M7852" s="2">
        <v>0</v>
      </c>
      <c r="N7852" s="2">
        <v>0</v>
      </c>
      <c r="O7852" s="2">
        <v>0</v>
      </c>
      <c r="P7852" s="2">
        <v>0</v>
      </c>
      <c r="Q7852" s="2">
        <v>0</v>
      </c>
      <c r="R7852"/>
      <c r="S7852"/>
    </row>
    <row r="7853" spans="1:19" x14ac:dyDescent="0.3">
      <c r="A7853">
        <v>7852</v>
      </c>
      <c r="B7853" t="s">
        <v>7868</v>
      </c>
      <c r="C7853" t="s">
        <v>17</v>
      </c>
      <c r="D7853" s="1">
        <v>300.39999999999998</v>
      </c>
      <c r="E7853" s="1">
        <v>311.7</v>
      </c>
      <c r="F7853" s="2">
        <v>1373</v>
      </c>
      <c r="G7853" s="1">
        <f>2*PI()*Predictive_Maintenance_Data[[#This Row],[Rotational speed '[rpm']]]/60</f>
        <v>143.78022377929287</v>
      </c>
      <c r="H7853" s="1">
        <v>47.2</v>
      </c>
      <c r="I7853" s="1">
        <f t="shared" si="122"/>
        <v>11.300000000000011</v>
      </c>
      <c r="J7853" s="1">
        <f>Predictive_Maintenance_Data[[#This Row],[Torque '[Nm']]]*Predictive_Maintenance_Data[[#This Row],[Angular velocity '[rad/s']]]/1000</f>
        <v>6.7864265623826237</v>
      </c>
      <c r="K7853" s="2">
        <v>3</v>
      </c>
      <c r="L7853" s="2">
        <v>0</v>
      </c>
      <c r="M7853" s="2">
        <v>0</v>
      </c>
      <c r="N7853" s="2">
        <v>0</v>
      </c>
      <c r="O7853" s="2">
        <v>0</v>
      </c>
      <c r="P7853" s="2">
        <v>0</v>
      </c>
      <c r="Q7853" s="2">
        <v>0</v>
      </c>
      <c r="R7853"/>
      <c r="S7853"/>
    </row>
    <row r="7854" spans="1:19" x14ac:dyDescent="0.3">
      <c r="A7854">
        <v>7853</v>
      </c>
      <c r="B7854" t="s">
        <v>7869</v>
      </c>
      <c r="C7854" t="s">
        <v>17</v>
      </c>
      <c r="D7854" s="1">
        <v>300.3</v>
      </c>
      <c r="E7854" s="1">
        <v>311.7</v>
      </c>
      <c r="F7854" s="2">
        <v>1515</v>
      </c>
      <c r="G7854" s="1">
        <f>2*PI()*Predictive_Maintenance_Data[[#This Row],[Rotational speed '[rpm']]]/60</f>
        <v>158.65042900628455</v>
      </c>
      <c r="H7854" s="1">
        <v>37.5</v>
      </c>
      <c r="I7854" s="1">
        <f t="shared" si="122"/>
        <v>11.399999999999977</v>
      </c>
      <c r="J7854" s="1">
        <f>Predictive_Maintenance_Data[[#This Row],[Torque '[Nm']]]*Predictive_Maintenance_Data[[#This Row],[Angular velocity '[rad/s']]]/1000</f>
        <v>5.9493910877356715</v>
      </c>
      <c r="K7854" s="2">
        <v>5</v>
      </c>
      <c r="L7854" s="2">
        <v>0</v>
      </c>
      <c r="M7854" s="2">
        <v>0</v>
      </c>
      <c r="N7854" s="2">
        <v>0</v>
      </c>
      <c r="O7854" s="2">
        <v>0</v>
      </c>
      <c r="P7854" s="2">
        <v>0</v>
      </c>
      <c r="Q7854" s="2">
        <v>0</v>
      </c>
      <c r="R7854"/>
      <c r="S7854"/>
    </row>
    <row r="7855" spans="1:19" x14ac:dyDescent="0.3">
      <c r="A7855">
        <v>7854</v>
      </c>
      <c r="B7855" t="s">
        <v>7870</v>
      </c>
      <c r="C7855" t="s">
        <v>17</v>
      </c>
      <c r="D7855" s="1">
        <v>300.3</v>
      </c>
      <c r="E7855" s="1">
        <v>311.7</v>
      </c>
      <c r="F7855" s="2">
        <v>1317</v>
      </c>
      <c r="G7855" s="1">
        <f>2*PI()*Predictive_Maintenance_Data[[#This Row],[Rotational speed '[rpm']]]/60</f>
        <v>137.91591749259194</v>
      </c>
      <c r="H7855" s="1">
        <v>56.5</v>
      </c>
      <c r="I7855" s="1">
        <f t="shared" si="122"/>
        <v>11.399999999999977</v>
      </c>
      <c r="J7855" s="1">
        <f>Predictive_Maintenance_Data[[#This Row],[Torque '[Nm']]]*Predictive_Maintenance_Data[[#This Row],[Angular velocity '[rad/s']]]/1000</f>
        <v>7.7922493383314446</v>
      </c>
      <c r="K7855" s="2">
        <v>7</v>
      </c>
      <c r="L7855" s="2">
        <v>0</v>
      </c>
      <c r="M7855" s="2">
        <v>0</v>
      </c>
      <c r="N7855" s="2">
        <v>0</v>
      </c>
      <c r="O7855" s="2">
        <v>0</v>
      </c>
      <c r="P7855" s="2">
        <v>0</v>
      </c>
      <c r="Q7855" s="2">
        <v>0</v>
      </c>
      <c r="R7855"/>
      <c r="S7855"/>
    </row>
    <row r="7856" spans="1:19" x14ac:dyDescent="0.3">
      <c r="A7856">
        <v>7855</v>
      </c>
      <c r="B7856" t="s">
        <v>7871</v>
      </c>
      <c r="C7856" t="s">
        <v>17</v>
      </c>
      <c r="D7856" s="1">
        <v>300.3</v>
      </c>
      <c r="E7856" s="1">
        <v>311.8</v>
      </c>
      <c r="F7856" s="2">
        <v>1551</v>
      </c>
      <c r="G7856" s="1">
        <f>2*PI()*Predictive_Maintenance_Data[[#This Row],[Rotational speed '[rpm']]]/60</f>
        <v>162.42034019059233</v>
      </c>
      <c r="H7856" s="1">
        <v>37.200000000000003</v>
      </c>
      <c r="I7856" s="1">
        <f t="shared" si="122"/>
        <v>11.5</v>
      </c>
      <c r="J7856" s="1">
        <f>Predictive_Maintenance_Data[[#This Row],[Torque '[Nm']]]*Predictive_Maintenance_Data[[#This Row],[Angular velocity '[rad/s']]]/1000</f>
        <v>6.0420366550900351</v>
      </c>
      <c r="K7856" s="2">
        <v>9</v>
      </c>
      <c r="L7856" s="2">
        <v>0</v>
      </c>
      <c r="M7856" s="2">
        <v>0</v>
      </c>
      <c r="N7856" s="2">
        <v>0</v>
      </c>
      <c r="O7856" s="2">
        <v>0</v>
      </c>
      <c r="P7856" s="2">
        <v>0</v>
      </c>
      <c r="Q7856" s="2">
        <v>0</v>
      </c>
      <c r="R7856"/>
      <c r="S7856"/>
    </row>
    <row r="7857" spans="1:19" x14ac:dyDescent="0.3">
      <c r="A7857">
        <v>7856</v>
      </c>
      <c r="B7857" t="s">
        <v>7872</v>
      </c>
      <c r="C7857" t="s">
        <v>15</v>
      </c>
      <c r="D7857" s="1">
        <v>300.3</v>
      </c>
      <c r="E7857" s="1">
        <v>311.8</v>
      </c>
      <c r="F7857" s="2">
        <v>1592</v>
      </c>
      <c r="G7857" s="1">
        <f>2*PI()*Predictive_Maintenance_Data[[#This Row],[Rotational speed '[rpm']]]/60</f>
        <v>166.71385015049836</v>
      </c>
      <c r="H7857" s="1">
        <v>32.1</v>
      </c>
      <c r="I7857" s="1">
        <f t="shared" si="122"/>
        <v>11.5</v>
      </c>
      <c r="J7857" s="1">
        <f>Predictive_Maintenance_Data[[#This Row],[Torque '[Nm']]]*Predictive_Maintenance_Data[[#This Row],[Angular velocity '[rad/s']]]/1000</f>
        <v>5.3515145898309973</v>
      </c>
      <c r="K7857" s="2">
        <v>11</v>
      </c>
      <c r="L7857" s="2">
        <v>0</v>
      </c>
      <c r="M7857" s="2">
        <v>0</v>
      </c>
      <c r="N7857" s="2">
        <v>0</v>
      </c>
      <c r="O7857" s="2">
        <v>0</v>
      </c>
      <c r="P7857" s="2">
        <v>0</v>
      </c>
      <c r="Q7857" s="2">
        <v>0</v>
      </c>
      <c r="R7857"/>
      <c r="S7857"/>
    </row>
    <row r="7858" spans="1:19" x14ac:dyDescent="0.3">
      <c r="A7858">
        <v>7857</v>
      </c>
      <c r="B7858" t="s">
        <v>7873</v>
      </c>
      <c r="C7858" t="s">
        <v>17</v>
      </c>
      <c r="D7858" s="1">
        <v>300.39999999999998</v>
      </c>
      <c r="E7858" s="1">
        <v>311.8</v>
      </c>
      <c r="F7858" s="2">
        <v>1433</v>
      </c>
      <c r="G7858" s="1">
        <f>2*PI()*Predictive_Maintenance_Data[[#This Row],[Rotational speed '[rpm']]]/60</f>
        <v>150.06340908647243</v>
      </c>
      <c r="H7858" s="1">
        <v>42.2</v>
      </c>
      <c r="I7858" s="1">
        <f t="shared" si="122"/>
        <v>11.400000000000034</v>
      </c>
      <c r="J7858" s="1">
        <f>Predictive_Maintenance_Data[[#This Row],[Torque '[Nm']]]*Predictive_Maintenance_Data[[#This Row],[Angular velocity '[rad/s']]]/1000</f>
        <v>6.3326758634491371</v>
      </c>
      <c r="K7858" s="2">
        <v>14</v>
      </c>
      <c r="L7858" s="2">
        <v>0</v>
      </c>
      <c r="M7858" s="2">
        <v>0</v>
      </c>
      <c r="N7858" s="2">
        <v>0</v>
      </c>
      <c r="O7858" s="2">
        <v>0</v>
      </c>
      <c r="P7858" s="2">
        <v>0</v>
      </c>
      <c r="Q7858" s="2">
        <v>0</v>
      </c>
      <c r="R7858"/>
      <c r="S7858"/>
    </row>
    <row r="7859" spans="1:19" x14ac:dyDescent="0.3">
      <c r="A7859">
        <v>7858</v>
      </c>
      <c r="B7859" t="s">
        <v>7874</v>
      </c>
      <c r="C7859" t="s">
        <v>17</v>
      </c>
      <c r="D7859" s="1">
        <v>300.5</v>
      </c>
      <c r="E7859" s="1">
        <v>311.89999999999998</v>
      </c>
      <c r="F7859" s="2">
        <v>1432</v>
      </c>
      <c r="G7859" s="1">
        <f>2*PI()*Predictive_Maintenance_Data[[#This Row],[Rotational speed '[rpm']]]/60</f>
        <v>149.95868933135279</v>
      </c>
      <c r="H7859" s="1">
        <v>43.1</v>
      </c>
      <c r="I7859" s="1">
        <f t="shared" si="122"/>
        <v>11.399999999999977</v>
      </c>
      <c r="J7859" s="1">
        <f>Predictive_Maintenance_Data[[#This Row],[Torque '[Nm']]]*Predictive_Maintenance_Data[[#This Row],[Angular velocity '[rad/s']]]/1000</f>
        <v>6.4632195101813048</v>
      </c>
      <c r="K7859" s="2">
        <v>16</v>
      </c>
      <c r="L7859" s="2">
        <v>0</v>
      </c>
      <c r="M7859" s="2">
        <v>0</v>
      </c>
      <c r="N7859" s="2">
        <v>0</v>
      </c>
      <c r="O7859" s="2">
        <v>0</v>
      </c>
      <c r="P7859" s="2">
        <v>0</v>
      </c>
      <c r="Q7859" s="2">
        <v>0</v>
      </c>
      <c r="R7859"/>
      <c r="S7859"/>
    </row>
    <row r="7860" spans="1:19" x14ac:dyDescent="0.3">
      <c r="A7860">
        <v>7859</v>
      </c>
      <c r="B7860" t="s">
        <v>7875</v>
      </c>
      <c r="C7860" t="s">
        <v>17</v>
      </c>
      <c r="D7860" s="1">
        <v>300.5</v>
      </c>
      <c r="E7860" s="1">
        <v>311.89999999999998</v>
      </c>
      <c r="F7860" s="2">
        <v>1350</v>
      </c>
      <c r="G7860" s="1">
        <f>2*PI()*Predictive_Maintenance_Data[[#This Row],[Rotational speed '[rpm']]]/60</f>
        <v>141.37166941154069</v>
      </c>
      <c r="H7860" s="1">
        <v>51.7</v>
      </c>
      <c r="I7860" s="1">
        <f t="shared" si="122"/>
        <v>11.399999999999977</v>
      </c>
      <c r="J7860" s="1">
        <f>Predictive_Maintenance_Data[[#This Row],[Torque '[Nm']]]*Predictive_Maintenance_Data[[#This Row],[Angular velocity '[rad/s']]]/1000</f>
        <v>7.3089153085766538</v>
      </c>
      <c r="K7860" s="2">
        <v>18</v>
      </c>
      <c r="L7860" s="2">
        <v>0</v>
      </c>
      <c r="M7860" s="2">
        <v>0</v>
      </c>
      <c r="N7860" s="2">
        <v>0</v>
      </c>
      <c r="O7860" s="2">
        <v>0</v>
      </c>
      <c r="P7860" s="2">
        <v>0</v>
      </c>
      <c r="Q7860" s="2">
        <v>0</v>
      </c>
      <c r="R7860"/>
      <c r="S7860"/>
    </row>
    <row r="7861" spans="1:19" x14ac:dyDescent="0.3">
      <c r="A7861">
        <v>7860</v>
      </c>
      <c r="B7861" t="s">
        <v>7876</v>
      </c>
      <c r="C7861" t="s">
        <v>15</v>
      </c>
      <c r="D7861" s="1">
        <v>300.5</v>
      </c>
      <c r="E7861" s="1">
        <v>311.89999999999998</v>
      </c>
      <c r="F7861" s="2">
        <v>1370</v>
      </c>
      <c r="G7861" s="1">
        <f>2*PI()*Predictive_Maintenance_Data[[#This Row],[Rotational speed '[rpm']]]/60</f>
        <v>143.46606451393387</v>
      </c>
      <c r="H7861" s="1">
        <v>44.8</v>
      </c>
      <c r="I7861" s="1">
        <f t="shared" si="122"/>
        <v>11.399999999999977</v>
      </c>
      <c r="J7861" s="1">
        <f>Predictive_Maintenance_Data[[#This Row],[Torque '[Nm']]]*Predictive_Maintenance_Data[[#This Row],[Angular velocity '[rad/s']]]/1000</f>
        <v>6.4272796902242373</v>
      </c>
      <c r="K7861" s="2">
        <v>20</v>
      </c>
      <c r="L7861" s="2">
        <v>0</v>
      </c>
      <c r="M7861" s="2">
        <v>0</v>
      </c>
      <c r="N7861" s="2">
        <v>0</v>
      </c>
      <c r="O7861" s="2">
        <v>0</v>
      </c>
      <c r="P7861" s="2">
        <v>0</v>
      </c>
      <c r="Q7861" s="2">
        <v>0</v>
      </c>
      <c r="R7861"/>
      <c r="S7861"/>
    </row>
    <row r="7862" spans="1:19" x14ac:dyDescent="0.3">
      <c r="A7862">
        <v>7861</v>
      </c>
      <c r="B7862" t="s">
        <v>7877</v>
      </c>
      <c r="C7862" t="s">
        <v>17</v>
      </c>
      <c r="D7862" s="1">
        <v>300.5</v>
      </c>
      <c r="E7862" s="1">
        <v>312</v>
      </c>
      <c r="F7862" s="2">
        <v>1415</v>
      </c>
      <c r="G7862" s="1">
        <f>2*PI()*Predictive_Maintenance_Data[[#This Row],[Rotational speed '[rpm']]]/60</f>
        <v>148.17845349431857</v>
      </c>
      <c r="H7862" s="1">
        <v>44.6</v>
      </c>
      <c r="I7862" s="1">
        <f t="shared" si="122"/>
        <v>11.5</v>
      </c>
      <c r="J7862" s="1">
        <f>Predictive_Maintenance_Data[[#This Row],[Torque '[Nm']]]*Predictive_Maintenance_Data[[#This Row],[Angular velocity '[rad/s']]]/1000</f>
        <v>6.6087590258466085</v>
      </c>
      <c r="K7862" s="2">
        <v>23</v>
      </c>
      <c r="L7862" s="2">
        <v>0</v>
      </c>
      <c r="M7862" s="2">
        <v>0</v>
      </c>
      <c r="N7862" s="2">
        <v>0</v>
      </c>
      <c r="O7862" s="2">
        <v>0</v>
      </c>
      <c r="P7862" s="2">
        <v>0</v>
      </c>
      <c r="Q7862" s="2">
        <v>0</v>
      </c>
      <c r="R7862"/>
      <c r="S7862"/>
    </row>
    <row r="7863" spans="1:19" x14ac:dyDescent="0.3">
      <c r="A7863">
        <v>7862</v>
      </c>
      <c r="B7863" t="s">
        <v>7878</v>
      </c>
      <c r="C7863" t="s">
        <v>17</v>
      </c>
      <c r="D7863" s="1">
        <v>300.5</v>
      </c>
      <c r="E7863" s="1">
        <v>312</v>
      </c>
      <c r="F7863" s="2">
        <v>1498</v>
      </c>
      <c r="G7863" s="1">
        <f>2*PI()*Predictive_Maintenance_Data[[#This Row],[Rotational speed '[rpm']]]/60</f>
        <v>156.87019316925034</v>
      </c>
      <c r="H7863" s="1">
        <v>42.9</v>
      </c>
      <c r="I7863" s="1">
        <f t="shared" si="122"/>
        <v>11.5</v>
      </c>
      <c r="J7863" s="1">
        <f>Predictive_Maintenance_Data[[#This Row],[Torque '[Nm']]]*Predictive_Maintenance_Data[[#This Row],[Angular velocity '[rad/s']]]/1000</f>
        <v>6.7297312869608392</v>
      </c>
      <c r="K7863" s="2">
        <v>25</v>
      </c>
      <c r="L7863" s="2">
        <v>0</v>
      </c>
      <c r="M7863" s="2">
        <v>0</v>
      </c>
      <c r="N7863" s="2">
        <v>0</v>
      </c>
      <c r="O7863" s="2">
        <v>0</v>
      </c>
      <c r="P7863" s="2">
        <v>0</v>
      </c>
      <c r="Q7863" s="2">
        <v>0</v>
      </c>
      <c r="R7863"/>
      <c r="S7863"/>
    </row>
    <row r="7864" spans="1:19" x14ac:dyDescent="0.3">
      <c r="A7864">
        <v>7863</v>
      </c>
      <c r="B7864" t="s">
        <v>7879</v>
      </c>
      <c r="C7864" t="s">
        <v>15</v>
      </c>
      <c r="D7864" s="1">
        <v>300.5</v>
      </c>
      <c r="E7864" s="1">
        <v>312</v>
      </c>
      <c r="F7864" s="2">
        <v>1382</v>
      </c>
      <c r="G7864" s="1">
        <f>2*PI()*Predictive_Maintenance_Data[[#This Row],[Rotational speed '[rpm']]]/60</f>
        <v>144.7227015753698</v>
      </c>
      <c r="H7864" s="1">
        <v>54.1</v>
      </c>
      <c r="I7864" s="1">
        <f t="shared" si="122"/>
        <v>11.5</v>
      </c>
      <c r="J7864" s="1">
        <f>Predictive_Maintenance_Data[[#This Row],[Torque '[Nm']]]*Predictive_Maintenance_Data[[#This Row],[Angular velocity '[rad/s']]]/1000</f>
        <v>7.8294981552275056</v>
      </c>
      <c r="K7864" s="2">
        <v>27</v>
      </c>
      <c r="L7864" s="2">
        <v>0</v>
      </c>
      <c r="M7864" s="2">
        <v>0</v>
      </c>
      <c r="N7864" s="2">
        <v>0</v>
      </c>
      <c r="O7864" s="2">
        <v>0</v>
      </c>
      <c r="P7864" s="2">
        <v>0</v>
      </c>
      <c r="Q7864" s="2">
        <v>0</v>
      </c>
      <c r="R7864"/>
      <c r="S7864"/>
    </row>
    <row r="7865" spans="1:19" x14ac:dyDescent="0.3">
      <c r="A7865">
        <v>7864</v>
      </c>
      <c r="B7865" t="s">
        <v>7880</v>
      </c>
      <c r="C7865" t="s">
        <v>15</v>
      </c>
      <c r="D7865" s="1">
        <v>300.5</v>
      </c>
      <c r="E7865" s="1">
        <v>311.89999999999998</v>
      </c>
      <c r="F7865" s="2">
        <v>1511</v>
      </c>
      <c r="G7865" s="1">
        <f>2*PI()*Predictive_Maintenance_Data[[#This Row],[Rotational speed '[rpm']]]/60</f>
        <v>158.23154998580591</v>
      </c>
      <c r="H7865" s="1">
        <v>44.5</v>
      </c>
      <c r="I7865" s="1">
        <f t="shared" si="122"/>
        <v>11.399999999999977</v>
      </c>
      <c r="J7865" s="1">
        <f>Predictive_Maintenance_Data[[#This Row],[Torque '[Nm']]]*Predictive_Maintenance_Data[[#This Row],[Angular velocity '[rad/s']]]/1000</f>
        <v>7.041303974368363</v>
      </c>
      <c r="K7865" s="2">
        <v>30</v>
      </c>
      <c r="L7865" s="2">
        <v>0</v>
      </c>
      <c r="M7865" s="2">
        <v>0</v>
      </c>
      <c r="N7865" s="2">
        <v>0</v>
      </c>
      <c r="O7865" s="2">
        <v>0</v>
      </c>
      <c r="P7865" s="2">
        <v>0</v>
      </c>
      <c r="Q7865" s="2">
        <v>0</v>
      </c>
      <c r="R7865"/>
      <c r="S7865"/>
    </row>
    <row r="7866" spans="1:19" x14ac:dyDescent="0.3">
      <c r="A7866">
        <v>7865</v>
      </c>
      <c r="B7866" t="s">
        <v>7881</v>
      </c>
      <c r="C7866" t="s">
        <v>17</v>
      </c>
      <c r="D7866" s="1">
        <v>300.5</v>
      </c>
      <c r="E7866" s="1">
        <v>311.89999999999998</v>
      </c>
      <c r="F7866" s="2">
        <v>1330</v>
      </c>
      <c r="G7866" s="1">
        <f>2*PI()*Predictive_Maintenance_Data[[#This Row],[Rotational speed '[rpm']]]/60</f>
        <v>139.27727430914749</v>
      </c>
      <c r="H7866" s="1">
        <v>59.5</v>
      </c>
      <c r="I7866" s="1">
        <f t="shared" si="122"/>
        <v>11.399999999999977</v>
      </c>
      <c r="J7866" s="1">
        <f>Predictive_Maintenance_Data[[#This Row],[Torque '[Nm']]]*Predictive_Maintenance_Data[[#This Row],[Angular velocity '[rad/s']]]/1000</f>
        <v>8.2869978213942765</v>
      </c>
      <c r="K7866" s="2">
        <v>33</v>
      </c>
      <c r="L7866" s="2">
        <v>0</v>
      </c>
      <c r="M7866" s="2">
        <v>0</v>
      </c>
      <c r="N7866" s="2">
        <v>0</v>
      </c>
      <c r="O7866" s="2">
        <v>0</v>
      </c>
      <c r="P7866" s="2">
        <v>0</v>
      </c>
      <c r="Q7866" s="2">
        <v>0</v>
      </c>
      <c r="R7866"/>
      <c r="S7866"/>
    </row>
    <row r="7867" spans="1:19" x14ac:dyDescent="0.3">
      <c r="A7867">
        <v>7866</v>
      </c>
      <c r="B7867" t="s">
        <v>7882</v>
      </c>
      <c r="C7867" t="s">
        <v>17</v>
      </c>
      <c r="D7867" s="1">
        <v>300.5</v>
      </c>
      <c r="E7867" s="1">
        <v>311.89999999999998</v>
      </c>
      <c r="F7867" s="2">
        <v>1383</v>
      </c>
      <c r="G7867" s="1">
        <f>2*PI()*Predictive_Maintenance_Data[[#This Row],[Rotational speed '[rpm']]]/60</f>
        <v>144.82742133048947</v>
      </c>
      <c r="H7867" s="1">
        <v>50.5</v>
      </c>
      <c r="I7867" s="1">
        <f t="shared" si="122"/>
        <v>11.399999999999977</v>
      </c>
      <c r="J7867" s="1">
        <f>Predictive_Maintenance_Data[[#This Row],[Torque '[Nm']]]*Predictive_Maintenance_Data[[#This Row],[Angular velocity '[rad/s']]]/1000</f>
        <v>7.3137847771897189</v>
      </c>
      <c r="K7867" s="2">
        <v>35</v>
      </c>
      <c r="L7867" s="2">
        <v>0</v>
      </c>
      <c r="M7867" s="2">
        <v>0</v>
      </c>
      <c r="N7867" s="2">
        <v>0</v>
      </c>
      <c r="O7867" s="2">
        <v>0</v>
      </c>
      <c r="P7867" s="2">
        <v>0</v>
      </c>
      <c r="Q7867" s="2">
        <v>0</v>
      </c>
      <c r="R7867"/>
      <c r="S7867"/>
    </row>
    <row r="7868" spans="1:19" x14ac:dyDescent="0.3">
      <c r="A7868">
        <v>7867</v>
      </c>
      <c r="B7868" t="s">
        <v>7883</v>
      </c>
      <c r="C7868" t="s">
        <v>17</v>
      </c>
      <c r="D7868" s="1">
        <v>300.5</v>
      </c>
      <c r="E7868" s="1">
        <v>311.89999999999998</v>
      </c>
      <c r="F7868" s="2">
        <v>1431</v>
      </c>
      <c r="G7868" s="1">
        <f>2*PI()*Predictive_Maintenance_Data[[#This Row],[Rotational speed '[rpm']]]/60</f>
        <v>149.85396957623314</v>
      </c>
      <c r="H7868" s="1">
        <v>49.4</v>
      </c>
      <c r="I7868" s="1">
        <f t="shared" si="122"/>
        <v>11.399999999999977</v>
      </c>
      <c r="J7868" s="1">
        <f>Predictive_Maintenance_Data[[#This Row],[Torque '[Nm']]]*Predictive_Maintenance_Data[[#This Row],[Angular velocity '[rad/s']]]/1000</f>
        <v>7.4027860970659169</v>
      </c>
      <c r="K7868" s="2">
        <v>37</v>
      </c>
      <c r="L7868" s="2">
        <v>0</v>
      </c>
      <c r="M7868" s="2">
        <v>0</v>
      </c>
      <c r="N7868" s="2">
        <v>0</v>
      </c>
      <c r="O7868" s="2">
        <v>0</v>
      </c>
      <c r="P7868" s="2">
        <v>0</v>
      </c>
      <c r="Q7868" s="2">
        <v>0</v>
      </c>
      <c r="R7868"/>
      <c r="S7868"/>
    </row>
    <row r="7869" spans="1:19" x14ac:dyDescent="0.3">
      <c r="A7869">
        <v>7868</v>
      </c>
      <c r="B7869" t="s">
        <v>7884</v>
      </c>
      <c r="C7869" t="s">
        <v>17</v>
      </c>
      <c r="D7869" s="1">
        <v>300.5</v>
      </c>
      <c r="E7869" s="1">
        <v>312</v>
      </c>
      <c r="F7869" s="2">
        <v>1461</v>
      </c>
      <c r="G7869" s="1">
        <f>2*PI()*Predictive_Maintenance_Data[[#This Row],[Rotational speed '[rpm']]]/60</f>
        <v>152.99556222982292</v>
      </c>
      <c r="H7869" s="1">
        <v>38.1</v>
      </c>
      <c r="I7869" s="1">
        <f t="shared" si="122"/>
        <v>11.5</v>
      </c>
      <c r="J7869" s="1">
        <f>Predictive_Maintenance_Data[[#This Row],[Torque '[Nm']]]*Predictive_Maintenance_Data[[#This Row],[Angular velocity '[rad/s']]]/1000</f>
        <v>5.8291309209562536</v>
      </c>
      <c r="K7869" s="2">
        <v>39</v>
      </c>
      <c r="L7869" s="2">
        <v>0</v>
      </c>
      <c r="M7869" s="2">
        <v>0</v>
      </c>
      <c r="N7869" s="2">
        <v>0</v>
      </c>
      <c r="O7869" s="2">
        <v>0</v>
      </c>
      <c r="P7869" s="2">
        <v>0</v>
      </c>
      <c r="Q7869" s="2">
        <v>0</v>
      </c>
      <c r="R7869"/>
      <c r="S7869"/>
    </row>
    <row r="7870" spans="1:19" x14ac:dyDescent="0.3">
      <c r="A7870">
        <v>7869</v>
      </c>
      <c r="B7870" t="s">
        <v>7885</v>
      </c>
      <c r="C7870" t="s">
        <v>27</v>
      </c>
      <c r="D7870" s="1">
        <v>300.39999999999998</v>
      </c>
      <c r="E7870" s="1">
        <v>311.89999999999998</v>
      </c>
      <c r="F7870" s="2">
        <v>1438</v>
      </c>
      <c r="G7870" s="1">
        <f>2*PI()*Predictive_Maintenance_Data[[#This Row],[Rotational speed '[rpm']]]/60</f>
        <v>150.58700786207075</v>
      </c>
      <c r="H7870" s="1">
        <v>46.7</v>
      </c>
      <c r="I7870" s="1">
        <f t="shared" si="122"/>
        <v>11.5</v>
      </c>
      <c r="J7870" s="1">
        <f>Predictive_Maintenance_Data[[#This Row],[Torque '[Nm']]]*Predictive_Maintenance_Data[[#This Row],[Angular velocity '[rad/s']]]/1000</f>
        <v>7.0324132671587041</v>
      </c>
      <c r="K7870" s="2">
        <v>41</v>
      </c>
      <c r="L7870" s="2">
        <v>0</v>
      </c>
      <c r="M7870" s="2">
        <v>0</v>
      </c>
      <c r="N7870" s="2">
        <v>0</v>
      </c>
      <c r="O7870" s="2">
        <v>0</v>
      </c>
      <c r="P7870" s="2">
        <v>0</v>
      </c>
      <c r="Q7870" s="2">
        <v>1</v>
      </c>
      <c r="R7870"/>
      <c r="S7870"/>
    </row>
    <row r="7871" spans="1:19" x14ac:dyDescent="0.3">
      <c r="A7871">
        <v>7870</v>
      </c>
      <c r="B7871" t="s">
        <v>7886</v>
      </c>
      <c r="C7871" t="s">
        <v>15</v>
      </c>
      <c r="D7871" s="1">
        <v>300.5</v>
      </c>
      <c r="E7871" s="1">
        <v>312</v>
      </c>
      <c r="F7871" s="2">
        <v>1779</v>
      </c>
      <c r="G7871" s="1">
        <f>2*PI()*Predictive_Maintenance_Data[[#This Row],[Rotational speed '[rpm']]]/60</f>
        <v>186.29644435787475</v>
      </c>
      <c r="H7871" s="1">
        <v>27.7</v>
      </c>
      <c r="I7871" s="1">
        <f t="shared" si="122"/>
        <v>11.5</v>
      </c>
      <c r="J7871" s="1">
        <f>Predictive_Maintenance_Data[[#This Row],[Torque '[Nm']]]*Predictive_Maintenance_Data[[#This Row],[Angular velocity '[rad/s']]]/1000</f>
        <v>5.1604115087131301</v>
      </c>
      <c r="K7871" s="2">
        <v>46</v>
      </c>
      <c r="L7871" s="2">
        <v>0</v>
      </c>
      <c r="M7871" s="2">
        <v>0</v>
      </c>
      <c r="N7871" s="2">
        <v>0</v>
      </c>
      <c r="O7871" s="2">
        <v>0</v>
      </c>
      <c r="P7871" s="2">
        <v>0</v>
      </c>
      <c r="Q7871" s="2">
        <v>0</v>
      </c>
      <c r="R7871"/>
      <c r="S7871"/>
    </row>
    <row r="7872" spans="1:19" x14ac:dyDescent="0.3">
      <c r="A7872">
        <v>7871</v>
      </c>
      <c r="B7872" t="s">
        <v>7887</v>
      </c>
      <c r="C7872" t="s">
        <v>15</v>
      </c>
      <c r="D7872" s="1">
        <v>300.60000000000002</v>
      </c>
      <c r="E7872" s="1">
        <v>312.10000000000002</v>
      </c>
      <c r="F7872" s="2">
        <v>1293</v>
      </c>
      <c r="G7872" s="1">
        <f>2*PI()*Predictive_Maintenance_Data[[#This Row],[Rotational speed '[rpm']]]/60</f>
        <v>135.4026433697201</v>
      </c>
      <c r="H7872" s="1">
        <v>52.3</v>
      </c>
      <c r="I7872" s="1">
        <f t="shared" si="122"/>
        <v>11.5</v>
      </c>
      <c r="J7872" s="1">
        <f>Predictive_Maintenance_Data[[#This Row],[Torque '[Nm']]]*Predictive_Maintenance_Data[[#This Row],[Angular velocity '[rad/s']]]/1000</f>
        <v>7.0815582482363606</v>
      </c>
      <c r="K7872" s="2">
        <v>49</v>
      </c>
      <c r="L7872" s="2">
        <v>0</v>
      </c>
      <c r="M7872" s="2">
        <v>0</v>
      </c>
      <c r="N7872" s="2">
        <v>0</v>
      </c>
      <c r="O7872" s="2">
        <v>0</v>
      </c>
      <c r="P7872" s="2">
        <v>0</v>
      </c>
      <c r="Q7872" s="2">
        <v>0</v>
      </c>
      <c r="R7872"/>
      <c r="S7872"/>
    </row>
    <row r="7873" spans="1:19" x14ac:dyDescent="0.3">
      <c r="A7873">
        <v>7872</v>
      </c>
      <c r="B7873" t="s">
        <v>7888</v>
      </c>
      <c r="C7873" t="s">
        <v>17</v>
      </c>
      <c r="D7873" s="1">
        <v>300.60000000000002</v>
      </c>
      <c r="E7873" s="1">
        <v>312.2</v>
      </c>
      <c r="F7873" s="2">
        <v>1308</v>
      </c>
      <c r="G7873" s="1">
        <f>2*PI()*Predictive_Maintenance_Data[[#This Row],[Rotational speed '[rpm']]]/60</f>
        <v>136.97343969651499</v>
      </c>
      <c r="H7873" s="1">
        <v>54.7</v>
      </c>
      <c r="I7873" s="1">
        <f t="shared" si="122"/>
        <v>11.599999999999966</v>
      </c>
      <c r="J7873" s="1">
        <f>Predictive_Maintenance_Data[[#This Row],[Torque '[Nm']]]*Predictive_Maintenance_Data[[#This Row],[Angular velocity '[rad/s']]]/1000</f>
        <v>7.4924471513993707</v>
      </c>
      <c r="K7873" s="2">
        <v>52</v>
      </c>
      <c r="L7873" s="2">
        <v>0</v>
      </c>
      <c r="M7873" s="2">
        <v>0</v>
      </c>
      <c r="N7873" s="2">
        <v>0</v>
      </c>
      <c r="O7873" s="2">
        <v>0</v>
      </c>
      <c r="P7873" s="2">
        <v>0</v>
      </c>
      <c r="Q7873" s="2">
        <v>0</v>
      </c>
      <c r="R7873"/>
      <c r="S7873"/>
    </row>
    <row r="7874" spans="1:19" x14ac:dyDescent="0.3">
      <c r="A7874">
        <v>7873</v>
      </c>
      <c r="B7874" t="s">
        <v>7889</v>
      </c>
      <c r="C7874" t="s">
        <v>17</v>
      </c>
      <c r="D7874" s="1">
        <v>300.60000000000002</v>
      </c>
      <c r="E7874" s="1">
        <v>312.3</v>
      </c>
      <c r="F7874" s="2">
        <v>1532</v>
      </c>
      <c r="G7874" s="1">
        <f>2*PI()*Predictive_Maintenance_Data[[#This Row],[Rotational speed '[rpm']]]/60</f>
        <v>160.43066484331877</v>
      </c>
      <c r="H7874" s="1">
        <v>37.200000000000003</v>
      </c>
      <c r="I7874" s="1">
        <f t="shared" ref="I7874:I7937" si="123">E7874-D7874</f>
        <v>11.699999999999989</v>
      </c>
      <c r="J7874" s="1">
        <f>Predictive_Maintenance_Data[[#This Row],[Torque '[Nm']]]*Predictive_Maintenance_Data[[#This Row],[Angular velocity '[rad/s']]]/1000</f>
        <v>5.9680207321714587</v>
      </c>
      <c r="K7874" s="2">
        <v>54</v>
      </c>
      <c r="L7874" s="2">
        <v>0</v>
      </c>
      <c r="M7874" s="2">
        <v>0</v>
      </c>
      <c r="N7874" s="2">
        <v>0</v>
      </c>
      <c r="O7874" s="2">
        <v>0</v>
      </c>
      <c r="P7874" s="2">
        <v>0</v>
      </c>
      <c r="Q7874" s="2">
        <v>0</v>
      </c>
      <c r="R7874"/>
      <c r="S7874"/>
    </row>
    <row r="7875" spans="1:19" x14ac:dyDescent="0.3">
      <c r="A7875">
        <v>7874</v>
      </c>
      <c r="B7875" t="s">
        <v>7890</v>
      </c>
      <c r="C7875" t="s">
        <v>17</v>
      </c>
      <c r="D7875" s="1">
        <v>300.7</v>
      </c>
      <c r="E7875" s="1">
        <v>312.39999999999998</v>
      </c>
      <c r="F7875" s="2">
        <v>1470</v>
      </c>
      <c r="G7875" s="1">
        <f>2*PI()*Predictive_Maintenance_Data[[#This Row],[Rotational speed '[rpm']]]/60</f>
        <v>153.93804002589985</v>
      </c>
      <c r="H7875" s="1">
        <v>38.6</v>
      </c>
      <c r="I7875" s="1">
        <f t="shared" si="123"/>
        <v>11.699999999999989</v>
      </c>
      <c r="J7875" s="1">
        <f>Predictive_Maintenance_Data[[#This Row],[Torque '[Nm']]]*Predictive_Maintenance_Data[[#This Row],[Angular velocity '[rad/s']]]/1000</f>
        <v>5.942008344999735</v>
      </c>
      <c r="K7875" s="2">
        <v>56</v>
      </c>
      <c r="L7875" s="2">
        <v>0</v>
      </c>
      <c r="M7875" s="2">
        <v>0</v>
      </c>
      <c r="N7875" s="2">
        <v>0</v>
      </c>
      <c r="O7875" s="2">
        <v>0</v>
      </c>
      <c r="P7875" s="2">
        <v>0</v>
      </c>
      <c r="Q7875" s="2">
        <v>0</v>
      </c>
      <c r="R7875"/>
      <c r="S7875"/>
    </row>
    <row r="7876" spans="1:19" x14ac:dyDescent="0.3">
      <c r="A7876">
        <v>7875</v>
      </c>
      <c r="B7876" t="s">
        <v>7891</v>
      </c>
      <c r="C7876" t="s">
        <v>17</v>
      </c>
      <c r="D7876" s="1">
        <v>300.7</v>
      </c>
      <c r="E7876" s="1">
        <v>312.3</v>
      </c>
      <c r="F7876" s="2">
        <v>1548</v>
      </c>
      <c r="G7876" s="1">
        <f>2*PI()*Predictive_Maintenance_Data[[#This Row],[Rotational speed '[rpm']]]/60</f>
        <v>162.10618092523333</v>
      </c>
      <c r="H7876" s="1">
        <v>37.9</v>
      </c>
      <c r="I7876" s="1">
        <f t="shared" si="123"/>
        <v>11.600000000000023</v>
      </c>
      <c r="J7876" s="1">
        <f>Predictive_Maintenance_Data[[#This Row],[Torque '[Nm']]]*Predictive_Maintenance_Data[[#This Row],[Angular velocity '[rad/s']]]/1000</f>
        <v>6.1438242570663437</v>
      </c>
      <c r="K7876" s="2">
        <v>58</v>
      </c>
      <c r="L7876" s="2">
        <v>0</v>
      </c>
      <c r="M7876" s="2">
        <v>0</v>
      </c>
      <c r="N7876" s="2">
        <v>0</v>
      </c>
      <c r="O7876" s="2">
        <v>0</v>
      </c>
      <c r="P7876" s="2">
        <v>0</v>
      </c>
      <c r="Q7876" s="2">
        <v>0</v>
      </c>
      <c r="R7876"/>
      <c r="S7876"/>
    </row>
    <row r="7877" spans="1:19" x14ac:dyDescent="0.3">
      <c r="A7877">
        <v>7876</v>
      </c>
      <c r="B7877" t="s">
        <v>7892</v>
      </c>
      <c r="C7877" t="s">
        <v>17</v>
      </c>
      <c r="D7877" s="1">
        <v>300.7</v>
      </c>
      <c r="E7877" s="1">
        <v>312.3</v>
      </c>
      <c r="F7877" s="2">
        <v>1898</v>
      </c>
      <c r="G7877" s="1">
        <f>2*PI()*Predictive_Maintenance_Data[[#This Row],[Rotational speed '[rpm']]]/60</f>
        <v>198.75809521711423</v>
      </c>
      <c r="H7877" s="1">
        <v>24</v>
      </c>
      <c r="I7877" s="1">
        <f t="shared" si="123"/>
        <v>11.600000000000023</v>
      </c>
      <c r="J7877" s="1">
        <f>Predictive_Maintenance_Data[[#This Row],[Torque '[Nm']]]*Predictive_Maintenance_Data[[#This Row],[Angular velocity '[rad/s']]]/1000</f>
        <v>4.7701942852107413</v>
      </c>
      <c r="K7877" s="2">
        <v>60</v>
      </c>
      <c r="L7877" s="2">
        <v>0</v>
      </c>
      <c r="M7877" s="2">
        <v>0</v>
      </c>
      <c r="N7877" s="2">
        <v>0</v>
      </c>
      <c r="O7877" s="2">
        <v>0</v>
      </c>
      <c r="P7877" s="2">
        <v>0</v>
      </c>
      <c r="Q7877" s="2">
        <v>0</v>
      </c>
      <c r="R7877"/>
      <c r="S7877"/>
    </row>
    <row r="7878" spans="1:19" x14ac:dyDescent="0.3">
      <c r="A7878">
        <v>7877</v>
      </c>
      <c r="B7878" t="s">
        <v>7893</v>
      </c>
      <c r="C7878" t="s">
        <v>27</v>
      </c>
      <c r="D7878" s="1">
        <v>300.7</v>
      </c>
      <c r="E7878" s="1">
        <v>312.2</v>
      </c>
      <c r="F7878" s="2">
        <v>1335</v>
      </c>
      <c r="G7878" s="1">
        <f>2*PI()*Predictive_Maintenance_Data[[#This Row],[Rotational speed '[rpm']]]/60</f>
        <v>139.8008730847458</v>
      </c>
      <c r="H7878" s="1">
        <v>49</v>
      </c>
      <c r="I7878" s="1">
        <f t="shared" si="123"/>
        <v>11.5</v>
      </c>
      <c r="J7878" s="1">
        <f>Predictive_Maintenance_Data[[#This Row],[Torque '[Nm']]]*Predictive_Maintenance_Data[[#This Row],[Angular velocity '[rad/s']]]/1000</f>
        <v>6.8502427811525441</v>
      </c>
      <c r="K7878" s="2">
        <v>62</v>
      </c>
      <c r="L7878" s="2">
        <v>0</v>
      </c>
      <c r="M7878" s="2">
        <v>0</v>
      </c>
      <c r="N7878" s="2">
        <v>0</v>
      </c>
      <c r="O7878" s="2">
        <v>0</v>
      </c>
      <c r="P7878" s="2">
        <v>0</v>
      </c>
      <c r="Q7878" s="2">
        <v>0</v>
      </c>
      <c r="R7878"/>
      <c r="S7878"/>
    </row>
    <row r="7879" spans="1:19" x14ac:dyDescent="0.3">
      <c r="A7879">
        <v>7878</v>
      </c>
      <c r="B7879" t="s">
        <v>7894</v>
      </c>
      <c r="C7879" t="s">
        <v>17</v>
      </c>
      <c r="D7879" s="1">
        <v>300.7</v>
      </c>
      <c r="E7879" s="1">
        <v>312.3</v>
      </c>
      <c r="F7879" s="2">
        <v>1420</v>
      </c>
      <c r="G7879" s="1">
        <f>2*PI()*Predictive_Maintenance_Data[[#This Row],[Rotational speed '[rpm']]]/60</f>
        <v>148.70205226991686</v>
      </c>
      <c r="H7879" s="1">
        <v>53.8</v>
      </c>
      <c r="I7879" s="1">
        <f t="shared" si="123"/>
        <v>11.600000000000023</v>
      </c>
      <c r="J7879" s="1">
        <f>Predictive_Maintenance_Data[[#This Row],[Torque '[Nm']]]*Predictive_Maintenance_Data[[#This Row],[Angular velocity '[rad/s']]]/1000</f>
        <v>8.0001704121215269</v>
      </c>
      <c r="K7879" s="2">
        <v>67</v>
      </c>
      <c r="L7879" s="2">
        <v>0</v>
      </c>
      <c r="M7879" s="2">
        <v>0</v>
      </c>
      <c r="N7879" s="2">
        <v>0</v>
      </c>
      <c r="O7879" s="2">
        <v>0</v>
      </c>
      <c r="P7879" s="2">
        <v>0</v>
      </c>
      <c r="Q7879" s="2">
        <v>0</v>
      </c>
      <c r="R7879"/>
      <c r="S7879"/>
    </row>
    <row r="7880" spans="1:19" x14ac:dyDescent="0.3">
      <c r="A7880">
        <v>7879</v>
      </c>
      <c r="B7880" t="s">
        <v>7895</v>
      </c>
      <c r="C7880" t="s">
        <v>17</v>
      </c>
      <c r="D7880" s="1">
        <v>300.7</v>
      </c>
      <c r="E7880" s="1">
        <v>312.3</v>
      </c>
      <c r="F7880" s="2">
        <v>1418</v>
      </c>
      <c r="G7880" s="1">
        <f>2*PI()*Predictive_Maintenance_Data[[#This Row],[Rotational speed '[rpm']]]/60</f>
        <v>148.49261275967757</v>
      </c>
      <c r="H7880" s="1">
        <v>49</v>
      </c>
      <c r="I7880" s="1">
        <f t="shared" si="123"/>
        <v>11.600000000000023</v>
      </c>
      <c r="J7880" s="1">
        <f>Predictive_Maintenance_Data[[#This Row],[Torque '[Nm']]]*Predictive_Maintenance_Data[[#This Row],[Angular velocity '[rad/s']]]/1000</f>
        <v>7.2761380252242009</v>
      </c>
      <c r="K7880" s="2">
        <v>69</v>
      </c>
      <c r="L7880" s="2">
        <v>0</v>
      </c>
      <c r="M7880" s="2">
        <v>0</v>
      </c>
      <c r="N7880" s="2">
        <v>0</v>
      </c>
      <c r="O7880" s="2">
        <v>0</v>
      </c>
      <c r="P7880" s="2">
        <v>0</v>
      </c>
      <c r="Q7880" s="2">
        <v>0</v>
      </c>
      <c r="R7880"/>
      <c r="S7880"/>
    </row>
    <row r="7881" spans="1:19" x14ac:dyDescent="0.3">
      <c r="A7881">
        <v>7880</v>
      </c>
      <c r="B7881" t="s">
        <v>7896</v>
      </c>
      <c r="C7881" t="s">
        <v>15</v>
      </c>
      <c r="D7881" s="1">
        <v>300.8</v>
      </c>
      <c r="E7881" s="1">
        <v>312.3</v>
      </c>
      <c r="F7881" s="2">
        <v>1535</v>
      </c>
      <c r="G7881" s="1">
        <f>2*PI()*Predictive_Maintenance_Data[[#This Row],[Rotational speed '[rpm']]]/60</f>
        <v>160.74482410867773</v>
      </c>
      <c r="H7881" s="1">
        <v>40.299999999999997</v>
      </c>
      <c r="I7881" s="1">
        <f t="shared" si="123"/>
        <v>11.5</v>
      </c>
      <c r="J7881" s="1">
        <f>Predictive_Maintenance_Data[[#This Row],[Torque '[Nm']]]*Predictive_Maintenance_Data[[#This Row],[Angular velocity '[rad/s']]]/1000</f>
        <v>6.4780164115797128</v>
      </c>
      <c r="K7881" s="2">
        <v>71</v>
      </c>
      <c r="L7881" s="2">
        <v>0</v>
      </c>
      <c r="M7881" s="2">
        <v>0</v>
      </c>
      <c r="N7881" s="2">
        <v>0</v>
      </c>
      <c r="O7881" s="2">
        <v>0</v>
      </c>
      <c r="P7881" s="2">
        <v>0</v>
      </c>
      <c r="Q7881" s="2">
        <v>0</v>
      </c>
      <c r="R7881"/>
      <c r="S7881"/>
    </row>
    <row r="7882" spans="1:19" x14ac:dyDescent="0.3">
      <c r="A7882">
        <v>7881</v>
      </c>
      <c r="B7882" t="s">
        <v>7897</v>
      </c>
      <c r="C7882" t="s">
        <v>27</v>
      </c>
      <c r="D7882" s="1">
        <v>300.7</v>
      </c>
      <c r="E7882" s="1">
        <v>312.39999999999998</v>
      </c>
      <c r="F7882" s="2">
        <v>1457</v>
      </c>
      <c r="G7882" s="1">
        <f>2*PI()*Predictive_Maintenance_Data[[#This Row],[Rotational speed '[rpm']]]/60</f>
        <v>152.57668320934428</v>
      </c>
      <c r="H7882" s="1">
        <v>47.2</v>
      </c>
      <c r="I7882" s="1">
        <f t="shared" si="123"/>
        <v>11.699999999999989</v>
      </c>
      <c r="J7882" s="1">
        <f>Predictive_Maintenance_Data[[#This Row],[Torque '[Nm']]]*Predictive_Maintenance_Data[[#This Row],[Angular velocity '[rad/s']]]/1000</f>
        <v>7.2016194474810513</v>
      </c>
      <c r="K7882" s="2">
        <v>74</v>
      </c>
      <c r="L7882" s="2">
        <v>0</v>
      </c>
      <c r="M7882" s="2">
        <v>0</v>
      </c>
      <c r="N7882" s="2">
        <v>0</v>
      </c>
      <c r="O7882" s="2">
        <v>0</v>
      </c>
      <c r="P7882" s="2">
        <v>0</v>
      </c>
      <c r="Q7882" s="2">
        <v>0</v>
      </c>
      <c r="R7882"/>
      <c r="S7882"/>
    </row>
    <row r="7883" spans="1:19" x14ac:dyDescent="0.3">
      <c r="A7883">
        <v>7882</v>
      </c>
      <c r="B7883" t="s">
        <v>7898</v>
      </c>
      <c r="C7883" t="s">
        <v>17</v>
      </c>
      <c r="D7883" s="1">
        <v>300.8</v>
      </c>
      <c r="E7883" s="1">
        <v>312.39999999999998</v>
      </c>
      <c r="F7883" s="2">
        <v>1493</v>
      </c>
      <c r="G7883" s="1">
        <f>2*PI()*Predictive_Maintenance_Data[[#This Row],[Rotational speed '[rpm']]]/60</f>
        <v>156.34659439365205</v>
      </c>
      <c r="H7883" s="1">
        <v>39.1</v>
      </c>
      <c r="I7883" s="1">
        <f t="shared" si="123"/>
        <v>11.599999999999966</v>
      </c>
      <c r="J7883" s="1">
        <f>Predictive_Maintenance_Data[[#This Row],[Torque '[Nm']]]*Predictive_Maintenance_Data[[#This Row],[Angular velocity '[rad/s']]]/1000</f>
        <v>6.1131518407917955</v>
      </c>
      <c r="K7883" s="2">
        <v>79</v>
      </c>
      <c r="L7883" s="2">
        <v>0</v>
      </c>
      <c r="M7883" s="2">
        <v>0</v>
      </c>
      <c r="N7883" s="2">
        <v>0</v>
      </c>
      <c r="O7883" s="2">
        <v>0</v>
      </c>
      <c r="P7883" s="2">
        <v>0</v>
      </c>
      <c r="Q7883" s="2">
        <v>0</v>
      </c>
      <c r="R7883"/>
      <c r="S7883"/>
    </row>
    <row r="7884" spans="1:19" x14ac:dyDescent="0.3">
      <c r="A7884">
        <v>7883</v>
      </c>
      <c r="B7884" t="s">
        <v>7899</v>
      </c>
      <c r="C7884" t="s">
        <v>27</v>
      </c>
      <c r="D7884" s="1">
        <v>300.7</v>
      </c>
      <c r="E7884" s="1">
        <v>312.3</v>
      </c>
      <c r="F7884" s="2">
        <v>1670</v>
      </c>
      <c r="G7884" s="1">
        <f>2*PI()*Predictive_Maintenance_Data[[#This Row],[Rotational speed '[rpm']]]/60</f>
        <v>174.88199104983181</v>
      </c>
      <c r="H7884" s="1">
        <v>27.3</v>
      </c>
      <c r="I7884" s="1">
        <f t="shared" si="123"/>
        <v>11.600000000000023</v>
      </c>
      <c r="J7884" s="1">
        <f>Predictive_Maintenance_Data[[#This Row],[Torque '[Nm']]]*Predictive_Maintenance_Data[[#This Row],[Angular velocity '[rad/s']]]/1000</f>
        <v>4.7742783556604085</v>
      </c>
      <c r="K7884" s="2">
        <v>81</v>
      </c>
      <c r="L7884" s="2">
        <v>0</v>
      </c>
      <c r="M7884" s="2">
        <v>0</v>
      </c>
      <c r="N7884" s="2">
        <v>0</v>
      </c>
      <c r="O7884" s="2">
        <v>0</v>
      </c>
      <c r="P7884" s="2">
        <v>0</v>
      </c>
      <c r="Q7884" s="2">
        <v>0</v>
      </c>
      <c r="R7884"/>
      <c r="S7884"/>
    </row>
    <row r="7885" spans="1:19" x14ac:dyDescent="0.3">
      <c r="A7885">
        <v>7884</v>
      </c>
      <c r="B7885" t="s">
        <v>7900</v>
      </c>
      <c r="C7885" t="s">
        <v>27</v>
      </c>
      <c r="D7885" s="1">
        <v>300.7</v>
      </c>
      <c r="E7885" s="1">
        <v>312.3</v>
      </c>
      <c r="F7885" s="2">
        <v>1446</v>
      </c>
      <c r="G7885" s="1">
        <f>2*PI()*Predictive_Maintenance_Data[[#This Row],[Rotational speed '[rpm']]]/60</f>
        <v>151.42476590302803</v>
      </c>
      <c r="H7885" s="1">
        <v>45.4</v>
      </c>
      <c r="I7885" s="1">
        <f t="shared" si="123"/>
        <v>11.600000000000023</v>
      </c>
      <c r="J7885" s="1">
        <f>Predictive_Maintenance_Data[[#This Row],[Torque '[Nm']]]*Predictive_Maintenance_Data[[#This Row],[Angular velocity '[rad/s']]]/1000</f>
        <v>6.8746843719974722</v>
      </c>
      <c r="K7885" s="2">
        <v>86</v>
      </c>
      <c r="L7885" s="2">
        <v>0</v>
      </c>
      <c r="M7885" s="2">
        <v>0</v>
      </c>
      <c r="N7885" s="2">
        <v>0</v>
      </c>
      <c r="O7885" s="2">
        <v>0</v>
      </c>
      <c r="P7885" s="2">
        <v>0</v>
      </c>
      <c r="Q7885" s="2">
        <v>0</v>
      </c>
      <c r="R7885"/>
      <c r="S7885"/>
    </row>
    <row r="7886" spans="1:19" x14ac:dyDescent="0.3">
      <c r="A7886">
        <v>7885</v>
      </c>
      <c r="B7886" t="s">
        <v>7901</v>
      </c>
      <c r="C7886" t="s">
        <v>17</v>
      </c>
      <c r="D7886" s="1">
        <v>300.8</v>
      </c>
      <c r="E7886" s="1">
        <v>312.39999999999998</v>
      </c>
      <c r="F7886" s="2">
        <v>1465</v>
      </c>
      <c r="G7886" s="1">
        <f>2*PI()*Predictive_Maintenance_Data[[#This Row],[Rotational speed '[rpm']]]/60</f>
        <v>153.41444125030156</v>
      </c>
      <c r="H7886" s="1">
        <v>59.1</v>
      </c>
      <c r="I7886" s="1">
        <f t="shared" si="123"/>
        <v>11.599999999999966</v>
      </c>
      <c r="J7886" s="1">
        <f>Predictive_Maintenance_Data[[#This Row],[Torque '[Nm']]]*Predictive_Maintenance_Data[[#This Row],[Angular velocity '[rad/s']]]/1000</f>
        <v>9.0667934778928228</v>
      </c>
      <c r="K7886" s="2">
        <v>91</v>
      </c>
      <c r="L7886" s="2">
        <v>1</v>
      </c>
      <c r="M7886" s="2">
        <v>0</v>
      </c>
      <c r="N7886" s="2">
        <v>0</v>
      </c>
      <c r="O7886" s="2">
        <v>1</v>
      </c>
      <c r="P7886" s="2">
        <v>0</v>
      </c>
      <c r="Q7886" s="2">
        <v>0</v>
      </c>
      <c r="R7886"/>
      <c r="S7886"/>
    </row>
    <row r="7887" spans="1:19" x14ac:dyDescent="0.3">
      <c r="A7887">
        <v>7886</v>
      </c>
      <c r="B7887" t="s">
        <v>7902</v>
      </c>
      <c r="C7887" t="s">
        <v>17</v>
      </c>
      <c r="D7887" s="1">
        <v>300.7</v>
      </c>
      <c r="E7887" s="1">
        <v>312.3</v>
      </c>
      <c r="F7887" s="2">
        <v>1590</v>
      </c>
      <c r="G7887" s="1">
        <f>2*PI()*Predictive_Maintenance_Data[[#This Row],[Rotational speed '[rpm']]]/60</f>
        <v>166.50441064025901</v>
      </c>
      <c r="H7887" s="1">
        <v>36.299999999999997</v>
      </c>
      <c r="I7887" s="1">
        <f t="shared" si="123"/>
        <v>11.600000000000023</v>
      </c>
      <c r="J7887" s="1">
        <f>Predictive_Maintenance_Data[[#This Row],[Torque '[Nm']]]*Predictive_Maintenance_Data[[#This Row],[Angular velocity '[rad/s']]]/1000</f>
        <v>6.0441101062414022</v>
      </c>
      <c r="K7887" s="2">
        <v>93</v>
      </c>
      <c r="L7887" s="2">
        <v>0</v>
      </c>
      <c r="M7887" s="2">
        <v>0</v>
      </c>
      <c r="N7887" s="2">
        <v>0</v>
      </c>
      <c r="O7887" s="2">
        <v>0</v>
      </c>
      <c r="P7887" s="2">
        <v>0</v>
      </c>
      <c r="Q7887" s="2">
        <v>0</v>
      </c>
      <c r="R7887"/>
      <c r="S7887"/>
    </row>
    <row r="7888" spans="1:19" x14ac:dyDescent="0.3">
      <c r="A7888">
        <v>7887</v>
      </c>
      <c r="B7888" t="s">
        <v>7903</v>
      </c>
      <c r="C7888" t="s">
        <v>15</v>
      </c>
      <c r="D7888" s="1">
        <v>300.60000000000002</v>
      </c>
      <c r="E7888" s="1">
        <v>312.2</v>
      </c>
      <c r="F7888" s="2">
        <v>2174</v>
      </c>
      <c r="G7888" s="1">
        <f>2*PI()*Predictive_Maintenance_Data[[#This Row],[Rotational speed '[rpm']]]/60</f>
        <v>227.66074763014032</v>
      </c>
      <c r="H7888" s="1">
        <v>18.5</v>
      </c>
      <c r="I7888" s="1">
        <f t="shared" si="123"/>
        <v>11.599999999999966</v>
      </c>
      <c r="J7888" s="1">
        <f>Predictive_Maintenance_Data[[#This Row],[Torque '[Nm']]]*Predictive_Maintenance_Data[[#This Row],[Angular velocity '[rad/s']]]/1000</f>
        <v>4.2117238311575953</v>
      </c>
      <c r="K7888" s="2">
        <v>95</v>
      </c>
      <c r="L7888" s="2">
        <v>0</v>
      </c>
      <c r="M7888" s="2">
        <v>0</v>
      </c>
      <c r="N7888" s="2">
        <v>0</v>
      </c>
      <c r="O7888" s="2">
        <v>0</v>
      </c>
      <c r="P7888" s="2">
        <v>0</v>
      </c>
      <c r="Q7888" s="2">
        <v>0</v>
      </c>
      <c r="R7888"/>
      <c r="S7888"/>
    </row>
    <row r="7889" spans="1:19" x14ac:dyDescent="0.3">
      <c r="A7889">
        <v>7888</v>
      </c>
      <c r="B7889" t="s">
        <v>7904</v>
      </c>
      <c r="C7889" t="s">
        <v>17</v>
      </c>
      <c r="D7889" s="1">
        <v>300.7</v>
      </c>
      <c r="E7889" s="1">
        <v>312.39999999999998</v>
      </c>
      <c r="F7889" s="2">
        <v>1590</v>
      </c>
      <c r="G7889" s="1">
        <f>2*PI()*Predictive_Maintenance_Data[[#This Row],[Rotational speed '[rpm']]]/60</f>
        <v>166.50441064025901</v>
      </c>
      <c r="H7889" s="1">
        <v>37.9</v>
      </c>
      <c r="I7889" s="1">
        <f t="shared" si="123"/>
        <v>11.699999999999989</v>
      </c>
      <c r="J7889" s="1">
        <f>Predictive_Maintenance_Data[[#This Row],[Torque '[Nm']]]*Predictive_Maintenance_Data[[#This Row],[Angular velocity '[rad/s']]]/1000</f>
        <v>6.3105171632658168</v>
      </c>
      <c r="K7889" s="2">
        <v>98</v>
      </c>
      <c r="L7889" s="2">
        <v>0</v>
      </c>
      <c r="M7889" s="2">
        <v>0</v>
      </c>
      <c r="N7889" s="2">
        <v>0</v>
      </c>
      <c r="O7889" s="2">
        <v>0</v>
      </c>
      <c r="P7889" s="2">
        <v>0</v>
      </c>
      <c r="Q7889" s="2">
        <v>0</v>
      </c>
      <c r="R7889"/>
      <c r="S7889"/>
    </row>
    <row r="7890" spans="1:19" x14ac:dyDescent="0.3">
      <c r="A7890">
        <v>7889</v>
      </c>
      <c r="B7890" t="s">
        <v>7905</v>
      </c>
      <c r="C7890" t="s">
        <v>17</v>
      </c>
      <c r="D7890" s="1">
        <v>300.7</v>
      </c>
      <c r="E7890" s="1">
        <v>312.3</v>
      </c>
      <c r="F7890" s="2">
        <v>1577</v>
      </c>
      <c r="G7890" s="1">
        <f>2*PI()*Predictive_Maintenance_Data[[#This Row],[Rotational speed '[rpm']]]/60</f>
        <v>165.14305382370347</v>
      </c>
      <c r="H7890" s="1">
        <v>33.200000000000003</v>
      </c>
      <c r="I7890" s="1">
        <f t="shared" si="123"/>
        <v>11.600000000000023</v>
      </c>
      <c r="J7890" s="1">
        <f>Predictive_Maintenance_Data[[#This Row],[Torque '[Nm']]]*Predictive_Maintenance_Data[[#This Row],[Angular velocity '[rad/s']]]/1000</f>
        <v>5.4827493869469555</v>
      </c>
      <c r="K7890" s="2">
        <v>100</v>
      </c>
      <c r="L7890" s="2">
        <v>0</v>
      </c>
      <c r="M7890" s="2">
        <v>0</v>
      </c>
      <c r="N7890" s="2">
        <v>0</v>
      </c>
      <c r="O7890" s="2">
        <v>0</v>
      </c>
      <c r="P7890" s="2">
        <v>0</v>
      </c>
      <c r="Q7890" s="2">
        <v>0</v>
      </c>
      <c r="R7890"/>
      <c r="S7890"/>
    </row>
    <row r="7891" spans="1:19" x14ac:dyDescent="0.3">
      <c r="A7891">
        <v>7890</v>
      </c>
      <c r="B7891" t="s">
        <v>7906</v>
      </c>
      <c r="C7891" t="s">
        <v>15</v>
      </c>
      <c r="D7891" s="1">
        <v>300.7</v>
      </c>
      <c r="E7891" s="1">
        <v>312.39999999999998</v>
      </c>
      <c r="F7891" s="2">
        <v>1371</v>
      </c>
      <c r="G7891" s="1">
        <f>2*PI()*Predictive_Maintenance_Data[[#This Row],[Rotational speed '[rpm']]]/60</f>
        <v>143.57078426905355</v>
      </c>
      <c r="H7891" s="1">
        <v>61.7</v>
      </c>
      <c r="I7891" s="1">
        <f t="shared" si="123"/>
        <v>11.699999999999989</v>
      </c>
      <c r="J7891" s="1">
        <f>Predictive_Maintenance_Data[[#This Row],[Torque '[Nm']]]*Predictive_Maintenance_Data[[#This Row],[Angular velocity '[rad/s']]]/1000</f>
        <v>8.8583173894006055</v>
      </c>
      <c r="K7891" s="2">
        <v>102</v>
      </c>
      <c r="L7891" s="2">
        <v>0</v>
      </c>
      <c r="M7891" s="2">
        <v>0</v>
      </c>
      <c r="N7891" s="2">
        <v>0</v>
      </c>
      <c r="O7891" s="2">
        <v>0</v>
      </c>
      <c r="P7891" s="2">
        <v>0</v>
      </c>
      <c r="Q7891" s="2">
        <v>0</v>
      </c>
      <c r="R7891"/>
      <c r="S7891"/>
    </row>
    <row r="7892" spans="1:19" x14ac:dyDescent="0.3">
      <c r="A7892">
        <v>7891</v>
      </c>
      <c r="B7892" t="s">
        <v>7907</v>
      </c>
      <c r="C7892" t="s">
        <v>17</v>
      </c>
      <c r="D7892" s="1">
        <v>300.8</v>
      </c>
      <c r="E7892" s="1">
        <v>312.39999999999998</v>
      </c>
      <c r="F7892" s="2">
        <v>1767</v>
      </c>
      <c r="G7892" s="1">
        <f>2*PI()*Predictive_Maintenance_Data[[#This Row],[Rotational speed '[rpm']]]/60</f>
        <v>185.03980729643882</v>
      </c>
      <c r="H7892" s="1">
        <v>25.6</v>
      </c>
      <c r="I7892" s="1">
        <f t="shared" si="123"/>
        <v>11.599999999999966</v>
      </c>
      <c r="J7892" s="1">
        <f>Predictive_Maintenance_Data[[#This Row],[Torque '[Nm']]]*Predictive_Maintenance_Data[[#This Row],[Angular velocity '[rad/s']]]/1000</f>
        <v>4.7370190667888341</v>
      </c>
      <c r="K7892" s="2">
        <v>105</v>
      </c>
      <c r="L7892" s="2">
        <v>0</v>
      </c>
      <c r="M7892" s="2">
        <v>0</v>
      </c>
      <c r="N7892" s="2">
        <v>0</v>
      </c>
      <c r="O7892" s="2">
        <v>0</v>
      </c>
      <c r="P7892" s="2">
        <v>0</v>
      </c>
      <c r="Q7892" s="2">
        <v>0</v>
      </c>
      <c r="R7892"/>
      <c r="S7892"/>
    </row>
    <row r="7893" spans="1:19" x14ac:dyDescent="0.3">
      <c r="A7893">
        <v>7892</v>
      </c>
      <c r="B7893" t="s">
        <v>7908</v>
      </c>
      <c r="C7893" t="s">
        <v>17</v>
      </c>
      <c r="D7893" s="1">
        <v>300.8</v>
      </c>
      <c r="E7893" s="1">
        <v>312.5</v>
      </c>
      <c r="F7893" s="2">
        <v>1517</v>
      </c>
      <c r="G7893" s="1">
        <f>2*PI()*Predictive_Maintenance_Data[[#This Row],[Rotational speed '[rpm']]]/60</f>
        <v>158.85986851652387</v>
      </c>
      <c r="H7893" s="1">
        <v>39.200000000000003</v>
      </c>
      <c r="I7893" s="1">
        <f t="shared" si="123"/>
        <v>11.699999999999989</v>
      </c>
      <c r="J7893" s="1">
        <f>Predictive_Maintenance_Data[[#This Row],[Torque '[Nm']]]*Predictive_Maintenance_Data[[#This Row],[Angular velocity '[rad/s']]]/1000</f>
        <v>6.2273068458477363</v>
      </c>
      <c r="K7893" s="2">
        <v>107</v>
      </c>
      <c r="L7893" s="2">
        <v>0</v>
      </c>
      <c r="M7893" s="2">
        <v>0</v>
      </c>
      <c r="N7893" s="2">
        <v>0</v>
      </c>
      <c r="O7893" s="2">
        <v>0</v>
      </c>
      <c r="P7893" s="2">
        <v>0</v>
      </c>
      <c r="Q7893" s="2">
        <v>0</v>
      </c>
      <c r="R7893"/>
      <c r="S7893"/>
    </row>
    <row r="7894" spans="1:19" x14ac:dyDescent="0.3">
      <c r="A7894">
        <v>7893</v>
      </c>
      <c r="B7894" t="s">
        <v>7909</v>
      </c>
      <c r="C7894" t="s">
        <v>15</v>
      </c>
      <c r="D7894" s="1">
        <v>300.89999999999998</v>
      </c>
      <c r="E7894" s="1">
        <v>312.60000000000002</v>
      </c>
      <c r="F7894" s="2">
        <v>1555</v>
      </c>
      <c r="G7894" s="1">
        <f>2*PI()*Predictive_Maintenance_Data[[#This Row],[Rotational speed '[rpm']]]/60</f>
        <v>162.83921921107094</v>
      </c>
      <c r="H7894" s="1">
        <v>40.6</v>
      </c>
      <c r="I7894" s="1">
        <f t="shared" si="123"/>
        <v>11.700000000000045</v>
      </c>
      <c r="J7894" s="1">
        <f>Predictive_Maintenance_Data[[#This Row],[Torque '[Nm']]]*Predictive_Maintenance_Data[[#This Row],[Angular velocity '[rad/s']]]/1000</f>
        <v>6.6112722999694808</v>
      </c>
      <c r="K7894" s="2">
        <v>109</v>
      </c>
      <c r="L7894" s="2">
        <v>0</v>
      </c>
      <c r="M7894" s="2">
        <v>0</v>
      </c>
      <c r="N7894" s="2">
        <v>0</v>
      </c>
      <c r="O7894" s="2">
        <v>0</v>
      </c>
      <c r="P7894" s="2">
        <v>0</v>
      </c>
      <c r="Q7894" s="2">
        <v>0</v>
      </c>
      <c r="R7894"/>
      <c r="S7894"/>
    </row>
    <row r="7895" spans="1:19" x14ac:dyDescent="0.3">
      <c r="A7895">
        <v>7894</v>
      </c>
      <c r="B7895" t="s">
        <v>7910</v>
      </c>
      <c r="C7895" t="s">
        <v>17</v>
      </c>
      <c r="D7895" s="1">
        <v>300.89999999999998</v>
      </c>
      <c r="E7895" s="1">
        <v>312.7</v>
      </c>
      <c r="F7895" s="2">
        <v>1416</v>
      </c>
      <c r="G7895" s="1">
        <f>2*PI()*Predictive_Maintenance_Data[[#This Row],[Rotational speed '[rpm']]]/60</f>
        <v>148.28317324943825</v>
      </c>
      <c r="H7895" s="1">
        <v>43.8</v>
      </c>
      <c r="I7895" s="1">
        <f t="shared" si="123"/>
        <v>11.800000000000011</v>
      </c>
      <c r="J7895" s="1">
        <f>Predictive_Maintenance_Data[[#This Row],[Torque '[Nm']]]*Predictive_Maintenance_Data[[#This Row],[Angular velocity '[rad/s']]]/1000</f>
        <v>6.4948029883253948</v>
      </c>
      <c r="K7895" s="2">
        <v>112</v>
      </c>
      <c r="L7895" s="2">
        <v>0</v>
      </c>
      <c r="M7895" s="2">
        <v>0</v>
      </c>
      <c r="N7895" s="2">
        <v>0</v>
      </c>
      <c r="O7895" s="2">
        <v>0</v>
      </c>
      <c r="P7895" s="2">
        <v>0</v>
      </c>
      <c r="Q7895" s="2">
        <v>0</v>
      </c>
      <c r="R7895"/>
      <c r="S7895"/>
    </row>
    <row r="7896" spans="1:19" x14ac:dyDescent="0.3">
      <c r="A7896">
        <v>7895</v>
      </c>
      <c r="B7896" t="s">
        <v>7911</v>
      </c>
      <c r="C7896" t="s">
        <v>15</v>
      </c>
      <c r="D7896" s="1">
        <v>300.8</v>
      </c>
      <c r="E7896" s="1">
        <v>312.60000000000002</v>
      </c>
      <c r="F7896" s="2">
        <v>1588</v>
      </c>
      <c r="G7896" s="1">
        <f>2*PI()*Predictive_Maintenance_Data[[#This Row],[Rotational speed '[rpm']]]/60</f>
        <v>166.29497113001972</v>
      </c>
      <c r="H7896" s="1">
        <v>35.6</v>
      </c>
      <c r="I7896" s="1">
        <f t="shared" si="123"/>
        <v>11.800000000000011</v>
      </c>
      <c r="J7896" s="1">
        <f>Predictive_Maintenance_Data[[#This Row],[Torque '[Nm']]]*Predictive_Maintenance_Data[[#This Row],[Angular velocity '[rad/s']]]/1000</f>
        <v>5.9201009722287026</v>
      </c>
      <c r="K7896" s="2">
        <v>114</v>
      </c>
      <c r="L7896" s="2">
        <v>0</v>
      </c>
      <c r="M7896" s="2">
        <v>0</v>
      </c>
      <c r="N7896" s="2">
        <v>0</v>
      </c>
      <c r="O7896" s="2">
        <v>0</v>
      </c>
      <c r="P7896" s="2">
        <v>0</v>
      </c>
      <c r="Q7896" s="2">
        <v>0</v>
      </c>
      <c r="R7896"/>
      <c r="S7896"/>
    </row>
    <row r="7897" spans="1:19" x14ac:dyDescent="0.3">
      <c r="A7897">
        <v>7896</v>
      </c>
      <c r="B7897" t="s">
        <v>7912</v>
      </c>
      <c r="C7897" t="s">
        <v>17</v>
      </c>
      <c r="D7897" s="1">
        <v>300.8</v>
      </c>
      <c r="E7897" s="1">
        <v>312.60000000000002</v>
      </c>
      <c r="F7897" s="2">
        <v>1422</v>
      </c>
      <c r="G7897" s="1">
        <f>2*PI()*Predictive_Maintenance_Data[[#This Row],[Rotational speed '[rpm']]]/60</f>
        <v>148.91149178015618</v>
      </c>
      <c r="H7897" s="1">
        <v>50</v>
      </c>
      <c r="I7897" s="1">
        <f t="shared" si="123"/>
        <v>11.800000000000011</v>
      </c>
      <c r="J7897" s="1">
        <f>Predictive_Maintenance_Data[[#This Row],[Torque '[Nm']]]*Predictive_Maintenance_Data[[#This Row],[Angular velocity '[rad/s']]]/1000</f>
        <v>7.4455745890078084</v>
      </c>
      <c r="K7897" s="2">
        <v>117</v>
      </c>
      <c r="L7897" s="2">
        <v>0</v>
      </c>
      <c r="M7897" s="2">
        <v>0</v>
      </c>
      <c r="N7897" s="2">
        <v>0</v>
      </c>
      <c r="O7897" s="2">
        <v>0</v>
      </c>
      <c r="P7897" s="2">
        <v>0</v>
      </c>
      <c r="Q7897" s="2">
        <v>0</v>
      </c>
      <c r="R7897"/>
      <c r="S7897"/>
    </row>
    <row r="7898" spans="1:19" x14ac:dyDescent="0.3">
      <c r="A7898">
        <v>7897</v>
      </c>
      <c r="B7898" t="s">
        <v>7913</v>
      </c>
      <c r="C7898" t="s">
        <v>17</v>
      </c>
      <c r="D7898" s="1">
        <v>300.8</v>
      </c>
      <c r="E7898" s="1">
        <v>312.60000000000002</v>
      </c>
      <c r="F7898" s="2">
        <v>1376</v>
      </c>
      <c r="G7898" s="1">
        <f>2*PI()*Predictive_Maintenance_Data[[#This Row],[Rotational speed '[rpm']]]/60</f>
        <v>144.09438304465183</v>
      </c>
      <c r="H7898" s="1">
        <v>53.6</v>
      </c>
      <c r="I7898" s="1">
        <f t="shared" si="123"/>
        <v>11.800000000000011</v>
      </c>
      <c r="J7898" s="1">
        <f>Predictive_Maintenance_Data[[#This Row],[Torque '[Nm']]]*Predictive_Maintenance_Data[[#This Row],[Angular velocity '[rad/s']]]/1000</f>
        <v>7.7234589311933384</v>
      </c>
      <c r="K7898" s="2">
        <v>119</v>
      </c>
      <c r="L7898" s="2">
        <v>0</v>
      </c>
      <c r="M7898" s="2">
        <v>0</v>
      </c>
      <c r="N7898" s="2">
        <v>0</v>
      </c>
      <c r="O7898" s="2">
        <v>0</v>
      </c>
      <c r="P7898" s="2">
        <v>0</v>
      </c>
      <c r="Q7898" s="2">
        <v>0</v>
      </c>
      <c r="R7898"/>
      <c r="S7898"/>
    </row>
    <row r="7899" spans="1:19" x14ac:dyDescent="0.3">
      <c r="A7899">
        <v>7898</v>
      </c>
      <c r="B7899" t="s">
        <v>7914</v>
      </c>
      <c r="C7899" t="s">
        <v>17</v>
      </c>
      <c r="D7899" s="1">
        <v>300.8</v>
      </c>
      <c r="E7899" s="1">
        <v>312.5</v>
      </c>
      <c r="F7899" s="2">
        <v>1434</v>
      </c>
      <c r="G7899" s="1">
        <f>2*PI()*Predictive_Maintenance_Data[[#This Row],[Rotational speed '[rpm']]]/60</f>
        <v>150.16812884159211</v>
      </c>
      <c r="H7899" s="1">
        <v>50.7</v>
      </c>
      <c r="I7899" s="1">
        <f t="shared" si="123"/>
        <v>11.699999999999989</v>
      </c>
      <c r="J7899" s="1">
        <f>Predictive_Maintenance_Data[[#This Row],[Torque '[Nm']]]*Predictive_Maintenance_Data[[#This Row],[Angular velocity '[rad/s']]]/1000</f>
        <v>7.6135241322687204</v>
      </c>
      <c r="K7899" s="2">
        <v>121</v>
      </c>
      <c r="L7899" s="2">
        <v>0</v>
      </c>
      <c r="M7899" s="2">
        <v>0</v>
      </c>
      <c r="N7899" s="2">
        <v>0</v>
      </c>
      <c r="O7899" s="2">
        <v>0</v>
      </c>
      <c r="P7899" s="2">
        <v>0</v>
      </c>
      <c r="Q7899" s="2">
        <v>0</v>
      </c>
      <c r="R7899"/>
      <c r="S7899"/>
    </row>
    <row r="7900" spans="1:19" x14ac:dyDescent="0.3">
      <c r="A7900">
        <v>7899</v>
      </c>
      <c r="B7900" t="s">
        <v>7915</v>
      </c>
      <c r="C7900" t="s">
        <v>17</v>
      </c>
      <c r="D7900" s="1">
        <v>300.8</v>
      </c>
      <c r="E7900" s="1">
        <v>312.5</v>
      </c>
      <c r="F7900" s="2">
        <v>1423</v>
      </c>
      <c r="G7900" s="1">
        <f>2*PI()*Predictive_Maintenance_Data[[#This Row],[Rotational speed '[rpm']]]/60</f>
        <v>149.01621153527586</v>
      </c>
      <c r="H7900" s="1">
        <v>47.3</v>
      </c>
      <c r="I7900" s="1">
        <f t="shared" si="123"/>
        <v>11.699999999999989</v>
      </c>
      <c r="J7900" s="1">
        <f>Predictive_Maintenance_Data[[#This Row],[Torque '[Nm']]]*Predictive_Maintenance_Data[[#This Row],[Angular velocity '[rad/s']]]/1000</f>
        <v>7.0484668056185473</v>
      </c>
      <c r="K7900" s="2">
        <v>123</v>
      </c>
      <c r="L7900" s="2">
        <v>0</v>
      </c>
      <c r="M7900" s="2">
        <v>0</v>
      </c>
      <c r="N7900" s="2">
        <v>0</v>
      </c>
      <c r="O7900" s="2">
        <v>0</v>
      </c>
      <c r="P7900" s="2">
        <v>0</v>
      </c>
      <c r="Q7900" s="2">
        <v>0</v>
      </c>
      <c r="R7900"/>
      <c r="S7900"/>
    </row>
    <row r="7901" spans="1:19" x14ac:dyDescent="0.3">
      <c r="A7901">
        <v>7900</v>
      </c>
      <c r="B7901" t="s">
        <v>7916</v>
      </c>
      <c r="C7901" t="s">
        <v>17</v>
      </c>
      <c r="D7901" s="1">
        <v>300.89999999999998</v>
      </c>
      <c r="E7901" s="1">
        <v>312.39999999999998</v>
      </c>
      <c r="F7901" s="2">
        <v>1364</v>
      </c>
      <c r="G7901" s="1">
        <f>2*PI()*Predictive_Maintenance_Data[[#This Row],[Rotational speed '[rpm']]]/60</f>
        <v>142.83774598321591</v>
      </c>
      <c r="H7901" s="1">
        <v>52.5</v>
      </c>
      <c r="I7901" s="1">
        <f t="shared" si="123"/>
        <v>11.5</v>
      </c>
      <c r="J7901" s="1">
        <f>Predictive_Maintenance_Data[[#This Row],[Torque '[Nm']]]*Predictive_Maintenance_Data[[#This Row],[Angular velocity '[rad/s']]]/1000</f>
        <v>7.4989816641188352</v>
      </c>
      <c r="K7901" s="2">
        <v>125</v>
      </c>
      <c r="L7901" s="2">
        <v>0</v>
      </c>
      <c r="M7901" s="2">
        <v>0</v>
      </c>
      <c r="N7901" s="2">
        <v>0</v>
      </c>
      <c r="O7901" s="2">
        <v>0</v>
      </c>
      <c r="P7901" s="2">
        <v>0</v>
      </c>
      <c r="Q7901" s="2">
        <v>0</v>
      </c>
      <c r="R7901"/>
      <c r="S7901"/>
    </row>
    <row r="7902" spans="1:19" x14ac:dyDescent="0.3">
      <c r="A7902">
        <v>7901</v>
      </c>
      <c r="B7902" t="s">
        <v>7917</v>
      </c>
      <c r="C7902" t="s">
        <v>17</v>
      </c>
      <c r="D7902" s="1">
        <v>300.8</v>
      </c>
      <c r="E7902" s="1">
        <v>312.39999999999998</v>
      </c>
      <c r="F7902" s="2">
        <v>1825</v>
      </c>
      <c r="G7902" s="1">
        <f>2*PI()*Predictive_Maintenance_Data[[#This Row],[Rotational speed '[rpm']]]/60</f>
        <v>191.11355309337907</v>
      </c>
      <c r="H7902" s="1">
        <v>23.8</v>
      </c>
      <c r="I7902" s="1">
        <f t="shared" si="123"/>
        <v>11.599999999999966</v>
      </c>
      <c r="J7902" s="1">
        <f>Predictive_Maintenance_Data[[#This Row],[Torque '[Nm']]]*Predictive_Maintenance_Data[[#This Row],[Angular velocity '[rad/s']]]/1000</f>
        <v>4.5485025636224217</v>
      </c>
      <c r="K7902" s="2">
        <v>127</v>
      </c>
      <c r="L7902" s="2">
        <v>0</v>
      </c>
      <c r="M7902" s="2">
        <v>0</v>
      </c>
      <c r="N7902" s="2">
        <v>0</v>
      </c>
      <c r="O7902" s="2">
        <v>0</v>
      </c>
      <c r="P7902" s="2">
        <v>0</v>
      </c>
      <c r="Q7902" s="2">
        <v>0</v>
      </c>
      <c r="R7902"/>
      <c r="S7902"/>
    </row>
    <row r="7903" spans="1:19" x14ac:dyDescent="0.3">
      <c r="A7903">
        <v>7902</v>
      </c>
      <c r="B7903" t="s">
        <v>7918</v>
      </c>
      <c r="C7903" t="s">
        <v>17</v>
      </c>
      <c r="D7903" s="1">
        <v>300.8</v>
      </c>
      <c r="E7903" s="1">
        <v>312.39999999999998</v>
      </c>
      <c r="F7903" s="2">
        <v>1365</v>
      </c>
      <c r="G7903" s="1">
        <f>2*PI()*Predictive_Maintenance_Data[[#This Row],[Rotational speed '[rpm']]]/60</f>
        <v>142.94246573833559</v>
      </c>
      <c r="H7903" s="1">
        <v>44.5</v>
      </c>
      <c r="I7903" s="1">
        <f t="shared" si="123"/>
        <v>11.599999999999966</v>
      </c>
      <c r="J7903" s="1">
        <f>Predictive_Maintenance_Data[[#This Row],[Torque '[Nm']]]*Predictive_Maintenance_Data[[#This Row],[Angular velocity '[rad/s']]]/1000</f>
        <v>6.3609397253559337</v>
      </c>
      <c r="K7903" s="2">
        <v>129</v>
      </c>
      <c r="L7903" s="2">
        <v>0</v>
      </c>
      <c r="M7903" s="2">
        <v>0</v>
      </c>
      <c r="N7903" s="2">
        <v>0</v>
      </c>
      <c r="O7903" s="2">
        <v>0</v>
      </c>
      <c r="P7903" s="2">
        <v>0</v>
      </c>
      <c r="Q7903" s="2">
        <v>0</v>
      </c>
      <c r="R7903"/>
      <c r="S7903"/>
    </row>
    <row r="7904" spans="1:19" x14ac:dyDescent="0.3">
      <c r="A7904">
        <v>7903</v>
      </c>
      <c r="B7904" t="s">
        <v>7919</v>
      </c>
      <c r="C7904" t="s">
        <v>15</v>
      </c>
      <c r="D7904" s="1">
        <v>300.7</v>
      </c>
      <c r="E7904" s="1">
        <v>312.3</v>
      </c>
      <c r="F7904" s="2">
        <v>1430</v>
      </c>
      <c r="G7904" s="1">
        <f>2*PI()*Predictive_Maintenance_Data[[#This Row],[Rotational speed '[rpm']]]/60</f>
        <v>149.74924982111349</v>
      </c>
      <c r="H7904" s="1">
        <v>47.2</v>
      </c>
      <c r="I7904" s="1">
        <f t="shared" si="123"/>
        <v>11.600000000000023</v>
      </c>
      <c r="J7904" s="1">
        <f>Predictive_Maintenance_Data[[#This Row],[Torque '[Nm']]]*Predictive_Maintenance_Data[[#This Row],[Angular velocity '[rad/s']]]/1000</f>
        <v>7.0681645915565579</v>
      </c>
      <c r="K7904" s="2">
        <v>131</v>
      </c>
      <c r="L7904" s="2">
        <v>0</v>
      </c>
      <c r="M7904" s="2">
        <v>0</v>
      </c>
      <c r="N7904" s="2">
        <v>0</v>
      </c>
      <c r="O7904" s="2">
        <v>0</v>
      </c>
      <c r="P7904" s="2">
        <v>0</v>
      </c>
      <c r="Q7904" s="2">
        <v>0</v>
      </c>
      <c r="R7904"/>
      <c r="S7904"/>
    </row>
    <row r="7905" spans="1:19" x14ac:dyDescent="0.3">
      <c r="A7905">
        <v>7904</v>
      </c>
      <c r="B7905" t="s">
        <v>7920</v>
      </c>
      <c r="C7905" t="s">
        <v>17</v>
      </c>
      <c r="D7905" s="1">
        <v>300.8</v>
      </c>
      <c r="E7905" s="1">
        <v>312.3</v>
      </c>
      <c r="F7905" s="2">
        <v>1435</v>
      </c>
      <c r="G7905" s="1">
        <f>2*PI()*Predictive_Maintenance_Data[[#This Row],[Rotational speed '[rpm']]]/60</f>
        <v>150.27284859671178</v>
      </c>
      <c r="H7905" s="1">
        <v>44.8</v>
      </c>
      <c r="I7905" s="1">
        <f t="shared" si="123"/>
        <v>11.5</v>
      </c>
      <c r="J7905" s="1">
        <f>Predictive_Maintenance_Data[[#This Row],[Torque '[Nm']]]*Predictive_Maintenance_Data[[#This Row],[Angular velocity '[rad/s']]]/1000</f>
        <v>6.7322236171326875</v>
      </c>
      <c r="K7905" s="2">
        <v>134</v>
      </c>
      <c r="L7905" s="2">
        <v>0</v>
      </c>
      <c r="M7905" s="2">
        <v>0</v>
      </c>
      <c r="N7905" s="2">
        <v>0</v>
      </c>
      <c r="O7905" s="2">
        <v>0</v>
      </c>
      <c r="P7905" s="2">
        <v>0</v>
      </c>
      <c r="Q7905" s="2">
        <v>0</v>
      </c>
      <c r="R7905"/>
      <c r="S7905"/>
    </row>
    <row r="7906" spans="1:19" x14ac:dyDescent="0.3">
      <c r="A7906">
        <v>7905</v>
      </c>
      <c r="B7906" t="s">
        <v>7921</v>
      </c>
      <c r="C7906" t="s">
        <v>15</v>
      </c>
      <c r="D7906" s="1">
        <v>300.8</v>
      </c>
      <c r="E7906" s="1">
        <v>312.39999999999998</v>
      </c>
      <c r="F7906" s="2">
        <v>1811</v>
      </c>
      <c r="G7906" s="1">
        <f>2*PI()*Predictive_Maintenance_Data[[#This Row],[Rotational speed '[rpm']]]/60</f>
        <v>189.64747652170385</v>
      </c>
      <c r="H7906" s="1">
        <v>25.1</v>
      </c>
      <c r="I7906" s="1">
        <f t="shared" si="123"/>
        <v>11.599999999999966</v>
      </c>
      <c r="J7906" s="1">
        <f>Predictive_Maintenance_Data[[#This Row],[Torque '[Nm']]]*Predictive_Maintenance_Data[[#This Row],[Angular velocity '[rad/s']]]/1000</f>
        <v>4.7601516606947669</v>
      </c>
      <c r="K7906" s="2">
        <v>136</v>
      </c>
      <c r="L7906" s="2">
        <v>0</v>
      </c>
      <c r="M7906" s="2">
        <v>0</v>
      </c>
      <c r="N7906" s="2">
        <v>0</v>
      </c>
      <c r="O7906" s="2">
        <v>0</v>
      </c>
      <c r="P7906" s="2">
        <v>0</v>
      </c>
      <c r="Q7906" s="2">
        <v>0</v>
      </c>
      <c r="R7906"/>
      <c r="S7906"/>
    </row>
    <row r="7907" spans="1:19" x14ac:dyDescent="0.3">
      <c r="A7907">
        <v>7906</v>
      </c>
      <c r="B7907" t="s">
        <v>7922</v>
      </c>
      <c r="C7907" t="s">
        <v>15</v>
      </c>
      <c r="D7907" s="1">
        <v>300.8</v>
      </c>
      <c r="E7907" s="1">
        <v>312.39999999999998</v>
      </c>
      <c r="F7907" s="2">
        <v>1465</v>
      </c>
      <c r="G7907" s="1">
        <f>2*PI()*Predictive_Maintenance_Data[[#This Row],[Rotational speed '[rpm']]]/60</f>
        <v>153.41444125030156</v>
      </c>
      <c r="H7907" s="1">
        <v>43.7</v>
      </c>
      <c r="I7907" s="1">
        <f t="shared" si="123"/>
        <v>11.599999999999966</v>
      </c>
      <c r="J7907" s="1">
        <f>Predictive_Maintenance_Data[[#This Row],[Torque '[Nm']]]*Predictive_Maintenance_Data[[#This Row],[Angular velocity '[rad/s']]]/1000</f>
        <v>6.7042110826381789</v>
      </c>
      <c r="K7907" s="2">
        <v>139</v>
      </c>
      <c r="L7907" s="2">
        <v>0</v>
      </c>
      <c r="M7907" s="2">
        <v>0</v>
      </c>
      <c r="N7907" s="2">
        <v>0</v>
      </c>
      <c r="O7907" s="2">
        <v>0</v>
      </c>
      <c r="P7907" s="2">
        <v>0</v>
      </c>
      <c r="Q7907" s="2">
        <v>0</v>
      </c>
      <c r="R7907"/>
      <c r="S7907"/>
    </row>
    <row r="7908" spans="1:19" x14ac:dyDescent="0.3">
      <c r="A7908">
        <v>7907</v>
      </c>
      <c r="B7908" t="s">
        <v>7923</v>
      </c>
      <c r="C7908" t="s">
        <v>17</v>
      </c>
      <c r="D7908" s="1">
        <v>300.89999999999998</v>
      </c>
      <c r="E7908" s="1">
        <v>312.39999999999998</v>
      </c>
      <c r="F7908" s="2">
        <v>1372</v>
      </c>
      <c r="G7908" s="1">
        <f>2*PI()*Predictive_Maintenance_Data[[#This Row],[Rotational speed '[rpm']]]/60</f>
        <v>143.67550402417322</v>
      </c>
      <c r="H7908" s="1">
        <v>51</v>
      </c>
      <c r="I7908" s="1">
        <f t="shared" si="123"/>
        <v>11.5</v>
      </c>
      <c r="J7908" s="1">
        <f>Predictive_Maintenance_Data[[#This Row],[Torque '[Nm']]]*Predictive_Maintenance_Data[[#This Row],[Angular velocity '[rad/s']]]/1000</f>
        <v>7.3274507052328346</v>
      </c>
      <c r="K7908" s="2">
        <v>142</v>
      </c>
      <c r="L7908" s="2">
        <v>0</v>
      </c>
      <c r="M7908" s="2">
        <v>0</v>
      </c>
      <c r="N7908" s="2">
        <v>0</v>
      </c>
      <c r="O7908" s="2">
        <v>0</v>
      </c>
      <c r="P7908" s="2">
        <v>0</v>
      </c>
      <c r="Q7908" s="2">
        <v>0</v>
      </c>
      <c r="R7908"/>
      <c r="S7908"/>
    </row>
    <row r="7909" spans="1:19" x14ac:dyDescent="0.3">
      <c r="A7909">
        <v>7908</v>
      </c>
      <c r="B7909" t="s">
        <v>7924</v>
      </c>
      <c r="C7909" t="s">
        <v>17</v>
      </c>
      <c r="D7909" s="1">
        <v>300.8</v>
      </c>
      <c r="E7909" s="1">
        <v>312.3</v>
      </c>
      <c r="F7909" s="2">
        <v>1858</v>
      </c>
      <c r="G7909" s="1">
        <f>2*PI()*Predictive_Maintenance_Data[[#This Row],[Rotational speed '[rpm']]]/60</f>
        <v>194.56930501232785</v>
      </c>
      <c r="H7909" s="1">
        <v>26.3</v>
      </c>
      <c r="I7909" s="1">
        <f t="shared" si="123"/>
        <v>11.5</v>
      </c>
      <c r="J7909" s="1">
        <f>Predictive_Maintenance_Data[[#This Row],[Torque '[Nm']]]*Predictive_Maintenance_Data[[#This Row],[Angular velocity '[rad/s']]]/1000</f>
        <v>5.1171727218242218</v>
      </c>
      <c r="K7909" s="2">
        <v>144</v>
      </c>
      <c r="L7909" s="2">
        <v>0</v>
      </c>
      <c r="M7909" s="2">
        <v>0</v>
      </c>
      <c r="N7909" s="2">
        <v>0</v>
      </c>
      <c r="O7909" s="2">
        <v>0</v>
      </c>
      <c r="P7909" s="2">
        <v>0</v>
      </c>
      <c r="Q7909" s="2">
        <v>0</v>
      </c>
      <c r="R7909"/>
      <c r="S7909"/>
    </row>
    <row r="7910" spans="1:19" x14ac:dyDescent="0.3">
      <c r="A7910">
        <v>7909</v>
      </c>
      <c r="B7910" t="s">
        <v>7925</v>
      </c>
      <c r="C7910" t="s">
        <v>17</v>
      </c>
      <c r="D7910" s="1">
        <v>300.7</v>
      </c>
      <c r="E7910" s="1">
        <v>312.3</v>
      </c>
      <c r="F7910" s="2">
        <v>1715</v>
      </c>
      <c r="G7910" s="1">
        <f>2*PI()*Predictive_Maintenance_Data[[#This Row],[Rotational speed '[rpm']]]/60</f>
        <v>179.59438003021651</v>
      </c>
      <c r="H7910" s="1">
        <v>26.8</v>
      </c>
      <c r="I7910" s="1">
        <f t="shared" si="123"/>
        <v>11.600000000000023</v>
      </c>
      <c r="J7910" s="1">
        <f>Predictive_Maintenance_Data[[#This Row],[Torque '[Nm']]]*Predictive_Maintenance_Data[[#This Row],[Angular velocity '[rad/s']]]/1000</f>
        <v>4.8131293848098027</v>
      </c>
      <c r="K7910" s="2">
        <v>146</v>
      </c>
      <c r="L7910" s="2">
        <v>0</v>
      </c>
      <c r="M7910" s="2">
        <v>0</v>
      </c>
      <c r="N7910" s="2">
        <v>0</v>
      </c>
      <c r="O7910" s="2">
        <v>0</v>
      </c>
      <c r="P7910" s="2">
        <v>0</v>
      </c>
      <c r="Q7910" s="2">
        <v>0</v>
      </c>
      <c r="R7910"/>
      <c r="S7910"/>
    </row>
    <row r="7911" spans="1:19" x14ac:dyDescent="0.3">
      <c r="A7911">
        <v>7910</v>
      </c>
      <c r="B7911" t="s">
        <v>7926</v>
      </c>
      <c r="C7911" t="s">
        <v>17</v>
      </c>
      <c r="D7911" s="1">
        <v>300.7</v>
      </c>
      <c r="E7911" s="1">
        <v>312.2</v>
      </c>
      <c r="F7911" s="2">
        <v>1590</v>
      </c>
      <c r="G7911" s="1">
        <f>2*PI()*Predictive_Maintenance_Data[[#This Row],[Rotational speed '[rpm']]]/60</f>
        <v>166.50441064025901</v>
      </c>
      <c r="H7911" s="1">
        <v>38.5</v>
      </c>
      <c r="I7911" s="1">
        <f t="shared" si="123"/>
        <v>11.5</v>
      </c>
      <c r="J7911" s="1">
        <f>Predictive_Maintenance_Data[[#This Row],[Torque '[Nm']]]*Predictive_Maintenance_Data[[#This Row],[Angular velocity '[rad/s']]]/1000</f>
        <v>6.410419809649972</v>
      </c>
      <c r="K7911" s="2">
        <v>148</v>
      </c>
      <c r="L7911" s="2">
        <v>0</v>
      </c>
      <c r="M7911" s="2">
        <v>0</v>
      </c>
      <c r="N7911" s="2">
        <v>0</v>
      </c>
      <c r="O7911" s="2">
        <v>0</v>
      </c>
      <c r="P7911" s="2">
        <v>0</v>
      </c>
      <c r="Q7911" s="2">
        <v>0</v>
      </c>
      <c r="R7911"/>
      <c r="S7911"/>
    </row>
    <row r="7912" spans="1:19" x14ac:dyDescent="0.3">
      <c r="A7912">
        <v>7911</v>
      </c>
      <c r="B7912" t="s">
        <v>7927</v>
      </c>
      <c r="C7912" t="s">
        <v>15</v>
      </c>
      <c r="D7912" s="1">
        <v>300.8</v>
      </c>
      <c r="E7912" s="1">
        <v>312.2</v>
      </c>
      <c r="F7912" s="2">
        <v>1664</v>
      </c>
      <c r="G7912" s="1">
        <f>2*PI()*Predictive_Maintenance_Data[[#This Row],[Rotational speed '[rpm']]]/60</f>
        <v>174.25367251911388</v>
      </c>
      <c r="H7912" s="1">
        <v>25.7</v>
      </c>
      <c r="I7912" s="1">
        <f t="shared" si="123"/>
        <v>11.399999999999977</v>
      </c>
      <c r="J7912" s="1">
        <f>Predictive_Maintenance_Data[[#This Row],[Torque '[Nm']]]*Predictive_Maintenance_Data[[#This Row],[Angular velocity '[rad/s']]]/1000</f>
        <v>4.4783193837412263</v>
      </c>
      <c r="K7912" s="2">
        <v>150</v>
      </c>
      <c r="L7912" s="2">
        <v>0</v>
      </c>
      <c r="M7912" s="2">
        <v>0</v>
      </c>
      <c r="N7912" s="2">
        <v>0</v>
      </c>
      <c r="O7912" s="2">
        <v>0</v>
      </c>
      <c r="P7912" s="2">
        <v>0</v>
      </c>
      <c r="Q7912" s="2">
        <v>0</v>
      </c>
      <c r="R7912"/>
      <c r="S7912"/>
    </row>
    <row r="7913" spans="1:19" x14ac:dyDescent="0.3">
      <c r="A7913">
        <v>7912</v>
      </c>
      <c r="B7913" t="s">
        <v>7928</v>
      </c>
      <c r="C7913" t="s">
        <v>17</v>
      </c>
      <c r="D7913" s="1">
        <v>300.7</v>
      </c>
      <c r="E7913" s="1">
        <v>312.10000000000002</v>
      </c>
      <c r="F7913" s="2">
        <v>1512</v>
      </c>
      <c r="G7913" s="1">
        <f>2*PI()*Predictive_Maintenance_Data[[#This Row],[Rotational speed '[rpm']]]/60</f>
        <v>158.33626974092559</v>
      </c>
      <c r="H7913" s="1">
        <v>36.9</v>
      </c>
      <c r="I7913" s="1">
        <f t="shared" si="123"/>
        <v>11.400000000000034</v>
      </c>
      <c r="J7913" s="1">
        <f>Predictive_Maintenance_Data[[#This Row],[Torque '[Nm']]]*Predictive_Maintenance_Data[[#This Row],[Angular velocity '[rad/s']]]/1000</f>
        <v>5.8426083534401538</v>
      </c>
      <c r="K7913" s="2">
        <v>153</v>
      </c>
      <c r="L7913" s="2">
        <v>0</v>
      </c>
      <c r="M7913" s="2">
        <v>0</v>
      </c>
      <c r="N7913" s="2">
        <v>0</v>
      </c>
      <c r="O7913" s="2">
        <v>0</v>
      </c>
      <c r="P7913" s="2">
        <v>0</v>
      </c>
      <c r="Q7913" s="2">
        <v>0</v>
      </c>
      <c r="R7913"/>
      <c r="S7913"/>
    </row>
    <row r="7914" spans="1:19" x14ac:dyDescent="0.3">
      <c r="A7914">
        <v>7913</v>
      </c>
      <c r="B7914" t="s">
        <v>7929</v>
      </c>
      <c r="C7914" t="s">
        <v>17</v>
      </c>
      <c r="D7914" s="1">
        <v>300.7</v>
      </c>
      <c r="E7914" s="1">
        <v>312.10000000000002</v>
      </c>
      <c r="F7914" s="2">
        <v>1498</v>
      </c>
      <c r="G7914" s="1">
        <f>2*PI()*Predictive_Maintenance_Data[[#This Row],[Rotational speed '[rpm']]]/60</f>
        <v>156.87019316925034</v>
      </c>
      <c r="H7914" s="1">
        <v>44</v>
      </c>
      <c r="I7914" s="1">
        <f t="shared" si="123"/>
        <v>11.400000000000034</v>
      </c>
      <c r="J7914" s="1">
        <f>Predictive_Maintenance_Data[[#This Row],[Torque '[Nm']]]*Predictive_Maintenance_Data[[#This Row],[Angular velocity '[rad/s']]]/1000</f>
        <v>6.9022884994470148</v>
      </c>
      <c r="K7914" s="2">
        <v>155</v>
      </c>
      <c r="L7914" s="2">
        <v>0</v>
      </c>
      <c r="M7914" s="2">
        <v>0</v>
      </c>
      <c r="N7914" s="2">
        <v>0</v>
      </c>
      <c r="O7914" s="2">
        <v>0</v>
      </c>
      <c r="P7914" s="2">
        <v>0</v>
      </c>
      <c r="Q7914" s="2">
        <v>0</v>
      </c>
      <c r="R7914"/>
      <c r="S7914"/>
    </row>
    <row r="7915" spans="1:19" x14ac:dyDescent="0.3">
      <c r="A7915">
        <v>7914</v>
      </c>
      <c r="B7915" t="s">
        <v>7930</v>
      </c>
      <c r="C7915" t="s">
        <v>17</v>
      </c>
      <c r="D7915" s="1">
        <v>300.7</v>
      </c>
      <c r="E7915" s="1">
        <v>312.10000000000002</v>
      </c>
      <c r="F7915" s="2">
        <v>1395</v>
      </c>
      <c r="G7915" s="1">
        <f>2*PI()*Predictive_Maintenance_Data[[#This Row],[Rotational speed '[rpm']]]/60</f>
        <v>146.08405839192537</v>
      </c>
      <c r="H7915" s="1">
        <v>41.9</v>
      </c>
      <c r="I7915" s="1">
        <f t="shared" si="123"/>
        <v>11.400000000000034</v>
      </c>
      <c r="J7915" s="1">
        <f>Predictive_Maintenance_Data[[#This Row],[Torque '[Nm']]]*Predictive_Maintenance_Data[[#This Row],[Angular velocity '[rad/s']]]/1000</f>
        <v>6.1209220466216729</v>
      </c>
      <c r="K7915" s="2">
        <v>157</v>
      </c>
      <c r="L7915" s="2">
        <v>0</v>
      </c>
      <c r="M7915" s="2">
        <v>0</v>
      </c>
      <c r="N7915" s="2">
        <v>0</v>
      </c>
      <c r="O7915" s="2">
        <v>0</v>
      </c>
      <c r="P7915" s="2">
        <v>0</v>
      </c>
      <c r="Q7915" s="2">
        <v>0</v>
      </c>
      <c r="R7915"/>
      <c r="S7915"/>
    </row>
    <row r="7916" spans="1:19" x14ac:dyDescent="0.3">
      <c r="A7916">
        <v>7915</v>
      </c>
      <c r="B7916" t="s">
        <v>7931</v>
      </c>
      <c r="C7916" t="s">
        <v>27</v>
      </c>
      <c r="D7916" s="1">
        <v>300.7</v>
      </c>
      <c r="E7916" s="1">
        <v>312.10000000000002</v>
      </c>
      <c r="F7916" s="2">
        <v>1490</v>
      </c>
      <c r="G7916" s="1">
        <f>2*PI()*Predictive_Maintenance_Data[[#This Row],[Rotational speed '[rpm']]]/60</f>
        <v>156.03243512829306</v>
      </c>
      <c r="H7916" s="1">
        <v>43.1</v>
      </c>
      <c r="I7916" s="1">
        <f t="shared" si="123"/>
        <v>11.400000000000034</v>
      </c>
      <c r="J7916" s="1">
        <f>Predictive_Maintenance_Data[[#This Row],[Torque '[Nm']]]*Predictive_Maintenance_Data[[#This Row],[Angular velocity '[rad/s']]]/1000</f>
        <v>6.7249979540294307</v>
      </c>
      <c r="K7916" s="2">
        <v>159</v>
      </c>
      <c r="L7916" s="2">
        <v>0</v>
      </c>
      <c r="M7916" s="2">
        <v>0</v>
      </c>
      <c r="N7916" s="2">
        <v>0</v>
      </c>
      <c r="O7916" s="2">
        <v>0</v>
      </c>
      <c r="P7916" s="2">
        <v>0</v>
      </c>
      <c r="Q7916" s="2">
        <v>0</v>
      </c>
      <c r="R7916"/>
      <c r="S7916"/>
    </row>
    <row r="7917" spans="1:19" x14ac:dyDescent="0.3">
      <c r="A7917">
        <v>7916</v>
      </c>
      <c r="B7917" t="s">
        <v>7932</v>
      </c>
      <c r="C7917" t="s">
        <v>27</v>
      </c>
      <c r="D7917" s="1">
        <v>300.8</v>
      </c>
      <c r="E7917" s="1">
        <v>312.10000000000002</v>
      </c>
      <c r="F7917" s="2">
        <v>1527</v>
      </c>
      <c r="G7917" s="1">
        <f>2*PI()*Predictive_Maintenance_Data[[#This Row],[Rotational speed '[rpm']]]/60</f>
        <v>159.90706606772045</v>
      </c>
      <c r="H7917" s="1">
        <v>35.1</v>
      </c>
      <c r="I7917" s="1">
        <f t="shared" si="123"/>
        <v>11.300000000000011</v>
      </c>
      <c r="J7917" s="1">
        <f>Predictive_Maintenance_Data[[#This Row],[Torque '[Nm']]]*Predictive_Maintenance_Data[[#This Row],[Angular velocity '[rad/s']]]/1000</f>
        <v>5.6127380189769882</v>
      </c>
      <c r="K7917" s="2">
        <v>164</v>
      </c>
      <c r="L7917" s="2">
        <v>0</v>
      </c>
      <c r="M7917" s="2">
        <v>0</v>
      </c>
      <c r="N7917" s="2">
        <v>0</v>
      </c>
      <c r="O7917" s="2">
        <v>0</v>
      </c>
      <c r="P7917" s="2">
        <v>0</v>
      </c>
      <c r="Q7917" s="2">
        <v>0</v>
      </c>
      <c r="R7917"/>
      <c r="S7917"/>
    </row>
    <row r="7918" spans="1:19" x14ac:dyDescent="0.3">
      <c r="A7918">
        <v>7917</v>
      </c>
      <c r="B7918" t="s">
        <v>7933</v>
      </c>
      <c r="C7918" t="s">
        <v>17</v>
      </c>
      <c r="D7918" s="1">
        <v>300.8</v>
      </c>
      <c r="E7918" s="1">
        <v>312.10000000000002</v>
      </c>
      <c r="F7918" s="2">
        <v>1512</v>
      </c>
      <c r="G7918" s="1">
        <f>2*PI()*Predictive_Maintenance_Data[[#This Row],[Rotational speed '[rpm']]]/60</f>
        <v>158.33626974092559</v>
      </c>
      <c r="H7918" s="1">
        <v>37.1</v>
      </c>
      <c r="I7918" s="1">
        <f t="shared" si="123"/>
        <v>11.300000000000011</v>
      </c>
      <c r="J7918" s="1">
        <f>Predictive_Maintenance_Data[[#This Row],[Torque '[Nm']]]*Predictive_Maintenance_Data[[#This Row],[Angular velocity '[rad/s']]]/1000</f>
        <v>5.8742756073883395</v>
      </c>
      <c r="K7918" s="2">
        <v>169</v>
      </c>
      <c r="L7918" s="2">
        <v>0</v>
      </c>
      <c r="M7918" s="2">
        <v>0</v>
      </c>
      <c r="N7918" s="2">
        <v>0</v>
      </c>
      <c r="O7918" s="2">
        <v>0</v>
      </c>
      <c r="P7918" s="2">
        <v>0</v>
      </c>
      <c r="Q7918" s="2">
        <v>0</v>
      </c>
      <c r="R7918"/>
      <c r="S7918"/>
    </row>
    <row r="7919" spans="1:19" x14ac:dyDescent="0.3">
      <c r="A7919">
        <v>7918</v>
      </c>
      <c r="B7919" t="s">
        <v>7934</v>
      </c>
      <c r="C7919" t="s">
        <v>17</v>
      </c>
      <c r="D7919" s="1">
        <v>300.89999999999998</v>
      </c>
      <c r="E7919" s="1">
        <v>312.10000000000002</v>
      </c>
      <c r="F7919" s="2">
        <v>1474</v>
      </c>
      <c r="G7919" s="1">
        <f>2*PI()*Predictive_Maintenance_Data[[#This Row],[Rotational speed '[rpm']]]/60</f>
        <v>154.35691904637852</v>
      </c>
      <c r="H7919" s="1">
        <v>42.4</v>
      </c>
      <c r="I7919" s="1">
        <f t="shared" si="123"/>
        <v>11.200000000000045</v>
      </c>
      <c r="J7919" s="1">
        <f>Predictive_Maintenance_Data[[#This Row],[Torque '[Nm']]]*Predictive_Maintenance_Data[[#This Row],[Angular velocity '[rad/s']]]/1000</f>
        <v>6.5447333675664492</v>
      </c>
      <c r="K7919" s="2">
        <v>171</v>
      </c>
      <c r="L7919" s="2">
        <v>0</v>
      </c>
      <c r="M7919" s="2">
        <v>0</v>
      </c>
      <c r="N7919" s="2">
        <v>0</v>
      </c>
      <c r="O7919" s="2">
        <v>0</v>
      </c>
      <c r="P7919" s="2">
        <v>0</v>
      </c>
      <c r="Q7919" s="2">
        <v>0</v>
      </c>
      <c r="R7919"/>
      <c r="S7919"/>
    </row>
    <row r="7920" spans="1:19" x14ac:dyDescent="0.3">
      <c r="A7920">
        <v>7919</v>
      </c>
      <c r="B7920" t="s">
        <v>7935</v>
      </c>
      <c r="C7920" t="s">
        <v>17</v>
      </c>
      <c r="D7920" s="1">
        <v>300.8</v>
      </c>
      <c r="E7920" s="1">
        <v>312.10000000000002</v>
      </c>
      <c r="F7920" s="2">
        <v>1505</v>
      </c>
      <c r="G7920" s="1">
        <f>2*PI()*Predictive_Maintenance_Data[[#This Row],[Rotational speed '[rpm']]]/60</f>
        <v>157.60323145508795</v>
      </c>
      <c r="H7920" s="1">
        <v>41.3</v>
      </c>
      <c r="I7920" s="1">
        <f t="shared" si="123"/>
        <v>11.300000000000011</v>
      </c>
      <c r="J7920" s="1">
        <f>Predictive_Maintenance_Data[[#This Row],[Torque '[Nm']]]*Predictive_Maintenance_Data[[#This Row],[Angular velocity '[rad/s']]]/1000</f>
        <v>6.5090134590951321</v>
      </c>
      <c r="K7920" s="2">
        <v>173</v>
      </c>
      <c r="L7920" s="2">
        <v>0</v>
      </c>
      <c r="M7920" s="2">
        <v>0</v>
      </c>
      <c r="N7920" s="2">
        <v>0</v>
      </c>
      <c r="O7920" s="2">
        <v>0</v>
      </c>
      <c r="P7920" s="2">
        <v>0</v>
      </c>
      <c r="Q7920" s="2">
        <v>0</v>
      </c>
      <c r="R7920"/>
      <c r="S7920"/>
    </row>
    <row r="7921" spans="1:19" x14ac:dyDescent="0.3">
      <c r="A7921">
        <v>7920</v>
      </c>
      <c r="B7921" t="s">
        <v>7936</v>
      </c>
      <c r="C7921" t="s">
        <v>17</v>
      </c>
      <c r="D7921" s="1">
        <v>300.8</v>
      </c>
      <c r="E7921" s="1">
        <v>312</v>
      </c>
      <c r="F7921" s="2">
        <v>1496</v>
      </c>
      <c r="G7921" s="1">
        <f>2*PI()*Predictive_Maintenance_Data[[#This Row],[Rotational speed '[rpm']]]/60</f>
        <v>156.66075365901102</v>
      </c>
      <c r="H7921" s="1">
        <v>40</v>
      </c>
      <c r="I7921" s="1">
        <f t="shared" si="123"/>
        <v>11.199999999999989</v>
      </c>
      <c r="J7921" s="1">
        <f>Predictive_Maintenance_Data[[#This Row],[Torque '[Nm']]]*Predictive_Maintenance_Data[[#This Row],[Angular velocity '[rad/s']]]/1000</f>
        <v>6.2664301463604408</v>
      </c>
      <c r="K7921" s="2">
        <v>175</v>
      </c>
      <c r="L7921" s="2">
        <v>0</v>
      </c>
      <c r="M7921" s="2">
        <v>0</v>
      </c>
      <c r="N7921" s="2">
        <v>0</v>
      </c>
      <c r="O7921" s="2">
        <v>0</v>
      </c>
      <c r="P7921" s="2">
        <v>0</v>
      </c>
      <c r="Q7921" s="2">
        <v>0</v>
      </c>
      <c r="R7921"/>
      <c r="S7921"/>
    </row>
    <row r="7922" spans="1:19" x14ac:dyDescent="0.3">
      <c r="A7922">
        <v>7921</v>
      </c>
      <c r="B7922" t="s">
        <v>7937</v>
      </c>
      <c r="C7922" t="s">
        <v>17</v>
      </c>
      <c r="D7922" s="1">
        <v>300.8</v>
      </c>
      <c r="E7922" s="1">
        <v>312</v>
      </c>
      <c r="F7922" s="2">
        <v>1382</v>
      </c>
      <c r="G7922" s="1">
        <f>2*PI()*Predictive_Maintenance_Data[[#This Row],[Rotational speed '[rpm']]]/60</f>
        <v>144.7227015753698</v>
      </c>
      <c r="H7922" s="1">
        <v>49.3</v>
      </c>
      <c r="I7922" s="1">
        <f t="shared" si="123"/>
        <v>11.199999999999989</v>
      </c>
      <c r="J7922" s="1">
        <f>Predictive_Maintenance_Data[[#This Row],[Torque '[Nm']]]*Predictive_Maintenance_Data[[#This Row],[Angular velocity '[rad/s']]]/1000</f>
        <v>7.1348291876657308</v>
      </c>
      <c r="K7922" s="2">
        <v>177</v>
      </c>
      <c r="L7922" s="2">
        <v>0</v>
      </c>
      <c r="M7922" s="2">
        <v>0</v>
      </c>
      <c r="N7922" s="2">
        <v>0</v>
      </c>
      <c r="O7922" s="2">
        <v>0</v>
      </c>
      <c r="P7922" s="2">
        <v>0</v>
      </c>
      <c r="Q7922" s="2">
        <v>0</v>
      </c>
      <c r="R7922"/>
      <c r="S7922"/>
    </row>
    <row r="7923" spans="1:19" x14ac:dyDescent="0.3">
      <c r="A7923">
        <v>7922</v>
      </c>
      <c r="B7923" t="s">
        <v>7938</v>
      </c>
      <c r="C7923" t="s">
        <v>17</v>
      </c>
      <c r="D7923" s="1">
        <v>300.7</v>
      </c>
      <c r="E7923" s="1">
        <v>311.89999999999998</v>
      </c>
      <c r="F7923" s="2">
        <v>1419</v>
      </c>
      <c r="G7923" s="1">
        <f>2*PI()*Predictive_Maintenance_Data[[#This Row],[Rotational speed '[rpm']]]/60</f>
        <v>148.59733251479722</v>
      </c>
      <c r="H7923" s="1">
        <v>47.7</v>
      </c>
      <c r="I7923" s="1">
        <f t="shared" si="123"/>
        <v>11.199999999999989</v>
      </c>
      <c r="J7923" s="1">
        <f>Predictive_Maintenance_Data[[#This Row],[Torque '[Nm']]]*Predictive_Maintenance_Data[[#This Row],[Angular velocity '[rad/s']]]/1000</f>
        <v>7.0880927609558277</v>
      </c>
      <c r="K7923" s="2">
        <v>179</v>
      </c>
      <c r="L7923" s="2">
        <v>0</v>
      </c>
      <c r="M7923" s="2">
        <v>0</v>
      </c>
      <c r="N7923" s="2">
        <v>0</v>
      </c>
      <c r="O7923" s="2">
        <v>0</v>
      </c>
      <c r="P7923" s="2">
        <v>0</v>
      </c>
      <c r="Q7923" s="2">
        <v>0</v>
      </c>
      <c r="R7923"/>
      <c r="S7923"/>
    </row>
    <row r="7924" spans="1:19" x14ac:dyDescent="0.3">
      <c r="A7924">
        <v>7923</v>
      </c>
      <c r="B7924" t="s">
        <v>7939</v>
      </c>
      <c r="C7924" t="s">
        <v>17</v>
      </c>
      <c r="D7924" s="1">
        <v>300.7</v>
      </c>
      <c r="E7924" s="1">
        <v>311.89999999999998</v>
      </c>
      <c r="F7924" s="2">
        <v>1462</v>
      </c>
      <c r="G7924" s="1">
        <f>2*PI()*Predictive_Maintenance_Data[[#This Row],[Rotational speed '[rpm']]]/60</f>
        <v>153.1002819849426</v>
      </c>
      <c r="H7924" s="1">
        <v>39.700000000000003</v>
      </c>
      <c r="I7924" s="1">
        <f t="shared" si="123"/>
        <v>11.199999999999989</v>
      </c>
      <c r="J7924" s="1">
        <f>Predictive_Maintenance_Data[[#This Row],[Torque '[Nm']]]*Predictive_Maintenance_Data[[#This Row],[Angular velocity '[rad/s']]]/1000</f>
        <v>6.0780811948022215</v>
      </c>
      <c r="K7924" s="2">
        <v>181</v>
      </c>
      <c r="L7924" s="2">
        <v>0</v>
      </c>
      <c r="M7924" s="2">
        <v>0</v>
      </c>
      <c r="N7924" s="2">
        <v>0</v>
      </c>
      <c r="O7924" s="2">
        <v>0</v>
      </c>
      <c r="P7924" s="2">
        <v>0</v>
      </c>
      <c r="Q7924" s="2">
        <v>0</v>
      </c>
      <c r="R7924"/>
      <c r="S7924"/>
    </row>
    <row r="7925" spans="1:19" x14ac:dyDescent="0.3">
      <c r="A7925">
        <v>7924</v>
      </c>
      <c r="B7925" t="s">
        <v>7940</v>
      </c>
      <c r="C7925" t="s">
        <v>15</v>
      </c>
      <c r="D7925" s="1">
        <v>300.8</v>
      </c>
      <c r="E7925" s="1">
        <v>312</v>
      </c>
      <c r="F7925" s="2">
        <v>1450</v>
      </c>
      <c r="G7925" s="1">
        <f>2*PI()*Predictive_Maintenance_Data[[#This Row],[Rotational speed '[rpm']]]/60</f>
        <v>151.84364492350667</v>
      </c>
      <c r="H7925" s="1">
        <v>45</v>
      </c>
      <c r="I7925" s="1">
        <f t="shared" si="123"/>
        <v>11.199999999999989</v>
      </c>
      <c r="J7925" s="1">
        <f>Predictive_Maintenance_Data[[#This Row],[Torque '[Nm']]]*Predictive_Maintenance_Data[[#This Row],[Angular velocity '[rad/s']]]/1000</f>
        <v>6.8329640215578005</v>
      </c>
      <c r="K7925" s="2">
        <v>183</v>
      </c>
      <c r="L7925" s="2">
        <v>0</v>
      </c>
      <c r="M7925" s="2">
        <v>0</v>
      </c>
      <c r="N7925" s="2">
        <v>0</v>
      </c>
      <c r="O7925" s="2">
        <v>0</v>
      </c>
      <c r="P7925" s="2">
        <v>0</v>
      </c>
      <c r="Q7925" s="2">
        <v>0</v>
      </c>
      <c r="R7925"/>
      <c r="S7925"/>
    </row>
    <row r="7926" spans="1:19" x14ac:dyDescent="0.3">
      <c r="A7926">
        <v>7925</v>
      </c>
      <c r="B7926" t="s">
        <v>7941</v>
      </c>
      <c r="C7926" t="s">
        <v>27</v>
      </c>
      <c r="D7926" s="1">
        <v>300.7</v>
      </c>
      <c r="E7926" s="1">
        <v>311.89999999999998</v>
      </c>
      <c r="F7926" s="2">
        <v>1389</v>
      </c>
      <c r="G7926" s="1">
        <f>2*PI()*Predictive_Maintenance_Data[[#This Row],[Rotational speed '[rpm']]]/60</f>
        <v>145.45573986120741</v>
      </c>
      <c r="H7926" s="1">
        <v>46.5</v>
      </c>
      <c r="I7926" s="1">
        <f t="shared" si="123"/>
        <v>11.199999999999989</v>
      </c>
      <c r="J7926" s="1">
        <f>Predictive_Maintenance_Data[[#This Row],[Torque '[Nm']]]*Predictive_Maintenance_Data[[#This Row],[Angular velocity '[rad/s']]]/1000</f>
        <v>6.7636919035461442</v>
      </c>
      <c r="K7926" s="2">
        <v>186</v>
      </c>
      <c r="L7926" s="2">
        <v>0</v>
      </c>
      <c r="M7926" s="2">
        <v>0</v>
      </c>
      <c r="N7926" s="2">
        <v>0</v>
      </c>
      <c r="O7926" s="2">
        <v>0</v>
      </c>
      <c r="P7926" s="2">
        <v>0</v>
      </c>
      <c r="Q7926" s="2">
        <v>0</v>
      </c>
      <c r="R7926"/>
      <c r="S7926"/>
    </row>
    <row r="7927" spans="1:19" x14ac:dyDescent="0.3">
      <c r="A7927">
        <v>7926</v>
      </c>
      <c r="B7927" t="s">
        <v>7942</v>
      </c>
      <c r="C7927" t="s">
        <v>15</v>
      </c>
      <c r="D7927" s="1">
        <v>300.7</v>
      </c>
      <c r="E7927" s="1">
        <v>311.89999999999998</v>
      </c>
      <c r="F7927" s="2">
        <v>1697</v>
      </c>
      <c r="G7927" s="1">
        <f>2*PI()*Predictive_Maintenance_Data[[#This Row],[Rotational speed '[rpm']]]/60</f>
        <v>177.70942443806265</v>
      </c>
      <c r="H7927" s="1">
        <v>28.2</v>
      </c>
      <c r="I7927" s="1">
        <f t="shared" si="123"/>
        <v>11.199999999999989</v>
      </c>
      <c r="J7927" s="1">
        <f>Predictive_Maintenance_Data[[#This Row],[Torque '[Nm']]]*Predictive_Maintenance_Data[[#This Row],[Angular velocity '[rad/s']]]/1000</f>
        <v>5.0114057691533676</v>
      </c>
      <c r="K7927" s="2">
        <v>191</v>
      </c>
      <c r="L7927" s="2">
        <v>0</v>
      </c>
      <c r="M7927" s="2">
        <v>0</v>
      </c>
      <c r="N7927" s="2">
        <v>0</v>
      </c>
      <c r="O7927" s="2">
        <v>0</v>
      </c>
      <c r="P7927" s="2">
        <v>0</v>
      </c>
      <c r="Q7927" s="2">
        <v>0</v>
      </c>
      <c r="R7927"/>
      <c r="S7927"/>
    </row>
    <row r="7928" spans="1:19" x14ac:dyDescent="0.3">
      <c r="A7928">
        <v>7927</v>
      </c>
      <c r="B7928" t="s">
        <v>7943</v>
      </c>
      <c r="C7928" t="s">
        <v>17</v>
      </c>
      <c r="D7928" s="1">
        <v>300.7</v>
      </c>
      <c r="E7928" s="1">
        <v>311.89999999999998</v>
      </c>
      <c r="F7928" s="2">
        <v>1335</v>
      </c>
      <c r="G7928" s="1">
        <f>2*PI()*Predictive_Maintenance_Data[[#This Row],[Rotational speed '[rpm']]]/60</f>
        <v>139.8008730847458</v>
      </c>
      <c r="H7928" s="1">
        <v>57.1</v>
      </c>
      <c r="I7928" s="1">
        <f t="shared" si="123"/>
        <v>11.199999999999989</v>
      </c>
      <c r="J7928" s="1">
        <f>Predictive_Maintenance_Data[[#This Row],[Torque '[Nm']]]*Predictive_Maintenance_Data[[#This Row],[Angular velocity '[rad/s']]]/1000</f>
        <v>7.9826298531389854</v>
      </c>
      <c r="K7928" s="2">
        <v>194</v>
      </c>
      <c r="L7928" s="2">
        <v>1</v>
      </c>
      <c r="M7928" s="2">
        <v>0</v>
      </c>
      <c r="N7928" s="2">
        <v>0</v>
      </c>
      <c r="O7928" s="2">
        <v>0</v>
      </c>
      <c r="P7928" s="2">
        <v>1</v>
      </c>
      <c r="Q7928" s="2">
        <v>0</v>
      </c>
      <c r="R7928"/>
      <c r="S7928"/>
    </row>
    <row r="7929" spans="1:19" x14ac:dyDescent="0.3">
      <c r="A7929">
        <v>7928</v>
      </c>
      <c r="B7929" t="s">
        <v>7944</v>
      </c>
      <c r="C7929" t="s">
        <v>17</v>
      </c>
      <c r="D7929" s="1">
        <v>300.7</v>
      </c>
      <c r="E7929" s="1">
        <v>311.89999999999998</v>
      </c>
      <c r="F7929" s="2">
        <v>1476</v>
      </c>
      <c r="G7929" s="1">
        <f>2*PI()*Predictive_Maintenance_Data[[#This Row],[Rotational speed '[rpm']]]/60</f>
        <v>154.56635855661781</v>
      </c>
      <c r="H7929" s="1">
        <v>42</v>
      </c>
      <c r="I7929" s="1">
        <f t="shared" si="123"/>
        <v>11.199999999999989</v>
      </c>
      <c r="J7929" s="1">
        <f>Predictive_Maintenance_Data[[#This Row],[Torque '[Nm']]]*Predictive_Maintenance_Data[[#This Row],[Angular velocity '[rad/s']]]/1000</f>
        <v>6.4917870593779483</v>
      </c>
      <c r="K7929" s="2">
        <v>196</v>
      </c>
      <c r="L7929" s="2">
        <v>0</v>
      </c>
      <c r="M7929" s="2">
        <v>0</v>
      </c>
      <c r="N7929" s="2">
        <v>0</v>
      </c>
      <c r="O7929" s="2">
        <v>0</v>
      </c>
      <c r="P7929" s="2">
        <v>0</v>
      </c>
      <c r="Q7929" s="2">
        <v>0</v>
      </c>
      <c r="R7929"/>
      <c r="S7929"/>
    </row>
    <row r="7930" spans="1:19" x14ac:dyDescent="0.3">
      <c r="A7930">
        <v>7929</v>
      </c>
      <c r="B7930" t="s">
        <v>7945</v>
      </c>
      <c r="C7930" t="s">
        <v>17</v>
      </c>
      <c r="D7930" s="1">
        <v>300.60000000000002</v>
      </c>
      <c r="E7930" s="1">
        <v>311.7</v>
      </c>
      <c r="F7930" s="2">
        <v>1497</v>
      </c>
      <c r="G7930" s="1">
        <f>2*PI()*Predictive_Maintenance_Data[[#This Row],[Rotational speed '[rpm']]]/60</f>
        <v>156.76547341413067</v>
      </c>
      <c r="H7930" s="1">
        <v>43.6</v>
      </c>
      <c r="I7930" s="1">
        <f t="shared" si="123"/>
        <v>11.099999999999966</v>
      </c>
      <c r="J7930" s="1">
        <f>Predictive_Maintenance_Data[[#This Row],[Torque '[Nm']]]*Predictive_Maintenance_Data[[#This Row],[Angular velocity '[rad/s']]]/1000</f>
        <v>6.8349746408560978</v>
      </c>
      <c r="K7930" s="2">
        <v>198</v>
      </c>
      <c r="L7930" s="2">
        <v>0</v>
      </c>
      <c r="M7930" s="2">
        <v>0</v>
      </c>
      <c r="N7930" s="2">
        <v>0</v>
      </c>
      <c r="O7930" s="2">
        <v>0</v>
      </c>
      <c r="P7930" s="2">
        <v>0</v>
      </c>
      <c r="Q7930" s="2">
        <v>0</v>
      </c>
      <c r="R7930"/>
      <c r="S7930"/>
    </row>
    <row r="7931" spans="1:19" x14ac:dyDescent="0.3">
      <c r="A7931">
        <v>7930</v>
      </c>
      <c r="B7931" t="s">
        <v>7946</v>
      </c>
      <c r="C7931" t="s">
        <v>15</v>
      </c>
      <c r="D7931" s="1">
        <v>300.60000000000002</v>
      </c>
      <c r="E7931" s="1">
        <v>311.60000000000002</v>
      </c>
      <c r="F7931" s="2">
        <v>1669</v>
      </c>
      <c r="G7931" s="1">
        <f>2*PI()*Predictive_Maintenance_Data[[#This Row],[Rotational speed '[rpm']]]/60</f>
        <v>174.77727129471216</v>
      </c>
      <c r="H7931" s="1">
        <v>29.2</v>
      </c>
      <c r="I7931" s="1">
        <f t="shared" si="123"/>
        <v>11</v>
      </c>
      <c r="J7931" s="1">
        <f>Predictive_Maintenance_Data[[#This Row],[Torque '[Nm']]]*Predictive_Maintenance_Data[[#This Row],[Angular velocity '[rad/s']]]/1000</f>
        <v>5.1034963218055953</v>
      </c>
      <c r="K7931" s="2">
        <v>200</v>
      </c>
      <c r="L7931" s="2">
        <v>0</v>
      </c>
      <c r="M7931" s="2">
        <v>0</v>
      </c>
      <c r="N7931" s="2">
        <v>0</v>
      </c>
      <c r="O7931" s="2">
        <v>0</v>
      </c>
      <c r="P7931" s="2">
        <v>0</v>
      </c>
      <c r="Q7931" s="2">
        <v>0</v>
      </c>
      <c r="R7931"/>
      <c r="S7931"/>
    </row>
    <row r="7932" spans="1:19" x14ac:dyDescent="0.3">
      <c r="A7932">
        <v>7931</v>
      </c>
      <c r="B7932" t="s">
        <v>7947</v>
      </c>
      <c r="C7932" t="s">
        <v>17</v>
      </c>
      <c r="D7932" s="1">
        <v>300.60000000000002</v>
      </c>
      <c r="E7932" s="1">
        <v>311.60000000000002</v>
      </c>
      <c r="F7932" s="2">
        <v>1455</v>
      </c>
      <c r="G7932" s="1">
        <f>2*PI()*Predictive_Maintenance_Data[[#This Row],[Rotational speed '[rpm']]]/60</f>
        <v>152.36724369910496</v>
      </c>
      <c r="H7932" s="1">
        <v>48</v>
      </c>
      <c r="I7932" s="1">
        <f t="shared" si="123"/>
        <v>11</v>
      </c>
      <c r="J7932" s="1">
        <f>Predictive_Maintenance_Data[[#This Row],[Torque '[Nm']]]*Predictive_Maintenance_Data[[#This Row],[Angular velocity '[rad/s']]]/1000</f>
        <v>7.3136276975570382</v>
      </c>
      <c r="K7932" s="2">
        <v>203</v>
      </c>
      <c r="L7932" s="2">
        <v>0</v>
      </c>
      <c r="M7932" s="2">
        <v>0</v>
      </c>
      <c r="N7932" s="2">
        <v>0</v>
      </c>
      <c r="O7932" s="2">
        <v>0</v>
      </c>
      <c r="P7932" s="2">
        <v>0</v>
      </c>
      <c r="Q7932" s="2">
        <v>0</v>
      </c>
      <c r="R7932"/>
      <c r="S7932"/>
    </row>
    <row r="7933" spans="1:19" x14ac:dyDescent="0.3">
      <c r="A7933">
        <v>7932</v>
      </c>
      <c r="B7933" t="s">
        <v>7948</v>
      </c>
      <c r="C7933" t="s">
        <v>17</v>
      </c>
      <c r="D7933" s="1">
        <v>300.7</v>
      </c>
      <c r="E7933" s="1">
        <v>311.7</v>
      </c>
      <c r="F7933" s="2">
        <v>1499</v>
      </c>
      <c r="G7933" s="1">
        <f>2*PI()*Predictive_Maintenance_Data[[#This Row],[Rotational speed '[rpm']]]/60</f>
        <v>156.97491292436999</v>
      </c>
      <c r="H7933" s="1">
        <v>38.4</v>
      </c>
      <c r="I7933" s="1">
        <f t="shared" si="123"/>
        <v>11</v>
      </c>
      <c r="J7933" s="1">
        <f>Predictive_Maintenance_Data[[#This Row],[Torque '[Nm']]]*Predictive_Maintenance_Data[[#This Row],[Angular velocity '[rad/s']]]/1000</f>
        <v>6.0278366562958068</v>
      </c>
      <c r="K7933" s="2">
        <v>205</v>
      </c>
      <c r="L7933" s="2">
        <v>0</v>
      </c>
      <c r="M7933" s="2">
        <v>0</v>
      </c>
      <c r="N7933" s="2">
        <v>0</v>
      </c>
      <c r="O7933" s="2">
        <v>0</v>
      </c>
      <c r="P7933" s="2">
        <v>0</v>
      </c>
      <c r="Q7933" s="2">
        <v>0</v>
      </c>
      <c r="R7933"/>
      <c r="S7933"/>
    </row>
    <row r="7934" spans="1:19" x14ac:dyDescent="0.3">
      <c r="A7934">
        <v>7933</v>
      </c>
      <c r="B7934" t="s">
        <v>7949</v>
      </c>
      <c r="C7934" t="s">
        <v>17</v>
      </c>
      <c r="D7934" s="1">
        <v>300.7</v>
      </c>
      <c r="E7934" s="1">
        <v>311.8</v>
      </c>
      <c r="F7934" s="2">
        <v>1478</v>
      </c>
      <c r="G7934" s="1">
        <f>2*PI()*Predictive_Maintenance_Data[[#This Row],[Rotational speed '[rpm']]]/60</f>
        <v>154.77579806685713</v>
      </c>
      <c r="H7934" s="1">
        <v>41.9</v>
      </c>
      <c r="I7934" s="1">
        <f t="shared" si="123"/>
        <v>11.100000000000023</v>
      </c>
      <c r="J7934" s="1">
        <f>Predictive_Maintenance_Data[[#This Row],[Torque '[Nm']]]*Predictive_Maintenance_Data[[#This Row],[Angular velocity '[rad/s']]]/1000</f>
        <v>6.485105939001313</v>
      </c>
      <c r="K7934" s="2">
        <v>207</v>
      </c>
      <c r="L7934" s="2">
        <v>0</v>
      </c>
      <c r="M7934" s="2">
        <v>0</v>
      </c>
      <c r="N7934" s="2">
        <v>0</v>
      </c>
      <c r="O7934" s="2">
        <v>0</v>
      </c>
      <c r="P7934" s="2">
        <v>0</v>
      </c>
      <c r="Q7934" s="2">
        <v>0</v>
      </c>
      <c r="R7934"/>
      <c r="S7934"/>
    </row>
    <row r="7935" spans="1:19" x14ac:dyDescent="0.3">
      <c r="A7935">
        <v>7934</v>
      </c>
      <c r="B7935" t="s">
        <v>7950</v>
      </c>
      <c r="C7935" t="s">
        <v>17</v>
      </c>
      <c r="D7935" s="1">
        <v>300.8</v>
      </c>
      <c r="E7935" s="1">
        <v>311.8</v>
      </c>
      <c r="F7935" s="2">
        <v>1928</v>
      </c>
      <c r="G7935" s="1">
        <f>2*PI()*Predictive_Maintenance_Data[[#This Row],[Rotational speed '[rpm']]]/60</f>
        <v>201.89968787070404</v>
      </c>
      <c r="H7935" s="1">
        <v>21.8</v>
      </c>
      <c r="I7935" s="1">
        <f t="shared" si="123"/>
        <v>11</v>
      </c>
      <c r="J7935" s="1">
        <f>Predictive_Maintenance_Data[[#This Row],[Torque '[Nm']]]*Predictive_Maintenance_Data[[#This Row],[Angular velocity '[rad/s']]]/1000</f>
        <v>4.4014131955813482</v>
      </c>
      <c r="K7935" s="2">
        <v>209</v>
      </c>
      <c r="L7935" s="2">
        <v>0</v>
      </c>
      <c r="M7935" s="2">
        <v>0</v>
      </c>
      <c r="N7935" s="2">
        <v>0</v>
      </c>
      <c r="O7935" s="2">
        <v>0</v>
      </c>
      <c r="P7935" s="2">
        <v>0</v>
      </c>
      <c r="Q7935" s="2">
        <v>0</v>
      </c>
      <c r="R7935"/>
      <c r="S7935"/>
    </row>
    <row r="7936" spans="1:19" x14ac:dyDescent="0.3">
      <c r="A7936">
        <v>7935</v>
      </c>
      <c r="B7936" t="s">
        <v>7951</v>
      </c>
      <c r="C7936" t="s">
        <v>15</v>
      </c>
      <c r="D7936" s="1">
        <v>300.8</v>
      </c>
      <c r="E7936" s="1">
        <v>311.89999999999998</v>
      </c>
      <c r="F7936" s="2">
        <v>1621</v>
      </c>
      <c r="G7936" s="1">
        <f>2*PI()*Predictive_Maintenance_Data[[#This Row],[Rotational speed '[rpm']]]/60</f>
        <v>169.7507230489685</v>
      </c>
      <c r="H7936" s="1">
        <v>28.3</v>
      </c>
      <c r="I7936" s="1">
        <f t="shared" si="123"/>
        <v>11.099999999999966</v>
      </c>
      <c r="J7936" s="1">
        <f>Predictive_Maintenance_Data[[#This Row],[Torque '[Nm']]]*Predictive_Maintenance_Data[[#This Row],[Angular velocity '[rad/s']]]/1000</f>
        <v>4.8039454622858084</v>
      </c>
      <c r="K7936" s="2">
        <v>211</v>
      </c>
      <c r="L7936" s="2">
        <v>0</v>
      </c>
      <c r="M7936" s="2">
        <v>0</v>
      </c>
      <c r="N7936" s="2">
        <v>0</v>
      </c>
      <c r="O7936" s="2">
        <v>0</v>
      </c>
      <c r="P7936" s="2">
        <v>0</v>
      </c>
      <c r="Q7936" s="2">
        <v>0</v>
      </c>
      <c r="R7936"/>
      <c r="S7936"/>
    </row>
    <row r="7937" spans="1:19" x14ac:dyDescent="0.3">
      <c r="A7937">
        <v>7936</v>
      </c>
      <c r="B7937" t="s">
        <v>7952</v>
      </c>
      <c r="C7937" t="s">
        <v>15</v>
      </c>
      <c r="D7937" s="1">
        <v>300.8</v>
      </c>
      <c r="E7937" s="1">
        <v>311.89999999999998</v>
      </c>
      <c r="F7937" s="2">
        <v>1356</v>
      </c>
      <c r="G7937" s="1">
        <f>2*PI()*Predictive_Maintenance_Data[[#This Row],[Rotational speed '[rpm']]]/60</f>
        <v>141.99998794225863</v>
      </c>
      <c r="H7937" s="1">
        <v>44.3</v>
      </c>
      <c r="I7937" s="1">
        <f t="shared" si="123"/>
        <v>11.099999999999966</v>
      </c>
      <c r="J7937" s="1">
        <f>Predictive_Maintenance_Data[[#This Row],[Torque '[Nm']]]*Predictive_Maintenance_Data[[#This Row],[Angular velocity '[rad/s']]]/1000</f>
        <v>6.2905994658420568</v>
      </c>
      <c r="K7937" s="2">
        <v>214</v>
      </c>
      <c r="L7937" s="2">
        <v>0</v>
      </c>
      <c r="M7937" s="2">
        <v>0</v>
      </c>
      <c r="N7937" s="2">
        <v>0</v>
      </c>
      <c r="O7937" s="2">
        <v>0</v>
      </c>
      <c r="P7937" s="2">
        <v>0</v>
      </c>
      <c r="Q7937" s="2">
        <v>0</v>
      </c>
      <c r="R7937"/>
      <c r="S7937"/>
    </row>
    <row r="7938" spans="1:19" x14ac:dyDescent="0.3">
      <c r="A7938">
        <v>7937</v>
      </c>
      <c r="B7938" t="s">
        <v>7953</v>
      </c>
      <c r="C7938" t="s">
        <v>17</v>
      </c>
      <c r="D7938" s="1">
        <v>300.8</v>
      </c>
      <c r="E7938" s="1">
        <v>311.7</v>
      </c>
      <c r="F7938" s="2">
        <v>1490</v>
      </c>
      <c r="G7938" s="1">
        <f>2*PI()*Predictive_Maintenance_Data[[#This Row],[Rotational speed '[rpm']]]/60</f>
        <v>156.03243512829306</v>
      </c>
      <c r="H7938" s="1">
        <v>46.4</v>
      </c>
      <c r="I7938" s="1">
        <f t="shared" ref="I7938:I8001" si="124">E7938-D7938</f>
        <v>10.899999999999977</v>
      </c>
      <c r="J7938" s="1">
        <f>Predictive_Maintenance_Data[[#This Row],[Torque '[Nm']]]*Predictive_Maintenance_Data[[#This Row],[Angular velocity '[rad/s']]]/1000</f>
        <v>7.2399049899527981</v>
      </c>
      <c r="K7938" s="2">
        <v>217</v>
      </c>
      <c r="L7938" s="2">
        <v>0</v>
      </c>
      <c r="M7938" s="2">
        <v>0</v>
      </c>
      <c r="N7938" s="2">
        <v>0</v>
      </c>
      <c r="O7938" s="2">
        <v>0</v>
      </c>
      <c r="P7938" s="2">
        <v>0</v>
      </c>
      <c r="Q7938" s="2">
        <v>0</v>
      </c>
      <c r="R7938"/>
      <c r="S7938"/>
    </row>
    <row r="7939" spans="1:19" x14ac:dyDescent="0.3">
      <c r="A7939">
        <v>7938</v>
      </c>
      <c r="B7939" t="s">
        <v>7954</v>
      </c>
      <c r="C7939" t="s">
        <v>17</v>
      </c>
      <c r="D7939" s="1">
        <v>300.8</v>
      </c>
      <c r="E7939" s="1">
        <v>311.7</v>
      </c>
      <c r="F7939" s="2">
        <v>1578</v>
      </c>
      <c r="G7939" s="1">
        <f>2*PI()*Predictive_Maintenance_Data[[#This Row],[Rotational speed '[rpm']]]/60</f>
        <v>165.24777357882311</v>
      </c>
      <c r="H7939" s="1">
        <v>31.4</v>
      </c>
      <c r="I7939" s="1">
        <f t="shared" si="124"/>
        <v>10.899999999999977</v>
      </c>
      <c r="J7939" s="1">
        <f>Predictive_Maintenance_Data[[#This Row],[Torque '[Nm']]]*Predictive_Maintenance_Data[[#This Row],[Angular velocity '[rad/s']]]/1000</f>
        <v>5.1887800903750456</v>
      </c>
      <c r="K7939" s="2">
        <v>219</v>
      </c>
      <c r="L7939" s="2">
        <v>0</v>
      </c>
      <c r="M7939" s="2">
        <v>0</v>
      </c>
      <c r="N7939" s="2">
        <v>0</v>
      </c>
      <c r="O7939" s="2">
        <v>0</v>
      </c>
      <c r="P7939" s="2">
        <v>0</v>
      </c>
      <c r="Q7939" s="2">
        <v>0</v>
      </c>
      <c r="R7939"/>
      <c r="S7939"/>
    </row>
    <row r="7940" spans="1:19" x14ac:dyDescent="0.3">
      <c r="A7940">
        <v>7939</v>
      </c>
      <c r="B7940" t="s">
        <v>7955</v>
      </c>
      <c r="C7940" t="s">
        <v>17</v>
      </c>
      <c r="D7940" s="1">
        <v>300.8</v>
      </c>
      <c r="E7940" s="1">
        <v>311.7</v>
      </c>
      <c r="F7940" s="2">
        <v>1681</v>
      </c>
      <c r="G7940" s="1">
        <f>2*PI()*Predictive_Maintenance_Data[[#This Row],[Rotational speed '[rpm']]]/60</f>
        <v>176.03390835614806</v>
      </c>
      <c r="H7940" s="1">
        <v>31.3</v>
      </c>
      <c r="I7940" s="1">
        <f t="shared" si="124"/>
        <v>10.899999999999977</v>
      </c>
      <c r="J7940" s="1">
        <f>Predictive_Maintenance_Data[[#This Row],[Torque '[Nm']]]*Predictive_Maintenance_Data[[#This Row],[Angular velocity '[rad/s']]]/1000</f>
        <v>5.5098613315474338</v>
      </c>
      <c r="K7940" s="2">
        <v>221</v>
      </c>
      <c r="L7940" s="2">
        <v>0</v>
      </c>
      <c r="M7940" s="2">
        <v>0</v>
      </c>
      <c r="N7940" s="2">
        <v>0</v>
      </c>
      <c r="O7940" s="2">
        <v>0</v>
      </c>
      <c r="P7940" s="2">
        <v>0</v>
      </c>
      <c r="Q7940" s="2">
        <v>0</v>
      </c>
      <c r="R7940"/>
      <c r="S7940"/>
    </row>
    <row r="7941" spans="1:19" x14ac:dyDescent="0.3">
      <c r="A7941">
        <v>7940</v>
      </c>
      <c r="B7941" t="s">
        <v>7956</v>
      </c>
      <c r="C7941" t="s">
        <v>17</v>
      </c>
      <c r="D7941" s="1">
        <v>300.8</v>
      </c>
      <c r="E7941" s="1">
        <v>311.8</v>
      </c>
      <c r="F7941" s="2">
        <v>1417</v>
      </c>
      <c r="G7941" s="1">
        <f>2*PI()*Predictive_Maintenance_Data[[#This Row],[Rotational speed '[rpm']]]/60</f>
        <v>148.3878930045579</v>
      </c>
      <c r="H7941" s="1">
        <v>43.4</v>
      </c>
      <c r="I7941" s="1">
        <f t="shared" si="124"/>
        <v>11</v>
      </c>
      <c r="J7941" s="1">
        <f>Predictive_Maintenance_Data[[#This Row],[Torque '[Nm']]]*Predictive_Maintenance_Data[[#This Row],[Angular velocity '[rad/s']]]/1000</f>
        <v>6.440034556397813</v>
      </c>
      <c r="K7941" s="2">
        <v>223</v>
      </c>
      <c r="L7941" s="2">
        <v>0</v>
      </c>
      <c r="M7941" s="2">
        <v>0</v>
      </c>
      <c r="N7941" s="2">
        <v>0</v>
      </c>
      <c r="O7941" s="2">
        <v>0</v>
      </c>
      <c r="P7941" s="2">
        <v>0</v>
      </c>
      <c r="Q7941" s="2">
        <v>0</v>
      </c>
      <c r="R7941"/>
      <c r="S7941"/>
    </row>
    <row r="7942" spans="1:19" x14ac:dyDescent="0.3">
      <c r="A7942">
        <v>7941</v>
      </c>
      <c r="B7942" t="s">
        <v>7957</v>
      </c>
      <c r="C7942" t="s">
        <v>15</v>
      </c>
      <c r="D7942" s="1">
        <v>300.7</v>
      </c>
      <c r="E7942" s="1">
        <v>311.7</v>
      </c>
      <c r="F7942" s="2">
        <v>1532</v>
      </c>
      <c r="G7942" s="1">
        <f>2*PI()*Predictive_Maintenance_Data[[#This Row],[Rotational speed '[rpm']]]/60</f>
        <v>160.43066484331877</v>
      </c>
      <c r="H7942" s="1">
        <v>40</v>
      </c>
      <c r="I7942" s="1">
        <f t="shared" si="124"/>
        <v>11</v>
      </c>
      <c r="J7942" s="1">
        <f>Predictive_Maintenance_Data[[#This Row],[Torque '[Nm']]]*Predictive_Maintenance_Data[[#This Row],[Angular velocity '[rad/s']]]/1000</f>
        <v>6.4172265937327504</v>
      </c>
      <c r="K7942" s="2">
        <v>0</v>
      </c>
      <c r="L7942" s="2">
        <v>0</v>
      </c>
      <c r="M7942" s="2">
        <v>0</v>
      </c>
      <c r="N7942" s="2">
        <v>0</v>
      </c>
      <c r="O7942" s="2">
        <v>0</v>
      </c>
      <c r="P7942" s="2">
        <v>0</v>
      </c>
      <c r="Q7942" s="2">
        <v>0</v>
      </c>
      <c r="R7942"/>
      <c r="S7942"/>
    </row>
    <row r="7943" spans="1:19" x14ac:dyDescent="0.3">
      <c r="A7943">
        <v>7942</v>
      </c>
      <c r="B7943" t="s">
        <v>7958</v>
      </c>
      <c r="C7943" t="s">
        <v>15</v>
      </c>
      <c r="D7943" s="1">
        <v>300.7</v>
      </c>
      <c r="E7943" s="1">
        <v>311.7</v>
      </c>
      <c r="F7943" s="2">
        <v>1499</v>
      </c>
      <c r="G7943" s="1">
        <f>2*PI()*Predictive_Maintenance_Data[[#This Row],[Rotational speed '[rpm']]]/60</f>
        <v>156.97491292436999</v>
      </c>
      <c r="H7943" s="1">
        <v>38.9</v>
      </c>
      <c r="I7943" s="1">
        <f t="shared" si="124"/>
        <v>11</v>
      </c>
      <c r="J7943" s="1">
        <f>Predictive_Maintenance_Data[[#This Row],[Torque '[Nm']]]*Predictive_Maintenance_Data[[#This Row],[Angular velocity '[rad/s']]]/1000</f>
        <v>6.1063241127579921</v>
      </c>
      <c r="K7943" s="2">
        <v>3</v>
      </c>
      <c r="L7943" s="2">
        <v>0</v>
      </c>
      <c r="M7943" s="2">
        <v>0</v>
      </c>
      <c r="N7943" s="2">
        <v>0</v>
      </c>
      <c r="O7943" s="2">
        <v>0</v>
      </c>
      <c r="P7943" s="2">
        <v>0</v>
      </c>
      <c r="Q7943" s="2">
        <v>0</v>
      </c>
      <c r="R7943"/>
      <c r="S7943"/>
    </row>
    <row r="7944" spans="1:19" x14ac:dyDescent="0.3">
      <c r="A7944">
        <v>7943</v>
      </c>
      <c r="B7944" t="s">
        <v>7959</v>
      </c>
      <c r="C7944" t="s">
        <v>17</v>
      </c>
      <c r="D7944" s="1">
        <v>300.8</v>
      </c>
      <c r="E7944" s="1">
        <v>311.7</v>
      </c>
      <c r="F7944" s="2">
        <v>1432</v>
      </c>
      <c r="G7944" s="1">
        <f>2*PI()*Predictive_Maintenance_Data[[#This Row],[Rotational speed '[rpm']]]/60</f>
        <v>149.95868933135279</v>
      </c>
      <c r="H7944" s="1">
        <v>45.8</v>
      </c>
      <c r="I7944" s="1">
        <f t="shared" si="124"/>
        <v>10.899999999999977</v>
      </c>
      <c r="J7944" s="1">
        <f>Predictive_Maintenance_Data[[#This Row],[Torque '[Nm']]]*Predictive_Maintenance_Data[[#This Row],[Angular velocity '[rad/s']]]/1000</f>
        <v>6.8681079713759576</v>
      </c>
      <c r="K7944" s="2">
        <v>6</v>
      </c>
      <c r="L7944" s="2">
        <v>0</v>
      </c>
      <c r="M7944" s="2">
        <v>0</v>
      </c>
      <c r="N7944" s="2">
        <v>0</v>
      </c>
      <c r="O7944" s="2">
        <v>0</v>
      </c>
      <c r="P7944" s="2">
        <v>0</v>
      </c>
      <c r="Q7944" s="2">
        <v>0</v>
      </c>
      <c r="R7944"/>
      <c r="S7944"/>
    </row>
    <row r="7945" spans="1:19" x14ac:dyDescent="0.3">
      <c r="A7945">
        <v>7944</v>
      </c>
      <c r="B7945" t="s">
        <v>7960</v>
      </c>
      <c r="C7945" t="s">
        <v>17</v>
      </c>
      <c r="D7945" s="1">
        <v>300.8</v>
      </c>
      <c r="E7945" s="1">
        <v>311.7</v>
      </c>
      <c r="F7945" s="2">
        <v>1753</v>
      </c>
      <c r="G7945" s="1">
        <f>2*PI()*Predictive_Maintenance_Data[[#This Row],[Rotational speed '[rpm']]]/60</f>
        <v>183.57373072476358</v>
      </c>
      <c r="H7945" s="1">
        <v>29</v>
      </c>
      <c r="I7945" s="1">
        <f t="shared" si="124"/>
        <v>10.899999999999977</v>
      </c>
      <c r="J7945" s="1">
        <f>Predictive_Maintenance_Data[[#This Row],[Torque '[Nm']]]*Predictive_Maintenance_Data[[#This Row],[Angular velocity '[rad/s']]]/1000</f>
        <v>5.3236381910181434</v>
      </c>
      <c r="K7945" s="2">
        <v>8</v>
      </c>
      <c r="L7945" s="2">
        <v>0</v>
      </c>
      <c r="M7945" s="2">
        <v>0</v>
      </c>
      <c r="N7945" s="2">
        <v>0</v>
      </c>
      <c r="O7945" s="2">
        <v>0</v>
      </c>
      <c r="P7945" s="2">
        <v>0</v>
      </c>
      <c r="Q7945" s="2">
        <v>0</v>
      </c>
      <c r="R7945"/>
      <c r="S7945"/>
    </row>
    <row r="7946" spans="1:19" x14ac:dyDescent="0.3">
      <c r="A7946">
        <v>7945</v>
      </c>
      <c r="B7946" t="s">
        <v>7961</v>
      </c>
      <c r="C7946" t="s">
        <v>17</v>
      </c>
      <c r="D7946" s="1">
        <v>300.8</v>
      </c>
      <c r="E7946" s="1">
        <v>311.7</v>
      </c>
      <c r="F7946" s="2">
        <v>1414</v>
      </c>
      <c r="G7946" s="1">
        <f>2*PI()*Predictive_Maintenance_Data[[#This Row],[Rotational speed '[rpm']]]/60</f>
        <v>148.0737337391989</v>
      </c>
      <c r="H7946" s="1">
        <v>49</v>
      </c>
      <c r="I7946" s="1">
        <f t="shared" si="124"/>
        <v>10.899999999999977</v>
      </c>
      <c r="J7946" s="1">
        <f>Predictive_Maintenance_Data[[#This Row],[Torque '[Nm']]]*Predictive_Maintenance_Data[[#This Row],[Angular velocity '[rad/s']]]/1000</f>
        <v>7.2556129532207461</v>
      </c>
      <c r="K7946" s="2">
        <v>10</v>
      </c>
      <c r="L7946" s="2">
        <v>0</v>
      </c>
      <c r="M7946" s="2">
        <v>0</v>
      </c>
      <c r="N7946" s="2">
        <v>0</v>
      </c>
      <c r="O7946" s="2">
        <v>0</v>
      </c>
      <c r="P7946" s="2">
        <v>0</v>
      </c>
      <c r="Q7946" s="2">
        <v>0</v>
      </c>
      <c r="R7946"/>
      <c r="S7946"/>
    </row>
    <row r="7947" spans="1:19" x14ac:dyDescent="0.3">
      <c r="A7947">
        <v>7946</v>
      </c>
      <c r="B7947" t="s">
        <v>7962</v>
      </c>
      <c r="C7947" t="s">
        <v>17</v>
      </c>
      <c r="D7947" s="1">
        <v>300.8</v>
      </c>
      <c r="E7947" s="1">
        <v>311.7</v>
      </c>
      <c r="F7947" s="2">
        <v>1655</v>
      </c>
      <c r="G7947" s="1">
        <f>2*PI()*Predictive_Maintenance_Data[[#This Row],[Rotational speed '[rpm']]]/60</f>
        <v>173.31119472303692</v>
      </c>
      <c r="H7947" s="1">
        <v>32.200000000000003</v>
      </c>
      <c r="I7947" s="1">
        <f t="shared" si="124"/>
        <v>10.899999999999977</v>
      </c>
      <c r="J7947" s="1">
        <f>Predictive_Maintenance_Data[[#This Row],[Torque '[Nm']]]*Predictive_Maintenance_Data[[#This Row],[Angular velocity '[rad/s']]]/1000</f>
        <v>5.5806204700817892</v>
      </c>
      <c r="K7947" s="2">
        <v>12</v>
      </c>
      <c r="L7947" s="2">
        <v>0</v>
      </c>
      <c r="M7947" s="2">
        <v>0</v>
      </c>
      <c r="N7947" s="2">
        <v>0</v>
      </c>
      <c r="O7947" s="2">
        <v>0</v>
      </c>
      <c r="P7947" s="2">
        <v>0</v>
      </c>
      <c r="Q7947" s="2">
        <v>0</v>
      </c>
      <c r="R7947"/>
      <c r="S7947"/>
    </row>
    <row r="7948" spans="1:19" x14ac:dyDescent="0.3">
      <c r="A7948">
        <v>7947</v>
      </c>
      <c r="B7948" t="s">
        <v>7963</v>
      </c>
      <c r="C7948" t="s">
        <v>17</v>
      </c>
      <c r="D7948" s="1">
        <v>300.8</v>
      </c>
      <c r="E7948" s="1">
        <v>311.60000000000002</v>
      </c>
      <c r="F7948" s="2">
        <v>1516</v>
      </c>
      <c r="G7948" s="1">
        <f>2*PI()*Predictive_Maintenance_Data[[#This Row],[Rotational speed '[rpm']]]/60</f>
        <v>158.7551487614042</v>
      </c>
      <c r="H7948" s="1">
        <v>35.6</v>
      </c>
      <c r="I7948" s="1">
        <f t="shared" si="124"/>
        <v>10.800000000000011</v>
      </c>
      <c r="J7948" s="1">
        <f>Predictive_Maintenance_Data[[#This Row],[Torque '[Nm']]]*Predictive_Maintenance_Data[[#This Row],[Angular velocity '[rad/s']]]/1000</f>
        <v>5.6516832959059897</v>
      </c>
      <c r="K7948" s="2">
        <v>14</v>
      </c>
      <c r="L7948" s="2">
        <v>0</v>
      </c>
      <c r="M7948" s="2">
        <v>0</v>
      </c>
      <c r="N7948" s="2">
        <v>0</v>
      </c>
      <c r="O7948" s="2">
        <v>0</v>
      </c>
      <c r="P7948" s="2">
        <v>0</v>
      </c>
      <c r="Q7948" s="2">
        <v>0</v>
      </c>
      <c r="R7948"/>
      <c r="S7948"/>
    </row>
    <row r="7949" spans="1:19" x14ac:dyDescent="0.3">
      <c r="A7949">
        <v>7948</v>
      </c>
      <c r="B7949" t="s">
        <v>7964</v>
      </c>
      <c r="C7949" t="s">
        <v>17</v>
      </c>
      <c r="D7949" s="1">
        <v>300.8</v>
      </c>
      <c r="E7949" s="1">
        <v>311.7</v>
      </c>
      <c r="F7949" s="2">
        <v>1426</v>
      </c>
      <c r="G7949" s="1">
        <f>2*PI()*Predictive_Maintenance_Data[[#This Row],[Rotational speed '[rpm']]]/60</f>
        <v>149.33037080063482</v>
      </c>
      <c r="H7949" s="1">
        <v>45.5</v>
      </c>
      <c r="I7949" s="1">
        <f t="shared" si="124"/>
        <v>10.899999999999977</v>
      </c>
      <c r="J7949" s="1">
        <f>Predictive_Maintenance_Data[[#This Row],[Torque '[Nm']]]*Predictive_Maintenance_Data[[#This Row],[Angular velocity '[rad/s']]]/1000</f>
        <v>6.7945318714288838</v>
      </c>
      <c r="K7949" s="2">
        <v>16</v>
      </c>
      <c r="L7949" s="2">
        <v>0</v>
      </c>
      <c r="M7949" s="2">
        <v>0</v>
      </c>
      <c r="N7949" s="2">
        <v>0</v>
      </c>
      <c r="O7949" s="2">
        <v>0</v>
      </c>
      <c r="P7949" s="2">
        <v>0</v>
      </c>
      <c r="Q7949" s="2">
        <v>0</v>
      </c>
      <c r="R7949"/>
      <c r="S7949"/>
    </row>
    <row r="7950" spans="1:19" x14ac:dyDescent="0.3">
      <c r="A7950">
        <v>7949</v>
      </c>
      <c r="B7950" t="s">
        <v>7965</v>
      </c>
      <c r="C7950" t="s">
        <v>17</v>
      </c>
      <c r="D7950" s="1">
        <v>300.8</v>
      </c>
      <c r="E7950" s="1">
        <v>311.7</v>
      </c>
      <c r="F7950" s="2">
        <v>1479</v>
      </c>
      <c r="G7950" s="1">
        <f>2*PI()*Predictive_Maintenance_Data[[#This Row],[Rotational speed '[rpm']]]/60</f>
        <v>154.88051782197681</v>
      </c>
      <c r="H7950" s="1">
        <v>39.4</v>
      </c>
      <c r="I7950" s="1">
        <f t="shared" si="124"/>
        <v>10.899999999999977</v>
      </c>
      <c r="J7950" s="1">
        <f>Predictive_Maintenance_Data[[#This Row],[Torque '[Nm']]]*Predictive_Maintenance_Data[[#This Row],[Angular velocity '[rad/s']]]/1000</f>
        <v>6.1022924021858866</v>
      </c>
      <c r="K7950" s="2">
        <v>18</v>
      </c>
      <c r="L7950" s="2">
        <v>0</v>
      </c>
      <c r="M7950" s="2">
        <v>0</v>
      </c>
      <c r="N7950" s="2">
        <v>0</v>
      </c>
      <c r="O7950" s="2">
        <v>0</v>
      </c>
      <c r="P7950" s="2">
        <v>0</v>
      </c>
      <c r="Q7950" s="2">
        <v>0</v>
      </c>
      <c r="R7950"/>
      <c r="S7950"/>
    </row>
    <row r="7951" spans="1:19" x14ac:dyDescent="0.3">
      <c r="A7951">
        <v>7950</v>
      </c>
      <c r="B7951" t="s">
        <v>7966</v>
      </c>
      <c r="C7951" t="s">
        <v>15</v>
      </c>
      <c r="D7951" s="1">
        <v>300.7</v>
      </c>
      <c r="E7951" s="1">
        <v>311.5</v>
      </c>
      <c r="F7951" s="2">
        <v>1569</v>
      </c>
      <c r="G7951" s="1">
        <f>2*PI()*Predictive_Maintenance_Data[[#This Row],[Rotational speed '[rpm']]]/60</f>
        <v>164.30529578274619</v>
      </c>
      <c r="H7951" s="1">
        <v>36.4</v>
      </c>
      <c r="I7951" s="1">
        <f t="shared" si="124"/>
        <v>10.800000000000011</v>
      </c>
      <c r="J7951" s="1">
        <f>Predictive_Maintenance_Data[[#This Row],[Torque '[Nm']]]*Predictive_Maintenance_Data[[#This Row],[Angular velocity '[rad/s']]]/1000</f>
        <v>5.980712766491961</v>
      </c>
      <c r="K7951" s="2">
        <v>20</v>
      </c>
      <c r="L7951" s="2">
        <v>0</v>
      </c>
      <c r="M7951" s="2">
        <v>0</v>
      </c>
      <c r="N7951" s="2">
        <v>0</v>
      </c>
      <c r="O7951" s="2">
        <v>0</v>
      </c>
      <c r="P7951" s="2">
        <v>0</v>
      </c>
      <c r="Q7951" s="2">
        <v>0</v>
      </c>
      <c r="R7951"/>
      <c r="S7951"/>
    </row>
    <row r="7952" spans="1:19" x14ac:dyDescent="0.3">
      <c r="A7952">
        <v>7951</v>
      </c>
      <c r="B7952" t="s">
        <v>7967</v>
      </c>
      <c r="C7952" t="s">
        <v>17</v>
      </c>
      <c r="D7952" s="1">
        <v>300.8</v>
      </c>
      <c r="E7952" s="1">
        <v>311.60000000000002</v>
      </c>
      <c r="F7952" s="2">
        <v>1568</v>
      </c>
      <c r="G7952" s="1">
        <f>2*PI()*Predictive_Maintenance_Data[[#This Row],[Rotational speed '[rpm']]]/60</f>
        <v>164.20057602762651</v>
      </c>
      <c r="H7952" s="1">
        <v>36</v>
      </c>
      <c r="I7952" s="1">
        <f t="shared" si="124"/>
        <v>10.800000000000011</v>
      </c>
      <c r="J7952" s="1">
        <f>Predictive_Maintenance_Data[[#This Row],[Torque '[Nm']]]*Predictive_Maintenance_Data[[#This Row],[Angular velocity '[rad/s']]]/1000</f>
        <v>5.9112207369945544</v>
      </c>
      <c r="K7952" s="2">
        <v>23</v>
      </c>
      <c r="L7952" s="2">
        <v>0</v>
      </c>
      <c r="M7952" s="2">
        <v>0</v>
      </c>
      <c r="N7952" s="2">
        <v>0</v>
      </c>
      <c r="O7952" s="2">
        <v>0</v>
      </c>
      <c r="P7952" s="2">
        <v>0</v>
      </c>
      <c r="Q7952" s="2">
        <v>0</v>
      </c>
      <c r="R7952"/>
      <c r="S7952"/>
    </row>
    <row r="7953" spans="1:19" x14ac:dyDescent="0.3">
      <c r="A7953">
        <v>7952</v>
      </c>
      <c r="B7953" t="s">
        <v>7968</v>
      </c>
      <c r="C7953" t="s">
        <v>15</v>
      </c>
      <c r="D7953" s="1">
        <v>300.89999999999998</v>
      </c>
      <c r="E7953" s="1">
        <v>311.8</v>
      </c>
      <c r="F7953" s="2">
        <v>1843</v>
      </c>
      <c r="G7953" s="1">
        <f>2*PI()*Predictive_Maintenance_Data[[#This Row],[Rotational speed '[rpm']]]/60</f>
        <v>192.99850868553295</v>
      </c>
      <c r="H7953" s="1">
        <v>24.5</v>
      </c>
      <c r="I7953" s="1">
        <f t="shared" si="124"/>
        <v>10.900000000000034</v>
      </c>
      <c r="J7953" s="1">
        <f>Predictive_Maintenance_Data[[#This Row],[Torque '[Nm']]]*Predictive_Maintenance_Data[[#This Row],[Angular velocity '[rad/s']]]/1000</f>
        <v>4.7284634627955571</v>
      </c>
      <c r="K7953" s="2">
        <v>25</v>
      </c>
      <c r="L7953" s="2">
        <v>0</v>
      </c>
      <c r="M7953" s="2">
        <v>0</v>
      </c>
      <c r="N7953" s="2">
        <v>0</v>
      </c>
      <c r="O7953" s="2">
        <v>0</v>
      </c>
      <c r="P7953" s="2">
        <v>0</v>
      </c>
      <c r="Q7953" s="2">
        <v>0</v>
      </c>
      <c r="R7953"/>
      <c r="S7953"/>
    </row>
    <row r="7954" spans="1:19" x14ac:dyDescent="0.3">
      <c r="A7954">
        <v>7953</v>
      </c>
      <c r="B7954" t="s">
        <v>7969</v>
      </c>
      <c r="C7954" t="s">
        <v>15</v>
      </c>
      <c r="D7954" s="1">
        <v>300.89999999999998</v>
      </c>
      <c r="E7954" s="1">
        <v>311.89999999999998</v>
      </c>
      <c r="F7954" s="2">
        <v>1480</v>
      </c>
      <c r="G7954" s="1">
        <f>2*PI()*Predictive_Maintenance_Data[[#This Row],[Rotational speed '[rpm']]]/60</f>
        <v>154.98523757709646</v>
      </c>
      <c r="H7954" s="1">
        <v>40.9</v>
      </c>
      <c r="I7954" s="1">
        <f t="shared" si="124"/>
        <v>11</v>
      </c>
      <c r="J7954" s="1">
        <f>Predictive_Maintenance_Data[[#This Row],[Torque '[Nm']]]*Predictive_Maintenance_Data[[#This Row],[Angular velocity '[rad/s']]]/1000</f>
        <v>6.3388962169032448</v>
      </c>
      <c r="K7954" s="2">
        <v>28</v>
      </c>
      <c r="L7954" s="2">
        <v>0</v>
      </c>
      <c r="M7954" s="2">
        <v>0</v>
      </c>
      <c r="N7954" s="2">
        <v>0</v>
      </c>
      <c r="O7954" s="2">
        <v>0</v>
      </c>
      <c r="P7954" s="2">
        <v>0</v>
      </c>
      <c r="Q7954" s="2">
        <v>0</v>
      </c>
      <c r="R7954"/>
      <c r="S7954"/>
    </row>
    <row r="7955" spans="1:19" x14ac:dyDescent="0.3">
      <c r="A7955">
        <v>7954</v>
      </c>
      <c r="B7955" t="s">
        <v>7970</v>
      </c>
      <c r="C7955" t="s">
        <v>17</v>
      </c>
      <c r="D7955" s="1">
        <v>301</v>
      </c>
      <c r="E7955" s="1">
        <v>312</v>
      </c>
      <c r="F7955" s="2">
        <v>1447</v>
      </c>
      <c r="G7955" s="1">
        <f>2*PI()*Predictive_Maintenance_Data[[#This Row],[Rotational speed '[rpm']]]/60</f>
        <v>151.52948565814768</v>
      </c>
      <c r="H7955" s="1">
        <v>36.799999999999997</v>
      </c>
      <c r="I7955" s="1">
        <f t="shared" si="124"/>
        <v>11</v>
      </c>
      <c r="J7955" s="1">
        <f>Predictive_Maintenance_Data[[#This Row],[Torque '[Nm']]]*Predictive_Maintenance_Data[[#This Row],[Angular velocity '[rad/s']]]/1000</f>
        <v>5.5762850722198349</v>
      </c>
      <c r="K7955" s="2">
        <v>31</v>
      </c>
      <c r="L7955" s="2">
        <v>0</v>
      </c>
      <c r="M7955" s="2">
        <v>0</v>
      </c>
      <c r="N7955" s="2">
        <v>0</v>
      </c>
      <c r="O7955" s="2">
        <v>0</v>
      </c>
      <c r="P7955" s="2">
        <v>0</v>
      </c>
      <c r="Q7955" s="2">
        <v>0</v>
      </c>
      <c r="R7955"/>
      <c r="S7955"/>
    </row>
    <row r="7956" spans="1:19" x14ac:dyDescent="0.3">
      <c r="A7956">
        <v>7955</v>
      </c>
      <c r="B7956" t="s">
        <v>7971</v>
      </c>
      <c r="C7956" t="s">
        <v>17</v>
      </c>
      <c r="D7956" s="1">
        <v>301</v>
      </c>
      <c r="E7956" s="1">
        <v>311.89999999999998</v>
      </c>
      <c r="F7956" s="2">
        <v>1454</v>
      </c>
      <c r="G7956" s="1">
        <f>2*PI()*Predictive_Maintenance_Data[[#This Row],[Rotational speed '[rpm']]]/60</f>
        <v>152.26252394398531</v>
      </c>
      <c r="H7956" s="1">
        <v>41.9</v>
      </c>
      <c r="I7956" s="1">
        <f t="shared" si="124"/>
        <v>10.899999999999977</v>
      </c>
      <c r="J7956" s="1">
        <f>Predictive_Maintenance_Data[[#This Row],[Torque '[Nm']]]*Predictive_Maintenance_Data[[#This Row],[Angular velocity '[rad/s']]]/1000</f>
        <v>6.3797997532529847</v>
      </c>
      <c r="K7956" s="2">
        <v>33</v>
      </c>
      <c r="L7956" s="2">
        <v>0</v>
      </c>
      <c r="M7956" s="2">
        <v>0</v>
      </c>
      <c r="N7956" s="2">
        <v>0</v>
      </c>
      <c r="O7956" s="2">
        <v>0</v>
      </c>
      <c r="P7956" s="2">
        <v>0</v>
      </c>
      <c r="Q7956" s="2">
        <v>0</v>
      </c>
      <c r="R7956"/>
      <c r="S7956"/>
    </row>
    <row r="7957" spans="1:19" x14ac:dyDescent="0.3">
      <c r="A7957">
        <v>7956</v>
      </c>
      <c r="B7957" t="s">
        <v>7972</v>
      </c>
      <c r="C7957" t="s">
        <v>15</v>
      </c>
      <c r="D7957" s="1">
        <v>300.89999999999998</v>
      </c>
      <c r="E7957" s="1">
        <v>311.89999999999998</v>
      </c>
      <c r="F7957" s="2">
        <v>1310</v>
      </c>
      <c r="G7957" s="1">
        <f>2*PI()*Predictive_Maintenance_Data[[#This Row],[Rotational speed '[rpm']]]/60</f>
        <v>137.18287920675431</v>
      </c>
      <c r="H7957" s="1">
        <v>56.1</v>
      </c>
      <c r="I7957" s="1">
        <f t="shared" si="124"/>
        <v>11</v>
      </c>
      <c r="J7957" s="1">
        <f>Predictive_Maintenance_Data[[#This Row],[Torque '[Nm']]]*Predictive_Maintenance_Data[[#This Row],[Angular velocity '[rad/s']]]/1000</f>
        <v>7.6959595234989164</v>
      </c>
      <c r="K7957" s="2">
        <v>35</v>
      </c>
      <c r="L7957" s="2">
        <v>0</v>
      </c>
      <c r="M7957" s="2">
        <v>0</v>
      </c>
      <c r="N7957" s="2">
        <v>0</v>
      </c>
      <c r="O7957" s="2">
        <v>0</v>
      </c>
      <c r="P7957" s="2">
        <v>0</v>
      </c>
      <c r="Q7957" s="2">
        <v>0</v>
      </c>
      <c r="R7957"/>
      <c r="S7957"/>
    </row>
    <row r="7958" spans="1:19" x14ac:dyDescent="0.3">
      <c r="A7958">
        <v>7957</v>
      </c>
      <c r="B7958" t="s">
        <v>7973</v>
      </c>
      <c r="C7958" t="s">
        <v>27</v>
      </c>
      <c r="D7958" s="1">
        <v>300.89999999999998</v>
      </c>
      <c r="E7958" s="1">
        <v>311.89999999999998</v>
      </c>
      <c r="F7958" s="2">
        <v>1513</v>
      </c>
      <c r="G7958" s="1">
        <f>2*PI()*Predictive_Maintenance_Data[[#This Row],[Rotational speed '[rpm']]]/60</f>
        <v>158.44098949604523</v>
      </c>
      <c r="H7958" s="1">
        <v>38</v>
      </c>
      <c r="I7958" s="1">
        <f t="shared" si="124"/>
        <v>11</v>
      </c>
      <c r="J7958" s="1">
        <f>Predictive_Maintenance_Data[[#This Row],[Torque '[Nm']]]*Predictive_Maintenance_Data[[#This Row],[Angular velocity '[rad/s']]]/1000</f>
        <v>6.020757600849719</v>
      </c>
      <c r="K7958" s="2">
        <v>38</v>
      </c>
      <c r="L7958" s="2">
        <v>0</v>
      </c>
      <c r="M7958" s="2">
        <v>0</v>
      </c>
      <c r="N7958" s="2">
        <v>0</v>
      </c>
      <c r="O7958" s="2">
        <v>0</v>
      </c>
      <c r="P7958" s="2">
        <v>0</v>
      </c>
      <c r="Q7958" s="2">
        <v>0</v>
      </c>
      <c r="R7958"/>
      <c r="S7958"/>
    </row>
    <row r="7959" spans="1:19" x14ac:dyDescent="0.3">
      <c r="A7959">
        <v>7958</v>
      </c>
      <c r="B7959" t="s">
        <v>7974</v>
      </c>
      <c r="C7959" t="s">
        <v>27</v>
      </c>
      <c r="D7959" s="1">
        <v>300.89999999999998</v>
      </c>
      <c r="E7959" s="1">
        <v>311.89999999999998</v>
      </c>
      <c r="F7959" s="2">
        <v>2140</v>
      </c>
      <c r="G7959" s="1">
        <f>2*PI()*Predictive_Maintenance_Data[[#This Row],[Rotational speed '[rpm']]]/60</f>
        <v>224.10027595607193</v>
      </c>
      <c r="H7959" s="1">
        <v>16.5</v>
      </c>
      <c r="I7959" s="1">
        <f t="shared" si="124"/>
        <v>11</v>
      </c>
      <c r="J7959" s="1">
        <f>Predictive_Maintenance_Data[[#This Row],[Torque '[Nm']]]*Predictive_Maintenance_Data[[#This Row],[Angular velocity '[rad/s']]]/1000</f>
        <v>3.6976545532751866</v>
      </c>
      <c r="K7959" s="2">
        <v>43</v>
      </c>
      <c r="L7959" s="2">
        <v>0</v>
      </c>
      <c r="M7959" s="2">
        <v>0</v>
      </c>
      <c r="N7959" s="2">
        <v>0</v>
      </c>
      <c r="O7959" s="2">
        <v>0</v>
      </c>
      <c r="P7959" s="2">
        <v>0</v>
      </c>
      <c r="Q7959" s="2">
        <v>0</v>
      </c>
      <c r="R7959"/>
      <c r="S7959"/>
    </row>
    <row r="7960" spans="1:19" x14ac:dyDescent="0.3">
      <c r="A7960">
        <v>7959</v>
      </c>
      <c r="B7960" t="s">
        <v>7975</v>
      </c>
      <c r="C7960" t="s">
        <v>17</v>
      </c>
      <c r="D7960" s="1">
        <v>301</v>
      </c>
      <c r="E7960" s="1">
        <v>312.10000000000002</v>
      </c>
      <c r="F7960" s="2">
        <v>1377</v>
      </c>
      <c r="G7960" s="1">
        <f>2*PI()*Predictive_Maintenance_Data[[#This Row],[Rotational speed '[rpm']]]/60</f>
        <v>144.19910279977151</v>
      </c>
      <c r="H7960" s="1">
        <v>49.9</v>
      </c>
      <c r="I7960" s="1">
        <f t="shared" si="124"/>
        <v>11.100000000000023</v>
      </c>
      <c r="J7960" s="1">
        <f>Predictive_Maintenance_Data[[#This Row],[Torque '[Nm']]]*Predictive_Maintenance_Data[[#This Row],[Angular velocity '[rad/s']]]/1000</f>
        <v>7.1955352297085984</v>
      </c>
      <c r="K7960" s="2">
        <v>48</v>
      </c>
      <c r="L7960" s="2">
        <v>0</v>
      </c>
      <c r="M7960" s="2">
        <v>0</v>
      </c>
      <c r="N7960" s="2">
        <v>0</v>
      </c>
      <c r="O7960" s="2">
        <v>0</v>
      </c>
      <c r="P7960" s="2">
        <v>0</v>
      </c>
      <c r="Q7960" s="2">
        <v>0</v>
      </c>
      <c r="R7960"/>
      <c r="S7960"/>
    </row>
    <row r="7961" spans="1:19" x14ac:dyDescent="0.3">
      <c r="A7961">
        <v>7960</v>
      </c>
      <c r="B7961" t="s">
        <v>7976</v>
      </c>
      <c r="C7961" t="s">
        <v>17</v>
      </c>
      <c r="D7961" s="1">
        <v>301</v>
      </c>
      <c r="E7961" s="1">
        <v>312.10000000000002</v>
      </c>
      <c r="F7961" s="2">
        <v>1585</v>
      </c>
      <c r="G7961" s="1">
        <f>2*PI()*Predictive_Maintenance_Data[[#This Row],[Rotational speed '[rpm']]]/60</f>
        <v>165.98081186466072</v>
      </c>
      <c r="H7961" s="1">
        <v>32.299999999999997</v>
      </c>
      <c r="I7961" s="1">
        <f t="shared" si="124"/>
        <v>11.100000000000023</v>
      </c>
      <c r="J7961" s="1">
        <f>Predictive_Maintenance_Data[[#This Row],[Torque '[Nm']]]*Predictive_Maintenance_Data[[#This Row],[Angular velocity '[rad/s']]]/1000</f>
        <v>5.3611802232285406</v>
      </c>
      <c r="K7961" s="2">
        <v>50</v>
      </c>
      <c r="L7961" s="2">
        <v>0</v>
      </c>
      <c r="M7961" s="2">
        <v>0</v>
      </c>
      <c r="N7961" s="2">
        <v>0</v>
      </c>
      <c r="O7961" s="2">
        <v>0</v>
      </c>
      <c r="P7961" s="2">
        <v>0</v>
      </c>
      <c r="Q7961" s="2">
        <v>0</v>
      </c>
      <c r="R7961"/>
      <c r="S7961"/>
    </row>
    <row r="7962" spans="1:19" x14ac:dyDescent="0.3">
      <c r="A7962">
        <v>7961</v>
      </c>
      <c r="B7962" t="s">
        <v>7977</v>
      </c>
      <c r="C7962" t="s">
        <v>27</v>
      </c>
      <c r="D7962" s="1">
        <v>301.10000000000002</v>
      </c>
      <c r="E7962" s="1">
        <v>312.2</v>
      </c>
      <c r="F7962" s="2">
        <v>1491</v>
      </c>
      <c r="G7962" s="1">
        <f>2*PI()*Predictive_Maintenance_Data[[#This Row],[Rotational speed '[rpm']]]/60</f>
        <v>156.13715488341271</v>
      </c>
      <c r="H7962" s="1">
        <v>42.6</v>
      </c>
      <c r="I7962" s="1">
        <f t="shared" si="124"/>
        <v>11.099999999999966</v>
      </c>
      <c r="J7962" s="1">
        <f>Predictive_Maintenance_Data[[#This Row],[Torque '[Nm']]]*Predictive_Maintenance_Data[[#This Row],[Angular velocity '[rad/s']]]/1000</f>
        <v>6.651442798033381</v>
      </c>
      <c r="K7962" s="2">
        <v>52</v>
      </c>
      <c r="L7962" s="2">
        <v>0</v>
      </c>
      <c r="M7962" s="2">
        <v>0</v>
      </c>
      <c r="N7962" s="2">
        <v>0</v>
      </c>
      <c r="O7962" s="2">
        <v>0</v>
      </c>
      <c r="P7962" s="2">
        <v>0</v>
      </c>
      <c r="Q7962" s="2">
        <v>0</v>
      </c>
      <c r="R7962"/>
      <c r="S7962"/>
    </row>
    <row r="7963" spans="1:19" x14ac:dyDescent="0.3">
      <c r="A7963">
        <v>7962</v>
      </c>
      <c r="B7963" t="s">
        <v>7978</v>
      </c>
      <c r="C7963" t="s">
        <v>17</v>
      </c>
      <c r="D7963" s="1">
        <v>301</v>
      </c>
      <c r="E7963" s="1">
        <v>312.2</v>
      </c>
      <c r="F7963" s="2">
        <v>1264</v>
      </c>
      <c r="G7963" s="1">
        <f>2*PI()*Predictive_Maintenance_Data[[#This Row],[Rotational speed '[rpm']]]/60</f>
        <v>132.36577047124996</v>
      </c>
      <c r="H7963" s="1">
        <v>59</v>
      </c>
      <c r="I7963" s="1">
        <f t="shared" si="124"/>
        <v>11.199999999999989</v>
      </c>
      <c r="J7963" s="1">
        <f>Predictive_Maintenance_Data[[#This Row],[Torque '[Nm']]]*Predictive_Maintenance_Data[[#This Row],[Angular velocity '[rad/s']]]/1000</f>
        <v>7.8095804578037482</v>
      </c>
      <c r="K7963" s="2">
        <v>57</v>
      </c>
      <c r="L7963" s="2">
        <v>0</v>
      </c>
      <c r="M7963" s="2">
        <v>0</v>
      </c>
      <c r="N7963" s="2">
        <v>0</v>
      </c>
      <c r="O7963" s="2">
        <v>0</v>
      </c>
      <c r="P7963" s="2">
        <v>0</v>
      </c>
      <c r="Q7963" s="2">
        <v>0</v>
      </c>
      <c r="R7963"/>
      <c r="S7963"/>
    </row>
    <row r="7964" spans="1:19" x14ac:dyDescent="0.3">
      <c r="A7964">
        <v>7963</v>
      </c>
      <c r="B7964" t="s">
        <v>7979</v>
      </c>
      <c r="C7964" t="s">
        <v>17</v>
      </c>
      <c r="D7964" s="1">
        <v>301</v>
      </c>
      <c r="E7964" s="1">
        <v>312.2</v>
      </c>
      <c r="F7964" s="2">
        <v>1372</v>
      </c>
      <c r="G7964" s="1">
        <f>2*PI()*Predictive_Maintenance_Data[[#This Row],[Rotational speed '[rpm']]]/60</f>
        <v>143.67550402417322</v>
      </c>
      <c r="H7964" s="1">
        <v>47</v>
      </c>
      <c r="I7964" s="1">
        <f t="shared" si="124"/>
        <v>11.199999999999989</v>
      </c>
      <c r="J7964" s="1">
        <f>Predictive_Maintenance_Data[[#This Row],[Torque '[Nm']]]*Predictive_Maintenance_Data[[#This Row],[Angular velocity '[rad/s']]]/1000</f>
        <v>6.7527486891361415</v>
      </c>
      <c r="K7964" s="2">
        <v>59</v>
      </c>
      <c r="L7964" s="2">
        <v>0</v>
      </c>
      <c r="M7964" s="2">
        <v>0</v>
      </c>
      <c r="N7964" s="2">
        <v>0</v>
      </c>
      <c r="O7964" s="2">
        <v>0</v>
      </c>
      <c r="P7964" s="2">
        <v>0</v>
      </c>
      <c r="Q7964" s="2">
        <v>0</v>
      </c>
      <c r="R7964"/>
      <c r="S7964"/>
    </row>
    <row r="7965" spans="1:19" x14ac:dyDescent="0.3">
      <c r="A7965">
        <v>7964</v>
      </c>
      <c r="B7965" t="s">
        <v>7980</v>
      </c>
      <c r="C7965" t="s">
        <v>17</v>
      </c>
      <c r="D7965" s="1">
        <v>301</v>
      </c>
      <c r="E7965" s="1">
        <v>312.2</v>
      </c>
      <c r="F7965" s="2">
        <v>1510</v>
      </c>
      <c r="G7965" s="1">
        <f>2*PI()*Predictive_Maintenance_Data[[#This Row],[Rotational speed '[rpm']]]/60</f>
        <v>158.12683023068624</v>
      </c>
      <c r="H7965" s="1">
        <v>39.9</v>
      </c>
      <c r="I7965" s="1">
        <f t="shared" si="124"/>
        <v>11.199999999999989</v>
      </c>
      <c r="J7965" s="1">
        <f>Predictive_Maintenance_Data[[#This Row],[Torque '[Nm']]]*Predictive_Maintenance_Data[[#This Row],[Angular velocity '[rad/s']]]/1000</f>
        <v>6.3092605262043806</v>
      </c>
      <c r="K7965" s="2">
        <v>61</v>
      </c>
      <c r="L7965" s="2">
        <v>0</v>
      </c>
      <c r="M7965" s="2">
        <v>0</v>
      </c>
      <c r="N7965" s="2">
        <v>0</v>
      </c>
      <c r="O7965" s="2">
        <v>0</v>
      </c>
      <c r="P7965" s="2">
        <v>0</v>
      </c>
      <c r="Q7965" s="2">
        <v>0</v>
      </c>
      <c r="R7965"/>
      <c r="S7965"/>
    </row>
    <row r="7966" spans="1:19" x14ac:dyDescent="0.3">
      <c r="A7966">
        <v>7965</v>
      </c>
      <c r="B7966" t="s">
        <v>7981</v>
      </c>
      <c r="C7966" t="s">
        <v>17</v>
      </c>
      <c r="D7966" s="1">
        <v>300.89999999999998</v>
      </c>
      <c r="E7966" s="1">
        <v>312.10000000000002</v>
      </c>
      <c r="F7966" s="2">
        <v>1423</v>
      </c>
      <c r="G7966" s="1">
        <f>2*PI()*Predictive_Maintenance_Data[[#This Row],[Rotational speed '[rpm']]]/60</f>
        <v>149.01621153527586</v>
      </c>
      <c r="H7966" s="1">
        <v>40.200000000000003</v>
      </c>
      <c r="I7966" s="1">
        <f t="shared" si="124"/>
        <v>11.200000000000045</v>
      </c>
      <c r="J7966" s="1">
        <f>Predictive_Maintenance_Data[[#This Row],[Torque '[Nm']]]*Predictive_Maintenance_Data[[#This Row],[Angular velocity '[rad/s']]]/1000</f>
        <v>5.9904517037180893</v>
      </c>
      <c r="K7966" s="2">
        <v>63</v>
      </c>
      <c r="L7966" s="2">
        <v>0</v>
      </c>
      <c r="M7966" s="2">
        <v>0</v>
      </c>
      <c r="N7966" s="2">
        <v>0</v>
      </c>
      <c r="O7966" s="2">
        <v>0</v>
      </c>
      <c r="P7966" s="2">
        <v>0</v>
      </c>
      <c r="Q7966" s="2">
        <v>0</v>
      </c>
      <c r="R7966"/>
      <c r="S7966"/>
    </row>
    <row r="7967" spans="1:19" x14ac:dyDescent="0.3">
      <c r="A7967">
        <v>7966</v>
      </c>
      <c r="B7967" t="s">
        <v>7982</v>
      </c>
      <c r="C7967" t="s">
        <v>17</v>
      </c>
      <c r="D7967" s="1">
        <v>301.10000000000002</v>
      </c>
      <c r="E7967" s="1">
        <v>312.3</v>
      </c>
      <c r="F7967" s="2">
        <v>1464</v>
      </c>
      <c r="G7967" s="1">
        <f>2*PI()*Predictive_Maintenance_Data[[#This Row],[Rotational speed '[rpm']]]/60</f>
        <v>153.30972149518189</v>
      </c>
      <c r="H7967" s="1">
        <v>35.299999999999997</v>
      </c>
      <c r="I7967" s="1">
        <f t="shared" si="124"/>
        <v>11.199999999999989</v>
      </c>
      <c r="J7967" s="1">
        <f>Predictive_Maintenance_Data[[#This Row],[Torque '[Nm']]]*Predictive_Maintenance_Data[[#This Row],[Angular velocity '[rad/s']]]/1000</f>
        <v>5.4118331687799204</v>
      </c>
      <c r="K7967" s="2">
        <v>65</v>
      </c>
      <c r="L7967" s="2">
        <v>0</v>
      </c>
      <c r="M7967" s="2">
        <v>0</v>
      </c>
      <c r="N7967" s="2">
        <v>0</v>
      </c>
      <c r="O7967" s="2">
        <v>0</v>
      </c>
      <c r="P7967" s="2">
        <v>0</v>
      </c>
      <c r="Q7967" s="2">
        <v>0</v>
      </c>
      <c r="R7967"/>
      <c r="S7967"/>
    </row>
    <row r="7968" spans="1:19" x14ac:dyDescent="0.3">
      <c r="A7968">
        <v>7967</v>
      </c>
      <c r="B7968" t="s">
        <v>7983</v>
      </c>
      <c r="C7968" t="s">
        <v>17</v>
      </c>
      <c r="D7968" s="1">
        <v>301</v>
      </c>
      <c r="E7968" s="1">
        <v>312.2</v>
      </c>
      <c r="F7968" s="2">
        <v>1602</v>
      </c>
      <c r="G7968" s="1">
        <f>2*PI()*Predictive_Maintenance_Data[[#This Row],[Rotational speed '[rpm']]]/60</f>
        <v>167.76104770169496</v>
      </c>
      <c r="H7968" s="1">
        <v>35.9</v>
      </c>
      <c r="I7968" s="1">
        <f t="shared" si="124"/>
        <v>11.199999999999989</v>
      </c>
      <c r="J7968" s="1">
        <f>Predictive_Maintenance_Data[[#This Row],[Torque '[Nm']]]*Predictive_Maintenance_Data[[#This Row],[Angular velocity '[rad/s']]]/1000</f>
        <v>6.0226216124908492</v>
      </c>
      <c r="K7968" s="2">
        <v>67</v>
      </c>
      <c r="L7968" s="2">
        <v>0</v>
      </c>
      <c r="M7968" s="2">
        <v>0</v>
      </c>
      <c r="N7968" s="2">
        <v>0</v>
      </c>
      <c r="O7968" s="2">
        <v>0</v>
      </c>
      <c r="P7968" s="2">
        <v>0</v>
      </c>
      <c r="Q7968" s="2">
        <v>0</v>
      </c>
      <c r="R7968"/>
      <c r="S7968"/>
    </row>
    <row r="7969" spans="1:19" x14ac:dyDescent="0.3">
      <c r="A7969">
        <v>7968</v>
      </c>
      <c r="B7969" t="s">
        <v>7984</v>
      </c>
      <c r="C7969" t="s">
        <v>15</v>
      </c>
      <c r="D7969" s="1">
        <v>301</v>
      </c>
      <c r="E7969" s="1">
        <v>312.2</v>
      </c>
      <c r="F7969" s="2">
        <v>1629</v>
      </c>
      <c r="G7969" s="1">
        <f>2*PI()*Predictive_Maintenance_Data[[#This Row],[Rotational speed '[rpm']]]/60</f>
        <v>170.58848108992575</v>
      </c>
      <c r="H7969" s="1">
        <v>32.6</v>
      </c>
      <c r="I7969" s="1">
        <f t="shared" si="124"/>
        <v>11.199999999999989</v>
      </c>
      <c r="J7969" s="1">
        <f>Predictive_Maintenance_Data[[#This Row],[Torque '[Nm']]]*Predictive_Maintenance_Data[[#This Row],[Angular velocity '[rad/s']]]/1000</f>
        <v>5.56118448353158</v>
      </c>
      <c r="K7969" s="2">
        <v>69</v>
      </c>
      <c r="L7969" s="2">
        <v>0</v>
      </c>
      <c r="M7969" s="2">
        <v>0</v>
      </c>
      <c r="N7969" s="2">
        <v>0</v>
      </c>
      <c r="O7969" s="2">
        <v>0</v>
      </c>
      <c r="P7969" s="2">
        <v>0</v>
      </c>
      <c r="Q7969" s="2">
        <v>0</v>
      </c>
      <c r="R7969"/>
      <c r="S7969"/>
    </row>
    <row r="7970" spans="1:19" x14ac:dyDescent="0.3">
      <c r="A7970">
        <v>7969</v>
      </c>
      <c r="B7970" t="s">
        <v>7985</v>
      </c>
      <c r="C7970" t="s">
        <v>17</v>
      </c>
      <c r="D7970" s="1">
        <v>300.89999999999998</v>
      </c>
      <c r="E7970" s="1">
        <v>312.2</v>
      </c>
      <c r="F7970" s="2">
        <v>1811</v>
      </c>
      <c r="G7970" s="1">
        <f>2*PI()*Predictive_Maintenance_Data[[#This Row],[Rotational speed '[rpm']]]/60</f>
        <v>189.64747652170385</v>
      </c>
      <c r="H7970" s="1">
        <v>23.2</v>
      </c>
      <c r="I7970" s="1">
        <f t="shared" si="124"/>
        <v>11.300000000000011</v>
      </c>
      <c r="J7970" s="1">
        <f>Predictive_Maintenance_Data[[#This Row],[Torque '[Nm']]]*Predictive_Maintenance_Data[[#This Row],[Angular velocity '[rad/s']]]/1000</f>
        <v>4.3998214553035293</v>
      </c>
      <c r="K7970" s="2">
        <v>72</v>
      </c>
      <c r="L7970" s="2">
        <v>0</v>
      </c>
      <c r="M7970" s="2">
        <v>0</v>
      </c>
      <c r="N7970" s="2">
        <v>0</v>
      </c>
      <c r="O7970" s="2">
        <v>0</v>
      </c>
      <c r="P7970" s="2">
        <v>0</v>
      </c>
      <c r="Q7970" s="2">
        <v>0</v>
      </c>
      <c r="R7970"/>
      <c r="S7970"/>
    </row>
    <row r="7971" spans="1:19" x14ac:dyDescent="0.3">
      <c r="A7971">
        <v>7970</v>
      </c>
      <c r="B7971" t="s">
        <v>7986</v>
      </c>
      <c r="C7971" t="s">
        <v>17</v>
      </c>
      <c r="D7971" s="1">
        <v>300.89999999999998</v>
      </c>
      <c r="E7971" s="1">
        <v>312.10000000000002</v>
      </c>
      <c r="F7971" s="2">
        <v>1711</v>
      </c>
      <c r="G7971" s="1">
        <f>2*PI()*Predictive_Maintenance_Data[[#This Row],[Rotational speed '[rpm']]]/60</f>
        <v>179.17550100973784</v>
      </c>
      <c r="H7971" s="1">
        <v>28.8</v>
      </c>
      <c r="I7971" s="1">
        <f t="shared" si="124"/>
        <v>11.200000000000045</v>
      </c>
      <c r="J7971" s="1">
        <f>Predictive_Maintenance_Data[[#This Row],[Torque '[Nm']]]*Predictive_Maintenance_Data[[#This Row],[Angular velocity '[rad/s']]]/1000</f>
        <v>5.1602544290804495</v>
      </c>
      <c r="K7971" s="2">
        <v>74</v>
      </c>
      <c r="L7971" s="2">
        <v>0</v>
      </c>
      <c r="M7971" s="2">
        <v>0</v>
      </c>
      <c r="N7971" s="2">
        <v>0</v>
      </c>
      <c r="O7971" s="2">
        <v>0</v>
      </c>
      <c r="P7971" s="2">
        <v>0</v>
      </c>
      <c r="Q7971" s="2">
        <v>0</v>
      </c>
      <c r="R7971"/>
      <c r="S7971"/>
    </row>
    <row r="7972" spans="1:19" x14ac:dyDescent="0.3">
      <c r="A7972">
        <v>7971</v>
      </c>
      <c r="B7972" t="s">
        <v>7987</v>
      </c>
      <c r="C7972" t="s">
        <v>15</v>
      </c>
      <c r="D7972" s="1">
        <v>300.89999999999998</v>
      </c>
      <c r="E7972" s="1">
        <v>312.10000000000002</v>
      </c>
      <c r="F7972" s="2">
        <v>1297</v>
      </c>
      <c r="G7972" s="1">
        <f>2*PI()*Predictive_Maintenance_Data[[#This Row],[Rotational speed '[rpm']]]/60</f>
        <v>135.82152239019874</v>
      </c>
      <c r="H7972" s="1">
        <v>48.6</v>
      </c>
      <c r="I7972" s="1">
        <f t="shared" si="124"/>
        <v>11.200000000000045</v>
      </c>
      <c r="J7972" s="1">
        <f>Predictive_Maintenance_Data[[#This Row],[Torque '[Nm']]]*Predictive_Maintenance_Data[[#This Row],[Angular velocity '[rad/s']]]/1000</f>
        <v>6.6009259881636586</v>
      </c>
      <c r="K7972" s="2">
        <v>76</v>
      </c>
      <c r="L7972" s="2">
        <v>0</v>
      </c>
      <c r="M7972" s="2">
        <v>0</v>
      </c>
      <c r="N7972" s="2">
        <v>0</v>
      </c>
      <c r="O7972" s="2">
        <v>0</v>
      </c>
      <c r="P7972" s="2">
        <v>0</v>
      </c>
      <c r="Q7972" s="2">
        <v>0</v>
      </c>
      <c r="R7972"/>
      <c r="S7972"/>
    </row>
    <row r="7973" spans="1:19" x14ac:dyDescent="0.3">
      <c r="A7973">
        <v>7972</v>
      </c>
      <c r="B7973" t="s">
        <v>7988</v>
      </c>
      <c r="C7973" t="s">
        <v>17</v>
      </c>
      <c r="D7973" s="1">
        <v>301</v>
      </c>
      <c r="E7973" s="1">
        <v>312.10000000000002</v>
      </c>
      <c r="F7973" s="2">
        <v>1405</v>
      </c>
      <c r="G7973" s="1">
        <f>2*PI()*Predictive_Maintenance_Data[[#This Row],[Rotational speed '[rpm']]]/60</f>
        <v>147.131255943122</v>
      </c>
      <c r="H7973" s="1">
        <v>46.1</v>
      </c>
      <c r="I7973" s="1">
        <f t="shared" si="124"/>
        <v>11.100000000000023</v>
      </c>
      <c r="J7973" s="1">
        <f>Predictive_Maintenance_Data[[#This Row],[Torque '[Nm']]]*Predictive_Maintenance_Data[[#This Row],[Angular velocity '[rad/s']]]/1000</f>
        <v>6.7827508989779242</v>
      </c>
      <c r="K7973" s="2">
        <v>79</v>
      </c>
      <c r="L7973" s="2">
        <v>0</v>
      </c>
      <c r="M7973" s="2">
        <v>0</v>
      </c>
      <c r="N7973" s="2">
        <v>0</v>
      </c>
      <c r="O7973" s="2">
        <v>0</v>
      </c>
      <c r="P7973" s="2">
        <v>0</v>
      </c>
      <c r="Q7973" s="2">
        <v>0</v>
      </c>
      <c r="R7973"/>
      <c r="S7973"/>
    </row>
    <row r="7974" spans="1:19" x14ac:dyDescent="0.3">
      <c r="A7974">
        <v>7973</v>
      </c>
      <c r="B7974" t="s">
        <v>7989</v>
      </c>
      <c r="C7974" t="s">
        <v>17</v>
      </c>
      <c r="D7974" s="1">
        <v>301.10000000000002</v>
      </c>
      <c r="E7974" s="1">
        <v>312.2</v>
      </c>
      <c r="F7974" s="2">
        <v>1397</v>
      </c>
      <c r="G7974" s="1">
        <f>2*PI()*Predictive_Maintenance_Data[[#This Row],[Rotational speed '[rpm']]]/60</f>
        <v>146.29349790216469</v>
      </c>
      <c r="H7974" s="1">
        <v>54.9</v>
      </c>
      <c r="I7974" s="1">
        <f t="shared" si="124"/>
        <v>11.099999999999966</v>
      </c>
      <c r="J7974" s="1">
        <f>Predictive_Maintenance_Data[[#This Row],[Torque '[Nm']]]*Predictive_Maintenance_Data[[#This Row],[Angular velocity '[rad/s']]]/1000</f>
        <v>8.0315130348288406</v>
      </c>
      <c r="K7974" s="2">
        <v>81</v>
      </c>
      <c r="L7974" s="2">
        <v>0</v>
      </c>
      <c r="M7974" s="2">
        <v>0</v>
      </c>
      <c r="N7974" s="2">
        <v>0</v>
      </c>
      <c r="O7974" s="2">
        <v>0</v>
      </c>
      <c r="P7974" s="2">
        <v>0</v>
      </c>
      <c r="Q7974" s="2">
        <v>0</v>
      </c>
      <c r="R7974"/>
      <c r="S7974"/>
    </row>
    <row r="7975" spans="1:19" x14ac:dyDescent="0.3">
      <c r="A7975">
        <v>7974</v>
      </c>
      <c r="B7975" t="s">
        <v>7990</v>
      </c>
      <c r="C7975" t="s">
        <v>17</v>
      </c>
      <c r="D7975" s="1">
        <v>301.10000000000002</v>
      </c>
      <c r="E7975" s="1">
        <v>312.3</v>
      </c>
      <c r="F7975" s="2">
        <v>1682</v>
      </c>
      <c r="G7975" s="1">
        <f>2*PI()*Predictive_Maintenance_Data[[#This Row],[Rotational speed '[rpm']]]/60</f>
        <v>176.13862811126774</v>
      </c>
      <c r="H7975" s="1">
        <v>29.7</v>
      </c>
      <c r="I7975" s="1">
        <f t="shared" si="124"/>
        <v>11.199999999999989</v>
      </c>
      <c r="J7975" s="1">
        <f>Predictive_Maintenance_Data[[#This Row],[Torque '[Nm']]]*Predictive_Maintenance_Data[[#This Row],[Angular velocity '[rad/s']]]/1000</f>
        <v>5.2313172549046509</v>
      </c>
      <c r="K7975" s="2">
        <v>83</v>
      </c>
      <c r="L7975" s="2">
        <v>0</v>
      </c>
      <c r="M7975" s="2">
        <v>0</v>
      </c>
      <c r="N7975" s="2">
        <v>0</v>
      </c>
      <c r="O7975" s="2">
        <v>0</v>
      </c>
      <c r="P7975" s="2">
        <v>0</v>
      </c>
      <c r="Q7975" s="2">
        <v>0</v>
      </c>
      <c r="R7975"/>
      <c r="S7975"/>
    </row>
    <row r="7976" spans="1:19" x14ac:dyDescent="0.3">
      <c r="A7976">
        <v>7975</v>
      </c>
      <c r="B7976" t="s">
        <v>7991</v>
      </c>
      <c r="C7976" t="s">
        <v>17</v>
      </c>
      <c r="D7976" s="1">
        <v>301.2</v>
      </c>
      <c r="E7976" s="1">
        <v>312.3</v>
      </c>
      <c r="F7976" s="2">
        <v>1528</v>
      </c>
      <c r="G7976" s="1">
        <f>2*PI()*Predictive_Maintenance_Data[[#This Row],[Rotational speed '[rpm']]]/60</f>
        <v>160.01178582284012</v>
      </c>
      <c r="H7976" s="1">
        <v>38.4</v>
      </c>
      <c r="I7976" s="1">
        <f t="shared" si="124"/>
        <v>11.100000000000023</v>
      </c>
      <c r="J7976" s="1">
        <f>Predictive_Maintenance_Data[[#This Row],[Torque '[Nm']]]*Predictive_Maintenance_Data[[#This Row],[Angular velocity '[rad/s']]]/1000</f>
        <v>6.1444525755970609</v>
      </c>
      <c r="K7976" s="2">
        <v>85</v>
      </c>
      <c r="L7976" s="2">
        <v>0</v>
      </c>
      <c r="M7976" s="2">
        <v>0</v>
      </c>
      <c r="N7976" s="2">
        <v>0</v>
      </c>
      <c r="O7976" s="2">
        <v>0</v>
      </c>
      <c r="P7976" s="2">
        <v>0</v>
      </c>
      <c r="Q7976" s="2">
        <v>0</v>
      </c>
      <c r="R7976"/>
      <c r="S7976"/>
    </row>
    <row r="7977" spans="1:19" x14ac:dyDescent="0.3">
      <c r="A7977">
        <v>7976</v>
      </c>
      <c r="B7977" t="s">
        <v>7992</v>
      </c>
      <c r="C7977" t="s">
        <v>15</v>
      </c>
      <c r="D7977" s="1">
        <v>301.2</v>
      </c>
      <c r="E7977" s="1">
        <v>312.3</v>
      </c>
      <c r="F7977" s="2">
        <v>1548</v>
      </c>
      <c r="G7977" s="1">
        <f>2*PI()*Predictive_Maintenance_Data[[#This Row],[Rotational speed '[rpm']]]/60</f>
        <v>162.10618092523333</v>
      </c>
      <c r="H7977" s="1">
        <v>38.299999999999997</v>
      </c>
      <c r="I7977" s="1">
        <f t="shared" si="124"/>
        <v>11.100000000000023</v>
      </c>
      <c r="J7977" s="1">
        <f>Predictive_Maintenance_Data[[#This Row],[Torque '[Nm']]]*Predictive_Maintenance_Data[[#This Row],[Angular velocity '[rad/s']]]/1000</f>
        <v>6.2086667294364357</v>
      </c>
      <c r="K7977" s="2">
        <v>87</v>
      </c>
      <c r="L7977" s="2">
        <v>0</v>
      </c>
      <c r="M7977" s="2">
        <v>0</v>
      </c>
      <c r="N7977" s="2">
        <v>0</v>
      </c>
      <c r="O7977" s="2">
        <v>0</v>
      </c>
      <c r="P7977" s="2">
        <v>0</v>
      </c>
      <c r="Q7977" s="2">
        <v>0</v>
      </c>
      <c r="R7977"/>
      <c r="S7977"/>
    </row>
    <row r="7978" spans="1:19" x14ac:dyDescent="0.3">
      <c r="A7978">
        <v>7977</v>
      </c>
      <c r="B7978" t="s">
        <v>7993</v>
      </c>
      <c r="C7978" t="s">
        <v>27</v>
      </c>
      <c r="D7978" s="1">
        <v>301.2</v>
      </c>
      <c r="E7978" s="1">
        <v>312.39999999999998</v>
      </c>
      <c r="F7978" s="2">
        <v>1395</v>
      </c>
      <c r="G7978" s="1">
        <f>2*PI()*Predictive_Maintenance_Data[[#This Row],[Rotational speed '[rpm']]]/60</f>
        <v>146.08405839192537</v>
      </c>
      <c r="H7978" s="1">
        <v>47.8</v>
      </c>
      <c r="I7978" s="1">
        <f t="shared" si="124"/>
        <v>11.199999999999989</v>
      </c>
      <c r="J7978" s="1">
        <f>Predictive_Maintenance_Data[[#This Row],[Torque '[Nm']]]*Predictive_Maintenance_Data[[#This Row],[Angular velocity '[rad/s']]]/1000</f>
        <v>6.9828179911340325</v>
      </c>
      <c r="K7978" s="2">
        <v>90</v>
      </c>
      <c r="L7978" s="2">
        <v>0</v>
      </c>
      <c r="M7978" s="2">
        <v>0</v>
      </c>
      <c r="N7978" s="2">
        <v>0</v>
      </c>
      <c r="O7978" s="2">
        <v>0</v>
      </c>
      <c r="P7978" s="2">
        <v>0</v>
      </c>
      <c r="Q7978" s="2">
        <v>0</v>
      </c>
      <c r="R7978"/>
      <c r="S7978"/>
    </row>
    <row r="7979" spans="1:19" x14ac:dyDescent="0.3">
      <c r="A7979">
        <v>7978</v>
      </c>
      <c r="B7979" t="s">
        <v>7994</v>
      </c>
      <c r="C7979" t="s">
        <v>17</v>
      </c>
      <c r="D7979" s="1">
        <v>301.2</v>
      </c>
      <c r="E7979" s="1">
        <v>312.39999999999998</v>
      </c>
      <c r="F7979" s="2">
        <v>1378</v>
      </c>
      <c r="G7979" s="1">
        <f>2*PI()*Predictive_Maintenance_Data[[#This Row],[Rotational speed '[rpm']]]/60</f>
        <v>144.30382255489116</v>
      </c>
      <c r="H7979" s="1">
        <v>59</v>
      </c>
      <c r="I7979" s="1">
        <f t="shared" si="124"/>
        <v>11.199999999999989</v>
      </c>
      <c r="J7979" s="1">
        <f>Predictive_Maintenance_Data[[#This Row],[Torque '[Nm']]]*Predictive_Maintenance_Data[[#This Row],[Angular velocity '[rad/s']]]/1000</f>
        <v>8.5139255307385771</v>
      </c>
      <c r="K7979" s="2">
        <v>95</v>
      </c>
      <c r="L7979" s="2">
        <v>0</v>
      </c>
      <c r="M7979" s="2">
        <v>0</v>
      </c>
      <c r="N7979" s="2">
        <v>0</v>
      </c>
      <c r="O7979" s="2">
        <v>0</v>
      </c>
      <c r="P7979" s="2">
        <v>0</v>
      </c>
      <c r="Q7979" s="2">
        <v>0</v>
      </c>
      <c r="R7979"/>
      <c r="S7979"/>
    </row>
    <row r="7980" spans="1:19" x14ac:dyDescent="0.3">
      <c r="A7980">
        <v>7979</v>
      </c>
      <c r="B7980" t="s">
        <v>7995</v>
      </c>
      <c r="C7980" t="s">
        <v>17</v>
      </c>
      <c r="D7980" s="1">
        <v>301.2</v>
      </c>
      <c r="E7980" s="1">
        <v>312.39999999999998</v>
      </c>
      <c r="F7980" s="2">
        <v>1480</v>
      </c>
      <c r="G7980" s="1">
        <f>2*PI()*Predictive_Maintenance_Data[[#This Row],[Rotational speed '[rpm']]]/60</f>
        <v>154.98523757709646</v>
      </c>
      <c r="H7980" s="1">
        <v>53.5</v>
      </c>
      <c r="I7980" s="1">
        <f t="shared" si="124"/>
        <v>11.199999999999989</v>
      </c>
      <c r="J7980" s="1">
        <f>Predictive_Maintenance_Data[[#This Row],[Torque '[Nm']]]*Predictive_Maintenance_Data[[#This Row],[Angular velocity '[rad/s']]]/1000</f>
        <v>8.2917102103746601</v>
      </c>
      <c r="K7980" s="2">
        <v>97</v>
      </c>
      <c r="L7980" s="2">
        <v>0</v>
      </c>
      <c r="M7980" s="2">
        <v>0</v>
      </c>
      <c r="N7980" s="2">
        <v>0</v>
      </c>
      <c r="O7980" s="2">
        <v>0</v>
      </c>
      <c r="P7980" s="2">
        <v>0</v>
      </c>
      <c r="Q7980" s="2">
        <v>0</v>
      </c>
      <c r="R7980"/>
      <c r="S7980"/>
    </row>
    <row r="7981" spans="1:19" x14ac:dyDescent="0.3">
      <c r="A7981">
        <v>7980</v>
      </c>
      <c r="B7981" t="s">
        <v>7996</v>
      </c>
      <c r="C7981" t="s">
        <v>15</v>
      </c>
      <c r="D7981" s="1">
        <v>301.2</v>
      </c>
      <c r="E7981" s="1">
        <v>312.39999999999998</v>
      </c>
      <c r="F7981" s="2">
        <v>1428</v>
      </c>
      <c r="G7981" s="1">
        <f>2*PI()*Predictive_Maintenance_Data[[#This Row],[Rotational speed '[rpm']]]/60</f>
        <v>149.53981031087415</v>
      </c>
      <c r="H7981" s="1">
        <v>36.6</v>
      </c>
      <c r="I7981" s="1">
        <f t="shared" si="124"/>
        <v>11.199999999999989</v>
      </c>
      <c r="J7981" s="1">
        <f>Predictive_Maintenance_Data[[#This Row],[Torque '[Nm']]]*Predictive_Maintenance_Data[[#This Row],[Angular velocity '[rad/s']]]/1000</f>
        <v>5.4731570573779935</v>
      </c>
      <c r="K7981" s="2">
        <v>99</v>
      </c>
      <c r="L7981" s="2">
        <v>0</v>
      </c>
      <c r="M7981" s="2">
        <v>0</v>
      </c>
      <c r="N7981" s="2">
        <v>0</v>
      </c>
      <c r="O7981" s="2">
        <v>0</v>
      </c>
      <c r="P7981" s="2">
        <v>0</v>
      </c>
      <c r="Q7981" s="2">
        <v>0</v>
      </c>
      <c r="R7981"/>
      <c r="S7981"/>
    </row>
    <row r="7982" spans="1:19" x14ac:dyDescent="0.3">
      <c r="A7982">
        <v>7981</v>
      </c>
      <c r="B7982" t="s">
        <v>7997</v>
      </c>
      <c r="C7982" t="s">
        <v>15</v>
      </c>
      <c r="D7982" s="1">
        <v>301.2</v>
      </c>
      <c r="E7982" s="1">
        <v>312.39999999999998</v>
      </c>
      <c r="F7982" s="2">
        <v>1505</v>
      </c>
      <c r="G7982" s="1">
        <f>2*PI()*Predictive_Maintenance_Data[[#This Row],[Rotational speed '[rpm']]]/60</f>
        <v>157.60323145508795</v>
      </c>
      <c r="H7982" s="1">
        <v>39.6</v>
      </c>
      <c r="I7982" s="1">
        <f t="shared" si="124"/>
        <v>11.199999999999989</v>
      </c>
      <c r="J7982" s="1">
        <f>Predictive_Maintenance_Data[[#This Row],[Torque '[Nm']]]*Predictive_Maintenance_Data[[#This Row],[Angular velocity '[rad/s']]]/1000</f>
        <v>6.2410879656214826</v>
      </c>
      <c r="K7982" s="2">
        <v>102</v>
      </c>
      <c r="L7982" s="2">
        <v>0</v>
      </c>
      <c r="M7982" s="2">
        <v>0</v>
      </c>
      <c r="N7982" s="2">
        <v>0</v>
      </c>
      <c r="O7982" s="2">
        <v>0</v>
      </c>
      <c r="P7982" s="2">
        <v>0</v>
      </c>
      <c r="Q7982" s="2">
        <v>0</v>
      </c>
      <c r="R7982"/>
      <c r="S7982"/>
    </row>
    <row r="7983" spans="1:19" x14ac:dyDescent="0.3">
      <c r="A7983">
        <v>7982</v>
      </c>
      <c r="B7983" t="s">
        <v>7998</v>
      </c>
      <c r="C7983" t="s">
        <v>17</v>
      </c>
      <c r="D7983" s="1">
        <v>301</v>
      </c>
      <c r="E7983" s="1">
        <v>312.3</v>
      </c>
      <c r="F7983" s="2">
        <v>1445</v>
      </c>
      <c r="G7983" s="1">
        <f>2*PI()*Predictive_Maintenance_Data[[#This Row],[Rotational speed '[rpm']]]/60</f>
        <v>151.32004614790836</v>
      </c>
      <c r="H7983" s="1">
        <v>36.4</v>
      </c>
      <c r="I7983" s="1">
        <f t="shared" si="124"/>
        <v>11.300000000000011</v>
      </c>
      <c r="J7983" s="1">
        <f>Predictive_Maintenance_Data[[#This Row],[Torque '[Nm']]]*Predictive_Maintenance_Data[[#This Row],[Angular velocity '[rad/s']]]/1000</f>
        <v>5.5080496797838645</v>
      </c>
      <c r="K7983" s="2">
        <v>105</v>
      </c>
      <c r="L7983" s="2">
        <v>0</v>
      </c>
      <c r="M7983" s="2">
        <v>0</v>
      </c>
      <c r="N7983" s="2">
        <v>0</v>
      </c>
      <c r="O7983" s="2">
        <v>0</v>
      </c>
      <c r="P7983" s="2">
        <v>0</v>
      </c>
      <c r="Q7983" s="2">
        <v>0</v>
      </c>
      <c r="R7983"/>
      <c r="S7983"/>
    </row>
    <row r="7984" spans="1:19" x14ac:dyDescent="0.3">
      <c r="A7984">
        <v>7983</v>
      </c>
      <c r="B7984" t="s">
        <v>7999</v>
      </c>
      <c r="C7984" t="s">
        <v>17</v>
      </c>
      <c r="D7984" s="1">
        <v>301</v>
      </c>
      <c r="E7984" s="1">
        <v>312.3</v>
      </c>
      <c r="F7984" s="2">
        <v>1488</v>
      </c>
      <c r="G7984" s="1">
        <f>2*PI()*Predictive_Maintenance_Data[[#This Row],[Rotational speed '[rpm']]]/60</f>
        <v>155.82299561805374</v>
      </c>
      <c r="H7984" s="1">
        <v>42.6</v>
      </c>
      <c r="I7984" s="1">
        <f t="shared" si="124"/>
        <v>11.300000000000011</v>
      </c>
      <c r="J7984" s="1">
        <f>Predictive_Maintenance_Data[[#This Row],[Torque '[Nm']]]*Predictive_Maintenance_Data[[#This Row],[Angular velocity '[rad/s']]]/1000</f>
        <v>6.638059613329089</v>
      </c>
      <c r="K7984" s="2">
        <v>107</v>
      </c>
      <c r="L7984" s="2">
        <v>0</v>
      </c>
      <c r="M7984" s="2">
        <v>0</v>
      </c>
      <c r="N7984" s="2">
        <v>0</v>
      </c>
      <c r="O7984" s="2">
        <v>0</v>
      </c>
      <c r="P7984" s="2">
        <v>0</v>
      </c>
      <c r="Q7984" s="2">
        <v>0</v>
      </c>
      <c r="R7984"/>
      <c r="S7984"/>
    </row>
    <row r="7985" spans="1:19" x14ac:dyDescent="0.3">
      <c r="A7985">
        <v>7984</v>
      </c>
      <c r="B7985" t="s">
        <v>8000</v>
      </c>
      <c r="C7985" t="s">
        <v>17</v>
      </c>
      <c r="D7985" s="1">
        <v>301</v>
      </c>
      <c r="E7985" s="1">
        <v>312.2</v>
      </c>
      <c r="F7985" s="2">
        <v>1601</v>
      </c>
      <c r="G7985" s="1">
        <f>2*PI()*Predictive_Maintenance_Data[[#This Row],[Rotational speed '[rpm']]]/60</f>
        <v>167.65632794657529</v>
      </c>
      <c r="H7985" s="1">
        <v>33</v>
      </c>
      <c r="I7985" s="1">
        <f t="shared" si="124"/>
        <v>11.199999999999989</v>
      </c>
      <c r="J7985" s="1">
        <f>Predictive_Maintenance_Data[[#This Row],[Torque '[Nm']]]*Predictive_Maintenance_Data[[#This Row],[Angular velocity '[rad/s']]]/1000</f>
        <v>5.5326588222369848</v>
      </c>
      <c r="K7985" s="2">
        <v>109</v>
      </c>
      <c r="L7985" s="2">
        <v>0</v>
      </c>
      <c r="M7985" s="2">
        <v>0</v>
      </c>
      <c r="N7985" s="2">
        <v>0</v>
      </c>
      <c r="O7985" s="2">
        <v>0</v>
      </c>
      <c r="P7985" s="2">
        <v>0</v>
      </c>
      <c r="Q7985" s="2">
        <v>0</v>
      </c>
      <c r="R7985"/>
      <c r="S7985"/>
    </row>
    <row r="7986" spans="1:19" x14ac:dyDescent="0.3">
      <c r="A7986">
        <v>7985</v>
      </c>
      <c r="B7986" t="s">
        <v>8001</v>
      </c>
      <c r="C7986" t="s">
        <v>17</v>
      </c>
      <c r="D7986" s="1">
        <v>301</v>
      </c>
      <c r="E7986" s="1">
        <v>312.3</v>
      </c>
      <c r="F7986" s="2">
        <v>1550</v>
      </c>
      <c r="G7986" s="1">
        <f>2*PI()*Predictive_Maintenance_Data[[#This Row],[Rotational speed '[rpm']]]/60</f>
        <v>162.31562043547265</v>
      </c>
      <c r="H7986" s="1">
        <v>34.9</v>
      </c>
      <c r="I7986" s="1">
        <f t="shared" si="124"/>
        <v>11.300000000000011</v>
      </c>
      <c r="J7986" s="1">
        <f>Predictive_Maintenance_Data[[#This Row],[Torque '[Nm']]]*Predictive_Maintenance_Data[[#This Row],[Angular velocity '[rad/s']]]/1000</f>
        <v>5.6648151531979956</v>
      </c>
      <c r="K7986" s="2">
        <v>111</v>
      </c>
      <c r="L7986" s="2">
        <v>0</v>
      </c>
      <c r="M7986" s="2">
        <v>0</v>
      </c>
      <c r="N7986" s="2">
        <v>0</v>
      </c>
      <c r="O7986" s="2">
        <v>0</v>
      </c>
      <c r="P7986" s="2">
        <v>0</v>
      </c>
      <c r="Q7986" s="2">
        <v>0</v>
      </c>
      <c r="R7986"/>
      <c r="S7986"/>
    </row>
    <row r="7987" spans="1:19" x14ac:dyDescent="0.3">
      <c r="A7987">
        <v>7986</v>
      </c>
      <c r="B7987" t="s">
        <v>8002</v>
      </c>
      <c r="C7987" t="s">
        <v>17</v>
      </c>
      <c r="D7987" s="1">
        <v>301</v>
      </c>
      <c r="E7987" s="1">
        <v>312.2</v>
      </c>
      <c r="F7987" s="2">
        <v>1540</v>
      </c>
      <c r="G7987" s="1">
        <f>2*PI()*Predictive_Maintenance_Data[[#This Row],[Rotational speed '[rpm']]]/60</f>
        <v>161.26842288427605</v>
      </c>
      <c r="H7987" s="1">
        <v>34.1</v>
      </c>
      <c r="I7987" s="1">
        <f t="shared" si="124"/>
        <v>11.199999999999989</v>
      </c>
      <c r="J7987" s="1">
        <f>Predictive_Maintenance_Data[[#This Row],[Torque '[Nm']]]*Predictive_Maintenance_Data[[#This Row],[Angular velocity '[rad/s']]]/1000</f>
        <v>5.4992532203538129</v>
      </c>
      <c r="K7987" s="2">
        <v>113</v>
      </c>
      <c r="L7987" s="2">
        <v>0</v>
      </c>
      <c r="M7987" s="2">
        <v>0</v>
      </c>
      <c r="N7987" s="2">
        <v>0</v>
      </c>
      <c r="O7987" s="2">
        <v>0</v>
      </c>
      <c r="P7987" s="2">
        <v>0</v>
      </c>
      <c r="Q7987" s="2">
        <v>0</v>
      </c>
      <c r="R7987"/>
      <c r="S7987"/>
    </row>
    <row r="7988" spans="1:19" x14ac:dyDescent="0.3">
      <c r="A7988">
        <v>7987</v>
      </c>
      <c r="B7988" t="s">
        <v>8003</v>
      </c>
      <c r="C7988" t="s">
        <v>17</v>
      </c>
      <c r="D7988" s="1">
        <v>301.10000000000002</v>
      </c>
      <c r="E7988" s="1">
        <v>312.3</v>
      </c>
      <c r="F7988" s="2">
        <v>1587</v>
      </c>
      <c r="G7988" s="1">
        <f>2*PI()*Predictive_Maintenance_Data[[#This Row],[Rotational speed '[rpm']]]/60</f>
        <v>166.19025137490004</v>
      </c>
      <c r="H7988" s="1">
        <v>34.5</v>
      </c>
      <c r="I7988" s="1">
        <f t="shared" si="124"/>
        <v>11.199999999999989</v>
      </c>
      <c r="J7988" s="1">
        <f>Predictive_Maintenance_Data[[#This Row],[Torque '[Nm']]]*Predictive_Maintenance_Data[[#This Row],[Angular velocity '[rad/s']]]/1000</f>
        <v>5.7335636724340509</v>
      </c>
      <c r="K7988" s="2">
        <v>115</v>
      </c>
      <c r="L7988" s="2">
        <v>0</v>
      </c>
      <c r="M7988" s="2">
        <v>0</v>
      </c>
      <c r="N7988" s="2">
        <v>0</v>
      </c>
      <c r="O7988" s="2">
        <v>0</v>
      </c>
      <c r="P7988" s="2">
        <v>0</v>
      </c>
      <c r="Q7988" s="2">
        <v>0</v>
      </c>
      <c r="R7988"/>
      <c r="S7988"/>
    </row>
    <row r="7989" spans="1:19" x14ac:dyDescent="0.3">
      <c r="A7989">
        <v>7988</v>
      </c>
      <c r="B7989" t="s">
        <v>8004</v>
      </c>
      <c r="C7989" t="s">
        <v>27</v>
      </c>
      <c r="D7989" s="1">
        <v>301</v>
      </c>
      <c r="E7989" s="1">
        <v>312.2</v>
      </c>
      <c r="F7989" s="2">
        <v>1489</v>
      </c>
      <c r="G7989" s="1">
        <f>2*PI()*Predictive_Maintenance_Data[[#This Row],[Rotational speed '[rpm']]]/60</f>
        <v>155.92771537317338</v>
      </c>
      <c r="H7989" s="1">
        <v>40.299999999999997</v>
      </c>
      <c r="I7989" s="1">
        <f t="shared" si="124"/>
        <v>11.199999999999989</v>
      </c>
      <c r="J7989" s="1">
        <f>Predictive_Maintenance_Data[[#This Row],[Torque '[Nm']]]*Predictive_Maintenance_Data[[#This Row],[Angular velocity '[rad/s']]]/1000</f>
        <v>6.2838869295388866</v>
      </c>
      <c r="K7989" s="2">
        <v>117</v>
      </c>
      <c r="L7989" s="2">
        <v>0</v>
      </c>
      <c r="M7989" s="2">
        <v>0</v>
      </c>
      <c r="N7989" s="2">
        <v>0</v>
      </c>
      <c r="O7989" s="2">
        <v>0</v>
      </c>
      <c r="P7989" s="2">
        <v>0</v>
      </c>
      <c r="Q7989" s="2">
        <v>0</v>
      </c>
      <c r="R7989"/>
      <c r="S7989"/>
    </row>
    <row r="7990" spans="1:19" x14ac:dyDescent="0.3">
      <c r="A7990">
        <v>7989</v>
      </c>
      <c r="B7990" t="s">
        <v>8005</v>
      </c>
      <c r="C7990" t="s">
        <v>17</v>
      </c>
      <c r="D7990" s="1">
        <v>301.10000000000002</v>
      </c>
      <c r="E7990" s="1">
        <v>312.3</v>
      </c>
      <c r="F7990" s="2">
        <v>1486</v>
      </c>
      <c r="G7990" s="1">
        <f>2*PI()*Predictive_Maintenance_Data[[#This Row],[Rotational speed '[rpm']]]/60</f>
        <v>155.61355610781442</v>
      </c>
      <c r="H7990" s="1">
        <v>34.9</v>
      </c>
      <c r="I7990" s="1">
        <f t="shared" si="124"/>
        <v>11.199999999999989</v>
      </c>
      <c r="J7990" s="1">
        <f>Predictive_Maintenance_Data[[#This Row],[Torque '[Nm']]]*Predictive_Maintenance_Data[[#This Row],[Angular velocity '[rad/s']]]/1000</f>
        <v>5.4309131081627227</v>
      </c>
      <c r="K7990" s="2">
        <v>122</v>
      </c>
      <c r="L7990" s="2">
        <v>0</v>
      </c>
      <c r="M7990" s="2">
        <v>0</v>
      </c>
      <c r="N7990" s="2">
        <v>0</v>
      </c>
      <c r="O7990" s="2">
        <v>0</v>
      </c>
      <c r="P7990" s="2">
        <v>0</v>
      </c>
      <c r="Q7990" s="2">
        <v>0</v>
      </c>
      <c r="R7990"/>
      <c r="S7990"/>
    </row>
    <row r="7991" spans="1:19" x14ac:dyDescent="0.3">
      <c r="A7991">
        <v>7990</v>
      </c>
      <c r="B7991" t="s">
        <v>8006</v>
      </c>
      <c r="C7991" t="s">
        <v>17</v>
      </c>
      <c r="D7991" s="1">
        <v>301.10000000000002</v>
      </c>
      <c r="E7991" s="1">
        <v>312.39999999999998</v>
      </c>
      <c r="F7991" s="2">
        <v>1430</v>
      </c>
      <c r="G7991" s="1">
        <f>2*PI()*Predictive_Maintenance_Data[[#This Row],[Rotational speed '[rpm']]]/60</f>
        <v>149.74924982111349</v>
      </c>
      <c r="H7991" s="1">
        <v>37.9</v>
      </c>
      <c r="I7991" s="1">
        <f t="shared" si="124"/>
        <v>11.299999999999955</v>
      </c>
      <c r="J7991" s="1">
        <f>Predictive_Maintenance_Data[[#This Row],[Torque '[Nm']]]*Predictive_Maintenance_Data[[#This Row],[Angular velocity '[rad/s']]]/1000</f>
        <v>5.6754965682202005</v>
      </c>
      <c r="K7991" s="2">
        <v>124</v>
      </c>
      <c r="L7991" s="2">
        <v>0</v>
      </c>
      <c r="M7991" s="2">
        <v>0</v>
      </c>
      <c r="N7991" s="2">
        <v>0</v>
      </c>
      <c r="O7991" s="2">
        <v>0</v>
      </c>
      <c r="P7991" s="2">
        <v>0</v>
      </c>
      <c r="Q7991" s="2">
        <v>0</v>
      </c>
      <c r="R7991"/>
      <c r="S7991"/>
    </row>
    <row r="7992" spans="1:19" x14ac:dyDescent="0.3">
      <c r="A7992">
        <v>7991</v>
      </c>
      <c r="B7992" t="s">
        <v>8007</v>
      </c>
      <c r="C7992" t="s">
        <v>15</v>
      </c>
      <c r="D7992" s="1">
        <v>301.10000000000002</v>
      </c>
      <c r="E7992" s="1">
        <v>312.39999999999998</v>
      </c>
      <c r="F7992" s="2">
        <v>1809</v>
      </c>
      <c r="G7992" s="1">
        <f>2*PI()*Predictive_Maintenance_Data[[#This Row],[Rotational speed '[rpm']]]/60</f>
        <v>189.43803701146453</v>
      </c>
      <c r="H7992" s="1">
        <v>25.1</v>
      </c>
      <c r="I7992" s="1">
        <f t="shared" si="124"/>
        <v>11.299999999999955</v>
      </c>
      <c r="J7992" s="1">
        <f>Predictive_Maintenance_Data[[#This Row],[Torque '[Nm']]]*Predictive_Maintenance_Data[[#This Row],[Angular velocity '[rad/s']]]/1000</f>
        <v>4.7548947289877592</v>
      </c>
      <c r="K7992" s="2">
        <v>126</v>
      </c>
      <c r="L7992" s="2">
        <v>0</v>
      </c>
      <c r="M7992" s="2">
        <v>0</v>
      </c>
      <c r="N7992" s="2">
        <v>0</v>
      </c>
      <c r="O7992" s="2">
        <v>0</v>
      </c>
      <c r="P7992" s="2">
        <v>0</v>
      </c>
      <c r="Q7992" s="2">
        <v>0</v>
      </c>
      <c r="R7992"/>
      <c r="S7992"/>
    </row>
    <row r="7993" spans="1:19" x14ac:dyDescent="0.3">
      <c r="A7993">
        <v>7992</v>
      </c>
      <c r="B7993" t="s">
        <v>8008</v>
      </c>
      <c r="C7993" t="s">
        <v>17</v>
      </c>
      <c r="D7993" s="1">
        <v>301.10000000000002</v>
      </c>
      <c r="E7993" s="1">
        <v>312.3</v>
      </c>
      <c r="F7993" s="2">
        <v>1534</v>
      </c>
      <c r="G7993" s="1">
        <f>2*PI()*Predictive_Maintenance_Data[[#This Row],[Rotational speed '[rpm']]]/60</f>
        <v>160.64010435355809</v>
      </c>
      <c r="H7993" s="1">
        <v>39</v>
      </c>
      <c r="I7993" s="1">
        <f t="shared" si="124"/>
        <v>11.199999999999989</v>
      </c>
      <c r="J7993" s="1">
        <f>Predictive_Maintenance_Data[[#This Row],[Torque '[Nm']]]*Predictive_Maintenance_Data[[#This Row],[Angular velocity '[rad/s']]]/1000</f>
        <v>6.264964069788765</v>
      </c>
      <c r="K7993" s="2">
        <v>129</v>
      </c>
      <c r="L7993" s="2">
        <v>0</v>
      </c>
      <c r="M7993" s="2">
        <v>0</v>
      </c>
      <c r="N7993" s="2">
        <v>0</v>
      </c>
      <c r="O7993" s="2">
        <v>0</v>
      </c>
      <c r="P7993" s="2">
        <v>0</v>
      </c>
      <c r="Q7993" s="2">
        <v>0</v>
      </c>
      <c r="R7993"/>
      <c r="S7993"/>
    </row>
    <row r="7994" spans="1:19" x14ac:dyDescent="0.3">
      <c r="A7994">
        <v>7993</v>
      </c>
      <c r="B7994" t="s">
        <v>8009</v>
      </c>
      <c r="C7994" t="s">
        <v>15</v>
      </c>
      <c r="D7994" s="1">
        <v>301.10000000000002</v>
      </c>
      <c r="E7994" s="1">
        <v>312.3</v>
      </c>
      <c r="F7994" s="2">
        <v>1852</v>
      </c>
      <c r="G7994" s="1">
        <f>2*PI()*Predictive_Maintenance_Data[[#This Row],[Rotational speed '[rpm']]]/60</f>
        <v>193.94098648160988</v>
      </c>
      <c r="H7994" s="1">
        <v>25.9</v>
      </c>
      <c r="I7994" s="1">
        <f t="shared" si="124"/>
        <v>11.199999999999989</v>
      </c>
      <c r="J7994" s="1">
        <f>Predictive_Maintenance_Data[[#This Row],[Torque '[Nm']]]*Predictive_Maintenance_Data[[#This Row],[Angular velocity '[rad/s']]]/1000</f>
        <v>5.0230715498736958</v>
      </c>
      <c r="K7994" s="2">
        <v>131</v>
      </c>
      <c r="L7994" s="2">
        <v>0</v>
      </c>
      <c r="M7994" s="2">
        <v>0</v>
      </c>
      <c r="N7994" s="2">
        <v>0</v>
      </c>
      <c r="O7994" s="2">
        <v>0</v>
      </c>
      <c r="P7994" s="2">
        <v>0</v>
      </c>
      <c r="Q7994" s="2">
        <v>0</v>
      </c>
      <c r="R7994"/>
      <c r="S7994"/>
    </row>
    <row r="7995" spans="1:19" x14ac:dyDescent="0.3">
      <c r="A7995">
        <v>7994</v>
      </c>
      <c r="B7995" t="s">
        <v>8010</v>
      </c>
      <c r="C7995" t="s">
        <v>17</v>
      </c>
      <c r="D7995" s="1">
        <v>301.10000000000002</v>
      </c>
      <c r="E7995" s="1">
        <v>312.3</v>
      </c>
      <c r="F7995" s="2">
        <v>1595</v>
      </c>
      <c r="G7995" s="1">
        <f>2*PI()*Predictive_Maintenance_Data[[#This Row],[Rotational speed '[rpm']]]/60</f>
        <v>167.02800941585735</v>
      </c>
      <c r="H7995" s="1">
        <v>31.9</v>
      </c>
      <c r="I7995" s="1">
        <f t="shared" si="124"/>
        <v>11.199999999999989</v>
      </c>
      <c r="J7995" s="1">
        <f>Predictive_Maintenance_Data[[#This Row],[Torque '[Nm']]]*Predictive_Maintenance_Data[[#This Row],[Angular velocity '[rad/s']]]/1000</f>
        <v>5.3281935003658489</v>
      </c>
      <c r="K7995" s="2">
        <v>134</v>
      </c>
      <c r="L7995" s="2">
        <v>0</v>
      </c>
      <c r="M7995" s="2">
        <v>0</v>
      </c>
      <c r="N7995" s="2">
        <v>0</v>
      </c>
      <c r="O7995" s="2">
        <v>0</v>
      </c>
      <c r="P7995" s="2">
        <v>0</v>
      </c>
      <c r="Q7995" s="2">
        <v>0</v>
      </c>
      <c r="R7995"/>
      <c r="S7995"/>
    </row>
    <row r="7996" spans="1:19" x14ac:dyDescent="0.3">
      <c r="A7996">
        <v>7995</v>
      </c>
      <c r="B7996" t="s">
        <v>8011</v>
      </c>
      <c r="C7996" t="s">
        <v>17</v>
      </c>
      <c r="D7996" s="1">
        <v>301</v>
      </c>
      <c r="E7996" s="1">
        <v>312.3</v>
      </c>
      <c r="F7996" s="2">
        <v>1424</v>
      </c>
      <c r="G7996" s="1">
        <f>2*PI()*Predictive_Maintenance_Data[[#This Row],[Rotational speed '[rpm']]]/60</f>
        <v>149.12093129039553</v>
      </c>
      <c r="H7996" s="1">
        <v>43.5</v>
      </c>
      <c r="I7996" s="1">
        <f t="shared" si="124"/>
        <v>11.300000000000011</v>
      </c>
      <c r="J7996" s="1">
        <f>Predictive_Maintenance_Data[[#This Row],[Torque '[Nm']]]*Predictive_Maintenance_Data[[#This Row],[Angular velocity '[rad/s']]]/1000</f>
        <v>6.4867605111322053</v>
      </c>
      <c r="K7996" s="2">
        <v>136</v>
      </c>
      <c r="L7996" s="2">
        <v>0</v>
      </c>
      <c r="M7996" s="2">
        <v>0</v>
      </c>
      <c r="N7996" s="2">
        <v>0</v>
      </c>
      <c r="O7996" s="2">
        <v>0</v>
      </c>
      <c r="P7996" s="2">
        <v>0</v>
      </c>
      <c r="Q7996" s="2">
        <v>0</v>
      </c>
      <c r="R7996"/>
      <c r="S7996"/>
    </row>
    <row r="7997" spans="1:19" x14ac:dyDescent="0.3">
      <c r="A7997">
        <v>7996</v>
      </c>
      <c r="B7997" t="s">
        <v>8012</v>
      </c>
      <c r="C7997" t="s">
        <v>17</v>
      </c>
      <c r="D7997" s="1">
        <v>301</v>
      </c>
      <c r="E7997" s="1">
        <v>312.2</v>
      </c>
      <c r="F7997" s="2">
        <v>1776</v>
      </c>
      <c r="G7997" s="1">
        <f>2*PI()*Predictive_Maintenance_Data[[#This Row],[Rotational speed '[rpm']]]/60</f>
        <v>185.98228509251575</v>
      </c>
      <c r="H7997" s="1">
        <v>28.8</v>
      </c>
      <c r="I7997" s="1">
        <f t="shared" si="124"/>
        <v>11.199999999999989</v>
      </c>
      <c r="J7997" s="1">
        <f>Predictive_Maintenance_Data[[#This Row],[Torque '[Nm']]]*Predictive_Maintenance_Data[[#This Row],[Angular velocity '[rad/s']]]/1000</f>
        <v>5.3562898106644532</v>
      </c>
      <c r="K7997" s="2">
        <v>138</v>
      </c>
      <c r="L7997" s="2">
        <v>0</v>
      </c>
      <c r="M7997" s="2">
        <v>0</v>
      </c>
      <c r="N7997" s="2">
        <v>0</v>
      </c>
      <c r="O7997" s="2">
        <v>0</v>
      </c>
      <c r="P7997" s="2">
        <v>0</v>
      </c>
      <c r="Q7997" s="2">
        <v>0</v>
      </c>
      <c r="R7997"/>
      <c r="S7997"/>
    </row>
    <row r="7998" spans="1:19" x14ac:dyDescent="0.3">
      <c r="A7998">
        <v>7997</v>
      </c>
      <c r="B7998" t="s">
        <v>8013</v>
      </c>
      <c r="C7998" t="s">
        <v>15</v>
      </c>
      <c r="D7998" s="1">
        <v>301</v>
      </c>
      <c r="E7998" s="1">
        <v>312.2</v>
      </c>
      <c r="F7998" s="2">
        <v>1499</v>
      </c>
      <c r="G7998" s="1">
        <f>2*PI()*Predictive_Maintenance_Data[[#This Row],[Rotational speed '[rpm']]]/60</f>
        <v>156.97491292436999</v>
      </c>
      <c r="H7998" s="1">
        <v>41.5</v>
      </c>
      <c r="I7998" s="1">
        <f t="shared" si="124"/>
        <v>11.199999999999989</v>
      </c>
      <c r="J7998" s="1">
        <f>Predictive_Maintenance_Data[[#This Row],[Torque '[Nm']]]*Predictive_Maintenance_Data[[#This Row],[Angular velocity '[rad/s']]]/1000</f>
        <v>6.5144588863613544</v>
      </c>
      <c r="K7998" s="2">
        <v>140</v>
      </c>
      <c r="L7998" s="2">
        <v>0</v>
      </c>
      <c r="M7998" s="2">
        <v>0</v>
      </c>
      <c r="N7998" s="2">
        <v>0</v>
      </c>
      <c r="O7998" s="2">
        <v>0</v>
      </c>
      <c r="P7998" s="2">
        <v>0</v>
      </c>
      <c r="Q7998" s="2">
        <v>0</v>
      </c>
      <c r="R7998"/>
      <c r="S7998"/>
    </row>
    <row r="7999" spans="1:19" x14ac:dyDescent="0.3">
      <c r="A7999">
        <v>7998</v>
      </c>
      <c r="B7999" t="s">
        <v>8014</v>
      </c>
      <c r="C7999" t="s">
        <v>15</v>
      </c>
      <c r="D7999" s="1">
        <v>301</v>
      </c>
      <c r="E7999" s="1">
        <v>312.2</v>
      </c>
      <c r="F7999" s="2">
        <v>2710</v>
      </c>
      <c r="G7999" s="1">
        <f>2*PI()*Predictive_Maintenance_Data[[#This Row],[Rotational speed '[rpm']]]/60</f>
        <v>283.79053637427802</v>
      </c>
      <c r="H7999" s="1">
        <v>9.6999999999999993</v>
      </c>
      <c r="I7999" s="1">
        <f t="shared" si="124"/>
        <v>11.199999999999989</v>
      </c>
      <c r="J7999" s="1">
        <f>Predictive_Maintenance_Data[[#This Row],[Torque '[Nm']]]*Predictive_Maintenance_Data[[#This Row],[Angular velocity '[rad/s']]]/1000</f>
        <v>2.7527682028304965</v>
      </c>
      <c r="K7999" s="2">
        <v>143</v>
      </c>
      <c r="L7999" s="2">
        <v>1</v>
      </c>
      <c r="M7999" s="2">
        <v>0</v>
      </c>
      <c r="N7999" s="2">
        <v>0</v>
      </c>
      <c r="O7999" s="2">
        <v>1</v>
      </c>
      <c r="P7999" s="2">
        <v>0</v>
      </c>
      <c r="Q7999" s="2">
        <v>0</v>
      </c>
      <c r="R7999"/>
      <c r="S7999"/>
    </row>
    <row r="8000" spans="1:19" x14ac:dyDescent="0.3">
      <c r="A8000">
        <v>7999</v>
      </c>
      <c r="B8000" t="s">
        <v>8015</v>
      </c>
      <c r="C8000" t="s">
        <v>17</v>
      </c>
      <c r="D8000" s="1">
        <v>300.89999999999998</v>
      </c>
      <c r="E8000" s="1">
        <v>312.10000000000002</v>
      </c>
      <c r="F8000" s="2">
        <v>1359</v>
      </c>
      <c r="G8000" s="1">
        <f>2*PI()*Predictive_Maintenance_Data[[#This Row],[Rotational speed '[rpm']]]/60</f>
        <v>142.31414720761762</v>
      </c>
      <c r="H8000" s="1">
        <v>51.7</v>
      </c>
      <c r="I8000" s="1">
        <f t="shared" si="124"/>
        <v>11.200000000000045</v>
      </c>
      <c r="J8000" s="1">
        <f>Predictive_Maintenance_Data[[#This Row],[Torque '[Nm']]]*Predictive_Maintenance_Data[[#This Row],[Angular velocity '[rad/s']]]/1000</f>
        <v>7.3576414106338319</v>
      </c>
      <c r="K8000" s="2">
        <v>146</v>
      </c>
      <c r="L8000" s="2">
        <v>0</v>
      </c>
      <c r="M8000" s="2">
        <v>0</v>
      </c>
      <c r="N8000" s="2">
        <v>0</v>
      </c>
      <c r="O8000" s="2">
        <v>0</v>
      </c>
      <c r="P8000" s="2">
        <v>0</v>
      </c>
      <c r="Q8000" s="2">
        <v>0</v>
      </c>
      <c r="R8000"/>
      <c r="S8000"/>
    </row>
    <row r="8001" spans="1:19" x14ac:dyDescent="0.3">
      <c r="A8001">
        <v>8000</v>
      </c>
      <c r="B8001" t="s">
        <v>8016</v>
      </c>
      <c r="C8001" t="s">
        <v>15</v>
      </c>
      <c r="D8001" s="1">
        <v>300.89999999999998</v>
      </c>
      <c r="E8001" s="1">
        <v>312.10000000000002</v>
      </c>
      <c r="F8001" s="2">
        <v>1617</v>
      </c>
      <c r="G8001" s="1">
        <f>2*PI()*Predictive_Maintenance_Data[[#This Row],[Rotational speed '[rpm']]]/60</f>
        <v>169.33184402848985</v>
      </c>
      <c r="H8001" s="1">
        <v>31</v>
      </c>
      <c r="I8001" s="1">
        <f t="shared" si="124"/>
        <v>11.200000000000045</v>
      </c>
      <c r="J8001" s="1">
        <f>Predictive_Maintenance_Data[[#This Row],[Torque '[Nm']]]*Predictive_Maintenance_Data[[#This Row],[Angular velocity '[rad/s']]]/1000</f>
        <v>5.2492871648831851</v>
      </c>
      <c r="K8001" s="2">
        <v>148</v>
      </c>
      <c r="L8001" s="2">
        <v>0</v>
      </c>
      <c r="M8001" s="2">
        <v>0</v>
      </c>
      <c r="N8001" s="2">
        <v>0</v>
      </c>
      <c r="O8001" s="2">
        <v>0</v>
      </c>
      <c r="P8001" s="2">
        <v>0</v>
      </c>
      <c r="Q8001" s="2">
        <v>0</v>
      </c>
      <c r="R8001"/>
      <c r="S8001"/>
    </row>
    <row r="8002" spans="1:19" x14ac:dyDescent="0.3">
      <c r="A8002">
        <v>8001</v>
      </c>
      <c r="B8002" t="s">
        <v>8017</v>
      </c>
      <c r="C8002" t="s">
        <v>15</v>
      </c>
      <c r="D8002" s="1">
        <v>300.8</v>
      </c>
      <c r="E8002" s="1">
        <v>312</v>
      </c>
      <c r="F8002" s="2">
        <v>1443</v>
      </c>
      <c r="G8002" s="1">
        <f>2*PI()*Predictive_Maintenance_Data[[#This Row],[Rotational speed '[rpm']]]/60</f>
        <v>151.11060663766906</v>
      </c>
      <c r="H8002" s="1">
        <v>53.3</v>
      </c>
      <c r="I8002" s="1">
        <f t="shared" ref="I8002:I8065" si="125">E8002-D8002</f>
        <v>11.199999999999989</v>
      </c>
      <c r="J8002" s="1">
        <f>Predictive_Maintenance_Data[[#This Row],[Torque '[Nm']]]*Predictive_Maintenance_Data[[#This Row],[Angular velocity '[rad/s']]]/1000</f>
        <v>8.0541953337877601</v>
      </c>
      <c r="K8002" s="2">
        <v>151</v>
      </c>
      <c r="L8002" s="2">
        <v>0</v>
      </c>
      <c r="M8002" s="2">
        <v>0</v>
      </c>
      <c r="N8002" s="2">
        <v>0</v>
      </c>
      <c r="O8002" s="2">
        <v>0</v>
      </c>
      <c r="P8002" s="2">
        <v>0</v>
      </c>
      <c r="Q8002" s="2">
        <v>0</v>
      </c>
      <c r="R8002"/>
      <c r="S8002"/>
    </row>
    <row r="8003" spans="1:19" x14ac:dyDescent="0.3">
      <c r="A8003">
        <v>8002</v>
      </c>
      <c r="B8003" t="s">
        <v>8018</v>
      </c>
      <c r="C8003" t="s">
        <v>17</v>
      </c>
      <c r="D8003" s="1">
        <v>300.8</v>
      </c>
      <c r="E8003" s="1">
        <v>312</v>
      </c>
      <c r="F8003" s="2">
        <v>1374</v>
      </c>
      <c r="G8003" s="1">
        <f>2*PI()*Predictive_Maintenance_Data[[#This Row],[Rotational speed '[rpm']]]/60</f>
        <v>143.88494353441254</v>
      </c>
      <c r="H8003" s="1">
        <v>50.2</v>
      </c>
      <c r="I8003" s="1">
        <f t="shared" si="125"/>
        <v>11.199999999999989</v>
      </c>
      <c r="J8003" s="1">
        <f>Predictive_Maintenance_Data[[#This Row],[Torque '[Nm']]]*Predictive_Maintenance_Data[[#This Row],[Angular velocity '[rad/s']]]/1000</f>
        <v>7.2230241654275096</v>
      </c>
      <c r="K8003" s="2">
        <v>154</v>
      </c>
      <c r="L8003" s="2">
        <v>0</v>
      </c>
      <c r="M8003" s="2">
        <v>0</v>
      </c>
      <c r="N8003" s="2">
        <v>0</v>
      </c>
      <c r="O8003" s="2">
        <v>0</v>
      </c>
      <c r="P8003" s="2">
        <v>0</v>
      </c>
      <c r="Q8003" s="2">
        <v>0</v>
      </c>
      <c r="R8003"/>
      <c r="S8003"/>
    </row>
    <row r="8004" spans="1:19" x14ac:dyDescent="0.3">
      <c r="A8004">
        <v>8003</v>
      </c>
      <c r="B8004" t="s">
        <v>8019</v>
      </c>
      <c r="C8004" t="s">
        <v>15</v>
      </c>
      <c r="D8004" s="1">
        <v>300.89999999999998</v>
      </c>
      <c r="E8004" s="1">
        <v>312.10000000000002</v>
      </c>
      <c r="F8004" s="2">
        <v>1851</v>
      </c>
      <c r="G8004" s="1">
        <f>2*PI()*Predictive_Maintenance_Data[[#This Row],[Rotational speed '[rpm']]]/60</f>
        <v>193.83626672649024</v>
      </c>
      <c r="H8004" s="1">
        <v>23</v>
      </c>
      <c r="I8004" s="1">
        <f t="shared" si="125"/>
        <v>11.200000000000045</v>
      </c>
      <c r="J8004" s="1">
        <f>Predictive_Maintenance_Data[[#This Row],[Torque '[Nm']]]*Predictive_Maintenance_Data[[#This Row],[Angular velocity '[rad/s']]]/1000</f>
        <v>4.4582341347092749</v>
      </c>
      <c r="K8004" s="2">
        <v>156</v>
      </c>
      <c r="L8004" s="2">
        <v>0</v>
      </c>
      <c r="M8004" s="2">
        <v>0</v>
      </c>
      <c r="N8004" s="2">
        <v>0</v>
      </c>
      <c r="O8004" s="2">
        <v>0</v>
      </c>
      <c r="P8004" s="2">
        <v>0</v>
      </c>
      <c r="Q8004" s="2">
        <v>0</v>
      </c>
      <c r="R8004"/>
      <c r="S8004"/>
    </row>
    <row r="8005" spans="1:19" x14ac:dyDescent="0.3">
      <c r="A8005">
        <v>8004</v>
      </c>
      <c r="B8005" t="s">
        <v>8020</v>
      </c>
      <c r="C8005" t="s">
        <v>15</v>
      </c>
      <c r="D8005" s="1">
        <v>300.8</v>
      </c>
      <c r="E8005" s="1">
        <v>312</v>
      </c>
      <c r="F8005" s="2">
        <v>1274</v>
      </c>
      <c r="G8005" s="1">
        <f>2*PI()*Predictive_Maintenance_Data[[#This Row],[Rotational speed '[rpm']]]/60</f>
        <v>133.41296802244653</v>
      </c>
      <c r="H8005" s="1">
        <v>67.3</v>
      </c>
      <c r="I8005" s="1">
        <f t="shared" si="125"/>
        <v>11.199999999999989</v>
      </c>
      <c r="J8005" s="1">
        <f>Predictive_Maintenance_Data[[#This Row],[Torque '[Nm']]]*Predictive_Maintenance_Data[[#This Row],[Angular velocity '[rad/s']]]/1000</f>
        <v>8.9786927479106513</v>
      </c>
      <c r="K8005" s="2">
        <v>159</v>
      </c>
      <c r="L8005" s="2">
        <v>0</v>
      </c>
      <c r="M8005" s="2">
        <v>0</v>
      </c>
      <c r="N8005" s="2">
        <v>0</v>
      </c>
      <c r="O8005" s="2">
        <v>0</v>
      </c>
      <c r="P8005" s="2">
        <v>0</v>
      </c>
      <c r="Q8005" s="2">
        <v>0</v>
      </c>
      <c r="R8005"/>
      <c r="S8005"/>
    </row>
    <row r="8006" spans="1:19" x14ac:dyDescent="0.3">
      <c r="A8006">
        <v>8005</v>
      </c>
      <c r="B8006" t="s">
        <v>8021</v>
      </c>
      <c r="C8006" t="s">
        <v>17</v>
      </c>
      <c r="D8006" s="1">
        <v>300.89999999999998</v>
      </c>
      <c r="E8006" s="1">
        <v>312</v>
      </c>
      <c r="F8006" s="2">
        <v>1533</v>
      </c>
      <c r="G8006" s="1">
        <f>2*PI()*Predictive_Maintenance_Data[[#This Row],[Rotational speed '[rpm']]]/60</f>
        <v>160.53538459843841</v>
      </c>
      <c r="H8006" s="1">
        <v>44</v>
      </c>
      <c r="I8006" s="1">
        <f t="shared" si="125"/>
        <v>11.100000000000023</v>
      </c>
      <c r="J8006" s="1">
        <f>Predictive_Maintenance_Data[[#This Row],[Torque '[Nm']]]*Predictive_Maintenance_Data[[#This Row],[Angular velocity '[rad/s']]]/1000</f>
        <v>7.0635569223312906</v>
      </c>
      <c r="K8006" s="2">
        <v>162</v>
      </c>
      <c r="L8006" s="2">
        <v>0</v>
      </c>
      <c r="M8006" s="2">
        <v>0</v>
      </c>
      <c r="N8006" s="2">
        <v>0</v>
      </c>
      <c r="O8006" s="2">
        <v>0</v>
      </c>
      <c r="P8006" s="2">
        <v>0</v>
      </c>
      <c r="Q8006" s="2">
        <v>0</v>
      </c>
      <c r="R8006"/>
      <c r="S8006"/>
    </row>
    <row r="8007" spans="1:19" x14ac:dyDescent="0.3">
      <c r="A8007">
        <v>8006</v>
      </c>
      <c r="B8007" t="s">
        <v>8022</v>
      </c>
      <c r="C8007" t="s">
        <v>17</v>
      </c>
      <c r="D8007" s="1">
        <v>300.8</v>
      </c>
      <c r="E8007" s="1">
        <v>312</v>
      </c>
      <c r="F8007" s="2">
        <v>1477</v>
      </c>
      <c r="G8007" s="1">
        <f>2*PI()*Predictive_Maintenance_Data[[#This Row],[Rotational speed '[rpm']]]/60</f>
        <v>154.67107831173746</v>
      </c>
      <c r="H8007" s="1">
        <v>37.299999999999997</v>
      </c>
      <c r="I8007" s="1">
        <f t="shared" si="125"/>
        <v>11.199999999999989</v>
      </c>
      <c r="J8007" s="1">
        <f>Predictive_Maintenance_Data[[#This Row],[Torque '[Nm']]]*Predictive_Maintenance_Data[[#This Row],[Angular velocity '[rad/s']]]/1000</f>
        <v>5.7692312210278072</v>
      </c>
      <c r="K8007" s="2">
        <v>164</v>
      </c>
      <c r="L8007" s="2">
        <v>0</v>
      </c>
      <c r="M8007" s="2">
        <v>0</v>
      </c>
      <c r="N8007" s="2">
        <v>0</v>
      </c>
      <c r="O8007" s="2">
        <v>0</v>
      </c>
      <c r="P8007" s="2">
        <v>0</v>
      </c>
      <c r="Q8007" s="2">
        <v>0</v>
      </c>
      <c r="R8007"/>
      <c r="S8007"/>
    </row>
    <row r="8008" spans="1:19" x14ac:dyDescent="0.3">
      <c r="A8008">
        <v>8007</v>
      </c>
      <c r="B8008" t="s">
        <v>8023</v>
      </c>
      <c r="C8008" t="s">
        <v>17</v>
      </c>
      <c r="D8008" s="1">
        <v>300.89999999999998</v>
      </c>
      <c r="E8008" s="1">
        <v>312.10000000000002</v>
      </c>
      <c r="F8008" s="2">
        <v>1462</v>
      </c>
      <c r="G8008" s="1">
        <f>2*PI()*Predictive_Maintenance_Data[[#This Row],[Rotational speed '[rpm']]]/60</f>
        <v>153.1002819849426</v>
      </c>
      <c r="H8008" s="1">
        <v>46</v>
      </c>
      <c r="I8008" s="1">
        <f t="shared" si="125"/>
        <v>11.200000000000045</v>
      </c>
      <c r="J8008" s="1">
        <f>Predictive_Maintenance_Data[[#This Row],[Torque '[Nm']]]*Predictive_Maintenance_Data[[#This Row],[Angular velocity '[rad/s']]]/1000</f>
        <v>7.04261297130736</v>
      </c>
      <c r="K8008" s="2">
        <v>166</v>
      </c>
      <c r="L8008" s="2">
        <v>0</v>
      </c>
      <c r="M8008" s="2">
        <v>0</v>
      </c>
      <c r="N8008" s="2">
        <v>0</v>
      </c>
      <c r="O8008" s="2">
        <v>0</v>
      </c>
      <c r="P8008" s="2">
        <v>0</v>
      </c>
      <c r="Q8008" s="2">
        <v>0</v>
      </c>
      <c r="R8008"/>
      <c r="S8008"/>
    </row>
    <row r="8009" spans="1:19" x14ac:dyDescent="0.3">
      <c r="A8009">
        <v>8008</v>
      </c>
      <c r="B8009" t="s">
        <v>8024</v>
      </c>
      <c r="C8009" t="s">
        <v>15</v>
      </c>
      <c r="D8009" s="1">
        <v>301</v>
      </c>
      <c r="E8009" s="1">
        <v>312.10000000000002</v>
      </c>
      <c r="F8009" s="2">
        <v>1664</v>
      </c>
      <c r="G8009" s="1">
        <f>2*PI()*Predictive_Maintenance_Data[[#This Row],[Rotational speed '[rpm']]]/60</f>
        <v>174.25367251911388</v>
      </c>
      <c r="H8009" s="1">
        <v>28.4</v>
      </c>
      <c r="I8009" s="1">
        <f t="shared" si="125"/>
        <v>11.100000000000023</v>
      </c>
      <c r="J8009" s="1">
        <f>Predictive_Maintenance_Data[[#This Row],[Torque '[Nm']]]*Predictive_Maintenance_Data[[#This Row],[Angular velocity '[rad/s']]]/1000</f>
        <v>4.9488042995428341</v>
      </c>
      <c r="K8009" s="2">
        <v>168</v>
      </c>
      <c r="L8009" s="2">
        <v>0</v>
      </c>
      <c r="M8009" s="2">
        <v>0</v>
      </c>
      <c r="N8009" s="2">
        <v>0</v>
      </c>
      <c r="O8009" s="2">
        <v>0</v>
      </c>
      <c r="P8009" s="2">
        <v>0</v>
      </c>
      <c r="Q8009" s="2">
        <v>0</v>
      </c>
      <c r="R8009"/>
      <c r="S8009"/>
    </row>
    <row r="8010" spans="1:19" x14ac:dyDescent="0.3">
      <c r="A8010">
        <v>8009</v>
      </c>
      <c r="B8010" t="s">
        <v>8025</v>
      </c>
      <c r="C8010" t="s">
        <v>17</v>
      </c>
      <c r="D8010" s="1">
        <v>300.8</v>
      </c>
      <c r="E8010" s="1">
        <v>311.89999999999998</v>
      </c>
      <c r="F8010" s="2">
        <v>1414</v>
      </c>
      <c r="G8010" s="1">
        <f>2*PI()*Predictive_Maintenance_Data[[#This Row],[Rotational speed '[rpm']]]/60</f>
        <v>148.0737337391989</v>
      </c>
      <c r="H8010" s="1">
        <v>41.1</v>
      </c>
      <c r="I8010" s="1">
        <f t="shared" si="125"/>
        <v>11.099999999999966</v>
      </c>
      <c r="J8010" s="1">
        <f>Predictive_Maintenance_Data[[#This Row],[Torque '[Nm']]]*Predictive_Maintenance_Data[[#This Row],[Angular velocity '[rad/s']]]/1000</f>
        <v>6.0858304566810748</v>
      </c>
      <c r="K8010" s="2">
        <v>171</v>
      </c>
      <c r="L8010" s="2">
        <v>0</v>
      </c>
      <c r="M8010" s="2">
        <v>0</v>
      </c>
      <c r="N8010" s="2">
        <v>0</v>
      </c>
      <c r="O8010" s="2">
        <v>0</v>
      </c>
      <c r="P8010" s="2">
        <v>0</v>
      </c>
      <c r="Q8010" s="2">
        <v>0</v>
      </c>
      <c r="R8010"/>
      <c r="S8010"/>
    </row>
    <row r="8011" spans="1:19" x14ac:dyDescent="0.3">
      <c r="A8011">
        <v>8010</v>
      </c>
      <c r="B8011" t="s">
        <v>8026</v>
      </c>
      <c r="C8011" t="s">
        <v>27</v>
      </c>
      <c r="D8011" s="1">
        <v>300.89999999999998</v>
      </c>
      <c r="E8011" s="1">
        <v>312</v>
      </c>
      <c r="F8011" s="2">
        <v>2129</v>
      </c>
      <c r="G8011" s="1">
        <f>2*PI()*Predictive_Maintenance_Data[[#This Row],[Rotational speed '[rpm']]]/60</f>
        <v>222.94835864975568</v>
      </c>
      <c r="H8011" s="1">
        <v>17.8</v>
      </c>
      <c r="I8011" s="1">
        <f t="shared" si="125"/>
        <v>11.100000000000023</v>
      </c>
      <c r="J8011" s="1">
        <f>Predictive_Maintenance_Data[[#This Row],[Torque '[Nm']]]*Predictive_Maintenance_Data[[#This Row],[Angular velocity '[rad/s']]]/1000</f>
        <v>3.9684807839656511</v>
      </c>
      <c r="K8011" s="2">
        <v>173</v>
      </c>
      <c r="L8011" s="2">
        <v>0</v>
      </c>
      <c r="M8011" s="2">
        <v>0</v>
      </c>
      <c r="N8011" s="2">
        <v>0</v>
      </c>
      <c r="O8011" s="2">
        <v>0</v>
      </c>
      <c r="P8011" s="2">
        <v>0</v>
      </c>
      <c r="Q8011" s="2">
        <v>0</v>
      </c>
      <c r="R8011"/>
      <c r="S8011"/>
    </row>
    <row r="8012" spans="1:19" x14ac:dyDescent="0.3">
      <c r="A8012">
        <v>8011</v>
      </c>
      <c r="B8012" t="s">
        <v>8027</v>
      </c>
      <c r="C8012" t="s">
        <v>17</v>
      </c>
      <c r="D8012" s="1">
        <v>300.8</v>
      </c>
      <c r="E8012" s="1">
        <v>311.8</v>
      </c>
      <c r="F8012" s="2">
        <v>1323</v>
      </c>
      <c r="G8012" s="1">
        <f>2*PI()*Predictive_Maintenance_Data[[#This Row],[Rotational speed '[rpm']]]/60</f>
        <v>138.54423602330988</v>
      </c>
      <c r="H8012" s="1">
        <v>61.1</v>
      </c>
      <c r="I8012" s="1">
        <f t="shared" si="125"/>
        <v>11</v>
      </c>
      <c r="J8012" s="1">
        <f>Predictive_Maintenance_Data[[#This Row],[Torque '[Nm']]]*Predictive_Maintenance_Data[[#This Row],[Angular velocity '[rad/s']]]/1000</f>
        <v>8.4650528210242335</v>
      </c>
      <c r="K8012" s="2">
        <v>178</v>
      </c>
      <c r="L8012" s="2">
        <v>0</v>
      </c>
      <c r="M8012" s="2">
        <v>0</v>
      </c>
      <c r="N8012" s="2">
        <v>0</v>
      </c>
      <c r="O8012" s="2">
        <v>0</v>
      </c>
      <c r="P8012" s="2">
        <v>0</v>
      </c>
      <c r="Q8012" s="2">
        <v>0</v>
      </c>
      <c r="R8012"/>
      <c r="S8012"/>
    </row>
    <row r="8013" spans="1:19" x14ac:dyDescent="0.3">
      <c r="A8013">
        <v>8012</v>
      </c>
      <c r="B8013" t="s">
        <v>8028</v>
      </c>
      <c r="C8013" t="s">
        <v>17</v>
      </c>
      <c r="D8013" s="1">
        <v>300.8</v>
      </c>
      <c r="E8013" s="1">
        <v>311.8</v>
      </c>
      <c r="F8013" s="2">
        <v>1427</v>
      </c>
      <c r="G8013" s="1">
        <f>2*PI()*Predictive_Maintenance_Data[[#This Row],[Rotational speed '[rpm']]]/60</f>
        <v>149.4350905557545</v>
      </c>
      <c r="H8013" s="1">
        <v>43.3</v>
      </c>
      <c r="I8013" s="1">
        <f t="shared" si="125"/>
        <v>11</v>
      </c>
      <c r="J8013" s="1">
        <f>Predictive_Maintenance_Data[[#This Row],[Torque '[Nm']]]*Predictive_Maintenance_Data[[#This Row],[Angular velocity '[rad/s']]]/1000</f>
        <v>6.4705394210641698</v>
      </c>
      <c r="K8013" s="2">
        <v>180</v>
      </c>
      <c r="L8013" s="2">
        <v>0</v>
      </c>
      <c r="M8013" s="2">
        <v>0</v>
      </c>
      <c r="N8013" s="2">
        <v>0</v>
      </c>
      <c r="O8013" s="2">
        <v>0</v>
      </c>
      <c r="P8013" s="2">
        <v>0</v>
      </c>
      <c r="Q8013" s="2">
        <v>0</v>
      </c>
      <c r="R8013"/>
      <c r="S8013"/>
    </row>
    <row r="8014" spans="1:19" x14ac:dyDescent="0.3">
      <c r="A8014">
        <v>8013</v>
      </c>
      <c r="B8014" t="s">
        <v>8029</v>
      </c>
      <c r="C8014" t="s">
        <v>15</v>
      </c>
      <c r="D8014" s="1">
        <v>300.89999999999998</v>
      </c>
      <c r="E8014" s="1">
        <v>312</v>
      </c>
      <c r="F8014" s="2">
        <v>1375</v>
      </c>
      <c r="G8014" s="1">
        <f>2*PI()*Predictive_Maintenance_Data[[#This Row],[Rotational speed '[rpm']]]/60</f>
        <v>143.98966328953216</v>
      </c>
      <c r="H8014" s="1">
        <v>56.1</v>
      </c>
      <c r="I8014" s="1">
        <f t="shared" si="125"/>
        <v>11.100000000000023</v>
      </c>
      <c r="J8014" s="1">
        <f>Predictive_Maintenance_Data[[#This Row],[Torque '[Nm']]]*Predictive_Maintenance_Data[[#This Row],[Angular velocity '[rad/s']]]/1000</f>
        <v>8.0778201105427545</v>
      </c>
      <c r="K8014" s="2">
        <v>182</v>
      </c>
      <c r="L8014" s="2">
        <v>0</v>
      </c>
      <c r="M8014" s="2">
        <v>0</v>
      </c>
      <c r="N8014" s="2">
        <v>0</v>
      </c>
      <c r="O8014" s="2">
        <v>0</v>
      </c>
      <c r="P8014" s="2">
        <v>0</v>
      </c>
      <c r="Q8014" s="2">
        <v>0</v>
      </c>
      <c r="R8014"/>
      <c r="S8014"/>
    </row>
    <row r="8015" spans="1:19" x14ac:dyDescent="0.3">
      <c r="A8015">
        <v>8014</v>
      </c>
      <c r="B8015" t="s">
        <v>8030</v>
      </c>
      <c r="C8015" t="s">
        <v>15</v>
      </c>
      <c r="D8015" s="1">
        <v>300.89999999999998</v>
      </c>
      <c r="E8015" s="1">
        <v>312</v>
      </c>
      <c r="F8015" s="2">
        <v>1402</v>
      </c>
      <c r="G8015" s="1">
        <f>2*PI()*Predictive_Maintenance_Data[[#This Row],[Rotational speed '[rpm']]]/60</f>
        <v>146.817096677763</v>
      </c>
      <c r="H8015" s="1">
        <v>50.7</v>
      </c>
      <c r="I8015" s="1">
        <f t="shared" si="125"/>
        <v>11.100000000000023</v>
      </c>
      <c r="J8015" s="1">
        <f>Predictive_Maintenance_Data[[#This Row],[Torque '[Nm']]]*Predictive_Maintenance_Data[[#This Row],[Angular velocity '[rad/s']]]/1000</f>
        <v>7.4436268015625844</v>
      </c>
      <c r="K8015" s="2">
        <v>185</v>
      </c>
      <c r="L8015" s="2">
        <v>0</v>
      </c>
      <c r="M8015" s="2">
        <v>0</v>
      </c>
      <c r="N8015" s="2">
        <v>0</v>
      </c>
      <c r="O8015" s="2">
        <v>0</v>
      </c>
      <c r="P8015" s="2">
        <v>0</v>
      </c>
      <c r="Q8015" s="2">
        <v>0</v>
      </c>
      <c r="R8015"/>
      <c r="S8015"/>
    </row>
    <row r="8016" spans="1:19" x14ac:dyDescent="0.3">
      <c r="A8016">
        <v>8015</v>
      </c>
      <c r="B8016" t="s">
        <v>8031</v>
      </c>
      <c r="C8016" t="s">
        <v>17</v>
      </c>
      <c r="D8016" s="1">
        <v>300.89999999999998</v>
      </c>
      <c r="E8016" s="1">
        <v>312</v>
      </c>
      <c r="F8016" s="2">
        <v>1500</v>
      </c>
      <c r="G8016" s="1">
        <f>2*PI()*Predictive_Maintenance_Data[[#This Row],[Rotational speed '[rpm']]]/60</f>
        <v>157.07963267948966</v>
      </c>
      <c r="H8016" s="1">
        <v>44.2</v>
      </c>
      <c r="I8016" s="1">
        <f t="shared" si="125"/>
        <v>11.100000000000023</v>
      </c>
      <c r="J8016" s="1">
        <f>Predictive_Maintenance_Data[[#This Row],[Torque '[Nm']]]*Predictive_Maintenance_Data[[#This Row],[Angular velocity '[rad/s']]]/1000</f>
        <v>6.9429197644334435</v>
      </c>
      <c r="K8016" s="2">
        <v>188</v>
      </c>
      <c r="L8016" s="2">
        <v>0</v>
      </c>
      <c r="M8016" s="2">
        <v>0</v>
      </c>
      <c r="N8016" s="2">
        <v>0</v>
      </c>
      <c r="O8016" s="2">
        <v>0</v>
      </c>
      <c r="P8016" s="2">
        <v>0</v>
      </c>
      <c r="Q8016" s="2">
        <v>0</v>
      </c>
      <c r="R8016"/>
      <c r="S8016"/>
    </row>
    <row r="8017" spans="1:19" x14ac:dyDescent="0.3">
      <c r="A8017">
        <v>8016</v>
      </c>
      <c r="B8017" t="s">
        <v>8032</v>
      </c>
      <c r="C8017" t="s">
        <v>15</v>
      </c>
      <c r="D8017" s="1">
        <v>301</v>
      </c>
      <c r="E8017" s="1">
        <v>312</v>
      </c>
      <c r="F8017" s="2">
        <v>1558</v>
      </c>
      <c r="G8017" s="1">
        <f>2*PI()*Predictive_Maintenance_Data[[#This Row],[Rotational speed '[rpm']]]/60</f>
        <v>163.15337847642994</v>
      </c>
      <c r="H8017" s="1">
        <v>37.5</v>
      </c>
      <c r="I8017" s="1">
        <f t="shared" si="125"/>
        <v>11</v>
      </c>
      <c r="J8017" s="1">
        <f>Predictive_Maintenance_Data[[#This Row],[Torque '[Nm']]]*Predictive_Maintenance_Data[[#This Row],[Angular velocity '[rad/s']]]/1000</f>
        <v>6.1182516928661226</v>
      </c>
      <c r="K8017" s="2">
        <v>190</v>
      </c>
      <c r="L8017" s="2">
        <v>0</v>
      </c>
      <c r="M8017" s="2">
        <v>0</v>
      </c>
      <c r="N8017" s="2">
        <v>0</v>
      </c>
      <c r="O8017" s="2">
        <v>0</v>
      </c>
      <c r="P8017" s="2">
        <v>0</v>
      </c>
      <c r="Q8017" s="2">
        <v>0</v>
      </c>
      <c r="R8017"/>
      <c r="S8017"/>
    </row>
    <row r="8018" spans="1:19" x14ac:dyDescent="0.3">
      <c r="A8018">
        <v>8017</v>
      </c>
      <c r="B8018" t="s">
        <v>8033</v>
      </c>
      <c r="C8018" t="s">
        <v>15</v>
      </c>
      <c r="D8018" s="1">
        <v>300.89999999999998</v>
      </c>
      <c r="E8018" s="1">
        <v>312</v>
      </c>
      <c r="F8018" s="2">
        <v>1447</v>
      </c>
      <c r="G8018" s="1">
        <f>2*PI()*Predictive_Maintenance_Data[[#This Row],[Rotational speed '[rpm']]]/60</f>
        <v>151.52948565814768</v>
      </c>
      <c r="H8018" s="1">
        <v>41.4</v>
      </c>
      <c r="I8018" s="1">
        <f t="shared" si="125"/>
        <v>11.100000000000023</v>
      </c>
      <c r="J8018" s="1">
        <f>Predictive_Maintenance_Data[[#This Row],[Torque '[Nm']]]*Predictive_Maintenance_Data[[#This Row],[Angular velocity '[rad/s']]]/1000</f>
        <v>6.273320706247314</v>
      </c>
      <c r="K8018" s="2">
        <v>193</v>
      </c>
      <c r="L8018" s="2">
        <v>0</v>
      </c>
      <c r="M8018" s="2">
        <v>0</v>
      </c>
      <c r="N8018" s="2">
        <v>0</v>
      </c>
      <c r="O8018" s="2">
        <v>0</v>
      </c>
      <c r="P8018" s="2">
        <v>0</v>
      </c>
      <c r="Q8018" s="2">
        <v>0</v>
      </c>
      <c r="R8018"/>
      <c r="S8018"/>
    </row>
    <row r="8019" spans="1:19" x14ac:dyDescent="0.3">
      <c r="A8019">
        <v>8018</v>
      </c>
      <c r="B8019" t="s">
        <v>8034</v>
      </c>
      <c r="C8019" t="s">
        <v>17</v>
      </c>
      <c r="D8019" s="1">
        <v>301</v>
      </c>
      <c r="E8019" s="1">
        <v>312</v>
      </c>
      <c r="F8019" s="2">
        <v>1518</v>
      </c>
      <c r="G8019" s="1">
        <f>2*PI()*Predictive_Maintenance_Data[[#This Row],[Rotational speed '[rpm']]]/60</f>
        <v>158.96458827164355</v>
      </c>
      <c r="H8019" s="1">
        <v>39.299999999999997</v>
      </c>
      <c r="I8019" s="1">
        <f t="shared" si="125"/>
        <v>11</v>
      </c>
      <c r="J8019" s="1">
        <f>Predictive_Maintenance_Data[[#This Row],[Torque '[Nm']]]*Predictive_Maintenance_Data[[#This Row],[Angular velocity '[rad/s']]]/1000</f>
        <v>6.2473083190755903</v>
      </c>
      <c r="K8019" s="2">
        <v>196</v>
      </c>
      <c r="L8019" s="2">
        <v>0</v>
      </c>
      <c r="M8019" s="2">
        <v>0</v>
      </c>
      <c r="N8019" s="2">
        <v>0</v>
      </c>
      <c r="O8019" s="2">
        <v>0</v>
      </c>
      <c r="P8019" s="2">
        <v>0</v>
      </c>
      <c r="Q8019" s="2">
        <v>0</v>
      </c>
      <c r="R8019"/>
      <c r="S8019"/>
    </row>
    <row r="8020" spans="1:19" x14ac:dyDescent="0.3">
      <c r="A8020">
        <v>8019</v>
      </c>
      <c r="B8020" t="s">
        <v>8035</v>
      </c>
      <c r="C8020" t="s">
        <v>17</v>
      </c>
      <c r="D8020" s="1">
        <v>301</v>
      </c>
      <c r="E8020" s="1">
        <v>311.89999999999998</v>
      </c>
      <c r="F8020" s="2">
        <v>1889</v>
      </c>
      <c r="G8020" s="1">
        <f>2*PI()*Predictive_Maintenance_Data[[#This Row],[Rotational speed '[rpm']]]/60</f>
        <v>197.8156174210373</v>
      </c>
      <c r="H8020" s="1">
        <v>23.5</v>
      </c>
      <c r="I8020" s="1">
        <f t="shared" si="125"/>
        <v>10.899999999999977</v>
      </c>
      <c r="J8020" s="1">
        <f>Predictive_Maintenance_Data[[#This Row],[Torque '[Nm']]]*Predictive_Maintenance_Data[[#This Row],[Angular velocity '[rad/s']]]/1000</f>
        <v>4.6486670093943765</v>
      </c>
      <c r="K8020" s="2">
        <v>198</v>
      </c>
      <c r="L8020" s="2">
        <v>0</v>
      </c>
      <c r="M8020" s="2">
        <v>0</v>
      </c>
      <c r="N8020" s="2">
        <v>0</v>
      </c>
      <c r="O8020" s="2">
        <v>0</v>
      </c>
      <c r="P8020" s="2">
        <v>0</v>
      </c>
      <c r="Q8020" s="2">
        <v>0</v>
      </c>
      <c r="R8020"/>
      <c r="S8020"/>
    </row>
    <row r="8021" spans="1:19" x14ac:dyDescent="0.3">
      <c r="A8021">
        <v>8020</v>
      </c>
      <c r="B8021" t="s">
        <v>8036</v>
      </c>
      <c r="C8021" t="s">
        <v>17</v>
      </c>
      <c r="D8021" s="1">
        <v>301</v>
      </c>
      <c r="E8021" s="1">
        <v>312.10000000000002</v>
      </c>
      <c r="F8021" s="2">
        <v>1675</v>
      </c>
      <c r="G8021" s="1">
        <f>2*PI()*Predictive_Maintenance_Data[[#This Row],[Rotational speed '[rpm']]]/60</f>
        <v>175.40558982543013</v>
      </c>
      <c r="H8021" s="1">
        <v>30.7</v>
      </c>
      <c r="I8021" s="1">
        <f t="shared" si="125"/>
        <v>11.100000000000023</v>
      </c>
      <c r="J8021" s="1">
        <f>Predictive_Maintenance_Data[[#This Row],[Torque '[Nm']]]*Predictive_Maintenance_Data[[#This Row],[Angular velocity '[rad/s']]]/1000</f>
        <v>5.384951607640704</v>
      </c>
      <c r="K8021" s="2">
        <v>200</v>
      </c>
      <c r="L8021" s="2">
        <v>0</v>
      </c>
      <c r="M8021" s="2">
        <v>0</v>
      </c>
      <c r="N8021" s="2">
        <v>0</v>
      </c>
      <c r="O8021" s="2">
        <v>0</v>
      </c>
      <c r="P8021" s="2">
        <v>0</v>
      </c>
      <c r="Q8021" s="2">
        <v>0</v>
      </c>
      <c r="R8021"/>
      <c r="S8021"/>
    </row>
    <row r="8022" spans="1:19" x14ac:dyDescent="0.3">
      <c r="A8022">
        <v>8021</v>
      </c>
      <c r="B8022" t="s">
        <v>8037</v>
      </c>
      <c r="C8022" t="s">
        <v>27</v>
      </c>
      <c r="D8022" s="1">
        <v>300.89999999999998</v>
      </c>
      <c r="E8022" s="1">
        <v>312</v>
      </c>
      <c r="F8022" s="2">
        <v>1720</v>
      </c>
      <c r="G8022" s="1">
        <f>2*PI()*Predictive_Maintenance_Data[[#This Row],[Rotational speed '[rpm']]]/60</f>
        <v>180.1179788058148</v>
      </c>
      <c r="H8022" s="1">
        <v>27.9</v>
      </c>
      <c r="I8022" s="1">
        <f t="shared" si="125"/>
        <v>11.100000000000023</v>
      </c>
      <c r="J8022" s="1">
        <f>Predictive_Maintenance_Data[[#This Row],[Torque '[Nm']]]*Predictive_Maintenance_Data[[#This Row],[Angular velocity '[rad/s']]]/1000</f>
        <v>5.0252916086822328</v>
      </c>
      <c r="K8022" s="2">
        <v>202</v>
      </c>
      <c r="L8022" s="2">
        <v>0</v>
      </c>
      <c r="M8022" s="2">
        <v>0</v>
      </c>
      <c r="N8022" s="2">
        <v>0</v>
      </c>
      <c r="O8022" s="2">
        <v>0</v>
      </c>
      <c r="P8022" s="2">
        <v>0</v>
      </c>
      <c r="Q8022" s="2">
        <v>0</v>
      </c>
      <c r="R8022"/>
      <c r="S8022"/>
    </row>
    <row r="8023" spans="1:19" x14ac:dyDescent="0.3">
      <c r="A8023">
        <v>8022</v>
      </c>
      <c r="B8023" t="s">
        <v>8038</v>
      </c>
      <c r="C8023" t="s">
        <v>15</v>
      </c>
      <c r="D8023" s="1">
        <v>301</v>
      </c>
      <c r="E8023" s="1">
        <v>312</v>
      </c>
      <c r="F8023" s="2">
        <v>1499</v>
      </c>
      <c r="G8023" s="1">
        <f>2*PI()*Predictive_Maintenance_Data[[#This Row],[Rotational speed '[rpm']]]/60</f>
        <v>156.97491292436999</v>
      </c>
      <c r="H8023" s="1">
        <v>34.6</v>
      </c>
      <c r="I8023" s="1">
        <f t="shared" si="125"/>
        <v>11</v>
      </c>
      <c r="J8023" s="1">
        <f>Predictive_Maintenance_Data[[#This Row],[Torque '[Nm']]]*Predictive_Maintenance_Data[[#This Row],[Angular velocity '[rad/s']]]/1000</f>
        <v>5.431331987183202</v>
      </c>
      <c r="K8023" s="2">
        <v>207</v>
      </c>
      <c r="L8023" s="2">
        <v>0</v>
      </c>
      <c r="M8023" s="2">
        <v>0</v>
      </c>
      <c r="N8023" s="2">
        <v>0</v>
      </c>
      <c r="O8023" s="2">
        <v>0</v>
      </c>
      <c r="P8023" s="2">
        <v>0</v>
      </c>
      <c r="Q8023" s="2">
        <v>0</v>
      </c>
      <c r="R8023"/>
      <c r="S8023"/>
    </row>
    <row r="8024" spans="1:19" x14ac:dyDescent="0.3">
      <c r="A8024">
        <v>8023</v>
      </c>
      <c r="B8024" t="s">
        <v>8039</v>
      </c>
      <c r="C8024" t="s">
        <v>17</v>
      </c>
      <c r="D8024" s="1">
        <v>300.89999999999998</v>
      </c>
      <c r="E8024" s="1">
        <v>312</v>
      </c>
      <c r="F8024" s="2">
        <v>1441</v>
      </c>
      <c r="G8024" s="1">
        <f>2*PI()*Predictive_Maintenance_Data[[#This Row],[Rotational speed '[rpm']]]/60</f>
        <v>150.90116712742974</v>
      </c>
      <c r="H8024" s="1">
        <v>43.8</v>
      </c>
      <c r="I8024" s="1">
        <f t="shared" si="125"/>
        <v>11.100000000000023</v>
      </c>
      <c r="J8024" s="1">
        <f>Predictive_Maintenance_Data[[#This Row],[Torque '[Nm']]]*Predictive_Maintenance_Data[[#This Row],[Angular velocity '[rad/s']]]/1000</f>
        <v>6.6094711201814222</v>
      </c>
      <c r="K8024" s="2">
        <v>210</v>
      </c>
      <c r="L8024" s="2">
        <v>0</v>
      </c>
      <c r="M8024" s="2">
        <v>0</v>
      </c>
      <c r="N8024" s="2">
        <v>0</v>
      </c>
      <c r="O8024" s="2">
        <v>0</v>
      </c>
      <c r="P8024" s="2">
        <v>0</v>
      </c>
      <c r="Q8024" s="2">
        <v>0</v>
      </c>
      <c r="R8024"/>
      <c r="S8024"/>
    </row>
    <row r="8025" spans="1:19" x14ac:dyDescent="0.3">
      <c r="A8025">
        <v>8024</v>
      </c>
      <c r="B8025" t="s">
        <v>8040</v>
      </c>
      <c r="C8025" t="s">
        <v>27</v>
      </c>
      <c r="D8025" s="1">
        <v>300.89999999999998</v>
      </c>
      <c r="E8025" s="1">
        <v>312</v>
      </c>
      <c r="F8025" s="2">
        <v>1397</v>
      </c>
      <c r="G8025" s="1">
        <f>2*PI()*Predictive_Maintenance_Data[[#This Row],[Rotational speed '[rpm']]]/60</f>
        <v>146.29349790216469</v>
      </c>
      <c r="H8025" s="1">
        <v>42.7</v>
      </c>
      <c r="I8025" s="1">
        <f t="shared" si="125"/>
        <v>11.100000000000023</v>
      </c>
      <c r="J8025" s="1">
        <f>Predictive_Maintenance_Data[[#This Row],[Torque '[Nm']]]*Predictive_Maintenance_Data[[#This Row],[Angular velocity '[rad/s']]]/1000</f>
        <v>6.246732360422433</v>
      </c>
      <c r="K8025" s="2">
        <v>212</v>
      </c>
      <c r="L8025" s="2">
        <v>0</v>
      </c>
      <c r="M8025" s="2">
        <v>0</v>
      </c>
      <c r="N8025" s="2">
        <v>0</v>
      </c>
      <c r="O8025" s="2">
        <v>0</v>
      </c>
      <c r="P8025" s="2">
        <v>0</v>
      </c>
      <c r="Q8025" s="2">
        <v>0</v>
      </c>
      <c r="R8025"/>
      <c r="S8025"/>
    </row>
    <row r="8026" spans="1:19" x14ac:dyDescent="0.3">
      <c r="A8026">
        <v>8025</v>
      </c>
      <c r="B8026" t="s">
        <v>8041</v>
      </c>
      <c r="C8026" t="s">
        <v>17</v>
      </c>
      <c r="D8026" s="1">
        <v>300.89999999999998</v>
      </c>
      <c r="E8026" s="1">
        <v>312</v>
      </c>
      <c r="F8026" s="2">
        <v>1493</v>
      </c>
      <c r="G8026" s="1">
        <f>2*PI()*Predictive_Maintenance_Data[[#This Row],[Rotational speed '[rpm']]]/60</f>
        <v>156.34659439365205</v>
      </c>
      <c r="H8026" s="1">
        <v>38.700000000000003</v>
      </c>
      <c r="I8026" s="1">
        <f t="shared" si="125"/>
        <v>11.100000000000023</v>
      </c>
      <c r="J8026" s="1">
        <f>Predictive_Maintenance_Data[[#This Row],[Torque '[Nm']]]*Predictive_Maintenance_Data[[#This Row],[Angular velocity '[rad/s']]]/1000</f>
        <v>6.0506132030343354</v>
      </c>
      <c r="K8026" s="2">
        <v>217</v>
      </c>
      <c r="L8026" s="2">
        <v>0</v>
      </c>
      <c r="M8026" s="2">
        <v>0</v>
      </c>
      <c r="N8026" s="2">
        <v>0</v>
      </c>
      <c r="O8026" s="2">
        <v>0</v>
      </c>
      <c r="P8026" s="2">
        <v>0</v>
      </c>
      <c r="Q8026" s="2">
        <v>0</v>
      </c>
      <c r="R8026"/>
      <c r="S8026"/>
    </row>
    <row r="8027" spans="1:19" x14ac:dyDescent="0.3">
      <c r="A8027">
        <v>8026</v>
      </c>
      <c r="B8027" t="s">
        <v>8042</v>
      </c>
      <c r="C8027" t="s">
        <v>15</v>
      </c>
      <c r="D8027" s="1">
        <v>300.8</v>
      </c>
      <c r="E8027" s="1">
        <v>312</v>
      </c>
      <c r="F8027" s="2">
        <v>1422</v>
      </c>
      <c r="G8027" s="1">
        <f>2*PI()*Predictive_Maintenance_Data[[#This Row],[Rotational speed '[rpm']]]/60</f>
        <v>148.91149178015618</v>
      </c>
      <c r="H8027" s="1">
        <v>50.7</v>
      </c>
      <c r="I8027" s="1">
        <f t="shared" si="125"/>
        <v>11.199999999999989</v>
      </c>
      <c r="J8027" s="1">
        <f>Predictive_Maintenance_Data[[#This Row],[Torque '[Nm']]]*Predictive_Maintenance_Data[[#This Row],[Angular velocity '[rad/s']]]/1000</f>
        <v>7.5498126332539188</v>
      </c>
      <c r="K8027" s="2">
        <v>219</v>
      </c>
      <c r="L8027" s="2">
        <v>0</v>
      </c>
      <c r="M8027" s="2">
        <v>0</v>
      </c>
      <c r="N8027" s="2">
        <v>0</v>
      </c>
      <c r="O8027" s="2">
        <v>0</v>
      </c>
      <c r="P8027" s="2">
        <v>0</v>
      </c>
      <c r="Q8027" s="2">
        <v>0</v>
      </c>
      <c r="R8027"/>
      <c r="S8027"/>
    </row>
    <row r="8028" spans="1:19" x14ac:dyDescent="0.3">
      <c r="A8028">
        <v>8027</v>
      </c>
      <c r="B8028" t="s">
        <v>8043</v>
      </c>
      <c r="C8028" t="s">
        <v>17</v>
      </c>
      <c r="D8028" s="1">
        <v>300.7</v>
      </c>
      <c r="E8028" s="1">
        <v>311.89999999999998</v>
      </c>
      <c r="F8028" s="2">
        <v>1399</v>
      </c>
      <c r="G8028" s="1">
        <f>2*PI()*Predictive_Maintenance_Data[[#This Row],[Rotational speed '[rpm']]]/60</f>
        <v>146.50293741240404</v>
      </c>
      <c r="H8028" s="1">
        <v>50.2</v>
      </c>
      <c r="I8028" s="1">
        <f t="shared" si="125"/>
        <v>11.199999999999989</v>
      </c>
      <c r="J8028" s="1">
        <f>Predictive_Maintenance_Data[[#This Row],[Torque '[Nm']]]*Predictive_Maintenance_Data[[#This Row],[Angular velocity '[rad/s']]]/1000</f>
        <v>7.3544474581026833</v>
      </c>
      <c r="K8028" s="2">
        <v>222</v>
      </c>
      <c r="L8028" s="2">
        <v>1</v>
      </c>
      <c r="M8028" s="2">
        <v>0</v>
      </c>
      <c r="N8028" s="2">
        <v>0</v>
      </c>
      <c r="O8028" s="2">
        <v>0</v>
      </c>
      <c r="P8028" s="2">
        <v>1</v>
      </c>
      <c r="Q8028" s="2">
        <v>0</v>
      </c>
      <c r="R8028"/>
      <c r="S8028"/>
    </row>
    <row r="8029" spans="1:19" x14ac:dyDescent="0.3">
      <c r="A8029">
        <v>8028</v>
      </c>
      <c r="B8029" t="s">
        <v>8044</v>
      </c>
      <c r="C8029" t="s">
        <v>17</v>
      </c>
      <c r="D8029" s="1">
        <v>300.60000000000002</v>
      </c>
      <c r="E8029" s="1">
        <v>311.89999999999998</v>
      </c>
      <c r="F8029" s="2">
        <v>1425</v>
      </c>
      <c r="G8029" s="1">
        <f>2*PI()*Predictive_Maintenance_Data[[#This Row],[Rotational speed '[rpm']]]/60</f>
        <v>149.22565104551515</v>
      </c>
      <c r="H8029" s="1">
        <v>44.9</v>
      </c>
      <c r="I8029" s="1">
        <f t="shared" si="125"/>
        <v>11.299999999999955</v>
      </c>
      <c r="J8029" s="1">
        <f>Predictive_Maintenance_Data[[#This Row],[Torque '[Nm']]]*Predictive_Maintenance_Data[[#This Row],[Angular velocity '[rad/s']]]/1000</f>
        <v>6.7002317319436298</v>
      </c>
      <c r="K8029" s="2">
        <v>224</v>
      </c>
      <c r="L8029" s="2">
        <v>0</v>
      </c>
      <c r="M8029" s="2">
        <v>0</v>
      </c>
      <c r="N8029" s="2">
        <v>0</v>
      </c>
      <c r="O8029" s="2">
        <v>0</v>
      </c>
      <c r="P8029" s="2">
        <v>0</v>
      </c>
      <c r="Q8029" s="2">
        <v>0</v>
      </c>
      <c r="R8029"/>
      <c r="S8029"/>
    </row>
    <row r="8030" spans="1:19" x14ac:dyDescent="0.3">
      <c r="A8030">
        <v>8029</v>
      </c>
      <c r="B8030" t="s">
        <v>8045</v>
      </c>
      <c r="C8030" t="s">
        <v>17</v>
      </c>
      <c r="D8030" s="1">
        <v>300.60000000000002</v>
      </c>
      <c r="E8030" s="1">
        <v>311.8</v>
      </c>
      <c r="F8030" s="2">
        <v>1501</v>
      </c>
      <c r="G8030" s="1">
        <f>2*PI()*Predictive_Maintenance_Data[[#This Row],[Rotational speed '[rpm']]]/60</f>
        <v>157.18435243460934</v>
      </c>
      <c r="H8030" s="1">
        <v>44.8</v>
      </c>
      <c r="I8030" s="1">
        <f t="shared" si="125"/>
        <v>11.199999999999989</v>
      </c>
      <c r="J8030" s="1">
        <f>Predictive_Maintenance_Data[[#This Row],[Torque '[Nm']]]*Predictive_Maintenance_Data[[#This Row],[Angular velocity '[rad/s']]]/1000</f>
        <v>7.0418589890704979</v>
      </c>
      <c r="K8030" s="2">
        <v>226</v>
      </c>
      <c r="L8030" s="2">
        <v>0</v>
      </c>
      <c r="M8030" s="2">
        <v>0</v>
      </c>
      <c r="N8030" s="2">
        <v>0</v>
      </c>
      <c r="O8030" s="2">
        <v>0</v>
      </c>
      <c r="P8030" s="2">
        <v>0</v>
      </c>
      <c r="Q8030" s="2">
        <v>0</v>
      </c>
      <c r="R8030"/>
      <c r="S8030"/>
    </row>
    <row r="8031" spans="1:19" x14ac:dyDescent="0.3">
      <c r="A8031">
        <v>8030</v>
      </c>
      <c r="B8031" t="s">
        <v>8046</v>
      </c>
      <c r="C8031" t="s">
        <v>15</v>
      </c>
      <c r="D8031" s="1">
        <v>300.60000000000002</v>
      </c>
      <c r="E8031" s="1">
        <v>311.89999999999998</v>
      </c>
      <c r="F8031" s="2">
        <v>1629</v>
      </c>
      <c r="G8031" s="1">
        <f>2*PI()*Predictive_Maintenance_Data[[#This Row],[Rotational speed '[rpm']]]/60</f>
        <v>170.58848108992575</v>
      </c>
      <c r="H8031" s="1">
        <v>35.299999999999997</v>
      </c>
      <c r="I8031" s="1">
        <f t="shared" si="125"/>
        <v>11.299999999999955</v>
      </c>
      <c r="J8031" s="1">
        <f>Predictive_Maintenance_Data[[#This Row],[Torque '[Nm']]]*Predictive_Maintenance_Data[[#This Row],[Angular velocity '[rad/s']]]/1000</f>
        <v>6.021773382474378</v>
      </c>
      <c r="K8031" s="2">
        <v>0</v>
      </c>
      <c r="L8031" s="2">
        <v>0</v>
      </c>
      <c r="M8031" s="2">
        <v>0</v>
      </c>
      <c r="N8031" s="2">
        <v>0</v>
      </c>
      <c r="O8031" s="2">
        <v>0</v>
      </c>
      <c r="P8031" s="2">
        <v>0</v>
      </c>
      <c r="Q8031" s="2">
        <v>0</v>
      </c>
      <c r="R8031"/>
      <c r="S8031"/>
    </row>
    <row r="8032" spans="1:19" x14ac:dyDescent="0.3">
      <c r="A8032">
        <v>8031</v>
      </c>
      <c r="B8032" t="s">
        <v>8047</v>
      </c>
      <c r="C8032" t="s">
        <v>17</v>
      </c>
      <c r="D8032" s="1">
        <v>300.60000000000002</v>
      </c>
      <c r="E8032" s="1">
        <v>312</v>
      </c>
      <c r="F8032" s="2">
        <v>1490</v>
      </c>
      <c r="G8032" s="1">
        <f>2*PI()*Predictive_Maintenance_Data[[#This Row],[Rotational speed '[rpm']]]/60</f>
        <v>156.03243512829306</v>
      </c>
      <c r="H8032" s="1">
        <v>42.2</v>
      </c>
      <c r="I8032" s="1">
        <f t="shared" si="125"/>
        <v>11.399999999999977</v>
      </c>
      <c r="J8032" s="1">
        <f>Predictive_Maintenance_Data[[#This Row],[Torque '[Nm']]]*Predictive_Maintenance_Data[[#This Row],[Angular velocity '[rad/s']]]/1000</f>
        <v>6.5845687624139675</v>
      </c>
      <c r="K8032" s="2">
        <v>3</v>
      </c>
      <c r="L8032" s="2">
        <v>0</v>
      </c>
      <c r="M8032" s="2">
        <v>0</v>
      </c>
      <c r="N8032" s="2">
        <v>0</v>
      </c>
      <c r="O8032" s="2">
        <v>0</v>
      </c>
      <c r="P8032" s="2">
        <v>0</v>
      </c>
      <c r="Q8032" s="2">
        <v>0</v>
      </c>
      <c r="R8032"/>
      <c r="S8032"/>
    </row>
    <row r="8033" spans="1:19" x14ac:dyDescent="0.3">
      <c r="A8033">
        <v>8032</v>
      </c>
      <c r="B8033" t="s">
        <v>8048</v>
      </c>
      <c r="C8033" t="s">
        <v>17</v>
      </c>
      <c r="D8033" s="1">
        <v>300.7</v>
      </c>
      <c r="E8033" s="1">
        <v>312</v>
      </c>
      <c r="F8033" s="2">
        <v>1550</v>
      </c>
      <c r="G8033" s="1">
        <f>2*PI()*Predictive_Maintenance_Data[[#This Row],[Rotational speed '[rpm']]]/60</f>
        <v>162.31562043547265</v>
      </c>
      <c r="H8033" s="1">
        <v>32.4</v>
      </c>
      <c r="I8033" s="1">
        <f t="shared" si="125"/>
        <v>11.300000000000011</v>
      </c>
      <c r="J8033" s="1">
        <f>Predictive_Maintenance_Data[[#This Row],[Torque '[Nm']]]*Predictive_Maintenance_Data[[#This Row],[Angular velocity '[rad/s']]]/1000</f>
        <v>5.2590261021093134</v>
      </c>
      <c r="K8033" s="2">
        <v>5</v>
      </c>
      <c r="L8033" s="2">
        <v>0</v>
      </c>
      <c r="M8033" s="2">
        <v>0</v>
      </c>
      <c r="N8033" s="2">
        <v>0</v>
      </c>
      <c r="O8033" s="2">
        <v>0</v>
      </c>
      <c r="P8033" s="2">
        <v>0</v>
      </c>
      <c r="Q8033" s="2">
        <v>0</v>
      </c>
      <c r="R8033"/>
      <c r="S8033"/>
    </row>
    <row r="8034" spans="1:19" x14ac:dyDescent="0.3">
      <c r="A8034">
        <v>8033</v>
      </c>
      <c r="B8034" t="s">
        <v>8049</v>
      </c>
      <c r="C8034" t="s">
        <v>17</v>
      </c>
      <c r="D8034" s="1">
        <v>300.8</v>
      </c>
      <c r="E8034" s="1">
        <v>312</v>
      </c>
      <c r="F8034" s="2">
        <v>1416</v>
      </c>
      <c r="G8034" s="1">
        <f>2*PI()*Predictive_Maintenance_Data[[#This Row],[Rotational speed '[rpm']]]/60</f>
        <v>148.28317324943825</v>
      </c>
      <c r="H8034" s="1">
        <v>46.5</v>
      </c>
      <c r="I8034" s="1">
        <f t="shared" si="125"/>
        <v>11.199999999999989</v>
      </c>
      <c r="J8034" s="1">
        <f>Predictive_Maintenance_Data[[#This Row],[Torque '[Nm']]]*Predictive_Maintenance_Data[[#This Row],[Angular velocity '[rad/s']]]/1000</f>
        <v>6.8951675560988788</v>
      </c>
      <c r="K8034" s="2">
        <v>7</v>
      </c>
      <c r="L8034" s="2">
        <v>0</v>
      </c>
      <c r="M8034" s="2">
        <v>0</v>
      </c>
      <c r="N8034" s="2">
        <v>0</v>
      </c>
      <c r="O8034" s="2">
        <v>0</v>
      </c>
      <c r="P8034" s="2">
        <v>0</v>
      </c>
      <c r="Q8034" s="2">
        <v>0</v>
      </c>
      <c r="R8034"/>
      <c r="S8034"/>
    </row>
    <row r="8035" spans="1:19" x14ac:dyDescent="0.3">
      <c r="A8035">
        <v>8034</v>
      </c>
      <c r="B8035" t="s">
        <v>8050</v>
      </c>
      <c r="C8035" t="s">
        <v>17</v>
      </c>
      <c r="D8035" s="1">
        <v>300.7</v>
      </c>
      <c r="E8035" s="1">
        <v>311.89999999999998</v>
      </c>
      <c r="F8035" s="2">
        <v>1485</v>
      </c>
      <c r="G8035" s="1">
        <f>2*PI()*Predictive_Maintenance_Data[[#This Row],[Rotational speed '[rpm']]]/60</f>
        <v>155.50883635269477</v>
      </c>
      <c r="H8035" s="1">
        <v>38.799999999999997</v>
      </c>
      <c r="I8035" s="1">
        <f t="shared" si="125"/>
        <v>11.199999999999989</v>
      </c>
      <c r="J8035" s="1">
        <f>Predictive_Maintenance_Data[[#This Row],[Torque '[Nm']]]*Predictive_Maintenance_Data[[#This Row],[Angular velocity '[rad/s']]]/1000</f>
        <v>6.0337428504845567</v>
      </c>
      <c r="K8035" s="2">
        <v>9</v>
      </c>
      <c r="L8035" s="2">
        <v>0</v>
      </c>
      <c r="M8035" s="2">
        <v>0</v>
      </c>
      <c r="N8035" s="2">
        <v>0</v>
      </c>
      <c r="O8035" s="2">
        <v>0</v>
      </c>
      <c r="P8035" s="2">
        <v>0</v>
      </c>
      <c r="Q8035" s="2">
        <v>0</v>
      </c>
      <c r="R8035"/>
      <c r="S8035"/>
    </row>
    <row r="8036" spans="1:19" x14ac:dyDescent="0.3">
      <c r="A8036">
        <v>8035</v>
      </c>
      <c r="B8036" t="s">
        <v>8051</v>
      </c>
      <c r="C8036" t="s">
        <v>17</v>
      </c>
      <c r="D8036" s="1">
        <v>300.7</v>
      </c>
      <c r="E8036" s="1">
        <v>311.8</v>
      </c>
      <c r="F8036" s="2">
        <v>1564</v>
      </c>
      <c r="G8036" s="1">
        <f>2*PI()*Predictive_Maintenance_Data[[#This Row],[Rotational speed '[rpm']]]/60</f>
        <v>163.7816970071479</v>
      </c>
      <c r="H8036" s="1">
        <v>36.799999999999997</v>
      </c>
      <c r="I8036" s="1">
        <f t="shared" si="125"/>
        <v>11.100000000000023</v>
      </c>
      <c r="J8036" s="1">
        <f>Predictive_Maintenance_Data[[#This Row],[Torque '[Nm']]]*Predictive_Maintenance_Data[[#This Row],[Angular velocity '[rad/s']]]/1000</f>
        <v>6.0271664498630422</v>
      </c>
      <c r="K8036" s="2">
        <v>11</v>
      </c>
      <c r="L8036" s="2">
        <v>0</v>
      </c>
      <c r="M8036" s="2">
        <v>0</v>
      </c>
      <c r="N8036" s="2">
        <v>0</v>
      </c>
      <c r="O8036" s="2">
        <v>0</v>
      </c>
      <c r="P8036" s="2">
        <v>0</v>
      </c>
      <c r="Q8036" s="2">
        <v>0</v>
      </c>
      <c r="R8036"/>
      <c r="S8036"/>
    </row>
    <row r="8037" spans="1:19" x14ac:dyDescent="0.3">
      <c r="A8037">
        <v>8036</v>
      </c>
      <c r="B8037" t="s">
        <v>8052</v>
      </c>
      <c r="C8037" t="s">
        <v>17</v>
      </c>
      <c r="D8037" s="1">
        <v>300.7</v>
      </c>
      <c r="E8037" s="1">
        <v>311.7</v>
      </c>
      <c r="F8037" s="2">
        <v>1910</v>
      </c>
      <c r="G8037" s="1">
        <f>2*PI()*Predictive_Maintenance_Data[[#This Row],[Rotational speed '[rpm']]]/60</f>
        <v>200.01473227855016</v>
      </c>
      <c r="H8037" s="1">
        <v>19.7</v>
      </c>
      <c r="I8037" s="1">
        <f t="shared" si="125"/>
        <v>11</v>
      </c>
      <c r="J8037" s="1">
        <f>Predictive_Maintenance_Data[[#This Row],[Torque '[Nm']]]*Predictive_Maintenance_Data[[#This Row],[Angular velocity '[rad/s']]]/1000</f>
        <v>3.9402902258874377</v>
      </c>
      <c r="K8037" s="2">
        <v>13</v>
      </c>
      <c r="L8037" s="2">
        <v>0</v>
      </c>
      <c r="M8037" s="2">
        <v>0</v>
      </c>
      <c r="N8037" s="2">
        <v>0</v>
      </c>
      <c r="O8037" s="2">
        <v>0</v>
      </c>
      <c r="P8037" s="2">
        <v>0</v>
      </c>
      <c r="Q8037" s="2">
        <v>0</v>
      </c>
      <c r="R8037"/>
      <c r="S8037"/>
    </row>
    <row r="8038" spans="1:19" x14ac:dyDescent="0.3">
      <c r="A8038">
        <v>8037</v>
      </c>
      <c r="B8038" t="s">
        <v>8053</v>
      </c>
      <c r="C8038" t="s">
        <v>17</v>
      </c>
      <c r="D8038" s="1">
        <v>300.7</v>
      </c>
      <c r="E8038" s="1">
        <v>311.7</v>
      </c>
      <c r="F8038" s="2">
        <v>1460</v>
      </c>
      <c r="G8038" s="1">
        <f>2*PI()*Predictive_Maintenance_Data[[#This Row],[Rotational speed '[rpm']]]/60</f>
        <v>152.89084247470328</v>
      </c>
      <c r="H8038" s="1">
        <v>46.1</v>
      </c>
      <c r="I8038" s="1">
        <f t="shared" si="125"/>
        <v>11</v>
      </c>
      <c r="J8038" s="1">
        <f>Predictive_Maintenance_Data[[#This Row],[Torque '[Nm']]]*Predictive_Maintenance_Data[[#This Row],[Angular velocity '[rad/s']]]/1000</f>
        <v>7.048267838083822</v>
      </c>
      <c r="K8038" s="2">
        <v>15</v>
      </c>
      <c r="L8038" s="2">
        <v>0</v>
      </c>
      <c r="M8038" s="2">
        <v>0</v>
      </c>
      <c r="N8038" s="2">
        <v>0</v>
      </c>
      <c r="O8038" s="2">
        <v>0</v>
      </c>
      <c r="P8038" s="2">
        <v>0</v>
      </c>
      <c r="Q8038" s="2">
        <v>0</v>
      </c>
      <c r="R8038"/>
      <c r="S8038"/>
    </row>
    <row r="8039" spans="1:19" x14ac:dyDescent="0.3">
      <c r="A8039">
        <v>8038</v>
      </c>
      <c r="B8039" t="s">
        <v>8054</v>
      </c>
      <c r="C8039" t="s">
        <v>17</v>
      </c>
      <c r="D8039" s="1">
        <v>300.7</v>
      </c>
      <c r="E8039" s="1">
        <v>311.8</v>
      </c>
      <c r="F8039" s="2">
        <v>1603</v>
      </c>
      <c r="G8039" s="1">
        <f>2*PI()*Predictive_Maintenance_Data[[#This Row],[Rotational speed '[rpm']]]/60</f>
        <v>167.86576745681461</v>
      </c>
      <c r="H8039" s="1">
        <v>34.1</v>
      </c>
      <c r="I8039" s="1">
        <f t="shared" si="125"/>
        <v>11.100000000000023</v>
      </c>
      <c r="J8039" s="1">
        <f>Predictive_Maintenance_Data[[#This Row],[Torque '[Nm']]]*Predictive_Maintenance_Data[[#This Row],[Angular velocity '[rad/s']]]/1000</f>
        <v>5.7242226702773786</v>
      </c>
      <c r="K8039" s="2">
        <v>17</v>
      </c>
      <c r="L8039" s="2">
        <v>0</v>
      </c>
      <c r="M8039" s="2">
        <v>0</v>
      </c>
      <c r="N8039" s="2">
        <v>0</v>
      </c>
      <c r="O8039" s="2">
        <v>0</v>
      </c>
      <c r="P8039" s="2">
        <v>0</v>
      </c>
      <c r="Q8039" s="2">
        <v>0</v>
      </c>
      <c r="R8039"/>
      <c r="S8039"/>
    </row>
    <row r="8040" spans="1:19" x14ac:dyDescent="0.3">
      <c r="A8040">
        <v>8039</v>
      </c>
      <c r="B8040" t="s">
        <v>8055</v>
      </c>
      <c r="C8040" t="s">
        <v>17</v>
      </c>
      <c r="D8040" s="1">
        <v>300.7</v>
      </c>
      <c r="E8040" s="1">
        <v>311.8</v>
      </c>
      <c r="F8040" s="2">
        <v>1486</v>
      </c>
      <c r="G8040" s="1">
        <f>2*PI()*Predictive_Maintenance_Data[[#This Row],[Rotational speed '[rpm']]]/60</f>
        <v>155.61355610781442</v>
      </c>
      <c r="H8040" s="1">
        <v>47.3</v>
      </c>
      <c r="I8040" s="1">
        <f t="shared" si="125"/>
        <v>11.100000000000023</v>
      </c>
      <c r="J8040" s="1">
        <f>Predictive_Maintenance_Data[[#This Row],[Torque '[Nm']]]*Predictive_Maintenance_Data[[#This Row],[Angular velocity '[rad/s']]]/1000</f>
        <v>7.3605212038996211</v>
      </c>
      <c r="K8040" s="2">
        <v>19</v>
      </c>
      <c r="L8040" s="2">
        <v>0</v>
      </c>
      <c r="M8040" s="2">
        <v>0</v>
      </c>
      <c r="N8040" s="2">
        <v>0</v>
      </c>
      <c r="O8040" s="2">
        <v>0</v>
      </c>
      <c r="P8040" s="2">
        <v>0</v>
      </c>
      <c r="Q8040" s="2">
        <v>0</v>
      </c>
      <c r="R8040"/>
      <c r="S8040"/>
    </row>
    <row r="8041" spans="1:19" x14ac:dyDescent="0.3">
      <c r="A8041">
        <v>8040</v>
      </c>
      <c r="B8041" t="s">
        <v>8056</v>
      </c>
      <c r="C8041" t="s">
        <v>17</v>
      </c>
      <c r="D8041" s="1">
        <v>300.8</v>
      </c>
      <c r="E8041" s="1">
        <v>311.89999999999998</v>
      </c>
      <c r="F8041" s="2">
        <v>1560</v>
      </c>
      <c r="G8041" s="1">
        <f>2*PI()*Predictive_Maintenance_Data[[#This Row],[Rotational speed '[rpm']]]/60</f>
        <v>163.36281798666923</v>
      </c>
      <c r="H8041" s="1">
        <v>31.8</v>
      </c>
      <c r="I8041" s="1">
        <f t="shared" si="125"/>
        <v>11.099999999999966</v>
      </c>
      <c r="J8041" s="1">
        <f>Predictive_Maintenance_Data[[#This Row],[Torque '[Nm']]]*Predictive_Maintenance_Data[[#This Row],[Angular velocity '[rad/s']]]/1000</f>
        <v>5.1949376119760817</v>
      </c>
      <c r="K8041" s="2">
        <v>21</v>
      </c>
      <c r="L8041" s="2">
        <v>0</v>
      </c>
      <c r="M8041" s="2">
        <v>0</v>
      </c>
      <c r="N8041" s="2">
        <v>0</v>
      </c>
      <c r="O8041" s="2">
        <v>0</v>
      </c>
      <c r="P8041" s="2">
        <v>0</v>
      </c>
      <c r="Q8041" s="2">
        <v>0</v>
      </c>
      <c r="R8041"/>
      <c r="S8041"/>
    </row>
    <row r="8042" spans="1:19" x14ac:dyDescent="0.3">
      <c r="A8042">
        <v>8041</v>
      </c>
      <c r="B8042" t="s">
        <v>8057</v>
      </c>
      <c r="C8042" t="s">
        <v>17</v>
      </c>
      <c r="D8042" s="1">
        <v>300.8</v>
      </c>
      <c r="E8042" s="1">
        <v>311.89999999999998</v>
      </c>
      <c r="F8042" s="2">
        <v>1498</v>
      </c>
      <c r="G8042" s="1">
        <f>2*PI()*Predictive_Maintenance_Data[[#This Row],[Rotational speed '[rpm']]]/60</f>
        <v>156.87019316925034</v>
      </c>
      <c r="H8042" s="1">
        <v>39.299999999999997</v>
      </c>
      <c r="I8042" s="1">
        <f t="shared" si="125"/>
        <v>11.099999999999966</v>
      </c>
      <c r="J8042" s="1">
        <f>Predictive_Maintenance_Data[[#This Row],[Torque '[Nm']]]*Predictive_Maintenance_Data[[#This Row],[Angular velocity '[rad/s']]]/1000</f>
        <v>6.1649985915515382</v>
      </c>
      <c r="K8042" s="2">
        <v>23</v>
      </c>
      <c r="L8042" s="2">
        <v>0</v>
      </c>
      <c r="M8042" s="2">
        <v>0</v>
      </c>
      <c r="N8042" s="2">
        <v>0</v>
      </c>
      <c r="O8042" s="2">
        <v>0</v>
      </c>
      <c r="P8042" s="2">
        <v>0</v>
      </c>
      <c r="Q8042" s="2">
        <v>0</v>
      </c>
      <c r="R8042"/>
      <c r="S8042"/>
    </row>
    <row r="8043" spans="1:19" x14ac:dyDescent="0.3">
      <c r="A8043">
        <v>8042</v>
      </c>
      <c r="B8043" t="s">
        <v>8058</v>
      </c>
      <c r="C8043" t="s">
        <v>27</v>
      </c>
      <c r="D8043" s="1">
        <v>300.8</v>
      </c>
      <c r="E8043" s="1">
        <v>311.89999999999998</v>
      </c>
      <c r="F8043" s="2">
        <v>1431</v>
      </c>
      <c r="G8043" s="1">
        <f>2*PI()*Predictive_Maintenance_Data[[#This Row],[Rotational speed '[rpm']]]/60</f>
        <v>149.85396957623314</v>
      </c>
      <c r="H8043" s="1">
        <v>48.5</v>
      </c>
      <c r="I8043" s="1">
        <f t="shared" si="125"/>
        <v>11.099999999999966</v>
      </c>
      <c r="J8043" s="1">
        <f>Predictive_Maintenance_Data[[#This Row],[Torque '[Nm']]]*Predictive_Maintenance_Data[[#This Row],[Angular velocity '[rad/s']]]/1000</f>
        <v>7.2679175244473075</v>
      </c>
      <c r="K8043" s="2">
        <v>25</v>
      </c>
      <c r="L8043" s="2">
        <v>0</v>
      </c>
      <c r="M8043" s="2">
        <v>0</v>
      </c>
      <c r="N8043" s="2">
        <v>0</v>
      </c>
      <c r="O8043" s="2">
        <v>0</v>
      </c>
      <c r="P8043" s="2">
        <v>0</v>
      </c>
      <c r="Q8043" s="2">
        <v>0</v>
      </c>
      <c r="R8043"/>
      <c r="S8043"/>
    </row>
    <row r="8044" spans="1:19" x14ac:dyDescent="0.3">
      <c r="A8044">
        <v>8043</v>
      </c>
      <c r="B8044" t="s">
        <v>8059</v>
      </c>
      <c r="C8044" t="s">
        <v>17</v>
      </c>
      <c r="D8044" s="1">
        <v>300.8</v>
      </c>
      <c r="E8044" s="1">
        <v>311.89999999999998</v>
      </c>
      <c r="F8044" s="2">
        <v>1486</v>
      </c>
      <c r="G8044" s="1">
        <f>2*PI()*Predictive_Maintenance_Data[[#This Row],[Rotational speed '[rpm']]]/60</f>
        <v>155.61355610781442</v>
      </c>
      <c r="H8044" s="1">
        <v>45.1</v>
      </c>
      <c r="I8044" s="1">
        <f t="shared" si="125"/>
        <v>11.099999999999966</v>
      </c>
      <c r="J8044" s="1">
        <f>Predictive_Maintenance_Data[[#This Row],[Torque '[Nm']]]*Predictive_Maintenance_Data[[#This Row],[Angular velocity '[rad/s']]]/1000</f>
        <v>7.0181713804624302</v>
      </c>
      <c r="K8044" s="2">
        <v>30</v>
      </c>
      <c r="L8044" s="2">
        <v>0</v>
      </c>
      <c r="M8044" s="2">
        <v>0</v>
      </c>
      <c r="N8044" s="2">
        <v>0</v>
      </c>
      <c r="O8044" s="2">
        <v>0</v>
      </c>
      <c r="P8044" s="2">
        <v>0</v>
      </c>
      <c r="Q8044" s="2">
        <v>0</v>
      </c>
      <c r="R8044"/>
      <c r="S8044"/>
    </row>
    <row r="8045" spans="1:19" x14ac:dyDescent="0.3">
      <c r="A8045">
        <v>8044</v>
      </c>
      <c r="B8045" t="s">
        <v>8060</v>
      </c>
      <c r="C8045" t="s">
        <v>17</v>
      </c>
      <c r="D8045" s="1">
        <v>300.7</v>
      </c>
      <c r="E8045" s="1">
        <v>311.89999999999998</v>
      </c>
      <c r="F8045" s="2">
        <v>1486</v>
      </c>
      <c r="G8045" s="1">
        <f>2*PI()*Predictive_Maintenance_Data[[#This Row],[Rotational speed '[rpm']]]/60</f>
        <v>155.61355610781442</v>
      </c>
      <c r="H8045" s="1">
        <v>35.799999999999997</v>
      </c>
      <c r="I8045" s="1">
        <f t="shared" si="125"/>
        <v>11.199999999999989</v>
      </c>
      <c r="J8045" s="1">
        <f>Predictive_Maintenance_Data[[#This Row],[Torque '[Nm']]]*Predictive_Maintenance_Data[[#This Row],[Angular velocity '[rad/s']]]/1000</f>
        <v>5.5709653086597557</v>
      </c>
      <c r="K8045" s="2">
        <v>32</v>
      </c>
      <c r="L8045" s="2">
        <v>0</v>
      </c>
      <c r="M8045" s="2">
        <v>0</v>
      </c>
      <c r="N8045" s="2">
        <v>0</v>
      </c>
      <c r="O8045" s="2">
        <v>0</v>
      </c>
      <c r="P8045" s="2">
        <v>0</v>
      </c>
      <c r="Q8045" s="2">
        <v>0</v>
      </c>
      <c r="R8045"/>
      <c r="S8045"/>
    </row>
    <row r="8046" spans="1:19" x14ac:dyDescent="0.3">
      <c r="A8046">
        <v>8045</v>
      </c>
      <c r="B8046" t="s">
        <v>8061</v>
      </c>
      <c r="C8046" t="s">
        <v>17</v>
      </c>
      <c r="D8046" s="1">
        <v>300.7</v>
      </c>
      <c r="E8046" s="1">
        <v>311.8</v>
      </c>
      <c r="F8046" s="2">
        <v>1441</v>
      </c>
      <c r="G8046" s="1">
        <f>2*PI()*Predictive_Maintenance_Data[[#This Row],[Rotational speed '[rpm']]]/60</f>
        <v>150.90116712742974</v>
      </c>
      <c r="H8046" s="1">
        <v>38.1</v>
      </c>
      <c r="I8046" s="1">
        <f t="shared" si="125"/>
        <v>11.100000000000023</v>
      </c>
      <c r="J8046" s="1">
        <f>Predictive_Maintenance_Data[[#This Row],[Torque '[Nm']]]*Predictive_Maintenance_Data[[#This Row],[Angular velocity '[rad/s']]]/1000</f>
        <v>5.749334467555073</v>
      </c>
      <c r="K8046" s="2">
        <v>34</v>
      </c>
      <c r="L8046" s="2">
        <v>0</v>
      </c>
      <c r="M8046" s="2">
        <v>0</v>
      </c>
      <c r="N8046" s="2">
        <v>0</v>
      </c>
      <c r="O8046" s="2">
        <v>0</v>
      </c>
      <c r="P8046" s="2">
        <v>0</v>
      </c>
      <c r="Q8046" s="2">
        <v>0</v>
      </c>
      <c r="R8046"/>
      <c r="S8046"/>
    </row>
    <row r="8047" spans="1:19" x14ac:dyDescent="0.3">
      <c r="A8047">
        <v>8046</v>
      </c>
      <c r="B8047" t="s">
        <v>8062</v>
      </c>
      <c r="C8047" t="s">
        <v>15</v>
      </c>
      <c r="D8047" s="1">
        <v>300.7</v>
      </c>
      <c r="E8047" s="1">
        <v>311.89999999999998</v>
      </c>
      <c r="F8047" s="2">
        <v>1366</v>
      </c>
      <c r="G8047" s="1">
        <f>2*PI()*Predictive_Maintenance_Data[[#This Row],[Rotational speed '[rpm']]]/60</f>
        <v>143.04718549345526</v>
      </c>
      <c r="H8047" s="1">
        <v>55.1</v>
      </c>
      <c r="I8047" s="1">
        <f t="shared" si="125"/>
        <v>11.199999999999989</v>
      </c>
      <c r="J8047" s="1">
        <f>Predictive_Maintenance_Data[[#This Row],[Torque '[Nm']]]*Predictive_Maintenance_Data[[#This Row],[Angular velocity '[rad/s']]]/1000</f>
        <v>7.8818999206893849</v>
      </c>
      <c r="K8047" s="2">
        <v>36</v>
      </c>
      <c r="L8047" s="2">
        <v>0</v>
      </c>
      <c r="M8047" s="2">
        <v>0</v>
      </c>
      <c r="N8047" s="2">
        <v>0</v>
      </c>
      <c r="O8047" s="2">
        <v>0</v>
      </c>
      <c r="P8047" s="2">
        <v>0</v>
      </c>
      <c r="Q8047" s="2">
        <v>0</v>
      </c>
      <c r="R8047"/>
      <c r="S8047"/>
    </row>
    <row r="8048" spans="1:19" x14ac:dyDescent="0.3">
      <c r="A8048">
        <v>8047</v>
      </c>
      <c r="B8048" t="s">
        <v>8063</v>
      </c>
      <c r="C8048" t="s">
        <v>17</v>
      </c>
      <c r="D8048" s="1">
        <v>300.60000000000002</v>
      </c>
      <c r="E8048" s="1">
        <v>311.8</v>
      </c>
      <c r="F8048" s="2">
        <v>1471</v>
      </c>
      <c r="G8048" s="1">
        <f>2*PI()*Predictive_Maintenance_Data[[#This Row],[Rotational speed '[rpm']]]/60</f>
        <v>154.04275978101953</v>
      </c>
      <c r="H8048" s="1">
        <v>41.4</v>
      </c>
      <c r="I8048" s="1">
        <f t="shared" si="125"/>
        <v>11.199999999999989</v>
      </c>
      <c r="J8048" s="1">
        <f>Predictive_Maintenance_Data[[#This Row],[Torque '[Nm']]]*Predictive_Maintenance_Data[[#This Row],[Angular velocity '[rad/s']]]/1000</f>
        <v>6.3773702549342079</v>
      </c>
      <c r="K8048" s="2">
        <v>39</v>
      </c>
      <c r="L8048" s="2">
        <v>0</v>
      </c>
      <c r="M8048" s="2">
        <v>0</v>
      </c>
      <c r="N8048" s="2">
        <v>0</v>
      </c>
      <c r="O8048" s="2">
        <v>0</v>
      </c>
      <c r="P8048" s="2">
        <v>0</v>
      </c>
      <c r="Q8048" s="2">
        <v>0</v>
      </c>
      <c r="R8048"/>
      <c r="S8048"/>
    </row>
    <row r="8049" spans="1:19" x14ac:dyDescent="0.3">
      <c r="A8049">
        <v>8048</v>
      </c>
      <c r="B8049" t="s">
        <v>8064</v>
      </c>
      <c r="C8049" t="s">
        <v>17</v>
      </c>
      <c r="D8049" s="1">
        <v>300.60000000000002</v>
      </c>
      <c r="E8049" s="1">
        <v>311.89999999999998</v>
      </c>
      <c r="F8049" s="2">
        <v>1463</v>
      </c>
      <c r="G8049" s="1">
        <f>2*PI()*Predictive_Maintenance_Data[[#This Row],[Rotational speed '[rpm']]]/60</f>
        <v>153.20500174006227</v>
      </c>
      <c r="H8049" s="1">
        <v>38.200000000000003</v>
      </c>
      <c r="I8049" s="1">
        <f t="shared" si="125"/>
        <v>11.299999999999955</v>
      </c>
      <c r="J8049" s="1">
        <f>Predictive_Maintenance_Data[[#This Row],[Torque '[Nm']]]*Predictive_Maintenance_Data[[#This Row],[Angular velocity '[rad/s']]]/1000</f>
        <v>5.8524310664703787</v>
      </c>
      <c r="K8049" s="2">
        <v>41</v>
      </c>
      <c r="L8049" s="2">
        <v>0</v>
      </c>
      <c r="M8049" s="2">
        <v>0</v>
      </c>
      <c r="N8049" s="2">
        <v>0</v>
      </c>
      <c r="O8049" s="2">
        <v>0</v>
      </c>
      <c r="P8049" s="2">
        <v>0</v>
      </c>
      <c r="Q8049" s="2">
        <v>0</v>
      </c>
      <c r="R8049"/>
      <c r="S8049"/>
    </row>
    <row r="8050" spans="1:19" x14ac:dyDescent="0.3">
      <c r="A8050">
        <v>8049</v>
      </c>
      <c r="B8050" t="s">
        <v>8065</v>
      </c>
      <c r="C8050" t="s">
        <v>17</v>
      </c>
      <c r="D8050" s="1">
        <v>300.60000000000002</v>
      </c>
      <c r="E8050" s="1">
        <v>311.89999999999998</v>
      </c>
      <c r="F8050" s="2">
        <v>1413</v>
      </c>
      <c r="G8050" s="1">
        <f>2*PI()*Predictive_Maintenance_Data[[#This Row],[Rotational speed '[rpm']]]/60</f>
        <v>147.96901398407925</v>
      </c>
      <c r="H8050" s="1">
        <v>41.3</v>
      </c>
      <c r="I8050" s="1">
        <f t="shared" si="125"/>
        <v>11.299999999999955</v>
      </c>
      <c r="J8050" s="1">
        <f>Predictive_Maintenance_Data[[#This Row],[Torque '[Nm']]]*Predictive_Maintenance_Data[[#This Row],[Angular velocity '[rad/s']]]/1000</f>
        <v>6.1111202775424722</v>
      </c>
      <c r="K8050" s="2">
        <v>43</v>
      </c>
      <c r="L8050" s="2">
        <v>0</v>
      </c>
      <c r="M8050" s="2">
        <v>0</v>
      </c>
      <c r="N8050" s="2">
        <v>0</v>
      </c>
      <c r="O8050" s="2">
        <v>0</v>
      </c>
      <c r="P8050" s="2">
        <v>0</v>
      </c>
      <c r="Q8050" s="2">
        <v>0</v>
      </c>
      <c r="R8050"/>
      <c r="S8050"/>
    </row>
    <row r="8051" spans="1:19" x14ac:dyDescent="0.3">
      <c r="A8051">
        <v>8050</v>
      </c>
      <c r="B8051" t="s">
        <v>8066</v>
      </c>
      <c r="C8051" t="s">
        <v>27</v>
      </c>
      <c r="D8051" s="1">
        <v>300.60000000000002</v>
      </c>
      <c r="E8051" s="1">
        <v>311.89999999999998</v>
      </c>
      <c r="F8051" s="2">
        <v>1604</v>
      </c>
      <c r="G8051" s="1">
        <f>2*PI()*Predictive_Maintenance_Data[[#This Row],[Rotational speed '[rpm']]]/60</f>
        <v>167.97048721193426</v>
      </c>
      <c r="H8051" s="1">
        <v>30.5</v>
      </c>
      <c r="I8051" s="1">
        <f t="shared" si="125"/>
        <v>11.299999999999955</v>
      </c>
      <c r="J8051" s="1">
        <f>Predictive_Maintenance_Data[[#This Row],[Torque '[Nm']]]*Predictive_Maintenance_Data[[#This Row],[Angular velocity '[rad/s']]]/1000</f>
        <v>5.123099859963995</v>
      </c>
      <c r="K8051" s="2">
        <v>45</v>
      </c>
      <c r="L8051" s="2">
        <v>0</v>
      </c>
      <c r="M8051" s="2">
        <v>0</v>
      </c>
      <c r="N8051" s="2">
        <v>0</v>
      </c>
      <c r="O8051" s="2">
        <v>0</v>
      </c>
      <c r="P8051" s="2">
        <v>0</v>
      </c>
      <c r="Q8051" s="2">
        <v>0</v>
      </c>
      <c r="R8051"/>
      <c r="S8051"/>
    </row>
    <row r="8052" spans="1:19" x14ac:dyDescent="0.3">
      <c r="A8052">
        <v>8051</v>
      </c>
      <c r="B8052" t="s">
        <v>8067</v>
      </c>
      <c r="C8052" t="s">
        <v>17</v>
      </c>
      <c r="D8052" s="1">
        <v>300.7</v>
      </c>
      <c r="E8052" s="1">
        <v>312</v>
      </c>
      <c r="F8052" s="2">
        <v>1401</v>
      </c>
      <c r="G8052" s="1">
        <f>2*PI()*Predictive_Maintenance_Data[[#This Row],[Rotational speed '[rpm']]]/60</f>
        <v>146.71237692264333</v>
      </c>
      <c r="H8052" s="1">
        <v>51.1</v>
      </c>
      <c r="I8052" s="1">
        <f t="shared" si="125"/>
        <v>11.300000000000011</v>
      </c>
      <c r="J8052" s="1">
        <f>Predictive_Maintenance_Data[[#This Row],[Torque '[Nm']]]*Predictive_Maintenance_Data[[#This Row],[Angular velocity '[rad/s']]]/1000</f>
        <v>7.4970024607470744</v>
      </c>
      <c r="K8052" s="2">
        <v>50</v>
      </c>
      <c r="L8052" s="2">
        <v>0</v>
      </c>
      <c r="M8052" s="2">
        <v>0</v>
      </c>
      <c r="N8052" s="2">
        <v>0</v>
      </c>
      <c r="O8052" s="2">
        <v>0</v>
      </c>
      <c r="P8052" s="2">
        <v>0</v>
      </c>
      <c r="Q8052" s="2">
        <v>0</v>
      </c>
      <c r="R8052"/>
      <c r="S8052"/>
    </row>
    <row r="8053" spans="1:19" x14ac:dyDescent="0.3">
      <c r="A8053">
        <v>8052</v>
      </c>
      <c r="B8053" t="s">
        <v>8068</v>
      </c>
      <c r="C8053" t="s">
        <v>17</v>
      </c>
      <c r="D8053" s="1">
        <v>300.60000000000002</v>
      </c>
      <c r="E8053" s="1">
        <v>311.8</v>
      </c>
      <c r="F8053" s="2">
        <v>1652</v>
      </c>
      <c r="G8053" s="1">
        <f>2*PI()*Predictive_Maintenance_Data[[#This Row],[Rotational speed '[rpm']]]/60</f>
        <v>172.99703545767795</v>
      </c>
      <c r="H8053" s="1">
        <v>27.2</v>
      </c>
      <c r="I8053" s="1">
        <f t="shared" si="125"/>
        <v>11.199999999999989</v>
      </c>
      <c r="J8053" s="1">
        <f>Predictive_Maintenance_Data[[#This Row],[Torque '[Nm']]]*Predictive_Maintenance_Data[[#This Row],[Angular velocity '[rad/s']]]/1000</f>
        <v>4.7055193644488398</v>
      </c>
      <c r="K8053" s="2">
        <v>52</v>
      </c>
      <c r="L8053" s="2">
        <v>0</v>
      </c>
      <c r="M8053" s="2">
        <v>0</v>
      </c>
      <c r="N8053" s="2">
        <v>0</v>
      </c>
      <c r="O8053" s="2">
        <v>0</v>
      </c>
      <c r="P8053" s="2">
        <v>0</v>
      </c>
      <c r="Q8053" s="2">
        <v>0</v>
      </c>
      <c r="R8053"/>
      <c r="S8053"/>
    </row>
    <row r="8054" spans="1:19" x14ac:dyDescent="0.3">
      <c r="A8054">
        <v>8053</v>
      </c>
      <c r="B8054" t="s">
        <v>8069</v>
      </c>
      <c r="C8054" t="s">
        <v>17</v>
      </c>
      <c r="D8054" s="1">
        <v>300.5</v>
      </c>
      <c r="E8054" s="1">
        <v>311.89999999999998</v>
      </c>
      <c r="F8054" s="2">
        <v>1403</v>
      </c>
      <c r="G8054" s="1">
        <f>2*PI()*Predictive_Maintenance_Data[[#This Row],[Rotational speed '[rpm']]]/60</f>
        <v>146.92181643288265</v>
      </c>
      <c r="H8054" s="1">
        <v>45.7</v>
      </c>
      <c r="I8054" s="1">
        <f t="shared" si="125"/>
        <v>11.399999999999977</v>
      </c>
      <c r="J8054" s="1">
        <f>Predictive_Maintenance_Data[[#This Row],[Torque '[Nm']]]*Predictive_Maintenance_Data[[#This Row],[Angular velocity '[rad/s']]]/1000</f>
        <v>6.7143270109827373</v>
      </c>
      <c r="K8054" s="2">
        <v>54</v>
      </c>
      <c r="L8054" s="2">
        <v>0</v>
      </c>
      <c r="M8054" s="2">
        <v>0</v>
      </c>
      <c r="N8054" s="2">
        <v>0</v>
      </c>
      <c r="O8054" s="2">
        <v>0</v>
      </c>
      <c r="P8054" s="2">
        <v>0</v>
      </c>
      <c r="Q8054" s="2">
        <v>0</v>
      </c>
      <c r="R8054"/>
      <c r="S8054"/>
    </row>
    <row r="8055" spans="1:19" x14ac:dyDescent="0.3">
      <c r="A8055">
        <v>8054</v>
      </c>
      <c r="B8055" t="s">
        <v>8070</v>
      </c>
      <c r="C8055" t="s">
        <v>17</v>
      </c>
      <c r="D8055" s="1">
        <v>300.5</v>
      </c>
      <c r="E8055" s="1">
        <v>311.89999999999998</v>
      </c>
      <c r="F8055" s="2">
        <v>1887</v>
      </c>
      <c r="G8055" s="1">
        <f>2*PI()*Predictive_Maintenance_Data[[#This Row],[Rotational speed '[rpm']]]/60</f>
        <v>197.60617791079798</v>
      </c>
      <c r="H8055" s="1">
        <v>21.7</v>
      </c>
      <c r="I8055" s="1">
        <f t="shared" si="125"/>
        <v>11.399999999999977</v>
      </c>
      <c r="J8055" s="1">
        <f>Predictive_Maintenance_Data[[#This Row],[Torque '[Nm']]]*Predictive_Maintenance_Data[[#This Row],[Angular velocity '[rad/s']]]/1000</f>
        <v>4.288054060664316</v>
      </c>
      <c r="K8055" s="2">
        <v>56</v>
      </c>
      <c r="L8055" s="2">
        <v>0</v>
      </c>
      <c r="M8055" s="2">
        <v>0</v>
      </c>
      <c r="N8055" s="2">
        <v>0</v>
      </c>
      <c r="O8055" s="2">
        <v>0</v>
      </c>
      <c r="P8055" s="2">
        <v>0</v>
      </c>
      <c r="Q8055" s="2">
        <v>0</v>
      </c>
      <c r="R8055"/>
      <c r="S8055"/>
    </row>
    <row r="8056" spans="1:19" x14ac:dyDescent="0.3">
      <c r="A8056">
        <v>8055</v>
      </c>
      <c r="B8056" t="s">
        <v>8071</v>
      </c>
      <c r="C8056" t="s">
        <v>17</v>
      </c>
      <c r="D8056" s="1">
        <v>300.39999999999998</v>
      </c>
      <c r="E8056" s="1">
        <v>311.8</v>
      </c>
      <c r="F8056" s="2">
        <v>1405</v>
      </c>
      <c r="G8056" s="1">
        <f>2*PI()*Predictive_Maintenance_Data[[#This Row],[Rotational speed '[rpm']]]/60</f>
        <v>147.131255943122</v>
      </c>
      <c r="H8056" s="1">
        <v>47.9</v>
      </c>
      <c r="I8056" s="1">
        <f t="shared" si="125"/>
        <v>11.400000000000034</v>
      </c>
      <c r="J8056" s="1">
        <f>Predictive_Maintenance_Data[[#This Row],[Torque '[Nm']]]*Predictive_Maintenance_Data[[#This Row],[Angular velocity '[rad/s']]]/1000</f>
        <v>7.0475871596755431</v>
      </c>
      <c r="K8056" s="2">
        <v>58</v>
      </c>
      <c r="L8056" s="2">
        <v>0</v>
      </c>
      <c r="M8056" s="2">
        <v>0</v>
      </c>
      <c r="N8056" s="2">
        <v>0</v>
      </c>
      <c r="O8056" s="2">
        <v>0</v>
      </c>
      <c r="P8056" s="2">
        <v>0</v>
      </c>
      <c r="Q8056" s="2">
        <v>0</v>
      </c>
      <c r="R8056"/>
      <c r="S8056"/>
    </row>
    <row r="8057" spans="1:19" x14ac:dyDescent="0.3">
      <c r="A8057">
        <v>8056</v>
      </c>
      <c r="B8057" t="s">
        <v>8072</v>
      </c>
      <c r="C8057" t="s">
        <v>27</v>
      </c>
      <c r="D8057" s="1">
        <v>300.2</v>
      </c>
      <c r="E8057" s="1">
        <v>311.60000000000002</v>
      </c>
      <c r="F8057" s="2">
        <v>1496</v>
      </c>
      <c r="G8057" s="1">
        <f>2*PI()*Predictive_Maintenance_Data[[#This Row],[Rotational speed '[rpm']]]/60</f>
        <v>156.66075365901102</v>
      </c>
      <c r="H8057" s="1">
        <v>41.1</v>
      </c>
      <c r="I8057" s="1">
        <f t="shared" si="125"/>
        <v>11.400000000000034</v>
      </c>
      <c r="J8057" s="1">
        <f>Predictive_Maintenance_Data[[#This Row],[Torque '[Nm']]]*Predictive_Maintenance_Data[[#This Row],[Angular velocity '[rad/s']]]/1000</f>
        <v>6.4387569753853535</v>
      </c>
      <c r="K8057" s="2">
        <v>60</v>
      </c>
      <c r="L8057" s="2">
        <v>0</v>
      </c>
      <c r="M8057" s="2">
        <v>0</v>
      </c>
      <c r="N8057" s="2">
        <v>0</v>
      </c>
      <c r="O8057" s="2">
        <v>0</v>
      </c>
      <c r="P8057" s="2">
        <v>0</v>
      </c>
      <c r="Q8057" s="2">
        <v>0</v>
      </c>
      <c r="R8057"/>
      <c r="S8057"/>
    </row>
    <row r="8058" spans="1:19" x14ac:dyDescent="0.3">
      <c r="A8058">
        <v>8057</v>
      </c>
      <c r="B8058" t="s">
        <v>8073</v>
      </c>
      <c r="C8058" t="s">
        <v>17</v>
      </c>
      <c r="D8058" s="1">
        <v>300.10000000000002</v>
      </c>
      <c r="E8058" s="1">
        <v>311.5</v>
      </c>
      <c r="F8058" s="2">
        <v>1499</v>
      </c>
      <c r="G8058" s="1">
        <f>2*PI()*Predictive_Maintenance_Data[[#This Row],[Rotational speed '[rpm']]]/60</f>
        <v>156.97491292436999</v>
      </c>
      <c r="H8058" s="1">
        <v>43.4</v>
      </c>
      <c r="I8058" s="1">
        <f t="shared" si="125"/>
        <v>11.399999999999977</v>
      </c>
      <c r="J8058" s="1">
        <f>Predictive_Maintenance_Data[[#This Row],[Torque '[Nm']]]*Predictive_Maintenance_Data[[#This Row],[Angular velocity '[rad/s']]]/1000</f>
        <v>6.8127112209176577</v>
      </c>
      <c r="K8058" s="2">
        <v>65</v>
      </c>
      <c r="L8058" s="2">
        <v>0</v>
      </c>
      <c r="M8058" s="2">
        <v>0</v>
      </c>
      <c r="N8058" s="2">
        <v>0</v>
      </c>
      <c r="O8058" s="2">
        <v>0</v>
      </c>
      <c r="P8058" s="2">
        <v>0</v>
      </c>
      <c r="Q8058" s="2">
        <v>0</v>
      </c>
      <c r="R8058"/>
      <c r="S8058"/>
    </row>
    <row r="8059" spans="1:19" x14ac:dyDescent="0.3">
      <c r="A8059">
        <v>8058</v>
      </c>
      <c r="B8059" t="s">
        <v>8074</v>
      </c>
      <c r="C8059" t="s">
        <v>17</v>
      </c>
      <c r="D8059" s="1">
        <v>300.2</v>
      </c>
      <c r="E8059" s="1">
        <v>311.5</v>
      </c>
      <c r="F8059" s="2">
        <v>1549</v>
      </c>
      <c r="G8059" s="1">
        <f>2*PI()*Predictive_Maintenance_Data[[#This Row],[Rotational speed '[rpm']]]/60</f>
        <v>162.21090068035298</v>
      </c>
      <c r="H8059" s="1">
        <v>37.200000000000003</v>
      </c>
      <c r="I8059" s="1">
        <f t="shared" si="125"/>
        <v>11.300000000000011</v>
      </c>
      <c r="J8059" s="1">
        <f>Predictive_Maintenance_Data[[#This Row],[Torque '[Nm']]]*Predictive_Maintenance_Data[[#This Row],[Angular velocity '[rad/s']]]/1000</f>
        <v>6.0342455053091317</v>
      </c>
      <c r="K8059" s="2">
        <v>67</v>
      </c>
      <c r="L8059" s="2">
        <v>0</v>
      </c>
      <c r="M8059" s="2">
        <v>0</v>
      </c>
      <c r="N8059" s="2">
        <v>0</v>
      </c>
      <c r="O8059" s="2">
        <v>0</v>
      </c>
      <c r="P8059" s="2">
        <v>0</v>
      </c>
      <c r="Q8059" s="2">
        <v>0</v>
      </c>
      <c r="R8059"/>
      <c r="S8059"/>
    </row>
    <row r="8060" spans="1:19" x14ac:dyDescent="0.3">
      <c r="A8060">
        <v>8059</v>
      </c>
      <c r="B8060" t="s">
        <v>8075</v>
      </c>
      <c r="C8060" t="s">
        <v>17</v>
      </c>
      <c r="D8060" s="1">
        <v>300.3</v>
      </c>
      <c r="E8060" s="1">
        <v>311.60000000000002</v>
      </c>
      <c r="F8060" s="2">
        <v>1515</v>
      </c>
      <c r="G8060" s="1">
        <f>2*PI()*Predictive_Maintenance_Data[[#This Row],[Rotational speed '[rpm']]]/60</f>
        <v>158.65042900628455</v>
      </c>
      <c r="H8060" s="1">
        <v>44.9</v>
      </c>
      <c r="I8060" s="1">
        <f t="shared" si="125"/>
        <v>11.300000000000011</v>
      </c>
      <c r="J8060" s="1">
        <f>Predictive_Maintenance_Data[[#This Row],[Torque '[Nm']]]*Predictive_Maintenance_Data[[#This Row],[Angular velocity '[rad/s']]]/1000</f>
        <v>7.1234042623821763</v>
      </c>
      <c r="K8060" s="2">
        <v>69</v>
      </c>
      <c r="L8060" s="2">
        <v>0</v>
      </c>
      <c r="M8060" s="2">
        <v>0</v>
      </c>
      <c r="N8060" s="2">
        <v>0</v>
      </c>
      <c r="O8060" s="2">
        <v>0</v>
      </c>
      <c r="P8060" s="2">
        <v>0</v>
      </c>
      <c r="Q8060" s="2">
        <v>0</v>
      </c>
      <c r="R8060"/>
      <c r="S8060"/>
    </row>
    <row r="8061" spans="1:19" x14ac:dyDescent="0.3">
      <c r="A8061">
        <v>8060</v>
      </c>
      <c r="B8061" t="s">
        <v>8076</v>
      </c>
      <c r="C8061" t="s">
        <v>17</v>
      </c>
      <c r="D8061" s="1">
        <v>300.2</v>
      </c>
      <c r="E8061" s="1">
        <v>311.60000000000002</v>
      </c>
      <c r="F8061" s="2">
        <v>1540</v>
      </c>
      <c r="G8061" s="1">
        <f>2*PI()*Predictive_Maintenance_Data[[#This Row],[Rotational speed '[rpm']]]/60</f>
        <v>161.26842288427605</v>
      </c>
      <c r="H8061" s="1">
        <v>37.700000000000003</v>
      </c>
      <c r="I8061" s="1">
        <f t="shared" si="125"/>
        <v>11.400000000000034</v>
      </c>
      <c r="J8061" s="1">
        <f>Predictive_Maintenance_Data[[#This Row],[Torque '[Nm']]]*Predictive_Maintenance_Data[[#This Row],[Angular velocity '[rad/s']]]/1000</f>
        <v>6.0798195427372077</v>
      </c>
      <c r="K8061" s="2">
        <v>71</v>
      </c>
      <c r="L8061" s="2">
        <v>0</v>
      </c>
      <c r="M8061" s="2">
        <v>0</v>
      </c>
      <c r="N8061" s="2">
        <v>0</v>
      </c>
      <c r="O8061" s="2">
        <v>0</v>
      </c>
      <c r="P8061" s="2">
        <v>0</v>
      </c>
      <c r="Q8061" s="2">
        <v>0</v>
      </c>
      <c r="R8061"/>
      <c r="S8061"/>
    </row>
    <row r="8062" spans="1:19" x14ac:dyDescent="0.3">
      <c r="A8062">
        <v>8061</v>
      </c>
      <c r="B8062" t="s">
        <v>8077</v>
      </c>
      <c r="C8062" t="s">
        <v>27</v>
      </c>
      <c r="D8062" s="1">
        <v>300.2</v>
      </c>
      <c r="E8062" s="1">
        <v>311.5</v>
      </c>
      <c r="F8062" s="2">
        <v>1426</v>
      </c>
      <c r="G8062" s="1">
        <f>2*PI()*Predictive_Maintenance_Data[[#This Row],[Rotational speed '[rpm']]]/60</f>
        <v>149.33037080063482</v>
      </c>
      <c r="H8062" s="1">
        <v>44.3</v>
      </c>
      <c r="I8062" s="1">
        <f t="shared" si="125"/>
        <v>11.300000000000011</v>
      </c>
      <c r="J8062" s="1">
        <f>Predictive_Maintenance_Data[[#This Row],[Torque '[Nm']]]*Predictive_Maintenance_Data[[#This Row],[Angular velocity '[rad/s']]]/1000</f>
        <v>6.6153354264681221</v>
      </c>
      <c r="K8062" s="2">
        <v>73</v>
      </c>
      <c r="L8062" s="2">
        <v>0</v>
      </c>
      <c r="M8062" s="2">
        <v>0</v>
      </c>
      <c r="N8062" s="2">
        <v>0</v>
      </c>
      <c r="O8062" s="2">
        <v>0</v>
      </c>
      <c r="P8062" s="2">
        <v>0</v>
      </c>
      <c r="Q8062" s="2">
        <v>0</v>
      </c>
      <c r="R8062"/>
      <c r="S8062"/>
    </row>
    <row r="8063" spans="1:19" x14ac:dyDescent="0.3">
      <c r="A8063">
        <v>8062</v>
      </c>
      <c r="B8063" t="s">
        <v>8078</v>
      </c>
      <c r="C8063" t="s">
        <v>15</v>
      </c>
      <c r="D8063" s="1">
        <v>300.2</v>
      </c>
      <c r="E8063" s="1">
        <v>311.60000000000002</v>
      </c>
      <c r="F8063" s="2">
        <v>1465</v>
      </c>
      <c r="G8063" s="1">
        <f>2*PI()*Predictive_Maintenance_Data[[#This Row],[Rotational speed '[rpm']]]/60</f>
        <v>153.41444125030156</v>
      </c>
      <c r="H8063" s="1">
        <v>41.4</v>
      </c>
      <c r="I8063" s="1">
        <f t="shared" si="125"/>
        <v>11.400000000000034</v>
      </c>
      <c r="J8063" s="1">
        <f>Predictive_Maintenance_Data[[#This Row],[Torque '[Nm']]]*Predictive_Maintenance_Data[[#This Row],[Angular velocity '[rad/s']]]/1000</f>
        <v>6.3513578677624842</v>
      </c>
      <c r="K8063" s="2">
        <v>78</v>
      </c>
      <c r="L8063" s="2">
        <v>0</v>
      </c>
      <c r="M8063" s="2">
        <v>0</v>
      </c>
      <c r="N8063" s="2">
        <v>0</v>
      </c>
      <c r="O8063" s="2">
        <v>0</v>
      </c>
      <c r="P8063" s="2">
        <v>0</v>
      </c>
      <c r="Q8063" s="2">
        <v>0</v>
      </c>
      <c r="R8063"/>
      <c r="S8063"/>
    </row>
    <row r="8064" spans="1:19" x14ac:dyDescent="0.3">
      <c r="A8064">
        <v>8063</v>
      </c>
      <c r="B8064" t="s">
        <v>8079</v>
      </c>
      <c r="C8064" t="s">
        <v>15</v>
      </c>
      <c r="D8064" s="1">
        <v>300.3</v>
      </c>
      <c r="E8064" s="1">
        <v>311.60000000000002</v>
      </c>
      <c r="F8064" s="2">
        <v>1359</v>
      </c>
      <c r="G8064" s="1">
        <f>2*PI()*Predictive_Maintenance_Data[[#This Row],[Rotational speed '[rpm']]]/60</f>
        <v>142.31414720761762</v>
      </c>
      <c r="H8064" s="1">
        <v>54.1</v>
      </c>
      <c r="I8064" s="1">
        <f t="shared" si="125"/>
        <v>11.300000000000011</v>
      </c>
      <c r="J8064" s="1">
        <f>Predictive_Maintenance_Data[[#This Row],[Torque '[Nm']]]*Predictive_Maintenance_Data[[#This Row],[Angular velocity '[rad/s']]]/1000</f>
        <v>7.6991953639321133</v>
      </c>
      <c r="K8064" s="2">
        <v>81</v>
      </c>
      <c r="L8064" s="2">
        <v>0</v>
      </c>
      <c r="M8064" s="2">
        <v>0</v>
      </c>
      <c r="N8064" s="2">
        <v>0</v>
      </c>
      <c r="O8064" s="2">
        <v>0</v>
      </c>
      <c r="P8064" s="2">
        <v>0</v>
      </c>
      <c r="Q8064" s="2">
        <v>0</v>
      </c>
      <c r="R8064"/>
      <c r="S8064"/>
    </row>
    <row r="8065" spans="1:19" x14ac:dyDescent="0.3">
      <c r="A8065">
        <v>8064</v>
      </c>
      <c r="B8065" t="s">
        <v>8080</v>
      </c>
      <c r="C8065" t="s">
        <v>15</v>
      </c>
      <c r="D8065" s="1">
        <v>300.3</v>
      </c>
      <c r="E8065" s="1">
        <v>311.7</v>
      </c>
      <c r="F8065" s="2">
        <v>1551</v>
      </c>
      <c r="G8065" s="1">
        <f>2*PI()*Predictive_Maintenance_Data[[#This Row],[Rotational speed '[rpm']]]/60</f>
        <v>162.42034019059233</v>
      </c>
      <c r="H8065" s="1">
        <v>36.4</v>
      </c>
      <c r="I8065" s="1">
        <f t="shared" si="125"/>
        <v>11.399999999999977</v>
      </c>
      <c r="J8065" s="1">
        <f>Predictive_Maintenance_Data[[#This Row],[Torque '[Nm']]]*Predictive_Maintenance_Data[[#This Row],[Angular velocity '[rad/s']]]/1000</f>
        <v>5.9121003829375605</v>
      </c>
      <c r="K8065" s="2">
        <v>84</v>
      </c>
      <c r="L8065" s="2">
        <v>0</v>
      </c>
      <c r="M8065" s="2">
        <v>0</v>
      </c>
      <c r="N8065" s="2">
        <v>0</v>
      </c>
      <c r="O8065" s="2">
        <v>0</v>
      </c>
      <c r="P8065" s="2">
        <v>0</v>
      </c>
      <c r="Q8065" s="2">
        <v>0</v>
      </c>
      <c r="R8065"/>
      <c r="S8065"/>
    </row>
    <row r="8066" spans="1:19" x14ac:dyDescent="0.3">
      <c r="A8066">
        <v>8065</v>
      </c>
      <c r="B8066" t="s">
        <v>8081</v>
      </c>
      <c r="C8066" t="s">
        <v>17</v>
      </c>
      <c r="D8066" s="1">
        <v>300.5</v>
      </c>
      <c r="E8066" s="1">
        <v>311.8</v>
      </c>
      <c r="F8066" s="2">
        <v>1596</v>
      </c>
      <c r="G8066" s="1">
        <f>2*PI()*Predictive_Maintenance_Data[[#This Row],[Rotational speed '[rpm']]]/60</f>
        <v>167.132729170977</v>
      </c>
      <c r="H8066" s="1">
        <v>34.799999999999997</v>
      </c>
      <c r="I8066" s="1">
        <f t="shared" ref="I8066:I8129" si="126">E8066-D8066</f>
        <v>11.300000000000011</v>
      </c>
      <c r="J8066" s="1">
        <f>Predictive_Maintenance_Data[[#This Row],[Torque '[Nm']]]*Predictive_Maintenance_Data[[#This Row],[Angular velocity '[rad/s']]]/1000</f>
        <v>5.8162189751499991</v>
      </c>
      <c r="K8066" s="2">
        <v>87</v>
      </c>
      <c r="L8066" s="2">
        <v>0</v>
      </c>
      <c r="M8066" s="2">
        <v>0</v>
      </c>
      <c r="N8066" s="2">
        <v>0</v>
      </c>
      <c r="O8066" s="2">
        <v>0</v>
      </c>
      <c r="P8066" s="2">
        <v>0</v>
      </c>
      <c r="Q8066" s="2">
        <v>0</v>
      </c>
      <c r="R8066"/>
      <c r="S8066"/>
    </row>
    <row r="8067" spans="1:19" x14ac:dyDescent="0.3">
      <c r="A8067">
        <v>8066</v>
      </c>
      <c r="B8067" t="s">
        <v>8082</v>
      </c>
      <c r="C8067" t="s">
        <v>15</v>
      </c>
      <c r="D8067" s="1">
        <v>300.5</v>
      </c>
      <c r="E8067" s="1">
        <v>311.89999999999998</v>
      </c>
      <c r="F8067" s="2">
        <v>1670</v>
      </c>
      <c r="G8067" s="1">
        <f>2*PI()*Predictive_Maintenance_Data[[#This Row],[Rotational speed '[rpm']]]/60</f>
        <v>174.88199104983181</v>
      </c>
      <c r="H8067" s="1">
        <v>26.3</v>
      </c>
      <c r="I8067" s="1">
        <f t="shared" si="126"/>
        <v>11.399999999999977</v>
      </c>
      <c r="J8067" s="1">
        <f>Predictive_Maintenance_Data[[#This Row],[Torque '[Nm']]]*Predictive_Maintenance_Data[[#This Row],[Angular velocity '[rad/s']]]/1000</f>
        <v>4.5993963646105769</v>
      </c>
      <c r="K8067" s="2">
        <v>89</v>
      </c>
      <c r="L8067" s="2">
        <v>0</v>
      </c>
      <c r="M8067" s="2">
        <v>0</v>
      </c>
      <c r="N8067" s="2">
        <v>0</v>
      </c>
      <c r="O8067" s="2">
        <v>0</v>
      </c>
      <c r="P8067" s="2">
        <v>0</v>
      </c>
      <c r="Q8067" s="2">
        <v>0</v>
      </c>
      <c r="R8067"/>
      <c r="S8067"/>
    </row>
    <row r="8068" spans="1:19" x14ac:dyDescent="0.3">
      <c r="A8068">
        <v>8067</v>
      </c>
      <c r="B8068" t="s">
        <v>8083</v>
      </c>
      <c r="C8068" t="s">
        <v>17</v>
      </c>
      <c r="D8068" s="1">
        <v>300.39999999999998</v>
      </c>
      <c r="E8068" s="1">
        <v>311.89999999999998</v>
      </c>
      <c r="F8068" s="2">
        <v>1868</v>
      </c>
      <c r="G8068" s="1">
        <f>2*PI()*Predictive_Maintenance_Data[[#This Row],[Rotational speed '[rpm']]]/60</f>
        <v>195.61650256352445</v>
      </c>
      <c r="H8068" s="1">
        <v>21.3</v>
      </c>
      <c r="I8068" s="1">
        <f t="shared" si="126"/>
        <v>11.5</v>
      </c>
      <c r="J8068" s="1">
        <f>Predictive_Maintenance_Data[[#This Row],[Torque '[Nm']]]*Predictive_Maintenance_Data[[#This Row],[Angular velocity '[rad/s']]]/1000</f>
        <v>4.1666315046030711</v>
      </c>
      <c r="K8068" s="2">
        <v>92</v>
      </c>
      <c r="L8068" s="2">
        <v>0</v>
      </c>
      <c r="M8068" s="2">
        <v>0</v>
      </c>
      <c r="N8068" s="2">
        <v>0</v>
      </c>
      <c r="O8068" s="2">
        <v>0</v>
      </c>
      <c r="P8068" s="2">
        <v>0</v>
      </c>
      <c r="Q8068" s="2">
        <v>0</v>
      </c>
      <c r="R8068"/>
      <c r="S8068"/>
    </row>
    <row r="8069" spans="1:19" x14ac:dyDescent="0.3">
      <c r="A8069">
        <v>8068</v>
      </c>
      <c r="B8069" t="s">
        <v>8084</v>
      </c>
      <c r="C8069" t="s">
        <v>15</v>
      </c>
      <c r="D8069" s="1">
        <v>300.60000000000002</v>
      </c>
      <c r="E8069" s="1">
        <v>312</v>
      </c>
      <c r="F8069" s="2">
        <v>1490</v>
      </c>
      <c r="G8069" s="1">
        <f>2*PI()*Predictive_Maintenance_Data[[#This Row],[Rotational speed '[rpm']]]/60</f>
        <v>156.03243512829306</v>
      </c>
      <c r="H8069" s="1">
        <v>39.799999999999997</v>
      </c>
      <c r="I8069" s="1">
        <f t="shared" si="126"/>
        <v>11.399999999999977</v>
      </c>
      <c r="J8069" s="1">
        <f>Predictive_Maintenance_Data[[#This Row],[Torque '[Nm']]]*Predictive_Maintenance_Data[[#This Row],[Angular velocity '[rad/s']]]/1000</f>
        <v>6.2100909181060633</v>
      </c>
      <c r="K8069" s="2">
        <v>94</v>
      </c>
      <c r="L8069" s="2">
        <v>0</v>
      </c>
      <c r="M8069" s="2">
        <v>0</v>
      </c>
      <c r="N8069" s="2">
        <v>0</v>
      </c>
      <c r="O8069" s="2">
        <v>0</v>
      </c>
      <c r="P8069" s="2">
        <v>0</v>
      </c>
      <c r="Q8069" s="2">
        <v>0</v>
      </c>
      <c r="R8069"/>
      <c r="S8069"/>
    </row>
    <row r="8070" spans="1:19" x14ac:dyDescent="0.3">
      <c r="A8070">
        <v>8069</v>
      </c>
      <c r="B8070" t="s">
        <v>8085</v>
      </c>
      <c r="C8070" t="s">
        <v>15</v>
      </c>
      <c r="D8070" s="1">
        <v>300.5</v>
      </c>
      <c r="E8070" s="1">
        <v>311.89999999999998</v>
      </c>
      <c r="F8070" s="2">
        <v>1676</v>
      </c>
      <c r="G8070" s="1">
        <f>2*PI()*Predictive_Maintenance_Data[[#This Row],[Rotational speed '[rpm']]]/60</f>
        <v>175.51030958054977</v>
      </c>
      <c r="H8070" s="1">
        <v>35.200000000000003</v>
      </c>
      <c r="I8070" s="1">
        <f t="shared" si="126"/>
        <v>11.399999999999977</v>
      </c>
      <c r="J8070" s="1">
        <f>Predictive_Maintenance_Data[[#This Row],[Torque '[Nm']]]*Predictive_Maintenance_Data[[#This Row],[Angular velocity '[rad/s']]]/1000</f>
        <v>6.1779628972353517</v>
      </c>
      <c r="K8070" s="2">
        <v>97</v>
      </c>
      <c r="L8070" s="2">
        <v>0</v>
      </c>
      <c r="M8070" s="2">
        <v>0</v>
      </c>
      <c r="N8070" s="2">
        <v>0</v>
      </c>
      <c r="O8070" s="2">
        <v>0</v>
      </c>
      <c r="P8070" s="2">
        <v>0</v>
      </c>
      <c r="Q8070" s="2">
        <v>0</v>
      </c>
      <c r="R8070"/>
      <c r="S8070"/>
    </row>
    <row r="8071" spans="1:19" x14ac:dyDescent="0.3">
      <c r="A8071">
        <v>8070</v>
      </c>
      <c r="B8071" t="s">
        <v>8086</v>
      </c>
      <c r="C8071" t="s">
        <v>15</v>
      </c>
      <c r="D8071" s="1">
        <v>300.5</v>
      </c>
      <c r="E8071" s="1">
        <v>311.89999999999998</v>
      </c>
      <c r="F8071" s="2">
        <v>1875</v>
      </c>
      <c r="G8071" s="1">
        <f>2*PI()*Predictive_Maintenance_Data[[#This Row],[Rotational speed '[rpm']]]/60</f>
        <v>196.34954084936209</v>
      </c>
      <c r="H8071" s="1">
        <v>22.1</v>
      </c>
      <c r="I8071" s="1">
        <f t="shared" si="126"/>
        <v>11.399999999999977</v>
      </c>
      <c r="J8071" s="1">
        <f>Predictive_Maintenance_Data[[#This Row],[Torque '[Nm']]]*Predictive_Maintenance_Data[[#This Row],[Angular velocity '[rad/s']]]/1000</f>
        <v>4.3393248527709023</v>
      </c>
      <c r="K8071" s="2">
        <v>100</v>
      </c>
      <c r="L8071" s="2">
        <v>0</v>
      </c>
      <c r="M8071" s="2">
        <v>0</v>
      </c>
      <c r="N8071" s="2">
        <v>0</v>
      </c>
      <c r="O8071" s="2">
        <v>0</v>
      </c>
      <c r="P8071" s="2">
        <v>0</v>
      </c>
      <c r="Q8071" s="2">
        <v>0</v>
      </c>
      <c r="R8071"/>
      <c r="S8071"/>
    </row>
    <row r="8072" spans="1:19" x14ac:dyDescent="0.3">
      <c r="A8072">
        <v>8071</v>
      </c>
      <c r="B8072" t="s">
        <v>8087</v>
      </c>
      <c r="C8072" t="s">
        <v>15</v>
      </c>
      <c r="D8072" s="1">
        <v>300.5</v>
      </c>
      <c r="E8072" s="1">
        <v>312</v>
      </c>
      <c r="F8072" s="2">
        <v>1867</v>
      </c>
      <c r="G8072" s="1">
        <f>2*PI()*Predictive_Maintenance_Data[[#This Row],[Rotational speed '[rpm']]]/60</f>
        <v>195.5117828084048</v>
      </c>
      <c r="H8072" s="1">
        <v>23</v>
      </c>
      <c r="I8072" s="1">
        <f t="shared" si="126"/>
        <v>11.5</v>
      </c>
      <c r="J8072" s="1">
        <f>Predictive_Maintenance_Data[[#This Row],[Torque '[Nm']]]*Predictive_Maintenance_Data[[#This Row],[Angular velocity '[rad/s']]]/1000</f>
        <v>4.4967710045933105</v>
      </c>
      <c r="K8072" s="2">
        <v>103</v>
      </c>
      <c r="L8072" s="2">
        <v>0</v>
      </c>
      <c r="M8072" s="2">
        <v>0</v>
      </c>
      <c r="N8072" s="2">
        <v>0</v>
      </c>
      <c r="O8072" s="2">
        <v>0</v>
      </c>
      <c r="P8072" s="2">
        <v>0</v>
      </c>
      <c r="Q8072" s="2">
        <v>0</v>
      </c>
      <c r="R8072"/>
      <c r="S8072"/>
    </row>
    <row r="8073" spans="1:19" x14ac:dyDescent="0.3">
      <c r="A8073">
        <v>8072</v>
      </c>
      <c r="B8073" t="s">
        <v>8088</v>
      </c>
      <c r="C8073" t="s">
        <v>17</v>
      </c>
      <c r="D8073" s="1">
        <v>300.5</v>
      </c>
      <c r="E8073" s="1">
        <v>312</v>
      </c>
      <c r="F8073" s="2">
        <v>1646</v>
      </c>
      <c r="G8073" s="1">
        <f>2*PI()*Predictive_Maintenance_Data[[#This Row],[Rotational speed '[rpm']]]/60</f>
        <v>172.36871692695999</v>
      </c>
      <c r="H8073" s="1">
        <v>29.5</v>
      </c>
      <c r="I8073" s="1">
        <f t="shared" si="126"/>
        <v>11.5</v>
      </c>
      <c r="J8073" s="1">
        <f>Predictive_Maintenance_Data[[#This Row],[Torque '[Nm']]]*Predictive_Maintenance_Data[[#This Row],[Angular velocity '[rad/s']]]/1000</f>
        <v>5.0848771493453198</v>
      </c>
      <c r="K8073" s="2">
        <v>106</v>
      </c>
      <c r="L8073" s="2">
        <v>0</v>
      </c>
      <c r="M8073" s="2">
        <v>0</v>
      </c>
      <c r="N8073" s="2">
        <v>0</v>
      </c>
      <c r="O8073" s="2">
        <v>0</v>
      </c>
      <c r="P8073" s="2">
        <v>0</v>
      </c>
      <c r="Q8073" s="2">
        <v>0</v>
      </c>
      <c r="R8073"/>
      <c r="S8073"/>
    </row>
    <row r="8074" spans="1:19" x14ac:dyDescent="0.3">
      <c r="A8074">
        <v>8073</v>
      </c>
      <c r="B8074" t="s">
        <v>8089</v>
      </c>
      <c r="C8074" t="s">
        <v>27</v>
      </c>
      <c r="D8074" s="1">
        <v>300.5</v>
      </c>
      <c r="E8074" s="1">
        <v>312</v>
      </c>
      <c r="F8074" s="2">
        <v>1375</v>
      </c>
      <c r="G8074" s="1">
        <f>2*PI()*Predictive_Maintenance_Data[[#This Row],[Rotational speed '[rpm']]]/60</f>
        <v>143.98966328953216</v>
      </c>
      <c r="H8074" s="1">
        <v>43.2</v>
      </c>
      <c r="I8074" s="1">
        <f t="shared" si="126"/>
        <v>11.5</v>
      </c>
      <c r="J8074" s="1">
        <f>Predictive_Maintenance_Data[[#This Row],[Torque '[Nm']]]*Predictive_Maintenance_Data[[#This Row],[Angular velocity '[rad/s']]]/1000</f>
        <v>6.2203534541077898</v>
      </c>
      <c r="K8074" s="2">
        <v>108</v>
      </c>
      <c r="L8074" s="2">
        <v>0</v>
      </c>
      <c r="M8074" s="2">
        <v>0</v>
      </c>
      <c r="N8074" s="2">
        <v>0</v>
      </c>
      <c r="O8074" s="2">
        <v>0</v>
      </c>
      <c r="P8074" s="2">
        <v>0</v>
      </c>
      <c r="Q8074" s="2">
        <v>0</v>
      </c>
      <c r="R8074"/>
      <c r="S8074"/>
    </row>
    <row r="8075" spans="1:19" x14ac:dyDescent="0.3">
      <c r="A8075">
        <v>8074</v>
      </c>
      <c r="B8075" t="s">
        <v>8090</v>
      </c>
      <c r="C8075" t="s">
        <v>17</v>
      </c>
      <c r="D8075" s="1">
        <v>300.5</v>
      </c>
      <c r="E8075" s="1">
        <v>312</v>
      </c>
      <c r="F8075" s="2">
        <v>1558</v>
      </c>
      <c r="G8075" s="1">
        <f>2*PI()*Predictive_Maintenance_Data[[#This Row],[Rotational speed '[rpm']]]/60</f>
        <v>163.15337847642994</v>
      </c>
      <c r="H8075" s="1">
        <v>36.700000000000003</v>
      </c>
      <c r="I8075" s="1">
        <f t="shared" si="126"/>
        <v>11.5</v>
      </c>
      <c r="J8075" s="1">
        <f>Predictive_Maintenance_Data[[#This Row],[Torque '[Nm']]]*Predictive_Maintenance_Data[[#This Row],[Angular velocity '[rad/s']]]/1000</f>
        <v>5.9877289900849791</v>
      </c>
      <c r="K8075" s="2">
        <v>113</v>
      </c>
      <c r="L8075" s="2">
        <v>0</v>
      </c>
      <c r="M8075" s="2">
        <v>0</v>
      </c>
      <c r="N8075" s="2">
        <v>0</v>
      </c>
      <c r="O8075" s="2">
        <v>0</v>
      </c>
      <c r="P8075" s="2">
        <v>0</v>
      </c>
      <c r="Q8075" s="2">
        <v>0</v>
      </c>
      <c r="R8075"/>
      <c r="S8075"/>
    </row>
    <row r="8076" spans="1:19" x14ac:dyDescent="0.3">
      <c r="A8076">
        <v>8075</v>
      </c>
      <c r="B8076" t="s">
        <v>8091</v>
      </c>
      <c r="C8076" t="s">
        <v>17</v>
      </c>
      <c r="D8076" s="1">
        <v>300.39999999999998</v>
      </c>
      <c r="E8076" s="1">
        <v>312</v>
      </c>
      <c r="F8076" s="2">
        <v>1631</v>
      </c>
      <c r="G8076" s="1">
        <f>2*PI()*Predictive_Maintenance_Data[[#This Row],[Rotational speed '[rpm']]]/60</f>
        <v>170.79792060016507</v>
      </c>
      <c r="H8076" s="1">
        <v>34.9</v>
      </c>
      <c r="I8076" s="1">
        <f t="shared" si="126"/>
        <v>11.600000000000023</v>
      </c>
      <c r="J8076" s="1">
        <f>Predictive_Maintenance_Data[[#This Row],[Torque '[Nm']]]*Predictive_Maintenance_Data[[#This Row],[Angular velocity '[rad/s']]]/1000</f>
        <v>5.9608474289457609</v>
      </c>
      <c r="K8076" s="2">
        <v>115</v>
      </c>
      <c r="L8076" s="2">
        <v>0</v>
      </c>
      <c r="M8076" s="2">
        <v>0</v>
      </c>
      <c r="N8076" s="2">
        <v>0</v>
      </c>
      <c r="O8076" s="2">
        <v>0</v>
      </c>
      <c r="P8076" s="2">
        <v>0</v>
      </c>
      <c r="Q8076" s="2">
        <v>0</v>
      </c>
      <c r="R8076"/>
      <c r="S8076"/>
    </row>
    <row r="8077" spans="1:19" x14ac:dyDescent="0.3">
      <c r="A8077">
        <v>8076</v>
      </c>
      <c r="B8077" t="s">
        <v>8092</v>
      </c>
      <c r="C8077" t="s">
        <v>17</v>
      </c>
      <c r="D8077" s="1">
        <v>300.39999999999998</v>
      </c>
      <c r="E8077" s="1">
        <v>312</v>
      </c>
      <c r="F8077" s="2">
        <v>1366</v>
      </c>
      <c r="G8077" s="1">
        <f>2*PI()*Predictive_Maintenance_Data[[#This Row],[Rotational speed '[rpm']]]/60</f>
        <v>143.04718549345526</v>
      </c>
      <c r="H8077" s="1">
        <v>43</v>
      </c>
      <c r="I8077" s="1">
        <f t="shared" si="126"/>
        <v>11.600000000000023</v>
      </c>
      <c r="J8077" s="1">
        <f>Predictive_Maintenance_Data[[#This Row],[Torque '[Nm']]]*Predictive_Maintenance_Data[[#This Row],[Angular velocity '[rad/s']]]/1000</f>
        <v>6.1510289762185755</v>
      </c>
      <c r="K8077" s="2">
        <v>117</v>
      </c>
      <c r="L8077" s="2">
        <v>0</v>
      </c>
      <c r="M8077" s="2">
        <v>0</v>
      </c>
      <c r="N8077" s="2">
        <v>0</v>
      </c>
      <c r="O8077" s="2">
        <v>0</v>
      </c>
      <c r="P8077" s="2">
        <v>0</v>
      </c>
      <c r="Q8077" s="2">
        <v>0</v>
      </c>
      <c r="R8077"/>
      <c r="S8077"/>
    </row>
    <row r="8078" spans="1:19" x14ac:dyDescent="0.3">
      <c r="A8078">
        <v>8077</v>
      </c>
      <c r="B8078" t="s">
        <v>8093</v>
      </c>
      <c r="C8078" t="s">
        <v>17</v>
      </c>
      <c r="D8078" s="1">
        <v>300.3</v>
      </c>
      <c r="E8078" s="1">
        <v>311.8</v>
      </c>
      <c r="F8078" s="2">
        <v>1360</v>
      </c>
      <c r="G8078" s="1">
        <f>2*PI()*Predictive_Maintenance_Data[[#This Row],[Rotational speed '[rpm']]]/60</f>
        <v>142.4188669627373</v>
      </c>
      <c r="H8078" s="1">
        <v>48</v>
      </c>
      <c r="I8078" s="1">
        <f t="shared" si="126"/>
        <v>11.5</v>
      </c>
      <c r="J8078" s="1">
        <f>Predictive_Maintenance_Data[[#This Row],[Torque '[Nm']]]*Predictive_Maintenance_Data[[#This Row],[Angular velocity '[rad/s']]]/1000</f>
        <v>6.8361056142113901</v>
      </c>
      <c r="K8078" s="2">
        <v>119</v>
      </c>
      <c r="L8078" s="2">
        <v>0</v>
      </c>
      <c r="M8078" s="2">
        <v>0</v>
      </c>
      <c r="N8078" s="2">
        <v>0</v>
      </c>
      <c r="O8078" s="2">
        <v>0</v>
      </c>
      <c r="P8078" s="2">
        <v>0</v>
      </c>
      <c r="Q8078" s="2">
        <v>0</v>
      </c>
      <c r="R8078"/>
      <c r="S8078"/>
    </row>
    <row r="8079" spans="1:19" x14ac:dyDescent="0.3">
      <c r="A8079">
        <v>8078</v>
      </c>
      <c r="B8079" t="s">
        <v>8094</v>
      </c>
      <c r="C8079" t="s">
        <v>17</v>
      </c>
      <c r="D8079" s="1">
        <v>300.3</v>
      </c>
      <c r="E8079" s="1">
        <v>311.8</v>
      </c>
      <c r="F8079" s="2">
        <v>1547</v>
      </c>
      <c r="G8079" s="1">
        <f>2*PI()*Predictive_Maintenance_Data[[#This Row],[Rotational speed '[rpm']]]/60</f>
        <v>162.00146117011366</v>
      </c>
      <c r="H8079" s="1">
        <v>39.700000000000003</v>
      </c>
      <c r="I8079" s="1">
        <f t="shared" si="126"/>
        <v>11.5</v>
      </c>
      <c r="J8079" s="1">
        <f>Predictive_Maintenance_Data[[#This Row],[Torque '[Nm']]]*Predictive_Maintenance_Data[[#This Row],[Angular velocity '[rad/s']]]/1000</f>
        <v>6.4314580084535127</v>
      </c>
      <c r="K8079" s="2">
        <v>121</v>
      </c>
      <c r="L8079" s="2">
        <v>0</v>
      </c>
      <c r="M8079" s="2">
        <v>0</v>
      </c>
      <c r="N8079" s="2">
        <v>0</v>
      </c>
      <c r="O8079" s="2">
        <v>0</v>
      </c>
      <c r="P8079" s="2">
        <v>0</v>
      </c>
      <c r="Q8079" s="2">
        <v>0</v>
      </c>
      <c r="R8079"/>
      <c r="S8079"/>
    </row>
    <row r="8080" spans="1:19" x14ac:dyDescent="0.3">
      <c r="A8080">
        <v>8079</v>
      </c>
      <c r="B8080" t="s">
        <v>8095</v>
      </c>
      <c r="C8080" t="s">
        <v>17</v>
      </c>
      <c r="D8080" s="1">
        <v>300.3</v>
      </c>
      <c r="E8080" s="1">
        <v>311.7</v>
      </c>
      <c r="F8080" s="2">
        <v>1571</v>
      </c>
      <c r="G8080" s="1">
        <f>2*PI()*Predictive_Maintenance_Data[[#This Row],[Rotational speed '[rpm']]]/60</f>
        <v>164.51473529298548</v>
      </c>
      <c r="H8080" s="1">
        <v>31.2</v>
      </c>
      <c r="I8080" s="1">
        <f t="shared" si="126"/>
        <v>11.399999999999977</v>
      </c>
      <c r="J8080" s="1">
        <f>Predictive_Maintenance_Data[[#This Row],[Torque '[Nm']]]*Predictive_Maintenance_Data[[#This Row],[Angular velocity '[rad/s']]]/1000</f>
        <v>5.1328597411411465</v>
      </c>
      <c r="K8080" s="2">
        <v>123</v>
      </c>
      <c r="L8080" s="2">
        <v>0</v>
      </c>
      <c r="M8080" s="2">
        <v>0</v>
      </c>
      <c r="N8080" s="2">
        <v>0</v>
      </c>
      <c r="O8080" s="2">
        <v>0</v>
      </c>
      <c r="P8080" s="2">
        <v>0</v>
      </c>
      <c r="Q8080" s="2">
        <v>0</v>
      </c>
      <c r="R8080"/>
      <c r="S8080"/>
    </row>
    <row r="8081" spans="1:19" x14ac:dyDescent="0.3">
      <c r="A8081">
        <v>8080</v>
      </c>
      <c r="B8081" t="s">
        <v>8096</v>
      </c>
      <c r="C8081" t="s">
        <v>17</v>
      </c>
      <c r="D8081" s="1">
        <v>300.2</v>
      </c>
      <c r="E8081" s="1">
        <v>311.5</v>
      </c>
      <c r="F8081" s="2">
        <v>1528</v>
      </c>
      <c r="G8081" s="1">
        <f>2*PI()*Predictive_Maintenance_Data[[#This Row],[Rotational speed '[rpm']]]/60</f>
        <v>160.01178582284012</v>
      </c>
      <c r="H8081" s="1">
        <v>36.1</v>
      </c>
      <c r="I8081" s="1">
        <f t="shared" si="126"/>
        <v>11.300000000000011</v>
      </c>
      <c r="J8081" s="1">
        <f>Predictive_Maintenance_Data[[#This Row],[Torque '[Nm']]]*Predictive_Maintenance_Data[[#This Row],[Angular velocity '[rad/s']]]/1000</f>
        <v>5.7764254682045282</v>
      </c>
      <c r="K8081" s="2">
        <v>125</v>
      </c>
      <c r="L8081" s="2">
        <v>0</v>
      </c>
      <c r="M8081" s="2">
        <v>0</v>
      </c>
      <c r="N8081" s="2">
        <v>0</v>
      </c>
      <c r="O8081" s="2">
        <v>0</v>
      </c>
      <c r="P8081" s="2">
        <v>0</v>
      </c>
      <c r="Q8081" s="2">
        <v>0</v>
      </c>
      <c r="R8081"/>
      <c r="S8081"/>
    </row>
    <row r="8082" spans="1:19" x14ac:dyDescent="0.3">
      <c r="A8082">
        <v>8081</v>
      </c>
      <c r="B8082" t="s">
        <v>8097</v>
      </c>
      <c r="C8082" t="s">
        <v>27</v>
      </c>
      <c r="D8082" s="1">
        <v>300.2</v>
      </c>
      <c r="E8082" s="1">
        <v>311.5</v>
      </c>
      <c r="F8082" s="2">
        <v>1432</v>
      </c>
      <c r="G8082" s="1">
        <f>2*PI()*Predictive_Maintenance_Data[[#This Row],[Rotational speed '[rpm']]]/60</f>
        <v>149.95868933135279</v>
      </c>
      <c r="H8082" s="1">
        <v>43.6</v>
      </c>
      <c r="I8082" s="1">
        <f t="shared" si="126"/>
        <v>11.300000000000011</v>
      </c>
      <c r="J8082" s="1">
        <f>Predictive_Maintenance_Data[[#This Row],[Torque '[Nm']]]*Predictive_Maintenance_Data[[#This Row],[Angular velocity '[rad/s']]]/1000</f>
        <v>6.538198854846982</v>
      </c>
      <c r="K8082" s="2">
        <v>127</v>
      </c>
      <c r="L8082" s="2">
        <v>0</v>
      </c>
      <c r="M8082" s="2">
        <v>0</v>
      </c>
      <c r="N8082" s="2">
        <v>0</v>
      </c>
      <c r="O8082" s="2">
        <v>0</v>
      </c>
      <c r="P8082" s="2">
        <v>0</v>
      </c>
      <c r="Q8082" s="2">
        <v>0</v>
      </c>
      <c r="R8082"/>
      <c r="S8082"/>
    </row>
    <row r="8083" spans="1:19" x14ac:dyDescent="0.3">
      <c r="A8083">
        <v>8082</v>
      </c>
      <c r="B8083" t="s">
        <v>8098</v>
      </c>
      <c r="C8083" t="s">
        <v>17</v>
      </c>
      <c r="D8083" s="1">
        <v>300.2</v>
      </c>
      <c r="E8083" s="1">
        <v>311.60000000000002</v>
      </c>
      <c r="F8083" s="2">
        <v>1356</v>
      </c>
      <c r="G8083" s="1">
        <f>2*PI()*Predictive_Maintenance_Data[[#This Row],[Rotational speed '[rpm']]]/60</f>
        <v>141.99998794225863</v>
      </c>
      <c r="H8083" s="1">
        <v>53.5</v>
      </c>
      <c r="I8083" s="1">
        <f t="shared" si="126"/>
        <v>11.400000000000034</v>
      </c>
      <c r="J8083" s="1">
        <f>Predictive_Maintenance_Data[[#This Row],[Torque '[Nm']]]*Predictive_Maintenance_Data[[#This Row],[Angular velocity '[rad/s']]]/1000</f>
        <v>7.596999354910837</v>
      </c>
      <c r="K8083" s="2">
        <v>132</v>
      </c>
      <c r="L8083" s="2">
        <v>0</v>
      </c>
      <c r="M8083" s="2">
        <v>0</v>
      </c>
      <c r="N8083" s="2">
        <v>0</v>
      </c>
      <c r="O8083" s="2">
        <v>0</v>
      </c>
      <c r="P8083" s="2">
        <v>0</v>
      </c>
      <c r="Q8083" s="2">
        <v>0</v>
      </c>
      <c r="R8083"/>
      <c r="S8083"/>
    </row>
    <row r="8084" spans="1:19" x14ac:dyDescent="0.3">
      <c r="A8084">
        <v>8083</v>
      </c>
      <c r="B8084" t="s">
        <v>8099</v>
      </c>
      <c r="C8084" t="s">
        <v>27</v>
      </c>
      <c r="D8084" s="1">
        <v>300.10000000000002</v>
      </c>
      <c r="E8084" s="1">
        <v>311.5</v>
      </c>
      <c r="F8084" s="2">
        <v>1422</v>
      </c>
      <c r="G8084" s="1">
        <f>2*PI()*Predictive_Maintenance_Data[[#This Row],[Rotational speed '[rpm']]]/60</f>
        <v>148.91149178015618</v>
      </c>
      <c r="H8084" s="1">
        <v>46.2</v>
      </c>
      <c r="I8084" s="1">
        <f t="shared" si="126"/>
        <v>11.399999999999977</v>
      </c>
      <c r="J8084" s="1">
        <f>Predictive_Maintenance_Data[[#This Row],[Torque '[Nm']]]*Predictive_Maintenance_Data[[#This Row],[Angular velocity '[rad/s']]]/1000</f>
        <v>6.8797109202432161</v>
      </c>
      <c r="K8084" s="2">
        <v>134</v>
      </c>
      <c r="L8084" s="2">
        <v>0</v>
      </c>
      <c r="M8084" s="2">
        <v>0</v>
      </c>
      <c r="N8084" s="2">
        <v>0</v>
      </c>
      <c r="O8084" s="2">
        <v>0</v>
      </c>
      <c r="P8084" s="2">
        <v>0</v>
      </c>
      <c r="Q8084" s="2">
        <v>0</v>
      </c>
      <c r="R8084"/>
      <c r="S8084"/>
    </row>
    <row r="8085" spans="1:19" x14ac:dyDescent="0.3">
      <c r="A8085">
        <v>8084</v>
      </c>
      <c r="B8085" t="s">
        <v>8100</v>
      </c>
      <c r="C8085" t="s">
        <v>17</v>
      </c>
      <c r="D8085" s="1">
        <v>300.10000000000002</v>
      </c>
      <c r="E8085" s="1">
        <v>311.39999999999998</v>
      </c>
      <c r="F8085" s="2">
        <v>1438</v>
      </c>
      <c r="G8085" s="1">
        <f>2*PI()*Predictive_Maintenance_Data[[#This Row],[Rotational speed '[rpm']]]/60</f>
        <v>150.58700786207075</v>
      </c>
      <c r="H8085" s="1">
        <v>42.2</v>
      </c>
      <c r="I8085" s="1">
        <f t="shared" si="126"/>
        <v>11.299999999999955</v>
      </c>
      <c r="J8085" s="1">
        <f>Predictive_Maintenance_Data[[#This Row],[Torque '[Nm']]]*Predictive_Maintenance_Data[[#This Row],[Angular velocity '[rad/s']]]/1000</f>
        <v>6.3547717317793859</v>
      </c>
      <c r="K8085" s="2">
        <v>139</v>
      </c>
      <c r="L8085" s="2">
        <v>0</v>
      </c>
      <c r="M8085" s="2">
        <v>0</v>
      </c>
      <c r="N8085" s="2">
        <v>0</v>
      </c>
      <c r="O8085" s="2">
        <v>0</v>
      </c>
      <c r="P8085" s="2">
        <v>0</v>
      </c>
      <c r="Q8085" s="2">
        <v>0</v>
      </c>
      <c r="R8085"/>
      <c r="S8085"/>
    </row>
    <row r="8086" spans="1:19" x14ac:dyDescent="0.3">
      <c r="A8086">
        <v>8085</v>
      </c>
      <c r="B8086" t="s">
        <v>8101</v>
      </c>
      <c r="C8086" t="s">
        <v>17</v>
      </c>
      <c r="D8086" s="1">
        <v>300.2</v>
      </c>
      <c r="E8086" s="1">
        <v>311.39999999999998</v>
      </c>
      <c r="F8086" s="2">
        <v>1483</v>
      </c>
      <c r="G8086" s="1">
        <f>2*PI()*Predictive_Maintenance_Data[[#This Row],[Rotational speed '[rpm']]]/60</f>
        <v>155.29939684245542</v>
      </c>
      <c r="H8086" s="1">
        <v>44.4</v>
      </c>
      <c r="I8086" s="1">
        <f t="shared" si="126"/>
        <v>11.199999999999989</v>
      </c>
      <c r="J8086" s="1">
        <f>Predictive_Maintenance_Data[[#This Row],[Torque '[Nm']]]*Predictive_Maintenance_Data[[#This Row],[Angular velocity '[rad/s']]]/1000</f>
        <v>6.8952932198050201</v>
      </c>
      <c r="K8086" s="2">
        <v>141</v>
      </c>
      <c r="L8086" s="2">
        <v>0</v>
      </c>
      <c r="M8086" s="2">
        <v>0</v>
      </c>
      <c r="N8086" s="2">
        <v>0</v>
      </c>
      <c r="O8086" s="2">
        <v>0</v>
      </c>
      <c r="P8086" s="2">
        <v>0</v>
      </c>
      <c r="Q8086" s="2">
        <v>0</v>
      </c>
      <c r="R8086"/>
      <c r="S8086"/>
    </row>
    <row r="8087" spans="1:19" x14ac:dyDescent="0.3">
      <c r="A8087">
        <v>8086</v>
      </c>
      <c r="B8087" t="s">
        <v>8102</v>
      </c>
      <c r="C8087" t="s">
        <v>17</v>
      </c>
      <c r="D8087" s="1">
        <v>300.2</v>
      </c>
      <c r="E8087" s="1">
        <v>311.39999999999998</v>
      </c>
      <c r="F8087" s="2">
        <v>1331</v>
      </c>
      <c r="G8087" s="1">
        <f>2*PI()*Predictive_Maintenance_Data[[#This Row],[Rotational speed '[rpm']]]/60</f>
        <v>139.38199406426713</v>
      </c>
      <c r="H8087" s="1">
        <v>49.8</v>
      </c>
      <c r="I8087" s="1">
        <f t="shared" si="126"/>
        <v>11.199999999999989</v>
      </c>
      <c r="J8087" s="1">
        <f>Predictive_Maintenance_Data[[#This Row],[Torque '[Nm']]]*Predictive_Maintenance_Data[[#This Row],[Angular velocity '[rad/s']]]/1000</f>
        <v>6.9412233044005021</v>
      </c>
      <c r="K8087" s="2">
        <v>143</v>
      </c>
      <c r="L8087" s="2">
        <v>0</v>
      </c>
      <c r="M8087" s="2">
        <v>0</v>
      </c>
      <c r="N8087" s="2">
        <v>0</v>
      </c>
      <c r="O8087" s="2">
        <v>0</v>
      </c>
      <c r="P8087" s="2">
        <v>0</v>
      </c>
      <c r="Q8087" s="2">
        <v>0</v>
      </c>
      <c r="R8087"/>
      <c r="S8087"/>
    </row>
    <row r="8088" spans="1:19" x14ac:dyDescent="0.3">
      <c r="A8088">
        <v>8087</v>
      </c>
      <c r="B8088" t="s">
        <v>8103</v>
      </c>
      <c r="C8088" t="s">
        <v>17</v>
      </c>
      <c r="D8088" s="1">
        <v>300.2</v>
      </c>
      <c r="E8088" s="1">
        <v>311.39999999999998</v>
      </c>
      <c r="F8088" s="2">
        <v>1463</v>
      </c>
      <c r="G8088" s="1">
        <f>2*PI()*Predictive_Maintenance_Data[[#This Row],[Rotational speed '[rpm']]]/60</f>
        <v>153.20500174006227</v>
      </c>
      <c r="H8088" s="1">
        <v>37.5</v>
      </c>
      <c r="I8088" s="1">
        <f t="shared" si="126"/>
        <v>11.199999999999989</v>
      </c>
      <c r="J8088" s="1">
        <f>Predictive_Maintenance_Data[[#This Row],[Torque '[Nm']]]*Predictive_Maintenance_Data[[#This Row],[Angular velocity '[rad/s']]]/1000</f>
        <v>5.7451875652523352</v>
      </c>
      <c r="K8088" s="2">
        <v>145</v>
      </c>
      <c r="L8088" s="2">
        <v>0</v>
      </c>
      <c r="M8088" s="2">
        <v>0</v>
      </c>
      <c r="N8088" s="2">
        <v>0</v>
      </c>
      <c r="O8088" s="2">
        <v>0</v>
      </c>
      <c r="P8088" s="2">
        <v>0</v>
      </c>
      <c r="Q8088" s="2">
        <v>0</v>
      </c>
      <c r="R8088"/>
      <c r="S8088"/>
    </row>
    <row r="8089" spans="1:19" x14ac:dyDescent="0.3">
      <c r="A8089">
        <v>8088</v>
      </c>
      <c r="B8089" t="s">
        <v>8104</v>
      </c>
      <c r="C8089" t="s">
        <v>17</v>
      </c>
      <c r="D8089" s="1">
        <v>300.10000000000002</v>
      </c>
      <c r="E8089" s="1">
        <v>311.39999999999998</v>
      </c>
      <c r="F8089" s="2">
        <v>1446</v>
      </c>
      <c r="G8089" s="1">
        <f>2*PI()*Predictive_Maintenance_Data[[#This Row],[Rotational speed '[rpm']]]/60</f>
        <v>151.42476590302803</v>
      </c>
      <c r="H8089" s="1">
        <v>40.6</v>
      </c>
      <c r="I8089" s="1">
        <f t="shared" si="126"/>
        <v>11.299999999999955</v>
      </c>
      <c r="J8089" s="1">
        <f>Predictive_Maintenance_Data[[#This Row],[Torque '[Nm']]]*Predictive_Maintenance_Data[[#This Row],[Angular velocity '[rad/s']]]/1000</f>
        <v>6.1478454956629385</v>
      </c>
      <c r="K8089" s="2">
        <v>147</v>
      </c>
      <c r="L8089" s="2">
        <v>0</v>
      </c>
      <c r="M8089" s="2">
        <v>0</v>
      </c>
      <c r="N8089" s="2">
        <v>0</v>
      </c>
      <c r="O8089" s="2">
        <v>0</v>
      </c>
      <c r="P8089" s="2">
        <v>0</v>
      </c>
      <c r="Q8089" s="2">
        <v>0</v>
      </c>
      <c r="R8089"/>
      <c r="S8089"/>
    </row>
    <row r="8090" spans="1:19" x14ac:dyDescent="0.3">
      <c r="A8090">
        <v>8089</v>
      </c>
      <c r="B8090" t="s">
        <v>8105</v>
      </c>
      <c r="C8090" t="s">
        <v>17</v>
      </c>
      <c r="D8090" s="1">
        <v>300.10000000000002</v>
      </c>
      <c r="E8090" s="1">
        <v>311.39999999999998</v>
      </c>
      <c r="F8090" s="2">
        <v>1356</v>
      </c>
      <c r="G8090" s="1">
        <f>2*PI()*Predictive_Maintenance_Data[[#This Row],[Rotational speed '[rpm']]]/60</f>
        <v>141.99998794225863</v>
      </c>
      <c r="H8090" s="1">
        <v>45.7</v>
      </c>
      <c r="I8090" s="1">
        <f t="shared" si="126"/>
        <v>11.299999999999955</v>
      </c>
      <c r="J8090" s="1">
        <f>Predictive_Maintenance_Data[[#This Row],[Torque '[Nm']]]*Predictive_Maintenance_Data[[#This Row],[Angular velocity '[rad/s']]]/1000</f>
        <v>6.4893994489612199</v>
      </c>
      <c r="K8090" s="2">
        <v>149</v>
      </c>
      <c r="L8090" s="2">
        <v>0</v>
      </c>
      <c r="M8090" s="2">
        <v>0</v>
      </c>
      <c r="N8090" s="2">
        <v>0</v>
      </c>
      <c r="O8090" s="2">
        <v>0</v>
      </c>
      <c r="P8090" s="2">
        <v>0</v>
      </c>
      <c r="Q8090" s="2">
        <v>0</v>
      </c>
      <c r="R8090"/>
      <c r="S8090"/>
    </row>
    <row r="8091" spans="1:19" x14ac:dyDescent="0.3">
      <c r="A8091">
        <v>8090</v>
      </c>
      <c r="B8091" t="s">
        <v>8106</v>
      </c>
      <c r="C8091" t="s">
        <v>17</v>
      </c>
      <c r="D8091" s="1">
        <v>300.10000000000002</v>
      </c>
      <c r="E8091" s="1">
        <v>311.3</v>
      </c>
      <c r="F8091" s="2">
        <v>1676</v>
      </c>
      <c r="G8091" s="1">
        <f>2*PI()*Predictive_Maintenance_Data[[#This Row],[Rotational speed '[rpm']]]/60</f>
        <v>175.51030958054977</v>
      </c>
      <c r="H8091" s="1">
        <v>30.3</v>
      </c>
      <c r="I8091" s="1">
        <f t="shared" si="126"/>
        <v>11.199999999999989</v>
      </c>
      <c r="J8091" s="1">
        <f>Predictive_Maintenance_Data[[#This Row],[Torque '[Nm']]]*Predictive_Maintenance_Data[[#This Row],[Angular velocity '[rad/s']]]/1000</f>
        <v>5.3179623802906582</v>
      </c>
      <c r="K8091" s="2">
        <v>151</v>
      </c>
      <c r="L8091" s="2">
        <v>0</v>
      </c>
      <c r="M8091" s="2">
        <v>0</v>
      </c>
      <c r="N8091" s="2">
        <v>0</v>
      </c>
      <c r="O8091" s="2">
        <v>0</v>
      </c>
      <c r="P8091" s="2">
        <v>0</v>
      </c>
      <c r="Q8091" s="2">
        <v>0</v>
      </c>
      <c r="R8091"/>
      <c r="S8091"/>
    </row>
    <row r="8092" spans="1:19" x14ac:dyDescent="0.3">
      <c r="A8092">
        <v>8091</v>
      </c>
      <c r="B8092" t="s">
        <v>8107</v>
      </c>
      <c r="C8092" t="s">
        <v>17</v>
      </c>
      <c r="D8092" s="1">
        <v>300.10000000000002</v>
      </c>
      <c r="E8092" s="1">
        <v>311.39999999999998</v>
      </c>
      <c r="F8092" s="2">
        <v>1910</v>
      </c>
      <c r="G8092" s="1">
        <f>2*PI()*Predictive_Maintenance_Data[[#This Row],[Rotational speed '[rpm']]]/60</f>
        <v>200.01473227855016</v>
      </c>
      <c r="H8092" s="1">
        <v>23</v>
      </c>
      <c r="I8092" s="1">
        <f t="shared" si="126"/>
        <v>11.299999999999955</v>
      </c>
      <c r="J8092" s="1">
        <f>Predictive_Maintenance_Data[[#This Row],[Torque '[Nm']]]*Predictive_Maintenance_Data[[#This Row],[Angular velocity '[rad/s']]]/1000</f>
        <v>4.6003388424066536</v>
      </c>
      <c r="K8092" s="2">
        <v>153</v>
      </c>
      <c r="L8092" s="2">
        <v>0</v>
      </c>
      <c r="M8092" s="2">
        <v>0</v>
      </c>
      <c r="N8092" s="2">
        <v>0</v>
      </c>
      <c r="O8092" s="2">
        <v>0</v>
      </c>
      <c r="P8092" s="2">
        <v>0</v>
      </c>
      <c r="Q8092" s="2">
        <v>0</v>
      </c>
      <c r="R8092"/>
      <c r="S8092"/>
    </row>
    <row r="8093" spans="1:19" x14ac:dyDescent="0.3">
      <c r="A8093">
        <v>8092</v>
      </c>
      <c r="B8093" t="s">
        <v>8108</v>
      </c>
      <c r="C8093" t="s">
        <v>17</v>
      </c>
      <c r="D8093" s="1">
        <v>300.2</v>
      </c>
      <c r="E8093" s="1">
        <v>311.60000000000002</v>
      </c>
      <c r="F8093" s="2">
        <v>1375</v>
      </c>
      <c r="G8093" s="1">
        <f>2*PI()*Predictive_Maintenance_Data[[#This Row],[Rotational speed '[rpm']]]/60</f>
        <v>143.98966328953216</v>
      </c>
      <c r="H8093" s="1">
        <v>56.9</v>
      </c>
      <c r="I8093" s="1">
        <f t="shared" si="126"/>
        <v>11.400000000000034</v>
      </c>
      <c r="J8093" s="1">
        <f>Predictive_Maintenance_Data[[#This Row],[Torque '[Nm']]]*Predictive_Maintenance_Data[[#This Row],[Angular velocity '[rad/s']]]/1000</f>
        <v>8.1930118411743802</v>
      </c>
      <c r="K8093" s="2">
        <v>155</v>
      </c>
      <c r="L8093" s="2">
        <v>0</v>
      </c>
      <c r="M8093" s="2">
        <v>0</v>
      </c>
      <c r="N8093" s="2">
        <v>0</v>
      </c>
      <c r="O8093" s="2">
        <v>0</v>
      </c>
      <c r="P8093" s="2">
        <v>0</v>
      </c>
      <c r="Q8093" s="2">
        <v>0</v>
      </c>
      <c r="R8093"/>
      <c r="S8093"/>
    </row>
    <row r="8094" spans="1:19" x14ac:dyDescent="0.3">
      <c r="A8094">
        <v>8093</v>
      </c>
      <c r="B8094" t="s">
        <v>8109</v>
      </c>
      <c r="C8094" t="s">
        <v>15</v>
      </c>
      <c r="D8094" s="1">
        <v>300.2</v>
      </c>
      <c r="E8094" s="1">
        <v>311.60000000000002</v>
      </c>
      <c r="F8094" s="2">
        <v>1513</v>
      </c>
      <c r="G8094" s="1">
        <f>2*PI()*Predictive_Maintenance_Data[[#This Row],[Rotational speed '[rpm']]]/60</f>
        <v>158.44098949604523</v>
      </c>
      <c r="H8094" s="1">
        <v>40.799999999999997</v>
      </c>
      <c r="I8094" s="1">
        <f t="shared" si="126"/>
        <v>11.400000000000034</v>
      </c>
      <c r="J8094" s="1">
        <f>Predictive_Maintenance_Data[[#This Row],[Torque '[Nm']]]*Predictive_Maintenance_Data[[#This Row],[Angular velocity '[rad/s']]]/1000</f>
        <v>6.4643923714386444</v>
      </c>
      <c r="K8094" s="2">
        <v>157</v>
      </c>
      <c r="L8094" s="2">
        <v>0</v>
      </c>
      <c r="M8094" s="2">
        <v>0</v>
      </c>
      <c r="N8094" s="2">
        <v>0</v>
      </c>
      <c r="O8094" s="2">
        <v>0</v>
      </c>
      <c r="P8094" s="2">
        <v>0</v>
      </c>
      <c r="Q8094" s="2">
        <v>0</v>
      </c>
      <c r="R8094"/>
      <c r="S8094"/>
    </row>
    <row r="8095" spans="1:19" x14ac:dyDescent="0.3">
      <c r="A8095">
        <v>8094</v>
      </c>
      <c r="B8095" t="s">
        <v>8110</v>
      </c>
      <c r="C8095" t="s">
        <v>17</v>
      </c>
      <c r="D8095" s="1">
        <v>300.2</v>
      </c>
      <c r="E8095" s="1">
        <v>311.60000000000002</v>
      </c>
      <c r="F8095" s="2">
        <v>1511</v>
      </c>
      <c r="G8095" s="1">
        <f>2*PI()*Predictive_Maintenance_Data[[#This Row],[Rotational speed '[rpm']]]/60</f>
        <v>158.23154998580591</v>
      </c>
      <c r="H8095" s="1">
        <v>35.700000000000003</v>
      </c>
      <c r="I8095" s="1">
        <f t="shared" si="126"/>
        <v>11.400000000000034</v>
      </c>
      <c r="J8095" s="1">
        <f>Predictive_Maintenance_Data[[#This Row],[Torque '[Nm']]]*Predictive_Maintenance_Data[[#This Row],[Angular velocity '[rad/s']]]/1000</f>
        <v>5.6488663344932712</v>
      </c>
      <c r="K8095" s="2">
        <v>160</v>
      </c>
      <c r="L8095" s="2">
        <v>0</v>
      </c>
      <c r="M8095" s="2">
        <v>0</v>
      </c>
      <c r="N8095" s="2">
        <v>0</v>
      </c>
      <c r="O8095" s="2">
        <v>0</v>
      </c>
      <c r="P8095" s="2">
        <v>0</v>
      </c>
      <c r="Q8095" s="2">
        <v>0</v>
      </c>
      <c r="R8095"/>
      <c r="S8095"/>
    </row>
    <row r="8096" spans="1:19" x14ac:dyDescent="0.3">
      <c r="A8096">
        <v>8095</v>
      </c>
      <c r="B8096" t="s">
        <v>8111</v>
      </c>
      <c r="C8096" t="s">
        <v>27</v>
      </c>
      <c r="D8096" s="1">
        <v>300.2</v>
      </c>
      <c r="E8096" s="1">
        <v>311.60000000000002</v>
      </c>
      <c r="F8096" s="2">
        <v>1662</v>
      </c>
      <c r="G8096" s="1">
        <f>2*PI()*Predictive_Maintenance_Data[[#This Row],[Rotational speed '[rpm']]]/60</f>
        <v>174.04423300887453</v>
      </c>
      <c r="H8096" s="1">
        <v>28.8</v>
      </c>
      <c r="I8096" s="1">
        <f t="shared" si="126"/>
        <v>11.400000000000034</v>
      </c>
      <c r="J8096" s="1">
        <f>Predictive_Maintenance_Data[[#This Row],[Torque '[Nm']]]*Predictive_Maintenance_Data[[#This Row],[Angular velocity '[rad/s']]]/1000</f>
        <v>5.0124739106555865</v>
      </c>
      <c r="K8096" s="2">
        <v>162</v>
      </c>
      <c r="L8096" s="2">
        <v>0</v>
      </c>
      <c r="M8096" s="2">
        <v>0</v>
      </c>
      <c r="N8096" s="2">
        <v>0</v>
      </c>
      <c r="O8096" s="2">
        <v>0</v>
      </c>
      <c r="P8096" s="2">
        <v>0</v>
      </c>
      <c r="Q8096" s="2">
        <v>0</v>
      </c>
      <c r="R8096"/>
      <c r="S8096"/>
    </row>
    <row r="8097" spans="1:19" x14ac:dyDescent="0.3">
      <c r="A8097">
        <v>8096</v>
      </c>
      <c r="B8097" t="s">
        <v>8112</v>
      </c>
      <c r="C8097" t="s">
        <v>17</v>
      </c>
      <c r="D8097" s="1">
        <v>300.2</v>
      </c>
      <c r="E8097" s="1">
        <v>311.7</v>
      </c>
      <c r="F8097" s="2">
        <v>1493</v>
      </c>
      <c r="G8097" s="1">
        <f>2*PI()*Predictive_Maintenance_Data[[#This Row],[Rotational speed '[rpm']]]/60</f>
        <v>156.34659439365205</v>
      </c>
      <c r="H8097" s="1">
        <v>48.3</v>
      </c>
      <c r="I8097" s="1">
        <f t="shared" si="126"/>
        <v>11.5</v>
      </c>
      <c r="J8097" s="1">
        <f>Predictive_Maintenance_Data[[#This Row],[Torque '[Nm']]]*Predictive_Maintenance_Data[[#This Row],[Angular velocity '[rad/s']]]/1000</f>
        <v>7.5515405092133943</v>
      </c>
      <c r="K8097" s="2">
        <v>167</v>
      </c>
      <c r="L8097" s="2">
        <v>0</v>
      </c>
      <c r="M8097" s="2">
        <v>0</v>
      </c>
      <c r="N8097" s="2">
        <v>0</v>
      </c>
      <c r="O8097" s="2">
        <v>0</v>
      </c>
      <c r="P8097" s="2">
        <v>0</v>
      </c>
      <c r="Q8097" s="2">
        <v>0</v>
      </c>
      <c r="R8097"/>
      <c r="S8097"/>
    </row>
    <row r="8098" spans="1:19" x14ac:dyDescent="0.3">
      <c r="A8098">
        <v>8097</v>
      </c>
      <c r="B8098" t="s">
        <v>8113</v>
      </c>
      <c r="C8098" t="s">
        <v>15</v>
      </c>
      <c r="D8098" s="1">
        <v>300.2</v>
      </c>
      <c r="E8098" s="1">
        <v>311.7</v>
      </c>
      <c r="F8098" s="2">
        <v>1555</v>
      </c>
      <c r="G8098" s="1">
        <f>2*PI()*Predictive_Maintenance_Data[[#This Row],[Rotational speed '[rpm']]]/60</f>
        <v>162.83921921107094</v>
      </c>
      <c r="H8098" s="1">
        <v>37.4</v>
      </c>
      <c r="I8098" s="1">
        <f t="shared" si="126"/>
        <v>11.5</v>
      </c>
      <c r="J8098" s="1">
        <f>Predictive_Maintenance_Data[[#This Row],[Torque '[Nm']]]*Predictive_Maintenance_Data[[#This Row],[Angular velocity '[rad/s']]]/1000</f>
        <v>6.0901867984940523</v>
      </c>
      <c r="K8098" s="2">
        <v>169</v>
      </c>
      <c r="L8098" s="2">
        <v>0</v>
      </c>
      <c r="M8098" s="2">
        <v>0</v>
      </c>
      <c r="N8098" s="2">
        <v>0</v>
      </c>
      <c r="O8098" s="2">
        <v>0</v>
      </c>
      <c r="P8098" s="2">
        <v>0</v>
      </c>
      <c r="Q8098" s="2">
        <v>0</v>
      </c>
      <c r="R8098"/>
      <c r="S8098"/>
    </row>
    <row r="8099" spans="1:19" x14ac:dyDescent="0.3">
      <c r="A8099">
        <v>8098</v>
      </c>
      <c r="B8099" t="s">
        <v>8114</v>
      </c>
      <c r="C8099" t="s">
        <v>17</v>
      </c>
      <c r="D8099" s="1">
        <v>300.3</v>
      </c>
      <c r="E8099" s="1">
        <v>311.7</v>
      </c>
      <c r="F8099" s="2">
        <v>1452</v>
      </c>
      <c r="G8099" s="1">
        <f>2*PI()*Predictive_Maintenance_Data[[#This Row],[Rotational speed '[rpm']]]/60</f>
        <v>152.05308443374599</v>
      </c>
      <c r="H8099" s="1">
        <v>41.5</v>
      </c>
      <c r="I8099" s="1">
        <f t="shared" si="126"/>
        <v>11.399999999999977</v>
      </c>
      <c r="J8099" s="1">
        <f>Predictive_Maintenance_Data[[#This Row],[Torque '[Nm']]]*Predictive_Maintenance_Data[[#This Row],[Angular velocity '[rad/s']]]/1000</f>
        <v>6.3102030040004582</v>
      </c>
      <c r="K8099" s="2">
        <v>172</v>
      </c>
      <c r="L8099" s="2">
        <v>0</v>
      </c>
      <c r="M8099" s="2">
        <v>0</v>
      </c>
      <c r="N8099" s="2">
        <v>0</v>
      </c>
      <c r="O8099" s="2">
        <v>0</v>
      </c>
      <c r="P8099" s="2">
        <v>0</v>
      </c>
      <c r="Q8099" s="2">
        <v>0</v>
      </c>
      <c r="R8099"/>
      <c r="S8099"/>
    </row>
    <row r="8100" spans="1:19" x14ac:dyDescent="0.3">
      <c r="A8100">
        <v>8099</v>
      </c>
      <c r="B8100" t="s">
        <v>8115</v>
      </c>
      <c r="C8100" t="s">
        <v>17</v>
      </c>
      <c r="D8100" s="1">
        <v>300.2</v>
      </c>
      <c r="E8100" s="1">
        <v>311.60000000000002</v>
      </c>
      <c r="F8100" s="2">
        <v>1500</v>
      </c>
      <c r="G8100" s="1">
        <f>2*PI()*Predictive_Maintenance_Data[[#This Row],[Rotational speed '[rpm']]]/60</f>
        <v>157.07963267948966</v>
      </c>
      <c r="H8100" s="1">
        <v>39</v>
      </c>
      <c r="I8100" s="1">
        <f t="shared" si="126"/>
        <v>11.400000000000034</v>
      </c>
      <c r="J8100" s="1">
        <f>Predictive_Maintenance_Data[[#This Row],[Torque '[Nm']]]*Predictive_Maintenance_Data[[#This Row],[Angular velocity '[rad/s']]]/1000</f>
        <v>6.1261056745000966</v>
      </c>
      <c r="K8100" s="2">
        <v>174</v>
      </c>
      <c r="L8100" s="2">
        <v>0</v>
      </c>
      <c r="M8100" s="2">
        <v>0</v>
      </c>
      <c r="N8100" s="2">
        <v>0</v>
      </c>
      <c r="O8100" s="2">
        <v>0</v>
      </c>
      <c r="P8100" s="2">
        <v>0</v>
      </c>
      <c r="Q8100" s="2">
        <v>0</v>
      </c>
      <c r="R8100"/>
      <c r="S8100"/>
    </row>
    <row r="8101" spans="1:19" x14ac:dyDescent="0.3">
      <c r="A8101">
        <v>8100</v>
      </c>
      <c r="B8101" t="s">
        <v>8116</v>
      </c>
      <c r="C8101" t="s">
        <v>17</v>
      </c>
      <c r="D8101" s="1">
        <v>300.2</v>
      </c>
      <c r="E8101" s="1">
        <v>311.7</v>
      </c>
      <c r="F8101" s="2">
        <v>1603</v>
      </c>
      <c r="G8101" s="1">
        <f>2*PI()*Predictive_Maintenance_Data[[#This Row],[Rotational speed '[rpm']]]/60</f>
        <v>167.86576745681461</v>
      </c>
      <c r="H8101" s="1">
        <v>30.5</v>
      </c>
      <c r="I8101" s="1">
        <f t="shared" si="126"/>
        <v>11.5</v>
      </c>
      <c r="J8101" s="1">
        <f>Predictive_Maintenance_Data[[#This Row],[Torque '[Nm']]]*Predictive_Maintenance_Data[[#This Row],[Angular velocity '[rad/s']]]/1000</f>
        <v>5.1199059074328455</v>
      </c>
      <c r="K8101" s="2">
        <v>176</v>
      </c>
      <c r="L8101" s="2">
        <v>0</v>
      </c>
      <c r="M8101" s="2">
        <v>0</v>
      </c>
      <c r="N8101" s="2">
        <v>0</v>
      </c>
      <c r="O8101" s="2">
        <v>0</v>
      </c>
      <c r="P8101" s="2">
        <v>0</v>
      </c>
      <c r="Q8101" s="2">
        <v>0</v>
      </c>
      <c r="R8101"/>
      <c r="S8101"/>
    </row>
    <row r="8102" spans="1:19" x14ac:dyDescent="0.3">
      <c r="A8102">
        <v>8101</v>
      </c>
      <c r="B8102" t="s">
        <v>8117</v>
      </c>
      <c r="C8102" t="s">
        <v>17</v>
      </c>
      <c r="D8102" s="1">
        <v>300.3</v>
      </c>
      <c r="E8102" s="1">
        <v>311.7</v>
      </c>
      <c r="F8102" s="2">
        <v>1682</v>
      </c>
      <c r="G8102" s="1">
        <f>2*PI()*Predictive_Maintenance_Data[[#This Row],[Rotational speed '[rpm']]]/60</f>
        <v>176.13862811126774</v>
      </c>
      <c r="H8102" s="1">
        <v>27.8</v>
      </c>
      <c r="I8102" s="1">
        <f t="shared" si="126"/>
        <v>11.399999999999977</v>
      </c>
      <c r="J8102" s="1">
        <f>Predictive_Maintenance_Data[[#This Row],[Torque '[Nm']]]*Predictive_Maintenance_Data[[#This Row],[Angular velocity '[rad/s']]]/1000</f>
        <v>4.8966538614932436</v>
      </c>
      <c r="K8102" s="2">
        <v>178</v>
      </c>
      <c r="L8102" s="2">
        <v>0</v>
      </c>
      <c r="M8102" s="2">
        <v>0</v>
      </c>
      <c r="N8102" s="2">
        <v>0</v>
      </c>
      <c r="O8102" s="2">
        <v>0</v>
      </c>
      <c r="P8102" s="2">
        <v>0</v>
      </c>
      <c r="Q8102" s="2">
        <v>0</v>
      </c>
      <c r="R8102"/>
      <c r="S8102"/>
    </row>
    <row r="8103" spans="1:19" x14ac:dyDescent="0.3">
      <c r="A8103">
        <v>8102</v>
      </c>
      <c r="B8103" t="s">
        <v>8118</v>
      </c>
      <c r="C8103" t="s">
        <v>17</v>
      </c>
      <c r="D8103" s="1">
        <v>300.3</v>
      </c>
      <c r="E8103" s="1">
        <v>311.8</v>
      </c>
      <c r="F8103" s="2">
        <v>1567</v>
      </c>
      <c r="G8103" s="1">
        <f>2*PI()*Predictive_Maintenance_Data[[#This Row],[Rotational speed '[rpm']]]/60</f>
        <v>164.09585627250686</v>
      </c>
      <c r="H8103" s="1">
        <v>37.700000000000003</v>
      </c>
      <c r="I8103" s="1">
        <f t="shared" si="126"/>
        <v>11.5</v>
      </c>
      <c r="J8103" s="1">
        <f>Predictive_Maintenance_Data[[#This Row],[Torque '[Nm']]]*Predictive_Maintenance_Data[[#This Row],[Angular velocity '[rad/s']]]/1000</f>
        <v>6.1864137814735098</v>
      </c>
      <c r="K8103" s="2">
        <v>180</v>
      </c>
      <c r="L8103" s="2">
        <v>0</v>
      </c>
      <c r="M8103" s="2">
        <v>0</v>
      </c>
      <c r="N8103" s="2">
        <v>0</v>
      </c>
      <c r="O8103" s="2">
        <v>0</v>
      </c>
      <c r="P8103" s="2">
        <v>0</v>
      </c>
      <c r="Q8103" s="2">
        <v>0</v>
      </c>
      <c r="R8103"/>
      <c r="S8103"/>
    </row>
    <row r="8104" spans="1:19" x14ac:dyDescent="0.3">
      <c r="A8104">
        <v>8103</v>
      </c>
      <c r="B8104" t="s">
        <v>8119</v>
      </c>
      <c r="C8104" t="s">
        <v>17</v>
      </c>
      <c r="D8104" s="1">
        <v>300.3</v>
      </c>
      <c r="E8104" s="1">
        <v>311.8</v>
      </c>
      <c r="F8104" s="2">
        <v>1413</v>
      </c>
      <c r="G8104" s="1">
        <f>2*PI()*Predictive_Maintenance_Data[[#This Row],[Rotational speed '[rpm']]]/60</f>
        <v>147.96901398407925</v>
      </c>
      <c r="H8104" s="1">
        <v>46</v>
      </c>
      <c r="I8104" s="1">
        <f t="shared" si="126"/>
        <v>11.5</v>
      </c>
      <c r="J8104" s="1">
        <f>Predictive_Maintenance_Data[[#This Row],[Torque '[Nm']]]*Predictive_Maintenance_Data[[#This Row],[Angular velocity '[rad/s']]]/1000</f>
        <v>6.8065746432676457</v>
      </c>
      <c r="K8104" s="2">
        <v>182</v>
      </c>
      <c r="L8104" s="2">
        <v>0</v>
      </c>
      <c r="M8104" s="2">
        <v>0</v>
      </c>
      <c r="N8104" s="2">
        <v>0</v>
      </c>
      <c r="O8104" s="2">
        <v>0</v>
      </c>
      <c r="P8104" s="2">
        <v>0</v>
      </c>
      <c r="Q8104" s="2">
        <v>0</v>
      </c>
      <c r="R8104"/>
      <c r="S8104"/>
    </row>
    <row r="8105" spans="1:19" x14ac:dyDescent="0.3">
      <c r="A8105">
        <v>8104</v>
      </c>
      <c r="B8105" t="s">
        <v>8120</v>
      </c>
      <c r="C8105" t="s">
        <v>15</v>
      </c>
      <c r="D8105" s="1">
        <v>300.3</v>
      </c>
      <c r="E8105" s="1">
        <v>311.89999999999998</v>
      </c>
      <c r="F8105" s="2">
        <v>1429</v>
      </c>
      <c r="G8105" s="1">
        <f>2*PI()*Predictive_Maintenance_Data[[#This Row],[Rotational speed '[rpm']]]/60</f>
        <v>149.64453006599382</v>
      </c>
      <c r="H8105" s="1">
        <v>41.6</v>
      </c>
      <c r="I8105" s="1">
        <f t="shared" si="126"/>
        <v>11.599999999999966</v>
      </c>
      <c r="J8105" s="1">
        <f>Predictive_Maintenance_Data[[#This Row],[Torque '[Nm']]]*Predictive_Maintenance_Data[[#This Row],[Angular velocity '[rad/s']]]/1000</f>
        <v>6.2252124507453424</v>
      </c>
      <c r="K8105" s="2">
        <v>184</v>
      </c>
      <c r="L8105" s="2">
        <v>0</v>
      </c>
      <c r="M8105" s="2">
        <v>0</v>
      </c>
      <c r="N8105" s="2">
        <v>0</v>
      </c>
      <c r="O8105" s="2">
        <v>0</v>
      </c>
      <c r="P8105" s="2">
        <v>0</v>
      </c>
      <c r="Q8105" s="2">
        <v>0</v>
      </c>
      <c r="R8105"/>
      <c r="S8105"/>
    </row>
    <row r="8106" spans="1:19" x14ac:dyDescent="0.3">
      <c r="A8106">
        <v>8105</v>
      </c>
      <c r="B8106" t="s">
        <v>8121</v>
      </c>
      <c r="C8106" t="s">
        <v>17</v>
      </c>
      <c r="D8106" s="1">
        <v>300.3</v>
      </c>
      <c r="E8106" s="1">
        <v>311.89999999999998</v>
      </c>
      <c r="F8106" s="2">
        <v>1692</v>
      </c>
      <c r="G8106" s="1">
        <f>2*PI()*Predictive_Maintenance_Data[[#This Row],[Rotational speed '[rpm']]]/60</f>
        <v>177.18582566246431</v>
      </c>
      <c r="H8106" s="1">
        <v>31.5</v>
      </c>
      <c r="I8106" s="1">
        <f t="shared" si="126"/>
        <v>11.599999999999966</v>
      </c>
      <c r="J8106" s="1">
        <f>Predictive_Maintenance_Data[[#This Row],[Torque '[Nm']]]*Predictive_Maintenance_Data[[#This Row],[Angular velocity '[rad/s']]]/1000</f>
        <v>5.5813535083676262</v>
      </c>
      <c r="K8106" s="2">
        <v>187</v>
      </c>
      <c r="L8106" s="2">
        <v>0</v>
      </c>
      <c r="M8106" s="2">
        <v>0</v>
      </c>
      <c r="N8106" s="2">
        <v>0</v>
      </c>
      <c r="O8106" s="2">
        <v>0</v>
      </c>
      <c r="P8106" s="2">
        <v>0</v>
      </c>
      <c r="Q8106" s="2">
        <v>0</v>
      </c>
      <c r="R8106"/>
      <c r="S8106"/>
    </row>
    <row r="8107" spans="1:19" x14ac:dyDescent="0.3">
      <c r="A8107">
        <v>8106</v>
      </c>
      <c r="B8107" t="s">
        <v>8122</v>
      </c>
      <c r="C8107" t="s">
        <v>17</v>
      </c>
      <c r="D8107" s="1">
        <v>300.39999999999998</v>
      </c>
      <c r="E8107" s="1">
        <v>311.89999999999998</v>
      </c>
      <c r="F8107" s="2">
        <v>1476</v>
      </c>
      <c r="G8107" s="1">
        <f>2*PI()*Predictive_Maintenance_Data[[#This Row],[Rotational speed '[rpm']]]/60</f>
        <v>154.56635855661781</v>
      </c>
      <c r="H8107" s="1">
        <v>48.7</v>
      </c>
      <c r="I8107" s="1">
        <f t="shared" si="126"/>
        <v>11.5</v>
      </c>
      <c r="J8107" s="1">
        <f>Predictive_Maintenance_Data[[#This Row],[Torque '[Nm']]]*Predictive_Maintenance_Data[[#This Row],[Angular velocity '[rad/s']]]/1000</f>
        <v>7.5273816617072882</v>
      </c>
      <c r="K8107" s="2">
        <v>189</v>
      </c>
      <c r="L8107" s="2">
        <v>0</v>
      </c>
      <c r="M8107" s="2">
        <v>0</v>
      </c>
      <c r="N8107" s="2">
        <v>0</v>
      </c>
      <c r="O8107" s="2">
        <v>0</v>
      </c>
      <c r="P8107" s="2">
        <v>0</v>
      </c>
      <c r="Q8107" s="2">
        <v>0</v>
      </c>
      <c r="R8107"/>
      <c r="S8107"/>
    </row>
    <row r="8108" spans="1:19" x14ac:dyDescent="0.3">
      <c r="A8108">
        <v>8107</v>
      </c>
      <c r="B8108" t="s">
        <v>8123</v>
      </c>
      <c r="C8108" t="s">
        <v>15</v>
      </c>
      <c r="D8108" s="1">
        <v>300.39999999999998</v>
      </c>
      <c r="E8108" s="1">
        <v>312</v>
      </c>
      <c r="F8108" s="2">
        <v>1596</v>
      </c>
      <c r="G8108" s="1">
        <f>2*PI()*Predictive_Maintenance_Data[[#This Row],[Rotational speed '[rpm']]]/60</f>
        <v>167.132729170977</v>
      </c>
      <c r="H8108" s="1">
        <v>30.4</v>
      </c>
      <c r="I8108" s="1">
        <f t="shared" si="126"/>
        <v>11.600000000000023</v>
      </c>
      <c r="J8108" s="1">
        <f>Predictive_Maintenance_Data[[#This Row],[Torque '[Nm']]]*Predictive_Maintenance_Data[[#This Row],[Angular velocity '[rad/s']]]/1000</f>
        <v>5.0808349667977009</v>
      </c>
      <c r="K8108" s="2">
        <v>191</v>
      </c>
      <c r="L8108" s="2">
        <v>0</v>
      </c>
      <c r="M8108" s="2">
        <v>0</v>
      </c>
      <c r="N8108" s="2">
        <v>0</v>
      </c>
      <c r="O8108" s="2">
        <v>0</v>
      </c>
      <c r="P8108" s="2">
        <v>0</v>
      </c>
      <c r="Q8108" s="2">
        <v>0</v>
      </c>
      <c r="R8108"/>
      <c r="S8108"/>
    </row>
    <row r="8109" spans="1:19" x14ac:dyDescent="0.3">
      <c r="A8109">
        <v>8108</v>
      </c>
      <c r="B8109" t="s">
        <v>8124</v>
      </c>
      <c r="C8109" t="s">
        <v>27</v>
      </c>
      <c r="D8109" s="1">
        <v>300.3</v>
      </c>
      <c r="E8109" s="1">
        <v>311.89999999999998</v>
      </c>
      <c r="F8109" s="2">
        <v>1390</v>
      </c>
      <c r="G8109" s="1">
        <f>2*PI()*Predictive_Maintenance_Data[[#This Row],[Rotational speed '[rpm']]]/60</f>
        <v>145.56045961632708</v>
      </c>
      <c r="H8109" s="1">
        <v>49</v>
      </c>
      <c r="I8109" s="1">
        <f t="shared" si="126"/>
        <v>11.599999999999966</v>
      </c>
      <c r="J8109" s="1">
        <f>Predictive_Maintenance_Data[[#This Row],[Torque '[Nm']]]*Predictive_Maintenance_Data[[#This Row],[Angular velocity '[rad/s']]]/1000</f>
        <v>7.1324625212000266</v>
      </c>
      <c r="K8109" s="2">
        <v>194</v>
      </c>
      <c r="L8109" s="2">
        <v>0</v>
      </c>
      <c r="M8109" s="2">
        <v>0</v>
      </c>
      <c r="N8109" s="2">
        <v>0</v>
      </c>
      <c r="O8109" s="2">
        <v>0</v>
      </c>
      <c r="P8109" s="2">
        <v>0</v>
      </c>
      <c r="Q8109" s="2">
        <v>0</v>
      </c>
      <c r="R8109"/>
      <c r="S8109"/>
    </row>
    <row r="8110" spans="1:19" x14ac:dyDescent="0.3">
      <c r="A8110">
        <v>8109</v>
      </c>
      <c r="B8110" t="s">
        <v>8125</v>
      </c>
      <c r="C8110" t="s">
        <v>15</v>
      </c>
      <c r="D8110" s="1">
        <v>300.3</v>
      </c>
      <c r="E8110" s="1">
        <v>311.8</v>
      </c>
      <c r="F8110" s="2">
        <v>1607</v>
      </c>
      <c r="G8110" s="1">
        <f>2*PI()*Predictive_Maintenance_Data[[#This Row],[Rotational speed '[rpm']]]/60</f>
        <v>168.28464647729325</v>
      </c>
      <c r="H8110" s="1">
        <v>33.700000000000003</v>
      </c>
      <c r="I8110" s="1">
        <f t="shared" si="126"/>
        <v>11.5</v>
      </c>
      <c r="J8110" s="1">
        <f>Predictive_Maintenance_Data[[#This Row],[Torque '[Nm']]]*Predictive_Maintenance_Data[[#This Row],[Angular velocity '[rad/s']]]/1000</f>
        <v>5.671192586284783</v>
      </c>
      <c r="K8110" s="2">
        <v>199</v>
      </c>
      <c r="L8110" s="2">
        <v>0</v>
      </c>
      <c r="M8110" s="2">
        <v>0</v>
      </c>
      <c r="N8110" s="2">
        <v>0</v>
      </c>
      <c r="O8110" s="2">
        <v>0</v>
      </c>
      <c r="P8110" s="2">
        <v>0</v>
      </c>
      <c r="Q8110" s="2">
        <v>0</v>
      </c>
      <c r="R8110"/>
      <c r="S8110"/>
    </row>
    <row r="8111" spans="1:19" x14ac:dyDescent="0.3">
      <c r="A8111">
        <v>8110</v>
      </c>
      <c r="B8111" t="s">
        <v>8126</v>
      </c>
      <c r="C8111" t="s">
        <v>17</v>
      </c>
      <c r="D8111" s="1">
        <v>300.3</v>
      </c>
      <c r="E8111" s="1">
        <v>311.7</v>
      </c>
      <c r="F8111" s="2">
        <v>1821</v>
      </c>
      <c r="G8111" s="1">
        <f>2*PI()*Predictive_Maintenance_Data[[#This Row],[Rotational speed '[rpm']]]/60</f>
        <v>190.69467407290043</v>
      </c>
      <c r="H8111" s="1">
        <v>26.3</v>
      </c>
      <c r="I8111" s="1">
        <f t="shared" si="126"/>
        <v>11.399999999999977</v>
      </c>
      <c r="J8111" s="1">
        <f>Predictive_Maintenance_Data[[#This Row],[Torque '[Nm']]]*Predictive_Maintenance_Data[[#This Row],[Angular velocity '[rad/s']]]/1000</f>
        <v>5.0152699281172817</v>
      </c>
      <c r="K8111" s="2">
        <v>202</v>
      </c>
      <c r="L8111" s="2">
        <v>0</v>
      </c>
      <c r="M8111" s="2">
        <v>0</v>
      </c>
      <c r="N8111" s="2">
        <v>0</v>
      </c>
      <c r="O8111" s="2">
        <v>0</v>
      </c>
      <c r="P8111" s="2">
        <v>0</v>
      </c>
      <c r="Q8111" s="2">
        <v>0</v>
      </c>
      <c r="R8111"/>
      <c r="S8111"/>
    </row>
    <row r="8112" spans="1:19" x14ac:dyDescent="0.3">
      <c r="A8112">
        <v>8111</v>
      </c>
      <c r="B8112" t="s">
        <v>8127</v>
      </c>
      <c r="C8112" t="s">
        <v>27</v>
      </c>
      <c r="D8112" s="1">
        <v>300.3</v>
      </c>
      <c r="E8112" s="1">
        <v>311.8</v>
      </c>
      <c r="F8112" s="2">
        <v>2141</v>
      </c>
      <c r="G8112" s="1">
        <f>2*PI()*Predictive_Maintenance_Data[[#This Row],[Rotational speed '[rpm']]]/60</f>
        <v>224.20499571119157</v>
      </c>
      <c r="H8112" s="1">
        <v>18.5</v>
      </c>
      <c r="I8112" s="1">
        <f t="shared" si="126"/>
        <v>11.5</v>
      </c>
      <c r="J8112" s="1">
        <f>Predictive_Maintenance_Data[[#This Row],[Torque '[Nm']]]*Predictive_Maintenance_Data[[#This Row],[Angular velocity '[rad/s']]]/1000</f>
        <v>4.1477924206570442</v>
      </c>
      <c r="K8112" s="2">
        <v>204</v>
      </c>
      <c r="L8112" s="2">
        <v>0</v>
      </c>
      <c r="M8112" s="2">
        <v>0</v>
      </c>
      <c r="N8112" s="2">
        <v>0</v>
      </c>
      <c r="O8112" s="2">
        <v>0</v>
      </c>
      <c r="P8112" s="2">
        <v>0</v>
      </c>
      <c r="Q8112" s="2">
        <v>0</v>
      </c>
      <c r="R8112"/>
      <c r="S8112"/>
    </row>
    <row r="8113" spans="1:19" x14ac:dyDescent="0.3">
      <c r="A8113">
        <v>8112</v>
      </c>
      <c r="B8113" t="s">
        <v>8128</v>
      </c>
      <c r="C8113" t="s">
        <v>15</v>
      </c>
      <c r="D8113" s="1">
        <v>300.39999999999998</v>
      </c>
      <c r="E8113" s="1">
        <v>311.8</v>
      </c>
      <c r="F8113" s="2">
        <v>1553</v>
      </c>
      <c r="G8113" s="1">
        <f>2*PI()*Predictive_Maintenance_Data[[#This Row],[Rotational speed '[rpm']]]/60</f>
        <v>162.62977970083162</v>
      </c>
      <c r="H8113" s="1">
        <v>33.1</v>
      </c>
      <c r="I8113" s="1">
        <f t="shared" si="126"/>
        <v>11.400000000000034</v>
      </c>
      <c r="J8113" s="1">
        <f>Predictive_Maintenance_Data[[#This Row],[Torque '[Nm']]]*Predictive_Maintenance_Data[[#This Row],[Angular velocity '[rad/s']]]/1000</f>
        <v>5.3830457080975265</v>
      </c>
      <c r="K8113" s="2">
        <v>209</v>
      </c>
      <c r="L8113" s="2">
        <v>1</v>
      </c>
      <c r="M8113" s="2">
        <v>1</v>
      </c>
      <c r="N8113" s="2">
        <v>0</v>
      </c>
      <c r="O8113" s="2">
        <v>0</v>
      </c>
      <c r="P8113" s="2">
        <v>0</v>
      </c>
      <c r="Q8113" s="2">
        <v>0</v>
      </c>
      <c r="R8113"/>
      <c r="S8113"/>
    </row>
    <row r="8114" spans="1:19" x14ac:dyDescent="0.3">
      <c r="A8114">
        <v>8113</v>
      </c>
      <c r="B8114" t="s">
        <v>8129</v>
      </c>
      <c r="C8114" t="s">
        <v>15</v>
      </c>
      <c r="D8114" s="1">
        <v>300.39999999999998</v>
      </c>
      <c r="E8114" s="1">
        <v>311.8</v>
      </c>
      <c r="F8114" s="2">
        <v>1442</v>
      </c>
      <c r="G8114" s="1">
        <f>2*PI()*Predictive_Maintenance_Data[[#This Row],[Rotational speed '[rpm']]]/60</f>
        <v>151.00588688254939</v>
      </c>
      <c r="H8114" s="1">
        <v>45.1</v>
      </c>
      <c r="I8114" s="1">
        <f t="shared" si="126"/>
        <v>11.400000000000034</v>
      </c>
      <c r="J8114" s="1">
        <f>Predictive_Maintenance_Data[[#This Row],[Torque '[Nm']]]*Predictive_Maintenance_Data[[#This Row],[Angular velocity '[rad/s']]]/1000</f>
        <v>6.8103654984029784</v>
      </c>
      <c r="K8114" s="2">
        <v>0</v>
      </c>
      <c r="L8114" s="2">
        <v>0</v>
      </c>
      <c r="M8114" s="2">
        <v>0</v>
      </c>
      <c r="N8114" s="2">
        <v>0</v>
      </c>
      <c r="O8114" s="2">
        <v>0</v>
      </c>
      <c r="P8114" s="2">
        <v>0</v>
      </c>
      <c r="Q8114" s="2">
        <v>0</v>
      </c>
      <c r="R8114"/>
      <c r="S8114"/>
    </row>
    <row r="8115" spans="1:19" x14ac:dyDescent="0.3">
      <c r="A8115">
        <v>8114</v>
      </c>
      <c r="B8115" t="s">
        <v>8130</v>
      </c>
      <c r="C8115" t="s">
        <v>17</v>
      </c>
      <c r="D8115" s="1">
        <v>300.39999999999998</v>
      </c>
      <c r="E8115" s="1">
        <v>311.7</v>
      </c>
      <c r="F8115" s="2">
        <v>1459</v>
      </c>
      <c r="G8115" s="1">
        <f>2*PI()*Predictive_Maintenance_Data[[#This Row],[Rotational speed '[rpm']]]/60</f>
        <v>152.7861227195836</v>
      </c>
      <c r="H8115" s="1">
        <v>45.6</v>
      </c>
      <c r="I8115" s="1">
        <f t="shared" si="126"/>
        <v>11.300000000000011</v>
      </c>
      <c r="J8115" s="1">
        <f>Predictive_Maintenance_Data[[#This Row],[Torque '[Nm']]]*Predictive_Maintenance_Data[[#This Row],[Angular velocity '[rad/s']]]/1000</f>
        <v>6.9670471960130129</v>
      </c>
      <c r="K8115" s="2">
        <v>3</v>
      </c>
      <c r="L8115" s="2">
        <v>0</v>
      </c>
      <c r="M8115" s="2">
        <v>0</v>
      </c>
      <c r="N8115" s="2">
        <v>0</v>
      </c>
      <c r="O8115" s="2">
        <v>0</v>
      </c>
      <c r="P8115" s="2">
        <v>0</v>
      </c>
      <c r="Q8115" s="2">
        <v>0</v>
      </c>
      <c r="R8115"/>
      <c r="S8115"/>
    </row>
    <row r="8116" spans="1:19" x14ac:dyDescent="0.3">
      <c r="A8116">
        <v>8115</v>
      </c>
      <c r="B8116" t="s">
        <v>8131</v>
      </c>
      <c r="C8116" t="s">
        <v>27</v>
      </c>
      <c r="D8116" s="1">
        <v>300.39999999999998</v>
      </c>
      <c r="E8116" s="1">
        <v>311.8</v>
      </c>
      <c r="F8116" s="2">
        <v>2496</v>
      </c>
      <c r="G8116" s="1">
        <f>2*PI()*Predictive_Maintenance_Data[[#This Row],[Rotational speed '[rpm']]]/60</f>
        <v>261.38050877867079</v>
      </c>
      <c r="H8116" s="1">
        <v>13.5</v>
      </c>
      <c r="I8116" s="1">
        <f t="shared" si="126"/>
        <v>11.400000000000034</v>
      </c>
      <c r="J8116" s="1">
        <f>Predictive_Maintenance_Data[[#This Row],[Torque '[Nm']]]*Predictive_Maintenance_Data[[#This Row],[Angular velocity '[rad/s']]]/1000</f>
        <v>3.5286368685120557</v>
      </c>
      <c r="K8116" s="2">
        <v>5</v>
      </c>
      <c r="L8116" s="2">
        <v>0</v>
      </c>
      <c r="M8116" s="2">
        <v>0</v>
      </c>
      <c r="N8116" s="2">
        <v>0</v>
      </c>
      <c r="O8116" s="2">
        <v>0</v>
      </c>
      <c r="P8116" s="2">
        <v>0</v>
      </c>
      <c r="Q8116" s="2">
        <v>0</v>
      </c>
      <c r="R8116"/>
      <c r="S8116"/>
    </row>
    <row r="8117" spans="1:19" x14ac:dyDescent="0.3">
      <c r="A8117">
        <v>8116</v>
      </c>
      <c r="B8117" t="s">
        <v>8132</v>
      </c>
      <c r="C8117" t="s">
        <v>17</v>
      </c>
      <c r="D8117" s="1">
        <v>300.39999999999998</v>
      </c>
      <c r="E8117" s="1">
        <v>311.8</v>
      </c>
      <c r="F8117" s="2">
        <v>1367</v>
      </c>
      <c r="G8117" s="1">
        <f>2*PI()*Predictive_Maintenance_Data[[#This Row],[Rotational speed '[rpm']]]/60</f>
        <v>143.15190524857491</v>
      </c>
      <c r="H8117" s="1">
        <v>57.2</v>
      </c>
      <c r="I8117" s="1">
        <f t="shared" si="126"/>
        <v>11.400000000000034</v>
      </c>
      <c r="J8117" s="1">
        <f>Predictive_Maintenance_Data[[#This Row],[Torque '[Nm']]]*Predictive_Maintenance_Data[[#This Row],[Angular velocity '[rad/s']]]/1000</f>
        <v>8.1882889802184859</v>
      </c>
      <c r="K8117" s="2">
        <v>10</v>
      </c>
      <c r="L8117" s="2">
        <v>0</v>
      </c>
      <c r="M8117" s="2">
        <v>0</v>
      </c>
      <c r="N8117" s="2">
        <v>0</v>
      </c>
      <c r="O8117" s="2">
        <v>0</v>
      </c>
      <c r="P8117" s="2">
        <v>0</v>
      </c>
      <c r="Q8117" s="2">
        <v>0</v>
      </c>
      <c r="R8117"/>
      <c r="S8117"/>
    </row>
    <row r="8118" spans="1:19" x14ac:dyDescent="0.3">
      <c r="A8118">
        <v>8117</v>
      </c>
      <c r="B8118" t="s">
        <v>8133</v>
      </c>
      <c r="C8118" t="s">
        <v>17</v>
      </c>
      <c r="D8118" s="1">
        <v>300.3</v>
      </c>
      <c r="E8118" s="1">
        <v>311.8</v>
      </c>
      <c r="F8118" s="2">
        <v>2004</v>
      </c>
      <c r="G8118" s="1">
        <f>2*PI()*Predictive_Maintenance_Data[[#This Row],[Rotational speed '[rpm']]]/60</f>
        <v>209.85838925979817</v>
      </c>
      <c r="H8118" s="1">
        <v>19.600000000000001</v>
      </c>
      <c r="I8118" s="1">
        <f t="shared" si="126"/>
        <v>11.5</v>
      </c>
      <c r="J8118" s="1">
        <f>Predictive_Maintenance_Data[[#This Row],[Torque '[Nm']]]*Predictive_Maintenance_Data[[#This Row],[Angular velocity '[rad/s']]]/1000</f>
        <v>4.1132244294920444</v>
      </c>
      <c r="K8118" s="2">
        <v>12</v>
      </c>
      <c r="L8118" s="2">
        <v>0</v>
      </c>
      <c r="M8118" s="2">
        <v>0</v>
      </c>
      <c r="N8118" s="2">
        <v>0</v>
      </c>
      <c r="O8118" s="2">
        <v>0</v>
      </c>
      <c r="P8118" s="2">
        <v>0</v>
      </c>
      <c r="Q8118" s="2">
        <v>0</v>
      </c>
      <c r="R8118"/>
      <c r="S8118"/>
    </row>
    <row r="8119" spans="1:19" x14ac:dyDescent="0.3">
      <c r="A8119">
        <v>8118</v>
      </c>
      <c r="B8119" t="s">
        <v>8134</v>
      </c>
      <c r="C8119" t="s">
        <v>17</v>
      </c>
      <c r="D8119" s="1">
        <v>300.3</v>
      </c>
      <c r="E8119" s="1">
        <v>311.7</v>
      </c>
      <c r="F8119" s="2">
        <v>1406</v>
      </c>
      <c r="G8119" s="1">
        <f>2*PI()*Predictive_Maintenance_Data[[#This Row],[Rotational speed '[rpm']]]/60</f>
        <v>147.23597569824162</v>
      </c>
      <c r="H8119" s="1">
        <v>47.5</v>
      </c>
      <c r="I8119" s="1">
        <f t="shared" si="126"/>
        <v>11.399999999999977</v>
      </c>
      <c r="J8119" s="1">
        <f>Predictive_Maintenance_Data[[#This Row],[Torque '[Nm']]]*Predictive_Maintenance_Data[[#This Row],[Angular velocity '[rad/s']]]/1000</f>
        <v>6.9937088456664771</v>
      </c>
      <c r="K8119" s="2">
        <v>14</v>
      </c>
      <c r="L8119" s="2">
        <v>0</v>
      </c>
      <c r="M8119" s="2">
        <v>0</v>
      </c>
      <c r="N8119" s="2">
        <v>0</v>
      </c>
      <c r="O8119" s="2">
        <v>0</v>
      </c>
      <c r="P8119" s="2">
        <v>0</v>
      </c>
      <c r="Q8119" s="2">
        <v>0</v>
      </c>
      <c r="R8119"/>
      <c r="S8119"/>
    </row>
    <row r="8120" spans="1:19" x14ac:dyDescent="0.3">
      <c r="A8120">
        <v>8119</v>
      </c>
      <c r="B8120" t="s">
        <v>8135</v>
      </c>
      <c r="C8120" t="s">
        <v>17</v>
      </c>
      <c r="D8120" s="1">
        <v>300.3</v>
      </c>
      <c r="E8120" s="1">
        <v>311.8</v>
      </c>
      <c r="F8120" s="2">
        <v>1548</v>
      </c>
      <c r="G8120" s="1">
        <f>2*PI()*Predictive_Maintenance_Data[[#This Row],[Rotational speed '[rpm']]]/60</f>
        <v>162.10618092523333</v>
      </c>
      <c r="H8120" s="1">
        <v>33</v>
      </c>
      <c r="I8120" s="1">
        <f t="shared" si="126"/>
        <v>11.5</v>
      </c>
      <c r="J8120" s="1">
        <f>Predictive_Maintenance_Data[[#This Row],[Torque '[Nm']]]*Predictive_Maintenance_Data[[#This Row],[Angular velocity '[rad/s']]]/1000</f>
        <v>5.3495039705326999</v>
      </c>
      <c r="K8120" s="2">
        <v>16</v>
      </c>
      <c r="L8120" s="2">
        <v>0</v>
      </c>
      <c r="M8120" s="2">
        <v>0</v>
      </c>
      <c r="N8120" s="2">
        <v>0</v>
      </c>
      <c r="O8120" s="2">
        <v>0</v>
      </c>
      <c r="P8120" s="2">
        <v>0</v>
      </c>
      <c r="Q8120" s="2">
        <v>0</v>
      </c>
      <c r="R8120"/>
      <c r="S8120"/>
    </row>
    <row r="8121" spans="1:19" x14ac:dyDescent="0.3">
      <c r="A8121">
        <v>8120</v>
      </c>
      <c r="B8121" t="s">
        <v>8136</v>
      </c>
      <c r="C8121" t="s">
        <v>17</v>
      </c>
      <c r="D8121" s="1">
        <v>300.3</v>
      </c>
      <c r="E8121" s="1">
        <v>311.7</v>
      </c>
      <c r="F8121" s="2">
        <v>1333</v>
      </c>
      <c r="G8121" s="1">
        <f>2*PI()*Predictive_Maintenance_Data[[#This Row],[Rotational speed '[rpm']]]/60</f>
        <v>139.59143357450648</v>
      </c>
      <c r="H8121" s="1">
        <v>55.2</v>
      </c>
      <c r="I8121" s="1">
        <f t="shared" si="126"/>
        <v>11.399999999999977</v>
      </c>
      <c r="J8121" s="1">
        <f>Predictive_Maintenance_Data[[#This Row],[Torque '[Nm']]]*Predictive_Maintenance_Data[[#This Row],[Angular velocity '[rad/s']]]/1000</f>
        <v>7.7054471333127585</v>
      </c>
      <c r="K8121" s="2">
        <v>18</v>
      </c>
      <c r="L8121" s="2">
        <v>0</v>
      </c>
      <c r="M8121" s="2">
        <v>0</v>
      </c>
      <c r="N8121" s="2">
        <v>0</v>
      </c>
      <c r="O8121" s="2">
        <v>0</v>
      </c>
      <c r="P8121" s="2">
        <v>0</v>
      </c>
      <c r="Q8121" s="2">
        <v>0</v>
      </c>
      <c r="R8121"/>
      <c r="S8121"/>
    </row>
    <row r="8122" spans="1:19" x14ac:dyDescent="0.3">
      <c r="A8122">
        <v>8121</v>
      </c>
      <c r="B8122" t="s">
        <v>8137</v>
      </c>
      <c r="C8122" t="s">
        <v>17</v>
      </c>
      <c r="D8122" s="1">
        <v>300.2</v>
      </c>
      <c r="E8122" s="1">
        <v>311.60000000000002</v>
      </c>
      <c r="F8122" s="2">
        <v>1767</v>
      </c>
      <c r="G8122" s="1">
        <f>2*PI()*Predictive_Maintenance_Data[[#This Row],[Rotational speed '[rpm']]]/60</f>
        <v>185.03980729643882</v>
      </c>
      <c r="H8122" s="1">
        <v>26.4</v>
      </c>
      <c r="I8122" s="1">
        <f t="shared" si="126"/>
        <v>11.400000000000034</v>
      </c>
      <c r="J8122" s="1">
        <f>Predictive_Maintenance_Data[[#This Row],[Torque '[Nm']]]*Predictive_Maintenance_Data[[#This Row],[Angular velocity '[rad/s']]]/1000</f>
        <v>4.8850509126259851</v>
      </c>
      <c r="K8122" s="2">
        <v>20</v>
      </c>
      <c r="L8122" s="2">
        <v>0</v>
      </c>
      <c r="M8122" s="2">
        <v>0</v>
      </c>
      <c r="N8122" s="2">
        <v>0</v>
      </c>
      <c r="O8122" s="2">
        <v>0</v>
      </c>
      <c r="P8122" s="2">
        <v>0</v>
      </c>
      <c r="Q8122" s="2">
        <v>0</v>
      </c>
      <c r="R8122"/>
      <c r="S8122"/>
    </row>
    <row r="8123" spans="1:19" x14ac:dyDescent="0.3">
      <c r="A8123">
        <v>8122</v>
      </c>
      <c r="B8123" t="s">
        <v>8138</v>
      </c>
      <c r="C8123" t="s">
        <v>17</v>
      </c>
      <c r="D8123" s="1">
        <v>300.2</v>
      </c>
      <c r="E8123" s="1">
        <v>311.60000000000002</v>
      </c>
      <c r="F8123" s="2">
        <v>1827</v>
      </c>
      <c r="G8123" s="1">
        <f>2*PI()*Predictive_Maintenance_Data[[#This Row],[Rotational speed '[rpm']]]/60</f>
        <v>191.32299260361839</v>
      </c>
      <c r="H8123" s="1">
        <v>27</v>
      </c>
      <c r="I8123" s="1">
        <f t="shared" si="126"/>
        <v>11.400000000000034</v>
      </c>
      <c r="J8123" s="1">
        <f>Predictive_Maintenance_Data[[#This Row],[Torque '[Nm']]]*Predictive_Maintenance_Data[[#This Row],[Angular velocity '[rad/s']]]/1000</f>
        <v>5.1657208002976969</v>
      </c>
      <c r="K8123" s="2">
        <v>22</v>
      </c>
      <c r="L8123" s="2">
        <v>0</v>
      </c>
      <c r="M8123" s="2">
        <v>0</v>
      </c>
      <c r="N8123" s="2">
        <v>0</v>
      </c>
      <c r="O8123" s="2">
        <v>0</v>
      </c>
      <c r="P8123" s="2">
        <v>0</v>
      </c>
      <c r="Q8123" s="2">
        <v>0</v>
      </c>
      <c r="R8123"/>
      <c r="S8123"/>
    </row>
    <row r="8124" spans="1:19" x14ac:dyDescent="0.3">
      <c r="A8124">
        <v>8123</v>
      </c>
      <c r="B8124" t="s">
        <v>8139</v>
      </c>
      <c r="C8124" t="s">
        <v>15</v>
      </c>
      <c r="D8124" s="1">
        <v>300.2</v>
      </c>
      <c r="E8124" s="1">
        <v>311.60000000000002</v>
      </c>
      <c r="F8124" s="2">
        <v>1533</v>
      </c>
      <c r="G8124" s="1">
        <f>2*PI()*Predictive_Maintenance_Data[[#This Row],[Rotational speed '[rpm']]]/60</f>
        <v>160.53538459843841</v>
      </c>
      <c r="H8124" s="1">
        <v>46.4</v>
      </c>
      <c r="I8124" s="1">
        <f t="shared" si="126"/>
        <v>11.400000000000034</v>
      </c>
      <c r="J8124" s="1">
        <f>Predictive_Maintenance_Data[[#This Row],[Torque '[Nm']]]*Predictive_Maintenance_Data[[#This Row],[Angular velocity '[rad/s']]]/1000</f>
        <v>7.448841845367542</v>
      </c>
      <c r="K8124" s="2">
        <v>24</v>
      </c>
      <c r="L8124" s="2">
        <v>0</v>
      </c>
      <c r="M8124" s="2">
        <v>0</v>
      </c>
      <c r="N8124" s="2">
        <v>0</v>
      </c>
      <c r="O8124" s="2">
        <v>0</v>
      </c>
      <c r="P8124" s="2">
        <v>0</v>
      </c>
      <c r="Q8124" s="2">
        <v>0</v>
      </c>
      <c r="R8124"/>
      <c r="S8124"/>
    </row>
    <row r="8125" spans="1:19" x14ac:dyDescent="0.3">
      <c r="A8125">
        <v>8124</v>
      </c>
      <c r="B8125" t="s">
        <v>8140</v>
      </c>
      <c r="C8125" t="s">
        <v>27</v>
      </c>
      <c r="D8125" s="1">
        <v>300.2</v>
      </c>
      <c r="E8125" s="1">
        <v>311.5</v>
      </c>
      <c r="F8125" s="2">
        <v>1515</v>
      </c>
      <c r="G8125" s="1">
        <f>2*PI()*Predictive_Maintenance_Data[[#This Row],[Rotational speed '[rpm']]]/60</f>
        <v>158.65042900628455</v>
      </c>
      <c r="H8125" s="1">
        <v>36.799999999999997</v>
      </c>
      <c r="I8125" s="1">
        <f t="shared" si="126"/>
        <v>11.300000000000011</v>
      </c>
      <c r="J8125" s="1">
        <f>Predictive_Maintenance_Data[[#This Row],[Torque '[Nm']]]*Predictive_Maintenance_Data[[#This Row],[Angular velocity '[rad/s']]]/1000</f>
        <v>5.8383357874312711</v>
      </c>
      <c r="K8125" s="2">
        <v>27</v>
      </c>
      <c r="L8125" s="2">
        <v>0</v>
      </c>
      <c r="M8125" s="2">
        <v>0</v>
      </c>
      <c r="N8125" s="2">
        <v>0</v>
      </c>
      <c r="O8125" s="2">
        <v>0</v>
      </c>
      <c r="P8125" s="2">
        <v>0</v>
      </c>
      <c r="Q8125" s="2">
        <v>0</v>
      </c>
      <c r="R8125"/>
      <c r="S8125"/>
    </row>
    <row r="8126" spans="1:19" x14ac:dyDescent="0.3">
      <c r="A8126">
        <v>8125</v>
      </c>
      <c r="B8126" t="s">
        <v>8141</v>
      </c>
      <c r="C8126" t="s">
        <v>17</v>
      </c>
      <c r="D8126" s="1">
        <v>300.2</v>
      </c>
      <c r="E8126" s="1">
        <v>311.39999999999998</v>
      </c>
      <c r="F8126" s="2">
        <v>1568</v>
      </c>
      <c r="G8126" s="1">
        <f>2*PI()*Predictive_Maintenance_Data[[#This Row],[Rotational speed '[rpm']]]/60</f>
        <v>164.20057602762651</v>
      </c>
      <c r="H8126" s="1">
        <v>41</v>
      </c>
      <c r="I8126" s="1">
        <f t="shared" si="126"/>
        <v>11.199999999999989</v>
      </c>
      <c r="J8126" s="1">
        <f>Predictive_Maintenance_Data[[#This Row],[Torque '[Nm']]]*Predictive_Maintenance_Data[[#This Row],[Angular velocity '[rad/s']]]/1000</f>
        <v>6.7322236171326866</v>
      </c>
      <c r="K8126" s="2">
        <v>32</v>
      </c>
      <c r="L8126" s="2">
        <v>0</v>
      </c>
      <c r="M8126" s="2">
        <v>0</v>
      </c>
      <c r="N8126" s="2">
        <v>0</v>
      </c>
      <c r="O8126" s="2">
        <v>0</v>
      </c>
      <c r="P8126" s="2">
        <v>0</v>
      </c>
      <c r="Q8126" s="2">
        <v>0</v>
      </c>
      <c r="R8126"/>
      <c r="S8126"/>
    </row>
    <row r="8127" spans="1:19" x14ac:dyDescent="0.3">
      <c r="A8127">
        <v>8126</v>
      </c>
      <c r="B8127" t="s">
        <v>8142</v>
      </c>
      <c r="C8127" t="s">
        <v>17</v>
      </c>
      <c r="D8127" s="1">
        <v>300.2</v>
      </c>
      <c r="E8127" s="1">
        <v>311.39999999999998</v>
      </c>
      <c r="F8127" s="2">
        <v>1452</v>
      </c>
      <c r="G8127" s="1">
        <f>2*PI()*Predictive_Maintenance_Data[[#This Row],[Rotational speed '[rpm']]]/60</f>
        <v>152.05308443374599</v>
      </c>
      <c r="H8127" s="1">
        <v>47.8</v>
      </c>
      <c r="I8127" s="1">
        <f t="shared" si="126"/>
        <v>11.199999999999989</v>
      </c>
      <c r="J8127" s="1">
        <f>Predictive_Maintenance_Data[[#This Row],[Torque '[Nm']]]*Predictive_Maintenance_Data[[#This Row],[Angular velocity '[rad/s']]]/1000</f>
        <v>7.2681374359330588</v>
      </c>
      <c r="K8127" s="2">
        <v>34</v>
      </c>
      <c r="L8127" s="2">
        <v>0</v>
      </c>
      <c r="M8127" s="2">
        <v>0</v>
      </c>
      <c r="N8127" s="2">
        <v>0</v>
      </c>
      <c r="O8127" s="2">
        <v>0</v>
      </c>
      <c r="P8127" s="2">
        <v>0</v>
      </c>
      <c r="Q8127" s="2">
        <v>0</v>
      </c>
      <c r="R8127"/>
      <c r="S8127"/>
    </row>
    <row r="8128" spans="1:19" x14ac:dyDescent="0.3">
      <c r="A8128">
        <v>8127</v>
      </c>
      <c r="B8128" t="s">
        <v>8143</v>
      </c>
      <c r="C8128" t="s">
        <v>17</v>
      </c>
      <c r="D8128" s="1">
        <v>300.2</v>
      </c>
      <c r="E8128" s="1">
        <v>311.39999999999998</v>
      </c>
      <c r="F8128" s="2">
        <v>1433</v>
      </c>
      <c r="G8128" s="1">
        <f>2*PI()*Predictive_Maintenance_Data[[#This Row],[Rotational speed '[rpm']]]/60</f>
        <v>150.06340908647243</v>
      </c>
      <c r="H8128" s="1">
        <v>37.9</v>
      </c>
      <c r="I8128" s="1">
        <f t="shared" si="126"/>
        <v>11.199999999999989</v>
      </c>
      <c r="J8128" s="1">
        <f>Predictive_Maintenance_Data[[#This Row],[Torque '[Nm']]]*Predictive_Maintenance_Data[[#This Row],[Angular velocity '[rad/s']]]/1000</f>
        <v>5.6874032043773051</v>
      </c>
      <c r="K8128" s="2">
        <v>36</v>
      </c>
      <c r="L8128" s="2">
        <v>0</v>
      </c>
      <c r="M8128" s="2">
        <v>0</v>
      </c>
      <c r="N8128" s="2">
        <v>0</v>
      </c>
      <c r="O8128" s="2">
        <v>0</v>
      </c>
      <c r="P8128" s="2">
        <v>0</v>
      </c>
      <c r="Q8128" s="2">
        <v>0</v>
      </c>
      <c r="R8128"/>
      <c r="S8128"/>
    </row>
    <row r="8129" spans="1:19" x14ac:dyDescent="0.3">
      <c r="A8129">
        <v>8128</v>
      </c>
      <c r="B8129" t="s">
        <v>8144</v>
      </c>
      <c r="C8129" t="s">
        <v>15</v>
      </c>
      <c r="D8129" s="1">
        <v>300.10000000000002</v>
      </c>
      <c r="E8129" s="1">
        <v>311.3</v>
      </c>
      <c r="F8129" s="2">
        <v>1650</v>
      </c>
      <c r="G8129" s="1">
        <f>2*PI()*Predictive_Maintenance_Data[[#This Row],[Rotational speed '[rpm']]]/60</f>
        <v>172.78759594743863</v>
      </c>
      <c r="H8129" s="1">
        <v>33.799999999999997</v>
      </c>
      <c r="I8129" s="1">
        <f t="shared" si="126"/>
        <v>11.199999999999989</v>
      </c>
      <c r="J8129" s="1">
        <f>Predictive_Maintenance_Data[[#This Row],[Torque '[Nm']]]*Predictive_Maintenance_Data[[#This Row],[Angular velocity '[rad/s']]]/1000</f>
        <v>5.8402207430234254</v>
      </c>
      <c r="K8129" s="2">
        <v>38</v>
      </c>
      <c r="L8129" s="2">
        <v>0</v>
      </c>
      <c r="M8129" s="2">
        <v>0</v>
      </c>
      <c r="N8129" s="2">
        <v>0</v>
      </c>
      <c r="O8129" s="2">
        <v>0</v>
      </c>
      <c r="P8129" s="2">
        <v>0</v>
      </c>
      <c r="Q8129" s="2">
        <v>0</v>
      </c>
      <c r="R8129"/>
      <c r="S8129"/>
    </row>
    <row r="8130" spans="1:19" x14ac:dyDescent="0.3">
      <c r="A8130">
        <v>8129</v>
      </c>
      <c r="B8130" t="s">
        <v>8145</v>
      </c>
      <c r="C8130" t="s">
        <v>17</v>
      </c>
      <c r="D8130" s="1">
        <v>300.10000000000002</v>
      </c>
      <c r="E8130" s="1">
        <v>311.39999999999998</v>
      </c>
      <c r="F8130" s="2">
        <v>1629</v>
      </c>
      <c r="G8130" s="1">
        <f>2*PI()*Predictive_Maintenance_Data[[#This Row],[Rotational speed '[rpm']]]/60</f>
        <v>170.58848108992575</v>
      </c>
      <c r="H8130" s="1">
        <v>31.3</v>
      </c>
      <c r="I8130" s="1">
        <f t="shared" ref="I8130:I8193" si="127">E8130-D8130</f>
        <v>11.299999999999955</v>
      </c>
      <c r="J8130" s="1">
        <f>Predictive_Maintenance_Data[[#This Row],[Torque '[Nm']]]*Predictive_Maintenance_Data[[#This Row],[Angular velocity '[rad/s']]]/1000</f>
        <v>5.3394194581146754</v>
      </c>
      <c r="K8130" s="2">
        <v>41</v>
      </c>
      <c r="L8130" s="2">
        <v>0</v>
      </c>
      <c r="M8130" s="2">
        <v>0</v>
      </c>
      <c r="N8130" s="2">
        <v>0</v>
      </c>
      <c r="O8130" s="2">
        <v>0</v>
      </c>
      <c r="P8130" s="2">
        <v>0</v>
      </c>
      <c r="Q8130" s="2">
        <v>0</v>
      </c>
      <c r="R8130"/>
      <c r="S8130"/>
    </row>
    <row r="8131" spans="1:19" x14ac:dyDescent="0.3">
      <c r="A8131">
        <v>8130</v>
      </c>
      <c r="B8131" t="s">
        <v>8146</v>
      </c>
      <c r="C8131" t="s">
        <v>17</v>
      </c>
      <c r="D8131" s="1">
        <v>300</v>
      </c>
      <c r="E8131" s="1">
        <v>311.3</v>
      </c>
      <c r="F8131" s="2">
        <v>1520</v>
      </c>
      <c r="G8131" s="1">
        <f>2*PI()*Predictive_Maintenance_Data[[#This Row],[Rotational speed '[rpm']]]/60</f>
        <v>159.17402778188287</v>
      </c>
      <c r="H8131" s="1">
        <v>39.200000000000003</v>
      </c>
      <c r="I8131" s="1">
        <f t="shared" si="127"/>
        <v>11.300000000000011</v>
      </c>
      <c r="J8131" s="1">
        <f>Predictive_Maintenance_Data[[#This Row],[Torque '[Nm']]]*Predictive_Maintenance_Data[[#This Row],[Angular velocity '[rad/s']]]/1000</f>
        <v>6.2396218890498094</v>
      </c>
      <c r="K8131" s="2">
        <v>43</v>
      </c>
      <c r="L8131" s="2">
        <v>0</v>
      </c>
      <c r="M8131" s="2">
        <v>0</v>
      </c>
      <c r="N8131" s="2">
        <v>0</v>
      </c>
      <c r="O8131" s="2">
        <v>0</v>
      </c>
      <c r="P8131" s="2">
        <v>0</v>
      </c>
      <c r="Q8131" s="2">
        <v>0</v>
      </c>
      <c r="R8131"/>
      <c r="S8131"/>
    </row>
    <row r="8132" spans="1:19" x14ac:dyDescent="0.3">
      <c r="A8132">
        <v>8131</v>
      </c>
      <c r="B8132" t="s">
        <v>8147</v>
      </c>
      <c r="C8132" t="s">
        <v>27</v>
      </c>
      <c r="D8132" s="1">
        <v>300</v>
      </c>
      <c r="E8132" s="1">
        <v>311.2</v>
      </c>
      <c r="F8132" s="2">
        <v>1393</v>
      </c>
      <c r="G8132" s="1">
        <f>2*PI()*Predictive_Maintenance_Data[[#This Row],[Rotational speed '[rpm']]]/60</f>
        <v>145.87461888168608</v>
      </c>
      <c r="H8132" s="1">
        <v>43.1</v>
      </c>
      <c r="I8132" s="1">
        <f t="shared" si="127"/>
        <v>11.199999999999989</v>
      </c>
      <c r="J8132" s="1">
        <f>Predictive_Maintenance_Data[[#This Row],[Torque '[Nm']]]*Predictive_Maintenance_Data[[#This Row],[Angular velocity '[rad/s']]]/1000</f>
        <v>6.2871960738006702</v>
      </c>
      <c r="K8132" s="2">
        <v>45</v>
      </c>
      <c r="L8132" s="2">
        <v>0</v>
      </c>
      <c r="M8132" s="2">
        <v>0</v>
      </c>
      <c r="N8132" s="2">
        <v>0</v>
      </c>
      <c r="O8132" s="2">
        <v>0</v>
      </c>
      <c r="P8132" s="2">
        <v>0</v>
      </c>
      <c r="Q8132" s="2">
        <v>0</v>
      </c>
      <c r="R8132"/>
      <c r="S8132"/>
    </row>
    <row r="8133" spans="1:19" x14ac:dyDescent="0.3">
      <c r="A8133">
        <v>8132</v>
      </c>
      <c r="B8133" t="s">
        <v>8148</v>
      </c>
      <c r="C8133" t="s">
        <v>27</v>
      </c>
      <c r="D8133" s="1">
        <v>299.89999999999998</v>
      </c>
      <c r="E8133" s="1">
        <v>311.2</v>
      </c>
      <c r="F8133" s="2">
        <v>1364</v>
      </c>
      <c r="G8133" s="1">
        <f>2*PI()*Predictive_Maintenance_Data[[#This Row],[Rotational speed '[rpm']]]/60</f>
        <v>142.83774598321591</v>
      </c>
      <c r="H8133" s="1">
        <v>49.6</v>
      </c>
      <c r="I8133" s="1">
        <f t="shared" si="127"/>
        <v>11.300000000000011</v>
      </c>
      <c r="J8133" s="1">
        <f>Predictive_Maintenance_Data[[#This Row],[Torque '[Nm']]]*Predictive_Maintenance_Data[[#This Row],[Angular velocity '[rad/s']]]/1000</f>
        <v>7.0847522007675101</v>
      </c>
      <c r="K8133" s="2">
        <v>50</v>
      </c>
      <c r="L8133" s="2">
        <v>0</v>
      </c>
      <c r="M8133" s="2">
        <v>0</v>
      </c>
      <c r="N8133" s="2">
        <v>0</v>
      </c>
      <c r="O8133" s="2">
        <v>0</v>
      </c>
      <c r="P8133" s="2">
        <v>0</v>
      </c>
      <c r="Q8133" s="2">
        <v>0</v>
      </c>
      <c r="R8133"/>
      <c r="S8133"/>
    </row>
    <row r="8134" spans="1:19" x14ac:dyDescent="0.3">
      <c r="A8134">
        <v>8133</v>
      </c>
      <c r="B8134" t="s">
        <v>8149</v>
      </c>
      <c r="C8134" t="s">
        <v>15</v>
      </c>
      <c r="D8134" s="1">
        <v>299.89999999999998</v>
      </c>
      <c r="E8134" s="1">
        <v>311.3</v>
      </c>
      <c r="F8134" s="2">
        <v>1389</v>
      </c>
      <c r="G8134" s="1">
        <f>2*PI()*Predictive_Maintenance_Data[[#This Row],[Rotational speed '[rpm']]]/60</f>
        <v>145.45573986120741</v>
      </c>
      <c r="H8134" s="1">
        <v>50</v>
      </c>
      <c r="I8134" s="1">
        <f t="shared" si="127"/>
        <v>11.400000000000034</v>
      </c>
      <c r="J8134" s="1">
        <f>Predictive_Maintenance_Data[[#This Row],[Torque '[Nm']]]*Predictive_Maintenance_Data[[#This Row],[Angular velocity '[rad/s']]]/1000</f>
        <v>7.2727869930603699</v>
      </c>
      <c r="K8134" s="2">
        <v>55</v>
      </c>
      <c r="L8134" s="2">
        <v>0</v>
      </c>
      <c r="M8134" s="2">
        <v>0</v>
      </c>
      <c r="N8134" s="2">
        <v>0</v>
      </c>
      <c r="O8134" s="2">
        <v>0</v>
      </c>
      <c r="P8134" s="2">
        <v>0</v>
      </c>
      <c r="Q8134" s="2">
        <v>0</v>
      </c>
      <c r="R8134"/>
      <c r="S8134"/>
    </row>
    <row r="8135" spans="1:19" x14ac:dyDescent="0.3">
      <c r="A8135">
        <v>8134</v>
      </c>
      <c r="B8135" t="s">
        <v>8150</v>
      </c>
      <c r="C8135" t="s">
        <v>17</v>
      </c>
      <c r="D8135" s="1">
        <v>299.8</v>
      </c>
      <c r="E8135" s="1">
        <v>311.10000000000002</v>
      </c>
      <c r="F8135" s="2">
        <v>1466</v>
      </c>
      <c r="G8135" s="1">
        <f>2*PI()*Predictive_Maintenance_Data[[#This Row],[Rotational speed '[rpm']]]/60</f>
        <v>153.51916100542121</v>
      </c>
      <c r="H8135" s="1">
        <v>46.1</v>
      </c>
      <c r="I8135" s="1">
        <f t="shared" si="127"/>
        <v>11.300000000000011</v>
      </c>
      <c r="J8135" s="1">
        <f>Predictive_Maintenance_Data[[#This Row],[Torque '[Nm']]]*Predictive_Maintenance_Data[[#This Row],[Angular velocity '[rad/s']]]/1000</f>
        <v>7.077233322349918</v>
      </c>
      <c r="K8135" s="2">
        <v>58</v>
      </c>
      <c r="L8135" s="2">
        <v>0</v>
      </c>
      <c r="M8135" s="2">
        <v>0</v>
      </c>
      <c r="N8135" s="2">
        <v>0</v>
      </c>
      <c r="O8135" s="2">
        <v>0</v>
      </c>
      <c r="P8135" s="2">
        <v>0</v>
      </c>
      <c r="Q8135" s="2">
        <v>0</v>
      </c>
      <c r="R8135"/>
      <c r="S8135"/>
    </row>
    <row r="8136" spans="1:19" x14ac:dyDescent="0.3">
      <c r="A8136">
        <v>8135</v>
      </c>
      <c r="B8136" t="s">
        <v>8151</v>
      </c>
      <c r="C8136" t="s">
        <v>17</v>
      </c>
      <c r="D8136" s="1">
        <v>299.7</v>
      </c>
      <c r="E8136" s="1">
        <v>311.10000000000002</v>
      </c>
      <c r="F8136" s="2">
        <v>1650</v>
      </c>
      <c r="G8136" s="1">
        <f>2*PI()*Predictive_Maintenance_Data[[#This Row],[Rotational speed '[rpm']]]/60</f>
        <v>172.78759594743863</v>
      </c>
      <c r="H8136" s="1">
        <v>32.4</v>
      </c>
      <c r="I8136" s="1">
        <f t="shared" si="127"/>
        <v>11.400000000000034</v>
      </c>
      <c r="J8136" s="1">
        <f>Predictive_Maintenance_Data[[#This Row],[Torque '[Nm']]]*Predictive_Maintenance_Data[[#This Row],[Angular velocity '[rad/s']]]/1000</f>
        <v>5.5983181086970113</v>
      </c>
      <c r="K8136" s="2">
        <v>60</v>
      </c>
      <c r="L8136" s="2">
        <v>0</v>
      </c>
      <c r="M8136" s="2">
        <v>0</v>
      </c>
      <c r="N8136" s="2">
        <v>0</v>
      </c>
      <c r="O8136" s="2">
        <v>0</v>
      </c>
      <c r="P8136" s="2">
        <v>0</v>
      </c>
      <c r="Q8136" s="2">
        <v>0</v>
      </c>
      <c r="R8136"/>
      <c r="S8136"/>
    </row>
    <row r="8137" spans="1:19" x14ac:dyDescent="0.3">
      <c r="A8137">
        <v>8136</v>
      </c>
      <c r="B8137" t="s">
        <v>8152</v>
      </c>
      <c r="C8137" t="s">
        <v>17</v>
      </c>
      <c r="D8137" s="1">
        <v>299.60000000000002</v>
      </c>
      <c r="E8137" s="1">
        <v>311</v>
      </c>
      <c r="F8137" s="2">
        <v>1554</v>
      </c>
      <c r="G8137" s="1">
        <f>2*PI()*Predictive_Maintenance_Data[[#This Row],[Rotational speed '[rpm']]]/60</f>
        <v>162.73449945595127</v>
      </c>
      <c r="H8137" s="1">
        <v>36.299999999999997</v>
      </c>
      <c r="I8137" s="1">
        <f t="shared" si="127"/>
        <v>11.399999999999977</v>
      </c>
      <c r="J8137" s="1">
        <f>Predictive_Maintenance_Data[[#This Row],[Torque '[Nm']]]*Predictive_Maintenance_Data[[#This Row],[Angular velocity '[rad/s']]]/1000</f>
        <v>5.9072623302510303</v>
      </c>
      <c r="K8137" s="2">
        <v>62</v>
      </c>
      <c r="L8137" s="2">
        <v>0</v>
      </c>
      <c r="M8137" s="2">
        <v>0</v>
      </c>
      <c r="N8137" s="2">
        <v>0</v>
      </c>
      <c r="O8137" s="2">
        <v>0</v>
      </c>
      <c r="P8137" s="2">
        <v>0</v>
      </c>
      <c r="Q8137" s="2">
        <v>0</v>
      </c>
      <c r="R8137"/>
      <c r="S8137"/>
    </row>
    <row r="8138" spans="1:19" x14ac:dyDescent="0.3">
      <c r="A8138">
        <v>8137</v>
      </c>
      <c r="B8138" t="s">
        <v>8153</v>
      </c>
      <c r="C8138" t="s">
        <v>15</v>
      </c>
      <c r="D8138" s="1">
        <v>299.60000000000002</v>
      </c>
      <c r="E8138" s="1">
        <v>310.89999999999998</v>
      </c>
      <c r="F8138" s="2">
        <v>1474</v>
      </c>
      <c r="G8138" s="1">
        <f>2*PI()*Predictive_Maintenance_Data[[#This Row],[Rotational speed '[rpm']]]/60</f>
        <v>154.35691904637852</v>
      </c>
      <c r="H8138" s="1">
        <v>39.700000000000003</v>
      </c>
      <c r="I8138" s="1">
        <f t="shared" si="127"/>
        <v>11.299999999999955</v>
      </c>
      <c r="J8138" s="1">
        <f>Predictive_Maintenance_Data[[#This Row],[Torque '[Nm']]]*Predictive_Maintenance_Data[[#This Row],[Angular velocity '[rad/s']]]/1000</f>
        <v>6.1279696861412276</v>
      </c>
      <c r="K8138" s="2">
        <v>64</v>
      </c>
      <c r="L8138" s="2">
        <v>0</v>
      </c>
      <c r="M8138" s="2">
        <v>0</v>
      </c>
      <c r="N8138" s="2">
        <v>0</v>
      </c>
      <c r="O8138" s="2">
        <v>0</v>
      </c>
      <c r="P8138" s="2">
        <v>0</v>
      </c>
      <c r="Q8138" s="2">
        <v>0</v>
      </c>
      <c r="R8138"/>
      <c r="S8138"/>
    </row>
    <row r="8139" spans="1:19" x14ac:dyDescent="0.3">
      <c r="A8139">
        <v>8138</v>
      </c>
      <c r="B8139" t="s">
        <v>8154</v>
      </c>
      <c r="C8139" t="s">
        <v>27</v>
      </c>
      <c r="D8139" s="1">
        <v>299.5</v>
      </c>
      <c r="E8139" s="1">
        <v>310.8</v>
      </c>
      <c r="F8139" s="2">
        <v>1600</v>
      </c>
      <c r="G8139" s="1">
        <f>2*PI()*Predictive_Maintenance_Data[[#This Row],[Rotational speed '[rpm']]]/60</f>
        <v>167.55160819145564</v>
      </c>
      <c r="H8139" s="1">
        <v>32.4</v>
      </c>
      <c r="I8139" s="1">
        <f t="shared" si="127"/>
        <v>11.300000000000011</v>
      </c>
      <c r="J8139" s="1">
        <f>Predictive_Maintenance_Data[[#This Row],[Torque '[Nm']]]*Predictive_Maintenance_Data[[#This Row],[Angular velocity '[rad/s']]]/1000</f>
        <v>5.4286721054031624</v>
      </c>
      <c r="K8139" s="2">
        <v>67</v>
      </c>
      <c r="L8139" s="2">
        <v>0</v>
      </c>
      <c r="M8139" s="2">
        <v>0</v>
      </c>
      <c r="N8139" s="2">
        <v>0</v>
      </c>
      <c r="O8139" s="2">
        <v>0</v>
      </c>
      <c r="P8139" s="2">
        <v>0</v>
      </c>
      <c r="Q8139" s="2">
        <v>0</v>
      </c>
      <c r="R8139"/>
      <c r="S8139"/>
    </row>
    <row r="8140" spans="1:19" x14ac:dyDescent="0.3">
      <c r="A8140">
        <v>8139</v>
      </c>
      <c r="B8140" t="s">
        <v>8155</v>
      </c>
      <c r="C8140" t="s">
        <v>17</v>
      </c>
      <c r="D8140" s="1">
        <v>299.5</v>
      </c>
      <c r="E8140" s="1">
        <v>310.8</v>
      </c>
      <c r="F8140" s="2">
        <v>1356</v>
      </c>
      <c r="G8140" s="1">
        <f>2*PI()*Predictive_Maintenance_Data[[#This Row],[Rotational speed '[rpm']]]/60</f>
        <v>141.99998794225863</v>
      </c>
      <c r="H8140" s="1">
        <v>54.9</v>
      </c>
      <c r="I8140" s="1">
        <f t="shared" si="127"/>
        <v>11.300000000000011</v>
      </c>
      <c r="J8140" s="1">
        <f>Predictive_Maintenance_Data[[#This Row],[Torque '[Nm']]]*Predictive_Maintenance_Data[[#This Row],[Angular velocity '[rad/s']]]/1000</f>
        <v>7.7957993380299984</v>
      </c>
      <c r="K8140" s="2">
        <v>72</v>
      </c>
      <c r="L8140" s="2">
        <v>0</v>
      </c>
      <c r="M8140" s="2">
        <v>0</v>
      </c>
      <c r="N8140" s="2">
        <v>0</v>
      </c>
      <c r="O8140" s="2">
        <v>0</v>
      </c>
      <c r="P8140" s="2">
        <v>0</v>
      </c>
      <c r="Q8140" s="2">
        <v>0</v>
      </c>
      <c r="R8140"/>
      <c r="S8140"/>
    </row>
    <row r="8141" spans="1:19" x14ac:dyDescent="0.3">
      <c r="A8141">
        <v>8140</v>
      </c>
      <c r="B8141" t="s">
        <v>8156</v>
      </c>
      <c r="C8141" t="s">
        <v>17</v>
      </c>
      <c r="D8141" s="1">
        <v>299.5</v>
      </c>
      <c r="E8141" s="1">
        <v>310.8</v>
      </c>
      <c r="F8141" s="2">
        <v>1571</v>
      </c>
      <c r="G8141" s="1">
        <f>2*PI()*Predictive_Maintenance_Data[[#This Row],[Rotational speed '[rpm']]]/60</f>
        <v>164.51473529298548</v>
      </c>
      <c r="H8141" s="1">
        <v>38.200000000000003</v>
      </c>
      <c r="I8141" s="1">
        <f t="shared" si="127"/>
        <v>11.300000000000011</v>
      </c>
      <c r="J8141" s="1">
        <f>Predictive_Maintenance_Data[[#This Row],[Torque '[Nm']]]*Predictive_Maintenance_Data[[#This Row],[Angular velocity '[rad/s']]]/1000</f>
        <v>6.2844628881920457</v>
      </c>
      <c r="K8141" s="2">
        <v>74</v>
      </c>
      <c r="L8141" s="2">
        <v>0</v>
      </c>
      <c r="M8141" s="2">
        <v>0</v>
      </c>
      <c r="N8141" s="2">
        <v>0</v>
      </c>
      <c r="O8141" s="2">
        <v>0</v>
      </c>
      <c r="P8141" s="2">
        <v>0</v>
      </c>
      <c r="Q8141" s="2">
        <v>0</v>
      </c>
      <c r="R8141"/>
      <c r="S8141"/>
    </row>
    <row r="8142" spans="1:19" x14ac:dyDescent="0.3">
      <c r="A8142">
        <v>8141</v>
      </c>
      <c r="B8142" t="s">
        <v>8157</v>
      </c>
      <c r="C8142" t="s">
        <v>17</v>
      </c>
      <c r="D8142" s="1">
        <v>299.60000000000002</v>
      </c>
      <c r="E8142" s="1">
        <v>310.89999999999998</v>
      </c>
      <c r="F8142" s="2">
        <v>1658</v>
      </c>
      <c r="G8142" s="1">
        <f>2*PI()*Predictive_Maintenance_Data[[#This Row],[Rotational speed '[rpm']]]/60</f>
        <v>173.62535398839591</v>
      </c>
      <c r="H8142" s="1">
        <v>28</v>
      </c>
      <c r="I8142" s="1">
        <f t="shared" si="127"/>
        <v>11.299999999999955</v>
      </c>
      <c r="J8142" s="1">
        <f>Predictive_Maintenance_Data[[#This Row],[Torque '[Nm']]]*Predictive_Maintenance_Data[[#This Row],[Angular velocity '[rad/s']]]/1000</f>
        <v>4.8615099116750855</v>
      </c>
      <c r="K8142" s="2">
        <v>76</v>
      </c>
      <c r="L8142" s="2">
        <v>0</v>
      </c>
      <c r="M8142" s="2">
        <v>0</v>
      </c>
      <c r="N8142" s="2">
        <v>0</v>
      </c>
      <c r="O8142" s="2">
        <v>0</v>
      </c>
      <c r="P8142" s="2">
        <v>0</v>
      </c>
      <c r="Q8142" s="2">
        <v>0</v>
      </c>
      <c r="R8142"/>
      <c r="S8142"/>
    </row>
    <row r="8143" spans="1:19" x14ac:dyDescent="0.3">
      <c r="A8143">
        <v>8142</v>
      </c>
      <c r="B8143" t="s">
        <v>8158</v>
      </c>
      <c r="C8143" t="s">
        <v>17</v>
      </c>
      <c r="D8143" s="1">
        <v>299.60000000000002</v>
      </c>
      <c r="E8143" s="1">
        <v>310.8</v>
      </c>
      <c r="F8143" s="2">
        <v>1393</v>
      </c>
      <c r="G8143" s="1">
        <f>2*PI()*Predictive_Maintenance_Data[[#This Row],[Rotational speed '[rpm']]]/60</f>
        <v>145.87461888168608</v>
      </c>
      <c r="H8143" s="1">
        <v>49.9</v>
      </c>
      <c r="I8143" s="1">
        <f t="shared" si="127"/>
        <v>11.199999999999989</v>
      </c>
      <c r="J8143" s="1">
        <f>Predictive_Maintenance_Data[[#This Row],[Torque '[Nm']]]*Predictive_Maintenance_Data[[#This Row],[Angular velocity '[rad/s']]]/1000</f>
        <v>7.2791434821961349</v>
      </c>
      <c r="K8143" s="2">
        <v>78</v>
      </c>
      <c r="L8143" s="2">
        <v>0</v>
      </c>
      <c r="M8143" s="2">
        <v>0</v>
      </c>
      <c r="N8143" s="2">
        <v>0</v>
      </c>
      <c r="O8143" s="2">
        <v>0</v>
      </c>
      <c r="P8143" s="2">
        <v>0</v>
      </c>
      <c r="Q8143" s="2">
        <v>0</v>
      </c>
      <c r="R8143"/>
      <c r="S8143"/>
    </row>
    <row r="8144" spans="1:19" x14ac:dyDescent="0.3">
      <c r="A8144">
        <v>8143</v>
      </c>
      <c r="B8144" t="s">
        <v>8159</v>
      </c>
      <c r="C8144" t="s">
        <v>15</v>
      </c>
      <c r="D8144" s="1">
        <v>299.7</v>
      </c>
      <c r="E8144" s="1">
        <v>311</v>
      </c>
      <c r="F8144" s="2">
        <v>1448</v>
      </c>
      <c r="G8144" s="1">
        <f>2*PI()*Predictive_Maintenance_Data[[#This Row],[Rotational speed '[rpm']]]/60</f>
        <v>151.63420541326735</v>
      </c>
      <c r="H8144" s="1">
        <v>49.8</v>
      </c>
      <c r="I8144" s="1">
        <f t="shared" si="127"/>
        <v>11.300000000000011</v>
      </c>
      <c r="J8144" s="1">
        <f>Predictive_Maintenance_Data[[#This Row],[Torque '[Nm']]]*Predictive_Maintenance_Data[[#This Row],[Angular velocity '[rad/s']]]/1000</f>
        <v>7.5513834295807136</v>
      </c>
      <c r="K8144" s="2">
        <v>80</v>
      </c>
      <c r="L8144" s="2">
        <v>0</v>
      </c>
      <c r="M8144" s="2">
        <v>0</v>
      </c>
      <c r="N8144" s="2">
        <v>0</v>
      </c>
      <c r="O8144" s="2">
        <v>0</v>
      </c>
      <c r="P8144" s="2">
        <v>0</v>
      </c>
      <c r="Q8144" s="2">
        <v>0</v>
      </c>
      <c r="R8144"/>
      <c r="S8144"/>
    </row>
    <row r="8145" spans="1:19" x14ac:dyDescent="0.3">
      <c r="A8145">
        <v>8144</v>
      </c>
      <c r="B8145" t="s">
        <v>8160</v>
      </c>
      <c r="C8145" t="s">
        <v>17</v>
      </c>
      <c r="D8145" s="1">
        <v>299.7</v>
      </c>
      <c r="E8145" s="1">
        <v>310.89999999999998</v>
      </c>
      <c r="F8145" s="2">
        <v>1477</v>
      </c>
      <c r="G8145" s="1">
        <f>2*PI()*Predictive_Maintenance_Data[[#This Row],[Rotational speed '[rpm']]]/60</f>
        <v>154.67107831173746</v>
      </c>
      <c r="H8145" s="1">
        <v>40.4</v>
      </c>
      <c r="I8145" s="1">
        <f t="shared" si="127"/>
        <v>11.199999999999989</v>
      </c>
      <c r="J8145" s="1">
        <f>Predictive_Maintenance_Data[[#This Row],[Torque '[Nm']]]*Predictive_Maintenance_Data[[#This Row],[Angular velocity '[rad/s']]]/1000</f>
        <v>6.2487115637941937</v>
      </c>
      <c r="K8145" s="2">
        <v>83</v>
      </c>
      <c r="L8145" s="2">
        <v>0</v>
      </c>
      <c r="M8145" s="2">
        <v>0</v>
      </c>
      <c r="N8145" s="2">
        <v>0</v>
      </c>
      <c r="O8145" s="2">
        <v>0</v>
      </c>
      <c r="P8145" s="2">
        <v>0</v>
      </c>
      <c r="Q8145" s="2">
        <v>0</v>
      </c>
      <c r="R8145"/>
      <c r="S8145"/>
    </row>
    <row r="8146" spans="1:19" x14ac:dyDescent="0.3">
      <c r="A8146">
        <v>8145</v>
      </c>
      <c r="B8146" t="s">
        <v>8161</v>
      </c>
      <c r="C8146" t="s">
        <v>15</v>
      </c>
      <c r="D8146" s="1">
        <v>299.7</v>
      </c>
      <c r="E8146" s="1">
        <v>311</v>
      </c>
      <c r="F8146" s="2">
        <v>1506</v>
      </c>
      <c r="G8146" s="1">
        <f>2*PI()*Predictive_Maintenance_Data[[#This Row],[Rotational speed '[rpm']]]/60</f>
        <v>157.70795121020763</v>
      </c>
      <c r="H8146" s="1">
        <v>42.7</v>
      </c>
      <c r="I8146" s="1">
        <f t="shared" si="127"/>
        <v>11.300000000000011</v>
      </c>
      <c r="J8146" s="1">
        <f>Predictive_Maintenance_Data[[#This Row],[Torque '[Nm']]]*Predictive_Maintenance_Data[[#This Row],[Angular velocity '[rad/s']]]/1000</f>
        <v>6.7341295166758668</v>
      </c>
      <c r="K8146" s="2">
        <v>85</v>
      </c>
      <c r="L8146" s="2">
        <v>0</v>
      </c>
      <c r="M8146" s="2">
        <v>0</v>
      </c>
      <c r="N8146" s="2">
        <v>0</v>
      </c>
      <c r="O8146" s="2">
        <v>0</v>
      </c>
      <c r="P8146" s="2">
        <v>0</v>
      </c>
      <c r="Q8146" s="2">
        <v>0</v>
      </c>
      <c r="R8146"/>
      <c r="S8146"/>
    </row>
    <row r="8147" spans="1:19" x14ac:dyDescent="0.3">
      <c r="A8147">
        <v>8146</v>
      </c>
      <c r="B8147" t="s">
        <v>8162</v>
      </c>
      <c r="C8147" t="s">
        <v>15</v>
      </c>
      <c r="D8147" s="1">
        <v>299.7</v>
      </c>
      <c r="E8147" s="1">
        <v>310.89999999999998</v>
      </c>
      <c r="F8147" s="2">
        <v>1685</v>
      </c>
      <c r="G8147" s="1">
        <f>2*PI()*Predictive_Maintenance_Data[[#This Row],[Rotational speed '[rpm']]]/60</f>
        <v>176.45278737662673</v>
      </c>
      <c r="H8147" s="1">
        <v>32.1</v>
      </c>
      <c r="I8147" s="1">
        <f t="shared" si="127"/>
        <v>11.199999999999989</v>
      </c>
      <c r="J8147" s="1">
        <f>Predictive_Maintenance_Data[[#This Row],[Torque '[Nm']]]*Predictive_Maintenance_Data[[#This Row],[Angular velocity '[rad/s']]]/1000</f>
        <v>5.6641344747897184</v>
      </c>
      <c r="K8147" s="2">
        <v>88</v>
      </c>
      <c r="L8147" s="2">
        <v>0</v>
      </c>
      <c r="M8147" s="2">
        <v>0</v>
      </c>
      <c r="N8147" s="2">
        <v>0</v>
      </c>
      <c r="O8147" s="2">
        <v>0</v>
      </c>
      <c r="P8147" s="2">
        <v>0</v>
      </c>
      <c r="Q8147" s="2">
        <v>0</v>
      </c>
      <c r="R8147"/>
      <c r="S8147"/>
    </row>
    <row r="8148" spans="1:19" x14ac:dyDescent="0.3">
      <c r="A8148">
        <v>8147</v>
      </c>
      <c r="B8148" t="s">
        <v>8163</v>
      </c>
      <c r="C8148" t="s">
        <v>17</v>
      </c>
      <c r="D8148" s="1">
        <v>299.60000000000002</v>
      </c>
      <c r="E8148" s="1">
        <v>310.89999999999998</v>
      </c>
      <c r="F8148" s="2">
        <v>1533</v>
      </c>
      <c r="G8148" s="1">
        <f>2*PI()*Predictive_Maintenance_Data[[#This Row],[Rotational speed '[rpm']]]/60</f>
        <v>160.53538459843841</v>
      </c>
      <c r="H8148" s="1">
        <v>31.8</v>
      </c>
      <c r="I8148" s="1">
        <f t="shared" si="127"/>
        <v>11.299999999999955</v>
      </c>
      <c r="J8148" s="1">
        <f>Predictive_Maintenance_Data[[#This Row],[Torque '[Nm']]]*Predictive_Maintenance_Data[[#This Row],[Angular velocity '[rad/s']]]/1000</f>
        <v>5.1050252302303418</v>
      </c>
      <c r="K8148" s="2">
        <v>91</v>
      </c>
      <c r="L8148" s="2">
        <v>0</v>
      </c>
      <c r="M8148" s="2">
        <v>0</v>
      </c>
      <c r="N8148" s="2">
        <v>0</v>
      </c>
      <c r="O8148" s="2">
        <v>0</v>
      </c>
      <c r="P8148" s="2">
        <v>0</v>
      </c>
      <c r="Q8148" s="2">
        <v>0</v>
      </c>
      <c r="R8148"/>
      <c r="S8148"/>
    </row>
    <row r="8149" spans="1:19" x14ac:dyDescent="0.3">
      <c r="A8149">
        <v>8148</v>
      </c>
      <c r="B8149" t="s">
        <v>8164</v>
      </c>
      <c r="C8149" t="s">
        <v>17</v>
      </c>
      <c r="D8149" s="1">
        <v>299.5</v>
      </c>
      <c r="E8149" s="1">
        <v>310.8</v>
      </c>
      <c r="F8149" s="2">
        <v>1447</v>
      </c>
      <c r="G8149" s="1">
        <f>2*PI()*Predictive_Maintenance_Data[[#This Row],[Rotational speed '[rpm']]]/60</f>
        <v>151.52948565814768</v>
      </c>
      <c r="H8149" s="1">
        <v>41</v>
      </c>
      <c r="I8149" s="1">
        <f t="shared" si="127"/>
        <v>11.300000000000011</v>
      </c>
      <c r="J8149" s="1">
        <f>Predictive_Maintenance_Data[[#This Row],[Torque '[Nm']]]*Predictive_Maintenance_Data[[#This Row],[Angular velocity '[rad/s']]]/1000</f>
        <v>6.2127089119840546</v>
      </c>
      <c r="K8149" s="2">
        <v>93</v>
      </c>
      <c r="L8149" s="2">
        <v>0</v>
      </c>
      <c r="M8149" s="2">
        <v>0</v>
      </c>
      <c r="N8149" s="2">
        <v>0</v>
      </c>
      <c r="O8149" s="2">
        <v>0</v>
      </c>
      <c r="P8149" s="2">
        <v>0</v>
      </c>
      <c r="Q8149" s="2">
        <v>0</v>
      </c>
      <c r="R8149"/>
      <c r="S8149"/>
    </row>
    <row r="8150" spans="1:19" x14ac:dyDescent="0.3">
      <c r="A8150">
        <v>8149</v>
      </c>
      <c r="B8150" t="s">
        <v>8165</v>
      </c>
      <c r="C8150" t="s">
        <v>15</v>
      </c>
      <c r="D8150" s="1">
        <v>299.5</v>
      </c>
      <c r="E8150" s="1">
        <v>310.7</v>
      </c>
      <c r="F8150" s="2">
        <v>1488</v>
      </c>
      <c r="G8150" s="1">
        <f>2*PI()*Predictive_Maintenance_Data[[#This Row],[Rotational speed '[rpm']]]/60</f>
        <v>155.82299561805374</v>
      </c>
      <c r="H8150" s="1">
        <v>39.5</v>
      </c>
      <c r="I8150" s="1">
        <f t="shared" si="127"/>
        <v>11.199999999999989</v>
      </c>
      <c r="J8150" s="1">
        <f>Predictive_Maintenance_Data[[#This Row],[Torque '[Nm']]]*Predictive_Maintenance_Data[[#This Row],[Angular velocity '[rad/s']]]/1000</f>
        <v>6.1550083269131228</v>
      </c>
      <c r="K8150" s="2">
        <v>95</v>
      </c>
      <c r="L8150" s="2">
        <v>0</v>
      </c>
      <c r="M8150" s="2">
        <v>0</v>
      </c>
      <c r="N8150" s="2">
        <v>0</v>
      </c>
      <c r="O8150" s="2">
        <v>0</v>
      </c>
      <c r="P8150" s="2">
        <v>0</v>
      </c>
      <c r="Q8150" s="2">
        <v>0</v>
      </c>
      <c r="R8150"/>
      <c r="S8150"/>
    </row>
    <row r="8151" spans="1:19" x14ac:dyDescent="0.3">
      <c r="A8151">
        <v>8150</v>
      </c>
      <c r="B8151" t="s">
        <v>8166</v>
      </c>
      <c r="C8151" t="s">
        <v>15</v>
      </c>
      <c r="D8151" s="1">
        <v>299.60000000000002</v>
      </c>
      <c r="E8151" s="1">
        <v>310.8</v>
      </c>
      <c r="F8151" s="2">
        <v>1427</v>
      </c>
      <c r="G8151" s="1">
        <f>2*PI()*Predictive_Maintenance_Data[[#This Row],[Rotational speed '[rpm']]]/60</f>
        <v>149.4350905557545</v>
      </c>
      <c r="H8151" s="1">
        <v>50.4</v>
      </c>
      <c r="I8151" s="1">
        <f t="shared" si="127"/>
        <v>11.199999999999989</v>
      </c>
      <c r="J8151" s="1">
        <f>Predictive_Maintenance_Data[[#This Row],[Torque '[Nm']]]*Predictive_Maintenance_Data[[#This Row],[Angular velocity '[rad/s']]]/1000</f>
        <v>7.531528564010026</v>
      </c>
      <c r="K8151" s="2">
        <v>98</v>
      </c>
      <c r="L8151" s="2">
        <v>0</v>
      </c>
      <c r="M8151" s="2">
        <v>0</v>
      </c>
      <c r="N8151" s="2">
        <v>0</v>
      </c>
      <c r="O8151" s="2">
        <v>0</v>
      </c>
      <c r="P8151" s="2">
        <v>0</v>
      </c>
      <c r="Q8151" s="2">
        <v>0</v>
      </c>
      <c r="R8151"/>
      <c r="S8151"/>
    </row>
    <row r="8152" spans="1:19" x14ac:dyDescent="0.3">
      <c r="A8152">
        <v>8151</v>
      </c>
      <c r="B8152" t="s">
        <v>8167</v>
      </c>
      <c r="C8152" t="s">
        <v>15</v>
      </c>
      <c r="D8152" s="1">
        <v>299.5</v>
      </c>
      <c r="E8152" s="1">
        <v>310.7</v>
      </c>
      <c r="F8152" s="2">
        <v>1424</v>
      </c>
      <c r="G8152" s="1">
        <f>2*PI()*Predictive_Maintenance_Data[[#This Row],[Rotational speed '[rpm']]]/60</f>
        <v>149.12093129039553</v>
      </c>
      <c r="H8152" s="1">
        <v>41.3</v>
      </c>
      <c r="I8152" s="1">
        <f t="shared" si="127"/>
        <v>11.199999999999989</v>
      </c>
      <c r="J8152" s="1">
        <f>Predictive_Maintenance_Data[[#This Row],[Torque '[Nm']]]*Predictive_Maintenance_Data[[#This Row],[Angular velocity '[rad/s']]]/1000</f>
        <v>6.1586944622933348</v>
      </c>
      <c r="K8152" s="2">
        <v>101</v>
      </c>
      <c r="L8152" s="2">
        <v>0</v>
      </c>
      <c r="M8152" s="2">
        <v>0</v>
      </c>
      <c r="N8152" s="2">
        <v>0</v>
      </c>
      <c r="O8152" s="2">
        <v>0</v>
      </c>
      <c r="P8152" s="2">
        <v>0</v>
      </c>
      <c r="Q8152" s="2">
        <v>0</v>
      </c>
      <c r="R8152"/>
      <c r="S8152"/>
    </row>
    <row r="8153" spans="1:19" x14ac:dyDescent="0.3">
      <c r="A8153">
        <v>8152</v>
      </c>
      <c r="B8153" t="s">
        <v>8168</v>
      </c>
      <c r="C8153" t="s">
        <v>17</v>
      </c>
      <c r="D8153" s="1">
        <v>299.5</v>
      </c>
      <c r="E8153" s="1">
        <v>310.7</v>
      </c>
      <c r="F8153" s="2">
        <v>1472</v>
      </c>
      <c r="G8153" s="1">
        <f>2*PI()*Predictive_Maintenance_Data[[#This Row],[Rotational speed '[rpm']]]/60</f>
        <v>154.14747953613917</v>
      </c>
      <c r="H8153" s="1">
        <v>40.9</v>
      </c>
      <c r="I8153" s="1">
        <f t="shared" si="127"/>
        <v>11.199999999999989</v>
      </c>
      <c r="J8153" s="1">
        <f>Predictive_Maintenance_Data[[#This Row],[Torque '[Nm']]]*Predictive_Maintenance_Data[[#This Row],[Angular velocity '[rad/s']]]/1000</f>
        <v>6.3046319130280919</v>
      </c>
      <c r="K8153" s="2">
        <v>104</v>
      </c>
      <c r="L8153" s="2">
        <v>0</v>
      </c>
      <c r="M8153" s="2">
        <v>0</v>
      </c>
      <c r="N8153" s="2">
        <v>0</v>
      </c>
      <c r="O8153" s="2">
        <v>0</v>
      </c>
      <c r="P8153" s="2">
        <v>0</v>
      </c>
      <c r="Q8153" s="2">
        <v>0</v>
      </c>
      <c r="R8153"/>
      <c r="S8153"/>
    </row>
    <row r="8154" spans="1:19" x14ac:dyDescent="0.3">
      <c r="A8154">
        <v>8153</v>
      </c>
      <c r="B8154" t="s">
        <v>8169</v>
      </c>
      <c r="C8154" t="s">
        <v>17</v>
      </c>
      <c r="D8154" s="1">
        <v>299.5</v>
      </c>
      <c r="E8154" s="1">
        <v>310.7</v>
      </c>
      <c r="F8154" s="2">
        <v>1438</v>
      </c>
      <c r="G8154" s="1">
        <f>2*PI()*Predictive_Maintenance_Data[[#This Row],[Rotational speed '[rpm']]]/60</f>
        <v>150.58700786207075</v>
      </c>
      <c r="H8154" s="1">
        <v>45.7</v>
      </c>
      <c r="I8154" s="1">
        <f t="shared" si="127"/>
        <v>11.199999999999989</v>
      </c>
      <c r="J8154" s="1">
        <f>Predictive_Maintenance_Data[[#This Row],[Torque '[Nm']]]*Predictive_Maintenance_Data[[#This Row],[Angular velocity '[rad/s']]]/1000</f>
        <v>6.8818262592966342</v>
      </c>
      <c r="K8154" s="2">
        <v>106</v>
      </c>
      <c r="L8154" s="2">
        <v>0</v>
      </c>
      <c r="M8154" s="2">
        <v>0</v>
      </c>
      <c r="N8154" s="2">
        <v>0</v>
      </c>
      <c r="O8154" s="2">
        <v>0</v>
      </c>
      <c r="P8154" s="2">
        <v>0</v>
      </c>
      <c r="Q8154" s="2">
        <v>0</v>
      </c>
      <c r="R8154"/>
      <c r="S8154"/>
    </row>
    <row r="8155" spans="1:19" x14ac:dyDescent="0.3">
      <c r="A8155">
        <v>8154</v>
      </c>
      <c r="B8155" t="s">
        <v>8170</v>
      </c>
      <c r="C8155" t="s">
        <v>17</v>
      </c>
      <c r="D8155" s="1">
        <v>299.60000000000002</v>
      </c>
      <c r="E8155" s="1">
        <v>310.8</v>
      </c>
      <c r="F8155" s="2">
        <v>1507</v>
      </c>
      <c r="G8155" s="1">
        <f>2*PI()*Predictive_Maintenance_Data[[#This Row],[Rotational speed '[rpm']]]/60</f>
        <v>157.8126709653273</v>
      </c>
      <c r="H8155" s="1">
        <v>42.4</v>
      </c>
      <c r="I8155" s="1">
        <f t="shared" si="127"/>
        <v>11.199999999999989</v>
      </c>
      <c r="J8155" s="1">
        <f>Predictive_Maintenance_Data[[#This Row],[Torque '[Nm']]]*Predictive_Maintenance_Data[[#This Row],[Angular velocity '[rad/s']]]/1000</f>
        <v>6.6912572489298769</v>
      </c>
      <c r="K8155" s="2">
        <v>108</v>
      </c>
      <c r="L8155" s="2">
        <v>0</v>
      </c>
      <c r="M8155" s="2">
        <v>0</v>
      </c>
      <c r="N8155" s="2">
        <v>0</v>
      </c>
      <c r="O8155" s="2">
        <v>0</v>
      </c>
      <c r="P8155" s="2">
        <v>0</v>
      </c>
      <c r="Q8155" s="2">
        <v>0</v>
      </c>
      <c r="R8155"/>
      <c r="S8155"/>
    </row>
    <row r="8156" spans="1:19" x14ac:dyDescent="0.3">
      <c r="A8156">
        <v>8155</v>
      </c>
      <c r="B8156" t="s">
        <v>8171</v>
      </c>
      <c r="C8156" t="s">
        <v>17</v>
      </c>
      <c r="D8156" s="1">
        <v>299.60000000000002</v>
      </c>
      <c r="E8156" s="1">
        <v>310.7</v>
      </c>
      <c r="F8156" s="2">
        <v>1393</v>
      </c>
      <c r="G8156" s="1">
        <f>2*PI()*Predictive_Maintenance_Data[[#This Row],[Rotational speed '[rpm']]]/60</f>
        <v>145.87461888168608</v>
      </c>
      <c r="H8156" s="1">
        <v>52.1</v>
      </c>
      <c r="I8156" s="1">
        <f t="shared" si="127"/>
        <v>11.099999999999966</v>
      </c>
      <c r="J8156" s="1">
        <f>Predictive_Maintenance_Data[[#This Row],[Torque '[Nm']]]*Predictive_Maintenance_Data[[#This Row],[Angular velocity '[rad/s']]]/1000</f>
        <v>7.6000676437358443</v>
      </c>
      <c r="K8156" s="2">
        <v>110</v>
      </c>
      <c r="L8156" s="2">
        <v>0</v>
      </c>
      <c r="M8156" s="2">
        <v>0</v>
      </c>
      <c r="N8156" s="2">
        <v>0</v>
      </c>
      <c r="O8156" s="2">
        <v>0</v>
      </c>
      <c r="P8156" s="2">
        <v>0</v>
      </c>
      <c r="Q8156" s="2">
        <v>0</v>
      </c>
      <c r="R8156"/>
      <c r="S8156"/>
    </row>
    <row r="8157" spans="1:19" x14ac:dyDescent="0.3">
      <c r="A8157">
        <v>8156</v>
      </c>
      <c r="B8157" t="s">
        <v>8172</v>
      </c>
      <c r="C8157" t="s">
        <v>17</v>
      </c>
      <c r="D8157" s="1">
        <v>299.5</v>
      </c>
      <c r="E8157" s="1">
        <v>310.8</v>
      </c>
      <c r="F8157" s="2">
        <v>1283</v>
      </c>
      <c r="G8157" s="1">
        <f>2*PI()*Predictive_Maintenance_Data[[#This Row],[Rotational speed '[rpm']]]/60</f>
        <v>134.35544581852349</v>
      </c>
      <c r="H8157" s="1">
        <v>52.4</v>
      </c>
      <c r="I8157" s="1">
        <f t="shared" si="127"/>
        <v>11.300000000000011</v>
      </c>
      <c r="J8157" s="1">
        <f>Predictive_Maintenance_Data[[#This Row],[Torque '[Nm']]]*Predictive_Maintenance_Data[[#This Row],[Angular velocity '[rad/s']]]/1000</f>
        <v>7.0402253608906316</v>
      </c>
      <c r="K8157" s="2">
        <v>112</v>
      </c>
      <c r="L8157" s="2">
        <v>0</v>
      </c>
      <c r="M8157" s="2">
        <v>0</v>
      </c>
      <c r="N8157" s="2">
        <v>0</v>
      </c>
      <c r="O8157" s="2">
        <v>0</v>
      </c>
      <c r="P8157" s="2">
        <v>0</v>
      </c>
      <c r="Q8157" s="2">
        <v>0</v>
      </c>
      <c r="R8157"/>
      <c r="S8157"/>
    </row>
    <row r="8158" spans="1:19" x14ac:dyDescent="0.3">
      <c r="A8158">
        <v>8157</v>
      </c>
      <c r="B8158" t="s">
        <v>8173</v>
      </c>
      <c r="C8158" t="s">
        <v>17</v>
      </c>
      <c r="D8158" s="1">
        <v>299.60000000000002</v>
      </c>
      <c r="E8158" s="1">
        <v>310.8</v>
      </c>
      <c r="F8158" s="2">
        <v>1644</v>
      </c>
      <c r="G8158" s="1">
        <f>2*PI()*Predictive_Maintenance_Data[[#This Row],[Rotational speed '[rpm']]]/60</f>
        <v>172.15927741672067</v>
      </c>
      <c r="H8158" s="1">
        <v>30.9</v>
      </c>
      <c r="I8158" s="1">
        <f t="shared" si="127"/>
        <v>11.199999999999989</v>
      </c>
      <c r="J8158" s="1">
        <f>Predictive_Maintenance_Data[[#This Row],[Torque '[Nm']]]*Predictive_Maintenance_Data[[#This Row],[Angular velocity '[rad/s']]]/1000</f>
        <v>5.3197216721766685</v>
      </c>
      <c r="K8158" s="2">
        <v>114</v>
      </c>
      <c r="L8158" s="2">
        <v>0</v>
      </c>
      <c r="M8158" s="2">
        <v>0</v>
      </c>
      <c r="N8158" s="2">
        <v>0</v>
      </c>
      <c r="O8158" s="2">
        <v>0</v>
      </c>
      <c r="P8158" s="2">
        <v>0</v>
      </c>
      <c r="Q8158" s="2">
        <v>0</v>
      </c>
      <c r="R8158"/>
      <c r="S8158"/>
    </row>
    <row r="8159" spans="1:19" x14ac:dyDescent="0.3">
      <c r="A8159">
        <v>8158</v>
      </c>
      <c r="B8159" t="s">
        <v>8174</v>
      </c>
      <c r="C8159" t="s">
        <v>17</v>
      </c>
      <c r="D8159" s="1">
        <v>299.60000000000002</v>
      </c>
      <c r="E8159" s="1">
        <v>310.8</v>
      </c>
      <c r="F8159" s="2">
        <v>1498</v>
      </c>
      <c r="G8159" s="1">
        <f>2*PI()*Predictive_Maintenance_Data[[#This Row],[Rotational speed '[rpm']]]/60</f>
        <v>156.87019316925034</v>
      </c>
      <c r="H8159" s="1">
        <v>46.9</v>
      </c>
      <c r="I8159" s="1">
        <f t="shared" si="127"/>
        <v>11.199999999999989</v>
      </c>
      <c r="J8159" s="1">
        <f>Predictive_Maintenance_Data[[#This Row],[Torque '[Nm']]]*Predictive_Maintenance_Data[[#This Row],[Angular velocity '[rad/s']]]/1000</f>
        <v>7.357212059637841</v>
      </c>
      <c r="K8159" s="2">
        <v>116</v>
      </c>
      <c r="L8159" s="2">
        <v>0</v>
      </c>
      <c r="M8159" s="2">
        <v>0</v>
      </c>
      <c r="N8159" s="2">
        <v>0</v>
      </c>
      <c r="O8159" s="2">
        <v>0</v>
      </c>
      <c r="P8159" s="2">
        <v>0</v>
      </c>
      <c r="Q8159" s="2">
        <v>0</v>
      </c>
      <c r="R8159"/>
      <c r="S8159"/>
    </row>
    <row r="8160" spans="1:19" x14ac:dyDescent="0.3">
      <c r="A8160">
        <v>8159</v>
      </c>
      <c r="B8160" t="s">
        <v>8175</v>
      </c>
      <c r="C8160" t="s">
        <v>17</v>
      </c>
      <c r="D8160" s="1">
        <v>299.60000000000002</v>
      </c>
      <c r="E8160" s="1">
        <v>310.8</v>
      </c>
      <c r="F8160" s="2">
        <v>1400</v>
      </c>
      <c r="G8160" s="1">
        <f>2*PI()*Predictive_Maintenance_Data[[#This Row],[Rotational speed '[rpm']]]/60</f>
        <v>146.60765716752366</v>
      </c>
      <c r="H8160" s="1">
        <v>40.799999999999997</v>
      </c>
      <c r="I8160" s="1">
        <f t="shared" si="127"/>
        <v>11.199999999999989</v>
      </c>
      <c r="J8160" s="1">
        <f>Predictive_Maintenance_Data[[#This Row],[Torque '[Nm']]]*Predictive_Maintenance_Data[[#This Row],[Angular velocity '[rad/s']]]/1000</f>
        <v>5.9815924124349653</v>
      </c>
      <c r="K8160" s="2">
        <v>118</v>
      </c>
      <c r="L8160" s="2">
        <v>0</v>
      </c>
      <c r="M8160" s="2">
        <v>0</v>
      </c>
      <c r="N8160" s="2">
        <v>0</v>
      </c>
      <c r="O8160" s="2">
        <v>0</v>
      </c>
      <c r="P8160" s="2">
        <v>0</v>
      </c>
      <c r="Q8160" s="2">
        <v>0</v>
      </c>
      <c r="R8160"/>
      <c r="S8160"/>
    </row>
    <row r="8161" spans="1:19" x14ac:dyDescent="0.3">
      <c r="A8161">
        <v>8160</v>
      </c>
      <c r="B8161" t="s">
        <v>8176</v>
      </c>
      <c r="C8161" t="s">
        <v>27</v>
      </c>
      <c r="D8161" s="1">
        <v>299.60000000000002</v>
      </c>
      <c r="E8161" s="1">
        <v>310.89999999999998</v>
      </c>
      <c r="F8161" s="2">
        <v>1679</v>
      </c>
      <c r="G8161" s="1">
        <f>2*PI()*Predictive_Maintenance_Data[[#This Row],[Rotational speed '[rpm']]]/60</f>
        <v>175.82446884590874</v>
      </c>
      <c r="H8161" s="1">
        <v>31.2</v>
      </c>
      <c r="I8161" s="1">
        <f t="shared" si="127"/>
        <v>11.299999999999955</v>
      </c>
      <c r="J8161" s="1">
        <f>Predictive_Maintenance_Data[[#This Row],[Torque '[Nm']]]*Predictive_Maintenance_Data[[#This Row],[Angular velocity '[rad/s']]]/1000</f>
        <v>5.4857234279923519</v>
      </c>
      <c r="K8161" s="2">
        <v>120</v>
      </c>
      <c r="L8161" s="2">
        <v>0</v>
      </c>
      <c r="M8161" s="2">
        <v>0</v>
      </c>
      <c r="N8161" s="2">
        <v>0</v>
      </c>
      <c r="O8161" s="2">
        <v>0</v>
      </c>
      <c r="P8161" s="2">
        <v>0</v>
      </c>
      <c r="Q8161" s="2">
        <v>0</v>
      </c>
      <c r="R8161"/>
      <c r="S8161"/>
    </row>
    <row r="8162" spans="1:19" x14ac:dyDescent="0.3">
      <c r="A8162">
        <v>8161</v>
      </c>
      <c r="B8162" t="s">
        <v>8177</v>
      </c>
      <c r="C8162" t="s">
        <v>15</v>
      </c>
      <c r="D8162" s="1">
        <v>299.7</v>
      </c>
      <c r="E8162" s="1">
        <v>311.10000000000002</v>
      </c>
      <c r="F8162" s="2">
        <v>1618</v>
      </c>
      <c r="G8162" s="1">
        <f>2*PI()*Predictive_Maintenance_Data[[#This Row],[Rotational speed '[rpm']]]/60</f>
        <v>169.4365637836095</v>
      </c>
      <c r="H8162" s="1">
        <v>30.3</v>
      </c>
      <c r="I8162" s="1">
        <f t="shared" si="127"/>
        <v>11.400000000000034</v>
      </c>
      <c r="J8162" s="1">
        <f>Predictive_Maintenance_Data[[#This Row],[Torque '[Nm']]]*Predictive_Maintenance_Data[[#This Row],[Angular velocity '[rad/s']]]/1000</f>
        <v>5.1339278826433681</v>
      </c>
      <c r="K8162" s="2">
        <v>125</v>
      </c>
      <c r="L8162" s="2">
        <v>0</v>
      </c>
      <c r="M8162" s="2">
        <v>0</v>
      </c>
      <c r="N8162" s="2">
        <v>0</v>
      </c>
      <c r="O8162" s="2">
        <v>0</v>
      </c>
      <c r="P8162" s="2">
        <v>0</v>
      </c>
      <c r="Q8162" s="2">
        <v>0</v>
      </c>
      <c r="R8162"/>
      <c r="S8162"/>
    </row>
    <row r="8163" spans="1:19" x14ac:dyDescent="0.3">
      <c r="A8163">
        <v>8162</v>
      </c>
      <c r="B8163" t="s">
        <v>8178</v>
      </c>
      <c r="C8163" t="s">
        <v>27</v>
      </c>
      <c r="D8163" s="1">
        <v>299.60000000000002</v>
      </c>
      <c r="E8163" s="1">
        <v>311</v>
      </c>
      <c r="F8163" s="2">
        <v>1714</v>
      </c>
      <c r="G8163" s="1">
        <f>2*PI()*Predictive_Maintenance_Data[[#This Row],[Rotational speed '[rpm']]]/60</f>
        <v>179.48966027509684</v>
      </c>
      <c r="H8163" s="1">
        <v>30.2</v>
      </c>
      <c r="I8163" s="1">
        <f t="shared" si="127"/>
        <v>11.399999999999977</v>
      </c>
      <c r="J8163" s="1">
        <f>Predictive_Maintenance_Data[[#This Row],[Torque '[Nm']]]*Predictive_Maintenance_Data[[#This Row],[Angular velocity '[rad/s']]]/1000</f>
        <v>5.4205877403079246</v>
      </c>
      <c r="K8163" s="2">
        <v>128</v>
      </c>
      <c r="L8163" s="2">
        <v>0</v>
      </c>
      <c r="M8163" s="2">
        <v>0</v>
      </c>
      <c r="N8163" s="2">
        <v>0</v>
      </c>
      <c r="O8163" s="2">
        <v>0</v>
      </c>
      <c r="P8163" s="2">
        <v>0</v>
      </c>
      <c r="Q8163" s="2">
        <v>0</v>
      </c>
      <c r="R8163"/>
      <c r="S8163"/>
    </row>
    <row r="8164" spans="1:19" x14ac:dyDescent="0.3">
      <c r="A8164">
        <v>8163</v>
      </c>
      <c r="B8164" t="s">
        <v>8179</v>
      </c>
      <c r="C8164" t="s">
        <v>17</v>
      </c>
      <c r="D8164" s="1">
        <v>299.60000000000002</v>
      </c>
      <c r="E8164" s="1">
        <v>311</v>
      </c>
      <c r="F8164" s="2">
        <v>1574</v>
      </c>
      <c r="G8164" s="1">
        <f>2*PI()*Predictive_Maintenance_Data[[#This Row],[Rotational speed '[rpm']]]/60</f>
        <v>164.82889455834447</v>
      </c>
      <c r="H8164" s="1">
        <v>35</v>
      </c>
      <c r="I8164" s="1">
        <f t="shared" si="127"/>
        <v>11.399999999999977</v>
      </c>
      <c r="J8164" s="1">
        <f>Predictive_Maintenance_Data[[#This Row],[Torque '[Nm']]]*Predictive_Maintenance_Data[[#This Row],[Angular velocity '[rad/s']]]/1000</f>
        <v>5.7690113095420568</v>
      </c>
      <c r="K8164" s="2">
        <v>133</v>
      </c>
      <c r="L8164" s="2">
        <v>0</v>
      </c>
      <c r="M8164" s="2">
        <v>0</v>
      </c>
      <c r="N8164" s="2">
        <v>0</v>
      </c>
      <c r="O8164" s="2">
        <v>0</v>
      </c>
      <c r="P8164" s="2">
        <v>0</v>
      </c>
      <c r="Q8164" s="2">
        <v>0</v>
      </c>
      <c r="R8164"/>
      <c r="S8164"/>
    </row>
    <row r="8165" spans="1:19" x14ac:dyDescent="0.3">
      <c r="A8165">
        <v>8164</v>
      </c>
      <c r="B8165" t="s">
        <v>8180</v>
      </c>
      <c r="C8165" t="s">
        <v>17</v>
      </c>
      <c r="D8165" s="1">
        <v>299.7</v>
      </c>
      <c r="E8165" s="1">
        <v>311.10000000000002</v>
      </c>
      <c r="F8165" s="2">
        <v>1574</v>
      </c>
      <c r="G8165" s="1">
        <f>2*PI()*Predictive_Maintenance_Data[[#This Row],[Rotational speed '[rpm']]]/60</f>
        <v>164.82889455834447</v>
      </c>
      <c r="H8165" s="1">
        <v>36.4</v>
      </c>
      <c r="I8165" s="1">
        <f t="shared" si="127"/>
        <v>11.400000000000034</v>
      </c>
      <c r="J8165" s="1">
        <f>Predictive_Maintenance_Data[[#This Row],[Torque '[Nm']]]*Predictive_Maintenance_Data[[#This Row],[Angular velocity '[rad/s']]]/1000</f>
        <v>5.9997717619237383</v>
      </c>
      <c r="K8165" s="2">
        <v>135</v>
      </c>
      <c r="L8165" s="2">
        <v>0</v>
      </c>
      <c r="M8165" s="2">
        <v>0</v>
      </c>
      <c r="N8165" s="2">
        <v>0</v>
      </c>
      <c r="O8165" s="2">
        <v>0</v>
      </c>
      <c r="P8165" s="2">
        <v>0</v>
      </c>
      <c r="Q8165" s="2">
        <v>0</v>
      </c>
      <c r="R8165"/>
      <c r="S8165"/>
    </row>
    <row r="8166" spans="1:19" x14ac:dyDescent="0.3">
      <c r="A8166">
        <v>8165</v>
      </c>
      <c r="B8166" t="s">
        <v>8181</v>
      </c>
      <c r="C8166" t="s">
        <v>17</v>
      </c>
      <c r="D8166" s="1">
        <v>299.60000000000002</v>
      </c>
      <c r="E8166" s="1">
        <v>310.89999999999998</v>
      </c>
      <c r="F8166" s="2">
        <v>1472</v>
      </c>
      <c r="G8166" s="1">
        <f>2*PI()*Predictive_Maintenance_Data[[#This Row],[Rotational speed '[rpm']]]/60</f>
        <v>154.14747953613917</v>
      </c>
      <c r="H8166" s="1">
        <v>40.9</v>
      </c>
      <c r="I8166" s="1">
        <f t="shared" si="127"/>
        <v>11.299999999999955</v>
      </c>
      <c r="J8166" s="1">
        <f>Predictive_Maintenance_Data[[#This Row],[Torque '[Nm']]]*Predictive_Maintenance_Data[[#This Row],[Angular velocity '[rad/s']]]/1000</f>
        <v>6.3046319130280919</v>
      </c>
      <c r="K8166" s="2">
        <v>137</v>
      </c>
      <c r="L8166" s="2">
        <v>0</v>
      </c>
      <c r="M8166" s="2">
        <v>0</v>
      </c>
      <c r="N8166" s="2">
        <v>0</v>
      </c>
      <c r="O8166" s="2">
        <v>0</v>
      </c>
      <c r="P8166" s="2">
        <v>0</v>
      </c>
      <c r="Q8166" s="2">
        <v>0</v>
      </c>
      <c r="R8166"/>
      <c r="S8166"/>
    </row>
    <row r="8167" spans="1:19" x14ac:dyDescent="0.3">
      <c r="A8167">
        <v>8166</v>
      </c>
      <c r="B8167" t="s">
        <v>8182</v>
      </c>
      <c r="C8167" t="s">
        <v>17</v>
      </c>
      <c r="D8167" s="1">
        <v>299.60000000000002</v>
      </c>
      <c r="E8167" s="1">
        <v>311</v>
      </c>
      <c r="F8167" s="2">
        <v>1552</v>
      </c>
      <c r="G8167" s="1">
        <f>2*PI()*Predictive_Maintenance_Data[[#This Row],[Rotational speed '[rpm']]]/60</f>
        <v>162.52505994571194</v>
      </c>
      <c r="H8167" s="1">
        <v>33.200000000000003</v>
      </c>
      <c r="I8167" s="1">
        <f t="shared" si="127"/>
        <v>11.399999999999977</v>
      </c>
      <c r="J8167" s="1">
        <f>Predictive_Maintenance_Data[[#This Row],[Torque '[Nm']]]*Predictive_Maintenance_Data[[#This Row],[Angular velocity '[rad/s']]]/1000</f>
        <v>5.395831990197637</v>
      </c>
      <c r="K8167" s="2">
        <v>139</v>
      </c>
      <c r="L8167" s="2">
        <v>0</v>
      </c>
      <c r="M8167" s="2">
        <v>0</v>
      </c>
      <c r="N8167" s="2">
        <v>0</v>
      </c>
      <c r="O8167" s="2">
        <v>0</v>
      </c>
      <c r="P8167" s="2">
        <v>0</v>
      </c>
      <c r="Q8167" s="2">
        <v>0</v>
      </c>
      <c r="R8167"/>
      <c r="S8167"/>
    </row>
    <row r="8168" spans="1:19" x14ac:dyDescent="0.3">
      <c r="A8168">
        <v>8167</v>
      </c>
      <c r="B8168" t="s">
        <v>8183</v>
      </c>
      <c r="C8168" t="s">
        <v>17</v>
      </c>
      <c r="D8168" s="1">
        <v>299.7</v>
      </c>
      <c r="E8168" s="1">
        <v>311.10000000000002</v>
      </c>
      <c r="F8168" s="2">
        <v>1603</v>
      </c>
      <c r="G8168" s="1">
        <f>2*PI()*Predictive_Maintenance_Data[[#This Row],[Rotational speed '[rpm']]]/60</f>
        <v>167.86576745681461</v>
      </c>
      <c r="H8168" s="1">
        <v>31.4</v>
      </c>
      <c r="I8168" s="1">
        <f t="shared" si="127"/>
        <v>11.400000000000034</v>
      </c>
      <c r="J8168" s="1">
        <f>Predictive_Maintenance_Data[[#This Row],[Torque '[Nm']]]*Predictive_Maintenance_Data[[#This Row],[Angular velocity '[rad/s']]]/1000</f>
        <v>5.2709850981439788</v>
      </c>
      <c r="K8168" s="2">
        <v>141</v>
      </c>
      <c r="L8168" s="2">
        <v>0</v>
      </c>
      <c r="M8168" s="2">
        <v>0</v>
      </c>
      <c r="N8168" s="2">
        <v>0</v>
      </c>
      <c r="O8168" s="2">
        <v>0</v>
      </c>
      <c r="P8168" s="2">
        <v>0</v>
      </c>
      <c r="Q8168" s="2">
        <v>0</v>
      </c>
      <c r="R8168"/>
      <c r="S8168"/>
    </row>
    <row r="8169" spans="1:19" x14ac:dyDescent="0.3">
      <c r="A8169">
        <v>8168</v>
      </c>
      <c r="B8169" t="s">
        <v>8184</v>
      </c>
      <c r="C8169" t="s">
        <v>27</v>
      </c>
      <c r="D8169" s="1">
        <v>299.7</v>
      </c>
      <c r="E8169" s="1">
        <v>311.10000000000002</v>
      </c>
      <c r="F8169" s="2">
        <v>1353</v>
      </c>
      <c r="G8169" s="1">
        <f>2*PI()*Predictive_Maintenance_Data[[#This Row],[Rotational speed '[rpm']]]/60</f>
        <v>141.68582867689966</v>
      </c>
      <c r="H8169" s="1">
        <v>47.1</v>
      </c>
      <c r="I8169" s="1">
        <f t="shared" si="127"/>
        <v>11.400000000000034</v>
      </c>
      <c r="J8169" s="1">
        <f>Predictive_Maintenance_Data[[#This Row],[Torque '[Nm']]]*Predictive_Maintenance_Data[[#This Row],[Angular velocity '[rad/s']]]/1000</f>
        <v>6.6734025306819742</v>
      </c>
      <c r="K8169" s="2">
        <v>143</v>
      </c>
      <c r="L8169" s="2">
        <v>0</v>
      </c>
      <c r="M8169" s="2">
        <v>0</v>
      </c>
      <c r="N8169" s="2">
        <v>0</v>
      </c>
      <c r="O8169" s="2">
        <v>0</v>
      </c>
      <c r="P8169" s="2">
        <v>0</v>
      </c>
      <c r="Q8169" s="2">
        <v>0</v>
      </c>
      <c r="R8169"/>
      <c r="S8169"/>
    </row>
    <row r="8170" spans="1:19" x14ac:dyDescent="0.3">
      <c r="A8170">
        <v>8169</v>
      </c>
      <c r="B8170" t="s">
        <v>8185</v>
      </c>
      <c r="C8170" t="s">
        <v>17</v>
      </c>
      <c r="D8170" s="1">
        <v>299.7</v>
      </c>
      <c r="E8170" s="1">
        <v>311.10000000000002</v>
      </c>
      <c r="F8170" s="2">
        <v>1690</v>
      </c>
      <c r="G8170" s="1">
        <f>2*PI()*Predictive_Maintenance_Data[[#This Row],[Rotational speed '[rpm']]]/60</f>
        <v>176.97638615222502</v>
      </c>
      <c r="H8170" s="1">
        <v>30.6</v>
      </c>
      <c r="I8170" s="1">
        <f t="shared" si="127"/>
        <v>11.400000000000034</v>
      </c>
      <c r="J8170" s="1">
        <f>Predictive_Maintenance_Data[[#This Row],[Torque '[Nm']]]*Predictive_Maintenance_Data[[#This Row],[Angular velocity '[rad/s']]]/1000</f>
        <v>5.4154774162580859</v>
      </c>
      <c r="K8170" s="2">
        <v>148</v>
      </c>
      <c r="L8170" s="2">
        <v>0</v>
      </c>
      <c r="M8170" s="2">
        <v>0</v>
      </c>
      <c r="N8170" s="2">
        <v>0</v>
      </c>
      <c r="O8170" s="2">
        <v>0</v>
      </c>
      <c r="P8170" s="2">
        <v>0</v>
      </c>
      <c r="Q8170" s="2">
        <v>0</v>
      </c>
      <c r="R8170"/>
      <c r="S8170"/>
    </row>
    <row r="8171" spans="1:19" x14ac:dyDescent="0.3">
      <c r="A8171">
        <v>8170</v>
      </c>
      <c r="B8171" t="s">
        <v>8186</v>
      </c>
      <c r="C8171" t="s">
        <v>15</v>
      </c>
      <c r="D8171" s="1">
        <v>299.8</v>
      </c>
      <c r="E8171" s="1">
        <v>311.2</v>
      </c>
      <c r="F8171" s="2">
        <v>1745</v>
      </c>
      <c r="G8171" s="1">
        <f>2*PI()*Predictive_Maintenance_Data[[#This Row],[Rotational speed '[rpm']]]/60</f>
        <v>182.7359726838063</v>
      </c>
      <c r="H8171" s="1">
        <v>26.3</v>
      </c>
      <c r="I8171" s="1">
        <f t="shared" si="127"/>
        <v>11.399999999999977</v>
      </c>
      <c r="J8171" s="1">
        <f>Predictive_Maintenance_Data[[#This Row],[Torque '[Nm']]]*Predictive_Maintenance_Data[[#This Row],[Angular velocity '[rad/s']]]/1000</f>
        <v>4.8059560815841058</v>
      </c>
      <c r="K8171" s="2">
        <v>150</v>
      </c>
      <c r="L8171" s="2">
        <v>0</v>
      </c>
      <c r="M8171" s="2">
        <v>0</v>
      </c>
      <c r="N8171" s="2">
        <v>0</v>
      </c>
      <c r="O8171" s="2">
        <v>0</v>
      </c>
      <c r="P8171" s="2">
        <v>0</v>
      </c>
      <c r="Q8171" s="2">
        <v>0</v>
      </c>
      <c r="R8171"/>
      <c r="S8171"/>
    </row>
    <row r="8172" spans="1:19" x14ac:dyDescent="0.3">
      <c r="A8172">
        <v>8171</v>
      </c>
      <c r="B8172" t="s">
        <v>8187</v>
      </c>
      <c r="C8172" t="s">
        <v>17</v>
      </c>
      <c r="D8172" s="1">
        <v>299.89999999999998</v>
      </c>
      <c r="E8172" s="1">
        <v>311.3</v>
      </c>
      <c r="F8172" s="2">
        <v>1522</v>
      </c>
      <c r="G8172" s="1">
        <f>2*PI()*Predictive_Maintenance_Data[[#This Row],[Rotational speed '[rpm']]]/60</f>
        <v>159.38346729212216</v>
      </c>
      <c r="H8172" s="1">
        <v>45.7</v>
      </c>
      <c r="I8172" s="1">
        <f t="shared" si="127"/>
        <v>11.400000000000034</v>
      </c>
      <c r="J8172" s="1">
        <f>Predictive_Maintenance_Data[[#This Row],[Torque '[Nm']]]*Predictive_Maintenance_Data[[#This Row],[Angular velocity '[rad/s']]]/1000</f>
        <v>7.2838244552499836</v>
      </c>
      <c r="K8172" s="2">
        <v>153</v>
      </c>
      <c r="L8172" s="2">
        <v>0</v>
      </c>
      <c r="M8172" s="2">
        <v>0</v>
      </c>
      <c r="N8172" s="2">
        <v>0</v>
      </c>
      <c r="O8172" s="2">
        <v>0</v>
      </c>
      <c r="P8172" s="2">
        <v>0</v>
      </c>
      <c r="Q8172" s="2">
        <v>0</v>
      </c>
      <c r="R8172"/>
      <c r="S8172"/>
    </row>
    <row r="8173" spans="1:19" x14ac:dyDescent="0.3">
      <c r="A8173">
        <v>8172</v>
      </c>
      <c r="B8173" t="s">
        <v>8188</v>
      </c>
      <c r="C8173" t="s">
        <v>27</v>
      </c>
      <c r="D8173" s="1">
        <v>300</v>
      </c>
      <c r="E8173" s="1">
        <v>311.39999999999998</v>
      </c>
      <c r="F8173" s="2">
        <v>1641</v>
      </c>
      <c r="G8173" s="1">
        <f>2*PI()*Predictive_Maintenance_Data[[#This Row],[Rotational speed '[rpm']]]/60</f>
        <v>171.84511815136167</v>
      </c>
      <c r="H8173" s="1">
        <v>34.5</v>
      </c>
      <c r="I8173" s="1">
        <f t="shared" si="127"/>
        <v>11.399999999999977</v>
      </c>
      <c r="J8173" s="1">
        <f>Predictive_Maintenance_Data[[#This Row],[Torque '[Nm']]]*Predictive_Maintenance_Data[[#This Row],[Angular velocity '[rad/s']]]/1000</f>
        <v>5.9286565762219778</v>
      </c>
      <c r="K8173" s="2">
        <v>155</v>
      </c>
      <c r="L8173" s="2">
        <v>0</v>
      </c>
      <c r="M8173" s="2">
        <v>0</v>
      </c>
      <c r="N8173" s="2">
        <v>0</v>
      </c>
      <c r="O8173" s="2">
        <v>0</v>
      </c>
      <c r="P8173" s="2">
        <v>0</v>
      </c>
      <c r="Q8173" s="2">
        <v>0</v>
      </c>
      <c r="R8173"/>
      <c r="S8173"/>
    </row>
    <row r="8174" spans="1:19" x14ac:dyDescent="0.3">
      <c r="A8174">
        <v>8173</v>
      </c>
      <c r="B8174" t="s">
        <v>8189</v>
      </c>
      <c r="C8174" t="s">
        <v>17</v>
      </c>
      <c r="D8174" s="1">
        <v>299.89999999999998</v>
      </c>
      <c r="E8174" s="1">
        <v>311.39999999999998</v>
      </c>
      <c r="F8174" s="2">
        <v>1596</v>
      </c>
      <c r="G8174" s="1">
        <f>2*PI()*Predictive_Maintenance_Data[[#This Row],[Rotational speed '[rpm']]]/60</f>
        <v>167.132729170977</v>
      </c>
      <c r="H8174" s="1">
        <v>28.9</v>
      </c>
      <c r="I8174" s="1">
        <f t="shared" si="127"/>
        <v>11.5</v>
      </c>
      <c r="J8174" s="1">
        <f>Predictive_Maintenance_Data[[#This Row],[Torque '[Nm']]]*Predictive_Maintenance_Data[[#This Row],[Angular velocity '[rad/s']]]/1000</f>
        <v>4.8301358730412352</v>
      </c>
      <c r="K8174" s="2">
        <v>160</v>
      </c>
      <c r="L8174" s="2">
        <v>0</v>
      </c>
      <c r="M8174" s="2">
        <v>0</v>
      </c>
      <c r="N8174" s="2">
        <v>0</v>
      </c>
      <c r="O8174" s="2">
        <v>0</v>
      </c>
      <c r="P8174" s="2">
        <v>0</v>
      </c>
      <c r="Q8174" s="2">
        <v>0</v>
      </c>
      <c r="R8174"/>
      <c r="S8174"/>
    </row>
    <row r="8175" spans="1:19" x14ac:dyDescent="0.3">
      <c r="A8175">
        <v>8174</v>
      </c>
      <c r="B8175" t="s">
        <v>8190</v>
      </c>
      <c r="C8175" t="s">
        <v>27</v>
      </c>
      <c r="D8175" s="1">
        <v>299.89999999999998</v>
      </c>
      <c r="E8175" s="1">
        <v>311.39999999999998</v>
      </c>
      <c r="F8175" s="2">
        <v>1497</v>
      </c>
      <c r="G8175" s="1">
        <f>2*PI()*Predictive_Maintenance_Data[[#This Row],[Rotational speed '[rpm']]]/60</f>
        <v>156.76547341413067</v>
      </c>
      <c r="H8175" s="1">
        <v>37</v>
      </c>
      <c r="I8175" s="1">
        <f t="shared" si="127"/>
        <v>11.5</v>
      </c>
      <c r="J8175" s="1">
        <f>Predictive_Maintenance_Data[[#This Row],[Torque '[Nm']]]*Predictive_Maintenance_Data[[#This Row],[Angular velocity '[rad/s']]]/1000</f>
        <v>5.8003225163228347</v>
      </c>
      <c r="K8175" s="2">
        <v>162</v>
      </c>
      <c r="L8175" s="2">
        <v>0</v>
      </c>
      <c r="M8175" s="2">
        <v>0</v>
      </c>
      <c r="N8175" s="2">
        <v>0</v>
      </c>
      <c r="O8175" s="2">
        <v>0</v>
      </c>
      <c r="P8175" s="2">
        <v>0</v>
      </c>
      <c r="Q8175" s="2">
        <v>0</v>
      </c>
      <c r="R8175"/>
      <c r="S8175"/>
    </row>
    <row r="8176" spans="1:19" x14ac:dyDescent="0.3">
      <c r="A8176">
        <v>8175</v>
      </c>
      <c r="B8176" t="s">
        <v>8191</v>
      </c>
      <c r="C8176" t="s">
        <v>17</v>
      </c>
      <c r="D8176" s="1">
        <v>299.89999999999998</v>
      </c>
      <c r="E8176" s="1">
        <v>311.3</v>
      </c>
      <c r="F8176" s="2">
        <v>1371</v>
      </c>
      <c r="G8176" s="1">
        <f>2*PI()*Predictive_Maintenance_Data[[#This Row],[Rotational speed '[rpm']]]/60</f>
        <v>143.57078426905355</v>
      </c>
      <c r="H8176" s="1">
        <v>52.3</v>
      </c>
      <c r="I8176" s="1">
        <f t="shared" si="127"/>
        <v>11.400000000000034</v>
      </c>
      <c r="J8176" s="1">
        <f>Predictive_Maintenance_Data[[#This Row],[Torque '[Nm']]]*Predictive_Maintenance_Data[[#This Row],[Angular velocity '[rad/s']]]/1000</f>
        <v>7.5087520172715001</v>
      </c>
      <c r="K8176" s="2">
        <v>167</v>
      </c>
      <c r="L8176" s="2">
        <v>0</v>
      </c>
      <c r="M8176" s="2">
        <v>0</v>
      </c>
      <c r="N8176" s="2">
        <v>0</v>
      </c>
      <c r="O8176" s="2">
        <v>0</v>
      </c>
      <c r="P8176" s="2">
        <v>0</v>
      </c>
      <c r="Q8176" s="2">
        <v>0</v>
      </c>
      <c r="R8176"/>
      <c r="S8176"/>
    </row>
    <row r="8177" spans="1:19" x14ac:dyDescent="0.3">
      <c r="A8177">
        <v>8176</v>
      </c>
      <c r="B8177" t="s">
        <v>8192</v>
      </c>
      <c r="C8177" t="s">
        <v>15</v>
      </c>
      <c r="D8177" s="1">
        <v>299.89999999999998</v>
      </c>
      <c r="E8177" s="1">
        <v>311.3</v>
      </c>
      <c r="F8177" s="2">
        <v>1445</v>
      </c>
      <c r="G8177" s="1">
        <f>2*PI()*Predictive_Maintenance_Data[[#This Row],[Rotational speed '[rpm']]]/60</f>
        <v>151.32004614790836</v>
      </c>
      <c r="H8177" s="1">
        <v>41.2</v>
      </c>
      <c r="I8177" s="1">
        <f t="shared" si="127"/>
        <v>11.400000000000034</v>
      </c>
      <c r="J8177" s="1">
        <f>Predictive_Maintenance_Data[[#This Row],[Torque '[Nm']]]*Predictive_Maintenance_Data[[#This Row],[Angular velocity '[rad/s']]]/1000</f>
        <v>6.234385901293825</v>
      </c>
      <c r="K8177" s="2">
        <v>169</v>
      </c>
      <c r="L8177" s="2">
        <v>0</v>
      </c>
      <c r="M8177" s="2">
        <v>0</v>
      </c>
      <c r="N8177" s="2">
        <v>0</v>
      </c>
      <c r="O8177" s="2">
        <v>0</v>
      </c>
      <c r="P8177" s="2">
        <v>0</v>
      </c>
      <c r="Q8177" s="2">
        <v>0</v>
      </c>
      <c r="R8177"/>
      <c r="S8177"/>
    </row>
    <row r="8178" spans="1:19" x14ac:dyDescent="0.3">
      <c r="A8178">
        <v>8177</v>
      </c>
      <c r="B8178" t="s">
        <v>8193</v>
      </c>
      <c r="C8178" t="s">
        <v>17</v>
      </c>
      <c r="D8178" s="1">
        <v>299.8</v>
      </c>
      <c r="E8178" s="1">
        <v>311.2</v>
      </c>
      <c r="F8178" s="2">
        <v>1564</v>
      </c>
      <c r="G8178" s="1">
        <f>2*PI()*Predictive_Maintenance_Data[[#This Row],[Rotational speed '[rpm']]]/60</f>
        <v>163.7816970071479</v>
      </c>
      <c r="H8178" s="1">
        <v>40</v>
      </c>
      <c r="I8178" s="1">
        <f t="shared" si="127"/>
        <v>11.399999999999977</v>
      </c>
      <c r="J8178" s="1">
        <f>Predictive_Maintenance_Data[[#This Row],[Torque '[Nm']]]*Predictive_Maintenance_Data[[#This Row],[Angular velocity '[rad/s']]]/1000</f>
        <v>6.5512678802859154</v>
      </c>
      <c r="K8178" s="2">
        <v>172</v>
      </c>
      <c r="L8178" s="2">
        <v>0</v>
      </c>
      <c r="M8178" s="2">
        <v>0</v>
      </c>
      <c r="N8178" s="2">
        <v>0</v>
      </c>
      <c r="O8178" s="2">
        <v>0</v>
      </c>
      <c r="P8178" s="2">
        <v>0</v>
      </c>
      <c r="Q8178" s="2">
        <v>0</v>
      </c>
      <c r="R8178"/>
      <c r="S8178"/>
    </row>
    <row r="8179" spans="1:19" x14ac:dyDescent="0.3">
      <c r="A8179">
        <v>8178</v>
      </c>
      <c r="B8179" t="s">
        <v>8194</v>
      </c>
      <c r="C8179" t="s">
        <v>17</v>
      </c>
      <c r="D8179" s="1">
        <v>299.7</v>
      </c>
      <c r="E8179" s="1">
        <v>311.10000000000002</v>
      </c>
      <c r="F8179" s="2">
        <v>1439</v>
      </c>
      <c r="G8179" s="1">
        <f>2*PI()*Predictive_Maintenance_Data[[#This Row],[Rotational speed '[rpm']]]/60</f>
        <v>150.69172761719039</v>
      </c>
      <c r="H8179" s="1">
        <v>44.9</v>
      </c>
      <c r="I8179" s="1">
        <f t="shared" si="127"/>
        <v>11.400000000000034</v>
      </c>
      <c r="J8179" s="1">
        <f>Predictive_Maintenance_Data[[#This Row],[Torque '[Nm']]]*Predictive_Maintenance_Data[[#This Row],[Angular velocity '[rad/s']]]/1000</f>
        <v>6.7660585700118485</v>
      </c>
      <c r="K8179" s="2">
        <v>174</v>
      </c>
      <c r="L8179" s="2">
        <v>0</v>
      </c>
      <c r="M8179" s="2">
        <v>0</v>
      </c>
      <c r="N8179" s="2">
        <v>0</v>
      </c>
      <c r="O8179" s="2">
        <v>0</v>
      </c>
      <c r="P8179" s="2">
        <v>0</v>
      </c>
      <c r="Q8179" s="2">
        <v>0</v>
      </c>
      <c r="R8179"/>
      <c r="S8179"/>
    </row>
    <row r="8180" spans="1:19" x14ac:dyDescent="0.3">
      <c r="A8180">
        <v>8179</v>
      </c>
      <c r="B8180" t="s">
        <v>8195</v>
      </c>
      <c r="C8180" t="s">
        <v>17</v>
      </c>
      <c r="D8180" s="1">
        <v>299.7</v>
      </c>
      <c r="E8180" s="1">
        <v>311.2</v>
      </c>
      <c r="F8180" s="2">
        <v>1352</v>
      </c>
      <c r="G8180" s="1">
        <f>2*PI()*Predictive_Maintenance_Data[[#This Row],[Rotational speed '[rpm']]]/60</f>
        <v>141.58110892178001</v>
      </c>
      <c r="H8180" s="1">
        <v>52.1</v>
      </c>
      <c r="I8180" s="1">
        <f t="shared" si="127"/>
        <v>11.5</v>
      </c>
      <c r="J8180" s="1">
        <f>Predictive_Maintenance_Data[[#This Row],[Torque '[Nm']]]*Predictive_Maintenance_Data[[#This Row],[Angular velocity '[rad/s']]]/1000</f>
        <v>7.3763757748247389</v>
      </c>
      <c r="K8180" s="2">
        <v>176</v>
      </c>
      <c r="L8180" s="2">
        <v>0</v>
      </c>
      <c r="M8180" s="2">
        <v>0</v>
      </c>
      <c r="N8180" s="2">
        <v>0</v>
      </c>
      <c r="O8180" s="2">
        <v>0</v>
      </c>
      <c r="P8180" s="2">
        <v>0</v>
      </c>
      <c r="Q8180" s="2">
        <v>0</v>
      </c>
      <c r="R8180"/>
      <c r="S8180"/>
    </row>
    <row r="8181" spans="1:19" x14ac:dyDescent="0.3">
      <c r="A8181">
        <v>8180</v>
      </c>
      <c r="B8181" t="s">
        <v>8196</v>
      </c>
      <c r="C8181" t="s">
        <v>17</v>
      </c>
      <c r="D8181" s="1">
        <v>299.8</v>
      </c>
      <c r="E8181" s="1">
        <v>311.3</v>
      </c>
      <c r="F8181" s="2">
        <v>1560</v>
      </c>
      <c r="G8181" s="1">
        <f>2*PI()*Predictive_Maintenance_Data[[#This Row],[Rotational speed '[rpm']]]/60</f>
        <v>163.36281798666923</v>
      </c>
      <c r="H8181" s="1">
        <v>35.4</v>
      </c>
      <c r="I8181" s="1">
        <f t="shared" si="127"/>
        <v>11.5</v>
      </c>
      <c r="J8181" s="1">
        <f>Predictive_Maintenance_Data[[#This Row],[Torque '[Nm']]]*Predictive_Maintenance_Data[[#This Row],[Angular velocity '[rad/s']]]/1000</f>
        <v>5.7830437567280901</v>
      </c>
      <c r="K8181" s="2">
        <v>178</v>
      </c>
      <c r="L8181" s="2">
        <v>0</v>
      </c>
      <c r="M8181" s="2">
        <v>0</v>
      </c>
      <c r="N8181" s="2">
        <v>0</v>
      </c>
      <c r="O8181" s="2">
        <v>0</v>
      </c>
      <c r="P8181" s="2">
        <v>0</v>
      </c>
      <c r="Q8181" s="2">
        <v>0</v>
      </c>
      <c r="R8181"/>
      <c r="S8181"/>
    </row>
    <row r="8182" spans="1:19" x14ac:dyDescent="0.3">
      <c r="A8182">
        <v>8181</v>
      </c>
      <c r="B8182" t="s">
        <v>8197</v>
      </c>
      <c r="C8182" t="s">
        <v>15</v>
      </c>
      <c r="D8182" s="1">
        <v>299.7</v>
      </c>
      <c r="E8182" s="1">
        <v>311.2</v>
      </c>
      <c r="F8182" s="2">
        <v>1616</v>
      </c>
      <c r="G8182" s="1">
        <f>2*PI()*Predictive_Maintenance_Data[[#This Row],[Rotational speed '[rpm']]]/60</f>
        <v>169.22712427337018</v>
      </c>
      <c r="H8182" s="1">
        <v>42.3</v>
      </c>
      <c r="I8182" s="1">
        <f t="shared" si="127"/>
        <v>11.5</v>
      </c>
      <c r="J8182" s="1">
        <f>Predictive_Maintenance_Data[[#This Row],[Torque '[Nm']]]*Predictive_Maintenance_Data[[#This Row],[Angular velocity '[rad/s']]]/1000</f>
        <v>7.158307356763558</v>
      </c>
      <c r="K8182" s="2">
        <v>180</v>
      </c>
      <c r="L8182" s="2">
        <v>0</v>
      </c>
      <c r="M8182" s="2">
        <v>0</v>
      </c>
      <c r="N8182" s="2">
        <v>0</v>
      </c>
      <c r="O8182" s="2">
        <v>0</v>
      </c>
      <c r="P8182" s="2">
        <v>0</v>
      </c>
      <c r="Q8182" s="2">
        <v>0</v>
      </c>
      <c r="R8182"/>
      <c r="S8182"/>
    </row>
    <row r="8183" spans="1:19" x14ac:dyDescent="0.3">
      <c r="A8183">
        <v>8182</v>
      </c>
      <c r="B8183" t="s">
        <v>8198</v>
      </c>
      <c r="C8183" t="s">
        <v>17</v>
      </c>
      <c r="D8183" s="1">
        <v>299.7</v>
      </c>
      <c r="E8183" s="1">
        <v>311.2</v>
      </c>
      <c r="F8183" s="2">
        <v>1835</v>
      </c>
      <c r="G8183" s="1">
        <f>2*PI()*Predictive_Maintenance_Data[[#This Row],[Rotational speed '[rpm']]]/60</f>
        <v>192.16075064457567</v>
      </c>
      <c r="H8183" s="1">
        <v>23.7</v>
      </c>
      <c r="I8183" s="1">
        <f t="shared" si="127"/>
        <v>11.5</v>
      </c>
      <c r="J8183" s="1">
        <f>Predictive_Maintenance_Data[[#This Row],[Torque '[Nm']]]*Predictive_Maintenance_Data[[#This Row],[Angular velocity '[rad/s']]]/1000</f>
        <v>4.5542097902764436</v>
      </c>
      <c r="K8183" s="2">
        <v>183</v>
      </c>
      <c r="L8183" s="2">
        <v>0</v>
      </c>
      <c r="M8183" s="2">
        <v>0</v>
      </c>
      <c r="N8183" s="2">
        <v>0</v>
      </c>
      <c r="O8183" s="2">
        <v>0</v>
      </c>
      <c r="P8183" s="2">
        <v>0</v>
      </c>
      <c r="Q8183" s="2">
        <v>0</v>
      </c>
      <c r="R8183"/>
      <c r="S8183"/>
    </row>
    <row r="8184" spans="1:19" x14ac:dyDescent="0.3">
      <c r="A8184">
        <v>8183</v>
      </c>
      <c r="B8184" t="s">
        <v>8199</v>
      </c>
      <c r="C8184" t="s">
        <v>15</v>
      </c>
      <c r="D8184" s="1">
        <v>299.7</v>
      </c>
      <c r="E8184" s="1">
        <v>311.10000000000002</v>
      </c>
      <c r="F8184" s="2">
        <v>1649</v>
      </c>
      <c r="G8184" s="1">
        <f>2*PI()*Predictive_Maintenance_Data[[#This Row],[Rotational speed '[rpm']]]/60</f>
        <v>172.68287619231896</v>
      </c>
      <c r="H8184" s="1">
        <v>32.700000000000003</v>
      </c>
      <c r="I8184" s="1">
        <f t="shared" si="127"/>
        <v>11.400000000000034</v>
      </c>
      <c r="J8184" s="1">
        <f>Predictive_Maintenance_Data[[#This Row],[Torque '[Nm']]]*Predictive_Maintenance_Data[[#This Row],[Angular velocity '[rad/s']]]/1000</f>
        <v>5.6467300514888299</v>
      </c>
      <c r="K8184" s="2">
        <v>185</v>
      </c>
      <c r="L8184" s="2">
        <v>0</v>
      </c>
      <c r="M8184" s="2">
        <v>0</v>
      </c>
      <c r="N8184" s="2">
        <v>0</v>
      </c>
      <c r="O8184" s="2">
        <v>0</v>
      </c>
      <c r="P8184" s="2">
        <v>0</v>
      </c>
      <c r="Q8184" s="2">
        <v>0</v>
      </c>
      <c r="R8184"/>
      <c r="S8184"/>
    </row>
    <row r="8185" spans="1:19" x14ac:dyDescent="0.3">
      <c r="A8185">
        <v>8184</v>
      </c>
      <c r="B8185" t="s">
        <v>8200</v>
      </c>
      <c r="C8185" t="s">
        <v>17</v>
      </c>
      <c r="D8185" s="1">
        <v>299.8</v>
      </c>
      <c r="E8185" s="1">
        <v>311.10000000000002</v>
      </c>
      <c r="F8185" s="2">
        <v>1452</v>
      </c>
      <c r="G8185" s="1">
        <f>2*PI()*Predictive_Maintenance_Data[[#This Row],[Rotational speed '[rpm']]]/60</f>
        <v>152.05308443374599</v>
      </c>
      <c r="H8185" s="1">
        <v>47.3</v>
      </c>
      <c r="I8185" s="1">
        <f t="shared" si="127"/>
        <v>11.300000000000011</v>
      </c>
      <c r="J8185" s="1">
        <f>Predictive_Maintenance_Data[[#This Row],[Torque '[Nm']]]*Predictive_Maintenance_Data[[#This Row],[Angular velocity '[rad/s']]]/1000</f>
        <v>7.1921108937161851</v>
      </c>
      <c r="K8185" s="2">
        <v>188</v>
      </c>
      <c r="L8185" s="2">
        <v>0</v>
      </c>
      <c r="M8185" s="2">
        <v>0</v>
      </c>
      <c r="N8185" s="2">
        <v>0</v>
      </c>
      <c r="O8185" s="2">
        <v>0</v>
      </c>
      <c r="P8185" s="2">
        <v>0</v>
      </c>
      <c r="Q8185" s="2">
        <v>0</v>
      </c>
      <c r="R8185"/>
      <c r="S8185"/>
    </row>
    <row r="8186" spans="1:19" x14ac:dyDescent="0.3">
      <c r="A8186">
        <v>8185</v>
      </c>
      <c r="B8186" t="s">
        <v>8201</v>
      </c>
      <c r="C8186" t="s">
        <v>17</v>
      </c>
      <c r="D8186" s="1">
        <v>299.8</v>
      </c>
      <c r="E8186" s="1">
        <v>311.10000000000002</v>
      </c>
      <c r="F8186" s="2">
        <v>2144</v>
      </c>
      <c r="G8186" s="1">
        <f>2*PI()*Predictive_Maintenance_Data[[#This Row],[Rotational speed '[rpm']]]/60</f>
        <v>224.51915497655054</v>
      </c>
      <c r="H8186" s="1">
        <v>17.7</v>
      </c>
      <c r="I8186" s="1">
        <f t="shared" si="127"/>
        <v>11.300000000000011</v>
      </c>
      <c r="J8186" s="1">
        <f>Predictive_Maintenance_Data[[#This Row],[Torque '[Nm']]]*Predictive_Maintenance_Data[[#This Row],[Angular velocity '[rad/s']]]/1000</f>
        <v>3.9739890430849445</v>
      </c>
      <c r="K8186" s="2">
        <v>190</v>
      </c>
      <c r="L8186" s="2">
        <v>0</v>
      </c>
      <c r="M8186" s="2">
        <v>0</v>
      </c>
      <c r="N8186" s="2">
        <v>0</v>
      </c>
      <c r="O8186" s="2">
        <v>0</v>
      </c>
      <c r="P8186" s="2">
        <v>0</v>
      </c>
      <c r="Q8186" s="2">
        <v>0</v>
      </c>
      <c r="R8186"/>
      <c r="S8186"/>
    </row>
    <row r="8187" spans="1:19" x14ac:dyDescent="0.3">
      <c r="A8187">
        <v>8186</v>
      </c>
      <c r="B8187" t="s">
        <v>8202</v>
      </c>
      <c r="C8187" t="s">
        <v>17</v>
      </c>
      <c r="D8187" s="1">
        <v>299.7</v>
      </c>
      <c r="E8187" s="1">
        <v>311.10000000000002</v>
      </c>
      <c r="F8187" s="2">
        <v>1554</v>
      </c>
      <c r="G8187" s="1">
        <f>2*PI()*Predictive_Maintenance_Data[[#This Row],[Rotational speed '[rpm']]]/60</f>
        <v>162.73449945595127</v>
      </c>
      <c r="H8187" s="1">
        <v>41</v>
      </c>
      <c r="I8187" s="1">
        <f t="shared" si="127"/>
        <v>11.400000000000034</v>
      </c>
      <c r="J8187" s="1">
        <f>Predictive_Maintenance_Data[[#This Row],[Torque '[Nm']]]*Predictive_Maintenance_Data[[#This Row],[Angular velocity '[rad/s']]]/1000</f>
        <v>6.6721144776940022</v>
      </c>
      <c r="K8187" s="2">
        <v>192</v>
      </c>
      <c r="L8187" s="2">
        <v>0</v>
      </c>
      <c r="M8187" s="2">
        <v>0</v>
      </c>
      <c r="N8187" s="2">
        <v>0</v>
      </c>
      <c r="O8187" s="2">
        <v>0</v>
      </c>
      <c r="P8187" s="2">
        <v>0</v>
      </c>
      <c r="Q8187" s="2">
        <v>0</v>
      </c>
      <c r="R8187"/>
      <c r="S8187"/>
    </row>
    <row r="8188" spans="1:19" x14ac:dyDescent="0.3">
      <c r="A8188">
        <v>8187</v>
      </c>
      <c r="B8188" t="s">
        <v>8203</v>
      </c>
      <c r="C8188" t="s">
        <v>17</v>
      </c>
      <c r="D8188" s="1">
        <v>299.7</v>
      </c>
      <c r="E8188" s="1">
        <v>311</v>
      </c>
      <c r="F8188" s="2">
        <v>1827</v>
      </c>
      <c r="G8188" s="1">
        <f>2*PI()*Predictive_Maintenance_Data[[#This Row],[Rotational speed '[rpm']]]/60</f>
        <v>191.32299260361839</v>
      </c>
      <c r="H8188" s="1">
        <v>25.4</v>
      </c>
      <c r="I8188" s="1">
        <f t="shared" si="127"/>
        <v>11.300000000000011</v>
      </c>
      <c r="J8188" s="1">
        <f>Predictive_Maintenance_Data[[#This Row],[Torque '[Nm']]]*Predictive_Maintenance_Data[[#This Row],[Angular velocity '[rad/s']]]/1000</f>
        <v>4.8596040121319062</v>
      </c>
      <c r="K8188" s="2">
        <v>194</v>
      </c>
      <c r="L8188" s="2">
        <v>0</v>
      </c>
      <c r="M8188" s="2">
        <v>0</v>
      </c>
      <c r="N8188" s="2">
        <v>0</v>
      </c>
      <c r="O8188" s="2">
        <v>0</v>
      </c>
      <c r="P8188" s="2">
        <v>0</v>
      </c>
      <c r="Q8188" s="2">
        <v>0</v>
      </c>
      <c r="R8188"/>
      <c r="S8188"/>
    </row>
    <row r="8189" spans="1:19" x14ac:dyDescent="0.3">
      <c r="A8189">
        <v>8188</v>
      </c>
      <c r="B8189" t="s">
        <v>8204</v>
      </c>
      <c r="C8189" t="s">
        <v>17</v>
      </c>
      <c r="D8189" s="1">
        <v>299.60000000000002</v>
      </c>
      <c r="E8189" s="1">
        <v>310.89999999999998</v>
      </c>
      <c r="F8189" s="2">
        <v>1448</v>
      </c>
      <c r="G8189" s="1">
        <f>2*PI()*Predictive_Maintenance_Data[[#This Row],[Rotational speed '[rpm']]]/60</f>
        <v>151.63420541326735</v>
      </c>
      <c r="H8189" s="1">
        <v>46.3</v>
      </c>
      <c r="I8189" s="1">
        <f t="shared" si="127"/>
        <v>11.299999999999955</v>
      </c>
      <c r="J8189" s="1">
        <f>Predictive_Maintenance_Data[[#This Row],[Torque '[Nm']]]*Predictive_Maintenance_Data[[#This Row],[Angular velocity '[rad/s']]]/1000</f>
        <v>7.0206637106342775</v>
      </c>
      <c r="K8189" s="2">
        <v>196</v>
      </c>
      <c r="L8189" s="2">
        <v>0</v>
      </c>
      <c r="M8189" s="2">
        <v>0</v>
      </c>
      <c r="N8189" s="2">
        <v>0</v>
      </c>
      <c r="O8189" s="2">
        <v>0</v>
      </c>
      <c r="P8189" s="2">
        <v>0</v>
      </c>
      <c r="Q8189" s="2">
        <v>0</v>
      </c>
      <c r="R8189"/>
      <c r="S8189"/>
    </row>
    <row r="8190" spans="1:19" x14ac:dyDescent="0.3">
      <c r="A8190">
        <v>8189</v>
      </c>
      <c r="B8190" t="s">
        <v>8205</v>
      </c>
      <c r="C8190" t="s">
        <v>15</v>
      </c>
      <c r="D8190" s="1">
        <v>299.60000000000002</v>
      </c>
      <c r="E8190" s="1">
        <v>310.89999999999998</v>
      </c>
      <c r="F8190" s="2">
        <v>1530</v>
      </c>
      <c r="G8190" s="1">
        <f>2*PI()*Predictive_Maintenance_Data[[#This Row],[Rotational speed '[rpm']]]/60</f>
        <v>160.22122533307945</v>
      </c>
      <c r="H8190" s="1">
        <v>38.799999999999997</v>
      </c>
      <c r="I8190" s="1">
        <f t="shared" si="127"/>
        <v>11.299999999999955</v>
      </c>
      <c r="J8190" s="1">
        <f>Predictive_Maintenance_Data[[#This Row],[Torque '[Nm']]]*Predictive_Maintenance_Data[[#This Row],[Angular velocity '[rad/s']]]/1000</f>
        <v>6.2165835429234821</v>
      </c>
      <c r="K8190" s="2">
        <v>198</v>
      </c>
      <c r="L8190" s="2">
        <v>0</v>
      </c>
      <c r="M8190" s="2">
        <v>0</v>
      </c>
      <c r="N8190" s="2">
        <v>0</v>
      </c>
      <c r="O8190" s="2">
        <v>0</v>
      </c>
      <c r="P8190" s="2">
        <v>0</v>
      </c>
      <c r="Q8190" s="2">
        <v>0</v>
      </c>
      <c r="R8190"/>
      <c r="S8190"/>
    </row>
    <row r="8191" spans="1:19" x14ac:dyDescent="0.3">
      <c r="A8191">
        <v>8190</v>
      </c>
      <c r="B8191" t="s">
        <v>8206</v>
      </c>
      <c r="C8191" t="s">
        <v>17</v>
      </c>
      <c r="D8191" s="1">
        <v>299.7</v>
      </c>
      <c r="E8191" s="1">
        <v>311</v>
      </c>
      <c r="F8191" s="2">
        <v>1983</v>
      </c>
      <c r="G8191" s="1">
        <f>2*PI()*Predictive_Maintenance_Data[[#This Row],[Rotational speed '[rpm']]]/60</f>
        <v>207.65927440228535</v>
      </c>
      <c r="H8191" s="1">
        <v>21</v>
      </c>
      <c r="I8191" s="1">
        <f t="shared" si="127"/>
        <v>11.300000000000011</v>
      </c>
      <c r="J8191" s="1">
        <f>Predictive_Maintenance_Data[[#This Row],[Torque '[Nm']]]*Predictive_Maintenance_Data[[#This Row],[Angular velocity '[rad/s']]]/1000</f>
        <v>4.360844762447992</v>
      </c>
      <c r="K8191" s="2">
        <v>201</v>
      </c>
      <c r="L8191" s="2">
        <v>0</v>
      </c>
      <c r="M8191" s="2">
        <v>0</v>
      </c>
      <c r="N8191" s="2">
        <v>0</v>
      </c>
      <c r="O8191" s="2">
        <v>0</v>
      </c>
      <c r="P8191" s="2">
        <v>0</v>
      </c>
      <c r="Q8191" s="2">
        <v>0</v>
      </c>
      <c r="R8191"/>
      <c r="S8191"/>
    </row>
    <row r="8192" spans="1:19" x14ac:dyDescent="0.3">
      <c r="A8192">
        <v>8191</v>
      </c>
      <c r="B8192" t="s">
        <v>8207</v>
      </c>
      <c r="C8192" t="s">
        <v>15</v>
      </c>
      <c r="D8192" s="1">
        <v>299.7</v>
      </c>
      <c r="E8192" s="1">
        <v>310.89999999999998</v>
      </c>
      <c r="F8192" s="2">
        <v>1620</v>
      </c>
      <c r="G8192" s="1">
        <f>2*PI()*Predictive_Maintenance_Data[[#This Row],[Rotational speed '[rpm']]]/60</f>
        <v>169.64600329384882</v>
      </c>
      <c r="H8192" s="1">
        <v>37.200000000000003</v>
      </c>
      <c r="I8192" s="1">
        <f t="shared" si="127"/>
        <v>11.199999999999989</v>
      </c>
      <c r="J8192" s="1">
        <f>Predictive_Maintenance_Data[[#This Row],[Torque '[Nm']]]*Predictive_Maintenance_Data[[#This Row],[Angular velocity '[rad/s']]]/1000</f>
        <v>6.3108313225311772</v>
      </c>
      <c r="K8192" s="2">
        <v>203</v>
      </c>
      <c r="L8192" s="2">
        <v>0</v>
      </c>
      <c r="M8192" s="2">
        <v>0</v>
      </c>
      <c r="N8192" s="2">
        <v>0</v>
      </c>
      <c r="O8192" s="2">
        <v>0</v>
      </c>
      <c r="P8192" s="2">
        <v>0</v>
      </c>
      <c r="Q8192" s="2">
        <v>0</v>
      </c>
      <c r="R8192"/>
      <c r="S8192"/>
    </row>
    <row r="8193" spans="1:19" x14ac:dyDescent="0.3">
      <c r="A8193">
        <v>8192</v>
      </c>
      <c r="B8193" t="s">
        <v>8208</v>
      </c>
      <c r="C8193" t="s">
        <v>15</v>
      </c>
      <c r="D8193" s="1">
        <v>299.60000000000002</v>
      </c>
      <c r="E8193" s="1">
        <v>310.89999999999998</v>
      </c>
      <c r="F8193" s="2">
        <v>1630</v>
      </c>
      <c r="G8193" s="1">
        <f>2*PI()*Predictive_Maintenance_Data[[#This Row],[Rotational speed '[rpm']]]/60</f>
        <v>170.69320084504542</v>
      </c>
      <c r="H8193" s="1">
        <v>29.8</v>
      </c>
      <c r="I8193" s="1">
        <f t="shared" si="127"/>
        <v>11.299999999999955</v>
      </c>
      <c r="J8193" s="1">
        <f>Predictive_Maintenance_Data[[#This Row],[Torque '[Nm']]]*Predictive_Maintenance_Data[[#This Row],[Angular velocity '[rad/s']]]/1000</f>
        <v>5.0866573851823542</v>
      </c>
      <c r="K8193" s="2">
        <v>206</v>
      </c>
      <c r="L8193" s="2">
        <v>0</v>
      </c>
      <c r="M8193" s="2">
        <v>0</v>
      </c>
      <c r="N8193" s="2">
        <v>0</v>
      </c>
      <c r="O8193" s="2">
        <v>0</v>
      </c>
      <c r="P8193" s="2">
        <v>0</v>
      </c>
      <c r="Q8193" s="2">
        <v>0</v>
      </c>
      <c r="R8193"/>
      <c r="S8193"/>
    </row>
    <row r="8194" spans="1:19" x14ac:dyDescent="0.3">
      <c r="A8194">
        <v>8193</v>
      </c>
      <c r="B8194" t="s">
        <v>8209</v>
      </c>
      <c r="C8194" t="s">
        <v>17</v>
      </c>
      <c r="D8194" s="1">
        <v>299.60000000000002</v>
      </c>
      <c r="E8194" s="1">
        <v>310.89999999999998</v>
      </c>
      <c r="F8194" s="2">
        <v>1229</v>
      </c>
      <c r="G8194" s="1">
        <f>2*PI()*Predictive_Maintenance_Data[[#This Row],[Rotational speed '[rpm']]]/60</f>
        <v>128.70057904206186</v>
      </c>
      <c r="H8194" s="1">
        <v>65.2</v>
      </c>
      <c r="I8194" s="1">
        <f t="shared" ref="I8194:I8257" si="128">E8194-D8194</f>
        <v>11.299999999999955</v>
      </c>
      <c r="J8194" s="1">
        <f>Predictive_Maintenance_Data[[#This Row],[Torque '[Nm']]]*Predictive_Maintenance_Data[[#This Row],[Angular velocity '[rad/s']]]/1000</f>
        <v>8.3912777535424343</v>
      </c>
      <c r="K8194" s="2">
        <v>209</v>
      </c>
      <c r="L8194" s="2">
        <v>1</v>
      </c>
      <c r="M8194" s="2">
        <v>0</v>
      </c>
      <c r="N8194" s="2">
        <v>0</v>
      </c>
      <c r="O8194" s="2">
        <v>0</v>
      </c>
      <c r="P8194" s="2">
        <v>1</v>
      </c>
      <c r="Q8194" s="2">
        <v>0</v>
      </c>
      <c r="R8194"/>
      <c r="S8194"/>
    </row>
    <row r="8195" spans="1:19" x14ac:dyDescent="0.3">
      <c r="A8195">
        <v>8194</v>
      </c>
      <c r="B8195" t="s">
        <v>8210</v>
      </c>
      <c r="C8195" t="s">
        <v>17</v>
      </c>
      <c r="D8195" s="1">
        <v>299.5</v>
      </c>
      <c r="E8195" s="1">
        <v>310.8</v>
      </c>
      <c r="F8195" s="2">
        <v>1873</v>
      </c>
      <c r="G8195" s="1">
        <f>2*PI()*Predictive_Maintenance_Data[[#This Row],[Rotational speed '[rpm']]]/60</f>
        <v>196.14010133912277</v>
      </c>
      <c r="H8195" s="1">
        <v>22.3</v>
      </c>
      <c r="I8195" s="1">
        <f t="shared" si="128"/>
        <v>11.300000000000011</v>
      </c>
      <c r="J8195" s="1">
        <f>Predictive_Maintenance_Data[[#This Row],[Torque '[Nm']]]*Predictive_Maintenance_Data[[#This Row],[Angular velocity '[rad/s']]]/1000</f>
        <v>4.3739242598624379</v>
      </c>
      <c r="K8195" s="2">
        <v>211</v>
      </c>
      <c r="L8195" s="2">
        <v>0</v>
      </c>
      <c r="M8195" s="2">
        <v>0</v>
      </c>
      <c r="N8195" s="2">
        <v>0</v>
      </c>
      <c r="O8195" s="2">
        <v>0</v>
      </c>
      <c r="P8195" s="2">
        <v>0</v>
      </c>
      <c r="Q8195" s="2">
        <v>0</v>
      </c>
      <c r="R8195"/>
      <c r="S8195"/>
    </row>
    <row r="8196" spans="1:19" x14ac:dyDescent="0.3">
      <c r="A8196">
        <v>8195</v>
      </c>
      <c r="B8196" t="s">
        <v>8211</v>
      </c>
      <c r="C8196" t="s">
        <v>17</v>
      </c>
      <c r="D8196" s="1">
        <v>299.39999999999998</v>
      </c>
      <c r="E8196" s="1">
        <v>310.7</v>
      </c>
      <c r="F8196" s="2">
        <v>1426</v>
      </c>
      <c r="G8196" s="1">
        <f>2*PI()*Predictive_Maintenance_Data[[#This Row],[Rotational speed '[rpm']]]/60</f>
        <v>149.33037080063482</v>
      </c>
      <c r="H8196" s="1">
        <v>45.7</v>
      </c>
      <c r="I8196" s="1">
        <f t="shared" si="128"/>
        <v>11.300000000000011</v>
      </c>
      <c r="J8196" s="1">
        <f>Predictive_Maintenance_Data[[#This Row],[Torque '[Nm']]]*Predictive_Maintenance_Data[[#This Row],[Angular velocity '[rad/s']]]/1000</f>
        <v>6.8243979455890118</v>
      </c>
      <c r="K8196" s="2">
        <v>213</v>
      </c>
      <c r="L8196" s="2">
        <v>0</v>
      </c>
      <c r="M8196" s="2">
        <v>0</v>
      </c>
      <c r="N8196" s="2">
        <v>0</v>
      </c>
      <c r="O8196" s="2">
        <v>0</v>
      </c>
      <c r="P8196" s="2">
        <v>0</v>
      </c>
      <c r="Q8196" s="2">
        <v>0</v>
      </c>
      <c r="R8196"/>
      <c r="S8196"/>
    </row>
    <row r="8197" spans="1:19" x14ac:dyDescent="0.3">
      <c r="A8197">
        <v>8196</v>
      </c>
      <c r="B8197" t="s">
        <v>8212</v>
      </c>
      <c r="C8197" t="s">
        <v>17</v>
      </c>
      <c r="D8197" s="1">
        <v>299.39999999999998</v>
      </c>
      <c r="E8197" s="1">
        <v>310.8</v>
      </c>
      <c r="F8197" s="2">
        <v>1376</v>
      </c>
      <c r="G8197" s="1">
        <f>2*PI()*Predictive_Maintenance_Data[[#This Row],[Rotational speed '[rpm']]]/60</f>
        <v>144.09438304465183</v>
      </c>
      <c r="H8197" s="1">
        <v>53.9</v>
      </c>
      <c r="I8197" s="1">
        <f t="shared" si="128"/>
        <v>11.400000000000034</v>
      </c>
      <c r="J8197" s="1">
        <f>Predictive_Maintenance_Data[[#This Row],[Torque '[Nm']]]*Predictive_Maintenance_Data[[#This Row],[Angular velocity '[rad/s']]]/1000</f>
        <v>7.7666872461067333</v>
      </c>
      <c r="K8197" s="2">
        <v>215</v>
      </c>
      <c r="L8197" s="2">
        <v>1</v>
      </c>
      <c r="M8197" s="2">
        <v>0</v>
      </c>
      <c r="N8197" s="2">
        <v>0</v>
      </c>
      <c r="O8197" s="2">
        <v>0</v>
      </c>
      <c r="P8197" s="2">
        <v>1</v>
      </c>
      <c r="Q8197" s="2">
        <v>0</v>
      </c>
      <c r="R8197"/>
      <c r="S8197"/>
    </row>
    <row r="8198" spans="1:19" x14ac:dyDescent="0.3">
      <c r="A8198">
        <v>8197</v>
      </c>
      <c r="B8198" t="s">
        <v>8213</v>
      </c>
      <c r="C8198" t="s">
        <v>17</v>
      </c>
      <c r="D8198" s="1">
        <v>299.39999999999998</v>
      </c>
      <c r="E8198" s="1">
        <v>310.8</v>
      </c>
      <c r="F8198" s="2">
        <v>1622</v>
      </c>
      <c r="G8198" s="1">
        <f>2*PI()*Predictive_Maintenance_Data[[#This Row],[Rotational speed '[rpm']]]/60</f>
        <v>169.85544280408814</v>
      </c>
      <c r="H8198" s="1">
        <v>33.6</v>
      </c>
      <c r="I8198" s="1">
        <f t="shared" si="128"/>
        <v>11.400000000000034</v>
      </c>
      <c r="J8198" s="1">
        <f>Predictive_Maintenance_Data[[#This Row],[Torque '[Nm']]]*Predictive_Maintenance_Data[[#This Row],[Angular velocity '[rad/s']]]/1000</f>
        <v>5.7071428782173612</v>
      </c>
      <c r="K8198" s="2">
        <v>217</v>
      </c>
      <c r="L8198" s="2">
        <v>0</v>
      </c>
      <c r="M8198" s="2">
        <v>0</v>
      </c>
      <c r="N8198" s="2">
        <v>0</v>
      </c>
      <c r="O8198" s="2">
        <v>0</v>
      </c>
      <c r="P8198" s="2">
        <v>0</v>
      </c>
      <c r="Q8198" s="2">
        <v>0</v>
      </c>
      <c r="R8198"/>
      <c r="S8198"/>
    </row>
    <row r="8199" spans="1:19" x14ac:dyDescent="0.3">
      <c r="A8199">
        <v>8198</v>
      </c>
      <c r="B8199" t="s">
        <v>8214</v>
      </c>
      <c r="C8199" t="s">
        <v>15</v>
      </c>
      <c r="D8199" s="1">
        <v>299.39999999999998</v>
      </c>
      <c r="E8199" s="1">
        <v>310.7</v>
      </c>
      <c r="F8199" s="2">
        <v>1492</v>
      </c>
      <c r="G8199" s="1">
        <f>2*PI()*Predictive_Maintenance_Data[[#This Row],[Rotational speed '[rpm']]]/60</f>
        <v>156.24187463853238</v>
      </c>
      <c r="H8199" s="1">
        <v>45.7</v>
      </c>
      <c r="I8199" s="1">
        <f t="shared" si="128"/>
        <v>11.300000000000011</v>
      </c>
      <c r="J8199" s="1">
        <f>Predictive_Maintenance_Data[[#This Row],[Torque '[Nm']]]*Predictive_Maintenance_Data[[#This Row],[Angular velocity '[rad/s']]]/1000</f>
        <v>7.1402536709809299</v>
      </c>
      <c r="K8199" s="2">
        <v>219</v>
      </c>
      <c r="L8199" s="2">
        <v>0</v>
      </c>
      <c r="M8199" s="2">
        <v>0</v>
      </c>
      <c r="N8199" s="2">
        <v>0</v>
      </c>
      <c r="O8199" s="2">
        <v>0</v>
      </c>
      <c r="P8199" s="2">
        <v>0</v>
      </c>
      <c r="Q8199" s="2">
        <v>0</v>
      </c>
      <c r="R8199"/>
      <c r="S8199"/>
    </row>
    <row r="8200" spans="1:19" x14ac:dyDescent="0.3">
      <c r="A8200">
        <v>8199</v>
      </c>
      <c r="B8200" t="s">
        <v>8215</v>
      </c>
      <c r="C8200" t="s">
        <v>15</v>
      </c>
      <c r="D8200" s="1">
        <v>299.3</v>
      </c>
      <c r="E8200" s="1">
        <v>310.7</v>
      </c>
      <c r="F8200" s="2">
        <v>1374</v>
      </c>
      <c r="G8200" s="1">
        <f>2*PI()*Predictive_Maintenance_Data[[#This Row],[Rotational speed '[rpm']]]/60</f>
        <v>143.88494353441254</v>
      </c>
      <c r="H8200" s="1">
        <v>48.9</v>
      </c>
      <c r="I8200" s="1">
        <f t="shared" si="128"/>
        <v>11.399999999999977</v>
      </c>
      <c r="J8200" s="1">
        <f>Predictive_Maintenance_Data[[#This Row],[Torque '[Nm']]]*Predictive_Maintenance_Data[[#This Row],[Angular velocity '[rad/s']]]/1000</f>
        <v>7.035973738832773</v>
      </c>
      <c r="K8200" s="2">
        <v>222</v>
      </c>
      <c r="L8200" s="2">
        <v>0</v>
      </c>
      <c r="M8200" s="2">
        <v>0</v>
      </c>
      <c r="N8200" s="2">
        <v>0</v>
      </c>
      <c r="O8200" s="2">
        <v>0</v>
      </c>
      <c r="P8200" s="2">
        <v>0</v>
      </c>
      <c r="Q8200" s="2">
        <v>0</v>
      </c>
      <c r="R8200"/>
      <c r="S8200"/>
    </row>
    <row r="8201" spans="1:19" x14ac:dyDescent="0.3">
      <c r="A8201">
        <v>8200</v>
      </c>
      <c r="B8201" t="s">
        <v>8216</v>
      </c>
      <c r="C8201" t="s">
        <v>17</v>
      </c>
      <c r="D8201" s="1">
        <v>299.2</v>
      </c>
      <c r="E8201" s="1">
        <v>310.7</v>
      </c>
      <c r="F8201" s="2">
        <v>1737</v>
      </c>
      <c r="G8201" s="1">
        <f>2*PI()*Predictive_Maintenance_Data[[#This Row],[Rotational speed '[rpm']]]/60</f>
        <v>181.89821464284901</v>
      </c>
      <c r="H8201" s="1">
        <v>27</v>
      </c>
      <c r="I8201" s="1">
        <f t="shared" si="128"/>
        <v>11.5</v>
      </c>
      <c r="J8201" s="1">
        <f>Predictive_Maintenance_Data[[#This Row],[Torque '[Nm']]]*Predictive_Maintenance_Data[[#This Row],[Angular velocity '[rad/s']]]/1000</f>
        <v>4.9112517953569235</v>
      </c>
      <c r="K8201" s="2">
        <v>225</v>
      </c>
      <c r="L8201" s="2">
        <v>1</v>
      </c>
      <c r="M8201" s="2">
        <v>1</v>
      </c>
      <c r="N8201" s="2">
        <v>0</v>
      </c>
      <c r="O8201" s="2">
        <v>0</v>
      </c>
      <c r="P8201" s="2">
        <v>0</v>
      </c>
      <c r="Q8201" s="2">
        <v>0</v>
      </c>
      <c r="R8201"/>
      <c r="S8201"/>
    </row>
    <row r="8202" spans="1:19" x14ac:dyDescent="0.3">
      <c r="A8202">
        <v>8201</v>
      </c>
      <c r="B8202" t="s">
        <v>8217</v>
      </c>
      <c r="C8202" t="s">
        <v>17</v>
      </c>
      <c r="D8202" s="1">
        <v>299.3</v>
      </c>
      <c r="E8202" s="1">
        <v>310.8</v>
      </c>
      <c r="F8202" s="2">
        <v>1426</v>
      </c>
      <c r="G8202" s="1">
        <f>2*PI()*Predictive_Maintenance_Data[[#This Row],[Rotational speed '[rpm']]]/60</f>
        <v>149.33037080063482</v>
      </c>
      <c r="H8202" s="1">
        <v>42.4</v>
      </c>
      <c r="I8202" s="1">
        <f t="shared" si="128"/>
        <v>11.5</v>
      </c>
      <c r="J8202" s="1">
        <f>Predictive_Maintenance_Data[[#This Row],[Torque '[Nm']]]*Predictive_Maintenance_Data[[#This Row],[Angular velocity '[rad/s']]]/1000</f>
        <v>6.3316077219469165</v>
      </c>
      <c r="K8202" s="2">
        <v>0</v>
      </c>
      <c r="L8202" s="2">
        <v>0</v>
      </c>
      <c r="M8202" s="2">
        <v>0</v>
      </c>
      <c r="N8202" s="2">
        <v>0</v>
      </c>
      <c r="O8202" s="2">
        <v>0</v>
      </c>
      <c r="P8202" s="2">
        <v>0</v>
      </c>
      <c r="Q8202" s="2">
        <v>0</v>
      </c>
      <c r="R8202"/>
      <c r="S8202"/>
    </row>
    <row r="8203" spans="1:19" x14ac:dyDescent="0.3">
      <c r="A8203">
        <v>8202</v>
      </c>
      <c r="B8203" t="s">
        <v>8218</v>
      </c>
      <c r="C8203" t="s">
        <v>15</v>
      </c>
      <c r="D8203" s="1">
        <v>299.3</v>
      </c>
      <c r="E8203" s="1">
        <v>310.89999999999998</v>
      </c>
      <c r="F8203" s="2">
        <v>1826</v>
      </c>
      <c r="G8203" s="1">
        <f>2*PI()*Predictive_Maintenance_Data[[#This Row],[Rotational speed '[rpm']]]/60</f>
        <v>191.21827284849874</v>
      </c>
      <c r="H8203" s="1">
        <v>25.1</v>
      </c>
      <c r="I8203" s="1">
        <f t="shared" si="128"/>
        <v>11.599999999999966</v>
      </c>
      <c r="J8203" s="1">
        <f>Predictive_Maintenance_Data[[#This Row],[Torque '[Nm']]]*Predictive_Maintenance_Data[[#This Row],[Angular velocity '[rad/s']]]/1000</f>
        <v>4.7995786484973184</v>
      </c>
      <c r="K8203" s="2">
        <v>2</v>
      </c>
      <c r="L8203" s="2">
        <v>0</v>
      </c>
      <c r="M8203" s="2">
        <v>0</v>
      </c>
      <c r="N8203" s="2">
        <v>0</v>
      </c>
      <c r="O8203" s="2">
        <v>0</v>
      </c>
      <c r="P8203" s="2">
        <v>0</v>
      </c>
      <c r="Q8203" s="2">
        <v>0</v>
      </c>
      <c r="R8203"/>
      <c r="S8203"/>
    </row>
    <row r="8204" spans="1:19" x14ac:dyDescent="0.3">
      <c r="A8204">
        <v>8203</v>
      </c>
      <c r="B8204" t="s">
        <v>8219</v>
      </c>
      <c r="C8204" t="s">
        <v>17</v>
      </c>
      <c r="D8204" s="1">
        <v>299.3</v>
      </c>
      <c r="E8204" s="1">
        <v>310.89999999999998</v>
      </c>
      <c r="F8204" s="2">
        <v>1669</v>
      </c>
      <c r="G8204" s="1">
        <f>2*PI()*Predictive_Maintenance_Data[[#This Row],[Rotational speed '[rpm']]]/60</f>
        <v>174.77727129471216</v>
      </c>
      <c r="H8204" s="1">
        <v>32.4</v>
      </c>
      <c r="I8204" s="1">
        <f t="shared" si="128"/>
        <v>11.599999999999966</v>
      </c>
      <c r="J8204" s="1">
        <f>Predictive_Maintenance_Data[[#This Row],[Torque '[Nm']]]*Predictive_Maintenance_Data[[#This Row],[Angular velocity '[rad/s']]]/1000</f>
        <v>5.6627835899486731</v>
      </c>
      <c r="K8204" s="2">
        <v>5</v>
      </c>
      <c r="L8204" s="2">
        <v>0</v>
      </c>
      <c r="M8204" s="2">
        <v>0</v>
      </c>
      <c r="N8204" s="2">
        <v>0</v>
      </c>
      <c r="O8204" s="2">
        <v>0</v>
      </c>
      <c r="P8204" s="2">
        <v>0</v>
      </c>
      <c r="Q8204" s="2">
        <v>0</v>
      </c>
      <c r="R8204"/>
      <c r="S8204"/>
    </row>
    <row r="8205" spans="1:19" x14ac:dyDescent="0.3">
      <c r="A8205">
        <v>8204</v>
      </c>
      <c r="B8205" t="s">
        <v>8220</v>
      </c>
      <c r="C8205" t="s">
        <v>15</v>
      </c>
      <c r="D8205" s="1">
        <v>299.39999999999998</v>
      </c>
      <c r="E8205" s="1">
        <v>310.89999999999998</v>
      </c>
      <c r="F8205" s="2">
        <v>1473</v>
      </c>
      <c r="G8205" s="1">
        <f>2*PI()*Predictive_Maintenance_Data[[#This Row],[Rotational speed '[rpm']]]/60</f>
        <v>154.25219929125885</v>
      </c>
      <c r="H8205" s="1">
        <v>40.1</v>
      </c>
      <c r="I8205" s="1">
        <f t="shared" si="128"/>
        <v>11.5</v>
      </c>
      <c r="J8205" s="1">
        <f>Predictive_Maintenance_Data[[#This Row],[Torque '[Nm']]]*Predictive_Maintenance_Data[[#This Row],[Angular velocity '[rad/s']]]/1000</f>
        <v>6.1855131915794797</v>
      </c>
      <c r="K8205" s="2">
        <v>7</v>
      </c>
      <c r="L8205" s="2">
        <v>0</v>
      </c>
      <c r="M8205" s="2">
        <v>0</v>
      </c>
      <c r="N8205" s="2">
        <v>0</v>
      </c>
      <c r="O8205" s="2">
        <v>0</v>
      </c>
      <c r="P8205" s="2">
        <v>0</v>
      </c>
      <c r="Q8205" s="2">
        <v>0</v>
      </c>
      <c r="R8205"/>
      <c r="S8205"/>
    </row>
    <row r="8206" spans="1:19" x14ac:dyDescent="0.3">
      <c r="A8206">
        <v>8205</v>
      </c>
      <c r="B8206" t="s">
        <v>8221</v>
      </c>
      <c r="C8206" t="s">
        <v>17</v>
      </c>
      <c r="D8206" s="1">
        <v>299.39999999999998</v>
      </c>
      <c r="E8206" s="1">
        <v>310.89999999999998</v>
      </c>
      <c r="F8206" s="2">
        <v>1751</v>
      </c>
      <c r="G8206" s="1">
        <f>2*PI()*Predictive_Maintenance_Data[[#This Row],[Rotational speed '[rpm']]]/60</f>
        <v>183.36429121452426</v>
      </c>
      <c r="H8206" s="1">
        <v>27.8</v>
      </c>
      <c r="I8206" s="1">
        <f t="shared" si="128"/>
        <v>11.5</v>
      </c>
      <c r="J8206" s="1">
        <f>Predictive_Maintenance_Data[[#This Row],[Torque '[Nm']]]*Predictive_Maintenance_Data[[#This Row],[Angular velocity '[rad/s']]]/1000</f>
        <v>5.0975272957637747</v>
      </c>
      <c r="K8206" s="2">
        <v>10</v>
      </c>
      <c r="L8206" s="2">
        <v>0</v>
      </c>
      <c r="M8206" s="2">
        <v>0</v>
      </c>
      <c r="N8206" s="2">
        <v>0</v>
      </c>
      <c r="O8206" s="2">
        <v>0</v>
      </c>
      <c r="P8206" s="2">
        <v>0</v>
      </c>
      <c r="Q8206" s="2">
        <v>0</v>
      </c>
      <c r="R8206"/>
      <c r="S8206"/>
    </row>
    <row r="8207" spans="1:19" x14ac:dyDescent="0.3">
      <c r="A8207">
        <v>8206</v>
      </c>
      <c r="B8207" t="s">
        <v>8222</v>
      </c>
      <c r="C8207" t="s">
        <v>15</v>
      </c>
      <c r="D8207" s="1">
        <v>299.39999999999998</v>
      </c>
      <c r="E8207" s="1">
        <v>310.89999999999998</v>
      </c>
      <c r="F8207" s="2">
        <v>1446</v>
      </c>
      <c r="G8207" s="1">
        <f>2*PI()*Predictive_Maintenance_Data[[#This Row],[Rotational speed '[rpm']]]/60</f>
        <v>151.42476590302803</v>
      </c>
      <c r="H8207" s="1">
        <v>47.3</v>
      </c>
      <c r="I8207" s="1">
        <f t="shared" si="128"/>
        <v>11.5</v>
      </c>
      <c r="J8207" s="1">
        <f>Predictive_Maintenance_Data[[#This Row],[Torque '[Nm']]]*Predictive_Maintenance_Data[[#This Row],[Angular velocity '[rad/s']]]/1000</f>
        <v>7.1623914272132252</v>
      </c>
      <c r="K8207" s="2">
        <v>12</v>
      </c>
      <c r="L8207" s="2">
        <v>0</v>
      </c>
      <c r="M8207" s="2">
        <v>0</v>
      </c>
      <c r="N8207" s="2">
        <v>0</v>
      </c>
      <c r="O8207" s="2">
        <v>0</v>
      </c>
      <c r="P8207" s="2">
        <v>0</v>
      </c>
      <c r="Q8207" s="2">
        <v>0</v>
      </c>
      <c r="R8207"/>
      <c r="S8207"/>
    </row>
    <row r="8208" spans="1:19" x14ac:dyDescent="0.3">
      <c r="A8208">
        <v>8207</v>
      </c>
      <c r="B8208" t="s">
        <v>8223</v>
      </c>
      <c r="C8208" t="s">
        <v>17</v>
      </c>
      <c r="D8208" s="1">
        <v>299.3</v>
      </c>
      <c r="E8208" s="1">
        <v>310.8</v>
      </c>
      <c r="F8208" s="2">
        <v>1483</v>
      </c>
      <c r="G8208" s="1">
        <f>2*PI()*Predictive_Maintenance_Data[[#This Row],[Rotational speed '[rpm']]]/60</f>
        <v>155.29939684245542</v>
      </c>
      <c r="H8208" s="1">
        <v>43.5</v>
      </c>
      <c r="I8208" s="1">
        <f t="shared" si="128"/>
        <v>11.5</v>
      </c>
      <c r="J8208" s="1">
        <f>Predictive_Maintenance_Data[[#This Row],[Torque '[Nm']]]*Predictive_Maintenance_Data[[#This Row],[Angular velocity '[rad/s']]]/1000</f>
        <v>6.7555237626468108</v>
      </c>
      <c r="K8208" s="2">
        <v>15</v>
      </c>
      <c r="L8208" s="2">
        <v>0</v>
      </c>
      <c r="M8208" s="2">
        <v>0</v>
      </c>
      <c r="N8208" s="2">
        <v>0</v>
      </c>
      <c r="O8208" s="2">
        <v>0</v>
      </c>
      <c r="P8208" s="2">
        <v>0</v>
      </c>
      <c r="Q8208" s="2">
        <v>0</v>
      </c>
      <c r="R8208"/>
      <c r="S8208"/>
    </row>
    <row r="8209" spans="1:19" x14ac:dyDescent="0.3">
      <c r="A8209">
        <v>8208</v>
      </c>
      <c r="B8209" t="s">
        <v>8224</v>
      </c>
      <c r="C8209" t="s">
        <v>17</v>
      </c>
      <c r="D8209" s="1">
        <v>299.2</v>
      </c>
      <c r="E8209" s="1">
        <v>310.7</v>
      </c>
      <c r="F8209" s="2">
        <v>1535</v>
      </c>
      <c r="G8209" s="1">
        <f>2*PI()*Predictive_Maintenance_Data[[#This Row],[Rotational speed '[rpm']]]/60</f>
        <v>160.74482410867773</v>
      </c>
      <c r="H8209" s="1">
        <v>42.6</v>
      </c>
      <c r="I8209" s="1">
        <f t="shared" si="128"/>
        <v>11.5</v>
      </c>
      <c r="J8209" s="1">
        <f>Predictive_Maintenance_Data[[#This Row],[Torque '[Nm']]]*Predictive_Maintenance_Data[[#This Row],[Angular velocity '[rad/s']]]/1000</f>
        <v>6.8477295070296718</v>
      </c>
      <c r="K8209" s="2">
        <v>17</v>
      </c>
      <c r="L8209" s="2">
        <v>0</v>
      </c>
      <c r="M8209" s="2">
        <v>0</v>
      </c>
      <c r="N8209" s="2">
        <v>0</v>
      </c>
      <c r="O8209" s="2">
        <v>0</v>
      </c>
      <c r="P8209" s="2">
        <v>0</v>
      </c>
      <c r="Q8209" s="2">
        <v>0</v>
      </c>
      <c r="R8209"/>
      <c r="S8209"/>
    </row>
    <row r="8210" spans="1:19" x14ac:dyDescent="0.3">
      <c r="A8210">
        <v>8209</v>
      </c>
      <c r="B8210" t="s">
        <v>8225</v>
      </c>
      <c r="C8210" t="s">
        <v>17</v>
      </c>
      <c r="D8210" s="1">
        <v>299.2</v>
      </c>
      <c r="E8210" s="1">
        <v>310.7</v>
      </c>
      <c r="F8210" s="2">
        <v>1477</v>
      </c>
      <c r="G8210" s="1">
        <f>2*PI()*Predictive_Maintenance_Data[[#This Row],[Rotational speed '[rpm']]]/60</f>
        <v>154.67107831173746</v>
      </c>
      <c r="H8210" s="1">
        <v>44</v>
      </c>
      <c r="I8210" s="1">
        <f t="shared" si="128"/>
        <v>11.5</v>
      </c>
      <c r="J8210" s="1">
        <f>Predictive_Maintenance_Data[[#This Row],[Torque '[Nm']]]*Predictive_Maintenance_Data[[#This Row],[Angular velocity '[rad/s']]]/1000</f>
        <v>6.8055274457164483</v>
      </c>
      <c r="K8210" s="2">
        <v>19</v>
      </c>
      <c r="L8210" s="2">
        <v>0</v>
      </c>
      <c r="M8210" s="2">
        <v>0</v>
      </c>
      <c r="N8210" s="2">
        <v>0</v>
      </c>
      <c r="O8210" s="2">
        <v>0</v>
      </c>
      <c r="P8210" s="2">
        <v>0</v>
      </c>
      <c r="Q8210" s="2">
        <v>0</v>
      </c>
      <c r="R8210"/>
      <c r="S8210"/>
    </row>
    <row r="8211" spans="1:19" x14ac:dyDescent="0.3">
      <c r="A8211">
        <v>8210</v>
      </c>
      <c r="B8211" t="s">
        <v>8226</v>
      </c>
      <c r="C8211" t="s">
        <v>17</v>
      </c>
      <c r="D8211" s="1">
        <v>299.3</v>
      </c>
      <c r="E8211" s="1">
        <v>310.8</v>
      </c>
      <c r="F8211" s="2">
        <v>1391</v>
      </c>
      <c r="G8211" s="1">
        <f>2*PI()*Predictive_Maintenance_Data[[#This Row],[Rotational speed '[rpm']]]/60</f>
        <v>145.66517937144675</v>
      </c>
      <c r="H8211" s="1">
        <v>46.9</v>
      </c>
      <c r="I8211" s="1">
        <f t="shared" si="128"/>
        <v>11.5</v>
      </c>
      <c r="J8211" s="1">
        <f>Predictive_Maintenance_Data[[#This Row],[Torque '[Nm']]]*Predictive_Maintenance_Data[[#This Row],[Angular velocity '[rad/s']]]/1000</f>
        <v>6.8316969125208526</v>
      </c>
      <c r="K8211" s="2">
        <v>21</v>
      </c>
      <c r="L8211" s="2">
        <v>0</v>
      </c>
      <c r="M8211" s="2">
        <v>0</v>
      </c>
      <c r="N8211" s="2">
        <v>0</v>
      </c>
      <c r="O8211" s="2">
        <v>0</v>
      </c>
      <c r="P8211" s="2">
        <v>0</v>
      </c>
      <c r="Q8211" s="2">
        <v>0</v>
      </c>
      <c r="R8211"/>
      <c r="S8211"/>
    </row>
    <row r="8212" spans="1:19" x14ac:dyDescent="0.3">
      <c r="A8212">
        <v>8211</v>
      </c>
      <c r="B8212" t="s">
        <v>8227</v>
      </c>
      <c r="C8212" t="s">
        <v>27</v>
      </c>
      <c r="D8212" s="1">
        <v>299.2</v>
      </c>
      <c r="E8212" s="1">
        <v>310.7</v>
      </c>
      <c r="F8212" s="2">
        <v>1636</v>
      </c>
      <c r="G8212" s="1">
        <f>2*PI()*Predictive_Maintenance_Data[[#This Row],[Rotational speed '[rpm']]]/60</f>
        <v>171.32151937576339</v>
      </c>
      <c r="H8212" s="1">
        <v>29.4</v>
      </c>
      <c r="I8212" s="1">
        <f t="shared" si="128"/>
        <v>11.5</v>
      </c>
      <c r="J8212" s="1">
        <f>Predictive_Maintenance_Data[[#This Row],[Torque '[Nm']]]*Predictive_Maintenance_Data[[#This Row],[Angular velocity '[rad/s']]]/1000</f>
        <v>5.0368526696474438</v>
      </c>
      <c r="K8212" s="2">
        <v>23</v>
      </c>
      <c r="L8212" s="2">
        <v>0</v>
      </c>
      <c r="M8212" s="2">
        <v>0</v>
      </c>
      <c r="N8212" s="2">
        <v>0</v>
      </c>
      <c r="O8212" s="2">
        <v>0</v>
      </c>
      <c r="P8212" s="2">
        <v>0</v>
      </c>
      <c r="Q8212" s="2">
        <v>0</v>
      </c>
      <c r="R8212"/>
      <c r="S8212"/>
    </row>
    <row r="8213" spans="1:19" x14ac:dyDescent="0.3">
      <c r="A8213">
        <v>8212</v>
      </c>
      <c r="B8213" t="s">
        <v>8228</v>
      </c>
      <c r="C8213" t="s">
        <v>17</v>
      </c>
      <c r="D8213" s="1">
        <v>299.2</v>
      </c>
      <c r="E8213" s="1">
        <v>310.60000000000002</v>
      </c>
      <c r="F8213" s="2">
        <v>1675</v>
      </c>
      <c r="G8213" s="1">
        <f>2*PI()*Predictive_Maintenance_Data[[#This Row],[Rotational speed '[rpm']]]/60</f>
        <v>175.40558982543013</v>
      </c>
      <c r="H8213" s="1">
        <v>33.299999999999997</v>
      </c>
      <c r="I8213" s="1">
        <f t="shared" si="128"/>
        <v>11.400000000000034</v>
      </c>
      <c r="J8213" s="1">
        <f>Predictive_Maintenance_Data[[#This Row],[Torque '[Nm']]]*Predictive_Maintenance_Data[[#This Row],[Angular velocity '[rad/s']]]/1000</f>
        <v>5.8410061411868224</v>
      </c>
      <c r="K8213" s="2">
        <v>28</v>
      </c>
      <c r="L8213" s="2">
        <v>0</v>
      </c>
      <c r="M8213" s="2">
        <v>0</v>
      </c>
      <c r="N8213" s="2">
        <v>0</v>
      </c>
      <c r="O8213" s="2">
        <v>0</v>
      </c>
      <c r="P8213" s="2">
        <v>0</v>
      </c>
      <c r="Q8213" s="2">
        <v>0</v>
      </c>
      <c r="R8213"/>
      <c r="S8213"/>
    </row>
    <row r="8214" spans="1:19" x14ac:dyDescent="0.3">
      <c r="A8214">
        <v>8213</v>
      </c>
      <c r="B8214" t="s">
        <v>8229</v>
      </c>
      <c r="C8214" t="s">
        <v>27</v>
      </c>
      <c r="D8214" s="1">
        <v>299.2</v>
      </c>
      <c r="E8214" s="1">
        <v>310.5</v>
      </c>
      <c r="F8214" s="2">
        <v>1329</v>
      </c>
      <c r="G8214" s="1">
        <f>2*PI()*Predictive_Maintenance_Data[[#This Row],[Rotational speed '[rpm']]]/60</f>
        <v>139.17255455402784</v>
      </c>
      <c r="H8214" s="1">
        <v>48.9</v>
      </c>
      <c r="I8214" s="1">
        <f t="shared" si="128"/>
        <v>11.300000000000011</v>
      </c>
      <c r="J8214" s="1">
        <f>Predictive_Maintenance_Data[[#This Row],[Torque '[Nm']]]*Predictive_Maintenance_Data[[#This Row],[Angular velocity '[rad/s']]]/1000</f>
        <v>6.8055379176919617</v>
      </c>
      <c r="K8214" s="2">
        <v>30</v>
      </c>
      <c r="L8214" s="2">
        <v>0</v>
      </c>
      <c r="M8214" s="2">
        <v>0</v>
      </c>
      <c r="N8214" s="2">
        <v>0</v>
      </c>
      <c r="O8214" s="2">
        <v>0</v>
      </c>
      <c r="P8214" s="2">
        <v>0</v>
      </c>
      <c r="Q8214" s="2">
        <v>0</v>
      </c>
      <c r="R8214"/>
      <c r="S8214"/>
    </row>
    <row r="8215" spans="1:19" x14ac:dyDescent="0.3">
      <c r="A8215">
        <v>8214</v>
      </c>
      <c r="B8215" t="s">
        <v>8230</v>
      </c>
      <c r="C8215" t="s">
        <v>15</v>
      </c>
      <c r="D8215" s="1">
        <v>299.2</v>
      </c>
      <c r="E8215" s="1">
        <v>310.5</v>
      </c>
      <c r="F8215" s="2">
        <v>1548</v>
      </c>
      <c r="G8215" s="1">
        <f>2*PI()*Predictive_Maintenance_Data[[#This Row],[Rotational speed '[rpm']]]/60</f>
        <v>162.10618092523333</v>
      </c>
      <c r="H8215" s="1">
        <v>33.5</v>
      </c>
      <c r="I8215" s="1">
        <f t="shared" si="128"/>
        <v>11.300000000000011</v>
      </c>
      <c r="J8215" s="1">
        <f>Predictive_Maintenance_Data[[#This Row],[Torque '[Nm']]]*Predictive_Maintenance_Data[[#This Row],[Angular velocity '[rad/s']]]/1000</f>
        <v>5.4305570609953167</v>
      </c>
      <c r="K8215" s="2">
        <v>35</v>
      </c>
      <c r="L8215" s="2">
        <v>0</v>
      </c>
      <c r="M8215" s="2">
        <v>0</v>
      </c>
      <c r="N8215" s="2">
        <v>0</v>
      </c>
      <c r="O8215" s="2">
        <v>0</v>
      </c>
      <c r="P8215" s="2">
        <v>0</v>
      </c>
      <c r="Q8215" s="2">
        <v>0</v>
      </c>
      <c r="R8215"/>
      <c r="S8215"/>
    </row>
    <row r="8216" spans="1:19" x14ac:dyDescent="0.3">
      <c r="A8216">
        <v>8215</v>
      </c>
      <c r="B8216" t="s">
        <v>8231</v>
      </c>
      <c r="C8216" t="s">
        <v>17</v>
      </c>
      <c r="D8216" s="1">
        <v>299.2</v>
      </c>
      <c r="E8216" s="1">
        <v>310.5</v>
      </c>
      <c r="F8216" s="2">
        <v>1391</v>
      </c>
      <c r="G8216" s="1">
        <f>2*PI()*Predictive_Maintenance_Data[[#This Row],[Rotational speed '[rpm']]]/60</f>
        <v>145.66517937144675</v>
      </c>
      <c r="H8216" s="1">
        <v>45.8</v>
      </c>
      <c r="I8216" s="1">
        <f t="shared" si="128"/>
        <v>11.300000000000011</v>
      </c>
      <c r="J8216" s="1">
        <f>Predictive_Maintenance_Data[[#This Row],[Torque '[Nm']]]*Predictive_Maintenance_Data[[#This Row],[Angular velocity '[rad/s']]]/1000</f>
        <v>6.6714652152122609</v>
      </c>
      <c r="K8216" s="2">
        <v>38</v>
      </c>
      <c r="L8216" s="2">
        <v>0</v>
      </c>
      <c r="M8216" s="2">
        <v>0</v>
      </c>
      <c r="N8216" s="2">
        <v>0</v>
      </c>
      <c r="O8216" s="2">
        <v>0</v>
      </c>
      <c r="P8216" s="2">
        <v>0</v>
      </c>
      <c r="Q8216" s="2">
        <v>0</v>
      </c>
      <c r="R8216"/>
      <c r="S8216"/>
    </row>
    <row r="8217" spans="1:19" x14ac:dyDescent="0.3">
      <c r="A8217">
        <v>8216</v>
      </c>
      <c r="B8217" t="s">
        <v>8232</v>
      </c>
      <c r="C8217" t="s">
        <v>17</v>
      </c>
      <c r="D8217" s="1">
        <v>299.10000000000002</v>
      </c>
      <c r="E8217" s="1">
        <v>310.5</v>
      </c>
      <c r="F8217" s="2">
        <v>1437</v>
      </c>
      <c r="G8217" s="1">
        <f>2*PI()*Predictive_Maintenance_Data[[#This Row],[Rotational speed '[rpm']]]/60</f>
        <v>150.4822881069511</v>
      </c>
      <c r="H8217" s="1">
        <v>43.1</v>
      </c>
      <c r="I8217" s="1">
        <f t="shared" si="128"/>
        <v>11.399999999999977</v>
      </c>
      <c r="J8217" s="1">
        <f>Predictive_Maintenance_Data[[#This Row],[Torque '[Nm']]]*Predictive_Maintenance_Data[[#This Row],[Angular velocity '[rad/s']]]/1000</f>
        <v>6.4857866174095928</v>
      </c>
      <c r="K8217" s="2">
        <v>40</v>
      </c>
      <c r="L8217" s="2">
        <v>0</v>
      </c>
      <c r="M8217" s="2">
        <v>0</v>
      </c>
      <c r="N8217" s="2">
        <v>0</v>
      </c>
      <c r="O8217" s="2">
        <v>0</v>
      </c>
      <c r="P8217" s="2">
        <v>0</v>
      </c>
      <c r="Q8217" s="2">
        <v>0</v>
      </c>
      <c r="R8217"/>
      <c r="S8217"/>
    </row>
    <row r="8218" spans="1:19" x14ac:dyDescent="0.3">
      <c r="A8218">
        <v>8217</v>
      </c>
      <c r="B8218" t="s">
        <v>8233</v>
      </c>
      <c r="C8218" t="s">
        <v>17</v>
      </c>
      <c r="D8218" s="1">
        <v>299.2</v>
      </c>
      <c r="E8218" s="1">
        <v>310.60000000000002</v>
      </c>
      <c r="F8218" s="2">
        <v>1370</v>
      </c>
      <c r="G8218" s="1">
        <f>2*PI()*Predictive_Maintenance_Data[[#This Row],[Rotational speed '[rpm']]]/60</f>
        <v>143.46606451393387</v>
      </c>
      <c r="H8218" s="1">
        <v>61.9</v>
      </c>
      <c r="I8218" s="1">
        <f t="shared" si="128"/>
        <v>11.400000000000034</v>
      </c>
      <c r="J8218" s="1">
        <f>Predictive_Maintenance_Data[[#This Row],[Torque '[Nm']]]*Predictive_Maintenance_Data[[#This Row],[Angular velocity '[rad/s']]]/1000</f>
        <v>8.8805493934125064</v>
      </c>
      <c r="K8218" s="2">
        <v>42</v>
      </c>
      <c r="L8218" s="2">
        <v>0</v>
      </c>
      <c r="M8218" s="2">
        <v>0</v>
      </c>
      <c r="N8218" s="2">
        <v>0</v>
      </c>
      <c r="O8218" s="2">
        <v>0</v>
      </c>
      <c r="P8218" s="2">
        <v>0</v>
      </c>
      <c r="Q8218" s="2">
        <v>0</v>
      </c>
      <c r="R8218"/>
      <c r="S8218"/>
    </row>
    <row r="8219" spans="1:19" x14ac:dyDescent="0.3">
      <c r="A8219">
        <v>8218</v>
      </c>
      <c r="B8219" t="s">
        <v>8234</v>
      </c>
      <c r="C8219" t="s">
        <v>17</v>
      </c>
      <c r="D8219" s="1">
        <v>299.10000000000002</v>
      </c>
      <c r="E8219" s="1">
        <v>310.60000000000002</v>
      </c>
      <c r="F8219" s="2">
        <v>1577</v>
      </c>
      <c r="G8219" s="1">
        <f>2*PI()*Predictive_Maintenance_Data[[#This Row],[Rotational speed '[rpm']]]/60</f>
        <v>165.14305382370347</v>
      </c>
      <c r="H8219" s="1">
        <v>37.1</v>
      </c>
      <c r="I8219" s="1">
        <f t="shared" si="128"/>
        <v>11.5</v>
      </c>
      <c r="J8219" s="1">
        <f>Predictive_Maintenance_Data[[#This Row],[Torque '[Nm']]]*Predictive_Maintenance_Data[[#This Row],[Angular velocity '[rad/s']]]/1000</f>
        <v>6.1268072968593987</v>
      </c>
      <c r="K8219" s="2">
        <v>44</v>
      </c>
      <c r="L8219" s="2">
        <v>0</v>
      </c>
      <c r="M8219" s="2">
        <v>0</v>
      </c>
      <c r="N8219" s="2">
        <v>0</v>
      </c>
      <c r="O8219" s="2">
        <v>0</v>
      </c>
      <c r="P8219" s="2">
        <v>0</v>
      </c>
      <c r="Q8219" s="2">
        <v>0</v>
      </c>
      <c r="R8219"/>
      <c r="S8219"/>
    </row>
    <row r="8220" spans="1:19" x14ac:dyDescent="0.3">
      <c r="A8220">
        <v>8219</v>
      </c>
      <c r="B8220" t="s">
        <v>8235</v>
      </c>
      <c r="C8220" t="s">
        <v>17</v>
      </c>
      <c r="D8220" s="1">
        <v>299.10000000000002</v>
      </c>
      <c r="E8220" s="1">
        <v>310.5</v>
      </c>
      <c r="F8220" s="2">
        <v>1485</v>
      </c>
      <c r="G8220" s="1">
        <f>2*PI()*Predictive_Maintenance_Data[[#This Row],[Rotational speed '[rpm']]]/60</f>
        <v>155.50883635269477</v>
      </c>
      <c r="H8220" s="1">
        <v>37.799999999999997</v>
      </c>
      <c r="I8220" s="1">
        <f t="shared" si="128"/>
        <v>11.399999999999977</v>
      </c>
      <c r="J8220" s="1">
        <f>Predictive_Maintenance_Data[[#This Row],[Torque '[Nm']]]*Predictive_Maintenance_Data[[#This Row],[Angular velocity '[rad/s']]]/1000</f>
        <v>5.8782340141318619</v>
      </c>
      <c r="K8220" s="2">
        <v>46</v>
      </c>
      <c r="L8220" s="2">
        <v>0</v>
      </c>
      <c r="M8220" s="2">
        <v>0</v>
      </c>
      <c r="N8220" s="2">
        <v>0</v>
      </c>
      <c r="O8220" s="2">
        <v>0</v>
      </c>
      <c r="P8220" s="2">
        <v>0</v>
      </c>
      <c r="Q8220" s="2">
        <v>0</v>
      </c>
      <c r="R8220"/>
      <c r="S8220"/>
    </row>
    <row r="8221" spans="1:19" x14ac:dyDescent="0.3">
      <c r="A8221">
        <v>8220</v>
      </c>
      <c r="B8221" t="s">
        <v>8236</v>
      </c>
      <c r="C8221" t="s">
        <v>17</v>
      </c>
      <c r="D8221" s="1">
        <v>299</v>
      </c>
      <c r="E8221" s="1">
        <v>310.39999999999998</v>
      </c>
      <c r="F8221" s="2">
        <v>1504</v>
      </c>
      <c r="G8221" s="1">
        <f>2*PI()*Predictive_Maintenance_Data[[#This Row],[Rotational speed '[rpm']]]/60</f>
        <v>157.4985116999683</v>
      </c>
      <c r="H8221" s="1">
        <v>34.299999999999997</v>
      </c>
      <c r="I8221" s="1">
        <f t="shared" si="128"/>
        <v>11.399999999999977</v>
      </c>
      <c r="J8221" s="1">
        <f>Predictive_Maintenance_Data[[#This Row],[Torque '[Nm']]]*Predictive_Maintenance_Data[[#This Row],[Angular velocity '[rad/s']]]/1000</f>
        <v>5.4021989513089119</v>
      </c>
      <c r="K8221" s="2">
        <v>48</v>
      </c>
      <c r="L8221" s="2">
        <v>0</v>
      </c>
      <c r="M8221" s="2">
        <v>0</v>
      </c>
      <c r="N8221" s="2">
        <v>0</v>
      </c>
      <c r="O8221" s="2">
        <v>0</v>
      </c>
      <c r="P8221" s="2">
        <v>0</v>
      </c>
      <c r="Q8221" s="2">
        <v>0</v>
      </c>
      <c r="R8221"/>
      <c r="S8221"/>
    </row>
    <row r="8222" spans="1:19" x14ac:dyDescent="0.3">
      <c r="A8222">
        <v>8221</v>
      </c>
      <c r="B8222" t="s">
        <v>8237</v>
      </c>
      <c r="C8222" t="s">
        <v>15</v>
      </c>
      <c r="D8222" s="1">
        <v>298.89999999999998</v>
      </c>
      <c r="E8222" s="1">
        <v>310.3</v>
      </c>
      <c r="F8222" s="2">
        <v>1551</v>
      </c>
      <c r="G8222" s="1">
        <f>2*PI()*Predictive_Maintenance_Data[[#This Row],[Rotational speed '[rpm']]]/60</f>
        <v>162.42034019059233</v>
      </c>
      <c r="H8222" s="1">
        <v>35.200000000000003</v>
      </c>
      <c r="I8222" s="1">
        <f t="shared" si="128"/>
        <v>11.400000000000034</v>
      </c>
      <c r="J8222" s="1">
        <f>Predictive_Maintenance_Data[[#This Row],[Torque '[Nm']]]*Predictive_Maintenance_Data[[#This Row],[Angular velocity '[rad/s']]]/1000</f>
        <v>5.7171959747088508</v>
      </c>
      <c r="K8222" s="2">
        <v>50</v>
      </c>
      <c r="L8222" s="2">
        <v>0</v>
      </c>
      <c r="M8222" s="2">
        <v>0</v>
      </c>
      <c r="N8222" s="2">
        <v>0</v>
      </c>
      <c r="O8222" s="2">
        <v>0</v>
      </c>
      <c r="P8222" s="2">
        <v>0</v>
      </c>
      <c r="Q8222" s="2">
        <v>0</v>
      </c>
      <c r="R8222"/>
      <c r="S8222"/>
    </row>
    <row r="8223" spans="1:19" x14ac:dyDescent="0.3">
      <c r="A8223">
        <v>8222</v>
      </c>
      <c r="B8223" t="s">
        <v>8238</v>
      </c>
      <c r="C8223" t="s">
        <v>15</v>
      </c>
      <c r="D8223" s="1">
        <v>299.10000000000002</v>
      </c>
      <c r="E8223" s="1">
        <v>310.5</v>
      </c>
      <c r="F8223" s="2">
        <v>1428</v>
      </c>
      <c r="G8223" s="1">
        <f>2*PI()*Predictive_Maintenance_Data[[#This Row],[Rotational speed '[rpm']]]/60</f>
        <v>149.53981031087415</v>
      </c>
      <c r="H8223" s="1">
        <v>43</v>
      </c>
      <c r="I8223" s="1">
        <f t="shared" si="128"/>
        <v>11.399999999999977</v>
      </c>
      <c r="J8223" s="1">
        <f>Predictive_Maintenance_Data[[#This Row],[Torque '[Nm']]]*Predictive_Maintenance_Data[[#This Row],[Angular velocity '[rad/s']]]/1000</f>
        <v>6.4302118433675881</v>
      </c>
      <c r="K8223" s="2">
        <v>53</v>
      </c>
      <c r="L8223" s="2">
        <v>0</v>
      </c>
      <c r="M8223" s="2">
        <v>0</v>
      </c>
      <c r="N8223" s="2">
        <v>0</v>
      </c>
      <c r="O8223" s="2">
        <v>0</v>
      </c>
      <c r="P8223" s="2">
        <v>0</v>
      </c>
      <c r="Q8223" s="2">
        <v>0</v>
      </c>
      <c r="R8223"/>
      <c r="S8223"/>
    </row>
    <row r="8224" spans="1:19" x14ac:dyDescent="0.3">
      <c r="A8224">
        <v>8223</v>
      </c>
      <c r="B8224" t="s">
        <v>8239</v>
      </c>
      <c r="C8224" t="s">
        <v>17</v>
      </c>
      <c r="D8224" s="1">
        <v>299</v>
      </c>
      <c r="E8224" s="1">
        <v>310.5</v>
      </c>
      <c r="F8224" s="2">
        <v>1755</v>
      </c>
      <c r="G8224" s="1">
        <f>2*PI()*Predictive_Maintenance_Data[[#This Row],[Rotational speed '[rpm']]]/60</f>
        <v>183.78317023500287</v>
      </c>
      <c r="H8224" s="1">
        <v>27.9</v>
      </c>
      <c r="I8224" s="1">
        <f t="shared" si="128"/>
        <v>11.5</v>
      </c>
      <c r="J8224" s="1">
        <f>Predictive_Maintenance_Data[[#This Row],[Torque '[Nm']]]*Predictive_Maintenance_Data[[#This Row],[Angular velocity '[rad/s']]]/1000</f>
        <v>5.1275504495565798</v>
      </c>
      <c r="K8224" s="2">
        <v>56</v>
      </c>
      <c r="L8224" s="2">
        <v>0</v>
      </c>
      <c r="M8224" s="2">
        <v>0</v>
      </c>
      <c r="N8224" s="2">
        <v>0</v>
      </c>
      <c r="O8224" s="2">
        <v>0</v>
      </c>
      <c r="P8224" s="2">
        <v>0</v>
      </c>
      <c r="Q8224" s="2">
        <v>0</v>
      </c>
      <c r="R8224"/>
      <c r="S8224"/>
    </row>
    <row r="8225" spans="1:19" x14ac:dyDescent="0.3">
      <c r="A8225">
        <v>8224</v>
      </c>
      <c r="B8225" t="s">
        <v>8240</v>
      </c>
      <c r="C8225" t="s">
        <v>17</v>
      </c>
      <c r="D8225" s="1">
        <v>299.10000000000002</v>
      </c>
      <c r="E8225" s="1">
        <v>310.5</v>
      </c>
      <c r="F8225" s="2">
        <v>1329</v>
      </c>
      <c r="G8225" s="1">
        <f>2*PI()*Predictive_Maintenance_Data[[#This Row],[Rotational speed '[rpm']]]/60</f>
        <v>139.17255455402784</v>
      </c>
      <c r="H8225" s="1">
        <v>54.9</v>
      </c>
      <c r="I8225" s="1">
        <f t="shared" si="128"/>
        <v>11.399999999999977</v>
      </c>
      <c r="J8225" s="1">
        <f>Predictive_Maintenance_Data[[#This Row],[Torque '[Nm']]]*Predictive_Maintenance_Data[[#This Row],[Angular velocity '[rad/s']]]/1000</f>
        <v>7.640573245016129</v>
      </c>
      <c r="K8225" s="2">
        <v>58</v>
      </c>
      <c r="L8225" s="2">
        <v>0</v>
      </c>
      <c r="M8225" s="2">
        <v>0</v>
      </c>
      <c r="N8225" s="2">
        <v>0</v>
      </c>
      <c r="O8225" s="2">
        <v>0</v>
      </c>
      <c r="P8225" s="2">
        <v>0</v>
      </c>
      <c r="Q8225" s="2">
        <v>0</v>
      </c>
      <c r="R8225"/>
      <c r="S8225"/>
    </row>
    <row r="8226" spans="1:19" x14ac:dyDescent="0.3">
      <c r="A8226">
        <v>8225</v>
      </c>
      <c r="B8226" t="s">
        <v>8241</v>
      </c>
      <c r="C8226" t="s">
        <v>17</v>
      </c>
      <c r="D8226" s="1">
        <v>299.10000000000002</v>
      </c>
      <c r="E8226" s="1">
        <v>310.5</v>
      </c>
      <c r="F8226" s="2">
        <v>1496</v>
      </c>
      <c r="G8226" s="1">
        <f>2*PI()*Predictive_Maintenance_Data[[#This Row],[Rotational speed '[rpm']]]/60</f>
        <v>156.66075365901102</v>
      </c>
      <c r="H8226" s="1">
        <v>35.200000000000003</v>
      </c>
      <c r="I8226" s="1">
        <f t="shared" si="128"/>
        <v>11.399999999999977</v>
      </c>
      <c r="J8226" s="1">
        <f>Predictive_Maintenance_Data[[#This Row],[Torque '[Nm']]]*Predictive_Maintenance_Data[[#This Row],[Angular velocity '[rad/s']]]/1000</f>
        <v>5.5144585287971886</v>
      </c>
      <c r="K8226" s="2">
        <v>60</v>
      </c>
      <c r="L8226" s="2">
        <v>0</v>
      </c>
      <c r="M8226" s="2">
        <v>0</v>
      </c>
      <c r="N8226" s="2">
        <v>0</v>
      </c>
      <c r="O8226" s="2">
        <v>0</v>
      </c>
      <c r="P8226" s="2">
        <v>0</v>
      </c>
      <c r="Q8226" s="2">
        <v>0</v>
      </c>
      <c r="R8226"/>
      <c r="S8226"/>
    </row>
    <row r="8227" spans="1:19" x14ac:dyDescent="0.3">
      <c r="A8227">
        <v>8226</v>
      </c>
      <c r="B8227" t="s">
        <v>8242</v>
      </c>
      <c r="C8227" t="s">
        <v>17</v>
      </c>
      <c r="D8227" s="1">
        <v>299.10000000000002</v>
      </c>
      <c r="E8227" s="1">
        <v>310.5</v>
      </c>
      <c r="F8227" s="2">
        <v>1532</v>
      </c>
      <c r="G8227" s="1">
        <f>2*PI()*Predictive_Maintenance_Data[[#This Row],[Rotational speed '[rpm']]]/60</f>
        <v>160.43066484331877</v>
      </c>
      <c r="H8227" s="1">
        <v>36.6</v>
      </c>
      <c r="I8227" s="1">
        <f t="shared" si="128"/>
        <v>11.399999999999977</v>
      </c>
      <c r="J8227" s="1">
        <f>Predictive_Maintenance_Data[[#This Row],[Torque '[Nm']]]*Predictive_Maintenance_Data[[#This Row],[Angular velocity '[rad/s']]]/1000</f>
        <v>5.8717623332654663</v>
      </c>
      <c r="K8227" s="2">
        <v>62</v>
      </c>
      <c r="L8227" s="2">
        <v>0</v>
      </c>
      <c r="M8227" s="2">
        <v>0</v>
      </c>
      <c r="N8227" s="2">
        <v>0</v>
      </c>
      <c r="O8227" s="2">
        <v>0</v>
      </c>
      <c r="P8227" s="2">
        <v>0</v>
      </c>
      <c r="Q8227" s="2">
        <v>0</v>
      </c>
      <c r="R8227"/>
      <c r="S8227"/>
    </row>
    <row r="8228" spans="1:19" x14ac:dyDescent="0.3">
      <c r="A8228">
        <v>8227</v>
      </c>
      <c r="B8228" t="s">
        <v>8243</v>
      </c>
      <c r="C8228" t="s">
        <v>17</v>
      </c>
      <c r="D8228" s="1">
        <v>299.10000000000002</v>
      </c>
      <c r="E8228" s="1">
        <v>310.5</v>
      </c>
      <c r="F8228" s="2">
        <v>1389</v>
      </c>
      <c r="G8228" s="1">
        <f>2*PI()*Predictive_Maintenance_Data[[#This Row],[Rotational speed '[rpm']]]/60</f>
        <v>145.45573986120741</v>
      </c>
      <c r="H8228" s="1">
        <v>61.4</v>
      </c>
      <c r="I8228" s="1">
        <f t="shared" si="128"/>
        <v>11.399999999999977</v>
      </c>
      <c r="J8228" s="1">
        <f>Predictive_Maintenance_Data[[#This Row],[Torque '[Nm']]]*Predictive_Maintenance_Data[[#This Row],[Angular velocity '[rad/s']]]/1000</f>
        <v>8.9309824274781349</v>
      </c>
      <c r="K8228" s="2">
        <v>64</v>
      </c>
      <c r="L8228" s="2">
        <v>0</v>
      </c>
      <c r="M8228" s="2">
        <v>0</v>
      </c>
      <c r="N8228" s="2">
        <v>0</v>
      </c>
      <c r="O8228" s="2">
        <v>0</v>
      </c>
      <c r="P8228" s="2">
        <v>0</v>
      </c>
      <c r="Q8228" s="2">
        <v>0</v>
      </c>
      <c r="R8228"/>
      <c r="S8228"/>
    </row>
    <row r="8229" spans="1:19" x14ac:dyDescent="0.3">
      <c r="A8229">
        <v>8228</v>
      </c>
      <c r="B8229" t="s">
        <v>8244</v>
      </c>
      <c r="C8229" t="s">
        <v>15</v>
      </c>
      <c r="D8229" s="1">
        <v>299.10000000000002</v>
      </c>
      <c r="E8229" s="1">
        <v>310.39999999999998</v>
      </c>
      <c r="F8229" s="2">
        <v>1524</v>
      </c>
      <c r="G8229" s="1">
        <f>2*PI()*Predictive_Maintenance_Data[[#This Row],[Rotational speed '[rpm']]]/60</f>
        <v>159.59290680236148</v>
      </c>
      <c r="H8229" s="1">
        <v>51.4</v>
      </c>
      <c r="I8229" s="1">
        <f t="shared" si="128"/>
        <v>11.299999999999955</v>
      </c>
      <c r="J8229" s="1">
        <f>Predictive_Maintenance_Data[[#This Row],[Torque '[Nm']]]*Predictive_Maintenance_Data[[#This Row],[Angular velocity '[rad/s']]]/1000</f>
        <v>8.2030754096413805</v>
      </c>
      <c r="K8229" s="2">
        <v>66</v>
      </c>
      <c r="L8229" s="2">
        <v>0</v>
      </c>
      <c r="M8229" s="2">
        <v>0</v>
      </c>
      <c r="N8229" s="2">
        <v>0</v>
      </c>
      <c r="O8229" s="2">
        <v>0</v>
      </c>
      <c r="P8229" s="2">
        <v>0</v>
      </c>
      <c r="Q8229" s="2">
        <v>0</v>
      </c>
      <c r="R8229"/>
      <c r="S8229"/>
    </row>
    <row r="8230" spans="1:19" x14ac:dyDescent="0.3">
      <c r="A8230">
        <v>8229</v>
      </c>
      <c r="B8230" t="s">
        <v>8245</v>
      </c>
      <c r="C8230" t="s">
        <v>15</v>
      </c>
      <c r="D8230" s="1">
        <v>299.10000000000002</v>
      </c>
      <c r="E8230" s="1">
        <v>310.39999999999998</v>
      </c>
      <c r="F8230" s="2">
        <v>1422</v>
      </c>
      <c r="G8230" s="1">
        <f>2*PI()*Predictive_Maintenance_Data[[#This Row],[Rotational speed '[rpm']]]/60</f>
        <v>148.91149178015618</v>
      </c>
      <c r="H8230" s="1">
        <v>49.3</v>
      </c>
      <c r="I8230" s="1">
        <f t="shared" si="128"/>
        <v>11.299999999999955</v>
      </c>
      <c r="J8230" s="1">
        <f>Predictive_Maintenance_Data[[#This Row],[Torque '[Nm']]]*Predictive_Maintenance_Data[[#This Row],[Angular velocity '[rad/s']]]/1000</f>
        <v>7.3413365447616998</v>
      </c>
      <c r="K8230" s="2">
        <v>69</v>
      </c>
      <c r="L8230" s="2">
        <v>0</v>
      </c>
      <c r="M8230" s="2">
        <v>0</v>
      </c>
      <c r="N8230" s="2">
        <v>0</v>
      </c>
      <c r="O8230" s="2">
        <v>0</v>
      </c>
      <c r="P8230" s="2">
        <v>0</v>
      </c>
      <c r="Q8230" s="2">
        <v>0</v>
      </c>
      <c r="R8230"/>
      <c r="S8230"/>
    </row>
    <row r="8231" spans="1:19" x14ac:dyDescent="0.3">
      <c r="A8231">
        <v>8230</v>
      </c>
      <c r="B8231" t="s">
        <v>8246</v>
      </c>
      <c r="C8231" t="s">
        <v>17</v>
      </c>
      <c r="D8231" s="1">
        <v>299.10000000000002</v>
      </c>
      <c r="E8231" s="1">
        <v>310.5</v>
      </c>
      <c r="F8231" s="2">
        <v>1739</v>
      </c>
      <c r="G8231" s="1">
        <f>2*PI()*Predictive_Maintenance_Data[[#This Row],[Rotational speed '[rpm']]]/60</f>
        <v>182.10765415308833</v>
      </c>
      <c r="H8231" s="1">
        <v>27.4</v>
      </c>
      <c r="I8231" s="1">
        <f t="shared" si="128"/>
        <v>11.399999999999977</v>
      </c>
      <c r="J8231" s="1">
        <f>Predictive_Maintenance_Data[[#This Row],[Torque '[Nm']]]*Predictive_Maintenance_Data[[#This Row],[Angular velocity '[rad/s']]]/1000</f>
        <v>4.9897497237946196</v>
      </c>
      <c r="K8231" s="2">
        <v>72</v>
      </c>
      <c r="L8231" s="2">
        <v>0</v>
      </c>
      <c r="M8231" s="2">
        <v>0</v>
      </c>
      <c r="N8231" s="2">
        <v>0</v>
      </c>
      <c r="O8231" s="2">
        <v>0</v>
      </c>
      <c r="P8231" s="2">
        <v>0</v>
      </c>
      <c r="Q8231" s="2">
        <v>0</v>
      </c>
      <c r="R8231"/>
      <c r="S8231"/>
    </row>
    <row r="8232" spans="1:19" x14ac:dyDescent="0.3">
      <c r="A8232">
        <v>8231</v>
      </c>
      <c r="B8232" t="s">
        <v>8247</v>
      </c>
      <c r="C8232" t="s">
        <v>17</v>
      </c>
      <c r="D8232" s="1">
        <v>299.10000000000002</v>
      </c>
      <c r="E8232" s="1">
        <v>310.5</v>
      </c>
      <c r="F8232" s="2">
        <v>1736</v>
      </c>
      <c r="G8232" s="1">
        <f>2*PI()*Predictive_Maintenance_Data[[#This Row],[Rotational speed '[rpm']]]/60</f>
        <v>181.79349488772934</v>
      </c>
      <c r="H8232" s="1">
        <v>26.9</v>
      </c>
      <c r="I8232" s="1">
        <f t="shared" si="128"/>
        <v>11.399999999999977</v>
      </c>
      <c r="J8232" s="1">
        <f>Predictive_Maintenance_Data[[#This Row],[Torque '[Nm']]]*Predictive_Maintenance_Data[[#This Row],[Angular velocity '[rad/s']]]/1000</f>
        <v>4.8902450124799186</v>
      </c>
      <c r="K8232" s="2">
        <v>74</v>
      </c>
      <c r="L8232" s="2">
        <v>0</v>
      </c>
      <c r="M8232" s="2">
        <v>0</v>
      </c>
      <c r="N8232" s="2">
        <v>0</v>
      </c>
      <c r="O8232" s="2">
        <v>0</v>
      </c>
      <c r="P8232" s="2">
        <v>0</v>
      </c>
      <c r="Q8232" s="2">
        <v>0</v>
      </c>
      <c r="R8232"/>
      <c r="S8232"/>
    </row>
    <row r="8233" spans="1:19" x14ac:dyDescent="0.3">
      <c r="A8233">
        <v>8232</v>
      </c>
      <c r="B8233" t="s">
        <v>8248</v>
      </c>
      <c r="C8233" t="s">
        <v>17</v>
      </c>
      <c r="D8233" s="1">
        <v>299.10000000000002</v>
      </c>
      <c r="E8233" s="1">
        <v>310.5</v>
      </c>
      <c r="F8233" s="2">
        <v>1419</v>
      </c>
      <c r="G8233" s="1">
        <f>2*PI()*Predictive_Maintenance_Data[[#This Row],[Rotational speed '[rpm']]]/60</f>
        <v>148.59733251479722</v>
      </c>
      <c r="H8233" s="1">
        <v>48.8</v>
      </c>
      <c r="I8233" s="1">
        <f t="shared" si="128"/>
        <v>11.399999999999977</v>
      </c>
      <c r="J8233" s="1">
        <f>Predictive_Maintenance_Data[[#This Row],[Torque '[Nm']]]*Predictive_Maintenance_Data[[#This Row],[Angular velocity '[rad/s']]]/1000</f>
        <v>7.2515498267221039</v>
      </c>
      <c r="K8233" s="2">
        <v>76</v>
      </c>
      <c r="L8233" s="2">
        <v>0</v>
      </c>
      <c r="M8233" s="2">
        <v>0</v>
      </c>
      <c r="N8233" s="2">
        <v>0</v>
      </c>
      <c r="O8233" s="2">
        <v>0</v>
      </c>
      <c r="P8233" s="2">
        <v>0</v>
      </c>
      <c r="Q8233" s="2">
        <v>0</v>
      </c>
      <c r="R8233"/>
      <c r="S8233"/>
    </row>
    <row r="8234" spans="1:19" x14ac:dyDescent="0.3">
      <c r="A8234">
        <v>8233</v>
      </c>
      <c r="B8234" t="s">
        <v>8249</v>
      </c>
      <c r="C8234" t="s">
        <v>17</v>
      </c>
      <c r="D8234" s="1">
        <v>299.10000000000002</v>
      </c>
      <c r="E8234" s="1">
        <v>310.60000000000002</v>
      </c>
      <c r="F8234" s="2">
        <v>1326</v>
      </c>
      <c r="G8234" s="1">
        <f>2*PI()*Predictive_Maintenance_Data[[#This Row],[Rotational speed '[rpm']]]/60</f>
        <v>138.85839528866885</v>
      </c>
      <c r="H8234" s="1">
        <v>49.7</v>
      </c>
      <c r="I8234" s="1">
        <f t="shared" si="128"/>
        <v>11.5</v>
      </c>
      <c r="J8234" s="1">
        <f>Predictive_Maintenance_Data[[#This Row],[Torque '[Nm']]]*Predictive_Maintenance_Data[[#This Row],[Angular velocity '[rad/s']]]/1000</f>
        <v>6.9012622458468424</v>
      </c>
      <c r="K8234" s="2">
        <v>78</v>
      </c>
      <c r="L8234" s="2">
        <v>0</v>
      </c>
      <c r="M8234" s="2">
        <v>0</v>
      </c>
      <c r="N8234" s="2">
        <v>0</v>
      </c>
      <c r="O8234" s="2">
        <v>0</v>
      </c>
      <c r="P8234" s="2">
        <v>0</v>
      </c>
      <c r="Q8234" s="2">
        <v>0</v>
      </c>
      <c r="R8234"/>
      <c r="S8234"/>
    </row>
    <row r="8235" spans="1:19" x14ac:dyDescent="0.3">
      <c r="A8235">
        <v>8234</v>
      </c>
      <c r="B8235" t="s">
        <v>8250</v>
      </c>
      <c r="C8235" t="s">
        <v>15</v>
      </c>
      <c r="D8235" s="1">
        <v>299.10000000000002</v>
      </c>
      <c r="E8235" s="1">
        <v>310.60000000000002</v>
      </c>
      <c r="F8235" s="2">
        <v>1449</v>
      </c>
      <c r="G8235" s="1">
        <f>2*PI()*Predictive_Maintenance_Data[[#This Row],[Rotational speed '[rpm']]]/60</f>
        <v>151.73892516838703</v>
      </c>
      <c r="H8235" s="1">
        <v>43.2</v>
      </c>
      <c r="I8235" s="1">
        <f t="shared" si="128"/>
        <v>11.5</v>
      </c>
      <c r="J8235" s="1">
        <f>Predictive_Maintenance_Data[[#This Row],[Torque '[Nm']]]*Predictive_Maintenance_Data[[#This Row],[Angular velocity '[rad/s']]]/1000</f>
        <v>6.5551215672743197</v>
      </c>
      <c r="K8235" s="2">
        <v>80</v>
      </c>
      <c r="L8235" s="2">
        <v>0</v>
      </c>
      <c r="M8235" s="2">
        <v>0</v>
      </c>
      <c r="N8235" s="2">
        <v>0</v>
      </c>
      <c r="O8235" s="2">
        <v>0</v>
      </c>
      <c r="P8235" s="2">
        <v>0</v>
      </c>
      <c r="Q8235" s="2">
        <v>0</v>
      </c>
      <c r="R8235"/>
      <c r="S8235"/>
    </row>
    <row r="8236" spans="1:19" x14ac:dyDescent="0.3">
      <c r="A8236">
        <v>8235</v>
      </c>
      <c r="B8236" t="s">
        <v>8251</v>
      </c>
      <c r="C8236" t="s">
        <v>17</v>
      </c>
      <c r="D8236" s="1">
        <v>299.2</v>
      </c>
      <c r="E8236" s="1">
        <v>310.60000000000002</v>
      </c>
      <c r="F8236" s="2">
        <v>1534</v>
      </c>
      <c r="G8236" s="1">
        <f>2*PI()*Predictive_Maintenance_Data[[#This Row],[Rotational speed '[rpm']]]/60</f>
        <v>160.64010435355809</v>
      </c>
      <c r="H8236" s="1">
        <v>39.700000000000003</v>
      </c>
      <c r="I8236" s="1">
        <f t="shared" si="128"/>
        <v>11.400000000000034</v>
      </c>
      <c r="J8236" s="1">
        <f>Predictive_Maintenance_Data[[#This Row],[Torque '[Nm']]]*Predictive_Maintenance_Data[[#This Row],[Angular velocity '[rad/s']]]/1000</f>
        <v>6.3774121428362571</v>
      </c>
      <c r="K8236" s="2">
        <v>83</v>
      </c>
      <c r="L8236" s="2">
        <v>0</v>
      </c>
      <c r="M8236" s="2">
        <v>0</v>
      </c>
      <c r="N8236" s="2">
        <v>0</v>
      </c>
      <c r="O8236" s="2">
        <v>0</v>
      </c>
      <c r="P8236" s="2">
        <v>0</v>
      </c>
      <c r="Q8236" s="2">
        <v>0</v>
      </c>
      <c r="R8236"/>
      <c r="S8236"/>
    </row>
    <row r="8237" spans="1:19" x14ac:dyDescent="0.3">
      <c r="A8237">
        <v>8236</v>
      </c>
      <c r="B8237" t="s">
        <v>8252</v>
      </c>
      <c r="C8237" t="s">
        <v>15</v>
      </c>
      <c r="D8237" s="1">
        <v>299.2</v>
      </c>
      <c r="E8237" s="1">
        <v>310.60000000000002</v>
      </c>
      <c r="F8237" s="2">
        <v>1443</v>
      </c>
      <c r="G8237" s="1">
        <f>2*PI()*Predictive_Maintenance_Data[[#This Row],[Rotational speed '[rpm']]]/60</f>
        <v>151.11060663766906</v>
      </c>
      <c r="H8237" s="1">
        <v>50.9</v>
      </c>
      <c r="I8237" s="1">
        <f t="shared" si="128"/>
        <v>11.400000000000034</v>
      </c>
      <c r="J8237" s="1">
        <f>Predictive_Maintenance_Data[[#This Row],[Torque '[Nm']]]*Predictive_Maintenance_Data[[#This Row],[Angular velocity '[rad/s']]]/1000</f>
        <v>7.6915298778573549</v>
      </c>
      <c r="K8237" s="2">
        <v>85</v>
      </c>
      <c r="L8237" s="2">
        <v>0</v>
      </c>
      <c r="M8237" s="2">
        <v>0</v>
      </c>
      <c r="N8237" s="2">
        <v>0</v>
      </c>
      <c r="O8237" s="2">
        <v>0</v>
      </c>
      <c r="P8237" s="2">
        <v>0</v>
      </c>
      <c r="Q8237" s="2">
        <v>0</v>
      </c>
      <c r="R8237"/>
      <c r="S8237"/>
    </row>
    <row r="8238" spans="1:19" x14ac:dyDescent="0.3">
      <c r="A8238">
        <v>8237</v>
      </c>
      <c r="B8238" t="s">
        <v>8253</v>
      </c>
      <c r="C8238" t="s">
        <v>17</v>
      </c>
      <c r="D8238" s="1">
        <v>299.2</v>
      </c>
      <c r="E8238" s="1">
        <v>310.60000000000002</v>
      </c>
      <c r="F8238" s="2">
        <v>1498</v>
      </c>
      <c r="G8238" s="1">
        <f>2*PI()*Predictive_Maintenance_Data[[#This Row],[Rotational speed '[rpm']]]/60</f>
        <v>156.87019316925034</v>
      </c>
      <c r="H8238" s="1">
        <v>41.1</v>
      </c>
      <c r="I8238" s="1">
        <f t="shared" si="128"/>
        <v>11.400000000000034</v>
      </c>
      <c r="J8238" s="1">
        <f>Predictive_Maintenance_Data[[#This Row],[Torque '[Nm']]]*Predictive_Maintenance_Data[[#This Row],[Angular velocity '[rad/s']]]/1000</f>
        <v>6.4473649392561896</v>
      </c>
      <c r="K8238" s="2">
        <v>88</v>
      </c>
      <c r="L8238" s="2">
        <v>0</v>
      </c>
      <c r="M8238" s="2">
        <v>0</v>
      </c>
      <c r="N8238" s="2">
        <v>0</v>
      </c>
      <c r="O8238" s="2">
        <v>0</v>
      </c>
      <c r="P8238" s="2">
        <v>0</v>
      </c>
      <c r="Q8238" s="2">
        <v>0</v>
      </c>
      <c r="R8238"/>
      <c r="S8238"/>
    </row>
    <row r="8239" spans="1:19" x14ac:dyDescent="0.3">
      <c r="A8239">
        <v>8238</v>
      </c>
      <c r="B8239" t="s">
        <v>8254</v>
      </c>
      <c r="C8239" t="s">
        <v>17</v>
      </c>
      <c r="D8239" s="1">
        <v>299.10000000000002</v>
      </c>
      <c r="E8239" s="1">
        <v>310.60000000000002</v>
      </c>
      <c r="F8239" s="2">
        <v>1796</v>
      </c>
      <c r="G8239" s="1">
        <f>2*PI()*Predictive_Maintenance_Data[[#This Row],[Rotational speed '[rpm']]]/60</f>
        <v>188.07668019490896</v>
      </c>
      <c r="H8239" s="1">
        <v>26</v>
      </c>
      <c r="I8239" s="1">
        <f t="shared" si="128"/>
        <v>11.5</v>
      </c>
      <c r="J8239" s="1">
        <f>Predictive_Maintenance_Data[[#This Row],[Torque '[Nm']]]*Predictive_Maintenance_Data[[#This Row],[Angular velocity '[rad/s']]]/1000</f>
        <v>4.8899936850676333</v>
      </c>
      <c r="K8239" s="2">
        <v>90</v>
      </c>
      <c r="L8239" s="2">
        <v>0</v>
      </c>
      <c r="M8239" s="2">
        <v>0</v>
      </c>
      <c r="N8239" s="2">
        <v>0</v>
      </c>
      <c r="O8239" s="2">
        <v>0</v>
      </c>
      <c r="P8239" s="2">
        <v>0</v>
      </c>
      <c r="Q8239" s="2">
        <v>0</v>
      </c>
      <c r="R8239"/>
      <c r="S8239"/>
    </row>
    <row r="8240" spans="1:19" x14ac:dyDescent="0.3">
      <c r="A8240">
        <v>8239</v>
      </c>
      <c r="B8240" t="s">
        <v>8255</v>
      </c>
      <c r="C8240" t="s">
        <v>17</v>
      </c>
      <c r="D8240" s="1">
        <v>299.10000000000002</v>
      </c>
      <c r="E8240" s="1">
        <v>310.39999999999998</v>
      </c>
      <c r="F8240" s="2">
        <v>1519</v>
      </c>
      <c r="G8240" s="1">
        <f>2*PI()*Predictive_Maintenance_Data[[#This Row],[Rotational speed '[rpm']]]/60</f>
        <v>159.0693080267632</v>
      </c>
      <c r="H8240" s="1">
        <v>45.3</v>
      </c>
      <c r="I8240" s="1">
        <f t="shared" si="128"/>
        <v>11.299999999999955</v>
      </c>
      <c r="J8240" s="1">
        <f>Predictive_Maintenance_Data[[#This Row],[Torque '[Nm']]]*Predictive_Maintenance_Data[[#This Row],[Angular velocity '[rad/s']]]/1000</f>
        <v>7.2058396536123714</v>
      </c>
      <c r="K8240" s="2">
        <v>92</v>
      </c>
      <c r="L8240" s="2">
        <v>0</v>
      </c>
      <c r="M8240" s="2">
        <v>0</v>
      </c>
      <c r="N8240" s="2">
        <v>0</v>
      </c>
      <c r="O8240" s="2">
        <v>0</v>
      </c>
      <c r="P8240" s="2">
        <v>0</v>
      </c>
      <c r="Q8240" s="2">
        <v>0</v>
      </c>
      <c r="R8240"/>
      <c r="S8240"/>
    </row>
    <row r="8241" spans="1:19" x14ac:dyDescent="0.3">
      <c r="A8241">
        <v>8240</v>
      </c>
      <c r="B8241" t="s">
        <v>8256</v>
      </c>
      <c r="C8241" t="s">
        <v>17</v>
      </c>
      <c r="D8241" s="1">
        <v>299</v>
      </c>
      <c r="E8241" s="1">
        <v>310.39999999999998</v>
      </c>
      <c r="F8241" s="2">
        <v>1339</v>
      </c>
      <c r="G8241" s="1">
        <f>2*PI()*Predictive_Maintenance_Data[[#This Row],[Rotational speed '[rpm']]]/60</f>
        <v>140.21975210522444</v>
      </c>
      <c r="H8241" s="1">
        <v>49.6</v>
      </c>
      <c r="I8241" s="1">
        <f t="shared" si="128"/>
        <v>11.399999999999977</v>
      </c>
      <c r="J8241" s="1">
        <f>Predictive_Maintenance_Data[[#This Row],[Torque '[Nm']]]*Predictive_Maintenance_Data[[#This Row],[Angular velocity '[rad/s']]]/1000</f>
        <v>6.954899704419133</v>
      </c>
      <c r="K8241" s="2">
        <v>94</v>
      </c>
      <c r="L8241" s="2">
        <v>0</v>
      </c>
      <c r="M8241" s="2">
        <v>0</v>
      </c>
      <c r="N8241" s="2">
        <v>0</v>
      </c>
      <c r="O8241" s="2">
        <v>0</v>
      </c>
      <c r="P8241" s="2">
        <v>0</v>
      </c>
      <c r="Q8241" s="2">
        <v>0</v>
      </c>
      <c r="R8241"/>
      <c r="S8241"/>
    </row>
    <row r="8242" spans="1:19" x14ac:dyDescent="0.3">
      <c r="A8242">
        <v>8241</v>
      </c>
      <c r="B8242" t="s">
        <v>8257</v>
      </c>
      <c r="C8242" t="s">
        <v>17</v>
      </c>
      <c r="D8242" s="1">
        <v>299</v>
      </c>
      <c r="E8242" s="1">
        <v>310.39999999999998</v>
      </c>
      <c r="F8242" s="2">
        <v>1483</v>
      </c>
      <c r="G8242" s="1">
        <f>2*PI()*Predictive_Maintenance_Data[[#This Row],[Rotational speed '[rpm']]]/60</f>
        <v>155.29939684245542</v>
      </c>
      <c r="H8242" s="1">
        <v>41.5</v>
      </c>
      <c r="I8242" s="1">
        <f t="shared" si="128"/>
        <v>11.399999999999977</v>
      </c>
      <c r="J8242" s="1">
        <f>Predictive_Maintenance_Data[[#This Row],[Torque '[Nm']]]*Predictive_Maintenance_Data[[#This Row],[Angular velocity '[rad/s']]]/1000</f>
        <v>6.4449249689619004</v>
      </c>
      <c r="K8242" s="2">
        <v>96</v>
      </c>
      <c r="L8242" s="2">
        <v>0</v>
      </c>
      <c r="M8242" s="2">
        <v>0</v>
      </c>
      <c r="N8242" s="2">
        <v>0</v>
      </c>
      <c r="O8242" s="2">
        <v>0</v>
      </c>
      <c r="P8242" s="2">
        <v>0</v>
      </c>
      <c r="Q8242" s="2">
        <v>0</v>
      </c>
      <c r="R8242"/>
      <c r="S8242"/>
    </row>
    <row r="8243" spans="1:19" x14ac:dyDescent="0.3">
      <c r="A8243">
        <v>8242</v>
      </c>
      <c r="B8243" t="s">
        <v>8258</v>
      </c>
      <c r="C8243" t="s">
        <v>15</v>
      </c>
      <c r="D8243" s="1">
        <v>298.89999999999998</v>
      </c>
      <c r="E8243" s="1">
        <v>310.2</v>
      </c>
      <c r="F8243" s="2">
        <v>2099</v>
      </c>
      <c r="G8243" s="1">
        <f>2*PI()*Predictive_Maintenance_Data[[#This Row],[Rotational speed '[rpm']]]/60</f>
        <v>219.80676599616584</v>
      </c>
      <c r="H8243" s="1">
        <v>20</v>
      </c>
      <c r="I8243" s="1">
        <f t="shared" si="128"/>
        <v>11.300000000000011</v>
      </c>
      <c r="J8243" s="1">
        <f>Predictive_Maintenance_Data[[#This Row],[Torque '[Nm']]]*Predictive_Maintenance_Data[[#This Row],[Angular velocity '[rad/s']]]/1000</f>
        <v>4.3961353199233164</v>
      </c>
      <c r="K8243" s="2">
        <v>98</v>
      </c>
      <c r="L8243" s="2">
        <v>0</v>
      </c>
      <c r="M8243" s="2">
        <v>0</v>
      </c>
      <c r="N8243" s="2">
        <v>0</v>
      </c>
      <c r="O8243" s="2">
        <v>0</v>
      </c>
      <c r="P8243" s="2">
        <v>0</v>
      </c>
      <c r="Q8243" s="2">
        <v>0</v>
      </c>
      <c r="R8243"/>
      <c r="S8243"/>
    </row>
    <row r="8244" spans="1:19" x14ac:dyDescent="0.3">
      <c r="A8244">
        <v>8243</v>
      </c>
      <c r="B8244" t="s">
        <v>8259</v>
      </c>
      <c r="C8244" t="s">
        <v>15</v>
      </c>
      <c r="D8244" s="1">
        <v>299</v>
      </c>
      <c r="E8244" s="1">
        <v>310.3</v>
      </c>
      <c r="F8244" s="2">
        <v>1689</v>
      </c>
      <c r="G8244" s="1">
        <f>2*PI()*Predictive_Maintenance_Data[[#This Row],[Rotational speed '[rpm']]]/60</f>
        <v>176.87166639710534</v>
      </c>
      <c r="H8244" s="1">
        <v>29.7</v>
      </c>
      <c r="I8244" s="1">
        <f t="shared" si="128"/>
        <v>11.300000000000011</v>
      </c>
      <c r="J8244" s="1">
        <f>Predictive_Maintenance_Data[[#This Row],[Torque '[Nm']]]*Predictive_Maintenance_Data[[#This Row],[Angular velocity '[rad/s']]]/1000</f>
        <v>5.2530884919940286</v>
      </c>
      <c r="K8244" s="2">
        <v>101</v>
      </c>
      <c r="L8244" s="2">
        <v>0</v>
      </c>
      <c r="M8244" s="2">
        <v>0</v>
      </c>
      <c r="N8244" s="2">
        <v>0</v>
      </c>
      <c r="O8244" s="2">
        <v>0</v>
      </c>
      <c r="P8244" s="2">
        <v>0</v>
      </c>
      <c r="Q8244" s="2">
        <v>0</v>
      </c>
      <c r="R8244"/>
      <c r="S8244"/>
    </row>
    <row r="8245" spans="1:19" x14ac:dyDescent="0.3">
      <c r="A8245">
        <v>8244</v>
      </c>
      <c r="B8245" t="s">
        <v>8260</v>
      </c>
      <c r="C8245" t="s">
        <v>27</v>
      </c>
      <c r="D8245" s="1">
        <v>299.10000000000002</v>
      </c>
      <c r="E8245" s="1">
        <v>310.39999999999998</v>
      </c>
      <c r="F8245" s="2">
        <v>1369</v>
      </c>
      <c r="G8245" s="1">
        <f>2*PI()*Predictive_Maintenance_Data[[#This Row],[Rotational speed '[rpm']]]/60</f>
        <v>143.36134475881423</v>
      </c>
      <c r="H8245" s="1">
        <v>54.5</v>
      </c>
      <c r="I8245" s="1">
        <f t="shared" si="128"/>
        <v>11.299999999999955</v>
      </c>
      <c r="J8245" s="1">
        <f>Predictive_Maintenance_Data[[#This Row],[Torque '[Nm']]]*Predictive_Maintenance_Data[[#This Row],[Angular velocity '[rad/s']]]/1000</f>
        <v>7.8131932893553762</v>
      </c>
      <c r="K8245" s="2">
        <v>104</v>
      </c>
      <c r="L8245" s="2">
        <v>0</v>
      </c>
      <c r="M8245" s="2">
        <v>0</v>
      </c>
      <c r="N8245" s="2">
        <v>0</v>
      </c>
      <c r="O8245" s="2">
        <v>0</v>
      </c>
      <c r="P8245" s="2">
        <v>0</v>
      </c>
      <c r="Q8245" s="2">
        <v>0</v>
      </c>
      <c r="R8245"/>
      <c r="S8245"/>
    </row>
    <row r="8246" spans="1:19" x14ac:dyDescent="0.3">
      <c r="A8246">
        <v>8245</v>
      </c>
      <c r="B8246" t="s">
        <v>8261</v>
      </c>
      <c r="C8246" t="s">
        <v>17</v>
      </c>
      <c r="D8246" s="1">
        <v>299</v>
      </c>
      <c r="E8246" s="1">
        <v>310.39999999999998</v>
      </c>
      <c r="F8246" s="2">
        <v>1512</v>
      </c>
      <c r="G8246" s="1">
        <f>2*PI()*Predictive_Maintenance_Data[[#This Row],[Rotational speed '[rpm']]]/60</f>
        <v>158.33626974092559</v>
      </c>
      <c r="H8246" s="1">
        <v>38.799999999999997</v>
      </c>
      <c r="I8246" s="1">
        <f t="shared" si="128"/>
        <v>11.399999999999977</v>
      </c>
      <c r="J8246" s="1">
        <f>Predictive_Maintenance_Data[[#This Row],[Torque '[Nm']]]*Predictive_Maintenance_Data[[#This Row],[Angular velocity '[rad/s']]]/1000</f>
        <v>6.1434472659479127</v>
      </c>
      <c r="K8246" s="2">
        <v>109</v>
      </c>
      <c r="L8246" s="2">
        <v>0</v>
      </c>
      <c r="M8246" s="2">
        <v>0</v>
      </c>
      <c r="N8246" s="2">
        <v>0</v>
      </c>
      <c r="O8246" s="2">
        <v>0</v>
      </c>
      <c r="P8246" s="2">
        <v>0</v>
      </c>
      <c r="Q8246" s="2">
        <v>0</v>
      </c>
      <c r="R8246"/>
      <c r="S8246"/>
    </row>
    <row r="8247" spans="1:19" x14ac:dyDescent="0.3">
      <c r="A8247">
        <v>8246</v>
      </c>
      <c r="B8247" t="s">
        <v>8262</v>
      </c>
      <c r="C8247" t="s">
        <v>15</v>
      </c>
      <c r="D8247" s="1">
        <v>299</v>
      </c>
      <c r="E8247" s="1">
        <v>310.3</v>
      </c>
      <c r="F8247" s="2">
        <v>1303</v>
      </c>
      <c r="G8247" s="1">
        <f>2*PI()*Predictive_Maintenance_Data[[#This Row],[Rotational speed '[rpm']]]/60</f>
        <v>136.44984092091667</v>
      </c>
      <c r="H8247" s="1">
        <v>68.599999999999994</v>
      </c>
      <c r="I8247" s="1">
        <f t="shared" si="128"/>
        <v>11.300000000000011</v>
      </c>
      <c r="J8247" s="1">
        <f>Predictive_Maintenance_Data[[#This Row],[Torque '[Nm']]]*Predictive_Maintenance_Data[[#This Row],[Angular velocity '[rad/s']]]/1000</f>
        <v>9.360459087174883</v>
      </c>
      <c r="K8247" s="2">
        <v>111</v>
      </c>
      <c r="L8247" s="2">
        <v>1</v>
      </c>
      <c r="M8247" s="2">
        <v>0</v>
      </c>
      <c r="N8247" s="2">
        <v>0</v>
      </c>
      <c r="O8247" s="2">
        <v>1</v>
      </c>
      <c r="P8247" s="2">
        <v>0</v>
      </c>
      <c r="Q8247" s="2">
        <v>0</v>
      </c>
      <c r="R8247"/>
      <c r="S8247"/>
    </row>
    <row r="8248" spans="1:19" x14ac:dyDescent="0.3">
      <c r="A8248">
        <v>8247</v>
      </c>
      <c r="B8248" t="s">
        <v>8263</v>
      </c>
      <c r="C8248" t="s">
        <v>17</v>
      </c>
      <c r="D8248" s="1">
        <v>299</v>
      </c>
      <c r="E8248" s="1">
        <v>310.3</v>
      </c>
      <c r="F8248" s="2">
        <v>1552</v>
      </c>
      <c r="G8248" s="1">
        <f>2*PI()*Predictive_Maintenance_Data[[#This Row],[Rotational speed '[rpm']]]/60</f>
        <v>162.52505994571194</v>
      </c>
      <c r="H8248" s="1">
        <v>39.9</v>
      </c>
      <c r="I8248" s="1">
        <f t="shared" si="128"/>
        <v>11.300000000000011</v>
      </c>
      <c r="J8248" s="1">
        <f>Predictive_Maintenance_Data[[#This Row],[Torque '[Nm']]]*Predictive_Maintenance_Data[[#This Row],[Angular velocity '[rad/s']]]/1000</f>
        <v>6.4847498918339062</v>
      </c>
      <c r="K8248" s="2">
        <v>114</v>
      </c>
      <c r="L8248" s="2">
        <v>0</v>
      </c>
      <c r="M8248" s="2">
        <v>0</v>
      </c>
      <c r="N8248" s="2">
        <v>0</v>
      </c>
      <c r="O8248" s="2">
        <v>0</v>
      </c>
      <c r="P8248" s="2">
        <v>0</v>
      </c>
      <c r="Q8248" s="2">
        <v>0</v>
      </c>
      <c r="R8248"/>
      <c r="S8248"/>
    </row>
    <row r="8249" spans="1:19" x14ac:dyDescent="0.3">
      <c r="A8249">
        <v>8248</v>
      </c>
      <c r="B8249" t="s">
        <v>8264</v>
      </c>
      <c r="C8249" t="s">
        <v>17</v>
      </c>
      <c r="D8249" s="1">
        <v>299</v>
      </c>
      <c r="E8249" s="1">
        <v>310.39999999999998</v>
      </c>
      <c r="F8249" s="2">
        <v>1713</v>
      </c>
      <c r="G8249" s="1">
        <f>2*PI()*Predictive_Maintenance_Data[[#This Row],[Rotational speed '[rpm']]]/60</f>
        <v>179.38494051997719</v>
      </c>
      <c r="H8249" s="1">
        <v>28</v>
      </c>
      <c r="I8249" s="1">
        <f t="shared" si="128"/>
        <v>11.399999999999977</v>
      </c>
      <c r="J8249" s="1">
        <f>Predictive_Maintenance_Data[[#This Row],[Torque '[Nm']]]*Predictive_Maintenance_Data[[#This Row],[Angular velocity '[rad/s']]]/1000</f>
        <v>5.0227783345593613</v>
      </c>
      <c r="K8249" s="2">
        <v>116</v>
      </c>
      <c r="L8249" s="2">
        <v>0</v>
      </c>
      <c r="M8249" s="2">
        <v>0</v>
      </c>
      <c r="N8249" s="2">
        <v>0</v>
      </c>
      <c r="O8249" s="2">
        <v>0</v>
      </c>
      <c r="P8249" s="2">
        <v>0</v>
      </c>
      <c r="Q8249" s="2">
        <v>0</v>
      </c>
      <c r="R8249"/>
      <c r="S8249"/>
    </row>
    <row r="8250" spans="1:19" x14ac:dyDescent="0.3">
      <c r="A8250">
        <v>8249</v>
      </c>
      <c r="B8250" t="s">
        <v>8265</v>
      </c>
      <c r="C8250" t="s">
        <v>17</v>
      </c>
      <c r="D8250" s="1">
        <v>298.89999999999998</v>
      </c>
      <c r="E8250" s="1">
        <v>310.3</v>
      </c>
      <c r="F8250" s="2">
        <v>1456</v>
      </c>
      <c r="G8250" s="1">
        <f>2*PI()*Predictive_Maintenance_Data[[#This Row],[Rotational speed '[rpm']]]/60</f>
        <v>152.47196345422464</v>
      </c>
      <c r="H8250" s="1">
        <v>44.1</v>
      </c>
      <c r="I8250" s="1">
        <f t="shared" si="128"/>
        <v>11.400000000000034</v>
      </c>
      <c r="J8250" s="1">
        <f>Predictive_Maintenance_Data[[#This Row],[Torque '[Nm']]]*Predictive_Maintenance_Data[[#This Row],[Angular velocity '[rad/s']]]/1000</f>
        <v>6.7240135883313066</v>
      </c>
      <c r="K8250" s="2">
        <v>118</v>
      </c>
      <c r="L8250" s="2">
        <v>0</v>
      </c>
      <c r="M8250" s="2">
        <v>0</v>
      </c>
      <c r="N8250" s="2">
        <v>0</v>
      </c>
      <c r="O8250" s="2">
        <v>0</v>
      </c>
      <c r="P8250" s="2">
        <v>0</v>
      </c>
      <c r="Q8250" s="2">
        <v>0</v>
      </c>
      <c r="R8250"/>
      <c r="S8250"/>
    </row>
    <row r="8251" spans="1:19" x14ac:dyDescent="0.3">
      <c r="A8251">
        <v>8250</v>
      </c>
      <c r="B8251" t="s">
        <v>8266</v>
      </c>
      <c r="C8251" t="s">
        <v>17</v>
      </c>
      <c r="D8251" s="1">
        <v>299</v>
      </c>
      <c r="E8251" s="1">
        <v>310.39999999999998</v>
      </c>
      <c r="F8251" s="2">
        <v>1524</v>
      </c>
      <c r="G8251" s="1">
        <f>2*PI()*Predictive_Maintenance_Data[[#This Row],[Rotational speed '[rpm']]]/60</f>
        <v>159.59290680236148</v>
      </c>
      <c r="H8251" s="1">
        <v>39.799999999999997</v>
      </c>
      <c r="I8251" s="1">
        <f t="shared" si="128"/>
        <v>11.399999999999977</v>
      </c>
      <c r="J8251" s="1">
        <f>Predictive_Maintenance_Data[[#This Row],[Torque '[Nm']]]*Predictive_Maintenance_Data[[#This Row],[Angular velocity '[rad/s']]]/1000</f>
        <v>6.3517976907339859</v>
      </c>
      <c r="K8251" s="2">
        <v>120</v>
      </c>
      <c r="L8251" s="2">
        <v>0</v>
      </c>
      <c r="M8251" s="2">
        <v>0</v>
      </c>
      <c r="N8251" s="2">
        <v>0</v>
      </c>
      <c r="O8251" s="2">
        <v>0</v>
      </c>
      <c r="P8251" s="2">
        <v>0</v>
      </c>
      <c r="Q8251" s="2">
        <v>0</v>
      </c>
      <c r="R8251"/>
      <c r="S8251"/>
    </row>
    <row r="8252" spans="1:19" x14ac:dyDescent="0.3">
      <c r="A8252">
        <v>8251</v>
      </c>
      <c r="B8252" t="s">
        <v>8267</v>
      </c>
      <c r="C8252" t="s">
        <v>15</v>
      </c>
      <c r="D8252" s="1">
        <v>299</v>
      </c>
      <c r="E8252" s="1">
        <v>310.39999999999998</v>
      </c>
      <c r="F8252" s="2">
        <v>1394</v>
      </c>
      <c r="G8252" s="1">
        <f>2*PI()*Predictive_Maintenance_Data[[#This Row],[Rotational speed '[rpm']]]/60</f>
        <v>145.97933863680572</v>
      </c>
      <c r="H8252" s="1">
        <v>45.2</v>
      </c>
      <c r="I8252" s="1">
        <f t="shared" si="128"/>
        <v>11.399999999999977</v>
      </c>
      <c r="J8252" s="1">
        <f>Predictive_Maintenance_Data[[#This Row],[Torque '[Nm']]]*Predictive_Maintenance_Data[[#This Row],[Angular velocity '[rad/s']]]/1000</f>
        <v>6.5982661063836199</v>
      </c>
      <c r="K8252" s="2">
        <v>122</v>
      </c>
      <c r="L8252" s="2">
        <v>0</v>
      </c>
      <c r="M8252" s="2">
        <v>0</v>
      </c>
      <c r="N8252" s="2">
        <v>0</v>
      </c>
      <c r="O8252" s="2">
        <v>0</v>
      </c>
      <c r="P8252" s="2">
        <v>0</v>
      </c>
      <c r="Q8252" s="2">
        <v>0</v>
      </c>
      <c r="R8252"/>
      <c r="S8252"/>
    </row>
    <row r="8253" spans="1:19" x14ac:dyDescent="0.3">
      <c r="A8253">
        <v>8252</v>
      </c>
      <c r="B8253" t="s">
        <v>8268</v>
      </c>
      <c r="C8253" t="s">
        <v>17</v>
      </c>
      <c r="D8253" s="1">
        <v>299</v>
      </c>
      <c r="E8253" s="1">
        <v>310.39999999999998</v>
      </c>
      <c r="F8253" s="2">
        <v>1981</v>
      </c>
      <c r="G8253" s="1">
        <f>2*PI()*Predictive_Maintenance_Data[[#This Row],[Rotational speed '[rpm']]]/60</f>
        <v>207.449834892046</v>
      </c>
      <c r="H8253" s="1">
        <v>21.2</v>
      </c>
      <c r="I8253" s="1">
        <f t="shared" si="128"/>
        <v>11.399999999999977</v>
      </c>
      <c r="J8253" s="1">
        <f>Predictive_Maintenance_Data[[#This Row],[Torque '[Nm']]]*Predictive_Maintenance_Data[[#This Row],[Angular velocity '[rad/s']]]/1000</f>
        <v>4.397936499711375</v>
      </c>
      <c r="K8253" s="2">
        <v>125</v>
      </c>
      <c r="L8253" s="2">
        <v>0</v>
      </c>
      <c r="M8253" s="2">
        <v>0</v>
      </c>
      <c r="N8253" s="2">
        <v>0</v>
      </c>
      <c r="O8253" s="2">
        <v>0</v>
      </c>
      <c r="P8253" s="2">
        <v>0</v>
      </c>
      <c r="Q8253" s="2">
        <v>0</v>
      </c>
      <c r="R8253"/>
      <c r="S8253"/>
    </row>
    <row r="8254" spans="1:19" x14ac:dyDescent="0.3">
      <c r="A8254">
        <v>8253</v>
      </c>
      <c r="B8254" t="s">
        <v>8269</v>
      </c>
      <c r="C8254" t="s">
        <v>17</v>
      </c>
      <c r="D8254" s="1">
        <v>299</v>
      </c>
      <c r="E8254" s="1">
        <v>310.39999999999998</v>
      </c>
      <c r="F8254" s="2">
        <v>1565</v>
      </c>
      <c r="G8254" s="1">
        <f>2*PI()*Predictive_Maintenance_Data[[#This Row],[Rotational speed '[rpm']]]/60</f>
        <v>163.88641676226752</v>
      </c>
      <c r="H8254" s="1">
        <v>36.1</v>
      </c>
      <c r="I8254" s="1">
        <f t="shared" si="128"/>
        <v>11.399999999999977</v>
      </c>
      <c r="J8254" s="1">
        <f>Predictive_Maintenance_Data[[#This Row],[Torque '[Nm']]]*Predictive_Maintenance_Data[[#This Row],[Angular velocity '[rad/s']]]/1000</f>
        <v>5.9162996451178582</v>
      </c>
      <c r="K8254" s="2">
        <v>127</v>
      </c>
      <c r="L8254" s="2">
        <v>0</v>
      </c>
      <c r="M8254" s="2">
        <v>0</v>
      </c>
      <c r="N8254" s="2">
        <v>0</v>
      </c>
      <c r="O8254" s="2">
        <v>0</v>
      </c>
      <c r="P8254" s="2">
        <v>0</v>
      </c>
      <c r="Q8254" s="2">
        <v>0</v>
      </c>
      <c r="R8254"/>
      <c r="S8254"/>
    </row>
    <row r="8255" spans="1:19" x14ac:dyDescent="0.3">
      <c r="A8255">
        <v>8254</v>
      </c>
      <c r="B8255" t="s">
        <v>8270</v>
      </c>
      <c r="C8255" t="s">
        <v>17</v>
      </c>
      <c r="D8255" s="1">
        <v>299.10000000000002</v>
      </c>
      <c r="E8255" s="1">
        <v>310.39999999999998</v>
      </c>
      <c r="F8255" s="2">
        <v>1657</v>
      </c>
      <c r="G8255" s="1">
        <f>2*PI()*Predictive_Maintenance_Data[[#This Row],[Rotational speed '[rpm']]]/60</f>
        <v>173.52063423327624</v>
      </c>
      <c r="H8255" s="1">
        <v>31</v>
      </c>
      <c r="I8255" s="1">
        <f t="shared" si="128"/>
        <v>11.299999999999955</v>
      </c>
      <c r="J8255" s="1">
        <f>Predictive_Maintenance_Data[[#This Row],[Torque '[Nm']]]*Predictive_Maintenance_Data[[#This Row],[Angular velocity '[rad/s']]]/1000</f>
        <v>5.3791396612315641</v>
      </c>
      <c r="K8255" s="2">
        <v>129</v>
      </c>
      <c r="L8255" s="2">
        <v>0</v>
      </c>
      <c r="M8255" s="2">
        <v>0</v>
      </c>
      <c r="N8255" s="2">
        <v>0</v>
      </c>
      <c r="O8255" s="2">
        <v>0</v>
      </c>
      <c r="P8255" s="2">
        <v>0</v>
      </c>
      <c r="Q8255" s="2">
        <v>0</v>
      </c>
      <c r="R8255"/>
      <c r="S8255"/>
    </row>
    <row r="8256" spans="1:19" x14ac:dyDescent="0.3">
      <c r="A8256">
        <v>8255</v>
      </c>
      <c r="B8256" t="s">
        <v>8271</v>
      </c>
      <c r="C8256" t="s">
        <v>15</v>
      </c>
      <c r="D8256" s="1">
        <v>299</v>
      </c>
      <c r="E8256" s="1">
        <v>310.39999999999998</v>
      </c>
      <c r="F8256" s="2">
        <v>1625</v>
      </c>
      <c r="G8256" s="1">
        <f>2*PI()*Predictive_Maintenance_Data[[#This Row],[Rotational speed '[rpm']]]/60</f>
        <v>170.16960206944714</v>
      </c>
      <c r="H8256" s="1">
        <v>37.1</v>
      </c>
      <c r="I8256" s="1">
        <f t="shared" si="128"/>
        <v>11.399999999999977</v>
      </c>
      <c r="J8256" s="1">
        <f>Predictive_Maintenance_Data[[#This Row],[Torque '[Nm']]]*Predictive_Maintenance_Data[[#This Row],[Angular velocity '[rad/s']]]/1000</f>
        <v>6.3132922367764888</v>
      </c>
      <c r="K8256" s="2">
        <v>131</v>
      </c>
      <c r="L8256" s="2">
        <v>0</v>
      </c>
      <c r="M8256" s="2">
        <v>0</v>
      </c>
      <c r="N8256" s="2">
        <v>0</v>
      </c>
      <c r="O8256" s="2">
        <v>0</v>
      </c>
      <c r="P8256" s="2">
        <v>0</v>
      </c>
      <c r="Q8256" s="2">
        <v>0</v>
      </c>
      <c r="R8256"/>
      <c r="S8256"/>
    </row>
    <row r="8257" spans="1:19" x14ac:dyDescent="0.3">
      <c r="A8257">
        <v>8256</v>
      </c>
      <c r="B8257" t="s">
        <v>8272</v>
      </c>
      <c r="C8257" t="s">
        <v>17</v>
      </c>
      <c r="D8257" s="1">
        <v>299</v>
      </c>
      <c r="E8257" s="1">
        <v>310.39999999999998</v>
      </c>
      <c r="F8257" s="2">
        <v>1606</v>
      </c>
      <c r="G8257" s="1">
        <f>2*PI()*Predictive_Maintenance_Data[[#This Row],[Rotational speed '[rpm']]]/60</f>
        <v>168.1799267221736</v>
      </c>
      <c r="H8257" s="1">
        <v>31.1</v>
      </c>
      <c r="I8257" s="1">
        <f t="shared" si="128"/>
        <v>11.399999999999977</v>
      </c>
      <c r="J8257" s="1">
        <f>Predictive_Maintenance_Data[[#This Row],[Torque '[Nm']]]*Predictive_Maintenance_Data[[#This Row],[Angular velocity '[rad/s']]]/1000</f>
        <v>5.2303957210595993</v>
      </c>
      <c r="K8257" s="2">
        <v>134</v>
      </c>
      <c r="L8257" s="2">
        <v>0</v>
      </c>
      <c r="M8257" s="2">
        <v>0</v>
      </c>
      <c r="N8257" s="2">
        <v>0</v>
      </c>
      <c r="O8257" s="2">
        <v>0</v>
      </c>
      <c r="P8257" s="2">
        <v>0</v>
      </c>
      <c r="Q8257" s="2">
        <v>0</v>
      </c>
      <c r="R8257"/>
      <c r="S8257"/>
    </row>
    <row r="8258" spans="1:19" x14ac:dyDescent="0.3">
      <c r="A8258">
        <v>8257</v>
      </c>
      <c r="B8258" t="s">
        <v>8273</v>
      </c>
      <c r="C8258" t="s">
        <v>27</v>
      </c>
      <c r="D8258" s="1">
        <v>299</v>
      </c>
      <c r="E8258" s="1">
        <v>310.5</v>
      </c>
      <c r="F8258" s="2">
        <v>1336</v>
      </c>
      <c r="G8258" s="1">
        <f>2*PI()*Predictive_Maintenance_Data[[#This Row],[Rotational speed '[rpm']]]/60</f>
        <v>139.90559283986548</v>
      </c>
      <c r="H8258" s="1">
        <v>56.8</v>
      </c>
      <c r="I8258" s="1">
        <f t="shared" ref="I8258:I8321" si="129">E8258-D8258</f>
        <v>11.5</v>
      </c>
      <c r="J8258" s="1">
        <f>Predictive_Maintenance_Data[[#This Row],[Torque '[Nm']]]*Predictive_Maintenance_Data[[#This Row],[Angular velocity '[rad/s']]]/1000</f>
        <v>7.9466376733043589</v>
      </c>
      <c r="K8258" s="2">
        <v>136</v>
      </c>
      <c r="L8258" s="2">
        <v>0</v>
      </c>
      <c r="M8258" s="2">
        <v>0</v>
      </c>
      <c r="N8258" s="2">
        <v>0</v>
      </c>
      <c r="O8258" s="2">
        <v>0</v>
      </c>
      <c r="P8258" s="2">
        <v>0</v>
      </c>
      <c r="Q8258" s="2">
        <v>0</v>
      </c>
      <c r="R8258"/>
      <c r="S8258"/>
    </row>
    <row r="8259" spans="1:19" x14ac:dyDescent="0.3">
      <c r="A8259">
        <v>8258</v>
      </c>
      <c r="B8259" t="s">
        <v>8274</v>
      </c>
      <c r="C8259" t="s">
        <v>15</v>
      </c>
      <c r="D8259" s="1">
        <v>299</v>
      </c>
      <c r="E8259" s="1">
        <v>310.60000000000002</v>
      </c>
      <c r="F8259" s="2">
        <v>1587</v>
      </c>
      <c r="G8259" s="1">
        <f>2*PI()*Predictive_Maintenance_Data[[#This Row],[Rotational speed '[rpm']]]/60</f>
        <v>166.19025137490004</v>
      </c>
      <c r="H8259" s="1">
        <v>34.200000000000003</v>
      </c>
      <c r="I8259" s="1">
        <f t="shared" si="129"/>
        <v>11.600000000000023</v>
      </c>
      <c r="J8259" s="1">
        <f>Predictive_Maintenance_Data[[#This Row],[Torque '[Nm']]]*Predictive_Maintenance_Data[[#This Row],[Angular velocity '[rad/s']]]/1000</f>
        <v>5.6837065970215814</v>
      </c>
      <c r="K8259" s="2">
        <v>141</v>
      </c>
      <c r="L8259" s="2">
        <v>0</v>
      </c>
      <c r="M8259" s="2">
        <v>0</v>
      </c>
      <c r="N8259" s="2">
        <v>0</v>
      </c>
      <c r="O8259" s="2">
        <v>0</v>
      </c>
      <c r="P8259" s="2">
        <v>0</v>
      </c>
      <c r="Q8259" s="2">
        <v>0</v>
      </c>
      <c r="R8259"/>
      <c r="S8259"/>
    </row>
    <row r="8260" spans="1:19" x14ac:dyDescent="0.3">
      <c r="A8260">
        <v>8259</v>
      </c>
      <c r="B8260" t="s">
        <v>8275</v>
      </c>
      <c r="C8260" t="s">
        <v>17</v>
      </c>
      <c r="D8260" s="1">
        <v>299.10000000000002</v>
      </c>
      <c r="E8260" s="1">
        <v>310.60000000000002</v>
      </c>
      <c r="F8260" s="2">
        <v>1602</v>
      </c>
      <c r="G8260" s="1">
        <f>2*PI()*Predictive_Maintenance_Data[[#This Row],[Rotational speed '[rpm']]]/60</f>
        <v>167.76104770169496</v>
      </c>
      <c r="H8260" s="1">
        <v>39.700000000000003</v>
      </c>
      <c r="I8260" s="1">
        <f t="shared" si="129"/>
        <v>11.5</v>
      </c>
      <c r="J8260" s="1">
        <f>Predictive_Maintenance_Data[[#This Row],[Torque '[Nm']]]*Predictive_Maintenance_Data[[#This Row],[Angular velocity '[rad/s']]]/1000</f>
        <v>6.6601135937572904</v>
      </c>
      <c r="K8260" s="2">
        <v>144</v>
      </c>
      <c r="L8260" s="2">
        <v>0</v>
      </c>
      <c r="M8260" s="2">
        <v>0</v>
      </c>
      <c r="N8260" s="2">
        <v>0</v>
      </c>
      <c r="O8260" s="2">
        <v>0</v>
      </c>
      <c r="P8260" s="2">
        <v>0</v>
      </c>
      <c r="Q8260" s="2">
        <v>0</v>
      </c>
      <c r="R8260"/>
      <c r="S8260"/>
    </row>
    <row r="8261" spans="1:19" x14ac:dyDescent="0.3">
      <c r="A8261">
        <v>8260</v>
      </c>
      <c r="B8261" t="s">
        <v>8276</v>
      </c>
      <c r="C8261" t="s">
        <v>17</v>
      </c>
      <c r="D8261" s="1">
        <v>299.10000000000002</v>
      </c>
      <c r="E8261" s="1">
        <v>310.5</v>
      </c>
      <c r="F8261" s="2">
        <v>1471</v>
      </c>
      <c r="G8261" s="1">
        <f>2*PI()*Predictive_Maintenance_Data[[#This Row],[Rotational speed '[rpm']]]/60</f>
        <v>154.04275978101953</v>
      </c>
      <c r="H8261" s="1">
        <v>38.4</v>
      </c>
      <c r="I8261" s="1">
        <f t="shared" si="129"/>
        <v>11.399999999999977</v>
      </c>
      <c r="J8261" s="1">
        <f>Predictive_Maintenance_Data[[#This Row],[Torque '[Nm']]]*Predictive_Maintenance_Data[[#This Row],[Angular velocity '[rad/s']]]/1000</f>
        <v>5.9152419755911501</v>
      </c>
      <c r="K8261" s="2">
        <v>146</v>
      </c>
      <c r="L8261" s="2">
        <v>0</v>
      </c>
      <c r="M8261" s="2">
        <v>0</v>
      </c>
      <c r="N8261" s="2">
        <v>0</v>
      </c>
      <c r="O8261" s="2">
        <v>0</v>
      </c>
      <c r="P8261" s="2">
        <v>0</v>
      </c>
      <c r="Q8261" s="2">
        <v>0</v>
      </c>
      <c r="R8261"/>
      <c r="S8261"/>
    </row>
    <row r="8262" spans="1:19" x14ac:dyDescent="0.3">
      <c r="A8262">
        <v>8261</v>
      </c>
      <c r="B8262" t="s">
        <v>8277</v>
      </c>
      <c r="C8262" t="s">
        <v>27</v>
      </c>
      <c r="D8262" s="1">
        <v>299.10000000000002</v>
      </c>
      <c r="E8262" s="1">
        <v>310.60000000000002</v>
      </c>
      <c r="F8262" s="2">
        <v>1332</v>
      </c>
      <c r="G8262" s="1">
        <f>2*PI()*Predictive_Maintenance_Data[[#This Row],[Rotational speed '[rpm']]]/60</f>
        <v>139.48671381938681</v>
      </c>
      <c r="H8262" s="1">
        <v>48</v>
      </c>
      <c r="I8262" s="1">
        <f t="shared" si="129"/>
        <v>11.5</v>
      </c>
      <c r="J8262" s="1">
        <f>Predictive_Maintenance_Data[[#This Row],[Torque '[Nm']]]*Predictive_Maintenance_Data[[#This Row],[Angular velocity '[rad/s']]]/1000</f>
        <v>6.6953622633305665</v>
      </c>
      <c r="K8262" s="2">
        <v>148</v>
      </c>
      <c r="L8262" s="2">
        <v>0</v>
      </c>
      <c r="M8262" s="2">
        <v>0</v>
      </c>
      <c r="N8262" s="2">
        <v>0</v>
      </c>
      <c r="O8262" s="2">
        <v>0</v>
      </c>
      <c r="P8262" s="2">
        <v>0</v>
      </c>
      <c r="Q8262" s="2">
        <v>0</v>
      </c>
      <c r="R8262"/>
      <c r="S8262"/>
    </row>
    <row r="8263" spans="1:19" x14ac:dyDescent="0.3">
      <c r="A8263">
        <v>8262</v>
      </c>
      <c r="B8263" t="s">
        <v>8278</v>
      </c>
      <c r="C8263" t="s">
        <v>27</v>
      </c>
      <c r="D8263" s="1">
        <v>299.2</v>
      </c>
      <c r="E8263" s="1">
        <v>310.60000000000002</v>
      </c>
      <c r="F8263" s="2">
        <v>1434</v>
      </c>
      <c r="G8263" s="1">
        <f>2*PI()*Predictive_Maintenance_Data[[#This Row],[Rotational speed '[rpm']]]/60</f>
        <v>150.16812884159211</v>
      </c>
      <c r="H8263" s="1">
        <v>48.4</v>
      </c>
      <c r="I8263" s="1">
        <f t="shared" si="129"/>
        <v>11.400000000000034</v>
      </c>
      <c r="J8263" s="1">
        <f>Predictive_Maintenance_Data[[#This Row],[Torque '[Nm']]]*Predictive_Maintenance_Data[[#This Row],[Angular velocity '[rad/s']]]/1000</f>
        <v>7.2681374359330579</v>
      </c>
      <c r="K8263" s="2">
        <v>153</v>
      </c>
      <c r="L8263" s="2">
        <v>0</v>
      </c>
      <c r="M8263" s="2">
        <v>0</v>
      </c>
      <c r="N8263" s="2">
        <v>0</v>
      </c>
      <c r="O8263" s="2">
        <v>0</v>
      </c>
      <c r="P8263" s="2">
        <v>0</v>
      </c>
      <c r="Q8263" s="2">
        <v>0</v>
      </c>
      <c r="R8263"/>
      <c r="S8263"/>
    </row>
    <row r="8264" spans="1:19" x14ac:dyDescent="0.3">
      <c r="A8264">
        <v>8263</v>
      </c>
      <c r="B8264" t="s">
        <v>8279</v>
      </c>
      <c r="C8264" t="s">
        <v>17</v>
      </c>
      <c r="D8264" s="1">
        <v>299.10000000000002</v>
      </c>
      <c r="E8264" s="1">
        <v>310.60000000000002</v>
      </c>
      <c r="F8264" s="2">
        <v>1921</v>
      </c>
      <c r="G8264" s="1">
        <f>2*PI()*Predictive_Maintenance_Data[[#This Row],[Rotational speed '[rpm']]]/60</f>
        <v>201.16664958486641</v>
      </c>
      <c r="H8264" s="1">
        <v>23.9</v>
      </c>
      <c r="I8264" s="1">
        <f t="shared" si="129"/>
        <v>11.5</v>
      </c>
      <c r="J8264" s="1">
        <f>Predictive_Maintenance_Data[[#This Row],[Torque '[Nm']]]*Predictive_Maintenance_Data[[#This Row],[Angular velocity '[rad/s']]]/1000</f>
        <v>4.8078829250783066</v>
      </c>
      <c r="K8264" s="2">
        <v>158</v>
      </c>
      <c r="L8264" s="2">
        <v>0</v>
      </c>
      <c r="M8264" s="2">
        <v>0</v>
      </c>
      <c r="N8264" s="2">
        <v>0</v>
      </c>
      <c r="O8264" s="2">
        <v>0</v>
      </c>
      <c r="P8264" s="2">
        <v>0</v>
      </c>
      <c r="Q8264" s="2">
        <v>0</v>
      </c>
      <c r="R8264"/>
      <c r="S8264"/>
    </row>
    <row r="8265" spans="1:19" x14ac:dyDescent="0.3">
      <c r="A8265">
        <v>8264</v>
      </c>
      <c r="B8265" t="s">
        <v>8280</v>
      </c>
      <c r="C8265" t="s">
        <v>27</v>
      </c>
      <c r="D8265" s="1">
        <v>299.2</v>
      </c>
      <c r="E8265" s="1">
        <v>310.60000000000002</v>
      </c>
      <c r="F8265" s="2">
        <v>1704</v>
      </c>
      <c r="G8265" s="1">
        <f>2*PI()*Predictive_Maintenance_Data[[#This Row],[Rotational speed '[rpm']]]/60</f>
        <v>178.44246272390026</v>
      </c>
      <c r="H8265" s="1">
        <v>30.6</v>
      </c>
      <c r="I8265" s="1">
        <f t="shared" si="129"/>
        <v>11.400000000000034</v>
      </c>
      <c r="J8265" s="1">
        <f>Predictive_Maintenance_Data[[#This Row],[Torque '[Nm']]]*Predictive_Maintenance_Data[[#This Row],[Angular velocity '[rad/s']]]/1000</f>
        <v>5.4603393593513481</v>
      </c>
      <c r="K8265" s="2">
        <v>160</v>
      </c>
      <c r="L8265" s="2">
        <v>0</v>
      </c>
      <c r="M8265" s="2">
        <v>0</v>
      </c>
      <c r="N8265" s="2">
        <v>0</v>
      </c>
      <c r="O8265" s="2">
        <v>0</v>
      </c>
      <c r="P8265" s="2">
        <v>0</v>
      </c>
      <c r="Q8265" s="2">
        <v>0</v>
      </c>
      <c r="R8265"/>
      <c r="S8265"/>
    </row>
    <row r="8266" spans="1:19" x14ac:dyDescent="0.3">
      <c r="A8266">
        <v>8265</v>
      </c>
      <c r="B8266" t="s">
        <v>8281</v>
      </c>
      <c r="C8266" t="s">
        <v>15</v>
      </c>
      <c r="D8266" s="1">
        <v>299.10000000000002</v>
      </c>
      <c r="E8266" s="1">
        <v>310.60000000000002</v>
      </c>
      <c r="F8266" s="2">
        <v>1397</v>
      </c>
      <c r="G8266" s="1">
        <f>2*PI()*Predictive_Maintenance_Data[[#This Row],[Rotational speed '[rpm']]]/60</f>
        <v>146.29349790216469</v>
      </c>
      <c r="H8266" s="1">
        <v>49.5</v>
      </c>
      <c r="I8266" s="1">
        <f t="shared" si="129"/>
        <v>11.5</v>
      </c>
      <c r="J8266" s="1">
        <f>Predictive_Maintenance_Data[[#This Row],[Torque '[Nm']]]*Predictive_Maintenance_Data[[#This Row],[Angular velocity '[rad/s']]]/1000</f>
        <v>7.2415281461571519</v>
      </c>
      <c r="K8266" s="2">
        <v>165</v>
      </c>
      <c r="L8266" s="2">
        <v>0</v>
      </c>
      <c r="M8266" s="2">
        <v>0</v>
      </c>
      <c r="N8266" s="2">
        <v>0</v>
      </c>
      <c r="O8266" s="2">
        <v>0</v>
      </c>
      <c r="P8266" s="2">
        <v>0</v>
      </c>
      <c r="Q8266" s="2">
        <v>0</v>
      </c>
      <c r="R8266"/>
      <c r="S8266"/>
    </row>
    <row r="8267" spans="1:19" x14ac:dyDescent="0.3">
      <c r="A8267">
        <v>8266</v>
      </c>
      <c r="B8267" t="s">
        <v>8282</v>
      </c>
      <c r="C8267" t="s">
        <v>27</v>
      </c>
      <c r="D8267" s="1">
        <v>299.10000000000002</v>
      </c>
      <c r="E8267" s="1">
        <v>310.60000000000002</v>
      </c>
      <c r="F8267" s="2">
        <v>1791</v>
      </c>
      <c r="G8267" s="1">
        <f>2*PI()*Predictive_Maintenance_Data[[#This Row],[Rotational speed '[rpm']]]/60</f>
        <v>187.55308141931064</v>
      </c>
      <c r="H8267" s="1">
        <v>28</v>
      </c>
      <c r="I8267" s="1">
        <f t="shared" si="129"/>
        <v>11.5</v>
      </c>
      <c r="J8267" s="1">
        <f>Predictive_Maintenance_Data[[#This Row],[Torque '[Nm']]]*Predictive_Maintenance_Data[[#This Row],[Angular velocity '[rad/s']]]/1000</f>
        <v>5.251486279740698</v>
      </c>
      <c r="K8267" s="2">
        <v>168</v>
      </c>
      <c r="L8267" s="2">
        <v>0</v>
      </c>
      <c r="M8267" s="2">
        <v>0</v>
      </c>
      <c r="N8267" s="2">
        <v>0</v>
      </c>
      <c r="O8267" s="2">
        <v>0</v>
      </c>
      <c r="P8267" s="2">
        <v>0</v>
      </c>
      <c r="Q8267" s="2">
        <v>0</v>
      </c>
      <c r="R8267"/>
      <c r="S8267"/>
    </row>
    <row r="8268" spans="1:19" x14ac:dyDescent="0.3">
      <c r="A8268">
        <v>8267</v>
      </c>
      <c r="B8268" t="s">
        <v>8283</v>
      </c>
      <c r="C8268" t="s">
        <v>17</v>
      </c>
      <c r="D8268" s="1">
        <v>299.10000000000002</v>
      </c>
      <c r="E8268" s="1">
        <v>310.60000000000002</v>
      </c>
      <c r="F8268" s="2">
        <v>1818</v>
      </c>
      <c r="G8268" s="1">
        <f>2*PI()*Predictive_Maintenance_Data[[#This Row],[Rotational speed '[rpm']]]/60</f>
        <v>190.38051480754149</v>
      </c>
      <c r="H8268" s="1">
        <v>24.1</v>
      </c>
      <c r="I8268" s="1">
        <f t="shared" si="129"/>
        <v>11.5</v>
      </c>
      <c r="J8268" s="1">
        <f>Predictive_Maintenance_Data[[#This Row],[Torque '[Nm']]]*Predictive_Maintenance_Data[[#This Row],[Angular velocity '[rad/s']]]/1000</f>
        <v>4.5881704068617504</v>
      </c>
      <c r="K8268" s="2">
        <v>173</v>
      </c>
      <c r="L8268" s="2">
        <v>0</v>
      </c>
      <c r="M8268" s="2">
        <v>0</v>
      </c>
      <c r="N8268" s="2">
        <v>0</v>
      </c>
      <c r="O8268" s="2">
        <v>0</v>
      </c>
      <c r="P8268" s="2">
        <v>0</v>
      </c>
      <c r="Q8268" s="2">
        <v>0</v>
      </c>
      <c r="R8268"/>
      <c r="S8268"/>
    </row>
    <row r="8269" spans="1:19" x14ac:dyDescent="0.3">
      <c r="A8269">
        <v>8268</v>
      </c>
      <c r="B8269" t="s">
        <v>8284</v>
      </c>
      <c r="C8269" t="s">
        <v>17</v>
      </c>
      <c r="D8269" s="1">
        <v>299.2</v>
      </c>
      <c r="E8269" s="1">
        <v>310.7</v>
      </c>
      <c r="F8269" s="2">
        <v>1540</v>
      </c>
      <c r="G8269" s="1">
        <f>2*PI()*Predictive_Maintenance_Data[[#This Row],[Rotational speed '[rpm']]]/60</f>
        <v>161.26842288427605</v>
      </c>
      <c r="H8269" s="1">
        <v>36.299999999999997</v>
      </c>
      <c r="I8269" s="1">
        <f t="shared" si="129"/>
        <v>11.5</v>
      </c>
      <c r="J8269" s="1">
        <f>Predictive_Maintenance_Data[[#This Row],[Torque '[Nm']]]*Predictive_Maintenance_Data[[#This Row],[Angular velocity '[rad/s']]]/1000</f>
        <v>5.85404375069922</v>
      </c>
      <c r="K8269" s="2">
        <v>175</v>
      </c>
      <c r="L8269" s="2">
        <v>0</v>
      </c>
      <c r="M8269" s="2">
        <v>0</v>
      </c>
      <c r="N8269" s="2">
        <v>0</v>
      </c>
      <c r="O8269" s="2">
        <v>0</v>
      </c>
      <c r="P8269" s="2">
        <v>0</v>
      </c>
      <c r="Q8269" s="2">
        <v>0</v>
      </c>
      <c r="R8269"/>
      <c r="S8269"/>
    </row>
    <row r="8270" spans="1:19" x14ac:dyDescent="0.3">
      <c r="A8270">
        <v>8269</v>
      </c>
      <c r="B8270" t="s">
        <v>8285</v>
      </c>
      <c r="C8270" t="s">
        <v>15</v>
      </c>
      <c r="D8270" s="1">
        <v>299.2</v>
      </c>
      <c r="E8270" s="1">
        <v>310.8</v>
      </c>
      <c r="F8270" s="2">
        <v>1502</v>
      </c>
      <c r="G8270" s="1">
        <f>2*PI()*Predictive_Maintenance_Data[[#This Row],[Rotational speed '[rpm']]]/60</f>
        <v>157.28907218972896</v>
      </c>
      <c r="H8270" s="1">
        <v>39.799999999999997</v>
      </c>
      <c r="I8270" s="1">
        <f t="shared" si="129"/>
        <v>11.600000000000023</v>
      </c>
      <c r="J8270" s="1">
        <f>Predictive_Maintenance_Data[[#This Row],[Torque '[Nm']]]*Predictive_Maintenance_Data[[#This Row],[Angular velocity '[rad/s']]]/1000</f>
        <v>6.2601050731512125</v>
      </c>
      <c r="K8270" s="2">
        <v>177</v>
      </c>
      <c r="L8270" s="2">
        <v>0</v>
      </c>
      <c r="M8270" s="2">
        <v>0</v>
      </c>
      <c r="N8270" s="2">
        <v>0</v>
      </c>
      <c r="O8270" s="2">
        <v>0</v>
      </c>
      <c r="P8270" s="2">
        <v>0</v>
      </c>
      <c r="Q8270" s="2">
        <v>0</v>
      </c>
      <c r="R8270"/>
      <c r="S8270"/>
    </row>
    <row r="8271" spans="1:19" x14ac:dyDescent="0.3">
      <c r="A8271">
        <v>8270</v>
      </c>
      <c r="B8271" t="s">
        <v>8286</v>
      </c>
      <c r="C8271" t="s">
        <v>27</v>
      </c>
      <c r="D8271" s="1">
        <v>299.2</v>
      </c>
      <c r="E8271" s="1">
        <v>310.8</v>
      </c>
      <c r="F8271" s="2">
        <v>1761</v>
      </c>
      <c r="G8271" s="1">
        <f>2*PI()*Predictive_Maintenance_Data[[#This Row],[Rotational speed '[rpm']]]/60</f>
        <v>184.41148876572086</v>
      </c>
      <c r="H8271" s="1">
        <v>30.4</v>
      </c>
      <c r="I8271" s="1">
        <f t="shared" si="129"/>
        <v>11.600000000000023</v>
      </c>
      <c r="J8271" s="1">
        <f>Predictive_Maintenance_Data[[#This Row],[Torque '[Nm']]]*Predictive_Maintenance_Data[[#This Row],[Angular velocity '[rad/s']]]/1000</f>
        <v>5.6061092584779137</v>
      </c>
      <c r="K8271" s="2">
        <v>180</v>
      </c>
      <c r="L8271" s="2">
        <v>0</v>
      </c>
      <c r="M8271" s="2">
        <v>0</v>
      </c>
      <c r="N8271" s="2">
        <v>0</v>
      </c>
      <c r="O8271" s="2">
        <v>0</v>
      </c>
      <c r="P8271" s="2">
        <v>0</v>
      </c>
      <c r="Q8271" s="2">
        <v>0</v>
      </c>
      <c r="R8271"/>
      <c r="S8271"/>
    </row>
    <row r="8272" spans="1:19" x14ac:dyDescent="0.3">
      <c r="A8272">
        <v>8271</v>
      </c>
      <c r="B8272" t="s">
        <v>8287</v>
      </c>
      <c r="C8272" t="s">
        <v>15</v>
      </c>
      <c r="D8272" s="1">
        <v>299.10000000000002</v>
      </c>
      <c r="E8272" s="1">
        <v>310.8</v>
      </c>
      <c r="F8272" s="2">
        <v>1517</v>
      </c>
      <c r="G8272" s="1">
        <f>2*PI()*Predictive_Maintenance_Data[[#This Row],[Rotational speed '[rpm']]]/60</f>
        <v>158.85986851652387</v>
      </c>
      <c r="H8272" s="1">
        <v>38.4</v>
      </c>
      <c r="I8272" s="1">
        <f t="shared" si="129"/>
        <v>11.699999999999989</v>
      </c>
      <c r="J8272" s="1">
        <f>Predictive_Maintenance_Data[[#This Row],[Torque '[Nm']]]*Predictive_Maintenance_Data[[#This Row],[Angular velocity '[rad/s']]]/1000</f>
        <v>6.1002189510345168</v>
      </c>
      <c r="K8272" s="2">
        <v>185</v>
      </c>
      <c r="L8272" s="2">
        <v>0</v>
      </c>
      <c r="M8272" s="2">
        <v>0</v>
      </c>
      <c r="N8272" s="2">
        <v>0</v>
      </c>
      <c r="O8272" s="2">
        <v>0</v>
      </c>
      <c r="P8272" s="2">
        <v>0</v>
      </c>
      <c r="Q8272" s="2">
        <v>0</v>
      </c>
      <c r="R8272"/>
      <c r="S8272"/>
    </row>
    <row r="8273" spans="1:19" x14ac:dyDescent="0.3">
      <c r="A8273">
        <v>8272</v>
      </c>
      <c r="B8273" t="s">
        <v>8288</v>
      </c>
      <c r="C8273" t="s">
        <v>17</v>
      </c>
      <c r="D8273" s="1">
        <v>299.10000000000002</v>
      </c>
      <c r="E8273" s="1">
        <v>310.7</v>
      </c>
      <c r="F8273" s="2">
        <v>1309</v>
      </c>
      <c r="G8273" s="1">
        <f>2*PI()*Predictive_Maintenance_Data[[#This Row],[Rotational speed '[rpm']]]/60</f>
        <v>137.07815945163463</v>
      </c>
      <c r="H8273" s="1">
        <v>51.1</v>
      </c>
      <c r="I8273" s="1">
        <f t="shared" si="129"/>
        <v>11.599999999999966</v>
      </c>
      <c r="J8273" s="1">
        <f>Predictive_Maintenance_Data[[#This Row],[Torque '[Nm']]]*Predictive_Maintenance_Data[[#This Row],[Angular velocity '[rad/s']]]/1000</f>
        <v>7.00469394797853</v>
      </c>
      <c r="K8273" s="2">
        <v>188</v>
      </c>
      <c r="L8273" s="2">
        <v>0</v>
      </c>
      <c r="M8273" s="2">
        <v>0</v>
      </c>
      <c r="N8273" s="2">
        <v>0</v>
      </c>
      <c r="O8273" s="2">
        <v>0</v>
      </c>
      <c r="P8273" s="2">
        <v>0</v>
      </c>
      <c r="Q8273" s="2">
        <v>0</v>
      </c>
      <c r="R8273"/>
      <c r="S8273"/>
    </row>
    <row r="8274" spans="1:19" x14ac:dyDescent="0.3">
      <c r="A8274">
        <v>8273</v>
      </c>
      <c r="B8274" t="s">
        <v>8289</v>
      </c>
      <c r="C8274" t="s">
        <v>17</v>
      </c>
      <c r="D8274" s="1">
        <v>298.89999999999998</v>
      </c>
      <c r="E8274" s="1">
        <v>310.60000000000002</v>
      </c>
      <c r="F8274" s="2">
        <v>1363</v>
      </c>
      <c r="G8274" s="1">
        <f>2*PI()*Predictive_Maintenance_Data[[#This Row],[Rotational speed '[rpm']]]/60</f>
        <v>142.73302622809626</v>
      </c>
      <c r="H8274" s="1">
        <v>52.6</v>
      </c>
      <c r="I8274" s="1">
        <f t="shared" si="129"/>
        <v>11.700000000000045</v>
      </c>
      <c r="J8274" s="1">
        <f>Predictive_Maintenance_Data[[#This Row],[Torque '[Nm']]]*Predictive_Maintenance_Data[[#This Row],[Angular velocity '[rad/s']]]/1000</f>
        <v>7.5077571795978635</v>
      </c>
      <c r="K8274" s="2">
        <v>190</v>
      </c>
      <c r="L8274" s="2">
        <v>0</v>
      </c>
      <c r="M8274" s="2">
        <v>0</v>
      </c>
      <c r="N8274" s="2">
        <v>0</v>
      </c>
      <c r="O8274" s="2">
        <v>0</v>
      </c>
      <c r="P8274" s="2">
        <v>0</v>
      </c>
      <c r="Q8274" s="2">
        <v>0</v>
      </c>
      <c r="R8274"/>
      <c r="S8274"/>
    </row>
    <row r="8275" spans="1:19" x14ac:dyDescent="0.3">
      <c r="A8275">
        <v>8274</v>
      </c>
      <c r="B8275" t="s">
        <v>8290</v>
      </c>
      <c r="C8275" t="s">
        <v>15</v>
      </c>
      <c r="D8275" s="1">
        <v>299</v>
      </c>
      <c r="E8275" s="1">
        <v>310.60000000000002</v>
      </c>
      <c r="F8275" s="2">
        <v>1787</v>
      </c>
      <c r="G8275" s="1">
        <f>2*PI()*Predictive_Maintenance_Data[[#This Row],[Rotational speed '[rpm']]]/60</f>
        <v>187.134202398832</v>
      </c>
      <c r="H8275" s="1">
        <v>22.2</v>
      </c>
      <c r="I8275" s="1">
        <f t="shared" si="129"/>
        <v>11.600000000000023</v>
      </c>
      <c r="J8275" s="1">
        <f>Predictive_Maintenance_Data[[#This Row],[Torque '[Nm']]]*Predictive_Maintenance_Data[[#This Row],[Angular velocity '[rad/s']]]/1000</f>
        <v>4.1543792932540704</v>
      </c>
      <c r="K8275" s="2">
        <v>192</v>
      </c>
      <c r="L8275" s="2">
        <v>0</v>
      </c>
      <c r="M8275" s="2">
        <v>0</v>
      </c>
      <c r="N8275" s="2">
        <v>0</v>
      </c>
      <c r="O8275" s="2">
        <v>0</v>
      </c>
      <c r="P8275" s="2">
        <v>0</v>
      </c>
      <c r="Q8275" s="2">
        <v>0</v>
      </c>
      <c r="R8275"/>
      <c r="S8275"/>
    </row>
    <row r="8276" spans="1:19" x14ac:dyDescent="0.3">
      <c r="A8276">
        <v>8275</v>
      </c>
      <c r="B8276" t="s">
        <v>8291</v>
      </c>
      <c r="C8276" t="s">
        <v>17</v>
      </c>
      <c r="D8276" s="1">
        <v>298.89999999999998</v>
      </c>
      <c r="E8276" s="1">
        <v>310.5</v>
      </c>
      <c r="F8276" s="2">
        <v>1640</v>
      </c>
      <c r="G8276" s="1">
        <f>2*PI()*Predictive_Maintenance_Data[[#This Row],[Rotational speed '[rpm']]]/60</f>
        <v>171.74039839624203</v>
      </c>
      <c r="H8276" s="1">
        <v>29.2</v>
      </c>
      <c r="I8276" s="1">
        <f t="shared" si="129"/>
        <v>11.600000000000023</v>
      </c>
      <c r="J8276" s="1">
        <f>Predictive_Maintenance_Data[[#This Row],[Torque '[Nm']]]*Predictive_Maintenance_Data[[#This Row],[Angular velocity '[rad/s']]]/1000</f>
        <v>5.0148196331702675</v>
      </c>
      <c r="K8276" s="2">
        <v>195</v>
      </c>
      <c r="L8276" s="2">
        <v>0</v>
      </c>
      <c r="M8276" s="2">
        <v>0</v>
      </c>
      <c r="N8276" s="2">
        <v>0</v>
      </c>
      <c r="O8276" s="2">
        <v>0</v>
      </c>
      <c r="P8276" s="2">
        <v>0</v>
      </c>
      <c r="Q8276" s="2">
        <v>0</v>
      </c>
      <c r="R8276"/>
      <c r="S8276"/>
    </row>
    <row r="8277" spans="1:19" x14ac:dyDescent="0.3">
      <c r="A8277">
        <v>8276</v>
      </c>
      <c r="B8277" t="s">
        <v>8292</v>
      </c>
      <c r="C8277" t="s">
        <v>15</v>
      </c>
      <c r="D8277" s="1">
        <v>298.89999999999998</v>
      </c>
      <c r="E8277" s="1">
        <v>310.60000000000002</v>
      </c>
      <c r="F8277" s="2">
        <v>1720</v>
      </c>
      <c r="G8277" s="1">
        <f>2*PI()*Predictive_Maintenance_Data[[#This Row],[Rotational speed '[rpm']]]/60</f>
        <v>180.1179788058148</v>
      </c>
      <c r="H8277" s="1">
        <v>25.3</v>
      </c>
      <c r="I8277" s="1">
        <f t="shared" si="129"/>
        <v>11.700000000000045</v>
      </c>
      <c r="J8277" s="1">
        <f>Predictive_Maintenance_Data[[#This Row],[Torque '[Nm']]]*Predictive_Maintenance_Data[[#This Row],[Angular velocity '[rad/s']]]/1000</f>
        <v>4.5569848637871146</v>
      </c>
      <c r="K8277" s="2">
        <v>197</v>
      </c>
      <c r="L8277" s="2">
        <v>0</v>
      </c>
      <c r="M8277" s="2">
        <v>0</v>
      </c>
      <c r="N8277" s="2">
        <v>0</v>
      </c>
      <c r="O8277" s="2">
        <v>0</v>
      </c>
      <c r="P8277" s="2">
        <v>0</v>
      </c>
      <c r="Q8277" s="2">
        <v>0</v>
      </c>
      <c r="R8277"/>
      <c r="S8277"/>
    </row>
    <row r="8278" spans="1:19" x14ac:dyDescent="0.3">
      <c r="A8278">
        <v>8277</v>
      </c>
      <c r="B8278" t="s">
        <v>8293</v>
      </c>
      <c r="C8278" t="s">
        <v>17</v>
      </c>
      <c r="D8278" s="1">
        <v>298.8</v>
      </c>
      <c r="E8278" s="1">
        <v>310.5</v>
      </c>
      <c r="F8278" s="2">
        <v>1384</v>
      </c>
      <c r="G8278" s="1">
        <f>2*PI()*Predictive_Maintenance_Data[[#This Row],[Rotational speed '[rpm']]]/60</f>
        <v>144.93214108560912</v>
      </c>
      <c r="H8278" s="1">
        <v>52.8</v>
      </c>
      <c r="I8278" s="1">
        <f t="shared" si="129"/>
        <v>11.699999999999989</v>
      </c>
      <c r="J8278" s="1">
        <f>Predictive_Maintenance_Data[[#This Row],[Torque '[Nm']]]*Predictive_Maintenance_Data[[#This Row],[Angular velocity '[rad/s']]]/1000</f>
        <v>7.6524170493201611</v>
      </c>
      <c r="K8278" s="2">
        <v>200</v>
      </c>
      <c r="L8278" s="2">
        <v>0</v>
      </c>
      <c r="M8278" s="2">
        <v>0</v>
      </c>
      <c r="N8278" s="2">
        <v>0</v>
      </c>
      <c r="O8278" s="2">
        <v>0</v>
      </c>
      <c r="P8278" s="2">
        <v>0</v>
      </c>
      <c r="Q8278" s="2">
        <v>0</v>
      </c>
      <c r="R8278"/>
      <c r="S8278"/>
    </row>
    <row r="8279" spans="1:19" x14ac:dyDescent="0.3">
      <c r="A8279">
        <v>8278</v>
      </c>
      <c r="B8279" t="s">
        <v>8294</v>
      </c>
      <c r="C8279" t="s">
        <v>27</v>
      </c>
      <c r="D8279" s="1">
        <v>298.8</v>
      </c>
      <c r="E8279" s="1">
        <v>310.5</v>
      </c>
      <c r="F8279" s="2">
        <v>1294</v>
      </c>
      <c r="G8279" s="1">
        <f>2*PI()*Predictive_Maintenance_Data[[#This Row],[Rotational speed '[rpm']]]/60</f>
        <v>135.50736312483974</v>
      </c>
      <c r="H8279" s="1">
        <v>55.8</v>
      </c>
      <c r="I8279" s="1">
        <f t="shared" si="129"/>
        <v>11.699999999999989</v>
      </c>
      <c r="J8279" s="1">
        <f>Predictive_Maintenance_Data[[#This Row],[Torque '[Nm']]]*Predictive_Maintenance_Data[[#This Row],[Angular velocity '[rad/s']]]/1000</f>
        <v>7.5613108623660574</v>
      </c>
      <c r="K8279" s="2">
        <v>202</v>
      </c>
      <c r="L8279" s="2">
        <v>0</v>
      </c>
      <c r="M8279" s="2">
        <v>0</v>
      </c>
      <c r="N8279" s="2">
        <v>0</v>
      </c>
      <c r="O8279" s="2">
        <v>0</v>
      </c>
      <c r="P8279" s="2">
        <v>0</v>
      </c>
      <c r="Q8279" s="2">
        <v>0</v>
      </c>
      <c r="R8279"/>
      <c r="S8279"/>
    </row>
    <row r="8280" spans="1:19" x14ac:dyDescent="0.3">
      <c r="A8280">
        <v>8279</v>
      </c>
      <c r="B8280" t="s">
        <v>8295</v>
      </c>
      <c r="C8280" t="s">
        <v>17</v>
      </c>
      <c r="D8280" s="1">
        <v>298.8</v>
      </c>
      <c r="E8280" s="1">
        <v>310.5</v>
      </c>
      <c r="F8280" s="2">
        <v>1464</v>
      </c>
      <c r="G8280" s="1">
        <f>2*PI()*Predictive_Maintenance_Data[[#This Row],[Rotational speed '[rpm']]]/60</f>
        <v>153.30972149518189</v>
      </c>
      <c r="H8280" s="1">
        <v>46.4</v>
      </c>
      <c r="I8280" s="1">
        <f t="shared" si="129"/>
        <v>11.699999999999989</v>
      </c>
      <c r="J8280" s="1">
        <f>Predictive_Maintenance_Data[[#This Row],[Torque '[Nm']]]*Predictive_Maintenance_Data[[#This Row],[Angular velocity '[rad/s']]]/1000</f>
        <v>7.1135710773764398</v>
      </c>
      <c r="K8280" s="2">
        <v>207</v>
      </c>
      <c r="L8280" s="2">
        <v>0</v>
      </c>
      <c r="M8280" s="2">
        <v>0</v>
      </c>
      <c r="N8280" s="2">
        <v>0</v>
      </c>
      <c r="O8280" s="2">
        <v>0</v>
      </c>
      <c r="P8280" s="2">
        <v>0</v>
      </c>
      <c r="Q8280" s="2">
        <v>0</v>
      </c>
      <c r="R8280"/>
      <c r="S8280"/>
    </row>
    <row r="8281" spans="1:19" x14ac:dyDescent="0.3">
      <c r="A8281">
        <v>8280</v>
      </c>
      <c r="B8281" t="s">
        <v>8296</v>
      </c>
      <c r="C8281" t="s">
        <v>17</v>
      </c>
      <c r="D8281" s="1">
        <v>298.8</v>
      </c>
      <c r="E8281" s="1">
        <v>310.60000000000002</v>
      </c>
      <c r="F8281" s="2">
        <v>1803</v>
      </c>
      <c r="G8281" s="1">
        <f>2*PI()*Predictive_Maintenance_Data[[#This Row],[Rotational speed '[rpm']]]/60</f>
        <v>188.80971848074657</v>
      </c>
      <c r="H8281" s="1">
        <v>25.4</v>
      </c>
      <c r="I8281" s="1">
        <f t="shared" si="129"/>
        <v>11.800000000000011</v>
      </c>
      <c r="J8281" s="1">
        <f>Predictive_Maintenance_Data[[#This Row],[Torque '[Nm']]]*Predictive_Maintenance_Data[[#This Row],[Angular velocity '[rad/s']]]/1000</f>
        <v>4.7957668494109633</v>
      </c>
      <c r="K8281" s="2">
        <v>209</v>
      </c>
      <c r="L8281" s="2">
        <v>0</v>
      </c>
      <c r="M8281" s="2">
        <v>0</v>
      </c>
      <c r="N8281" s="2">
        <v>0</v>
      </c>
      <c r="O8281" s="2">
        <v>0</v>
      </c>
      <c r="P8281" s="2">
        <v>0</v>
      </c>
      <c r="Q8281" s="2">
        <v>0</v>
      </c>
      <c r="R8281"/>
      <c r="S8281"/>
    </row>
    <row r="8282" spans="1:19" x14ac:dyDescent="0.3">
      <c r="A8282">
        <v>8281</v>
      </c>
      <c r="B8282" t="s">
        <v>8297</v>
      </c>
      <c r="C8282" t="s">
        <v>17</v>
      </c>
      <c r="D8282" s="1">
        <v>298.8</v>
      </c>
      <c r="E8282" s="1">
        <v>310.60000000000002</v>
      </c>
      <c r="F8282" s="2">
        <v>1602</v>
      </c>
      <c r="G8282" s="1">
        <f>2*PI()*Predictive_Maintenance_Data[[#This Row],[Rotational speed '[rpm']]]/60</f>
        <v>167.76104770169496</v>
      </c>
      <c r="H8282" s="1">
        <v>39.1</v>
      </c>
      <c r="I8282" s="1">
        <f t="shared" si="129"/>
        <v>11.800000000000011</v>
      </c>
      <c r="J8282" s="1">
        <f>Predictive_Maintenance_Data[[#This Row],[Torque '[Nm']]]*Predictive_Maintenance_Data[[#This Row],[Angular velocity '[rad/s']]]/1000</f>
        <v>6.559456965136274</v>
      </c>
      <c r="K8282" s="2">
        <v>211</v>
      </c>
      <c r="L8282" s="2">
        <v>0</v>
      </c>
      <c r="M8282" s="2">
        <v>0</v>
      </c>
      <c r="N8282" s="2">
        <v>0</v>
      </c>
      <c r="O8282" s="2">
        <v>0</v>
      </c>
      <c r="P8282" s="2">
        <v>0</v>
      </c>
      <c r="Q8282" s="2">
        <v>0</v>
      </c>
      <c r="R8282"/>
      <c r="S8282"/>
    </row>
    <row r="8283" spans="1:19" x14ac:dyDescent="0.3">
      <c r="A8283">
        <v>8282</v>
      </c>
      <c r="B8283" t="s">
        <v>8298</v>
      </c>
      <c r="C8283" t="s">
        <v>27</v>
      </c>
      <c r="D8283" s="1">
        <v>298.89999999999998</v>
      </c>
      <c r="E8283" s="1">
        <v>310.60000000000002</v>
      </c>
      <c r="F8283" s="2">
        <v>1519</v>
      </c>
      <c r="G8283" s="1">
        <f>2*PI()*Predictive_Maintenance_Data[[#This Row],[Rotational speed '[rpm']]]/60</f>
        <v>159.0693080267632</v>
      </c>
      <c r="H8283" s="1">
        <v>38.799999999999997</v>
      </c>
      <c r="I8283" s="1">
        <f t="shared" si="129"/>
        <v>11.700000000000045</v>
      </c>
      <c r="J8283" s="1">
        <f>Predictive_Maintenance_Data[[#This Row],[Torque '[Nm']]]*Predictive_Maintenance_Data[[#This Row],[Angular velocity '[rad/s']]]/1000</f>
        <v>6.1718891514384113</v>
      </c>
      <c r="K8283" s="2">
        <v>213</v>
      </c>
      <c r="L8283" s="2">
        <v>0</v>
      </c>
      <c r="M8283" s="2">
        <v>0</v>
      </c>
      <c r="N8283" s="2">
        <v>0</v>
      </c>
      <c r="O8283" s="2">
        <v>0</v>
      </c>
      <c r="P8283" s="2">
        <v>0</v>
      </c>
      <c r="Q8283" s="2">
        <v>0</v>
      </c>
      <c r="R8283"/>
      <c r="S8283"/>
    </row>
    <row r="8284" spans="1:19" x14ac:dyDescent="0.3">
      <c r="A8284">
        <v>8283</v>
      </c>
      <c r="B8284" t="s">
        <v>8299</v>
      </c>
      <c r="C8284" t="s">
        <v>15</v>
      </c>
      <c r="D8284" s="1">
        <v>298.89999999999998</v>
      </c>
      <c r="E8284" s="1">
        <v>310.7</v>
      </c>
      <c r="F8284" s="2">
        <v>1638</v>
      </c>
      <c r="G8284" s="1">
        <f>2*PI()*Predictive_Maintenance_Data[[#This Row],[Rotational speed '[rpm']]]/60</f>
        <v>171.53095888600271</v>
      </c>
      <c r="H8284" s="1">
        <v>33.6</v>
      </c>
      <c r="I8284" s="1">
        <f t="shared" si="129"/>
        <v>11.800000000000011</v>
      </c>
      <c r="J8284" s="1">
        <f>Predictive_Maintenance_Data[[#This Row],[Torque '[Nm']]]*Predictive_Maintenance_Data[[#This Row],[Angular velocity '[rad/s']]]/1000</f>
        <v>5.7634402185696905</v>
      </c>
      <c r="K8284" s="2">
        <v>218</v>
      </c>
      <c r="L8284" s="2">
        <v>0</v>
      </c>
      <c r="M8284" s="2">
        <v>0</v>
      </c>
      <c r="N8284" s="2">
        <v>0</v>
      </c>
      <c r="O8284" s="2">
        <v>0</v>
      </c>
      <c r="P8284" s="2">
        <v>0</v>
      </c>
      <c r="Q8284" s="2">
        <v>0</v>
      </c>
      <c r="R8284"/>
      <c r="S8284"/>
    </row>
    <row r="8285" spans="1:19" x14ac:dyDescent="0.3">
      <c r="A8285">
        <v>8284</v>
      </c>
      <c r="B8285" t="s">
        <v>8300</v>
      </c>
      <c r="C8285" t="s">
        <v>27</v>
      </c>
      <c r="D8285" s="1">
        <v>298.89999999999998</v>
      </c>
      <c r="E8285" s="1">
        <v>310.60000000000002</v>
      </c>
      <c r="F8285" s="2">
        <v>1615</v>
      </c>
      <c r="G8285" s="1">
        <f>2*PI()*Predictive_Maintenance_Data[[#This Row],[Rotational speed '[rpm']]]/60</f>
        <v>169.12240451825053</v>
      </c>
      <c r="H8285" s="1">
        <v>33</v>
      </c>
      <c r="I8285" s="1">
        <f t="shared" si="129"/>
        <v>11.700000000000045</v>
      </c>
      <c r="J8285" s="1">
        <f>Predictive_Maintenance_Data[[#This Row],[Torque '[Nm']]]*Predictive_Maintenance_Data[[#This Row],[Angular velocity '[rad/s']]]/1000</f>
        <v>5.5810393491022676</v>
      </c>
      <c r="K8285" s="2">
        <v>221</v>
      </c>
      <c r="L8285" s="2">
        <v>0</v>
      </c>
      <c r="M8285" s="2">
        <v>0</v>
      </c>
      <c r="N8285" s="2">
        <v>0</v>
      </c>
      <c r="O8285" s="2">
        <v>0</v>
      </c>
      <c r="P8285" s="2">
        <v>0</v>
      </c>
      <c r="Q8285" s="2">
        <v>0</v>
      </c>
      <c r="R8285"/>
      <c r="S8285"/>
    </row>
    <row r="8286" spans="1:19" x14ac:dyDescent="0.3">
      <c r="A8286">
        <v>8285</v>
      </c>
      <c r="B8286" t="s">
        <v>8301</v>
      </c>
      <c r="C8286" t="s">
        <v>17</v>
      </c>
      <c r="D8286" s="1">
        <v>298.8</v>
      </c>
      <c r="E8286" s="1">
        <v>310.60000000000002</v>
      </c>
      <c r="F8286" s="2">
        <v>1651</v>
      </c>
      <c r="G8286" s="1">
        <f>2*PI()*Predictive_Maintenance_Data[[#This Row],[Rotational speed '[rpm']]]/60</f>
        <v>172.89231570255828</v>
      </c>
      <c r="H8286" s="1">
        <v>33.299999999999997</v>
      </c>
      <c r="I8286" s="1">
        <f t="shared" si="129"/>
        <v>11.800000000000011</v>
      </c>
      <c r="J8286" s="1">
        <f>Predictive_Maintenance_Data[[#This Row],[Torque '[Nm']]]*Predictive_Maintenance_Data[[#This Row],[Angular velocity '[rad/s']]]/1000</f>
        <v>5.7573141128951901</v>
      </c>
      <c r="K8286" s="2">
        <v>0</v>
      </c>
      <c r="L8286" s="2">
        <v>0</v>
      </c>
      <c r="M8286" s="2">
        <v>0</v>
      </c>
      <c r="N8286" s="2">
        <v>0</v>
      </c>
      <c r="O8286" s="2">
        <v>0</v>
      </c>
      <c r="P8286" s="2">
        <v>0</v>
      </c>
      <c r="Q8286" s="2">
        <v>0</v>
      </c>
      <c r="R8286"/>
      <c r="S8286"/>
    </row>
    <row r="8287" spans="1:19" x14ac:dyDescent="0.3">
      <c r="A8287">
        <v>8286</v>
      </c>
      <c r="B8287" t="s">
        <v>8302</v>
      </c>
      <c r="C8287" t="s">
        <v>17</v>
      </c>
      <c r="D8287" s="1">
        <v>298.89999999999998</v>
      </c>
      <c r="E8287" s="1">
        <v>310.60000000000002</v>
      </c>
      <c r="F8287" s="2">
        <v>1387</v>
      </c>
      <c r="G8287" s="1">
        <f>2*PI()*Predictive_Maintenance_Data[[#This Row],[Rotational speed '[rpm']]]/60</f>
        <v>145.24630035096808</v>
      </c>
      <c r="H8287" s="1">
        <v>52.7</v>
      </c>
      <c r="I8287" s="1">
        <f t="shared" si="129"/>
        <v>11.700000000000045</v>
      </c>
      <c r="J8287" s="1">
        <f>Predictive_Maintenance_Data[[#This Row],[Torque '[Nm']]]*Predictive_Maintenance_Data[[#This Row],[Angular velocity '[rad/s']]]/1000</f>
        <v>7.6544800284960184</v>
      </c>
      <c r="K8287" s="2">
        <v>2</v>
      </c>
      <c r="L8287" s="2">
        <v>0</v>
      </c>
      <c r="M8287" s="2">
        <v>0</v>
      </c>
      <c r="N8287" s="2">
        <v>0</v>
      </c>
      <c r="O8287" s="2">
        <v>0</v>
      </c>
      <c r="P8287" s="2">
        <v>0</v>
      </c>
      <c r="Q8287" s="2">
        <v>0</v>
      </c>
      <c r="R8287"/>
      <c r="S8287"/>
    </row>
    <row r="8288" spans="1:19" x14ac:dyDescent="0.3">
      <c r="A8288">
        <v>8287</v>
      </c>
      <c r="B8288" t="s">
        <v>8303</v>
      </c>
      <c r="C8288" t="s">
        <v>15</v>
      </c>
      <c r="D8288" s="1">
        <v>298.8</v>
      </c>
      <c r="E8288" s="1">
        <v>310.5</v>
      </c>
      <c r="F8288" s="2">
        <v>1678</v>
      </c>
      <c r="G8288" s="1">
        <f>2*PI()*Predictive_Maintenance_Data[[#This Row],[Rotational speed '[rpm']]]/60</f>
        <v>175.71974909078909</v>
      </c>
      <c r="H8288" s="1">
        <v>32.799999999999997</v>
      </c>
      <c r="I8288" s="1">
        <f t="shared" si="129"/>
        <v>11.699999999999989</v>
      </c>
      <c r="J8288" s="1">
        <f>Predictive_Maintenance_Data[[#This Row],[Torque '[Nm']]]*Predictive_Maintenance_Data[[#This Row],[Angular velocity '[rad/s']]]/1000</f>
        <v>5.7636077701778818</v>
      </c>
      <c r="K8288" s="2">
        <v>4</v>
      </c>
      <c r="L8288" s="2">
        <v>0</v>
      </c>
      <c r="M8288" s="2">
        <v>0</v>
      </c>
      <c r="N8288" s="2">
        <v>0</v>
      </c>
      <c r="O8288" s="2">
        <v>0</v>
      </c>
      <c r="P8288" s="2">
        <v>0</v>
      </c>
      <c r="Q8288" s="2">
        <v>0</v>
      </c>
      <c r="R8288"/>
      <c r="S8288"/>
    </row>
    <row r="8289" spans="1:19" x14ac:dyDescent="0.3">
      <c r="A8289">
        <v>8288</v>
      </c>
      <c r="B8289" t="s">
        <v>8304</v>
      </c>
      <c r="C8289" t="s">
        <v>17</v>
      </c>
      <c r="D8289" s="1">
        <v>298.89999999999998</v>
      </c>
      <c r="E8289" s="1">
        <v>310.60000000000002</v>
      </c>
      <c r="F8289" s="2">
        <v>1585</v>
      </c>
      <c r="G8289" s="1">
        <f>2*PI()*Predictive_Maintenance_Data[[#This Row],[Rotational speed '[rpm']]]/60</f>
        <v>165.98081186466072</v>
      </c>
      <c r="H8289" s="1">
        <v>38.1</v>
      </c>
      <c r="I8289" s="1">
        <f t="shared" si="129"/>
        <v>11.700000000000045</v>
      </c>
      <c r="J8289" s="1">
        <f>Predictive_Maintenance_Data[[#This Row],[Torque '[Nm']]]*Predictive_Maintenance_Data[[#This Row],[Angular velocity '[rad/s']]]/1000</f>
        <v>6.3238689320435739</v>
      </c>
      <c r="K8289" s="2">
        <v>7</v>
      </c>
      <c r="L8289" s="2">
        <v>0</v>
      </c>
      <c r="M8289" s="2">
        <v>0</v>
      </c>
      <c r="N8289" s="2">
        <v>0</v>
      </c>
      <c r="O8289" s="2">
        <v>0</v>
      </c>
      <c r="P8289" s="2">
        <v>0</v>
      </c>
      <c r="Q8289" s="2">
        <v>0</v>
      </c>
      <c r="R8289"/>
      <c r="S8289"/>
    </row>
    <row r="8290" spans="1:19" x14ac:dyDescent="0.3">
      <c r="A8290">
        <v>8289</v>
      </c>
      <c r="B8290" t="s">
        <v>8305</v>
      </c>
      <c r="C8290" t="s">
        <v>15</v>
      </c>
      <c r="D8290" s="1">
        <v>298.8</v>
      </c>
      <c r="E8290" s="1">
        <v>310.60000000000002</v>
      </c>
      <c r="F8290" s="2">
        <v>1640</v>
      </c>
      <c r="G8290" s="1">
        <f>2*PI()*Predictive_Maintenance_Data[[#This Row],[Rotational speed '[rpm']]]/60</f>
        <v>171.74039839624203</v>
      </c>
      <c r="H8290" s="1">
        <v>33.799999999999997</v>
      </c>
      <c r="I8290" s="1">
        <f t="shared" si="129"/>
        <v>11.800000000000011</v>
      </c>
      <c r="J8290" s="1">
        <f>Predictive_Maintenance_Data[[#This Row],[Torque '[Nm']]]*Predictive_Maintenance_Data[[#This Row],[Angular velocity '[rad/s']]]/1000</f>
        <v>5.8048254657929803</v>
      </c>
      <c r="K8290" s="2">
        <v>9</v>
      </c>
      <c r="L8290" s="2">
        <v>0</v>
      </c>
      <c r="M8290" s="2">
        <v>0</v>
      </c>
      <c r="N8290" s="2">
        <v>0</v>
      </c>
      <c r="O8290" s="2">
        <v>0</v>
      </c>
      <c r="P8290" s="2">
        <v>0</v>
      </c>
      <c r="Q8290" s="2">
        <v>0</v>
      </c>
      <c r="R8290"/>
      <c r="S8290"/>
    </row>
    <row r="8291" spans="1:19" x14ac:dyDescent="0.3">
      <c r="A8291">
        <v>8290</v>
      </c>
      <c r="B8291" t="s">
        <v>8306</v>
      </c>
      <c r="C8291" t="s">
        <v>17</v>
      </c>
      <c r="D8291" s="1">
        <v>298.89999999999998</v>
      </c>
      <c r="E8291" s="1">
        <v>310.60000000000002</v>
      </c>
      <c r="F8291" s="2">
        <v>1406</v>
      </c>
      <c r="G8291" s="1">
        <f>2*PI()*Predictive_Maintenance_Data[[#This Row],[Rotational speed '[rpm']]]/60</f>
        <v>147.23597569824162</v>
      </c>
      <c r="H8291" s="1">
        <v>43.8</v>
      </c>
      <c r="I8291" s="1">
        <f t="shared" si="129"/>
        <v>11.700000000000045</v>
      </c>
      <c r="J8291" s="1">
        <f>Predictive_Maintenance_Data[[#This Row],[Torque '[Nm']]]*Predictive_Maintenance_Data[[#This Row],[Angular velocity '[rad/s']]]/1000</f>
        <v>6.4489357355829826</v>
      </c>
      <c r="K8291" s="2">
        <v>12</v>
      </c>
      <c r="L8291" s="2">
        <v>0</v>
      </c>
      <c r="M8291" s="2">
        <v>0</v>
      </c>
      <c r="N8291" s="2">
        <v>0</v>
      </c>
      <c r="O8291" s="2">
        <v>0</v>
      </c>
      <c r="P8291" s="2">
        <v>0</v>
      </c>
      <c r="Q8291" s="2">
        <v>0</v>
      </c>
      <c r="R8291"/>
      <c r="S8291"/>
    </row>
    <row r="8292" spans="1:19" x14ac:dyDescent="0.3">
      <c r="A8292">
        <v>8291</v>
      </c>
      <c r="B8292" t="s">
        <v>8307</v>
      </c>
      <c r="C8292" t="s">
        <v>15</v>
      </c>
      <c r="D8292" s="1">
        <v>298.89999999999998</v>
      </c>
      <c r="E8292" s="1">
        <v>310.60000000000002</v>
      </c>
      <c r="F8292" s="2">
        <v>1679</v>
      </c>
      <c r="G8292" s="1">
        <f>2*PI()*Predictive_Maintenance_Data[[#This Row],[Rotational speed '[rpm']]]/60</f>
        <v>175.82446884590874</v>
      </c>
      <c r="H8292" s="1">
        <v>35.799999999999997</v>
      </c>
      <c r="I8292" s="1">
        <f t="shared" si="129"/>
        <v>11.700000000000045</v>
      </c>
      <c r="J8292" s="1">
        <f>Predictive_Maintenance_Data[[#This Row],[Torque '[Nm']]]*Predictive_Maintenance_Data[[#This Row],[Angular velocity '[rad/s']]]/1000</f>
        <v>6.2945159846835326</v>
      </c>
      <c r="K8292" s="2">
        <v>14</v>
      </c>
      <c r="L8292" s="2">
        <v>0</v>
      </c>
      <c r="M8292" s="2">
        <v>0</v>
      </c>
      <c r="N8292" s="2">
        <v>0</v>
      </c>
      <c r="O8292" s="2">
        <v>0</v>
      </c>
      <c r="P8292" s="2">
        <v>0</v>
      </c>
      <c r="Q8292" s="2">
        <v>0</v>
      </c>
      <c r="R8292"/>
      <c r="S8292"/>
    </row>
    <row r="8293" spans="1:19" x14ac:dyDescent="0.3">
      <c r="A8293">
        <v>8292</v>
      </c>
      <c r="B8293" t="s">
        <v>8308</v>
      </c>
      <c r="C8293" t="s">
        <v>17</v>
      </c>
      <c r="D8293" s="1">
        <v>298.89999999999998</v>
      </c>
      <c r="E8293" s="1">
        <v>310.5</v>
      </c>
      <c r="F8293" s="2">
        <v>1717</v>
      </c>
      <c r="G8293" s="1">
        <f>2*PI()*Predictive_Maintenance_Data[[#This Row],[Rotational speed '[rpm']]]/60</f>
        <v>179.80381954045581</v>
      </c>
      <c r="H8293" s="1">
        <v>26.9</v>
      </c>
      <c r="I8293" s="1">
        <f t="shared" si="129"/>
        <v>11.600000000000023</v>
      </c>
      <c r="J8293" s="1">
        <f>Predictive_Maintenance_Data[[#This Row],[Torque '[Nm']]]*Predictive_Maintenance_Data[[#This Row],[Angular velocity '[rad/s']]]/1000</f>
        <v>4.8367227456382604</v>
      </c>
      <c r="K8293" s="2">
        <v>17</v>
      </c>
      <c r="L8293" s="2">
        <v>0</v>
      </c>
      <c r="M8293" s="2">
        <v>0</v>
      </c>
      <c r="N8293" s="2">
        <v>0</v>
      </c>
      <c r="O8293" s="2">
        <v>0</v>
      </c>
      <c r="P8293" s="2">
        <v>0</v>
      </c>
      <c r="Q8293" s="2">
        <v>0</v>
      </c>
      <c r="R8293"/>
      <c r="S8293"/>
    </row>
    <row r="8294" spans="1:19" x14ac:dyDescent="0.3">
      <c r="A8294">
        <v>8293</v>
      </c>
      <c r="B8294" t="s">
        <v>8309</v>
      </c>
      <c r="C8294" t="s">
        <v>27</v>
      </c>
      <c r="D8294" s="1">
        <v>298.89999999999998</v>
      </c>
      <c r="E8294" s="1">
        <v>310.5</v>
      </c>
      <c r="F8294" s="2">
        <v>1429</v>
      </c>
      <c r="G8294" s="1">
        <f>2*PI()*Predictive_Maintenance_Data[[#This Row],[Rotational speed '[rpm']]]/60</f>
        <v>149.64453006599382</v>
      </c>
      <c r="H8294" s="1">
        <v>39.9</v>
      </c>
      <c r="I8294" s="1">
        <f t="shared" si="129"/>
        <v>11.600000000000023</v>
      </c>
      <c r="J8294" s="1">
        <f>Predictive_Maintenance_Data[[#This Row],[Torque '[Nm']]]*Predictive_Maintenance_Data[[#This Row],[Angular velocity '[rad/s']]]/1000</f>
        <v>5.970816749633153</v>
      </c>
      <c r="K8294" s="2">
        <v>19</v>
      </c>
      <c r="L8294" s="2">
        <v>0</v>
      </c>
      <c r="M8294" s="2">
        <v>0</v>
      </c>
      <c r="N8294" s="2">
        <v>0</v>
      </c>
      <c r="O8294" s="2">
        <v>0</v>
      </c>
      <c r="P8294" s="2">
        <v>0</v>
      </c>
      <c r="Q8294" s="2">
        <v>0</v>
      </c>
      <c r="R8294"/>
      <c r="S8294"/>
    </row>
    <row r="8295" spans="1:19" x14ac:dyDescent="0.3">
      <c r="A8295">
        <v>8294</v>
      </c>
      <c r="B8295" t="s">
        <v>8310</v>
      </c>
      <c r="C8295" t="s">
        <v>15</v>
      </c>
      <c r="D8295" s="1">
        <v>298.89999999999998</v>
      </c>
      <c r="E8295" s="1">
        <v>310.39999999999998</v>
      </c>
      <c r="F8295" s="2">
        <v>1533</v>
      </c>
      <c r="G8295" s="1">
        <f>2*PI()*Predictive_Maintenance_Data[[#This Row],[Rotational speed '[rpm']]]/60</f>
        <v>160.53538459843841</v>
      </c>
      <c r="H8295" s="1">
        <v>44.4</v>
      </c>
      <c r="I8295" s="1">
        <f t="shared" si="129"/>
        <v>11.5</v>
      </c>
      <c r="J8295" s="1">
        <f>Predictive_Maintenance_Data[[#This Row],[Torque '[Nm']]]*Predictive_Maintenance_Data[[#This Row],[Angular velocity '[rad/s']]]/1000</f>
        <v>7.1277710761706645</v>
      </c>
      <c r="K8295" s="2">
        <v>24</v>
      </c>
      <c r="L8295" s="2">
        <v>0</v>
      </c>
      <c r="M8295" s="2">
        <v>0</v>
      </c>
      <c r="N8295" s="2">
        <v>0</v>
      </c>
      <c r="O8295" s="2">
        <v>0</v>
      </c>
      <c r="P8295" s="2">
        <v>0</v>
      </c>
      <c r="Q8295" s="2">
        <v>0</v>
      </c>
      <c r="R8295"/>
      <c r="S8295"/>
    </row>
    <row r="8296" spans="1:19" x14ac:dyDescent="0.3">
      <c r="A8296">
        <v>8295</v>
      </c>
      <c r="B8296" t="s">
        <v>8311</v>
      </c>
      <c r="C8296" t="s">
        <v>15</v>
      </c>
      <c r="D8296" s="1">
        <v>298.89999999999998</v>
      </c>
      <c r="E8296" s="1">
        <v>310.5</v>
      </c>
      <c r="F8296" s="2">
        <v>1525</v>
      </c>
      <c r="G8296" s="1">
        <f>2*PI()*Predictive_Maintenance_Data[[#This Row],[Rotational speed '[rpm']]]/60</f>
        <v>159.69762655748116</v>
      </c>
      <c r="H8296" s="1">
        <v>38.5</v>
      </c>
      <c r="I8296" s="1">
        <f t="shared" si="129"/>
        <v>11.600000000000023</v>
      </c>
      <c r="J8296" s="1">
        <f>Predictive_Maintenance_Data[[#This Row],[Torque '[Nm']]]*Predictive_Maintenance_Data[[#This Row],[Angular velocity '[rad/s']]]/1000</f>
        <v>6.1483586224630242</v>
      </c>
      <c r="K8296" s="2">
        <v>27</v>
      </c>
      <c r="L8296" s="2">
        <v>0</v>
      </c>
      <c r="M8296" s="2">
        <v>0</v>
      </c>
      <c r="N8296" s="2">
        <v>0</v>
      </c>
      <c r="O8296" s="2">
        <v>0</v>
      </c>
      <c r="P8296" s="2">
        <v>0</v>
      </c>
      <c r="Q8296" s="2">
        <v>0</v>
      </c>
      <c r="R8296"/>
      <c r="S8296"/>
    </row>
    <row r="8297" spans="1:19" x14ac:dyDescent="0.3">
      <c r="A8297">
        <v>8296</v>
      </c>
      <c r="B8297" t="s">
        <v>8312</v>
      </c>
      <c r="C8297" t="s">
        <v>17</v>
      </c>
      <c r="D8297" s="1">
        <v>298.89999999999998</v>
      </c>
      <c r="E8297" s="1">
        <v>310.39999999999998</v>
      </c>
      <c r="F8297" s="2">
        <v>1739</v>
      </c>
      <c r="G8297" s="1">
        <f>2*PI()*Predictive_Maintenance_Data[[#This Row],[Rotational speed '[rpm']]]/60</f>
        <v>182.10765415308833</v>
      </c>
      <c r="H8297" s="1">
        <v>26.3</v>
      </c>
      <c r="I8297" s="1">
        <f t="shared" si="129"/>
        <v>11.5</v>
      </c>
      <c r="J8297" s="1">
        <f>Predictive_Maintenance_Data[[#This Row],[Torque '[Nm']]]*Predictive_Maintenance_Data[[#This Row],[Angular velocity '[rad/s']]]/1000</f>
        <v>4.7894313042262233</v>
      </c>
      <c r="K8297" s="2">
        <v>30</v>
      </c>
      <c r="L8297" s="2">
        <v>0</v>
      </c>
      <c r="M8297" s="2">
        <v>0</v>
      </c>
      <c r="N8297" s="2">
        <v>0</v>
      </c>
      <c r="O8297" s="2">
        <v>0</v>
      </c>
      <c r="P8297" s="2">
        <v>0</v>
      </c>
      <c r="Q8297" s="2">
        <v>0</v>
      </c>
      <c r="R8297"/>
      <c r="S8297"/>
    </row>
    <row r="8298" spans="1:19" x14ac:dyDescent="0.3">
      <c r="A8298">
        <v>8297</v>
      </c>
      <c r="B8298" t="s">
        <v>8313</v>
      </c>
      <c r="C8298" t="s">
        <v>17</v>
      </c>
      <c r="D8298" s="1">
        <v>298.89999999999998</v>
      </c>
      <c r="E8298" s="1">
        <v>310.3</v>
      </c>
      <c r="F8298" s="2">
        <v>1436</v>
      </c>
      <c r="G8298" s="1">
        <f>2*PI()*Predictive_Maintenance_Data[[#This Row],[Rotational speed '[rpm']]]/60</f>
        <v>150.37756835183143</v>
      </c>
      <c r="H8298" s="1">
        <v>39</v>
      </c>
      <c r="I8298" s="1">
        <f t="shared" si="129"/>
        <v>11.400000000000034</v>
      </c>
      <c r="J8298" s="1">
        <f>Predictive_Maintenance_Data[[#This Row],[Torque '[Nm']]]*Predictive_Maintenance_Data[[#This Row],[Angular velocity '[rad/s']]]/1000</f>
        <v>5.8647251657214259</v>
      </c>
      <c r="K8298" s="2">
        <v>32</v>
      </c>
      <c r="L8298" s="2">
        <v>0</v>
      </c>
      <c r="M8298" s="2">
        <v>0</v>
      </c>
      <c r="N8298" s="2">
        <v>0</v>
      </c>
      <c r="O8298" s="2">
        <v>0</v>
      </c>
      <c r="P8298" s="2">
        <v>0</v>
      </c>
      <c r="Q8298" s="2">
        <v>0</v>
      </c>
      <c r="R8298"/>
      <c r="S8298"/>
    </row>
    <row r="8299" spans="1:19" x14ac:dyDescent="0.3">
      <c r="A8299">
        <v>8298</v>
      </c>
      <c r="B8299" t="s">
        <v>8314</v>
      </c>
      <c r="C8299" t="s">
        <v>15</v>
      </c>
      <c r="D8299" s="1">
        <v>298.8</v>
      </c>
      <c r="E8299" s="1">
        <v>310.2</v>
      </c>
      <c r="F8299" s="2">
        <v>1595</v>
      </c>
      <c r="G8299" s="1">
        <f>2*PI()*Predictive_Maintenance_Data[[#This Row],[Rotational speed '[rpm']]]/60</f>
        <v>167.02800941585735</v>
      </c>
      <c r="H8299" s="1">
        <v>33.1</v>
      </c>
      <c r="I8299" s="1">
        <f t="shared" si="129"/>
        <v>11.399999999999977</v>
      </c>
      <c r="J8299" s="1">
        <f>Predictive_Maintenance_Data[[#This Row],[Torque '[Nm']]]*Predictive_Maintenance_Data[[#This Row],[Angular velocity '[rad/s']]]/1000</f>
        <v>5.5286271116648784</v>
      </c>
      <c r="K8299" s="2">
        <v>34</v>
      </c>
      <c r="L8299" s="2">
        <v>0</v>
      </c>
      <c r="M8299" s="2">
        <v>0</v>
      </c>
      <c r="N8299" s="2">
        <v>0</v>
      </c>
      <c r="O8299" s="2">
        <v>0</v>
      </c>
      <c r="P8299" s="2">
        <v>0</v>
      </c>
      <c r="Q8299" s="2">
        <v>0</v>
      </c>
      <c r="R8299"/>
      <c r="S8299"/>
    </row>
    <row r="8300" spans="1:19" x14ac:dyDescent="0.3">
      <c r="A8300">
        <v>8299</v>
      </c>
      <c r="B8300" t="s">
        <v>8315</v>
      </c>
      <c r="C8300" t="s">
        <v>27</v>
      </c>
      <c r="D8300" s="1">
        <v>298.7</v>
      </c>
      <c r="E8300" s="1">
        <v>310.10000000000002</v>
      </c>
      <c r="F8300" s="2">
        <v>1435</v>
      </c>
      <c r="G8300" s="1">
        <f>2*PI()*Predictive_Maintenance_Data[[#This Row],[Rotational speed '[rpm']]]/60</f>
        <v>150.27284859671178</v>
      </c>
      <c r="H8300" s="1">
        <v>45.6</v>
      </c>
      <c r="I8300" s="1">
        <f t="shared" si="129"/>
        <v>11.400000000000034</v>
      </c>
      <c r="J8300" s="1">
        <f>Predictive_Maintenance_Data[[#This Row],[Torque '[Nm']]]*Predictive_Maintenance_Data[[#This Row],[Angular velocity '[rad/s']]]/1000</f>
        <v>6.852441896010057</v>
      </c>
      <c r="K8300" s="2">
        <v>37</v>
      </c>
      <c r="L8300" s="2">
        <v>0</v>
      </c>
      <c r="M8300" s="2">
        <v>0</v>
      </c>
      <c r="N8300" s="2">
        <v>0</v>
      </c>
      <c r="O8300" s="2">
        <v>0</v>
      </c>
      <c r="P8300" s="2">
        <v>0</v>
      </c>
      <c r="Q8300" s="2">
        <v>0</v>
      </c>
      <c r="R8300"/>
      <c r="S8300"/>
    </row>
    <row r="8301" spans="1:19" x14ac:dyDescent="0.3">
      <c r="A8301">
        <v>8300</v>
      </c>
      <c r="B8301" t="s">
        <v>8316</v>
      </c>
      <c r="C8301" t="s">
        <v>17</v>
      </c>
      <c r="D8301" s="1">
        <v>298.7</v>
      </c>
      <c r="E8301" s="1">
        <v>310</v>
      </c>
      <c r="F8301" s="2">
        <v>1637</v>
      </c>
      <c r="G8301" s="1">
        <f>2*PI()*Predictive_Maintenance_Data[[#This Row],[Rotational speed '[rpm']]]/60</f>
        <v>171.42623913088303</v>
      </c>
      <c r="H8301" s="1">
        <v>31.8</v>
      </c>
      <c r="I8301" s="1">
        <f t="shared" si="129"/>
        <v>11.300000000000011</v>
      </c>
      <c r="J8301" s="1">
        <f>Predictive_Maintenance_Data[[#This Row],[Torque '[Nm']]]*Predictive_Maintenance_Data[[#This Row],[Angular velocity '[rad/s']]]/1000</f>
        <v>5.4513544043620801</v>
      </c>
      <c r="K8301" s="2">
        <v>42</v>
      </c>
      <c r="L8301" s="2">
        <v>0</v>
      </c>
      <c r="M8301" s="2">
        <v>0</v>
      </c>
      <c r="N8301" s="2">
        <v>0</v>
      </c>
      <c r="O8301" s="2">
        <v>0</v>
      </c>
      <c r="P8301" s="2">
        <v>0</v>
      </c>
      <c r="Q8301" s="2">
        <v>0</v>
      </c>
      <c r="R8301"/>
      <c r="S8301"/>
    </row>
    <row r="8302" spans="1:19" x14ac:dyDescent="0.3">
      <c r="A8302">
        <v>8301</v>
      </c>
      <c r="B8302" t="s">
        <v>8317</v>
      </c>
      <c r="C8302" t="s">
        <v>17</v>
      </c>
      <c r="D8302" s="1">
        <v>298.7</v>
      </c>
      <c r="E8302" s="1">
        <v>310.10000000000002</v>
      </c>
      <c r="F8302" s="2">
        <v>1558</v>
      </c>
      <c r="G8302" s="1">
        <f>2*PI()*Predictive_Maintenance_Data[[#This Row],[Rotational speed '[rpm']]]/60</f>
        <v>163.15337847642994</v>
      </c>
      <c r="H8302" s="1">
        <v>37.6</v>
      </c>
      <c r="I8302" s="1">
        <f t="shared" si="129"/>
        <v>11.400000000000034</v>
      </c>
      <c r="J8302" s="1">
        <f>Predictive_Maintenance_Data[[#This Row],[Torque '[Nm']]]*Predictive_Maintenance_Data[[#This Row],[Angular velocity '[rad/s']]]/1000</f>
        <v>6.1345670307137663</v>
      </c>
      <c r="K8302" s="2">
        <v>44</v>
      </c>
      <c r="L8302" s="2">
        <v>0</v>
      </c>
      <c r="M8302" s="2">
        <v>0</v>
      </c>
      <c r="N8302" s="2">
        <v>0</v>
      </c>
      <c r="O8302" s="2">
        <v>0</v>
      </c>
      <c r="P8302" s="2">
        <v>0</v>
      </c>
      <c r="Q8302" s="2">
        <v>0</v>
      </c>
      <c r="R8302"/>
      <c r="S8302"/>
    </row>
    <row r="8303" spans="1:19" x14ac:dyDescent="0.3">
      <c r="A8303">
        <v>8302</v>
      </c>
      <c r="B8303" t="s">
        <v>8318</v>
      </c>
      <c r="C8303" t="s">
        <v>15</v>
      </c>
      <c r="D8303" s="1">
        <v>298.7</v>
      </c>
      <c r="E8303" s="1">
        <v>310.10000000000002</v>
      </c>
      <c r="F8303" s="2">
        <v>1644</v>
      </c>
      <c r="G8303" s="1">
        <f>2*PI()*Predictive_Maintenance_Data[[#This Row],[Rotational speed '[rpm']]]/60</f>
        <v>172.15927741672067</v>
      </c>
      <c r="H8303" s="1">
        <v>34.1</v>
      </c>
      <c r="I8303" s="1">
        <f t="shared" si="129"/>
        <v>11.400000000000034</v>
      </c>
      <c r="J8303" s="1">
        <f>Predictive_Maintenance_Data[[#This Row],[Torque '[Nm']]]*Predictive_Maintenance_Data[[#This Row],[Angular velocity '[rad/s']]]/1000</f>
        <v>5.8706313599101749</v>
      </c>
      <c r="K8303" s="2">
        <v>46</v>
      </c>
      <c r="L8303" s="2">
        <v>0</v>
      </c>
      <c r="M8303" s="2">
        <v>0</v>
      </c>
      <c r="N8303" s="2">
        <v>0</v>
      </c>
      <c r="O8303" s="2">
        <v>0</v>
      </c>
      <c r="P8303" s="2">
        <v>0</v>
      </c>
      <c r="Q8303" s="2">
        <v>0</v>
      </c>
      <c r="R8303"/>
      <c r="S8303"/>
    </row>
    <row r="8304" spans="1:19" x14ac:dyDescent="0.3">
      <c r="A8304">
        <v>8303</v>
      </c>
      <c r="B8304" t="s">
        <v>8319</v>
      </c>
      <c r="C8304" t="s">
        <v>17</v>
      </c>
      <c r="D8304" s="1">
        <v>298.7</v>
      </c>
      <c r="E8304" s="1">
        <v>310.10000000000002</v>
      </c>
      <c r="F8304" s="2">
        <v>1641</v>
      </c>
      <c r="G8304" s="1">
        <f>2*PI()*Predictive_Maintenance_Data[[#This Row],[Rotational speed '[rpm']]]/60</f>
        <v>171.84511815136167</v>
      </c>
      <c r="H8304" s="1">
        <v>31.1</v>
      </c>
      <c r="I8304" s="1">
        <f t="shared" si="129"/>
        <v>11.400000000000034</v>
      </c>
      <c r="J8304" s="1">
        <f>Predictive_Maintenance_Data[[#This Row],[Torque '[Nm']]]*Predictive_Maintenance_Data[[#This Row],[Angular velocity '[rad/s']]]/1000</f>
        <v>5.3443831745073487</v>
      </c>
      <c r="K8304" s="2">
        <v>49</v>
      </c>
      <c r="L8304" s="2">
        <v>0</v>
      </c>
      <c r="M8304" s="2">
        <v>0</v>
      </c>
      <c r="N8304" s="2">
        <v>0</v>
      </c>
      <c r="O8304" s="2">
        <v>0</v>
      </c>
      <c r="P8304" s="2">
        <v>0</v>
      </c>
      <c r="Q8304" s="2">
        <v>0</v>
      </c>
      <c r="R8304"/>
      <c r="S8304"/>
    </row>
    <row r="8305" spans="1:19" x14ac:dyDescent="0.3">
      <c r="A8305">
        <v>8304</v>
      </c>
      <c r="B8305" t="s">
        <v>8320</v>
      </c>
      <c r="C8305" t="s">
        <v>17</v>
      </c>
      <c r="D8305" s="1">
        <v>298.8</v>
      </c>
      <c r="E8305" s="1">
        <v>310.2</v>
      </c>
      <c r="F8305" s="2">
        <v>1504</v>
      </c>
      <c r="G8305" s="1">
        <f>2*PI()*Predictive_Maintenance_Data[[#This Row],[Rotational speed '[rpm']]]/60</f>
        <v>157.4985116999683</v>
      </c>
      <c r="H8305" s="1">
        <v>41</v>
      </c>
      <c r="I8305" s="1">
        <f t="shared" si="129"/>
        <v>11.399999999999977</v>
      </c>
      <c r="J8305" s="1">
        <f>Predictive_Maintenance_Data[[#This Row],[Torque '[Nm']]]*Predictive_Maintenance_Data[[#This Row],[Angular velocity '[rad/s']]]/1000</f>
        <v>6.4574389796987006</v>
      </c>
      <c r="K8305" s="2">
        <v>51</v>
      </c>
      <c r="L8305" s="2">
        <v>0</v>
      </c>
      <c r="M8305" s="2">
        <v>0</v>
      </c>
      <c r="N8305" s="2">
        <v>0</v>
      </c>
      <c r="O8305" s="2">
        <v>0</v>
      </c>
      <c r="P8305" s="2">
        <v>0</v>
      </c>
      <c r="Q8305" s="2">
        <v>0</v>
      </c>
      <c r="R8305"/>
      <c r="S8305"/>
    </row>
    <row r="8306" spans="1:19" x14ac:dyDescent="0.3">
      <c r="A8306">
        <v>8305</v>
      </c>
      <c r="B8306" t="s">
        <v>8321</v>
      </c>
      <c r="C8306" t="s">
        <v>15</v>
      </c>
      <c r="D8306" s="1">
        <v>298.7</v>
      </c>
      <c r="E8306" s="1">
        <v>310.10000000000002</v>
      </c>
      <c r="F8306" s="2">
        <v>1506</v>
      </c>
      <c r="G8306" s="1">
        <f>2*PI()*Predictive_Maintenance_Data[[#This Row],[Rotational speed '[rpm']]]/60</f>
        <v>157.70795121020763</v>
      </c>
      <c r="H8306" s="1">
        <v>50.7</v>
      </c>
      <c r="I8306" s="1">
        <f t="shared" si="129"/>
        <v>11.400000000000034</v>
      </c>
      <c r="J8306" s="1">
        <f>Predictive_Maintenance_Data[[#This Row],[Torque '[Nm']]]*Predictive_Maintenance_Data[[#This Row],[Angular velocity '[rad/s']]]/1000</f>
        <v>7.995793126357527</v>
      </c>
      <c r="K8306" s="2">
        <v>53</v>
      </c>
      <c r="L8306" s="2">
        <v>0</v>
      </c>
      <c r="M8306" s="2">
        <v>0</v>
      </c>
      <c r="N8306" s="2">
        <v>0</v>
      </c>
      <c r="O8306" s="2">
        <v>0</v>
      </c>
      <c r="P8306" s="2">
        <v>0</v>
      </c>
      <c r="Q8306" s="2">
        <v>0</v>
      </c>
      <c r="R8306"/>
      <c r="S8306"/>
    </row>
    <row r="8307" spans="1:19" x14ac:dyDescent="0.3">
      <c r="A8307">
        <v>8306</v>
      </c>
      <c r="B8307" t="s">
        <v>8322</v>
      </c>
      <c r="C8307" t="s">
        <v>27</v>
      </c>
      <c r="D8307" s="1">
        <v>298.8</v>
      </c>
      <c r="E8307" s="1">
        <v>310.10000000000002</v>
      </c>
      <c r="F8307" s="2">
        <v>1380</v>
      </c>
      <c r="G8307" s="1">
        <f>2*PI()*Predictive_Maintenance_Data[[#This Row],[Rotational speed '[rpm']]]/60</f>
        <v>144.5132620651305</v>
      </c>
      <c r="H8307" s="1">
        <v>44</v>
      </c>
      <c r="I8307" s="1">
        <f t="shared" si="129"/>
        <v>11.300000000000011</v>
      </c>
      <c r="J8307" s="1">
        <f>Predictive_Maintenance_Data[[#This Row],[Torque '[Nm']]]*Predictive_Maintenance_Data[[#This Row],[Angular velocity '[rad/s']]]/1000</f>
        <v>6.3585835308657428</v>
      </c>
      <c r="K8307" s="2">
        <v>56</v>
      </c>
      <c r="L8307" s="2">
        <v>0</v>
      </c>
      <c r="M8307" s="2">
        <v>0</v>
      </c>
      <c r="N8307" s="2">
        <v>0</v>
      </c>
      <c r="O8307" s="2">
        <v>0</v>
      </c>
      <c r="P8307" s="2">
        <v>0</v>
      </c>
      <c r="Q8307" s="2">
        <v>0</v>
      </c>
      <c r="R8307"/>
      <c r="S8307"/>
    </row>
    <row r="8308" spans="1:19" x14ac:dyDescent="0.3">
      <c r="A8308">
        <v>8307</v>
      </c>
      <c r="B8308" t="s">
        <v>8323</v>
      </c>
      <c r="C8308" t="s">
        <v>15</v>
      </c>
      <c r="D8308" s="1">
        <v>298.7</v>
      </c>
      <c r="E8308" s="1">
        <v>310.10000000000002</v>
      </c>
      <c r="F8308" s="2">
        <v>1549</v>
      </c>
      <c r="G8308" s="1">
        <f>2*PI()*Predictive_Maintenance_Data[[#This Row],[Rotational speed '[rpm']]]/60</f>
        <v>162.21090068035298</v>
      </c>
      <c r="H8308" s="1">
        <v>42.5</v>
      </c>
      <c r="I8308" s="1">
        <f t="shared" si="129"/>
        <v>11.400000000000034</v>
      </c>
      <c r="J8308" s="1">
        <f>Predictive_Maintenance_Data[[#This Row],[Torque '[Nm']]]*Predictive_Maintenance_Data[[#This Row],[Angular velocity '[rad/s']]]/1000</f>
        <v>6.8939632789150016</v>
      </c>
      <c r="K8308" s="2">
        <v>61</v>
      </c>
      <c r="L8308" s="2">
        <v>0</v>
      </c>
      <c r="M8308" s="2">
        <v>0</v>
      </c>
      <c r="N8308" s="2">
        <v>0</v>
      </c>
      <c r="O8308" s="2">
        <v>0</v>
      </c>
      <c r="P8308" s="2">
        <v>0</v>
      </c>
      <c r="Q8308" s="2">
        <v>0</v>
      </c>
      <c r="R8308"/>
      <c r="S8308"/>
    </row>
    <row r="8309" spans="1:19" x14ac:dyDescent="0.3">
      <c r="A8309">
        <v>8308</v>
      </c>
      <c r="B8309" t="s">
        <v>8324</v>
      </c>
      <c r="C8309" t="s">
        <v>15</v>
      </c>
      <c r="D8309" s="1">
        <v>298.7</v>
      </c>
      <c r="E8309" s="1">
        <v>310.10000000000002</v>
      </c>
      <c r="F8309" s="2">
        <v>1402</v>
      </c>
      <c r="G8309" s="1">
        <f>2*PI()*Predictive_Maintenance_Data[[#This Row],[Rotational speed '[rpm']]]/60</f>
        <v>146.817096677763</v>
      </c>
      <c r="H8309" s="1">
        <v>69.7</v>
      </c>
      <c r="I8309" s="1">
        <f t="shared" si="129"/>
        <v>11.400000000000034</v>
      </c>
      <c r="J8309" s="1">
        <f>Predictive_Maintenance_Data[[#This Row],[Torque '[Nm']]]*Predictive_Maintenance_Data[[#This Row],[Angular velocity '[rad/s']]]/1000</f>
        <v>10.233151638440082</v>
      </c>
      <c r="K8309" s="2">
        <v>64</v>
      </c>
      <c r="L8309" s="2">
        <v>1</v>
      </c>
      <c r="M8309" s="2">
        <v>0</v>
      </c>
      <c r="N8309" s="2">
        <v>0</v>
      </c>
      <c r="O8309" s="2">
        <v>1</v>
      </c>
      <c r="P8309" s="2">
        <v>0</v>
      </c>
      <c r="Q8309" s="2">
        <v>0</v>
      </c>
      <c r="R8309"/>
      <c r="S8309"/>
    </row>
    <row r="8310" spans="1:19" x14ac:dyDescent="0.3">
      <c r="A8310">
        <v>8309</v>
      </c>
      <c r="B8310" t="s">
        <v>8325</v>
      </c>
      <c r="C8310" t="s">
        <v>17</v>
      </c>
      <c r="D8310" s="1">
        <v>298.7</v>
      </c>
      <c r="E8310" s="1">
        <v>310.10000000000002</v>
      </c>
      <c r="F8310" s="2">
        <v>1401</v>
      </c>
      <c r="G8310" s="1">
        <f>2*PI()*Predictive_Maintenance_Data[[#This Row],[Rotational speed '[rpm']]]/60</f>
        <v>146.71237692264333</v>
      </c>
      <c r="H8310" s="1">
        <v>45.3</v>
      </c>
      <c r="I8310" s="1">
        <f t="shared" si="129"/>
        <v>11.400000000000034</v>
      </c>
      <c r="J8310" s="1">
        <f>Predictive_Maintenance_Data[[#This Row],[Torque '[Nm']]]*Predictive_Maintenance_Data[[#This Row],[Angular velocity '[rad/s']]]/1000</f>
        <v>6.6460706745957419</v>
      </c>
      <c r="K8310" s="2">
        <v>67</v>
      </c>
      <c r="L8310" s="2">
        <v>0</v>
      </c>
      <c r="M8310" s="2">
        <v>0</v>
      </c>
      <c r="N8310" s="2">
        <v>0</v>
      </c>
      <c r="O8310" s="2">
        <v>0</v>
      </c>
      <c r="P8310" s="2">
        <v>0</v>
      </c>
      <c r="Q8310" s="2">
        <v>0</v>
      </c>
      <c r="R8310"/>
      <c r="S8310"/>
    </row>
    <row r="8311" spans="1:19" x14ac:dyDescent="0.3">
      <c r="A8311">
        <v>8310</v>
      </c>
      <c r="B8311" t="s">
        <v>8326</v>
      </c>
      <c r="C8311" t="s">
        <v>15</v>
      </c>
      <c r="D8311" s="1">
        <v>298.7</v>
      </c>
      <c r="E8311" s="1">
        <v>310</v>
      </c>
      <c r="F8311" s="2">
        <v>1459</v>
      </c>
      <c r="G8311" s="1">
        <f>2*PI()*Predictive_Maintenance_Data[[#This Row],[Rotational speed '[rpm']]]/60</f>
        <v>152.7861227195836</v>
      </c>
      <c r="H8311" s="1">
        <v>40.200000000000003</v>
      </c>
      <c r="I8311" s="1">
        <f t="shared" si="129"/>
        <v>11.300000000000011</v>
      </c>
      <c r="J8311" s="1">
        <f>Predictive_Maintenance_Data[[#This Row],[Torque '[Nm']]]*Predictive_Maintenance_Data[[#This Row],[Angular velocity '[rad/s']]]/1000</f>
        <v>6.1420021333272619</v>
      </c>
      <c r="K8311" s="2">
        <v>69</v>
      </c>
      <c r="L8311" s="2">
        <v>0</v>
      </c>
      <c r="M8311" s="2">
        <v>0</v>
      </c>
      <c r="N8311" s="2">
        <v>0</v>
      </c>
      <c r="O8311" s="2">
        <v>0</v>
      </c>
      <c r="P8311" s="2">
        <v>0</v>
      </c>
      <c r="Q8311" s="2">
        <v>0</v>
      </c>
      <c r="R8311"/>
      <c r="S8311"/>
    </row>
    <row r="8312" spans="1:19" x14ac:dyDescent="0.3">
      <c r="A8312">
        <v>8311</v>
      </c>
      <c r="B8312" t="s">
        <v>8327</v>
      </c>
      <c r="C8312" t="s">
        <v>17</v>
      </c>
      <c r="D8312" s="1">
        <v>298.7</v>
      </c>
      <c r="E8312" s="1">
        <v>309.89999999999998</v>
      </c>
      <c r="F8312" s="2">
        <v>1465</v>
      </c>
      <c r="G8312" s="1">
        <f>2*PI()*Predictive_Maintenance_Data[[#This Row],[Rotational speed '[rpm']]]/60</f>
        <v>153.41444125030156</v>
      </c>
      <c r="H8312" s="1">
        <v>39.700000000000003</v>
      </c>
      <c r="I8312" s="1">
        <f t="shared" si="129"/>
        <v>11.199999999999989</v>
      </c>
      <c r="J8312" s="1">
        <f>Predictive_Maintenance_Data[[#This Row],[Torque '[Nm']]]*Predictive_Maintenance_Data[[#This Row],[Angular velocity '[rad/s']]]/1000</f>
        <v>6.0905533176369726</v>
      </c>
      <c r="K8312" s="2">
        <v>72</v>
      </c>
      <c r="L8312" s="2">
        <v>0</v>
      </c>
      <c r="M8312" s="2">
        <v>0</v>
      </c>
      <c r="N8312" s="2">
        <v>0</v>
      </c>
      <c r="O8312" s="2">
        <v>0</v>
      </c>
      <c r="P8312" s="2">
        <v>0</v>
      </c>
      <c r="Q8312" s="2">
        <v>0</v>
      </c>
      <c r="R8312"/>
      <c r="S8312"/>
    </row>
    <row r="8313" spans="1:19" x14ac:dyDescent="0.3">
      <c r="A8313">
        <v>8312</v>
      </c>
      <c r="B8313" t="s">
        <v>8328</v>
      </c>
      <c r="C8313" t="s">
        <v>15</v>
      </c>
      <c r="D8313" s="1">
        <v>298.8</v>
      </c>
      <c r="E8313" s="1">
        <v>310</v>
      </c>
      <c r="F8313" s="2">
        <v>1295</v>
      </c>
      <c r="G8313" s="1">
        <f>2*PI()*Predictive_Maintenance_Data[[#This Row],[Rotational speed '[rpm']]]/60</f>
        <v>135.61208287995939</v>
      </c>
      <c r="H8313" s="1">
        <v>52.7</v>
      </c>
      <c r="I8313" s="1">
        <f t="shared" si="129"/>
        <v>11.199999999999989</v>
      </c>
      <c r="J8313" s="1">
        <f>Predictive_Maintenance_Data[[#This Row],[Torque '[Nm']]]*Predictive_Maintenance_Data[[#This Row],[Angular velocity '[rad/s']]]/1000</f>
        <v>7.1467567677738595</v>
      </c>
      <c r="K8313" s="2">
        <v>74</v>
      </c>
      <c r="L8313" s="2">
        <v>0</v>
      </c>
      <c r="M8313" s="2">
        <v>0</v>
      </c>
      <c r="N8313" s="2">
        <v>0</v>
      </c>
      <c r="O8313" s="2">
        <v>0</v>
      </c>
      <c r="P8313" s="2">
        <v>0</v>
      </c>
      <c r="Q8313" s="2">
        <v>0</v>
      </c>
      <c r="R8313"/>
      <c r="S8313"/>
    </row>
    <row r="8314" spans="1:19" x14ac:dyDescent="0.3">
      <c r="A8314">
        <v>8313</v>
      </c>
      <c r="B8314" t="s">
        <v>8329</v>
      </c>
      <c r="C8314" t="s">
        <v>15</v>
      </c>
      <c r="D8314" s="1">
        <v>298.8</v>
      </c>
      <c r="E8314" s="1">
        <v>310</v>
      </c>
      <c r="F8314" s="2">
        <v>1529</v>
      </c>
      <c r="G8314" s="1">
        <f>2*PI()*Predictive_Maintenance_Data[[#This Row],[Rotational speed '[rpm']]]/60</f>
        <v>160.1165055779598</v>
      </c>
      <c r="H8314" s="1">
        <v>38.5</v>
      </c>
      <c r="I8314" s="1">
        <f t="shared" si="129"/>
        <v>11.199999999999989</v>
      </c>
      <c r="J8314" s="1">
        <f>Predictive_Maintenance_Data[[#This Row],[Torque '[Nm']]]*Predictive_Maintenance_Data[[#This Row],[Angular velocity '[rad/s']]]/1000</f>
        <v>6.1644854647514524</v>
      </c>
      <c r="K8314" s="2">
        <v>77</v>
      </c>
      <c r="L8314" s="2">
        <v>0</v>
      </c>
      <c r="M8314" s="2">
        <v>0</v>
      </c>
      <c r="N8314" s="2">
        <v>0</v>
      </c>
      <c r="O8314" s="2">
        <v>0</v>
      </c>
      <c r="P8314" s="2">
        <v>0</v>
      </c>
      <c r="Q8314" s="2">
        <v>0</v>
      </c>
      <c r="R8314"/>
      <c r="S8314"/>
    </row>
    <row r="8315" spans="1:19" x14ac:dyDescent="0.3">
      <c r="A8315">
        <v>8314</v>
      </c>
      <c r="B8315" t="s">
        <v>8330</v>
      </c>
      <c r="C8315" t="s">
        <v>15</v>
      </c>
      <c r="D8315" s="1">
        <v>298.8</v>
      </c>
      <c r="E8315" s="1">
        <v>310</v>
      </c>
      <c r="F8315" s="2">
        <v>1484</v>
      </c>
      <c r="G8315" s="1">
        <f>2*PI()*Predictive_Maintenance_Data[[#This Row],[Rotational speed '[rpm']]]/60</f>
        <v>155.4041165975751</v>
      </c>
      <c r="H8315" s="1">
        <v>44.9</v>
      </c>
      <c r="I8315" s="1">
        <f t="shared" si="129"/>
        <v>11.199999999999989</v>
      </c>
      <c r="J8315" s="1">
        <f>Predictive_Maintenance_Data[[#This Row],[Torque '[Nm']]]*Predictive_Maintenance_Data[[#This Row],[Angular velocity '[rad/s']]]/1000</f>
        <v>6.9776448352311213</v>
      </c>
      <c r="K8315" s="2">
        <v>80</v>
      </c>
      <c r="L8315" s="2">
        <v>0</v>
      </c>
      <c r="M8315" s="2">
        <v>0</v>
      </c>
      <c r="N8315" s="2">
        <v>0</v>
      </c>
      <c r="O8315" s="2">
        <v>0</v>
      </c>
      <c r="P8315" s="2">
        <v>0</v>
      </c>
      <c r="Q8315" s="2">
        <v>0</v>
      </c>
      <c r="R8315"/>
      <c r="S8315"/>
    </row>
    <row r="8316" spans="1:19" x14ac:dyDescent="0.3">
      <c r="A8316">
        <v>8315</v>
      </c>
      <c r="B8316" t="s">
        <v>8331</v>
      </c>
      <c r="C8316" t="s">
        <v>17</v>
      </c>
      <c r="D8316" s="1">
        <v>298.8</v>
      </c>
      <c r="E8316" s="1">
        <v>309.89999999999998</v>
      </c>
      <c r="F8316" s="2">
        <v>1739</v>
      </c>
      <c r="G8316" s="1">
        <f>2*PI()*Predictive_Maintenance_Data[[#This Row],[Rotational speed '[rpm']]]/60</f>
        <v>182.10765415308833</v>
      </c>
      <c r="H8316" s="1">
        <v>30.6</v>
      </c>
      <c r="I8316" s="1">
        <f t="shared" si="129"/>
        <v>11.099999999999966</v>
      </c>
      <c r="J8316" s="1">
        <f>Predictive_Maintenance_Data[[#This Row],[Torque '[Nm']]]*Predictive_Maintenance_Data[[#This Row],[Angular velocity '[rad/s']]]/1000</f>
        <v>5.5724942170845031</v>
      </c>
      <c r="K8316" s="2">
        <v>83</v>
      </c>
      <c r="L8316" s="2">
        <v>0</v>
      </c>
      <c r="M8316" s="2">
        <v>0</v>
      </c>
      <c r="N8316" s="2">
        <v>0</v>
      </c>
      <c r="O8316" s="2">
        <v>0</v>
      </c>
      <c r="P8316" s="2">
        <v>0</v>
      </c>
      <c r="Q8316" s="2">
        <v>0</v>
      </c>
      <c r="R8316"/>
      <c r="S8316"/>
    </row>
    <row r="8317" spans="1:19" x14ac:dyDescent="0.3">
      <c r="A8317">
        <v>8316</v>
      </c>
      <c r="B8317" t="s">
        <v>8332</v>
      </c>
      <c r="C8317" t="s">
        <v>27</v>
      </c>
      <c r="D8317" s="1">
        <v>298.7</v>
      </c>
      <c r="E8317" s="1">
        <v>309.8</v>
      </c>
      <c r="F8317" s="2">
        <v>1422</v>
      </c>
      <c r="G8317" s="1">
        <f>2*PI()*Predictive_Maintenance_Data[[#This Row],[Rotational speed '[rpm']]]/60</f>
        <v>148.91149178015618</v>
      </c>
      <c r="H8317" s="1">
        <v>40.700000000000003</v>
      </c>
      <c r="I8317" s="1">
        <f t="shared" si="129"/>
        <v>11.100000000000023</v>
      </c>
      <c r="J8317" s="1">
        <f>Predictive_Maintenance_Data[[#This Row],[Torque '[Nm']]]*Predictive_Maintenance_Data[[#This Row],[Angular velocity '[rad/s']]]/1000</f>
        <v>6.0606977154523571</v>
      </c>
      <c r="K8317" s="2">
        <v>85</v>
      </c>
      <c r="L8317" s="2">
        <v>0</v>
      </c>
      <c r="M8317" s="2">
        <v>0</v>
      </c>
      <c r="N8317" s="2">
        <v>0</v>
      </c>
      <c r="O8317" s="2">
        <v>0</v>
      </c>
      <c r="P8317" s="2">
        <v>0</v>
      </c>
      <c r="Q8317" s="2">
        <v>0</v>
      </c>
      <c r="R8317"/>
      <c r="S8317"/>
    </row>
    <row r="8318" spans="1:19" x14ac:dyDescent="0.3">
      <c r="A8318">
        <v>8317</v>
      </c>
      <c r="B8318" t="s">
        <v>8333</v>
      </c>
      <c r="C8318" t="s">
        <v>17</v>
      </c>
      <c r="D8318" s="1">
        <v>298.8</v>
      </c>
      <c r="E8318" s="1">
        <v>309.8</v>
      </c>
      <c r="F8318" s="2">
        <v>1463</v>
      </c>
      <c r="G8318" s="1">
        <f>2*PI()*Predictive_Maintenance_Data[[#This Row],[Rotational speed '[rpm']]]/60</f>
        <v>153.20500174006227</v>
      </c>
      <c r="H8318" s="1">
        <v>40</v>
      </c>
      <c r="I8318" s="1">
        <f t="shared" si="129"/>
        <v>11</v>
      </c>
      <c r="J8318" s="1">
        <f>Predictive_Maintenance_Data[[#This Row],[Torque '[Nm']]]*Predictive_Maintenance_Data[[#This Row],[Angular velocity '[rad/s']]]/1000</f>
        <v>6.1282000696024905</v>
      </c>
      <c r="K8318" s="2">
        <v>90</v>
      </c>
      <c r="L8318" s="2">
        <v>0</v>
      </c>
      <c r="M8318" s="2">
        <v>0</v>
      </c>
      <c r="N8318" s="2">
        <v>0</v>
      </c>
      <c r="O8318" s="2">
        <v>0</v>
      </c>
      <c r="P8318" s="2">
        <v>0</v>
      </c>
      <c r="Q8318" s="2">
        <v>0</v>
      </c>
      <c r="R8318"/>
      <c r="S8318"/>
    </row>
    <row r="8319" spans="1:19" x14ac:dyDescent="0.3">
      <c r="A8319">
        <v>8318</v>
      </c>
      <c r="B8319" t="s">
        <v>8334</v>
      </c>
      <c r="C8319" t="s">
        <v>17</v>
      </c>
      <c r="D8319" s="1">
        <v>298.7</v>
      </c>
      <c r="E8319" s="1">
        <v>309.7</v>
      </c>
      <c r="F8319" s="2">
        <v>1667</v>
      </c>
      <c r="G8319" s="1">
        <f>2*PI()*Predictive_Maintenance_Data[[#This Row],[Rotational speed '[rpm']]]/60</f>
        <v>174.56783178447282</v>
      </c>
      <c r="H8319" s="1">
        <v>30.4</v>
      </c>
      <c r="I8319" s="1">
        <f t="shared" si="129"/>
        <v>11</v>
      </c>
      <c r="J8319" s="1">
        <f>Predictive_Maintenance_Data[[#This Row],[Torque '[Nm']]]*Predictive_Maintenance_Data[[#This Row],[Angular velocity '[rad/s']]]/1000</f>
        <v>5.306862086247973</v>
      </c>
      <c r="K8319" s="2">
        <v>92</v>
      </c>
      <c r="L8319" s="2">
        <v>0</v>
      </c>
      <c r="M8319" s="2">
        <v>0</v>
      </c>
      <c r="N8319" s="2">
        <v>0</v>
      </c>
      <c r="O8319" s="2">
        <v>0</v>
      </c>
      <c r="P8319" s="2">
        <v>0</v>
      </c>
      <c r="Q8319" s="2">
        <v>0</v>
      </c>
      <c r="R8319"/>
      <c r="S8319"/>
    </row>
    <row r="8320" spans="1:19" x14ac:dyDescent="0.3">
      <c r="A8320">
        <v>8319</v>
      </c>
      <c r="B8320" t="s">
        <v>8335</v>
      </c>
      <c r="C8320" t="s">
        <v>27</v>
      </c>
      <c r="D8320" s="1">
        <v>298.7</v>
      </c>
      <c r="E8320" s="1">
        <v>309.7</v>
      </c>
      <c r="F8320" s="2">
        <v>1565</v>
      </c>
      <c r="G8320" s="1">
        <f>2*PI()*Predictive_Maintenance_Data[[#This Row],[Rotational speed '[rpm']]]/60</f>
        <v>163.88641676226752</v>
      </c>
      <c r="H8320" s="1">
        <v>39.299999999999997</v>
      </c>
      <c r="I8320" s="1">
        <f t="shared" si="129"/>
        <v>11</v>
      </c>
      <c r="J8320" s="1">
        <f>Predictive_Maintenance_Data[[#This Row],[Torque '[Nm']]]*Predictive_Maintenance_Data[[#This Row],[Angular velocity '[rad/s']]]/1000</f>
        <v>6.4407361787571125</v>
      </c>
      <c r="K8320" s="2">
        <v>94</v>
      </c>
      <c r="L8320" s="2">
        <v>0</v>
      </c>
      <c r="M8320" s="2">
        <v>0</v>
      </c>
      <c r="N8320" s="2">
        <v>0</v>
      </c>
      <c r="O8320" s="2">
        <v>0</v>
      </c>
      <c r="P8320" s="2">
        <v>0</v>
      </c>
      <c r="Q8320" s="2">
        <v>0</v>
      </c>
      <c r="R8320"/>
      <c r="S8320"/>
    </row>
    <row r="8321" spans="1:19" x14ac:dyDescent="0.3">
      <c r="A8321">
        <v>8320</v>
      </c>
      <c r="B8321" t="s">
        <v>8336</v>
      </c>
      <c r="C8321" t="s">
        <v>17</v>
      </c>
      <c r="D8321" s="1">
        <v>298.7</v>
      </c>
      <c r="E8321" s="1">
        <v>309.7</v>
      </c>
      <c r="F8321" s="2">
        <v>1393</v>
      </c>
      <c r="G8321" s="1">
        <f>2*PI()*Predictive_Maintenance_Data[[#This Row],[Rotational speed '[rpm']]]/60</f>
        <v>145.87461888168608</v>
      </c>
      <c r="H8321" s="1">
        <v>45.7</v>
      </c>
      <c r="I8321" s="1">
        <f t="shared" si="129"/>
        <v>11</v>
      </c>
      <c r="J8321" s="1">
        <f>Predictive_Maintenance_Data[[#This Row],[Torque '[Nm']]]*Predictive_Maintenance_Data[[#This Row],[Angular velocity '[rad/s']]]/1000</f>
        <v>6.6664700828930545</v>
      </c>
      <c r="K8321" s="2">
        <v>99</v>
      </c>
      <c r="L8321" s="2">
        <v>0</v>
      </c>
      <c r="M8321" s="2">
        <v>0</v>
      </c>
      <c r="N8321" s="2">
        <v>0</v>
      </c>
      <c r="O8321" s="2">
        <v>0</v>
      </c>
      <c r="P8321" s="2">
        <v>0</v>
      </c>
      <c r="Q8321" s="2">
        <v>0</v>
      </c>
      <c r="R8321"/>
      <c r="S8321"/>
    </row>
    <row r="8322" spans="1:19" x14ac:dyDescent="0.3">
      <c r="A8322">
        <v>8321</v>
      </c>
      <c r="B8322" t="s">
        <v>8337</v>
      </c>
      <c r="C8322" t="s">
        <v>15</v>
      </c>
      <c r="D8322" s="1">
        <v>298.8</v>
      </c>
      <c r="E8322" s="1">
        <v>309.7</v>
      </c>
      <c r="F8322" s="2">
        <v>1453</v>
      </c>
      <c r="G8322" s="1">
        <f>2*PI()*Predictive_Maintenance_Data[[#This Row],[Rotational speed '[rpm']]]/60</f>
        <v>152.15780418886564</v>
      </c>
      <c r="H8322" s="1">
        <v>47.7</v>
      </c>
      <c r="I8322" s="1">
        <f t="shared" ref="I8322:I8385" si="130">E8322-D8322</f>
        <v>10.899999999999977</v>
      </c>
      <c r="J8322" s="1">
        <f>Predictive_Maintenance_Data[[#This Row],[Torque '[Nm']]]*Predictive_Maintenance_Data[[#This Row],[Angular velocity '[rad/s']]]/1000</f>
        <v>7.2579272598088922</v>
      </c>
      <c r="K8322" s="2">
        <v>101</v>
      </c>
      <c r="L8322" s="2">
        <v>0</v>
      </c>
      <c r="M8322" s="2">
        <v>0</v>
      </c>
      <c r="N8322" s="2">
        <v>0</v>
      </c>
      <c r="O8322" s="2">
        <v>0</v>
      </c>
      <c r="P8322" s="2">
        <v>0</v>
      </c>
      <c r="Q8322" s="2">
        <v>0</v>
      </c>
      <c r="R8322"/>
      <c r="S8322"/>
    </row>
    <row r="8323" spans="1:19" x14ac:dyDescent="0.3">
      <c r="A8323">
        <v>8322</v>
      </c>
      <c r="B8323" t="s">
        <v>8338</v>
      </c>
      <c r="C8323" t="s">
        <v>17</v>
      </c>
      <c r="D8323" s="1">
        <v>298.8</v>
      </c>
      <c r="E8323" s="1">
        <v>309.60000000000002</v>
      </c>
      <c r="F8323" s="2">
        <v>1442</v>
      </c>
      <c r="G8323" s="1">
        <f>2*PI()*Predictive_Maintenance_Data[[#This Row],[Rotational speed '[rpm']]]/60</f>
        <v>151.00588688254939</v>
      </c>
      <c r="H8323" s="1">
        <v>50</v>
      </c>
      <c r="I8323" s="1">
        <f t="shared" si="130"/>
        <v>10.800000000000011</v>
      </c>
      <c r="J8323" s="1">
        <f>Predictive_Maintenance_Data[[#This Row],[Torque '[Nm']]]*Predictive_Maintenance_Data[[#This Row],[Angular velocity '[rad/s']]]/1000</f>
        <v>7.5502943441274688</v>
      </c>
      <c r="K8323" s="2">
        <v>104</v>
      </c>
      <c r="L8323" s="2">
        <v>0</v>
      </c>
      <c r="M8323" s="2">
        <v>0</v>
      </c>
      <c r="N8323" s="2">
        <v>0</v>
      </c>
      <c r="O8323" s="2">
        <v>0</v>
      </c>
      <c r="P8323" s="2">
        <v>0</v>
      </c>
      <c r="Q8323" s="2">
        <v>0</v>
      </c>
      <c r="R8323"/>
      <c r="S8323"/>
    </row>
    <row r="8324" spans="1:19" x14ac:dyDescent="0.3">
      <c r="A8324">
        <v>8323</v>
      </c>
      <c r="B8324" t="s">
        <v>8339</v>
      </c>
      <c r="C8324" t="s">
        <v>17</v>
      </c>
      <c r="D8324" s="1">
        <v>298.7</v>
      </c>
      <c r="E8324" s="1">
        <v>309.60000000000002</v>
      </c>
      <c r="F8324" s="2">
        <v>1364</v>
      </c>
      <c r="G8324" s="1">
        <f>2*PI()*Predictive_Maintenance_Data[[#This Row],[Rotational speed '[rpm']]]/60</f>
        <v>142.83774598321591</v>
      </c>
      <c r="H8324" s="1">
        <v>44.9</v>
      </c>
      <c r="I8324" s="1">
        <f t="shared" si="130"/>
        <v>10.900000000000034</v>
      </c>
      <c r="J8324" s="1">
        <f>Predictive_Maintenance_Data[[#This Row],[Torque '[Nm']]]*Predictive_Maintenance_Data[[#This Row],[Angular velocity '[rad/s']]]/1000</f>
        <v>6.4134147946463944</v>
      </c>
      <c r="K8324" s="2">
        <v>106</v>
      </c>
      <c r="L8324" s="2">
        <v>0</v>
      </c>
      <c r="M8324" s="2">
        <v>0</v>
      </c>
      <c r="N8324" s="2">
        <v>0</v>
      </c>
      <c r="O8324" s="2">
        <v>0</v>
      </c>
      <c r="P8324" s="2">
        <v>0</v>
      </c>
      <c r="Q8324" s="2">
        <v>0</v>
      </c>
      <c r="R8324"/>
      <c r="S8324"/>
    </row>
    <row r="8325" spans="1:19" x14ac:dyDescent="0.3">
      <c r="A8325">
        <v>8324</v>
      </c>
      <c r="B8325" t="s">
        <v>8340</v>
      </c>
      <c r="C8325" t="s">
        <v>27</v>
      </c>
      <c r="D8325" s="1">
        <v>298.7</v>
      </c>
      <c r="E8325" s="1">
        <v>309.5</v>
      </c>
      <c r="F8325" s="2">
        <v>1453</v>
      </c>
      <c r="G8325" s="1">
        <f>2*PI()*Predictive_Maintenance_Data[[#This Row],[Rotational speed '[rpm']]]/60</f>
        <v>152.15780418886564</v>
      </c>
      <c r="H8325" s="1">
        <v>40.4</v>
      </c>
      <c r="I8325" s="1">
        <f t="shared" si="130"/>
        <v>10.800000000000011</v>
      </c>
      <c r="J8325" s="1">
        <f>Predictive_Maintenance_Data[[#This Row],[Torque '[Nm']]]*Predictive_Maintenance_Data[[#This Row],[Angular velocity '[rad/s']]]/1000</f>
        <v>6.1471752892301721</v>
      </c>
      <c r="K8325" s="2">
        <v>108</v>
      </c>
      <c r="L8325" s="2">
        <v>0</v>
      </c>
      <c r="M8325" s="2">
        <v>0</v>
      </c>
      <c r="N8325" s="2">
        <v>0</v>
      </c>
      <c r="O8325" s="2">
        <v>0</v>
      </c>
      <c r="P8325" s="2">
        <v>0</v>
      </c>
      <c r="Q8325" s="2">
        <v>0</v>
      </c>
      <c r="R8325"/>
      <c r="S8325"/>
    </row>
    <row r="8326" spans="1:19" x14ac:dyDescent="0.3">
      <c r="A8326">
        <v>8325</v>
      </c>
      <c r="B8326" t="s">
        <v>8341</v>
      </c>
      <c r="C8326" t="s">
        <v>15</v>
      </c>
      <c r="D8326" s="1">
        <v>298.7</v>
      </c>
      <c r="E8326" s="1">
        <v>309.5</v>
      </c>
      <c r="F8326" s="2">
        <v>1394</v>
      </c>
      <c r="G8326" s="1">
        <f>2*PI()*Predictive_Maintenance_Data[[#This Row],[Rotational speed '[rpm']]]/60</f>
        <v>145.97933863680572</v>
      </c>
      <c r="H8326" s="1">
        <v>46</v>
      </c>
      <c r="I8326" s="1">
        <f t="shared" si="130"/>
        <v>10.800000000000011</v>
      </c>
      <c r="J8326" s="1">
        <f>Predictive_Maintenance_Data[[#This Row],[Torque '[Nm']]]*Predictive_Maintenance_Data[[#This Row],[Angular velocity '[rad/s']]]/1000</f>
        <v>6.7150495772930636</v>
      </c>
      <c r="K8326" s="2">
        <v>113</v>
      </c>
      <c r="L8326" s="2">
        <v>0</v>
      </c>
      <c r="M8326" s="2">
        <v>0</v>
      </c>
      <c r="N8326" s="2">
        <v>0</v>
      </c>
      <c r="O8326" s="2">
        <v>0</v>
      </c>
      <c r="P8326" s="2">
        <v>0</v>
      </c>
      <c r="Q8326" s="2">
        <v>0</v>
      </c>
      <c r="R8326"/>
      <c r="S8326"/>
    </row>
    <row r="8327" spans="1:19" x14ac:dyDescent="0.3">
      <c r="A8327">
        <v>8326</v>
      </c>
      <c r="B8327" t="s">
        <v>8342</v>
      </c>
      <c r="C8327" t="s">
        <v>15</v>
      </c>
      <c r="D8327" s="1">
        <v>298.7</v>
      </c>
      <c r="E8327" s="1">
        <v>309.5</v>
      </c>
      <c r="F8327" s="2">
        <v>1500</v>
      </c>
      <c r="G8327" s="1">
        <f>2*PI()*Predictive_Maintenance_Data[[#This Row],[Rotational speed '[rpm']]]/60</f>
        <v>157.07963267948966</v>
      </c>
      <c r="H8327" s="1">
        <v>38.799999999999997</v>
      </c>
      <c r="I8327" s="1">
        <f t="shared" si="130"/>
        <v>10.800000000000011</v>
      </c>
      <c r="J8327" s="1">
        <f>Predictive_Maintenance_Data[[#This Row],[Torque '[Nm']]]*Predictive_Maintenance_Data[[#This Row],[Angular velocity '[rad/s']]]/1000</f>
        <v>6.0946897479641988</v>
      </c>
      <c r="K8327" s="2">
        <v>116</v>
      </c>
      <c r="L8327" s="2">
        <v>0</v>
      </c>
      <c r="M8327" s="2">
        <v>0</v>
      </c>
      <c r="N8327" s="2">
        <v>0</v>
      </c>
      <c r="O8327" s="2">
        <v>0</v>
      </c>
      <c r="P8327" s="2">
        <v>0</v>
      </c>
      <c r="Q8327" s="2">
        <v>0</v>
      </c>
      <c r="R8327"/>
      <c r="S8327"/>
    </row>
    <row r="8328" spans="1:19" x14ac:dyDescent="0.3">
      <c r="A8328">
        <v>8327</v>
      </c>
      <c r="B8328" t="s">
        <v>8343</v>
      </c>
      <c r="C8328" t="s">
        <v>27</v>
      </c>
      <c r="D8328" s="1">
        <v>298.60000000000002</v>
      </c>
      <c r="E8328" s="1">
        <v>309.5</v>
      </c>
      <c r="F8328" s="2">
        <v>1523</v>
      </c>
      <c r="G8328" s="1">
        <f>2*PI()*Predictive_Maintenance_Data[[#This Row],[Rotational speed '[rpm']]]/60</f>
        <v>159.48818704724184</v>
      </c>
      <c r="H8328" s="1">
        <v>34.200000000000003</v>
      </c>
      <c r="I8328" s="1">
        <f t="shared" si="130"/>
        <v>10.899999999999977</v>
      </c>
      <c r="J8328" s="1">
        <f>Predictive_Maintenance_Data[[#This Row],[Torque '[Nm']]]*Predictive_Maintenance_Data[[#This Row],[Angular velocity '[rad/s']]]/1000</f>
        <v>5.4544959970156714</v>
      </c>
      <c r="K8328" s="2">
        <v>119</v>
      </c>
      <c r="L8328" s="2">
        <v>0</v>
      </c>
      <c r="M8328" s="2">
        <v>0</v>
      </c>
      <c r="N8328" s="2">
        <v>0</v>
      </c>
      <c r="O8328" s="2">
        <v>0</v>
      </c>
      <c r="P8328" s="2">
        <v>0</v>
      </c>
      <c r="Q8328" s="2">
        <v>0</v>
      </c>
      <c r="R8328"/>
      <c r="S8328"/>
    </row>
    <row r="8329" spans="1:19" x14ac:dyDescent="0.3">
      <c r="A8329">
        <v>8328</v>
      </c>
      <c r="B8329" t="s">
        <v>8344</v>
      </c>
      <c r="C8329" t="s">
        <v>15</v>
      </c>
      <c r="D8329" s="1">
        <v>298.7</v>
      </c>
      <c r="E8329" s="1">
        <v>309.60000000000002</v>
      </c>
      <c r="F8329" s="2">
        <v>1254</v>
      </c>
      <c r="G8329" s="1">
        <f>2*PI()*Predictive_Maintenance_Data[[#This Row],[Rotational speed '[rpm']]]/60</f>
        <v>131.31857292005336</v>
      </c>
      <c r="H8329" s="1">
        <v>57.1</v>
      </c>
      <c r="I8329" s="1">
        <f t="shared" si="130"/>
        <v>10.900000000000034</v>
      </c>
      <c r="J8329" s="1">
        <f>Predictive_Maintenance_Data[[#This Row],[Torque '[Nm']]]*Predictive_Maintenance_Data[[#This Row],[Angular velocity '[rad/s']]]/1000</f>
        <v>7.4982905137350473</v>
      </c>
      <c r="K8329" s="2">
        <v>124</v>
      </c>
      <c r="L8329" s="2">
        <v>0</v>
      </c>
      <c r="M8329" s="2">
        <v>0</v>
      </c>
      <c r="N8329" s="2">
        <v>0</v>
      </c>
      <c r="O8329" s="2">
        <v>0</v>
      </c>
      <c r="P8329" s="2">
        <v>0</v>
      </c>
      <c r="Q8329" s="2">
        <v>0</v>
      </c>
      <c r="R8329"/>
      <c r="S8329"/>
    </row>
    <row r="8330" spans="1:19" x14ac:dyDescent="0.3">
      <c r="A8330">
        <v>8329</v>
      </c>
      <c r="B8330" t="s">
        <v>8345</v>
      </c>
      <c r="C8330" t="s">
        <v>17</v>
      </c>
      <c r="D8330" s="1">
        <v>298.60000000000002</v>
      </c>
      <c r="E8330" s="1">
        <v>309.5</v>
      </c>
      <c r="F8330" s="2">
        <v>1325</v>
      </c>
      <c r="G8330" s="1">
        <f>2*PI()*Predictive_Maintenance_Data[[#This Row],[Rotational speed '[rpm']]]/60</f>
        <v>138.7536755335492</v>
      </c>
      <c r="H8330" s="1">
        <v>52.2</v>
      </c>
      <c r="I8330" s="1">
        <f t="shared" si="130"/>
        <v>10.899999999999977</v>
      </c>
      <c r="J8330" s="1">
        <f>Predictive_Maintenance_Data[[#This Row],[Torque '[Nm']]]*Predictive_Maintenance_Data[[#This Row],[Angular velocity '[rad/s']]]/1000</f>
        <v>7.2429418628512687</v>
      </c>
      <c r="K8330" s="2">
        <v>127</v>
      </c>
      <c r="L8330" s="2">
        <v>0</v>
      </c>
      <c r="M8330" s="2">
        <v>0</v>
      </c>
      <c r="N8330" s="2">
        <v>0</v>
      </c>
      <c r="O8330" s="2">
        <v>0</v>
      </c>
      <c r="P8330" s="2">
        <v>0</v>
      </c>
      <c r="Q8330" s="2">
        <v>0</v>
      </c>
      <c r="R8330"/>
      <c r="S8330"/>
    </row>
    <row r="8331" spans="1:19" x14ac:dyDescent="0.3">
      <c r="A8331">
        <v>8330</v>
      </c>
      <c r="B8331" t="s">
        <v>8346</v>
      </c>
      <c r="C8331" t="s">
        <v>17</v>
      </c>
      <c r="D8331" s="1">
        <v>298.8</v>
      </c>
      <c r="E8331" s="1">
        <v>309.7</v>
      </c>
      <c r="F8331" s="2">
        <v>1424</v>
      </c>
      <c r="G8331" s="1">
        <f>2*PI()*Predictive_Maintenance_Data[[#This Row],[Rotational speed '[rpm']]]/60</f>
        <v>149.12093129039553</v>
      </c>
      <c r="H8331" s="1">
        <v>49.6</v>
      </c>
      <c r="I8331" s="1">
        <f t="shared" si="130"/>
        <v>10.899999999999977</v>
      </c>
      <c r="J8331" s="1">
        <f>Predictive_Maintenance_Data[[#This Row],[Torque '[Nm']]]*Predictive_Maintenance_Data[[#This Row],[Angular velocity '[rad/s']]]/1000</f>
        <v>7.3963981920036188</v>
      </c>
      <c r="K8331" s="2">
        <v>129</v>
      </c>
      <c r="L8331" s="2">
        <v>0</v>
      </c>
      <c r="M8331" s="2">
        <v>0</v>
      </c>
      <c r="N8331" s="2">
        <v>0</v>
      </c>
      <c r="O8331" s="2">
        <v>0</v>
      </c>
      <c r="P8331" s="2">
        <v>0</v>
      </c>
      <c r="Q8331" s="2">
        <v>0</v>
      </c>
      <c r="R8331"/>
      <c r="S8331"/>
    </row>
    <row r="8332" spans="1:19" x14ac:dyDescent="0.3">
      <c r="A8332">
        <v>8331</v>
      </c>
      <c r="B8332" t="s">
        <v>8347</v>
      </c>
      <c r="C8332" t="s">
        <v>17</v>
      </c>
      <c r="D8332" s="1">
        <v>298.8</v>
      </c>
      <c r="E8332" s="1">
        <v>309.7</v>
      </c>
      <c r="F8332" s="2">
        <v>1505</v>
      </c>
      <c r="G8332" s="1">
        <f>2*PI()*Predictive_Maintenance_Data[[#This Row],[Rotational speed '[rpm']]]/60</f>
        <v>157.60323145508795</v>
      </c>
      <c r="H8332" s="1">
        <v>39</v>
      </c>
      <c r="I8332" s="1">
        <f t="shared" si="130"/>
        <v>10.899999999999977</v>
      </c>
      <c r="J8332" s="1">
        <f>Predictive_Maintenance_Data[[#This Row],[Torque '[Nm']]]*Predictive_Maintenance_Data[[#This Row],[Angular velocity '[rad/s']]]/1000</f>
        <v>6.1465260267484298</v>
      </c>
      <c r="K8332" s="2">
        <v>131</v>
      </c>
      <c r="L8332" s="2">
        <v>0</v>
      </c>
      <c r="M8332" s="2">
        <v>0</v>
      </c>
      <c r="N8332" s="2">
        <v>0</v>
      </c>
      <c r="O8332" s="2">
        <v>0</v>
      </c>
      <c r="P8332" s="2">
        <v>0</v>
      </c>
      <c r="Q8332" s="2">
        <v>0</v>
      </c>
      <c r="R8332"/>
      <c r="S8332"/>
    </row>
    <row r="8333" spans="1:19" x14ac:dyDescent="0.3">
      <c r="A8333">
        <v>8332</v>
      </c>
      <c r="B8333" t="s">
        <v>8348</v>
      </c>
      <c r="C8333" t="s">
        <v>15</v>
      </c>
      <c r="D8333" s="1">
        <v>298.8</v>
      </c>
      <c r="E8333" s="1">
        <v>309.7</v>
      </c>
      <c r="F8333" s="2">
        <v>1392</v>
      </c>
      <c r="G8333" s="1">
        <f>2*PI()*Predictive_Maintenance_Data[[#This Row],[Rotational speed '[rpm']]]/60</f>
        <v>145.7698991265664</v>
      </c>
      <c r="H8333" s="1">
        <v>48.7</v>
      </c>
      <c r="I8333" s="1">
        <f t="shared" si="130"/>
        <v>10.899999999999977</v>
      </c>
      <c r="J8333" s="1">
        <f>Predictive_Maintenance_Data[[#This Row],[Torque '[Nm']]]*Predictive_Maintenance_Data[[#This Row],[Angular velocity '[rad/s']]]/1000</f>
        <v>7.098994087463784</v>
      </c>
      <c r="K8333" s="2">
        <v>133</v>
      </c>
      <c r="L8333" s="2">
        <v>0</v>
      </c>
      <c r="M8333" s="2">
        <v>0</v>
      </c>
      <c r="N8333" s="2">
        <v>0</v>
      </c>
      <c r="O8333" s="2">
        <v>0</v>
      </c>
      <c r="P8333" s="2">
        <v>0</v>
      </c>
      <c r="Q8333" s="2">
        <v>0</v>
      </c>
      <c r="R8333"/>
      <c r="S8333"/>
    </row>
    <row r="8334" spans="1:19" x14ac:dyDescent="0.3">
      <c r="A8334">
        <v>8333</v>
      </c>
      <c r="B8334" t="s">
        <v>8349</v>
      </c>
      <c r="C8334" t="s">
        <v>17</v>
      </c>
      <c r="D8334" s="1">
        <v>298.8</v>
      </c>
      <c r="E8334" s="1">
        <v>309.7</v>
      </c>
      <c r="F8334" s="2">
        <v>1529</v>
      </c>
      <c r="G8334" s="1">
        <f>2*PI()*Predictive_Maintenance_Data[[#This Row],[Rotational speed '[rpm']]]/60</f>
        <v>160.1165055779598</v>
      </c>
      <c r="H8334" s="1">
        <v>44</v>
      </c>
      <c r="I8334" s="1">
        <f t="shared" si="130"/>
        <v>10.899999999999977</v>
      </c>
      <c r="J8334" s="1">
        <f>Predictive_Maintenance_Data[[#This Row],[Torque '[Nm']]]*Predictive_Maintenance_Data[[#This Row],[Angular velocity '[rad/s']]]/1000</f>
        <v>7.0451262454302315</v>
      </c>
      <c r="K8334" s="2">
        <v>136</v>
      </c>
      <c r="L8334" s="2">
        <v>0</v>
      </c>
      <c r="M8334" s="2">
        <v>0</v>
      </c>
      <c r="N8334" s="2">
        <v>0</v>
      </c>
      <c r="O8334" s="2">
        <v>0</v>
      </c>
      <c r="P8334" s="2">
        <v>0</v>
      </c>
      <c r="Q8334" s="2">
        <v>0</v>
      </c>
      <c r="R8334"/>
      <c r="S8334"/>
    </row>
    <row r="8335" spans="1:19" x14ac:dyDescent="0.3">
      <c r="A8335">
        <v>8334</v>
      </c>
      <c r="B8335" t="s">
        <v>8350</v>
      </c>
      <c r="C8335" t="s">
        <v>15</v>
      </c>
      <c r="D8335" s="1">
        <v>298.8</v>
      </c>
      <c r="E8335" s="1">
        <v>309.7</v>
      </c>
      <c r="F8335" s="2">
        <v>1477</v>
      </c>
      <c r="G8335" s="1">
        <f>2*PI()*Predictive_Maintenance_Data[[#This Row],[Rotational speed '[rpm']]]/60</f>
        <v>154.67107831173746</v>
      </c>
      <c r="H8335" s="1">
        <v>48.5</v>
      </c>
      <c r="I8335" s="1">
        <f t="shared" si="130"/>
        <v>10.899999999999977</v>
      </c>
      <c r="J8335" s="1">
        <f>Predictive_Maintenance_Data[[#This Row],[Torque '[Nm']]]*Predictive_Maintenance_Data[[#This Row],[Angular velocity '[rad/s']]]/1000</f>
        <v>7.5015472981192666</v>
      </c>
      <c r="K8335" s="2">
        <v>138</v>
      </c>
      <c r="L8335" s="2">
        <v>0</v>
      </c>
      <c r="M8335" s="2">
        <v>0</v>
      </c>
      <c r="N8335" s="2">
        <v>0</v>
      </c>
      <c r="O8335" s="2">
        <v>0</v>
      </c>
      <c r="P8335" s="2">
        <v>0</v>
      </c>
      <c r="Q8335" s="2">
        <v>0</v>
      </c>
      <c r="R8335"/>
      <c r="S8335"/>
    </row>
    <row r="8336" spans="1:19" x14ac:dyDescent="0.3">
      <c r="A8336">
        <v>8335</v>
      </c>
      <c r="B8336" t="s">
        <v>8351</v>
      </c>
      <c r="C8336" t="s">
        <v>15</v>
      </c>
      <c r="D8336" s="1">
        <v>298.8</v>
      </c>
      <c r="E8336" s="1">
        <v>309.7</v>
      </c>
      <c r="F8336" s="2">
        <v>1459</v>
      </c>
      <c r="G8336" s="1">
        <f>2*PI()*Predictive_Maintenance_Data[[#This Row],[Rotational speed '[rpm']]]/60</f>
        <v>152.7861227195836</v>
      </c>
      <c r="H8336" s="1">
        <v>47.3</v>
      </c>
      <c r="I8336" s="1">
        <f t="shared" si="130"/>
        <v>10.899999999999977</v>
      </c>
      <c r="J8336" s="1">
        <f>Predictive_Maintenance_Data[[#This Row],[Torque '[Nm']]]*Predictive_Maintenance_Data[[#This Row],[Angular velocity '[rad/s']]]/1000</f>
        <v>7.2267836046363039</v>
      </c>
      <c r="K8336" s="2">
        <v>141</v>
      </c>
      <c r="L8336" s="2">
        <v>0</v>
      </c>
      <c r="M8336" s="2">
        <v>0</v>
      </c>
      <c r="N8336" s="2">
        <v>0</v>
      </c>
      <c r="O8336" s="2">
        <v>0</v>
      </c>
      <c r="P8336" s="2">
        <v>0</v>
      </c>
      <c r="Q8336" s="2">
        <v>0</v>
      </c>
      <c r="R8336"/>
      <c r="S8336"/>
    </row>
    <row r="8337" spans="1:19" x14ac:dyDescent="0.3">
      <c r="A8337">
        <v>8336</v>
      </c>
      <c r="B8337" t="s">
        <v>8352</v>
      </c>
      <c r="C8337" t="s">
        <v>15</v>
      </c>
      <c r="D8337" s="1">
        <v>299</v>
      </c>
      <c r="E8337" s="1">
        <v>309.8</v>
      </c>
      <c r="F8337" s="2">
        <v>2240</v>
      </c>
      <c r="G8337" s="1">
        <f>2*PI()*Predictive_Maintenance_Data[[#This Row],[Rotational speed '[rpm']]]/60</f>
        <v>234.57225146803788</v>
      </c>
      <c r="H8337" s="1">
        <v>15.9</v>
      </c>
      <c r="I8337" s="1">
        <f t="shared" si="130"/>
        <v>10.800000000000011</v>
      </c>
      <c r="J8337" s="1">
        <f>Predictive_Maintenance_Data[[#This Row],[Torque '[Nm']]]*Predictive_Maintenance_Data[[#This Row],[Angular velocity '[rad/s']]]/1000</f>
        <v>3.729698798341802</v>
      </c>
      <c r="K8337" s="2">
        <v>144</v>
      </c>
      <c r="L8337" s="2">
        <v>0</v>
      </c>
      <c r="M8337" s="2">
        <v>0</v>
      </c>
      <c r="N8337" s="2">
        <v>0</v>
      </c>
      <c r="O8337" s="2">
        <v>0</v>
      </c>
      <c r="P8337" s="2">
        <v>0</v>
      </c>
      <c r="Q8337" s="2">
        <v>0</v>
      </c>
      <c r="R8337"/>
      <c r="S8337"/>
    </row>
    <row r="8338" spans="1:19" x14ac:dyDescent="0.3">
      <c r="A8338">
        <v>8337</v>
      </c>
      <c r="B8338" t="s">
        <v>8353</v>
      </c>
      <c r="C8338" t="s">
        <v>17</v>
      </c>
      <c r="D8338" s="1">
        <v>298.89999999999998</v>
      </c>
      <c r="E8338" s="1">
        <v>309.7</v>
      </c>
      <c r="F8338" s="2">
        <v>1449</v>
      </c>
      <c r="G8338" s="1">
        <f>2*PI()*Predictive_Maintenance_Data[[#This Row],[Rotational speed '[rpm']]]/60</f>
        <v>151.73892516838703</v>
      </c>
      <c r="H8338" s="1">
        <v>48.8</v>
      </c>
      <c r="I8338" s="1">
        <f t="shared" si="130"/>
        <v>10.800000000000011</v>
      </c>
      <c r="J8338" s="1">
        <f>Predictive_Maintenance_Data[[#This Row],[Torque '[Nm']]]*Predictive_Maintenance_Data[[#This Row],[Angular velocity '[rad/s']]]/1000</f>
        <v>7.4048595482172868</v>
      </c>
      <c r="K8338" s="2">
        <v>147</v>
      </c>
      <c r="L8338" s="2">
        <v>0</v>
      </c>
      <c r="M8338" s="2">
        <v>0</v>
      </c>
      <c r="N8338" s="2">
        <v>0</v>
      </c>
      <c r="O8338" s="2">
        <v>0</v>
      </c>
      <c r="P8338" s="2">
        <v>0</v>
      </c>
      <c r="Q8338" s="2">
        <v>0</v>
      </c>
      <c r="R8338"/>
      <c r="S8338"/>
    </row>
    <row r="8339" spans="1:19" x14ac:dyDescent="0.3">
      <c r="A8339">
        <v>8338</v>
      </c>
      <c r="B8339" t="s">
        <v>8354</v>
      </c>
      <c r="C8339" t="s">
        <v>15</v>
      </c>
      <c r="D8339" s="1">
        <v>298.8</v>
      </c>
      <c r="E8339" s="1">
        <v>309.7</v>
      </c>
      <c r="F8339" s="2">
        <v>1589</v>
      </c>
      <c r="G8339" s="1">
        <f>2*PI()*Predictive_Maintenance_Data[[#This Row],[Rotational speed '[rpm']]]/60</f>
        <v>166.39969088513939</v>
      </c>
      <c r="H8339" s="1">
        <v>35.299999999999997</v>
      </c>
      <c r="I8339" s="1">
        <f t="shared" si="130"/>
        <v>10.899999999999977</v>
      </c>
      <c r="J8339" s="1">
        <f>Predictive_Maintenance_Data[[#This Row],[Torque '[Nm']]]*Predictive_Maintenance_Data[[#This Row],[Angular velocity '[rad/s']]]/1000</f>
        <v>5.8739090882454201</v>
      </c>
      <c r="K8339" s="2">
        <v>149</v>
      </c>
      <c r="L8339" s="2">
        <v>0</v>
      </c>
      <c r="M8339" s="2">
        <v>0</v>
      </c>
      <c r="N8339" s="2">
        <v>0</v>
      </c>
      <c r="O8339" s="2">
        <v>0</v>
      </c>
      <c r="P8339" s="2">
        <v>0</v>
      </c>
      <c r="Q8339" s="2">
        <v>0</v>
      </c>
      <c r="R8339"/>
      <c r="S8339"/>
    </row>
    <row r="8340" spans="1:19" x14ac:dyDescent="0.3">
      <c r="A8340">
        <v>8339</v>
      </c>
      <c r="B8340" t="s">
        <v>8355</v>
      </c>
      <c r="C8340" t="s">
        <v>17</v>
      </c>
      <c r="D8340" s="1">
        <v>298.8</v>
      </c>
      <c r="E8340" s="1">
        <v>309.7</v>
      </c>
      <c r="F8340" s="2">
        <v>1740</v>
      </c>
      <c r="G8340" s="1">
        <f>2*PI()*Predictive_Maintenance_Data[[#This Row],[Rotational speed '[rpm']]]/60</f>
        <v>182.21237390820801</v>
      </c>
      <c r="H8340" s="1">
        <v>28.5</v>
      </c>
      <c r="I8340" s="1">
        <f t="shared" si="130"/>
        <v>10.899999999999977</v>
      </c>
      <c r="J8340" s="1">
        <f>Predictive_Maintenance_Data[[#This Row],[Torque '[Nm']]]*Predictive_Maintenance_Data[[#This Row],[Angular velocity '[rad/s']]]/1000</f>
        <v>5.1930526563839283</v>
      </c>
      <c r="K8340" s="2">
        <v>152</v>
      </c>
      <c r="L8340" s="2">
        <v>0</v>
      </c>
      <c r="M8340" s="2">
        <v>0</v>
      </c>
      <c r="N8340" s="2">
        <v>0</v>
      </c>
      <c r="O8340" s="2">
        <v>0</v>
      </c>
      <c r="P8340" s="2">
        <v>0</v>
      </c>
      <c r="Q8340" s="2">
        <v>0</v>
      </c>
      <c r="R8340"/>
      <c r="S8340"/>
    </row>
    <row r="8341" spans="1:19" x14ac:dyDescent="0.3">
      <c r="A8341">
        <v>8340</v>
      </c>
      <c r="B8341" t="s">
        <v>8356</v>
      </c>
      <c r="C8341" t="s">
        <v>15</v>
      </c>
      <c r="D8341" s="1">
        <v>298.8</v>
      </c>
      <c r="E8341" s="1">
        <v>309.7</v>
      </c>
      <c r="F8341" s="2">
        <v>1499</v>
      </c>
      <c r="G8341" s="1">
        <f>2*PI()*Predictive_Maintenance_Data[[#This Row],[Rotational speed '[rpm']]]/60</f>
        <v>156.97491292436999</v>
      </c>
      <c r="H8341" s="1">
        <v>40.299999999999997</v>
      </c>
      <c r="I8341" s="1">
        <f t="shared" si="130"/>
        <v>10.899999999999977</v>
      </c>
      <c r="J8341" s="1">
        <f>Predictive_Maintenance_Data[[#This Row],[Torque '[Nm']]]*Predictive_Maintenance_Data[[#This Row],[Angular velocity '[rad/s']]]/1000</f>
        <v>6.3260889908521101</v>
      </c>
      <c r="K8341" s="2">
        <v>154</v>
      </c>
      <c r="L8341" s="2">
        <v>0</v>
      </c>
      <c r="M8341" s="2">
        <v>0</v>
      </c>
      <c r="N8341" s="2">
        <v>0</v>
      </c>
      <c r="O8341" s="2">
        <v>0</v>
      </c>
      <c r="P8341" s="2">
        <v>0</v>
      </c>
      <c r="Q8341" s="2">
        <v>0</v>
      </c>
      <c r="R8341"/>
      <c r="S8341"/>
    </row>
    <row r="8342" spans="1:19" x14ac:dyDescent="0.3">
      <c r="A8342">
        <v>8341</v>
      </c>
      <c r="B8342" t="s">
        <v>8357</v>
      </c>
      <c r="C8342" t="s">
        <v>15</v>
      </c>
      <c r="D8342" s="1">
        <v>298.8</v>
      </c>
      <c r="E8342" s="1">
        <v>309.7</v>
      </c>
      <c r="F8342" s="2">
        <v>1480</v>
      </c>
      <c r="G8342" s="1">
        <f>2*PI()*Predictive_Maintenance_Data[[#This Row],[Rotational speed '[rpm']]]/60</f>
        <v>154.98523757709646</v>
      </c>
      <c r="H8342" s="1">
        <v>38.1</v>
      </c>
      <c r="I8342" s="1">
        <f t="shared" si="130"/>
        <v>10.899999999999977</v>
      </c>
      <c r="J8342" s="1">
        <f>Predictive_Maintenance_Data[[#This Row],[Torque '[Nm']]]*Predictive_Maintenance_Data[[#This Row],[Angular velocity '[rad/s']]]/1000</f>
        <v>5.9049375516873752</v>
      </c>
      <c r="K8342" s="2">
        <v>157</v>
      </c>
      <c r="L8342" s="2">
        <v>0</v>
      </c>
      <c r="M8342" s="2">
        <v>0</v>
      </c>
      <c r="N8342" s="2">
        <v>0</v>
      </c>
      <c r="O8342" s="2">
        <v>0</v>
      </c>
      <c r="P8342" s="2">
        <v>0</v>
      </c>
      <c r="Q8342" s="2">
        <v>0</v>
      </c>
      <c r="R8342"/>
      <c r="S8342"/>
    </row>
    <row r="8343" spans="1:19" x14ac:dyDescent="0.3">
      <c r="A8343">
        <v>8342</v>
      </c>
      <c r="B8343" t="s">
        <v>8358</v>
      </c>
      <c r="C8343" t="s">
        <v>17</v>
      </c>
      <c r="D8343" s="1">
        <v>298.8</v>
      </c>
      <c r="E8343" s="1">
        <v>309.7</v>
      </c>
      <c r="F8343" s="2">
        <v>1751</v>
      </c>
      <c r="G8343" s="1">
        <f>2*PI()*Predictive_Maintenance_Data[[#This Row],[Rotational speed '[rpm']]]/60</f>
        <v>183.36429121452426</v>
      </c>
      <c r="H8343" s="1">
        <v>29.6</v>
      </c>
      <c r="I8343" s="1">
        <f t="shared" si="130"/>
        <v>10.899999999999977</v>
      </c>
      <c r="J8343" s="1">
        <f>Predictive_Maintenance_Data[[#This Row],[Torque '[Nm']]]*Predictive_Maintenance_Data[[#This Row],[Angular velocity '[rad/s']]]/1000</f>
        <v>5.4275830199499184</v>
      </c>
      <c r="K8343" s="2">
        <v>160</v>
      </c>
      <c r="L8343" s="2">
        <v>0</v>
      </c>
      <c r="M8343" s="2">
        <v>0</v>
      </c>
      <c r="N8343" s="2">
        <v>0</v>
      </c>
      <c r="O8343" s="2">
        <v>0</v>
      </c>
      <c r="P8343" s="2">
        <v>0</v>
      </c>
      <c r="Q8343" s="2">
        <v>0</v>
      </c>
      <c r="R8343"/>
      <c r="S8343"/>
    </row>
    <row r="8344" spans="1:19" x14ac:dyDescent="0.3">
      <c r="A8344">
        <v>8343</v>
      </c>
      <c r="B8344" t="s">
        <v>8359</v>
      </c>
      <c r="C8344" t="s">
        <v>17</v>
      </c>
      <c r="D8344" s="1">
        <v>298.7</v>
      </c>
      <c r="E8344" s="1">
        <v>309.7</v>
      </c>
      <c r="F8344" s="2">
        <v>1510</v>
      </c>
      <c r="G8344" s="1">
        <f>2*PI()*Predictive_Maintenance_Data[[#This Row],[Rotational speed '[rpm']]]/60</f>
        <v>158.12683023068624</v>
      </c>
      <c r="H8344" s="1">
        <v>40.6</v>
      </c>
      <c r="I8344" s="1">
        <f t="shared" si="130"/>
        <v>11</v>
      </c>
      <c r="J8344" s="1">
        <f>Predictive_Maintenance_Data[[#This Row],[Torque '[Nm']]]*Predictive_Maintenance_Data[[#This Row],[Angular velocity '[rad/s']]]/1000</f>
        <v>6.4199493073658616</v>
      </c>
      <c r="K8344" s="2">
        <v>162</v>
      </c>
      <c r="L8344" s="2">
        <v>0</v>
      </c>
      <c r="M8344" s="2">
        <v>0</v>
      </c>
      <c r="N8344" s="2">
        <v>0</v>
      </c>
      <c r="O8344" s="2">
        <v>0</v>
      </c>
      <c r="P8344" s="2">
        <v>0</v>
      </c>
      <c r="Q8344" s="2">
        <v>0</v>
      </c>
      <c r="R8344"/>
      <c r="S8344"/>
    </row>
    <row r="8345" spans="1:19" x14ac:dyDescent="0.3">
      <c r="A8345">
        <v>8344</v>
      </c>
      <c r="B8345" t="s">
        <v>8360</v>
      </c>
      <c r="C8345" t="s">
        <v>27</v>
      </c>
      <c r="D8345" s="1">
        <v>298.8</v>
      </c>
      <c r="E8345" s="1">
        <v>309.8</v>
      </c>
      <c r="F8345" s="2">
        <v>1437</v>
      </c>
      <c r="G8345" s="1">
        <f>2*PI()*Predictive_Maintenance_Data[[#This Row],[Rotational speed '[rpm']]]/60</f>
        <v>150.4822881069511</v>
      </c>
      <c r="H8345" s="1">
        <v>48.2</v>
      </c>
      <c r="I8345" s="1">
        <f t="shared" si="130"/>
        <v>11</v>
      </c>
      <c r="J8345" s="1">
        <f>Predictive_Maintenance_Data[[#This Row],[Torque '[Nm']]]*Predictive_Maintenance_Data[[#This Row],[Angular velocity '[rad/s']]]/1000</f>
        <v>7.2532462867550436</v>
      </c>
      <c r="K8345" s="2">
        <v>164</v>
      </c>
      <c r="L8345" s="2">
        <v>0</v>
      </c>
      <c r="M8345" s="2">
        <v>0</v>
      </c>
      <c r="N8345" s="2">
        <v>0</v>
      </c>
      <c r="O8345" s="2">
        <v>0</v>
      </c>
      <c r="P8345" s="2">
        <v>0</v>
      </c>
      <c r="Q8345" s="2">
        <v>0</v>
      </c>
      <c r="R8345"/>
      <c r="S8345"/>
    </row>
    <row r="8346" spans="1:19" x14ac:dyDescent="0.3">
      <c r="A8346">
        <v>8345</v>
      </c>
      <c r="B8346" t="s">
        <v>8361</v>
      </c>
      <c r="C8346" t="s">
        <v>17</v>
      </c>
      <c r="D8346" s="1">
        <v>298.8</v>
      </c>
      <c r="E8346" s="1">
        <v>309.7</v>
      </c>
      <c r="F8346" s="2">
        <v>1609</v>
      </c>
      <c r="G8346" s="1">
        <f>2*PI()*Predictive_Maintenance_Data[[#This Row],[Rotational speed '[rpm']]]/60</f>
        <v>168.49408598753254</v>
      </c>
      <c r="H8346" s="1">
        <v>40.4</v>
      </c>
      <c r="I8346" s="1">
        <f t="shared" si="130"/>
        <v>10.899999999999977</v>
      </c>
      <c r="J8346" s="1">
        <f>Predictive_Maintenance_Data[[#This Row],[Torque '[Nm']]]*Predictive_Maintenance_Data[[#This Row],[Angular velocity '[rad/s']]]/1000</f>
        <v>6.8071610738963146</v>
      </c>
      <c r="K8346" s="2">
        <v>169</v>
      </c>
      <c r="L8346" s="2">
        <v>0</v>
      </c>
      <c r="M8346" s="2">
        <v>0</v>
      </c>
      <c r="N8346" s="2">
        <v>0</v>
      </c>
      <c r="O8346" s="2">
        <v>0</v>
      </c>
      <c r="P8346" s="2">
        <v>0</v>
      </c>
      <c r="Q8346" s="2">
        <v>0</v>
      </c>
      <c r="R8346"/>
      <c r="S8346"/>
    </row>
    <row r="8347" spans="1:19" x14ac:dyDescent="0.3">
      <c r="A8347">
        <v>8346</v>
      </c>
      <c r="B8347" t="s">
        <v>8362</v>
      </c>
      <c r="C8347" t="s">
        <v>27</v>
      </c>
      <c r="D8347" s="1">
        <v>298.8</v>
      </c>
      <c r="E8347" s="1">
        <v>309.8</v>
      </c>
      <c r="F8347" s="2">
        <v>1490</v>
      </c>
      <c r="G8347" s="1">
        <f>2*PI()*Predictive_Maintenance_Data[[#This Row],[Rotational speed '[rpm']]]/60</f>
        <v>156.03243512829306</v>
      </c>
      <c r="H8347" s="1">
        <v>35.9</v>
      </c>
      <c r="I8347" s="1">
        <f t="shared" si="130"/>
        <v>11</v>
      </c>
      <c r="J8347" s="1">
        <f>Predictive_Maintenance_Data[[#This Row],[Torque '[Nm']]]*Predictive_Maintenance_Data[[#This Row],[Angular velocity '[rad/s']]]/1000</f>
        <v>5.6015644211057207</v>
      </c>
      <c r="K8347" s="2">
        <v>171</v>
      </c>
      <c r="L8347" s="2">
        <v>0</v>
      </c>
      <c r="M8347" s="2">
        <v>0</v>
      </c>
      <c r="N8347" s="2">
        <v>0</v>
      </c>
      <c r="O8347" s="2">
        <v>0</v>
      </c>
      <c r="P8347" s="2">
        <v>0</v>
      </c>
      <c r="Q8347" s="2">
        <v>0</v>
      </c>
      <c r="R8347"/>
      <c r="S8347"/>
    </row>
    <row r="8348" spans="1:19" x14ac:dyDescent="0.3">
      <c r="A8348">
        <v>8347</v>
      </c>
      <c r="B8348" t="s">
        <v>8363</v>
      </c>
      <c r="C8348" t="s">
        <v>17</v>
      </c>
      <c r="D8348" s="1">
        <v>298.7</v>
      </c>
      <c r="E8348" s="1">
        <v>309.7</v>
      </c>
      <c r="F8348" s="2">
        <v>1601</v>
      </c>
      <c r="G8348" s="1">
        <f>2*PI()*Predictive_Maintenance_Data[[#This Row],[Rotational speed '[rpm']]]/60</f>
        <v>167.65632794657529</v>
      </c>
      <c r="H8348" s="1">
        <v>35.700000000000003</v>
      </c>
      <c r="I8348" s="1">
        <f t="shared" si="130"/>
        <v>11</v>
      </c>
      <c r="J8348" s="1">
        <f>Predictive_Maintenance_Data[[#This Row],[Torque '[Nm']]]*Predictive_Maintenance_Data[[#This Row],[Angular velocity '[rad/s']]]/1000</f>
        <v>5.9853309076927381</v>
      </c>
      <c r="K8348" s="2">
        <v>176</v>
      </c>
      <c r="L8348" s="2">
        <v>0</v>
      </c>
      <c r="M8348" s="2">
        <v>0</v>
      </c>
      <c r="N8348" s="2">
        <v>0</v>
      </c>
      <c r="O8348" s="2">
        <v>0</v>
      </c>
      <c r="P8348" s="2">
        <v>0</v>
      </c>
      <c r="Q8348" s="2">
        <v>0</v>
      </c>
      <c r="R8348"/>
      <c r="S8348"/>
    </row>
    <row r="8349" spans="1:19" x14ac:dyDescent="0.3">
      <c r="A8349">
        <v>8348</v>
      </c>
      <c r="B8349" t="s">
        <v>8364</v>
      </c>
      <c r="C8349" t="s">
        <v>17</v>
      </c>
      <c r="D8349" s="1">
        <v>298.7</v>
      </c>
      <c r="E8349" s="1">
        <v>309.60000000000002</v>
      </c>
      <c r="F8349" s="2">
        <v>1665</v>
      </c>
      <c r="G8349" s="1">
        <f>2*PI()*Predictive_Maintenance_Data[[#This Row],[Rotational speed '[rpm']]]/60</f>
        <v>174.35839227423352</v>
      </c>
      <c r="H8349" s="1">
        <v>31.1</v>
      </c>
      <c r="I8349" s="1">
        <f t="shared" si="130"/>
        <v>10.900000000000034</v>
      </c>
      <c r="J8349" s="1">
        <f>Predictive_Maintenance_Data[[#This Row],[Torque '[Nm']]]*Predictive_Maintenance_Data[[#This Row],[Angular velocity '[rad/s']]]/1000</f>
        <v>5.4225459997286629</v>
      </c>
      <c r="K8349" s="2">
        <v>178</v>
      </c>
      <c r="L8349" s="2">
        <v>0</v>
      </c>
      <c r="M8349" s="2">
        <v>0</v>
      </c>
      <c r="N8349" s="2">
        <v>0</v>
      </c>
      <c r="O8349" s="2">
        <v>0</v>
      </c>
      <c r="P8349" s="2">
        <v>0</v>
      </c>
      <c r="Q8349" s="2">
        <v>0</v>
      </c>
      <c r="R8349"/>
      <c r="S8349"/>
    </row>
    <row r="8350" spans="1:19" x14ac:dyDescent="0.3">
      <c r="A8350">
        <v>8349</v>
      </c>
      <c r="B8350" t="s">
        <v>8365</v>
      </c>
      <c r="C8350" t="s">
        <v>15</v>
      </c>
      <c r="D8350" s="1">
        <v>298.7</v>
      </c>
      <c r="E8350" s="1">
        <v>309.60000000000002</v>
      </c>
      <c r="F8350" s="2">
        <v>1452</v>
      </c>
      <c r="G8350" s="1">
        <f>2*PI()*Predictive_Maintenance_Data[[#This Row],[Rotational speed '[rpm']]]/60</f>
        <v>152.05308443374599</v>
      </c>
      <c r="H8350" s="1">
        <v>42.7</v>
      </c>
      <c r="I8350" s="1">
        <f t="shared" si="130"/>
        <v>10.900000000000034</v>
      </c>
      <c r="J8350" s="1">
        <f>Predictive_Maintenance_Data[[#This Row],[Torque '[Nm']]]*Predictive_Maintenance_Data[[#This Row],[Angular velocity '[rad/s']]]/1000</f>
        <v>6.4926667053209544</v>
      </c>
      <c r="K8350" s="2">
        <v>180</v>
      </c>
      <c r="L8350" s="2">
        <v>0</v>
      </c>
      <c r="M8350" s="2">
        <v>0</v>
      </c>
      <c r="N8350" s="2">
        <v>0</v>
      </c>
      <c r="O8350" s="2">
        <v>0</v>
      </c>
      <c r="P8350" s="2">
        <v>0</v>
      </c>
      <c r="Q8350" s="2">
        <v>0</v>
      </c>
      <c r="R8350"/>
      <c r="S8350"/>
    </row>
    <row r="8351" spans="1:19" x14ac:dyDescent="0.3">
      <c r="A8351">
        <v>8350</v>
      </c>
      <c r="B8351" t="s">
        <v>8366</v>
      </c>
      <c r="C8351" t="s">
        <v>15</v>
      </c>
      <c r="D8351" s="1">
        <v>298.7</v>
      </c>
      <c r="E8351" s="1">
        <v>309.5</v>
      </c>
      <c r="F8351" s="2">
        <v>1487</v>
      </c>
      <c r="G8351" s="1">
        <f>2*PI()*Predictive_Maintenance_Data[[#This Row],[Rotational speed '[rpm']]]/60</f>
        <v>155.71827586293409</v>
      </c>
      <c r="H8351" s="1">
        <v>33.6</v>
      </c>
      <c r="I8351" s="1">
        <f t="shared" si="130"/>
        <v>10.800000000000011</v>
      </c>
      <c r="J8351" s="1">
        <f>Predictive_Maintenance_Data[[#This Row],[Torque '[Nm']]]*Predictive_Maintenance_Data[[#This Row],[Angular velocity '[rad/s']]]/1000</f>
        <v>5.2321340689945854</v>
      </c>
      <c r="K8351" s="2">
        <v>183</v>
      </c>
      <c r="L8351" s="2">
        <v>0</v>
      </c>
      <c r="M8351" s="2">
        <v>0</v>
      </c>
      <c r="N8351" s="2">
        <v>0</v>
      </c>
      <c r="O8351" s="2">
        <v>0</v>
      </c>
      <c r="P8351" s="2">
        <v>0</v>
      </c>
      <c r="Q8351" s="2">
        <v>0</v>
      </c>
      <c r="R8351"/>
      <c r="S8351"/>
    </row>
    <row r="8352" spans="1:19" x14ac:dyDescent="0.3">
      <c r="A8352">
        <v>8351</v>
      </c>
      <c r="B8352" t="s">
        <v>8367</v>
      </c>
      <c r="C8352" t="s">
        <v>15</v>
      </c>
      <c r="D8352" s="1">
        <v>298.7</v>
      </c>
      <c r="E8352" s="1">
        <v>309.60000000000002</v>
      </c>
      <c r="F8352" s="2">
        <v>1382</v>
      </c>
      <c r="G8352" s="1">
        <f>2*PI()*Predictive_Maintenance_Data[[#This Row],[Rotational speed '[rpm']]]/60</f>
        <v>144.7227015753698</v>
      </c>
      <c r="H8352" s="1">
        <v>48.1</v>
      </c>
      <c r="I8352" s="1">
        <f t="shared" si="130"/>
        <v>10.900000000000034</v>
      </c>
      <c r="J8352" s="1">
        <f>Predictive_Maintenance_Data[[#This Row],[Torque '[Nm']]]*Predictive_Maintenance_Data[[#This Row],[Angular velocity '[rad/s']]]/1000</f>
        <v>6.961161945775288</v>
      </c>
      <c r="K8352" s="2">
        <v>186</v>
      </c>
      <c r="L8352" s="2">
        <v>0</v>
      </c>
      <c r="M8352" s="2">
        <v>0</v>
      </c>
      <c r="N8352" s="2">
        <v>0</v>
      </c>
      <c r="O8352" s="2">
        <v>0</v>
      </c>
      <c r="P8352" s="2">
        <v>0</v>
      </c>
      <c r="Q8352" s="2">
        <v>0</v>
      </c>
      <c r="R8352"/>
      <c r="S8352"/>
    </row>
    <row r="8353" spans="1:19" x14ac:dyDescent="0.3">
      <c r="A8353">
        <v>8352</v>
      </c>
      <c r="B8353" t="s">
        <v>8368</v>
      </c>
      <c r="C8353" t="s">
        <v>15</v>
      </c>
      <c r="D8353" s="1">
        <v>298.7</v>
      </c>
      <c r="E8353" s="1">
        <v>309.60000000000002</v>
      </c>
      <c r="F8353" s="2">
        <v>1686</v>
      </c>
      <c r="G8353" s="1">
        <f>2*PI()*Predictive_Maintenance_Data[[#This Row],[Rotational speed '[rpm']]]/60</f>
        <v>176.55750713174638</v>
      </c>
      <c r="H8353" s="1">
        <v>26.2</v>
      </c>
      <c r="I8353" s="1">
        <f t="shared" si="130"/>
        <v>10.900000000000034</v>
      </c>
      <c r="J8353" s="1">
        <f>Predictive_Maintenance_Data[[#This Row],[Torque '[Nm']]]*Predictive_Maintenance_Data[[#This Row],[Angular velocity '[rad/s']]]/1000</f>
        <v>4.6258066868517549</v>
      </c>
      <c r="K8353" s="2">
        <v>189</v>
      </c>
      <c r="L8353" s="2">
        <v>0</v>
      </c>
      <c r="M8353" s="2">
        <v>0</v>
      </c>
      <c r="N8353" s="2">
        <v>0</v>
      </c>
      <c r="O8353" s="2">
        <v>0</v>
      </c>
      <c r="P8353" s="2">
        <v>0</v>
      </c>
      <c r="Q8353" s="2">
        <v>0</v>
      </c>
      <c r="R8353"/>
      <c r="S8353"/>
    </row>
    <row r="8354" spans="1:19" x14ac:dyDescent="0.3">
      <c r="A8354">
        <v>8353</v>
      </c>
      <c r="B8354" t="s">
        <v>8369</v>
      </c>
      <c r="C8354" t="s">
        <v>17</v>
      </c>
      <c r="D8354" s="1">
        <v>298.60000000000002</v>
      </c>
      <c r="E8354" s="1">
        <v>309.60000000000002</v>
      </c>
      <c r="F8354" s="2">
        <v>1491</v>
      </c>
      <c r="G8354" s="1">
        <f>2*PI()*Predictive_Maintenance_Data[[#This Row],[Rotational speed '[rpm']]]/60</f>
        <v>156.13715488341271</v>
      </c>
      <c r="H8354" s="1">
        <v>36.9</v>
      </c>
      <c r="I8354" s="1">
        <f t="shared" si="130"/>
        <v>11</v>
      </c>
      <c r="J8354" s="1">
        <f>Predictive_Maintenance_Data[[#This Row],[Torque '[Nm']]]*Predictive_Maintenance_Data[[#This Row],[Angular velocity '[rad/s']]]/1000</f>
        <v>5.7614610151979289</v>
      </c>
      <c r="K8354" s="2">
        <v>192</v>
      </c>
      <c r="L8354" s="2">
        <v>0</v>
      </c>
      <c r="M8354" s="2">
        <v>0</v>
      </c>
      <c r="N8354" s="2">
        <v>0</v>
      </c>
      <c r="O8354" s="2">
        <v>0</v>
      </c>
      <c r="P8354" s="2">
        <v>0</v>
      </c>
      <c r="Q8354" s="2">
        <v>0</v>
      </c>
      <c r="R8354"/>
      <c r="S8354"/>
    </row>
    <row r="8355" spans="1:19" x14ac:dyDescent="0.3">
      <c r="A8355">
        <v>8354</v>
      </c>
      <c r="B8355" t="s">
        <v>8370</v>
      </c>
      <c r="C8355" t="s">
        <v>17</v>
      </c>
      <c r="D8355" s="1">
        <v>298.7</v>
      </c>
      <c r="E8355" s="1">
        <v>309.60000000000002</v>
      </c>
      <c r="F8355" s="2">
        <v>1442</v>
      </c>
      <c r="G8355" s="1">
        <f>2*PI()*Predictive_Maintenance_Data[[#This Row],[Rotational speed '[rpm']]]/60</f>
        <v>151.00588688254939</v>
      </c>
      <c r="H8355" s="1">
        <v>55.6</v>
      </c>
      <c r="I8355" s="1">
        <f t="shared" si="130"/>
        <v>10.900000000000034</v>
      </c>
      <c r="J8355" s="1">
        <f>Predictive_Maintenance_Data[[#This Row],[Torque '[Nm']]]*Predictive_Maintenance_Data[[#This Row],[Angular velocity '[rad/s']]]/1000</f>
        <v>8.3959273106697463</v>
      </c>
      <c r="K8355" s="2">
        <v>194</v>
      </c>
      <c r="L8355" s="2">
        <v>0</v>
      </c>
      <c r="M8355" s="2">
        <v>0</v>
      </c>
      <c r="N8355" s="2">
        <v>0</v>
      </c>
      <c r="O8355" s="2">
        <v>0</v>
      </c>
      <c r="P8355" s="2">
        <v>0</v>
      </c>
      <c r="Q8355" s="2">
        <v>0</v>
      </c>
      <c r="R8355"/>
      <c r="S8355"/>
    </row>
    <row r="8356" spans="1:19" x14ac:dyDescent="0.3">
      <c r="A8356">
        <v>8355</v>
      </c>
      <c r="B8356" t="s">
        <v>8371</v>
      </c>
      <c r="C8356" t="s">
        <v>17</v>
      </c>
      <c r="D8356" s="1">
        <v>298.60000000000002</v>
      </c>
      <c r="E8356" s="1">
        <v>309.60000000000002</v>
      </c>
      <c r="F8356" s="2">
        <v>1390</v>
      </c>
      <c r="G8356" s="1">
        <f>2*PI()*Predictive_Maintenance_Data[[#This Row],[Rotational speed '[rpm']]]/60</f>
        <v>145.56045961632708</v>
      </c>
      <c r="H8356" s="1">
        <v>50.3</v>
      </c>
      <c r="I8356" s="1">
        <f t="shared" si="130"/>
        <v>11</v>
      </c>
      <c r="J8356" s="1">
        <f>Predictive_Maintenance_Data[[#This Row],[Torque '[Nm']]]*Predictive_Maintenance_Data[[#This Row],[Angular velocity '[rad/s']]]/1000</f>
        <v>7.3216911187012519</v>
      </c>
      <c r="K8356" s="2">
        <v>196</v>
      </c>
      <c r="L8356" s="2">
        <v>0</v>
      </c>
      <c r="M8356" s="2">
        <v>0</v>
      </c>
      <c r="N8356" s="2">
        <v>0</v>
      </c>
      <c r="O8356" s="2">
        <v>0</v>
      </c>
      <c r="P8356" s="2">
        <v>0</v>
      </c>
      <c r="Q8356" s="2">
        <v>0</v>
      </c>
      <c r="R8356"/>
      <c r="S8356"/>
    </row>
    <row r="8357" spans="1:19" x14ac:dyDescent="0.3">
      <c r="A8357">
        <v>8356</v>
      </c>
      <c r="B8357" t="s">
        <v>8372</v>
      </c>
      <c r="C8357" t="s">
        <v>17</v>
      </c>
      <c r="D8357" s="1">
        <v>298.7</v>
      </c>
      <c r="E8357" s="1">
        <v>309.60000000000002</v>
      </c>
      <c r="F8357" s="2">
        <v>1502</v>
      </c>
      <c r="G8357" s="1">
        <f>2*PI()*Predictive_Maintenance_Data[[#This Row],[Rotational speed '[rpm']]]/60</f>
        <v>157.28907218972896</v>
      </c>
      <c r="H8357" s="1">
        <v>46.7</v>
      </c>
      <c r="I8357" s="1">
        <f t="shared" si="130"/>
        <v>10.900000000000034</v>
      </c>
      <c r="J8357" s="1">
        <f>Predictive_Maintenance_Data[[#This Row],[Torque '[Nm']]]*Predictive_Maintenance_Data[[#This Row],[Angular velocity '[rad/s']]]/1000</f>
        <v>7.3453996712603429</v>
      </c>
      <c r="K8357" s="2">
        <v>198</v>
      </c>
      <c r="L8357" s="2">
        <v>0</v>
      </c>
      <c r="M8357" s="2">
        <v>0</v>
      </c>
      <c r="N8357" s="2">
        <v>0</v>
      </c>
      <c r="O8357" s="2">
        <v>0</v>
      </c>
      <c r="P8357" s="2">
        <v>0</v>
      </c>
      <c r="Q8357" s="2">
        <v>0</v>
      </c>
      <c r="R8357"/>
      <c r="S8357"/>
    </row>
    <row r="8358" spans="1:19" x14ac:dyDescent="0.3">
      <c r="A8358">
        <v>8357</v>
      </c>
      <c r="B8358" t="s">
        <v>8373</v>
      </c>
      <c r="C8358" t="s">
        <v>15</v>
      </c>
      <c r="D8358" s="1">
        <v>298.60000000000002</v>
      </c>
      <c r="E8358" s="1">
        <v>309.60000000000002</v>
      </c>
      <c r="F8358" s="2">
        <v>1344</v>
      </c>
      <c r="G8358" s="1">
        <f>2*PI()*Predictive_Maintenance_Data[[#This Row],[Rotational speed '[rpm']]]/60</f>
        <v>140.74335088082273</v>
      </c>
      <c r="H8358" s="1">
        <v>59.4</v>
      </c>
      <c r="I8358" s="1">
        <f t="shared" si="130"/>
        <v>11</v>
      </c>
      <c r="J8358" s="1">
        <f>Predictive_Maintenance_Data[[#This Row],[Torque '[Nm']]]*Predictive_Maintenance_Data[[#This Row],[Angular velocity '[rad/s']]]/1000</f>
        <v>8.3601550423208693</v>
      </c>
      <c r="K8358" s="2">
        <v>200</v>
      </c>
      <c r="L8358" s="2">
        <v>0</v>
      </c>
      <c r="M8358" s="2">
        <v>0</v>
      </c>
      <c r="N8358" s="2">
        <v>0</v>
      </c>
      <c r="O8358" s="2">
        <v>0</v>
      </c>
      <c r="P8358" s="2">
        <v>0</v>
      </c>
      <c r="Q8358" s="2">
        <v>0</v>
      </c>
      <c r="R8358"/>
      <c r="S8358"/>
    </row>
    <row r="8359" spans="1:19" x14ac:dyDescent="0.3">
      <c r="A8359">
        <v>8358</v>
      </c>
      <c r="B8359" t="s">
        <v>8374</v>
      </c>
      <c r="C8359" t="s">
        <v>17</v>
      </c>
      <c r="D8359" s="1">
        <v>298.5</v>
      </c>
      <c r="E8359" s="1">
        <v>309.5</v>
      </c>
      <c r="F8359" s="2">
        <v>1385</v>
      </c>
      <c r="G8359" s="1">
        <f>2*PI()*Predictive_Maintenance_Data[[#This Row],[Rotational speed '[rpm']]]/60</f>
        <v>145.03686084072879</v>
      </c>
      <c r="H8359" s="1">
        <v>46.3</v>
      </c>
      <c r="I8359" s="1">
        <f t="shared" si="130"/>
        <v>11</v>
      </c>
      <c r="J8359" s="1">
        <f>Predictive_Maintenance_Data[[#This Row],[Torque '[Nm']]]*Predictive_Maintenance_Data[[#This Row],[Angular velocity '[rad/s']]]/1000</f>
        <v>6.7152066569257434</v>
      </c>
      <c r="K8359" s="2">
        <v>203</v>
      </c>
      <c r="L8359" s="2">
        <v>1</v>
      </c>
      <c r="M8359" s="2">
        <v>1</v>
      </c>
      <c r="N8359" s="2">
        <v>0</v>
      </c>
      <c r="O8359" s="2">
        <v>0</v>
      </c>
      <c r="P8359" s="2">
        <v>0</v>
      </c>
      <c r="Q8359" s="2">
        <v>0</v>
      </c>
      <c r="R8359"/>
      <c r="S8359"/>
    </row>
    <row r="8360" spans="1:19" x14ac:dyDescent="0.3">
      <c r="A8360">
        <v>8359</v>
      </c>
      <c r="B8360" t="s">
        <v>8375</v>
      </c>
      <c r="C8360" t="s">
        <v>17</v>
      </c>
      <c r="D8360" s="1">
        <v>298.7</v>
      </c>
      <c r="E8360" s="1">
        <v>309.7</v>
      </c>
      <c r="F8360" s="2">
        <v>1547</v>
      </c>
      <c r="G8360" s="1">
        <f>2*PI()*Predictive_Maintenance_Data[[#This Row],[Rotational speed '[rpm']]]/60</f>
        <v>162.00146117011366</v>
      </c>
      <c r="H8360" s="1">
        <v>37.4</v>
      </c>
      <c r="I8360" s="1">
        <f t="shared" si="130"/>
        <v>11</v>
      </c>
      <c r="J8360" s="1">
        <f>Predictive_Maintenance_Data[[#This Row],[Torque '[Nm']]]*Predictive_Maintenance_Data[[#This Row],[Angular velocity '[rad/s']]]/1000</f>
        <v>6.0588546477622502</v>
      </c>
      <c r="K8360" s="2">
        <v>0</v>
      </c>
      <c r="L8360" s="2">
        <v>0</v>
      </c>
      <c r="M8360" s="2">
        <v>0</v>
      </c>
      <c r="N8360" s="2">
        <v>0</v>
      </c>
      <c r="O8360" s="2">
        <v>0</v>
      </c>
      <c r="P8360" s="2">
        <v>0</v>
      </c>
      <c r="Q8360" s="2">
        <v>0</v>
      </c>
      <c r="R8360"/>
      <c r="S8360"/>
    </row>
    <row r="8361" spans="1:19" x14ac:dyDescent="0.3">
      <c r="A8361">
        <v>8360</v>
      </c>
      <c r="B8361" t="s">
        <v>8376</v>
      </c>
      <c r="C8361" t="s">
        <v>15</v>
      </c>
      <c r="D8361" s="1">
        <v>298.60000000000002</v>
      </c>
      <c r="E8361" s="1">
        <v>309.60000000000002</v>
      </c>
      <c r="F8361" s="2">
        <v>1525</v>
      </c>
      <c r="G8361" s="1">
        <f>2*PI()*Predictive_Maintenance_Data[[#This Row],[Rotational speed '[rpm']]]/60</f>
        <v>159.69762655748116</v>
      </c>
      <c r="H8361" s="1">
        <v>42.4</v>
      </c>
      <c r="I8361" s="1">
        <f t="shared" si="130"/>
        <v>11</v>
      </c>
      <c r="J8361" s="1">
        <f>Predictive_Maintenance_Data[[#This Row],[Torque '[Nm']]]*Predictive_Maintenance_Data[[#This Row],[Angular velocity '[rad/s']]]/1000</f>
        <v>6.7711793660372006</v>
      </c>
      <c r="K8361" s="2">
        <v>2</v>
      </c>
      <c r="L8361" s="2">
        <v>0</v>
      </c>
      <c r="M8361" s="2">
        <v>0</v>
      </c>
      <c r="N8361" s="2">
        <v>0</v>
      </c>
      <c r="O8361" s="2">
        <v>0</v>
      </c>
      <c r="P8361" s="2">
        <v>0</v>
      </c>
      <c r="Q8361" s="2">
        <v>0</v>
      </c>
      <c r="R8361"/>
      <c r="S8361"/>
    </row>
    <row r="8362" spans="1:19" x14ac:dyDescent="0.3">
      <c r="A8362">
        <v>8361</v>
      </c>
      <c r="B8362" t="s">
        <v>8377</v>
      </c>
      <c r="C8362" t="s">
        <v>17</v>
      </c>
      <c r="D8362" s="1">
        <v>298.60000000000002</v>
      </c>
      <c r="E8362" s="1">
        <v>309.60000000000002</v>
      </c>
      <c r="F8362" s="2">
        <v>1540</v>
      </c>
      <c r="G8362" s="1">
        <f>2*PI()*Predictive_Maintenance_Data[[#This Row],[Rotational speed '[rpm']]]/60</f>
        <v>161.26842288427605</v>
      </c>
      <c r="H8362" s="1">
        <v>35.799999999999997</v>
      </c>
      <c r="I8362" s="1">
        <f t="shared" si="130"/>
        <v>11</v>
      </c>
      <c r="J8362" s="1">
        <f>Predictive_Maintenance_Data[[#This Row],[Torque '[Nm']]]*Predictive_Maintenance_Data[[#This Row],[Angular velocity '[rad/s']]]/1000</f>
        <v>5.7734095392570826</v>
      </c>
      <c r="K8362" s="2">
        <v>5</v>
      </c>
      <c r="L8362" s="2">
        <v>0</v>
      </c>
      <c r="M8362" s="2">
        <v>0</v>
      </c>
      <c r="N8362" s="2">
        <v>0</v>
      </c>
      <c r="O8362" s="2">
        <v>0</v>
      </c>
      <c r="P8362" s="2">
        <v>0</v>
      </c>
      <c r="Q8362" s="2">
        <v>0</v>
      </c>
      <c r="R8362"/>
      <c r="S8362"/>
    </row>
    <row r="8363" spans="1:19" x14ac:dyDescent="0.3">
      <c r="A8363">
        <v>8362</v>
      </c>
      <c r="B8363" t="s">
        <v>8378</v>
      </c>
      <c r="C8363" t="s">
        <v>17</v>
      </c>
      <c r="D8363" s="1">
        <v>298.60000000000002</v>
      </c>
      <c r="E8363" s="1">
        <v>309.5</v>
      </c>
      <c r="F8363" s="2">
        <v>1450</v>
      </c>
      <c r="G8363" s="1">
        <f>2*PI()*Predictive_Maintenance_Data[[#This Row],[Rotational speed '[rpm']]]/60</f>
        <v>151.84364492350667</v>
      </c>
      <c r="H8363" s="1">
        <v>44.3</v>
      </c>
      <c r="I8363" s="1">
        <f t="shared" si="130"/>
        <v>10.899999999999977</v>
      </c>
      <c r="J8363" s="1">
        <f>Predictive_Maintenance_Data[[#This Row],[Torque '[Nm']]]*Predictive_Maintenance_Data[[#This Row],[Angular velocity '[rad/s']]]/1000</f>
        <v>6.7266734701113453</v>
      </c>
      <c r="K8363" s="2">
        <v>7</v>
      </c>
      <c r="L8363" s="2">
        <v>0</v>
      </c>
      <c r="M8363" s="2">
        <v>0</v>
      </c>
      <c r="N8363" s="2">
        <v>0</v>
      </c>
      <c r="O8363" s="2">
        <v>0</v>
      </c>
      <c r="P8363" s="2">
        <v>0</v>
      </c>
      <c r="Q8363" s="2">
        <v>0</v>
      </c>
      <c r="R8363"/>
      <c r="S8363"/>
    </row>
    <row r="8364" spans="1:19" x14ac:dyDescent="0.3">
      <c r="A8364">
        <v>8363</v>
      </c>
      <c r="B8364" t="s">
        <v>8379</v>
      </c>
      <c r="C8364" t="s">
        <v>17</v>
      </c>
      <c r="D8364" s="1">
        <v>298.60000000000002</v>
      </c>
      <c r="E8364" s="1">
        <v>309.60000000000002</v>
      </c>
      <c r="F8364" s="2">
        <v>1353</v>
      </c>
      <c r="G8364" s="1">
        <f>2*PI()*Predictive_Maintenance_Data[[#This Row],[Rotational speed '[rpm']]]/60</f>
        <v>141.68582867689966</v>
      </c>
      <c r="H8364" s="1">
        <v>62.5</v>
      </c>
      <c r="I8364" s="1">
        <f t="shared" si="130"/>
        <v>11</v>
      </c>
      <c r="J8364" s="1">
        <f>Predictive_Maintenance_Data[[#This Row],[Torque '[Nm']]]*Predictive_Maintenance_Data[[#This Row],[Angular velocity '[rad/s']]]/1000</f>
        <v>8.8553642923062288</v>
      </c>
      <c r="K8364" s="2">
        <v>9</v>
      </c>
      <c r="L8364" s="2">
        <v>0</v>
      </c>
      <c r="M8364" s="2">
        <v>0</v>
      </c>
      <c r="N8364" s="2">
        <v>0</v>
      </c>
      <c r="O8364" s="2">
        <v>0</v>
      </c>
      <c r="P8364" s="2">
        <v>0</v>
      </c>
      <c r="Q8364" s="2">
        <v>0</v>
      </c>
      <c r="R8364"/>
      <c r="S8364"/>
    </row>
    <row r="8365" spans="1:19" x14ac:dyDescent="0.3">
      <c r="A8365">
        <v>8364</v>
      </c>
      <c r="B8365" t="s">
        <v>8380</v>
      </c>
      <c r="C8365" t="s">
        <v>17</v>
      </c>
      <c r="D8365" s="1">
        <v>298.8</v>
      </c>
      <c r="E8365" s="1">
        <v>309.7</v>
      </c>
      <c r="F8365" s="2">
        <v>1582</v>
      </c>
      <c r="G8365" s="1">
        <f>2*PI()*Predictive_Maintenance_Data[[#This Row],[Rotational speed '[rpm']]]/60</f>
        <v>165.66665259930176</v>
      </c>
      <c r="H8365" s="1">
        <v>45</v>
      </c>
      <c r="I8365" s="1">
        <f t="shared" si="130"/>
        <v>10.899999999999977</v>
      </c>
      <c r="J8365" s="1">
        <f>Predictive_Maintenance_Data[[#This Row],[Torque '[Nm']]]*Predictive_Maintenance_Data[[#This Row],[Angular velocity '[rad/s']]]/1000</f>
        <v>7.454999366968579</v>
      </c>
      <c r="K8365" s="2">
        <v>11</v>
      </c>
      <c r="L8365" s="2">
        <v>0</v>
      </c>
      <c r="M8365" s="2">
        <v>0</v>
      </c>
      <c r="N8365" s="2">
        <v>0</v>
      </c>
      <c r="O8365" s="2">
        <v>0</v>
      </c>
      <c r="P8365" s="2">
        <v>0</v>
      </c>
      <c r="Q8365" s="2">
        <v>0</v>
      </c>
      <c r="R8365"/>
      <c r="S8365"/>
    </row>
    <row r="8366" spans="1:19" x14ac:dyDescent="0.3">
      <c r="A8366">
        <v>8365</v>
      </c>
      <c r="B8366" t="s">
        <v>8381</v>
      </c>
      <c r="C8366" t="s">
        <v>17</v>
      </c>
      <c r="D8366" s="1">
        <v>298.89999999999998</v>
      </c>
      <c r="E8366" s="1">
        <v>309.8</v>
      </c>
      <c r="F8366" s="2">
        <v>1396</v>
      </c>
      <c r="G8366" s="1">
        <f>2*PI()*Predictive_Maintenance_Data[[#This Row],[Rotational speed '[rpm']]]/60</f>
        <v>146.18877814704504</v>
      </c>
      <c r="H8366" s="1">
        <v>49</v>
      </c>
      <c r="I8366" s="1">
        <f t="shared" si="130"/>
        <v>10.900000000000034</v>
      </c>
      <c r="J8366" s="1">
        <f>Predictive_Maintenance_Data[[#This Row],[Torque '[Nm']]]*Predictive_Maintenance_Data[[#This Row],[Angular velocity '[rad/s']]]/1000</f>
        <v>7.1632501292052071</v>
      </c>
      <c r="K8366" s="2">
        <v>13</v>
      </c>
      <c r="L8366" s="2">
        <v>0</v>
      </c>
      <c r="M8366" s="2">
        <v>0</v>
      </c>
      <c r="N8366" s="2">
        <v>0</v>
      </c>
      <c r="O8366" s="2">
        <v>0</v>
      </c>
      <c r="P8366" s="2">
        <v>0</v>
      </c>
      <c r="Q8366" s="2">
        <v>0</v>
      </c>
      <c r="R8366"/>
      <c r="S8366"/>
    </row>
    <row r="8367" spans="1:19" x14ac:dyDescent="0.3">
      <c r="A8367">
        <v>8366</v>
      </c>
      <c r="B8367" t="s">
        <v>8382</v>
      </c>
      <c r="C8367" t="s">
        <v>15</v>
      </c>
      <c r="D8367" s="1">
        <v>298.8</v>
      </c>
      <c r="E8367" s="1">
        <v>309.8</v>
      </c>
      <c r="F8367" s="2">
        <v>1551</v>
      </c>
      <c r="G8367" s="1">
        <f>2*PI()*Predictive_Maintenance_Data[[#This Row],[Rotational speed '[rpm']]]/60</f>
        <v>162.42034019059233</v>
      </c>
      <c r="H8367" s="1">
        <v>36.6</v>
      </c>
      <c r="I8367" s="1">
        <f t="shared" si="130"/>
        <v>11</v>
      </c>
      <c r="J8367" s="1">
        <f>Predictive_Maintenance_Data[[#This Row],[Torque '[Nm']]]*Predictive_Maintenance_Data[[#This Row],[Angular velocity '[rad/s']]]/1000</f>
        <v>5.9445844509756798</v>
      </c>
      <c r="K8367" s="2">
        <v>15</v>
      </c>
      <c r="L8367" s="2">
        <v>0</v>
      </c>
      <c r="M8367" s="2">
        <v>0</v>
      </c>
      <c r="N8367" s="2">
        <v>0</v>
      </c>
      <c r="O8367" s="2">
        <v>0</v>
      </c>
      <c r="P8367" s="2">
        <v>0</v>
      </c>
      <c r="Q8367" s="2">
        <v>0</v>
      </c>
      <c r="R8367"/>
      <c r="S8367"/>
    </row>
    <row r="8368" spans="1:19" x14ac:dyDescent="0.3">
      <c r="A8368">
        <v>8367</v>
      </c>
      <c r="B8368" t="s">
        <v>8383</v>
      </c>
      <c r="C8368" t="s">
        <v>15</v>
      </c>
      <c r="D8368" s="1">
        <v>298.89999999999998</v>
      </c>
      <c r="E8368" s="1">
        <v>309.8</v>
      </c>
      <c r="F8368" s="2">
        <v>1836</v>
      </c>
      <c r="G8368" s="1">
        <f>2*PI()*Predictive_Maintenance_Data[[#This Row],[Rotational speed '[rpm']]]/60</f>
        <v>192.26547039969535</v>
      </c>
      <c r="H8368" s="1">
        <v>22.8</v>
      </c>
      <c r="I8368" s="1">
        <f t="shared" si="130"/>
        <v>10.900000000000034</v>
      </c>
      <c r="J8368" s="1">
        <f>Predictive_Maintenance_Data[[#This Row],[Torque '[Nm']]]*Predictive_Maintenance_Data[[#This Row],[Angular velocity '[rad/s']]]/1000</f>
        <v>4.3836527251130537</v>
      </c>
      <c r="K8368" s="2">
        <v>18</v>
      </c>
      <c r="L8368" s="2">
        <v>0</v>
      </c>
      <c r="M8368" s="2">
        <v>0</v>
      </c>
      <c r="N8368" s="2">
        <v>0</v>
      </c>
      <c r="O8368" s="2">
        <v>0</v>
      </c>
      <c r="P8368" s="2">
        <v>0</v>
      </c>
      <c r="Q8368" s="2">
        <v>0</v>
      </c>
      <c r="R8368"/>
      <c r="S8368"/>
    </row>
    <row r="8369" spans="1:19" x14ac:dyDescent="0.3">
      <c r="A8369">
        <v>8368</v>
      </c>
      <c r="B8369" t="s">
        <v>8384</v>
      </c>
      <c r="C8369" t="s">
        <v>17</v>
      </c>
      <c r="D8369" s="1">
        <v>298.89999999999998</v>
      </c>
      <c r="E8369" s="1">
        <v>309.8</v>
      </c>
      <c r="F8369" s="2">
        <v>1390</v>
      </c>
      <c r="G8369" s="1">
        <f>2*PI()*Predictive_Maintenance_Data[[#This Row],[Rotational speed '[rpm']]]/60</f>
        <v>145.56045961632708</v>
      </c>
      <c r="H8369" s="1">
        <v>49.9</v>
      </c>
      <c r="I8369" s="1">
        <f t="shared" si="130"/>
        <v>10.900000000000034</v>
      </c>
      <c r="J8369" s="1">
        <f>Predictive_Maintenance_Data[[#This Row],[Torque '[Nm']]]*Predictive_Maintenance_Data[[#This Row],[Angular velocity '[rad/s']]]/1000</f>
        <v>7.2634669348547209</v>
      </c>
      <c r="K8369" s="2">
        <v>21</v>
      </c>
      <c r="L8369" s="2">
        <v>0</v>
      </c>
      <c r="M8369" s="2">
        <v>0</v>
      </c>
      <c r="N8369" s="2">
        <v>0</v>
      </c>
      <c r="O8369" s="2">
        <v>0</v>
      </c>
      <c r="P8369" s="2">
        <v>0</v>
      </c>
      <c r="Q8369" s="2">
        <v>0</v>
      </c>
      <c r="R8369"/>
      <c r="S8369"/>
    </row>
    <row r="8370" spans="1:19" x14ac:dyDescent="0.3">
      <c r="A8370">
        <v>8369</v>
      </c>
      <c r="B8370" t="s">
        <v>8385</v>
      </c>
      <c r="C8370" t="s">
        <v>17</v>
      </c>
      <c r="D8370" s="1">
        <v>298.89999999999998</v>
      </c>
      <c r="E8370" s="1">
        <v>309.8</v>
      </c>
      <c r="F8370" s="2">
        <v>1534</v>
      </c>
      <c r="G8370" s="1">
        <f>2*PI()*Predictive_Maintenance_Data[[#This Row],[Rotational speed '[rpm']]]/60</f>
        <v>160.64010435355809</v>
      </c>
      <c r="H8370" s="1">
        <v>42.1</v>
      </c>
      <c r="I8370" s="1">
        <f t="shared" si="130"/>
        <v>10.900000000000034</v>
      </c>
      <c r="J8370" s="1">
        <f>Predictive_Maintenance_Data[[#This Row],[Torque '[Nm']]]*Predictive_Maintenance_Data[[#This Row],[Angular velocity '[rad/s']]]/1000</f>
        <v>6.7629483932847965</v>
      </c>
      <c r="K8370" s="2">
        <v>23</v>
      </c>
      <c r="L8370" s="2">
        <v>0</v>
      </c>
      <c r="M8370" s="2">
        <v>0</v>
      </c>
      <c r="N8370" s="2">
        <v>0</v>
      </c>
      <c r="O8370" s="2">
        <v>0</v>
      </c>
      <c r="P8370" s="2">
        <v>0</v>
      </c>
      <c r="Q8370" s="2">
        <v>0</v>
      </c>
      <c r="R8370"/>
      <c r="S8370"/>
    </row>
    <row r="8371" spans="1:19" x14ac:dyDescent="0.3">
      <c r="A8371">
        <v>8370</v>
      </c>
      <c r="B8371" t="s">
        <v>8386</v>
      </c>
      <c r="C8371" t="s">
        <v>17</v>
      </c>
      <c r="D8371" s="1">
        <v>298.8</v>
      </c>
      <c r="E8371" s="1">
        <v>309.7</v>
      </c>
      <c r="F8371" s="2">
        <v>1953</v>
      </c>
      <c r="G8371" s="1">
        <f>2*PI()*Predictive_Maintenance_Data[[#This Row],[Rotational speed '[rpm']]]/60</f>
        <v>204.51768174869554</v>
      </c>
      <c r="H8371" s="1">
        <v>20.6</v>
      </c>
      <c r="I8371" s="1">
        <f t="shared" si="130"/>
        <v>10.899999999999977</v>
      </c>
      <c r="J8371" s="1">
        <f>Predictive_Maintenance_Data[[#This Row],[Torque '[Nm']]]*Predictive_Maintenance_Data[[#This Row],[Angular velocity '[rad/s']]]/1000</f>
        <v>4.213064244023129</v>
      </c>
      <c r="K8371" s="2">
        <v>25</v>
      </c>
      <c r="L8371" s="2">
        <v>0</v>
      </c>
      <c r="M8371" s="2">
        <v>0</v>
      </c>
      <c r="N8371" s="2">
        <v>0</v>
      </c>
      <c r="O8371" s="2">
        <v>0</v>
      </c>
      <c r="P8371" s="2">
        <v>0</v>
      </c>
      <c r="Q8371" s="2">
        <v>0</v>
      </c>
      <c r="R8371"/>
      <c r="S8371"/>
    </row>
    <row r="8372" spans="1:19" x14ac:dyDescent="0.3">
      <c r="A8372">
        <v>8371</v>
      </c>
      <c r="B8372" t="s">
        <v>8387</v>
      </c>
      <c r="C8372" t="s">
        <v>17</v>
      </c>
      <c r="D8372" s="1">
        <v>298.8</v>
      </c>
      <c r="E8372" s="1">
        <v>309.8</v>
      </c>
      <c r="F8372" s="2">
        <v>1634</v>
      </c>
      <c r="G8372" s="1">
        <f>2*PI()*Predictive_Maintenance_Data[[#This Row],[Rotational speed '[rpm']]]/60</f>
        <v>171.11207986552407</v>
      </c>
      <c r="H8372" s="1">
        <v>33.6</v>
      </c>
      <c r="I8372" s="1">
        <f t="shared" si="130"/>
        <v>11</v>
      </c>
      <c r="J8372" s="1">
        <f>Predictive_Maintenance_Data[[#This Row],[Torque '[Nm']]]*Predictive_Maintenance_Data[[#This Row],[Angular velocity '[rad/s']]]/1000</f>
        <v>5.7493658834816088</v>
      </c>
      <c r="K8372" s="2">
        <v>27</v>
      </c>
      <c r="L8372" s="2">
        <v>0</v>
      </c>
      <c r="M8372" s="2">
        <v>0</v>
      </c>
      <c r="N8372" s="2">
        <v>0</v>
      </c>
      <c r="O8372" s="2">
        <v>0</v>
      </c>
      <c r="P8372" s="2">
        <v>0</v>
      </c>
      <c r="Q8372" s="2">
        <v>0</v>
      </c>
      <c r="R8372"/>
      <c r="S8372"/>
    </row>
    <row r="8373" spans="1:19" x14ac:dyDescent="0.3">
      <c r="A8373">
        <v>8372</v>
      </c>
      <c r="B8373" t="s">
        <v>8388</v>
      </c>
      <c r="C8373" t="s">
        <v>17</v>
      </c>
      <c r="D8373" s="1">
        <v>298.7</v>
      </c>
      <c r="E8373" s="1">
        <v>309.7</v>
      </c>
      <c r="F8373" s="2">
        <v>1881</v>
      </c>
      <c r="G8373" s="1">
        <f>2*PI()*Predictive_Maintenance_Data[[#This Row],[Rotational speed '[rpm']]]/60</f>
        <v>196.97785938008005</v>
      </c>
      <c r="H8373" s="1">
        <v>21.7</v>
      </c>
      <c r="I8373" s="1">
        <f t="shared" si="130"/>
        <v>11</v>
      </c>
      <c r="J8373" s="1">
        <f>Predictive_Maintenance_Data[[#This Row],[Torque '[Nm']]]*Predictive_Maintenance_Data[[#This Row],[Angular velocity '[rad/s']]]/1000</f>
        <v>4.274419548547737</v>
      </c>
      <c r="K8373" s="2">
        <v>29</v>
      </c>
      <c r="L8373" s="2">
        <v>0</v>
      </c>
      <c r="M8373" s="2">
        <v>0</v>
      </c>
      <c r="N8373" s="2">
        <v>0</v>
      </c>
      <c r="O8373" s="2">
        <v>0</v>
      </c>
      <c r="P8373" s="2">
        <v>0</v>
      </c>
      <c r="Q8373" s="2">
        <v>0</v>
      </c>
      <c r="R8373"/>
      <c r="S8373"/>
    </row>
    <row r="8374" spans="1:19" x14ac:dyDescent="0.3">
      <c r="A8374">
        <v>8373</v>
      </c>
      <c r="B8374" t="s">
        <v>8389</v>
      </c>
      <c r="C8374" t="s">
        <v>15</v>
      </c>
      <c r="D8374" s="1">
        <v>298.8</v>
      </c>
      <c r="E8374" s="1">
        <v>309.7</v>
      </c>
      <c r="F8374" s="2">
        <v>1448</v>
      </c>
      <c r="G8374" s="1">
        <f>2*PI()*Predictive_Maintenance_Data[[#This Row],[Rotational speed '[rpm']]]/60</f>
        <v>151.63420541326735</v>
      </c>
      <c r="H8374" s="1">
        <v>44.8</v>
      </c>
      <c r="I8374" s="1">
        <f t="shared" si="130"/>
        <v>10.899999999999977</v>
      </c>
      <c r="J8374" s="1">
        <f>Predictive_Maintenance_Data[[#This Row],[Torque '[Nm']]]*Predictive_Maintenance_Data[[#This Row],[Angular velocity '[rad/s']]]/1000</f>
        <v>6.793212402514377</v>
      </c>
      <c r="K8374" s="2">
        <v>31</v>
      </c>
      <c r="L8374" s="2">
        <v>0</v>
      </c>
      <c r="M8374" s="2">
        <v>0</v>
      </c>
      <c r="N8374" s="2">
        <v>0</v>
      </c>
      <c r="O8374" s="2">
        <v>0</v>
      </c>
      <c r="P8374" s="2">
        <v>0</v>
      </c>
      <c r="Q8374" s="2">
        <v>0</v>
      </c>
      <c r="R8374"/>
      <c r="S8374"/>
    </row>
    <row r="8375" spans="1:19" x14ac:dyDescent="0.3">
      <c r="A8375">
        <v>8374</v>
      </c>
      <c r="B8375" t="s">
        <v>8390</v>
      </c>
      <c r="C8375" t="s">
        <v>15</v>
      </c>
      <c r="D8375" s="1">
        <v>298.7</v>
      </c>
      <c r="E8375" s="1">
        <v>309.7</v>
      </c>
      <c r="F8375" s="2">
        <v>1362</v>
      </c>
      <c r="G8375" s="1">
        <f>2*PI()*Predictive_Maintenance_Data[[#This Row],[Rotational speed '[rpm']]]/60</f>
        <v>142.62830647297659</v>
      </c>
      <c r="H8375" s="1">
        <v>50.5</v>
      </c>
      <c r="I8375" s="1">
        <f t="shared" si="130"/>
        <v>11</v>
      </c>
      <c r="J8375" s="1">
        <f>Predictive_Maintenance_Data[[#This Row],[Torque '[Nm']]]*Predictive_Maintenance_Data[[#This Row],[Angular velocity '[rad/s']]]/1000</f>
        <v>7.2027294768853176</v>
      </c>
      <c r="K8375" s="2">
        <v>34</v>
      </c>
      <c r="L8375" s="2">
        <v>0</v>
      </c>
      <c r="M8375" s="2">
        <v>0</v>
      </c>
      <c r="N8375" s="2">
        <v>0</v>
      </c>
      <c r="O8375" s="2">
        <v>0</v>
      </c>
      <c r="P8375" s="2">
        <v>0</v>
      </c>
      <c r="Q8375" s="2">
        <v>0</v>
      </c>
      <c r="R8375"/>
      <c r="S8375"/>
    </row>
    <row r="8376" spans="1:19" x14ac:dyDescent="0.3">
      <c r="A8376">
        <v>8375</v>
      </c>
      <c r="B8376" t="s">
        <v>8391</v>
      </c>
      <c r="C8376" t="s">
        <v>17</v>
      </c>
      <c r="D8376" s="1">
        <v>298.8</v>
      </c>
      <c r="E8376" s="1">
        <v>309.7</v>
      </c>
      <c r="F8376" s="2">
        <v>1225</v>
      </c>
      <c r="G8376" s="1">
        <f>2*PI()*Predictive_Maintenance_Data[[#This Row],[Rotational speed '[rpm']]]/60</f>
        <v>128.28170002158322</v>
      </c>
      <c r="H8376" s="1">
        <v>63.4</v>
      </c>
      <c r="I8376" s="1">
        <f t="shared" si="130"/>
        <v>10.899999999999977</v>
      </c>
      <c r="J8376" s="1">
        <f>Predictive_Maintenance_Data[[#This Row],[Torque '[Nm']]]*Predictive_Maintenance_Data[[#This Row],[Angular velocity '[rad/s']]]/1000</f>
        <v>8.1330597813683756</v>
      </c>
      <c r="K8376" s="2">
        <v>37</v>
      </c>
      <c r="L8376" s="2">
        <v>0</v>
      </c>
      <c r="M8376" s="2">
        <v>0</v>
      </c>
      <c r="N8376" s="2">
        <v>0</v>
      </c>
      <c r="O8376" s="2">
        <v>0</v>
      </c>
      <c r="P8376" s="2">
        <v>0</v>
      </c>
      <c r="Q8376" s="2">
        <v>0</v>
      </c>
      <c r="R8376"/>
      <c r="S8376"/>
    </row>
    <row r="8377" spans="1:19" x14ac:dyDescent="0.3">
      <c r="A8377">
        <v>8376</v>
      </c>
      <c r="B8377" t="s">
        <v>8392</v>
      </c>
      <c r="C8377" t="s">
        <v>15</v>
      </c>
      <c r="D8377" s="1">
        <v>298.8</v>
      </c>
      <c r="E8377" s="1">
        <v>309.60000000000002</v>
      </c>
      <c r="F8377" s="2">
        <v>1384</v>
      </c>
      <c r="G8377" s="1">
        <f>2*PI()*Predictive_Maintenance_Data[[#This Row],[Rotational speed '[rpm']]]/60</f>
        <v>144.93214108560912</v>
      </c>
      <c r="H8377" s="1">
        <v>48.2</v>
      </c>
      <c r="I8377" s="1">
        <f t="shared" si="130"/>
        <v>10.800000000000011</v>
      </c>
      <c r="J8377" s="1">
        <f>Predictive_Maintenance_Data[[#This Row],[Torque '[Nm']]]*Predictive_Maintenance_Data[[#This Row],[Angular velocity '[rad/s']]]/1000</f>
        <v>6.98572920032636</v>
      </c>
      <c r="K8377" s="2">
        <v>39</v>
      </c>
      <c r="L8377" s="2">
        <v>0</v>
      </c>
      <c r="M8377" s="2">
        <v>0</v>
      </c>
      <c r="N8377" s="2">
        <v>0</v>
      </c>
      <c r="O8377" s="2">
        <v>0</v>
      </c>
      <c r="P8377" s="2">
        <v>0</v>
      </c>
      <c r="Q8377" s="2">
        <v>0</v>
      </c>
      <c r="R8377"/>
      <c r="S8377"/>
    </row>
    <row r="8378" spans="1:19" x14ac:dyDescent="0.3">
      <c r="A8378">
        <v>8377</v>
      </c>
      <c r="B8378" t="s">
        <v>8393</v>
      </c>
      <c r="C8378" t="s">
        <v>17</v>
      </c>
      <c r="D8378" s="1">
        <v>298.8</v>
      </c>
      <c r="E8378" s="1">
        <v>309.8</v>
      </c>
      <c r="F8378" s="2">
        <v>1334</v>
      </c>
      <c r="G8378" s="1">
        <f>2*PI()*Predictive_Maintenance_Data[[#This Row],[Rotational speed '[rpm']]]/60</f>
        <v>139.69615332962613</v>
      </c>
      <c r="H8378" s="1">
        <v>49.3</v>
      </c>
      <c r="I8378" s="1">
        <f t="shared" si="130"/>
        <v>11</v>
      </c>
      <c r="J8378" s="1">
        <f>Predictive_Maintenance_Data[[#This Row],[Torque '[Nm']]]*Predictive_Maintenance_Data[[#This Row],[Angular velocity '[rad/s']]]/1000</f>
        <v>6.8870203591505676</v>
      </c>
      <c r="K8378" s="2">
        <v>42</v>
      </c>
      <c r="L8378" s="2">
        <v>0</v>
      </c>
      <c r="M8378" s="2">
        <v>0</v>
      </c>
      <c r="N8378" s="2">
        <v>0</v>
      </c>
      <c r="O8378" s="2">
        <v>0</v>
      </c>
      <c r="P8378" s="2">
        <v>0</v>
      </c>
      <c r="Q8378" s="2">
        <v>0</v>
      </c>
      <c r="R8378"/>
      <c r="S8378"/>
    </row>
    <row r="8379" spans="1:19" x14ac:dyDescent="0.3">
      <c r="A8379">
        <v>8378</v>
      </c>
      <c r="B8379" t="s">
        <v>8394</v>
      </c>
      <c r="C8379" t="s">
        <v>17</v>
      </c>
      <c r="D8379" s="1">
        <v>298.8</v>
      </c>
      <c r="E8379" s="1">
        <v>309.7</v>
      </c>
      <c r="F8379" s="2">
        <v>1336</v>
      </c>
      <c r="G8379" s="1">
        <f>2*PI()*Predictive_Maintenance_Data[[#This Row],[Rotational speed '[rpm']]]/60</f>
        <v>139.90559283986548</v>
      </c>
      <c r="H8379" s="1">
        <v>50.3</v>
      </c>
      <c r="I8379" s="1">
        <f t="shared" si="130"/>
        <v>10.899999999999977</v>
      </c>
      <c r="J8379" s="1">
        <f>Predictive_Maintenance_Data[[#This Row],[Torque '[Nm']]]*Predictive_Maintenance_Data[[#This Row],[Angular velocity '[rad/s']]]/1000</f>
        <v>7.0372513198452333</v>
      </c>
      <c r="K8379" s="2">
        <v>44</v>
      </c>
      <c r="L8379" s="2">
        <v>0</v>
      </c>
      <c r="M8379" s="2">
        <v>0</v>
      </c>
      <c r="N8379" s="2">
        <v>0</v>
      </c>
      <c r="O8379" s="2">
        <v>0</v>
      </c>
      <c r="P8379" s="2">
        <v>0</v>
      </c>
      <c r="Q8379" s="2">
        <v>0</v>
      </c>
      <c r="R8379"/>
      <c r="S8379"/>
    </row>
    <row r="8380" spans="1:19" x14ac:dyDescent="0.3">
      <c r="A8380">
        <v>8379</v>
      </c>
      <c r="B8380" t="s">
        <v>8395</v>
      </c>
      <c r="C8380" t="s">
        <v>15</v>
      </c>
      <c r="D8380" s="1">
        <v>298.8</v>
      </c>
      <c r="E8380" s="1">
        <v>309.89999999999998</v>
      </c>
      <c r="F8380" s="2">
        <v>1331</v>
      </c>
      <c r="G8380" s="1">
        <f>2*PI()*Predictive_Maintenance_Data[[#This Row],[Rotational speed '[rpm']]]/60</f>
        <v>139.38199406426713</v>
      </c>
      <c r="H8380" s="1">
        <v>61.6</v>
      </c>
      <c r="I8380" s="1">
        <f t="shared" si="130"/>
        <v>11.099999999999966</v>
      </c>
      <c r="J8380" s="1">
        <f>Predictive_Maintenance_Data[[#This Row],[Torque '[Nm']]]*Predictive_Maintenance_Data[[#This Row],[Angular velocity '[rad/s']]]/1000</f>
        <v>8.585930834358857</v>
      </c>
      <c r="K8380" s="2">
        <v>46</v>
      </c>
      <c r="L8380" s="2">
        <v>0</v>
      </c>
      <c r="M8380" s="2">
        <v>0</v>
      </c>
      <c r="N8380" s="2">
        <v>0</v>
      </c>
      <c r="O8380" s="2">
        <v>0</v>
      </c>
      <c r="P8380" s="2">
        <v>0</v>
      </c>
      <c r="Q8380" s="2">
        <v>0</v>
      </c>
      <c r="R8380"/>
      <c r="S8380"/>
    </row>
    <row r="8381" spans="1:19" x14ac:dyDescent="0.3">
      <c r="A8381">
        <v>8380</v>
      </c>
      <c r="B8381" t="s">
        <v>8396</v>
      </c>
      <c r="C8381" t="s">
        <v>17</v>
      </c>
      <c r="D8381" s="1">
        <v>298.8</v>
      </c>
      <c r="E8381" s="1">
        <v>309.89999999999998</v>
      </c>
      <c r="F8381" s="2">
        <v>1629</v>
      </c>
      <c r="G8381" s="1">
        <f>2*PI()*Predictive_Maintenance_Data[[#This Row],[Rotational speed '[rpm']]]/60</f>
        <v>170.58848108992575</v>
      </c>
      <c r="H8381" s="1">
        <v>31.9</v>
      </c>
      <c r="I8381" s="1">
        <f t="shared" si="130"/>
        <v>11.099999999999966</v>
      </c>
      <c r="J8381" s="1">
        <f>Predictive_Maintenance_Data[[#This Row],[Torque '[Nm']]]*Predictive_Maintenance_Data[[#This Row],[Angular velocity '[rad/s']]]/1000</f>
        <v>5.4417725467686315</v>
      </c>
      <c r="K8381" s="2">
        <v>49</v>
      </c>
      <c r="L8381" s="2">
        <v>0</v>
      </c>
      <c r="M8381" s="2">
        <v>0</v>
      </c>
      <c r="N8381" s="2">
        <v>0</v>
      </c>
      <c r="O8381" s="2">
        <v>0</v>
      </c>
      <c r="P8381" s="2">
        <v>0</v>
      </c>
      <c r="Q8381" s="2">
        <v>0</v>
      </c>
      <c r="R8381"/>
      <c r="S8381"/>
    </row>
    <row r="8382" spans="1:19" x14ac:dyDescent="0.3">
      <c r="A8382">
        <v>8381</v>
      </c>
      <c r="B8382" t="s">
        <v>8397</v>
      </c>
      <c r="C8382" t="s">
        <v>17</v>
      </c>
      <c r="D8382" s="1">
        <v>298.89999999999998</v>
      </c>
      <c r="E8382" s="1">
        <v>310</v>
      </c>
      <c r="F8382" s="2">
        <v>1776</v>
      </c>
      <c r="G8382" s="1">
        <f>2*PI()*Predictive_Maintenance_Data[[#This Row],[Rotational speed '[rpm']]]/60</f>
        <v>185.98228509251575</v>
      </c>
      <c r="H8382" s="1">
        <v>25.7</v>
      </c>
      <c r="I8382" s="1">
        <f t="shared" si="130"/>
        <v>11.100000000000023</v>
      </c>
      <c r="J8382" s="1">
        <f>Predictive_Maintenance_Data[[#This Row],[Torque '[Nm']]]*Predictive_Maintenance_Data[[#This Row],[Angular velocity '[rad/s']]]/1000</f>
        <v>4.7797447268776549</v>
      </c>
      <c r="K8382" s="2">
        <v>51</v>
      </c>
      <c r="L8382" s="2">
        <v>0</v>
      </c>
      <c r="M8382" s="2">
        <v>0</v>
      </c>
      <c r="N8382" s="2">
        <v>0</v>
      </c>
      <c r="O8382" s="2">
        <v>0</v>
      </c>
      <c r="P8382" s="2">
        <v>0</v>
      </c>
      <c r="Q8382" s="2">
        <v>0</v>
      </c>
      <c r="R8382"/>
      <c r="S8382"/>
    </row>
    <row r="8383" spans="1:19" x14ac:dyDescent="0.3">
      <c r="A8383">
        <v>8382</v>
      </c>
      <c r="B8383" t="s">
        <v>8398</v>
      </c>
      <c r="C8383" t="s">
        <v>27</v>
      </c>
      <c r="D8383" s="1">
        <v>298.8</v>
      </c>
      <c r="E8383" s="1">
        <v>310</v>
      </c>
      <c r="F8383" s="2">
        <v>1530</v>
      </c>
      <c r="G8383" s="1">
        <f>2*PI()*Predictive_Maintenance_Data[[#This Row],[Rotational speed '[rpm']]]/60</f>
        <v>160.22122533307945</v>
      </c>
      <c r="H8383" s="1">
        <v>38.299999999999997</v>
      </c>
      <c r="I8383" s="1">
        <f t="shared" si="130"/>
        <v>11.199999999999989</v>
      </c>
      <c r="J8383" s="1">
        <f>Predictive_Maintenance_Data[[#This Row],[Torque '[Nm']]]*Predictive_Maintenance_Data[[#This Row],[Angular velocity '[rad/s']]]/1000</f>
        <v>6.1364729302569421</v>
      </c>
      <c r="K8383" s="2">
        <v>53</v>
      </c>
      <c r="L8383" s="2">
        <v>0</v>
      </c>
      <c r="M8383" s="2">
        <v>0</v>
      </c>
      <c r="N8383" s="2">
        <v>0</v>
      </c>
      <c r="O8383" s="2">
        <v>0</v>
      </c>
      <c r="P8383" s="2">
        <v>0</v>
      </c>
      <c r="Q8383" s="2">
        <v>0</v>
      </c>
      <c r="R8383"/>
      <c r="S8383"/>
    </row>
    <row r="8384" spans="1:19" x14ac:dyDescent="0.3">
      <c r="A8384">
        <v>8383</v>
      </c>
      <c r="B8384" t="s">
        <v>8399</v>
      </c>
      <c r="C8384" t="s">
        <v>17</v>
      </c>
      <c r="D8384" s="1">
        <v>298.89999999999998</v>
      </c>
      <c r="E8384" s="1">
        <v>310</v>
      </c>
      <c r="F8384" s="2">
        <v>1719</v>
      </c>
      <c r="G8384" s="1">
        <f>2*PI()*Predictive_Maintenance_Data[[#This Row],[Rotational speed '[rpm']]]/60</f>
        <v>180.01325905069515</v>
      </c>
      <c r="H8384" s="1">
        <v>27.3</v>
      </c>
      <c r="I8384" s="1">
        <f t="shared" si="130"/>
        <v>11.100000000000023</v>
      </c>
      <c r="J8384" s="1">
        <f>Predictive_Maintenance_Data[[#This Row],[Torque '[Nm']]]*Predictive_Maintenance_Data[[#This Row],[Angular velocity '[rad/s']]]/1000</f>
        <v>4.9143619720839782</v>
      </c>
      <c r="K8384" s="2">
        <v>58</v>
      </c>
      <c r="L8384" s="2">
        <v>0</v>
      </c>
      <c r="M8384" s="2">
        <v>0</v>
      </c>
      <c r="N8384" s="2">
        <v>0</v>
      </c>
      <c r="O8384" s="2">
        <v>0</v>
      </c>
      <c r="P8384" s="2">
        <v>0</v>
      </c>
      <c r="Q8384" s="2">
        <v>0</v>
      </c>
      <c r="R8384"/>
      <c r="S8384"/>
    </row>
    <row r="8385" spans="1:19" x14ac:dyDescent="0.3">
      <c r="A8385">
        <v>8384</v>
      </c>
      <c r="B8385" t="s">
        <v>8400</v>
      </c>
      <c r="C8385" t="s">
        <v>15</v>
      </c>
      <c r="D8385" s="1">
        <v>298.8</v>
      </c>
      <c r="E8385" s="1">
        <v>309.89999999999998</v>
      </c>
      <c r="F8385" s="2">
        <v>1495</v>
      </c>
      <c r="G8385" s="1">
        <f>2*PI()*Predictive_Maintenance_Data[[#This Row],[Rotational speed '[rpm']]]/60</f>
        <v>156.55603390389135</v>
      </c>
      <c r="H8385" s="1">
        <v>35.200000000000003</v>
      </c>
      <c r="I8385" s="1">
        <f t="shared" si="130"/>
        <v>11.099999999999966</v>
      </c>
      <c r="J8385" s="1">
        <f>Predictive_Maintenance_Data[[#This Row],[Torque '[Nm']]]*Predictive_Maintenance_Data[[#This Row],[Angular velocity '[rad/s']]]/1000</f>
        <v>5.5107723934169766</v>
      </c>
      <c r="K8385" s="2">
        <v>60</v>
      </c>
      <c r="L8385" s="2">
        <v>0</v>
      </c>
      <c r="M8385" s="2">
        <v>0</v>
      </c>
      <c r="N8385" s="2">
        <v>0</v>
      </c>
      <c r="O8385" s="2">
        <v>0</v>
      </c>
      <c r="P8385" s="2">
        <v>0</v>
      </c>
      <c r="Q8385" s="2">
        <v>0</v>
      </c>
      <c r="R8385"/>
      <c r="S8385"/>
    </row>
    <row r="8386" spans="1:19" x14ac:dyDescent="0.3">
      <c r="A8386">
        <v>8385</v>
      </c>
      <c r="B8386" t="s">
        <v>8401</v>
      </c>
      <c r="C8386" t="s">
        <v>17</v>
      </c>
      <c r="D8386" s="1">
        <v>298.8</v>
      </c>
      <c r="E8386" s="1">
        <v>309.7</v>
      </c>
      <c r="F8386" s="2">
        <v>1450</v>
      </c>
      <c r="G8386" s="1">
        <f>2*PI()*Predictive_Maintenance_Data[[#This Row],[Rotational speed '[rpm']]]/60</f>
        <v>151.84364492350667</v>
      </c>
      <c r="H8386" s="1">
        <v>43.1</v>
      </c>
      <c r="I8386" s="1">
        <f t="shared" ref="I8386:I8449" si="131">E8386-D8386</f>
        <v>10.899999999999977</v>
      </c>
      <c r="J8386" s="1">
        <f>Predictive_Maintenance_Data[[#This Row],[Torque '[Nm']]]*Predictive_Maintenance_Data[[#This Row],[Angular velocity '[rad/s']]]/1000</f>
        <v>6.5444610962031371</v>
      </c>
      <c r="K8386" s="2">
        <v>63</v>
      </c>
      <c r="L8386" s="2">
        <v>0</v>
      </c>
      <c r="M8386" s="2">
        <v>0</v>
      </c>
      <c r="N8386" s="2">
        <v>0</v>
      </c>
      <c r="O8386" s="2">
        <v>0</v>
      </c>
      <c r="P8386" s="2">
        <v>0</v>
      </c>
      <c r="Q8386" s="2">
        <v>0</v>
      </c>
      <c r="R8386"/>
      <c r="S8386"/>
    </row>
    <row r="8387" spans="1:19" x14ac:dyDescent="0.3">
      <c r="A8387">
        <v>8386</v>
      </c>
      <c r="B8387" t="s">
        <v>8402</v>
      </c>
      <c r="C8387" t="s">
        <v>27</v>
      </c>
      <c r="D8387" s="1">
        <v>298.8</v>
      </c>
      <c r="E8387" s="1">
        <v>309.8</v>
      </c>
      <c r="F8387" s="2">
        <v>1563</v>
      </c>
      <c r="G8387" s="1">
        <f>2*PI()*Predictive_Maintenance_Data[[#This Row],[Rotational speed '[rpm']]]/60</f>
        <v>163.67697725202822</v>
      </c>
      <c r="H8387" s="1">
        <v>38.799999999999997</v>
      </c>
      <c r="I8387" s="1">
        <f t="shared" si="131"/>
        <v>11</v>
      </c>
      <c r="J8387" s="1">
        <f>Predictive_Maintenance_Data[[#This Row],[Torque '[Nm']]]*Predictive_Maintenance_Data[[#This Row],[Angular velocity '[rad/s']]]/1000</f>
        <v>6.3506667173786946</v>
      </c>
      <c r="K8387" s="2">
        <v>65</v>
      </c>
      <c r="L8387" s="2">
        <v>0</v>
      </c>
      <c r="M8387" s="2">
        <v>0</v>
      </c>
      <c r="N8387" s="2">
        <v>0</v>
      </c>
      <c r="O8387" s="2">
        <v>0</v>
      </c>
      <c r="P8387" s="2">
        <v>0</v>
      </c>
      <c r="Q8387" s="2">
        <v>0</v>
      </c>
      <c r="R8387"/>
      <c r="S8387"/>
    </row>
    <row r="8388" spans="1:19" x14ac:dyDescent="0.3">
      <c r="A8388">
        <v>8387</v>
      </c>
      <c r="B8388" t="s">
        <v>8403</v>
      </c>
      <c r="C8388" t="s">
        <v>15</v>
      </c>
      <c r="D8388" s="1">
        <v>298.89999999999998</v>
      </c>
      <c r="E8388" s="1">
        <v>309.89999999999998</v>
      </c>
      <c r="F8388" s="2">
        <v>1501</v>
      </c>
      <c r="G8388" s="1">
        <f>2*PI()*Predictive_Maintenance_Data[[#This Row],[Rotational speed '[rpm']]]/60</f>
        <v>157.18435243460934</v>
      </c>
      <c r="H8388" s="1">
        <v>37.1</v>
      </c>
      <c r="I8388" s="1">
        <f t="shared" si="131"/>
        <v>11</v>
      </c>
      <c r="J8388" s="1">
        <f>Predictive_Maintenance_Data[[#This Row],[Torque '[Nm']]]*Predictive_Maintenance_Data[[#This Row],[Angular velocity '[rad/s']]]/1000</f>
        <v>5.8315394753240071</v>
      </c>
      <c r="K8388" s="2">
        <v>70</v>
      </c>
      <c r="L8388" s="2">
        <v>0</v>
      </c>
      <c r="M8388" s="2">
        <v>0</v>
      </c>
      <c r="N8388" s="2">
        <v>0</v>
      </c>
      <c r="O8388" s="2">
        <v>0</v>
      </c>
      <c r="P8388" s="2">
        <v>0</v>
      </c>
      <c r="Q8388" s="2">
        <v>0</v>
      </c>
      <c r="R8388"/>
      <c r="S8388"/>
    </row>
    <row r="8389" spans="1:19" x14ac:dyDescent="0.3">
      <c r="A8389">
        <v>8388</v>
      </c>
      <c r="B8389" t="s">
        <v>8404</v>
      </c>
      <c r="C8389" t="s">
        <v>17</v>
      </c>
      <c r="D8389" s="1">
        <v>298.8</v>
      </c>
      <c r="E8389" s="1">
        <v>309.89999999999998</v>
      </c>
      <c r="F8389" s="2">
        <v>1351</v>
      </c>
      <c r="G8389" s="1">
        <f>2*PI()*Predictive_Maintenance_Data[[#This Row],[Rotational speed '[rpm']]]/60</f>
        <v>141.47638916666034</v>
      </c>
      <c r="H8389" s="1">
        <v>47.2</v>
      </c>
      <c r="I8389" s="1">
        <f t="shared" si="131"/>
        <v>11.099999999999966</v>
      </c>
      <c r="J8389" s="1">
        <f>Predictive_Maintenance_Data[[#This Row],[Torque '[Nm']]]*Predictive_Maintenance_Data[[#This Row],[Angular velocity '[rad/s']]]/1000</f>
        <v>6.6776855686663685</v>
      </c>
      <c r="K8389" s="2">
        <v>73</v>
      </c>
      <c r="L8389" s="2">
        <v>0</v>
      </c>
      <c r="M8389" s="2">
        <v>0</v>
      </c>
      <c r="N8389" s="2">
        <v>0</v>
      </c>
      <c r="O8389" s="2">
        <v>0</v>
      </c>
      <c r="P8389" s="2">
        <v>0</v>
      </c>
      <c r="Q8389" s="2">
        <v>0</v>
      </c>
      <c r="R8389"/>
      <c r="S8389"/>
    </row>
    <row r="8390" spans="1:19" x14ac:dyDescent="0.3">
      <c r="A8390">
        <v>8389</v>
      </c>
      <c r="B8390" t="s">
        <v>8405</v>
      </c>
      <c r="C8390" t="s">
        <v>17</v>
      </c>
      <c r="D8390" s="1">
        <v>298.89999999999998</v>
      </c>
      <c r="E8390" s="1">
        <v>309.89999999999998</v>
      </c>
      <c r="F8390" s="2">
        <v>1365</v>
      </c>
      <c r="G8390" s="1">
        <f>2*PI()*Predictive_Maintenance_Data[[#This Row],[Rotational speed '[rpm']]]/60</f>
        <v>142.94246573833559</v>
      </c>
      <c r="H8390" s="1">
        <v>46.5</v>
      </c>
      <c r="I8390" s="1">
        <f t="shared" si="131"/>
        <v>11</v>
      </c>
      <c r="J8390" s="1">
        <f>Predictive_Maintenance_Data[[#This Row],[Torque '[Nm']]]*Predictive_Maintenance_Data[[#This Row],[Angular velocity '[rad/s']]]/1000</f>
        <v>6.6468246568326048</v>
      </c>
      <c r="K8390" s="2">
        <v>75</v>
      </c>
      <c r="L8390" s="2">
        <v>0</v>
      </c>
      <c r="M8390" s="2">
        <v>0</v>
      </c>
      <c r="N8390" s="2">
        <v>0</v>
      </c>
      <c r="O8390" s="2">
        <v>0</v>
      </c>
      <c r="P8390" s="2">
        <v>0</v>
      </c>
      <c r="Q8390" s="2">
        <v>0</v>
      </c>
      <c r="R8390"/>
      <c r="S8390"/>
    </row>
    <row r="8391" spans="1:19" x14ac:dyDescent="0.3">
      <c r="A8391">
        <v>8390</v>
      </c>
      <c r="B8391" t="s">
        <v>8406</v>
      </c>
      <c r="C8391" t="s">
        <v>17</v>
      </c>
      <c r="D8391" s="1">
        <v>298.8</v>
      </c>
      <c r="E8391" s="1">
        <v>309.89999999999998</v>
      </c>
      <c r="F8391" s="2">
        <v>1525</v>
      </c>
      <c r="G8391" s="1">
        <f>2*PI()*Predictive_Maintenance_Data[[#This Row],[Rotational speed '[rpm']]]/60</f>
        <v>159.69762655748116</v>
      </c>
      <c r="H8391" s="1">
        <v>39.700000000000003</v>
      </c>
      <c r="I8391" s="1">
        <f t="shared" si="131"/>
        <v>11.099999999999966</v>
      </c>
      <c r="J8391" s="1">
        <f>Predictive_Maintenance_Data[[#This Row],[Torque '[Nm']]]*Predictive_Maintenance_Data[[#This Row],[Angular velocity '[rad/s']]]/1000</f>
        <v>6.339995774332003</v>
      </c>
      <c r="K8391" s="2">
        <v>77</v>
      </c>
      <c r="L8391" s="2">
        <v>0</v>
      </c>
      <c r="M8391" s="2">
        <v>0</v>
      </c>
      <c r="N8391" s="2">
        <v>0</v>
      </c>
      <c r="O8391" s="2">
        <v>0</v>
      </c>
      <c r="P8391" s="2">
        <v>0</v>
      </c>
      <c r="Q8391" s="2">
        <v>0</v>
      </c>
      <c r="R8391"/>
      <c r="S8391"/>
    </row>
    <row r="8392" spans="1:19" x14ac:dyDescent="0.3">
      <c r="A8392">
        <v>8391</v>
      </c>
      <c r="B8392" t="s">
        <v>8407</v>
      </c>
      <c r="C8392" t="s">
        <v>15</v>
      </c>
      <c r="D8392" s="1">
        <v>298.8</v>
      </c>
      <c r="E8392" s="1">
        <v>309.8</v>
      </c>
      <c r="F8392" s="2">
        <v>1288</v>
      </c>
      <c r="G8392" s="1">
        <f>2*PI()*Predictive_Maintenance_Data[[#This Row],[Rotational speed '[rpm']]]/60</f>
        <v>134.87904459412178</v>
      </c>
      <c r="H8392" s="1">
        <v>61.9</v>
      </c>
      <c r="I8392" s="1">
        <f t="shared" si="131"/>
        <v>11</v>
      </c>
      <c r="J8392" s="1">
        <f>Predictive_Maintenance_Data[[#This Row],[Torque '[Nm']]]*Predictive_Maintenance_Data[[#This Row],[Angular velocity '[rad/s']]]/1000</f>
        <v>8.3490128603761384</v>
      </c>
      <c r="K8392" s="2">
        <v>79</v>
      </c>
      <c r="L8392" s="2">
        <v>0</v>
      </c>
      <c r="M8392" s="2">
        <v>0</v>
      </c>
      <c r="N8392" s="2">
        <v>0</v>
      </c>
      <c r="O8392" s="2">
        <v>0</v>
      </c>
      <c r="P8392" s="2">
        <v>0</v>
      </c>
      <c r="Q8392" s="2">
        <v>0</v>
      </c>
      <c r="R8392"/>
      <c r="S8392"/>
    </row>
    <row r="8393" spans="1:19" x14ac:dyDescent="0.3">
      <c r="A8393">
        <v>8392</v>
      </c>
      <c r="B8393" t="s">
        <v>8408</v>
      </c>
      <c r="C8393" t="s">
        <v>17</v>
      </c>
      <c r="D8393" s="1">
        <v>298.60000000000002</v>
      </c>
      <c r="E8393" s="1">
        <v>309.60000000000002</v>
      </c>
      <c r="F8393" s="2">
        <v>1423</v>
      </c>
      <c r="G8393" s="1">
        <f>2*PI()*Predictive_Maintenance_Data[[#This Row],[Rotational speed '[rpm']]]/60</f>
        <v>149.01621153527586</v>
      </c>
      <c r="H8393" s="1">
        <v>42.7</v>
      </c>
      <c r="I8393" s="1">
        <f t="shared" si="131"/>
        <v>11</v>
      </c>
      <c r="J8393" s="1">
        <f>Predictive_Maintenance_Data[[#This Row],[Torque '[Nm']]]*Predictive_Maintenance_Data[[#This Row],[Angular velocity '[rad/s']]]/1000</f>
        <v>6.3629922325562793</v>
      </c>
      <c r="K8393" s="2">
        <v>82</v>
      </c>
      <c r="L8393" s="2">
        <v>0</v>
      </c>
      <c r="M8393" s="2">
        <v>0</v>
      </c>
      <c r="N8393" s="2">
        <v>0</v>
      </c>
      <c r="O8393" s="2">
        <v>0</v>
      </c>
      <c r="P8393" s="2">
        <v>0</v>
      </c>
      <c r="Q8393" s="2">
        <v>0</v>
      </c>
      <c r="R8393"/>
      <c r="S8393"/>
    </row>
    <row r="8394" spans="1:19" x14ac:dyDescent="0.3">
      <c r="A8394">
        <v>8393</v>
      </c>
      <c r="B8394" t="s">
        <v>8409</v>
      </c>
      <c r="C8394" t="s">
        <v>15</v>
      </c>
      <c r="D8394" s="1">
        <v>298.5</v>
      </c>
      <c r="E8394" s="1">
        <v>309.60000000000002</v>
      </c>
      <c r="F8394" s="2">
        <v>1502</v>
      </c>
      <c r="G8394" s="1">
        <f>2*PI()*Predictive_Maintenance_Data[[#This Row],[Rotational speed '[rpm']]]/60</f>
        <v>157.28907218972896</v>
      </c>
      <c r="H8394" s="1">
        <v>39.4</v>
      </c>
      <c r="I8394" s="1">
        <f t="shared" si="131"/>
        <v>11.100000000000023</v>
      </c>
      <c r="J8394" s="1">
        <f>Predictive_Maintenance_Data[[#This Row],[Torque '[Nm']]]*Predictive_Maintenance_Data[[#This Row],[Angular velocity '[rad/s']]]/1000</f>
        <v>6.1971894442753213</v>
      </c>
      <c r="K8394" s="2">
        <v>84</v>
      </c>
      <c r="L8394" s="2">
        <v>0</v>
      </c>
      <c r="M8394" s="2">
        <v>0</v>
      </c>
      <c r="N8394" s="2">
        <v>0</v>
      </c>
      <c r="O8394" s="2">
        <v>0</v>
      </c>
      <c r="P8394" s="2">
        <v>0</v>
      </c>
      <c r="Q8394" s="2">
        <v>0</v>
      </c>
      <c r="R8394"/>
      <c r="S8394"/>
    </row>
    <row r="8395" spans="1:19" x14ac:dyDescent="0.3">
      <c r="A8395">
        <v>8394</v>
      </c>
      <c r="B8395" t="s">
        <v>8410</v>
      </c>
      <c r="C8395" t="s">
        <v>17</v>
      </c>
      <c r="D8395" s="1">
        <v>298.5</v>
      </c>
      <c r="E8395" s="1">
        <v>309.5</v>
      </c>
      <c r="F8395" s="2">
        <v>1428</v>
      </c>
      <c r="G8395" s="1">
        <f>2*PI()*Predictive_Maintenance_Data[[#This Row],[Rotational speed '[rpm']]]/60</f>
        <v>149.53981031087415</v>
      </c>
      <c r="H8395" s="1">
        <v>43.5</v>
      </c>
      <c r="I8395" s="1">
        <f t="shared" si="131"/>
        <v>11</v>
      </c>
      <c r="J8395" s="1">
        <f>Predictive_Maintenance_Data[[#This Row],[Torque '[Nm']]]*Predictive_Maintenance_Data[[#This Row],[Angular velocity '[rad/s']]]/1000</f>
        <v>6.5049817485230248</v>
      </c>
      <c r="K8395" s="2">
        <v>87</v>
      </c>
      <c r="L8395" s="2">
        <v>0</v>
      </c>
      <c r="M8395" s="2">
        <v>0</v>
      </c>
      <c r="N8395" s="2">
        <v>0</v>
      </c>
      <c r="O8395" s="2">
        <v>0</v>
      </c>
      <c r="P8395" s="2">
        <v>0</v>
      </c>
      <c r="Q8395" s="2">
        <v>0</v>
      </c>
      <c r="R8395"/>
      <c r="S8395"/>
    </row>
    <row r="8396" spans="1:19" x14ac:dyDescent="0.3">
      <c r="A8396">
        <v>8395</v>
      </c>
      <c r="B8396" t="s">
        <v>8411</v>
      </c>
      <c r="C8396" t="s">
        <v>15</v>
      </c>
      <c r="D8396" s="1">
        <v>298.60000000000002</v>
      </c>
      <c r="E8396" s="1">
        <v>309.5</v>
      </c>
      <c r="F8396" s="2">
        <v>1566</v>
      </c>
      <c r="G8396" s="1">
        <f>2*PI()*Predictive_Maintenance_Data[[#This Row],[Rotational speed '[rpm']]]/60</f>
        <v>163.99113651738719</v>
      </c>
      <c r="H8396" s="1">
        <v>38.1</v>
      </c>
      <c r="I8396" s="1">
        <f t="shared" si="131"/>
        <v>10.899999999999977</v>
      </c>
      <c r="J8396" s="1">
        <f>Predictive_Maintenance_Data[[#This Row],[Torque '[Nm']]]*Predictive_Maintenance_Data[[#This Row],[Angular velocity '[rad/s']]]/1000</f>
        <v>6.2480623013124523</v>
      </c>
      <c r="K8396" s="2">
        <v>89</v>
      </c>
      <c r="L8396" s="2">
        <v>0</v>
      </c>
      <c r="M8396" s="2">
        <v>0</v>
      </c>
      <c r="N8396" s="2">
        <v>0</v>
      </c>
      <c r="O8396" s="2">
        <v>0</v>
      </c>
      <c r="P8396" s="2">
        <v>0</v>
      </c>
      <c r="Q8396" s="2">
        <v>0</v>
      </c>
      <c r="R8396"/>
      <c r="S8396"/>
    </row>
    <row r="8397" spans="1:19" x14ac:dyDescent="0.3">
      <c r="A8397">
        <v>8396</v>
      </c>
      <c r="B8397" t="s">
        <v>8412</v>
      </c>
      <c r="C8397" t="s">
        <v>15</v>
      </c>
      <c r="D8397" s="1">
        <v>298.5</v>
      </c>
      <c r="E8397" s="1">
        <v>309.5</v>
      </c>
      <c r="F8397" s="2">
        <v>1483</v>
      </c>
      <c r="G8397" s="1">
        <f>2*PI()*Predictive_Maintenance_Data[[#This Row],[Rotational speed '[rpm']]]/60</f>
        <v>155.29939684245542</v>
      </c>
      <c r="H8397" s="1">
        <v>44.8</v>
      </c>
      <c r="I8397" s="1">
        <f t="shared" si="131"/>
        <v>11</v>
      </c>
      <c r="J8397" s="1">
        <f>Predictive_Maintenance_Data[[#This Row],[Torque '[Nm']]]*Predictive_Maintenance_Data[[#This Row],[Angular velocity '[rad/s']]]/1000</f>
        <v>6.9574129785420027</v>
      </c>
      <c r="K8397" s="2">
        <v>92</v>
      </c>
      <c r="L8397" s="2">
        <v>0</v>
      </c>
      <c r="M8397" s="2">
        <v>0</v>
      </c>
      <c r="N8397" s="2">
        <v>0</v>
      </c>
      <c r="O8397" s="2">
        <v>0</v>
      </c>
      <c r="P8397" s="2">
        <v>0</v>
      </c>
      <c r="Q8397" s="2">
        <v>0</v>
      </c>
      <c r="R8397"/>
      <c r="S8397"/>
    </row>
    <row r="8398" spans="1:19" x14ac:dyDescent="0.3">
      <c r="A8398">
        <v>8397</v>
      </c>
      <c r="B8398" t="s">
        <v>8413</v>
      </c>
      <c r="C8398" t="s">
        <v>27</v>
      </c>
      <c r="D8398" s="1">
        <v>298.60000000000002</v>
      </c>
      <c r="E8398" s="1">
        <v>309.60000000000002</v>
      </c>
      <c r="F8398" s="2">
        <v>1593</v>
      </c>
      <c r="G8398" s="1">
        <f>2*PI()*Predictive_Maintenance_Data[[#This Row],[Rotational speed '[rpm']]]/60</f>
        <v>166.81856990561801</v>
      </c>
      <c r="H8398" s="1">
        <v>33.299999999999997</v>
      </c>
      <c r="I8398" s="1">
        <f t="shared" si="131"/>
        <v>11</v>
      </c>
      <c r="J8398" s="1">
        <f>Predictive_Maintenance_Data[[#This Row],[Torque '[Nm']]]*Predictive_Maintenance_Data[[#This Row],[Angular velocity '[rad/s']]]/1000</f>
        <v>5.5550583778570788</v>
      </c>
      <c r="K8398" s="2">
        <v>95</v>
      </c>
      <c r="L8398" s="2">
        <v>0</v>
      </c>
      <c r="M8398" s="2">
        <v>0</v>
      </c>
      <c r="N8398" s="2">
        <v>0</v>
      </c>
      <c r="O8398" s="2">
        <v>0</v>
      </c>
      <c r="P8398" s="2">
        <v>0</v>
      </c>
      <c r="Q8398" s="2">
        <v>0</v>
      </c>
      <c r="R8398"/>
      <c r="S8398"/>
    </row>
    <row r="8399" spans="1:19" x14ac:dyDescent="0.3">
      <c r="A8399">
        <v>8398</v>
      </c>
      <c r="B8399" t="s">
        <v>8414</v>
      </c>
      <c r="C8399" t="s">
        <v>17</v>
      </c>
      <c r="D8399" s="1">
        <v>298.5</v>
      </c>
      <c r="E8399" s="1">
        <v>309.60000000000002</v>
      </c>
      <c r="F8399" s="2">
        <v>1724</v>
      </c>
      <c r="G8399" s="1">
        <f>2*PI()*Predictive_Maintenance_Data[[#This Row],[Rotational speed '[rpm']]]/60</f>
        <v>180.53685782629344</v>
      </c>
      <c r="H8399" s="1">
        <v>26.4</v>
      </c>
      <c r="I8399" s="1">
        <f t="shared" si="131"/>
        <v>11.100000000000023</v>
      </c>
      <c r="J8399" s="1">
        <f>Predictive_Maintenance_Data[[#This Row],[Torque '[Nm']]]*Predictive_Maintenance_Data[[#This Row],[Angular velocity '[rad/s']]]/1000</f>
        <v>4.7661730466141465</v>
      </c>
      <c r="K8399" s="2">
        <v>100</v>
      </c>
      <c r="L8399" s="2">
        <v>0</v>
      </c>
      <c r="M8399" s="2">
        <v>0</v>
      </c>
      <c r="N8399" s="2">
        <v>0</v>
      </c>
      <c r="O8399" s="2">
        <v>0</v>
      </c>
      <c r="P8399" s="2">
        <v>0</v>
      </c>
      <c r="Q8399" s="2">
        <v>0</v>
      </c>
      <c r="R8399"/>
      <c r="S8399"/>
    </row>
    <row r="8400" spans="1:19" x14ac:dyDescent="0.3">
      <c r="A8400">
        <v>8399</v>
      </c>
      <c r="B8400" t="s">
        <v>8415</v>
      </c>
      <c r="C8400" t="s">
        <v>17</v>
      </c>
      <c r="D8400" s="1">
        <v>298.5</v>
      </c>
      <c r="E8400" s="1">
        <v>309.7</v>
      </c>
      <c r="F8400" s="2">
        <v>2617</v>
      </c>
      <c r="G8400" s="1">
        <f>2*PI()*Predictive_Maintenance_Data[[#This Row],[Rotational speed '[rpm']]]/60</f>
        <v>274.05159914814965</v>
      </c>
      <c r="H8400" s="1">
        <v>12.1</v>
      </c>
      <c r="I8400" s="1">
        <f t="shared" si="131"/>
        <v>11.199999999999989</v>
      </c>
      <c r="J8400" s="1">
        <f>Predictive_Maintenance_Data[[#This Row],[Torque '[Nm']]]*Predictive_Maintenance_Data[[#This Row],[Angular velocity '[rad/s']]]/1000</f>
        <v>3.3160243496926105</v>
      </c>
      <c r="K8400" s="2">
        <v>102</v>
      </c>
      <c r="L8400" s="2">
        <v>1</v>
      </c>
      <c r="M8400" s="2">
        <v>0</v>
      </c>
      <c r="N8400" s="2">
        <v>0</v>
      </c>
      <c r="O8400" s="2">
        <v>1</v>
      </c>
      <c r="P8400" s="2">
        <v>0</v>
      </c>
      <c r="Q8400" s="2">
        <v>0</v>
      </c>
      <c r="R8400"/>
      <c r="S8400"/>
    </row>
    <row r="8401" spans="1:19" x14ac:dyDescent="0.3">
      <c r="A8401">
        <v>8400</v>
      </c>
      <c r="B8401" t="s">
        <v>8416</v>
      </c>
      <c r="C8401" t="s">
        <v>17</v>
      </c>
      <c r="D8401" s="1">
        <v>298.60000000000002</v>
      </c>
      <c r="E8401" s="1">
        <v>309.7</v>
      </c>
      <c r="F8401" s="2">
        <v>1294</v>
      </c>
      <c r="G8401" s="1">
        <f>2*PI()*Predictive_Maintenance_Data[[#This Row],[Rotational speed '[rpm']]]/60</f>
        <v>135.50736312483974</v>
      </c>
      <c r="H8401" s="1">
        <v>59.4</v>
      </c>
      <c r="I8401" s="1">
        <f t="shared" si="131"/>
        <v>11.099999999999966</v>
      </c>
      <c r="J8401" s="1">
        <f>Predictive_Maintenance_Data[[#This Row],[Torque '[Nm']]]*Predictive_Maintenance_Data[[#This Row],[Angular velocity '[rad/s']]]/1000</f>
        <v>8.0491373696154813</v>
      </c>
      <c r="K8401" s="2">
        <v>104</v>
      </c>
      <c r="L8401" s="2">
        <v>0</v>
      </c>
      <c r="M8401" s="2">
        <v>0</v>
      </c>
      <c r="N8401" s="2">
        <v>0</v>
      </c>
      <c r="O8401" s="2">
        <v>0</v>
      </c>
      <c r="P8401" s="2">
        <v>0</v>
      </c>
      <c r="Q8401" s="2">
        <v>0</v>
      </c>
      <c r="R8401"/>
      <c r="S8401"/>
    </row>
    <row r="8402" spans="1:19" x14ac:dyDescent="0.3">
      <c r="A8402">
        <v>8401</v>
      </c>
      <c r="B8402" t="s">
        <v>8417</v>
      </c>
      <c r="C8402" t="s">
        <v>17</v>
      </c>
      <c r="D8402" s="1">
        <v>298.60000000000002</v>
      </c>
      <c r="E8402" s="1">
        <v>309.60000000000002</v>
      </c>
      <c r="F8402" s="2">
        <v>1533</v>
      </c>
      <c r="G8402" s="1">
        <f>2*PI()*Predictive_Maintenance_Data[[#This Row],[Rotational speed '[rpm']]]/60</f>
        <v>160.53538459843841</v>
      </c>
      <c r="H8402" s="1">
        <v>40.700000000000003</v>
      </c>
      <c r="I8402" s="1">
        <f t="shared" si="131"/>
        <v>11</v>
      </c>
      <c r="J8402" s="1">
        <f>Predictive_Maintenance_Data[[#This Row],[Torque '[Nm']]]*Predictive_Maintenance_Data[[#This Row],[Angular velocity '[rad/s']]]/1000</f>
        <v>6.5337901531564437</v>
      </c>
      <c r="K8402" s="2">
        <v>106</v>
      </c>
      <c r="L8402" s="2">
        <v>0</v>
      </c>
      <c r="M8402" s="2">
        <v>0</v>
      </c>
      <c r="N8402" s="2">
        <v>0</v>
      </c>
      <c r="O8402" s="2">
        <v>0</v>
      </c>
      <c r="P8402" s="2">
        <v>0</v>
      </c>
      <c r="Q8402" s="2">
        <v>0</v>
      </c>
      <c r="R8402"/>
      <c r="S8402"/>
    </row>
    <row r="8403" spans="1:19" x14ac:dyDescent="0.3">
      <c r="A8403">
        <v>8402</v>
      </c>
      <c r="B8403" t="s">
        <v>8418</v>
      </c>
      <c r="C8403" t="s">
        <v>27</v>
      </c>
      <c r="D8403" s="1">
        <v>298.5</v>
      </c>
      <c r="E8403" s="1">
        <v>309.39999999999998</v>
      </c>
      <c r="F8403" s="2">
        <v>1671</v>
      </c>
      <c r="G8403" s="1">
        <f>2*PI()*Predictive_Maintenance_Data[[#This Row],[Rotational speed '[rpm']]]/60</f>
        <v>174.98671080495149</v>
      </c>
      <c r="H8403" s="1">
        <v>31.8</v>
      </c>
      <c r="I8403" s="1">
        <f t="shared" si="131"/>
        <v>10.899999999999977</v>
      </c>
      <c r="J8403" s="1">
        <f>Predictive_Maintenance_Data[[#This Row],[Torque '[Nm']]]*Predictive_Maintenance_Data[[#This Row],[Angular velocity '[rad/s']]]/1000</f>
        <v>5.5645774035974576</v>
      </c>
      <c r="K8403" s="2">
        <v>108</v>
      </c>
      <c r="L8403" s="2">
        <v>0</v>
      </c>
      <c r="M8403" s="2">
        <v>0</v>
      </c>
      <c r="N8403" s="2">
        <v>0</v>
      </c>
      <c r="O8403" s="2">
        <v>0</v>
      </c>
      <c r="P8403" s="2">
        <v>0</v>
      </c>
      <c r="Q8403" s="2">
        <v>0</v>
      </c>
      <c r="R8403"/>
      <c r="S8403"/>
    </row>
    <row r="8404" spans="1:19" x14ac:dyDescent="0.3">
      <c r="A8404">
        <v>8403</v>
      </c>
      <c r="B8404" t="s">
        <v>8419</v>
      </c>
      <c r="C8404" t="s">
        <v>17</v>
      </c>
      <c r="D8404" s="1">
        <v>298.5</v>
      </c>
      <c r="E8404" s="1">
        <v>309.5</v>
      </c>
      <c r="F8404" s="2">
        <v>1370</v>
      </c>
      <c r="G8404" s="1">
        <f>2*PI()*Predictive_Maintenance_Data[[#This Row],[Rotational speed '[rpm']]]/60</f>
        <v>143.46606451393387</v>
      </c>
      <c r="H8404" s="1">
        <v>52.4</v>
      </c>
      <c r="I8404" s="1">
        <f t="shared" si="131"/>
        <v>11</v>
      </c>
      <c r="J8404" s="1">
        <f>Predictive_Maintenance_Data[[#This Row],[Torque '[Nm']]]*Predictive_Maintenance_Data[[#This Row],[Angular velocity '[rad/s']]]/1000</f>
        <v>7.5176217805301349</v>
      </c>
      <c r="K8404" s="2">
        <v>113</v>
      </c>
      <c r="L8404" s="2">
        <v>0</v>
      </c>
      <c r="M8404" s="2">
        <v>0</v>
      </c>
      <c r="N8404" s="2">
        <v>0</v>
      </c>
      <c r="O8404" s="2">
        <v>0</v>
      </c>
      <c r="P8404" s="2">
        <v>0</v>
      </c>
      <c r="Q8404" s="2">
        <v>0</v>
      </c>
      <c r="R8404"/>
      <c r="S8404"/>
    </row>
    <row r="8405" spans="1:19" x14ac:dyDescent="0.3">
      <c r="A8405">
        <v>8404</v>
      </c>
      <c r="B8405" t="s">
        <v>8420</v>
      </c>
      <c r="C8405" t="s">
        <v>17</v>
      </c>
      <c r="D8405" s="1">
        <v>298.5</v>
      </c>
      <c r="E8405" s="1">
        <v>309.60000000000002</v>
      </c>
      <c r="F8405" s="2">
        <v>1462</v>
      </c>
      <c r="G8405" s="1">
        <f>2*PI()*Predictive_Maintenance_Data[[#This Row],[Rotational speed '[rpm']]]/60</f>
        <v>153.1002819849426</v>
      </c>
      <c r="H8405" s="1">
        <v>45.1</v>
      </c>
      <c r="I8405" s="1">
        <f t="shared" si="131"/>
        <v>11.100000000000023</v>
      </c>
      <c r="J8405" s="1">
        <f>Predictive_Maintenance_Data[[#This Row],[Torque '[Nm']]]*Predictive_Maintenance_Data[[#This Row],[Angular velocity '[rad/s']]]/1000</f>
        <v>6.9048227175209114</v>
      </c>
      <c r="K8405" s="2">
        <v>115</v>
      </c>
      <c r="L8405" s="2">
        <v>0</v>
      </c>
      <c r="M8405" s="2">
        <v>0</v>
      </c>
      <c r="N8405" s="2">
        <v>0</v>
      </c>
      <c r="O8405" s="2">
        <v>0</v>
      </c>
      <c r="P8405" s="2">
        <v>0</v>
      </c>
      <c r="Q8405" s="2">
        <v>0</v>
      </c>
      <c r="R8405"/>
      <c r="S8405"/>
    </row>
    <row r="8406" spans="1:19" x14ac:dyDescent="0.3">
      <c r="A8406">
        <v>8405</v>
      </c>
      <c r="B8406" t="s">
        <v>8421</v>
      </c>
      <c r="C8406" t="s">
        <v>17</v>
      </c>
      <c r="D8406" s="1">
        <v>298.39999999999998</v>
      </c>
      <c r="E8406" s="1">
        <v>309.5</v>
      </c>
      <c r="F8406" s="2">
        <v>1545</v>
      </c>
      <c r="G8406" s="1">
        <f>2*PI()*Predictive_Maintenance_Data[[#This Row],[Rotational speed '[rpm']]]/60</f>
        <v>161.79202165987437</v>
      </c>
      <c r="H8406" s="1">
        <v>36.6</v>
      </c>
      <c r="I8406" s="1">
        <f t="shared" si="131"/>
        <v>11.100000000000023</v>
      </c>
      <c r="J8406" s="1">
        <f>Predictive_Maintenance_Data[[#This Row],[Torque '[Nm']]]*Predictive_Maintenance_Data[[#This Row],[Angular velocity '[rad/s']]]/1000</f>
        <v>5.9215879927514017</v>
      </c>
      <c r="K8406" s="2">
        <v>117</v>
      </c>
      <c r="L8406" s="2">
        <v>0</v>
      </c>
      <c r="M8406" s="2">
        <v>0</v>
      </c>
      <c r="N8406" s="2">
        <v>0</v>
      </c>
      <c r="O8406" s="2">
        <v>0</v>
      </c>
      <c r="P8406" s="2">
        <v>0</v>
      </c>
      <c r="Q8406" s="2">
        <v>0</v>
      </c>
      <c r="R8406"/>
      <c r="S8406"/>
    </row>
    <row r="8407" spans="1:19" x14ac:dyDescent="0.3">
      <c r="A8407">
        <v>8406</v>
      </c>
      <c r="B8407" t="s">
        <v>8422</v>
      </c>
      <c r="C8407" t="s">
        <v>15</v>
      </c>
      <c r="D8407" s="1">
        <v>298.39999999999998</v>
      </c>
      <c r="E8407" s="1">
        <v>309.5</v>
      </c>
      <c r="F8407" s="2">
        <v>1484</v>
      </c>
      <c r="G8407" s="1">
        <f>2*PI()*Predictive_Maintenance_Data[[#This Row],[Rotational speed '[rpm']]]/60</f>
        <v>155.4041165975751</v>
      </c>
      <c r="H8407" s="1">
        <v>41.7</v>
      </c>
      <c r="I8407" s="1">
        <f t="shared" si="131"/>
        <v>11.100000000000023</v>
      </c>
      <c r="J8407" s="1">
        <f>Predictive_Maintenance_Data[[#This Row],[Torque '[Nm']]]*Predictive_Maintenance_Data[[#This Row],[Angular velocity '[rad/s']]]/1000</f>
        <v>6.4803516621188821</v>
      </c>
      <c r="K8407" s="2">
        <v>119</v>
      </c>
      <c r="L8407" s="2">
        <v>0</v>
      </c>
      <c r="M8407" s="2">
        <v>0</v>
      </c>
      <c r="N8407" s="2">
        <v>0</v>
      </c>
      <c r="O8407" s="2">
        <v>0</v>
      </c>
      <c r="P8407" s="2">
        <v>0</v>
      </c>
      <c r="Q8407" s="2">
        <v>0</v>
      </c>
      <c r="R8407"/>
      <c r="S8407"/>
    </row>
    <row r="8408" spans="1:19" x14ac:dyDescent="0.3">
      <c r="A8408">
        <v>8407</v>
      </c>
      <c r="B8408" t="s">
        <v>8423</v>
      </c>
      <c r="C8408" t="s">
        <v>15</v>
      </c>
      <c r="D8408" s="1">
        <v>298.39999999999998</v>
      </c>
      <c r="E8408" s="1">
        <v>309.5</v>
      </c>
      <c r="F8408" s="2">
        <v>1344</v>
      </c>
      <c r="G8408" s="1">
        <f>2*PI()*Predictive_Maintenance_Data[[#This Row],[Rotational speed '[rpm']]]/60</f>
        <v>140.74335088082273</v>
      </c>
      <c r="H8408" s="1">
        <v>45.3</v>
      </c>
      <c r="I8408" s="1">
        <f t="shared" si="131"/>
        <v>11.100000000000023</v>
      </c>
      <c r="J8408" s="1">
        <f>Predictive_Maintenance_Data[[#This Row],[Torque '[Nm']]]*Predictive_Maintenance_Data[[#This Row],[Angular velocity '[rad/s']]]/1000</f>
        <v>6.3756737949012692</v>
      </c>
      <c r="K8408" s="2">
        <v>122</v>
      </c>
      <c r="L8408" s="2">
        <v>0</v>
      </c>
      <c r="M8408" s="2">
        <v>0</v>
      </c>
      <c r="N8408" s="2">
        <v>0</v>
      </c>
      <c r="O8408" s="2">
        <v>0</v>
      </c>
      <c r="P8408" s="2">
        <v>0</v>
      </c>
      <c r="Q8408" s="2">
        <v>0</v>
      </c>
      <c r="R8408"/>
      <c r="S8408"/>
    </row>
    <row r="8409" spans="1:19" x14ac:dyDescent="0.3">
      <c r="A8409">
        <v>8408</v>
      </c>
      <c r="B8409" t="s">
        <v>8424</v>
      </c>
      <c r="C8409" t="s">
        <v>17</v>
      </c>
      <c r="D8409" s="1">
        <v>298.39999999999998</v>
      </c>
      <c r="E8409" s="1">
        <v>309.5</v>
      </c>
      <c r="F8409" s="2">
        <v>1357</v>
      </c>
      <c r="G8409" s="1">
        <f>2*PI()*Predictive_Maintenance_Data[[#This Row],[Rotational speed '[rpm']]]/60</f>
        <v>142.1047076973783</v>
      </c>
      <c r="H8409" s="1">
        <v>50.1</v>
      </c>
      <c r="I8409" s="1">
        <f t="shared" si="131"/>
        <v>11.100000000000023</v>
      </c>
      <c r="J8409" s="1">
        <f>Predictive_Maintenance_Data[[#This Row],[Torque '[Nm']]]*Predictive_Maintenance_Data[[#This Row],[Angular velocity '[rad/s']]]/1000</f>
        <v>7.1194458556386531</v>
      </c>
      <c r="K8409" s="2">
        <v>125</v>
      </c>
      <c r="L8409" s="2">
        <v>0</v>
      </c>
      <c r="M8409" s="2">
        <v>0</v>
      </c>
      <c r="N8409" s="2">
        <v>0</v>
      </c>
      <c r="O8409" s="2">
        <v>0</v>
      </c>
      <c r="P8409" s="2">
        <v>0</v>
      </c>
      <c r="Q8409" s="2">
        <v>0</v>
      </c>
      <c r="R8409"/>
      <c r="S8409"/>
    </row>
    <row r="8410" spans="1:19" x14ac:dyDescent="0.3">
      <c r="A8410">
        <v>8409</v>
      </c>
      <c r="B8410" t="s">
        <v>8425</v>
      </c>
      <c r="C8410" t="s">
        <v>15</v>
      </c>
      <c r="D8410" s="1">
        <v>298.5</v>
      </c>
      <c r="E8410" s="1">
        <v>309.60000000000002</v>
      </c>
      <c r="F8410" s="2">
        <v>1572</v>
      </c>
      <c r="G8410" s="1">
        <f>2*PI()*Predictive_Maintenance_Data[[#This Row],[Rotational speed '[rpm']]]/60</f>
        <v>164.61945504810515</v>
      </c>
      <c r="H8410" s="1">
        <v>33</v>
      </c>
      <c r="I8410" s="1">
        <f t="shared" si="131"/>
        <v>11.100000000000023</v>
      </c>
      <c r="J8410" s="1">
        <f>Predictive_Maintenance_Data[[#This Row],[Torque '[Nm']]]*Predictive_Maintenance_Data[[#This Row],[Angular velocity '[rad/s']]]/1000</f>
        <v>5.4324420165874701</v>
      </c>
      <c r="K8410" s="2">
        <v>127</v>
      </c>
      <c r="L8410" s="2">
        <v>0</v>
      </c>
      <c r="M8410" s="2">
        <v>0</v>
      </c>
      <c r="N8410" s="2">
        <v>0</v>
      </c>
      <c r="O8410" s="2">
        <v>0</v>
      </c>
      <c r="P8410" s="2">
        <v>0</v>
      </c>
      <c r="Q8410" s="2">
        <v>0</v>
      </c>
      <c r="R8410"/>
      <c r="S8410"/>
    </row>
    <row r="8411" spans="1:19" x14ac:dyDescent="0.3">
      <c r="A8411">
        <v>8410</v>
      </c>
      <c r="B8411" t="s">
        <v>8426</v>
      </c>
      <c r="C8411" t="s">
        <v>17</v>
      </c>
      <c r="D8411" s="1">
        <v>298.5</v>
      </c>
      <c r="E8411" s="1">
        <v>309.60000000000002</v>
      </c>
      <c r="F8411" s="2">
        <v>1861</v>
      </c>
      <c r="G8411" s="1">
        <f>2*PI()*Predictive_Maintenance_Data[[#This Row],[Rotational speed '[rpm']]]/60</f>
        <v>194.88346427768684</v>
      </c>
      <c r="H8411" s="1">
        <v>26.9</v>
      </c>
      <c r="I8411" s="1">
        <f t="shared" si="131"/>
        <v>11.100000000000023</v>
      </c>
      <c r="J8411" s="1">
        <f>Predictive_Maintenance_Data[[#This Row],[Torque '[Nm']]]*Predictive_Maintenance_Data[[#This Row],[Angular velocity '[rad/s']]]/1000</f>
        <v>5.2423651890697753</v>
      </c>
      <c r="K8411" s="2">
        <v>130</v>
      </c>
      <c r="L8411" s="2">
        <v>0</v>
      </c>
      <c r="M8411" s="2">
        <v>0</v>
      </c>
      <c r="N8411" s="2">
        <v>0</v>
      </c>
      <c r="O8411" s="2">
        <v>0</v>
      </c>
      <c r="P8411" s="2">
        <v>0</v>
      </c>
      <c r="Q8411" s="2">
        <v>0</v>
      </c>
      <c r="R8411"/>
      <c r="S8411"/>
    </row>
    <row r="8412" spans="1:19" x14ac:dyDescent="0.3">
      <c r="A8412">
        <v>8411</v>
      </c>
      <c r="B8412" t="s">
        <v>8427</v>
      </c>
      <c r="C8412" t="s">
        <v>17</v>
      </c>
      <c r="D8412" s="1">
        <v>298.5</v>
      </c>
      <c r="E8412" s="1">
        <v>309.5</v>
      </c>
      <c r="F8412" s="2">
        <v>1548</v>
      </c>
      <c r="G8412" s="1">
        <f>2*PI()*Predictive_Maintenance_Data[[#This Row],[Rotational speed '[rpm']]]/60</f>
        <v>162.10618092523333</v>
      </c>
      <c r="H8412" s="1">
        <v>44.5</v>
      </c>
      <c r="I8412" s="1">
        <f t="shared" si="131"/>
        <v>11</v>
      </c>
      <c r="J8412" s="1">
        <f>Predictive_Maintenance_Data[[#This Row],[Torque '[Nm']]]*Predictive_Maintenance_Data[[#This Row],[Angular velocity '[rad/s']]]/1000</f>
        <v>7.2137250511728839</v>
      </c>
      <c r="K8412" s="2">
        <v>132</v>
      </c>
      <c r="L8412" s="2">
        <v>0</v>
      </c>
      <c r="M8412" s="2">
        <v>0</v>
      </c>
      <c r="N8412" s="2">
        <v>0</v>
      </c>
      <c r="O8412" s="2">
        <v>0</v>
      </c>
      <c r="P8412" s="2">
        <v>0</v>
      </c>
      <c r="Q8412" s="2">
        <v>0</v>
      </c>
      <c r="R8412"/>
      <c r="S8412"/>
    </row>
    <row r="8413" spans="1:19" x14ac:dyDescent="0.3">
      <c r="A8413">
        <v>8412</v>
      </c>
      <c r="B8413" t="s">
        <v>8428</v>
      </c>
      <c r="C8413" t="s">
        <v>17</v>
      </c>
      <c r="D8413" s="1">
        <v>298.60000000000002</v>
      </c>
      <c r="E8413" s="1">
        <v>309.8</v>
      </c>
      <c r="F8413" s="2">
        <v>1496</v>
      </c>
      <c r="G8413" s="1">
        <f>2*PI()*Predictive_Maintenance_Data[[#This Row],[Rotational speed '[rpm']]]/60</f>
        <v>156.66075365901102</v>
      </c>
      <c r="H8413" s="1">
        <v>37.700000000000003</v>
      </c>
      <c r="I8413" s="1">
        <f t="shared" si="131"/>
        <v>11.199999999999989</v>
      </c>
      <c r="J8413" s="1">
        <f>Predictive_Maintenance_Data[[#This Row],[Torque '[Nm']]]*Predictive_Maintenance_Data[[#This Row],[Angular velocity '[rad/s']]]/1000</f>
        <v>5.9061104129447157</v>
      </c>
      <c r="K8413" s="2">
        <v>134</v>
      </c>
      <c r="L8413" s="2">
        <v>0</v>
      </c>
      <c r="M8413" s="2">
        <v>0</v>
      </c>
      <c r="N8413" s="2">
        <v>0</v>
      </c>
      <c r="O8413" s="2">
        <v>0</v>
      </c>
      <c r="P8413" s="2">
        <v>0</v>
      </c>
      <c r="Q8413" s="2">
        <v>0</v>
      </c>
      <c r="R8413"/>
      <c r="S8413"/>
    </row>
    <row r="8414" spans="1:19" x14ac:dyDescent="0.3">
      <c r="A8414">
        <v>8413</v>
      </c>
      <c r="B8414" t="s">
        <v>8429</v>
      </c>
      <c r="C8414" t="s">
        <v>15</v>
      </c>
      <c r="D8414" s="1">
        <v>298.60000000000002</v>
      </c>
      <c r="E8414" s="1">
        <v>309.7</v>
      </c>
      <c r="F8414" s="2">
        <v>1314</v>
      </c>
      <c r="G8414" s="1">
        <f>2*PI()*Predictive_Maintenance_Data[[#This Row],[Rotational speed '[rpm']]]/60</f>
        <v>137.60175822723295</v>
      </c>
      <c r="H8414" s="1">
        <v>49.7</v>
      </c>
      <c r="I8414" s="1">
        <f t="shared" si="131"/>
        <v>11.099999999999966</v>
      </c>
      <c r="J8414" s="1">
        <f>Predictive_Maintenance_Data[[#This Row],[Torque '[Nm']]]*Predictive_Maintenance_Data[[#This Row],[Angular velocity '[rad/s']]]/1000</f>
        <v>6.838807383893478</v>
      </c>
      <c r="K8414" s="2">
        <v>136</v>
      </c>
      <c r="L8414" s="2">
        <v>0</v>
      </c>
      <c r="M8414" s="2">
        <v>0</v>
      </c>
      <c r="N8414" s="2">
        <v>0</v>
      </c>
      <c r="O8414" s="2">
        <v>0</v>
      </c>
      <c r="P8414" s="2">
        <v>0</v>
      </c>
      <c r="Q8414" s="2">
        <v>0</v>
      </c>
      <c r="R8414"/>
      <c r="S8414"/>
    </row>
    <row r="8415" spans="1:19" x14ac:dyDescent="0.3">
      <c r="A8415">
        <v>8414</v>
      </c>
      <c r="B8415" t="s">
        <v>8430</v>
      </c>
      <c r="C8415" t="s">
        <v>15</v>
      </c>
      <c r="D8415" s="1">
        <v>298.60000000000002</v>
      </c>
      <c r="E8415" s="1">
        <v>309.7</v>
      </c>
      <c r="F8415" s="2">
        <v>1422</v>
      </c>
      <c r="G8415" s="1">
        <f>2*PI()*Predictive_Maintenance_Data[[#This Row],[Rotational speed '[rpm']]]/60</f>
        <v>148.91149178015618</v>
      </c>
      <c r="H8415" s="1">
        <v>49.7</v>
      </c>
      <c r="I8415" s="1">
        <f t="shared" si="131"/>
        <v>11.099999999999966</v>
      </c>
      <c r="J8415" s="1">
        <f>Predictive_Maintenance_Data[[#This Row],[Torque '[Nm']]]*Predictive_Maintenance_Data[[#This Row],[Angular velocity '[rad/s']]]/1000</f>
        <v>7.4009011414737627</v>
      </c>
      <c r="K8415" s="2">
        <v>139</v>
      </c>
      <c r="L8415" s="2">
        <v>0</v>
      </c>
      <c r="M8415" s="2">
        <v>0</v>
      </c>
      <c r="N8415" s="2">
        <v>0</v>
      </c>
      <c r="O8415" s="2">
        <v>0</v>
      </c>
      <c r="P8415" s="2">
        <v>0</v>
      </c>
      <c r="Q8415" s="2">
        <v>0</v>
      </c>
      <c r="R8415"/>
      <c r="S8415"/>
    </row>
    <row r="8416" spans="1:19" x14ac:dyDescent="0.3">
      <c r="A8416">
        <v>8415</v>
      </c>
      <c r="B8416" t="s">
        <v>8431</v>
      </c>
      <c r="C8416" t="s">
        <v>17</v>
      </c>
      <c r="D8416" s="1">
        <v>298.60000000000002</v>
      </c>
      <c r="E8416" s="1">
        <v>309.8</v>
      </c>
      <c r="F8416" s="2">
        <v>1842</v>
      </c>
      <c r="G8416" s="1">
        <f>2*PI()*Predictive_Maintenance_Data[[#This Row],[Rotational speed '[rpm']]]/60</f>
        <v>192.89378893041331</v>
      </c>
      <c r="H8416" s="1">
        <v>20.100000000000001</v>
      </c>
      <c r="I8416" s="1">
        <f t="shared" si="131"/>
        <v>11.199999999999989</v>
      </c>
      <c r="J8416" s="1">
        <f>Predictive_Maintenance_Data[[#This Row],[Torque '[Nm']]]*Predictive_Maintenance_Data[[#This Row],[Angular velocity '[rad/s']]]/1000</f>
        <v>3.8771651575013077</v>
      </c>
      <c r="K8416" s="2">
        <v>142</v>
      </c>
      <c r="L8416" s="2">
        <v>0</v>
      </c>
      <c r="M8416" s="2">
        <v>0</v>
      </c>
      <c r="N8416" s="2">
        <v>0</v>
      </c>
      <c r="O8416" s="2">
        <v>0</v>
      </c>
      <c r="P8416" s="2">
        <v>0</v>
      </c>
      <c r="Q8416" s="2">
        <v>0</v>
      </c>
      <c r="R8416"/>
      <c r="S8416"/>
    </row>
    <row r="8417" spans="1:19" x14ac:dyDescent="0.3">
      <c r="A8417">
        <v>8416</v>
      </c>
      <c r="B8417" t="s">
        <v>8432</v>
      </c>
      <c r="C8417" t="s">
        <v>15</v>
      </c>
      <c r="D8417" s="1">
        <v>298.7</v>
      </c>
      <c r="E8417" s="1">
        <v>309.89999999999998</v>
      </c>
      <c r="F8417" s="2">
        <v>1434</v>
      </c>
      <c r="G8417" s="1">
        <f>2*PI()*Predictive_Maintenance_Data[[#This Row],[Rotational speed '[rpm']]]/60</f>
        <v>150.16812884159211</v>
      </c>
      <c r="H8417" s="1">
        <v>53</v>
      </c>
      <c r="I8417" s="1">
        <f t="shared" si="131"/>
        <v>11.199999999999989</v>
      </c>
      <c r="J8417" s="1">
        <f>Predictive_Maintenance_Data[[#This Row],[Torque '[Nm']]]*Predictive_Maintenance_Data[[#This Row],[Angular velocity '[rad/s']]]/1000</f>
        <v>7.9589108286043819</v>
      </c>
      <c r="K8417" s="2">
        <v>144</v>
      </c>
      <c r="L8417" s="2">
        <v>0</v>
      </c>
      <c r="M8417" s="2">
        <v>0</v>
      </c>
      <c r="N8417" s="2">
        <v>0</v>
      </c>
      <c r="O8417" s="2">
        <v>0</v>
      </c>
      <c r="P8417" s="2">
        <v>0</v>
      </c>
      <c r="Q8417" s="2">
        <v>0</v>
      </c>
      <c r="R8417"/>
      <c r="S8417"/>
    </row>
    <row r="8418" spans="1:19" x14ac:dyDescent="0.3">
      <c r="A8418">
        <v>8417</v>
      </c>
      <c r="B8418" t="s">
        <v>8433</v>
      </c>
      <c r="C8418" t="s">
        <v>15</v>
      </c>
      <c r="D8418" s="1">
        <v>298.8</v>
      </c>
      <c r="E8418" s="1">
        <v>310.10000000000002</v>
      </c>
      <c r="F8418" s="2">
        <v>1585</v>
      </c>
      <c r="G8418" s="1">
        <f>2*PI()*Predictive_Maintenance_Data[[#This Row],[Rotational speed '[rpm']]]/60</f>
        <v>165.98081186466072</v>
      </c>
      <c r="H8418" s="1">
        <v>31.3</v>
      </c>
      <c r="I8418" s="1">
        <f t="shared" si="131"/>
        <v>11.300000000000011</v>
      </c>
      <c r="J8418" s="1">
        <f>Predictive_Maintenance_Data[[#This Row],[Torque '[Nm']]]*Predictive_Maintenance_Data[[#This Row],[Angular velocity '[rad/s']]]/1000</f>
        <v>5.1951994113638813</v>
      </c>
      <c r="K8418" s="2">
        <v>147</v>
      </c>
      <c r="L8418" s="2">
        <v>0</v>
      </c>
      <c r="M8418" s="2">
        <v>0</v>
      </c>
      <c r="N8418" s="2">
        <v>0</v>
      </c>
      <c r="O8418" s="2">
        <v>0</v>
      </c>
      <c r="P8418" s="2">
        <v>0</v>
      </c>
      <c r="Q8418" s="2">
        <v>0</v>
      </c>
      <c r="R8418"/>
      <c r="S8418"/>
    </row>
    <row r="8419" spans="1:19" x14ac:dyDescent="0.3">
      <c r="A8419">
        <v>8418</v>
      </c>
      <c r="B8419" t="s">
        <v>8434</v>
      </c>
      <c r="C8419" t="s">
        <v>27</v>
      </c>
      <c r="D8419" s="1">
        <v>298.8</v>
      </c>
      <c r="E8419" s="1">
        <v>310.10000000000002</v>
      </c>
      <c r="F8419" s="2">
        <v>1704</v>
      </c>
      <c r="G8419" s="1">
        <f>2*PI()*Predictive_Maintenance_Data[[#This Row],[Rotational speed '[rpm']]]/60</f>
        <v>178.44246272390026</v>
      </c>
      <c r="H8419" s="1">
        <v>30.7</v>
      </c>
      <c r="I8419" s="1">
        <f t="shared" si="131"/>
        <v>11.300000000000011</v>
      </c>
      <c r="J8419" s="1">
        <f>Predictive_Maintenance_Data[[#This Row],[Torque '[Nm']]]*Predictive_Maintenance_Data[[#This Row],[Angular velocity '[rad/s']]]/1000</f>
        <v>5.4781836056237383</v>
      </c>
      <c r="K8419" s="2">
        <v>150</v>
      </c>
      <c r="L8419" s="2">
        <v>0</v>
      </c>
      <c r="M8419" s="2">
        <v>0</v>
      </c>
      <c r="N8419" s="2">
        <v>0</v>
      </c>
      <c r="O8419" s="2">
        <v>0</v>
      </c>
      <c r="P8419" s="2">
        <v>0</v>
      </c>
      <c r="Q8419" s="2">
        <v>0</v>
      </c>
      <c r="R8419"/>
      <c r="S8419"/>
    </row>
    <row r="8420" spans="1:19" x14ac:dyDescent="0.3">
      <c r="A8420">
        <v>8419</v>
      </c>
      <c r="B8420" t="s">
        <v>8435</v>
      </c>
      <c r="C8420" t="s">
        <v>17</v>
      </c>
      <c r="D8420" s="1">
        <v>298.89999999999998</v>
      </c>
      <c r="E8420" s="1">
        <v>310.2</v>
      </c>
      <c r="F8420" s="2">
        <v>1971</v>
      </c>
      <c r="G8420" s="1">
        <f>2*PI()*Predictive_Maintenance_Data[[#This Row],[Rotational speed '[rpm']]]/60</f>
        <v>206.4026373408494</v>
      </c>
      <c r="H8420" s="1">
        <v>23.2</v>
      </c>
      <c r="I8420" s="1">
        <f t="shared" si="131"/>
        <v>11.300000000000011</v>
      </c>
      <c r="J8420" s="1">
        <f>Predictive_Maintenance_Data[[#This Row],[Torque '[Nm']]]*Predictive_Maintenance_Data[[#This Row],[Angular velocity '[rad/s']]]/1000</f>
        <v>4.7885411863077056</v>
      </c>
      <c r="K8420" s="2">
        <v>155</v>
      </c>
      <c r="L8420" s="2">
        <v>0</v>
      </c>
      <c r="M8420" s="2">
        <v>0</v>
      </c>
      <c r="N8420" s="2">
        <v>0</v>
      </c>
      <c r="O8420" s="2">
        <v>0</v>
      </c>
      <c r="P8420" s="2">
        <v>0</v>
      </c>
      <c r="Q8420" s="2">
        <v>0</v>
      </c>
      <c r="R8420"/>
      <c r="S8420"/>
    </row>
    <row r="8421" spans="1:19" x14ac:dyDescent="0.3">
      <c r="A8421">
        <v>8420</v>
      </c>
      <c r="B8421" t="s">
        <v>8436</v>
      </c>
      <c r="C8421" t="s">
        <v>17</v>
      </c>
      <c r="D8421" s="1">
        <v>299</v>
      </c>
      <c r="E8421" s="1">
        <v>310.3</v>
      </c>
      <c r="F8421" s="2">
        <v>1431</v>
      </c>
      <c r="G8421" s="1">
        <f>2*PI()*Predictive_Maintenance_Data[[#This Row],[Rotational speed '[rpm']]]/60</f>
        <v>149.85396957623314</v>
      </c>
      <c r="H8421" s="1">
        <v>39.9</v>
      </c>
      <c r="I8421" s="1">
        <f t="shared" si="131"/>
        <v>11.300000000000011</v>
      </c>
      <c r="J8421" s="1">
        <f>Predictive_Maintenance_Data[[#This Row],[Torque '[Nm']]]*Predictive_Maintenance_Data[[#This Row],[Angular velocity '[rad/s']]]/1000</f>
        <v>5.979173386091702</v>
      </c>
      <c r="K8421" s="2">
        <v>157</v>
      </c>
      <c r="L8421" s="2">
        <v>0</v>
      </c>
      <c r="M8421" s="2">
        <v>0</v>
      </c>
      <c r="N8421" s="2">
        <v>0</v>
      </c>
      <c r="O8421" s="2">
        <v>0</v>
      </c>
      <c r="P8421" s="2">
        <v>0</v>
      </c>
      <c r="Q8421" s="2">
        <v>0</v>
      </c>
      <c r="R8421"/>
      <c r="S8421"/>
    </row>
    <row r="8422" spans="1:19" x14ac:dyDescent="0.3">
      <c r="A8422">
        <v>8421</v>
      </c>
      <c r="B8422" t="s">
        <v>8437</v>
      </c>
      <c r="C8422" t="s">
        <v>17</v>
      </c>
      <c r="D8422" s="1">
        <v>298.89999999999998</v>
      </c>
      <c r="E8422" s="1">
        <v>310.39999999999998</v>
      </c>
      <c r="F8422" s="2">
        <v>1546</v>
      </c>
      <c r="G8422" s="1">
        <f>2*PI()*Predictive_Maintenance_Data[[#This Row],[Rotational speed '[rpm']]]/60</f>
        <v>161.89674141499398</v>
      </c>
      <c r="H8422" s="1">
        <v>37.700000000000003</v>
      </c>
      <c r="I8422" s="1">
        <f t="shared" si="131"/>
        <v>11.5</v>
      </c>
      <c r="J8422" s="1">
        <f>Predictive_Maintenance_Data[[#This Row],[Torque '[Nm']]]*Predictive_Maintenance_Data[[#This Row],[Angular velocity '[rad/s']]]/1000</f>
        <v>6.1035071513452737</v>
      </c>
      <c r="K8422" s="2">
        <v>159</v>
      </c>
      <c r="L8422" s="2">
        <v>0</v>
      </c>
      <c r="M8422" s="2">
        <v>0</v>
      </c>
      <c r="N8422" s="2">
        <v>0</v>
      </c>
      <c r="O8422" s="2">
        <v>0</v>
      </c>
      <c r="P8422" s="2">
        <v>0</v>
      </c>
      <c r="Q8422" s="2">
        <v>0</v>
      </c>
      <c r="R8422"/>
      <c r="S8422"/>
    </row>
    <row r="8423" spans="1:19" x14ac:dyDescent="0.3">
      <c r="A8423">
        <v>8422</v>
      </c>
      <c r="B8423" t="s">
        <v>8438</v>
      </c>
      <c r="C8423" t="s">
        <v>17</v>
      </c>
      <c r="D8423" s="1">
        <v>298.89999999999998</v>
      </c>
      <c r="E8423" s="1">
        <v>310.3</v>
      </c>
      <c r="F8423" s="2">
        <v>1496</v>
      </c>
      <c r="G8423" s="1">
        <f>2*PI()*Predictive_Maintenance_Data[[#This Row],[Rotational speed '[rpm']]]/60</f>
        <v>156.66075365901102</v>
      </c>
      <c r="H8423" s="1">
        <v>36.299999999999997</v>
      </c>
      <c r="I8423" s="1">
        <f t="shared" si="131"/>
        <v>11.400000000000034</v>
      </c>
      <c r="J8423" s="1">
        <f>Predictive_Maintenance_Data[[#This Row],[Torque '[Nm']]]*Predictive_Maintenance_Data[[#This Row],[Angular velocity '[rad/s']]]/1000</f>
        <v>5.6867853578220995</v>
      </c>
      <c r="K8423" s="2">
        <v>161</v>
      </c>
      <c r="L8423" s="2">
        <v>0</v>
      </c>
      <c r="M8423" s="2">
        <v>0</v>
      </c>
      <c r="N8423" s="2">
        <v>0</v>
      </c>
      <c r="O8423" s="2">
        <v>0</v>
      </c>
      <c r="P8423" s="2">
        <v>0</v>
      </c>
      <c r="Q8423" s="2">
        <v>0</v>
      </c>
      <c r="R8423"/>
      <c r="S8423"/>
    </row>
    <row r="8424" spans="1:19" x14ac:dyDescent="0.3">
      <c r="A8424">
        <v>8423</v>
      </c>
      <c r="B8424" t="s">
        <v>8439</v>
      </c>
      <c r="C8424" t="s">
        <v>27</v>
      </c>
      <c r="D8424" s="1">
        <v>298.89999999999998</v>
      </c>
      <c r="E8424" s="1">
        <v>310.3</v>
      </c>
      <c r="F8424" s="2">
        <v>1243</v>
      </c>
      <c r="G8424" s="1">
        <f>2*PI()*Predictive_Maintenance_Data[[#This Row],[Rotational speed '[rpm']]]/60</f>
        <v>130.16665561373711</v>
      </c>
      <c r="H8424" s="1">
        <v>63</v>
      </c>
      <c r="I8424" s="1">
        <f t="shared" si="131"/>
        <v>11.400000000000034</v>
      </c>
      <c r="J8424" s="1">
        <f>Predictive_Maintenance_Data[[#This Row],[Torque '[Nm']]]*Predictive_Maintenance_Data[[#This Row],[Angular velocity '[rad/s']]]/1000</f>
        <v>8.2004993036654383</v>
      </c>
      <c r="K8424" s="2">
        <v>163</v>
      </c>
      <c r="L8424" s="2">
        <v>0</v>
      </c>
      <c r="M8424" s="2">
        <v>0</v>
      </c>
      <c r="N8424" s="2">
        <v>0</v>
      </c>
      <c r="O8424" s="2">
        <v>0</v>
      </c>
      <c r="P8424" s="2">
        <v>0</v>
      </c>
      <c r="Q8424" s="2">
        <v>0</v>
      </c>
      <c r="R8424"/>
      <c r="S8424"/>
    </row>
    <row r="8425" spans="1:19" x14ac:dyDescent="0.3">
      <c r="A8425">
        <v>8424</v>
      </c>
      <c r="B8425" t="s">
        <v>8440</v>
      </c>
      <c r="C8425" t="s">
        <v>17</v>
      </c>
      <c r="D8425" s="1">
        <v>299</v>
      </c>
      <c r="E8425" s="1">
        <v>310.39999999999998</v>
      </c>
      <c r="F8425" s="2">
        <v>1452</v>
      </c>
      <c r="G8425" s="1">
        <f>2*PI()*Predictive_Maintenance_Data[[#This Row],[Rotational speed '[rpm']]]/60</f>
        <v>152.05308443374599</v>
      </c>
      <c r="H8425" s="1">
        <v>46.2</v>
      </c>
      <c r="I8425" s="1">
        <f t="shared" si="131"/>
        <v>11.399999999999977</v>
      </c>
      <c r="J8425" s="1">
        <f>Predictive_Maintenance_Data[[#This Row],[Torque '[Nm']]]*Predictive_Maintenance_Data[[#This Row],[Angular velocity '[rad/s']]]/1000</f>
        <v>7.0248525008390654</v>
      </c>
      <c r="K8425" s="2">
        <v>168</v>
      </c>
      <c r="L8425" s="2">
        <v>0</v>
      </c>
      <c r="M8425" s="2">
        <v>0</v>
      </c>
      <c r="N8425" s="2">
        <v>0</v>
      </c>
      <c r="O8425" s="2">
        <v>0</v>
      </c>
      <c r="P8425" s="2">
        <v>0</v>
      </c>
      <c r="Q8425" s="2">
        <v>0</v>
      </c>
      <c r="R8425"/>
      <c r="S8425"/>
    </row>
    <row r="8426" spans="1:19" x14ac:dyDescent="0.3">
      <c r="A8426">
        <v>8425</v>
      </c>
      <c r="B8426" t="s">
        <v>8441</v>
      </c>
      <c r="C8426" t="s">
        <v>17</v>
      </c>
      <c r="D8426" s="1">
        <v>299.10000000000002</v>
      </c>
      <c r="E8426" s="1">
        <v>310.60000000000002</v>
      </c>
      <c r="F8426" s="2">
        <v>1380</v>
      </c>
      <c r="G8426" s="1">
        <f>2*PI()*Predictive_Maintenance_Data[[#This Row],[Rotational speed '[rpm']]]/60</f>
        <v>144.5132620651305</v>
      </c>
      <c r="H8426" s="1">
        <v>44.7</v>
      </c>
      <c r="I8426" s="1">
        <f t="shared" si="131"/>
        <v>11.5</v>
      </c>
      <c r="J8426" s="1">
        <f>Predictive_Maintenance_Data[[#This Row],[Torque '[Nm']]]*Predictive_Maintenance_Data[[#This Row],[Angular velocity '[rad/s']]]/1000</f>
        <v>6.4597428143113342</v>
      </c>
      <c r="K8426" s="2">
        <v>170</v>
      </c>
      <c r="L8426" s="2">
        <v>0</v>
      </c>
      <c r="M8426" s="2">
        <v>0</v>
      </c>
      <c r="N8426" s="2">
        <v>0</v>
      </c>
      <c r="O8426" s="2">
        <v>0</v>
      </c>
      <c r="P8426" s="2">
        <v>0</v>
      </c>
      <c r="Q8426" s="2">
        <v>0</v>
      </c>
      <c r="R8426"/>
      <c r="S8426"/>
    </row>
    <row r="8427" spans="1:19" x14ac:dyDescent="0.3">
      <c r="A8427">
        <v>8426</v>
      </c>
      <c r="B8427" t="s">
        <v>8442</v>
      </c>
      <c r="C8427" t="s">
        <v>17</v>
      </c>
      <c r="D8427" s="1">
        <v>299.2</v>
      </c>
      <c r="E8427" s="1">
        <v>310.60000000000002</v>
      </c>
      <c r="F8427" s="2">
        <v>1567</v>
      </c>
      <c r="G8427" s="1">
        <f>2*PI()*Predictive_Maintenance_Data[[#This Row],[Rotational speed '[rpm']]]/60</f>
        <v>164.09585627250686</v>
      </c>
      <c r="H8427" s="1">
        <v>38.4</v>
      </c>
      <c r="I8427" s="1">
        <f t="shared" si="131"/>
        <v>11.400000000000034</v>
      </c>
      <c r="J8427" s="1">
        <f>Predictive_Maintenance_Data[[#This Row],[Torque '[Nm']]]*Predictive_Maintenance_Data[[#This Row],[Angular velocity '[rad/s']]]/1000</f>
        <v>6.3012808808642626</v>
      </c>
      <c r="K8427" s="2">
        <v>172</v>
      </c>
      <c r="L8427" s="2">
        <v>0</v>
      </c>
      <c r="M8427" s="2">
        <v>0</v>
      </c>
      <c r="N8427" s="2">
        <v>0</v>
      </c>
      <c r="O8427" s="2">
        <v>0</v>
      </c>
      <c r="P8427" s="2">
        <v>0</v>
      </c>
      <c r="Q8427" s="2">
        <v>0</v>
      </c>
      <c r="R8427"/>
      <c r="S8427"/>
    </row>
    <row r="8428" spans="1:19" x14ac:dyDescent="0.3">
      <c r="A8428">
        <v>8427</v>
      </c>
      <c r="B8428" t="s">
        <v>8443</v>
      </c>
      <c r="C8428" t="s">
        <v>17</v>
      </c>
      <c r="D8428" s="1">
        <v>299.10000000000002</v>
      </c>
      <c r="E8428" s="1">
        <v>310.5</v>
      </c>
      <c r="F8428" s="2">
        <v>1628</v>
      </c>
      <c r="G8428" s="1">
        <f>2*PI()*Predictive_Maintenance_Data[[#This Row],[Rotational speed '[rpm']]]/60</f>
        <v>170.48376133480613</v>
      </c>
      <c r="H8428" s="1">
        <v>35.9</v>
      </c>
      <c r="I8428" s="1">
        <f t="shared" si="131"/>
        <v>11.399999999999977</v>
      </c>
      <c r="J8428" s="1">
        <f>Predictive_Maintenance_Data[[#This Row],[Torque '[Nm']]]*Predictive_Maintenance_Data[[#This Row],[Angular velocity '[rad/s']]]/1000</f>
        <v>6.1203670319195398</v>
      </c>
      <c r="K8428" s="2">
        <v>174</v>
      </c>
      <c r="L8428" s="2">
        <v>0</v>
      </c>
      <c r="M8428" s="2">
        <v>0</v>
      </c>
      <c r="N8428" s="2">
        <v>0</v>
      </c>
      <c r="O8428" s="2">
        <v>0</v>
      </c>
      <c r="P8428" s="2">
        <v>0</v>
      </c>
      <c r="Q8428" s="2">
        <v>0</v>
      </c>
      <c r="R8428"/>
      <c r="S8428"/>
    </row>
    <row r="8429" spans="1:19" x14ac:dyDescent="0.3">
      <c r="A8429">
        <v>8428</v>
      </c>
      <c r="B8429" t="s">
        <v>8444</v>
      </c>
      <c r="C8429" t="s">
        <v>17</v>
      </c>
      <c r="D8429" s="1">
        <v>299.10000000000002</v>
      </c>
      <c r="E8429" s="1">
        <v>310.39999999999998</v>
      </c>
      <c r="F8429" s="2">
        <v>1505</v>
      </c>
      <c r="G8429" s="1">
        <f>2*PI()*Predictive_Maintenance_Data[[#This Row],[Rotational speed '[rpm']]]/60</f>
        <v>157.60323145508795</v>
      </c>
      <c r="H8429" s="1">
        <v>46.1</v>
      </c>
      <c r="I8429" s="1">
        <f t="shared" si="131"/>
        <v>11.299999999999955</v>
      </c>
      <c r="J8429" s="1">
        <f>Predictive_Maintenance_Data[[#This Row],[Torque '[Nm']]]*Predictive_Maintenance_Data[[#This Row],[Angular velocity '[rad/s']]]/1000</f>
        <v>7.265508970079555</v>
      </c>
      <c r="K8429" s="2">
        <v>176</v>
      </c>
      <c r="L8429" s="2">
        <v>0</v>
      </c>
      <c r="M8429" s="2">
        <v>0</v>
      </c>
      <c r="N8429" s="2">
        <v>0</v>
      </c>
      <c r="O8429" s="2">
        <v>0</v>
      </c>
      <c r="P8429" s="2">
        <v>0</v>
      </c>
      <c r="Q8429" s="2">
        <v>0</v>
      </c>
      <c r="R8429"/>
      <c r="S8429"/>
    </row>
    <row r="8430" spans="1:19" x14ac:dyDescent="0.3">
      <c r="A8430">
        <v>8429</v>
      </c>
      <c r="B8430" t="s">
        <v>8445</v>
      </c>
      <c r="C8430" t="s">
        <v>15</v>
      </c>
      <c r="D8430" s="1">
        <v>299</v>
      </c>
      <c r="E8430" s="1">
        <v>310.3</v>
      </c>
      <c r="F8430" s="2">
        <v>1827</v>
      </c>
      <c r="G8430" s="1">
        <f>2*PI()*Predictive_Maintenance_Data[[#This Row],[Rotational speed '[rpm']]]/60</f>
        <v>191.32299260361839</v>
      </c>
      <c r="H8430" s="1">
        <v>28</v>
      </c>
      <c r="I8430" s="1">
        <f t="shared" si="131"/>
        <v>11.300000000000011</v>
      </c>
      <c r="J8430" s="1">
        <f>Predictive_Maintenance_Data[[#This Row],[Torque '[Nm']]]*Predictive_Maintenance_Data[[#This Row],[Angular velocity '[rad/s']]]/1000</f>
        <v>5.3570437929013153</v>
      </c>
      <c r="K8430" s="2">
        <v>178</v>
      </c>
      <c r="L8430" s="2">
        <v>0</v>
      </c>
      <c r="M8430" s="2">
        <v>0</v>
      </c>
      <c r="N8430" s="2">
        <v>0</v>
      </c>
      <c r="O8430" s="2">
        <v>0</v>
      </c>
      <c r="P8430" s="2">
        <v>0</v>
      </c>
      <c r="Q8430" s="2">
        <v>0</v>
      </c>
      <c r="R8430"/>
      <c r="S8430"/>
    </row>
    <row r="8431" spans="1:19" x14ac:dyDescent="0.3">
      <c r="A8431">
        <v>8430</v>
      </c>
      <c r="B8431" t="s">
        <v>8446</v>
      </c>
      <c r="C8431" t="s">
        <v>17</v>
      </c>
      <c r="D8431" s="1">
        <v>299</v>
      </c>
      <c r="E8431" s="1">
        <v>310.3</v>
      </c>
      <c r="F8431" s="2">
        <v>1577</v>
      </c>
      <c r="G8431" s="1">
        <f>2*PI()*Predictive_Maintenance_Data[[#This Row],[Rotational speed '[rpm']]]/60</f>
        <v>165.14305382370347</v>
      </c>
      <c r="H8431" s="1">
        <v>40</v>
      </c>
      <c r="I8431" s="1">
        <f t="shared" si="131"/>
        <v>11.300000000000011</v>
      </c>
      <c r="J8431" s="1">
        <f>Predictive_Maintenance_Data[[#This Row],[Torque '[Nm']]]*Predictive_Maintenance_Data[[#This Row],[Angular velocity '[rad/s']]]/1000</f>
        <v>6.6057221529481387</v>
      </c>
      <c r="K8431" s="2">
        <v>181</v>
      </c>
      <c r="L8431" s="2">
        <v>0</v>
      </c>
      <c r="M8431" s="2">
        <v>0</v>
      </c>
      <c r="N8431" s="2">
        <v>0</v>
      </c>
      <c r="O8431" s="2">
        <v>0</v>
      </c>
      <c r="P8431" s="2">
        <v>0</v>
      </c>
      <c r="Q8431" s="2">
        <v>0</v>
      </c>
      <c r="R8431"/>
      <c r="S8431"/>
    </row>
    <row r="8432" spans="1:19" x14ac:dyDescent="0.3">
      <c r="A8432">
        <v>8431</v>
      </c>
      <c r="B8432" t="s">
        <v>8447</v>
      </c>
      <c r="C8432" t="s">
        <v>17</v>
      </c>
      <c r="D8432" s="1">
        <v>298.89999999999998</v>
      </c>
      <c r="E8432" s="1">
        <v>310.2</v>
      </c>
      <c r="F8432" s="2">
        <v>1304</v>
      </c>
      <c r="G8432" s="1">
        <f>2*PI()*Predictive_Maintenance_Data[[#This Row],[Rotational speed '[rpm']]]/60</f>
        <v>136.55456067603635</v>
      </c>
      <c r="H8432" s="1">
        <v>57.2</v>
      </c>
      <c r="I8432" s="1">
        <f t="shared" si="131"/>
        <v>11.300000000000011</v>
      </c>
      <c r="J8432" s="1">
        <f>Predictive_Maintenance_Data[[#This Row],[Torque '[Nm']]]*Predictive_Maintenance_Data[[#This Row],[Angular velocity '[rad/s']]]/1000</f>
        <v>7.8109208706692801</v>
      </c>
      <c r="K8432" s="2">
        <v>183</v>
      </c>
      <c r="L8432" s="2">
        <v>0</v>
      </c>
      <c r="M8432" s="2">
        <v>0</v>
      </c>
      <c r="N8432" s="2">
        <v>0</v>
      </c>
      <c r="O8432" s="2">
        <v>0</v>
      </c>
      <c r="P8432" s="2">
        <v>0</v>
      </c>
      <c r="Q8432" s="2">
        <v>0</v>
      </c>
      <c r="R8432"/>
      <c r="S8432"/>
    </row>
    <row r="8433" spans="1:19" x14ac:dyDescent="0.3">
      <c r="A8433">
        <v>8432</v>
      </c>
      <c r="B8433" t="s">
        <v>8448</v>
      </c>
      <c r="C8433" t="s">
        <v>27</v>
      </c>
      <c r="D8433" s="1">
        <v>298.89999999999998</v>
      </c>
      <c r="E8433" s="1">
        <v>310.10000000000002</v>
      </c>
      <c r="F8433" s="2">
        <v>1324</v>
      </c>
      <c r="G8433" s="1">
        <f>2*PI()*Predictive_Maintenance_Data[[#This Row],[Rotational speed '[rpm']]]/60</f>
        <v>138.64895577842952</v>
      </c>
      <c r="H8433" s="1">
        <v>54.6</v>
      </c>
      <c r="I8433" s="1">
        <f t="shared" si="131"/>
        <v>11.200000000000045</v>
      </c>
      <c r="J8433" s="1">
        <f>Predictive_Maintenance_Data[[#This Row],[Torque '[Nm']]]*Predictive_Maintenance_Data[[#This Row],[Angular velocity '[rad/s']]]/1000</f>
        <v>7.570232985502253</v>
      </c>
      <c r="K8433" s="2">
        <v>185</v>
      </c>
      <c r="L8433" s="2">
        <v>0</v>
      </c>
      <c r="M8433" s="2">
        <v>0</v>
      </c>
      <c r="N8433" s="2">
        <v>0</v>
      </c>
      <c r="O8433" s="2">
        <v>0</v>
      </c>
      <c r="P8433" s="2">
        <v>0</v>
      </c>
      <c r="Q8433" s="2">
        <v>0</v>
      </c>
      <c r="R8433"/>
      <c r="S8433"/>
    </row>
    <row r="8434" spans="1:19" x14ac:dyDescent="0.3">
      <c r="A8434">
        <v>8433</v>
      </c>
      <c r="B8434" t="s">
        <v>8449</v>
      </c>
      <c r="C8434" t="s">
        <v>17</v>
      </c>
      <c r="D8434" s="1">
        <v>298.8</v>
      </c>
      <c r="E8434" s="1">
        <v>310</v>
      </c>
      <c r="F8434" s="2">
        <v>1537</v>
      </c>
      <c r="G8434" s="1">
        <f>2*PI()*Predictive_Maintenance_Data[[#This Row],[Rotational speed '[rpm']]]/60</f>
        <v>160.95426361891708</v>
      </c>
      <c r="H8434" s="1">
        <v>39.9</v>
      </c>
      <c r="I8434" s="1">
        <f t="shared" si="131"/>
        <v>11.199999999999989</v>
      </c>
      <c r="J8434" s="1">
        <f>Predictive_Maintenance_Data[[#This Row],[Torque '[Nm']]]*Predictive_Maintenance_Data[[#This Row],[Angular velocity '[rad/s']]]/1000</f>
        <v>6.4220751183947913</v>
      </c>
      <c r="K8434" s="2">
        <v>190</v>
      </c>
      <c r="L8434" s="2">
        <v>0</v>
      </c>
      <c r="M8434" s="2">
        <v>0</v>
      </c>
      <c r="N8434" s="2">
        <v>0</v>
      </c>
      <c r="O8434" s="2">
        <v>0</v>
      </c>
      <c r="P8434" s="2">
        <v>0</v>
      </c>
      <c r="Q8434" s="2">
        <v>0</v>
      </c>
      <c r="R8434"/>
      <c r="S8434"/>
    </row>
    <row r="8435" spans="1:19" x14ac:dyDescent="0.3">
      <c r="A8435">
        <v>8434</v>
      </c>
      <c r="B8435" t="s">
        <v>8450</v>
      </c>
      <c r="C8435" t="s">
        <v>15</v>
      </c>
      <c r="D8435" s="1">
        <v>298.8</v>
      </c>
      <c r="E8435" s="1">
        <v>310.10000000000002</v>
      </c>
      <c r="F8435" s="2">
        <v>1501</v>
      </c>
      <c r="G8435" s="1">
        <f>2*PI()*Predictive_Maintenance_Data[[#This Row],[Rotational speed '[rpm']]]/60</f>
        <v>157.18435243460934</v>
      </c>
      <c r="H8435" s="1">
        <v>48.7</v>
      </c>
      <c r="I8435" s="1">
        <f t="shared" si="131"/>
        <v>11.300000000000011</v>
      </c>
      <c r="J8435" s="1">
        <f>Predictive_Maintenance_Data[[#This Row],[Torque '[Nm']]]*Predictive_Maintenance_Data[[#This Row],[Angular velocity '[rad/s']]]/1000</f>
        <v>7.6548779635654753</v>
      </c>
      <c r="K8435" s="2">
        <v>192</v>
      </c>
      <c r="L8435" s="2">
        <v>0</v>
      </c>
      <c r="M8435" s="2">
        <v>0</v>
      </c>
      <c r="N8435" s="2">
        <v>0</v>
      </c>
      <c r="O8435" s="2">
        <v>0</v>
      </c>
      <c r="P8435" s="2">
        <v>0</v>
      </c>
      <c r="Q8435" s="2">
        <v>0</v>
      </c>
      <c r="R8435"/>
      <c r="S8435"/>
    </row>
    <row r="8436" spans="1:19" x14ac:dyDescent="0.3">
      <c r="A8436">
        <v>8435</v>
      </c>
      <c r="B8436" t="s">
        <v>8451</v>
      </c>
      <c r="C8436" t="s">
        <v>15</v>
      </c>
      <c r="D8436" s="1">
        <v>298.7</v>
      </c>
      <c r="E8436" s="1">
        <v>309.89999999999998</v>
      </c>
      <c r="F8436" s="2">
        <v>1654</v>
      </c>
      <c r="G8436" s="1">
        <f>2*PI()*Predictive_Maintenance_Data[[#This Row],[Rotational speed '[rpm']]]/60</f>
        <v>173.20647496791725</v>
      </c>
      <c r="H8436" s="1">
        <v>29.1</v>
      </c>
      <c r="I8436" s="1">
        <f t="shared" si="131"/>
        <v>11.199999999999989</v>
      </c>
      <c r="J8436" s="1">
        <f>Predictive_Maintenance_Data[[#This Row],[Torque '[Nm']]]*Predictive_Maintenance_Data[[#This Row],[Angular velocity '[rad/s']]]/1000</f>
        <v>5.040308421566392</v>
      </c>
      <c r="K8436" s="2">
        <v>195</v>
      </c>
      <c r="L8436" s="2">
        <v>0</v>
      </c>
      <c r="M8436" s="2">
        <v>0</v>
      </c>
      <c r="N8436" s="2">
        <v>0</v>
      </c>
      <c r="O8436" s="2">
        <v>0</v>
      </c>
      <c r="P8436" s="2">
        <v>0</v>
      </c>
      <c r="Q8436" s="2">
        <v>0</v>
      </c>
      <c r="R8436"/>
      <c r="S8436"/>
    </row>
    <row r="8437" spans="1:19" x14ac:dyDescent="0.3">
      <c r="A8437">
        <v>8436</v>
      </c>
      <c r="B8437" t="s">
        <v>8452</v>
      </c>
      <c r="C8437" t="s">
        <v>15</v>
      </c>
      <c r="D8437" s="1">
        <v>298.7</v>
      </c>
      <c r="E8437" s="1">
        <v>310</v>
      </c>
      <c r="F8437" s="2">
        <v>1519</v>
      </c>
      <c r="G8437" s="1">
        <f>2*PI()*Predictive_Maintenance_Data[[#This Row],[Rotational speed '[rpm']]]/60</f>
        <v>159.0693080267632</v>
      </c>
      <c r="H8437" s="1">
        <v>38.1</v>
      </c>
      <c r="I8437" s="1">
        <f t="shared" si="131"/>
        <v>11.300000000000011</v>
      </c>
      <c r="J8437" s="1">
        <f>Predictive_Maintenance_Data[[#This Row],[Torque '[Nm']]]*Predictive_Maintenance_Data[[#This Row],[Angular velocity '[rad/s']]]/1000</f>
        <v>6.0605406358196783</v>
      </c>
      <c r="K8437" s="2">
        <v>198</v>
      </c>
      <c r="L8437" s="2">
        <v>0</v>
      </c>
      <c r="M8437" s="2">
        <v>0</v>
      </c>
      <c r="N8437" s="2">
        <v>0</v>
      </c>
      <c r="O8437" s="2">
        <v>0</v>
      </c>
      <c r="P8437" s="2">
        <v>0</v>
      </c>
      <c r="Q8437" s="2">
        <v>0</v>
      </c>
      <c r="R8437"/>
      <c r="S8437"/>
    </row>
    <row r="8438" spans="1:19" x14ac:dyDescent="0.3">
      <c r="A8438">
        <v>8437</v>
      </c>
      <c r="B8438" t="s">
        <v>8453</v>
      </c>
      <c r="C8438" t="s">
        <v>17</v>
      </c>
      <c r="D8438" s="1">
        <v>298.7</v>
      </c>
      <c r="E8438" s="1">
        <v>309.89999999999998</v>
      </c>
      <c r="F8438" s="2">
        <v>1371</v>
      </c>
      <c r="G8438" s="1">
        <f>2*PI()*Predictive_Maintenance_Data[[#This Row],[Rotational speed '[rpm']]]/60</f>
        <v>143.57078426905355</v>
      </c>
      <c r="H8438" s="1">
        <v>51.3</v>
      </c>
      <c r="I8438" s="1">
        <f t="shared" si="131"/>
        <v>11.199999999999989</v>
      </c>
      <c r="J8438" s="1">
        <f>Predictive_Maintenance_Data[[#This Row],[Torque '[Nm']]]*Predictive_Maintenance_Data[[#This Row],[Angular velocity '[rad/s']]]/1000</f>
        <v>7.3651812330024464</v>
      </c>
      <c r="K8438" s="2">
        <v>201</v>
      </c>
      <c r="L8438" s="2">
        <v>0</v>
      </c>
      <c r="M8438" s="2">
        <v>0</v>
      </c>
      <c r="N8438" s="2">
        <v>0</v>
      </c>
      <c r="O8438" s="2">
        <v>0</v>
      </c>
      <c r="P8438" s="2">
        <v>0</v>
      </c>
      <c r="Q8438" s="2">
        <v>0</v>
      </c>
      <c r="R8438"/>
      <c r="S8438"/>
    </row>
    <row r="8439" spans="1:19" x14ac:dyDescent="0.3">
      <c r="A8439">
        <v>8438</v>
      </c>
      <c r="B8439" t="s">
        <v>8454</v>
      </c>
      <c r="C8439" t="s">
        <v>17</v>
      </c>
      <c r="D8439" s="1">
        <v>298.7</v>
      </c>
      <c r="E8439" s="1">
        <v>309.8</v>
      </c>
      <c r="F8439" s="2">
        <v>1181</v>
      </c>
      <c r="G8439" s="1">
        <f>2*PI()*Predictive_Maintenance_Data[[#This Row],[Rotational speed '[rpm']]]/60</f>
        <v>123.67403079631819</v>
      </c>
      <c r="H8439" s="1">
        <v>65.900000000000006</v>
      </c>
      <c r="I8439" s="1">
        <f t="shared" si="131"/>
        <v>11.100000000000023</v>
      </c>
      <c r="J8439" s="1">
        <f>Predictive_Maintenance_Data[[#This Row],[Torque '[Nm']]]*Predictive_Maintenance_Data[[#This Row],[Angular velocity '[rad/s']]]/1000</f>
        <v>8.1501186294773689</v>
      </c>
      <c r="K8439" s="2">
        <v>203</v>
      </c>
      <c r="L8439" s="2">
        <v>1</v>
      </c>
      <c r="M8439" s="2">
        <v>0</v>
      </c>
      <c r="N8439" s="2">
        <v>0</v>
      </c>
      <c r="O8439" s="2">
        <v>0</v>
      </c>
      <c r="P8439" s="2">
        <v>1</v>
      </c>
      <c r="Q8439" s="2">
        <v>0</v>
      </c>
      <c r="R8439"/>
      <c r="S8439"/>
    </row>
    <row r="8440" spans="1:19" x14ac:dyDescent="0.3">
      <c r="A8440">
        <v>8439</v>
      </c>
      <c r="B8440" t="s">
        <v>8455</v>
      </c>
      <c r="C8440" t="s">
        <v>17</v>
      </c>
      <c r="D8440" s="1">
        <v>298.60000000000002</v>
      </c>
      <c r="E8440" s="1">
        <v>309.8</v>
      </c>
      <c r="F8440" s="2">
        <v>1469</v>
      </c>
      <c r="G8440" s="1">
        <f>2*PI()*Predictive_Maintenance_Data[[#This Row],[Rotational speed '[rpm']]]/60</f>
        <v>153.83332027078021</v>
      </c>
      <c r="H8440" s="1">
        <v>42.8</v>
      </c>
      <c r="I8440" s="1">
        <f t="shared" si="131"/>
        <v>11.199999999999989</v>
      </c>
      <c r="J8440" s="1">
        <f>Predictive_Maintenance_Data[[#This Row],[Torque '[Nm']]]*Predictive_Maintenance_Data[[#This Row],[Angular velocity '[rad/s']]]/1000</f>
        <v>6.5840661075893925</v>
      </c>
      <c r="K8440" s="2">
        <v>205</v>
      </c>
      <c r="L8440" s="2">
        <v>0</v>
      </c>
      <c r="M8440" s="2">
        <v>0</v>
      </c>
      <c r="N8440" s="2">
        <v>0</v>
      </c>
      <c r="O8440" s="2">
        <v>0</v>
      </c>
      <c r="P8440" s="2">
        <v>0</v>
      </c>
      <c r="Q8440" s="2">
        <v>0</v>
      </c>
      <c r="R8440"/>
      <c r="S8440"/>
    </row>
    <row r="8441" spans="1:19" x14ac:dyDescent="0.3">
      <c r="A8441">
        <v>8440</v>
      </c>
      <c r="B8441" t="s">
        <v>8456</v>
      </c>
      <c r="C8441" t="s">
        <v>17</v>
      </c>
      <c r="D8441" s="1">
        <v>298.60000000000002</v>
      </c>
      <c r="E8441" s="1">
        <v>309.8</v>
      </c>
      <c r="F8441" s="2">
        <v>1637</v>
      </c>
      <c r="G8441" s="1">
        <f>2*PI()*Predictive_Maintenance_Data[[#This Row],[Rotational speed '[rpm']]]/60</f>
        <v>171.42623913088303</v>
      </c>
      <c r="H8441" s="1">
        <v>34.6</v>
      </c>
      <c r="I8441" s="1">
        <f t="shared" si="131"/>
        <v>11.199999999999989</v>
      </c>
      <c r="J8441" s="1">
        <f>Predictive_Maintenance_Data[[#This Row],[Torque '[Nm']]]*Predictive_Maintenance_Data[[#This Row],[Angular velocity '[rad/s']]]/1000</f>
        <v>5.9313478739285532</v>
      </c>
      <c r="K8441" s="2">
        <v>207</v>
      </c>
      <c r="L8441" s="2">
        <v>0</v>
      </c>
      <c r="M8441" s="2">
        <v>0</v>
      </c>
      <c r="N8441" s="2">
        <v>0</v>
      </c>
      <c r="O8441" s="2">
        <v>0</v>
      </c>
      <c r="P8441" s="2">
        <v>0</v>
      </c>
      <c r="Q8441" s="2">
        <v>0</v>
      </c>
      <c r="R8441"/>
      <c r="S8441"/>
    </row>
    <row r="8442" spans="1:19" x14ac:dyDescent="0.3">
      <c r="A8442">
        <v>8441</v>
      </c>
      <c r="B8442" t="s">
        <v>8457</v>
      </c>
      <c r="C8442" t="s">
        <v>17</v>
      </c>
      <c r="D8442" s="1">
        <v>298.60000000000002</v>
      </c>
      <c r="E8442" s="1">
        <v>309.8</v>
      </c>
      <c r="F8442" s="2">
        <v>1370</v>
      </c>
      <c r="G8442" s="1">
        <f>2*PI()*Predictive_Maintenance_Data[[#This Row],[Rotational speed '[rpm']]]/60</f>
        <v>143.46606451393387</v>
      </c>
      <c r="H8442" s="1">
        <v>56</v>
      </c>
      <c r="I8442" s="1">
        <f t="shared" si="131"/>
        <v>11.199999999999989</v>
      </c>
      <c r="J8442" s="1">
        <f>Predictive_Maintenance_Data[[#This Row],[Torque '[Nm']]]*Predictive_Maintenance_Data[[#This Row],[Angular velocity '[rad/s']]]/1000</f>
        <v>8.0340996127802971</v>
      </c>
      <c r="K8442" s="2">
        <v>0</v>
      </c>
      <c r="L8442" s="2">
        <v>0</v>
      </c>
      <c r="M8442" s="2">
        <v>0</v>
      </c>
      <c r="N8442" s="2">
        <v>0</v>
      </c>
      <c r="O8442" s="2">
        <v>0</v>
      </c>
      <c r="P8442" s="2">
        <v>0</v>
      </c>
      <c r="Q8442" s="2">
        <v>0</v>
      </c>
      <c r="R8442"/>
      <c r="S8442"/>
    </row>
    <row r="8443" spans="1:19" x14ac:dyDescent="0.3">
      <c r="A8443">
        <v>8442</v>
      </c>
      <c r="B8443" t="s">
        <v>8458</v>
      </c>
      <c r="C8443" t="s">
        <v>17</v>
      </c>
      <c r="D8443" s="1">
        <v>298.60000000000002</v>
      </c>
      <c r="E8443" s="1">
        <v>309.89999999999998</v>
      </c>
      <c r="F8443" s="2">
        <v>1630</v>
      </c>
      <c r="G8443" s="1">
        <f>2*PI()*Predictive_Maintenance_Data[[#This Row],[Rotational speed '[rpm']]]/60</f>
        <v>170.69320084504542</v>
      </c>
      <c r="H8443" s="1">
        <v>30.6</v>
      </c>
      <c r="I8443" s="1">
        <f t="shared" si="131"/>
        <v>11.299999999999955</v>
      </c>
      <c r="J8443" s="1">
        <f>Predictive_Maintenance_Data[[#This Row],[Torque '[Nm']]]*Predictive_Maintenance_Data[[#This Row],[Angular velocity '[rad/s']]]/1000</f>
        <v>5.2232119458583899</v>
      </c>
      <c r="K8443" s="2">
        <v>2</v>
      </c>
      <c r="L8443" s="2">
        <v>0</v>
      </c>
      <c r="M8443" s="2">
        <v>0</v>
      </c>
      <c r="N8443" s="2">
        <v>0</v>
      </c>
      <c r="O8443" s="2">
        <v>0</v>
      </c>
      <c r="P8443" s="2">
        <v>0</v>
      </c>
      <c r="Q8443" s="2">
        <v>0</v>
      </c>
      <c r="R8443"/>
      <c r="S8443"/>
    </row>
    <row r="8444" spans="1:19" x14ac:dyDescent="0.3">
      <c r="A8444">
        <v>8443</v>
      </c>
      <c r="B8444" t="s">
        <v>8459</v>
      </c>
      <c r="C8444" t="s">
        <v>17</v>
      </c>
      <c r="D8444" s="1">
        <v>298.60000000000002</v>
      </c>
      <c r="E8444" s="1">
        <v>310</v>
      </c>
      <c r="F8444" s="2">
        <v>1517</v>
      </c>
      <c r="G8444" s="1">
        <f>2*PI()*Predictive_Maintenance_Data[[#This Row],[Rotational speed '[rpm']]]/60</f>
        <v>158.85986851652387</v>
      </c>
      <c r="H8444" s="1">
        <v>39</v>
      </c>
      <c r="I8444" s="1">
        <f t="shared" si="131"/>
        <v>11.399999999999977</v>
      </c>
      <c r="J8444" s="1">
        <f>Predictive_Maintenance_Data[[#This Row],[Torque '[Nm']]]*Predictive_Maintenance_Data[[#This Row],[Angular velocity '[rad/s']]]/1000</f>
        <v>6.1955348721444317</v>
      </c>
      <c r="K8444" s="2">
        <v>4</v>
      </c>
      <c r="L8444" s="2">
        <v>0</v>
      </c>
      <c r="M8444" s="2">
        <v>0</v>
      </c>
      <c r="N8444" s="2">
        <v>0</v>
      </c>
      <c r="O8444" s="2">
        <v>0</v>
      </c>
      <c r="P8444" s="2">
        <v>0</v>
      </c>
      <c r="Q8444" s="2">
        <v>0</v>
      </c>
      <c r="R8444"/>
      <c r="S8444"/>
    </row>
    <row r="8445" spans="1:19" x14ac:dyDescent="0.3">
      <c r="A8445">
        <v>8444</v>
      </c>
      <c r="B8445" t="s">
        <v>8460</v>
      </c>
      <c r="C8445" t="s">
        <v>15</v>
      </c>
      <c r="D8445" s="1">
        <v>298.60000000000002</v>
      </c>
      <c r="E8445" s="1">
        <v>309.89999999999998</v>
      </c>
      <c r="F8445" s="2">
        <v>1668</v>
      </c>
      <c r="G8445" s="1">
        <f>2*PI()*Predictive_Maintenance_Data[[#This Row],[Rotational speed '[rpm']]]/60</f>
        <v>174.67255153959249</v>
      </c>
      <c r="H8445" s="1">
        <v>32.299999999999997</v>
      </c>
      <c r="I8445" s="1">
        <f t="shared" si="131"/>
        <v>11.299999999999955</v>
      </c>
      <c r="J8445" s="1">
        <f>Predictive_Maintenance_Data[[#This Row],[Torque '[Nm']]]*Predictive_Maintenance_Data[[#This Row],[Angular velocity '[rad/s']]]/1000</f>
        <v>5.6419234147288373</v>
      </c>
      <c r="K8445" s="2">
        <v>6</v>
      </c>
      <c r="L8445" s="2">
        <v>0</v>
      </c>
      <c r="M8445" s="2">
        <v>0</v>
      </c>
      <c r="N8445" s="2">
        <v>0</v>
      </c>
      <c r="O8445" s="2">
        <v>0</v>
      </c>
      <c r="P8445" s="2">
        <v>0</v>
      </c>
      <c r="Q8445" s="2">
        <v>0</v>
      </c>
      <c r="R8445"/>
      <c r="S8445"/>
    </row>
    <row r="8446" spans="1:19" x14ac:dyDescent="0.3">
      <c r="A8446">
        <v>8445</v>
      </c>
      <c r="B8446" t="s">
        <v>8461</v>
      </c>
      <c r="C8446" t="s">
        <v>15</v>
      </c>
      <c r="D8446" s="1">
        <v>298.60000000000002</v>
      </c>
      <c r="E8446" s="1">
        <v>309.89999999999998</v>
      </c>
      <c r="F8446" s="2">
        <v>1818</v>
      </c>
      <c r="G8446" s="1">
        <f>2*PI()*Predictive_Maintenance_Data[[#This Row],[Rotational speed '[rpm']]]/60</f>
        <v>190.38051480754149</v>
      </c>
      <c r="H8446" s="1">
        <v>24.9</v>
      </c>
      <c r="I8446" s="1">
        <f t="shared" si="131"/>
        <v>11.299999999999955</v>
      </c>
      <c r="J8446" s="1">
        <f>Predictive_Maintenance_Data[[#This Row],[Torque '[Nm']]]*Predictive_Maintenance_Data[[#This Row],[Angular velocity '[rad/s']]]/1000</f>
        <v>4.7404748187077832</v>
      </c>
      <c r="K8446" s="2">
        <v>9</v>
      </c>
      <c r="L8446" s="2">
        <v>0</v>
      </c>
      <c r="M8446" s="2">
        <v>0</v>
      </c>
      <c r="N8446" s="2">
        <v>0</v>
      </c>
      <c r="O8446" s="2">
        <v>0</v>
      </c>
      <c r="P8446" s="2">
        <v>0</v>
      </c>
      <c r="Q8446" s="2">
        <v>0</v>
      </c>
      <c r="R8446"/>
      <c r="S8446"/>
    </row>
    <row r="8447" spans="1:19" x14ac:dyDescent="0.3">
      <c r="A8447">
        <v>8446</v>
      </c>
      <c r="B8447" t="s">
        <v>8462</v>
      </c>
      <c r="C8447" t="s">
        <v>15</v>
      </c>
      <c r="D8447" s="1">
        <v>298.60000000000002</v>
      </c>
      <c r="E8447" s="1">
        <v>310</v>
      </c>
      <c r="F8447" s="2">
        <v>1541</v>
      </c>
      <c r="G8447" s="1">
        <f>2*PI()*Predictive_Maintenance_Data[[#This Row],[Rotational speed '[rpm']]]/60</f>
        <v>161.3731426393957</v>
      </c>
      <c r="H8447" s="1">
        <v>36.9</v>
      </c>
      <c r="I8447" s="1">
        <f t="shared" si="131"/>
        <v>11.399999999999977</v>
      </c>
      <c r="J8447" s="1">
        <f>Predictive_Maintenance_Data[[#This Row],[Torque '[Nm']]]*Predictive_Maintenance_Data[[#This Row],[Angular velocity '[rad/s']]]/1000</f>
        <v>5.9546689633937016</v>
      </c>
      <c r="K8447" s="2">
        <v>12</v>
      </c>
      <c r="L8447" s="2">
        <v>0</v>
      </c>
      <c r="M8447" s="2">
        <v>0</v>
      </c>
      <c r="N8447" s="2">
        <v>0</v>
      </c>
      <c r="O8447" s="2">
        <v>0</v>
      </c>
      <c r="P8447" s="2">
        <v>0</v>
      </c>
      <c r="Q8447" s="2">
        <v>0</v>
      </c>
      <c r="R8447"/>
      <c r="S8447"/>
    </row>
    <row r="8448" spans="1:19" x14ac:dyDescent="0.3">
      <c r="A8448">
        <v>8447</v>
      </c>
      <c r="B8448" t="s">
        <v>8463</v>
      </c>
      <c r="C8448" t="s">
        <v>17</v>
      </c>
      <c r="D8448" s="1">
        <v>298.5</v>
      </c>
      <c r="E8448" s="1">
        <v>309.89999999999998</v>
      </c>
      <c r="F8448" s="2">
        <v>1482</v>
      </c>
      <c r="G8448" s="1">
        <f>2*PI()*Predictive_Maintenance_Data[[#This Row],[Rotational speed '[rpm']]]/60</f>
        <v>155.1946770873358</v>
      </c>
      <c r="H8448" s="1">
        <v>42.1</v>
      </c>
      <c r="I8448" s="1">
        <f t="shared" si="131"/>
        <v>11.399999999999977</v>
      </c>
      <c r="J8448" s="1">
        <f>Predictive_Maintenance_Data[[#This Row],[Torque '[Nm']]]*Predictive_Maintenance_Data[[#This Row],[Angular velocity '[rad/s']]]/1000</f>
        <v>6.5336959053768382</v>
      </c>
      <c r="K8448" s="2">
        <v>15</v>
      </c>
      <c r="L8448" s="2">
        <v>0</v>
      </c>
      <c r="M8448" s="2">
        <v>0</v>
      </c>
      <c r="N8448" s="2">
        <v>0</v>
      </c>
      <c r="O8448" s="2">
        <v>0</v>
      </c>
      <c r="P8448" s="2">
        <v>0</v>
      </c>
      <c r="Q8448" s="2">
        <v>0</v>
      </c>
      <c r="R8448"/>
      <c r="S8448"/>
    </row>
    <row r="8449" spans="1:19" x14ac:dyDescent="0.3">
      <c r="A8449">
        <v>8448</v>
      </c>
      <c r="B8449" t="s">
        <v>8464</v>
      </c>
      <c r="C8449" t="s">
        <v>17</v>
      </c>
      <c r="D8449" s="1">
        <v>298.60000000000002</v>
      </c>
      <c r="E8449" s="1">
        <v>310.10000000000002</v>
      </c>
      <c r="F8449" s="2">
        <v>1439</v>
      </c>
      <c r="G8449" s="1">
        <f>2*PI()*Predictive_Maintenance_Data[[#This Row],[Rotational speed '[rpm']]]/60</f>
        <v>150.69172761719039</v>
      </c>
      <c r="H8449" s="1">
        <v>49.9</v>
      </c>
      <c r="I8449" s="1">
        <f t="shared" si="131"/>
        <v>11.5</v>
      </c>
      <c r="J8449" s="1">
        <f>Predictive_Maintenance_Data[[#This Row],[Torque '[Nm']]]*Predictive_Maintenance_Data[[#This Row],[Angular velocity '[rad/s']]]/1000</f>
        <v>7.5195172080978008</v>
      </c>
      <c r="K8449" s="2">
        <v>17</v>
      </c>
      <c r="L8449" s="2">
        <v>0</v>
      </c>
      <c r="M8449" s="2">
        <v>0</v>
      </c>
      <c r="N8449" s="2">
        <v>0</v>
      </c>
      <c r="O8449" s="2">
        <v>0</v>
      </c>
      <c r="P8449" s="2">
        <v>0</v>
      </c>
      <c r="Q8449" s="2">
        <v>0</v>
      </c>
      <c r="R8449"/>
      <c r="S8449"/>
    </row>
    <row r="8450" spans="1:19" x14ac:dyDescent="0.3">
      <c r="A8450">
        <v>8449</v>
      </c>
      <c r="B8450" t="s">
        <v>8465</v>
      </c>
      <c r="C8450" t="s">
        <v>17</v>
      </c>
      <c r="D8450" s="1">
        <v>298.5</v>
      </c>
      <c r="E8450" s="1">
        <v>310</v>
      </c>
      <c r="F8450" s="2">
        <v>1492</v>
      </c>
      <c r="G8450" s="1">
        <f>2*PI()*Predictive_Maintenance_Data[[#This Row],[Rotational speed '[rpm']]]/60</f>
        <v>156.24187463853238</v>
      </c>
      <c r="H8450" s="1">
        <v>41.2</v>
      </c>
      <c r="I8450" s="1">
        <f t="shared" ref="I8450:I8513" si="132">E8450-D8450</f>
        <v>11.5</v>
      </c>
      <c r="J8450" s="1">
        <f>Predictive_Maintenance_Data[[#This Row],[Torque '[Nm']]]*Predictive_Maintenance_Data[[#This Row],[Angular velocity '[rad/s']]]/1000</f>
        <v>6.4371652351075346</v>
      </c>
      <c r="K8450" s="2">
        <v>19</v>
      </c>
      <c r="L8450" s="2">
        <v>0</v>
      </c>
      <c r="M8450" s="2">
        <v>0</v>
      </c>
      <c r="N8450" s="2">
        <v>0</v>
      </c>
      <c r="O8450" s="2">
        <v>0</v>
      </c>
      <c r="P8450" s="2">
        <v>0</v>
      </c>
      <c r="Q8450" s="2">
        <v>0</v>
      </c>
      <c r="R8450"/>
      <c r="S8450"/>
    </row>
    <row r="8451" spans="1:19" x14ac:dyDescent="0.3">
      <c r="A8451">
        <v>8450</v>
      </c>
      <c r="B8451" t="s">
        <v>8466</v>
      </c>
      <c r="C8451" t="s">
        <v>17</v>
      </c>
      <c r="D8451" s="1">
        <v>298.39999999999998</v>
      </c>
      <c r="E8451" s="1">
        <v>309.89999999999998</v>
      </c>
      <c r="F8451" s="2">
        <v>1725</v>
      </c>
      <c r="G8451" s="1">
        <f>2*PI()*Predictive_Maintenance_Data[[#This Row],[Rotational speed '[rpm']]]/60</f>
        <v>180.64157758141309</v>
      </c>
      <c r="H8451" s="1">
        <v>27.8</v>
      </c>
      <c r="I8451" s="1">
        <f t="shared" si="132"/>
        <v>11.5</v>
      </c>
      <c r="J8451" s="1">
        <f>Predictive_Maintenance_Data[[#This Row],[Torque '[Nm']]]*Predictive_Maintenance_Data[[#This Row],[Angular velocity '[rad/s']]]/1000</f>
        <v>5.0218358567632837</v>
      </c>
      <c r="K8451" s="2">
        <v>21</v>
      </c>
      <c r="L8451" s="2">
        <v>0</v>
      </c>
      <c r="M8451" s="2">
        <v>0</v>
      </c>
      <c r="N8451" s="2">
        <v>0</v>
      </c>
      <c r="O8451" s="2">
        <v>0</v>
      </c>
      <c r="P8451" s="2">
        <v>0</v>
      </c>
      <c r="Q8451" s="2">
        <v>0</v>
      </c>
      <c r="R8451"/>
      <c r="S8451"/>
    </row>
    <row r="8452" spans="1:19" x14ac:dyDescent="0.3">
      <c r="A8452">
        <v>8451</v>
      </c>
      <c r="B8452" t="s">
        <v>8467</v>
      </c>
      <c r="C8452" t="s">
        <v>17</v>
      </c>
      <c r="D8452" s="1">
        <v>298.39999999999998</v>
      </c>
      <c r="E8452" s="1">
        <v>310</v>
      </c>
      <c r="F8452" s="2">
        <v>1559</v>
      </c>
      <c r="G8452" s="1">
        <f>2*PI()*Predictive_Maintenance_Data[[#This Row],[Rotational speed '[rpm']]]/60</f>
        <v>163.25809823154958</v>
      </c>
      <c r="H8452" s="1">
        <v>44.2</v>
      </c>
      <c r="I8452" s="1">
        <f t="shared" si="132"/>
        <v>11.600000000000023</v>
      </c>
      <c r="J8452" s="1">
        <f>Predictive_Maintenance_Data[[#This Row],[Torque '[Nm']]]*Predictive_Maintenance_Data[[#This Row],[Angular velocity '[rad/s']]]/1000</f>
        <v>7.2160079418344925</v>
      </c>
      <c r="K8452" s="2">
        <v>23</v>
      </c>
      <c r="L8452" s="2">
        <v>0</v>
      </c>
      <c r="M8452" s="2">
        <v>0</v>
      </c>
      <c r="N8452" s="2">
        <v>0</v>
      </c>
      <c r="O8452" s="2">
        <v>0</v>
      </c>
      <c r="P8452" s="2">
        <v>0</v>
      </c>
      <c r="Q8452" s="2">
        <v>0</v>
      </c>
      <c r="R8452"/>
      <c r="S8452"/>
    </row>
    <row r="8453" spans="1:19" x14ac:dyDescent="0.3">
      <c r="A8453">
        <v>8452</v>
      </c>
      <c r="B8453" t="s">
        <v>8468</v>
      </c>
      <c r="C8453" t="s">
        <v>17</v>
      </c>
      <c r="D8453" s="1">
        <v>298.5</v>
      </c>
      <c r="E8453" s="1">
        <v>310</v>
      </c>
      <c r="F8453" s="2">
        <v>1435</v>
      </c>
      <c r="G8453" s="1">
        <f>2*PI()*Predictive_Maintenance_Data[[#This Row],[Rotational speed '[rpm']]]/60</f>
        <v>150.27284859671178</v>
      </c>
      <c r="H8453" s="1">
        <v>42.5</v>
      </c>
      <c r="I8453" s="1">
        <f t="shared" si="132"/>
        <v>11.5</v>
      </c>
      <c r="J8453" s="1">
        <f>Predictive_Maintenance_Data[[#This Row],[Torque '[Nm']]]*Predictive_Maintenance_Data[[#This Row],[Angular velocity '[rad/s']]]/1000</f>
        <v>6.3865960653602505</v>
      </c>
      <c r="K8453" s="2">
        <v>25</v>
      </c>
      <c r="L8453" s="2">
        <v>0</v>
      </c>
      <c r="M8453" s="2">
        <v>0</v>
      </c>
      <c r="N8453" s="2">
        <v>0</v>
      </c>
      <c r="O8453" s="2">
        <v>0</v>
      </c>
      <c r="P8453" s="2">
        <v>0</v>
      </c>
      <c r="Q8453" s="2">
        <v>0</v>
      </c>
      <c r="R8453"/>
      <c r="S8453"/>
    </row>
    <row r="8454" spans="1:19" x14ac:dyDescent="0.3">
      <c r="A8454">
        <v>8453</v>
      </c>
      <c r="B8454" t="s">
        <v>8469</v>
      </c>
      <c r="C8454" t="s">
        <v>15</v>
      </c>
      <c r="D8454" s="1">
        <v>298.60000000000002</v>
      </c>
      <c r="E8454" s="1">
        <v>310</v>
      </c>
      <c r="F8454" s="2">
        <v>1512</v>
      </c>
      <c r="G8454" s="1">
        <f>2*PI()*Predictive_Maintenance_Data[[#This Row],[Rotational speed '[rpm']]]/60</f>
        <v>158.33626974092559</v>
      </c>
      <c r="H8454" s="1">
        <v>37.5</v>
      </c>
      <c r="I8454" s="1">
        <f t="shared" si="132"/>
        <v>11.399999999999977</v>
      </c>
      <c r="J8454" s="1">
        <f>Predictive_Maintenance_Data[[#This Row],[Torque '[Nm']]]*Predictive_Maintenance_Data[[#This Row],[Angular velocity '[rad/s']]]/1000</f>
        <v>5.9376101152847092</v>
      </c>
      <c r="K8454" s="2">
        <v>27</v>
      </c>
      <c r="L8454" s="2">
        <v>0</v>
      </c>
      <c r="M8454" s="2">
        <v>0</v>
      </c>
      <c r="N8454" s="2">
        <v>0</v>
      </c>
      <c r="O8454" s="2">
        <v>0</v>
      </c>
      <c r="P8454" s="2">
        <v>0</v>
      </c>
      <c r="Q8454" s="2">
        <v>0</v>
      </c>
      <c r="R8454"/>
      <c r="S8454"/>
    </row>
    <row r="8455" spans="1:19" x14ac:dyDescent="0.3">
      <c r="A8455">
        <v>8454</v>
      </c>
      <c r="B8455" t="s">
        <v>8470</v>
      </c>
      <c r="C8455" t="s">
        <v>17</v>
      </c>
      <c r="D8455" s="1">
        <v>298.60000000000002</v>
      </c>
      <c r="E8455" s="1">
        <v>309.89999999999998</v>
      </c>
      <c r="F8455" s="2">
        <v>1564</v>
      </c>
      <c r="G8455" s="1">
        <f>2*PI()*Predictive_Maintenance_Data[[#This Row],[Rotational speed '[rpm']]]/60</f>
        <v>163.7816970071479</v>
      </c>
      <c r="H8455" s="1">
        <v>37.1</v>
      </c>
      <c r="I8455" s="1">
        <f t="shared" si="132"/>
        <v>11.299999999999955</v>
      </c>
      <c r="J8455" s="1">
        <f>Predictive_Maintenance_Data[[#This Row],[Torque '[Nm']]]*Predictive_Maintenance_Data[[#This Row],[Angular velocity '[rad/s']]]/1000</f>
        <v>6.0763009589651871</v>
      </c>
      <c r="K8455" s="2">
        <v>30</v>
      </c>
      <c r="L8455" s="2">
        <v>0</v>
      </c>
      <c r="M8455" s="2">
        <v>0</v>
      </c>
      <c r="N8455" s="2">
        <v>0</v>
      </c>
      <c r="O8455" s="2">
        <v>0</v>
      </c>
      <c r="P8455" s="2">
        <v>0</v>
      </c>
      <c r="Q8455" s="2">
        <v>0</v>
      </c>
      <c r="R8455"/>
      <c r="S8455"/>
    </row>
    <row r="8456" spans="1:19" x14ac:dyDescent="0.3">
      <c r="A8456">
        <v>8455</v>
      </c>
      <c r="B8456" t="s">
        <v>8471</v>
      </c>
      <c r="C8456" t="s">
        <v>17</v>
      </c>
      <c r="D8456" s="1">
        <v>298.60000000000002</v>
      </c>
      <c r="E8456" s="1">
        <v>310</v>
      </c>
      <c r="F8456" s="2">
        <v>1522</v>
      </c>
      <c r="G8456" s="1">
        <f>2*PI()*Predictive_Maintenance_Data[[#This Row],[Rotational speed '[rpm']]]/60</f>
        <v>159.38346729212216</v>
      </c>
      <c r="H8456" s="1">
        <v>40.299999999999997</v>
      </c>
      <c r="I8456" s="1">
        <f t="shared" si="132"/>
        <v>11.399999999999977</v>
      </c>
      <c r="J8456" s="1">
        <f>Predictive_Maintenance_Data[[#This Row],[Torque '[Nm']]]*Predictive_Maintenance_Data[[#This Row],[Angular velocity '[rad/s']]]/1000</f>
        <v>6.4231537318725227</v>
      </c>
      <c r="K8456" s="2">
        <v>32</v>
      </c>
      <c r="L8456" s="2">
        <v>0</v>
      </c>
      <c r="M8456" s="2">
        <v>0</v>
      </c>
      <c r="N8456" s="2">
        <v>0</v>
      </c>
      <c r="O8456" s="2">
        <v>0</v>
      </c>
      <c r="P8456" s="2">
        <v>0</v>
      </c>
      <c r="Q8456" s="2">
        <v>0</v>
      </c>
      <c r="R8456"/>
      <c r="S8456"/>
    </row>
    <row r="8457" spans="1:19" x14ac:dyDescent="0.3">
      <c r="A8457">
        <v>8456</v>
      </c>
      <c r="B8457" t="s">
        <v>8472</v>
      </c>
      <c r="C8457" t="s">
        <v>17</v>
      </c>
      <c r="D8457" s="1">
        <v>298.60000000000002</v>
      </c>
      <c r="E8457" s="1">
        <v>309.89999999999998</v>
      </c>
      <c r="F8457" s="2">
        <v>1356</v>
      </c>
      <c r="G8457" s="1">
        <f>2*PI()*Predictive_Maintenance_Data[[#This Row],[Rotational speed '[rpm']]]/60</f>
        <v>141.99998794225863</v>
      </c>
      <c r="H8457" s="1">
        <v>59.5</v>
      </c>
      <c r="I8457" s="1">
        <f t="shared" si="132"/>
        <v>11.299999999999955</v>
      </c>
      <c r="J8457" s="1">
        <f>Predictive_Maintenance_Data[[#This Row],[Torque '[Nm']]]*Predictive_Maintenance_Data[[#This Row],[Angular velocity '[rad/s']]]/1000</f>
        <v>8.4489992825643885</v>
      </c>
      <c r="K8457" s="2">
        <v>34</v>
      </c>
      <c r="L8457" s="2">
        <v>0</v>
      </c>
      <c r="M8457" s="2">
        <v>0</v>
      </c>
      <c r="N8457" s="2">
        <v>0</v>
      </c>
      <c r="O8457" s="2">
        <v>0</v>
      </c>
      <c r="P8457" s="2">
        <v>0</v>
      </c>
      <c r="Q8457" s="2">
        <v>0</v>
      </c>
      <c r="R8457"/>
      <c r="S8457"/>
    </row>
    <row r="8458" spans="1:19" x14ac:dyDescent="0.3">
      <c r="A8458">
        <v>8457</v>
      </c>
      <c r="B8458" t="s">
        <v>8473</v>
      </c>
      <c r="C8458" t="s">
        <v>17</v>
      </c>
      <c r="D8458" s="1">
        <v>298.60000000000002</v>
      </c>
      <c r="E8458" s="1">
        <v>309.89999999999998</v>
      </c>
      <c r="F8458" s="2">
        <v>1556</v>
      </c>
      <c r="G8458" s="1">
        <f>2*PI()*Predictive_Maintenance_Data[[#This Row],[Rotational speed '[rpm']]]/60</f>
        <v>162.94393896619061</v>
      </c>
      <c r="H8458" s="1">
        <v>38.6</v>
      </c>
      <c r="I8458" s="1">
        <f t="shared" si="132"/>
        <v>11.299999999999955</v>
      </c>
      <c r="J8458" s="1">
        <f>Predictive_Maintenance_Data[[#This Row],[Torque '[Nm']]]*Predictive_Maintenance_Data[[#This Row],[Angular velocity '[rad/s']]]/1000</f>
        <v>6.2896360440949586</v>
      </c>
      <c r="K8458" s="2">
        <v>36</v>
      </c>
      <c r="L8458" s="2">
        <v>0</v>
      </c>
      <c r="M8458" s="2">
        <v>0</v>
      </c>
      <c r="N8458" s="2">
        <v>0</v>
      </c>
      <c r="O8458" s="2">
        <v>0</v>
      </c>
      <c r="P8458" s="2">
        <v>0</v>
      </c>
      <c r="Q8458" s="2">
        <v>0</v>
      </c>
      <c r="R8458"/>
      <c r="S8458"/>
    </row>
    <row r="8459" spans="1:19" x14ac:dyDescent="0.3">
      <c r="A8459">
        <v>8458</v>
      </c>
      <c r="B8459" t="s">
        <v>8474</v>
      </c>
      <c r="C8459" t="s">
        <v>17</v>
      </c>
      <c r="D8459" s="1">
        <v>298.60000000000002</v>
      </c>
      <c r="E8459" s="1">
        <v>309.89999999999998</v>
      </c>
      <c r="F8459" s="2">
        <v>1393</v>
      </c>
      <c r="G8459" s="1">
        <f>2*PI()*Predictive_Maintenance_Data[[#This Row],[Rotational speed '[rpm']]]/60</f>
        <v>145.87461888168608</v>
      </c>
      <c r="H8459" s="1">
        <v>45.5</v>
      </c>
      <c r="I8459" s="1">
        <f t="shared" si="132"/>
        <v>11.299999999999955</v>
      </c>
      <c r="J8459" s="1">
        <f>Predictive_Maintenance_Data[[#This Row],[Torque '[Nm']]]*Predictive_Maintenance_Data[[#This Row],[Angular velocity '[rad/s']]]/1000</f>
        <v>6.6372951591167162</v>
      </c>
      <c r="K8459" s="2">
        <v>38</v>
      </c>
      <c r="L8459" s="2">
        <v>0</v>
      </c>
      <c r="M8459" s="2">
        <v>0</v>
      </c>
      <c r="N8459" s="2">
        <v>0</v>
      </c>
      <c r="O8459" s="2">
        <v>0</v>
      </c>
      <c r="P8459" s="2">
        <v>0</v>
      </c>
      <c r="Q8459" s="2">
        <v>0</v>
      </c>
      <c r="R8459"/>
      <c r="S8459"/>
    </row>
    <row r="8460" spans="1:19" x14ac:dyDescent="0.3">
      <c r="A8460">
        <v>8459</v>
      </c>
      <c r="B8460" t="s">
        <v>8475</v>
      </c>
      <c r="C8460" t="s">
        <v>17</v>
      </c>
      <c r="D8460" s="1">
        <v>298.7</v>
      </c>
      <c r="E8460" s="1">
        <v>309.89999999999998</v>
      </c>
      <c r="F8460" s="2">
        <v>1753</v>
      </c>
      <c r="G8460" s="1">
        <f>2*PI()*Predictive_Maintenance_Data[[#This Row],[Rotational speed '[rpm']]]/60</f>
        <v>183.57373072476358</v>
      </c>
      <c r="H8460" s="1">
        <v>26.8</v>
      </c>
      <c r="I8460" s="1">
        <f t="shared" si="132"/>
        <v>11.199999999999989</v>
      </c>
      <c r="J8460" s="1">
        <f>Predictive_Maintenance_Data[[#This Row],[Torque '[Nm']]]*Predictive_Maintenance_Data[[#This Row],[Angular velocity '[rad/s']]]/1000</f>
        <v>4.9197759834236638</v>
      </c>
      <c r="K8460" s="2">
        <v>40</v>
      </c>
      <c r="L8460" s="2">
        <v>0</v>
      </c>
      <c r="M8460" s="2">
        <v>0</v>
      </c>
      <c r="N8460" s="2">
        <v>0</v>
      </c>
      <c r="O8460" s="2">
        <v>0</v>
      </c>
      <c r="P8460" s="2">
        <v>0</v>
      </c>
      <c r="Q8460" s="2">
        <v>0</v>
      </c>
      <c r="R8460"/>
      <c r="S8460"/>
    </row>
    <row r="8461" spans="1:19" x14ac:dyDescent="0.3">
      <c r="A8461">
        <v>8460</v>
      </c>
      <c r="B8461" t="s">
        <v>8476</v>
      </c>
      <c r="C8461" t="s">
        <v>17</v>
      </c>
      <c r="D8461" s="1">
        <v>298.7</v>
      </c>
      <c r="E8461" s="1">
        <v>309.89999999999998</v>
      </c>
      <c r="F8461" s="2">
        <v>1651</v>
      </c>
      <c r="G8461" s="1">
        <f>2*PI()*Predictive_Maintenance_Data[[#This Row],[Rotational speed '[rpm']]]/60</f>
        <v>172.89231570255828</v>
      </c>
      <c r="H8461" s="1">
        <v>29.5</v>
      </c>
      <c r="I8461" s="1">
        <f t="shared" si="132"/>
        <v>11.199999999999989</v>
      </c>
      <c r="J8461" s="1">
        <f>Predictive_Maintenance_Data[[#This Row],[Torque '[Nm']]]*Predictive_Maintenance_Data[[#This Row],[Angular velocity '[rad/s']]]/1000</f>
        <v>5.1003233132254691</v>
      </c>
      <c r="K8461" s="2">
        <v>42</v>
      </c>
      <c r="L8461" s="2">
        <v>0</v>
      </c>
      <c r="M8461" s="2">
        <v>0</v>
      </c>
      <c r="N8461" s="2">
        <v>0</v>
      </c>
      <c r="O8461" s="2">
        <v>0</v>
      </c>
      <c r="P8461" s="2">
        <v>0</v>
      </c>
      <c r="Q8461" s="2">
        <v>0</v>
      </c>
      <c r="R8461"/>
      <c r="S8461"/>
    </row>
    <row r="8462" spans="1:19" x14ac:dyDescent="0.3">
      <c r="A8462">
        <v>8461</v>
      </c>
      <c r="B8462" t="s">
        <v>8477</v>
      </c>
      <c r="C8462" t="s">
        <v>17</v>
      </c>
      <c r="D8462" s="1">
        <v>298.7</v>
      </c>
      <c r="E8462" s="1">
        <v>309.89999999999998</v>
      </c>
      <c r="F8462" s="2">
        <v>1372</v>
      </c>
      <c r="G8462" s="1">
        <f>2*PI()*Predictive_Maintenance_Data[[#This Row],[Rotational speed '[rpm']]]/60</f>
        <v>143.67550402417322</v>
      </c>
      <c r="H8462" s="1">
        <v>54.7</v>
      </c>
      <c r="I8462" s="1">
        <f t="shared" si="132"/>
        <v>11.199999999999989</v>
      </c>
      <c r="J8462" s="1">
        <f>Predictive_Maintenance_Data[[#This Row],[Torque '[Nm']]]*Predictive_Maintenance_Data[[#This Row],[Angular velocity '[rad/s']]]/1000</f>
        <v>7.8590500701222759</v>
      </c>
      <c r="K8462" s="2">
        <v>44</v>
      </c>
      <c r="L8462" s="2">
        <v>0</v>
      </c>
      <c r="M8462" s="2">
        <v>0</v>
      </c>
      <c r="N8462" s="2">
        <v>0</v>
      </c>
      <c r="O8462" s="2">
        <v>0</v>
      </c>
      <c r="P8462" s="2">
        <v>0</v>
      </c>
      <c r="Q8462" s="2">
        <v>0</v>
      </c>
      <c r="R8462"/>
      <c r="S8462"/>
    </row>
    <row r="8463" spans="1:19" x14ac:dyDescent="0.3">
      <c r="A8463">
        <v>8462</v>
      </c>
      <c r="B8463" t="s">
        <v>8478</v>
      </c>
      <c r="C8463" t="s">
        <v>17</v>
      </c>
      <c r="D8463" s="1">
        <v>298.7</v>
      </c>
      <c r="E8463" s="1">
        <v>309.89999999999998</v>
      </c>
      <c r="F8463" s="2">
        <v>1446</v>
      </c>
      <c r="G8463" s="1">
        <f>2*PI()*Predictive_Maintenance_Data[[#This Row],[Rotational speed '[rpm']]]/60</f>
        <v>151.42476590302803</v>
      </c>
      <c r="H8463" s="1">
        <v>43.3</v>
      </c>
      <c r="I8463" s="1">
        <f t="shared" si="132"/>
        <v>11.199999999999989</v>
      </c>
      <c r="J8463" s="1">
        <f>Predictive_Maintenance_Data[[#This Row],[Torque '[Nm']]]*Predictive_Maintenance_Data[[#This Row],[Angular velocity '[rad/s']]]/1000</f>
        <v>6.5566923636011136</v>
      </c>
      <c r="K8463" s="2">
        <v>46</v>
      </c>
      <c r="L8463" s="2">
        <v>0</v>
      </c>
      <c r="M8463" s="2">
        <v>0</v>
      </c>
      <c r="N8463" s="2">
        <v>0</v>
      </c>
      <c r="O8463" s="2">
        <v>0</v>
      </c>
      <c r="P8463" s="2">
        <v>0</v>
      </c>
      <c r="Q8463" s="2">
        <v>0</v>
      </c>
      <c r="R8463"/>
      <c r="S8463"/>
    </row>
    <row r="8464" spans="1:19" x14ac:dyDescent="0.3">
      <c r="A8464">
        <v>8463</v>
      </c>
      <c r="B8464" t="s">
        <v>8479</v>
      </c>
      <c r="C8464" t="s">
        <v>15</v>
      </c>
      <c r="D8464" s="1">
        <v>298.7</v>
      </c>
      <c r="E8464" s="1">
        <v>309.8</v>
      </c>
      <c r="F8464" s="2">
        <v>1501</v>
      </c>
      <c r="G8464" s="1">
        <f>2*PI()*Predictive_Maintenance_Data[[#This Row],[Rotational speed '[rpm']]]/60</f>
        <v>157.18435243460934</v>
      </c>
      <c r="H8464" s="1">
        <v>44.7</v>
      </c>
      <c r="I8464" s="1">
        <f t="shared" si="132"/>
        <v>11.100000000000023</v>
      </c>
      <c r="J8464" s="1">
        <f>Predictive_Maintenance_Data[[#This Row],[Torque '[Nm']]]*Predictive_Maintenance_Data[[#This Row],[Angular velocity '[rad/s']]]/1000</f>
        <v>7.0261405538270383</v>
      </c>
      <c r="K8464" s="2">
        <v>48</v>
      </c>
      <c r="L8464" s="2">
        <v>0</v>
      </c>
      <c r="M8464" s="2">
        <v>0</v>
      </c>
      <c r="N8464" s="2">
        <v>0</v>
      </c>
      <c r="O8464" s="2">
        <v>0</v>
      </c>
      <c r="P8464" s="2">
        <v>0</v>
      </c>
      <c r="Q8464" s="2">
        <v>0</v>
      </c>
      <c r="R8464"/>
      <c r="S8464"/>
    </row>
    <row r="8465" spans="1:19" x14ac:dyDescent="0.3">
      <c r="A8465">
        <v>8464</v>
      </c>
      <c r="B8465" t="s">
        <v>8480</v>
      </c>
      <c r="C8465" t="s">
        <v>15</v>
      </c>
      <c r="D8465" s="1">
        <v>298.7</v>
      </c>
      <c r="E8465" s="1">
        <v>309.89999999999998</v>
      </c>
      <c r="F8465" s="2">
        <v>1411</v>
      </c>
      <c r="G8465" s="1">
        <f>2*PI()*Predictive_Maintenance_Data[[#This Row],[Rotational speed '[rpm']]]/60</f>
        <v>147.75957447383993</v>
      </c>
      <c r="H8465" s="1">
        <v>45.1</v>
      </c>
      <c r="I8465" s="1">
        <f t="shared" si="132"/>
        <v>11.199999999999989</v>
      </c>
      <c r="J8465" s="1">
        <f>Predictive_Maintenance_Data[[#This Row],[Torque '[Nm']]]*Predictive_Maintenance_Data[[#This Row],[Angular velocity '[rad/s']]]/1000</f>
        <v>6.6639568087701813</v>
      </c>
      <c r="K8465" s="2">
        <v>51</v>
      </c>
      <c r="L8465" s="2">
        <v>0</v>
      </c>
      <c r="M8465" s="2">
        <v>0</v>
      </c>
      <c r="N8465" s="2">
        <v>0</v>
      </c>
      <c r="O8465" s="2">
        <v>0</v>
      </c>
      <c r="P8465" s="2">
        <v>0</v>
      </c>
      <c r="Q8465" s="2">
        <v>0</v>
      </c>
      <c r="R8465"/>
      <c r="S8465"/>
    </row>
    <row r="8466" spans="1:19" x14ac:dyDescent="0.3">
      <c r="A8466">
        <v>8465</v>
      </c>
      <c r="B8466" t="s">
        <v>8481</v>
      </c>
      <c r="C8466" t="s">
        <v>27</v>
      </c>
      <c r="D8466" s="1">
        <v>298.60000000000002</v>
      </c>
      <c r="E8466" s="1">
        <v>309.7</v>
      </c>
      <c r="F8466" s="2">
        <v>1672</v>
      </c>
      <c r="G8466" s="1">
        <f>2*PI()*Predictive_Maintenance_Data[[#This Row],[Rotational speed '[rpm']]]/60</f>
        <v>175.09143056007116</v>
      </c>
      <c r="H8466" s="1">
        <v>27.5</v>
      </c>
      <c r="I8466" s="1">
        <f t="shared" si="132"/>
        <v>11.099999999999966</v>
      </c>
      <c r="J8466" s="1">
        <f>Predictive_Maintenance_Data[[#This Row],[Torque '[Nm']]]*Predictive_Maintenance_Data[[#This Row],[Angular velocity '[rad/s']]]/1000</f>
        <v>4.815014340401957</v>
      </c>
      <c r="K8466" s="2">
        <v>54</v>
      </c>
      <c r="L8466" s="2">
        <v>0</v>
      </c>
      <c r="M8466" s="2">
        <v>0</v>
      </c>
      <c r="N8466" s="2">
        <v>0</v>
      </c>
      <c r="O8466" s="2">
        <v>0</v>
      </c>
      <c r="P8466" s="2">
        <v>0</v>
      </c>
      <c r="Q8466" s="2">
        <v>0</v>
      </c>
      <c r="R8466"/>
      <c r="S8466"/>
    </row>
    <row r="8467" spans="1:19" x14ac:dyDescent="0.3">
      <c r="A8467">
        <v>8466</v>
      </c>
      <c r="B8467" t="s">
        <v>8482</v>
      </c>
      <c r="C8467" t="s">
        <v>15</v>
      </c>
      <c r="D8467" s="1">
        <v>298.7</v>
      </c>
      <c r="E8467" s="1">
        <v>309.8</v>
      </c>
      <c r="F8467" s="2">
        <v>1475</v>
      </c>
      <c r="G8467" s="1">
        <f>2*PI()*Predictive_Maintenance_Data[[#This Row],[Rotational speed '[rpm']]]/60</f>
        <v>154.46163880149817</v>
      </c>
      <c r="H8467" s="1">
        <v>40.5</v>
      </c>
      <c r="I8467" s="1">
        <f t="shared" si="132"/>
        <v>11.100000000000023</v>
      </c>
      <c r="J8467" s="1">
        <f>Predictive_Maintenance_Data[[#This Row],[Torque '[Nm']]]*Predictive_Maintenance_Data[[#This Row],[Angular velocity '[rad/s']]]/1000</f>
        <v>6.255696371460675</v>
      </c>
      <c r="K8467" s="2">
        <v>59</v>
      </c>
      <c r="L8467" s="2">
        <v>0</v>
      </c>
      <c r="M8467" s="2">
        <v>0</v>
      </c>
      <c r="N8467" s="2">
        <v>0</v>
      </c>
      <c r="O8467" s="2">
        <v>0</v>
      </c>
      <c r="P8467" s="2">
        <v>0</v>
      </c>
      <c r="Q8467" s="2">
        <v>0</v>
      </c>
      <c r="R8467"/>
      <c r="S8467"/>
    </row>
    <row r="8468" spans="1:19" x14ac:dyDescent="0.3">
      <c r="A8468">
        <v>8467</v>
      </c>
      <c r="B8468" t="s">
        <v>8483</v>
      </c>
      <c r="C8468" t="s">
        <v>17</v>
      </c>
      <c r="D8468" s="1">
        <v>298.7</v>
      </c>
      <c r="E8468" s="1">
        <v>309.8</v>
      </c>
      <c r="F8468" s="2">
        <v>1469</v>
      </c>
      <c r="G8468" s="1">
        <f>2*PI()*Predictive_Maintenance_Data[[#This Row],[Rotational speed '[rpm']]]/60</f>
        <v>153.83332027078021</v>
      </c>
      <c r="H8468" s="1">
        <v>38.4</v>
      </c>
      <c r="I8468" s="1">
        <f t="shared" si="132"/>
        <v>11.100000000000023</v>
      </c>
      <c r="J8468" s="1">
        <f>Predictive_Maintenance_Data[[#This Row],[Torque '[Nm']]]*Predictive_Maintenance_Data[[#This Row],[Angular velocity '[rad/s']]]/1000</f>
        <v>5.9071994983979597</v>
      </c>
      <c r="K8468" s="2">
        <v>62</v>
      </c>
      <c r="L8468" s="2">
        <v>0</v>
      </c>
      <c r="M8468" s="2">
        <v>0</v>
      </c>
      <c r="N8468" s="2">
        <v>0</v>
      </c>
      <c r="O8468" s="2">
        <v>0</v>
      </c>
      <c r="P8468" s="2">
        <v>0</v>
      </c>
      <c r="Q8468" s="2">
        <v>0</v>
      </c>
      <c r="R8468"/>
      <c r="S8468"/>
    </row>
    <row r="8469" spans="1:19" x14ac:dyDescent="0.3">
      <c r="A8469">
        <v>8468</v>
      </c>
      <c r="B8469" t="s">
        <v>8484</v>
      </c>
      <c r="C8469" t="s">
        <v>17</v>
      </c>
      <c r="D8469" s="1">
        <v>298.60000000000002</v>
      </c>
      <c r="E8469" s="1">
        <v>309.8</v>
      </c>
      <c r="F8469" s="2">
        <v>1704</v>
      </c>
      <c r="G8469" s="1">
        <f>2*PI()*Predictive_Maintenance_Data[[#This Row],[Rotational speed '[rpm']]]/60</f>
        <v>178.44246272390026</v>
      </c>
      <c r="H8469" s="1">
        <v>28.3</v>
      </c>
      <c r="I8469" s="1">
        <f t="shared" si="132"/>
        <v>11.199999999999989</v>
      </c>
      <c r="J8469" s="1">
        <f>Predictive_Maintenance_Data[[#This Row],[Torque '[Nm']]]*Predictive_Maintenance_Data[[#This Row],[Angular velocity '[rad/s']]]/1000</f>
        <v>5.0499216950863772</v>
      </c>
      <c r="K8469" s="2">
        <v>64</v>
      </c>
      <c r="L8469" s="2">
        <v>0</v>
      </c>
      <c r="M8469" s="2">
        <v>0</v>
      </c>
      <c r="N8469" s="2">
        <v>0</v>
      </c>
      <c r="O8469" s="2">
        <v>0</v>
      </c>
      <c r="P8469" s="2">
        <v>0</v>
      </c>
      <c r="Q8469" s="2">
        <v>0</v>
      </c>
      <c r="R8469"/>
      <c r="S8469"/>
    </row>
    <row r="8470" spans="1:19" x14ac:dyDescent="0.3">
      <c r="A8470">
        <v>8469</v>
      </c>
      <c r="B8470" t="s">
        <v>8485</v>
      </c>
      <c r="C8470" t="s">
        <v>27</v>
      </c>
      <c r="D8470" s="1">
        <v>298.60000000000002</v>
      </c>
      <c r="E8470" s="1">
        <v>309.7</v>
      </c>
      <c r="F8470" s="2">
        <v>1463</v>
      </c>
      <c r="G8470" s="1">
        <f>2*PI()*Predictive_Maintenance_Data[[#This Row],[Rotational speed '[rpm']]]/60</f>
        <v>153.20500174006227</v>
      </c>
      <c r="H8470" s="1">
        <v>39.1</v>
      </c>
      <c r="I8470" s="1">
        <f t="shared" si="132"/>
        <v>11.099999999999966</v>
      </c>
      <c r="J8470" s="1">
        <f>Predictive_Maintenance_Data[[#This Row],[Torque '[Nm']]]*Predictive_Maintenance_Data[[#This Row],[Angular velocity '[rad/s']]]/1000</f>
        <v>5.9903155680364355</v>
      </c>
      <c r="K8470" s="2">
        <v>66</v>
      </c>
      <c r="L8470" s="2">
        <v>0</v>
      </c>
      <c r="M8470" s="2">
        <v>0</v>
      </c>
      <c r="N8470" s="2">
        <v>0</v>
      </c>
      <c r="O8470" s="2">
        <v>0</v>
      </c>
      <c r="P8470" s="2">
        <v>0</v>
      </c>
      <c r="Q8470" s="2">
        <v>0</v>
      </c>
      <c r="R8470"/>
      <c r="S8470"/>
    </row>
    <row r="8471" spans="1:19" x14ac:dyDescent="0.3">
      <c r="A8471">
        <v>8470</v>
      </c>
      <c r="B8471" t="s">
        <v>8486</v>
      </c>
      <c r="C8471" t="s">
        <v>15</v>
      </c>
      <c r="D8471" s="1">
        <v>298.60000000000002</v>
      </c>
      <c r="E8471" s="1">
        <v>309.7</v>
      </c>
      <c r="F8471" s="2">
        <v>1280</v>
      </c>
      <c r="G8471" s="1">
        <f>2*PI()*Predictive_Maintenance_Data[[#This Row],[Rotational speed '[rpm']]]/60</f>
        <v>134.0412865531645</v>
      </c>
      <c r="H8471" s="1">
        <v>64.099999999999994</v>
      </c>
      <c r="I8471" s="1">
        <f t="shared" si="132"/>
        <v>11.099999999999966</v>
      </c>
      <c r="J8471" s="1">
        <f>Predictive_Maintenance_Data[[#This Row],[Torque '[Nm']]]*Predictive_Maintenance_Data[[#This Row],[Angular velocity '[rad/s']]]/1000</f>
        <v>8.5920464680578448</v>
      </c>
      <c r="K8471" s="2">
        <v>71</v>
      </c>
      <c r="L8471" s="2">
        <v>0</v>
      </c>
      <c r="M8471" s="2">
        <v>0</v>
      </c>
      <c r="N8471" s="2">
        <v>0</v>
      </c>
      <c r="O8471" s="2">
        <v>0</v>
      </c>
      <c r="P8471" s="2">
        <v>0</v>
      </c>
      <c r="Q8471" s="2">
        <v>0</v>
      </c>
      <c r="R8471"/>
      <c r="S8471"/>
    </row>
    <row r="8472" spans="1:19" x14ac:dyDescent="0.3">
      <c r="A8472">
        <v>8471</v>
      </c>
      <c r="B8472" t="s">
        <v>8487</v>
      </c>
      <c r="C8472" t="s">
        <v>17</v>
      </c>
      <c r="D8472" s="1">
        <v>298.7</v>
      </c>
      <c r="E8472" s="1">
        <v>309.89999999999998</v>
      </c>
      <c r="F8472" s="2">
        <v>1464</v>
      </c>
      <c r="G8472" s="1">
        <f>2*PI()*Predictive_Maintenance_Data[[#This Row],[Rotational speed '[rpm']]]/60</f>
        <v>153.30972149518189</v>
      </c>
      <c r="H8472" s="1">
        <v>38</v>
      </c>
      <c r="I8472" s="1">
        <f t="shared" si="132"/>
        <v>11.199999999999989</v>
      </c>
      <c r="J8472" s="1">
        <f>Predictive_Maintenance_Data[[#This Row],[Torque '[Nm']]]*Predictive_Maintenance_Data[[#This Row],[Angular velocity '[rad/s']]]/1000</f>
        <v>5.8257694168169118</v>
      </c>
      <c r="K8472" s="2">
        <v>74</v>
      </c>
      <c r="L8472" s="2">
        <v>0</v>
      </c>
      <c r="M8472" s="2">
        <v>0</v>
      </c>
      <c r="N8472" s="2">
        <v>0</v>
      </c>
      <c r="O8472" s="2">
        <v>0</v>
      </c>
      <c r="P8472" s="2">
        <v>0</v>
      </c>
      <c r="Q8472" s="2">
        <v>0</v>
      </c>
      <c r="R8472"/>
      <c r="S8472"/>
    </row>
    <row r="8473" spans="1:19" x14ac:dyDescent="0.3">
      <c r="A8473">
        <v>8472</v>
      </c>
      <c r="B8473" t="s">
        <v>8488</v>
      </c>
      <c r="C8473" t="s">
        <v>17</v>
      </c>
      <c r="D8473" s="1">
        <v>298.60000000000002</v>
      </c>
      <c r="E8473" s="1">
        <v>309.8</v>
      </c>
      <c r="F8473" s="2">
        <v>1332</v>
      </c>
      <c r="G8473" s="1">
        <f>2*PI()*Predictive_Maintenance_Data[[#This Row],[Rotational speed '[rpm']]]/60</f>
        <v>139.48671381938681</v>
      </c>
      <c r="H8473" s="1">
        <v>46.4</v>
      </c>
      <c r="I8473" s="1">
        <f t="shared" si="132"/>
        <v>11.199999999999989</v>
      </c>
      <c r="J8473" s="1">
        <f>Predictive_Maintenance_Data[[#This Row],[Torque '[Nm']]]*Predictive_Maintenance_Data[[#This Row],[Angular velocity '[rad/s']]]/1000</f>
        <v>6.4721835212195478</v>
      </c>
      <c r="K8473" s="2">
        <v>76</v>
      </c>
      <c r="L8473" s="2">
        <v>0</v>
      </c>
      <c r="M8473" s="2">
        <v>0</v>
      </c>
      <c r="N8473" s="2">
        <v>0</v>
      </c>
      <c r="O8473" s="2">
        <v>0</v>
      </c>
      <c r="P8473" s="2">
        <v>0</v>
      </c>
      <c r="Q8473" s="2">
        <v>0</v>
      </c>
      <c r="R8473"/>
      <c r="S8473"/>
    </row>
    <row r="8474" spans="1:19" x14ac:dyDescent="0.3">
      <c r="A8474">
        <v>8473</v>
      </c>
      <c r="B8474" t="s">
        <v>8489</v>
      </c>
      <c r="C8474" t="s">
        <v>17</v>
      </c>
      <c r="D8474" s="1">
        <v>298.5</v>
      </c>
      <c r="E8474" s="1">
        <v>309.7</v>
      </c>
      <c r="F8474" s="2">
        <v>1634</v>
      </c>
      <c r="G8474" s="1">
        <f>2*PI()*Predictive_Maintenance_Data[[#This Row],[Rotational speed '[rpm']]]/60</f>
        <v>171.11207986552407</v>
      </c>
      <c r="H8474" s="1">
        <v>37.799999999999997</v>
      </c>
      <c r="I8474" s="1">
        <f t="shared" si="132"/>
        <v>11.199999999999989</v>
      </c>
      <c r="J8474" s="1">
        <f>Predictive_Maintenance_Data[[#This Row],[Torque '[Nm']]]*Predictive_Maintenance_Data[[#This Row],[Angular velocity '[rad/s']]]/1000</f>
        <v>6.468036618916809</v>
      </c>
      <c r="K8474" s="2">
        <v>78</v>
      </c>
      <c r="L8474" s="2">
        <v>0</v>
      </c>
      <c r="M8474" s="2">
        <v>0</v>
      </c>
      <c r="N8474" s="2">
        <v>0</v>
      </c>
      <c r="O8474" s="2">
        <v>0</v>
      </c>
      <c r="P8474" s="2">
        <v>0</v>
      </c>
      <c r="Q8474" s="2">
        <v>0</v>
      </c>
      <c r="R8474"/>
      <c r="S8474"/>
    </row>
    <row r="8475" spans="1:19" x14ac:dyDescent="0.3">
      <c r="A8475">
        <v>8474</v>
      </c>
      <c r="B8475" t="s">
        <v>8490</v>
      </c>
      <c r="C8475" t="s">
        <v>15</v>
      </c>
      <c r="D8475" s="1">
        <v>298.60000000000002</v>
      </c>
      <c r="E8475" s="1">
        <v>309.8</v>
      </c>
      <c r="F8475" s="2">
        <v>1430</v>
      </c>
      <c r="G8475" s="1">
        <f>2*PI()*Predictive_Maintenance_Data[[#This Row],[Rotational speed '[rpm']]]/60</f>
        <v>149.74924982111349</v>
      </c>
      <c r="H8475" s="1">
        <v>43.1</v>
      </c>
      <c r="I8475" s="1">
        <f t="shared" si="132"/>
        <v>11.199999999999989</v>
      </c>
      <c r="J8475" s="1">
        <f>Predictive_Maintenance_Data[[#This Row],[Torque '[Nm']]]*Predictive_Maintenance_Data[[#This Row],[Angular velocity '[rad/s']]]/1000</f>
        <v>6.4541926672899921</v>
      </c>
      <c r="K8475" s="2">
        <v>80</v>
      </c>
      <c r="L8475" s="2">
        <v>0</v>
      </c>
      <c r="M8475" s="2">
        <v>0</v>
      </c>
      <c r="N8475" s="2">
        <v>0</v>
      </c>
      <c r="O8475" s="2">
        <v>0</v>
      </c>
      <c r="P8475" s="2">
        <v>0</v>
      </c>
      <c r="Q8475" s="2">
        <v>0</v>
      </c>
      <c r="R8475"/>
      <c r="S8475"/>
    </row>
    <row r="8476" spans="1:19" x14ac:dyDescent="0.3">
      <c r="A8476">
        <v>8475</v>
      </c>
      <c r="B8476" t="s">
        <v>8491</v>
      </c>
      <c r="C8476" t="s">
        <v>15</v>
      </c>
      <c r="D8476" s="1">
        <v>298.5</v>
      </c>
      <c r="E8476" s="1">
        <v>309.7</v>
      </c>
      <c r="F8476" s="2">
        <v>1523</v>
      </c>
      <c r="G8476" s="1">
        <f>2*PI()*Predictive_Maintenance_Data[[#This Row],[Rotational speed '[rpm']]]/60</f>
        <v>159.48818704724184</v>
      </c>
      <c r="H8476" s="1">
        <v>44.6</v>
      </c>
      <c r="I8476" s="1">
        <f t="shared" si="132"/>
        <v>11.199999999999989</v>
      </c>
      <c r="J8476" s="1">
        <f>Predictive_Maintenance_Data[[#This Row],[Torque '[Nm']]]*Predictive_Maintenance_Data[[#This Row],[Angular velocity '[rad/s']]]/1000</f>
        <v>7.1131731423069855</v>
      </c>
      <c r="K8476" s="2">
        <v>83</v>
      </c>
      <c r="L8476" s="2">
        <v>0</v>
      </c>
      <c r="M8476" s="2">
        <v>0</v>
      </c>
      <c r="N8476" s="2">
        <v>0</v>
      </c>
      <c r="O8476" s="2">
        <v>0</v>
      </c>
      <c r="P8476" s="2">
        <v>0</v>
      </c>
      <c r="Q8476" s="2">
        <v>0</v>
      </c>
      <c r="R8476"/>
      <c r="S8476"/>
    </row>
    <row r="8477" spans="1:19" x14ac:dyDescent="0.3">
      <c r="A8477">
        <v>8476</v>
      </c>
      <c r="B8477" t="s">
        <v>8492</v>
      </c>
      <c r="C8477" t="s">
        <v>15</v>
      </c>
      <c r="D8477" s="1">
        <v>298.5</v>
      </c>
      <c r="E8477" s="1">
        <v>309.7</v>
      </c>
      <c r="F8477" s="2">
        <v>1557</v>
      </c>
      <c r="G8477" s="1">
        <f>2*PI()*Predictive_Maintenance_Data[[#This Row],[Rotational speed '[rpm']]]/60</f>
        <v>163.04865872131026</v>
      </c>
      <c r="H8477" s="1">
        <v>37.700000000000003</v>
      </c>
      <c r="I8477" s="1">
        <f t="shared" si="132"/>
        <v>11.199999999999989</v>
      </c>
      <c r="J8477" s="1">
        <f>Predictive_Maintenance_Data[[#This Row],[Torque '[Nm']]]*Predictive_Maintenance_Data[[#This Row],[Angular velocity '[rad/s']]]/1000</f>
        <v>6.1469344337933975</v>
      </c>
      <c r="K8477" s="2">
        <v>86</v>
      </c>
      <c r="L8477" s="2">
        <v>0</v>
      </c>
      <c r="M8477" s="2">
        <v>0</v>
      </c>
      <c r="N8477" s="2">
        <v>0</v>
      </c>
      <c r="O8477" s="2">
        <v>0</v>
      </c>
      <c r="P8477" s="2">
        <v>0</v>
      </c>
      <c r="Q8477" s="2">
        <v>0</v>
      </c>
      <c r="R8477"/>
      <c r="S8477"/>
    </row>
    <row r="8478" spans="1:19" x14ac:dyDescent="0.3">
      <c r="A8478">
        <v>8477</v>
      </c>
      <c r="B8478" t="s">
        <v>8493</v>
      </c>
      <c r="C8478" t="s">
        <v>17</v>
      </c>
      <c r="D8478" s="1">
        <v>298.5</v>
      </c>
      <c r="E8478" s="1">
        <v>309.60000000000002</v>
      </c>
      <c r="F8478" s="2">
        <v>1585</v>
      </c>
      <c r="G8478" s="1">
        <f>2*PI()*Predictive_Maintenance_Data[[#This Row],[Rotational speed '[rpm']]]/60</f>
        <v>165.98081186466072</v>
      </c>
      <c r="H8478" s="1">
        <v>32.200000000000003</v>
      </c>
      <c r="I8478" s="1">
        <f t="shared" si="132"/>
        <v>11.100000000000023</v>
      </c>
      <c r="J8478" s="1">
        <f>Predictive_Maintenance_Data[[#This Row],[Torque '[Nm']]]*Predictive_Maintenance_Data[[#This Row],[Angular velocity '[rad/s']]]/1000</f>
        <v>5.3445821420420758</v>
      </c>
      <c r="K8478" s="2">
        <v>89</v>
      </c>
      <c r="L8478" s="2">
        <v>0</v>
      </c>
      <c r="M8478" s="2">
        <v>0</v>
      </c>
      <c r="N8478" s="2">
        <v>0</v>
      </c>
      <c r="O8478" s="2">
        <v>0</v>
      </c>
      <c r="P8478" s="2">
        <v>0</v>
      </c>
      <c r="Q8478" s="2">
        <v>0</v>
      </c>
      <c r="R8478"/>
      <c r="S8478"/>
    </row>
    <row r="8479" spans="1:19" x14ac:dyDescent="0.3">
      <c r="A8479">
        <v>8478</v>
      </c>
      <c r="B8479" t="s">
        <v>8494</v>
      </c>
      <c r="C8479" t="s">
        <v>27</v>
      </c>
      <c r="D8479" s="1">
        <v>298.5</v>
      </c>
      <c r="E8479" s="1">
        <v>309.60000000000002</v>
      </c>
      <c r="F8479" s="2">
        <v>1579</v>
      </c>
      <c r="G8479" s="1">
        <f>2*PI()*Predictive_Maintenance_Data[[#This Row],[Rotational speed '[rpm']]]/60</f>
        <v>165.35249333394276</v>
      </c>
      <c r="H8479" s="1">
        <v>33.5</v>
      </c>
      <c r="I8479" s="1">
        <f t="shared" si="132"/>
        <v>11.100000000000023</v>
      </c>
      <c r="J8479" s="1">
        <f>Predictive_Maintenance_Data[[#This Row],[Torque '[Nm']]]*Predictive_Maintenance_Data[[#This Row],[Angular velocity '[rad/s']]]/1000</f>
        <v>5.5393085266870825</v>
      </c>
      <c r="K8479" s="2">
        <v>91</v>
      </c>
      <c r="L8479" s="2">
        <v>0</v>
      </c>
      <c r="M8479" s="2">
        <v>0</v>
      </c>
      <c r="N8479" s="2">
        <v>0</v>
      </c>
      <c r="O8479" s="2">
        <v>0</v>
      </c>
      <c r="P8479" s="2">
        <v>0</v>
      </c>
      <c r="Q8479" s="2">
        <v>0</v>
      </c>
      <c r="R8479"/>
      <c r="S8479"/>
    </row>
    <row r="8480" spans="1:19" x14ac:dyDescent="0.3">
      <c r="A8480">
        <v>8479</v>
      </c>
      <c r="B8480" t="s">
        <v>8495</v>
      </c>
      <c r="C8480" t="s">
        <v>15</v>
      </c>
      <c r="D8480" s="1">
        <v>298.5</v>
      </c>
      <c r="E8480" s="1">
        <v>309.7</v>
      </c>
      <c r="F8480" s="2">
        <v>1354</v>
      </c>
      <c r="G8480" s="1">
        <f>2*PI()*Predictive_Maintenance_Data[[#This Row],[Rotational speed '[rpm']]]/60</f>
        <v>141.79054843201934</v>
      </c>
      <c r="H8480" s="1">
        <v>60.8</v>
      </c>
      <c r="I8480" s="1">
        <f t="shared" si="132"/>
        <v>11.199999999999989</v>
      </c>
      <c r="J8480" s="1">
        <f>Predictive_Maintenance_Data[[#This Row],[Torque '[Nm']]]*Predictive_Maintenance_Data[[#This Row],[Angular velocity '[rad/s']]]/1000</f>
        <v>8.6208653446667753</v>
      </c>
      <c r="K8480" s="2">
        <v>96</v>
      </c>
      <c r="L8480" s="2">
        <v>0</v>
      </c>
      <c r="M8480" s="2">
        <v>0</v>
      </c>
      <c r="N8480" s="2">
        <v>0</v>
      </c>
      <c r="O8480" s="2">
        <v>0</v>
      </c>
      <c r="P8480" s="2">
        <v>0</v>
      </c>
      <c r="Q8480" s="2">
        <v>0</v>
      </c>
      <c r="R8480"/>
      <c r="S8480"/>
    </row>
    <row r="8481" spans="1:19" x14ac:dyDescent="0.3">
      <c r="A8481">
        <v>8480</v>
      </c>
      <c r="B8481" t="s">
        <v>8496</v>
      </c>
      <c r="C8481" t="s">
        <v>17</v>
      </c>
      <c r="D8481" s="1">
        <v>298.60000000000002</v>
      </c>
      <c r="E8481" s="1">
        <v>309.7</v>
      </c>
      <c r="F8481" s="2">
        <v>1627</v>
      </c>
      <c r="G8481" s="1">
        <f>2*PI()*Predictive_Maintenance_Data[[#This Row],[Rotational speed '[rpm']]]/60</f>
        <v>170.37904157968646</v>
      </c>
      <c r="H8481" s="1">
        <v>33.4</v>
      </c>
      <c r="I8481" s="1">
        <f t="shared" si="132"/>
        <v>11.099999999999966</v>
      </c>
      <c r="J8481" s="1">
        <f>Predictive_Maintenance_Data[[#This Row],[Torque '[Nm']]]*Predictive_Maintenance_Data[[#This Row],[Angular velocity '[rad/s']]]/1000</f>
        <v>5.6906599887615279</v>
      </c>
      <c r="K8481" s="2">
        <v>99</v>
      </c>
      <c r="L8481" s="2">
        <v>0</v>
      </c>
      <c r="M8481" s="2">
        <v>0</v>
      </c>
      <c r="N8481" s="2">
        <v>0</v>
      </c>
      <c r="O8481" s="2">
        <v>0</v>
      </c>
      <c r="P8481" s="2">
        <v>0</v>
      </c>
      <c r="Q8481" s="2">
        <v>0</v>
      </c>
      <c r="R8481"/>
      <c r="S8481"/>
    </row>
    <row r="8482" spans="1:19" x14ac:dyDescent="0.3">
      <c r="A8482">
        <v>8481</v>
      </c>
      <c r="B8482" t="s">
        <v>8497</v>
      </c>
      <c r="C8482" t="s">
        <v>17</v>
      </c>
      <c r="D8482" s="1">
        <v>298.39999999999998</v>
      </c>
      <c r="E8482" s="1">
        <v>309.60000000000002</v>
      </c>
      <c r="F8482" s="2">
        <v>1477</v>
      </c>
      <c r="G8482" s="1">
        <f>2*PI()*Predictive_Maintenance_Data[[#This Row],[Rotational speed '[rpm']]]/60</f>
        <v>154.67107831173746</v>
      </c>
      <c r="H8482" s="1">
        <v>35.6</v>
      </c>
      <c r="I8482" s="1">
        <f t="shared" si="132"/>
        <v>11.200000000000045</v>
      </c>
      <c r="J8482" s="1">
        <f>Predictive_Maintenance_Data[[#This Row],[Torque '[Nm']]]*Predictive_Maintenance_Data[[#This Row],[Angular velocity '[rad/s']]]/1000</f>
        <v>5.5062903878978542</v>
      </c>
      <c r="K8482" s="2">
        <v>101</v>
      </c>
      <c r="L8482" s="2">
        <v>0</v>
      </c>
      <c r="M8482" s="2">
        <v>0</v>
      </c>
      <c r="N8482" s="2">
        <v>0</v>
      </c>
      <c r="O8482" s="2">
        <v>0</v>
      </c>
      <c r="P8482" s="2">
        <v>0</v>
      </c>
      <c r="Q8482" s="2">
        <v>0</v>
      </c>
      <c r="R8482"/>
      <c r="S8482"/>
    </row>
    <row r="8483" spans="1:19" x14ac:dyDescent="0.3">
      <c r="A8483">
        <v>8482</v>
      </c>
      <c r="B8483" t="s">
        <v>8498</v>
      </c>
      <c r="C8483" t="s">
        <v>15</v>
      </c>
      <c r="D8483" s="1">
        <v>298.3</v>
      </c>
      <c r="E8483" s="1">
        <v>309.39999999999998</v>
      </c>
      <c r="F8483" s="2">
        <v>1595</v>
      </c>
      <c r="G8483" s="1">
        <f>2*PI()*Predictive_Maintenance_Data[[#This Row],[Rotational speed '[rpm']]]/60</f>
        <v>167.02800941585735</v>
      </c>
      <c r="H8483" s="1">
        <v>29</v>
      </c>
      <c r="I8483" s="1">
        <f t="shared" si="132"/>
        <v>11.099999999999966</v>
      </c>
      <c r="J8483" s="1">
        <f>Predictive_Maintenance_Data[[#This Row],[Torque '[Nm']]]*Predictive_Maintenance_Data[[#This Row],[Angular velocity '[rad/s']]]/1000</f>
        <v>4.8438122730598634</v>
      </c>
      <c r="K8483" s="2">
        <v>103</v>
      </c>
      <c r="L8483" s="2">
        <v>0</v>
      </c>
      <c r="M8483" s="2">
        <v>0</v>
      </c>
      <c r="N8483" s="2">
        <v>0</v>
      </c>
      <c r="O8483" s="2">
        <v>0</v>
      </c>
      <c r="P8483" s="2">
        <v>0</v>
      </c>
      <c r="Q8483" s="2">
        <v>0</v>
      </c>
      <c r="R8483"/>
      <c r="S8483"/>
    </row>
    <row r="8484" spans="1:19" x14ac:dyDescent="0.3">
      <c r="A8484">
        <v>8483</v>
      </c>
      <c r="B8484" t="s">
        <v>8499</v>
      </c>
      <c r="C8484" t="s">
        <v>17</v>
      </c>
      <c r="D8484" s="1">
        <v>298.39999999999998</v>
      </c>
      <c r="E8484" s="1">
        <v>309.5</v>
      </c>
      <c r="F8484" s="2">
        <v>1520</v>
      </c>
      <c r="G8484" s="1">
        <f>2*PI()*Predictive_Maintenance_Data[[#This Row],[Rotational speed '[rpm']]]/60</f>
        <v>159.17402778188287</v>
      </c>
      <c r="H8484" s="1">
        <v>38.1</v>
      </c>
      <c r="I8484" s="1">
        <f t="shared" si="132"/>
        <v>11.100000000000023</v>
      </c>
      <c r="J8484" s="1">
        <f>Predictive_Maintenance_Data[[#This Row],[Torque '[Nm']]]*Predictive_Maintenance_Data[[#This Row],[Angular velocity '[rad/s']]]/1000</f>
        <v>6.0645304584897373</v>
      </c>
      <c r="K8484" s="2">
        <v>106</v>
      </c>
      <c r="L8484" s="2">
        <v>0</v>
      </c>
      <c r="M8484" s="2">
        <v>0</v>
      </c>
      <c r="N8484" s="2">
        <v>0</v>
      </c>
      <c r="O8484" s="2">
        <v>0</v>
      </c>
      <c r="P8484" s="2">
        <v>0</v>
      </c>
      <c r="Q8484" s="2">
        <v>0</v>
      </c>
      <c r="R8484"/>
      <c r="S8484"/>
    </row>
    <row r="8485" spans="1:19" x14ac:dyDescent="0.3">
      <c r="A8485">
        <v>8484</v>
      </c>
      <c r="B8485" t="s">
        <v>8500</v>
      </c>
      <c r="C8485" t="s">
        <v>17</v>
      </c>
      <c r="D8485" s="1">
        <v>298.3</v>
      </c>
      <c r="E8485" s="1">
        <v>309.39999999999998</v>
      </c>
      <c r="F8485" s="2">
        <v>1618</v>
      </c>
      <c r="G8485" s="1">
        <f>2*PI()*Predictive_Maintenance_Data[[#This Row],[Rotational speed '[rpm']]]/60</f>
        <v>169.4365637836095</v>
      </c>
      <c r="H8485" s="1">
        <v>31.5</v>
      </c>
      <c r="I8485" s="1">
        <f t="shared" si="132"/>
        <v>11.099999999999966</v>
      </c>
      <c r="J8485" s="1">
        <f>Predictive_Maintenance_Data[[#This Row],[Torque '[Nm']]]*Predictive_Maintenance_Data[[#This Row],[Angular velocity '[rad/s']]]/1000</f>
        <v>5.3372517591836992</v>
      </c>
      <c r="K8485" s="2">
        <v>108</v>
      </c>
      <c r="L8485" s="2">
        <v>0</v>
      </c>
      <c r="M8485" s="2">
        <v>0</v>
      </c>
      <c r="N8485" s="2">
        <v>0</v>
      </c>
      <c r="O8485" s="2">
        <v>0</v>
      </c>
      <c r="P8485" s="2">
        <v>0</v>
      </c>
      <c r="Q8485" s="2">
        <v>0</v>
      </c>
      <c r="R8485"/>
      <c r="S8485"/>
    </row>
    <row r="8486" spans="1:19" x14ac:dyDescent="0.3">
      <c r="A8486">
        <v>8485</v>
      </c>
      <c r="B8486" t="s">
        <v>8501</v>
      </c>
      <c r="C8486" t="s">
        <v>17</v>
      </c>
      <c r="D8486" s="1">
        <v>298.39999999999998</v>
      </c>
      <c r="E8486" s="1">
        <v>309.5</v>
      </c>
      <c r="F8486" s="2">
        <v>1397</v>
      </c>
      <c r="G8486" s="1">
        <f>2*PI()*Predictive_Maintenance_Data[[#This Row],[Rotational speed '[rpm']]]/60</f>
        <v>146.29349790216469</v>
      </c>
      <c r="H8486" s="1">
        <v>50.3</v>
      </c>
      <c r="I8486" s="1">
        <f t="shared" si="132"/>
        <v>11.100000000000023</v>
      </c>
      <c r="J8486" s="1">
        <f>Predictive_Maintenance_Data[[#This Row],[Torque '[Nm']]]*Predictive_Maintenance_Data[[#This Row],[Angular velocity '[rad/s']]]/1000</f>
        <v>7.3585629444788836</v>
      </c>
      <c r="K8486" s="2">
        <v>110</v>
      </c>
      <c r="L8486" s="2">
        <v>0</v>
      </c>
      <c r="M8486" s="2">
        <v>0</v>
      </c>
      <c r="N8486" s="2">
        <v>0</v>
      </c>
      <c r="O8486" s="2">
        <v>0</v>
      </c>
      <c r="P8486" s="2">
        <v>0</v>
      </c>
      <c r="Q8486" s="2">
        <v>0</v>
      </c>
      <c r="R8486"/>
      <c r="S8486"/>
    </row>
    <row r="8487" spans="1:19" x14ac:dyDescent="0.3">
      <c r="A8487">
        <v>8486</v>
      </c>
      <c r="B8487" t="s">
        <v>8502</v>
      </c>
      <c r="C8487" t="s">
        <v>17</v>
      </c>
      <c r="D8487" s="1">
        <v>298.39999999999998</v>
      </c>
      <c r="E8487" s="1">
        <v>309.5</v>
      </c>
      <c r="F8487" s="2">
        <v>1450</v>
      </c>
      <c r="G8487" s="1">
        <f>2*PI()*Predictive_Maintenance_Data[[#This Row],[Rotational speed '[rpm']]]/60</f>
        <v>151.84364492350667</v>
      </c>
      <c r="H8487" s="1">
        <v>47.9</v>
      </c>
      <c r="I8487" s="1">
        <f t="shared" si="132"/>
        <v>11.100000000000023</v>
      </c>
      <c r="J8487" s="1">
        <f>Predictive_Maintenance_Data[[#This Row],[Torque '[Nm']]]*Predictive_Maintenance_Data[[#This Row],[Angular velocity '[rad/s']]]/1000</f>
        <v>7.27331059183597</v>
      </c>
      <c r="K8487" s="2">
        <v>112</v>
      </c>
      <c r="L8487" s="2">
        <v>0</v>
      </c>
      <c r="M8487" s="2">
        <v>0</v>
      </c>
      <c r="N8487" s="2">
        <v>0</v>
      </c>
      <c r="O8487" s="2">
        <v>0</v>
      </c>
      <c r="P8487" s="2">
        <v>0</v>
      </c>
      <c r="Q8487" s="2">
        <v>0</v>
      </c>
      <c r="R8487"/>
      <c r="S8487"/>
    </row>
    <row r="8488" spans="1:19" x14ac:dyDescent="0.3">
      <c r="A8488">
        <v>8487</v>
      </c>
      <c r="B8488" t="s">
        <v>8503</v>
      </c>
      <c r="C8488" t="s">
        <v>15</v>
      </c>
      <c r="D8488" s="1">
        <v>298.5</v>
      </c>
      <c r="E8488" s="1">
        <v>309.5</v>
      </c>
      <c r="F8488" s="2">
        <v>1501</v>
      </c>
      <c r="G8488" s="1">
        <f>2*PI()*Predictive_Maintenance_Data[[#This Row],[Rotational speed '[rpm']]]/60</f>
        <v>157.18435243460934</v>
      </c>
      <c r="H8488" s="1">
        <v>40.200000000000003</v>
      </c>
      <c r="I8488" s="1">
        <f t="shared" si="132"/>
        <v>11</v>
      </c>
      <c r="J8488" s="1">
        <f>Predictive_Maintenance_Data[[#This Row],[Torque '[Nm']]]*Predictive_Maintenance_Data[[#This Row],[Angular velocity '[rad/s']]]/1000</f>
        <v>6.3188109678712951</v>
      </c>
      <c r="K8488" s="2">
        <v>114</v>
      </c>
      <c r="L8488" s="2">
        <v>0</v>
      </c>
      <c r="M8488" s="2">
        <v>0</v>
      </c>
      <c r="N8488" s="2">
        <v>0</v>
      </c>
      <c r="O8488" s="2">
        <v>0</v>
      </c>
      <c r="P8488" s="2">
        <v>0</v>
      </c>
      <c r="Q8488" s="2">
        <v>0</v>
      </c>
      <c r="R8488"/>
      <c r="S8488"/>
    </row>
    <row r="8489" spans="1:19" x14ac:dyDescent="0.3">
      <c r="A8489">
        <v>8488</v>
      </c>
      <c r="B8489" t="s">
        <v>8504</v>
      </c>
      <c r="C8489" t="s">
        <v>17</v>
      </c>
      <c r="D8489" s="1">
        <v>298.39999999999998</v>
      </c>
      <c r="E8489" s="1">
        <v>309.39999999999998</v>
      </c>
      <c r="F8489" s="2">
        <v>1392</v>
      </c>
      <c r="G8489" s="1">
        <f>2*PI()*Predictive_Maintenance_Data[[#This Row],[Rotational speed '[rpm']]]/60</f>
        <v>145.7698991265664</v>
      </c>
      <c r="H8489" s="1">
        <v>50.1</v>
      </c>
      <c r="I8489" s="1">
        <f t="shared" si="132"/>
        <v>11</v>
      </c>
      <c r="J8489" s="1">
        <f>Predictive_Maintenance_Data[[#This Row],[Torque '[Nm']]]*Predictive_Maintenance_Data[[#This Row],[Angular velocity '[rad/s']]]/1000</f>
        <v>7.3030719462409772</v>
      </c>
      <c r="K8489" s="2">
        <v>117</v>
      </c>
      <c r="L8489" s="2">
        <v>0</v>
      </c>
      <c r="M8489" s="2">
        <v>0</v>
      </c>
      <c r="N8489" s="2">
        <v>0</v>
      </c>
      <c r="O8489" s="2">
        <v>0</v>
      </c>
      <c r="P8489" s="2">
        <v>0</v>
      </c>
      <c r="Q8489" s="2">
        <v>0</v>
      </c>
      <c r="R8489"/>
      <c r="S8489"/>
    </row>
    <row r="8490" spans="1:19" x14ac:dyDescent="0.3">
      <c r="A8490">
        <v>8489</v>
      </c>
      <c r="B8490" t="s">
        <v>8505</v>
      </c>
      <c r="C8490" t="s">
        <v>17</v>
      </c>
      <c r="D8490" s="1">
        <v>298.39999999999998</v>
      </c>
      <c r="E8490" s="1">
        <v>309.39999999999998</v>
      </c>
      <c r="F8490" s="2">
        <v>1385</v>
      </c>
      <c r="G8490" s="1">
        <f>2*PI()*Predictive_Maintenance_Data[[#This Row],[Rotational speed '[rpm']]]/60</f>
        <v>145.03686084072879</v>
      </c>
      <c r="H8490" s="1">
        <v>43.2</v>
      </c>
      <c r="I8490" s="1">
        <f t="shared" si="132"/>
        <v>11</v>
      </c>
      <c r="J8490" s="1">
        <f>Predictive_Maintenance_Data[[#This Row],[Torque '[Nm']]]*Predictive_Maintenance_Data[[#This Row],[Angular velocity '[rad/s']]]/1000</f>
        <v>6.2655923883194848</v>
      </c>
      <c r="K8490" s="2">
        <v>119</v>
      </c>
      <c r="L8490" s="2">
        <v>0</v>
      </c>
      <c r="M8490" s="2">
        <v>0</v>
      </c>
      <c r="N8490" s="2">
        <v>0</v>
      </c>
      <c r="O8490" s="2">
        <v>0</v>
      </c>
      <c r="P8490" s="2">
        <v>0</v>
      </c>
      <c r="Q8490" s="2">
        <v>0</v>
      </c>
      <c r="R8490"/>
      <c r="S8490"/>
    </row>
    <row r="8491" spans="1:19" x14ac:dyDescent="0.3">
      <c r="A8491">
        <v>8490</v>
      </c>
      <c r="B8491" t="s">
        <v>8506</v>
      </c>
      <c r="C8491" t="s">
        <v>17</v>
      </c>
      <c r="D8491" s="1">
        <v>298.39999999999998</v>
      </c>
      <c r="E8491" s="1">
        <v>309.39999999999998</v>
      </c>
      <c r="F8491" s="2">
        <v>1461</v>
      </c>
      <c r="G8491" s="1">
        <f>2*PI()*Predictive_Maintenance_Data[[#This Row],[Rotational speed '[rpm']]]/60</f>
        <v>152.99556222982292</v>
      </c>
      <c r="H8491" s="1">
        <v>46.3</v>
      </c>
      <c r="I8491" s="1">
        <f t="shared" si="132"/>
        <v>11</v>
      </c>
      <c r="J8491" s="1">
        <f>Predictive_Maintenance_Data[[#This Row],[Torque '[Nm']]]*Predictive_Maintenance_Data[[#This Row],[Angular velocity '[rad/s']]]/1000</f>
        <v>7.0836945312408011</v>
      </c>
      <c r="K8491" s="2">
        <v>121</v>
      </c>
      <c r="L8491" s="2">
        <v>0</v>
      </c>
      <c r="M8491" s="2">
        <v>0</v>
      </c>
      <c r="N8491" s="2">
        <v>0</v>
      </c>
      <c r="O8491" s="2">
        <v>0</v>
      </c>
      <c r="P8491" s="2">
        <v>0</v>
      </c>
      <c r="Q8491" s="2">
        <v>0</v>
      </c>
      <c r="R8491"/>
      <c r="S8491"/>
    </row>
    <row r="8492" spans="1:19" x14ac:dyDescent="0.3">
      <c r="A8492">
        <v>8491</v>
      </c>
      <c r="B8492" t="s">
        <v>8507</v>
      </c>
      <c r="C8492" t="s">
        <v>15</v>
      </c>
      <c r="D8492" s="1">
        <v>298.5</v>
      </c>
      <c r="E8492" s="1">
        <v>309.60000000000002</v>
      </c>
      <c r="F8492" s="2">
        <v>1364</v>
      </c>
      <c r="G8492" s="1">
        <f>2*PI()*Predictive_Maintenance_Data[[#This Row],[Rotational speed '[rpm']]]/60</f>
        <v>142.83774598321591</v>
      </c>
      <c r="H8492" s="1">
        <v>58.7</v>
      </c>
      <c r="I8492" s="1">
        <f t="shared" si="132"/>
        <v>11.100000000000023</v>
      </c>
      <c r="J8492" s="1">
        <f>Predictive_Maintenance_Data[[#This Row],[Torque '[Nm']]]*Predictive_Maintenance_Data[[#This Row],[Angular velocity '[rad/s']]]/1000</f>
        <v>8.384575689214774</v>
      </c>
      <c r="K8492" s="2">
        <v>123</v>
      </c>
      <c r="L8492" s="2">
        <v>0</v>
      </c>
      <c r="M8492" s="2">
        <v>0</v>
      </c>
      <c r="N8492" s="2">
        <v>0</v>
      </c>
      <c r="O8492" s="2">
        <v>0</v>
      </c>
      <c r="P8492" s="2">
        <v>0</v>
      </c>
      <c r="Q8492" s="2">
        <v>0</v>
      </c>
      <c r="R8492"/>
      <c r="S8492"/>
    </row>
    <row r="8493" spans="1:19" x14ac:dyDescent="0.3">
      <c r="A8493">
        <v>8492</v>
      </c>
      <c r="B8493" t="s">
        <v>8508</v>
      </c>
      <c r="C8493" t="s">
        <v>17</v>
      </c>
      <c r="D8493" s="1">
        <v>298.5</v>
      </c>
      <c r="E8493" s="1">
        <v>309.5</v>
      </c>
      <c r="F8493" s="2">
        <v>1579</v>
      </c>
      <c r="G8493" s="1">
        <f>2*PI()*Predictive_Maintenance_Data[[#This Row],[Rotational speed '[rpm']]]/60</f>
        <v>165.35249333394276</v>
      </c>
      <c r="H8493" s="1">
        <v>38.6</v>
      </c>
      <c r="I8493" s="1">
        <f t="shared" si="132"/>
        <v>11</v>
      </c>
      <c r="J8493" s="1">
        <f>Predictive_Maintenance_Data[[#This Row],[Torque '[Nm']]]*Predictive_Maintenance_Data[[#This Row],[Angular velocity '[rad/s']]]/1000</f>
        <v>6.3826062426901906</v>
      </c>
      <c r="K8493" s="2">
        <v>126</v>
      </c>
      <c r="L8493" s="2">
        <v>0</v>
      </c>
      <c r="M8493" s="2">
        <v>0</v>
      </c>
      <c r="N8493" s="2">
        <v>0</v>
      </c>
      <c r="O8493" s="2">
        <v>0</v>
      </c>
      <c r="P8493" s="2">
        <v>0</v>
      </c>
      <c r="Q8493" s="2">
        <v>0</v>
      </c>
      <c r="R8493"/>
      <c r="S8493"/>
    </row>
    <row r="8494" spans="1:19" x14ac:dyDescent="0.3">
      <c r="A8494">
        <v>8493</v>
      </c>
      <c r="B8494" t="s">
        <v>8509</v>
      </c>
      <c r="C8494" t="s">
        <v>15</v>
      </c>
      <c r="D8494" s="1">
        <v>298.39999999999998</v>
      </c>
      <c r="E8494" s="1">
        <v>309.5</v>
      </c>
      <c r="F8494" s="2">
        <v>1514</v>
      </c>
      <c r="G8494" s="1">
        <f>2*PI()*Predictive_Maintenance_Data[[#This Row],[Rotational speed '[rpm']]]/60</f>
        <v>158.54570925116488</v>
      </c>
      <c r="H8494" s="1">
        <v>38.799999999999997</v>
      </c>
      <c r="I8494" s="1">
        <f t="shared" si="132"/>
        <v>11.100000000000023</v>
      </c>
      <c r="J8494" s="1">
        <f>Predictive_Maintenance_Data[[#This Row],[Torque '[Nm']]]*Predictive_Maintenance_Data[[#This Row],[Angular velocity '[rad/s']]]/1000</f>
        <v>6.151573518945197</v>
      </c>
      <c r="K8494" s="2">
        <v>128</v>
      </c>
      <c r="L8494" s="2">
        <v>0</v>
      </c>
      <c r="M8494" s="2">
        <v>0</v>
      </c>
      <c r="N8494" s="2">
        <v>0</v>
      </c>
      <c r="O8494" s="2">
        <v>0</v>
      </c>
      <c r="P8494" s="2">
        <v>0</v>
      </c>
      <c r="Q8494" s="2">
        <v>0</v>
      </c>
      <c r="R8494"/>
      <c r="S8494"/>
    </row>
    <row r="8495" spans="1:19" x14ac:dyDescent="0.3">
      <c r="A8495">
        <v>8494</v>
      </c>
      <c r="B8495" t="s">
        <v>8510</v>
      </c>
      <c r="C8495" t="s">
        <v>15</v>
      </c>
      <c r="D8495" s="1">
        <v>298.3</v>
      </c>
      <c r="E8495" s="1">
        <v>309.5</v>
      </c>
      <c r="F8495" s="2">
        <v>1560</v>
      </c>
      <c r="G8495" s="1">
        <f>2*PI()*Predictive_Maintenance_Data[[#This Row],[Rotational speed '[rpm']]]/60</f>
        <v>163.36281798666923</v>
      </c>
      <c r="H8495" s="1">
        <v>36.9</v>
      </c>
      <c r="I8495" s="1">
        <f t="shared" si="132"/>
        <v>11.199999999999989</v>
      </c>
      <c r="J8495" s="1">
        <f>Predictive_Maintenance_Data[[#This Row],[Torque '[Nm']]]*Predictive_Maintenance_Data[[#This Row],[Angular velocity '[rad/s']]]/1000</f>
        <v>6.0280879837080947</v>
      </c>
      <c r="K8495" s="2">
        <v>131</v>
      </c>
      <c r="L8495" s="2">
        <v>0</v>
      </c>
      <c r="M8495" s="2">
        <v>0</v>
      </c>
      <c r="N8495" s="2">
        <v>0</v>
      </c>
      <c r="O8495" s="2">
        <v>0</v>
      </c>
      <c r="P8495" s="2">
        <v>0</v>
      </c>
      <c r="Q8495" s="2">
        <v>0</v>
      </c>
      <c r="R8495"/>
      <c r="S8495"/>
    </row>
    <row r="8496" spans="1:19" x14ac:dyDescent="0.3">
      <c r="A8496">
        <v>8495</v>
      </c>
      <c r="B8496" t="s">
        <v>8511</v>
      </c>
      <c r="C8496" t="s">
        <v>17</v>
      </c>
      <c r="D8496" s="1">
        <v>298.3</v>
      </c>
      <c r="E8496" s="1">
        <v>309.5</v>
      </c>
      <c r="F8496" s="2">
        <v>1542</v>
      </c>
      <c r="G8496" s="1">
        <f>2*PI()*Predictive_Maintenance_Data[[#This Row],[Rotational speed '[rpm']]]/60</f>
        <v>161.47786239451537</v>
      </c>
      <c r="H8496" s="1">
        <v>36.700000000000003</v>
      </c>
      <c r="I8496" s="1">
        <f t="shared" si="132"/>
        <v>11.199999999999989</v>
      </c>
      <c r="J8496" s="1">
        <f>Predictive_Maintenance_Data[[#This Row],[Torque '[Nm']]]*Predictive_Maintenance_Data[[#This Row],[Angular velocity '[rad/s']]]/1000</f>
        <v>5.9262375498787145</v>
      </c>
      <c r="K8496" s="2">
        <v>134</v>
      </c>
      <c r="L8496" s="2">
        <v>0</v>
      </c>
      <c r="M8496" s="2">
        <v>0</v>
      </c>
      <c r="N8496" s="2">
        <v>0</v>
      </c>
      <c r="O8496" s="2">
        <v>0</v>
      </c>
      <c r="P8496" s="2">
        <v>0</v>
      </c>
      <c r="Q8496" s="2">
        <v>0</v>
      </c>
      <c r="R8496"/>
      <c r="S8496"/>
    </row>
    <row r="8497" spans="1:19" x14ac:dyDescent="0.3">
      <c r="A8497">
        <v>8496</v>
      </c>
      <c r="B8497" t="s">
        <v>8512</v>
      </c>
      <c r="C8497" t="s">
        <v>17</v>
      </c>
      <c r="D8497" s="1">
        <v>298.3</v>
      </c>
      <c r="E8497" s="1">
        <v>309.39999999999998</v>
      </c>
      <c r="F8497" s="2">
        <v>1668</v>
      </c>
      <c r="G8497" s="1">
        <f>2*PI()*Predictive_Maintenance_Data[[#This Row],[Rotational speed '[rpm']]]/60</f>
        <v>174.67255153959249</v>
      </c>
      <c r="H8497" s="1">
        <v>27.1</v>
      </c>
      <c r="I8497" s="1">
        <f t="shared" si="132"/>
        <v>11.099999999999966</v>
      </c>
      <c r="J8497" s="1">
        <f>Predictive_Maintenance_Data[[#This Row],[Torque '[Nm']]]*Predictive_Maintenance_Data[[#This Row],[Angular velocity '[rad/s']]]/1000</f>
        <v>4.7336261467229566</v>
      </c>
      <c r="K8497" s="2">
        <v>136</v>
      </c>
      <c r="L8497" s="2">
        <v>0</v>
      </c>
      <c r="M8497" s="2">
        <v>0</v>
      </c>
      <c r="N8497" s="2">
        <v>0</v>
      </c>
      <c r="O8497" s="2">
        <v>0</v>
      </c>
      <c r="P8497" s="2">
        <v>0</v>
      </c>
      <c r="Q8497" s="2">
        <v>0</v>
      </c>
      <c r="R8497"/>
      <c r="S8497"/>
    </row>
    <row r="8498" spans="1:19" x14ac:dyDescent="0.3">
      <c r="A8498">
        <v>8497</v>
      </c>
      <c r="B8498" t="s">
        <v>8513</v>
      </c>
      <c r="C8498" t="s">
        <v>15</v>
      </c>
      <c r="D8498" s="1">
        <v>298.3</v>
      </c>
      <c r="E8498" s="1">
        <v>309.39999999999998</v>
      </c>
      <c r="F8498" s="2">
        <v>1816</v>
      </c>
      <c r="G8498" s="1">
        <f>2*PI()*Predictive_Maintenance_Data[[#This Row],[Rotational speed '[rpm']]]/60</f>
        <v>190.17107529730214</v>
      </c>
      <c r="H8498" s="1">
        <v>22.6</v>
      </c>
      <c r="I8498" s="1">
        <f t="shared" si="132"/>
        <v>11.099999999999966</v>
      </c>
      <c r="J8498" s="1">
        <f>Predictive_Maintenance_Data[[#This Row],[Torque '[Nm']]]*Predictive_Maintenance_Data[[#This Row],[Angular velocity '[rad/s']]]/1000</f>
        <v>4.2978663017190284</v>
      </c>
      <c r="K8498" s="2">
        <v>138</v>
      </c>
      <c r="L8498" s="2">
        <v>0</v>
      </c>
      <c r="M8498" s="2">
        <v>0</v>
      </c>
      <c r="N8498" s="2">
        <v>0</v>
      </c>
      <c r="O8498" s="2">
        <v>0</v>
      </c>
      <c r="P8498" s="2">
        <v>0</v>
      </c>
      <c r="Q8498" s="2">
        <v>0</v>
      </c>
      <c r="R8498"/>
      <c r="S8498"/>
    </row>
    <row r="8499" spans="1:19" x14ac:dyDescent="0.3">
      <c r="A8499">
        <v>8498</v>
      </c>
      <c r="B8499" t="s">
        <v>8514</v>
      </c>
      <c r="C8499" t="s">
        <v>15</v>
      </c>
      <c r="D8499" s="1">
        <v>298.3</v>
      </c>
      <c r="E8499" s="1">
        <v>309.39999999999998</v>
      </c>
      <c r="F8499" s="2">
        <v>1509</v>
      </c>
      <c r="G8499" s="1">
        <f>2*PI()*Predictive_Maintenance_Data[[#This Row],[Rotational speed '[rpm']]]/60</f>
        <v>158.02211047556659</v>
      </c>
      <c r="H8499" s="1">
        <v>34.200000000000003</v>
      </c>
      <c r="I8499" s="1">
        <f t="shared" si="132"/>
        <v>11.099999999999966</v>
      </c>
      <c r="J8499" s="1">
        <f>Predictive_Maintenance_Data[[#This Row],[Torque '[Nm']]]*Predictive_Maintenance_Data[[#This Row],[Angular velocity '[rad/s']]]/1000</f>
        <v>5.4043561782643783</v>
      </c>
      <c r="K8499" s="2">
        <v>141</v>
      </c>
      <c r="L8499" s="2">
        <v>0</v>
      </c>
      <c r="M8499" s="2">
        <v>0</v>
      </c>
      <c r="N8499" s="2">
        <v>0</v>
      </c>
      <c r="O8499" s="2">
        <v>0</v>
      </c>
      <c r="P8499" s="2">
        <v>0</v>
      </c>
      <c r="Q8499" s="2">
        <v>0</v>
      </c>
      <c r="R8499"/>
      <c r="S8499"/>
    </row>
    <row r="8500" spans="1:19" x14ac:dyDescent="0.3">
      <c r="A8500">
        <v>8499</v>
      </c>
      <c r="B8500" t="s">
        <v>8515</v>
      </c>
      <c r="C8500" t="s">
        <v>17</v>
      </c>
      <c r="D8500" s="1">
        <v>298.39999999999998</v>
      </c>
      <c r="E8500" s="1">
        <v>309.60000000000002</v>
      </c>
      <c r="F8500" s="2">
        <v>1479</v>
      </c>
      <c r="G8500" s="1">
        <f>2*PI()*Predictive_Maintenance_Data[[#This Row],[Rotational speed '[rpm']]]/60</f>
        <v>154.88051782197681</v>
      </c>
      <c r="H8500" s="1">
        <v>37.799999999999997</v>
      </c>
      <c r="I8500" s="1">
        <f t="shared" si="132"/>
        <v>11.200000000000045</v>
      </c>
      <c r="J8500" s="1">
        <f>Predictive_Maintenance_Data[[#This Row],[Torque '[Nm']]]*Predictive_Maintenance_Data[[#This Row],[Angular velocity '[rad/s']]]/1000</f>
        <v>5.8544835736707226</v>
      </c>
      <c r="K8500" s="2">
        <v>144</v>
      </c>
      <c r="L8500" s="2">
        <v>0</v>
      </c>
      <c r="M8500" s="2">
        <v>0</v>
      </c>
      <c r="N8500" s="2">
        <v>0</v>
      </c>
      <c r="O8500" s="2">
        <v>0</v>
      </c>
      <c r="P8500" s="2">
        <v>0</v>
      </c>
      <c r="Q8500" s="2">
        <v>0</v>
      </c>
      <c r="R8500"/>
      <c r="S8500"/>
    </row>
    <row r="8501" spans="1:19" x14ac:dyDescent="0.3">
      <c r="A8501">
        <v>8500</v>
      </c>
      <c r="B8501" t="s">
        <v>8516</v>
      </c>
      <c r="C8501" t="s">
        <v>17</v>
      </c>
      <c r="D8501" s="1">
        <v>298.39999999999998</v>
      </c>
      <c r="E8501" s="1">
        <v>309.60000000000002</v>
      </c>
      <c r="F8501" s="2">
        <v>1655</v>
      </c>
      <c r="G8501" s="1">
        <f>2*PI()*Predictive_Maintenance_Data[[#This Row],[Rotational speed '[rpm']]]/60</f>
        <v>173.31119472303692</v>
      </c>
      <c r="H8501" s="1">
        <v>30.2</v>
      </c>
      <c r="I8501" s="1">
        <f t="shared" si="132"/>
        <v>11.200000000000045</v>
      </c>
      <c r="J8501" s="1">
        <f>Predictive_Maintenance_Data[[#This Row],[Torque '[Nm']]]*Predictive_Maintenance_Data[[#This Row],[Angular velocity '[rad/s']]]/1000</f>
        <v>5.2339980806357156</v>
      </c>
      <c r="K8501" s="2">
        <v>146</v>
      </c>
      <c r="L8501" s="2">
        <v>0</v>
      </c>
      <c r="M8501" s="2">
        <v>0</v>
      </c>
      <c r="N8501" s="2">
        <v>0</v>
      </c>
      <c r="O8501" s="2">
        <v>0</v>
      </c>
      <c r="P8501" s="2">
        <v>0</v>
      </c>
      <c r="Q8501" s="2">
        <v>0</v>
      </c>
      <c r="R8501"/>
      <c r="S8501"/>
    </row>
    <row r="8502" spans="1:19" x14ac:dyDescent="0.3">
      <c r="A8502">
        <v>8501</v>
      </c>
      <c r="B8502" t="s">
        <v>8517</v>
      </c>
      <c r="C8502" t="s">
        <v>17</v>
      </c>
      <c r="D8502" s="1">
        <v>298.3</v>
      </c>
      <c r="E8502" s="1">
        <v>309.5</v>
      </c>
      <c r="F8502" s="2">
        <v>1711</v>
      </c>
      <c r="G8502" s="1">
        <f>2*PI()*Predictive_Maintenance_Data[[#This Row],[Rotational speed '[rpm']]]/60</f>
        <v>179.17550100973784</v>
      </c>
      <c r="H8502" s="1">
        <v>30.3</v>
      </c>
      <c r="I8502" s="1">
        <f t="shared" si="132"/>
        <v>11.199999999999989</v>
      </c>
      <c r="J8502" s="1">
        <f>Predictive_Maintenance_Data[[#This Row],[Torque '[Nm']]]*Predictive_Maintenance_Data[[#This Row],[Angular velocity '[rad/s']]]/1000</f>
        <v>5.4290176805950567</v>
      </c>
      <c r="K8502" s="2">
        <v>148</v>
      </c>
      <c r="L8502" s="2">
        <v>0</v>
      </c>
      <c r="M8502" s="2">
        <v>0</v>
      </c>
      <c r="N8502" s="2">
        <v>0</v>
      </c>
      <c r="O8502" s="2">
        <v>0</v>
      </c>
      <c r="P8502" s="2">
        <v>0</v>
      </c>
      <c r="Q8502" s="2">
        <v>0</v>
      </c>
      <c r="R8502"/>
      <c r="S8502"/>
    </row>
    <row r="8503" spans="1:19" x14ac:dyDescent="0.3">
      <c r="A8503">
        <v>8502</v>
      </c>
      <c r="B8503" t="s">
        <v>8518</v>
      </c>
      <c r="C8503" t="s">
        <v>17</v>
      </c>
      <c r="D8503" s="1">
        <v>298.39999999999998</v>
      </c>
      <c r="E8503" s="1">
        <v>309.7</v>
      </c>
      <c r="F8503" s="2">
        <v>1581</v>
      </c>
      <c r="G8503" s="1">
        <f>2*PI()*Predictive_Maintenance_Data[[#This Row],[Rotational speed '[rpm']]]/60</f>
        <v>165.56193284418211</v>
      </c>
      <c r="H8503" s="1">
        <v>34.6</v>
      </c>
      <c r="I8503" s="1">
        <f t="shared" si="132"/>
        <v>11.300000000000011</v>
      </c>
      <c r="J8503" s="1">
        <f>Predictive_Maintenance_Data[[#This Row],[Torque '[Nm']]]*Predictive_Maintenance_Data[[#This Row],[Angular velocity '[rad/s']]]/1000</f>
        <v>5.7284428764087014</v>
      </c>
      <c r="K8503" s="2">
        <v>150</v>
      </c>
      <c r="L8503" s="2">
        <v>0</v>
      </c>
      <c r="M8503" s="2">
        <v>0</v>
      </c>
      <c r="N8503" s="2">
        <v>0</v>
      </c>
      <c r="O8503" s="2">
        <v>0</v>
      </c>
      <c r="P8503" s="2">
        <v>0</v>
      </c>
      <c r="Q8503" s="2">
        <v>0</v>
      </c>
      <c r="R8503"/>
      <c r="S8503"/>
    </row>
    <row r="8504" spans="1:19" x14ac:dyDescent="0.3">
      <c r="A8504">
        <v>8503</v>
      </c>
      <c r="B8504" t="s">
        <v>8519</v>
      </c>
      <c r="C8504" t="s">
        <v>27</v>
      </c>
      <c r="D8504" s="1">
        <v>298.60000000000002</v>
      </c>
      <c r="E8504" s="1">
        <v>309.8</v>
      </c>
      <c r="F8504" s="2">
        <v>1279</v>
      </c>
      <c r="G8504" s="1">
        <f>2*PI()*Predictive_Maintenance_Data[[#This Row],[Rotational speed '[rpm']]]/60</f>
        <v>133.93656679804485</v>
      </c>
      <c r="H8504" s="1">
        <v>55.9</v>
      </c>
      <c r="I8504" s="1">
        <f t="shared" si="132"/>
        <v>11.199999999999989</v>
      </c>
      <c r="J8504" s="1">
        <f>Predictive_Maintenance_Data[[#This Row],[Torque '[Nm']]]*Predictive_Maintenance_Data[[#This Row],[Angular velocity '[rad/s']]]/1000</f>
        <v>7.4870540840107065</v>
      </c>
      <c r="K8504" s="2">
        <v>152</v>
      </c>
      <c r="L8504" s="2">
        <v>0</v>
      </c>
      <c r="M8504" s="2">
        <v>0</v>
      </c>
      <c r="N8504" s="2">
        <v>0</v>
      </c>
      <c r="O8504" s="2">
        <v>0</v>
      </c>
      <c r="P8504" s="2">
        <v>0</v>
      </c>
      <c r="Q8504" s="2">
        <v>0</v>
      </c>
      <c r="R8504"/>
      <c r="S8504"/>
    </row>
    <row r="8505" spans="1:19" x14ac:dyDescent="0.3">
      <c r="A8505">
        <v>8504</v>
      </c>
      <c r="B8505" t="s">
        <v>8520</v>
      </c>
      <c r="C8505" t="s">
        <v>17</v>
      </c>
      <c r="D8505" s="1">
        <v>298.5</v>
      </c>
      <c r="E8505" s="1">
        <v>309.8</v>
      </c>
      <c r="F8505" s="2">
        <v>1468</v>
      </c>
      <c r="G8505" s="1">
        <f>2*PI()*Predictive_Maintenance_Data[[#This Row],[Rotational speed '[rpm']]]/60</f>
        <v>153.72860051566056</v>
      </c>
      <c r="H8505" s="1">
        <v>40.9</v>
      </c>
      <c r="I8505" s="1">
        <f t="shared" si="132"/>
        <v>11.300000000000011</v>
      </c>
      <c r="J8505" s="1">
        <f>Predictive_Maintenance_Data[[#This Row],[Torque '[Nm']]]*Predictive_Maintenance_Data[[#This Row],[Angular velocity '[rad/s']]]/1000</f>
        <v>6.2874997610905163</v>
      </c>
      <c r="K8505" s="2">
        <v>157</v>
      </c>
      <c r="L8505" s="2">
        <v>0</v>
      </c>
      <c r="M8505" s="2">
        <v>0</v>
      </c>
      <c r="N8505" s="2">
        <v>0</v>
      </c>
      <c r="O8505" s="2">
        <v>0</v>
      </c>
      <c r="P8505" s="2">
        <v>0</v>
      </c>
      <c r="Q8505" s="2">
        <v>0</v>
      </c>
      <c r="R8505"/>
      <c r="S8505"/>
    </row>
    <row r="8506" spans="1:19" x14ac:dyDescent="0.3">
      <c r="A8506">
        <v>8505</v>
      </c>
      <c r="B8506" t="s">
        <v>8521</v>
      </c>
      <c r="C8506" t="s">
        <v>17</v>
      </c>
      <c r="D8506" s="1">
        <v>298.39999999999998</v>
      </c>
      <c r="E8506" s="1">
        <v>309.7</v>
      </c>
      <c r="F8506" s="2">
        <v>1419</v>
      </c>
      <c r="G8506" s="1">
        <f>2*PI()*Predictive_Maintenance_Data[[#This Row],[Rotational speed '[rpm']]]/60</f>
        <v>148.59733251479722</v>
      </c>
      <c r="H8506" s="1">
        <v>41.3</v>
      </c>
      <c r="I8506" s="1">
        <f t="shared" si="132"/>
        <v>11.300000000000011</v>
      </c>
      <c r="J8506" s="1">
        <f>Predictive_Maintenance_Data[[#This Row],[Torque '[Nm']]]*Predictive_Maintenance_Data[[#This Row],[Angular velocity '[rad/s']]]/1000</f>
        <v>6.1370698328611244</v>
      </c>
      <c r="K8506" s="2">
        <v>159</v>
      </c>
      <c r="L8506" s="2">
        <v>0</v>
      </c>
      <c r="M8506" s="2">
        <v>0</v>
      </c>
      <c r="N8506" s="2">
        <v>0</v>
      </c>
      <c r="O8506" s="2">
        <v>0</v>
      </c>
      <c r="P8506" s="2">
        <v>0</v>
      </c>
      <c r="Q8506" s="2">
        <v>0</v>
      </c>
      <c r="R8506"/>
      <c r="S8506"/>
    </row>
    <row r="8507" spans="1:19" x14ac:dyDescent="0.3">
      <c r="A8507">
        <v>8506</v>
      </c>
      <c r="B8507" t="s">
        <v>8522</v>
      </c>
      <c r="C8507" t="s">
        <v>17</v>
      </c>
      <c r="D8507" s="1">
        <v>298.39999999999998</v>
      </c>
      <c r="E8507" s="1">
        <v>309.7</v>
      </c>
      <c r="F8507" s="2">
        <v>1530</v>
      </c>
      <c r="G8507" s="1">
        <f>2*PI()*Predictive_Maintenance_Data[[#This Row],[Rotational speed '[rpm']]]/60</f>
        <v>160.22122533307945</v>
      </c>
      <c r="H8507" s="1">
        <v>38.6</v>
      </c>
      <c r="I8507" s="1">
        <f t="shared" si="132"/>
        <v>11.300000000000011</v>
      </c>
      <c r="J8507" s="1">
        <f>Predictive_Maintenance_Data[[#This Row],[Torque '[Nm']]]*Predictive_Maintenance_Data[[#This Row],[Angular velocity '[rad/s']]]/1000</f>
        <v>6.1845392978568672</v>
      </c>
      <c r="K8507" s="2">
        <v>161</v>
      </c>
      <c r="L8507" s="2">
        <v>0</v>
      </c>
      <c r="M8507" s="2">
        <v>0</v>
      </c>
      <c r="N8507" s="2">
        <v>0</v>
      </c>
      <c r="O8507" s="2">
        <v>0</v>
      </c>
      <c r="P8507" s="2">
        <v>0</v>
      </c>
      <c r="Q8507" s="2">
        <v>0</v>
      </c>
      <c r="R8507"/>
      <c r="S8507"/>
    </row>
    <row r="8508" spans="1:19" x14ac:dyDescent="0.3">
      <c r="A8508">
        <v>8507</v>
      </c>
      <c r="B8508" t="s">
        <v>8523</v>
      </c>
      <c r="C8508" t="s">
        <v>17</v>
      </c>
      <c r="D8508" s="1">
        <v>298.39999999999998</v>
      </c>
      <c r="E8508" s="1">
        <v>309.60000000000002</v>
      </c>
      <c r="F8508" s="2">
        <v>1710</v>
      </c>
      <c r="G8508" s="1">
        <f>2*PI()*Predictive_Maintenance_Data[[#This Row],[Rotational speed '[rpm']]]/60</f>
        <v>179.07078125461823</v>
      </c>
      <c r="H8508" s="1">
        <v>27.3</v>
      </c>
      <c r="I8508" s="1">
        <f t="shared" si="132"/>
        <v>11.200000000000045</v>
      </c>
      <c r="J8508" s="1">
        <f>Predictive_Maintenance_Data[[#This Row],[Torque '[Nm']]]*Predictive_Maintenance_Data[[#This Row],[Angular velocity '[rad/s']]]/1000</f>
        <v>4.8886323282510773</v>
      </c>
      <c r="K8508" s="2">
        <v>163</v>
      </c>
      <c r="L8508" s="2">
        <v>1</v>
      </c>
      <c r="M8508" s="2">
        <v>0</v>
      </c>
      <c r="N8508" s="2">
        <v>0</v>
      </c>
      <c r="O8508" s="2">
        <v>0</v>
      </c>
      <c r="P8508" s="2">
        <v>0</v>
      </c>
      <c r="Q8508" s="2">
        <v>0</v>
      </c>
      <c r="R8508"/>
      <c r="S8508"/>
    </row>
    <row r="8509" spans="1:19" x14ac:dyDescent="0.3">
      <c r="A8509">
        <v>8508</v>
      </c>
      <c r="B8509" t="s">
        <v>8524</v>
      </c>
      <c r="C8509" t="s">
        <v>17</v>
      </c>
      <c r="D8509" s="1">
        <v>298.39999999999998</v>
      </c>
      <c r="E8509" s="1">
        <v>309.7</v>
      </c>
      <c r="F8509" s="2">
        <v>1518</v>
      </c>
      <c r="G8509" s="1">
        <f>2*PI()*Predictive_Maintenance_Data[[#This Row],[Rotational speed '[rpm']]]/60</f>
        <v>158.96458827164355</v>
      </c>
      <c r="H8509" s="1">
        <v>39.799999999999997</v>
      </c>
      <c r="I8509" s="1">
        <f t="shared" si="132"/>
        <v>11.300000000000011</v>
      </c>
      <c r="J8509" s="1">
        <f>Predictive_Maintenance_Data[[#This Row],[Torque '[Nm']]]*Predictive_Maintenance_Data[[#This Row],[Angular velocity '[rad/s']]]/1000</f>
        <v>6.3267906132114131</v>
      </c>
      <c r="K8509" s="2">
        <v>165</v>
      </c>
      <c r="L8509" s="2">
        <v>0</v>
      </c>
      <c r="M8509" s="2">
        <v>0</v>
      </c>
      <c r="N8509" s="2">
        <v>0</v>
      </c>
      <c r="O8509" s="2">
        <v>0</v>
      </c>
      <c r="P8509" s="2">
        <v>0</v>
      </c>
      <c r="Q8509" s="2">
        <v>0</v>
      </c>
      <c r="R8509"/>
      <c r="S8509"/>
    </row>
    <row r="8510" spans="1:19" x14ac:dyDescent="0.3">
      <c r="A8510">
        <v>8509</v>
      </c>
      <c r="B8510" t="s">
        <v>8525</v>
      </c>
      <c r="C8510" t="s">
        <v>15</v>
      </c>
      <c r="D8510" s="1">
        <v>298.39999999999998</v>
      </c>
      <c r="E8510" s="1">
        <v>309.7</v>
      </c>
      <c r="F8510" s="2">
        <v>1679</v>
      </c>
      <c r="G8510" s="1">
        <f>2*PI()*Predictive_Maintenance_Data[[#This Row],[Rotational speed '[rpm']]]/60</f>
        <v>175.82446884590874</v>
      </c>
      <c r="H8510" s="1">
        <v>33.299999999999997</v>
      </c>
      <c r="I8510" s="1">
        <f t="shared" si="132"/>
        <v>11.300000000000011</v>
      </c>
      <c r="J8510" s="1">
        <f>Predictive_Maintenance_Data[[#This Row],[Torque '[Nm']]]*Predictive_Maintenance_Data[[#This Row],[Angular velocity '[rad/s']]]/1000</f>
        <v>5.8549548125687609</v>
      </c>
      <c r="K8510" s="2">
        <v>167</v>
      </c>
      <c r="L8510" s="2">
        <v>0</v>
      </c>
      <c r="M8510" s="2">
        <v>0</v>
      </c>
      <c r="N8510" s="2">
        <v>0</v>
      </c>
      <c r="O8510" s="2">
        <v>0</v>
      </c>
      <c r="P8510" s="2">
        <v>0</v>
      </c>
      <c r="Q8510" s="2">
        <v>0</v>
      </c>
      <c r="R8510"/>
      <c r="S8510"/>
    </row>
    <row r="8511" spans="1:19" x14ac:dyDescent="0.3">
      <c r="A8511">
        <v>8510</v>
      </c>
      <c r="B8511" t="s">
        <v>8526</v>
      </c>
      <c r="C8511" t="s">
        <v>15</v>
      </c>
      <c r="D8511" s="1">
        <v>298.39999999999998</v>
      </c>
      <c r="E8511" s="1">
        <v>309.7</v>
      </c>
      <c r="F8511" s="2">
        <v>1870</v>
      </c>
      <c r="G8511" s="1">
        <f>2*PI()*Predictive_Maintenance_Data[[#This Row],[Rotational speed '[rpm']]]/60</f>
        <v>195.82594207376377</v>
      </c>
      <c r="H8511" s="1">
        <v>22.5</v>
      </c>
      <c r="I8511" s="1">
        <f t="shared" si="132"/>
        <v>11.300000000000011</v>
      </c>
      <c r="J8511" s="1">
        <f>Predictive_Maintenance_Data[[#This Row],[Torque '[Nm']]]*Predictive_Maintenance_Data[[#This Row],[Angular velocity '[rad/s']]]/1000</f>
        <v>4.4060836966596844</v>
      </c>
      <c r="K8511" s="2">
        <v>170</v>
      </c>
      <c r="L8511" s="2">
        <v>0</v>
      </c>
      <c r="M8511" s="2">
        <v>0</v>
      </c>
      <c r="N8511" s="2">
        <v>0</v>
      </c>
      <c r="O8511" s="2">
        <v>0</v>
      </c>
      <c r="P8511" s="2">
        <v>0</v>
      </c>
      <c r="Q8511" s="2">
        <v>0</v>
      </c>
      <c r="R8511"/>
      <c r="S8511"/>
    </row>
    <row r="8512" spans="1:19" x14ac:dyDescent="0.3">
      <c r="A8512">
        <v>8511</v>
      </c>
      <c r="B8512" t="s">
        <v>8527</v>
      </c>
      <c r="C8512" t="s">
        <v>17</v>
      </c>
      <c r="D8512" s="1">
        <v>298.3</v>
      </c>
      <c r="E8512" s="1">
        <v>309.7</v>
      </c>
      <c r="F8512" s="2">
        <v>1484</v>
      </c>
      <c r="G8512" s="1">
        <f>2*PI()*Predictive_Maintenance_Data[[#This Row],[Rotational speed '[rpm']]]/60</f>
        <v>155.4041165975751</v>
      </c>
      <c r="H8512" s="1">
        <v>44.3</v>
      </c>
      <c r="I8512" s="1">
        <f t="shared" si="132"/>
        <v>11.399999999999977</v>
      </c>
      <c r="J8512" s="1">
        <f>Predictive_Maintenance_Data[[#This Row],[Torque '[Nm']]]*Predictive_Maintenance_Data[[#This Row],[Angular velocity '[rad/s']]]/1000</f>
        <v>6.8844023652725763</v>
      </c>
      <c r="K8512" s="2">
        <v>173</v>
      </c>
      <c r="L8512" s="2">
        <v>0</v>
      </c>
      <c r="M8512" s="2">
        <v>0</v>
      </c>
      <c r="N8512" s="2">
        <v>0</v>
      </c>
      <c r="O8512" s="2">
        <v>0</v>
      </c>
      <c r="P8512" s="2">
        <v>0</v>
      </c>
      <c r="Q8512" s="2">
        <v>0</v>
      </c>
      <c r="R8512"/>
      <c r="S8512"/>
    </row>
    <row r="8513" spans="1:19" x14ac:dyDescent="0.3">
      <c r="A8513">
        <v>8512</v>
      </c>
      <c r="B8513" t="s">
        <v>8528</v>
      </c>
      <c r="C8513" t="s">
        <v>17</v>
      </c>
      <c r="D8513" s="1">
        <v>298.39999999999998</v>
      </c>
      <c r="E8513" s="1">
        <v>309.7</v>
      </c>
      <c r="F8513" s="2">
        <v>1457</v>
      </c>
      <c r="G8513" s="1">
        <f>2*PI()*Predictive_Maintenance_Data[[#This Row],[Rotational speed '[rpm']]]/60</f>
        <v>152.57668320934428</v>
      </c>
      <c r="H8513" s="1">
        <v>44.2</v>
      </c>
      <c r="I8513" s="1">
        <f t="shared" si="132"/>
        <v>11.300000000000011</v>
      </c>
      <c r="J8513" s="1">
        <f>Predictive_Maintenance_Data[[#This Row],[Torque '[Nm']]]*Predictive_Maintenance_Data[[#This Row],[Angular velocity '[rad/s']]]/1000</f>
        <v>6.7438893978530174</v>
      </c>
      <c r="K8513" s="2">
        <v>175</v>
      </c>
      <c r="L8513" s="2">
        <v>0</v>
      </c>
      <c r="M8513" s="2">
        <v>0</v>
      </c>
      <c r="N8513" s="2">
        <v>0</v>
      </c>
      <c r="O8513" s="2">
        <v>0</v>
      </c>
      <c r="P8513" s="2">
        <v>0</v>
      </c>
      <c r="Q8513" s="2">
        <v>0</v>
      </c>
      <c r="R8513"/>
      <c r="S8513"/>
    </row>
    <row r="8514" spans="1:19" x14ac:dyDescent="0.3">
      <c r="A8514">
        <v>8513</v>
      </c>
      <c r="B8514" t="s">
        <v>8529</v>
      </c>
      <c r="C8514" t="s">
        <v>27</v>
      </c>
      <c r="D8514" s="1">
        <v>298.3</v>
      </c>
      <c r="E8514" s="1">
        <v>309.60000000000002</v>
      </c>
      <c r="F8514" s="2">
        <v>1546</v>
      </c>
      <c r="G8514" s="1">
        <f>2*PI()*Predictive_Maintenance_Data[[#This Row],[Rotational speed '[rpm']]]/60</f>
        <v>161.89674141499398</v>
      </c>
      <c r="H8514" s="1">
        <v>36.200000000000003</v>
      </c>
      <c r="I8514" s="1">
        <f t="shared" ref="I8514:I8577" si="133">E8514-D8514</f>
        <v>11.300000000000011</v>
      </c>
      <c r="J8514" s="1">
        <f>Predictive_Maintenance_Data[[#This Row],[Torque '[Nm']]]*Predictive_Maintenance_Data[[#This Row],[Angular velocity '[rad/s']]]/1000</f>
        <v>5.8606620392227819</v>
      </c>
      <c r="K8514" s="2">
        <v>177</v>
      </c>
      <c r="L8514" s="2">
        <v>0</v>
      </c>
      <c r="M8514" s="2">
        <v>0</v>
      </c>
      <c r="N8514" s="2">
        <v>0</v>
      </c>
      <c r="O8514" s="2">
        <v>0</v>
      </c>
      <c r="P8514" s="2">
        <v>0</v>
      </c>
      <c r="Q8514" s="2">
        <v>0</v>
      </c>
      <c r="R8514"/>
      <c r="S8514"/>
    </row>
    <row r="8515" spans="1:19" x14ac:dyDescent="0.3">
      <c r="A8515">
        <v>8514</v>
      </c>
      <c r="B8515" t="s">
        <v>8530</v>
      </c>
      <c r="C8515" t="s">
        <v>15</v>
      </c>
      <c r="D8515" s="1">
        <v>298.2</v>
      </c>
      <c r="E8515" s="1">
        <v>309.5</v>
      </c>
      <c r="F8515" s="2">
        <v>1478</v>
      </c>
      <c r="G8515" s="1">
        <f>2*PI()*Predictive_Maintenance_Data[[#This Row],[Rotational speed '[rpm']]]/60</f>
        <v>154.77579806685713</v>
      </c>
      <c r="H8515" s="1">
        <v>36.5</v>
      </c>
      <c r="I8515" s="1">
        <f t="shared" si="133"/>
        <v>11.300000000000011</v>
      </c>
      <c r="J8515" s="1">
        <f>Predictive_Maintenance_Data[[#This Row],[Torque '[Nm']]]*Predictive_Maintenance_Data[[#This Row],[Angular velocity '[rad/s']]]/1000</f>
        <v>5.6493166294402855</v>
      </c>
      <c r="K8515" s="2">
        <v>182</v>
      </c>
      <c r="L8515" s="2">
        <v>0</v>
      </c>
      <c r="M8515" s="2">
        <v>0</v>
      </c>
      <c r="N8515" s="2">
        <v>0</v>
      </c>
      <c r="O8515" s="2">
        <v>0</v>
      </c>
      <c r="P8515" s="2">
        <v>0</v>
      </c>
      <c r="Q8515" s="2">
        <v>0</v>
      </c>
      <c r="R8515"/>
      <c r="S8515"/>
    </row>
    <row r="8516" spans="1:19" x14ac:dyDescent="0.3">
      <c r="A8516">
        <v>8515</v>
      </c>
      <c r="B8516" t="s">
        <v>8531</v>
      </c>
      <c r="C8516" t="s">
        <v>17</v>
      </c>
      <c r="D8516" s="1">
        <v>298.2</v>
      </c>
      <c r="E8516" s="1">
        <v>309.39999999999998</v>
      </c>
      <c r="F8516" s="2">
        <v>1447</v>
      </c>
      <c r="G8516" s="1">
        <f>2*PI()*Predictive_Maintenance_Data[[#This Row],[Rotational speed '[rpm']]]/60</f>
        <v>151.52948565814768</v>
      </c>
      <c r="H8516" s="1">
        <v>47.1</v>
      </c>
      <c r="I8516" s="1">
        <f t="shared" si="133"/>
        <v>11.199999999999989</v>
      </c>
      <c r="J8516" s="1">
        <f>Predictive_Maintenance_Data[[#This Row],[Torque '[Nm']]]*Predictive_Maintenance_Data[[#This Row],[Angular velocity '[rad/s']]]/1000</f>
        <v>7.1370387744987553</v>
      </c>
      <c r="K8516" s="2">
        <v>185</v>
      </c>
      <c r="L8516" s="2">
        <v>0</v>
      </c>
      <c r="M8516" s="2">
        <v>0</v>
      </c>
      <c r="N8516" s="2">
        <v>0</v>
      </c>
      <c r="O8516" s="2">
        <v>0</v>
      </c>
      <c r="P8516" s="2">
        <v>0</v>
      </c>
      <c r="Q8516" s="2">
        <v>0</v>
      </c>
      <c r="R8516"/>
      <c r="S8516"/>
    </row>
    <row r="8517" spans="1:19" x14ac:dyDescent="0.3">
      <c r="A8517">
        <v>8516</v>
      </c>
      <c r="B8517" t="s">
        <v>8532</v>
      </c>
      <c r="C8517" t="s">
        <v>17</v>
      </c>
      <c r="D8517" s="1">
        <v>298.2</v>
      </c>
      <c r="E8517" s="1">
        <v>309.39999999999998</v>
      </c>
      <c r="F8517" s="2">
        <v>1443</v>
      </c>
      <c r="G8517" s="1">
        <f>2*PI()*Predictive_Maintenance_Data[[#This Row],[Rotational speed '[rpm']]]/60</f>
        <v>151.11060663766906</v>
      </c>
      <c r="H8517" s="1">
        <v>45.4</v>
      </c>
      <c r="I8517" s="1">
        <f t="shared" si="133"/>
        <v>11.199999999999989</v>
      </c>
      <c r="J8517" s="1">
        <f>Predictive_Maintenance_Data[[#This Row],[Torque '[Nm']]]*Predictive_Maintenance_Data[[#This Row],[Angular velocity '[rad/s']]]/1000</f>
        <v>6.860421541350175</v>
      </c>
      <c r="K8517" s="2">
        <v>187</v>
      </c>
      <c r="L8517" s="2">
        <v>0</v>
      </c>
      <c r="M8517" s="2">
        <v>0</v>
      </c>
      <c r="N8517" s="2">
        <v>0</v>
      </c>
      <c r="O8517" s="2">
        <v>0</v>
      </c>
      <c r="P8517" s="2">
        <v>0</v>
      </c>
      <c r="Q8517" s="2">
        <v>0</v>
      </c>
      <c r="R8517"/>
      <c r="S8517"/>
    </row>
    <row r="8518" spans="1:19" x14ac:dyDescent="0.3">
      <c r="A8518">
        <v>8517</v>
      </c>
      <c r="B8518" t="s">
        <v>8533</v>
      </c>
      <c r="C8518" t="s">
        <v>17</v>
      </c>
      <c r="D8518" s="1">
        <v>298.3</v>
      </c>
      <c r="E8518" s="1">
        <v>309.60000000000002</v>
      </c>
      <c r="F8518" s="2">
        <v>1527</v>
      </c>
      <c r="G8518" s="1">
        <f>2*PI()*Predictive_Maintenance_Data[[#This Row],[Rotational speed '[rpm']]]/60</f>
        <v>159.90706606772045</v>
      </c>
      <c r="H8518" s="1">
        <v>30.9</v>
      </c>
      <c r="I8518" s="1">
        <f t="shared" si="133"/>
        <v>11.300000000000011</v>
      </c>
      <c r="J8518" s="1">
        <f>Predictive_Maintenance_Data[[#This Row],[Torque '[Nm']]]*Predictive_Maintenance_Data[[#This Row],[Angular velocity '[rad/s']]]/1000</f>
        <v>4.9411283414925622</v>
      </c>
      <c r="K8518" s="2">
        <v>189</v>
      </c>
      <c r="L8518" s="2">
        <v>0</v>
      </c>
      <c r="M8518" s="2">
        <v>0</v>
      </c>
      <c r="N8518" s="2">
        <v>0</v>
      </c>
      <c r="O8518" s="2">
        <v>0</v>
      </c>
      <c r="P8518" s="2">
        <v>0</v>
      </c>
      <c r="Q8518" s="2">
        <v>0</v>
      </c>
      <c r="R8518"/>
      <c r="S8518"/>
    </row>
    <row r="8519" spans="1:19" x14ac:dyDescent="0.3">
      <c r="A8519">
        <v>8518</v>
      </c>
      <c r="B8519" t="s">
        <v>8534</v>
      </c>
      <c r="C8519" t="s">
        <v>15</v>
      </c>
      <c r="D8519" s="1">
        <v>298.3</v>
      </c>
      <c r="E8519" s="1">
        <v>309.60000000000002</v>
      </c>
      <c r="F8519" s="2">
        <v>1469</v>
      </c>
      <c r="G8519" s="1">
        <f>2*PI()*Predictive_Maintenance_Data[[#This Row],[Rotational speed '[rpm']]]/60</f>
        <v>153.83332027078021</v>
      </c>
      <c r="H8519" s="1">
        <v>54.8</v>
      </c>
      <c r="I8519" s="1">
        <f t="shared" si="133"/>
        <v>11.300000000000011</v>
      </c>
      <c r="J8519" s="1">
        <f>Predictive_Maintenance_Data[[#This Row],[Torque '[Nm']]]*Predictive_Maintenance_Data[[#This Row],[Angular velocity '[rad/s']]]/1000</f>
        <v>8.4300659508387543</v>
      </c>
      <c r="K8519" s="2">
        <v>191</v>
      </c>
      <c r="L8519" s="2">
        <v>0</v>
      </c>
      <c r="M8519" s="2">
        <v>0</v>
      </c>
      <c r="N8519" s="2">
        <v>0</v>
      </c>
      <c r="O8519" s="2">
        <v>0</v>
      </c>
      <c r="P8519" s="2">
        <v>0</v>
      </c>
      <c r="Q8519" s="2">
        <v>0</v>
      </c>
      <c r="R8519"/>
      <c r="S8519"/>
    </row>
    <row r="8520" spans="1:19" x14ac:dyDescent="0.3">
      <c r="A8520">
        <v>8519</v>
      </c>
      <c r="B8520" t="s">
        <v>8535</v>
      </c>
      <c r="C8520" t="s">
        <v>15</v>
      </c>
      <c r="D8520" s="1">
        <v>298.3</v>
      </c>
      <c r="E8520" s="1">
        <v>309.60000000000002</v>
      </c>
      <c r="F8520" s="2">
        <v>1681</v>
      </c>
      <c r="G8520" s="1">
        <f>2*PI()*Predictive_Maintenance_Data[[#This Row],[Rotational speed '[rpm']]]/60</f>
        <v>176.03390835614806</v>
      </c>
      <c r="H8520" s="1">
        <v>27.1</v>
      </c>
      <c r="I8520" s="1">
        <f t="shared" si="133"/>
        <v>11.300000000000011</v>
      </c>
      <c r="J8520" s="1">
        <f>Predictive_Maintenance_Data[[#This Row],[Torque '[Nm']]]*Predictive_Maintenance_Data[[#This Row],[Angular velocity '[rad/s']]]/1000</f>
        <v>4.7705189164516124</v>
      </c>
      <c r="K8520" s="2">
        <v>194</v>
      </c>
      <c r="L8520" s="2">
        <v>0</v>
      </c>
      <c r="M8520" s="2">
        <v>0</v>
      </c>
      <c r="N8520" s="2">
        <v>0</v>
      </c>
      <c r="O8520" s="2">
        <v>0</v>
      </c>
      <c r="P8520" s="2">
        <v>0</v>
      </c>
      <c r="Q8520" s="2">
        <v>0</v>
      </c>
      <c r="R8520"/>
      <c r="S8520"/>
    </row>
    <row r="8521" spans="1:19" x14ac:dyDescent="0.3">
      <c r="A8521">
        <v>8520</v>
      </c>
      <c r="B8521" t="s">
        <v>8536</v>
      </c>
      <c r="C8521" t="s">
        <v>17</v>
      </c>
      <c r="D8521" s="1">
        <v>298.3</v>
      </c>
      <c r="E8521" s="1">
        <v>309.60000000000002</v>
      </c>
      <c r="F8521" s="2">
        <v>1420</v>
      </c>
      <c r="G8521" s="1">
        <f>2*PI()*Predictive_Maintenance_Data[[#This Row],[Rotational speed '[rpm']]]/60</f>
        <v>148.70205226991686</v>
      </c>
      <c r="H8521" s="1">
        <v>44.1</v>
      </c>
      <c r="I8521" s="1">
        <f t="shared" si="133"/>
        <v>11.300000000000011</v>
      </c>
      <c r="J8521" s="1">
        <f>Predictive_Maintenance_Data[[#This Row],[Torque '[Nm']]]*Predictive_Maintenance_Data[[#This Row],[Angular velocity '[rad/s']]]/1000</f>
        <v>6.5577605051033343</v>
      </c>
      <c r="K8521" s="2">
        <v>197</v>
      </c>
      <c r="L8521" s="2">
        <v>0</v>
      </c>
      <c r="M8521" s="2">
        <v>0</v>
      </c>
      <c r="N8521" s="2">
        <v>0</v>
      </c>
      <c r="O8521" s="2">
        <v>0</v>
      </c>
      <c r="P8521" s="2">
        <v>0</v>
      </c>
      <c r="Q8521" s="2">
        <v>0</v>
      </c>
      <c r="R8521"/>
      <c r="S8521"/>
    </row>
    <row r="8522" spans="1:19" x14ac:dyDescent="0.3">
      <c r="A8522">
        <v>8521</v>
      </c>
      <c r="B8522" t="s">
        <v>8537</v>
      </c>
      <c r="C8522" t="s">
        <v>15</v>
      </c>
      <c r="D8522" s="1">
        <v>298.3</v>
      </c>
      <c r="E8522" s="1">
        <v>309.5</v>
      </c>
      <c r="F8522" s="2">
        <v>1543</v>
      </c>
      <c r="G8522" s="1">
        <f>2*PI()*Predictive_Maintenance_Data[[#This Row],[Rotational speed '[rpm']]]/60</f>
        <v>161.58258214963502</v>
      </c>
      <c r="H8522" s="1">
        <v>49.9</v>
      </c>
      <c r="I8522" s="1">
        <f t="shared" si="133"/>
        <v>11.199999999999989</v>
      </c>
      <c r="J8522" s="1">
        <f>Predictive_Maintenance_Data[[#This Row],[Torque '[Nm']]]*Predictive_Maintenance_Data[[#This Row],[Angular velocity '[rad/s']]]/1000</f>
        <v>8.0629708492667866</v>
      </c>
      <c r="K8522" s="2">
        <v>199</v>
      </c>
      <c r="L8522" s="2">
        <v>0</v>
      </c>
      <c r="M8522" s="2">
        <v>0</v>
      </c>
      <c r="N8522" s="2">
        <v>0</v>
      </c>
      <c r="O8522" s="2">
        <v>0</v>
      </c>
      <c r="P8522" s="2">
        <v>0</v>
      </c>
      <c r="Q8522" s="2">
        <v>0</v>
      </c>
      <c r="R8522"/>
      <c r="S8522"/>
    </row>
    <row r="8523" spans="1:19" x14ac:dyDescent="0.3">
      <c r="A8523">
        <v>8522</v>
      </c>
      <c r="B8523" t="s">
        <v>8538</v>
      </c>
      <c r="C8523" t="s">
        <v>17</v>
      </c>
      <c r="D8523" s="1">
        <v>298.39999999999998</v>
      </c>
      <c r="E8523" s="1">
        <v>309.5</v>
      </c>
      <c r="F8523" s="2">
        <v>1376</v>
      </c>
      <c r="G8523" s="1">
        <f>2*PI()*Predictive_Maintenance_Data[[#This Row],[Rotational speed '[rpm']]]/60</f>
        <v>144.09438304465183</v>
      </c>
      <c r="H8523" s="1">
        <v>50.4</v>
      </c>
      <c r="I8523" s="1">
        <f t="shared" si="133"/>
        <v>11.100000000000023</v>
      </c>
      <c r="J8523" s="1">
        <f>Predictive_Maintenance_Data[[#This Row],[Torque '[Nm']]]*Predictive_Maintenance_Data[[#This Row],[Angular velocity '[rad/s']]]/1000</f>
        <v>7.262356905450452</v>
      </c>
      <c r="K8523" s="2">
        <v>202</v>
      </c>
      <c r="L8523" s="2">
        <v>0</v>
      </c>
      <c r="M8523" s="2">
        <v>0</v>
      </c>
      <c r="N8523" s="2">
        <v>0</v>
      </c>
      <c r="O8523" s="2">
        <v>0</v>
      </c>
      <c r="P8523" s="2">
        <v>0</v>
      </c>
      <c r="Q8523" s="2">
        <v>0</v>
      </c>
      <c r="R8523"/>
      <c r="S8523"/>
    </row>
    <row r="8524" spans="1:19" x14ac:dyDescent="0.3">
      <c r="A8524">
        <v>8523</v>
      </c>
      <c r="B8524" t="s">
        <v>8539</v>
      </c>
      <c r="C8524" t="s">
        <v>27</v>
      </c>
      <c r="D8524" s="1">
        <v>298.3</v>
      </c>
      <c r="E8524" s="1">
        <v>309.39999999999998</v>
      </c>
      <c r="F8524" s="2">
        <v>1631</v>
      </c>
      <c r="G8524" s="1">
        <f>2*PI()*Predictive_Maintenance_Data[[#This Row],[Rotational speed '[rpm']]]/60</f>
        <v>170.79792060016507</v>
      </c>
      <c r="H8524" s="1">
        <v>29.8</v>
      </c>
      <c r="I8524" s="1">
        <f t="shared" si="133"/>
        <v>11.099999999999966</v>
      </c>
      <c r="J8524" s="1">
        <f>Predictive_Maintenance_Data[[#This Row],[Torque '[Nm']]]*Predictive_Maintenance_Data[[#This Row],[Angular velocity '[rad/s']]]/1000</f>
        <v>5.0897780338849188</v>
      </c>
      <c r="K8524" s="2">
        <v>0</v>
      </c>
      <c r="L8524" s="2">
        <v>0</v>
      </c>
      <c r="M8524" s="2">
        <v>0</v>
      </c>
      <c r="N8524" s="2">
        <v>0</v>
      </c>
      <c r="O8524" s="2">
        <v>0</v>
      </c>
      <c r="P8524" s="2">
        <v>0</v>
      </c>
      <c r="Q8524" s="2">
        <v>0</v>
      </c>
      <c r="R8524"/>
      <c r="S8524"/>
    </row>
    <row r="8525" spans="1:19" x14ac:dyDescent="0.3">
      <c r="A8525">
        <v>8524</v>
      </c>
      <c r="B8525" t="s">
        <v>8540</v>
      </c>
      <c r="C8525" t="s">
        <v>27</v>
      </c>
      <c r="D8525" s="1">
        <v>298.3</v>
      </c>
      <c r="E8525" s="1">
        <v>309.3</v>
      </c>
      <c r="F8525" s="2">
        <v>1529</v>
      </c>
      <c r="G8525" s="1">
        <f>2*PI()*Predictive_Maintenance_Data[[#This Row],[Rotational speed '[rpm']]]/60</f>
        <v>160.1165055779598</v>
      </c>
      <c r="H8525" s="1">
        <v>41.7</v>
      </c>
      <c r="I8525" s="1">
        <f t="shared" si="133"/>
        <v>11</v>
      </c>
      <c r="J8525" s="1">
        <f>Predictive_Maintenance_Data[[#This Row],[Torque '[Nm']]]*Predictive_Maintenance_Data[[#This Row],[Angular velocity '[rad/s']]]/1000</f>
        <v>6.6768582826009242</v>
      </c>
      <c r="K8525" s="2">
        <v>5</v>
      </c>
      <c r="L8525" s="2">
        <v>0</v>
      </c>
      <c r="M8525" s="2">
        <v>0</v>
      </c>
      <c r="N8525" s="2">
        <v>0</v>
      </c>
      <c r="O8525" s="2">
        <v>0</v>
      </c>
      <c r="P8525" s="2">
        <v>0</v>
      </c>
      <c r="Q8525" s="2">
        <v>0</v>
      </c>
      <c r="R8525"/>
      <c r="S8525"/>
    </row>
    <row r="8526" spans="1:19" x14ac:dyDescent="0.3">
      <c r="A8526">
        <v>8525</v>
      </c>
      <c r="B8526" t="s">
        <v>8541</v>
      </c>
      <c r="C8526" t="s">
        <v>17</v>
      </c>
      <c r="D8526" s="1">
        <v>298.3</v>
      </c>
      <c r="E8526" s="1">
        <v>309.39999999999998</v>
      </c>
      <c r="F8526" s="2">
        <v>1468</v>
      </c>
      <c r="G8526" s="1">
        <f>2*PI()*Predictive_Maintenance_Data[[#This Row],[Rotational speed '[rpm']]]/60</f>
        <v>153.72860051566056</v>
      </c>
      <c r="H8526" s="1">
        <v>46.2</v>
      </c>
      <c r="I8526" s="1">
        <f t="shared" si="133"/>
        <v>11.099999999999966</v>
      </c>
      <c r="J8526" s="1">
        <f>Predictive_Maintenance_Data[[#This Row],[Torque '[Nm']]]*Predictive_Maintenance_Data[[#This Row],[Angular velocity '[rad/s']]]/1000</f>
        <v>7.1022613438235185</v>
      </c>
      <c r="K8526" s="2">
        <v>10</v>
      </c>
      <c r="L8526" s="2">
        <v>0</v>
      </c>
      <c r="M8526" s="2">
        <v>0</v>
      </c>
      <c r="N8526" s="2">
        <v>0</v>
      </c>
      <c r="O8526" s="2">
        <v>0</v>
      </c>
      <c r="P8526" s="2">
        <v>0</v>
      </c>
      <c r="Q8526" s="2">
        <v>0</v>
      </c>
      <c r="R8526"/>
      <c r="S8526"/>
    </row>
    <row r="8527" spans="1:19" x14ac:dyDescent="0.3">
      <c r="A8527">
        <v>8526</v>
      </c>
      <c r="B8527" t="s">
        <v>8542</v>
      </c>
      <c r="C8527" t="s">
        <v>17</v>
      </c>
      <c r="D8527" s="1">
        <v>298.3</v>
      </c>
      <c r="E8527" s="1">
        <v>309.39999999999998</v>
      </c>
      <c r="F8527" s="2">
        <v>1378</v>
      </c>
      <c r="G8527" s="1">
        <f>2*PI()*Predictive_Maintenance_Data[[#This Row],[Rotational speed '[rpm']]]/60</f>
        <v>144.30382255489116</v>
      </c>
      <c r="H8527" s="1">
        <v>52.3</v>
      </c>
      <c r="I8527" s="1">
        <f t="shared" si="133"/>
        <v>11.099999999999966</v>
      </c>
      <c r="J8527" s="1">
        <f>Predictive_Maintenance_Data[[#This Row],[Torque '[Nm']]]*Predictive_Maintenance_Data[[#This Row],[Angular velocity '[rad/s']]]/1000</f>
        <v>7.5470899196208077</v>
      </c>
      <c r="K8527" s="2">
        <v>12</v>
      </c>
      <c r="L8527" s="2">
        <v>0</v>
      </c>
      <c r="M8527" s="2">
        <v>0</v>
      </c>
      <c r="N8527" s="2">
        <v>0</v>
      </c>
      <c r="O8527" s="2">
        <v>0</v>
      </c>
      <c r="P8527" s="2">
        <v>0</v>
      </c>
      <c r="Q8527" s="2">
        <v>0</v>
      </c>
      <c r="R8527"/>
      <c r="S8527"/>
    </row>
    <row r="8528" spans="1:19" x14ac:dyDescent="0.3">
      <c r="A8528">
        <v>8527</v>
      </c>
      <c r="B8528" t="s">
        <v>8543</v>
      </c>
      <c r="C8528" t="s">
        <v>17</v>
      </c>
      <c r="D8528" s="1">
        <v>298.3</v>
      </c>
      <c r="E8528" s="1">
        <v>309.3</v>
      </c>
      <c r="F8528" s="2">
        <v>1401</v>
      </c>
      <c r="G8528" s="1">
        <f>2*PI()*Predictive_Maintenance_Data[[#This Row],[Rotational speed '[rpm']]]/60</f>
        <v>146.71237692264333</v>
      </c>
      <c r="H8528" s="1">
        <v>51.9</v>
      </c>
      <c r="I8528" s="1">
        <f t="shared" si="133"/>
        <v>11</v>
      </c>
      <c r="J8528" s="1">
        <f>Predictive_Maintenance_Data[[#This Row],[Torque '[Nm']]]*Predictive_Maintenance_Data[[#This Row],[Angular velocity '[rad/s']]]/1000</f>
        <v>7.6143723622851889</v>
      </c>
      <c r="K8528" s="2">
        <v>14</v>
      </c>
      <c r="L8528" s="2">
        <v>0</v>
      </c>
      <c r="M8528" s="2">
        <v>0</v>
      </c>
      <c r="N8528" s="2">
        <v>0</v>
      </c>
      <c r="O8528" s="2">
        <v>0</v>
      </c>
      <c r="P8528" s="2">
        <v>0</v>
      </c>
      <c r="Q8528" s="2">
        <v>0</v>
      </c>
      <c r="R8528"/>
      <c r="S8528"/>
    </row>
    <row r="8529" spans="1:19" x14ac:dyDescent="0.3">
      <c r="A8529">
        <v>8528</v>
      </c>
      <c r="B8529" t="s">
        <v>8544</v>
      </c>
      <c r="C8529" t="s">
        <v>17</v>
      </c>
      <c r="D8529" s="1">
        <v>298.39999999999998</v>
      </c>
      <c r="E8529" s="1">
        <v>309.3</v>
      </c>
      <c r="F8529" s="2">
        <v>1531</v>
      </c>
      <c r="G8529" s="1">
        <f>2*PI()*Predictive_Maintenance_Data[[#This Row],[Rotational speed '[rpm']]]/60</f>
        <v>160.32594508819912</v>
      </c>
      <c r="H8529" s="1">
        <v>37.4</v>
      </c>
      <c r="I8529" s="1">
        <f t="shared" si="133"/>
        <v>10.900000000000034</v>
      </c>
      <c r="J8529" s="1">
        <f>Predictive_Maintenance_Data[[#This Row],[Torque '[Nm']]]*Predictive_Maintenance_Data[[#This Row],[Angular velocity '[rad/s']]]/1000</f>
        <v>5.9961903462986461</v>
      </c>
      <c r="K8529" s="2">
        <v>16</v>
      </c>
      <c r="L8529" s="2">
        <v>0</v>
      </c>
      <c r="M8529" s="2">
        <v>0</v>
      </c>
      <c r="N8529" s="2">
        <v>0</v>
      </c>
      <c r="O8529" s="2">
        <v>0</v>
      </c>
      <c r="P8529" s="2">
        <v>0</v>
      </c>
      <c r="Q8529" s="2">
        <v>0</v>
      </c>
      <c r="R8529"/>
      <c r="S8529"/>
    </row>
    <row r="8530" spans="1:19" x14ac:dyDescent="0.3">
      <c r="A8530">
        <v>8529</v>
      </c>
      <c r="B8530" t="s">
        <v>8545</v>
      </c>
      <c r="C8530" t="s">
        <v>17</v>
      </c>
      <c r="D8530" s="1">
        <v>298.39999999999998</v>
      </c>
      <c r="E8530" s="1">
        <v>309.3</v>
      </c>
      <c r="F8530" s="2">
        <v>1512</v>
      </c>
      <c r="G8530" s="1">
        <f>2*PI()*Predictive_Maintenance_Data[[#This Row],[Rotational speed '[rpm']]]/60</f>
        <v>158.33626974092559</v>
      </c>
      <c r="H8530" s="1">
        <v>35.799999999999997</v>
      </c>
      <c r="I8530" s="1">
        <f t="shared" si="133"/>
        <v>10.900000000000034</v>
      </c>
      <c r="J8530" s="1">
        <f>Predictive_Maintenance_Data[[#This Row],[Torque '[Nm']]]*Predictive_Maintenance_Data[[#This Row],[Angular velocity '[rad/s']]]/1000</f>
        <v>5.6684384567251351</v>
      </c>
      <c r="K8530" s="2">
        <v>18</v>
      </c>
      <c r="L8530" s="2">
        <v>0</v>
      </c>
      <c r="M8530" s="2">
        <v>0</v>
      </c>
      <c r="N8530" s="2">
        <v>0</v>
      </c>
      <c r="O8530" s="2">
        <v>0</v>
      </c>
      <c r="P8530" s="2">
        <v>0</v>
      </c>
      <c r="Q8530" s="2">
        <v>0</v>
      </c>
      <c r="R8530"/>
      <c r="S8530"/>
    </row>
    <row r="8531" spans="1:19" x14ac:dyDescent="0.3">
      <c r="A8531">
        <v>8530</v>
      </c>
      <c r="B8531" t="s">
        <v>8546</v>
      </c>
      <c r="C8531" t="s">
        <v>15</v>
      </c>
      <c r="D8531" s="1">
        <v>298.5</v>
      </c>
      <c r="E8531" s="1">
        <v>309.39999999999998</v>
      </c>
      <c r="F8531" s="2">
        <v>1522</v>
      </c>
      <c r="G8531" s="1">
        <f>2*PI()*Predictive_Maintenance_Data[[#This Row],[Rotational speed '[rpm']]]/60</f>
        <v>159.38346729212216</v>
      </c>
      <c r="H8531" s="1">
        <v>47.4</v>
      </c>
      <c r="I8531" s="1">
        <f t="shared" si="133"/>
        <v>10.899999999999977</v>
      </c>
      <c r="J8531" s="1">
        <f>Predictive_Maintenance_Data[[#This Row],[Torque '[Nm']]]*Predictive_Maintenance_Data[[#This Row],[Angular velocity '[rad/s']]]/1000</f>
        <v>7.5547763496465903</v>
      </c>
      <c r="K8531" s="2">
        <v>20</v>
      </c>
      <c r="L8531" s="2">
        <v>0</v>
      </c>
      <c r="M8531" s="2">
        <v>0</v>
      </c>
      <c r="N8531" s="2">
        <v>0</v>
      </c>
      <c r="O8531" s="2">
        <v>0</v>
      </c>
      <c r="P8531" s="2">
        <v>0</v>
      </c>
      <c r="Q8531" s="2">
        <v>0</v>
      </c>
      <c r="R8531"/>
      <c r="S8531"/>
    </row>
    <row r="8532" spans="1:19" x14ac:dyDescent="0.3">
      <c r="A8532">
        <v>8531</v>
      </c>
      <c r="B8532" t="s">
        <v>8547</v>
      </c>
      <c r="C8532" t="s">
        <v>15</v>
      </c>
      <c r="D8532" s="1">
        <v>298.5</v>
      </c>
      <c r="E8532" s="1">
        <v>309.3</v>
      </c>
      <c r="F8532" s="2">
        <v>1615</v>
      </c>
      <c r="G8532" s="1">
        <f>2*PI()*Predictive_Maintenance_Data[[#This Row],[Rotational speed '[rpm']]]/60</f>
        <v>169.12240451825053</v>
      </c>
      <c r="H8532" s="1">
        <v>31.8</v>
      </c>
      <c r="I8532" s="1">
        <f t="shared" si="133"/>
        <v>10.800000000000011</v>
      </c>
      <c r="J8532" s="1">
        <f>Predictive_Maintenance_Data[[#This Row],[Torque '[Nm']]]*Predictive_Maintenance_Data[[#This Row],[Angular velocity '[rad/s']]]/1000</f>
        <v>5.3780924636803675</v>
      </c>
      <c r="K8532" s="2">
        <v>23</v>
      </c>
      <c r="L8532" s="2">
        <v>0</v>
      </c>
      <c r="M8532" s="2">
        <v>0</v>
      </c>
      <c r="N8532" s="2">
        <v>0</v>
      </c>
      <c r="O8532" s="2">
        <v>0</v>
      </c>
      <c r="P8532" s="2">
        <v>0</v>
      </c>
      <c r="Q8532" s="2">
        <v>0</v>
      </c>
      <c r="R8532"/>
      <c r="S8532"/>
    </row>
    <row r="8533" spans="1:19" x14ac:dyDescent="0.3">
      <c r="A8533">
        <v>8532</v>
      </c>
      <c r="B8533" t="s">
        <v>8548</v>
      </c>
      <c r="C8533" t="s">
        <v>17</v>
      </c>
      <c r="D8533" s="1">
        <v>298.60000000000002</v>
      </c>
      <c r="E8533" s="1">
        <v>309.3</v>
      </c>
      <c r="F8533" s="2">
        <v>1449</v>
      </c>
      <c r="G8533" s="1">
        <f>2*PI()*Predictive_Maintenance_Data[[#This Row],[Rotational speed '[rpm']]]/60</f>
        <v>151.73892516838703</v>
      </c>
      <c r="H8533" s="1">
        <v>46.5</v>
      </c>
      <c r="I8533" s="1">
        <f t="shared" si="133"/>
        <v>10.699999999999989</v>
      </c>
      <c r="J8533" s="1">
        <f>Predictive_Maintenance_Data[[#This Row],[Torque '[Nm']]]*Predictive_Maintenance_Data[[#This Row],[Angular velocity '[rad/s']]]/1000</f>
        <v>7.0558600203299964</v>
      </c>
      <c r="K8533" s="2">
        <v>26</v>
      </c>
      <c r="L8533" s="2">
        <v>0</v>
      </c>
      <c r="M8533" s="2">
        <v>0</v>
      </c>
      <c r="N8533" s="2">
        <v>0</v>
      </c>
      <c r="O8533" s="2">
        <v>0</v>
      </c>
      <c r="P8533" s="2">
        <v>0</v>
      </c>
      <c r="Q8533" s="2">
        <v>0</v>
      </c>
      <c r="R8533"/>
      <c r="S8533"/>
    </row>
    <row r="8534" spans="1:19" x14ac:dyDescent="0.3">
      <c r="A8534">
        <v>8533</v>
      </c>
      <c r="B8534" t="s">
        <v>8549</v>
      </c>
      <c r="C8534" t="s">
        <v>17</v>
      </c>
      <c r="D8534" s="1">
        <v>298.60000000000002</v>
      </c>
      <c r="E8534" s="1">
        <v>309.39999999999998</v>
      </c>
      <c r="F8534" s="2">
        <v>1315</v>
      </c>
      <c r="G8534" s="1">
        <f>2*PI()*Predictive_Maintenance_Data[[#This Row],[Rotational speed '[rpm']]]/60</f>
        <v>137.7064779823526</v>
      </c>
      <c r="H8534" s="1">
        <v>55.5</v>
      </c>
      <c r="I8534" s="1">
        <f t="shared" si="133"/>
        <v>10.799999999999955</v>
      </c>
      <c r="J8534" s="1">
        <f>Predictive_Maintenance_Data[[#This Row],[Torque '[Nm']]]*Predictive_Maintenance_Data[[#This Row],[Angular velocity '[rad/s']]]/1000</f>
        <v>7.6427095280205695</v>
      </c>
      <c r="K8534" s="2">
        <v>28</v>
      </c>
      <c r="L8534" s="2">
        <v>0</v>
      </c>
      <c r="M8534" s="2">
        <v>0</v>
      </c>
      <c r="N8534" s="2">
        <v>0</v>
      </c>
      <c r="O8534" s="2">
        <v>0</v>
      </c>
      <c r="P8534" s="2">
        <v>0</v>
      </c>
      <c r="Q8534" s="2">
        <v>0</v>
      </c>
      <c r="R8534"/>
      <c r="S8534"/>
    </row>
    <row r="8535" spans="1:19" x14ac:dyDescent="0.3">
      <c r="A8535">
        <v>8534</v>
      </c>
      <c r="B8535" t="s">
        <v>8550</v>
      </c>
      <c r="C8535" t="s">
        <v>15</v>
      </c>
      <c r="D8535" s="1">
        <v>298.60000000000002</v>
      </c>
      <c r="E8535" s="1">
        <v>309.39999999999998</v>
      </c>
      <c r="F8535" s="2">
        <v>1465</v>
      </c>
      <c r="G8535" s="1">
        <f>2*PI()*Predictive_Maintenance_Data[[#This Row],[Rotational speed '[rpm']]]/60</f>
        <v>153.41444125030156</v>
      </c>
      <c r="H8535" s="1">
        <v>41.1</v>
      </c>
      <c r="I8535" s="1">
        <f t="shared" si="133"/>
        <v>10.799999999999955</v>
      </c>
      <c r="J8535" s="1">
        <f>Predictive_Maintenance_Data[[#This Row],[Torque '[Nm']]]*Predictive_Maintenance_Data[[#This Row],[Angular velocity '[rad/s']]]/1000</f>
        <v>6.3053335353873941</v>
      </c>
      <c r="K8535" s="2">
        <v>30</v>
      </c>
      <c r="L8535" s="2">
        <v>0</v>
      </c>
      <c r="M8535" s="2">
        <v>0</v>
      </c>
      <c r="N8535" s="2">
        <v>0</v>
      </c>
      <c r="O8535" s="2">
        <v>0</v>
      </c>
      <c r="P8535" s="2">
        <v>0</v>
      </c>
      <c r="Q8535" s="2">
        <v>0</v>
      </c>
      <c r="R8535"/>
      <c r="S8535"/>
    </row>
    <row r="8536" spans="1:19" x14ac:dyDescent="0.3">
      <c r="A8536">
        <v>8535</v>
      </c>
      <c r="B8536" t="s">
        <v>8551</v>
      </c>
      <c r="C8536" t="s">
        <v>15</v>
      </c>
      <c r="D8536" s="1">
        <v>298.60000000000002</v>
      </c>
      <c r="E8536" s="1">
        <v>309.5</v>
      </c>
      <c r="F8536" s="2">
        <v>1404</v>
      </c>
      <c r="G8536" s="1">
        <f>2*PI()*Predictive_Maintenance_Data[[#This Row],[Rotational speed '[rpm']]]/60</f>
        <v>147.02653618800232</v>
      </c>
      <c r="H8536" s="1">
        <v>43.3</v>
      </c>
      <c r="I8536" s="1">
        <f t="shared" si="133"/>
        <v>10.899999999999977</v>
      </c>
      <c r="J8536" s="1">
        <f>Predictive_Maintenance_Data[[#This Row],[Torque '[Nm']]]*Predictive_Maintenance_Data[[#This Row],[Angular velocity '[rad/s']]]/1000</f>
        <v>6.3662490169405004</v>
      </c>
      <c r="K8536" s="2">
        <v>33</v>
      </c>
      <c r="L8536" s="2">
        <v>0</v>
      </c>
      <c r="M8536" s="2">
        <v>0</v>
      </c>
      <c r="N8536" s="2">
        <v>0</v>
      </c>
      <c r="O8536" s="2">
        <v>0</v>
      </c>
      <c r="P8536" s="2">
        <v>0</v>
      </c>
      <c r="Q8536" s="2">
        <v>0</v>
      </c>
      <c r="R8536"/>
      <c r="S8536"/>
    </row>
    <row r="8537" spans="1:19" x14ac:dyDescent="0.3">
      <c r="A8537">
        <v>8536</v>
      </c>
      <c r="B8537" t="s">
        <v>8552</v>
      </c>
      <c r="C8537" t="s">
        <v>17</v>
      </c>
      <c r="D8537" s="1">
        <v>298.60000000000002</v>
      </c>
      <c r="E8537" s="1">
        <v>309.5</v>
      </c>
      <c r="F8537" s="2">
        <v>1547</v>
      </c>
      <c r="G8537" s="1">
        <f>2*PI()*Predictive_Maintenance_Data[[#This Row],[Rotational speed '[rpm']]]/60</f>
        <v>162.00146117011366</v>
      </c>
      <c r="H8537" s="1">
        <v>44.8</v>
      </c>
      <c r="I8537" s="1">
        <f t="shared" si="133"/>
        <v>10.899999999999977</v>
      </c>
      <c r="J8537" s="1">
        <f>Predictive_Maintenance_Data[[#This Row],[Torque '[Nm']]]*Predictive_Maintenance_Data[[#This Row],[Angular velocity '[rad/s']]]/1000</f>
        <v>7.2576654604210917</v>
      </c>
      <c r="K8537" s="2">
        <v>36</v>
      </c>
      <c r="L8537" s="2">
        <v>0</v>
      </c>
      <c r="M8537" s="2">
        <v>0</v>
      </c>
      <c r="N8537" s="2">
        <v>0</v>
      </c>
      <c r="O8537" s="2">
        <v>0</v>
      </c>
      <c r="P8537" s="2">
        <v>0</v>
      </c>
      <c r="Q8537" s="2">
        <v>0</v>
      </c>
      <c r="R8537"/>
      <c r="S8537"/>
    </row>
    <row r="8538" spans="1:19" x14ac:dyDescent="0.3">
      <c r="A8538">
        <v>8537</v>
      </c>
      <c r="B8538" t="s">
        <v>8553</v>
      </c>
      <c r="C8538" t="s">
        <v>15</v>
      </c>
      <c r="D8538" s="1">
        <v>298.60000000000002</v>
      </c>
      <c r="E8538" s="1">
        <v>309.5</v>
      </c>
      <c r="F8538" s="2">
        <v>1426</v>
      </c>
      <c r="G8538" s="1">
        <f>2*PI()*Predictive_Maintenance_Data[[#This Row],[Rotational speed '[rpm']]]/60</f>
        <v>149.33037080063482</v>
      </c>
      <c r="H8538" s="1">
        <v>45.4</v>
      </c>
      <c r="I8538" s="1">
        <f t="shared" si="133"/>
        <v>10.899999999999977</v>
      </c>
      <c r="J8538" s="1">
        <f>Predictive_Maintenance_Data[[#This Row],[Torque '[Nm']]]*Predictive_Maintenance_Data[[#This Row],[Angular velocity '[rad/s']]]/1000</f>
        <v>6.7795988343488203</v>
      </c>
      <c r="K8538" s="2">
        <v>38</v>
      </c>
      <c r="L8538" s="2">
        <v>0</v>
      </c>
      <c r="M8538" s="2">
        <v>0</v>
      </c>
      <c r="N8538" s="2">
        <v>0</v>
      </c>
      <c r="O8538" s="2">
        <v>0</v>
      </c>
      <c r="P8538" s="2">
        <v>0</v>
      </c>
      <c r="Q8538" s="2">
        <v>0</v>
      </c>
      <c r="R8538"/>
      <c r="S8538"/>
    </row>
    <row r="8539" spans="1:19" x14ac:dyDescent="0.3">
      <c r="A8539">
        <v>8538</v>
      </c>
      <c r="B8539" t="s">
        <v>8554</v>
      </c>
      <c r="C8539" t="s">
        <v>17</v>
      </c>
      <c r="D8539" s="1">
        <v>298.60000000000002</v>
      </c>
      <c r="E8539" s="1">
        <v>309.5</v>
      </c>
      <c r="F8539" s="2">
        <v>1730</v>
      </c>
      <c r="G8539" s="1">
        <f>2*PI()*Predictive_Maintenance_Data[[#This Row],[Rotational speed '[rpm']]]/60</f>
        <v>181.1651763570114</v>
      </c>
      <c r="H8539" s="1">
        <v>30.2</v>
      </c>
      <c r="I8539" s="1">
        <f t="shared" si="133"/>
        <v>10.899999999999977</v>
      </c>
      <c r="J8539" s="1">
        <f>Predictive_Maintenance_Data[[#This Row],[Torque '[Nm']]]*Predictive_Maintenance_Data[[#This Row],[Angular velocity '[rad/s']]]/1000</f>
        <v>5.4711883259817444</v>
      </c>
      <c r="K8539" s="2">
        <v>41</v>
      </c>
      <c r="L8539" s="2">
        <v>0</v>
      </c>
      <c r="M8539" s="2">
        <v>0</v>
      </c>
      <c r="N8539" s="2">
        <v>0</v>
      </c>
      <c r="O8539" s="2">
        <v>0</v>
      </c>
      <c r="P8539" s="2">
        <v>0</v>
      </c>
      <c r="Q8539" s="2">
        <v>0</v>
      </c>
      <c r="R8539"/>
      <c r="S8539"/>
    </row>
    <row r="8540" spans="1:19" x14ac:dyDescent="0.3">
      <c r="A8540">
        <v>8539</v>
      </c>
      <c r="B8540" t="s">
        <v>8555</v>
      </c>
      <c r="C8540" t="s">
        <v>17</v>
      </c>
      <c r="D8540" s="1">
        <v>298.5</v>
      </c>
      <c r="E8540" s="1">
        <v>309.39999999999998</v>
      </c>
      <c r="F8540" s="2">
        <v>1548</v>
      </c>
      <c r="G8540" s="1">
        <f>2*PI()*Predictive_Maintenance_Data[[#This Row],[Rotational speed '[rpm']]]/60</f>
        <v>162.10618092523333</v>
      </c>
      <c r="H8540" s="1">
        <v>37.700000000000003</v>
      </c>
      <c r="I8540" s="1">
        <f t="shared" si="133"/>
        <v>10.899999999999977</v>
      </c>
      <c r="J8540" s="1">
        <f>Predictive_Maintenance_Data[[#This Row],[Torque '[Nm']]]*Predictive_Maintenance_Data[[#This Row],[Angular velocity '[rad/s']]]/1000</f>
        <v>6.1114030208812977</v>
      </c>
      <c r="K8540" s="2">
        <v>43</v>
      </c>
      <c r="L8540" s="2">
        <v>0</v>
      </c>
      <c r="M8540" s="2">
        <v>0</v>
      </c>
      <c r="N8540" s="2">
        <v>0</v>
      </c>
      <c r="O8540" s="2">
        <v>0</v>
      </c>
      <c r="P8540" s="2">
        <v>0</v>
      </c>
      <c r="Q8540" s="2">
        <v>0</v>
      </c>
      <c r="R8540"/>
      <c r="S8540"/>
    </row>
    <row r="8541" spans="1:19" x14ac:dyDescent="0.3">
      <c r="A8541">
        <v>8540</v>
      </c>
      <c r="B8541" t="s">
        <v>8556</v>
      </c>
      <c r="C8541" t="s">
        <v>17</v>
      </c>
      <c r="D8541" s="1">
        <v>298.5</v>
      </c>
      <c r="E8541" s="1">
        <v>309.39999999999998</v>
      </c>
      <c r="F8541" s="2">
        <v>1517</v>
      </c>
      <c r="G8541" s="1">
        <f>2*PI()*Predictive_Maintenance_Data[[#This Row],[Rotational speed '[rpm']]]/60</f>
        <v>158.85986851652387</v>
      </c>
      <c r="H8541" s="1">
        <v>40.200000000000003</v>
      </c>
      <c r="I8541" s="1">
        <f t="shared" si="133"/>
        <v>10.899999999999977</v>
      </c>
      <c r="J8541" s="1">
        <f>Predictive_Maintenance_Data[[#This Row],[Torque '[Nm']]]*Predictive_Maintenance_Data[[#This Row],[Angular velocity '[rad/s']]]/1000</f>
        <v>6.3861667143642595</v>
      </c>
      <c r="K8541" s="2">
        <v>45</v>
      </c>
      <c r="L8541" s="2">
        <v>0</v>
      </c>
      <c r="M8541" s="2">
        <v>0</v>
      </c>
      <c r="N8541" s="2">
        <v>0</v>
      </c>
      <c r="O8541" s="2">
        <v>0</v>
      </c>
      <c r="P8541" s="2">
        <v>0</v>
      </c>
      <c r="Q8541" s="2">
        <v>0</v>
      </c>
      <c r="R8541"/>
      <c r="S8541"/>
    </row>
    <row r="8542" spans="1:19" x14ac:dyDescent="0.3">
      <c r="A8542">
        <v>8541</v>
      </c>
      <c r="B8542" t="s">
        <v>8557</v>
      </c>
      <c r="C8542" t="s">
        <v>17</v>
      </c>
      <c r="D8542" s="1">
        <v>298.60000000000002</v>
      </c>
      <c r="E8542" s="1">
        <v>309.5</v>
      </c>
      <c r="F8542" s="2">
        <v>1687</v>
      </c>
      <c r="G8542" s="1">
        <f>2*PI()*Predictive_Maintenance_Data[[#This Row],[Rotational speed '[rpm']]]/60</f>
        <v>176.66222688686602</v>
      </c>
      <c r="H8542" s="1">
        <v>29.3</v>
      </c>
      <c r="I8542" s="1">
        <f t="shared" si="133"/>
        <v>10.899999999999977</v>
      </c>
      <c r="J8542" s="1">
        <f>Predictive_Maintenance_Data[[#This Row],[Torque '[Nm']]]*Predictive_Maintenance_Data[[#This Row],[Angular velocity '[rad/s']]]/1000</f>
        <v>5.1762032477851747</v>
      </c>
      <c r="K8542" s="2">
        <v>47</v>
      </c>
      <c r="L8542" s="2">
        <v>0</v>
      </c>
      <c r="M8542" s="2">
        <v>0</v>
      </c>
      <c r="N8542" s="2">
        <v>0</v>
      </c>
      <c r="O8542" s="2">
        <v>0</v>
      </c>
      <c r="P8542" s="2">
        <v>0</v>
      </c>
      <c r="Q8542" s="2">
        <v>0</v>
      </c>
      <c r="R8542"/>
      <c r="S8542"/>
    </row>
    <row r="8543" spans="1:19" x14ac:dyDescent="0.3">
      <c r="A8543">
        <v>8542</v>
      </c>
      <c r="B8543" t="s">
        <v>8558</v>
      </c>
      <c r="C8543" t="s">
        <v>17</v>
      </c>
      <c r="D8543" s="1">
        <v>298.5</v>
      </c>
      <c r="E8543" s="1">
        <v>309.5</v>
      </c>
      <c r="F8543" s="2">
        <v>1738</v>
      </c>
      <c r="G8543" s="1">
        <f>2*PI()*Predictive_Maintenance_Data[[#This Row],[Rotational speed '[rpm']]]/60</f>
        <v>182.00293439796869</v>
      </c>
      <c r="H8543" s="1">
        <v>25.2</v>
      </c>
      <c r="I8543" s="1">
        <f t="shared" si="133"/>
        <v>11</v>
      </c>
      <c r="J8543" s="1">
        <f>Predictive_Maintenance_Data[[#This Row],[Torque '[Nm']]]*Predictive_Maintenance_Data[[#This Row],[Angular velocity '[rad/s']]]/1000</f>
        <v>4.5864739468288107</v>
      </c>
      <c r="K8543" s="2">
        <v>49</v>
      </c>
      <c r="L8543" s="2">
        <v>0</v>
      </c>
      <c r="M8543" s="2">
        <v>0</v>
      </c>
      <c r="N8543" s="2">
        <v>0</v>
      </c>
      <c r="O8543" s="2">
        <v>0</v>
      </c>
      <c r="P8543" s="2">
        <v>0</v>
      </c>
      <c r="Q8543" s="2">
        <v>0</v>
      </c>
      <c r="R8543"/>
      <c r="S8543"/>
    </row>
    <row r="8544" spans="1:19" x14ac:dyDescent="0.3">
      <c r="A8544">
        <v>8543</v>
      </c>
      <c r="B8544" t="s">
        <v>8559</v>
      </c>
      <c r="C8544" t="s">
        <v>27</v>
      </c>
      <c r="D8544" s="1">
        <v>298.39999999999998</v>
      </c>
      <c r="E8544" s="1">
        <v>309.39999999999998</v>
      </c>
      <c r="F8544" s="2">
        <v>1512</v>
      </c>
      <c r="G8544" s="1">
        <f>2*PI()*Predictive_Maintenance_Data[[#This Row],[Rotational speed '[rpm']]]/60</f>
        <v>158.33626974092559</v>
      </c>
      <c r="H8544" s="1">
        <v>35.299999999999997</v>
      </c>
      <c r="I8544" s="1">
        <f t="shared" si="133"/>
        <v>11</v>
      </c>
      <c r="J8544" s="1">
        <f>Predictive_Maintenance_Data[[#This Row],[Torque '[Nm']]]*Predictive_Maintenance_Data[[#This Row],[Angular velocity '[rad/s']]]/1000</f>
        <v>5.5892703218546727</v>
      </c>
      <c r="K8544" s="2">
        <v>51</v>
      </c>
      <c r="L8544" s="2">
        <v>0</v>
      </c>
      <c r="M8544" s="2">
        <v>0</v>
      </c>
      <c r="N8544" s="2">
        <v>0</v>
      </c>
      <c r="O8544" s="2">
        <v>0</v>
      </c>
      <c r="P8544" s="2">
        <v>0</v>
      </c>
      <c r="Q8544" s="2">
        <v>0</v>
      </c>
      <c r="R8544"/>
      <c r="S8544"/>
    </row>
    <row r="8545" spans="1:19" x14ac:dyDescent="0.3">
      <c r="A8545">
        <v>8544</v>
      </c>
      <c r="B8545" t="s">
        <v>8560</v>
      </c>
      <c r="C8545" t="s">
        <v>15</v>
      </c>
      <c r="D8545" s="1">
        <v>298.5</v>
      </c>
      <c r="E8545" s="1">
        <v>309.39999999999998</v>
      </c>
      <c r="F8545" s="2">
        <v>1365</v>
      </c>
      <c r="G8545" s="1">
        <f>2*PI()*Predictive_Maintenance_Data[[#This Row],[Rotational speed '[rpm']]]/60</f>
        <v>142.94246573833559</v>
      </c>
      <c r="H8545" s="1">
        <v>48.7</v>
      </c>
      <c r="I8545" s="1">
        <f t="shared" si="133"/>
        <v>10.899999999999977</v>
      </c>
      <c r="J8545" s="1">
        <f>Predictive_Maintenance_Data[[#This Row],[Torque '[Nm']]]*Predictive_Maintenance_Data[[#This Row],[Angular velocity '[rad/s']]]/1000</f>
        <v>6.9612980814569436</v>
      </c>
      <c r="K8545" s="2">
        <v>56</v>
      </c>
      <c r="L8545" s="2">
        <v>0</v>
      </c>
      <c r="M8545" s="2">
        <v>0</v>
      </c>
      <c r="N8545" s="2">
        <v>0</v>
      </c>
      <c r="O8545" s="2">
        <v>0</v>
      </c>
      <c r="P8545" s="2">
        <v>0</v>
      </c>
      <c r="Q8545" s="2">
        <v>0</v>
      </c>
      <c r="R8545"/>
      <c r="S8545"/>
    </row>
    <row r="8546" spans="1:19" x14ac:dyDescent="0.3">
      <c r="A8546">
        <v>8545</v>
      </c>
      <c r="B8546" t="s">
        <v>8561</v>
      </c>
      <c r="C8546" t="s">
        <v>27</v>
      </c>
      <c r="D8546" s="1">
        <v>298.5</v>
      </c>
      <c r="E8546" s="1">
        <v>309.39999999999998</v>
      </c>
      <c r="F8546" s="2">
        <v>2011</v>
      </c>
      <c r="G8546" s="1">
        <f>2*PI()*Predictive_Maintenance_Data[[#This Row],[Rotational speed '[rpm']]]/60</f>
        <v>210.59142754563578</v>
      </c>
      <c r="H8546" s="1">
        <v>21</v>
      </c>
      <c r="I8546" s="1">
        <f t="shared" si="133"/>
        <v>10.899999999999977</v>
      </c>
      <c r="J8546" s="1">
        <f>Predictive_Maintenance_Data[[#This Row],[Torque '[Nm']]]*Predictive_Maintenance_Data[[#This Row],[Angular velocity '[rad/s']]]/1000</f>
        <v>4.4224199784583513</v>
      </c>
      <c r="K8546" s="2">
        <v>59</v>
      </c>
      <c r="L8546" s="2">
        <v>0</v>
      </c>
      <c r="M8546" s="2">
        <v>0</v>
      </c>
      <c r="N8546" s="2">
        <v>0</v>
      </c>
      <c r="O8546" s="2">
        <v>0</v>
      </c>
      <c r="P8546" s="2">
        <v>0</v>
      </c>
      <c r="Q8546" s="2">
        <v>0</v>
      </c>
      <c r="R8546"/>
      <c r="S8546"/>
    </row>
    <row r="8547" spans="1:19" x14ac:dyDescent="0.3">
      <c r="A8547">
        <v>8546</v>
      </c>
      <c r="B8547" t="s">
        <v>8562</v>
      </c>
      <c r="C8547" t="s">
        <v>17</v>
      </c>
      <c r="D8547" s="1">
        <v>298.39999999999998</v>
      </c>
      <c r="E8547" s="1">
        <v>309.3</v>
      </c>
      <c r="F8547" s="2">
        <v>1806</v>
      </c>
      <c r="G8547" s="1">
        <f>2*PI()*Predictive_Maintenance_Data[[#This Row],[Rotational speed '[rpm']]]/60</f>
        <v>189.12387774610553</v>
      </c>
      <c r="H8547" s="1">
        <v>27.6</v>
      </c>
      <c r="I8547" s="1">
        <f t="shared" si="133"/>
        <v>10.900000000000034</v>
      </c>
      <c r="J8547" s="1">
        <f>Predictive_Maintenance_Data[[#This Row],[Torque '[Nm']]]*Predictive_Maintenance_Data[[#This Row],[Angular velocity '[rad/s']]]/1000</f>
        <v>5.2198190257925132</v>
      </c>
      <c r="K8547" s="2">
        <v>64</v>
      </c>
      <c r="L8547" s="2">
        <v>0</v>
      </c>
      <c r="M8547" s="2">
        <v>0</v>
      </c>
      <c r="N8547" s="2">
        <v>0</v>
      </c>
      <c r="O8547" s="2">
        <v>0</v>
      </c>
      <c r="P8547" s="2">
        <v>0</v>
      </c>
      <c r="Q8547" s="2">
        <v>0</v>
      </c>
      <c r="R8547"/>
      <c r="S8547"/>
    </row>
    <row r="8548" spans="1:19" x14ac:dyDescent="0.3">
      <c r="A8548">
        <v>8547</v>
      </c>
      <c r="B8548" t="s">
        <v>8563</v>
      </c>
      <c r="C8548" t="s">
        <v>17</v>
      </c>
      <c r="D8548" s="1">
        <v>298.39999999999998</v>
      </c>
      <c r="E8548" s="1">
        <v>309.3</v>
      </c>
      <c r="F8548" s="2">
        <v>1716</v>
      </c>
      <c r="G8548" s="1">
        <f>2*PI()*Predictive_Maintenance_Data[[#This Row],[Rotational speed '[rpm']]]/60</f>
        <v>179.69909978533619</v>
      </c>
      <c r="H8548" s="1">
        <v>28.4</v>
      </c>
      <c r="I8548" s="1">
        <f t="shared" si="133"/>
        <v>10.900000000000034</v>
      </c>
      <c r="J8548" s="1">
        <f>Predictive_Maintenance_Data[[#This Row],[Torque '[Nm']]]*Predictive_Maintenance_Data[[#This Row],[Angular velocity '[rad/s']]]/1000</f>
        <v>5.103454433903547</v>
      </c>
      <c r="K8548" s="2">
        <v>66</v>
      </c>
      <c r="L8548" s="2">
        <v>0</v>
      </c>
      <c r="M8548" s="2">
        <v>0</v>
      </c>
      <c r="N8548" s="2">
        <v>0</v>
      </c>
      <c r="O8548" s="2">
        <v>0</v>
      </c>
      <c r="P8548" s="2">
        <v>0</v>
      </c>
      <c r="Q8548" s="2">
        <v>0</v>
      </c>
      <c r="R8548"/>
      <c r="S8548"/>
    </row>
    <row r="8549" spans="1:19" x14ac:dyDescent="0.3">
      <c r="A8549">
        <v>8548</v>
      </c>
      <c r="B8549" t="s">
        <v>8564</v>
      </c>
      <c r="C8549" t="s">
        <v>15</v>
      </c>
      <c r="D8549" s="1">
        <v>298.39999999999998</v>
      </c>
      <c r="E8549" s="1">
        <v>309.39999999999998</v>
      </c>
      <c r="F8549" s="2">
        <v>1666</v>
      </c>
      <c r="G8549" s="1">
        <f>2*PI()*Predictive_Maintenance_Data[[#This Row],[Rotational speed '[rpm']]]/60</f>
        <v>174.4631120293532</v>
      </c>
      <c r="H8549" s="1">
        <v>24.3</v>
      </c>
      <c r="I8549" s="1">
        <f t="shared" si="133"/>
        <v>11</v>
      </c>
      <c r="J8549" s="1">
        <f>Predictive_Maintenance_Data[[#This Row],[Torque '[Nm']]]*Predictive_Maintenance_Data[[#This Row],[Angular velocity '[rad/s']]]/1000</f>
        <v>4.2394536223132828</v>
      </c>
      <c r="K8549" s="2">
        <v>68</v>
      </c>
      <c r="L8549" s="2">
        <v>0</v>
      </c>
      <c r="M8549" s="2">
        <v>0</v>
      </c>
      <c r="N8549" s="2">
        <v>0</v>
      </c>
      <c r="O8549" s="2">
        <v>0</v>
      </c>
      <c r="P8549" s="2">
        <v>0</v>
      </c>
      <c r="Q8549" s="2">
        <v>0</v>
      </c>
      <c r="R8549"/>
      <c r="S8549"/>
    </row>
    <row r="8550" spans="1:19" x14ac:dyDescent="0.3">
      <c r="A8550">
        <v>8549</v>
      </c>
      <c r="B8550" t="s">
        <v>8565</v>
      </c>
      <c r="C8550" t="s">
        <v>17</v>
      </c>
      <c r="D8550" s="1">
        <v>298.5</v>
      </c>
      <c r="E8550" s="1">
        <v>309.39999999999998</v>
      </c>
      <c r="F8550" s="2">
        <v>1578</v>
      </c>
      <c r="G8550" s="1">
        <f>2*PI()*Predictive_Maintenance_Data[[#This Row],[Rotational speed '[rpm']]]/60</f>
        <v>165.24777357882311</v>
      </c>
      <c r="H8550" s="1">
        <v>36.299999999999997</v>
      </c>
      <c r="I8550" s="1">
        <f t="shared" si="133"/>
        <v>10.899999999999977</v>
      </c>
      <c r="J8550" s="1">
        <f>Predictive_Maintenance_Data[[#This Row],[Torque '[Nm']]]*Predictive_Maintenance_Data[[#This Row],[Angular velocity '[rad/s']]]/1000</f>
        <v>5.9984941809112788</v>
      </c>
      <c r="K8550" s="2">
        <v>71</v>
      </c>
      <c r="L8550" s="2">
        <v>0</v>
      </c>
      <c r="M8550" s="2">
        <v>0</v>
      </c>
      <c r="N8550" s="2">
        <v>0</v>
      </c>
      <c r="O8550" s="2">
        <v>0</v>
      </c>
      <c r="P8550" s="2">
        <v>0</v>
      </c>
      <c r="Q8550" s="2">
        <v>0</v>
      </c>
      <c r="R8550"/>
      <c r="S8550"/>
    </row>
    <row r="8551" spans="1:19" x14ac:dyDescent="0.3">
      <c r="A8551">
        <v>8550</v>
      </c>
      <c r="B8551" t="s">
        <v>8566</v>
      </c>
      <c r="C8551" t="s">
        <v>17</v>
      </c>
      <c r="D8551" s="1">
        <v>298.3</v>
      </c>
      <c r="E8551" s="1">
        <v>309.3</v>
      </c>
      <c r="F8551" s="2">
        <v>1558</v>
      </c>
      <c r="G8551" s="1">
        <f>2*PI()*Predictive_Maintenance_Data[[#This Row],[Rotational speed '[rpm']]]/60</f>
        <v>163.15337847642994</v>
      </c>
      <c r="H8551" s="1">
        <v>37.200000000000003</v>
      </c>
      <c r="I8551" s="1">
        <f t="shared" si="133"/>
        <v>11</v>
      </c>
      <c r="J8551" s="1">
        <f>Predictive_Maintenance_Data[[#This Row],[Torque '[Nm']]]*Predictive_Maintenance_Data[[#This Row],[Angular velocity '[rad/s']]]/1000</f>
        <v>6.0693056793231941</v>
      </c>
      <c r="K8551" s="2">
        <v>73</v>
      </c>
      <c r="L8551" s="2">
        <v>0</v>
      </c>
      <c r="M8551" s="2">
        <v>0</v>
      </c>
      <c r="N8551" s="2">
        <v>0</v>
      </c>
      <c r="O8551" s="2">
        <v>0</v>
      </c>
      <c r="P8551" s="2">
        <v>0</v>
      </c>
      <c r="Q8551" s="2">
        <v>0</v>
      </c>
      <c r="R8551"/>
      <c r="S8551"/>
    </row>
    <row r="8552" spans="1:19" x14ac:dyDescent="0.3">
      <c r="A8552">
        <v>8551</v>
      </c>
      <c r="B8552" t="s">
        <v>8567</v>
      </c>
      <c r="C8552" t="s">
        <v>17</v>
      </c>
      <c r="D8552" s="1">
        <v>298.3</v>
      </c>
      <c r="E8552" s="1">
        <v>309.2</v>
      </c>
      <c r="F8552" s="2">
        <v>1456</v>
      </c>
      <c r="G8552" s="1">
        <f>2*PI()*Predictive_Maintenance_Data[[#This Row],[Rotational speed '[rpm']]]/60</f>
        <v>152.47196345422464</v>
      </c>
      <c r="H8552" s="1">
        <v>45.5</v>
      </c>
      <c r="I8552" s="1">
        <f t="shared" si="133"/>
        <v>10.899999999999977</v>
      </c>
      <c r="J8552" s="1">
        <f>Predictive_Maintenance_Data[[#This Row],[Torque '[Nm']]]*Predictive_Maintenance_Data[[#This Row],[Angular velocity '[rad/s']]]/1000</f>
        <v>6.9374743371672212</v>
      </c>
      <c r="K8552" s="2">
        <v>75</v>
      </c>
      <c r="L8552" s="2">
        <v>0</v>
      </c>
      <c r="M8552" s="2">
        <v>0</v>
      </c>
      <c r="N8552" s="2">
        <v>0</v>
      </c>
      <c r="O8552" s="2">
        <v>0</v>
      </c>
      <c r="P8552" s="2">
        <v>0</v>
      </c>
      <c r="Q8552" s="2">
        <v>0</v>
      </c>
      <c r="R8552"/>
      <c r="S8552"/>
    </row>
    <row r="8553" spans="1:19" x14ac:dyDescent="0.3">
      <c r="A8553">
        <v>8552</v>
      </c>
      <c r="B8553" t="s">
        <v>8568</v>
      </c>
      <c r="C8553" t="s">
        <v>15</v>
      </c>
      <c r="D8553" s="1">
        <v>298.2</v>
      </c>
      <c r="E8553" s="1">
        <v>309.10000000000002</v>
      </c>
      <c r="F8553" s="2">
        <v>1457</v>
      </c>
      <c r="G8553" s="1">
        <f>2*PI()*Predictive_Maintenance_Data[[#This Row],[Rotational speed '[rpm']]]/60</f>
        <v>152.57668320934428</v>
      </c>
      <c r="H8553" s="1">
        <v>49</v>
      </c>
      <c r="I8553" s="1">
        <f t="shared" si="133"/>
        <v>10.900000000000034</v>
      </c>
      <c r="J8553" s="1">
        <f>Predictive_Maintenance_Data[[#This Row],[Torque '[Nm']]]*Predictive_Maintenance_Data[[#This Row],[Angular velocity '[rad/s']]]/1000</f>
        <v>7.47625747725787</v>
      </c>
      <c r="K8553" s="2">
        <v>77</v>
      </c>
      <c r="L8553" s="2">
        <v>0</v>
      </c>
      <c r="M8553" s="2">
        <v>0</v>
      </c>
      <c r="N8553" s="2">
        <v>0</v>
      </c>
      <c r="O8553" s="2">
        <v>0</v>
      </c>
      <c r="P8553" s="2">
        <v>0</v>
      </c>
      <c r="Q8553" s="2">
        <v>0</v>
      </c>
      <c r="R8553"/>
      <c r="S8553"/>
    </row>
    <row r="8554" spans="1:19" x14ac:dyDescent="0.3">
      <c r="A8554">
        <v>8553</v>
      </c>
      <c r="B8554" t="s">
        <v>8569</v>
      </c>
      <c r="C8554" t="s">
        <v>17</v>
      </c>
      <c r="D8554" s="1">
        <v>298.2</v>
      </c>
      <c r="E8554" s="1">
        <v>309.10000000000002</v>
      </c>
      <c r="F8554" s="2">
        <v>1467</v>
      </c>
      <c r="G8554" s="1">
        <f>2*PI()*Predictive_Maintenance_Data[[#This Row],[Rotational speed '[rpm']]]/60</f>
        <v>153.62388076054089</v>
      </c>
      <c r="H8554" s="1">
        <v>44.5</v>
      </c>
      <c r="I8554" s="1">
        <f t="shared" si="133"/>
        <v>10.900000000000034</v>
      </c>
      <c r="J8554" s="1">
        <f>Predictive_Maintenance_Data[[#This Row],[Torque '[Nm']]]*Predictive_Maintenance_Data[[#This Row],[Angular velocity '[rad/s']]]/1000</f>
        <v>6.8362626938440689</v>
      </c>
      <c r="K8554" s="2">
        <v>80</v>
      </c>
      <c r="L8554" s="2">
        <v>0</v>
      </c>
      <c r="M8554" s="2">
        <v>0</v>
      </c>
      <c r="N8554" s="2">
        <v>0</v>
      </c>
      <c r="O8554" s="2">
        <v>0</v>
      </c>
      <c r="P8554" s="2">
        <v>0</v>
      </c>
      <c r="Q8554" s="2">
        <v>0</v>
      </c>
      <c r="R8554"/>
      <c r="S8554"/>
    </row>
    <row r="8555" spans="1:19" x14ac:dyDescent="0.3">
      <c r="A8555">
        <v>8554</v>
      </c>
      <c r="B8555" t="s">
        <v>8570</v>
      </c>
      <c r="C8555" t="s">
        <v>15</v>
      </c>
      <c r="D8555" s="1">
        <v>298.10000000000002</v>
      </c>
      <c r="E8555" s="1">
        <v>309</v>
      </c>
      <c r="F8555" s="2">
        <v>1661</v>
      </c>
      <c r="G8555" s="1">
        <f>2*PI()*Predictive_Maintenance_Data[[#This Row],[Rotational speed '[rpm']]]/60</f>
        <v>173.93951325375488</v>
      </c>
      <c r="H8555" s="1">
        <v>38.200000000000003</v>
      </c>
      <c r="I8555" s="1">
        <f t="shared" si="133"/>
        <v>10.899999999999977</v>
      </c>
      <c r="J8555" s="1">
        <f>Predictive_Maintenance_Data[[#This Row],[Torque '[Nm']]]*Predictive_Maintenance_Data[[#This Row],[Angular velocity '[rad/s']]]/1000</f>
        <v>6.6444894062934372</v>
      </c>
      <c r="K8555" s="2">
        <v>82</v>
      </c>
      <c r="L8555" s="2">
        <v>0</v>
      </c>
      <c r="M8555" s="2">
        <v>0</v>
      </c>
      <c r="N8555" s="2">
        <v>0</v>
      </c>
      <c r="O8555" s="2">
        <v>0</v>
      </c>
      <c r="P8555" s="2">
        <v>0</v>
      </c>
      <c r="Q8555" s="2">
        <v>0</v>
      </c>
      <c r="R8555"/>
      <c r="S8555"/>
    </row>
    <row r="8556" spans="1:19" x14ac:dyDescent="0.3">
      <c r="A8556">
        <v>8555</v>
      </c>
      <c r="B8556" t="s">
        <v>8571</v>
      </c>
      <c r="C8556" t="s">
        <v>17</v>
      </c>
      <c r="D8556" s="1">
        <v>298.10000000000002</v>
      </c>
      <c r="E8556" s="1">
        <v>309</v>
      </c>
      <c r="F8556" s="2">
        <v>1592</v>
      </c>
      <c r="G8556" s="1">
        <f>2*PI()*Predictive_Maintenance_Data[[#This Row],[Rotational speed '[rpm']]]/60</f>
        <v>166.71385015049836</v>
      </c>
      <c r="H8556" s="1">
        <v>33.9</v>
      </c>
      <c r="I8556" s="1">
        <f t="shared" si="133"/>
        <v>10.899999999999977</v>
      </c>
      <c r="J8556" s="1">
        <f>Predictive_Maintenance_Data[[#This Row],[Torque '[Nm']]]*Predictive_Maintenance_Data[[#This Row],[Angular velocity '[rad/s']]]/1000</f>
        <v>5.651599520101894</v>
      </c>
      <c r="K8556" s="2">
        <v>85</v>
      </c>
      <c r="L8556" s="2">
        <v>0</v>
      </c>
      <c r="M8556" s="2">
        <v>0</v>
      </c>
      <c r="N8556" s="2">
        <v>0</v>
      </c>
      <c r="O8556" s="2">
        <v>0</v>
      </c>
      <c r="P8556" s="2">
        <v>0</v>
      </c>
      <c r="Q8556" s="2">
        <v>0</v>
      </c>
      <c r="R8556"/>
      <c r="S8556"/>
    </row>
    <row r="8557" spans="1:19" x14ac:dyDescent="0.3">
      <c r="A8557">
        <v>8556</v>
      </c>
      <c r="B8557" t="s">
        <v>8572</v>
      </c>
      <c r="C8557" t="s">
        <v>17</v>
      </c>
      <c r="D8557" s="1">
        <v>298.2</v>
      </c>
      <c r="E8557" s="1">
        <v>309</v>
      </c>
      <c r="F8557" s="2">
        <v>1596</v>
      </c>
      <c r="G8557" s="1">
        <f>2*PI()*Predictive_Maintenance_Data[[#This Row],[Rotational speed '[rpm']]]/60</f>
        <v>167.132729170977</v>
      </c>
      <c r="H8557" s="1">
        <v>37.200000000000003</v>
      </c>
      <c r="I8557" s="1">
        <f t="shared" si="133"/>
        <v>10.800000000000011</v>
      </c>
      <c r="J8557" s="1">
        <f>Predictive_Maintenance_Data[[#This Row],[Torque '[Nm']]]*Predictive_Maintenance_Data[[#This Row],[Angular velocity '[rad/s']]]/1000</f>
        <v>6.2173375251603451</v>
      </c>
      <c r="K8557" s="2">
        <v>87</v>
      </c>
      <c r="L8557" s="2">
        <v>0</v>
      </c>
      <c r="M8557" s="2">
        <v>0</v>
      </c>
      <c r="N8557" s="2">
        <v>0</v>
      </c>
      <c r="O8557" s="2">
        <v>0</v>
      </c>
      <c r="P8557" s="2">
        <v>0</v>
      </c>
      <c r="Q8557" s="2">
        <v>0</v>
      </c>
      <c r="R8557"/>
      <c r="S8557"/>
    </row>
    <row r="8558" spans="1:19" x14ac:dyDescent="0.3">
      <c r="A8558">
        <v>8557</v>
      </c>
      <c r="B8558" t="s">
        <v>8573</v>
      </c>
      <c r="C8558" t="s">
        <v>17</v>
      </c>
      <c r="D8558" s="1">
        <v>298.2</v>
      </c>
      <c r="E8558" s="1">
        <v>309</v>
      </c>
      <c r="F8558" s="2">
        <v>1489</v>
      </c>
      <c r="G8558" s="1">
        <f>2*PI()*Predictive_Maintenance_Data[[#This Row],[Rotational speed '[rpm']]]/60</f>
        <v>155.92771537317338</v>
      </c>
      <c r="H8558" s="1">
        <v>40.6</v>
      </c>
      <c r="I8558" s="1">
        <f t="shared" si="133"/>
        <v>10.800000000000011</v>
      </c>
      <c r="J8558" s="1">
        <f>Predictive_Maintenance_Data[[#This Row],[Torque '[Nm']]]*Predictive_Maintenance_Data[[#This Row],[Angular velocity '[rad/s']]]/1000</f>
        <v>6.3306652441508398</v>
      </c>
      <c r="K8558" s="2">
        <v>89</v>
      </c>
      <c r="L8558" s="2">
        <v>0</v>
      </c>
      <c r="M8558" s="2">
        <v>0</v>
      </c>
      <c r="N8558" s="2">
        <v>0</v>
      </c>
      <c r="O8558" s="2">
        <v>0</v>
      </c>
      <c r="P8558" s="2">
        <v>0</v>
      </c>
      <c r="Q8558" s="2">
        <v>0</v>
      </c>
      <c r="R8558"/>
      <c r="S8558"/>
    </row>
    <row r="8559" spans="1:19" x14ac:dyDescent="0.3">
      <c r="A8559">
        <v>8558</v>
      </c>
      <c r="B8559" t="s">
        <v>8574</v>
      </c>
      <c r="C8559" t="s">
        <v>17</v>
      </c>
      <c r="D8559" s="1">
        <v>298.3</v>
      </c>
      <c r="E8559" s="1">
        <v>309</v>
      </c>
      <c r="F8559" s="2">
        <v>1471</v>
      </c>
      <c r="G8559" s="1">
        <f>2*PI()*Predictive_Maintenance_Data[[#This Row],[Rotational speed '[rpm']]]/60</f>
        <v>154.04275978101953</v>
      </c>
      <c r="H8559" s="1">
        <v>48.3</v>
      </c>
      <c r="I8559" s="1">
        <f t="shared" si="133"/>
        <v>10.699999999999989</v>
      </c>
      <c r="J8559" s="1">
        <f>Predictive_Maintenance_Data[[#This Row],[Torque '[Nm']]]*Predictive_Maintenance_Data[[#This Row],[Angular velocity '[rad/s']]]/1000</f>
        <v>7.4402652974232426</v>
      </c>
      <c r="K8559" s="2">
        <v>91</v>
      </c>
      <c r="L8559" s="2">
        <v>0</v>
      </c>
      <c r="M8559" s="2">
        <v>0</v>
      </c>
      <c r="N8559" s="2">
        <v>0</v>
      </c>
      <c r="O8559" s="2">
        <v>0</v>
      </c>
      <c r="P8559" s="2">
        <v>0</v>
      </c>
      <c r="Q8559" s="2">
        <v>0</v>
      </c>
      <c r="R8559"/>
      <c r="S8559"/>
    </row>
    <row r="8560" spans="1:19" x14ac:dyDescent="0.3">
      <c r="A8560">
        <v>8559</v>
      </c>
      <c r="B8560" t="s">
        <v>8575</v>
      </c>
      <c r="C8560" t="s">
        <v>15</v>
      </c>
      <c r="D8560" s="1">
        <v>298.3</v>
      </c>
      <c r="E8560" s="1">
        <v>309</v>
      </c>
      <c r="F8560" s="2">
        <v>1505</v>
      </c>
      <c r="G8560" s="1">
        <f>2*PI()*Predictive_Maintenance_Data[[#This Row],[Rotational speed '[rpm']]]/60</f>
        <v>157.60323145508795</v>
      </c>
      <c r="H8560" s="1">
        <v>41.3</v>
      </c>
      <c r="I8560" s="1">
        <f t="shared" si="133"/>
        <v>10.699999999999989</v>
      </c>
      <c r="J8560" s="1">
        <f>Predictive_Maintenance_Data[[#This Row],[Torque '[Nm']]]*Predictive_Maintenance_Data[[#This Row],[Angular velocity '[rad/s']]]/1000</f>
        <v>6.5090134590951321</v>
      </c>
      <c r="K8560" s="2">
        <v>93</v>
      </c>
      <c r="L8560" s="2">
        <v>0</v>
      </c>
      <c r="M8560" s="2">
        <v>0</v>
      </c>
      <c r="N8560" s="2">
        <v>0</v>
      </c>
      <c r="O8560" s="2">
        <v>0</v>
      </c>
      <c r="P8560" s="2">
        <v>0</v>
      </c>
      <c r="Q8560" s="2">
        <v>0</v>
      </c>
      <c r="R8560"/>
      <c r="S8560"/>
    </row>
    <row r="8561" spans="1:19" x14ac:dyDescent="0.3">
      <c r="A8561">
        <v>8560</v>
      </c>
      <c r="B8561" t="s">
        <v>8576</v>
      </c>
      <c r="C8561" t="s">
        <v>17</v>
      </c>
      <c r="D8561" s="1">
        <v>298.3</v>
      </c>
      <c r="E8561" s="1">
        <v>309</v>
      </c>
      <c r="F8561" s="2">
        <v>1519</v>
      </c>
      <c r="G8561" s="1">
        <f>2*PI()*Predictive_Maintenance_Data[[#This Row],[Rotational speed '[rpm']]]/60</f>
        <v>159.0693080267632</v>
      </c>
      <c r="H8561" s="1">
        <v>40</v>
      </c>
      <c r="I8561" s="1">
        <f t="shared" si="133"/>
        <v>10.699999999999989</v>
      </c>
      <c r="J8561" s="1">
        <f>Predictive_Maintenance_Data[[#This Row],[Torque '[Nm']]]*Predictive_Maintenance_Data[[#This Row],[Angular velocity '[rad/s']]]/1000</f>
        <v>6.362772321070528</v>
      </c>
      <c r="K8561" s="2">
        <v>96</v>
      </c>
      <c r="L8561" s="2">
        <v>0</v>
      </c>
      <c r="M8561" s="2">
        <v>0</v>
      </c>
      <c r="N8561" s="2">
        <v>0</v>
      </c>
      <c r="O8561" s="2">
        <v>0</v>
      </c>
      <c r="P8561" s="2">
        <v>0</v>
      </c>
      <c r="Q8561" s="2">
        <v>0</v>
      </c>
      <c r="R8561"/>
      <c r="S8561"/>
    </row>
    <row r="8562" spans="1:19" x14ac:dyDescent="0.3">
      <c r="A8562">
        <v>8561</v>
      </c>
      <c r="B8562" t="s">
        <v>8577</v>
      </c>
      <c r="C8562" t="s">
        <v>17</v>
      </c>
      <c r="D8562" s="1">
        <v>298.3</v>
      </c>
      <c r="E8562" s="1">
        <v>309</v>
      </c>
      <c r="F8562" s="2">
        <v>1408</v>
      </c>
      <c r="G8562" s="1">
        <f>2*PI()*Predictive_Maintenance_Data[[#This Row],[Rotational speed '[rpm']]]/60</f>
        <v>147.44541520848094</v>
      </c>
      <c r="H8562" s="1">
        <v>45.4</v>
      </c>
      <c r="I8562" s="1">
        <f t="shared" si="133"/>
        <v>10.699999999999989</v>
      </c>
      <c r="J8562" s="1">
        <f>Predictive_Maintenance_Data[[#This Row],[Torque '[Nm']]]*Predictive_Maintenance_Data[[#This Row],[Angular velocity '[rad/s']]]/1000</f>
        <v>6.6940218504650346</v>
      </c>
      <c r="K8562" s="2">
        <v>98</v>
      </c>
      <c r="L8562" s="2">
        <v>0</v>
      </c>
      <c r="M8562" s="2">
        <v>0</v>
      </c>
      <c r="N8562" s="2">
        <v>0</v>
      </c>
      <c r="O8562" s="2">
        <v>0</v>
      </c>
      <c r="P8562" s="2">
        <v>0</v>
      </c>
      <c r="Q8562" s="2">
        <v>0</v>
      </c>
      <c r="R8562"/>
      <c r="S8562"/>
    </row>
    <row r="8563" spans="1:19" x14ac:dyDescent="0.3">
      <c r="A8563">
        <v>8562</v>
      </c>
      <c r="B8563" t="s">
        <v>8578</v>
      </c>
      <c r="C8563" t="s">
        <v>17</v>
      </c>
      <c r="D8563" s="1">
        <v>298.2</v>
      </c>
      <c r="E8563" s="1">
        <v>308.89999999999998</v>
      </c>
      <c r="F8563" s="2">
        <v>1332</v>
      </c>
      <c r="G8563" s="1">
        <f>2*PI()*Predictive_Maintenance_Data[[#This Row],[Rotational speed '[rpm']]]/60</f>
        <v>139.48671381938681</v>
      </c>
      <c r="H8563" s="1">
        <v>44.4</v>
      </c>
      <c r="I8563" s="1">
        <f t="shared" si="133"/>
        <v>10.699999999999989</v>
      </c>
      <c r="J8563" s="1">
        <f>Predictive_Maintenance_Data[[#This Row],[Torque '[Nm']]]*Predictive_Maintenance_Data[[#This Row],[Angular velocity '[rad/s']]]/1000</f>
        <v>6.1932100935807739</v>
      </c>
      <c r="K8563" s="2">
        <v>100</v>
      </c>
      <c r="L8563" s="2">
        <v>0</v>
      </c>
      <c r="M8563" s="2">
        <v>0</v>
      </c>
      <c r="N8563" s="2">
        <v>0</v>
      </c>
      <c r="O8563" s="2">
        <v>0</v>
      </c>
      <c r="P8563" s="2">
        <v>0</v>
      </c>
      <c r="Q8563" s="2">
        <v>0</v>
      </c>
      <c r="R8563"/>
      <c r="S8563"/>
    </row>
    <row r="8564" spans="1:19" x14ac:dyDescent="0.3">
      <c r="A8564">
        <v>8563</v>
      </c>
      <c r="B8564" t="s">
        <v>8579</v>
      </c>
      <c r="C8564" t="s">
        <v>17</v>
      </c>
      <c r="D8564" s="1">
        <v>298.10000000000002</v>
      </c>
      <c r="E8564" s="1">
        <v>308.89999999999998</v>
      </c>
      <c r="F8564" s="2">
        <v>1351</v>
      </c>
      <c r="G8564" s="1">
        <f>2*PI()*Predictive_Maintenance_Data[[#This Row],[Rotational speed '[rpm']]]/60</f>
        <v>141.47638916666034</v>
      </c>
      <c r="H8564" s="1">
        <v>52.4</v>
      </c>
      <c r="I8564" s="1">
        <f t="shared" si="133"/>
        <v>10.799999999999955</v>
      </c>
      <c r="J8564" s="1">
        <f>Predictive_Maintenance_Data[[#This Row],[Torque '[Nm']]]*Predictive_Maintenance_Data[[#This Row],[Angular velocity '[rad/s']]]/1000</f>
        <v>7.4133627923330012</v>
      </c>
      <c r="K8564" s="2">
        <v>102</v>
      </c>
      <c r="L8564" s="2">
        <v>0</v>
      </c>
      <c r="M8564" s="2">
        <v>0</v>
      </c>
      <c r="N8564" s="2">
        <v>0</v>
      </c>
      <c r="O8564" s="2">
        <v>0</v>
      </c>
      <c r="P8564" s="2">
        <v>0</v>
      </c>
      <c r="Q8564" s="2">
        <v>0</v>
      </c>
      <c r="R8564"/>
      <c r="S8564"/>
    </row>
    <row r="8565" spans="1:19" x14ac:dyDescent="0.3">
      <c r="A8565">
        <v>8564</v>
      </c>
      <c r="B8565" t="s">
        <v>8580</v>
      </c>
      <c r="C8565" t="s">
        <v>17</v>
      </c>
      <c r="D8565" s="1">
        <v>298</v>
      </c>
      <c r="E8565" s="1">
        <v>308.89999999999998</v>
      </c>
      <c r="F8565" s="2">
        <v>1500</v>
      </c>
      <c r="G8565" s="1">
        <f>2*PI()*Predictive_Maintenance_Data[[#This Row],[Rotational speed '[rpm']]]/60</f>
        <v>157.07963267948966</v>
      </c>
      <c r="H8565" s="1">
        <v>36.700000000000003</v>
      </c>
      <c r="I8565" s="1">
        <f t="shared" si="133"/>
        <v>10.899999999999977</v>
      </c>
      <c r="J8565" s="1">
        <f>Predictive_Maintenance_Data[[#This Row],[Torque '[Nm']]]*Predictive_Maintenance_Data[[#This Row],[Angular velocity '[rad/s']]]/1000</f>
        <v>5.7648225193372706</v>
      </c>
      <c r="K8565" s="2">
        <v>104</v>
      </c>
      <c r="L8565" s="2">
        <v>0</v>
      </c>
      <c r="M8565" s="2">
        <v>0</v>
      </c>
      <c r="N8565" s="2">
        <v>0</v>
      </c>
      <c r="O8565" s="2">
        <v>0</v>
      </c>
      <c r="P8565" s="2">
        <v>0</v>
      </c>
      <c r="Q8565" s="2">
        <v>0</v>
      </c>
      <c r="R8565"/>
      <c r="S8565"/>
    </row>
    <row r="8566" spans="1:19" x14ac:dyDescent="0.3">
      <c r="A8566">
        <v>8565</v>
      </c>
      <c r="B8566" t="s">
        <v>8581</v>
      </c>
      <c r="C8566" t="s">
        <v>15</v>
      </c>
      <c r="D8566" s="1">
        <v>298</v>
      </c>
      <c r="E8566" s="1">
        <v>308.7</v>
      </c>
      <c r="F8566" s="2">
        <v>1614</v>
      </c>
      <c r="G8566" s="1">
        <f>2*PI()*Predictive_Maintenance_Data[[#This Row],[Rotational speed '[rpm']]]/60</f>
        <v>169.01768476313089</v>
      </c>
      <c r="H8566" s="1">
        <v>30.7</v>
      </c>
      <c r="I8566" s="1">
        <f t="shared" si="133"/>
        <v>10.699999999999989</v>
      </c>
      <c r="J8566" s="1">
        <f>Predictive_Maintenance_Data[[#This Row],[Torque '[Nm']]]*Predictive_Maintenance_Data[[#This Row],[Angular velocity '[rad/s']]]/1000</f>
        <v>5.188842922228118</v>
      </c>
      <c r="K8566" s="2">
        <v>106</v>
      </c>
      <c r="L8566" s="2">
        <v>0</v>
      </c>
      <c r="M8566" s="2">
        <v>0</v>
      </c>
      <c r="N8566" s="2">
        <v>0</v>
      </c>
      <c r="O8566" s="2">
        <v>0</v>
      </c>
      <c r="P8566" s="2">
        <v>0</v>
      </c>
      <c r="Q8566" s="2">
        <v>0</v>
      </c>
      <c r="R8566"/>
      <c r="S8566"/>
    </row>
    <row r="8567" spans="1:19" x14ac:dyDescent="0.3">
      <c r="A8567">
        <v>8566</v>
      </c>
      <c r="B8567" t="s">
        <v>8582</v>
      </c>
      <c r="C8567" t="s">
        <v>17</v>
      </c>
      <c r="D8567" s="1">
        <v>298</v>
      </c>
      <c r="E8567" s="1">
        <v>308.8</v>
      </c>
      <c r="F8567" s="2">
        <v>1489</v>
      </c>
      <c r="G8567" s="1">
        <f>2*PI()*Predictive_Maintenance_Data[[#This Row],[Rotational speed '[rpm']]]/60</f>
        <v>155.92771537317338</v>
      </c>
      <c r="H8567" s="1">
        <v>36.5</v>
      </c>
      <c r="I8567" s="1">
        <f t="shared" si="133"/>
        <v>10.800000000000011</v>
      </c>
      <c r="J8567" s="1">
        <f>Predictive_Maintenance_Data[[#This Row],[Torque '[Nm']]]*Predictive_Maintenance_Data[[#This Row],[Angular velocity '[rad/s']]]/1000</f>
        <v>5.6913616111208283</v>
      </c>
      <c r="K8567" s="2">
        <v>109</v>
      </c>
      <c r="L8567" s="2">
        <v>0</v>
      </c>
      <c r="M8567" s="2">
        <v>0</v>
      </c>
      <c r="N8567" s="2">
        <v>0</v>
      </c>
      <c r="O8567" s="2">
        <v>0</v>
      </c>
      <c r="P8567" s="2">
        <v>0</v>
      </c>
      <c r="Q8567" s="2">
        <v>0</v>
      </c>
      <c r="R8567"/>
      <c r="S8567"/>
    </row>
    <row r="8568" spans="1:19" x14ac:dyDescent="0.3">
      <c r="A8568">
        <v>8567</v>
      </c>
      <c r="B8568" t="s">
        <v>8583</v>
      </c>
      <c r="C8568" t="s">
        <v>15</v>
      </c>
      <c r="D8568" s="1">
        <v>297.89999999999998</v>
      </c>
      <c r="E8568" s="1">
        <v>308.7</v>
      </c>
      <c r="F8568" s="2">
        <v>1751</v>
      </c>
      <c r="G8568" s="1">
        <f>2*PI()*Predictive_Maintenance_Data[[#This Row],[Rotational speed '[rpm']]]/60</f>
        <v>183.36429121452426</v>
      </c>
      <c r="H8568" s="1">
        <v>26.6</v>
      </c>
      <c r="I8568" s="1">
        <f t="shared" si="133"/>
        <v>10.800000000000011</v>
      </c>
      <c r="J8568" s="1">
        <f>Predictive_Maintenance_Data[[#This Row],[Torque '[Nm']]]*Predictive_Maintenance_Data[[#This Row],[Angular velocity '[rad/s']]]/1000</f>
        <v>4.8774901463063456</v>
      </c>
      <c r="K8568" s="2">
        <v>111</v>
      </c>
      <c r="L8568" s="2">
        <v>0</v>
      </c>
      <c r="M8568" s="2">
        <v>0</v>
      </c>
      <c r="N8568" s="2">
        <v>0</v>
      </c>
      <c r="O8568" s="2">
        <v>0</v>
      </c>
      <c r="P8568" s="2">
        <v>0</v>
      </c>
      <c r="Q8568" s="2">
        <v>0</v>
      </c>
      <c r="R8568"/>
      <c r="S8568"/>
    </row>
    <row r="8569" spans="1:19" x14ac:dyDescent="0.3">
      <c r="A8569">
        <v>8568</v>
      </c>
      <c r="B8569" t="s">
        <v>8584</v>
      </c>
      <c r="C8569" t="s">
        <v>17</v>
      </c>
      <c r="D8569" s="1">
        <v>298</v>
      </c>
      <c r="E8569" s="1">
        <v>308.7</v>
      </c>
      <c r="F8569" s="2">
        <v>1511</v>
      </c>
      <c r="G8569" s="1">
        <f>2*PI()*Predictive_Maintenance_Data[[#This Row],[Rotational speed '[rpm']]]/60</f>
        <v>158.23154998580591</v>
      </c>
      <c r="H8569" s="1">
        <v>45.8</v>
      </c>
      <c r="I8569" s="1">
        <f t="shared" si="133"/>
        <v>10.699999999999989</v>
      </c>
      <c r="J8569" s="1">
        <f>Predictive_Maintenance_Data[[#This Row],[Torque '[Nm']]]*Predictive_Maintenance_Data[[#This Row],[Angular velocity '[rad/s']]]/1000</f>
        <v>7.24700498934991</v>
      </c>
      <c r="K8569" s="2">
        <v>114</v>
      </c>
      <c r="L8569" s="2">
        <v>0</v>
      </c>
      <c r="M8569" s="2">
        <v>0</v>
      </c>
      <c r="N8569" s="2">
        <v>0</v>
      </c>
      <c r="O8569" s="2">
        <v>0</v>
      </c>
      <c r="P8569" s="2">
        <v>0</v>
      </c>
      <c r="Q8569" s="2">
        <v>0</v>
      </c>
      <c r="R8569"/>
      <c r="S8569"/>
    </row>
    <row r="8570" spans="1:19" x14ac:dyDescent="0.3">
      <c r="A8570">
        <v>8569</v>
      </c>
      <c r="B8570" t="s">
        <v>8585</v>
      </c>
      <c r="C8570" t="s">
        <v>17</v>
      </c>
      <c r="D8570" s="1">
        <v>297.89999999999998</v>
      </c>
      <c r="E8570" s="1">
        <v>308.60000000000002</v>
      </c>
      <c r="F8570" s="2">
        <v>1691</v>
      </c>
      <c r="G8570" s="1">
        <f>2*PI()*Predictive_Maintenance_Data[[#This Row],[Rotational speed '[rpm']]]/60</f>
        <v>177.08110590734469</v>
      </c>
      <c r="H8570" s="1">
        <v>29.6</v>
      </c>
      <c r="I8570" s="1">
        <f t="shared" si="133"/>
        <v>10.700000000000045</v>
      </c>
      <c r="J8570" s="1">
        <f>Predictive_Maintenance_Data[[#This Row],[Torque '[Nm']]]*Predictive_Maintenance_Data[[#This Row],[Angular velocity '[rad/s']]]/1000</f>
        <v>5.2416007348574034</v>
      </c>
      <c r="K8570" s="2">
        <v>116</v>
      </c>
      <c r="L8570" s="2">
        <v>0</v>
      </c>
      <c r="M8570" s="2">
        <v>0</v>
      </c>
      <c r="N8570" s="2">
        <v>0</v>
      </c>
      <c r="O8570" s="2">
        <v>0</v>
      </c>
      <c r="P8570" s="2">
        <v>0</v>
      </c>
      <c r="Q8570" s="2">
        <v>0</v>
      </c>
      <c r="R8570"/>
      <c r="S8570"/>
    </row>
    <row r="8571" spans="1:19" x14ac:dyDescent="0.3">
      <c r="A8571">
        <v>8570</v>
      </c>
      <c r="B8571" t="s">
        <v>8586</v>
      </c>
      <c r="C8571" t="s">
        <v>17</v>
      </c>
      <c r="D8571" s="1">
        <v>297.89999999999998</v>
      </c>
      <c r="E8571" s="1">
        <v>308.60000000000002</v>
      </c>
      <c r="F8571" s="2">
        <v>1757</v>
      </c>
      <c r="G8571" s="1">
        <f>2*PI()*Predictive_Maintenance_Data[[#This Row],[Rotational speed '[rpm']]]/60</f>
        <v>183.99260974524222</v>
      </c>
      <c r="H8571" s="1">
        <v>27.5</v>
      </c>
      <c r="I8571" s="1">
        <f t="shared" si="133"/>
        <v>10.700000000000045</v>
      </c>
      <c r="J8571" s="1">
        <f>Predictive_Maintenance_Data[[#This Row],[Torque '[Nm']]]*Predictive_Maintenance_Data[[#This Row],[Angular velocity '[rad/s']]]/1000</f>
        <v>5.0597967679941611</v>
      </c>
      <c r="K8571" s="2">
        <v>118</v>
      </c>
      <c r="L8571" s="2">
        <v>0</v>
      </c>
      <c r="M8571" s="2">
        <v>0</v>
      </c>
      <c r="N8571" s="2">
        <v>0</v>
      </c>
      <c r="O8571" s="2">
        <v>0</v>
      </c>
      <c r="P8571" s="2">
        <v>0</v>
      </c>
      <c r="Q8571" s="2">
        <v>0</v>
      </c>
      <c r="R8571"/>
      <c r="S8571"/>
    </row>
    <row r="8572" spans="1:19" x14ac:dyDescent="0.3">
      <c r="A8572">
        <v>8571</v>
      </c>
      <c r="B8572" t="s">
        <v>8587</v>
      </c>
      <c r="C8572" t="s">
        <v>27</v>
      </c>
      <c r="D8572" s="1">
        <v>297.89999999999998</v>
      </c>
      <c r="E8572" s="1">
        <v>308.7</v>
      </c>
      <c r="F8572" s="2">
        <v>1545</v>
      </c>
      <c r="G8572" s="1">
        <f>2*PI()*Predictive_Maintenance_Data[[#This Row],[Rotational speed '[rpm']]]/60</f>
        <v>161.79202165987437</v>
      </c>
      <c r="H8572" s="1">
        <v>35.9</v>
      </c>
      <c r="I8572" s="1">
        <f t="shared" si="133"/>
        <v>10.800000000000011</v>
      </c>
      <c r="J8572" s="1">
        <f>Predictive_Maintenance_Data[[#This Row],[Torque '[Nm']]]*Predictive_Maintenance_Data[[#This Row],[Angular velocity '[rad/s']]]/1000</f>
        <v>5.8083335775894893</v>
      </c>
      <c r="K8572" s="2">
        <v>120</v>
      </c>
      <c r="L8572" s="2">
        <v>0</v>
      </c>
      <c r="M8572" s="2">
        <v>0</v>
      </c>
      <c r="N8572" s="2">
        <v>0</v>
      </c>
      <c r="O8572" s="2">
        <v>0</v>
      </c>
      <c r="P8572" s="2">
        <v>0</v>
      </c>
      <c r="Q8572" s="2">
        <v>0</v>
      </c>
      <c r="R8572"/>
      <c r="S8572"/>
    </row>
    <row r="8573" spans="1:19" x14ac:dyDescent="0.3">
      <c r="A8573">
        <v>8572</v>
      </c>
      <c r="B8573" t="s">
        <v>8588</v>
      </c>
      <c r="C8573" t="s">
        <v>17</v>
      </c>
      <c r="D8573" s="1">
        <v>297.89999999999998</v>
      </c>
      <c r="E8573" s="1">
        <v>308.60000000000002</v>
      </c>
      <c r="F8573" s="2">
        <v>2262</v>
      </c>
      <c r="G8573" s="1">
        <f>2*PI()*Predictive_Maintenance_Data[[#This Row],[Rotational speed '[rpm']]]/60</f>
        <v>236.8760860806704</v>
      </c>
      <c r="H8573" s="1">
        <v>15.7</v>
      </c>
      <c r="I8573" s="1">
        <f t="shared" si="133"/>
        <v>10.700000000000045</v>
      </c>
      <c r="J8573" s="1">
        <f>Predictive_Maintenance_Data[[#This Row],[Torque '[Nm']]]*Predictive_Maintenance_Data[[#This Row],[Angular velocity '[rad/s']]]/1000</f>
        <v>3.718954551466525</v>
      </c>
      <c r="K8573" s="2">
        <v>125</v>
      </c>
      <c r="L8573" s="2">
        <v>0</v>
      </c>
      <c r="M8573" s="2">
        <v>0</v>
      </c>
      <c r="N8573" s="2">
        <v>0</v>
      </c>
      <c r="O8573" s="2">
        <v>0</v>
      </c>
      <c r="P8573" s="2">
        <v>0</v>
      </c>
      <c r="Q8573" s="2">
        <v>0</v>
      </c>
      <c r="R8573"/>
      <c r="S8573"/>
    </row>
    <row r="8574" spans="1:19" x14ac:dyDescent="0.3">
      <c r="A8574">
        <v>8573</v>
      </c>
      <c r="B8574" t="s">
        <v>8589</v>
      </c>
      <c r="C8574" t="s">
        <v>15</v>
      </c>
      <c r="D8574" s="1">
        <v>297.7</v>
      </c>
      <c r="E8574" s="1">
        <v>308.5</v>
      </c>
      <c r="F8574" s="2">
        <v>1559</v>
      </c>
      <c r="G8574" s="1">
        <f>2*PI()*Predictive_Maintenance_Data[[#This Row],[Rotational speed '[rpm']]]/60</f>
        <v>163.25809823154958</v>
      </c>
      <c r="H8574" s="1">
        <v>35.200000000000003</v>
      </c>
      <c r="I8574" s="1">
        <f t="shared" si="133"/>
        <v>10.800000000000011</v>
      </c>
      <c r="J8574" s="1">
        <f>Predictive_Maintenance_Data[[#This Row],[Torque '[Nm']]]*Predictive_Maintenance_Data[[#This Row],[Angular velocity '[rad/s']]]/1000</f>
        <v>5.7466850577505459</v>
      </c>
      <c r="K8574" s="2">
        <v>127</v>
      </c>
      <c r="L8574" s="2">
        <v>0</v>
      </c>
      <c r="M8574" s="2">
        <v>0</v>
      </c>
      <c r="N8574" s="2">
        <v>0</v>
      </c>
      <c r="O8574" s="2">
        <v>0</v>
      </c>
      <c r="P8574" s="2">
        <v>0</v>
      </c>
      <c r="Q8574" s="2">
        <v>0</v>
      </c>
      <c r="R8574"/>
      <c r="S8574"/>
    </row>
    <row r="8575" spans="1:19" x14ac:dyDescent="0.3">
      <c r="A8575">
        <v>8574</v>
      </c>
      <c r="B8575" t="s">
        <v>8590</v>
      </c>
      <c r="C8575" t="s">
        <v>17</v>
      </c>
      <c r="D8575" s="1">
        <v>297.60000000000002</v>
      </c>
      <c r="E8575" s="1">
        <v>308.39999999999998</v>
      </c>
      <c r="F8575" s="2">
        <v>1626</v>
      </c>
      <c r="G8575" s="1">
        <f>2*PI()*Predictive_Maintenance_Data[[#This Row],[Rotational speed '[rpm']]]/60</f>
        <v>170.27432182456678</v>
      </c>
      <c r="H8575" s="1">
        <v>32.4</v>
      </c>
      <c r="I8575" s="1">
        <f t="shared" si="133"/>
        <v>10.799999999999955</v>
      </c>
      <c r="J8575" s="1">
        <f>Predictive_Maintenance_Data[[#This Row],[Torque '[Nm']]]*Predictive_Maintenance_Data[[#This Row],[Angular velocity '[rad/s']]]/1000</f>
        <v>5.5168880271159635</v>
      </c>
      <c r="K8575" s="2">
        <v>130</v>
      </c>
      <c r="L8575" s="2">
        <v>0</v>
      </c>
      <c r="M8575" s="2">
        <v>0</v>
      </c>
      <c r="N8575" s="2">
        <v>0</v>
      </c>
      <c r="O8575" s="2">
        <v>0</v>
      </c>
      <c r="P8575" s="2">
        <v>0</v>
      </c>
      <c r="Q8575" s="2">
        <v>0</v>
      </c>
      <c r="R8575"/>
      <c r="S8575"/>
    </row>
    <row r="8576" spans="1:19" x14ac:dyDescent="0.3">
      <c r="A8576">
        <v>8575</v>
      </c>
      <c r="B8576" t="s">
        <v>8591</v>
      </c>
      <c r="C8576" t="s">
        <v>17</v>
      </c>
      <c r="D8576" s="1">
        <v>297.60000000000002</v>
      </c>
      <c r="E8576" s="1">
        <v>308.3</v>
      </c>
      <c r="F8576" s="2">
        <v>1424</v>
      </c>
      <c r="G8576" s="1">
        <f>2*PI()*Predictive_Maintenance_Data[[#This Row],[Rotational speed '[rpm']]]/60</f>
        <v>149.12093129039553</v>
      </c>
      <c r="H8576" s="1">
        <v>53.9</v>
      </c>
      <c r="I8576" s="1">
        <f t="shared" si="133"/>
        <v>10.699999999999989</v>
      </c>
      <c r="J8576" s="1">
        <f>Predictive_Maintenance_Data[[#This Row],[Torque '[Nm']]]*Predictive_Maintenance_Data[[#This Row],[Angular velocity '[rad/s']]]/1000</f>
        <v>8.0376181965523195</v>
      </c>
      <c r="K8576" s="2">
        <v>132</v>
      </c>
      <c r="L8576" s="2">
        <v>0</v>
      </c>
      <c r="M8576" s="2">
        <v>0</v>
      </c>
      <c r="N8576" s="2">
        <v>0</v>
      </c>
      <c r="O8576" s="2">
        <v>0</v>
      </c>
      <c r="P8576" s="2">
        <v>0</v>
      </c>
      <c r="Q8576" s="2">
        <v>0</v>
      </c>
      <c r="R8576"/>
      <c r="S8576"/>
    </row>
    <row r="8577" spans="1:19" x14ac:dyDescent="0.3">
      <c r="A8577">
        <v>8576</v>
      </c>
      <c r="B8577" t="s">
        <v>8592</v>
      </c>
      <c r="C8577" t="s">
        <v>15</v>
      </c>
      <c r="D8577" s="1">
        <v>297.60000000000002</v>
      </c>
      <c r="E8577" s="1">
        <v>308.3</v>
      </c>
      <c r="F8577" s="2">
        <v>1648</v>
      </c>
      <c r="G8577" s="1">
        <f>2*PI()*Predictive_Maintenance_Data[[#This Row],[Rotational speed '[rpm']]]/60</f>
        <v>172.57815643719928</v>
      </c>
      <c r="H8577" s="1">
        <v>29.1</v>
      </c>
      <c r="I8577" s="1">
        <f t="shared" si="133"/>
        <v>10.699999999999989</v>
      </c>
      <c r="J8577" s="1">
        <f>Predictive_Maintenance_Data[[#This Row],[Torque '[Nm']]]*Predictive_Maintenance_Data[[#This Row],[Angular velocity '[rad/s']]]/1000</f>
        <v>5.0220243523224992</v>
      </c>
      <c r="K8577" s="2">
        <v>134</v>
      </c>
      <c r="L8577" s="2">
        <v>0</v>
      </c>
      <c r="M8577" s="2">
        <v>0</v>
      </c>
      <c r="N8577" s="2">
        <v>0</v>
      </c>
      <c r="O8577" s="2">
        <v>0</v>
      </c>
      <c r="P8577" s="2">
        <v>0</v>
      </c>
      <c r="Q8577" s="2">
        <v>0</v>
      </c>
      <c r="R8577"/>
      <c r="S8577"/>
    </row>
    <row r="8578" spans="1:19" x14ac:dyDescent="0.3">
      <c r="A8578">
        <v>8577</v>
      </c>
      <c r="B8578" t="s">
        <v>8593</v>
      </c>
      <c r="C8578" t="s">
        <v>17</v>
      </c>
      <c r="D8578" s="1">
        <v>297.60000000000002</v>
      </c>
      <c r="E8578" s="1">
        <v>308.3</v>
      </c>
      <c r="F8578" s="2">
        <v>1523</v>
      </c>
      <c r="G8578" s="1">
        <f>2*PI()*Predictive_Maintenance_Data[[#This Row],[Rotational speed '[rpm']]]/60</f>
        <v>159.48818704724184</v>
      </c>
      <c r="H8578" s="1">
        <v>39.5</v>
      </c>
      <c r="I8578" s="1">
        <f t="shared" ref="I8578:I8641" si="134">E8578-D8578</f>
        <v>10.699999999999989</v>
      </c>
      <c r="J8578" s="1">
        <f>Predictive_Maintenance_Data[[#This Row],[Torque '[Nm']]]*Predictive_Maintenance_Data[[#This Row],[Angular velocity '[rad/s']]]/1000</f>
        <v>6.2997833883660528</v>
      </c>
      <c r="K8578" s="2">
        <v>137</v>
      </c>
      <c r="L8578" s="2">
        <v>0</v>
      </c>
      <c r="M8578" s="2">
        <v>0</v>
      </c>
      <c r="N8578" s="2">
        <v>0</v>
      </c>
      <c r="O8578" s="2">
        <v>0</v>
      </c>
      <c r="P8578" s="2">
        <v>0</v>
      </c>
      <c r="Q8578" s="2">
        <v>0</v>
      </c>
      <c r="R8578"/>
      <c r="S8578"/>
    </row>
    <row r="8579" spans="1:19" x14ac:dyDescent="0.3">
      <c r="A8579">
        <v>8578</v>
      </c>
      <c r="B8579" t="s">
        <v>8594</v>
      </c>
      <c r="C8579" t="s">
        <v>17</v>
      </c>
      <c r="D8579" s="1">
        <v>297.60000000000002</v>
      </c>
      <c r="E8579" s="1">
        <v>308.3</v>
      </c>
      <c r="F8579" s="2">
        <v>1502</v>
      </c>
      <c r="G8579" s="1">
        <f>2*PI()*Predictive_Maintenance_Data[[#This Row],[Rotational speed '[rpm']]]/60</f>
        <v>157.28907218972896</v>
      </c>
      <c r="H8579" s="1">
        <v>43.2</v>
      </c>
      <c r="I8579" s="1">
        <f t="shared" si="134"/>
        <v>10.699999999999989</v>
      </c>
      <c r="J8579" s="1">
        <f>Predictive_Maintenance_Data[[#This Row],[Torque '[Nm']]]*Predictive_Maintenance_Data[[#This Row],[Angular velocity '[rad/s']]]/1000</f>
        <v>6.7948879185962916</v>
      </c>
      <c r="K8579" s="2">
        <v>139</v>
      </c>
      <c r="L8579" s="2">
        <v>0</v>
      </c>
      <c r="M8579" s="2">
        <v>0</v>
      </c>
      <c r="N8579" s="2">
        <v>0</v>
      </c>
      <c r="O8579" s="2">
        <v>0</v>
      </c>
      <c r="P8579" s="2">
        <v>0</v>
      </c>
      <c r="Q8579" s="2">
        <v>0</v>
      </c>
      <c r="R8579"/>
      <c r="S8579"/>
    </row>
    <row r="8580" spans="1:19" x14ac:dyDescent="0.3">
      <c r="A8580">
        <v>8579</v>
      </c>
      <c r="B8580" t="s">
        <v>8595</v>
      </c>
      <c r="C8580" t="s">
        <v>17</v>
      </c>
      <c r="D8580" s="1">
        <v>297.5</v>
      </c>
      <c r="E8580" s="1">
        <v>308.2</v>
      </c>
      <c r="F8580" s="2">
        <v>1489</v>
      </c>
      <c r="G8580" s="1">
        <f>2*PI()*Predictive_Maintenance_Data[[#This Row],[Rotational speed '[rpm']]]/60</f>
        <v>155.92771537317338</v>
      </c>
      <c r="H8580" s="1">
        <v>40.700000000000003</v>
      </c>
      <c r="I8580" s="1">
        <f t="shared" si="134"/>
        <v>10.699999999999989</v>
      </c>
      <c r="J8580" s="1">
        <f>Predictive_Maintenance_Data[[#This Row],[Torque '[Nm']]]*Predictive_Maintenance_Data[[#This Row],[Angular velocity '[rad/s']]]/1000</f>
        <v>6.3462580156881572</v>
      </c>
      <c r="K8580" s="2">
        <v>141</v>
      </c>
      <c r="L8580" s="2">
        <v>0</v>
      </c>
      <c r="M8580" s="2">
        <v>0</v>
      </c>
      <c r="N8580" s="2">
        <v>0</v>
      </c>
      <c r="O8580" s="2">
        <v>0</v>
      </c>
      <c r="P8580" s="2">
        <v>0</v>
      </c>
      <c r="Q8580" s="2">
        <v>0</v>
      </c>
      <c r="R8580"/>
      <c r="S8580"/>
    </row>
    <row r="8581" spans="1:19" x14ac:dyDescent="0.3">
      <c r="A8581">
        <v>8580</v>
      </c>
      <c r="B8581" t="s">
        <v>8596</v>
      </c>
      <c r="C8581" t="s">
        <v>15</v>
      </c>
      <c r="D8581" s="1">
        <v>297.39999999999998</v>
      </c>
      <c r="E8581" s="1">
        <v>308.10000000000002</v>
      </c>
      <c r="F8581" s="2">
        <v>1620</v>
      </c>
      <c r="G8581" s="1">
        <f>2*PI()*Predictive_Maintenance_Data[[#This Row],[Rotational speed '[rpm']]]/60</f>
        <v>169.64600329384882</v>
      </c>
      <c r="H8581" s="1">
        <v>31.2</v>
      </c>
      <c r="I8581" s="1">
        <f t="shared" si="134"/>
        <v>10.700000000000045</v>
      </c>
      <c r="J8581" s="1">
        <f>Predictive_Maintenance_Data[[#This Row],[Torque '[Nm']]]*Predictive_Maintenance_Data[[#This Row],[Angular velocity '[rad/s']]]/1000</f>
        <v>5.2929553027680836</v>
      </c>
      <c r="K8581" s="2">
        <v>143</v>
      </c>
      <c r="L8581" s="2">
        <v>0</v>
      </c>
      <c r="M8581" s="2">
        <v>0</v>
      </c>
      <c r="N8581" s="2">
        <v>0</v>
      </c>
      <c r="O8581" s="2">
        <v>0</v>
      </c>
      <c r="P8581" s="2">
        <v>0</v>
      </c>
      <c r="Q8581" s="2">
        <v>0</v>
      </c>
      <c r="R8581"/>
      <c r="S8581"/>
    </row>
    <row r="8582" spans="1:19" x14ac:dyDescent="0.3">
      <c r="A8582">
        <v>8581</v>
      </c>
      <c r="B8582" t="s">
        <v>8597</v>
      </c>
      <c r="C8582" t="s">
        <v>17</v>
      </c>
      <c r="D8582" s="1">
        <v>297.5</v>
      </c>
      <c r="E8582" s="1">
        <v>308.10000000000002</v>
      </c>
      <c r="F8582" s="2">
        <v>1631</v>
      </c>
      <c r="G8582" s="1">
        <f>2*PI()*Predictive_Maintenance_Data[[#This Row],[Rotational speed '[rpm']]]/60</f>
        <v>170.79792060016507</v>
      </c>
      <c r="H8582" s="1">
        <v>30.6</v>
      </c>
      <c r="I8582" s="1">
        <f t="shared" si="134"/>
        <v>10.600000000000023</v>
      </c>
      <c r="J8582" s="1">
        <f>Predictive_Maintenance_Data[[#This Row],[Torque '[Nm']]]*Predictive_Maintenance_Data[[#This Row],[Angular velocity '[rad/s']]]/1000</f>
        <v>5.226416370365051</v>
      </c>
      <c r="K8582" s="2">
        <v>146</v>
      </c>
      <c r="L8582" s="2">
        <v>0</v>
      </c>
      <c r="M8582" s="2">
        <v>0</v>
      </c>
      <c r="N8582" s="2">
        <v>0</v>
      </c>
      <c r="O8582" s="2">
        <v>0</v>
      </c>
      <c r="P8582" s="2">
        <v>0</v>
      </c>
      <c r="Q8582" s="2">
        <v>0</v>
      </c>
      <c r="R8582"/>
      <c r="S8582"/>
    </row>
    <row r="8583" spans="1:19" x14ac:dyDescent="0.3">
      <c r="A8583">
        <v>8582</v>
      </c>
      <c r="B8583" t="s">
        <v>8598</v>
      </c>
      <c r="C8583" t="s">
        <v>15</v>
      </c>
      <c r="D8583" s="1">
        <v>297.5</v>
      </c>
      <c r="E8583" s="1">
        <v>308</v>
      </c>
      <c r="F8583" s="2">
        <v>1429</v>
      </c>
      <c r="G8583" s="1">
        <f>2*PI()*Predictive_Maintenance_Data[[#This Row],[Rotational speed '[rpm']]]/60</f>
        <v>149.64453006599382</v>
      </c>
      <c r="H8583" s="1">
        <v>45.8</v>
      </c>
      <c r="I8583" s="1">
        <f t="shared" si="134"/>
        <v>10.5</v>
      </c>
      <c r="J8583" s="1">
        <f>Predictive_Maintenance_Data[[#This Row],[Torque '[Nm']]]*Predictive_Maintenance_Data[[#This Row],[Angular velocity '[rad/s']]]/1000</f>
        <v>6.8537194770225165</v>
      </c>
      <c r="K8583" s="2">
        <v>148</v>
      </c>
      <c r="L8583" s="2">
        <v>0</v>
      </c>
      <c r="M8583" s="2">
        <v>0</v>
      </c>
      <c r="N8583" s="2">
        <v>0</v>
      </c>
      <c r="O8583" s="2">
        <v>0</v>
      </c>
      <c r="P8583" s="2">
        <v>0</v>
      </c>
      <c r="Q8583" s="2">
        <v>0</v>
      </c>
      <c r="R8583"/>
      <c r="S8583"/>
    </row>
    <row r="8584" spans="1:19" x14ac:dyDescent="0.3">
      <c r="A8584">
        <v>8583</v>
      </c>
      <c r="B8584" t="s">
        <v>8599</v>
      </c>
      <c r="C8584" t="s">
        <v>15</v>
      </c>
      <c r="D8584" s="1">
        <v>297.5</v>
      </c>
      <c r="E8584" s="1">
        <v>308.10000000000002</v>
      </c>
      <c r="F8584" s="2">
        <v>1334</v>
      </c>
      <c r="G8584" s="1">
        <f>2*PI()*Predictive_Maintenance_Data[[#This Row],[Rotational speed '[rpm']]]/60</f>
        <v>139.69615332962613</v>
      </c>
      <c r="H8584" s="1">
        <v>72</v>
      </c>
      <c r="I8584" s="1">
        <f t="shared" si="134"/>
        <v>10.600000000000023</v>
      </c>
      <c r="J8584" s="1">
        <f>Predictive_Maintenance_Data[[#This Row],[Torque '[Nm']]]*Predictive_Maintenance_Data[[#This Row],[Angular velocity '[rad/s']]]/1000</f>
        <v>10.058123039733083</v>
      </c>
      <c r="K8584" s="2">
        <v>151</v>
      </c>
      <c r="L8584" s="2">
        <v>1</v>
      </c>
      <c r="M8584" s="2">
        <v>0</v>
      </c>
      <c r="N8584" s="2">
        <v>0</v>
      </c>
      <c r="O8584" s="2">
        <v>1</v>
      </c>
      <c r="P8584" s="2">
        <v>0</v>
      </c>
      <c r="Q8584" s="2">
        <v>0</v>
      </c>
      <c r="R8584"/>
      <c r="S8584"/>
    </row>
    <row r="8585" spans="1:19" x14ac:dyDescent="0.3">
      <c r="A8585">
        <v>8584</v>
      </c>
      <c r="B8585" t="s">
        <v>8600</v>
      </c>
      <c r="C8585" t="s">
        <v>17</v>
      </c>
      <c r="D8585" s="1">
        <v>297.39999999999998</v>
      </c>
      <c r="E8585" s="1">
        <v>308</v>
      </c>
      <c r="F8585" s="2">
        <v>1423</v>
      </c>
      <c r="G8585" s="1">
        <f>2*PI()*Predictive_Maintenance_Data[[#This Row],[Rotational speed '[rpm']]]/60</f>
        <v>149.01621153527586</v>
      </c>
      <c r="H8585" s="1">
        <v>38</v>
      </c>
      <c r="I8585" s="1">
        <f t="shared" si="134"/>
        <v>10.600000000000023</v>
      </c>
      <c r="J8585" s="1">
        <f>Predictive_Maintenance_Data[[#This Row],[Torque '[Nm']]]*Predictive_Maintenance_Data[[#This Row],[Angular velocity '[rad/s']]]/1000</f>
        <v>5.6626160383404818</v>
      </c>
      <c r="K8585" s="2">
        <v>154</v>
      </c>
      <c r="L8585" s="2">
        <v>0</v>
      </c>
      <c r="M8585" s="2">
        <v>0</v>
      </c>
      <c r="N8585" s="2">
        <v>0</v>
      </c>
      <c r="O8585" s="2">
        <v>0</v>
      </c>
      <c r="P8585" s="2">
        <v>0</v>
      </c>
      <c r="Q8585" s="2">
        <v>0</v>
      </c>
      <c r="R8585"/>
      <c r="S8585"/>
    </row>
    <row r="8586" spans="1:19" x14ac:dyDescent="0.3">
      <c r="A8586">
        <v>8585</v>
      </c>
      <c r="B8586" t="s">
        <v>8601</v>
      </c>
      <c r="C8586" t="s">
        <v>17</v>
      </c>
      <c r="D8586" s="1">
        <v>297.39999999999998</v>
      </c>
      <c r="E8586" s="1">
        <v>307.89999999999998</v>
      </c>
      <c r="F8586" s="2">
        <v>1390</v>
      </c>
      <c r="G8586" s="1">
        <f>2*PI()*Predictive_Maintenance_Data[[#This Row],[Rotational speed '[rpm']]]/60</f>
        <v>145.56045961632708</v>
      </c>
      <c r="H8586" s="1">
        <v>47.7</v>
      </c>
      <c r="I8586" s="1">
        <f t="shared" si="134"/>
        <v>10.5</v>
      </c>
      <c r="J8586" s="1">
        <f>Predictive_Maintenance_Data[[#This Row],[Torque '[Nm']]]*Predictive_Maintenance_Data[[#This Row],[Angular velocity '[rad/s']]]/1000</f>
        <v>6.9432339236988021</v>
      </c>
      <c r="K8586" s="2">
        <v>156</v>
      </c>
      <c r="L8586" s="2">
        <v>0</v>
      </c>
      <c r="M8586" s="2">
        <v>0</v>
      </c>
      <c r="N8586" s="2">
        <v>0</v>
      </c>
      <c r="O8586" s="2">
        <v>0</v>
      </c>
      <c r="P8586" s="2">
        <v>0</v>
      </c>
      <c r="Q8586" s="2">
        <v>0</v>
      </c>
      <c r="R8586"/>
      <c r="S8586"/>
    </row>
    <row r="8587" spans="1:19" x14ac:dyDescent="0.3">
      <c r="A8587">
        <v>8586</v>
      </c>
      <c r="B8587" t="s">
        <v>8602</v>
      </c>
      <c r="C8587" t="s">
        <v>15</v>
      </c>
      <c r="D8587" s="1">
        <v>297.39999999999998</v>
      </c>
      <c r="E8587" s="1">
        <v>307.89999999999998</v>
      </c>
      <c r="F8587" s="2">
        <v>1338</v>
      </c>
      <c r="G8587" s="1">
        <f>2*PI()*Predictive_Maintenance_Data[[#This Row],[Rotational speed '[rpm']]]/60</f>
        <v>140.11503235010477</v>
      </c>
      <c r="H8587" s="1">
        <v>48.5</v>
      </c>
      <c r="I8587" s="1">
        <f t="shared" si="134"/>
        <v>10.5</v>
      </c>
      <c r="J8587" s="1">
        <f>Predictive_Maintenance_Data[[#This Row],[Torque '[Nm']]]*Predictive_Maintenance_Data[[#This Row],[Angular velocity '[rad/s']]]/1000</f>
        <v>6.7955790689800812</v>
      </c>
      <c r="K8587" s="2">
        <v>158</v>
      </c>
      <c r="L8587" s="2">
        <v>0</v>
      </c>
      <c r="M8587" s="2">
        <v>0</v>
      </c>
      <c r="N8587" s="2">
        <v>0</v>
      </c>
      <c r="O8587" s="2">
        <v>0</v>
      </c>
      <c r="P8587" s="2">
        <v>0</v>
      </c>
      <c r="Q8587" s="2">
        <v>0</v>
      </c>
      <c r="R8587"/>
      <c r="S8587"/>
    </row>
    <row r="8588" spans="1:19" x14ac:dyDescent="0.3">
      <c r="A8588">
        <v>8587</v>
      </c>
      <c r="B8588" t="s">
        <v>8603</v>
      </c>
      <c r="C8588" t="s">
        <v>27</v>
      </c>
      <c r="D8588" s="1">
        <v>297.3</v>
      </c>
      <c r="E8588" s="1">
        <v>307.89999999999998</v>
      </c>
      <c r="F8588" s="2">
        <v>1461</v>
      </c>
      <c r="G8588" s="1">
        <f>2*PI()*Predictive_Maintenance_Data[[#This Row],[Rotational speed '[rpm']]]/60</f>
        <v>152.99556222982292</v>
      </c>
      <c r="H8588" s="1">
        <v>37.5</v>
      </c>
      <c r="I8588" s="1">
        <f t="shared" si="134"/>
        <v>10.599999999999966</v>
      </c>
      <c r="J8588" s="1">
        <f>Predictive_Maintenance_Data[[#This Row],[Torque '[Nm']]]*Predictive_Maintenance_Data[[#This Row],[Angular velocity '[rad/s']]]/1000</f>
        <v>5.7373335836183594</v>
      </c>
      <c r="K8588" s="2">
        <v>161</v>
      </c>
      <c r="L8588" s="2">
        <v>0</v>
      </c>
      <c r="M8588" s="2">
        <v>0</v>
      </c>
      <c r="N8588" s="2">
        <v>0</v>
      </c>
      <c r="O8588" s="2">
        <v>0</v>
      </c>
      <c r="P8588" s="2">
        <v>0</v>
      </c>
      <c r="Q8588" s="2">
        <v>0</v>
      </c>
      <c r="R8588"/>
      <c r="S8588"/>
    </row>
    <row r="8589" spans="1:19" x14ac:dyDescent="0.3">
      <c r="A8589">
        <v>8588</v>
      </c>
      <c r="B8589" t="s">
        <v>8604</v>
      </c>
      <c r="C8589" t="s">
        <v>15</v>
      </c>
      <c r="D8589" s="1">
        <v>297.39999999999998</v>
      </c>
      <c r="E8589" s="1">
        <v>307.89999999999998</v>
      </c>
      <c r="F8589" s="2">
        <v>1627</v>
      </c>
      <c r="G8589" s="1">
        <f>2*PI()*Predictive_Maintenance_Data[[#This Row],[Rotational speed '[rpm']]]/60</f>
        <v>170.37904157968646</v>
      </c>
      <c r="H8589" s="1">
        <v>34.299999999999997</v>
      </c>
      <c r="I8589" s="1">
        <f t="shared" si="134"/>
        <v>10.5</v>
      </c>
      <c r="J8589" s="1">
        <f>Predictive_Maintenance_Data[[#This Row],[Torque '[Nm']]]*Predictive_Maintenance_Data[[#This Row],[Angular velocity '[rad/s']]]/1000</f>
        <v>5.8440011261832447</v>
      </c>
      <c r="K8589" s="2">
        <v>166</v>
      </c>
      <c r="L8589" s="2">
        <v>0</v>
      </c>
      <c r="M8589" s="2">
        <v>0</v>
      </c>
      <c r="N8589" s="2">
        <v>0</v>
      </c>
      <c r="O8589" s="2">
        <v>0</v>
      </c>
      <c r="P8589" s="2">
        <v>0</v>
      </c>
      <c r="Q8589" s="2">
        <v>0</v>
      </c>
      <c r="R8589"/>
      <c r="S8589"/>
    </row>
    <row r="8590" spans="1:19" x14ac:dyDescent="0.3">
      <c r="A8590">
        <v>8589</v>
      </c>
      <c r="B8590" t="s">
        <v>8605</v>
      </c>
      <c r="C8590" t="s">
        <v>17</v>
      </c>
      <c r="D8590" s="1">
        <v>297.3</v>
      </c>
      <c r="E8590" s="1">
        <v>307.8</v>
      </c>
      <c r="F8590" s="2">
        <v>1385</v>
      </c>
      <c r="G8590" s="1">
        <f>2*PI()*Predictive_Maintenance_Data[[#This Row],[Rotational speed '[rpm']]]/60</f>
        <v>145.03686084072879</v>
      </c>
      <c r="H8590" s="1">
        <v>44.4</v>
      </c>
      <c r="I8590" s="1">
        <f t="shared" si="134"/>
        <v>10.5</v>
      </c>
      <c r="J8590" s="1">
        <f>Predictive_Maintenance_Data[[#This Row],[Torque '[Nm']]]*Predictive_Maintenance_Data[[#This Row],[Angular velocity '[rad/s']]]/1000</f>
        <v>6.4396366213283578</v>
      </c>
      <c r="K8590" s="2">
        <v>169</v>
      </c>
      <c r="L8590" s="2">
        <v>0</v>
      </c>
      <c r="M8590" s="2">
        <v>0</v>
      </c>
      <c r="N8590" s="2">
        <v>0</v>
      </c>
      <c r="O8590" s="2">
        <v>0</v>
      </c>
      <c r="P8590" s="2">
        <v>0</v>
      </c>
      <c r="Q8590" s="2">
        <v>0</v>
      </c>
      <c r="R8590"/>
      <c r="S8590"/>
    </row>
    <row r="8591" spans="1:19" x14ac:dyDescent="0.3">
      <c r="A8591">
        <v>8590</v>
      </c>
      <c r="B8591" t="s">
        <v>8606</v>
      </c>
      <c r="C8591" t="s">
        <v>15</v>
      </c>
      <c r="D8591" s="1">
        <v>297.3</v>
      </c>
      <c r="E8591" s="1">
        <v>307.8</v>
      </c>
      <c r="F8591" s="2">
        <v>1538</v>
      </c>
      <c r="G8591" s="1">
        <f>2*PI()*Predictive_Maintenance_Data[[#This Row],[Rotational speed '[rpm']]]/60</f>
        <v>161.05898337403673</v>
      </c>
      <c r="H8591" s="1">
        <v>48</v>
      </c>
      <c r="I8591" s="1">
        <f t="shared" si="134"/>
        <v>10.5</v>
      </c>
      <c r="J8591" s="1">
        <f>Predictive_Maintenance_Data[[#This Row],[Torque '[Nm']]]*Predictive_Maintenance_Data[[#This Row],[Angular velocity '[rad/s']]]/1000</f>
        <v>7.7308312019537624</v>
      </c>
      <c r="K8591" s="2">
        <v>171</v>
      </c>
      <c r="L8591" s="2">
        <v>0</v>
      </c>
      <c r="M8591" s="2">
        <v>0</v>
      </c>
      <c r="N8591" s="2">
        <v>0</v>
      </c>
      <c r="O8591" s="2">
        <v>0</v>
      </c>
      <c r="P8591" s="2">
        <v>0</v>
      </c>
      <c r="Q8591" s="2">
        <v>0</v>
      </c>
      <c r="R8591"/>
      <c r="S8591"/>
    </row>
    <row r="8592" spans="1:19" x14ac:dyDescent="0.3">
      <c r="A8592">
        <v>8591</v>
      </c>
      <c r="B8592" t="s">
        <v>8607</v>
      </c>
      <c r="C8592" t="s">
        <v>17</v>
      </c>
      <c r="D8592" s="1">
        <v>297.39999999999998</v>
      </c>
      <c r="E8592" s="1">
        <v>307.89999999999998</v>
      </c>
      <c r="F8592" s="2">
        <v>1557</v>
      </c>
      <c r="G8592" s="1">
        <f>2*PI()*Predictive_Maintenance_Data[[#This Row],[Rotational speed '[rpm']]]/60</f>
        <v>163.04865872131026</v>
      </c>
      <c r="H8592" s="1">
        <v>35.5</v>
      </c>
      <c r="I8592" s="1">
        <f t="shared" si="134"/>
        <v>10.5</v>
      </c>
      <c r="J8592" s="1">
        <f>Predictive_Maintenance_Data[[#This Row],[Torque '[Nm']]]*Predictive_Maintenance_Data[[#This Row],[Angular velocity '[rad/s']]]/1000</f>
        <v>5.7882273846065146</v>
      </c>
      <c r="K8592" s="2">
        <v>174</v>
      </c>
      <c r="L8592" s="2">
        <v>0</v>
      </c>
      <c r="M8592" s="2">
        <v>0</v>
      </c>
      <c r="N8592" s="2">
        <v>0</v>
      </c>
      <c r="O8592" s="2">
        <v>0</v>
      </c>
      <c r="P8592" s="2">
        <v>0</v>
      </c>
      <c r="Q8592" s="2">
        <v>0</v>
      </c>
      <c r="R8592"/>
      <c r="S8592"/>
    </row>
    <row r="8593" spans="1:19" x14ac:dyDescent="0.3">
      <c r="A8593">
        <v>8592</v>
      </c>
      <c r="B8593" t="s">
        <v>8608</v>
      </c>
      <c r="C8593" t="s">
        <v>17</v>
      </c>
      <c r="D8593" s="1">
        <v>297.39999999999998</v>
      </c>
      <c r="E8593" s="1">
        <v>307.89999999999998</v>
      </c>
      <c r="F8593" s="2">
        <v>1606</v>
      </c>
      <c r="G8593" s="1">
        <f>2*PI()*Predictive_Maintenance_Data[[#This Row],[Rotational speed '[rpm']]]/60</f>
        <v>168.1799267221736</v>
      </c>
      <c r="H8593" s="1">
        <v>33.4</v>
      </c>
      <c r="I8593" s="1">
        <f t="shared" si="134"/>
        <v>10.5</v>
      </c>
      <c r="J8593" s="1">
        <f>Predictive_Maintenance_Data[[#This Row],[Torque '[Nm']]]*Predictive_Maintenance_Data[[#This Row],[Angular velocity '[rad/s']]]/1000</f>
        <v>5.6172095525205981</v>
      </c>
      <c r="K8593" s="2">
        <v>176</v>
      </c>
      <c r="L8593" s="2">
        <v>0</v>
      </c>
      <c r="M8593" s="2">
        <v>0</v>
      </c>
      <c r="N8593" s="2">
        <v>0</v>
      </c>
      <c r="O8593" s="2">
        <v>0</v>
      </c>
      <c r="P8593" s="2">
        <v>0</v>
      </c>
      <c r="Q8593" s="2">
        <v>0</v>
      </c>
      <c r="R8593"/>
      <c r="S8593"/>
    </row>
    <row r="8594" spans="1:19" x14ac:dyDescent="0.3">
      <c r="A8594">
        <v>8593</v>
      </c>
      <c r="B8594" t="s">
        <v>8609</v>
      </c>
      <c r="C8594" t="s">
        <v>15</v>
      </c>
      <c r="D8594" s="1">
        <v>297.5</v>
      </c>
      <c r="E8594" s="1">
        <v>308</v>
      </c>
      <c r="F8594" s="2">
        <v>1430</v>
      </c>
      <c r="G8594" s="1">
        <f>2*PI()*Predictive_Maintenance_Data[[#This Row],[Rotational speed '[rpm']]]/60</f>
        <v>149.74924982111349</v>
      </c>
      <c r="H8594" s="1">
        <v>44.5</v>
      </c>
      <c r="I8594" s="1">
        <f t="shared" si="134"/>
        <v>10.5</v>
      </c>
      <c r="J8594" s="1">
        <f>Predictive_Maintenance_Data[[#This Row],[Torque '[Nm']]]*Predictive_Maintenance_Data[[#This Row],[Angular velocity '[rad/s']]]/1000</f>
        <v>6.6638416170395507</v>
      </c>
      <c r="K8594" s="2">
        <v>178</v>
      </c>
      <c r="L8594" s="2">
        <v>0</v>
      </c>
      <c r="M8594" s="2">
        <v>0</v>
      </c>
      <c r="N8594" s="2">
        <v>0</v>
      </c>
      <c r="O8594" s="2">
        <v>0</v>
      </c>
      <c r="P8594" s="2">
        <v>0</v>
      </c>
      <c r="Q8594" s="2">
        <v>0</v>
      </c>
      <c r="R8594"/>
      <c r="S8594"/>
    </row>
    <row r="8595" spans="1:19" x14ac:dyDescent="0.3">
      <c r="A8595">
        <v>8594</v>
      </c>
      <c r="B8595" t="s">
        <v>8610</v>
      </c>
      <c r="C8595" t="s">
        <v>15</v>
      </c>
      <c r="D8595" s="1">
        <v>297.39999999999998</v>
      </c>
      <c r="E8595" s="1">
        <v>308</v>
      </c>
      <c r="F8595" s="2">
        <v>1601</v>
      </c>
      <c r="G8595" s="1">
        <f>2*PI()*Predictive_Maintenance_Data[[#This Row],[Rotational speed '[rpm']]]/60</f>
        <v>167.65632794657529</v>
      </c>
      <c r="H8595" s="1">
        <v>34.6</v>
      </c>
      <c r="I8595" s="1">
        <f t="shared" si="134"/>
        <v>10.600000000000023</v>
      </c>
      <c r="J8595" s="1">
        <f>Predictive_Maintenance_Data[[#This Row],[Torque '[Nm']]]*Predictive_Maintenance_Data[[#This Row],[Angular velocity '[rad/s']]]/1000</f>
        <v>5.8009089469515054</v>
      </c>
      <c r="K8595" s="2">
        <v>181</v>
      </c>
      <c r="L8595" s="2">
        <v>0</v>
      </c>
      <c r="M8595" s="2">
        <v>0</v>
      </c>
      <c r="N8595" s="2">
        <v>0</v>
      </c>
      <c r="O8595" s="2">
        <v>0</v>
      </c>
      <c r="P8595" s="2">
        <v>0</v>
      </c>
      <c r="Q8595" s="2">
        <v>0</v>
      </c>
      <c r="R8595"/>
      <c r="S8595"/>
    </row>
    <row r="8596" spans="1:19" x14ac:dyDescent="0.3">
      <c r="A8596">
        <v>8595</v>
      </c>
      <c r="B8596" t="s">
        <v>8611</v>
      </c>
      <c r="C8596" t="s">
        <v>17</v>
      </c>
      <c r="D8596" s="1">
        <v>297.39999999999998</v>
      </c>
      <c r="E8596" s="1">
        <v>308</v>
      </c>
      <c r="F8596" s="2">
        <v>1356</v>
      </c>
      <c r="G8596" s="1">
        <f>2*PI()*Predictive_Maintenance_Data[[#This Row],[Rotational speed '[rpm']]]/60</f>
        <v>141.99998794225863</v>
      </c>
      <c r="H8596" s="1">
        <v>51.9</v>
      </c>
      <c r="I8596" s="1">
        <f t="shared" si="134"/>
        <v>10.600000000000023</v>
      </c>
      <c r="J8596" s="1">
        <f>Predictive_Maintenance_Data[[#This Row],[Torque '[Nm']]]*Predictive_Maintenance_Data[[#This Row],[Angular velocity '[rad/s']]]/1000</f>
        <v>7.3697993742032226</v>
      </c>
      <c r="K8596" s="2">
        <v>184</v>
      </c>
      <c r="L8596" s="2">
        <v>0</v>
      </c>
      <c r="M8596" s="2">
        <v>0</v>
      </c>
      <c r="N8596" s="2">
        <v>0</v>
      </c>
      <c r="O8596" s="2">
        <v>0</v>
      </c>
      <c r="P8596" s="2">
        <v>0</v>
      </c>
      <c r="Q8596" s="2">
        <v>0</v>
      </c>
      <c r="R8596"/>
      <c r="S8596"/>
    </row>
    <row r="8597" spans="1:19" x14ac:dyDescent="0.3">
      <c r="A8597">
        <v>8596</v>
      </c>
      <c r="B8597" t="s">
        <v>8612</v>
      </c>
      <c r="C8597" t="s">
        <v>15</v>
      </c>
      <c r="D8597" s="1">
        <v>297.5</v>
      </c>
      <c r="E8597" s="1">
        <v>308.2</v>
      </c>
      <c r="F8597" s="2">
        <v>1624</v>
      </c>
      <c r="G8597" s="1">
        <f>2*PI()*Predictive_Maintenance_Data[[#This Row],[Rotational speed '[rpm']]]/60</f>
        <v>170.06488231432746</v>
      </c>
      <c r="H8597" s="1">
        <v>30.9</v>
      </c>
      <c r="I8597" s="1">
        <f t="shared" si="134"/>
        <v>10.699999999999989</v>
      </c>
      <c r="J8597" s="1">
        <f>Predictive_Maintenance_Data[[#This Row],[Torque '[Nm']]]*Predictive_Maintenance_Data[[#This Row],[Angular velocity '[rad/s']]]/1000</f>
        <v>5.2550048635127187</v>
      </c>
      <c r="K8597" s="2">
        <v>186</v>
      </c>
      <c r="L8597" s="2">
        <v>0</v>
      </c>
      <c r="M8597" s="2">
        <v>0</v>
      </c>
      <c r="N8597" s="2">
        <v>0</v>
      </c>
      <c r="O8597" s="2">
        <v>0</v>
      </c>
      <c r="P8597" s="2">
        <v>0</v>
      </c>
      <c r="Q8597" s="2">
        <v>0</v>
      </c>
      <c r="R8597"/>
      <c r="S8597"/>
    </row>
    <row r="8598" spans="1:19" x14ac:dyDescent="0.3">
      <c r="A8598">
        <v>8597</v>
      </c>
      <c r="B8598" t="s">
        <v>8613</v>
      </c>
      <c r="C8598" t="s">
        <v>17</v>
      </c>
      <c r="D8598" s="1">
        <v>297.5</v>
      </c>
      <c r="E8598" s="1">
        <v>308.2</v>
      </c>
      <c r="F8598" s="2">
        <v>1327</v>
      </c>
      <c r="G8598" s="1">
        <f>2*PI()*Predictive_Maintenance_Data[[#This Row],[Rotational speed '[rpm']]]/60</f>
        <v>138.96311504378852</v>
      </c>
      <c r="H8598" s="1">
        <v>56.5</v>
      </c>
      <c r="I8598" s="1">
        <f t="shared" si="134"/>
        <v>10.699999999999989</v>
      </c>
      <c r="J8598" s="1">
        <f>Predictive_Maintenance_Data[[#This Row],[Torque '[Nm']]]*Predictive_Maintenance_Data[[#This Row],[Angular velocity '[rad/s']]]/1000</f>
        <v>7.8514159999740514</v>
      </c>
      <c r="K8598" s="2">
        <v>189</v>
      </c>
      <c r="L8598" s="2">
        <v>0</v>
      </c>
      <c r="M8598" s="2">
        <v>0</v>
      </c>
      <c r="N8598" s="2">
        <v>0</v>
      </c>
      <c r="O8598" s="2">
        <v>0</v>
      </c>
      <c r="P8598" s="2">
        <v>0</v>
      </c>
      <c r="Q8598" s="2">
        <v>0</v>
      </c>
      <c r="R8598"/>
      <c r="S8598"/>
    </row>
    <row r="8599" spans="1:19" x14ac:dyDescent="0.3">
      <c r="A8599">
        <v>8598</v>
      </c>
      <c r="B8599" t="s">
        <v>8614</v>
      </c>
      <c r="C8599" t="s">
        <v>17</v>
      </c>
      <c r="D8599" s="1">
        <v>297.60000000000002</v>
      </c>
      <c r="E8599" s="1">
        <v>308.3</v>
      </c>
      <c r="F8599" s="2">
        <v>1410</v>
      </c>
      <c r="G8599" s="1">
        <f>2*PI()*Predictive_Maintenance_Data[[#This Row],[Rotational speed '[rpm']]]/60</f>
        <v>147.65485471872029</v>
      </c>
      <c r="H8599" s="1">
        <v>47</v>
      </c>
      <c r="I8599" s="1">
        <f t="shared" si="134"/>
        <v>10.699999999999989</v>
      </c>
      <c r="J8599" s="1">
        <f>Predictive_Maintenance_Data[[#This Row],[Torque '[Nm']]]*Predictive_Maintenance_Data[[#This Row],[Angular velocity '[rad/s']]]/1000</f>
        <v>6.939778171779853</v>
      </c>
      <c r="K8599" s="2">
        <v>191</v>
      </c>
      <c r="L8599" s="2">
        <v>0</v>
      </c>
      <c r="M8599" s="2">
        <v>0</v>
      </c>
      <c r="N8599" s="2">
        <v>0</v>
      </c>
      <c r="O8599" s="2">
        <v>0</v>
      </c>
      <c r="P8599" s="2">
        <v>0</v>
      </c>
      <c r="Q8599" s="2">
        <v>0</v>
      </c>
      <c r="R8599"/>
      <c r="S8599"/>
    </row>
    <row r="8600" spans="1:19" x14ac:dyDescent="0.3">
      <c r="A8600">
        <v>8599</v>
      </c>
      <c r="B8600" t="s">
        <v>8615</v>
      </c>
      <c r="C8600" t="s">
        <v>17</v>
      </c>
      <c r="D8600" s="1">
        <v>297.60000000000002</v>
      </c>
      <c r="E8600" s="1">
        <v>308.3</v>
      </c>
      <c r="F8600" s="2">
        <v>1478</v>
      </c>
      <c r="G8600" s="1">
        <f>2*PI()*Predictive_Maintenance_Data[[#This Row],[Rotational speed '[rpm']]]/60</f>
        <v>154.77579806685713</v>
      </c>
      <c r="H8600" s="1">
        <v>42.3</v>
      </c>
      <c r="I8600" s="1">
        <f t="shared" si="134"/>
        <v>10.699999999999989</v>
      </c>
      <c r="J8600" s="1">
        <f>Predictive_Maintenance_Data[[#This Row],[Torque '[Nm']]]*Predictive_Maintenance_Data[[#This Row],[Angular velocity '[rad/s']]]/1000</f>
        <v>6.547016258228056</v>
      </c>
      <c r="K8600" s="2">
        <v>193</v>
      </c>
      <c r="L8600" s="2">
        <v>0</v>
      </c>
      <c r="M8600" s="2">
        <v>0</v>
      </c>
      <c r="N8600" s="2">
        <v>0</v>
      </c>
      <c r="O8600" s="2">
        <v>0</v>
      </c>
      <c r="P8600" s="2">
        <v>0</v>
      </c>
      <c r="Q8600" s="2">
        <v>0</v>
      </c>
      <c r="R8600"/>
      <c r="S8600"/>
    </row>
    <row r="8601" spans="1:19" x14ac:dyDescent="0.3">
      <c r="A8601">
        <v>8600</v>
      </c>
      <c r="B8601" t="s">
        <v>8616</v>
      </c>
      <c r="C8601" t="s">
        <v>17</v>
      </c>
      <c r="D8601" s="1">
        <v>297.60000000000002</v>
      </c>
      <c r="E8601" s="1">
        <v>308.39999999999998</v>
      </c>
      <c r="F8601" s="2">
        <v>1460</v>
      </c>
      <c r="G8601" s="1">
        <f>2*PI()*Predictive_Maintenance_Data[[#This Row],[Rotational speed '[rpm']]]/60</f>
        <v>152.89084247470328</v>
      </c>
      <c r="H8601" s="1">
        <v>40.299999999999997</v>
      </c>
      <c r="I8601" s="1">
        <f t="shared" si="134"/>
        <v>10.799999999999955</v>
      </c>
      <c r="J8601" s="1">
        <f>Predictive_Maintenance_Data[[#This Row],[Torque '[Nm']]]*Predictive_Maintenance_Data[[#This Row],[Angular velocity '[rad/s']]]/1000</f>
        <v>6.1615009517305417</v>
      </c>
      <c r="K8601" s="2">
        <v>195</v>
      </c>
      <c r="L8601" s="2">
        <v>0</v>
      </c>
      <c r="M8601" s="2">
        <v>0</v>
      </c>
      <c r="N8601" s="2">
        <v>0</v>
      </c>
      <c r="O8601" s="2">
        <v>0</v>
      </c>
      <c r="P8601" s="2">
        <v>0</v>
      </c>
      <c r="Q8601" s="2">
        <v>0</v>
      </c>
      <c r="R8601"/>
      <c r="S8601"/>
    </row>
    <row r="8602" spans="1:19" x14ac:dyDescent="0.3">
      <c r="A8602">
        <v>8601</v>
      </c>
      <c r="B8602" t="s">
        <v>8617</v>
      </c>
      <c r="C8602" t="s">
        <v>17</v>
      </c>
      <c r="D8602" s="1">
        <v>297.5</v>
      </c>
      <c r="E8602" s="1">
        <v>308.3</v>
      </c>
      <c r="F8602" s="2">
        <v>1435</v>
      </c>
      <c r="G8602" s="1">
        <f>2*PI()*Predictive_Maintenance_Data[[#This Row],[Rotational speed '[rpm']]]/60</f>
        <v>150.27284859671178</v>
      </c>
      <c r="H8602" s="1">
        <v>40.299999999999997</v>
      </c>
      <c r="I8602" s="1">
        <f t="shared" si="134"/>
        <v>10.800000000000011</v>
      </c>
      <c r="J8602" s="1">
        <f>Predictive_Maintenance_Data[[#This Row],[Torque '[Nm']]]*Predictive_Maintenance_Data[[#This Row],[Angular velocity '[rad/s']]]/1000</f>
        <v>6.0559957984474844</v>
      </c>
      <c r="K8602" s="2">
        <v>197</v>
      </c>
      <c r="L8602" s="2">
        <v>0</v>
      </c>
      <c r="M8602" s="2">
        <v>0</v>
      </c>
      <c r="N8602" s="2">
        <v>0</v>
      </c>
      <c r="O8602" s="2">
        <v>0</v>
      </c>
      <c r="P8602" s="2">
        <v>0</v>
      </c>
      <c r="Q8602" s="2">
        <v>0</v>
      </c>
      <c r="R8602"/>
      <c r="S8602"/>
    </row>
    <row r="8603" spans="1:19" x14ac:dyDescent="0.3">
      <c r="A8603">
        <v>8602</v>
      </c>
      <c r="B8603" t="s">
        <v>8618</v>
      </c>
      <c r="C8603" t="s">
        <v>27</v>
      </c>
      <c r="D8603" s="1">
        <v>297.39999999999998</v>
      </c>
      <c r="E8603" s="1">
        <v>308.2</v>
      </c>
      <c r="F8603" s="2">
        <v>1359</v>
      </c>
      <c r="G8603" s="1">
        <f>2*PI()*Predictive_Maintenance_Data[[#This Row],[Rotational speed '[rpm']]]/60</f>
        <v>142.31414720761762</v>
      </c>
      <c r="H8603" s="1">
        <v>46.9</v>
      </c>
      <c r="I8603" s="1">
        <f t="shared" si="134"/>
        <v>10.800000000000011</v>
      </c>
      <c r="J8603" s="1">
        <f>Predictive_Maintenance_Data[[#This Row],[Torque '[Nm']]]*Predictive_Maintenance_Data[[#This Row],[Angular velocity '[rad/s']]]/1000</f>
        <v>6.6745335040372664</v>
      </c>
      <c r="K8603" s="2">
        <v>199</v>
      </c>
      <c r="L8603" s="2">
        <v>0</v>
      </c>
      <c r="M8603" s="2">
        <v>0</v>
      </c>
      <c r="N8603" s="2">
        <v>0</v>
      </c>
      <c r="O8603" s="2">
        <v>0</v>
      </c>
      <c r="P8603" s="2">
        <v>0</v>
      </c>
      <c r="Q8603" s="2">
        <v>0</v>
      </c>
      <c r="R8603"/>
      <c r="S8603"/>
    </row>
    <row r="8604" spans="1:19" x14ac:dyDescent="0.3">
      <c r="A8604">
        <v>8603</v>
      </c>
      <c r="B8604" t="s">
        <v>8619</v>
      </c>
      <c r="C8604" t="s">
        <v>17</v>
      </c>
      <c r="D8604" s="1">
        <v>297.39999999999998</v>
      </c>
      <c r="E8604" s="1">
        <v>308.10000000000002</v>
      </c>
      <c r="F8604" s="2">
        <v>1729</v>
      </c>
      <c r="G8604" s="1">
        <f>2*PI()*Predictive_Maintenance_Data[[#This Row],[Rotational speed '[rpm']]]/60</f>
        <v>181.06045660189176</v>
      </c>
      <c r="H8604" s="1">
        <v>31.7</v>
      </c>
      <c r="I8604" s="1">
        <f t="shared" si="134"/>
        <v>10.700000000000045</v>
      </c>
      <c r="J8604" s="1">
        <f>Predictive_Maintenance_Data[[#This Row],[Torque '[Nm']]]*Predictive_Maintenance_Data[[#This Row],[Angular velocity '[rad/s']]]/1000</f>
        <v>5.739616474279968</v>
      </c>
      <c r="K8604" s="2">
        <v>204</v>
      </c>
      <c r="L8604" s="2">
        <v>0</v>
      </c>
      <c r="M8604" s="2">
        <v>0</v>
      </c>
      <c r="N8604" s="2">
        <v>0</v>
      </c>
      <c r="O8604" s="2">
        <v>0</v>
      </c>
      <c r="P8604" s="2">
        <v>0</v>
      </c>
      <c r="Q8604" s="2">
        <v>0</v>
      </c>
      <c r="R8604"/>
      <c r="S8604"/>
    </row>
    <row r="8605" spans="1:19" x14ac:dyDescent="0.3">
      <c r="A8605">
        <v>8604</v>
      </c>
      <c r="B8605" t="s">
        <v>8620</v>
      </c>
      <c r="C8605" t="s">
        <v>27</v>
      </c>
      <c r="D8605" s="1">
        <v>297.3</v>
      </c>
      <c r="E8605" s="1">
        <v>308</v>
      </c>
      <c r="F8605" s="2">
        <v>1384</v>
      </c>
      <c r="G8605" s="1">
        <f>2*PI()*Predictive_Maintenance_Data[[#This Row],[Rotational speed '[rpm']]]/60</f>
        <v>144.93214108560912</v>
      </c>
      <c r="H8605" s="1">
        <v>49.1</v>
      </c>
      <c r="I8605" s="1">
        <f t="shared" si="134"/>
        <v>10.699999999999989</v>
      </c>
      <c r="J8605" s="1">
        <f>Predictive_Maintenance_Data[[#This Row],[Torque '[Nm']]]*Predictive_Maintenance_Data[[#This Row],[Angular velocity '[rad/s']]]/1000</f>
        <v>7.1161681273034079</v>
      </c>
      <c r="K8605" s="2">
        <v>206</v>
      </c>
      <c r="L8605" s="2">
        <v>0</v>
      </c>
      <c r="M8605" s="2">
        <v>0</v>
      </c>
      <c r="N8605" s="2">
        <v>0</v>
      </c>
      <c r="O8605" s="2">
        <v>0</v>
      </c>
      <c r="P8605" s="2">
        <v>0</v>
      </c>
      <c r="Q8605" s="2">
        <v>0</v>
      </c>
      <c r="R8605"/>
      <c r="S8605"/>
    </row>
    <row r="8606" spans="1:19" x14ac:dyDescent="0.3">
      <c r="A8606">
        <v>8605</v>
      </c>
      <c r="B8606" t="s">
        <v>8621</v>
      </c>
      <c r="C8606" t="s">
        <v>17</v>
      </c>
      <c r="D8606" s="1">
        <v>297.39999999999998</v>
      </c>
      <c r="E8606" s="1">
        <v>308.2</v>
      </c>
      <c r="F8606" s="2">
        <v>1297</v>
      </c>
      <c r="G8606" s="1">
        <f>2*PI()*Predictive_Maintenance_Data[[#This Row],[Rotational speed '[rpm']]]/60</f>
        <v>135.82152239019874</v>
      </c>
      <c r="H8606" s="1">
        <v>52.1</v>
      </c>
      <c r="I8606" s="1">
        <f t="shared" si="134"/>
        <v>10.800000000000011</v>
      </c>
      <c r="J8606" s="1">
        <f>Predictive_Maintenance_Data[[#This Row],[Torque '[Nm']]]*Predictive_Maintenance_Data[[#This Row],[Angular velocity '[rad/s']]]/1000</f>
        <v>7.0763013165293538</v>
      </c>
      <c r="K8606" s="2">
        <v>211</v>
      </c>
      <c r="L8606" s="2">
        <v>0</v>
      </c>
      <c r="M8606" s="2">
        <v>0</v>
      </c>
      <c r="N8606" s="2">
        <v>0</v>
      </c>
      <c r="O8606" s="2">
        <v>0</v>
      </c>
      <c r="P8606" s="2">
        <v>0</v>
      </c>
      <c r="Q8606" s="2">
        <v>0</v>
      </c>
      <c r="R8606"/>
      <c r="S8606"/>
    </row>
    <row r="8607" spans="1:19" x14ac:dyDescent="0.3">
      <c r="A8607">
        <v>8606</v>
      </c>
      <c r="B8607" t="s">
        <v>8622</v>
      </c>
      <c r="C8607" t="s">
        <v>17</v>
      </c>
      <c r="D8607" s="1">
        <v>297.5</v>
      </c>
      <c r="E8607" s="1">
        <v>308.39999999999998</v>
      </c>
      <c r="F8607" s="2">
        <v>1633</v>
      </c>
      <c r="G8607" s="1">
        <f>2*PI()*Predictive_Maintenance_Data[[#This Row],[Rotational speed '[rpm']]]/60</f>
        <v>171.00736011040442</v>
      </c>
      <c r="H8607" s="1">
        <v>33.299999999999997</v>
      </c>
      <c r="I8607" s="1">
        <f t="shared" si="134"/>
        <v>10.899999999999977</v>
      </c>
      <c r="J8607" s="1">
        <f>Predictive_Maintenance_Data[[#This Row],[Torque '[Nm']]]*Predictive_Maintenance_Data[[#This Row],[Angular velocity '[rad/s']]]/1000</f>
        <v>5.6945450916764671</v>
      </c>
      <c r="K8607" s="2">
        <v>213</v>
      </c>
      <c r="L8607" s="2">
        <v>0</v>
      </c>
      <c r="M8607" s="2">
        <v>0</v>
      </c>
      <c r="N8607" s="2">
        <v>0</v>
      </c>
      <c r="O8607" s="2">
        <v>0</v>
      </c>
      <c r="P8607" s="2">
        <v>0</v>
      </c>
      <c r="Q8607" s="2">
        <v>0</v>
      </c>
      <c r="R8607"/>
      <c r="S8607"/>
    </row>
    <row r="8608" spans="1:19" x14ac:dyDescent="0.3">
      <c r="A8608">
        <v>8607</v>
      </c>
      <c r="B8608" t="s">
        <v>8623</v>
      </c>
      <c r="C8608" t="s">
        <v>15</v>
      </c>
      <c r="D8608" s="1">
        <v>297.5</v>
      </c>
      <c r="E8608" s="1">
        <v>308.39999999999998</v>
      </c>
      <c r="F8608" s="2">
        <v>1505</v>
      </c>
      <c r="G8608" s="1">
        <f>2*PI()*Predictive_Maintenance_Data[[#This Row],[Rotational speed '[rpm']]]/60</f>
        <v>157.60323145508795</v>
      </c>
      <c r="H8608" s="1">
        <v>37.200000000000003</v>
      </c>
      <c r="I8608" s="1">
        <f t="shared" si="134"/>
        <v>10.899999999999977</v>
      </c>
      <c r="J8608" s="1">
        <f>Predictive_Maintenance_Data[[#This Row],[Torque '[Nm']]]*Predictive_Maintenance_Data[[#This Row],[Angular velocity '[rad/s']]]/1000</f>
        <v>5.8628402101292725</v>
      </c>
      <c r="K8608" s="2">
        <v>215</v>
      </c>
      <c r="L8608" s="2">
        <v>0</v>
      </c>
      <c r="M8608" s="2">
        <v>0</v>
      </c>
      <c r="N8608" s="2">
        <v>0</v>
      </c>
      <c r="O8608" s="2">
        <v>0</v>
      </c>
      <c r="P8608" s="2">
        <v>0</v>
      </c>
      <c r="Q8608" s="2">
        <v>0</v>
      </c>
      <c r="R8608"/>
      <c r="S8608"/>
    </row>
    <row r="8609" spans="1:19" x14ac:dyDescent="0.3">
      <c r="A8609">
        <v>8608</v>
      </c>
      <c r="B8609" t="s">
        <v>8624</v>
      </c>
      <c r="C8609" t="s">
        <v>17</v>
      </c>
      <c r="D8609" s="1">
        <v>297.5</v>
      </c>
      <c r="E8609" s="1">
        <v>308.39999999999998</v>
      </c>
      <c r="F8609" s="2">
        <v>1433</v>
      </c>
      <c r="G8609" s="1">
        <f>2*PI()*Predictive_Maintenance_Data[[#This Row],[Rotational speed '[rpm']]]/60</f>
        <v>150.06340908647243</v>
      </c>
      <c r="H8609" s="1">
        <v>50</v>
      </c>
      <c r="I8609" s="1">
        <f t="shared" si="134"/>
        <v>10.899999999999977</v>
      </c>
      <c r="J8609" s="1">
        <f>Predictive_Maintenance_Data[[#This Row],[Torque '[Nm']]]*Predictive_Maintenance_Data[[#This Row],[Angular velocity '[rad/s']]]/1000</f>
        <v>7.5031704543236222</v>
      </c>
      <c r="K8609" s="2">
        <v>218</v>
      </c>
      <c r="L8609" s="2">
        <v>0</v>
      </c>
      <c r="M8609" s="2">
        <v>0</v>
      </c>
      <c r="N8609" s="2">
        <v>0</v>
      </c>
      <c r="O8609" s="2">
        <v>0</v>
      </c>
      <c r="P8609" s="2">
        <v>0</v>
      </c>
      <c r="Q8609" s="2">
        <v>0</v>
      </c>
      <c r="R8609"/>
      <c r="S8609"/>
    </row>
    <row r="8610" spans="1:19" x14ac:dyDescent="0.3">
      <c r="A8610">
        <v>8609</v>
      </c>
      <c r="B8610" t="s">
        <v>8625</v>
      </c>
      <c r="C8610" t="s">
        <v>17</v>
      </c>
      <c r="D8610" s="1">
        <v>297.39999999999998</v>
      </c>
      <c r="E8610" s="1">
        <v>308.39999999999998</v>
      </c>
      <c r="F8610" s="2">
        <v>1369</v>
      </c>
      <c r="G8610" s="1">
        <f>2*PI()*Predictive_Maintenance_Data[[#This Row],[Rotational speed '[rpm']]]/60</f>
        <v>143.36134475881423</v>
      </c>
      <c r="H8610" s="1">
        <v>50.6</v>
      </c>
      <c r="I8610" s="1">
        <f t="shared" si="134"/>
        <v>11</v>
      </c>
      <c r="J8610" s="1">
        <f>Predictive_Maintenance_Data[[#This Row],[Torque '[Nm']]]*Predictive_Maintenance_Data[[#This Row],[Angular velocity '[rad/s']]]/1000</f>
        <v>7.2540840447959996</v>
      </c>
      <c r="K8610" s="2">
        <v>220</v>
      </c>
      <c r="L8610" s="2">
        <v>1</v>
      </c>
      <c r="M8610" s="2">
        <v>0</v>
      </c>
      <c r="N8610" s="2">
        <v>0</v>
      </c>
      <c r="O8610" s="2">
        <v>0</v>
      </c>
      <c r="P8610" s="2">
        <v>1</v>
      </c>
      <c r="Q8610" s="2">
        <v>0</v>
      </c>
      <c r="R8610"/>
      <c r="S8610"/>
    </row>
    <row r="8611" spans="1:19" x14ac:dyDescent="0.3">
      <c r="A8611">
        <v>8610</v>
      </c>
      <c r="B8611" t="s">
        <v>8626</v>
      </c>
      <c r="C8611" t="s">
        <v>17</v>
      </c>
      <c r="D8611" s="1">
        <v>297.39999999999998</v>
      </c>
      <c r="E8611" s="1">
        <v>308.3</v>
      </c>
      <c r="F8611" s="2">
        <v>1475</v>
      </c>
      <c r="G8611" s="1">
        <f>2*PI()*Predictive_Maintenance_Data[[#This Row],[Rotational speed '[rpm']]]/60</f>
        <v>154.46163880149817</v>
      </c>
      <c r="H8611" s="1">
        <v>40.5</v>
      </c>
      <c r="I8611" s="1">
        <f t="shared" si="134"/>
        <v>10.900000000000034</v>
      </c>
      <c r="J8611" s="1">
        <f>Predictive_Maintenance_Data[[#This Row],[Torque '[Nm']]]*Predictive_Maintenance_Data[[#This Row],[Angular velocity '[rad/s']]]/1000</f>
        <v>6.255696371460675</v>
      </c>
      <c r="K8611" s="2">
        <v>222</v>
      </c>
      <c r="L8611" s="2">
        <v>1</v>
      </c>
      <c r="M8611" s="2">
        <v>1</v>
      </c>
      <c r="N8611" s="2">
        <v>0</v>
      </c>
      <c r="O8611" s="2">
        <v>0</v>
      </c>
      <c r="P8611" s="2">
        <v>0</v>
      </c>
      <c r="Q8611" s="2">
        <v>0</v>
      </c>
      <c r="R8611"/>
      <c r="S8611"/>
    </row>
    <row r="8612" spans="1:19" x14ac:dyDescent="0.3">
      <c r="A8612">
        <v>8611</v>
      </c>
      <c r="B8612" t="s">
        <v>8627</v>
      </c>
      <c r="C8612" t="s">
        <v>17</v>
      </c>
      <c r="D8612" s="1">
        <v>297.39999999999998</v>
      </c>
      <c r="E8612" s="1">
        <v>308.3</v>
      </c>
      <c r="F8612" s="2">
        <v>1561</v>
      </c>
      <c r="G8612" s="1">
        <f>2*PI()*Predictive_Maintenance_Data[[#This Row],[Rotational speed '[rpm']]]/60</f>
        <v>163.4675377417889</v>
      </c>
      <c r="H8612" s="1">
        <v>38.299999999999997</v>
      </c>
      <c r="I8612" s="1">
        <f t="shared" si="134"/>
        <v>10.900000000000034</v>
      </c>
      <c r="J8612" s="1">
        <f>Predictive_Maintenance_Data[[#This Row],[Torque '[Nm']]]*Predictive_Maintenance_Data[[#This Row],[Angular velocity '[rad/s']]]/1000</f>
        <v>6.2608066955105137</v>
      </c>
      <c r="K8612" s="2">
        <v>0</v>
      </c>
      <c r="L8612" s="2">
        <v>0</v>
      </c>
      <c r="M8612" s="2">
        <v>0</v>
      </c>
      <c r="N8612" s="2">
        <v>0</v>
      </c>
      <c r="O8612" s="2">
        <v>0</v>
      </c>
      <c r="P8612" s="2">
        <v>0</v>
      </c>
      <c r="Q8612" s="2">
        <v>0</v>
      </c>
      <c r="R8612"/>
      <c r="S8612"/>
    </row>
    <row r="8613" spans="1:19" x14ac:dyDescent="0.3">
      <c r="A8613">
        <v>8612</v>
      </c>
      <c r="B8613" t="s">
        <v>8628</v>
      </c>
      <c r="C8613" t="s">
        <v>17</v>
      </c>
      <c r="D8613" s="1">
        <v>297.39999999999998</v>
      </c>
      <c r="E8613" s="1">
        <v>308.3</v>
      </c>
      <c r="F8613" s="2">
        <v>1472</v>
      </c>
      <c r="G8613" s="1">
        <f>2*PI()*Predictive_Maintenance_Data[[#This Row],[Rotational speed '[rpm']]]/60</f>
        <v>154.14747953613917</v>
      </c>
      <c r="H8613" s="1">
        <v>45.5</v>
      </c>
      <c r="I8613" s="1">
        <f t="shared" si="134"/>
        <v>10.900000000000034</v>
      </c>
      <c r="J8613" s="1">
        <f>Predictive_Maintenance_Data[[#This Row],[Torque '[Nm']]]*Predictive_Maintenance_Data[[#This Row],[Angular velocity '[rad/s']]]/1000</f>
        <v>7.0137103188943319</v>
      </c>
      <c r="K8613" s="2">
        <v>2</v>
      </c>
      <c r="L8613" s="2">
        <v>0</v>
      </c>
      <c r="M8613" s="2">
        <v>0</v>
      </c>
      <c r="N8613" s="2">
        <v>0</v>
      </c>
      <c r="O8613" s="2">
        <v>0</v>
      </c>
      <c r="P8613" s="2">
        <v>0</v>
      </c>
      <c r="Q8613" s="2">
        <v>0</v>
      </c>
      <c r="R8613"/>
      <c r="S8613"/>
    </row>
    <row r="8614" spans="1:19" x14ac:dyDescent="0.3">
      <c r="A8614">
        <v>8613</v>
      </c>
      <c r="B8614" t="s">
        <v>8629</v>
      </c>
      <c r="C8614" t="s">
        <v>17</v>
      </c>
      <c r="D8614" s="1">
        <v>297.5</v>
      </c>
      <c r="E8614" s="1">
        <v>308.39999999999998</v>
      </c>
      <c r="F8614" s="2">
        <v>1441</v>
      </c>
      <c r="G8614" s="1">
        <f>2*PI()*Predictive_Maintenance_Data[[#This Row],[Rotational speed '[rpm']]]/60</f>
        <v>150.90116712742974</v>
      </c>
      <c r="H8614" s="1">
        <v>44.5</v>
      </c>
      <c r="I8614" s="1">
        <f t="shared" si="134"/>
        <v>10.899999999999977</v>
      </c>
      <c r="J8614" s="1">
        <f>Predictive_Maintenance_Data[[#This Row],[Torque '[Nm']]]*Predictive_Maintenance_Data[[#This Row],[Angular velocity '[rad/s']]]/1000</f>
        <v>6.7151019371706235</v>
      </c>
      <c r="K8614" s="2">
        <v>4</v>
      </c>
      <c r="L8614" s="2">
        <v>0</v>
      </c>
      <c r="M8614" s="2">
        <v>0</v>
      </c>
      <c r="N8614" s="2">
        <v>0</v>
      </c>
      <c r="O8614" s="2">
        <v>0</v>
      </c>
      <c r="P8614" s="2">
        <v>0</v>
      </c>
      <c r="Q8614" s="2">
        <v>0</v>
      </c>
      <c r="R8614"/>
      <c r="S8614"/>
    </row>
    <row r="8615" spans="1:19" x14ac:dyDescent="0.3">
      <c r="A8615">
        <v>8614</v>
      </c>
      <c r="B8615" t="s">
        <v>8630</v>
      </c>
      <c r="C8615" t="s">
        <v>15</v>
      </c>
      <c r="D8615" s="1">
        <v>297.5</v>
      </c>
      <c r="E8615" s="1">
        <v>308.5</v>
      </c>
      <c r="F8615" s="2">
        <v>1401</v>
      </c>
      <c r="G8615" s="1">
        <f>2*PI()*Predictive_Maintenance_Data[[#This Row],[Rotational speed '[rpm']]]/60</f>
        <v>146.71237692264333</v>
      </c>
      <c r="H8615" s="1">
        <v>50.5</v>
      </c>
      <c r="I8615" s="1">
        <f t="shared" si="134"/>
        <v>11</v>
      </c>
      <c r="J8615" s="1">
        <f>Predictive_Maintenance_Data[[#This Row],[Torque '[Nm']]]*Predictive_Maintenance_Data[[#This Row],[Angular velocity '[rad/s']]]/1000</f>
        <v>7.4089750345934879</v>
      </c>
      <c r="K8615" s="2">
        <v>6</v>
      </c>
      <c r="L8615" s="2">
        <v>0</v>
      </c>
      <c r="M8615" s="2">
        <v>0</v>
      </c>
      <c r="N8615" s="2">
        <v>0</v>
      </c>
      <c r="O8615" s="2">
        <v>0</v>
      </c>
      <c r="P8615" s="2">
        <v>0</v>
      </c>
      <c r="Q8615" s="2">
        <v>0</v>
      </c>
      <c r="R8615"/>
      <c r="S8615"/>
    </row>
    <row r="8616" spans="1:19" x14ac:dyDescent="0.3">
      <c r="A8616">
        <v>8615</v>
      </c>
      <c r="B8616" t="s">
        <v>8631</v>
      </c>
      <c r="C8616" t="s">
        <v>17</v>
      </c>
      <c r="D8616" s="1">
        <v>297.5</v>
      </c>
      <c r="E8616" s="1">
        <v>308.5</v>
      </c>
      <c r="F8616" s="2">
        <v>1691</v>
      </c>
      <c r="G8616" s="1">
        <f>2*PI()*Predictive_Maintenance_Data[[#This Row],[Rotational speed '[rpm']]]/60</f>
        <v>177.08110590734469</v>
      </c>
      <c r="H8616" s="1">
        <v>33.1</v>
      </c>
      <c r="I8616" s="1">
        <f t="shared" si="134"/>
        <v>11</v>
      </c>
      <c r="J8616" s="1">
        <f>Predictive_Maintenance_Data[[#This Row],[Torque '[Nm']]]*Predictive_Maintenance_Data[[#This Row],[Angular velocity '[rad/s']]]/1000</f>
        <v>5.86138460553311</v>
      </c>
      <c r="K8616" s="2">
        <v>9</v>
      </c>
      <c r="L8616" s="2">
        <v>0</v>
      </c>
      <c r="M8616" s="2">
        <v>0</v>
      </c>
      <c r="N8616" s="2">
        <v>0</v>
      </c>
      <c r="O8616" s="2">
        <v>0</v>
      </c>
      <c r="P8616" s="2">
        <v>0</v>
      </c>
      <c r="Q8616" s="2">
        <v>0</v>
      </c>
      <c r="R8616"/>
      <c r="S8616"/>
    </row>
    <row r="8617" spans="1:19" x14ac:dyDescent="0.3">
      <c r="A8617">
        <v>8616</v>
      </c>
      <c r="B8617" t="s">
        <v>8632</v>
      </c>
      <c r="C8617" t="s">
        <v>17</v>
      </c>
      <c r="D8617" s="1">
        <v>297.60000000000002</v>
      </c>
      <c r="E8617" s="1">
        <v>308.60000000000002</v>
      </c>
      <c r="F8617" s="2">
        <v>1382</v>
      </c>
      <c r="G8617" s="1">
        <f>2*PI()*Predictive_Maintenance_Data[[#This Row],[Rotational speed '[rpm']]]/60</f>
        <v>144.7227015753698</v>
      </c>
      <c r="H8617" s="1">
        <v>47.1</v>
      </c>
      <c r="I8617" s="1">
        <f t="shared" si="134"/>
        <v>11</v>
      </c>
      <c r="J8617" s="1">
        <f>Predictive_Maintenance_Data[[#This Row],[Torque '[Nm']]]*Predictive_Maintenance_Data[[#This Row],[Angular velocity '[rad/s']]]/1000</f>
        <v>6.816439244199918</v>
      </c>
      <c r="K8617" s="2">
        <v>11</v>
      </c>
      <c r="L8617" s="2">
        <v>0</v>
      </c>
      <c r="M8617" s="2">
        <v>0</v>
      </c>
      <c r="N8617" s="2">
        <v>0</v>
      </c>
      <c r="O8617" s="2">
        <v>0</v>
      </c>
      <c r="P8617" s="2">
        <v>0</v>
      </c>
      <c r="Q8617" s="2">
        <v>0</v>
      </c>
      <c r="R8617"/>
      <c r="S8617"/>
    </row>
    <row r="8618" spans="1:19" x14ac:dyDescent="0.3">
      <c r="A8618">
        <v>8617</v>
      </c>
      <c r="B8618" t="s">
        <v>8633</v>
      </c>
      <c r="C8618" t="s">
        <v>17</v>
      </c>
      <c r="D8618" s="1">
        <v>297.60000000000002</v>
      </c>
      <c r="E8618" s="1">
        <v>308.60000000000002</v>
      </c>
      <c r="F8618" s="2">
        <v>1355</v>
      </c>
      <c r="G8618" s="1">
        <f>2*PI()*Predictive_Maintenance_Data[[#This Row],[Rotational speed '[rpm']]]/60</f>
        <v>141.89526818713901</v>
      </c>
      <c r="H8618" s="1">
        <v>46.4</v>
      </c>
      <c r="I8618" s="1">
        <f t="shared" si="134"/>
        <v>11</v>
      </c>
      <c r="J8618" s="1">
        <f>Predictive_Maintenance_Data[[#This Row],[Torque '[Nm']]]*Predictive_Maintenance_Data[[#This Row],[Angular velocity '[rad/s']]]/1000</f>
        <v>6.5839404438832494</v>
      </c>
      <c r="K8618" s="2">
        <v>13</v>
      </c>
      <c r="L8618" s="2">
        <v>0</v>
      </c>
      <c r="M8618" s="2">
        <v>0</v>
      </c>
      <c r="N8618" s="2">
        <v>0</v>
      </c>
      <c r="O8618" s="2">
        <v>0</v>
      </c>
      <c r="P8618" s="2">
        <v>0</v>
      </c>
      <c r="Q8618" s="2">
        <v>0</v>
      </c>
      <c r="R8618"/>
      <c r="S8618"/>
    </row>
    <row r="8619" spans="1:19" x14ac:dyDescent="0.3">
      <c r="A8619">
        <v>8618</v>
      </c>
      <c r="B8619" t="s">
        <v>8634</v>
      </c>
      <c r="C8619" t="s">
        <v>17</v>
      </c>
      <c r="D8619" s="1">
        <v>297.60000000000002</v>
      </c>
      <c r="E8619" s="1">
        <v>308.60000000000002</v>
      </c>
      <c r="F8619" s="2">
        <v>1529</v>
      </c>
      <c r="G8619" s="1">
        <f>2*PI()*Predictive_Maintenance_Data[[#This Row],[Rotational speed '[rpm']]]/60</f>
        <v>160.1165055779598</v>
      </c>
      <c r="H8619" s="1">
        <v>45.3</v>
      </c>
      <c r="I8619" s="1">
        <f t="shared" si="134"/>
        <v>11</v>
      </c>
      <c r="J8619" s="1">
        <f>Predictive_Maintenance_Data[[#This Row],[Torque '[Nm']]]*Predictive_Maintenance_Data[[#This Row],[Angular velocity '[rad/s']]]/1000</f>
        <v>7.2532777026815785</v>
      </c>
      <c r="K8619" s="2">
        <v>15</v>
      </c>
      <c r="L8619" s="2">
        <v>0</v>
      </c>
      <c r="M8619" s="2">
        <v>0</v>
      </c>
      <c r="N8619" s="2">
        <v>0</v>
      </c>
      <c r="O8619" s="2">
        <v>0</v>
      </c>
      <c r="P8619" s="2">
        <v>0</v>
      </c>
      <c r="Q8619" s="2">
        <v>0</v>
      </c>
      <c r="R8619"/>
      <c r="S8619"/>
    </row>
    <row r="8620" spans="1:19" x14ac:dyDescent="0.3">
      <c r="A8620">
        <v>8619</v>
      </c>
      <c r="B8620" t="s">
        <v>8635</v>
      </c>
      <c r="C8620" t="s">
        <v>17</v>
      </c>
      <c r="D8620" s="1">
        <v>297.7</v>
      </c>
      <c r="E8620" s="1">
        <v>308.7</v>
      </c>
      <c r="F8620" s="2">
        <v>1829</v>
      </c>
      <c r="G8620" s="1">
        <f>2*PI()*Predictive_Maintenance_Data[[#This Row],[Rotational speed '[rpm']]]/60</f>
        <v>191.53243211385774</v>
      </c>
      <c r="H8620" s="1">
        <v>24.9</v>
      </c>
      <c r="I8620" s="1">
        <f t="shared" si="134"/>
        <v>11</v>
      </c>
      <c r="J8620" s="1">
        <f>Predictive_Maintenance_Data[[#This Row],[Torque '[Nm']]]*Predictive_Maintenance_Data[[#This Row],[Angular velocity '[rad/s']]]/1000</f>
        <v>4.7691575596350573</v>
      </c>
      <c r="K8620" s="2">
        <v>17</v>
      </c>
      <c r="L8620" s="2">
        <v>0</v>
      </c>
      <c r="M8620" s="2">
        <v>0</v>
      </c>
      <c r="N8620" s="2">
        <v>0</v>
      </c>
      <c r="O8620" s="2">
        <v>0</v>
      </c>
      <c r="P8620" s="2">
        <v>0</v>
      </c>
      <c r="Q8620" s="2">
        <v>0</v>
      </c>
      <c r="R8620"/>
      <c r="S8620"/>
    </row>
    <row r="8621" spans="1:19" x14ac:dyDescent="0.3">
      <c r="A8621">
        <v>8620</v>
      </c>
      <c r="B8621" t="s">
        <v>8636</v>
      </c>
      <c r="C8621" t="s">
        <v>27</v>
      </c>
      <c r="D8621" s="1">
        <v>297.60000000000002</v>
      </c>
      <c r="E8621" s="1">
        <v>308.60000000000002</v>
      </c>
      <c r="F8621" s="2">
        <v>1480</v>
      </c>
      <c r="G8621" s="1">
        <f>2*PI()*Predictive_Maintenance_Data[[#This Row],[Rotational speed '[rpm']]]/60</f>
        <v>154.98523757709646</v>
      </c>
      <c r="H8621" s="1">
        <v>39.799999999999997</v>
      </c>
      <c r="I8621" s="1">
        <f t="shared" si="134"/>
        <v>11</v>
      </c>
      <c r="J8621" s="1">
        <f>Predictive_Maintenance_Data[[#This Row],[Torque '[Nm']]]*Predictive_Maintenance_Data[[#This Row],[Angular velocity '[rad/s']]]/1000</f>
        <v>6.1684124555684381</v>
      </c>
      <c r="K8621" s="2">
        <v>19</v>
      </c>
      <c r="L8621" s="2">
        <v>0</v>
      </c>
      <c r="M8621" s="2">
        <v>0</v>
      </c>
      <c r="N8621" s="2">
        <v>0</v>
      </c>
      <c r="O8621" s="2">
        <v>0</v>
      </c>
      <c r="P8621" s="2">
        <v>0</v>
      </c>
      <c r="Q8621" s="2">
        <v>0</v>
      </c>
      <c r="R8621"/>
      <c r="S8621"/>
    </row>
    <row r="8622" spans="1:19" x14ac:dyDescent="0.3">
      <c r="A8622">
        <v>8621</v>
      </c>
      <c r="B8622" t="s">
        <v>8637</v>
      </c>
      <c r="C8622" t="s">
        <v>17</v>
      </c>
      <c r="D8622" s="1">
        <v>297.60000000000002</v>
      </c>
      <c r="E8622" s="1">
        <v>308.5</v>
      </c>
      <c r="F8622" s="2">
        <v>1475</v>
      </c>
      <c r="G8622" s="1">
        <f>2*PI()*Predictive_Maintenance_Data[[#This Row],[Rotational speed '[rpm']]]/60</f>
        <v>154.46163880149817</v>
      </c>
      <c r="H8622" s="1">
        <v>42.4</v>
      </c>
      <c r="I8622" s="1">
        <f t="shared" si="134"/>
        <v>10.899999999999977</v>
      </c>
      <c r="J8622" s="1">
        <f>Predictive_Maintenance_Data[[#This Row],[Torque '[Nm']]]*Predictive_Maintenance_Data[[#This Row],[Angular velocity '[rad/s']]]/1000</f>
        <v>6.5491734851835215</v>
      </c>
      <c r="K8622" s="2">
        <v>24</v>
      </c>
      <c r="L8622" s="2">
        <v>0</v>
      </c>
      <c r="M8622" s="2">
        <v>0</v>
      </c>
      <c r="N8622" s="2">
        <v>0</v>
      </c>
      <c r="O8622" s="2">
        <v>0</v>
      </c>
      <c r="P8622" s="2">
        <v>0</v>
      </c>
      <c r="Q8622" s="2">
        <v>0</v>
      </c>
      <c r="R8622"/>
      <c r="S8622"/>
    </row>
    <row r="8623" spans="1:19" x14ac:dyDescent="0.3">
      <c r="A8623">
        <v>8622</v>
      </c>
      <c r="B8623" t="s">
        <v>8638</v>
      </c>
      <c r="C8623" t="s">
        <v>15</v>
      </c>
      <c r="D8623" s="1">
        <v>297.60000000000002</v>
      </c>
      <c r="E8623" s="1">
        <v>308.5</v>
      </c>
      <c r="F8623" s="2">
        <v>1431</v>
      </c>
      <c r="G8623" s="1">
        <f>2*PI()*Predictive_Maintenance_Data[[#This Row],[Rotational speed '[rpm']]]/60</f>
        <v>149.85396957623314</v>
      </c>
      <c r="H8623" s="1">
        <v>52.6</v>
      </c>
      <c r="I8623" s="1">
        <f t="shared" si="134"/>
        <v>10.899999999999977</v>
      </c>
      <c r="J8623" s="1">
        <f>Predictive_Maintenance_Data[[#This Row],[Torque '[Nm']]]*Predictive_Maintenance_Data[[#This Row],[Angular velocity '[rad/s']]]/1000</f>
        <v>7.8823187997098634</v>
      </c>
      <c r="K8623" s="2">
        <v>26</v>
      </c>
      <c r="L8623" s="2">
        <v>0</v>
      </c>
      <c r="M8623" s="2">
        <v>0</v>
      </c>
      <c r="N8623" s="2">
        <v>0</v>
      </c>
      <c r="O8623" s="2">
        <v>0</v>
      </c>
      <c r="P8623" s="2">
        <v>0</v>
      </c>
      <c r="Q8623" s="2">
        <v>0</v>
      </c>
      <c r="R8623"/>
      <c r="S8623"/>
    </row>
    <row r="8624" spans="1:19" x14ac:dyDescent="0.3">
      <c r="A8624">
        <v>8623</v>
      </c>
      <c r="B8624" t="s">
        <v>8639</v>
      </c>
      <c r="C8624" t="s">
        <v>17</v>
      </c>
      <c r="D8624" s="1">
        <v>297.5</v>
      </c>
      <c r="E8624" s="1">
        <v>308.3</v>
      </c>
      <c r="F8624" s="2">
        <v>1437</v>
      </c>
      <c r="G8624" s="1">
        <f>2*PI()*Predictive_Maintenance_Data[[#This Row],[Rotational speed '[rpm']]]/60</f>
        <v>150.4822881069511</v>
      </c>
      <c r="H8624" s="1">
        <v>42.3</v>
      </c>
      <c r="I8624" s="1">
        <f t="shared" si="134"/>
        <v>10.800000000000011</v>
      </c>
      <c r="J8624" s="1">
        <f>Predictive_Maintenance_Data[[#This Row],[Torque '[Nm']]]*Predictive_Maintenance_Data[[#This Row],[Angular velocity '[rad/s']]]/1000</f>
        <v>6.365400786924031</v>
      </c>
      <c r="K8624" s="2">
        <v>29</v>
      </c>
      <c r="L8624" s="2">
        <v>0</v>
      </c>
      <c r="M8624" s="2">
        <v>0</v>
      </c>
      <c r="N8624" s="2">
        <v>0</v>
      </c>
      <c r="O8624" s="2">
        <v>0</v>
      </c>
      <c r="P8624" s="2">
        <v>0</v>
      </c>
      <c r="Q8624" s="2">
        <v>0</v>
      </c>
      <c r="R8624"/>
      <c r="S8624"/>
    </row>
    <row r="8625" spans="1:19" x14ac:dyDescent="0.3">
      <c r="A8625">
        <v>8624</v>
      </c>
      <c r="B8625" t="s">
        <v>8640</v>
      </c>
      <c r="C8625" t="s">
        <v>15</v>
      </c>
      <c r="D8625" s="1">
        <v>297.5</v>
      </c>
      <c r="E8625" s="1">
        <v>308.3</v>
      </c>
      <c r="F8625" s="2">
        <v>1476</v>
      </c>
      <c r="G8625" s="1">
        <f>2*PI()*Predictive_Maintenance_Data[[#This Row],[Rotational speed '[rpm']]]/60</f>
        <v>154.56635855661781</v>
      </c>
      <c r="H8625" s="1">
        <v>45.6</v>
      </c>
      <c r="I8625" s="1">
        <f t="shared" si="134"/>
        <v>10.800000000000011</v>
      </c>
      <c r="J8625" s="1">
        <f>Predictive_Maintenance_Data[[#This Row],[Torque '[Nm']]]*Predictive_Maintenance_Data[[#This Row],[Angular velocity '[rad/s']]]/1000</f>
        <v>7.0482259501817728</v>
      </c>
      <c r="K8625" s="2">
        <v>31</v>
      </c>
      <c r="L8625" s="2">
        <v>0</v>
      </c>
      <c r="M8625" s="2">
        <v>0</v>
      </c>
      <c r="N8625" s="2">
        <v>0</v>
      </c>
      <c r="O8625" s="2">
        <v>0</v>
      </c>
      <c r="P8625" s="2">
        <v>0</v>
      </c>
      <c r="Q8625" s="2">
        <v>0</v>
      </c>
      <c r="R8625"/>
      <c r="S8625"/>
    </row>
    <row r="8626" spans="1:19" x14ac:dyDescent="0.3">
      <c r="A8626">
        <v>8625</v>
      </c>
      <c r="B8626" t="s">
        <v>8641</v>
      </c>
      <c r="C8626" t="s">
        <v>27</v>
      </c>
      <c r="D8626" s="1">
        <v>297.5</v>
      </c>
      <c r="E8626" s="1">
        <v>308.39999999999998</v>
      </c>
      <c r="F8626" s="2">
        <v>1490</v>
      </c>
      <c r="G8626" s="1">
        <f>2*PI()*Predictive_Maintenance_Data[[#This Row],[Rotational speed '[rpm']]]/60</f>
        <v>156.03243512829306</v>
      </c>
      <c r="H8626" s="1">
        <v>39.700000000000003</v>
      </c>
      <c r="I8626" s="1">
        <f t="shared" si="134"/>
        <v>10.899999999999977</v>
      </c>
      <c r="J8626" s="1">
        <f>Predictive_Maintenance_Data[[#This Row],[Torque '[Nm']]]*Predictive_Maintenance_Data[[#This Row],[Angular velocity '[rad/s']]]/1000</f>
        <v>6.1944876745932351</v>
      </c>
      <c r="K8626" s="2">
        <v>34</v>
      </c>
      <c r="L8626" s="2">
        <v>0</v>
      </c>
      <c r="M8626" s="2">
        <v>0</v>
      </c>
      <c r="N8626" s="2">
        <v>0</v>
      </c>
      <c r="O8626" s="2">
        <v>0</v>
      </c>
      <c r="P8626" s="2">
        <v>0</v>
      </c>
      <c r="Q8626" s="2">
        <v>0</v>
      </c>
      <c r="R8626"/>
      <c r="S8626"/>
    </row>
    <row r="8627" spans="1:19" x14ac:dyDescent="0.3">
      <c r="A8627">
        <v>8626</v>
      </c>
      <c r="B8627" t="s">
        <v>8642</v>
      </c>
      <c r="C8627" t="s">
        <v>17</v>
      </c>
      <c r="D8627" s="1">
        <v>297.39999999999998</v>
      </c>
      <c r="E8627" s="1">
        <v>308.3</v>
      </c>
      <c r="F8627" s="2">
        <v>1632</v>
      </c>
      <c r="G8627" s="1">
        <f>2*PI()*Predictive_Maintenance_Data[[#This Row],[Rotational speed '[rpm']]]/60</f>
        <v>170.90264035528475</v>
      </c>
      <c r="H8627" s="1">
        <v>33.5</v>
      </c>
      <c r="I8627" s="1">
        <f t="shared" si="134"/>
        <v>10.900000000000034</v>
      </c>
      <c r="J8627" s="1">
        <f>Predictive_Maintenance_Data[[#This Row],[Torque '[Nm']]]*Predictive_Maintenance_Data[[#This Row],[Angular velocity '[rad/s']]]/1000</f>
        <v>5.7252384519020385</v>
      </c>
      <c r="K8627" s="2">
        <v>39</v>
      </c>
      <c r="L8627" s="2">
        <v>0</v>
      </c>
      <c r="M8627" s="2">
        <v>0</v>
      </c>
      <c r="N8627" s="2">
        <v>0</v>
      </c>
      <c r="O8627" s="2">
        <v>0</v>
      </c>
      <c r="P8627" s="2">
        <v>0</v>
      </c>
      <c r="Q8627" s="2">
        <v>0</v>
      </c>
      <c r="R8627"/>
      <c r="S8627"/>
    </row>
    <row r="8628" spans="1:19" x14ac:dyDescent="0.3">
      <c r="A8628">
        <v>8627</v>
      </c>
      <c r="B8628" t="s">
        <v>8643</v>
      </c>
      <c r="C8628" t="s">
        <v>17</v>
      </c>
      <c r="D8628" s="1">
        <v>297.39999999999998</v>
      </c>
      <c r="E8628" s="1">
        <v>308.2</v>
      </c>
      <c r="F8628" s="2">
        <v>1402</v>
      </c>
      <c r="G8628" s="1">
        <f>2*PI()*Predictive_Maintenance_Data[[#This Row],[Rotational speed '[rpm']]]/60</f>
        <v>146.817096677763</v>
      </c>
      <c r="H8628" s="1">
        <v>49.7</v>
      </c>
      <c r="I8628" s="1">
        <f t="shared" si="134"/>
        <v>10.800000000000011</v>
      </c>
      <c r="J8628" s="1">
        <f>Predictive_Maintenance_Data[[#This Row],[Torque '[Nm']]]*Predictive_Maintenance_Data[[#This Row],[Angular velocity '[rad/s']]]/1000</f>
        <v>7.2968097048848222</v>
      </c>
      <c r="K8628" s="2">
        <v>41</v>
      </c>
      <c r="L8628" s="2">
        <v>0</v>
      </c>
      <c r="M8628" s="2">
        <v>0</v>
      </c>
      <c r="N8628" s="2">
        <v>0</v>
      </c>
      <c r="O8628" s="2">
        <v>0</v>
      </c>
      <c r="P8628" s="2">
        <v>0</v>
      </c>
      <c r="Q8628" s="2">
        <v>0</v>
      </c>
      <c r="R8628"/>
      <c r="S8628"/>
    </row>
    <row r="8629" spans="1:19" x14ac:dyDescent="0.3">
      <c r="A8629">
        <v>8628</v>
      </c>
      <c r="B8629" t="s">
        <v>8644</v>
      </c>
      <c r="C8629" t="s">
        <v>17</v>
      </c>
      <c r="D8629" s="1">
        <v>297.39999999999998</v>
      </c>
      <c r="E8629" s="1">
        <v>308.3</v>
      </c>
      <c r="F8629" s="2">
        <v>1347</v>
      </c>
      <c r="G8629" s="1">
        <f>2*PI()*Predictive_Maintenance_Data[[#This Row],[Rotational speed '[rpm']]]/60</f>
        <v>141.05751014618173</v>
      </c>
      <c r="H8629" s="1">
        <v>45.8</v>
      </c>
      <c r="I8629" s="1">
        <f t="shared" si="134"/>
        <v>10.900000000000034</v>
      </c>
      <c r="J8629" s="1">
        <f>Predictive_Maintenance_Data[[#This Row],[Torque '[Nm']]]*Predictive_Maintenance_Data[[#This Row],[Angular velocity '[rad/s']]]/1000</f>
        <v>6.460433964695123</v>
      </c>
      <c r="K8629" s="2">
        <v>43</v>
      </c>
      <c r="L8629" s="2">
        <v>0</v>
      </c>
      <c r="M8629" s="2">
        <v>0</v>
      </c>
      <c r="N8629" s="2">
        <v>0</v>
      </c>
      <c r="O8629" s="2">
        <v>0</v>
      </c>
      <c r="P8629" s="2">
        <v>0</v>
      </c>
      <c r="Q8629" s="2">
        <v>0</v>
      </c>
      <c r="R8629"/>
      <c r="S8629"/>
    </row>
    <row r="8630" spans="1:19" x14ac:dyDescent="0.3">
      <c r="A8630">
        <v>8629</v>
      </c>
      <c r="B8630" t="s">
        <v>8645</v>
      </c>
      <c r="C8630" t="s">
        <v>17</v>
      </c>
      <c r="D8630" s="1">
        <v>297.5</v>
      </c>
      <c r="E8630" s="1">
        <v>308.39999999999998</v>
      </c>
      <c r="F8630" s="2">
        <v>1747</v>
      </c>
      <c r="G8630" s="1">
        <f>2*PI()*Predictive_Maintenance_Data[[#This Row],[Rotational speed '[rpm']]]/60</f>
        <v>182.94541219404562</v>
      </c>
      <c r="H8630" s="1">
        <v>31</v>
      </c>
      <c r="I8630" s="1">
        <f t="shared" si="134"/>
        <v>10.899999999999977</v>
      </c>
      <c r="J8630" s="1">
        <f>Predictive_Maintenance_Data[[#This Row],[Torque '[Nm']]]*Predictive_Maintenance_Data[[#This Row],[Angular velocity '[rad/s']]]/1000</f>
        <v>5.6713077780154144</v>
      </c>
      <c r="K8630" s="2">
        <v>45</v>
      </c>
      <c r="L8630" s="2">
        <v>0</v>
      </c>
      <c r="M8630" s="2">
        <v>0</v>
      </c>
      <c r="N8630" s="2">
        <v>0</v>
      </c>
      <c r="O8630" s="2">
        <v>0</v>
      </c>
      <c r="P8630" s="2">
        <v>0</v>
      </c>
      <c r="Q8630" s="2">
        <v>0</v>
      </c>
      <c r="R8630"/>
      <c r="S8630"/>
    </row>
    <row r="8631" spans="1:19" x14ac:dyDescent="0.3">
      <c r="A8631">
        <v>8630</v>
      </c>
      <c r="B8631" t="s">
        <v>8646</v>
      </c>
      <c r="C8631" t="s">
        <v>27</v>
      </c>
      <c r="D8631" s="1">
        <v>297.5</v>
      </c>
      <c r="E8631" s="1">
        <v>308.5</v>
      </c>
      <c r="F8631" s="2">
        <v>1557</v>
      </c>
      <c r="G8631" s="1">
        <f>2*PI()*Predictive_Maintenance_Data[[#This Row],[Rotational speed '[rpm']]]/60</f>
        <v>163.04865872131026</v>
      </c>
      <c r="H8631" s="1">
        <v>39.1</v>
      </c>
      <c r="I8631" s="1">
        <f t="shared" si="134"/>
        <v>11</v>
      </c>
      <c r="J8631" s="1">
        <f>Predictive_Maintenance_Data[[#This Row],[Torque '[Nm']]]*Predictive_Maintenance_Data[[#This Row],[Angular velocity '[rad/s']]]/1000</f>
        <v>6.3752025560032317</v>
      </c>
      <c r="K8631" s="2">
        <v>47</v>
      </c>
      <c r="L8631" s="2">
        <v>0</v>
      </c>
      <c r="M8631" s="2">
        <v>0</v>
      </c>
      <c r="N8631" s="2">
        <v>0</v>
      </c>
      <c r="O8631" s="2">
        <v>0</v>
      </c>
      <c r="P8631" s="2">
        <v>0</v>
      </c>
      <c r="Q8631" s="2">
        <v>0</v>
      </c>
      <c r="R8631"/>
      <c r="S8631"/>
    </row>
    <row r="8632" spans="1:19" x14ac:dyDescent="0.3">
      <c r="A8632">
        <v>8631</v>
      </c>
      <c r="B8632" t="s">
        <v>8647</v>
      </c>
      <c r="C8632" t="s">
        <v>17</v>
      </c>
      <c r="D8632" s="1">
        <v>297.39999999999998</v>
      </c>
      <c r="E8632" s="1">
        <v>308.39999999999998</v>
      </c>
      <c r="F8632" s="2">
        <v>1371</v>
      </c>
      <c r="G8632" s="1">
        <f>2*PI()*Predictive_Maintenance_Data[[#This Row],[Rotational speed '[rpm']]]/60</f>
        <v>143.57078426905355</v>
      </c>
      <c r="H8632" s="1">
        <v>57.4</v>
      </c>
      <c r="I8632" s="1">
        <f t="shared" si="134"/>
        <v>11</v>
      </c>
      <c r="J8632" s="1">
        <f>Predictive_Maintenance_Data[[#This Row],[Torque '[Nm']]]*Predictive_Maintenance_Data[[#This Row],[Angular velocity '[rad/s']]]/1000</f>
        <v>8.2409630170436738</v>
      </c>
      <c r="K8632" s="2">
        <v>52</v>
      </c>
      <c r="L8632" s="2">
        <v>0</v>
      </c>
      <c r="M8632" s="2">
        <v>0</v>
      </c>
      <c r="N8632" s="2">
        <v>0</v>
      </c>
      <c r="O8632" s="2">
        <v>0</v>
      </c>
      <c r="P8632" s="2">
        <v>0</v>
      </c>
      <c r="Q8632" s="2">
        <v>0</v>
      </c>
      <c r="R8632"/>
      <c r="S8632"/>
    </row>
    <row r="8633" spans="1:19" x14ac:dyDescent="0.3">
      <c r="A8633">
        <v>8632</v>
      </c>
      <c r="B8633" t="s">
        <v>8648</v>
      </c>
      <c r="C8633" t="s">
        <v>27</v>
      </c>
      <c r="D8633" s="1">
        <v>297.3</v>
      </c>
      <c r="E8633" s="1">
        <v>308.3</v>
      </c>
      <c r="F8633" s="2">
        <v>1506</v>
      </c>
      <c r="G8633" s="1">
        <f>2*PI()*Predictive_Maintenance_Data[[#This Row],[Rotational speed '[rpm']]]/60</f>
        <v>157.70795121020763</v>
      </c>
      <c r="H8633" s="1">
        <v>37</v>
      </c>
      <c r="I8633" s="1">
        <f t="shared" si="134"/>
        <v>11</v>
      </c>
      <c r="J8633" s="1">
        <f>Predictive_Maintenance_Data[[#This Row],[Torque '[Nm']]]*Predictive_Maintenance_Data[[#This Row],[Angular velocity '[rad/s']]]/1000</f>
        <v>5.8351941947776824</v>
      </c>
      <c r="K8633" s="2">
        <v>54</v>
      </c>
      <c r="L8633" s="2">
        <v>0</v>
      </c>
      <c r="M8633" s="2">
        <v>0</v>
      </c>
      <c r="N8633" s="2">
        <v>0</v>
      </c>
      <c r="O8633" s="2">
        <v>0</v>
      </c>
      <c r="P8633" s="2">
        <v>0</v>
      </c>
      <c r="Q8633" s="2">
        <v>0</v>
      </c>
      <c r="R8633"/>
      <c r="S8633"/>
    </row>
    <row r="8634" spans="1:19" x14ac:dyDescent="0.3">
      <c r="A8634">
        <v>8633</v>
      </c>
      <c r="B8634" t="s">
        <v>8649</v>
      </c>
      <c r="C8634" t="s">
        <v>17</v>
      </c>
      <c r="D8634" s="1">
        <v>297.3</v>
      </c>
      <c r="E8634" s="1">
        <v>308.3</v>
      </c>
      <c r="F8634" s="2">
        <v>1590</v>
      </c>
      <c r="G8634" s="1">
        <f>2*PI()*Predictive_Maintenance_Data[[#This Row],[Rotational speed '[rpm']]]/60</f>
        <v>166.50441064025901</v>
      </c>
      <c r="H8634" s="1">
        <v>35.5</v>
      </c>
      <c r="I8634" s="1">
        <f t="shared" si="134"/>
        <v>11</v>
      </c>
      <c r="J8634" s="1">
        <f>Predictive_Maintenance_Data[[#This Row],[Torque '[Nm']]]*Predictive_Maintenance_Data[[#This Row],[Angular velocity '[rad/s']]]/1000</f>
        <v>5.9109065777291949</v>
      </c>
      <c r="K8634" s="2">
        <v>59</v>
      </c>
      <c r="L8634" s="2">
        <v>0</v>
      </c>
      <c r="M8634" s="2">
        <v>0</v>
      </c>
      <c r="N8634" s="2">
        <v>0</v>
      </c>
      <c r="O8634" s="2">
        <v>0</v>
      </c>
      <c r="P8634" s="2">
        <v>0</v>
      </c>
      <c r="Q8634" s="2">
        <v>0</v>
      </c>
      <c r="R8634"/>
      <c r="S8634"/>
    </row>
    <row r="8635" spans="1:19" x14ac:dyDescent="0.3">
      <c r="A8635">
        <v>8634</v>
      </c>
      <c r="B8635" t="s">
        <v>8650</v>
      </c>
      <c r="C8635" t="s">
        <v>17</v>
      </c>
      <c r="D8635" s="1">
        <v>297.39999999999998</v>
      </c>
      <c r="E8635" s="1">
        <v>308.3</v>
      </c>
      <c r="F8635" s="2">
        <v>1336</v>
      </c>
      <c r="G8635" s="1">
        <f>2*PI()*Predictive_Maintenance_Data[[#This Row],[Rotational speed '[rpm']]]/60</f>
        <v>139.90559283986548</v>
      </c>
      <c r="H8635" s="1">
        <v>53.7</v>
      </c>
      <c r="I8635" s="1">
        <f t="shared" si="134"/>
        <v>10.900000000000034</v>
      </c>
      <c r="J8635" s="1">
        <f>Predictive_Maintenance_Data[[#This Row],[Torque '[Nm']]]*Predictive_Maintenance_Data[[#This Row],[Angular velocity '[rad/s']]]/1000</f>
        <v>7.5129303355007773</v>
      </c>
      <c r="K8635" s="2">
        <v>61</v>
      </c>
      <c r="L8635" s="2">
        <v>0</v>
      </c>
      <c r="M8635" s="2">
        <v>0</v>
      </c>
      <c r="N8635" s="2">
        <v>0</v>
      </c>
      <c r="O8635" s="2">
        <v>0</v>
      </c>
      <c r="P8635" s="2">
        <v>0</v>
      </c>
      <c r="Q8635" s="2">
        <v>0</v>
      </c>
      <c r="R8635"/>
      <c r="S8635"/>
    </row>
    <row r="8636" spans="1:19" x14ac:dyDescent="0.3">
      <c r="A8636">
        <v>8635</v>
      </c>
      <c r="B8636" t="s">
        <v>8651</v>
      </c>
      <c r="C8636" t="s">
        <v>17</v>
      </c>
      <c r="D8636" s="1">
        <v>297.3</v>
      </c>
      <c r="E8636" s="1">
        <v>308.3</v>
      </c>
      <c r="F8636" s="2">
        <v>1411</v>
      </c>
      <c r="G8636" s="1">
        <f>2*PI()*Predictive_Maintenance_Data[[#This Row],[Rotational speed '[rpm']]]/60</f>
        <v>147.75957447383993</v>
      </c>
      <c r="H8636" s="1">
        <v>43.2</v>
      </c>
      <c r="I8636" s="1">
        <f t="shared" si="134"/>
        <v>11</v>
      </c>
      <c r="J8636" s="1">
        <f>Predictive_Maintenance_Data[[#This Row],[Torque '[Nm']]]*Predictive_Maintenance_Data[[#This Row],[Angular velocity '[rad/s']]]/1000</f>
        <v>6.3832136172698855</v>
      </c>
      <c r="K8636" s="2">
        <v>63</v>
      </c>
      <c r="L8636" s="2">
        <v>0</v>
      </c>
      <c r="M8636" s="2">
        <v>0</v>
      </c>
      <c r="N8636" s="2">
        <v>0</v>
      </c>
      <c r="O8636" s="2">
        <v>0</v>
      </c>
      <c r="P8636" s="2">
        <v>0</v>
      </c>
      <c r="Q8636" s="2">
        <v>0</v>
      </c>
      <c r="R8636"/>
      <c r="S8636"/>
    </row>
    <row r="8637" spans="1:19" x14ac:dyDescent="0.3">
      <c r="A8637">
        <v>8636</v>
      </c>
      <c r="B8637" t="s">
        <v>8652</v>
      </c>
      <c r="C8637" t="s">
        <v>17</v>
      </c>
      <c r="D8637" s="1">
        <v>297.39999999999998</v>
      </c>
      <c r="E8637" s="1">
        <v>308.3</v>
      </c>
      <c r="F8637" s="2">
        <v>1704</v>
      </c>
      <c r="G8637" s="1">
        <f>2*PI()*Predictive_Maintenance_Data[[#This Row],[Rotational speed '[rpm']]]/60</f>
        <v>178.44246272390026</v>
      </c>
      <c r="H8637" s="1">
        <v>27.3</v>
      </c>
      <c r="I8637" s="1">
        <f t="shared" si="134"/>
        <v>10.900000000000034</v>
      </c>
      <c r="J8637" s="1">
        <f>Predictive_Maintenance_Data[[#This Row],[Torque '[Nm']]]*Predictive_Maintenance_Data[[#This Row],[Angular velocity '[rad/s']]]/1000</f>
        <v>4.8714792323624767</v>
      </c>
      <c r="K8637" s="2">
        <v>65</v>
      </c>
      <c r="L8637" s="2">
        <v>0</v>
      </c>
      <c r="M8637" s="2">
        <v>0</v>
      </c>
      <c r="N8637" s="2">
        <v>0</v>
      </c>
      <c r="O8637" s="2">
        <v>0</v>
      </c>
      <c r="P8637" s="2">
        <v>0</v>
      </c>
      <c r="Q8637" s="2">
        <v>0</v>
      </c>
      <c r="R8637"/>
      <c r="S8637"/>
    </row>
    <row r="8638" spans="1:19" x14ac:dyDescent="0.3">
      <c r="A8638">
        <v>8637</v>
      </c>
      <c r="B8638" t="s">
        <v>8653</v>
      </c>
      <c r="C8638" t="s">
        <v>17</v>
      </c>
      <c r="D8638" s="1">
        <v>297.5</v>
      </c>
      <c r="E8638" s="1">
        <v>308.39999999999998</v>
      </c>
      <c r="F8638" s="2">
        <v>1723</v>
      </c>
      <c r="G8638" s="1">
        <f>2*PI()*Predictive_Maintenance_Data[[#This Row],[Rotational speed '[rpm']]]/60</f>
        <v>180.4321380711738</v>
      </c>
      <c r="H8638" s="1">
        <v>27.3</v>
      </c>
      <c r="I8638" s="1">
        <f t="shared" si="134"/>
        <v>10.899999999999977</v>
      </c>
      <c r="J8638" s="1">
        <f>Predictive_Maintenance_Data[[#This Row],[Torque '[Nm']]]*Predictive_Maintenance_Data[[#This Row],[Angular velocity '[rad/s']]]/1000</f>
        <v>4.9257973693430452</v>
      </c>
      <c r="K8638" s="2">
        <v>67</v>
      </c>
      <c r="L8638" s="2">
        <v>0</v>
      </c>
      <c r="M8638" s="2">
        <v>0</v>
      </c>
      <c r="N8638" s="2">
        <v>0</v>
      </c>
      <c r="O8638" s="2">
        <v>0</v>
      </c>
      <c r="P8638" s="2">
        <v>0</v>
      </c>
      <c r="Q8638" s="2">
        <v>0</v>
      </c>
      <c r="R8638"/>
      <c r="S8638"/>
    </row>
    <row r="8639" spans="1:19" x14ac:dyDescent="0.3">
      <c r="A8639">
        <v>8638</v>
      </c>
      <c r="B8639" t="s">
        <v>8654</v>
      </c>
      <c r="C8639" t="s">
        <v>17</v>
      </c>
      <c r="D8639" s="1">
        <v>297.5</v>
      </c>
      <c r="E8639" s="1">
        <v>308.5</v>
      </c>
      <c r="F8639" s="2">
        <v>1459</v>
      </c>
      <c r="G8639" s="1">
        <f>2*PI()*Predictive_Maintenance_Data[[#This Row],[Rotational speed '[rpm']]]/60</f>
        <v>152.7861227195836</v>
      </c>
      <c r="H8639" s="1">
        <v>39.700000000000003</v>
      </c>
      <c r="I8639" s="1">
        <f t="shared" si="134"/>
        <v>11</v>
      </c>
      <c r="J8639" s="1">
        <f>Predictive_Maintenance_Data[[#This Row],[Torque '[Nm']]]*Predictive_Maintenance_Data[[#This Row],[Angular velocity '[rad/s']]]/1000</f>
        <v>6.0656090719674696</v>
      </c>
      <c r="K8639" s="2">
        <v>69</v>
      </c>
      <c r="L8639" s="2">
        <v>0</v>
      </c>
      <c r="M8639" s="2">
        <v>0</v>
      </c>
      <c r="N8639" s="2">
        <v>0</v>
      </c>
      <c r="O8639" s="2">
        <v>0</v>
      </c>
      <c r="P8639" s="2">
        <v>0</v>
      </c>
      <c r="Q8639" s="2">
        <v>0</v>
      </c>
      <c r="R8639"/>
      <c r="S8639"/>
    </row>
    <row r="8640" spans="1:19" x14ac:dyDescent="0.3">
      <c r="A8640">
        <v>8639</v>
      </c>
      <c r="B8640" t="s">
        <v>8655</v>
      </c>
      <c r="C8640" t="s">
        <v>17</v>
      </c>
      <c r="D8640" s="1">
        <v>297.60000000000002</v>
      </c>
      <c r="E8640" s="1">
        <v>308.5</v>
      </c>
      <c r="F8640" s="2">
        <v>1572</v>
      </c>
      <c r="G8640" s="1">
        <f>2*PI()*Predictive_Maintenance_Data[[#This Row],[Rotational speed '[rpm']]]/60</f>
        <v>164.61945504810515</v>
      </c>
      <c r="H8640" s="1">
        <v>35.9</v>
      </c>
      <c r="I8640" s="1">
        <f t="shared" si="134"/>
        <v>10.899999999999977</v>
      </c>
      <c r="J8640" s="1">
        <f>Predictive_Maintenance_Data[[#This Row],[Torque '[Nm']]]*Predictive_Maintenance_Data[[#This Row],[Angular velocity '[rad/s']]]/1000</f>
        <v>5.9098384362269742</v>
      </c>
      <c r="K8640" s="2">
        <v>71</v>
      </c>
      <c r="L8640" s="2">
        <v>0</v>
      </c>
      <c r="M8640" s="2">
        <v>0</v>
      </c>
      <c r="N8640" s="2">
        <v>0</v>
      </c>
      <c r="O8640" s="2">
        <v>0</v>
      </c>
      <c r="P8640" s="2">
        <v>0</v>
      </c>
      <c r="Q8640" s="2">
        <v>0</v>
      </c>
      <c r="R8640"/>
      <c r="S8640"/>
    </row>
    <row r="8641" spans="1:19" x14ac:dyDescent="0.3">
      <c r="A8641">
        <v>8640</v>
      </c>
      <c r="B8641" t="s">
        <v>8656</v>
      </c>
      <c r="C8641" t="s">
        <v>17</v>
      </c>
      <c r="D8641" s="1">
        <v>297.5</v>
      </c>
      <c r="E8641" s="1">
        <v>308.39999999999998</v>
      </c>
      <c r="F8641" s="2">
        <v>1384</v>
      </c>
      <c r="G8641" s="1">
        <f>2*PI()*Predictive_Maintenance_Data[[#This Row],[Rotational speed '[rpm']]]/60</f>
        <v>144.93214108560912</v>
      </c>
      <c r="H8641" s="1">
        <v>56</v>
      </c>
      <c r="I8641" s="1">
        <f t="shared" si="134"/>
        <v>10.899999999999977</v>
      </c>
      <c r="J8641" s="1">
        <f>Predictive_Maintenance_Data[[#This Row],[Torque '[Nm']]]*Predictive_Maintenance_Data[[#This Row],[Angular velocity '[rad/s']]]/1000</f>
        <v>8.1161999007941112</v>
      </c>
      <c r="K8641" s="2">
        <v>73</v>
      </c>
      <c r="L8641" s="2">
        <v>0</v>
      </c>
      <c r="M8641" s="2">
        <v>0</v>
      </c>
      <c r="N8641" s="2">
        <v>0</v>
      </c>
      <c r="O8641" s="2">
        <v>0</v>
      </c>
      <c r="P8641" s="2">
        <v>0</v>
      </c>
      <c r="Q8641" s="2">
        <v>0</v>
      </c>
      <c r="R8641"/>
      <c r="S8641"/>
    </row>
    <row r="8642" spans="1:19" x14ac:dyDescent="0.3">
      <c r="A8642">
        <v>8641</v>
      </c>
      <c r="B8642" t="s">
        <v>8657</v>
      </c>
      <c r="C8642" t="s">
        <v>17</v>
      </c>
      <c r="D8642" s="1">
        <v>297.60000000000002</v>
      </c>
      <c r="E8642" s="1">
        <v>308.60000000000002</v>
      </c>
      <c r="F8642" s="2">
        <v>1383</v>
      </c>
      <c r="G8642" s="1">
        <f>2*PI()*Predictive_Maintenance_Data[[#This Row],[Rotational speed '[rpm']]]/60</f>
        <v>144.82742133048947</v>
      </c>
      <c r="H8642" s="1">
        <v>47.5</v>
      </c>
      <c r="I8642" s="1">
        <f t="shared" ref="I8642:I8705" si="135">E8642-D8642</f>
        <v>11</v>
      </c>
      <c r="J8642" s="1">
        <f>Predictive_Maintenance_Data[[#This Row],[Torque '[Nm']]]*Predictive_Maintenance_Data[[#This Row],[Angular velocity '[rad/s']]]/1000</f>
        <v>6.8793025131982493</v>
      </c>
      <c r="K8642" s="2">
        <v>75</v>
      </c>
      <c r="L8642" s="2">
        <v>0</v>
      </c>
      <c r="M8642" s="2">
        <v>0</v>
      </c>
      <c r="N8642" s="2">
        <v>0</v>
      </c>
      <c r="O8642" s="2">
        <v>0</v>
      </c>
      <c r="P8642" s="2">
        <v>0</v>
      </c>
      <c r="Q8642" s="2">
        <v>0</v>
      </c>
      <c r="R8642"/>
      <c r="S8642"/>
    </row>
    <row r="8643" spans="1:19" x14ac:dyDescent="0.3">
      <c r="A8643">
        <v>8642</v>
      </c>
      <c r="B8643" t="s">
        <v>8658</v>
      </c>
      <c r="C8643" t="s">
        <v>15</v>
      </c>
      <c r="D8643" s="1">
        <v>297.60000000000002</v>
      </c>
      <c r="E8643" s="1">
        <v>308.5</v>
      </c>
      <c r="F8643" s="2">
        <v>1360</v>
      </c>
      <c r="G8643" s="1">
        <f>2*PI()*Predictive_Maintenance_Data[[#This Row],[Rotational speed '[rpm']]]/60</f>
        <v>142.4188669627373</v>
      </c>
      <c r="H8643" s="1">
        <v>48.6</v>
      </c>
      <c r="I8643" s="1">
        <f t="shared" si="135"/>
        <v>10.899999999999977</v>
      </c>
      <c r="J8643" s="1">
        <f>Predictive_Maintenance_Data[[#This Row],[Torque '[Nm']]]*Predictive_Maintenance_Data[[#This Row],[Angular velocity '[rad/s']]]/1000</f>
        <v>6.9215569343890326</v>
      </c>
      <c r="K8643" s="2">
        <v>77</v>
      </c>
      <c r="L8643" s="2">
        <v>0</v>
      </c>
      <c r="M8643" s="2">
        <v>0</v>
      </c>
      <c r="N8643" s="2">
        <v>0</v>
      </c>
      <c r="O8643" s="2">
        <v>0</v>
      </c>
      <c r="P8643" s="2">
        <v>0</v>
      </c>
      <c r="Q8643" s="2">
        <v>0</v>
      </c>
      <c r="R8643"/>
      <c r="S8643"/>
    </row>
    <row r="8644" spans="1:19" x14ac:dyDescent="0.3">
      <c r="A8644">
        <v>8643</v>
      </c>
      <c r="B8644" t="s">
        <v>8659</v>
      </c>
      <c r="C8644" t="s">
        <v>15</v>
      </c>
      <c r="D8644" s="1">
        <v>297.5</v>
      </c>
      <c r="E8644" s="1">
        <v>308.39999999999998</v>
      </c>
      <c r="F8644" s="2">
        <v>1596</v>
      </c>
      <c r="G8644" s="1">
        <f>2*PI()*Predictive_Maintenance_Data[[#This Row],[Rotational speed '[rpm']]]/60</f>
        <v>167.132729170977</v>
      </c>
      <c r="H8644" s="1">
        <v>36.6</v>
      </c>
      <c r="I8644" s="1">
        <f t="shared" si="135"/>
        <v>10.899999999999977</v>
      </c>
      <c r="J8644" s="1">
        <f>Predictive_Maintenance_Data[[#This Row],[Torque '[Nm']]]*Predictive_Maintenance_Data[[#This Row],[Angular velocity '[rad/s']]]/1000</f>
        <v>6.1170578876577579</v>
      </c>
      <c r="K8644" s="2">
        <v>80</v>
      </c>
      <c r="L8644" s="2">
        <v>0</v>
      </c>
      <c r="M8644" s="2">
        <v>0</v>
      </c>
      <c r="N8644" s="2">
        <v>0</v>
      </c>
      <c r="O8644" s="2">
        <v>0</v>
      </c>
      <c r="P8644" s="2">
        <v>0</v>
      </c>
      <c r="Q8644" s="2">
        <v>0</v>
      </c>
      <c r="R8644"/>
      <c r="S8644"/>
    </row>
    <row r="8645" spans="1:19" x14ac:dyDescent="0.3">
      <c r="A8645">
        <v>8644</v>
      </c>
      <c r="B8645" t="s">
        <v>8660</v>
      </c>
      <c r="C8645" t="s">
        <v>17</v>
      </c>
      <c r="D8645" s="1">
        <v>297.5</v>
      </c>
      <c r="E8645" s="1">
        <v>308.5</v>
      </c>
      <c r="F8645" s="2">
        <v>1448</v>
      </c>
      <c r="G8645" s="1">
        <f>2*PI()*Predictive_Maintenance_Data[[#This Row],[Rotational speed '[rpm']]]/60</f>
        <v>151.63420541326735</v>
      </c>
      <c r="H8645" s="1">
        <v>54.3</v>
      </c>
      <c r="I8645" s="1">
        <f t="shared" si="135"/>
        <v>11</v>
      </c>
      <c r="J8645" s="1">
        <f>Predictive_Maintenance_Data[[#This Row],[Torque '[Nm']]]*Predictive_Maintenance_Data[[#This Row],[Angular velocity '[rad/s']]]/1000</f>
        <v>8.2337373539404162</v>
      </c>
      <c r="K8645" s="2">
        <v>83</v>
      </c>
      <c r="L8645" s="2">
        <v>0</v>
      </c>
      <c r="M8645" s="2">
        <v>0</v>
      </c>
      <c r="N8645" s="2">
        <v>0</v>
      </c>
      <c r="O8645" s="2">
        <v>0</v>
      </c>
      <c r="P8645" s="2">
        <v>0</v>
      </c>
      <c r="Q8645" s="2">
        <v>0</v>
      </c>
      <c r="R8645"/>
      <c r="S8645"/>
    </row>
    <row r="8646" spans="1:19" x14ac:dyDescent="0.3">
      <c r="A8646">
        <v>8645</v>
      </c>
      <c r="B8646" t="s">
        <v>8661</v>
      </c>
      <c r="C8646" t="s">
        <v>15</v>
      </c>
      <c r="D8646" s="1">
        <v>297.60000000000002</v>
      </c>
      <c r="E8646" s="1">
        <v>308.5</v>
      </c>
      <c r="F8646" s="2">
        <v>1443</v>
      </c>
      <c r="G8646" s="1">
        <f>2*PI()*Predictive_Maintenance_Data[[#This Row],[Rotational speed '[rpm']]]/60</f>
        <v>151.11060663766906</v>
      </c>
      <c r="H8646" s="1">
        <v>38.200000000000003</v>
      </c>
      <c r="I8646" s="1">
        <f t="shared" si="135"/>
        <v>10.899999999999977</v>
      </c>
      <c r="J8646" s="1">
        <f>Predictive_Maintenance_Data[[#This Row],[Torque '[Nm']]]*Predictive_Maintenance_Data[[#This Row],[Angular velocity '[rad/s']]]/1000</f>
        <v>5.7724251735589585</v>
      </c>
      <c r="K8646" s="2">
        <v>85</v>
      </c>
      <c r="L8646" s="2">
        <v>0</v>
      </c>
      <c r="M8646" s="2">
        <v>0</v>
      </c>
      <c r="N8646" s="2">
        <v>0</v>
      </c>
      <c r="O8646" s="2">
        <v>0</v>
      </c>
      <c r="P8646" s="2">
        <v>0</v>
      </c>
      <c r="Q8646" s="2">
        <v>0</v>
      </c>
      <c r="R8646"/>
      <c r="S8646"/>
    </row>
    <row r="8647" spans="1:19" x14ac:dyDescent="0.3">
      <c r="A8647">
        <v>8646</v>
      </c>
      <c r="B8647" t="s">
        <v>8662</v>
      </c>
      <c r="C8647" t="s">
        <v>15</v>
      </c>
      <c r="D8647" s="1">
        <v>297.60000000000002</v>
      </c>
      <c r="E8647" s="1">
        <v>308.60000000000002</v>
      </c>
      <c r="F8647" s="2">
        <v>1492</v>
      </c>
      <c r="G8647" s="1">
        <f>2*PI()*Predictive_Maintenance_Data[[#This Row],[Rotational speed '[rpm']]]/60</f>
        <v>156.24187463853238</v>
      </c>
      <c r="H8647" s="1">
        <v>35.5</v>
      </c>
      <c r="I8647" s="1">
        <f t="shared" si="135"/>
        <v>11</v>
      </c>
      <c r="J8647" s="1">
        <f>Predictive_Maintenance_Data[[#This Row],[Torque '[Nm']]]*Predictive_Maintenance_Data[[#This Row],[Angular velocity '[rad/s']]]/1000</f>
        <v>5.5465865496679001</v>
      </c>
      <c r="K8647" s="2">
        <v>88</v>
      </c>
      <c r="L8647" s="2">
        <v>0</v>
      </c>
      <c r="M8647" s="2">
        <v>0</v>
      </c>
      <c r="N8647" s="2">
        <v>0</v>
      </c>
      <c r="O8647" s="2">
        <v>0</v>
      </c>
      <c r="P8647" s="2">
        <v>0</v>
      </c>
      <c r="Q8647" s="2">
        <v>0</v>
      </c>
      <c r="R8647"/>
      <c r="S8647"/>
    </row>
    <row r="8648" spans="1:19" x14ac:dyDescent="0.3">
      <c r="A8648">
        <v>8647</v>
      </c>
      <c r="B8648" t="s">
        <v>8663</v>
      </c>
      <c r="C8648" t="s">
        <v>17</v>
      </c>
      <c r="D8648" s="1">
        <v>297.5</v>
      </c>
      <c r="E8648" s="1">
        <v>308.60000000000002</v>
      </c>
      <c r="F8648" s="2">
        <v>1497</v>
      </c>
      <c r="G8648" s="1">
        <f>2*PI()*Predictive_Maintenance_Data[[#This Row],[Rotational speed '[rpm']]]/60</f>
        <v>156.76547341413067</v>
      </c>
      <c r="H8648" s="1">
        <v>43.9</v>
      </c>
      <c r="I8648" s="1">
        <f t="shared" si="135"/>
        <v>11.100000000000023</v>
      </c>
      <c r="J8648" s="1">
        <f>Predictive_Maintenance_Data[[#This Row],[Torque '[Nm']]]*Predictive_Maintenance_Data[[#This Row],[Angular velocity '[rad/s']]]/1000</f>
        <v>6.8820042828803363</v>
      </c>
      <c r="K8648" s="2">
        <v>91</v>
      </c>
      <c r="L8648" s="2">
        <v>0</v>
      </c>
      <c r="M8648" s="2">
        <v>0</v>
      </c>
      <c r="N8648" s="2">
        <v>0</v>
      </c>
      <c r="O8648" s="2">
        <v>0</v>
      </c>
      <c r="P8648" s="2">
        <v>0</v>
      </c>
      <c r="Q8648" s="2">
        <v>0</v>
      </c>
      <c r="R8648"/>
      <c r="S8648"/>
    </row>
    <row r="8649" spans="1:19" x14ac:dyDescent="0.3">
      <c r="A8649">
        <v>8648</v>
      </c>
      <c r="B8649" t="s">
        <v>8664</v>
      </c>
      <c r="C8649" t="s">
        <v>17</v>
      </c>
      <c r="D8649" s="1">
        <v>297.5</v>
      </c>
      <c r="E8649" s="1">
        <v>308.5</v>
      </c>
      <c r="F8649" s="2">
        <v>1530</v>
      </c>
      <c r="G8649" s="1">
        <f>2*PI()*Predictive_Maintenance_Data[[#This Row],[Rotational speed '[rpm']]]/60</f>
        <v>160.22122533307945</v>
      </c>
      <c r="H8649" s="1">
        <v>38.5</v>
      </c>
      <c r="I8649" s="1">
        <f t="shared" si="135"/>
        <v>11</v>
      </c>
      <c r="J8649" s="1">
        <f>Predictive_Maintenance_Data[[#This Row],[Torque '[Nm']]]*Predictive_Maintenance_Data[[#This Row],[Angular velocity '[rad/s']]]/1000</f>
        <v>6.1685171753235588</v>
      </c>
      <c r="K8649" s="2">
        <v>93</v>
      </c>
      <c r="L8649" s="2">
        <v>0</v>
      </c>
      <c r="M8649" s="2">
        <v>0</v>
      </c>
      <c r="N8649" s="2">
        <v>0</v>
      </c>
      <c r="O8649" s="2">
        <v>0</v>
      </c>
      <c r="P8649" s="2">
        <v>0</v>
      </c>
      <c r="Q8649" s="2">
        <v>0</v>
      </c>
      <c r="R8649"/>
      <c r="S8649"/>
    </row>
    <row r="8650" spans="1:19" x14ac:dyDescent="0.3">
      <c r="A8650">
        <v>8649</v>
      </c>
      <c r="B8650" t="s">
        <v>8665</v>
      </c>
      <c r="C8650" t="s">
        <v>15</v>
      </c>
      <c r="D8650" s="1">
        <v>297.39999999999998</v>
      </c>
      <c r="E8650" s="1">
        <v>308.39999999999998</v>
      </c>
      <c r="F8650" s="2">
        <v>1478</v>
      </c>
      <c r="G8650" s="1">
        <f>2*PI()*Predictive_Maintenance_Data[[#This Row],[Rotational speed '[rpm']]]/60</f>
        <v>154.77579806685713</v>
      </c>
      <c r="H8650" s="1">
        <v>46.2</v>
      </c>
      <c r="I8650" s="1">
        <f t="shared" si="135"/>
        <v>11</v>
      </c>
      <c r="J8650" s="1">
        <f>Predictive_Maintenance_Data[[#This Row],[Torque '[Nm']]]*Predictive_Maintenance_Data[[#This Row],[Angular velocity '[rad/s']]]/1000</f>
        <v>7.1506418706887995</v>
      </c>
      <c r="K8650" s="2">
        <v>95</v>
      </c>
      <c r="L8650" s="2">
        <v>0</v>
      </c>
      <c r="M8650" s="2">
        <v>0</v>
      </c>
      <c r="N8650" s="2">
        <v>0</v>
      </c>
      <c r="O8650" s="2">
        <v>0</v>
      </c>
      <c r="P8650" s="2">
        <v>0</v>
      </c>
      <c r="Q8650" s="2">
        <v>0</v>
      </c>
      <c r="R8650"/>
      <c r="S8650"/>
    </row>
    <row r="8651" spans="1:19" x14ac:dyDescent="0.3">
      <c r="A8651">
        <v>8650</v>
      </c>
      <c r="B8651" t="s">
        <v>8666</v>
      </c>
      <c r="C8651" t="s">
        <v>17</v>
      </c>
      <c r="D8651" s="1">
        <v>297.39999999999998</v>
      </c>
      <c r="E8651" s="1">
        <v>308.39999999999998</v>
      </c>
      <c r="F8651" s="2">
        <v>1328</v>
      </c>
      <c r="G8651" s="1">
        <f>2*PI()*Predictive_Maintenance_Data[[#This Row],[Rotational speed '[rpm']]]/60</f>
        <v>139.06783479890819</v>
      </c>
      <c r="H8651" s="1">
        <v>61.8</v>
      </c>
      <c r="I8651" s="1">
        <f t="shared" si="135"/>
        <v>11</v>
      </c>
      <c r="J8651" s="1">
        <f>Predictive_Maintenance_Data[[#This Row],[Torque '[Nm']]]*Predictive_Maintenance_Data[[#This Row],[Angular velocity '[rad/s']]]/1000</f>
        <v>8.5943921905725258</v>
      </c>
      <c r="K8651" s="2">
        <v>98</v>
      </c>
      <c r="L8651" s="2">
        <v>0</v>
      </c>
      <c r="M8651" s="2">
        <v>0</v>
      </c>
      <c r="N8651" s="2">
        <v>0</v>
      </c>
      <c r="O8651" s="2">
        <v>0</v>
      </c>
      <c r="P8651" s="2">
        <v>0</v>
      </c>
      <c r="Q8651" s="2">
        <v>0</v>
      </c>
      <c r="R8651"/>
      <c r="S8651"/>
    </row>
    <row r="8652" spans="1:19" x14ac:dyDescent="0.3">
      <c r="A8652">
        <v>8651</v>
      </c>
      <c r="B8652" t="s">
        <v>8667</v>
      </c>
      <c r="C8652" t="s">
        <v>27</v>
      </c>
      <c r="D8652" s="1">
        <v>297.39999999999998</v>
      </c>
      <c r="E8652" s="1">
        <v>308.3</v>
      </c>
      <c r="F8652" s="2">
        <v>1771</v>
      </c>
      <c r="G8652" s="1">
        <f>2*PI()*Predictive_Maintenance_Data[[#This Row],[Rotational speed '[rpm']]]/60</f>
        <v>185.45868631691746</v>
      </c>
      <c r="H8652" s="1">
        <v>27.4</v>
      </c>
      <c r="I8652" s="1">
        <f t="shared" si="135"/>
        <v>10.900000000000034</v>
      </c>
      <c r="J8652" s="1">
        <f>Predictive_Maintenance_Data[[#This Row],[Torque '[Nm']]]*Predictive_Maintenance_Data[[#This Row],[Angular velocity '[rad/s']]]/1000</f>
        <v>5.0815680050835379</v>
      </c>
      <c r="K8652" s="2">
        <v>100</v>
      </c>
      <c r="L8652" s="2">
        <v>0</v>
      </c>
      <c r="M8652" s="2">
        <v>0</v>
      </c>
      <c r="N8652" s="2">
        <v>0</v>
      </c>
      <c r="O8652" s="2">
        <v>0</v>
      </c>
      <c r="P8652" s="2">
        <v>0</v>
      </c>
      <c r="Q8652" s="2">
        <v>0</v>
      </c>
      <c r="R8652"/>
      <c r="S8652"/>
    </row>
    <row r="8653" spans="1:19" x14ac:dyDescent="0.3">
      <c r="A8653">
        <v>8652</v>
      </c>
      <c r="B8653" t="s">
        <v>8668</v>
      </c>
      <c r="C8653" t="s">
        <v>15</v>
      </c>
      <c r="D8653" s="1">
        <v>297.39999999999998</v>
      </c>
      <c r="E8653" s="1">
        <v>308.39999999999998</v>
      </c>
      <c r="F8653" s="2">
        <v>1564</v>
      </c>
      <c r="G8653" s="1">
        <f>2*PI()*Predictive_Maintenance_Data[[#This Row],[Rotational speed '[rpm']]]/60</f>
        <v>163.7816970071479</v>
      </c>
      <c r="H8653" s="1">
        <v>35</v>
      </c>
      <c r="I8653" s="1">
        <f t="shared" si="135"/>
        <v>11</v>
      </c>
      <c r="J8653" s="1">
        <f>Predictive_Maintenance_Data[[#This Row],[Torque '[Nm']]]*Predictive_Maintenance_Data[[#This Row],[Angular velocity '[rad/s']]]/1000</f>
        <v>5.7323593952501763</v>
      </c>
      <c r="K8653" s="2">
        <v>105</v>
      </c>
      <c r="L8653" s="2">
        <v>0</v>
      </c>
      <c r="M8653" s="2">
        <v>0</v>
      </c>
      <c r="N8653" s="2">
        <v>0</v>
      </c>
      <c r="O8653" s="2">
        <v>0</v>
      </c>
      <c r="P8653" s="2">
        <v>0</v>
      </c>
      <c r="Q8653" s="2">
        <v>0</v>
      </c>
      <c r="R8653"/>
      <c r="S8653"/>
    </row>
    <row r="8654" spans="1:19" x14ac:dyDescent="0.3">
      <c r="A8654">
        <v>8653</v>
      </c>
      <c r="B8654" t="s">
        <v>8669</v>
      </c>
      <c r="C8654" t="s">
        <v>27</v>
      </c>
      <c r="D8654" s="1">
        <v>297.3</v>
      </c>
      <c r="E8654" s="1">
        <v>308.3</v>
      </c>
      <c r="F8654" s="2">
        <v>1461</v>
      </c>
      <c r="G8654" s="1">
        <f>2*PI()*Predictive_Maintenance_Data[[#This Row],[Rotational speed '[rpm']]]/60</f>
        <v>152.99556222982292</v>
      </c>
      <c r="H8654" s="1">
        <v>41.5</v>
      </c>
      <c r="I8654" s="1">
        <f t="shared" si="135"/>
        <v>11</v>
      </c>
      <c r="J8654" s="1">
        <f>Predictive_Maintenance_Data[[#This Row],[Torque '[Nm']]]*Predictive_Maintenance_Data[[#This Row],[Angular velocity '[rad/s']]]/1000</f>
        <v>6.349315832537652</v>
      </c>
      <c r="K8654" s="2">
        <v>108</v>
      </c>
      <c r="L8654" s="2">
        <v>0</v>
      </c>
      <c r="M8654" s="2">
        <v>0</v>
      </c>
      <c r="N8654" s="2">
        <v>0</v>
      </c>
      <c r="O8654" s="2">
        <v>0</v>
      </c>
      <c r="P8654" s="2">
        <v>0</v>
      </c>
      <c r="Q8654" s="2">
        <v>0</v>
      </c>
      <c r="R8654"/>
      <c r="S8654"/>
    </row>
    <row r="8655" spans="1:19" x14ac:dyDescent="0.3">
      <c r="A8655">
        <v>8654</v>
      </c>
      <c r="B8655" t="s">
        <v>8670</v>
      </c>
      <c r="C8655" t="s">
        <v>15</v>
      </c>
      <c r="D8655" s="1">
        <v>297.39999999999998</v>
      </c>
      <c r="E8655" s="1">
        <v>308.3</v>
      </c>
      <c r="F8655" s="2">
        <v>1335</v>
      </c>
      <c r="G8655" s="1">
        <f>2*PI()*Predictive_Maintenance_Data[[#This Row],[Rotational speed '[rpm']]]/60</f>
        <v>139.8008730847458</v>
      </c>
      <c r="H8655" s="1">
        <v>57.9</v>
      </c>
      <c r="I8655" s="1">
        <f t="shared" si="135"/>
        <v>10.900000000000034</v>
      </c>
      <c r="J8655" s="1">
        <f>Predictive_Maintenance_Data[[#This Row],[Torque '[Nm']]]*Predictive_Maintenance_Data[[#This Row],[Angular velocity '[rad/s']]]/1000</f>
        <v>8.094470551606781</v>
      </c>
      <c r="K8655" s="2">
        <v>113</v>
      </c>
      <c r="L8655" s="2">
        <v>0</v>
      </c>
      <c r="M8655" s="2">
        <v>0</v>
      </c>
      <c r="N8655" s="2">
        <v>0</v>
      </c>
      <c r="O8655" s="2">
        <v>0</v>
      </c>
      <c r="P8655" s="2">
        <v>0</v>
      </c>
      <c r="Q8655" s="2">
        <v>0</v>
      </c>
      <c r="R8655"/>
      <c r="S8655"/>
    </row>
    <row r="8656" spans="1:19" x14ac:dyDescent="0.3">
      <c r="A8656">
        <v>8655</v>
      </c>
      <c r="B8656" t="s">
        <v>8671</v>
      </c>
      <c r="C8656" t="s">
        <v>15</v>
      </c>
      <c r="D8656" s="1">
        <v>297.39999999999998</v>
      </c>
      <c r="E8656" s="1">
        <v>308.39999999999998</v>
      </c>
      <c r="F8656" s="2">
        <v>1441</v>
      </c>
      <c r="G8656" s="1">
        <f>2*PI()*Predictive_Maintenance_Data[[#This Row],[Rotational speed '[rpm']]]/60</f>
        <v>150.90116712742974</v>
      </c>
      <c r="H8656" s="1">
        <v>46.8</v>
      </c>
      <c r="I8656" s="1">
        <f t="shared" si="135"/>
        <v>11</v>
      </c>
      <c r="J8656" s="1">
        <f>Predictive_Maintenance_Data[[#This Row],[Torque '[Nm']]]*Predictive_Maintenance_Data[[#This Row],[Angular velocity '[rad/s']]]/1000</f>
        <v>7.0621746215637113</v>
      </c>
      <c r="K8656" s="2">
        <v>116</v>
      </c>
      <c r="L8656" s="2">
        <v>0</v>
      </c>
      <c r="M8656" s="2">
        <v>0</v>
      </c>
      <c r="N8656" s="2">
        <v>0</v>
      </c>
      <c r="O8656" s="2">
        <v>0</v>
      </c>
      <c r="P8656" s="2">
        <v>0</v>
      </c>
      <c r="Q8656" s="2">
        <v>0</v>
      </c>
      <c r="R8656"/>
      <c r="S8656"/>
    </row>
    <row r="8657" spans="1:19" x14ac:dyDescent="0.3">
      <c r="A8657">
        <v>8656</v>
      </c>
      <c r="B8657" t="s">
        <v>8672</v>
      </c>
      <c r="C8657" t="s">
        <v>17</v>
      </c>
      <c r="D8657" s="1">
        <v>297.3</v>
      </c>
      <c r="E8657" s="1">
        <v>308.3</v>
      </c>
      <c r="F8657" s="2">
        <v>1268</v>
      </c>
      <c r="G8657" s="1">
        <f>2*PI()*Predictive_Maintenance_Data[[#This Row],[Rotational speed '[rpm']]]/60</f>
        <v>132.7846494917286</v>
      </c>
      <c r="H8657" s="1">
        <v>60.6</v>
      </c>
      <c r="I8657" s="1">
        <f t="shared" si="135"/>
        <v>11</v>
      </c>
      <c r="J8657" s="1">
        <f>Predictive_Maintenance_Data[[#This Row],[Torque '[Nm']]]*Predictive_Maintenance_Data[[#This Row],[Angular velocity '[rad/s']]]/1000</f>
        <v>8.0467497591987538</v>
      </c>
      <c r="K8657" s="2">
        <v>119</v>
      </c>
      <c r="L8657" s="2">
        <v>0</v>
      </c>
      <c r="M8657" s="2">
        <v>0</v>
      </c>
      <c r="N8657" s="2">
        <v>0</v>
      </c>
      <c r="O8657" s="2">
        <v>0</v>
      </c>
      <c r="P8657" s="2">
        <v>0</v>
      </c>
      <c r="Q8657" s="2">
        <v>0</v>
      </c>
      <c r="R8657"/>
      <c r="S8657"/>
    </row>
    <row r="8658" spans="1:19" x14ac:dyDescent="0.3">
      <c r="A8658">
        <v>8657</v>
      </c>
      <c r="B8658" t="s">
        <v>8673</v>
      </c>
      <c r="C8658" t="s">
        <v>15</v>
      </c>
      <c r="D8658" s="1">
        <v>297.3</v>
      </c>
      <c r="E8658" s="1">
        <v>308.3</v>
      </c>
      <c r="F8658" s="2">
        <v>1697</v>
      </c>
      <c r="G8658" s="1">
        <f>2*PI()*Predictive_Maintenance_Data[[#This Row],[Rotational speed '[rpm']]]/60</f>
        <v>177.70942443806265</v>
      </c>
      <c r="H8658" s="1">
        <v>27.4</v>
      </c>
      <c r="I8658" s="1">
        <f t="shared" si="135"/>
        <v>11</v>
      </c>
      <c r="J8658" s="1">
        <f>Predictive_Maintenance_Data[[#This Row],[Torque '[Nm']]]*Predictive_Maintenance_Data[[#This Row],[Angular velocity '[rad/s']]]/1000</f>
        <v>4.8692382296029164</v>
      </c>
      <c r="K8658" s="2">
        <v>121</v>
      </c>
      <c r="L8658" s="2">
        <v>0</v>
      </c>
      <c r="M8658" s="2">
        <v>0</v>
      </c>
      <c r="N8658" s="2">
        <v>0</v>
      </c>
      <c r="O8658" s="2">
        <v>0</v>
      </c>
      <c r="P8658" s="2">
        <v>0</v>
      </c>
      <c r="Q8658" s="2">
        <v>0</v>
      </c>
      <c r="R8658"/>
      <c r="S8658"/>
    </row>
    <row r="8659" spans="1:19" x14ac:dyDescent="0.3">
      <c r="A8659">
        <v>8658</v>
      </c>
      <c r="B8659" t="s">
        <v>8674</v>
      </c>
      <c r="C8659" t="s">
        <v>17</v>
      </c>
      <c r="D8659" s="1">
        <v>297.39999999999998</v>
      </c>
      <c r="E8659" s="1">
        <v>308.39999999999998</v>
      </c>
      <c r="F8659" s="2">
        <v>1421</v>
      </c>
      <c r="G8659" s="1">
        <f>2*PI()*Predictive_Maintenance_Data[[#This Row],[Rotational speed '[rpm']]]/60</f>
        <v>148.80677202503654</v>
      </c>
      <c r="H8659" s="1">
        <v>46</v>
      </c>
      <c r="I8659" s="1">
        <f t="shared" si="135"/>
        <v>11</v>
      </c>
      <c r="J8659" s="1">
        <f>Predictive_Maintenance_Data[[#This Row],[Torque '[Nm']]]*Predictive_Maintenance_Data[[#This Row],[Angular velocity '[rad/s']]]/1000</f>
        <v>6.8451115131516804</v>
      </c>
      <c r="K8659" s="2">
        <v>124</v>
      </c>
      <c r="L8659" s="2">
        <v>0</v>
      </c>
      <c r="M8659" s="2">
        <v>0</v>
      </c>
      <c r="N8659" s="2">
        <v>0</v>
      </c>
      <c r="O8659" s="2">
        <v>0</v>
      </c>
      <c r="P8659" s="2">
        <v>0</v>
      </c>
      <c r="Q8659" s="2">
        <v>0</v>
      </c>
      <c r="R8659"/>
      <c r="S8659"/>
    </row>
    <row r="8660" spans="1:19" x14ac:dyDescent="0.3">
      <c r="A8660">
        <v>8659</v>
      </c>
      <c r="B8660" t="s">
        <v>8675</v>
      </c>
      <c r="C8660" t="s">
        <v>17</v>
      </c>
      <c r="D8660" s="1">
        <v>297.39999999999998</v>
      </c>
      <c r="E8660" s="1">
        <v>308.5</v>
      </c>
      <c r="F8660" s="2">
        <v>1496</v>
      </c>
      <c r="G8660" s="1">
        <f>2*PI()*Predictive_Maintenance_Data[[#This Row],[Rotational speed '[rpm']]]/60</f>
        <v>156.66075365901102</v>
      </c>
      <c r="H8660" s="1">
        <v>36.4</v>
      </c>
      <c r="I8660" s="1">
        <f t="shared" si="135"/>
        <v>11.100000000000023</v>
      </c>
      <c r="J8660" s="1">
        <f>Predictive_Maintenance_Data[[#This Row],[Torque '[Nm']]]*Predictive_Maintenance_Data[[#This Row],[Angular velocity '[rad/s']]]/1000</f>
        <v>5.702451433188001</v>
      </c>
      <c r="K8660" s="2">
        <v>126</v>
      </c>
      <c r="L8660" s="2">
        <v>0</v>
      </c>
      <c r="M8660" s="2">
        <v>0</v>
      </c>
      <c r="N8660" s="2">
        <v>0</v>
      </c>
      <c r="O8660" s="2">
        <v>0</v>
      </c>
      <c r="P8660" s="2">
        <v>0</v>
      </c>
      <c r="Q8660" s="2">
        <v>0</v>
      </c>
      <c r="R8660"/>
      <c r="S8660"/>
    </row>
    <row r="8661" spans="1:19" x14ac:dyDescent="0.3">
      <c r="A8661">
        <v>8660</v>
      </c>
      <c r="B8661" t="s">
        <v>8676</v>
      </c>
      <c r="C8661" t="s">
        <v>17</v>
      </c>
      <c r="D8661" s="1">
        <v>297.5</v>
      </c>
      <c r="E8661" s="1">
        <v>308.5</v>
      </c>
      <c r="F8661" s="2">
        <v>1375</v>
      </c>
      <c r="G8661" s="1">
        <f>2*PI()*Predictive_Maintenance_Data[[#This Row],[Rotational speed '[rpm']]]/60</f>
        <v>143.98966328953216</v>
      </c>
      <c r="H8661" s="1">
        <v>55.6</v>
      </c>
      <c r="I8661" s="1">
        <f t="shared" si="135"/>
        <v>11</v>
      </c>
      <c r="J8661" s="1">
        <f>Predictive_Maintenance_Data[[#This Row],[Torque '[Nm']]]*Predictive_Maintenance_Data[[#This Row],[Angular velocity '[rad/s']]]/1000</f>
        <v>8.0058252788979889</v>
      </c>
      <c r="K8661" s="2">
        <v>128</v>
      </c>
      <c r="L8661" s="2">
        <v>0</v>
      </c>
      <c r="M8661" s="2">
        <v>0</v>
      </c>
      <c r="N8661" s="2">
        <v>0</v>
      </c>
      <c r="O8661" s="2">
        <v>0</v>
      </c>
      <c r="P8661" s="2">
        <v>0</v>
      </c>
      <c r="Q8661" s="2">
        <v>0</v>
      </c>
      <c r="R8661"/>
      <c r="S8661"/>
    </row>
    <row r="8662" spans="1:19" x14ac:dyDescent="0.3">
      <c r="A8662">
        <v>8661</v>
      </c>
      <c r="B8662" t="s">
        <v>8677</v>
      </c>
      <c r="C8662" t="s">
        <v>17</v>
      </c>
      <c r="D8662" s="1">
        <v>297.39999999999998</v>
      </c>
      <c r="E8662" s="1">
        <v>308.5</v>
      </c>
      <c r="F8662" s="2">
        <v>1295</v>
      </c>
      <c r="G8662" s="1">
        <f>2*PI()*Predictive_Maintenance_Data[[#This Row],[Rotational speed '[rpm']]]/60</f>
        <v>135.61208287995939</v>
      </c>
      <c r="H8662" s="1">
        <v>52.1</v>
      </c>
      <c r="I8662" s="1">
        <f t="shared" si="135"/>
        <v>11.100000000000023</v>
      </c>
      <c r="J8662" s="1">
        <f>Predictive_Maintenance_Data[[#This Row],[Torque '[Nm']]]*Predictive_Maintenance_Data[[#This Row],[Angular velocity '[rad/s']]]/1000</f>
        <v>7.0653895180458841</v>
      </c>
      <c r="K8662" s="2">
        <v>130</v>
      </c>
      <c r="L8662" s="2">
        <v>0</v>
      </c>
      <c r="M8662" s="2">
        <v>0</v>
      </c>
      <c r="N8662" s="2">
        <v>0</v>
      </c>
      <c r="O8662" s="2">
        <v>0</v>
      </c>
      <c r="P8662" s="2">
        <v>0</v>
      </c>
      <c r="Q8662" s="2">
        <v>0</v>
      </c>
      <c r="R8662"/>
      <c r="S8662"/>
    </row>
    <row r="8663" spans="1:19" x14ac:dyDescent="0.3">
      <c r="A8663">
        <v>8662</v>
      </c>
      <c r="B8663" t="s">
        <v>8678</v>
      </c>
      <c r="C8663" t="s">
        <v>17</v>
      </c>
      <c r="D8663" s="1">
        <v>297.39999999999998</v>
      </c>
      <c r="E8663" s="1">
        <v>308.5</v>
      </c>
      <c r="F8663" s="2">
        <v>1643</v>
      </c>
      <c r="G8663" s="1">
        <f>2*PI()*Predictive_Maintenance_Data[[#This Row],[Rotational speed '[rpm']]]/60</f>
        <v>172.054557661601</v>
      </c>
      <c r="H8663" s="1">
        <v>33.799999999999997</v>
      </c>
      <c r="I8663" s="1">
        <f t="shared" si="135"/>
        <v>11.100000000000023</v>
      </c>
      <c r="J8663" s="1">
        <f>Predictive_Maintenance_Data[[#This Row],[Torque '[Nm']]]*Predictive_Maintenance_Data[[#This Row],[Angular velocity '[rad/s']]]/1000</f>
        <v>5.8154440489621129</v>
      </c>
      <c r="K8663" s="2">
        <v>132</v>
      </c>
      <c r="L8663" s="2">
        <v>0</v>
      </c>
      <c r="M8663" s="2">
        <v>0</v>
      </c>
      <c r="N8663" s="2">
        <v>0</v>
      </c>
      <c r="O8663" s="2">
        <v>0</v>
      </c>
      <c r="P8663" s="2">
        <v>0</v>
      </c>
      <c r="Q8663" s="2">
        <v>0</v>
      </c>
      <c r="R8663"/>
      <c r="S8663"/>
    </row>
    <row r="8664" spans="1:19" x14ac:dyDescent="0.3">
      <c r="A8664">
        <v>8663</v>
      </c>
      <c r="B8664" t="s">
        <v>8679</v>
      </c>
      <c r="C8664" t="s">
        <v>17</v>
      </c>
      <c r="D8664" s="1">
        <v>297.5</v>
      </c>
      <c r="E8664" s="1">
        <v>308.60000000000002</v>
      </c>
      <c r="F8664" s="2">
        <v>1514</v>
      </c>
      <c r="G8664" s="1">
        <f>2*PI()*Predictive_Maintenance_Data[[#This Row],[Rotational speed '[rpm']]]/60</f>
        <v>158.54570925116488</v>
      </c>
      <c r="H8664" s="1">
        <v>36.9</v>
      </c>
      <c r="I8664" s="1">
        <f t="shared" si="135"/>
        <v>11.100000000000023</v>
      </c>
      <c r="J8664" s="1">
        <f>Predictive_Maintenance_Data[[#This Row],[Torque '[Nm']]]*Predictive_Maintenance_Data[[#This Row],[Angular velocity '[rad/s']]]/1000</f>
        <v>5.850336671367983</v>
      </c>
      <c r="K8664" s="2">
        <v>134</v>
      </c>
      <c r="L8664" s="2">
        <v>0</v>
      </c>
      <c r="M8664" s="2">
        <v>0</v>
      </c>
      <c r="N8664" s="2">
        <v>0</v>
      </c>
      <c r="O8664" s="2">
        <v>0</v>
      </c>
      <c r="P8664" s="2">
        <v>0</v>
      </c>
      <c r="Q8664" s="2">
        <v>0</v>
      </c>
      <c r="R8664"/>
      <c r="S8664"/>
    </row>
    <row r="8665" spans="1:19" x14ac:dyDescent="0.3">
      <c r="A8665">
        <v>8664</v>
      </c>
      <c r="B8665" t="s">
        <v>8680</v>
      </c>
      <c r="C8665" t="s">
        <v>17</v>
      </c>
      <c r="D8665" s="1">
        <v>297.5</v>
      </c>
      <c r="E8665" s="1">
        <v>308.60000000000002</v>
      </c>
      <c r="F8665" s="2">
        <v>1671</v>
      </c>
      <c r="G8665" s="1">
        <f>2*PI()*Predictive_Maintenance_Data[[#This Row],[Rotational speed '[rpm']]]/60</f>
        <v>174.98671080495149</v>
      </c>
      <c r="H8665" s="1">
        <v>29.4</v>
      </c>
      <c r="I8665" s="1">
        <f t="shared" si="135"/>
        <v>11.100000000000023</v>
      </c>
      <c r="J8665" s="1">
        <f>Predictive_Maintenance_Data[[#This Row],[Torque '[Nm']]]*Predictive_Maintenance_Data[[#This Row],[Angular velocity '[rad/s']]]/1000</f>
        <v>5.144609297665574</v>
      </c>
      <c r="K8665" s="2">
        <v>136</v>
      </c>
      <c r="L8665" s="2">
        <v>0</v>
      </c>
      <c r="M8665" s="2">
        <v>0</v>
      </c>
      <c r="N8665" s="2">
        <v>0</v>
      </c>
      <c r="O8665" s="2">
        <v>0</v>
      </c>
      <c r="P8665" s="2">
        <v>0</v>
      </c>
      <c r="Q8665" s="2">
        <v>0</v>
      </c>
      <c r="R8665"/>
      <c r="S8665"/>
    </row>
    <row r="8666" spans="1:19" x14ac:dyDescent="0.3">
      <c r="A8666">
        <v>8665</v>
      </c>
      <c r="B8666" t="s">
        <v>8681</v>
      </c>
      <c r="C8666" t="s">
        <v>27</v>
      </c>
      <c r="D8666" s="1">
        <v>297.5</v>
      </c>
      <c r="E8666" s="1">
        <v>308.60000000000002</v>
      </c>
      <c r="F8666" s="2">
        <v>1355</v>
      </c>
      <c r="G8666" s="1">
        <f>2*PI()*Predictive_Maintenance_Data[[#This Row],[Rotational speed '[rpm']]]/60</f>
        <v>141.89526818713901</v>
      </c>
      <c r="H8666" s="1">
        <v>58.9</v>
      </c>
      <c r="I8666" s="1">
        <f t="shared" si="135"/>
        <v>11.100000000000023</v>
      </c>
      <c r="J8666" s="1">
        <f>Predictive_Maintenance_Data[[#This Row],[Torque '[Nm']]]*Predictive_Maintenance_Data[[#This Row],[Angular velocity '[rad/s']]]/1000</f>
        <v>8.3576312962224879</v>
      </c>
      <c r="K8666" s="2">
        <v>138</v>
      </c>
      <c r="L8666" s="2">
        <v>0</v>
      </c>
      <c r="M8666" s="2">
        <v>0</v>
      </c>
      <c r="N8666" s="2">
        <v>0</v>
      </c>
      <c r="O8666" s="2">
        <v>0</v>
      </c>
      <c r="P8666" s="2">
        <v>0</v>
      </c>
      <c r="Q8666" s="2">
        <v>0</v>
      </c>
      <c r="R8666"/>
      <c r="S8666"/>
    </row>
    <row r="8667" spans="1:19" x14ac:dyDescent="0.3">
      <c r="A8667">
        <v>8666</v>
      </c>
      <c r="B8667" t="s">
        <v>8682</v>
      </c>
      <c r="C8667" t="s">
        <v>17</v>
      </c>
      <c r="D8667" s="1">
        <v>297.60000000000002</v>
      </c>
      <c r="E8667" s="1">
        <v>308.7</v>
      </c>
      <c r="F8667" s="2">
        <v>1365</v>
      </c>
      <c r="G8667" s="1">
        <f>2*PI()*Predictive_Maintenance_Data[[#This Row],[Rotational speed '[rpm']]]/60</f>
        <v>142.94246573833559</v>
      </c>
      <c r="H8667" s="1">
        <v>50.6</v>
      </c>
      <c r="I8667" s="1">
        <f t="shared" si="135"/>
        <v>11.099999999999966</v>
      </c>
      <c r="J8667" s="1">
        <f>Predictive_Maintenance_Data[[#This Row],[Torque '[Nm']]]*Predictive_Maintenance_Data[[#This Row],[Angular velocity '[rad/s']]]/1000</f>
        <v>7.232888766359781</v>
      </c>
      <c r="K8667" s="2">
        <v>143</v>
      </c>
      <c r="L8667" s="2">
        <v>0</v>
      </c>
      <c r="M8667" s="2">
        <v>0</v>
      </c>
      <c r="N8667" s="2">
        <v>0</v>
      </c>
      <c r="O8667" s="2">
        <v>0</v>
      </c>
      <c r="P8667" s="2">
        <v>0</v>
      </c>
      <c r="Q8667" s="2">
        <v>0</v>
      </c>
      <c r="R8667"/>
      <c r="S8667"/>
    </row>
    <row r="8668" spans="1:19" x14ac:dyDescent="0.3">
      <c r="A8668">
        <v>8667</v>
      </c>
      <c r="B8668" t="s">
        <v>8683</v>
      </c>
      <c r="C8668" t="s">
        <v>17</v>
      </c>
      <c r="D8668" s="1">
        <v>297.5</v>
      </c>
      <c r="E8668" s="1">
        <v>308.7</v>
      </c>
      <c r="F8668" s="2">
        <v>1407</v>
      </c>
      <c r="G8668" s="1">
        <f>2*PI()*Predictive_Maintenance_Data[[#This Row],[Rotational speed '[rpm']]]/60</f>
        <v>147.34069545336129</v>
      </c>
      <c r="H8668" s="1">
        <v>42.5</v>
      </c>
      <c r="I8668" s="1">
        <f t="shared" si="135"/>
        <v>11.199999999999989</v>
      </c>
      <c r="J8668" s="1">
        <f>Predictive_Maintenance_Data[[#This Row],[Torque '[Nm']]]*Predictive_Maintenance_Data[[#This Row],[Angular velocity '[rad/s']]]/1000</f>
        <v>6.2619795567678551</v>
      </c>
      <c r="K8668" s="2">
        <v>145</v>
      </c>
      <c r="L8668" s="2">
        <v>0</v>
      </c>
      <c r="M8668" s="2">
        <v>0</v>
      </c>
      <c r="N8668" s="2">
        <v>0</v>
      </c>
      <c r="O8668" s="2">
        <v>0</v>
      </c>
      <c r="P8668" s="2">
        <v>0</v>
      </c>
      <c r="Q8668" s="2">
        <v>0</v>
      </c>
      <c r="R8668"/>
      <c r="S8668"/>
    </row>
    <row r="8669" spans="1:19" x14ac:dyDescent="0.3">
      <c r="A8669">
        <v>8668</v>
      </c>
      <c r="B8669" t="s">
        <v>8684</v>
      </c>
      <c r="C8669" t="s">
        <v>15</v>
      </c>
      <c r="D8669" s="1">
        <v>297.5</v>
      </c>
      <c r="E8669" s="1">
        <v>308.8</v>
      </c>
      <c r="F8669" s="2">
        <v>1455</v>
      </c>
      <c r="G8669" s="1">
        <f>2*PI()*Predictive_Maintenance_Data[[#This Row],[Rotational speed '[rpm']]]/60</f>
        <v>152.36724369910496</v>
      </c>
      <c r="H8669" s="1">
        <v>46.1</v>
      </c>
      <c r="I8669" s="1">
        <f t="shared" si="135"/>
        <v>11.300000000000011</v>
      </c>
      <c r="J8669" s="1">
        <f>Predictive_Maintenance_Data[[#This Row],[Torque '[Nm']]]*Predictive_Maintenance_Data[[#This Row],[Angular velocity '[rad/s']]]/1000</f>
        <v>7.0241299345287391</v>
      </c>
      <c r="K8669" s="2">
        <v>147</v>
      </c>
      <c r="L8669" s="2">
        <v>0</v>
      </c>
      <c r="M8669" s="2">
        <v>0</v>
      </c>
      <c r="N8669" s="2">
        <v>0</v>
      </c>
      <c r="O8669" s="2">
        <v>0</v>
      </c>
      <c r="P8669" s="2">
        <v>0</v>
      </c>
      <c r="Q8669" s="2">
        <v>0</v>
      </c>
      <c r="R8669"/>
      <c r="S8669"/>
    </row>
    <row r="8670" spans="1:19" x14ac:dyDescent="0.3">
      <c r="A8670">
        <v>8669</v>
      </c>
      <c r="B8670" t="s">
        <v>8685</v>
      </c>
      <c r="C8670" t="s">
        <v>17</v>
      </c>
      <c r="D8670" s="1">
        <v>297.5</v>
      </c>
      <c r="E8670" s="1">
        <v>308.8</v>
      </c>
      <c r="F8670" s="2">
        <v>1502</v>
      </c>
      <c r="G8670" s="1">
        <f>2*PI()*Predictive_Maintenance_Data[[#This Row],[Rotational speed '[rpm']]]/60</f>
        <v>157.28907218972896</v>
      </c>
      <c r="H8670" s="1">
        <v>45.9</v>
      </c>
      <c r="I8670" s="1">
        <f t="shared" si="135"/>
        <v>11.300000000000011</v>
      </c>
      <c r="J8670" s="1">
        <f>Predictive_Maintenance_Data[[#This Row],[Torque '[Nm']]]*Predictive_Maintenance_Data[[#This Row],[Angular velocity '[rad/s']]]/1000</f>
        <v>7.2195684135085587</v>
      </c>
      <c r="K8670" s="2">
        <v>150</v>
      </c>
      <c r="L8670" s="2">
        <v>0</v>
      </c>
      <c r="M8670" s="2">
        <v>0</v>
      </c>
      <c r="N8670" s="2">
        <v>0</v>
      </c>
      <c r="O8670" s="2">
        <v>0</v>
      </c>
      <c r="P8670" s="2">
        <v>0</v>
      </c>
      <c r="Q8670" s="2">
        <v>0</v>
      </c>
      <c r="R8670"/>
      <c r="S8670"/>
    </row>
    <row r="8671" spans="1:19" x14ac:dyDescent="0.3">
      <c r="A8671">
        <v>8670</v>
      </c>
      <c r="B8671" t="s">
        <v>8686</v>
      </c>
      <c r="C8671" t="s">
        <v>15</v>
      </c>
      <c r="D8671" s="1">
        <v>297.5</v>
      </c>
      <c r="E8671" s="1">
        <v>308.8</v>
      </c>
      <c r="F8671" s="2">
        <v>1471</v>
      </c>
      <c r="G8671" s="1">
        <f>2*PI()*Predictive_Maintenance_Data[[#This Row],[Rotational speed '[rpm']]]/60</f>
        <v>154.04275978101953</v>
      </c>
      <c r="H8671" s="1">
        <v>52.3</v>
      </c>
      <c r="I8671" s="1">
        <f t="shared" si="135"/>
        <v>11.300000000000011</v>
      </c>
      <c r="J8671" s="1">
        <f>Predictive_Maintenance_Data[[#This Row],[Torque '[Nm']]]*Predictive_Maintenance_Data[[#This Row],[Angular velocity '[rad/s']]]/1000</f>
        <v>8.0564363365473213</v>
      </c>
      <c r="K8671" s="2">
        <v>152</v>
      </c>
      <c r="L8671" s="2">
        <v>0</v>
      </c>
      <c r="M8671" s="2">
        <v>0</v>
      </c>
      <c r="N8671" s="2">
        <v>0</v>
      </c>
      <c r="O8671" s="2">
        <v>0</v>
      </c>
      <c r="P8671" s="2">
        <v>0</v>
      </c>
      <c r="Q8671" s="2">
        <v>0</v>
      </c>
      <c r="R8671"/>
      <c r="S8671"/>
    </row>
    <row r="8672" spans="1:19" x14ac:dyDescent="0.3">
      <c r="A8672">
        <v>8671</v>
      </c>
      <c r="B8672" t="s">
        <v>8687</v>
      </c>
      <c r="C8672" t="s">
        <v>17</v>
      </c>
      <c r="D8672" s="1">
        <v>297.5</v>
      </c>
      <c r="E8672" s="1">
        <v>308.89999999999998</v>
      </c>
      <c r="F8672" s="2">
        <v>1581</v>
      </c>
      <c r="G8672" s="1">
        <f>2*PI()*Predictive_Maintenance_Data[[#This Row],[Rotational speed '[rpm']]]/60</f>
        <v>165.56193284418211</v>
      </c>
      <c r="H8672" s="1">
        <v>30.4</v>
      </c>
      <c r="I8672" s="1">
        <f t="shared" si="135"/>
        <v>11.399999999999977</v>
      </c>
      <c r="J8672" s="1">
        <f>Predictive_Maintenance_Data[[#This Row],[Torque '[Nm']]]*Predictive_Maintenance_Data[[#This Row],[Angular velocity '[rad/s']]]/1000</f>
        <v>5.0330827584631361</v>
      </c>
      <c r="K8672" s="2">
        <v>155</v>
      </c>
      <c r="L8672" s="2">
        <v>0</v>
      </c>
      <c r="M8672" s="2">
        <v>0</v>
      </c>
      <c r="N8672" s="2">
        <v>0</v>
      </c>
      <c r="O8672" s="2">
        <v>0</v>
      </c>
      <c r="P8672" s="2">
        <v>0</v>
      </c>
      <c r="Q8672" s="2">
        <v>0</v>
      </c>
      <c r="R8672"/>
      <c r="S8672"/>
    </row>
    <row r="8673" spans="1:19" x14ac:dyDescent="0.3">
      <c r="A8673">
        <v>8672</v>
      </c>
      <c r="B8673" t="s">
        <v>8688</v>
      </c>
      <c r="C8673" t="s">
        <v>17</v>
      </c>
      <c r="D8673" s="1">
        <v>297.5</v>
      </c>
      <c r="E8673" s="1">
        <v>308.8</v>
      </c>
      <c r="F8673" s="2">
        <v>1530</v>
      </c>
      <c r="G8673" s="1">
        <f>2*PI()*Predictive_Maintenance_Data[[#This Row],[Rotational speed '[rpm']]]/60</f>
        <v>160.22122533307945</v>
      </c>
      <c r="H8673" s="1">
        <v>37.799999999999997</v>
      </c>
      <c r="I8673" s="1">
        <f t="shared" si="135"/>
        <v>11.300000000000011</v>
      </c>
      <c r="J8673" s="1">
        <f>Predictive_Maintenance_Data[[#This Row],[Torque '[Nm']]]*Predictive_Maintenance_Data[[#This Row],[Angular velocity '[rad/s']]]/1000</f>
        <v>6.056362317590402</v>
      </c>
      <c r="K8673" s="2">
        <v>157</v>
      </c>
      <c r="L8673" s="2">
        <v>0</v>
      </c>
      <c r="M8673" s="2">
        <v>0</v>
      </c>
      <c r="N8673" s="2">
        <v>0</v>
      </c>
      <c r="O8673" s="2">
        <v>0</v>
      </c>
      <c r="P8673" s="2">
        <v>0</v>
      </c>
      <c r="Q8673" s="2">
        <v>0</v>
      </c>
      <c r="R8673"/>
      <c r="S8673"/>
    </row>
    <row r="8674" spans="1:19" x14ac:dyDescent="0.3">
      <c r="A8674">
        <v>8673</v>
      </c>
      <c r="B8674" t="s">
        <v>8689</v>
      </c>
      <c r="C8674" t="s">
        <v>17</v>
      </c>
      <c r="D8674" s="1">
        <v>297.5</v>
      </c>
      <c r="E8674" s="1">
        <v>308.8</v>
      </c>
      <c r="F8674" s="2">
        <v>1312</v>
      </c>
      <c r="G8674" s="1">
        <f>2*PI()*Predictive_Maintenance_Data[[#This Row],[Rotational speed '[rpm']]]/60</f>
        <v>137.3923187169936</v>
      </c>
      <c r="H8674" s="1">
        <v>50.3</v>
      </c>
      <c r="I8674" s="1">
        <f t="shared" si="135"/>
        <v>11.300000000000011</v>
      </c>
      <c r="J8674" s="1">
        <f>Predictive_Maintenance_Data[[#This Row],[Torque '[Nm']]]*Predictive_Maintenance_Data[[#This Row],[Angular velocity '[rad/s']]]/1000</f>
        <v>6.9108336314647776</v>
      </c>
      <c r="K8674" s="2">
        <v>159</v>
      </c>
      <c r="L8674" s="2">
        <v>0</v>
      </c>
      <c r="M8674" s="2">
        <v>0</v>
      </c>
      <c r="N8674" s="2">
        <v>0</v>
      </c>
      <c r="O8674" s="2">
        <v>0</v>
      </c>
      <c r="P8674" s="2">
        <v>0</v>
      </c>
      <c r="Q8674" s="2">
        <v>0</v>
      </c>
      <c r="R8674"/>
      <c r="S8674"/>
    </row>
    <row r="8675" spans="1:19" x14ac:dyDescent="0.3">
      <c r="A8675">
        <v>8674</v>
      </c>
      <c r="B8675" t="s">
        <v>8690</v>
      </c>
      <c r="C8675" t="s">
        <v>17</v>
      </c>
      <c r="D8675" s="1">
        <v>297.39999999999998</v>
      </c>
      <c r="E8675" s="1">
        <v>308.60000000000002</v>
      </c>
      <c r="F8675" s="2">
        <v>1494</v>
      </c>
      <c r="G8675" s="1">
        <f>2*PI()*Predictive_Maintenance_Data[[#This Row],[Rotational speed '[rpm']]]/60</f>
        <v>156.4513141487717</v>
      </c>
      <c r="H8675" s="1">
        <v>42.6</v>
      </c>
      <c r="I8675" s="1">
        <f t="shared" si="135"/>
        <v>11.200000000000045</v>
      </c>
      <c r="J8675" s="1">
        <f>Predictive_Maintenance_Data[[#This Row],[Torque '[Nm']]]*Predictive_Maintenance_Data[[#This Row],[Angular velocity '[rad/s']]]/1000</f>
        <v>6.6648259827376748</v>
      </c>
      <c r="K8675" s="2">
        <v>161</v>
      </c>
      <c r="L8675" s="2">
        <v>0</v>
      </c>
      <c r="M8675" s="2">
        <v>0</v>
      </c>
      <c r="N8675" s="2">
        <v>0</v>
      </c>
      <c r="O8675" s="2">
        <v>0</v>
      </c>
      <c r="P8675" s="2">
        <v>0</v>
      </c>
      <c r="Q8675" s="2">
        <v>0</v>
      </c>
      <c r="R8675"/>
      <c r="S8675"/>
    </row>
    <row r="8676" spans="1:19" x14ac:dyDescent="0.3">
      <c r="A8676">
        <v>8675</v>
      </c>
      <c r="B8676" t="s">
        <v>8691</v>
      </c>
      <c r="C8676" t="s">
        <v>15</v>
      </c>
      <c r="D8676" s="1">
        <v>297.39999999999998</v>
      </c>
      <c r="E8676" s="1">
        <v>308.60000000000002</v>
      </c>
      <c r="F8676" s="2">
        <v>1528</v>
      </c>
      <c r="G8676" s="1">
        <f>2*PI()*Predictive_Maintenance_Data[[#This Row],[Rotational speed '[rpm']]]/60</f>
        <v>160.01178582284012</v>
      </c>
      <c r="H8676" s="1">
        <v>29.1</v>
      </c>
      <c r="I8676" s="1">
        <f t="shared" si="135"/>
        <v>11.200000000000045</v>
      </c>
      <c r="J8676" s="1">
        <f>Predictive_Maintenance_Data[[#This Row],[Torque '[Nm']]]*Predictive_Maintenance_Data[[#This Row],[Angular velocity '[rad/s']]]/1000</f>
        <v>4.6563429674446475</v>
      </c>
      <c r="K8676" s="2">
        <v>163</v>
      </c>
      <c r="L8676" s="2">
        <v>0</v>
      </c>
      <c r="M8676" s="2">
        <v>0</v>
      </c>
      <c r="N8676" s="2">
        <v>0</v>
      </c>
      <c r="O8676" s="2">
        <v>0</v>
      </c>
      <c r="P8676" s="2">
        <v>0</v>
      </c>
      <c r="Q8676" s="2">
        <v>0</v>
      </c>
      <c r="R8676"/>
      <c r="S8676"/>
    </row>
    <row r="8677" spans="1:19" x14ac:dyDescent="0.3">
      <c r="A8677">
        <v>8676</v>
      </c>
      <c r="B8677" t="s">
        <v>8692</v>
      </c>
      <c r="C8677" t="s">
        <v>27</v>
      </c>
      <c r="D8677" s="1">
        <v>297.3</v>
      </c>
      <c r="E8677" s="1">
        <v>308.60000000000002</v>
      </c>
      <c r="F8677" s="2">
        <v>1688</v>
      </c>
      <c r="G8677" s="1">
        <f>2*PI()*Predictive_Maintenance_Data[[#This Row],[Rotational speed '[rpm']]]/60</f>
        <v>176.7669466419857</v>
      </c>
      <c r="H8677" s="1">
        <v>29.4</v>
      </c>
      <c r="I8677" s="1">
        <f t="shared" si="135"/>
        <v>11.300000000000011</v>
      </c>
      <c r="J8677" s="1">
        <f>Predictive_Maintenance_Data[[#This Row],[Torque '[Nm']]]*Predictive_Maintenance_Data[[#This Row],[Angular velocity '[rad/s']]]/1000</f>
        <v>5.1969482312743791</v>
      </c>
      <c r="K8677" s="2">
        <v>166</v>
      </c>
      <c r="L8677" s="2">
        <v>0</v>
      </c>
      <c r="M8677" s="2">
        <v>0</v>
      </c>
      <c r="N8677" s="2">
        <v>0</v>
      </c>
      <c r="O8677" s="2">
        <v>0</v>
      </c>
      <c r="P8677" s="2">
        <v>0</v>
      </c>
      <c r="Q8677" s="2">
        <v>0</v>
      </c>
      <c r="R8677"/>
      <c r="S8677"/>
    </row>
    <row r="8678" spans="1:19" x14ac:dyDescent="0.3">
      <c r="A8678">
        <v>8677</v>
      </c>
      <c r="B8678" t="s">
        <v>8693</v>
      </c>
      <c r="C8678" t="s">
        <v>15</v>
      </c>
      <c r="D8678" s="1">
        <v>297.3</v>
      </c>
      <c r="E8678" s="1">
        <v>308.5</v>
      </c>
      <c r="F8678" s="2">
        <v>1520</v>
      </c>
      <c r="G8678" s="1">
        <f>2*PI()*Predictive_Maintenance_Data[[#This Row],[Rotational speed '[rpm']]]/60</f>
        <v>159.17402778188287</v>
      </c>
      <c r="H8678" s="1">
        <v>42.4</v>
      </c>
      <c r="I8678" s="1">
        <f t="shared" si="135"/>
        <v>11.199999999999989</v>
      </c>
      <c r="J8678" s="1">
        <f>Predictive_Maintenance_Data[[#This Row],[Torque '[Nm']]]*Predictive_Maintenance_Data[[#This Row],[Angular velocity '[rad/s']]]/1000</f>
        <v>6.7489787779518338</v>
      </c>
      <c r="K8678" s="2">
        <v>171</v>
      </c>
      <c r="L8678" s="2">
        <v>0</v>
      </c>
      <c r="M8678" s="2">
        <v>0</v>
      </c>
      <c r="N8678" s="2">
        <v>0</v>
      </c>
      <c r="O8678" s="2">
        <v>0</v>
      </c>
      <c r="P8678" s="2">
        <v>0</v>
      </c>
      <c r="Q8678" s="2">
        <v>0</v>
      </c>
      <c r="R8678"/>
      <c r="S8678"/>
    </row>
    <row r="8679" spans="1:19" x14ac:dyDescent="0.3">
      <c r="A8679">
        <v>8678</v>
      </c>
      <c r="B8679" t="s">
        <v>8694</v>
      </c>
      <c r="C8679" t="s">
        <v>15</v>
      </c>
      <c r="D8679" s="1">
        <v>297.3</v>
      </c>
      <c r="E8679" s="1">
        <v>308.5</v>
      </c>
      <c r="F8679" s="2">
        <v>1664</v>
      </c>
      <c r="G8679" s="1">
        <f>2*PI()*Predictive_Maintenance_Data[[#This Row],[Rotational speed '[rpm']]]/60</f>
        <v>174.25367251911388</v>
      </c>
      <c r="H8679" s="1">
        <v>28.9</v>
      </c>
      <c r="I8679" s="1">
        <f t="shared" si="135"/>
        <v>11.199999999999989</v>
      </c>
      <c r="J8679" s="1">
        <f>Predictive_Maintenance_Data[[#This Row],[Torque '[Nm']]]*Predictive_Maintenance_Data[[#This Row],[Angular velocity '[rad/s']]]/1000</f>
        <v>5.0359311358023904</v>
      </c>
      <c r="K8679" s="2">
        <v>174</v>
      </c>
      <c r="L8679" s="2">
        <v>0</v>
      </c>
      <c r="M8679" s="2">
        <v>0</v>
      </c>
      <c r="N8679" s="2">
        <v>0</v>
      </c>
      <c r="O8679" s="2">
        <v>0</v>
      </c>
      <c r="P8679" s="2">
        <v>0</v>
      </c>
      <c r="Q8679" s="2">
        <v>0</v>
      </c>
      <c r="R8679"/>
      <c r="S8679"/>
    </row>
    <row r="8680" spans="1:19" x14ac:dyDescent="0.3">
      <c r="A8680">
        <v>8679</v>
      </c>
      <c r="B8680" t="s">
        <v>8695</v>
      </c>
      <c r="C8680" t="s">
        <v>17</v>
      </c>
      <c r="D8680" s="1">
        <v>297.3</v>
      </c>
      <c r="E8680" s="1">
        <v>308.5</v>
      </c>
      <c r="F8680" s="2">
        <v>1514</v>
      </c>
      <c r="G8680" s="1">
        <f>2*PI()*Predictive_Maintenance_Data[[#This Row],[Rotational speed '[rpm']]]/60</f>
        <v>158.54570925116488</v>
      </c>
      <c r="H8680" s="1">
        <v>44.5</v>
      </c>
      <c r="I8680" s="1">
        <f t="shared" si="135"/>
        <v>11.199999999999989</v>
      </c>
      <c r="J8680" s="1">
        <f>Predictive_Maintenance_Data[[#This Row],[Torque '[Nm']]]*Predictive_Maintenance_Data[[#This Row],[Angular velocity '[rad/s']]]/1000</f>
        <v>7.0552840616768373</v>
      </c>
      <c r="K8680" s="2">
        <v>177</v>
      </c>
      <c r="L8680" s="2">
        <v>0</v>
      </c>
      <c r="M8680" s="2">
        <v>0</v>
      </c>
      <c r="N8680" s="2">
        <v>0</v>
      </c>
      <c r="O8680" s="2">
        <v>0</v>
      </c>
      <c r="P8680" s="2">
        <v>0</v>
      </c>
      <c r="Q8680" s="2">
        <v>0</v>
      </c>
      <c r="R8680"/>
      <c r="S8680"/>
    </row>
    <row r="8681" spans="1:19" x14ac:dyDescent="0.3">
      <c r="A8681">
        <v>8680</v>
      </c>
      <c r="B8681" t="s">
        <v>8696</v>
      </c>
      <c r="C8681" t="s">
        <v>17</v>
      </c>
      <c r="D8681" s="1">
        <v>297.3</v>
      </c>
      <c r="E8681" s="1">
        <v>308.5</v>
      </c>
      <c r="F8681" s="2">
        <v>1456</v>
      </c>
      <c r="G8681" s="1">
        <f>2*PI()*Predictive_Maintenance_Data[[#This Row],[Rotational speed '[rpm']]]/60</f>
        <v>152.47196345422464</v>
      </c>
      <c r="H8681" s="1">
        <v>54.2</v>
      </c>
      <c r="I8681" s="1">
        <f t="shared" si="135"/>
        <v>11.199999999999989</v>
      </c>
      <c r="J8681" s="1">
        <f>Predictive_Maintenance_Data[[#This Row],[Torque '[Nm']]]*Predictive_Maintenance_Data[[#This Row],[Angular velocity '[rad/s']]]/1000</f>
        <v>8.2639804192189743</v>
      </c>
      <c r="K8681" s="2">
        <v>179</v>
      </c>
      <c r="L8681" s="2">
        <v>0</v>
      </c>
      <c r="M8681" s="2">
        <v>0</v>
      </c>
      <c r="N8681" s="2">
        <v>0</v>
      </c>
      <c r="O8681" s="2">
        <v>0</v>
      </c>
      <c r="P8681" s="2">
        <v>0</v>
      </c>
      <c r="Q8681" s="2">
        <v>0</v>
      </c>
      <c r="R8681"/>
      <c r="S8681"/>
    </row>
    <row r="8682" spans="1:19" x14ac:dyDescent="0.3">
      <c r="A8682">
        <v>8681</v>
      </c>
      <c r="B8682" t="s">
        <v>8697</v>
      </c>
      <c r="C8682" t="s">
        <v>17</v>
      </c>
      <c r="D8682" s="1">
        <v>297.2</v>
      </c>
      <c r="E8682" s="1">
        <v>308.5</v>
      </c>
      <c r="F8682" s="2">
        <v>1494</v>
      </c>
      <c r="G8682" s="1">
        <f>2*PI()*Predictive_Maintenance_Data[[#This Row],[Rotational speed '[rpm']]]/60</f>
        <v>156.4513141487717</v>
      </c>
      <c r="H8682" s="1">
        <v>39.6</v>
      </c>
      <c r="I8682" s="1">
        <f t="shared" si="135"/>
        <v>11.300000000000011</v>
      </c>
      <c r="J8682" s="1">
        <f>Predictive_Maintenance_Data[[#This Row],[Torque '[Nm']]]*Predictive_Maintenance_Data[[#This Row],[Angular velocity '[rad/s']]]/1000</f>
        <v>6.1954720402913601</v>
      </c>
      <c r="K8682" s="2">
        <v>181</v>
      </c>
      <c r="L8682" s="2">
        <v>0</v>
      </c>
      <c r="M8682" s="2">
        <v>0</v>
      </c>
      <c r="N8682" s="2">
        <v>0</v>
      </c>
      <c r="O8682" s="2">
        <v>0</v>
      </c>
      <c r="P8682" s="2">
        <v>0</v>
      </c>
      <c r="Q8682" s="2">
        <v>0</v>
      </c>
      <c r="R8682"/>
      <c r="S8682"/>
    </row>
    <row r="8683" spans="1:19" x14ac:dyDescent="0.3">
      <c r="A8683">
        <v>8682</v>
      </c>
      <c r="B8683" t="s">
        <v>8698</v>
      </c>
      <c r="C8683" t="s">
        <v>17</v>
      </c>
      <c r="D8683" s="1">
        <v>297.2</v>
      </c>
      <c r="E8683" s="1">
        <v>308.39999999999998</v>
      </c>
      <c r="F8683" s="2">
        <v>1605</v>
      </c>
      <c r="G8683" s="1">
        <f>2*PI()*Predictive_Maintenance_Data[[#This Row],[Rotational speed '[rpm']]]/60</f>
        <v>168.07520696705393</v>
      </c>
      <c r="H8683" s="1">
        <v>30</v>
      </c>
      <c r="I8683" s="1">
        <f t="shared" si="135"/>
        <v>11.199999999999989</v>
      </c>
      <c r="J8683" s="1">
        <f>Predictive_Maintenance_Data[[#This Row],[Torque '[Nm']]]*Predictive_Maintenance_Data[[#This Row],[Angular velocity '[rad/s']]]/1000</f>
        <v>5.0422562090116179</v>
      </c>
      <c r="K8683" s="2">
        <v>183</v>
      </c>
      <c r="L8683" s="2">
        <v>0</v>
      </c>
      <c r="M8683" s="2">
        <v>0</v>
      </c>
      <c r="N8683" s="2">
        <v>0</v>
      </c>
      <c r="O8683" s="2">
        <v>0</v>
      </c>
      <c r="P8683" s="2">
        <v>0</v>
      </c>
      <c r="Q8683" s="2">
        <v>0</v>
      </c>
      <c r="R8683"/>
      <c r="S8683"/>
    </row>
    <row r="8684" spans="1:19" x14ac:dyDescent="0.3">
      <c r="A8684">
        <v>8683</v>
      </c>
      <c r="B8684" t="s">
        <v>8699</v>
      </c>
      <c r="C8684" t="s">
        <v>15</v>
      </c>
      <c r="D8684" s="1">
        <v>297.2</v>
      </c>
      <c r="E8684" s="1">
        <v>308.5</v>
      </c>
      <c r="F8684" s="2">
        <v>1353</v>
      </c>
      <c r="G8684" s="1">
        <f>2*PI()*Predictive_Maintenance_Data[[#This Row],[Rotational speed '[rpm']]]/60</f>
        <v>141.68582867689966</v>
      </c>
      <c r="H8684" s="1">
        <v>46.5</v>
      </c>
      <c r="I8684" s="1">
        <f t="shared" si="135"/>
        <v>11.300000000000011</v>
      </c>
      <c r="J8684" s="1">
        <f>Predictive_Maintenance_Data[[#This Row],[Torque '[Nm']]]*Predictive_Maintenance_Data[[#This Row],[Angular velocity '[rad/s']]]/1000</f>
        <v>6.5883910334758342</v>
      </c>
      <c r="K8684" s="2">
        <v>185</v>
      </c>
      <c r="L8684" s="2">
        <v>0</v>
      </c>
      <c r="M8684" s="2">
        <v>0</v>
      </c>
      <c r="N8684" s="2">
        <v>0</v>
      </c>
      <c r="O8684" s="2">
        <v>0</v>
      </c>
      <c r="P8684" s="2">
        <v>0</v>
      </c>
      <c r="Q8684" s="2">
        <v>0</v>
      </c>
      <c r="R8684"/>
      <c r="S8684"/>
    </row>
    <row r="8685" spans="1:19" x14ac:dyDescent="0.3">
      <c r="A8685">
        <v>8684</v>
      </c>
      <c r="B8685" t="s">
        <v>8700</v>
      </c>
      <c r="C8685" t="s">
        <v>17</v>
      </c>
      <c r="D8685" s="1">
        <v>297.2</v>
      </c>
      <c r="E8685" s="1">
        <v>308.5</v>
      </c>
      <c r="F8685" s="2">
        <v>1447</v>
      </c>
      <c r="G8685" s="1">
        <f>2*PI()*Predictive_Maintenance_Data[[#This Row],[Rotational speed '[rpm']]]/60</f>
        <v>151.52948565814768</v>
      </c>
      <c r="H8685" s="1">
        <v>47.9</v>
      </c>
      <c r="I8685" s="1">
        <f t="shared" si="135"/>
        <v>11.300000000000011</v>
      </c>
      <c r="J8685" s="1">
        <f>Predictive_Maintenance_Data[[#This Row],[Torque '[Nm']]]*Predictive_Maintenance_Data[[#This Row],[Angular velocity '[rad/s']]]/1000</f>
        <v>7.2582623630252741</v>
      </c>
      <c r="K8685" s="2">
        <v>188</v>
      </c>
      <c r="L8685" s="2">
        <v>0</v>
      </c>
      <c r="M8685" s="2">
        <v>0</v>
      </c>
      <c r="N8685" s="2">
        <v>0</v>
      </c>
      <c r="O8685" s="2">
        <v>0</v>
      </c>
      <c r="P8685" s="2">
        <v>0</v>
      </c>
      <c r="Q8685" s="2">
        <v>0</v>
      </c>
      <c r="R8685"/>
      <c r="S8685"/>
    </row>
    <row r="8686" spans="1:19" x14ac:dyDescent="0.3">
      <c r="A8686">
        <v>8685</v>
      </c>
      <c r="B8686" t="s">
        <v>8701</v>
      </c>
      <c r="C8686" t="s">
        <v>17</v>
      </c>
      <c r="D8686" s="1">
        <v>297.2</v>
      </c>
      <c r="E8686" s="1">
        <v>308.5</v>
      </c>
      <c r="F8686" s="2">
        <v>1588</v>
      </c>
      <c r="G8686" s="1">
        <f>2*PI()*Predictive_Maintenance_Data[[#This Row],[Rotational speed '[rpm']]]/60</f>
        <v>166.29497113001972</v>
      </c>
      <c r="H8686" s="1">
        <v>40.4</v>
      </c>
      <c r="I8686" s="1">
        <f t="shared" si="135"/>
        <v>11.300000000000011</v>
      </c>
      <c r="J8686" s="1">
        <f>Predictive_Maintenance_Data[[#This Row],[Torque '[Nm']]]*Predictive_Maintenance_Data[[#This Row],[Angular velocity '[rad/s']]]/1000</f>
        <v>6.7183168336527963</v>
      </c>
      <c r="K8686" s="2">
        <v>190</v>
      </c>
      <c r="L8686" s="2">
        <v>0</v>
      </c>
      <c r="M8686" s="2">
        <v>0</v>
      </c>
      <c r="N8686" s="2">
        <v>0</v>
      </c>
      <c r="O8686" s="2">
        <v>0</v>
      </c>
      <c r="P8686" s="2">
        <v>0</v>
      </c>
      <c r="Q8686" s="2">
        <v>0</v>
      </c>
      <c r="R8686"/>
      <c r="S8686"/>
    </row>
    <row r="8687" spans="1:19" x14ac:dyDescent="0.3">
      <c r="A8687">
        <v>8686</v>
      </c>
      <c r="B8687" t="s">
        <v>8702</v>
      </c>
      <c r="C8687" t="s">
        <v>27</v>
      </c>
      <c r="D8687" s="1">
        <v>297.2</v>
      </c>
      <c r="E8687" s="1">
        <v>308.5</v>
      </c>
      <c r="F8687" s="2">
        <v>1524</v>
      </c>
      <c r="G8687" s="1">
        <f>2*PI()*Predictive_Maintenance_Data[[#This Row],[Rotational speed '[rpm']]]/60</f>
        <v>159.59290680236148</v>
      </c>
      <c r="H8687" s="1">
        <v>41.4</v>
      </c>
      <c r="I8687" s="1">
        <f t="shared" si="135"/>
        <v>11.300000000000011</v>
      </c>
      <c r="J8687" s="1">
        <f>Predictive_Maintenance_Data[[#This Row],[Torque '[Nm']]]*Predictive_Maintenance_Data[[#This Row],[Angular velocity '[rad/s']]]/1000</f>
        <v>6.6071463416177645</v>
      </c>
      <c r="K8687" s="2">
        <v>192</v>
      </c>
      <c r="L8687" s="2">
        <v>0</v>
      </c>
      <c r="M8687" s="2">
        <v>0</v>
      </c>
      <c r="N8687" s="2">
        <v>0</v>
      </c>
      <c r="O8687" s="2">
        <v>0</v>
      </c>
      <c r="P8687" s="2">
        <v>0</v>
      </c>
      <c r="Q8687" s="2">
        <v>0</v>
      </c>
      <c r="R8687"/>
      <c r="S8687"/>
    </row>
    <row r="8688" spans="1:19" x14ac:dyDescent="0.3">
      <c r="A8688">
        <v>8687</v>
      </c>
      <c r="B8688" t="s">
        <v>8703</v>
      </c>
      <c r="C8688" t="s">
        <v>15</v>
      </c>
      <c r="D8688" s="1">
        <v>297.2</v>
      </c>
      <c r="E8688" s="1">
        <v>308.5</v>
      </c>
      <c r="F8688" s="2">
        <v>1611</v>
      </c>
      <c r="G8688" s="1">
        <f>2*PI()*Predictive_Maintenance_Data[[#This Row],[Rotational speed '[rpm']]]/60</f>
        <v>168.70352549777189</v>
      </c>
      <c r="H8688" s="1">
        <v>31.6</v>
      </c>
      <c r="I8688" s="1">
        <f t="shared" si="135"/>
        <v>11.300000000000011</v>
      </c>
      <c r="J8688" s="1">
        <f>Predictive_Maintenance_Data[[#This Row],[Torque '[Nm']]]*Predictive_Maintenance_Data[[#This Row],[Angular velocity '[rad/s']]]/1000</f>
        <v>5.3310314057295916</v>
      </c>
      <c r="K8688" s="2">
        <v>197</v>
      </c>
      <c r="L8688" s="2">
        <v>0</v>
      </c>
      <c r="M8688" s="2">
        <v>0</v>
      </c>
      <c r="N8688" s="2">
        <v>0</v>
      </c>
      <c r="O8688" s="2">
        <v>0</v>
      </c>
      <c r="P8688" s="2">
        <v>0</v>
      </c>
      <c r="Q8688" s="2">
        <v>0</v>
      </c>
      <c r="R8688"/>
      <c r="S8688"/>
    </row>
    <row r="8689" spans="1:19" x14ac:dyDescent="0.3">
      <c r="A8689">
        <v>8688</v>
      </c>
      <c r="B8689" t="s">
        <v>8704</v>
      </c>
      <c r="C8689" t="s">
        <v>15</v>
      </c>
      <c r="D8689" s="1">
        <v>297.2</v>
      </c>
      <c r="E8689" s="1">
        <v>308.5</v>
      </c>
      <c r="F8689" s="2">
        <v>1604</v>
      </c>
      <c r="G8689" s="1">
        <f>2*PI()*Predictive_Maintenance_Data[[#This Row],[Rotational speed '[rpm']]]/60</f>
        <v>167.97048721193426</v>
      </c>
      <c r="H8689" s="1">
        <v>34.9</v>
      </c>
      <c r="I8689" s="1">
        <f t="shared" si="135"/>
        <v>11.300000000000011</v>
      </c>
      <c r="J8689" s="1">
        <f>Predictive_Maintenance_Data[[#This Row],[Torque '[Nm']]]*Predictive_Maintenance_Data[[#This Row],[Angular velocity '[rad/s']]]/1000</f>
        <v>5.8621700036965052</v>
      </c>
      <c r="K8689" s="2">
        <v>200</v>
      </c>
      <c r="L8689" s="2">
        <v>0</v>
      </c>
      <c r="M8689" s="2">
        <v>0</v>
      </c>
      <c r="N8689" s="2">
        <v>0</v>
      </c>
      <c r="O8689" s="2">
        <v>0</v>
      </c>
      <c r="P8689" s="2">
        <v>0</v>
      </c>
      <c r="Q8689" s="2">
        <v>0</v>
      </c>
      <c r="R8689"/>
      <c r="S8689"/>
    </row>
    <row r="8690" spans="1:19" x14ac:dyDescent="0.3">
      <c r="A8690">
        <v>8689</v>
      </c>
      <c r="B8690" t="s">
        <v>8705</v>
      </c>
      <c r="C8690" t="s">
        <v>17</v>
      </c>
      <c r="D8690" s="1">
        <v>297.10000000000002</v>
      </c>
      <c r="E8690" s="1">
        <v>308.5</v>
      </c>
      <c r="F8690" s="2">
        <v>1483</v>
      </c>
      <c r="G8690" s="1">
        <f>2*PI()*Predictive_Maintenance_Data[[#This Row],[Rotational speed '[rpm']]]/60</f>
        <v>155.29939684245542</v>
      </c>
      <c r="H8690" s="1">
        <v>46.9</v>
      </c>
      <c r="I8690" s="1">
        <f t="shared" si="135"/>
        <v>11.399999999999977</v>
      </c>
      <c r="J8690" s="1">
        <f>Predictive_Maintenance_Data[[#This Row],[Torque '[Nm']]]*Predictive_Maintenance_Data[[#This Row],[Angular velocity '[rad/s']]]/1000</f>
        <v>7.283541711911159</v>
      </c>
      <c r="K8690" s="2">
        <v>203</v>
      </c>
      <c r="L8690" s="2">
        <v>0</v>
      </c>
      <c r="M8690" s="2">
        <v>0</v>
      </c>
      <c r="N8690" s="2">
        <v>0</v>
      </c>
      <c r="O8690" s="2">
        <v>0</v>
      </c>
      <c r="P8690" s="2">
        <v>0</v>
      </c>
      <c r="Q8690" s="2">
        <v>0</v>
      </c>
      <c r="R8690"/>
      <c r="S8690"/>
    </row>
    <row r="8691" spans="1:19" x14ac:dyDescent="0.3">
      <c r="A8691">
        <v>8690</v>
      </c>
      <c r="B8691" t="s">
        <v>8706</v>
      </c>
      <c r="C8691" t="s">
        <v>17</v>
      </c>
      <c r="D8691" s="1">
        <v>297.10000000000002</v>
      </c>
      <c r="E8691" s="1">
        <v>308.39999999999998</v>
      </c>
      <c r="F8691" s="2">
        <v>1543</v>
      </c>
      <c r="G8691" s="1">
        <f>2*PI()*Predictive_Maintenance_Data[[#This Row],[Rotational speed '[rpm']]]/60</f>
        <v>161.58258214963502</v>
      </c>
      <c r="H8691" s="1">
        <v>39.6</v>
      </c>
      <c r="I8691" s="1">
        <f t="shared" si="135"/>
        <v>11.299999999999955</v>
      </c>
      <c r="J8691" s="1">
        <f>Predictive_Maintenance_Data[[#This Row],[Torque '[Nm']]]*Predictive_Maintenance_Data[[#This Row],[Angular velocity '[rad/s']]]/1000</f>
        <v>6.3986702531255473</v>
      </c>
      <c r="K8691" s="2">
        <v>205</v>
      </c>
      <c r="L8691" s="2">
        <v>0</v>
      </c>
      <c r="M8691" s="2">
        <v>0</v>
      </c>
      <c r="N8691" s="2">
        <v>0</v>
      </c>
      <c r="O8691" s="2">
        <v>0</v>
      </c>
      <c r="P8691" s="2">
        <v>0</v>
      </c>
      <c r="Q8691" s="2">
        <v>0</v>
      </c>
      <c r="R8691"/>
      <c r="S8691"/>
    </row>
    <row r="8692" spans="1:19" x14ac:dyDescent="0.3">
      <c r="A8692">
        <v>8691</v>
      </c>
      <c r="B8692" t="s">
        <v>8707</v>
      </c>
      <c r="C8692" t="s">
        <v>17</v>
      </c>
      <c r="D8692" s="1">
        <v>297.10000000000002</v>
      </c>
      <c r="E8692" s="1">
        <v>308.5</v>
      </c>
      <c r="F8692" s="2">
        <v>1323</v>
      </c>
      <c r="G8692" s="1">
        <f>2*PI()*Predictive_Maintenance_Data[[#This Row],[Rotational speed '[rpm']]]/60</f>
        <v>138.54423602330988</v>
      </c>
      <c r="H8692" s="1">
        <v>44.4</v>
      </c>
      <c r="I8692" s="1">
        <f t="shared" si="135"/>
        <v>11.399999999999977</v>
      </c>
      <c r="J8692" s="1">
        <f>Predictive_Maintenance_Data[[#This Row],[Torque '[Nm']]]*Predictive_Maintenance_Data[[#This Row],[Angular velocity '[rad/s']]]/1000</f>
        <v>6.1513640794349582</v>
      </c>
      <c r="K8692" s="2">
        <v>207</v>
      </c>
      <c r="L8692" s="2">
        <v>1</v>
      </c>
      <c r="M8692" s="2">
        <v>1</v>
      </c>
      <c r="N8692" s="2">
        <v>0</v>
      </c>
      <c r="O8692" s="2">
        <v>0</v>
      </c>
      <c r="P8692" s="2">
        <v>0</v>
      </c>
      <c r="Q8692" s="2">
        <v>0</v>
      </c>
      <c r="R8692"/>
      <c r="S8692"/>
    </row>
    <row r="8693" spans="1:19" x14ac:dyDescent="0.3">
      <c r="A8693">
        <v>8692</v>
      </c>
      <c r="B8693" t="s">
        <v>8708</v>
      </c>
      <c r="C8693" t="s">
        <v>17</v>
      </c>
      <c r="D8693" s="1">
        <v>297.10000000000002</v>
      </c>
      <c r="E8693" s="1">
        <v>308.5</v>
      </c>
      <c r="F8693" s="2">
        <v>1555</v>
      </c>
      <c r="G8693" s="1">
        <f>2*PI()*Predictive_Maintenance_Data[[#This Row],[Rotational speed '[rpm']]]/60</f>
        <v>162.83921921107094</v>
      </c>
      <c r="H8693" s="1">
        <v>36.200000000000003</v>
      </c>
      <c r="I8693" s="1">
        <f t="shared" si="135"/>
        <v>11.399999999999977</v>
      </c>
      <c r="J8693" s="1">
        <f>Predictive_Maintenance_Data[[#This Row],[Torque '[Nm']]]*Predictive_Maintenance_Data[[#This Row],[Angular velocity '[rad/s']]]/1000</f>
        <v>5.8947797354407685</v>
      </c>
      <c r="K8693" s="2">
        <v>0</v>
      </c>
      <c r="L8693" s="2">
        <v>0</v>
      </c>
      <c r="M8693" s="2">
        <v>0</v>
      </c>
      <c r="N8693" s="2">
        <v>0</v>
      </c>
      <c r="O8693" s="2">
        <v>0</v>
      </c>
      <c r="P8693" s="2">
        <v>0</v>
      </c>
      <c r="Q8693" s="2">
        <v>0</v>
      </c>
      <c r="R8693"/>
      <c r="S8693"/>
    </row>
    <row r="8694" spans="1:19" x14ac:dyDescent="0.3">
      <c r="A8694">
        <v>8693</v>
      </c>
      <c r="B8694" t="s">
        <v>8709</v>
      </c>
      <c r="C8694" t="s">
        <v>17</v>
      </c>
      <c r="D8694" s="1">
        <v>297.10000000000002</v>
      </c>
      <c r="E8694" s="1">
        <v>308.39999999999998</v>
      </c>
      <c r="F8694" s="2">
        <v>1583</v>
      </c>
      <c r="G8694" s="1">
        <f>2*PI()*Predictive_Maintenance_Data[[#This Row],[Rotational speed '[rpm']]]/60</f>
        <v>165.77137235442143</v>
      </c>
      <c r="H8694" s="1">
        <v>31.9</v>
      </c>
      <c r="I8694" s="1">
        <f t="shared" si="135"/>
        <v>11.299999999999955</v>
      </c>
      <c r="J8694" s="1">
        <f>Predictive_Maintenance_Data[[#This Row],[Torque '[Nm']]]*Predictive_Maintenance_Data[[#This Row],[Angular velocity '[rad/s']]]/1000</f>
        <v>5.2881067781060436</v>
      </c>
      <c r="K8694" s="2">
        <v>2</v>
      </c>
      <c r="L8694" s="2">
        <v>0</v>
      </c>
      <c r="M8694" s="2">
        <v>0</v>
      </c>
      <c r="N8694" s="2">
        <v>0</v>
      </c>
      <c r="O8694" s="2">
        <v>0</v>
      </c>
      <c r="P8694" s="2">
        <v>0</v>
      </c>
      <c r="Q8694" s="2">
        <v>0</v>
      </c>
      <c r="R8694"/>
      <c r="S8694"/>
    </row>
    <row r="8695" spans="1:19" x14ac:dyDescent="0.3">
      <c r="A8695">
        <v>8694</v>
      </c>
      <c r="B8695" t="s">
        <v>8710</v>
      </c>
      <c r="C8695" t="s">
        <v>15</v>
      </c>
      <c r="D8695" s="1">
        <v>297.2</v>
      </c>
      <c r="E8695" s="1">
        <v>308.5</v>
      </c>
      <c r="F8695" s="2">
        <v>1584</v>
      </c>
      <c r="G8695" s="1">
        <f>2*PI()*Predictive_Maintenance_Data[[#This Row],[Rotational speed '[rpm']]]/60</f>
        <v>165.87609210954108</v>
      </c>
      <c r="H8695" s="1">
        <v>40</v>
      </c>
      <c r="I8695" s="1">
        <f t="shared" si="135"/>
        <v>11.300000000000011</v>
      </c>
      <c r="J8695" s="1">
        <f>Predictive_Maintenance_Data[[#This Row],[Torque '[Nm']]]*Predictive_Maintenance_Data[[#This Row],[Angular velocity '[rad/s']]]/1000</f>
        <v>6.6350436843816434</v>
      </c>
      <c r="K8695" s="2">
        <v>4</v>
      </c>
      <c r="L8695" s="2">
        <v>0</v>
      </c>
      <c r="M8695" s="2">
        <v>0</v>
      </c>
      <c r="N8695" s="2">
        <v>0</v>
      </c>
      <c r="O8695" s="2">
        <v>0</v>
      </c>
      <c r="P8695" s="2">
        <v>0</v>
      </c>
      <c r="Q8695" s="2">
        <v>0</v>
      </c>
      <c r="R8695"/>
      <c r="S8695"/>
    </row>
    <row r="8696" spans="1:19" x14ac:dyDescent="0.3">
      <c r="A8696">
        <v>8695</v>
      </c>
      <c r="B8696" t="s">
        <v>8711</v>
      </c>
      <c r="C8696" t="s">
        <v>17</v>
      </c>
      <c r="D8696" s="1">
        <v>297.2</v>
      </c>
      <c r="E8696" s="1">
        <v>308.5</v>
      </c>
      <c r="F8696" s="2">
        <v>1766</v>
      </c>
      <c r="G8696" s="1">
        <f>2*PI()*Predictive_Maintenance_Data[[#This Row],[Rotational speed '[rpm']]]/60</f>
        <v>184.93508754131915</v>
      </c>
      <c r="H8696" s="1">
        <v>25.8</v>
      </c>
      <c r="I8696" s="1">
        <f t="shared" si="135"/>
        <v>11.300000000000011</v>
      </c>
      <c r="J8696" s="1">
        <f>Predictive_Maintenance_Data[[#This Row],[Torque '[Nm']]]*Predictive_Maintenance_Data[[#This Row],[Angular velocity '[rad/s']]]/1000</f>
        <v>4.7713252585660335</v>
      </c>
      <c r="K8696" s="2">
        <v>7</v>
      </c>
      <c r="L8696" s="2">
        <v>0</v>
      </c>
      <c r="M8696" s="2">
        <v>0</v>
      </c>
      <c r="N8696" s="2">
        <v>0</v>
      </c>
      <c r="O8696" s="2">
        <v>0</v>
      </c>
      <c r="P8696" s="2">
        <v>0</v>
      </c>
      <c r="Q8696" s="2">
        <v>0</v>
      </c>
      <c r="R8696"/>
      <c r="S8696"/>
    </row>
    <row r="8697" spans="1:19" x14ac:dyDescent="0.3">
      <c r="A8697">
        <v>8696</v>
      </c>
      <c r="B8697" t="s">
        <v>8712</v>
      </c>
      <c r="C8697" t="s">
        <v>15</v>
      </c>
      <c r="D8697" s="1">
        <v>297.2</v>
      </c>
      <c r="E8697" s="1">
        <v>308.60000000000002</v>
      </c>
      <c r="F8697" s="2">
        <v>1498</v>
      </c>
      <c r="G8697" s="1">
        <f>2*PI()*Predictive_Maintenance_Data[[#This Row],[Rotational speed '[rpm']]]/60</f>
        <v>156.87019316925034</v>
      </c>
      <c r="H8697" s="1">
        <v>44.4</v>
      </c>
      <c r="I8697" s="1">
        <f t="shared" si="135"/>
        <v>11.400000000000034</v>
      </c>
      <c r="J8697" s="1">
        <f>Predictive_Maintenance_Data[[#This Row],[Torque '[Nm']]]*Predictive_Maintenance_Data[[#This Row],[Angular velocity '[rad/s']]]/1000</f>
        <v>6.9650365767147147</v>
      </c>
      <c r="K8697" s="2">
        <v>9</v>
      </c>
      <c r="L8697" s="2">
        <v>0</v>
      </c>
      <c r="M8697" s="2">
        <v>0</v>
      </c>
      <c r="N8697" s="2">
        <v>0</v>
      </c>
      <c r="O8697" s="2">
        <v>0</v>
      </c>
      <c r="P8697" s="2">
        <v>0</v>
      </c>
      <c r="Q8697" s="2">
        <v>0</v>
      </c>
      <c r="R8697"/>
      <c r="S8697"/>
    </row>
    <row r="8698" spans="1:19" x14ac:dyDescent="0.3">
      <c r="A8698">
        <v>8697</v>
      </c>
      <c r="B8698" t="s">
        <v>8713</v>
      </c>
      <c r="C8698" t="s">
        <v>17</v>
      </c>
      <c r="D8698" s="1">
        <v>297.2</v>
      </c>
      <c r="E8698" s="1">
        <v>308.60000000000002</v>
      </c>
      <c r="F8698" s="2">
        <v>1413</v>
      </c>
      <c r="G8698" s="1">
        <f>2*PI()*Predictive_Maintenance_Data[[#This Row],[Rotational speed '[rpm']]]/60</f>
        <v>147.96901398407925</v>
      </c>
      <c r="H8698" s="1">
        <v>49.8</v>
      </c>
      <c r="I8698" s="1">
        <f t="shared" si="135"/>
        <v>11.400000000000034</v>
      </c>
      <c r="J8698" s="1">
        <f>Predictive_Maintenance_Data[[#This Row],[Torque '[Nm']]]*Predictive_Maintenance_Data[[#This Row],[Angular velocity '[rad/s']]]/1000</f>
        <v>7.3688568964071468</v>
      </c>
      <c r="K8698" s="2">
        <v>12</v>
      </c>
      <c r="L8698" s="2">
        <v>0</v>
      </c>
      <c r="M8698" s="2">
        <v>0</v>
      </c>
      <c r="N8698" s="2">
        <v>0</v>
      </c>
      <c r="O8698" s="2">
        <v>0</v>
      </c>
      <c r="P8698" s="2">
        <v>0</v>
      </c>
      <c r="Q8698" s="2">
        <v>0</v>
      </c>
      <c r="R8698"/>
      <c r="S8698"/>
    </row>
    <row r="8699" spans="1:19" x14ac:dyDescent="0.3">
      <c r="A8699">
        <v>8698</v>
      </c>
      <c r="B8699" t="s">
        <v>8714</v>
      </c>
      <c r="C8699" t="s">
        <v>17</v>
      </c>
      <c r="D8699" s="1">
        <v>297.3</v>
      </c>
      <c r="E8699" s="1">
        <v>308.60000000000002</v>
      </c>
      <c r="F8699" s="2">
        <v>1505</v>
      </c>
      <c r="G8699" s="1">
        <f>2*PI()*Predictive_Maintenance_Data[[#This Row],[Rotational speed '[rpm']]]/60</f>
        <v>157.60323145508795</v>
      </c>
      <c r="H8699" s="1">
        <v>33.5</v>
      </c>
      <c r="I8699" s="1">
        <f t="shared" si="135"/>
        <v>11.300000000000011</v>
      </c>
      <c r="J8699" s="1">
        <f>Predictive_Maintenance_Data[[#This Row],[Torque '[Nm']]]*Predictive_Maintenance_Data[[#This Row],[Angular velocity '[rad/s']]]/1000</f>
        <v>5.2797082537454463</v>
      </c>
      <c r="K8699" s="2">
        <v>14</v>
      </c>
      <c r="L8699" s="2">
        <v>0</v>
      </c>
      <c r="M8699" s="2">
        <v>0</v>
      </c>
      <c r="N8699" s="2">
        <v>0</v>
      </c>
      <c r="O8699" s="2">
        <v>0</v>
      </c>
      <c r="P8699" s="2">
        <v>0</v>
      </c>
      <c r="Q8699" s="2">
        <v>0</v>
      </c>
      <c r="R8699"/>
      <c r="S8699"/>
    </row>
    <row r="8700" spans="1:19" x14ac:dyDescent="0.3">
      <c r="A8700">
        <v>8699</v>
      </c>
      <c r="B8700" t="s">
        <v>8715</v>
      </c>
      <c r="C8700" t="s">
        <v>27</v>
      </c>
      <c r="D8700" s="1">
        <v>297.3</v>
      </c>
      <c r="E8700" s="1">
        <v>308.7</v>
      </c>
      <c r="F8700" s="2">
        <v>1438</v>
      </c>
      <c r="G8700" s="1">
        <f>2*PI()*Predictive_Maintenance_Data[[#This Row],[Rotational speed '[rpm']]]/60</f>
        <v>150.58700786207075</v>
      </c>
      <c r="H8700" s="1">
        <v>46.2</v>
      </c>
      <c r="I8700" s="1">
        <f t="shared" si="135"/>
        <v>11.399999999999977</v>
      </c>
      <c r="J8700" s="1">
        <f>Predictive_Maintenance_Data[[#This Row],[Torque '[Nm']]]*Predictive_Maintenance_Data[[#This Row],[Angular velocity '[rad/s']]]/1000</f>
        <v>6.9571197632276691</v>
      </c>
      <c r="K8700" s="2">
        <v>16</v>
      </c>
      <c r="L8700" s="2">
        <v>0</v>
      </c>
      <c r="M8700" s="2">
        <v>0</v>
      </c>
      <c r="N8700" s="2">
        <v>0</v>
      </c>
      <c r="O8700" s="2">
        <v>0</v>
      </c>
      <c r="P8700" s="2">
        <v>0</v>
      </c>
      <c r="Q8700" s="2">
        <v>0</v>
      </c>
      <c r="R8700"/>
      <c r="S8700"/>
    </row>
    <row r="8701" spans="1:19" x14ac:dyDescent="0.3">
      <c r="A8701">
        <v>8700</v>
      </c>
      <c r="B8701" t="s">
        <v>8716</v>
      </c>
      <c r="C8701" t="s">
        <v>15</v>
      </c>
      <c r="D8701" s="1">
        <v>297.3</v>
      </c>
      <c r="E8701" s="1">
        <v>308.7</v>
      </c>
      <c r="F8701" s="2">
        <v>1655</v>
      </c>
      <c r="G8701" s="1">
        <f>2*PI()*Predictive_Maintenance_Data[[#This Row],[Rotational speed '[rpm']]]/60</f>
        <v>173.31119472303692</v>
      </c>
      <c r="H8701" s="1">
        <v>34.1</v>
      </c>
      <c r="I8701" s="1">
        <f t="shared" si="135"/>
        <v>11.399999999999977</v>
      </c>
      <c r="J8701" s="1">
        <f>Predictive_Maintenance_Data[[#This Row],[Torque '[Nm']]]*Predictive_Maintenance_Data[[#This Row],[Angular velocity '[rad/s']]]/1000</f>
        <v>5.9099117400555592</v>
      </c>
      <c r="K8701" s="2">
        <v>21</v>
      </c>
      <c r="L8701" s="2">
        <v>0</v>
      </c>
      <c r="M8701" s="2">
        <v>0</v>
      </c>
      <c r="N8701" s="2">
        <v>0</v>
      </c>
      <c r="O8701" s="2">
        <v>0</v>
      </c>
      <c r="P8701" s="2">
        <v>0</v>
      </c>
      <c r="Q8701" s="2">
        <v>0</v>
      </c>
      <c r="R8701"/>
      <c r="S8701"/>
    </row>
    <row r="8702" spans="1:19" x14ac:dyDescent="0.3">
      <c r="A8702">
        <v>8701</v>
      </c>
      <c r="B8702" t="s">
        <v>8717</v>
      </c>
      <c r="C8702" t="s">
        <v>15</v>
      </c>
      <c r="D8702" s="1">
        <v>297.3</v>
      </c>
      <c r="E8702" s="1">
        <v>308.7</v>
      </c>
      <c r="F8702" s="2">
        <v>1451</v>
      </c>
      <c r="G8702" s="1">
        <f>2*PI()*Predictive_Maintenance_Data[[#This Row],[Rotational speed '[rpm']]]/60</f>
        <v>151.94836467862632</v>
      </c>
      <c r="H8702" s="1">
        <v>43.8</v>
      </c>
      <c r="I8702" s="1">
        <f t="shared" si="135"/>
        <v>11.399999999999977</v>
      </c>
      <c r="J8702" s="1">
        <f>Predictive_Maintenance_Data[[#This Row],[Torque '[Nm']]]*Predictive_Maintenance_Data[[#This Row],[Angular velocity '[rad/s']]]/1000</f>
        <v>6.6553383729238318</v>
      </c>
      <c r="K8702" s="2">
        <v>24</v>
      </c>
      <c r="L8702" s="2">
        <v>0</v>
      </c>
      <c r="M8702" s="2">
        <v>0</v>
      </c>
      <c r="N8702" s="2">
        <v>0</v>
      </c>
      <c r="O8702" s="2">
        <v>0</v>
      </c>
      <c r="P8702" s="2">
        <v>0</v>
      </c>
      <c r="Q8702" s="2">
        <v>0</v>
      </c>
      <c r="R8702"/>
      <c r="S8702"/>
    </row>
    <row r="8703" spans="1:19" x14ac:dyDescent="0.3">
      <c r="A8703">
        <v>8702</v>
      </c>
      <c r="B8703" t="s">
        <v>8718</v>
      </c>
      <c r="C8703" t="s">
        <v>15</v>
      </c>
      <c r="D8703" s="1">
        <v>297.3</v>
      </c>
      <c r="E8703" s="1">
        <v>308.7</v>
      </c>
      <c r="F8703" s="2">
        <v>1466</v>
      </c>
      <c r="G8703" s="1">
        <f>2*PI()*Predictive_Maintenance_Data[[#This Row],[Rotational speed '[rpm']]]/60</f>
        <v>153.51916100542121</v>
      </c>
      <c r="H8703" s="1">
        <v>38.4</v>
      </c>
      <c r="I8703" s="1">
        <f t="shared" si="135"/>
        <v>11.399999999999977</v>
      </c>
      <c r="J8703" s="1">
        <f>Predictive_Maintenance_Data[[#This Row],[Torque '[Nm']]]*Predictive_Maintenance_Data[[#This Row],[Angular velocity '[rad/s']]]/1000</f>
        <v>5.8951357826081736</v>
      </c>
      <c r="K8703" s="2">
        <v>27</v>
      </c>
      <c r="L8703" s="2">
        <v>0</v>
      </c>
      <c r="M8703" s="2">
        <v>0</v>
      </c>
      <c r="N8703" s="2">
        <v>0</v>
      </c>
      <c r="O8703" s="2">
        <v>0</v>
      </c>
      <c r="P8703" s="2">
        <v>0</v>
      </c>
      <c r="Q8703" s="2">
        <v>0</v>
      </c>
      <c r="R8703"/>
      <c r="S8703"/>
    </row>
    <row r="8704" spans="1:19" x14ac:dyDescent="0.3">
      <c r="A8704">
        <v>8703</v>
      </c>
      <c r="B8704" t="s">
        <v>8719</v>
      </c>
      <c r="C8704" t="s">
        <v>17</v>
      </c>
      <c r="D8704" s="1">
        <v>297.2</v>
      </c>
      <c r="E8704" s="1">
        <v>308.60000000000002</v>
      </c>
      <c r="F8704" s="2">
        <v>1774</v>
      </c>
      <c r="G8704" s="1">
        <f>2*PI()*Predictive_Maintenance_Data[[#This Row],[Rotational speed '[rpm']]]/60</f>
        <v>185.77284558227646</v>
      </c>
      <c r="H8704" s="1">
        <v>23</v>
      </c>
      <c r="I8704" s="1">
        <f t="shared" si="135"/>
        <v>11.400000000000034</v>
      </c>
      <c r="J8704" s="1">
        <f>Predictive_Maintenance_Data[[#This Row],[Torque '[Nm']]]*Predictive_Maintenance_Data[[#This Row],[Angular velocity '[rad/s']]]/1000</f>
        <v>4.2727754483923581</v>
      </c>
      <c r="K8704" s="2">
        <v>30</v>
      </c>
      <c r="L8704" s="2">
        <v>0</v>
      </c>
      <c r="M8704" s="2">
        <v>0</v>
      </c>
      <c r="N8704" s="2">
        <v>0</v>
      </c>
      <c r="O8704" s="2">
        <v>0</v>
      </c>
      <c r="P8704" s="2">
        <v>0</v>
      </c>
      <c r="Q8704" s="2">
        <v>0</v>
      </c>
      <c r="R8704"/>
      <c r="S8704"/>
    </row>
    <row r="8705" spans="1:19" x14ac:dyDescent="0.3">
      <c r="A8705">
        <v>8704</v>
      </c>
      <c r="B8705" t="s">
        <v>8720</v>
      </c>
      <c r="C8705" t="s">
        <v>15</v>
      </c>
      <c r="D8705" s="1">
        <v>297.2</v>
      </c>
      <c r="E8705" s="1">
        <v>308.60000000000002</v>
      </c>
      <c r="F8705" s="2">
        <v>1284</v>
      </c>
      <c r="G8705" s="1">
        <f>2*PI()*Predictive_Maintenance_Data[[#This Row],[Rotational speed '[rpm']]]/60</f>
        <v>134.46016557364314</v>
      </c>
      <c r="H8705" s="1">
        <v>51.3</v>
      </c>
      <c r="I8705" s="1">
        <f t="shared" si="135"/>
        <v>11.400000000000034</v>
      </c>
      <c r="J8705" s="1">
        <f>Predictive_Maintenance_Data[[#This Row],[Torque '[Nm']]]*Predictive_Maintenance_Data[[#This Row],[Angular velocity '[rad/s']]]/1000</f>
        <v>6.8978064939278934</v>
      </c>
      <c r="K8705" s="2">
        <v>32</v>
      </c>
      <c r="L8705" s="2">
        <v>0</v>
      </c>
      <c r="M8705" s="2">
        <v>0</v>
      </c>
      <c r="N8705" s="2">
        <v>0</v>
      </c>
      <c r="O8705" s="2">
        <v>0</v>
      </c>
      <c r="P8705" s="2">
        <v>0</v>
      </c>
      <c r="Q8705" s="2">
        <v>0</v>
      </c>
      <c r="R8705"/>
      <c r="S8705"/>
    </row>
    <row r="8706" spans="1:19" x14ac:dyDescent="0.3">
      <c r="A8706">
        <v>8705</v>
      </c>
      <c r="B8706" t="s">
        <v>8721</v>
      </c>
      <c r="C8706" t="s">
        <v>17</v>
      </c>
      <c r="D8706" s="1">
        <v>297.10000000000002</v>
      </c>
      <c r="E8706" s="1">
        <v>308.5</v>
      </c>
      <c r="F8706" s="2">
        <v>1425</v>
      </c>
      <c r="G8706" s="1">
        <f>2*PI()*Predictive_Maintenance_Data[[#This Row],[Rotational speed '[rpm']]]/60</f>
        <v>149.22565104551515</v>
      </c>
      <c r="H8706" s="1">
        <v>40</v>
      </c>
      <c r="I8706" s="1">
        <f t="shared" ref="I8706:I8769" si="136">E8706-D8706</f>
        <v>11.399999999999977</v>
      </c>
      <c r="J8706" s="1">
        <f>Predictive_Maintenance_Data[[#This Row],[Torque '[Nm']]]*Predictive_Maintenance_Data[[#This Row],[Angular velocity '[rad/s']]]/1000</f>
        <v>5.969026041820606</v>
      </c>
      <c r="K8706" s="2">
        <v>35</v>
      </c>
      <c r="L8706" s="2">
        <v>0</v>
      </c>
      <c r="M8706" s="2">
        <v>0</v>
      </c>
      <c r="N8706" s="2">
        <v>0</v>
      </c>
      <c r="O8706" s="2">
        <v>0</v>
      </c>
      <c r="P8706" s="2">
        <v>0</v>
      </c>
      <c r="Q8706" s="2">
        <v>0</v>
      </c>
      <c r="R8706"/>
      <c r="S8706"/>
    </row>
    <row r="8707" spans="1:19" x14ac:dyDescent="0.3">
      <c r="A8707">
        <v>8706</v>
      </c>
      <c r="B8707" t="s">
        <v>8722</v>
      </c>
      <c r="C8707" t="s">
        <v>17</v>
      </c>
      <c r="D8707" s="1">
        <v>297.2</v>
      </c>
      <c r="E8707" s="1">
        <v>308.60000000000002</v>
      </c>
      <c r="F8707" s="2">
        <v>1437</v>
      </c>
      <c r="G8707" s="1">
        <f>2*PI()*Predictive_Maintenance_Data[[#This Row],[Rotational speed '[rpm']]]/60</f>
        <v>150.4822881069511</v>
      </c>
      <c r="H8707" s="1">
        <v>52.4</v>
      </c>
      <c r="I8707" s="1">
        <f t="shared" si="136"/>
        <v>11.400000000000034</v>
      </c>
      <c r="J8707" s="1">
        <f>Predictive_Maintenance_Data[[#This Row],[Torque '[Nm']]]*Predictive_Maintenance_Data[[#This Row],[Angular velocity '[rad/s']]]/1000</f>
        <v>7.8852718968042375</v>
      </c>
      <c r="K8707" s="2">
        <v>37</v>
      </c>
      <c r="L8707" s="2">
        <v>0</v>
      </c>
      <c r="M8707" s="2">
        <v>0</v>
      </c>
      <c r="N8707" s="2">
        <v>0</v>
      </c>
      <c r="O8707" s="2">
        <v>0</v>
      </c>
      <c r="P8707" s="2">
        <v>0</v>
      </c>
      <c r="Q8707" s="2">
        <v>0</v>
      </c>
      <c r="R8707"/>
      <c r="S8707"/>
    </row>
    <row r="8708" spans="1:19" x14ac:dyDescent="0.3">
      <c r="A8708">
        <v>8707</v>
      </c>
      <c r="B8708" t="s">
        <v>8723</v>
      </c>
      <c r="C8708" t="s">
        <v>17</v>
      </c>
      <c r="D8708" s="1">
        <v>297.2</v>
      </c>
      <c r="E8708" s="1">
        <v>308.60000000000002</v>
      </c>
      <c r="F8708" s="2">
        <v>1335</v>
      </c>
      <c r="G8708" s="1">
        <f>2*PI()*Predictive_Maintenance_Data[[#This Row],[Rotational speed '[rpm']]]/60</f>
        <v>139.8008730847458</v>
      </c>
      <c r="H8708" s="1">
        <v>53</v>
      </c>
      <c r="I8708" s="1">
        <f t="shared" si="136"/>
        <v>11.400000000000034</v>
      </c>
      <c r="J8708" s="1">
        <f>Predictive_Maintenance_Data[[#This Row],[Torque '[Nm']]]*Predictive_Maintenance_Data[[#This Row],[Angular velocity '[rad/s']]]/1000</f>
        <v>7.4094462734915281</v>
      </c>
      <c r="K8708" s="2">
        <v>39</v>
      </c>
      <c r="L8708" s="2">
        <v>0</v>
      </c>
      <c r="M8708" s="2">
        <v>0</v>
      </c>
      <c r="N8708" s="2">
        <v>0</v>
      </c>
      <c r="O8708" s="2">
        <v>0</v>
      </c>
      <c r="P8708" s="2">
        <v>0</v>
      </c>
      <c r="Q8708" s="2">
        <v>0</v>
      </c>
      <c r="R8708"/>
      <c r="S8708"/>
    </row>
    <row r="8709" spans="1:19" x14ac:dyDescent="0.3">
      <c r="A8709">
        <v>8708</v>
      </c>
      <c r="B8709" t="s">
        <v>8724</v>
      </c>
      <c r="C8709" t="s">
        <v>17</v>
      </c>
      <c r="D8709" s="1">
        <v>297.2</v>
      </c>
      <c r="E8709" s="1">
        <v>308.5</v>
      </c>
      <c r="F8709" s="2">
        <v>1471</v>
      </c>
      <c r="G8709" s="1">
        <f>2*PI()*Predictive_Maintenance_Data[[#This Row],[Rotational speed '[rpm']]]/60</f>
        <v>154.04275978101953</v>
      </c>
      <c r="H8709" s="1">
        <v>41.7</v>
      </c>
      <c r="I8709" s="1">
        <f t="shared" si="136"/>
        <v>11.300000000000011</v>
      </c>
      <c r="J8709" s="1">
        <f>Predictive_Maintenance_Data[[#This Row],[Torque '[Nm']]]*Predictive_Maintenance_Data[[#This Row],[Angular velocity '[rad/s']]]/1000</f>
        <v>6.4235830828685145</v>
      </c>
      <c r="K8709" s="2">
        <v>41</v>
      </c>
      <c r="L8709" s="2">
        <v>0</v>
      </c>
      <c r="M8709" s="2">
        <v>0</v>
      </c>
      <c r="N8709" s="2">
        <v>0</v>
      </c>
      <c r="O8709" s="2">
        <v>0</v>
      </c>
      <c r="P8709" s="2">
        <v>0</v>
      </c>
      <c r="Q8709" s="2">
        <v>0</v>
      </c>
      <c r="R8709"/>
      <c r="S8709"/>
    </row>
    <row r="8710" spans="1:19" x14ac:dyDescent="0.3">
      <c r="A8710">
        <v>8709</v>
      </c>
      <c r="B8710" t="s">
        <v>8725</v>
      </c>
      <c r="C8710" t="s">
        <v>15</v>
      </c>
      <c r="D8710" s="1">
        <v>297.2</v>
      </c>
      <c r="E8710" s="1">
        <v>308.5</v>
      </c>
      <c r="F8710" s="2">
        <v>1364</v>
      </c>
      <c r="G8710" s="1">
        <f>2*PI()*Predictive_Maintenance_Data[[#This Row],[Rotational speed '[rpm']]]/60</f>
        <v>142.83774598321591</v>
      </c>
      <c r="H8710" s="1">
        <v>54</v>
      </c>
      <c r="I8710" s="1">
        <f t="shared" si="136"/>
        <v>11.300000000000011</v>
      </c>
      <c r="J8710" s="1">
        <f>Predictive_Maintenance_Data[[#This Row],[Torque '[Nm']]]*Predictive_Maintenance_Data[[#This Row],[Angular velocity '[rad/s']]]/1000</f>
        <v>7.7132382830936592</v>
      </c>
      <c r="K8710" s="2">
        <v>43</v>
      </c>
      <c r="L8710" s="2">
        <v>0</v>
      </c>
      <c r="M8710" s="2">
        <v>0</v>
      </c>
      <c r="N8710" s="2">
        <v>0</v>
      </c>
      <c r="O8710" s="2">
        <v>0</v>
      </c>
      <c r="P8710" s="2">
        <v>0</v>
      </c>
      <c r="Q8710" s="2">
        <v>0</v>
      </c>
      <c r="R8710"/>
      <c r="S8710"/>
    </row>
    <row r="8711" spans="1:19" x14ac:dyDescent="0.3">
      <c r="A8711">
        <v>8710</v>
      </c>
      <c r="B8711" t="s">
        <v>8726</v>
      </c>
      <c r="C8711" t="s">
        <v>17</v>
      </c>
      <c r="D8711" s="1">
        <v>297.10000000000002</v>
      </c>
      <c r="E8711" s="1">
        <v>308.5</v>
      </c>
      <c r="F8711" s="2">
        <v>1578</v>
      </c>
      <c r="G8711" s="1">
        <f>2*PI()*Predictive_Maintenance_Data[[#This Row],[Rotational speed '[rpm']]]/60</f>
        <v>165.24777357882311</v>
      </c>
      <c r="H8711" s="1">
        <v>35.6</v>
      </c>
      <c r="I8711" s="1">
        <f t="shared" si="136"/>
        <v>11.399999999999977</v>
      </c>
      <c r="J8711" s="1">
        <f>Predictive_Maintenance_Data[[#This Row],[Torque '[Nm']]]*Predictive_Maintenance_Data[[#This Row],[Angular velocity '[rad/s']]]/1000</f>
        <v>5.8828207394061032</v>
      </c>
      <c r="K8711" s="2">
        <v>46</v>
      </c>
      <c r="L8711" s="2">
        <v>0</v>
      </c>
      <c r="M8711" s="2">
        <v>0</v>
      </c>
      <c r="N8711" s="2">
        <v>0</v>
      </c>
      <c r="O8711" s="2">
        <v>0</v>
      </c>
      <c r="P8711" s="2">
        <v>0</v>
      </c>
      <c r="Q8711" s="2">
        <v>0</v>
      </c>
      <c r="R8711"/>
      <c r="S8711"/>
    </row>
    <row r="8712" spans="1:19" x14ac:dyDescent="0.3">
      <c r="A8712">
        <v>8711</v>
      </c>
      <c r="B8712" t="s">
        <v>8727</v>
      </c>
      <c r="C8712" t="s">
        <v>17</v>
      </c>
      <c r="D8712" s="1">
        <v>297.10000000000002</v>
      </c>
      <c r="E8712" s="1">
        <v>308.5</v>
      </c>
      <c r="F8712" s="2">
        <v>1712</v>
      </c>
      <c r="G8712" s="1">
        <f>2*PI()*Predictive_Maintenance_Data[[#This Row],[Rotational speed '[rpm']]]/60</f>
        <v>179.28022076485752</v>
      </c>
      <c r="H8712" s="1">
        <v>32.1</v>
      </c>
      <c r="I8712" s="1">
        <f t="shared" si="136"/>
        <v>11.399999999999977</v>
      </c>
      <c r="J8712" s="1">
        <f>Predictive_Maintenance_Data[[#This Row],[Torque '[Nm']]]*Predictive_Maintenance_Data[[#This Row],[Angular velocity '[rad/s']]]/1000</f>
        <v>5.7548950865519268</v>
      </c>
      <c r="K8712" s="2">
        <v>48</v>
      </c>
      <c r="L8712" s="2">
        <v>0</v>
      </c>
      <c r="M8712" s="2">
        <v>0</v>
      </c>
      <c r="N8712" s="2">
        <v>0</v>
      </c>
      <c r="O8712" s="2">
        <v>0</v>
      </c>
      <c r="P8712" s="2">
        <v>0</v>
      </c>
      <c r="Q8712" s="2">
        <v>0</v>
      </c>
      <c r="R8712"/>
      <c r="S8712"/>
    </row>
    <row r="8713" spans="1:19" x14ac:dyDescent="0.3">
      <c r="A8713">
        <v>8712</v>
      </c>
      <c r="B8713" t="s">
        <v>8728</v>
      </c>
      <c r="C8713" t="s">
        <v>17</v>
      </c>
      <c r="D8713" s="1">
        <v>297.10000000000002</v>
      </c>
      <c r="E8713" s="1">
        <v>308.5</v>
      </c>
      <c r="F8713" s="2">
        <v>1733</v>
      </c>
      <c r="G8713" s="1">
        <f>2*PI()*Predictive_Maintenance_Data[[#This Row],[Rotational speed '[rpm']]]/60</f>
        <v>181.47933562237037</v>
      </c>
      <c r="H8713" s="1">
        <v>28.7</v>
      </c>
      <c r="I8713" s="1">
        <f t="shared" si="136"/>
        <v>11.399999999999977</v>
      </c>
      <c r="J8713" s="1">
        <f>Predictive_Maintenance_Data[[#This Row],[Torque '[Nm']]]*Predictive_Maintenance_Data[[#This Row],[Angular velocity '[rad/s']]]/1000</f>
        <v>5.2084569323620302</v>
      </c>
      <c r="K8713" s="2">
        <v>50</v>
      </c>
      <c r="L8713" s="2">
        <v>0</v>
      </c>
      <c r="M8713" s="2">
        <v>0</v>
      </c>
      <c r="N8713" s="2">
        <v>0</v>
      </c>
      <c r="O8713" s="2">
        <v>0</v>
      </c>
      <c r="P8713" s="2">
        <v>0</v>
      </c>
      <c r="Q8713" s="2">
        <v>0</v>
      </c>
      <c r="R8713"/>
      <c r="S8713"/>
    </row>
    <row r="8714" spans="1:19" x14ac:dyDescent="0.3">
      <c r="A8714">
        <v>8713</v>
      </c>
      <c r="B8714" t="s">
        <v>8729</v>
      </c>
      <c r="C8714" t="s">
        <v>17</v>
      </c>
      <c r="D8714" s="1">
        <v>297.2</v>
      </c>
      <c r="E8714" s="1">
        <v>308.60000000000002</v>
      </c>
      <c r="F8714" s="2">
        <v>1652</v>
      </c>
      <c r="G8714" s="1">
        <f>2*PI()*Predictive_Maintenance_Data[[#This Row],[Rotational speed '[rpm']]]/60</f>
        <v>172.99703545767795</v>
      </c>
      <c r="H8714" s="1">
        <v>32.1</v>
      </c>
      <c r="I8714" s="1">
        <f t="shared" si="136"/>
        <v>11.400000000000034</v>
      </c>
      <c r="J8714" s="1">
        <f>Predictive_Maintenance_Data[[#This Row],[Torque '[Nm']]]*Predictive_Maintenance_Data[[#This Row],[Angular velocity '[rad/s']]]/1000</f>
        <v>5.5532048381914629</v>
      </c>
      <c r="K8714" s="2">
        <v>52</v>
      </c>
      <c r="L8714" s="2">
        <v>0</v>
      </c>
      <c r="M8714" s="2">
        <v>0</v>
      </c>
      <c r="N8714" s="2">
        <v>0</v>
      </c>
      <c r="O8714" s="2">
        <v>0</v>
      </c>
      <c r="P8714" s="2">
        <v>0</v>
      </c>
      <c r="Q8714" s="2">
        <v>0</v>
      </c>
      <c r="R8714"/>
      <c r="S8714"/>
    </row>
    <row r="8715" spans="1:19" x14ac:dyDescent="0.3">
      <c r="A8715">
        <v>8714</v>
      </c>
      <c r="B8715" t="s">
        <v>8730</v>
      </c>
      <c r="C8715" t="s">
        <v>17</v>
      </c>
      <c r="D8715" s="1">
        <v>297.2</v>
      </c>
      <c r="E8715" s="1">
        <v>308.60000000000002</v>
      </c>
      <c r="F8715" s="2">
        <v>1917</v>
      </c>
      <c r="G8715" s="1">
        <f>2*PI()*Predictive_Maintenance_Data[[#This Row],[Rotational speed '[rpm']]]/60</f>
        <v>200.74777056438779</v>
      </c>
      <c r="H8715" s="1">
        <v>24.1</v>
      </c>
      <c r="I8715" s="1">
        <f t="shared" si="136"/>
        <v>11.400000000000034</v>
      </c>
      <c r="J8715" s="1">
        <f>Predictive_Maintenance_Data[[#This Row],[Torque '[Nm']]]*Predictive_Maintenance_Data[[#This Row],[Angular velocity '[rad/s']]]/1000</f>
        <v>4.8380212706017467</v>
      </c>
      <c r="K8715" s="2">
        <v>54</v>
      </c>
      <c r="L8715" s="2">
        <v>0</v>
      </c>
      <c r="M8715" s="2">
        <v>0</v>
      </c>
      <c r="N8715" s="2">
        <v>0</v>
      </c>
      <c r="O8715" s="2">
        <v>0</v>
      </c>
      <c r="P8715" s="2">
        <v>0</v>
      </c>
      <c r="Q8715" s="2">
        <v>0</v>
      </c>
      <c r="R8715"/>
      <c r="S8715"/>
    </row>
    <row r="8716" spans="1:19" x14ac:dyDescent="0.3">
      <c r="A8716">
        <v>8715</v>
      </c>
      <c r="B8716" t="s">
        <v>8731</v>
      </c>
      <c r="C8716" t="s">
        <v>15</v>
      </c>
      <c r="D8716" s="1">
        <v>297.2</v>
      </c>
      <c r="E8716" s="1">
        <v>308.60000000000002</v>
      </c>
      <c r="F8716" s="2">
        <v>1444</v>
      </c>
      <c r="G8716" s="1">
        <f>2*PI()*Predictive_Maintenance_Data[[#This Row],[Rotational speed '[rpm']]]/60</f>
        <v>151.21532639278868</v>
      </c>
      <c r="H8716" s="1">
        <v>41.1</v>
      </c>
      <c r="I8716" s="1">
        <f t="shared" si="136"/>
        <v>11.400000000000034</v>
      </c>
      <c r="J8716" s="1">
        <f>Predictive_Maintenance_Data[[#This Row],[Torque '[Nm']]]*Predictive_Maintenance_Data[[#This Row],[Angular velocity '[rad/s']]]/1000</f>
        <v>6.2149499147436158</v>
      </c>
      <c r="K8716" s="2">
        <v>56</v>
      </c>
      <c r="L8716" s="2">
        <v>0</v>
      </c>
      <c r="M8716" s="2">
        <v>0</v>
      </c>
      <c r="N8716" s="2">
        <v>0</v>
      </c>
      <c r="O8716" s="2">
        <v>0</v>
      </c>
      <c r="P8716" s="2">
        <v>0</v>
      </c>
      <c r="Q8716" s="2">
        <v>0</v>
      </c>
      <c r="R8716"/>
      <c r="S8716"/>
    </row>
    <row r="8717" spans="1:19" x14ac:dyDescent="0.3">
      <c r="A8717">
        <v>8716</v>
      </c>
      <c r="B8717" t="s">
        <v>8732</v>
      </c>
      <c r="C8717" t="s">
        <v>17</v>
      </c>
      <c r="D8717" s="1">
        <v>297.10000000000002</v>
      </c>
      <c r="E8717" s="1">
        <v>308.60000000000002</v>
      </c>
      <c r="F8717" s="2">
        <v>1442</v>
      </c>
      <c r="G8717" s="1">
        <f>2*PI()*Predictive_Maintenance_Data[[#This Row],[Rotational speed '[rpm']]]/60</f>
        <v>151.00588688254939</v>
      </c>
      <c r="H8717" s="1">
        <v>37.1</v>
      </c>
      <c r="I8717" s="1">
        <f t="shared" si="136"/>
        <v>11.5</v>
      </c>
      <c r="J8717" s="1">
        <f>Predictive_Maintenance_Data[[#This Row],[Torque '[Nm']]]*Predictive_Maintenance_Data[[#This Row],[Angular velocity '[rad/s']]]/1000</f>
        <v>5.6023184033425819</v>
      </c>
      <c r="K8717" s="2">
        <v>59</v>
      </c>
      <c r="L8717" s="2">
        <v>0</v>
      </c>
      <c r="M8717" s="2">
        <v>0</v>
      </c>
      <c r="N8717" s="2">
        <v>0</v>
      </c>
      <c r="O8717" s="2">
        <v>0</v>
      </c>
      <c r="P8717" s="2">
        <v>0</v>
      </c>
      <c r="Q8717" s="2">
        <v>0</v>
      </c>
      <c r="R8717"/>
      <c r="S8717"/>
    </row>
    <row r="8718" spans="1:19" x14ac:dyDescent="0.3">
      <c r="A8718">
        <v>8717</v>
      </c>
      <c r="B8718" t="s">
        <v>8733</v>
      </c>
      <c r="C8718" t="s">
        <v>15</v>
      </c>
      <c r="D8718" s="1">
        <v>297.10000000000002</v>
      </c>
      <c r="E8718" s="1">
        <v>308.60000000000002</v>
      </c>
      <c r="F8718" s="2">
        <v>1717</v>
      </c>
      <c r="G8718" s="1">
        <f>2*PI()*Predictive_Maintenance_Data[[#This Row],[Rotational speed '[rpm']]]/60</f>
        <v>179.80381954045581</v>
      </c>
      <c r="H8718" s="1">
        <v>31.3</v>
      </c>
      <c r="I8718" s="1">
        <f t="shared" si="136"/>
        <v>11.5</v>
      </c>
      <c r="J8718" s="1">
        <f>Predictive_Maintenance_Data[[#This Row],[Torque '[Nm']]]*Predictive_Maintenance_Data[[#This Row],[Angular velocity '[rad/s']]]/1000</f>
        <v>5.6278595516162664</v>
      </c>
      <c r="K8718" s="2">
        <v>61</v>
      </c>
      <c r="L8718" s="2">
        <v>0</v>
      </c>
      <c r="M8718" s="2">
        <v>0</v>
      </c>
      <c r="N8718" s="2">
        <v>0</v>
      </c>
      <c r="O8718" s="2">
        <v>0</v>
      </c>
      <c r="P8718" s="2">
        <v>0</v>
      </c>
      <c r="Q8718" s="2">
        <v>0</v>
      </c>
      <c r="R8718"/>
      <c r="S8718"/>
    </row>
    <row r="8719" spans="1:19" x14ac:dyDescent="0.3">
      <c r="A8719">
        <v>8718</v>
      </c>
      <c r="B8719" t="s">
        <v>8734</v>
      </c>
      <c r="C8719" t="s">
        <v>17</v>
      </c>
      <c r="D8719" s="1">
        <v>297.10000000000002</v>
      </c>
      <c r="E8719" s="1">
        <v>308.7</v>
      </c>
      <c r="F8719" s="2">
        <v>1474</v>
      </c>
      <c r="G8719" s="1">
        <f>2*PI()*Predictive_Maintenance_Data[[#This Row],[Rotational speed '[rpm']]]/60</f>
        <v>154.35691904637852</v>
      </c>
      <c r="H8719" s="1">
        <v>42.3</v>
      </c>
      <c r="I8719" s="1">
        <f t="shared" si="136"/>
        <v>11.599999999999966</v>
      </c>
      <c r="J8719" s="1">
        <f>Predictive_Maintenance_Data[[#This Row],[Torque '[Nm']]]*Predictive_Maintenance_Data[[#This Row],[Angular velocity '[rad/s']]]/1000</f>
        <v>6.5292976756618106</v>
      </c>
      <c r="K8719" s="2">
        <v>64</v>
      </c>
      <c r="L8719" s="2">
        <v>0</v>
      </c>
      <c r="M8719" s="2">
        <v>0</v>
      </c>
      <c r="N8719" s="2">
        <v>0</v>
      </c>
      <c r="O8719" s="2">
        <v>0</v>
      </c>
      <c r="P8719" s="2">
        <v>0</v>
      </c>
      <c r="Q8719" s="2">
        <v>0</v>
      </c>
      <c r="R8719"/>
      <c r="S8719"/>
    </row>
    <row r="8720" spans="1:19" x14ac:dyDescent="0.3">
      <c r="A8720">
        <v>8719</v>
      </c>
      <c r="B8720" t="s">
        <v>8735</v>
      </c>
      <c r="C8720" t="s">
        <v>17</v>
      </c>
      <c r="D8720" s="1">
        <v>297.2</v>
      </c>
      <c r="E8720" s="1">
        <v>308.7</v>
      </c>
      <c r="F8720" s="2">
        <v>1509</v>
      </c>
      <c r="G8720" s="1">
        <f>2*PI()*Predictive_Maintenance_Data[[#This Row],[Rotational speed '[rpm']]]/60</f>
        <v>158.02211047556659</v>
      </c>
      <c r="H8720" s="1">
        <v>39.299999999999997</v>
      </c>
      <c r="I8720" s="1">
        <f t="shared" si="136"/>
        <v>11.5</v>
      </c>
      <c r="J8720" s="1">
        <f>Predictive_Maintenance_Data[[#This Row],[Torque '[Nm']]]*Predictive_Maintenance_Data[[#This Row],[Angular velocity '[rad/s']]]/1000</f>
        <v>6.2102689416897663</v>
      </c>
      <c r="K8720" s="2">
        <v>66</v>
      </c>
      <c r="L8720" s="2">
        <v>0</v>
      </c>
      <c r="M8720" s="2">
        <v>0</v>
      </c>
      <c r="N8720" s="2">
        <v>0</v>
      </c>
      <c r="O8720" s="2">
        <v>0</v>
      </c>
      <c r="P8720" s="2">
        <v>0</v>
      </c>
      <c r="Q8720" s="2">
        <v>0</v>
      </c>
      <c r="R8720"/>
      <c r="S8720"/>
    </row>
    <row r="8721" spans="1:19" x14ac:dyDescent="0.3">
      <c r="A8721">
        <v>8720</v>
      </c>
      <c r="B8721" t="s">
        <v>8736</v>
      </c>
      <c r="C8721" t="s">
        <v>17</v>
      </c>
      <c r="D8721" s="1">
        <v>297.2</v>
      </c>
      <c r="E8721" s="1">
        <v>308.8</v>
      </c>
      <c r="F8721" s="2">
        <v>1451</v>
      </c>
      <c r="G8721" s="1">
        <f>2*PI()*Predictive_Maintenance_Data[[#This Row],[Rotational speed '[rpm']]]/60</f>
        <v>151.94836467862632</v>
      </c>
      <c r="H8721" s="1">
        <v>43.1</v>
      </c>
      <c r="I8721" s="1">
        <f t="shared" si="136"/>
        <v>11.600000000000023</v>
      </c>
      <c r="J8721" s="1">
        <f>Predictive_Maintenance_Data[[#This Row],[Torque '[Nm']]]*Predictive_Maintenance_Data[[#This Row],[Angular velocity '[rad/s']]]/1000</f>
        <v>6.5489745176487952</v>
      </c>
      <c r="K8721" s="2">
        <v>68</v>
      </c>
      <c r="L8721" s="2">
        <v>0</v>
      </c>
      <c r="M8721" s="2">
        <v>0</v>
      </c>
      <c r="N8721" s="2">
        <v>0</v>
      </c>
      <c r="O8721" s="2">
        <v>0</v>
      </c>
      <c r="P8721" s="2">
        <v>0</v>
      </c>
      <c r="Q8721" s="2">
        <v>0</v>
      </c>
      <c r="R8721"/>
      <c r="S8721"/>
    </row>
    <row r="8722" spans="1:19" x14ac:dyDescent="0.3">
      <c r="A8722">
        <v>8721</v>
      </c>
      <c r="B8722" t="s">
        <v>8737</v>
      </c>
      <c r="C8722" t="s">
        <v>17</v>
      </c>
      <c r="D8722" s="1">
        <v>297.3</v>
      </c>
      <c r="E8722" s="1">
        <v>308.8</v>
      </c>
      <c r="F8722" s="2">
        <v>1554</v>
      </c>
      <c r="G8722" s="1">
        <f>2*PI()*Predictive_Maintenance_Data[[#This Row],[Rotational speed '[rpm']]]/60</f>
        <v>162.73449945595127</v>
      </c>
      <c r="H8722" s="1">
        <v>36.1</v>
      </c>
      <c r="I8722" s="1">
        <f t="shared" si="136"/>
        <v>11.5</v>
      </c>
      <c r="J8722" s="1">
        <f>Predictive_Maintenance_Data[[#This Row],[Torque '[Nm']]]*Predictive_Maintenance_Data[[#This Row],[Angular velocity '[rad/s']]]/1000</f>
        <v>5.8747154303598412</v>
      </c>
      <c r="K8722" s="2">
        <v>70</v>
      </c>
      <c r="L8722" s="2">
        <v>0</v>
      </c>
      <c r="M8722" s="2">
        <v>0</v>
      </c>
      <c r="N8722" s="2">
        <v>0</v>
      </c>
      <c r="O8722" s="2">
        <v>0</v>
      </c>
      <c r="P8722" s="2">
        <v>0</v>
      </c>
      <c r="Q8722" s="2">
        <v>0</v>
      </c>
      <c r="R8722"/>
      <c r="S8722"/>
    </row>
    <row r="8723" spans="1:19" x14ac:dyDescent="0.3">
      <c r="A8723">
        <v>8722</v>
      </c>
      <c r="B8723" t="s">
        <v>8738</v>
      </c>
      <c r="C8723" t="s">
        <v>17</v>
      </c>
      <c r="D8723" s="1">
        <v>297.2</v>
      </c>
      <c r="E8723" s="1">
        <v>308.7</v>
      </c>
      <c r="F8723" s="2">
        <v>1669</v>
      </c>
      <c r="G8723" s="1">
        <f>2*PI()*Predictive_Maintenance_Data[[#This Row],[Rotational speed '[rpm']]]/60</f>
        <v>174.77727129471216</v>
      </c>
      <c r="H8723" s="1">
        <v>30.7</v>
      </c>
      <c r="I8723" s="1">
        <f t="shared" si="136"/>
        <v>11.5</v>
      </c>
      <c r="J8723" s="1">
        <f>Predictive_Maintenance_Data[[#This Row],[Torque '[Nm']]]*Predictive_Maintenance_Data[[#This Row],[Angular velocity '[rad/s']]]/1000</f>
        <v>5.365662228747663</v>
      </c>
      <c r="K8723" s="2">
        <v>72</v>
      </c>
      <c r="L8723" s="2">
        <v>0</v>
      </c>
      <c r="M8723" s="2">
        <v>0</v>
      </c>
      <c r="N8723" s="2">
        <v>0</v>
      </c>
      <c r="O8723" s="2">
        <v>0</v>
      </c>
      <c r="P8723" s="2">
        <v>0</v>
      </c>
      <c r="Q8723" s="2">
        <v>0</v>
      </c>
      <c r="R8723"/>
      <c r="S8723"/>
    </row>
    <row r="8724" spans="1:19" x14ac:dyDescent="0.3">
      <c r="A8724">
        <v>8723</v>
      </c>
      <c r="B8724" t="s">
        <v>8739</v>
      </c>
      <c r="C8724" t="s">
        <v>17</v>
      </c>
      <c r="D8724" s="1">
        <v>297.2</v>
      </c>
      <c r="E8724" s="1">
        <v>308.60000000000002</v>
      </c>
      <c r="F8724" s="2">
        <v>1366</v>
      </c>
      <c r="G8724" s="1">
        <f>2*PI()*Predictive_Maintenance_Data[[#This Row],[Rotational speed '[rpm']]]/60</f>
        <v>143.04718549345526</v>
      </c>
      <c r="H8724" s="1">
        <v>50.4</v>
      </c>
      <c r="I8724" s="1">
        <f t="shared" si="136"/>
        <v>11.400000000000034</v>
      </c>
      <c r="J8724" s="1">
        <f>Predictive_Maintenance_Data[[#This Row],[Torque '[Nm']]]*Predictive_Maintenance_Data[[#This Row],[Angular velocity '[rad/s']]]/1000</f>
        <v>7.2095781488701451</v>
      </c>
      <c r="K8724" s="2">
        <v>74</v>
      </c>
      <c r="L8724" s="2">
        <v>0</v>
      </c>
      <c r="M8724" s="2">
        <v>0</v>
      </c>
      <c r="N8724" s="2">
        <v>0</v>
      </c>
      <c r="O8724" s="2">
        <v>0</v>
      </c>
      <c r="P8724" s="2">
        <v>0</v>
      </c>
      <c r="Q8724" s="2">
        <v>0</v>
      </c>
      <c r="R8724"/>
      <c r="S8724"/>
    </row>
    <row r="8725" spans="1:19" x14ac:dyDescent="0.3">
      <c r="A8725">
        <v>8724</v>
      </c>
      <c r="B8725" t="s">
        <v>8740</v>
      </c>
      <c r="C8725" t="s">
        <v>17</v>
      </c>
      <c r="D8725" s="1">
        <v>297.2</v>
      </c>
      <c r="E8725" s="1">
        <v>308.60000000000002</v>
      </c>
      <c r="F8725" s="2">
        <v>1578</v>
      </c>
      <c r="G8725" s="1">
        <f>2*PI()*Predictive_Maintenance_Data[[#This Row],[Rotational speed '[rpm']]]/60</f>
        <v>165.24777357882311</v>
      </c>
      <c r="H8725" s="1">
        <v>34.4</v>
      </c>
      <c r="I8725" s="1">
        <f t="shared" si="136"/>
        <v>11.400000000000034</v>
      </c>
      <c r="J8725" s="1">
        <f>Predictive_Maintenance_Data[[#This Row],[Torque '[Nm']]]*Predictive_Maintenance_Data[[#This Row],[Angular velocity '[rad/s']]]/1000</f>
        <v>5.684523411111515</v>
      </c>
      <c r="K8725" s="2">
        <v>76</v>
      </c>
      <c r="L8725" s="2">
        <v>0</v>
      </c>
      <c r="M8725" s="2">
        <v>0</v>
      </c>
      <c r="N8725" s="2">
        <v>0</v>
      </c>
      <c r="O8725" s="2">
        <v>0</v>
      </c>
      <c r="P8725" s="2">
        <v>0</v>
      </c>
      <c r="Q8725" s="2">
        <v>0</v>
      </c>
      <c r="R8725"/>
      <c r="S8725"/>
    </row>
    <row r="8726" spans="1:19" x14ac:dyDescent="0.3">
      <c r="A8726">
        <v>8725</v>
      </c>
      <c r="B8726" t="s">
        <v>8741</v>
      </c>
      <c r="C8726" t="s">
        <v>15</v>
      </c>
      <c r="D8726" s="1">
        <v>297.2</v>
      </c>
      <c r="E8726" s="1">
        <v>308.60000000000002</v>
      </c>
      <c r="F8726" s="2">
        <v>1513</v>
      </c>
      <c r="G8726" s="1">
        <f>2*PI()*Predictive_Maintenance_Data[[#This Row],[Rotational speed '[rpm']]]/60</f>
        <v>158.44098949604523</v>
      </c>
      <c r="H8726" s="1">
        <v>39</v>
      </c>
      <c r="I8726" s="1">
        <f t="shared" si="136"/>
        <v>11.400000000000034</v>
      </c>
      <c r="J8726" s="1">
        <f>Predictive_Maintenance_Data[[#This Row],[Torque '[Nm']]]*Predictive_Maintenance_Data[[#This Row],[Angular velocity '[rad/s']]]/1000</f>
        <v>6.1791985903457647</v>
      </c>
      <c r="K8726" s="2">
        <v>78</v>
      </c>
      <c r="L8726" s="2">
        <v>0</v>
      </c>
      <c r="M8726" s="2">
        <v>0</v>
      </c>
      <c r="N8726" s="2">
        <v>0</v>
      </c>
      <c r="O8726" s="2">
        <v>0</v>
      </c>
      <c r="P8726" s="2">
        <v>0</v>
      </c>
      <c r="Q8726" s="2">
        <v>0</v>
      </c>
      <c r="R8726"/>
      <c r="S8726"/>
    </row>
    <row r="8727" spans="1:19" x14ac:dyDescent="0.3">
      <c r="A8727">
        <v>8726</v>
      </c>
      <c r="B8727" t="s">
        <v>8742</v>
      </c>
      <c r="C8727" t="s">
        <v>15</v>
      </c>
      <c r="D8727" s="1">
        <v>297.10000000000002</v>
      </c>
      <c r="E8727" s="1">
        <v>308.5</v>
      </c>
      <c r="F8727" s="2">
        <v>1515</v>
      </c>
      <c r="G8727" s="1">
        <f>2*PI()*Predictive_Maintenance_Data[[#This Row],[Rotational speed '[rpm']]]/60</f>
        <v>158.65042900628455</v>
      </c>
      <c r="H8727" s="1">
        <v>42.1</v>
      </c>
      <c r="I8727" s="1">
        <f t="shared" si="136"/>
        <v>11.399999999999977</v>
      </c>
      <c r="J8727" s="1">
        <f>Predictive_Maintenance_Data[[#This Row],[Torque '[Nm']]]*Predictive_Maintenance_Data[[#This Row],[Angular velocity '[rad/s']]]/1000</f>
        <v>6.6791830611645802</v>
      </c>
      <c r="K8727" s="2">
        <v>81</v>
      </c>
      <c r="L8727" s="2">
        <v>0</v>
      </c>
      <c r="M8727" s="2">
        <v>0</v>
      </c>
      <c r="N8727" s="2">
        <v>0</v>
      </c>
      <c r="O8727" s="2">
        <v>0</v>
      </c>
      <c r="P8727" s="2">
        <v>0</v>
      </c>
      <c r="Q8727" s="2">
        <v>0</v>
      </c>
      <c r="R8727"/>
      <c r="S8727"/>
    </row>
    <row r="8728" spans="1:19" x14ac:dyDescent="0.3">
      <c r="A8728">
        <v>8727</v>
      </c>
      <c r="B8728" t="s">
        <v>8743</v>
      </c>
      <c r="C8728" t="s">
        <v>17</v>
      </c>
      <c r="D8728" s="1">
        <v>297.2</v>
      </c>
      <c r="E8728" s="1">
        <v>308.60000000000002</v>
      </c>
      <c r="F8728" s="2">
        <v>1562</v>
      </c>
      <c r="G8728" s="1">
        <f>2*PI()*Predictive_Maintenance_Data[[#This Row],[Rotational speed '[rpm']]]/60</f>
        <v>163.57225749690858</v>
      </c>
      <c r="H8728" s="1">
        <v>33</v>
      </c>
      <c r="I8728" s="1">
        <f t="shared" si="136"/>
        <v>11.400000000000034</v>
      </c>
      <c r="J8728" s="1">
        <f>Predictive_Maintenance_Data[[#This Row],[Torque '[Nm']]]*Predictive_Maintenance_Data[[#This Row],[Angular velocity '[rad/s']]]/1000</f>
        <v>5.3978844973979827</v>
      </c>
      <c r="K8728" s="2">
        <v>84</v>
      </c>
      <c r="L8728" s="2">
        <v>0</v>
      </c>
      <c r="M8728" s="2">
        <v>0</v>
      </c>
      <c r="N8728" s="2">
        <v>0</v>
      </c>
      <c r="O8728" s="2">
        <v>0</v>
      </c>
      <c r="P8728" s="2">
        <v>0</v>
      </c>
      <c r="Q8728" s="2">
        <v>0</v>
      </c>
      <c r="R8728"/>
      <c r="S8728"/>
    </row>
    <row r="8729" spans="1:19" x14ac:dyDescent="0.3">
      <c r="A8729">
        <v>8728</v>
      </c>
      <c r="B8729" t="s">
        <v>8744</v>
      </c>
      <c r="C8729" t="s">
        <v>17</v>
      </c>
      <c r="D8729" s="1">
        <v>297.2</v>
      </c>
      <c r="E8729" s="1">
        <v>308.7</v>
      </c>
      <c r="F8729" s="2">
        <v>1501</v>
      </c>
      <c r="G8729" s="1">
        <f>2*PI()*Predictive_Maintenance_Data[[#This Row],[Rotational speed '[rpm']]]/60</f>
        <v>157.18435243460934</v>
      </c>
      <c r="H8729" s="1">
        <v>38.5</v>
      </c>
      <c r="I8729" s="1">
        <f t="shared" si="136"/>
        <v>11.5</v>
      </c>
      <c r="J8729" s="1">
        <f>Predictive_Maintenance_Data[[#This Row],[Torque '[Nm']]]*Predictive_Maintenance_Data[[#This Row],[Angular velocity '[rad/s']]]/1000</f>
        <v>6.0515975687324595</v>
      </c>
      <c r="K8729" s="2">
        <v>86</v>
      </c>
      <c r="L8729" s="2">
        <v>0</v>
      </c>
      <c r="M8729" s="2">
        <v>0</v>
      </c>
      <c r="N8729" s="2">
        <v>0</v>
      </c>
      <c r="O8729" s="2">
        <v>0</v>
      </c>
      <c r="P8729" s="2">
        <v>0</v>
      </c>
      <c r="Q8729" s="2">
        <v>0</v>
      </c>
      <c r="R8729"/>
      <c r="S8729"/>
    </row>
    <row r="8730" spans="1:19" x14ac:dyDescent="0.3">
      <c r="A8730">
        <v>8729</v>
      </c>
      <c r="B8730" t="s">
        <v>8745</v>
      </c>
      <c r="C8730" t="s">
        <v>15</v>
      </c>
      <c r="D8730" s="1">
        <v>297.2</v>
      </c>
      <c r="E8730" s="1">
        <v>308.7</v>
      </c>
      <c r="F8730" s="2">
        <v>1398</v>
      </c>
      <c r="G8730" s="1">
        <f>2*PI()*Predictive_Maintenance_Data[[#This Row],[Rotational speed '[rpm']]]/60</f>
        <v>146.39821765728436</v>
      </c>
      <c r="H8730" s="1">
        <v>38.1</v>
      </c>
      <c r="I8730" s="1">
        <f t="shared" si="136"/>
        <v>11.5</v>
      </c>
      <c r="J8730" s="1">
        <f>Predictive_Maintenance_Data[[#This Row],[Torque '[Nm']]]*Predictive_Maintenance_Data[[#This Row],[Angular velocity '[rad/s']]]/1000</f>
        <v>5.577772092742534</v>
      </c>
      <c r="K8730" s="2">
        <v>88</v>
      </c>
      <c r="L8730" s="2">
        <v>0</v>
      </c>
      <c r="M8730" s="2">
        <v>0</v>
      </c>
      <c r="N8730" s="2">
        <v>0</v>
      </c>
      <c r="O8730" s="2">
        <v>0</v>
      </c>
      <c r="P8730" s="2">
        <v>0</v>
      </c>
      <c r="Q8730" s="2">
        <v>0</v>
      </c>
      <c r="R8730"/>
      <c r="S8730"/>
    </row>
    <row r="8731" spans="1:19" x14ac:dyDescent="0.3">
      <c r="A8731">
        <v>8730</v>
      </c>
      <c r="B8731" t="s">
        <v>8746</v>
      </c>
      <c r="C8731" t="s">
        <v>17</v>
      </c>
      <c r="D8731" s="1">
        <v>297.3</v>
      </c>
      <c r="E8731" s="1">
        <v>308.7</v>
      </c>
      <c r="F8731" s="2">
        <v>1352</v>
      </c>
      <c r="G8731" s="1">
        <f>2*PI()*Predictive_Maintenance_Data[[#This Row],[Rotational speed '[rpm']]]/60</f>
        <v>141.58110892178001</v>
      </c>
      <c r="H8731" s="1">
        <v>53.8</v>
      </c>
      <c r="I8731" s="1">
        <f t="shared" si="136"/>
        <v>11.399999999999977</v>
      </c>
      <c r="J8731" s="1">
        <f>Predictive_Maintenance_Data[[#This Row],[Torque '[Nm']]]*Predictive_Maintenance_Data[[#This Row],[Angular velocity '[rad/s']]]/1000</f>
        <v>7.6170636599917643</v>
      </c>
      <c r="K8731" s="2">
        <v>91</v>
      </c>
      <c r="L8731" s="2">
        <v>0</v>
      </c>
      <c r="M8731" s="2">
        <v>0</v>
      </c>
      <c r="N8731" s="2">
        <v>0</v>
      </c>
      <c r="O8731" s="2">
        <v>0</v>
      </c>
      <c r="P8731" s="2">
        <v>0</v>
      </c>
      <c r="Q8731" s="2">
        <v>0</v>
      </c>
      <c r="R8731"/>
      <c r="S8731"/>
    </row>
    <row r="8732" spans="1:19" x14ac:dyDescent="0.3">
      <c r="A8732">
        <v>8731</v>
      </c>
      <c r="B8732" t="s">
        <v>8747</v>
      </c>
      <c r="C8732" t="s">
        <v>27</v>
      </c>
      <c r="D8732" s="1">
        <v>297.3</v>
      </c>
      <c r="E8732" s="1">
        <v>308.7</v>
      </c>
      <c r="F8732" s="2">
        <v>1569</v>
      </c>
      <c r="G8732" s="1">
        <f>2*PI()*Predictive_Maintenance_Data[[#This Row],[Rotational speed '[rpm']]]/60</f>
        <v>164.30529578274619</v>
      </c>
      <c r="H8732" s="1">
        <v>33.9</v>
      </c>
      <c r="I8732" s="1">
        <f t="shared" si="136"/>
        <v>11.399999999999977</v>
      </c>
      <c r="J8732" s="1">
        <f>Predictive_Maintenance_Data[[#This Row],[Torque '[Nm']]]*Predictive_Maintenance_Data[[#This Row],[Angular velocity '[rad/s']]]/1000</f>
        <v>5.5699495270350949</v>
      </c>
      <c r="K8732" s="2">
        <v>93</v>
      </c>
      <c r="L8732" s="2">
        <v>0</v>
      </c>
      <c r="M8732" s="2">
        <v>0</v>
      </c>
      <c r="N8732" s="2">
        <v>0</v>
      </c>
      <c r="O8732" s="2">
        <v>0</v>
      </c>
      <c r="P8732" s="2">
        <v>0</v>
      </c>
      <c r="Q8732" s="2">
        <v>0</v>
      </c>
      <c r="R8732"/>
      <c r="S8732"/>
    </row>
    <row r="8733" spans="1:19" x14ac:dyDescent="0.3">
      <c r="A8733">
        <v>8732</v>
      </c>
      <c r="B8733" t="s">
        <v>8748</v>
      </c>
      <c r="C8733" t="s">
        <v>27</v>
      </c>
      <c r="D8733" s="1">
        <v>297.2</v>
      </c>
      <c r="E8733" s="1">
        <v>308.60000000000002</v>
      </c>
      <c r="F8733" s="2">
        <v>1486</v>
      </c>
      <c r="G8733" s="1">
        <f>2*PI()*Predictive_Maintenance_Data[[#This Row],[Rotational speed '[rpm']]]/60</f>
        <v>155.61355610781442</v>
      </c>
      <c r="H8733" s="1">
        <v>46.6</v>
      </c>
      <c r="I8733" s="1">
        <f t="shared" si="136"/>
        <v>11.400000000000034</v>
      </c>
      <c r="J8733" s="1">
        <f>Predictive_Maintenance_Data[[#This Row],[Torque '[Nm']]]*Predictive_Maintenance_Data[[#This Row],[Angular velocity '[rad/s']]]/1000</f>
        <v>7.2515917146241522</v>
      </c>
      <c r="K8733" s="2">
        <v>98</v>
      </c>
      <c r="L8733" s="2">
        <v>0</v>
      </c>
      <c r="M8733" s="2">
        <v>0</v>
      </c>
      <c r="N8733" s="2">
        <v>0</v>
      </c>
      <c r="O8733" s="2">
        <v>0</v>
      </c>
      <c r="P8733" s="2">
        <v>0</v>
      </c>
      <c r="Q8733" s="2">
        <v>0</v>
      </c>
      <c r="R8733"/>
      <c r="S8733"/>
    </row>
    <row r="8734" spans="1:19" x14ac:dyDescent="0.3">
      <c r="A8734">
        <v>8733</v>
      </c>
      <c r="B8734" t="s">
        <v>8749</v>
      </c>
      <c r="C8734" t="s">
        <v>17</v>
      </c>
      <c r="D8734" s="1">
        <v>297.2</v>
      </c>
      <c r="E8734" s="1">
        <v>308.60000000000002</v>
      </c>
      <c r="F8734" s="2">
        <v>1864</v>
      </c>
      <c r="G8734" s="1">
        <f>2*PI()*Predictive_Maintenance_Data[[#This Row],[Rotational speed '[rpm']]]/60</f>
        <v>195.19762354304581</v>
      </c>
      <c r="H8734" s="1">
        <v>23.6</v>
      </c>
      <c r="I8734" s="1">
        <f t="shared" si="136"/>
        <v>11.400000000000034</v>
      </c>
      <c r="J8734" s="1">
        <f>Predictive_Maintenance_Data[[#This Row],[Torque '[Nm']]]*Predictive_Maintenance_Data[[#This Row],[Angular velocity '[rad/s']]]/1000</f>
        <v>4.606663915615882</v>
      </c>
      <c r="K8734" s="2">
        <v>103</v>
      </c>
      <c r="L8734" s="2">
        <v>0</v>
      </c>
      <c r="M8734" s="2">
        <v>0</v>
      </c>
      <c r="N8734" s="2">
        <v>0</v>
      </c>
      <c r="O8734" s="2">
        <v>0</v>
      </c>
      <c r="P8734" s="2">
        <v>0</v>
      </c>
      <c r="Q8734" s="2">
        <v>0</v>
      </c>
      <c r="R8734"/>
      <c r="S8734"/>
    </row>
    <row r="8735" spans="1:19" x14ac:dyDescent="0.3">
      <c r="A8735">
        <v>8734</v>
      </c>
      <c r="B8735" t="s">
        <v>8750</v>
      </c>
      <c r="C8735" t="s">
        <v>15</v>
      </c>
      <c r="D8735" s="1">
        <v>297.3</v>
      </c>
      <c r="E8735" s="1">
        <v>308.7</v>
      </c>
      <c r="F8735" s="2">
        <v>1447</v>
      </c>
      <c r="G8735" s="1">
        <f>2*PI()*Predictive_Maintenance_Data[[#This Row],[Rotational speed '[rpm']]]/60</f>
        <v>151.52948565814768</v>
      </c>
      <c r="H8735" s="1">
        <v>44.5</v>
      </c>
      <c r="I8735" s="1">
        <f t="shared" si="136"/>
        <v>11.399999999999977</v>
      </c>
      <c r="J8735" s="1">
        <f>Predictive_Maintenance_Data[[#This Row],[Torque '[Nm']]]*Predictive_Maintenance_Data[[#This Row],[Angular velocity '[rad/s']]]/1000</f>
        <v>6.7430621117875713</v>
      </c>
      <c r="K8735" s="2">
        <v>105</v>
      </c>
      <c r="L8735" s="2">
        <v>0</v>
      </c>
      <c r="M8735" s="2">
        <v>0</v>
      </c>
      <c r="N8735" s="2">
        <v>0</v>
      </c>
      <c r="O8735" s="2">
        <v>0</v>
      </c>
      <c r="P8735" s="2">
        <v>0</v>
      </c>
      <c r="Q8735" s="2">
        <v>0</v>
      </c>
      <c r="R8735"/>
      <c r="S8735"/>
    </row>
    <row r="8736" spans="1:19" x14ac:dyDescent="0.3">
      <c r="A8736">
        <v>8735</v>
      </c>
      <c r="B8736" t="s">
        <v>8751</v>
      </c>
      <c r="C8736" t="s">
        <v>17</v>
      </c>
      <c r="D8736" s="1">
        <v>297.2</v>
      </c>
      <c r="E8736" s="1">
        <v>308.60000000000002</v>
      </c>
      <c r="F8736" s="2">
        <v>1392</v>
      </c>
      <c r="G8736" s="1">
        <f>2*PI()*Predictive_Maintenance_Data[[#This Row],[Rotational speed '[rpm']]]/60</f>
        <v>145.7698991265664</v>
      </c>
      <c r="H8736" s="1">
        <v>41.5</v>
      </c>
      <c r="I8736" s="1">
        <f t="shared" si="136"/>
        <v>11.400000000000034</v>
      </c>
      <c r="J8736" s="1">
        <f>Predictive_Maintenance_Data[[#This Row],[Torque '[Nm']]]*Predictive_Maintenance_Data[[#This Row],[Angular velocity '[rad/s']]]/1000</f>
        <v>6.0494508137525056</v>
      </c>
      <c r="K8736" s="2">
        <v>108</v>
      </c>
      <c r="L8736" s="2">
        <v>0</v>
      </c>
      <c r="M8736" s="2">
        <v>0</v>
      </c>
      <c r="N8736" s="2">
        <v>0</v>
      </c>
      <c r="O8736" s="2">
        <v>0</v>
      </c>
      <c r="P8736" s="2">
        <v>0</v>
      </c>
      <c r="Q8736" s="2">
        <v>0</v>
      </c>
      <c r="R8736"/>
      <c r="S8736"/>
    </row>
    <row r="8737" spans="1:19" x14ac:dyDescent="0.3">
      <c r="A8737">
        <v>8736</v>
      </c>
      <c r="B8737" t="s">
        <v>8752</v>
      </c>
      <c r="C8737" t="s">
        <v>17</v>
      </c>
      <c r="D8737" s="1">
        <v>297.3</v>
      </c>
      <c r="E8737" s="1">
        <v>308.60000000000002</v>
      </c>
      <c r="F8737" s="2">
        <v>1358</v>
      </c>
      <c r="G8737" s="1">
        <f>2*PI()*Predictive_Maintenance_Data[[#This Row],[Rotational speed '[rpm']]]/60</f>
        <v>142.20942745249798</v>
      </c>
      <c r="H8737" s="1">
        <v>47.6</v>
      </c>
      <c r="I8737" s="1">
        <f t="shared" si="136"/>
        <v>11.300000000000011</v>
      </c>
      <c r="J8737" s="1">
        <f>Predictive_Maintenance_Data[[#This Row],[Torque '[Nm']]]*Predictive_Maintenance_Data[[#This Row],[Angular velocity '[rad/s']]]/1000</f>
        <v>6.7691687467389041</v>
      </c>
      <c r="K8737" s="2">
        <v>110</v>
      </c>
      <c r="L8737" s="2">
        <v>0</v>
      </c>
      <c r="M8737" s="2">
        <v>0</v>
      </c>
      <c r="N8737" s="2">
        <v>0</v>
      </c>
      <c r="O8737" s="2">
        <v>0</v>
      </c>
      <c r="P8737" s="2">
        <v>0</v>
      </c>
      <c r="Q8737" s="2">
        <v>0</v>
      </c>
      <c r="R8737"/>
      <c r="S8737"/>
    </row>
    <row r="8738" spans="1:19" x14ac:dyDescent="0.3">
      <c r="A8738">
        <v>8737</v>
      </c>
      <c r="B8738" t="s">
        <v>8753</v>
      </c>
      <c r="C8738" t="s">
        <v>17</v>
      </c>
      <c r="D8738" s="1">
        <v>297.3</v>
      </c>
      <c r="E8738" s="1">
        <v>308.7</v>
      </c>
      <c r="F8738" s="2">
        <v>1491</v>
      </c>
      <c r="G8738" s="1">
        <f>2*PI()*Predictive_Maintenance_Data[[#This Row],[Rotational speed '[rpm']]]/60</f>
        <v>156.13715488341271</v>
      </c>
      <c r="H8738" s="1">
        <v>40.200000000000003</v>
      </c>
      <c r="I8738" s="1">
        <f t="shared" si="136"/>
        <v>11.399999999999977</v>
      </c>
      <c r="J8738" s="1">
        <f>Predictive_Maintenance_Data[[#This Row],[Torque '[Nm']]]*Predictive_Maintenance_Data[[#This Row],[Angular velocity '[rad/s']]]/1000</f>
        <v>6.2767136263131915</v>
      </c>
      <c r="K8738" s="2">
        <v>112</v>
      </c>
      <c r="L8738" s="2">
        <v>0</v>
      </c>
      <c r="M8738" s="2">
        <v>0</v>
      </c>
      <c r="N8738" s="2">
        <v>0</v>
      </c>
      <c r="O8738" s="2">
        <v>0</v>
      </c>
      <c r="P8738" s="2">
        <v>0</v>
      </c>
      <c r="Q8738" s="2">
        <v>0</v>
      </c>
      <c r="R8738"/>
      <c r="S8738"/>
    </row>
    <row r="8739" spans="1:19" x14ac:dyDescent="0.3">
      <c r="A8739">
        <v>8738</v>
      </c>
      <c r="B8739" t="s">
        <v>8754</v>
      </c>
      <c r="C8739" t="s">
        <v>17</v>
      </c>
      <c r="D8739" s="1">
        <v>297.3</v>
      </c>
      <c r="E8739" s="1">
        <v>308.7</v>
      </c>
      <c r="F8739" s="2">
        <v>1556</v>
      </c>
      <c r="G8739" s="1">
        <f>2*PI()*Predictive_Maintenance_Data[[#This Row],[Rotational speed '[rpm']]]/60</f>
        <v>162.94393896619061</v>
      </c>
      <c r="H8739" s="1">
        <v>36.700000000000003</v>
      </c>
      <c r="I8739" s="1">
        <f t="shared" si="136"/>
        <v>11.399999999999977</v>
      </c>
      <c r="J8739" s="1">
        <f>Predictive_Maintenance_Data[[#This Row],[Torque '[Nm']]]*Predictive_Maintenance_Data[[#This Row],[Angular velocity '[rad/s']]]/1000</f>
        <v>5.9800425600591964</v>
      </c>
      <c r="K8739" s="2">
        <v>114</v>
      </c>
      <c r="L8739" s="2">
        <v>0</v>
      </c>
      <c r="M8739" s="2">
        <v>0</v>
      </c>
      <c r="N8739" s="2">
        <v>0</v>
      </c>
      <c r="O8739" s="2">
        <v>0</v>
      </c>
      <c r="P8739" s="2">
        <v>0</v>
      </c>
      <c r="Q8739" s="2">
        <v>0</v>
      </c>
      <c r="R8739"/>
      <c r="S8739"/>
    </row>
    <row r="8740" spans="1:19" x14ac:dyDescent="0.3">
      <c r="A8740">
        <v>8739</v>
      </c>
      <c r="B8740" t="s">
        <v>8755</v>
      </c>
      <c r="C8740" t="s">
        <v>17</v>
      </c>
      <c r="D8740" s="1">
        <v>297.3</v>
      </c>
      <c r="E8740" s="1">
        <v>308.7</v>
      </c>
      <c r="F8740" s="2">
        <v>1531</v>
      </c>
      <c r="G8740" s="1">
        <f>2*PI()*Predictive_Maintenance_Data[[#This Row],[Rotational speed '[rpm']]]/60</f>
        <v>160.32594508819912</v>
      </c>
      <c r="H8740" s="1">
        <v>36.700000000000003</v>
      </c>
      <c r="I8740" s="1">
        <f t="shared" si="136"/>
        <v>11.399999999999977</v>
      </c>
      <c r="J8740" s="1">
        <f>Predictive_Maintenance_Data[[#This Row],[Torque '[Nm']]]*Predictive_Maintenance_Data[[#This Row],[Angular velocity '[rad/s']]]/1000</f>
        <v>5.8839621847369079</v>
      </c>
      <c r="K8740" s="2">
        <v>116</v>
      </c>
      <c r="L8740" s="2">
        <v>0</v>
      </c>
      <c r="M8740" s="2">
        <v>0</v>
      </c>
      <c r="N8740" s="2">
        <v>0</v>
      </c>
      <c r="O8740" s="2">
        <v>0</v>
      </c>
      <c r="P8740" s="2">
        <v>0</v>
      </c>
      <c r="Q8740" s="2">
        <v>0</v>
      </c>
      <c r="R8740"/>
      <c r="S8740"/>
    </row>
    <row r="8741" spans="1:19" x14ac:dyDescent="0.3">
      <c r="A8741">
        <v>8740</v>
      </c>
      <c r="B8741" t="s">
        <v>8756</v>
      </c>
      <c r="C8741" t="s">
        <v>27</v>
      </c>
      <c r="D8741" s="1">
        <v>297.39999999999998</v>
      </c>
      <c r="E8741" s="1">
        <v>308.7</v>
      </c>
      <c r="F8741" s="2">
        <v>1429</v>
      </c>
      <c r="G8741" s="1">
        <f>2*PI()*Predictive_Maintenance_Data[[#This Row],[Rotational speed '[rpm']]]/60</f>
        <v>149.64453006599382</v>
      </c>
      <c r="H8741" s="1">
        <v>37.6</v>
      </c>
      <c r="I8741" s="1">
        <f t="shared" si="136"/>
        <v>11.300000000000011</v>
      </c>
      <c r="J8741" s="1">
        <f>Predictive_Maintenance_Data[[#This Row],[Torque '[Nm']]]*Predictive_Maintenance_Data[[#This Row],[Angular velocity '[rad/s']]]/1000</f>
        <v>5.6266343304813677</v>
      </c>
      <c r="K8741" s="2">
        <v>118</v>
      </c>
      <c r="L8741" s="2">
        <v>0</v>
      </c>
      <c r="M8741" s="2">
        <v>0</v>
      </c>
      <c r="N8741" s="2">
        <v>0</v>
      </c>
      <c r="O8741" s="2">
        <v>0</v>
      </c>
      <c r="P8741" s="2">
        <v>0</v>
      </c>
      <c r="Q8741" s="2">
        <v>0</v>
      </c>
      <c r="R8741"/>
      <c r="S8741"/>
    </row>
    <row r="8742" spans="1:19" x14ac:dyDescent="0.3">
      <c r="A8742">
        <v>8741</v>
      </c>
      <c r="B8742" t="s">
        <v>8757</v>
      </c>
      <c r="C8742" t="s">
        <v>15</v>
      </c>
      <c r="D8742" s="1">
        <v>297.39999999999998</v>
      </c>
      <c r="E8742" s="1">
        <v>308.8</v>
      </c>
      <c r="F8742" s="2">
        <v>1573</v>
      </c>
      <c r="G8742" s="1">
        <f>2*PI()*Predictive_Maintenance_Data[[#This Row],[Rotational speed '[rpm']]]/60</f>
        <v>164.72417480322483</v>
      </c>
      <c r="H8742" s="1">
        <v>33.9</v>
      </c>
      <c r="I8742" s="1">
        <f t="shared" si="136"/>
        <v>11.400000000000034</v>
      </c>
      <c r="J8742" s="1">
        <f>Predictive_Maintenance_Data[[#This Row],[Torque '[Nm']]]*Predictive_Maintenance_Data[[#This Row],[Angular velocity '[rad/s']]]/1000</f>
        <v>5.5841495258293214</v>
      </c>
      <c r="K8742" s="2">
        <v>123</v>
      </c>
      <c r="L8742" s="2">
        <v>0</v>
      </c>
      <c r="M8742" s="2">
        <v>0</v>
      </c>
      <c r="N8742" s="2">
        <v>0</v>
      </c>
      <c r="O8742" s="2">
        <v>0</v>
      </c>
      <c r="P8742" s="2">
        <v>0</v>
      </c>
      <c r="Q8742" s="2">
        <v>0</v>
      </c>
      <c r="R8742"/>
      <c r="S8742"/>
    </row>
    <row r="8743" spans="1:19" x14ac:dyDescent="0.3">
      <c r="A8743">
        <v>8742</v>
      </c>
      <c r="B8743" t="s">
        <v>8758</v>
      </c>
      <c r="C8743" t="s">
        <v>17</v>
      </c>
      <c r="D8743" s="1">
        <v>297.39999999999998</v>
      </c>
      <c r="E8743" s="1">
        <v>308.8</v>
      </c>
      <c r="F8743" s="2">
        <v>1538</v>
      </c>
      <c r="G8743" s="1">
        <f>2*PI()*Predictive_Maintenance_Data[[#This Row],[Rotational speed '[rpm']]]/60</f>
        <v>161.05898337403673</v>
      </c>
      <c r="H8743" s="1">
        <v>41.2</v>
      </c>
      <c r="I8743" s="1">
        <f t="shared" si="136"/>
        <v>11.400000000000034</v>
      </c>
      <c r="J8743" s="1">
        <f>Predictive_Maintenance_Data[[#This Row],[Torque '[Nm']]]*Predictive_Maintenance_Data[[#This Row],[Angular velocity '[rad/s']]]/1000</f>
        <v>6.6356301150103132</v>
      </c>
      <c r="K8743" s="2">
        <v>126</v>
      </c>
      <c r="L8743" s="2">
        <v>0</v>
      </c>
      <c r="M8743" s="2">
        <v>0</v>
      </c>
      <c r="N8743" s="2">
        <v>0</v>
      </c>
      <c r="O8743" s="2">
        <v>0</v>
      </c>
      <c r="P8743" s="2">
        <v>0</v>
      </c>
      <c r="Q8743" s="2">
        <v>0</v>
      </c>
      <c r="R8743"/>
      <c r="S8743"/>
    </row>
    <row r="8744" spans="1:19" x14ac:dyDescent="0.3">
      <c r="A8744">
        <v>8743</v>
      </c>
      <c r="B8744" t="s">
        <v>8759</v>
      </c>
      <c r="C8744" t="s">
        <v>17</v>
      </c>
      <c r="D8744" s="1">
        <v>297.39999999999998</v>
      </c>
      <c r="E8744" s="1">
        <v>308.8</v>
      </c>
      <c r="F8744" s="2">
        <v>1467</v>
      </c>
      <c r="G8744" s="1">
        <f>2*PI()*Predictive_Maintenance_Data[[#This Row],[Rotational speed '[rpm']]]/60</f>
        <v>153.62388076054089</v>
      </c>
      <c r="H8744" s="1">
        <v>39</v>
      </c>
      <c r="I8744" s="1">
        <f t="shared" si="136"/>
        <v>11.400000000000034</v>
      </c>
      <c r="J8744" s="1">
        <f>Predictive_Maintenance_Data[[#This Row],[Torque '[Nm']]]*Predictive_Maintenance_Data[[#This Row],[Angular velocity '[rad/s']]]/1000</f>
        <v>5.9913313496610945</v>
      </c>
      <c r="K8744" s="2">
        <v>128</v>
      </c>
      <c r="L8744" s="2">
        <v>0</v>
      </c>
      <c r="M8744" s="2">
        <v>0</v>
      </c>
      <c r="N8744" s="2">
        <v>0</v>
      </c>
      <c r="O8744" s="2">
        <v>0</v>
      </c>
      <c r="P8744" s="2">
        <v>0</v>
      </c>
      <c r="Q8744" s="2">
        <v>0</v>
      </c>
      <c r="R8744"/>
      <c r="S8744"/>
    </row>
    <row r="8745" spans="1:19" x14ac:dyDescent="0.3">
      <c r="A8745">
        <v>8744</v>
      </c>
      <c r="B8745" t="s">
        <v>8760</v>
      </c>
      <c r="C8745" t="s">
        <v>27</v>
      </c>
      <c r="D8745" s="1">
        <v>297.39999999999998</v>
      </c>
      <c r="E8745" s="1">
        <v>308.7</v>
      </c>
      <c r="F8745" s="2">
        <v>1323</v>
      </c>
      <c r="G8745" s="1">
        <f>2*PI()*Predictive_Maintenance_Data[[#This Row],[Rotational speed '[rpm']]]/60</f>
        <v>138.54423602330988</v>
      </c>
      <c r="H8745" s="1">
        <v>51.1</v>
      </c>
      <c r="I8745" s="1">
        <f t="shared" si="136"/>
        <v>11.300000000000011</v>
      </c>
      <c r="J8745" s="1">
        <f>Predictive_Maintenance_Data[[#This Row],[Torque '[Nm']]]*Predictive_Maintenance_Data[[#This Row],[Angular velocity '[rad/s']]]/1000</f>
        <v>7.0796104607911348</v>
      </c>
      <c r="K8745" s="2">
        <v>130</v>
      </c>
      <c r="L8745" s="2">
        <v>0</v>
      </c>
      <c r="M8745" s="2">
        <v>0</v>
      </c>
      <c r="N8745" s="2">
        <v>0</v>
      </c>
      <c r="O8745" s="2">
        <v>0</v>
      </c>
      <c r="P8745" s="2">
        <v>0</v>
      </c>
      <c r="Q8745" s="2">
        <v>0</v>
      </c>
      <c r="R8745"/>
      <c r="S8745"/>
    </row>
    <row r="8746" spans="1:19" x14ac:dyDescent="0.3">
      <c r="A8746">
        <v>8745</v>
      </c>
      <c r="B8746" t="s">
        <v>8761</v>
      </c>
      <c r="C8746" t="s">
        <v>15</v>
      </c>
      <c r="D8746" s="1">
        <v>297.39999999999998</v>
      </c>
      <c r="E8746" s="1">
        <v>308.7</v>
      </c>
      <c r="F8746" s="2">
        <v>1798</v>
      </c>
      <c r="G8746" s="1">
        <f>2*PI()*Predictive_Maintenance_Data[[#This Row],[Rotational speed '[rpm']]]/60</f>
        <v>188.28611970514828</v>
      </c>
      <c r="H8746" s="1">
        <v>23</v>
      </c>
      <c r="I8746" s="1">
        <f t="shared" si="136"/>
        <v>11.300000000000011</v>
      </c>
      <c r="J8746" s="1">
        <f>Predictive_Maintenance_Data[[#This Row],[Torque '[Nm']]]*Predictive_Maintenance_Data[[#This Row],[Angular velocity '[rad/s']]]/1000</f>
        <v>4.3305807532184106</v>
      </c>
      <c r="K8746" s="2">
        <v>135</v>
      </c>
      <c r="L8746" s="2">
        <v>0</v>
      </c>
      <c r="M8746" s="2">
        <v>0</v>
      </c>
      <c r="N8746" s="2">
        <v>0</v>
      </c>
      <c r="O8746" s="2">
        <v>0</v>
      </c>
      <c r="P8746" s="2">
        <v>0</v>
      </c>
      <c r="Q8746" s="2">
        <v>0</v>
      </c>
      <c r="R8746"/>
      <c r="S8746"/>
    </row>
    <row r="8747" spans="1:19" x14ac:dyDescent="0.3">
      <c r="A8747">
        <v>8746</v>
      </c>
      <c r="B8747" t="s">
        <v>8762</v>
      </c>
      <c r="C8747" t="s">
        <v>17</v>
      </c>
      <c r="D8747" s="1">
        <v>297.39999999999998</v>
      </c>
      <c r="E8747" s="1">
        <v>308.60000000000002</v>
      </c>
      <c r="F8747" s="2">
        <v>1411</v>
      </c>
      <c r="G8747" s="1">
        <f>2*PI()*Predictive_Maintenance_Data[[#This Row],[Rotational speed '[rpm']]]/60</f>
        <v>147.75957447383993</v>
      </c>
      <c r="H8747" s="1">
        <v>46.3</v>
      </c>
      <c r="I8747" s="1">
        <f t="shared" si="136"/>
        <v>11.200000000000045</v>
      </c>
      <c r="J8747" s="1">
        <f>Predictive_Maintenance_Data[[#This Row],[Torque '[Nm']]]*Predictive_Maintenance_Data[[#This Row],[Angular velocity '[rad/s']]]/1000</f>
        <v>6.8412682981387887</v>
      </c>
      <c r="K8747" s="2">
        <v>138</v>
      </c>
      <c r="L8747" s="2">
        <v>0</v>
      </c>
      <c r="M8747" s="2">
        <v>0</v>
      </c>
      <c r="N8747" s="2">
        <v>0</v>
      </c>
      <c r="O8747" s="2">
        <v>0</v>
      </c>
      <c r="P8747" s="2">
        <v>0</v>
      </c>
      <c r="Q8747" s="2">
        <v>0</v>
      </c>
      <c r="R8747"/>
      <c r="S8747"/>
    </row>
    <row r="8748" spans="1:19" x14ac:dyDescent="0.3">
      <c r="A8748">
        <v>8747</v>
      </c>
      <c r="B8748" t="s">
        <v>8763</v>
      </c>
      <c r="C8748" t="s">
        <v>17</v>
      </c>
      <c r="D8748" s="1">
        <v>297.3</v>
      </c>
      <c r="E8748" s="1">
        <v>308.5</v>
      </c>
      <c r="F8748" s="2">
        <v>1528</v>
      </c>
      <c r="G8748" s="1">
        <f>2*PI()*Predictive_Maintenance_Data[[#This Row],[Rotational speed '[rpm']]]/60</f>
        <v>160.01178582284012</v>
      </c>
      <c r="H8748" s="1">
        <v>44.5</v>
      </c>
      <c r="I8748" s="1">
        <f t="shared" si="136"/>
        <v>11.199999999999989</v>
      </c>
      <c r="J8748" s="1">
        <f>Predictive_Maintenance_Data[[#This Row],[Torque '[Nm']]]*Predictive_Maintenance_Data[[#This Row],[Angular velocity '[rad/s']]]/1000</f>
        <v>7.1205244691163854</v>
      </c>
      <c r="K8748" s="2">
        <v>140</v>
      </c>
      <c r="L8748" s="2">
        <v>0</v>
      </c>
      <c r="M8748" s="2">
        <v>0</v>
      </c>
      <c r="N8748" s="2">
        <v>0</v>
      </c>
      <c r="O8748" s="2">
        <v>0</v>
      </c>
      <c r="P8748" s="2">
        <v>0</v>
      </c>
      <c r="Q8748" s="2">
        <v>0</v>
      </c>
      <c r="R8748"/>
      <c r="S8748"/>
    </row>
    <row r="8749" spans="1:19" x14ac:dyDescent="0.3">
      <c r="A8749">
        <v>8748</v>
      </c>
      <c r="B8749" t="s">
        <v>8764</v>
      </c>
      <c r="C8749" t="s">
        <v>17</v>
      </c>
      <c r="D8749" s="1">
        <v>297.3</v>
      </c>
      <c r="E8749" s="1">
        <v>308.5</v>
      </c>
      <c r="F8749" s="2">
        <v>1504</v>
      </c>
      <c r="G8749" s="1">
        <f>2*PI()*Predictive_Maintenance_Data[[#This Row],[Rotational speed '[rpm']]]/60</f>
        <v>157.4985116999683</v>
      </c>
      <c r="H8749" s="1">
        <v>42</v>
      </c>
      <c r="I8749" s="1">
        <f t="shared" si="136"/>
        <v>11.199999999999989</v>
      </c>
      <c r="J8749" s="1">
        <f>Predictive_Maintenance_Data[[#This Row],[Torque '[Nm']]]*Predictive_Maintenance_Data[[#This Row],[Angular velocity '[rad/s']]]/1000</f>
        <v>6.6149374913986687</v>
      </c>
      <c r="K8749" s="2">
        <v>142</v>
      </c>
      <c r="L8749" s="2">
        <v>0</v>
      </c>
      <c r="M8749" s="2">
        <v>0</v>
      </c>
      <c r="N8749" s="2">
        <v>0</v>
      </c>
      <c r="O8749" s="2">
        <v>0</v>
      </c>
      <c r="P8749" s="2">
        <v>0</v>
      </c>
      <c r="Q8749" s="2">
        <v>0</v>
      </c>
      <c r="R8749"/>
      <c r="S8749"/>
    </row>
    <row r="8750" spans="1:19" x14ac:dyDescent="0.3">
      <c r="A8750">
        <v>8749</v>
      </c>
      <c r="B8750" t="s">
        <v>8765</v>
      </c>
      <c r="C8750" t="s">
        <v>17</v>
      </c>
      <c r="D8750" s="1">
        <v>297.3</v>
      </c>
      <c r="E8750" s="1">
        <v>308.5</v>
      </c>
      <c r="F8750" s="2">
        <v>1384</v>
      </c>
      <c r="G8750" s="1">
        <f>2*PI()*Predictive_Maintenance_Data[[#This Row],[Rotational speed '[rpm']]]/60</f>
        <v>144.93214108560912</v>
      </c>
      <c r="H8750" s="1">
        <v>39.6</v>
      </c>
      <c r="I8750" s="1">
        <f t="shared" si="136"/>
        <v>11.199999999999989</v>
      </c>
      <c r="J8750" s="1">
        <f>Predictive_Maintenance_Data[[#This Row],[Torque '[Nm']]]*Predictive_Maintenance_Data[[#This Row],[Angular velocity '[rad/s']]]/1000</f>
        <v>5.739312786990121</v>
      </c>
      <c r="K8750" s="2">
        <v>144</v>
      </c>
      <c r="L8750" s="2">
        <v>0</v>
      </c>
      <c r="M8750" s="2">
        <v>0</v>
      </c>
      <c r="N8750" s="2">
        <v>0</v>
      </c>
      <c r="O8750" s="2">
        <v>0</v>
      </c>
      <c r="P8750" s="2">
        <v>0</v>
      </c>
      <c r="Q8750" s="2">
        <v>0</v>
      </c>
      <c r="R8750"/>
      <c r="S8750"/>
    </row>
    <row r="8751" spans="1:19" x14ac:dyDescent="0.3">
      <c r="A8751">
        <v>8750</v>
      </c>
      <c r="B8751" t="s">
        <v>8766</v>
      </c>
      <c r="C8751" t="s">
        <v>17</v>
      </c>
      <c r="D8751" s="1">
        <v>297.2</v>
      </c>
      <c r="E8751" s="1">
        <v>308.39999999999998</v>
      </c>
      <c r="F8751" s="2">
        <v>1677</v>
      </c>
      <c r="G8751" s="1">
        <f>2*PI()*Predictive_Maintenance_Data[[#This Row],[Rotational speed '[rpm']]]/60</f>
        <v>175.61502933566945</v>
      </c>
      <c r="H8751" s="1">
        <v>26.4</v>
      </c>
      <c r="I8751" s="1">
        <f t="shared" si="136"/>
        <v>11.199999999999989</v>
      </c>
      <c r="J8751" s="1">
        <f>Predictive_Maintenance_Data[[#This Row],[Torque '[Nm']]]*Predictive_Maintenance_Data[[#This Row],[Angular velocity '[rad/s']]]/1000</f>
        <v>4.6362367744616728</v>
      </c>
      <c r="K8751" s="2">
        <v>146</v>
      </c>
      <c r="L8751" s="2">
        <v>0</v>
      </c>
      <c r="M8751" s="2">
        <v>0</v>
      </c>
      <c r="N8751" s="2">
        <v>0</v>
      </c>
      <c r="O8751" s="2">
        <v>0</v>
      </c>
      <c r="P8751" s="2">
        <v>0</v>
      </c>
      <c r="Q8751" s="2">
        <v>0</v>
      </c>
      <c r="R8751"/>
      <c r="S8751"/>
    </row>
    <row r="8752" spans="1:19" x14ac:dyDescent="0.3">
      <c r="A8752">
        <v>8751</v>
      </c>
      <c r="B8752" t="s">
        <v>8767</v>
      </c>
      <c r="C8752" t="s">
        <v>17</v>
      </c>
      <c r="D8752" s="1">
        <v>297.3</v>
      </c>
      <c r="E8752" s="1">
        <v>308.5</v>
      </c>
      <c r="F8752" s="2">
        <v>1764</v>
      </c>
      <c r="G8752" s="1">
        <f>2*PI()*Predictive_Maintenance_Data[[#This Row],[Rotational speed '[rpm']]]/60</f>
        <v>184.72564803107983</v>
      </c>
      <c r="H8752" s="1">
        <v>30.8</v>
      </c>
      <c r="I8752" s="1">
        <f t="shared" si="136"/>
        <v>11.199999999999989</v>
      </c>
      <c r="J8752" s="1">
        <f>Predictive_Maintenance_Data[[#This Row],[Torque '[Nm']]]*Predictive_Maintenance_Data[[#This Row],[Angular velocity '[rad/s']]]/1000</f>
        <v>5.6895499593572589</v>
      </c>
      <c r="K8752" s="2">
        <v>148</v>
      </c>
      <c r="L8752" s="2">
        <v>0</v>
      </c>
      <c r="M8752" s="2">
        <v>0</v>
      </c>
      <c r="N8752" s="2">
        <v>0</v>
      </c>
      <c r="O8752" s="2">
        <v>0</v>
      </c>
      <c r="P8752" s="2">
        <v>0</v>
      </c>
      <c r="Q8752" s="2">
        <v>0</v>
      </c>
      <c r="R8752"/>
      <c r="S8752"/>
    </row>
    <row r="8753" spans="1:19" x14ac:dyDescent="0.3">
      <c r="A8753">
        <v>8752</v>
      </c>
      <c r="B8753" t="s">
        <v>8768</v>
      </c>
      <c r="C8753" t="s">
        <v>15</v>
      </c>
      <c r="D8753" s="1">
        <v>297.39999999999998</v>
      </c>
      <c r="E8753" s="1">
        <v>308.5</v>
      </c>
      <c r="F8753" s="2">
        <v>1472</v>
      </c>
      <c r="G8753" s="1">
        <f>2*PI()*Predictive_Maintenance_Data[[#This Row],[Rotational speed '[rpm']]]/60</f>
        <v>154.14747953613917</v>
      </c>
      <c r="H8753" s="1">
        <v>42</v>
      </c>
      <c r="I8753" s="1">
        <f t="shared" si="136"/>
        <v>11.100000000000023</v>
      </c>
      <c r="J8753" s="1">
        <f>Predictive_Maintenance_Data[[#This Row],[Torque '[Nm']]]*Predictive_Maintenance_Data[[#This Row],[Angular velocity '[rad/s']]]/1000</f>
        <v>6.4741941405178451</v>
      </c>
      <c r="K8753" s="2">
        <v>150</v>
      </c>
      <c r="L8753" s="2">
        <v>0</v>
      </c>
      <c r="M8753" s="2">
        <v>0</v>
      </c>
      <c r="N8753" s="2">
        <v>0</v>
      </c>
      <c r="O8753" s="2">
        <v>0</v>
      </c>
      <c r="P8753" s="2">
        <v>0</v>
      </c>
      <c r="Q8753" s="2">
        <v>0</v>
      </c>
      <c r="R8753"/>
      <c r="S8753"/>
    </row>
    <row r="8754" spans="1:19" x14ac:dyDescent="0.3">
      <c r="A8754">
        <v>8753</v>
      </c>
      <c r="B8754" t="s">
        <v>8769</v>
      </c>
      <c r="C8754" t="s">
        <v>15</v>
      </c>
      <c r="D8754" s="1">
        <v>297.39999999999998</v>
      </c>
      <c r="E8754" s="1">
        <v>308.5</v>
      </c>
      <c r="F8754" s="2">
        <v>1465</v>
      </c>
      <c r="G8754" s="1">
        <f>2*PI()*Predictive_Maintenance_Data[[#This Row],[Rotational speed '[rpm']]]/60</f>
        <v>153.41444125030156</v>
      </c>
      <c r="H8754" s="1">
        <v>55.9</v>
      </c>
      <c r="I8754" s="1">
        <f t="shared" si="136"/>
        <v>11.100000000000023</v>
      </c>
      <c r="J8754" s="1">
        <f>Predictive_Maintenance_Data[[#This Row],[Torque '[Nm']]]*Predictive_Maintenance_Data[[#This Row],[Angular velocity '[rad/s']]]/1000</f>
        <v>8.5758672658918567</v>
      </c>
      <c r="K8754" s="2">
        <v>153</v>
      </c>
      <c r="L8754" s="2">
        <v>0</v>
      </c>
      <c r="M8754" s="2">
        <v>0</v>
      </c>
      <c r="N8754" s="2">
        <v>0</v>
      </c>
      <c r="O8754" s="2">
        <v>0</v>
      </c>
      <c r="P8754" s="2">
        <v>0</v>
      </c>
      <c r="Q8754" s="2">
        <v>0</v>
      </c>
      <c r="R8754"/>
      <c r="S8754"/>
    </row>
    <row r="8755" spans="1:19" x14ac:dyDescent="0.3">
      <c r="A8755">
        <v>8754</v>
      </c>
      <c r="B8755" t="s">
        <v>8770</v>
      </c>
      <c r="C8755" t="s">
        <v>15</v>
      </c>
      <c r="D8755" s="1">
        <v>297.39999999999998</v>
      </c>
      <c r="E8755" s="1">
        <v>308.60000000000002</v>
      </c>
      <c r="F8755" s="2">
        <v>1657</v>
      </c>
      <c r="G8755" s="1">
        <f>2*PI()*Predictive_Maintenance_Data[[#This Row],[Rotational speed '[rpm']]]/60</f>
        <v>173.52063423327624</v>
      </c>
      <c r="H8755" s="1">
        <v>33.1</v>
      </c>
      <c r="I8755" s="1">
        <f t="shared" si="136"/>
        <v>11.200000000000045</v>
      </c>
      <c r="J8755" s="1">
        <f>Predictive_Maintenance_Data[[#This Row],[Torque '[Nm']]]*Predictive_Maintenance_Data[[#This Row],[Angular velocity '[rad/s']]]/1000</f>
        <v>5.7435329931214438</v>
      </c>
      <c r="K8755" s="2">
        <v>156</v>
      </c>
      <c r="L8755" s="2">
        <v>0</v>
      </c>
      <c r="M8755" s="2">
        <v>0</v>
      </c>
      <c r="N8755" s="2">
        <v>0</v>
      </c>
      <c r="O8755" s="2">
        <v>0</v>
      </c>
      <c r="P8755" s="2">
        <v>0</v>
      </c>
      <c r="Q8755" s="2">
        <v>0</v>
      </c>
      <c r="R8755"/>
      <c r="S8755"/>
    </row>
    <row r="8756" spans="1:19" x14ac:dyDescent="0.3">
      <c r="A8756">
        <v>8755</v>
      </c>
      <c r="B8756" t="s">
        <v>8771</v>
      </c>
      <c r="C8756" t="s">
        <v>17</v>
      </c>
      <c r="D8756" s="1">
        <v>297.39999999999998</v>
      </c>
      <c r="E8756" s="1">
        <v>308.60000000000002</v>
      </c>
      <c r="F8756" s="2">
        <v>1635</v>
      </c>
      <c r="G8756" s="1">
        <f>2*PI()*Predictive_Maintenance_Data[[#This Row],[Rotational speed '[rpm']]]/60</f>
        <v>171.21679962064371</v>
      </c>
      <c r="H8756" s="1">
        <v>30.5</v>
      </c>
      <c r="I8756" s="1">
        <f t="shared" si="136"/>
        <v>11.200000000000045</v>
      </c>
      <c r="J8756" s="1">
        <f>Predictive_Maintenance_Data[[#This Row],[Torque '[Nm']]]*Predictive_Maintenance_Data[[#This Row],[Angular velocity '[rad/s']]]/1000</f>
        <v>5.2221123884296334</v>
      </c>
      <c r="K8756" s="2">
        <v>159</v>
      </c>
      <c r="L8756" s="2">
        <v>0</v>
      </c>
      <c r="M8756" s="2">
        <v>0</v>
      </c>
      <c r="N8756" s="2">
        <v>0</v>
      </c>
      <c r="O8756" s="2">
        <v>0</v>
      </c>
      <c r="P8756" s="2">
        <v>0</v>
      </c>
      <c r="Q8756" s="2">
        <v>0</v>
      </c>
      <c r="R8756"/>
      <c r="S8756"/>
    </row>
    <row r="8757" spans="1:19" x14ac:dyDescent="0.3">
      <c r="A8757">
        <v>8756</v>
      </c>
      <c r="B8757" t="s">
        <v>8772</v>
      </c>
      <c r="C8757" t="s">
        <v>15</v>
      </c>
      <c r="D8757" s="1">
        <v>297.39999999999998</v>
      </c>
      <c r="E8757" s="1">
        <v>308.7</v>
      </c>
      <c r="F8757" s="2">
        <v>1582</v>
      </c>
      <c r="G8757" s="1">
        <f>2*PI()*Predictive_Maintenance_Data[[#This Row],[Rotational speed '[rpm']]]/60</f>
        <v>165.66665259930176</v>
      </c>
      <c r="H8757" s="1">
        <v>31.9</v>
      </c>
      <c r="I8757" s="1">
        <f t="shared" si="136"/>
        <v>11.300000000000011</v>
      </c>
      <c r="J8757" s="1">
        <f>Predictive_Maintenance_Data[[#This Row],[Torque '[Nm']]]*Predictive_Maintenance_Data[[#This Row],[Angular velocity '[rad/s']]]/1000</f>
        <v>5.2847662179177259</v>
      </c>
      <c r="K8757" s="2">
        <v>161</v>
      </c>
      <c r="L8757" s="2">
        <v>0</v>
      </c>
      <c r="M8757" s="2">
        <v>0</v>
      </c>
      <c r="N8757" s="2">
        <v>0</v>
      </c>
      <c r="O8757" s="2">
        <v>0</v>
      </c>
      <c r="P8757" s="2">
        <v>0</v>
      </c>
      <c r="Q8757" s="2">
        <v>0</v>
      </c>
      <c r="R8757"/>
      <c r="S8757"/>
    </row>
    <row r="8758" spans="1:19" x14ac:dyDescent="0.3">
      <c r="A8758">
        <v>8757</v>
      </c>
      <c r="B8758" t="s">
        <v>8773</v>
      </c>
      <c r="C8758" t="s">
        <v>17</v>
      </c>
      <c r="D8758" s="1">
        <v>297.5</v>
      </c>
      <c r="E8758" s="1">
        <v>308.7</v>
      </c>
      <c r="F8758" s="2">
        <v>1761</v>
      </c>
      <c r="G8758" s="1">
        <f>2*PI()*Predictive_Maintenance_Data[[#This Row],[Rotational speed '[rpm']]]/60</f>
        <v>184.41148876572086</v>
      </c>
      <c r="H8758" s="1">
        <v>26.2</v>
      </c>
      <c r="I8758" s="1">
        <f t="shared" si="136"/>
        <v>11.199999999999989</v>
      </c>
      <c r="J8758" s="1">
        <f>Predictive_Maintenance_Data[[#This Row],[Torque '[Nm']]]*Predictive_Maintenance_Data[[#This Row],[Angular velocity '[rad/s']]]/1000</f>
        <v>4.8315810056618869</v>
      </c>
      <c r="K8758" s="2">
        <v>164</v>
      </c>
      <c r="L8758" s="2">
        <v>0</v>
      </c>
      <c r="M8758" s="2">
        <v>0</v>
      </c>
      <c r="N8758" s="2">
        <v>0</v>
      </c>
      <c r="O8758" s="2">
        <v>0</v>
      </c>
      <c r="P8758" s="2">
        <v>0</v>
      </c>
      <c r="Q8758" s="2">
        <v>0</v>
      </c>
      <c r="R8758"/>
      <c r="S8758"/>
    </row>
    <row r="8759" spans="1:19" x14ac:dyDescent="0.3">
      <c r="A8759">
        <v>8758</v>
      </c>
      <c r="B8759" t="s">
        <v>8774</v>
      </c>
      <c r="C8759" t="s">
        <v>17</v>
      </c>
      <c r="D8759" s="1">
        <v>297.5</v>
      </c>
      <c r="E8759" s="1">
        <v>308.8</v>
      </c>
      <c r="F8759" s="2">
        <v>1587</v>
      </c>
      <c r="G8759" s="1">
        <f>2*PI()*Predictive_Maintenance_Data[[#This Row],[Rotational speed '[rpm']]]/60</f>
        <v>166.19025137490004</v>
      </c>
      <c r="H8759" s="1">
        <v>34.9</v>
      </c>
      <c r="I8759" s="1">
        <f t="shared" si="136"/>
        <v>11.300000000000011</v>
      </c>
      <c r="J8759" s="1">
        <f>Predictive_Maintenance_Data[[#This Row],[Torque '[Nm']]]*Predictive_Maintenance_Data[[#This Row],[Angular velocity '[rad/s']]]/1000</f>
        <v>5.8000397729840119</v>
      </c>
      <c r="K8759" s="2">
        <v>166</v>
      </c>
      <c r="L8759" s="2">
        <v>0</v>
      </c>
      <c r="M8759" s="2">
        <v>0</v>
      </c>
      <c r="N8759" s="2">
        <v>0</v>
      </c>
      <c r="O8759" s="2">
        <v>0</v>
      </c>
      <c r="P8759" s="2">
        <v>0</v>
      </c>
      <c r="Q8759" s="2">
        <v>0</v>
      </c>
      <c r="R8759"/>
      <c r="S8759"/>
    </row>
    <row r="8760" spans="1:19" x14ac:dyDescent="0.3">
      <c r="A8760">
        <v>8759</v>
      </c>
      <c r="B8760" t="s">
        <v>8775</v>
      </c>
      <c r="C8760" t="s">
        <v>15</v>
      </c>
      <c r="D8760" s="1">
        <v>297.5</v>
      </c>
      <c r="E8760" s="1">
        <v>308.7</v>
      </c>
      <c r="F8760" s="2">
        <v>1446</v>
      </c>
      <c r="G8760" s="1">
        <f>2*PI()*Predictive_Maintenance_Data[[#This Row],[Rotational speed '[rpm']]]/60</f>
        <v>151.42476590302803</v>
      </c>
      <c r="H8760" s="1">
        <v>53</v>
      </c>
      <c r="I8760" s="1">
        <f t="shared" si="136"/>
        <v>11.199999999999989</v>
      </c>
      <c r="J8760" s="1">
        <f>Predictive_Maintenance_Data[[#This Row],[Torque '[Nm']]]*Predictive_Maintenance_Data[[#This Row],[Angular velocity '[rad/s']]]/1000</f>
        <v>8.0255125928604851</v>
      </c>
      <c r="K8760" s="2">
        <v>168</v>
      </c>
      <c r="L8760" s="2">
        <v>0</v>
      </c>
      <c r="M8760" s="2">
        <v>0</v>
      </c>
      <c r="N8760" s="2">
        <v>0</v>
      </c>
      <c r="O8760" s="2">
        <v>0</v>
      </c>
      <c r="P8760" s="2">
        <v>0</v>
      </c>
      <c r="Q8760" s="2">
        <v>0</v>
      </c>
      <c r="R8760"/>
      <c r="S8760"/>
    </row>
    <row r="8761" spans="1:19" x14ac:dyDescent="0.3">
      <c r="A8761">
        <v>8760</v>
      </c>
      <c r="B8761" t="s">
        <v>8776</v>
      </c>
      <c r="C8761" t="s">
        <v>15</v>
      </c>
      <c r="D8761" s="1">
        <v>297.5</v>
      </c>
      <c r="E8761" s="1">
        <v>308.7</v>
      </c>
      <c r="F8761" s="2">
        <v>1352</v>
      </c>
      <c r="G8761" s="1">
        <f>2*PI()*Predictive_Maintenance_Data[[#This Row],[Rotational speed '[rpm']]]/60</f>
        <v>141.58110892178001</v>
      </c>
      <c r="H8761" s="1">
        <v>53</v>
      </c>
      <c r="I8761" s="1">
        <f t="shared" si="136"/>
        <v>11.199999999999989</v>
      </c>
      <c r="J8761" s="1">
        <f>Predictive_Maintenance_Data[[#This Row],[Torque '[Nm']]]*Predictive_Maintenance_Data[[#This Row],[Angular velocity '[rad/s']]]/1000</f>
        <v>7.5037987728543412</v>
      </c>
      <c r="K8761" s="2">
        <v>171</v>
      </c>
      <c r="L8761" s="2">
        <v>0</v>
      </c>
      <c r="M8761" s="2">
        <v>0</v>
      </c>
      <c r="N8761" s="2">
        <v>0</v>
      </c>
      <c r="O8761" s="2">
        <v>0</v>
      </c>
      <c r="P8761" s="2">
        <v>0</v>
      </c>
      <c r="Q8761" s="2">
        <v>0</v>
      </c>
      <c r="R8761"/>
      <c r="S8761"/>
    </row>
    <row r="8762" spans="1:19" x14ac:dyDescent="0.3">
      <c r="A8762">
        <v>8761</v>
      </c>
      <c r="B8762" t="s">
        <v>8777</v>
      </c>
      <c r="C8762" t="s">
        <v>15</v>
      </c>
      <c r="D8762" s="1">
        <v>297.39999999999998</v>
      </c>
      <c r="E8762" s="1">
        <v>308.7</v>
      </c>
      <c r="F8762" s="2">
        <v>1392</v>
      </c>
      <c r="G8762" s="1">
        <f>2*PI()*Predictive_Maintenance_Data[[#This Row],[Rotational speed '[rpm']]]/60</f>
        <v>145.7698991265664</v>
      </c>
      <c r="H8762" s="1">
        <v>46.4</v>
      </c>
      <c r="I8762" s="1">
        <f t="shared" si="136"/>
        <v>11.300000000000011</v>
      </c>
      <c r="J8762" s="1">
        <f>Predictive_Maintenance_Data[[#This Row],[Torque '[Nm']]]*Predictive_Maintenance_Data[[#This Row],[Angular velocity '[rad/s']]]/1000</f>
        <v>6.7637233194726809</v>
      </c>
      <c r="K8762" s="2">
        <v>174</v>
      </c>
      <c r="L8762" s="2">
        <v>0</v>
      </c>
      <c r="M8762" s="2">
        <v>0</v>
      </c>
      <c r="N8762" s="2">
        <v>0</v>
      </c>
      <c r="O8762" s="2">
        <v>0</v>
      </c>
      <c r="P8762" s="2">
        <v>0</v>
      </c>
      <c r="Q8762" s="2">
        <v>0</v>
      </c>
      <c r="R8762"/>
      <c r="S8762"/>
    </row>
    <row r="8763" spans="1:19" x14ac:dyDescent="0.3">
      <c r="A8763">
        <v>8762</v>
      </c>
      <c r="B8763" t="s">
        <v>8778</v>
      </c>
      <c r="C8763" t="s">
        <v>17</v>
      </c>
      <c r="D8763" s="1">
        <v>297.5</v>
      </c>
      <c r="E8763" s="1">
        <v>308.8</v>
      </c>
      <c r="F8763" s="2">
        <v>1417</v>
      </c>
      <c r="G8763" s="1">
        <f>2*PI()*Predictive_Maintenance_Data[[#This Row],[Rotational speed '[rpm']]]/60</f>
        <v>148.3878930045579</v>
      </c>
      <c r="H8763" s="1">
        <v>49.8</v>
      </c>
      <c r="I8763" s="1">
        <f t="shared" si="136"/>
        <v>11.300000000000011</v>
      </c>
      <c r="J8763" s="1">
        <f>Predictive_Maintenance_Data[[#This Row],[Torque '[Nm']]]*Predictive_Maintenance_Data[[#This Row],[Angular velocity '[rad/s']]]/1000</f>
        <v>7.3897170716269827</v>
      </c>
      <c r="K8763" s="2">
        <v>177</v>
      </c>
      <c r="L8763" s="2">
        <v>0</v>
      </c>
      <c r="M8763" s="2">
        <v>0</v>
      </c>
      <c r="N8763" s="2">
        <v>0</v>
      </c>
      <c r="O8763" s="2">
        <v>0</v>
      </c>
      <c r="P8763" s="2">
        <v>0</v>
      </c>
      <c r="Q8763" s="2">
        <v>0</v>
      </c>
      <c r="R8763"/>
      <c r="S8763"/>
    </row>
    <row r="8764" spans="1:19" x14ac:dyDescent="0.3">
      <c r="A8764">
        <v>8763</v>
      </c>
      <c r="B8764" t="s">
        <v>8779</v>
      </c>
      <c r="C8764" t="s">
        <v>27</v>
      </c>
      <c r="D8764" s="1">
        <v>297.5</v>
      </c>
      <c r="E8764" s="1">
        <v>308.8</v>
      </c>
      <c r="F8764" s="2">
        <v>1824</v>
      </c>
      <c r="G8764" s="1">
        <f>2*PI()*Predictive_Maintenance_Data[[#This Row],[Rotational speed '[rpm']]]/60</f>
        <v>191.00883333825942</v>
      </c>
      <c r="H8764" s="1">
        <v>24</v>
      </c>
      <c r="I8764" s="1">
        <f t="shared" si="136"/>
        <v>11.300000000000011</v>
      </c>
      <c r="J8764" s="1">
        <f>Predictive_Maintenance_Data[[#This Row],[Torque '[Nm']]]*Predictive_Maintenance_Data[[#This Row],[Angular velocity '[rad/s']]]/1000</f>
        <v>4.5842120001182263</v>
      </c>
      <c r="K8764" s="2">
        <v>179</v>
      </c>
      <c r="L8764" s="2">
        <v>0</v>
      </c>
      <c r="M8764" s="2">
        <v>0</v>
      </c>
      <c r="N8764" s="2">
        <v>0</v>
      </c>
      <c r="O8764" s="2">
        <v>0</v>
      </c>
      <c r="P8764" s="2">
        <v>0</v>
      </c>
      <c r="Q8764" s="2">
        <v>0</v>
      </c>
      <c r="R8764"/>
      <c r="S8764"/>
    </row>
    <row r="8765" spans="1:19" x14ac:dyDescent="0.3">
      <c r="A8765">
        <v>8764</v>
      </c>
      <c r="B8765" t="s">
        <v>8780</v>
      </c>
      <c r="C8765" t="s">
        <v>17</v>
      </c>
      <c r="D8765" s="1">
        <v>297.5</v>
      </c>
      <c r="E8765" s="1">
        <v>308.8</v>
      </c>
      <c r="F8765" s="2">
        <v>1603</v>
      </c>
      <c r="G8765" s="1">
        <f>2*PI()*Predictive_Maintenance_Data[[#This Row],[Rotational speed '[rpm']]]/60</f>
        <v>167.86576745681461</v>
      </c>
      <c r="H8765" s="1">
        <v>36.700000000000003</v>
      </c>
      <c r="I8765" s="1">
        <f t="shared" si="136"/>
        <v>11.300000000000011</v>
      </c>
      <c r="J8765" s="1">
        <f>Predictive_Maintenance_Data[[#This Row],[Torque '[Nm']]]*Predictive_Maintenance_Data[[#This Row],[Angular velocity '[rad/s']]]/1000</f>
        <v>6.1606736656650964</v>
      </c>
      <c r="K8765" s="2">
        <v>184</v>
      </c>
      <c r="L8765" s="2">
        <v>0</v>
      </c>
      <c r="M8765" s="2">
        <v>0</v>
      </c>
      <c r="N8765" s="2">
        <v>0</v>
      </c>
      <c r="O8765" s="2">
        <v>0</v>
      </c>
      <c r="P8765" s="2">
        <v>0</v>
      </c>
      <c r="Q8765" s="2">
        <v>0</v>
      </c>
      <c r="R8765"/>
      <c r="S8765"/>
    </row>
    <row r="8766" spans="1:19" x14ac:dyDescent="0.3">
      <c r="A8766">
        <v>8765</v>
      </c>
      <c r="B8766" t="s">
        <v>8781</v>
      </c>
      <c r="C8766" t="s">
        <v>17</v>
      </c>
      <c r="D8766" s="1">
        <v>297.39999999999998</v>
      </c>
      <c r="E8766" s="1">
        <v>308.8</v>
      </c>
      <c r="F8766" s="2">
        <v>1620</v>
      </c>
      <c r="G8766" s="1">
        <f>2*PI()*Predictive_Maintenance_Data[[#This Row],[Rotational speed '[rpm']]]/60</f>
        <v>169.64600329384882</v>
      </c>
      <c r="H8766" s="1">
        <v>33.4</v>
      </c>
      <c r="I8766" s="1">
        <f t="shared" si="136"/>
        <v>11.400000000000034</v>
      </c>
      <c r="J8766" s="1">
        <f>Predictive_Maintenance_Data[[#This Row],[Torque '[Nm']]]*Predictive_Maintenance_Data[[#This Row],[Angular velocity '[rad/s']]]/1000</f>
        <v>5.6661765100145507</v>
      </c>
      <c r="K8766" s="2">
        <v>186</v>
      </c>
      <c r="L8766" s="2">
        <v>0</v>
      </c>
      <c r="M8766" s="2">
        <v>0</v>
      </c>
      <c r="N8766" s="2">
        <v>0</v>
      </c>
      <c r="O8766" s="2">
        <v>0</v>
      </c>
      <c r="P8766" s="2">
        <v>0</v>
      </c>
      <c r="Q8766" s="2">
        <v>0</v>
      </c>
      <c r="R8766"/>
      <c r="S8766"/>
    </row>
    <row r="8767" spans="1:19" x14ac:dyDescent="0.3">
      <c r="A8767">
        <v>8766</v>
      </c>
      <c r="B8767" t="s">
        <v>8782</v>
      </c>
      <c r="C8767" t="s">
        <v>17</v>
      </c>
      <c r="D8767" s="1">
        <v>297.39999999999998</v>
      </c>
      <c r="E8767" s="1">
        <v>308.8</v>
      </c>
      <c r="F8767" s="2">
        <v>1353</v>
      </c>
      <c r="G8767" s="1">
        <f>2*PI()*Predictive_Maintenance_Data[[#This Row],[Rotational speed '[rpm']]]/60</f>
        <v>141.68582867689966</v>
      </c>
      <c r="H8767" s="1">
        <v>49.4</v>
      </c>
      <c r="I8767" s="1">
        <f t="shared" si="136"/>
        <v>11.400000000000034</v>
      </c>
      <c r="J8767" s="1">
        <f>Predictive_Maintenance_Data[[#This Row],[Torque '[Nm']]]*Predictive_Maintenance_Data[[#This Row],[Angular velocity '[rad/s']]]/1000</f>
        <v>6.9992799366388425</v>
      </c>
      <c r="K8767" s="2">
        <v>188</v>
      </c>
      <c r="L8767" s="2">
        <v>0</v>
      </c>
      <c r="M8767" s="2">
        <v>0</v>
      </c>
      <c r="N8767" s="2">
        <v>0</v>
      </c>
      <c r="O8767" s="2">
        <v>0</v>
      </c>
      <c r="P8767" s="2">
        <v>0</v>
      </c>
      <c r="Q8767" s="2">
        <v>0</v>
      </c>
      <c r="R8767"/>
      <c r="S8767"/>
    </row>
    <row r="8768" spans="1:19" x14ac:dyDescent="0.3">
      <c r="A8768">
        <v>8767</v>
      </c>
      <c r="B8768" t="s">
        <v>8783</v>
      </c>
      <c r="C8768" t="s">
        <v>17</v>
      </c>
      <c r="D8768" s="1">
        <v>297.5</v>
      </c>
      <c r="E8768" s="1">
        <v>308.8</v>
      </c>
      <c r="F8768" s="2">
        <v>1360</v>
      </c>
      <c r="G8768" s="1">
        <f>2*PI()*Predictive_Maintenance_Data[[#This Row],[Rotational speed '[rpm']]]/60</f>
        <v>142.4188669627373</v>
      </c>
      <c r="H8768" s="1">
        <v>50.7</v>
      </c>
      <c r="I8768" s="1">
        <f t="shared" si="136"/>
        <v>11.300000000000011</v>
      </c>
      <c r="J8768" s="1">
        <f>Predictive_Maintenance_Data[[#This Row],[Torque '[Nm']]]*Predictive_Maintenance_Data[[#This Row],[Angular velocity '[rad/s']]]/1000</f>
        <v>7.2206365550107812</v>
      </c>
      <c r="K8768" s="2">
        <v>190</v>
      </c>
      <c r="L8768" s="2">
        <v>0</v>
      </c>
      <c r="M8768" s="2">
        <v>0</v>
      </c>
      <c r="N8768" s="2">
        <v>0</v>
      </c>
      <c r="O8768" s="2">
        <v>0</v>
      </c>
      <c r="P8768" s="2">
        <v>0</v>
      </c>
      <c r="Q8768" s="2">
        <v>0</v>
      </c>
      <c r="R8768"/>
      <c r="S8768"/>
    </row>
    <row r="8769" spans="1:19" x14ac:dyDescent="0.3">
      <c r="A8769">
        <v>8768</v>
      </c>
      <c r="B8769" t="s">
        <v>8784</v>
      </c>
      <c r="C8769" t="s">
        <v>17</v>
      </c>
      <c r="D8769" s="1">
        <v>297.5</v>
      </c>
      <c r="E8769" s="1">
        <v>308.60000000000002</v>
      </c>
      <c r="F8769" s="2">
        <v>1380</v>
      </c>
      <c r="G8769" s="1">
        <f>2*PI()*Predictive_Maintenance_Data[[#This Row],[Rotational speed '[rpm']]]/60</f>
        <v>144.5132620651305</v>
      </c>
      <c r="H8769" s="1">
        <v>53.5</v>
      </c>
      <c r="I8769" s="1">
        <f t="shared" si="136"/>
        <v>11.100000000000023</v>
      </c>
      <c r="J8769" s="1">
        <f>Predictive_Maintenance_Data[[#This Row],[Torque '[Nm']]]*Predictive_Maintenance_Data[[#This Row],[Angular velocity '[rad/s']]]/1000</f>
        <v>7.7314595204844814</v>
      </c>
      <c r="K8769" s="2">
        <v>192</v>
      </c>
      <c r="L8769" s="2">
        <v>0</v>
      </c>
      <c r="M8769" s="2">
        <v>0</v>
      </c>
      <c r="N8769" s="2">
        <v>0</v>
      </c>
      <c r="O8769" s="2">
        <v>0</v>
      </c>
      <c r="P8769" s="2">
        <v>0</v>
      </c>
      <c r="Q8769" s="2">
        <v>0</v>
      </c>
      <c r="R8769"/>
      <c r="S8769"/>
    </row>
    <row r="8770" spans="1:19" x14ac:dyDescent="0.3">
      <c r="A8770">
        <v>8769</v>
      </c>
      <c r="B8770" t="s">
        <v>8785</v>
      </c>
      <c r="C8770" t="s">
        <v>15</v>
      </c>
      <c r="D8770" s="1">
        <v>297.5</v>
      </c>
      <c r="E8770" s="1">
        <v>308.7</v>
      </c>
      <c r="F8770" s="2">
        <v>1363</v>
      </c>
      <c r="G8770" s="1">
        <f>2*PI()*Predictive_Maintenance_Data[[#This Row],[Rotational speed '[rpm']]]/60</f>
        <v>142.73302622809626</v>
      </c>
      <c r="H8770" s="1">
        <v>53.6</v>
      </c>
      <c r="I8770" s="1">
        <f t="shared" ref="I8770:I8833" si="137">E8770-D8770</f>
        <v>11.199999999999989</v>
      </c>
      <c r="J8770" s="1">
        <f>Predictive_Maintenance_Data[[#This Row],[Torque '[Nm']]]*Predictive_Maintenance_Data[[#This Row],[Angular velocity '[rad/s']]]/1000</f>
        <v>7.6504902058259603</v>
      </c>
      <c r="K8770" s="2">
        <v>194</v>
      </c>
      <c r="L8770" s="2">
        <v>0</v>
      </c>
      <c r="M8770" s="2">
        <v>0</v>
      </c>
      <c r="N8770" s="2">
        <v>0</v>
      </c>
      <c r="O8770" s="2">
        <v>0</v>
      </c>
      <c r="P8770" s="2">
        <v>0</v>
      </c>
      <c r="Q8770" s="2">
        <v>0</v>
      </c>
      <c r="R8770"/>
      <c r="S8770"/>
    </row>
    <row r="8771" spans="1:19" x14ac:dyDescent="0.3">
      <c r="A8771">
        <v>8770</v>
      </c>
      <c r="B8771" t="s">
        <v>8786</v>
      </c>
      <c r="C8771" t="s">
        <v>15</v>
      </c>
      <c r="D8771" s="1">
        <v>297.39999999999998</v>
      </c>
      <c r="E8771" s="1">
        <v>308.60000000000002</v>
      </c>
      <c r="F8771" s="2">
        <v>1452</v>
      </c>
      <c r="G8771" s="1">
        <f>2*PI()*Predictive_Maintenance_Data[[#This Row],[Rotational speed '[rpm']]]/60</f>
        <v>152.05308443374599</v>
      </c>
      <c r="H8771" s="1">
        <v>41.2</v>
      </c>
      <c r="I8771" s="1">
        <f t="shared" si="137"/>
        <v>11.200000000000045</v>
      </c>
      <c r="J8771" s="1">
        <f>Predictive_Maintenance_Data[[#This Row],[Torque '[Nm']]]*Predictive_Maintenance_Data[[#This Row],[Angular velocity '[rad/s']]]/1000</f>
        <v>6.2645870786703357</v>
      </c>
      <c r="K8771" s="2">
        <v>197</v>
      </c>
      <c r="L8771" s="2">
        <v>0</v>
      </c>
      <c r="M8771" s="2">
        <v>0</v>
      </c>
      <c r="N8771" s="2">
        <v>0</v>
      </c>
      <c r="O8771" s="2">
        <v>0</v>
      </c>
      <c r="P8771" s="2">
        <v>0</v>
      </c>
      <c r="Q8771" s="2">
        <v>0</v>
      </c>
      <c r="R8771"/>
      <c r="S8771"/>
    </row>
    <row r="8772" spans="1:19" x14ac:dyDescent="0.3">
      <c r="A8772">
        <v>8771</v>
      </c>
      <c r="B8772" t="s">
        <v>8787</v>
      </c>
      <c r="C8772" t="s">
        <v>17</v>
      </c>
      <c r="D8772" s="1">
        <v>297.39999999999998</v>
      </c>
      <c r="E8772" s="1">
        <v>308.60000000000002</v>
      </c>
      <c r="F8772" s="2">
        <v>1680</v>
      </c>
      <c r="G8772" s="1">
        <f>2*PI()*Predictive_Maintenance_Data[[#This Row],[Rotational speed '[rpm']]]/60</f>
        <v>175.92918860102841</v>
      </c>
      <c r="H8772" s="1">
        <v>32.799999999999997</v>
      </c>
      <c r="I8772" s="1">
        <f t="shared" si="137"/>
        <v>11.200000000000045</v>
      </c>
      <c r="J8772" s="1">
        <f>Predictive_Maintenance_Data[[#This Row],[Torque '[Nm']]]*Predictive_Maintenance_Data[[#This Row],[Angular velocity '[rad/s']]]/1000</f>
        <v>5.7704773861137317</v>
      </c>
      <c r="K8772" s="2">
        <v>200</v>
      </c>
      <c r="L8772" s="2">
        <v>0</v>
      </c>
      <c r="M8772" s="2">
        <v>0</v>
      </c>
      <c r="N8772" s="2">
        <v>0</v>
      </c>
      <c r="O8772" s="2">
        <v>0</v>
      </c>
      <c r="P8772" s="2">
        <v>0</v>
      </c>
      <c r="Q8772" s="2">
        <v>0</v>
      </c>
      <c r="R8772"/>
      <c r="S8772"/>
    </row>
    <row r="8773" spans="1:19" x14ac:dyDescent="0.3">
      <c r="A8773">
        <v>8772</v>
      </c>
      <c r="B8773" t="s">
        <v>8788</v>
      </c>
      <c r="C8773" t="s">
        <v>17</v>
      </c>
      <c r="D8773" s="1">
        <v>297.5</v>
      </c>
      <c r="E8773" s="1">
        <v>308.60000000000002</v>
      </c>
      <c r="F8773" s="2">
        <v>1536</v>
      </c>
      <c r="G8773" s="1">
        <f>2*PI()*Predictive_Maintenance_Data[[#This Row],[Rotational speed '[rpm']]]/60</f>
        <v>160.84954386379741</v>
      </c>
      <c r="H8773" s="1">
        <v>39</v>
      </c>
      <c r="I8773" s="1">
        <f t="shared" si="137"/>
        <v>11.100000000000023</v>
      </c>
      <c r="J8773" s="1">
        <f>Predictive_Maintenance_Data[[#This Row],[Torque '[Nm']]]*Predictive_Maintenance_Data[[#This Row],[Angular velocity '[rad/s']]]/1000</f>
        <v>6.2731322106880985</v>
      </c>
      <c r="K8773" s="2">
        <v>202</v>
      </c>
      <c r="L8773" s="2">
        <v>0</v>
      </c>
      <c r="M8773" s="2">
        <v>0</v>
      </c>
      <c r="N8773" s="2">
        <v>0</v>
      </c>
      <c r="O8773" s="2">
        <v>0</v>
      </c>
      <c r="P8773" s="2">
        <v>0</v>
      </c>
      <c r="Q8773" s="2">
        <v>0</v>
      </c>
      <c r="R8773"/>
      <c r="S8773"/>
    </row>
    <row r="8774" spans="1:19" x14ac:dyDescent="0.3">
      <c r="A8774">
        <v>8773</v>
      </c>
      <c r="B8774" t="s">
        <v>8789</v>
      </c>
      <c r="C8774" t="s">
        <v>17</v>
      </c>
      <c r="D8774" s="1">
        <v>297.5</v>
      </c>
      <c r="E8774" s="1">
        <v>308.60000000000002</v>
      </c>
      <c r="F8774" s="2">
        <v>1621</v>
      </c>
      <c r="G8774" s="1">
        <f>2*PI()*Predictive_Maintenance_Data[[#This Row],[Rotational speed '[rpm']]]/60</f>
        <v>169.7507230489685</v>
      </c>
      <c r="H8774" s="1">
        <v>28.9</v>
      </c>
      <c r="I8774" s="1">
        <f t="shared" si="137"/>
        <v>11.100000000000023</v>
      </c>
      <c r="J8774" s="1">
        <f>Predictive_Maintenance_Data[[#This Row],[Torque '[Nm']]]*Predictive_Maintenance_Data[[#This Row],[Angular velocity '[rad/s']]]/1000</f>
        <v>4.9057958961151886</v>
      </c>
      <c r="K8774" s="2">
        <v>0</v>
      </c>
      <c r="L8774" s="2">
        <v>0</v>
      </c>
      <c r="M8774" s="2">
        <v>0</v>
      </c>
      <c r="N8774" s="2">
        <v>0</v>
      </c>
      <c r="O8774" s="2">
        <v>0</v>
      </c>
      <c r="P8774" s="2">
        <v>0</v>
      </c>
      <c r="Q8774" s="2">
        <v>0</v>
      </c>
      <c r="R8774"/>
      <c r="S8774"/>
    </row>
    <row r="8775" spans="1:19" x14ac:dyDescent="0.3">
      <c r="A8775">
        <v>8774</v>
      </c>
      <c r="B8775" t="s">
        <v>8790</v>
      </c>
      <c r="C8775" t="s">
        <v>17</v>
      </c>
      <c r="D8775" s="1">
        <v>297.5</v>
      </c>
      <c r="E8775" s="1">
        <v>308.60000000000002</v>
      </c>
      <c r="F8775" s="2">
        <v>1585</v>
      </c>
      <c r="G8775" s="1">
        <f>2*PI()*Predictive_Maintenance_Data[[#This Row],[Rotational speed '[rpm']]]/60</f>
        <v>165.98081186466072</v>
      </c>
      <c r="H8775" s="1">
        <v>37.6</v>
      </c>
      <c r="I8775" s="1">
        <f t="shared" si="137"/>
        <v>11.100000000000023</v>
      </c>
      <c r="J8775" s="1">
        <f>Predictive_Maintenance_Data[[#This Row],[Torque '[Nm']]]*Predictive_Maintenance_Data[[#This Row],[Angular velocity '[rad/s']]]/1000</f>
        <v>6.2408785261112438</v>
      </c>
      <c r="K8775" s="2">
        <v>2</v>
      </c>
      <c r="L8775" s="2">
        <v>0</v>
      </c>
      <c r="M8775" s="2">
        <v>0</v>
      </c>
      <c r="N8775" s="2">
        <v>0</v>
      </c>
      <c r="O8775" s="2">
        <v>0</v>
      </c>
      <c r="P8775" s="2">
        <v>0</v>
      </c>
      <c r="Q8775" s="2">
        <v>0</v>
      </c>
      <c r="R8775"/>
      <c r="S8775"/>
    </row>
    <row r="8776" spans="1:19" x14ac:dyDescent="0.3">
      <c r="A8776">
        <v>8775</v>
      </c>
      <c r="B8776" t="s">
        <v>8791</v>
      </c>
      <c r="C8776" t="s">
        <v>15</v>
      </c>
      <c r="D8776" s="1">
        <v>297.60000000000002</v>
      </c>
      <c r="E8776" s="1">
        <v>308.7</v>
      </c>
      <c r="F8776" s="2">
        <v>1408</v>
      </c>
      <c r="G8776" s="1">
        <f>2*PI()*Predictive_Maintenance_Data[[#This Row],[Rotational speed '[rpm']]]/60</f>
        <v>147.44541520848094</v>
      </c>
      <c r="H8776" s="1">
        <v>51.5</v>
      </c>
      <c r="I8776" s="1">
        <f t="shared" si="137"/>
        <v>11.099999999999966</v>
      </c>
      <c r="J8776" s="1">
        <f>Predictive_Maintenance_Data[[#This Row],[Torque '[Nm']]]*Predictive_Maintenance_Data[[#This Row],[Angular velocity '[rad/s']]]/1000</f>
        <v>7.593438883236769</v>
      </c>
      <c r="K8776" s="2">
        <v>4</v>
      </c>
      <c r="L8776" s="2">
        <v>0</v>
      </c>
      <c r="M8776" s="2">
        <v>0</v>
      </c>
      <c r="N8776" s="2">
        <v>0</v>
      </c>
      <c r="O8776" s="2">
        <v>0</v>
      </c>
      <c r="P8776" s="2">
        <v>0</v>
      </c>
      <c r="Q8776" s="2">
        <v>0</v>
      </c>
      <c r="R8776"/>
      <c r="S8776"/>
    </row>
    <row r="8777" spans="1:19" x14ac:dyDescent="0.3">
      <c r="A8777">
        <v>8776</v>
      </c>
      <c r="B8777" t="s">
        <v>8792</v>
      </c>
      <c r="C8777" t="s">
        <v>27</v>
      </c>
      <c r="D8777" s="1">
        <v>297.5</v>
      </c>
      <c r="E8777" s="1">
        <v>308.60000000000002</v>
      </c>
      <c r="F8777" s="2">
        <v>1536</v>
      </c>
      <c r="G8777" s="1">
        <f>2*PI()*Predictive_Maintenance_Data[[#This Row],[Rotational speed '[rpm']]]/60</f>
        <v>160.84954386379741</v>
      </c>
      <c r="H8777" s="1">
        <v>38.700000000000003</v>
      </c>
      <c r="I8777" s="1">
        <f t="shared" si="137"/>
        <v>11.100000000000023</v>
      </c>
      <c r="J8777" s="1">
        <f>Predictive_Maintenance_Data[[#This Row],[Torque '[Nm']]]*Predictive_Maintenance_Data[[#This Row],[Angular velocity '[rad/s']]]/1000</f>
        <v>6.2248773475289596</v>
      </c>
      <c r="K8777" s="2">
        <v>7</v>
      </c>
      <c r="L8777" s="2">
        <v>0</v>
      </c>
      <c r="M8777" s="2">
        <v>0</v>
      </c>
      <c r="N8777" s="2">
        <v>0</v>
      </c>
      <c r="O8777" s="2">
        <v>0</v>
      </c>
      <c r="P8777" s="2">
        <v>0</v>
      </c>
      <c r="Q8777" s="2">
        <v>0</v>
      </c>
      <c r="R8777"/>
      <c r="S8777"/>
    </row>
    <row r="8778" spans="1:19" x14ac:dyDescent="0.3">
      <c r="A8778">
        <v>8777</v>
      </c>
      <c r="B8778" t="s">
        <v>8793</v>
      </c>
      <c r="C8778" t="s">
        <v>17</v>
      </c>
      <c r="D8778" s="1">
        <v>297.5</v>
      </c>
      <c r="E8778" s="1">
        <v>308.60000000000002</v>
      </c>
      <c r="F8778" s="2">
        <v>1352</v>
      </c>
      <c r="G8778" s="1">
        <f>2*PI()*Predictive_Maintenance_Data[[#This Row],[Rotational speed '[rpm']]]/60</f>
        <v>141.58110892178001</v>
      </c>
      <c r="H8778" s="1">
        <v>52.6</v>
      </c>
      <c r="I8778" s="1">
        <f t="shared" si="137"/>
        <v>11.100000000000023</v>
      </c>
      <c r="J8778" s="1">
        <f>Predictive_Maintenance_Data[[#This Row],[Torque '[Nm']]]*Predictive_Maintenance_Data[[#This Row],[Angular velocity '[rad/s']]]/1000</f>
        <v>7.4471663292856292</v>
      </c>
      <c r="K8778" s="2">
        <v>12</v>
      </c>
      <c r="L8778" s="2">
        <v>0</v>
      </c>
      <c r="M8778" s="2">
        <v>0</v>
      </c>
      <c r="N8778" s="2">
        <v>0</v>
      </c>
      <c r="O8778" s="2">
        <v>0</v>
      </c>
      <c r="P8778" s="2">
        <v>0</v>
      </c>
      <c r="Q8778" s="2">
        <v>0</v>
      </c>
      <c r="R8778"/>
      <c r="S8778"/>
    </row>
    <row r="8779" spans="1:19" x14ac:dyDescent="0.3">
      <c r="A8779">
        <v>8778</v>
      </c>
      <c r="B8779" t="s">
        <v>8794</v>
      </c>
      <c r="C8779" t="s">
        <v>27</v>
      </c>
      <c r="D8779" s="1">
        <v>297.5</v>
      </c>
      <c r="E8779" s="1">
        <v>308.60000000000002</v>
      </c>
      <c r="F8779" s="2">
        <v>1481</v>
      </c>
      <c r="G8779" s="1">
        <f>2*PI()*Predictive_Maintenance_Data[[#This Row],[Rotational speed '[rpm']]]/60</f>
        <v>155.08995733221613</v>
      </c>
      <c r="H8779" s="1">
        <v>38.799999999999997</v>
      </c>
      <c r="I8779" s="1">
        <f t="shared" si="137"/>
        <v>11.100000000000023</v>
      </c>
      <c r="J8779" s="1">
        <f>Predictive_Maintenance_Data[[#This Row],[Torque '[Nm']]]*Predictive_Maintenance_Data[[#This Row],[Angular velocity '[rad/s']]]/1000</f>
        <v>6.0174903444899854</v>
      </c>
      <c r="K8779" s="2">
        <v>14</v>
      </c>
      <c r="L8779" s="2">
        <v>0</v>
      </c>
      <c r="M8779" s="2">
        <v>0</v>
      </c>
      <c r="N8779" s="2">
        <v>0</v>
      </c>
      <c r="O8779" s="2">
        <v>0</v>
      </c>
      <c r="P8779" s="2">
        <v>0</v>
      </c>
      <c r="Q8779" s="2">
        <v>0</v>
      </c>
      <c r="R8779"/>
      <c r="S8779"/>
    </row>
    <row r="8780" spans="1:19" x14ac:dyDescent="0.3">
      <c r="A8780">
        <v>8779</v>
      </c>
      <c r="B8780" t="s">
        <v>8795</v>
      </c>
      <c r="C8780" t="s">
        <v>17</v>
      </c>
      <c r="D8780" s="1">
        <v>297.5</v>
      </c>
      <c r="E8780" s="1">
        <v>308.7</v>
      </c>
      <c r="F8780" s="2">
        <v>1454</v>
      </c>
      <c r="G8780" s="1">
        <f>2*PI()*Predictive_Maintenance_Data[[#This Row],[Rotational speed '[rpm']]]/60</f>
        <v>152.26252394398531</v>
      </c>
      <c r="H8780" s="1">
        <v>45</v>
      </c>
      <c r="I8780" s="1">
        <f t="shared" si="137"/>
        <v>11.199999999999989</v>
      </c>
      <c r="J8780" s="1">
        <f>Predictive_Maintenance_Data[[#This Row],[Torque '[Nm']]]*Predictive_Maintenance_Data[[#This Row],[Angular velocity '[rad/s']]]/1000</f>
        <v>6.8518135774793389</v>
      </c>
      <c r="K8780" s="2">
        <v>19</v>
      </c>
      <c r="L8780" s="2">
        <v>0</v>
      </c>
      <c r="M8780" s="2">
        <v>0</v>
      </c>
      <c r="N8780" s="2">
        <v>0</v>
      </c>
      <c r="O8780" s="2">
        <v>0</v>
      </c>
      <c r="P8780" s="2">
        <v>0</v>
      </c>
      <c r="Q8780" s="2">
        <v>0</v>
      </c>
      <c r="R8780"/>
      <c r="S8780"/>
    </row>
    <row r="8781" spans="1:19" x14ac:dyDescent="0.3">
      <c r="A8781">
        <v>8780</v>
      </c>
      <c r="B8781" t="s">
        <v>8796</v>
      </c>
      <c r="C8781" t="s">
        <v>15</v>
      </c>
      <c r="D8781" s="1">
        <v>297.5</v>
      </c>
      <c r="E8781" s="1">
        <v>308.60000000000002</v>
      </c>
      <c r="F8781" s="2">
        <v>1349</v>
      </c>
      <c r="G8781" s="1">
        <f>2*PI()*Predictive_Maintenance_Data[[#This Row],[Rotational speed '[rpm']]]/60</f>
        <v>141.26694965642102</v>
      </c>
      <c r="H8781" s="1">
        <v>51.5</v>
      </c>
      <c r="I8781" s="1">
        <f t="shared" si="137"/>
        <v>11.100000000000023</v>
      </c>
      <c r="J8781" s="1">
        <f>Predictive_Maintenance_Data[[#This Row],[Torque '[Nm']]]*Predictive_Maintenance_Data[[#This Row],[Angular velocity '[rad/s']]]/1000</f>
        <v>7.2752479073056833</v>
      </c>
      <c r="K8781" s="2">
        <v>21</v>
      </c>
      <c r="L8781" s="2">
        <v>0</v>
      </c>
      <c r="M8781" s="2">
        <v>0</v>
      </c>
      <c r="N8781" s="2">
        <v>0</v>
      </c>
      <c r="O8781" s="2">
        <v>0</v>
      </c>
      <c r="P8781" s="2">
        <v>0</v>
      </c>
      <c r="Q8781" s="2">
        <v>0</v>
      </c>
      <c r="R8781"/>
      <c r="S8781"/>
    </row>
    <row r="8782" spans="1:19" x14ac:dyDescent="0.3">
      <c r="A8782">
        <v>8781</v>
      </c>
      <c r="B8782" t="s">
        <v>8797</v>
      </c>
      <c r="C8782" t="s">
        <v>15</v>
      </c>
      <c r="D8782" s="1">
        <v>297.5</v>
      </c>
      <c r="E8782" s="1">
        <v>308.60000000000002</v>
      </c>
      <c r="F8782" s="2">
        <v>1327</v>
      </c>
      <c r="G8782" s="1">
        <f>2*PI()*Predictive_Maintenance_Data[[#This Row],[Rotational speed '[rpm']]]/60</f>
        <v>138.96311504378852</v>
      </c>
      <c r="H8782" s="1">
        <v>52.1</v>
      </c>
      <c r="I8782" s="1">
        <f t="shared" si="137"/>
        <v>11.100000000000023</v>
      </c>
      <c r="J8782" s="1">
        <f>Predictive_Maintenance_Data[[#This Row],[Torque '[Nm']]]*Predictive_Maintenance_Data[[#This Row],[Angular velocity '[rad/s']]]/1000</f>
        <v>7.2399782937813821</v>
      </c>
      <c r="K8782" s="2">
        <v>24</v>
      </c>
      <c r="L8782" s="2">
        <v>0</v>
      </c>
      <c r="M8782" s="2">
        <v>0</v>
      </c>
      <c r="N8782" s="2">
        <v>0</v>
      </c>
      <c r="O8782" s="2">
        <v>0</v>
      </c>
      <c r="P8782" s="2">
        <v>0</v>
      </c>
      <c r="Q8782" s="2">
        <v>0</v>
      </c>
      <c r="R8782"/>
      <c r="S8782"/>
    </row>
    <row r="8783" spans="1:19" x14ac:dyDescent="0.3">
      <c r="A8783">
        <v>8782</v>
      </c>
      <c r="B8783" t="s">
        <v>8798</v>
      </c>
      <c r="C8783" t="s">
        <v>17</v>
      </c>
      <c r="D8783" s="1">
        <v>297.60000000000002</v>
      </c>
      <c r="E8783" s="1">
        <v>308.7</v>
      </c>
      <c r="F8783" s="2">
        <v>1552</v>
      </c>
      <c r="G8783" s="1">
        <f>2*PI()*Predictive_Maintenance_Data[[#This Row],[Rotational speed '[rpm']]]/60</f>
        <v>162.52505994571194</v>
      </c>
      <c r="H8783" s="1">
        <v>42.3</v>
      </c>
      <c r="I8783" s="1">
        <f t="shared" si="137"/>
        <v>11.099999999999966</v>
      </c>
      <c r="J8783" s="1">
        <f>Predictive_Maintenance_Data[[#This Row],[Torque '[Nm']]]*Predictive_Maintenance_Data[[#This Row],[Angular velocity '[rad/s']]]/1000</f>
        <v>6.8748100357036144</v>
      </c>
      <c r="K8783" s="2">
        <v>27</v>
      </c>
      <c r="L8783" s="2">
        <v>0</v>
      </c>
      <c r="M8783" s="2">
        <v>0</v>
      </c>
      <c r="N8783" s="2">
        <v>0</v>
      </c>
      <c r="O8783" s="2">
        <v>0</v>
      </c>
      <c r="P8783" s="2">
        <v>0</v>
      </c>
      <c r="Q8783" s="2">
        <v>0</v>
      </c>
      <c r="R8783"/>
      <c r="S8783"/>
    </row>
    <row r="8784" spans="1:19" x14ac:dyDescent="0.3">
      <c r="A8784">
        <v>8783</v>
      </c>
      <c r="B8784" t="s">
        <v>8799</v>
      </c>
      <c r="C8784" t="s">
        <v>17</v>
      </c>
      <c r="D8784" s="1">
        <v>297.5</v>
      </c>
      <c r="E8784" s="1">
        <v>308.7</v>
      </c>
      <c r="F8784" s="2">
        <v>1456</v>
      </c>
      <c r="G8784" s="1">
        <f>2*PI()*Predictive_Maintenance_Data[[#This Row],[Rotational speed '[rpm']]]/60</f>
        <v>152.47196345422464</v>
      </c>
      <c r="H8784" s="1">
        <v>44.7</v>
      </c>
      <c r="I8784" s="1">
        <f t="shared" si="137"/>
        <v>11.199999999999989</v>
      </c>
      <c r="J8784" s="1">
        <f>Predictive_Maintenance_Data[[#This Row],[Torque '[Nm']]]*Predictive_Maintenance_Data[[#This Row],[Angular velocity '[rad/s']]]/1000</f>
        <v>6.8154967664038413</v>
      </c>
      <c r="K8784" s="2">
        <v>29</v>
      </c>
      <c r="L8784" s="2">
        <v>0</v>
      </c>
      <c r="M8784" s="2">
        <v>0</v>
      </c>
      <c r="N8784" s="2">
        <v>0</v>
      </c>
      <c r="O8784" s="2">
        <v>0</v>
      </c>
      <c r="P8784" s="2">
        <v>0</v>
      </c>
      <c r="Q8784" s="2">
        <v>0</v>
      </c>
      <c r="R8784"/>
      <c r="S8784"/>
    </row>
    <row r="8785" spans="1:19" x14ac:dyDescent="0.3">
      <c r="A8785">
        <v>8784</v>
      </c>
      <c r="B8785" t="s">
        <v>8800</v>
      </c>
      <c r="C8785" t="s">
        <v>15</v>
      </c>
      <c r="D8785" s="1">
        <v>297.60000000000002</v>
      </c>
      <c r="E8785" s="1">
        <v>308.60000000000002</v>
      </c>
      <c r="F8785" s="2">
        <v>1254</v>
      </c>
      <c r="G8785" s="1">
        <f>2*PI()*Predictive_Maintenance_Data[[#This Row],[Rotational speed '[rpm']]]/60</f>
        <v>131.31857292005336</v>
      </c>
      <c r="H8785" s="1">
        <v>45.8</v>
      </c>
      <c r="I8785" s="1">
        <f t="shared" si="137"/>
        <v>11</v>
      </c>
      <c r="J8785" s="1">
        <f>Predictive_Maintenance_Data[[#This Row],[Torque '[Nm']]]*Predictive_Maintenance_Data[[#This Row],[Angular velocity '[rad/s']]]/1000</f>
        <v>6.0143906397384432</v>
      </c>
      <c r="K8785" s="2">
        <v>31</v>
      </c>
      <c r="L8785" s="2">
        <v>0</v>
      </c>
      <c r="M8785" s="2">
        <v>0</v>
      </c>
      <c r="N8785" s="2">
        <v>0</v>
      </c>
      <c r="O8785" s="2">
        <v>0</v>
      </c>
      <c r="P8785" s="2">
        <v>0</v>
      </c>
      <c r="Q8785" s="2">
        <v>0</v>
      </c>
      <c r="R8785"/>
      <c r="S8785"/>
    </row>
    <row r="8786" spans="1:19" x14ac:dyDescent="0.3">
      <c r="A8786">
        <v>8785</v>
      </c>
      <c r="B8786" t="s">
        <v>8801</v>
      </c>
      <c r="C8786" t="s">
        <v>17</v>
      </c>
      <c r="D8786" s="1">
        <v>297.5</v>
      </c>
      <c r="E8786" s="1">
        <v>308.60000000000002</v>
      </c>
      <c r="F8786" s="2">
        <v>1437</v>
      </c>
      <c r="G8786" s="1">
        <f>2*PI()*Predictive_Maintenance_Data[[#This Row],[Rotational speed '[rpm']]]/60</f>
        <v>150.4822881069511</v>
      </c>
      <c r="H8786" s="1">
        <v>43.3</v>
      </c>
      <c r="I8786" s="1">
        <f t="shared" si="137"/>
        <v>11.100000000000023</v>
      </c>
      <c r="J8786" s="1">
        <f>Predictive_Maintenance_Data[[#This Row],[Torque '[Nm']]]*Predictive_Maintenance_Data[[#This Row],[Angular velocity '[rad/s']]]/1000</f>
        <v>6.5158830750309829</v>
      </c>
      <c r="K8786" s="2">
        <v>34</v>
      </c>
      <c r="L8786" s="2">
        <v>0</v>
      </c>
      <c r="M8786" s="2">
        <v>0</v>
      </c>
      <c r="N8786" s="2">
        <v>0</v>
      </c>
      <c r="O8786" s="2">
        <v>0</v>
      </c>
      <c r="P8786" s="2">
        <v>0</v>
      </c>
      <c r="Q8786" s="2">
        <v>0</v>
      </c>
      <c r="R8786"/>
      <c r="S8786"/>
    </row>
    <row r="8787" spans="1:19" x14ac:dyDescent="0.3">
      <c r="A8787">
        <v>8786</v>
      </c>
      <c r="B8787" t="s">
        <v>8802</v>
      </c>
      <c r="C8787" t="s">
        <v>17</v>
      </c>
      <c r="D8787" s="1">
        <v>297.5</v>
      </c>
      <c r="E8787" s="1">
        <v>308.60000000000002</v>
      </c>
      <c r="F8787" s="2">
        <v>1694</v>
      </c>
      <c r="G8787" s="1">
        <f>2*PI()*Predictive_Maintenance_Data[[#This Row],[Rotational speed '[rpm']]]/60</f>
        <v>177.39526517270366</v>
      </c>
      <c r="H8787" s="1">
        <v>27.1</v>
      </c>
      <c r="I8787" s="1">
        <f t="shared" si="137"/>
        <v>11.100000000000023</v>
      </c>
      <c r="J8787" s="1">
        <f>Predictive_Maintenance_Data[[#This Row],[Torque '[Nm']]]*Predictive_Maintenance_Data[[#This Row],[Angular velocity '[rad/s']]]/1000</f>
        <v>4.8074116861802692</v>
      </c>
      <c r="K8787" s="2">
        <v>36</v>
      </c>
      <c r="L8787" s="2">
        <v>0</v>
      </c>
      <c r="M8787" s="2">
        <v>0</v>
      </c>
      <c r="N8787" s="2">
        <v>0</v>
      </c>
      <c r="O8787" s="2">
        <v>0</v>
      </c>
      <c r="P8787" s="2">
        <v>0</v>
      </c>
      <c r="Q8787" s="2">
        <v>0</v>
      </c>
      <c r="R8787"/>
      <c r="S8787"/>
    </row>
    <row r="8788" spans="1:19" x14ac:dyDescent="0.3">
      <c r="A8788">
        <v>8787</v>
      </c>
      <c r="B8788" t="s">
        <v>8803</v>
      </c>
      <c r="C8788" t="s">
        <v>17</v>
      </c>
      <c r="D8788" s="1">
        <v>297.5</v>
      </c>
      <c r="E8788" s="1">
        <v>308.5</v>
      </c>
      <c r="F8788" s="2">
        <v>1306</v>
      </c>
      <c r="G8788" s="1">
        <f>2*PI()*Predictive_Maintenance_Data[[#This Row],[Rotational speed '[rpm']]]/60</f>
        <v>136.76400018627567</v>
      </c>
      <c r="H8788" s="1">
        <v>50.7</v>
      </c>
      <c r="I8788" s="1">
        <f t="shared" si="137"/>
        <v>11</v>
      </c>
      <c r="J8788" s="1">
        <f>Predictive_Maintenance_Data[[#This Row],[Torque '[Nm']]]*Predictive_Maintenance_Data[[#This Row],[Angular velocity '[rad/s']]]/1000</f>
        <v>6.9339348094441764</v>
      </c>
      <c r="K8788" s="2">
        <v>38</v>
      </c>
      <c r="L8788" s="2">
        <v>0</v>
      </c>
      <c r="M8788" s="2">
        <v>0</v>
      </c>
      <c r="N8788" s="2">
        <v>0</v>
      </c>
      <c r="O8788" s="2">
        <v>0</v>
      </c>
      <c r="P8788" s="2">
        <v>0</v>
      </c>
      <c r="Q8788" s="2">
        <v>0</v>
      </c>
      <c r="R8788"/>
      <c r="S8788"/>
    </row>
    <row r="8789" spans="1:19" x14ac:dyDescent="0.3">
      <c r="A8789">
        <v>8788</v>
      </c>
      <c r="B8789" t="s">
        <v>8804</v>
      </c>
      <c r="C8789" t="s">
        <v>15</v>
      </c>
      <c r="D8789" s="1">
        <v>297.5</v>
      </c>
      <c r="E8789" s="1">
        <v>308.5</v>
      </c>
      <c r="F8789" s="2">
        <v>1699</v>
      </c>
      <c r="G8789" s="1">
        <f>2*PI()*Predictive_Maintenance_Data[[#This Row],[Rotational speed '[rpm']]]/60</f>
        <v>177.91886394830195</v>
      </c>
      <c r="H8789" s="1">
        <v>30.1</v>
      </c>
      <c r="I8789" s="1">
        <f t="shared" si="137"/>
        <v>11</v>
      </c>
      <c r="J8789" s="1">
        <f>Predictive_Maintenance_Data[[#This Row],[Torque '[Nm']]]*Predictive_Maintenance_Data[[#This Row],[Angular velocity '[rad/s']]]/1000</f>
        <v>5.3553578048438881</v>
      </c>
      <c r="K8789" s="2">
        <v>40</v>
      </c>
      <c r="L8789" s="2">
        <v>0</v>
      </c>
      <c r="M8789" s="2">
        <v>0</v>
      </c>
      <c r="N8789" s="2">
        <v>0</v>
      </c>
      <c r="O8789" s="2">
        <v>0</v>
      </c>
      <c r="P8789" s="2">
        <v>0</v>
      </c>
      <c r="Q8789" s="2">
        <v>0</v>
      </c>
      <c r="R8789"/>
      <c r="S8789"/>
    </row>
    <row r="8790" spans="1:19" x14ac:dyDescent="0.3">
      <c r="A8790">
        <v>8789</v>
      </c>
      <c r="B8790" t="s">
        <v>8805</v>
      </c>
      <c r="C8790" t="s">
        <v>17</v>
      </c>
      <c r="D8790" s="1">
        <v>297.39999999999998</v>
      </c>
      <c r="E8790" s="1">
        <v>308.5</v>
      </c>
      <c r="F8790" s="2">
        <v>1369</v>
      </c>
      <c r="G8790" s="1">
        <f>2*PI()*Predictive_Maintenance_Data[[#This Row],[Rotational speed '[rpm']]]/60</f>
        <v>143.36134475881423</v>
      </c>
      <c r="H8790" s="1">
        <v>53.2</v>
      </c>
      <c r="I8790" s="1">
        <f t="shared" si="137"/>
        <v>11.100000000000023</v>
      </c>
      <c r="J8790" s="1">
        <f>Predictive_Maintenance_Data[[#This Row],[Torque '[Nm']]]*Predictive_Maintenance_Data[[#This Row],[Angular velocity '[rad/s']]]/1000</f>
        <v>7.6268235411689176</v>
      </c>
      <c r="K8790" s="2">
        <v>43</v>
      </c>
      <c r="L8790" s="2">
        <v>0</v>
      </c>
      <c r="M8790" s="2">
        <v>0</v>
      </c>
      <c r="N8790" s="2">
        <v>0</v>
      </c>
      <c r="O8790" s="2">
        <v>0</v>
      </c>
      <c r="P8790" s="2">
        <v>0</v>
      </c>
      <c r="Q8790" s="2">
        <v>0</v>
      </c>
      <c r="R8790"/>
      <c r="S8790"/>
    </row>
    <row r="8791" spans="1:19" x14ac:dyDescent="0.3">
      <c r="A8791">
        <v>8790</v>
      </c>
      <c r="B8791" t="s">
        <v>8806</v>
      </c>
      <c r="C8791" t="s">
        <v>17</v>
      </c>
      <c r="D8791" s="1">
        <v>297.39999999999998</v>
      </c>
      <c r="E8791" s="1">
        <v>308.5</v>
      </c>
      <c r="F8791" s="2">
        <v>1471</v>
      </c>
      <c r="G8791" s="1">
        <f>2*PI()*Predictive_Maintenance_Data[[#This Row],[Rotational speed '[rpm']]]/60</f>
        <v>154.04275978101953</v>
      </c>
      <c r="H8791" s="1">
        <v>43.9</v>
      </c>
      <c r="I8791" s="1">
        <f t="shared" si="137"/>
        <v>11.100000000000023</v>
      </c>
      <c r="J8791" s="1">
        <f>Predictive_Maintenance_Data[[#This Row],[Torque '[Nm']]]*Predictive_Maintenance_Data[[#This Row],[Angular velocity '[rad/s']]]/1000</f>
        <v>6.7624771543867572</v>
      </c>
      <c r="K8791" s="2">
        <v>45</v>
      </c>
      <c r="L8791" s="2">
        <v>0</v>
      </c>
      <c r="M8791" s="2">
        <v>0</v>
      </c>
      <c r="N8791" s="2">
        <v>0</v>
      </c>
      <c r="O8791" s="2">
        <v>0</v>
      </c>
      <c r="P8791" s="2">
        <v>0</v>
      </c>
      <c r="Q8791" s="2">
        <v>0</v>
      </c>
      <c r="R8791"/>
      <c r="S8791"/>
    </row>
    <row r="8792" spans="1:19" x14ac:dyDescent="0.3">
      <c r="A8792">
        <v>8791</v>
      </c>
      <c r="B8792" t="s">
        <v>8807</v>
      </c>
      <c r="C8792" t="s">
        <v>17</v>
      </c>
      <c r="D8792" s="1">
        <v>297.39999999999998</v>
      </c>
      <c r="E8792" s="1">
        <v>308.5</v>
      </c>
      <c r="F8792" s="2">
        <v>1410</v>
      </c>
      <c r="G8792" s="1">
        <f>2*PI()*Predictive_Maintenance_Data[[#This Row],[Rotational speed '[rpm']]]/60</f>
        <v>147.65485471872029</v>
      </c>
      <c r="H8792" s="1">
        <v>43.9</v>
      </c>
      <c r="I8792" s="1">
        <f t="shared" si="137"/>
        <v>11.100000000000023</v>
      </c>
      <c r="J8792" s="1">
        <f>Predictive_Maintenance_Data[[#This Row],[Torque '[Nm']]]*Predictive_Maintenance_Data[[#This Row],[Angular velocity '[rad/s']]]/1000</f>
        <v>6.48204812215182</v>
      </c>
      <c r="K8792" s="2">
        <v>47</v>
      </c>
      <c r="L8792" s="2">
        <v>0</v>
      </c>
      <c r="M8792" s="2">
        <v>0</v>
      </c>
      <c r="N8792" s="2">
        <v>0</v>
      </c>
      <c r="O8792" s="2">
        <v>0</v>
      </c>
      <c r="P8792" s="2">
        <v>0</v>
      </c>
      <c r="Q8792" s="2">
        <v>0</v>
      </c>
      <c r="R8792"/>
      <c r="S8792"/>
    </row>
    <row r="8793" spans="1:19" x14ac:dyDescent="0.3">
      <c r="A8793">
        <v>8792</v>
      </c>
      <c r="B8793" t="s">
        <v>8808</v>
      </c>
      <c r="C8793" t="s">
        <v>15</v>
      </c>
      <c r="D8793" s="1">
        <v>297.39999999999998</v>
      </c>
      <c r="E8793" s="1">
        <v>308.5</v>
      </c>
      <c r="F8793" s="2">
        <v>1412</v>
      </c>
      <c r="G8793" s="1">
        <f>2*PI()*Predictive_Maintenance_Data[[#This Row],[Rotational speed '[rpm']]]/60</f>
        <v>147.86429422895961</v>
      </c>
      <c r="H8793" s="1">
        <v>45.5</v>
      </c>
      <c r="I8793" s="1">
        <f t="shared" si="137"/>
        <v>11.100000000000023</v>
      </c>
      <c r="J8793" s="1">
        <f>Predictive_Maintenance_Data[[#This Row],[Torque '[Nm']]]*Predictive_Maintenance_Data[[#This Row],[Angular velocity '[rad/s']]]/1000</f>
        <v>6.7278253874176626</v>
      </c>
      <c r="K8793" s="2">
        <v>49</v>
      </c>
      <c r="L8793" s="2">
        <v>0</v>
      </c>
      <c r="M8793" s="2">
        <v>0</v>
      </c>
      <c r="N8793" s="2">
        <v>0</v>
      </c>
      <c r="O8793" s="2">
        <v>0</v>
      </c>
      <c r="P8793" s="2">
        <v>0</v>
      </c>
      <c r="Q8793" s="2">
        <v>0</v>
      </c>
      <c r="R8793"/>
      <c r="S8793"/>
    </row>
    <row r="8794" spans="1:19" x14ac:dyDescent="0.3">
      <c r="A8794">
        <v>8793</v>
      </c>
      <c r="B8794" t="s">
        <v>8809</v>
      </c>
      <c r="C8794" t="s">
        <v>17</v>
      </c>
      <c r="D8794" s="1">
        <v>297.39999999999998</v>
      </c>
      <c r="E8794" s="1">
        <v>308.5</v>
      </c>
      <c r="F8794" s="2">
        <v>1418</v>
      </c>
      <c r="G8794" s="1">
        <f>2*PI()*Predictive_Maintenance_Data[[#This Row],[Rotational speed '[rpm']]]/60</f>
        <v>148.49261275967757</v>
      </c>
      <c r="H8794" s="1">
        <v>51.2</v>
      </c>
      <c r="I8794" s="1">
        <f t="shared" si="137"/>
        <v>11.100000000000023</v>
      </c>
      <c r="J8794" s="1">
        <f>Predictive_Maintenance_Data[[#This Row],[Torque '[Nm']]]*Predictive_Maintenance_Data[[#This Row],[Angular velocity '[rad/s']]]/1000</f>
        <v>7.6028217732954921</v>
      </c>
      <c r="K8794" s="2">
        <v>52</v>
      </c>
      <c r="L8794" s="2">
        <v>0</v>
      </c>
      <c r="M8794" s="2">
        <v>0</v>
      </c>
      <c r="N8794" s="2">
        <v>0</v>
      </c>
      <c r="O8794" s="2">
        <v>0</v>
      </c>
      <c r="P8794" s="2">
        <v>0</v>
      </c>
      <c r="Q8794" s="2">
        <v>0</v>
      </c>
      <c r="R8794"/>
      <c r="S8794"/>
    </row>
    <row r="8795" spans="1:19" x14ac:dyDescent="0.3">
      <c r="A8795">
        <v>8794</v>
      </c>
      <c r="B8795" t="s">
        <v>8810</v>
      </c>
      <c r="C8795" t="s">
        <v>17</v>
      </c>
      <c r="D8795" s="1">
        <v>297.39999999999998</v>
      </c>
      <c r="E8795" s="1">
        <v>308.5</v>
      </c>
      <c r="F8795" s="2">
        <v>1782</v>
      </c>
      <c r="G8795" s="1">
        <f>2*PI()*Predictive_Maintenance_Data[[#This Row],[Rotational speed '[rpm']]]/60</f>
        <v>186.61060362323371</v>
      </c>
      <c r="H8795" s="1">
        <v>25.9</v>
      </c>
      <c r="I8795" s="1">
        <f t="shared" si="137"/>
        <v>11.100000000000023</v>
      </c>
      <c r="J8795" s="1">
        <f>Predictive_Maintenance_Data[[#This Row],[Torque '[Nm']]]*Predictive_Maintenance_Data[[#This Row],[Angular velocity '[rad/s']]]/1000</f>
        <v>4.8332146338417532</v>
      </c>
      <c r="K8795" s="2">
        <v>54</v>
      </c>
      <c r="L8795" s="2">
        <v>0</v>
      </c>
      <c r="M8795" s="2">
        <v>0</v>
      </c>
      <c r="N8795" s="2">
        <v>0</v>
      </c>
      <c r="O8795" s="2">
        <v>0</v>
      </c>
      <c r="P8795" s="2">
        <v>0</v>
      </c>
      <c r="Q8795" s="2">
        <v>0</v>
      </c>
      <c r="R8795"/>
      <c r="S8795"/>
    </row>
    <row r="8796" spans="1:19" x14ac:dyDescent="0.3">
      <c r="A8796">
        <v>8795</v>
      </c>
      <c r="B8796" t="s">
        <v>8811</v>
      </c>
      <c r="C8796" t="s">
        <v>15</v>
      </c>
      <c r="D8796" s="1">
        <v>297.39999999999998</v>
      </c>
      <c r="E8796" s="1">
        <v>308.5</v>
      </c>
      <c r="F8796" s="2">
        <v>1497</v>
      </c>
      <c r="G8796" s="1">
        <f>2*PI()*Predictive_Maintenance_Data[[#This Row],[Rotational speed '[rpm']]]/60</f>
        <v>156.76547341413067</v>
      </c>
      <c r="H8796" s="1">
        <v>36.4</v>
      </c>
      <c r="I8796" s="1">
        <f t="shared" si="137"/>
        <v>11.100000000000023</v>
      </c>
      <c r="J8796" s="1">
        <f>Predictive_Maintenance_Data[[#This Row],[Torque '[Nm']]]*Predictive_Maintenance_Data[[#This Row],[Angular velocity '[rad/s']]]/1000</f>
        <v>5.7062632322743561</v>
      </c>
      <c r="K8796" s="2">
        <v>56</v>
      </c>
      <c r="L8796" s="2">
        <v>0</v>
      </c>
      <c r="M8796" s="2">
        <v>0</v>
      </c>
      <c r="N8796" s="2">
        <v>0</v>
      </c>
      <c r="O8796" s="2">
        <v>0</v>
      </c>
      <c r="P8796" s="2">
        <v>0</v>
      </c>
      <c r="Q8796" s="2">
        <v>0</v>
      </c>
      <c r="R8796"/>
      <c r="S8796"/>
    </row>
    <row r="8797" spans="1:19" x14ac:dyDescent="0.3">
      <c r="A8797">
        <v>8796</v>
      </c>
      <c r="B8797" t="s">
        <v>8812</v>
      </c>
      <c r="C8797" t="s">
        <v>17</v>
      </c>
      <c r="D8797" s="1">
        <v>297.3</v>
      </c>
      <c r="E8797" s="1">
        <v>308.39999999999998</v>
      </c>
      <c r="F8797" s="2">
        <v>1459</v>
      </c>
      <c r="G8797" s="1">
        <f>2*PI()*Predictive_Maintenance_Data[[#This Row],[Rotational speed '[rpm']]]/60</f>
        <v>152.7861227195836</v>
      </c>
      <c r="H8797" s="1">
        <v>39.4</v>
      </c>
      <c r="I8797" s="1">
        <f t="shared" si="137"/>
        <v>11.099999999999966</v>
      </c>
      <c r="J8797" s="1">
        <f>Predictive_Maintenance_Data[[#This Row],[Torque '[Nm']]]*Predictive_Maintenance_Data[[#This Row],[Angular velocity '[rad/s']]]/1000</f>
        <v>6.0197732351515931</v>
      </c>
      <c r="K8797" s="2">
        <v>59</v>
      </c>
      <c r="L8797" s="2">
        <v>0</v>
      </c>
      <c r="M8797" s="2">
        <v>0</v>
      </c>
      <c r="N8797" s="2">
        <v>0</v>
      </c>
      <c r="O8797" s="2">
        <v>0</v>
      </c>
      <c r="P8797" s="2">
        <v>0</v>
      </c>
      <c r="Q8797" s="2">
        <v>0</v>
      </c>
      <c r="R8797"/>
      <c r="S8797"/>
    </row>
    <row r="8798" spans="1:19" x14ac:dyDescent="0.3">
      <c r="A8798">
        <v>8797</v>
      </c>
      <c r="B8798" t="s">
        <v>8813</v>
      </c>
      <c r="C8798" t="s">
        <v>17</v>
      </c>
      <c r="D8798" s="1">
        <v>297.2</v>
      </c>
      <c r="E8798" s="1">
        <v>308.3</v>
      </c>
      <c r="F8798" s="2">
        <v>1796</v>
      </c>
      <c r="G8798" s="1">
        <f>2*PI()*Predictive_Maintenance_Data[[#This Row],[Rotational speed '[rpm']]]/60</f>
        <v>188.07668019490896</v>
      </c>
      <c r="H8798" s="1">
        <v>23.8</v>
      </c>
      <c r="I8798" s="1">
        <f t="shared" si="137"/>
        <v>11.100000000000023</v>
      </c>
      <c r="J8798" s="1">
        <f>Predictive_Maintenance_Data[[#This Row],[Torque '[Nm']]]*Predictive_Maintenance_Data[[#This Row],[Angular velocity '[rad/s']]]/1000</f>
        <v>4.4762249886388332</v>
      </c>
      <c r="K8798" s="2">
        <v>61</v>
      </c>
      <c r="L8798" s="2">
        <v>0</v>
      </c>
      <c r="M8798" s="2">
        <v>0</v>
      </c>
      <c r="N8798" s="2">
        <v>0</v>
      </c>
      <c r="O8798" s="2">
        <v>0</v>
      </c>
      <c r="P8798" s="2">
        <v>0</v>
      </c>
      <c r="Q8798" s="2">
        <v>0</v>
      </c>
      <c r="R8798"/>
      <c r="S8798"/>
    </row>
    <row r="8799" spans="1:19" x14ac:dyDescent="0.3">
      <c r="A8799">
        <v>8798</v>
      </c>
      <c r="B8799" t="s">
        <v>8814</v>
      </c>
      <c r="C8799" t="s">
        <v>17</v>
      </c>
      <c r="D8799" s="1">
        <v>297.2</v>
      </c>
      <c r="E8799" s="1">
        <v>308.3</v>
      </c>
      <c r="F8799" s="2">
        <v>1569</v>
      </c>
      <c r="G8799" s="1">
        <f>2*PI()*Predictive_Maintenance_Data[[#This Row],[Rotational speed '[rpm']]]/60</f>
        <v>164.30529578274619</v>
      </c>
      <c r="H8799" s="1">
        <v>31.2</v>
      </c>
      <c r="I8799" s="1">
        <f t="shared" si="137"/>
        <v>11.100000000000023</v>
      </c>
      <c r="J8799" s="1">
        <f>Predictive_Maintenance_Data[[#This Row],[Torque '[Nm']]]*Predictive_Maintenance_Data[[#This Row],[Angular velocity '[rad/s']]]/1000</f>
        <v>5.1263252284216803</v>
      </c>
      <c r="K8799" s="2">
        <v>63</v>
      </c>
      <c r="L8799" s="2">
        <v>0</v>
      </c>
      <c r="M8799" s="2">
        <v>0</v>
      </c>
      <c r="N8799" s="2">
        <v>0</v>
      </c>
      <c r="O8799" s="2">
        <v>0</v>
      </c>
      <c r="P8799" s="2">
        <v>0</v>
      </c>
      <c r="Q8799" s="2">
        <v>0</v>
      </c>
      <c r="R8799"/>
      <c r="S8799"/>
    </row>
    <row r="8800" spans="1:19" x14ac:dyDescent="0.3">
      <c r="A8800">
        <v>8799</v>
      </c>
      <c r="B8800" t="s">
        <v>8815</v>
      </c>
      <c r="C8800" t="s">
        <v>17</v>
      </c>
      <c r="D8800" s="1">
        <v>297.3</v>
      </c>
      <c r="E8800" s="1">
        <v>308.39999999999998</v>
      </c>
      <c r="F8800" s="2">
        <v>1469</v>
      </c>
      <c r="G8800" s="1">
        <f>2*PI()*Predictive_Maintenance_Data[[#This Row],[Rotational speed '[rpm']]]/60</f>
        <v>153.83332027078021</v>
      </c>
      <c r="H8800" s="1">
        <v>46.7</v>
      </c>
      <c r="I8800" s="1">
        <f t="shared" si="137"/>
        <v>11.099999999999966</v>
      </c>
      <c r="J8800" s="1">
        <f>Predictive_Maintenance_Data[[#This Row],[Torque '[Nm']]]*Predictive_Maintenance_Data[[#This Row],[Angular velocity '[rad/s']]]/1000</f>
        <v>7.1840160566454356</v>
      </c>
      <c r="K8800" s="2">
        <v>65</v>
      </c>
      <c r="L8800" s="2">
        <v>0</v>
      </c>
      <c r="M8800" s="2">
        <v>0</v>
      </c>
      <c r="N8800" s="2">
        <v>0</v>
      </c>
      <c r="O8800" s="2">
        <v>0</v>
      </c>
      <c r="P8800" s="2">
        <v>0</v>
      </c>
      <c r="Q8800" s="2">
        <v>0</v>
      </c>
      <c r="R8800"/>
      <c r="S8800"/>
    </row>
    <row r="8801" spans="1:19" x14ac:dyDescent="0.3">
      <c r="A8801">
        <v>8800</v>
      </c>
      <c r="B8801" t="s">
        <v>8816</v>
      </c>
      <c r="C8801" t="s">
        <v>17</v>
      </c>
      <c r="D8801" s="1">
        <v>297.3</v>
      </c>
      <c r="E8801" s="1">
        <v>308.39999999999998</v>
      </c>
      <c r="F8801" s="2">
        <v>1472</v>
      </c>
      <c r="G8801" s="1">
        <f>2*PI()*Predictive_Maintenance_Data[[#This Row],[Rotational speed '[rpm']]]/60</f>
        <v>154.14747953613917</v>
      </c>
      <c r="H8801" s="1">
        <v>41.3</v>
      </c>
      <c r="I8801" s="1">
        <f t="shared" si="137"/>
        <v>11.099999999999966</v>
      </c>
      <c r="J8801" s="1">
        <f>Predictive_Maintenance_Data[[#This Row],[Torque '[Nm']]]*Predictive_Maintenance_Data[[#This Row],[Angular velocity '[rad/s']]]/1000</f>
        <v>6.3662909048425469</v>
      </c>
      <c r="K8801" s="2">
        <v>67</v>
      </c>
      <c r="L8801" s="2">
        <v>0</v>
      </c>
      <c r="M8801" s="2">
        <v>0</v>
      </c>
      <c r="N8801" s="2">
        <v>0</v>
      </c>
      <c r="O8801" s="2">
        <v>0</v>
      </c>
      <c r="P8801" s="2">
        <v>0</v>
      </c>
      <c r="Q8801" s="2">
        <v>0</v>
      </c>
      <c r="R8801"/>
      <c r="S8801"/>
    </row>
    <row r="8802" spans="1:19" x14ac:dyDescent="0.3">
      <c r="A8802">
        <v>8801</v>
      </c>
      <c r="B8802" t="s">
        <v>8817</v>
      </c>
      <c r="C8802" t="s">
        <v>17</v>
      </c>
      <c r="D8802" s="1">
        <v>297.39999999999998</v>
      </c>
      <c r="E8802" s="1">
        <v>308.5</v>
      </c>
      <c r="F8802" s="2">
        <v>1475</v>
      </c>
      <c r="G8802" s="1">
        <f>2*PI()*Predictive_Maintenance_Data[[#This Row],[Rotational speed '[rpm']]]/60</f>
        <v>154.46163880149817</v>
      </c>
      <c r="H8802" s="1">
        <v>47.2</v>
      </c>
      <c r="I8802" s="1">
        <f t="shared" si="137"/>
        <v>11.100000000000023</v>
      </c>
      <c r="J8802" s="1">
        <f>Predictive_Maintenance_Data[[#This Row],[Torque '[Nm']]]*Predictive_Maintenance_Data[[#This Row],[Angular velocity '[rad/s']]]/1000</f>
        <v>7.2905893514307136</v>
      </c>
      <c r="K8802" s="2">
        <v>69</v>
      </c>
      <c r="L8802" s="2">
        <v>0</v>
      </c>
      <c r="M8802" s="2">
        <v>0</v>
      </c>
      <c r="N8802" s="2">
        <v>0</v>
      </c>
      <c r="O8802" s="2">
        <v>0</v>
      </c>
      <c r="P8802" s="2">
        <v>0</v>
      </c>
      <c r="Q8802" s="2">
        <v>0</v>
      </c>
      <c r="R8802"/>
      <c r="S8802"/>
    </row>
    <row r="8803" spans="1:19" x14ac:dyDescent="0.3">
      <c r="A8803">
        <v>8802</v>
      </c>
      <c r="B8803" t="s">
        <v>8818</v>
      </c>
      <c r="C8803" t="s">
        <v>17</v>
      </c>
      <c r="D8803" s="1">
        <v>297.39999999999998</v>
      </c>
      <c r="E8803" s="1">
        <v>308.60000000000002</v>
      </c>
      <c r="F8803" s="2">
        <v>1488</v>
      </c>
      <c r="G8803" s="1">
        <f>2*PI()*Predictive_Maintenance_Data[[#This Row],[Rotational speed '[rpm']]]/60</f>
        <v>155.82299561805374</v>
      </c>
      <c r="H8803" s="1">
        <v>36.4</v>
      </c>
      <c r="I8803" s="1">
        <f t="shared" si="137"/>
        <v>11.200000000000045</v>
      </c>
      <c r="J8803" s="1">
        <f>Predictive_Maintenance_Data[[#This Row],[Torque '[Nm']]]*Predictive_Maintenance_Data[[#This Row],[Angular velocity '[rad/s']]]/1000</f>
        <v>5.6719570404971558</v>
      </c>
      <c r="K8803" s="2">
        <v>71</v>
      </c>
      <c r="L8803" s="2">
        <v>0</v>
      </c>
      <c r="M8803" s="2">
        <v>0</v>
      </c>
      <c r="N8803" s="2">
        <v>0</v>
      </c>
      <c r="O8803" s="2">
        <v>0</v>
      </c>
      <c r="P8803" s="2">
        <v>0</v>
      </c>
      <c r="Q8803" s="2">
        <v>0</v>
      </c>
      <c r="R8803"/>
      <c r="S8803"/>
    </row>
    <row r="8804" spans="1:19" x14ac:dyDescent="0.3">
      <c r="A8804">
        <v>8803</v>
      </c>
      <c r="B8804" t="s">
        <v>8819</v>
      </c>
      <c r="C8804" t="s">
        <v>17</v>
      </c>
      <c r="D8804" s="1">
        <v>297.39999999999998</v>
      </c>
      <c r="E8804" s="1">
        <v>308.60000000000002</v>
      </c>
      <c r="F8804" s="2">
        <v>1524</v>
      </c>
      <c r="G8804" s="1">
        <f>2*PI()*Predictive_Maintenance_Data[[#This Row],[Rotational speed '[rpm']]]/60</f>
        <v>159.59290680236148</v>
      </c>
      <c r="H8804" s="1">
        <v>43.1</v>
      </c>
      <c r="I8804" s="1">
        <f t="shared" si="137"/>
        <v>11.200000000000045</v>
      </c>
      <c r="J8804" s="1">
        <f>Predictive_Maintenance_Data[[#This Row],[Torque '[Nm']]]*Predictive_Maintenance_Data[[#This Row],[Angular velocity '[rad/s']]]/1000</f>
        <v>6.8784542831817799</v>
      </c>
      <c r="K8804" s="2">
        <v>73</v>
      </c>
      <c r="L8804" s="2">
        <v>0</v>
      </c>
      <c r="M8804" s="2">
        <v>0</v>
      </c>
      <c r="N8804" s="2">
        <v>0</v>
      </c>
      <c r="O8804" s="2">
        <v>0</v>
      </c>
      <c r="P8804" s="2">
        <v>0</v>
      </c>
      <c r="Q8804" s="2">
        <v>0</v>
      </c>
      <c r="R8804"/>
      <c r="S8804"/>
    </row>
    <row r="8805" spans="1:19" x14ac:dyDescent="0.3">
      <c r="A8805">
        <v>8804</v>
      </c>
      <c r="B8805" t="s">
        <v>8820</v>
      </c>
      <c r="C8805" t="s">
        <v>17</v>
      </c>
      <c r="D8805" s="1">
        <v>297.39999999999998</v>
      </c>
      <c r="E8805" s="1">
        <v>308.5</v>
      </c>
      <c r="F8805" s="2">
        <v>1486</v>
      </c>
      <c r="G8805" s="1">
        <f>2*PI()*Predictive_Maintenance_Data[[#This Row],[Rotational speed '[rpm']]]/60</f>
        <v>155.61355610781442</v>
      </c>
      <c r="H8805" s="1">
        <v>48.6</v>
      </c>
      <c r="I8805" s="1">
        <f t="shared" si="137"/>
        <v>11.100000000000023</v>
      </c>
      <c r="J8805" s="1">
        <f>Predictive_Maintenance_Data[[#This Row],[Torque '[Nm']]]*Predictive_Maintenance_Data[[#This Row],[Angular velocity '[rad/s']]]/1000</f>
        <v>7.5628188268397807</v>
      </c>
      <c r="K8805" s="2">
        <v>75</v>
      </c>
      <c r="L8805" s="2">
        <v>0</v>
      </c>
      <c r="M8805" s="2">
        <v>0</v>
      </c>
      <c r="N8805" s="2">
        <v>0</v>
      </c>
      <c r="O8805" s="2">
        <v>0</v>
      </c>
      <c r="P8805" s="2">
        <v>0</v>
      </c>
      <c r="Q8805" s="2">
        <v>0</v>
      </c>
      <c r="R8805"/>
      <c r="S8805"/>
    </row>
    <row r="8806" spans="1:19" x14ac:dyDescent="0.3">
      <c r="A8806">
        <v>8805</v>
      </c>
      <c r="B8806" t="s">
        <v>8821</v>
      </c>
      <c r="C8806" t="s">
        <v>15</v>
      </c>
      <c r="D8806" s="1">
        <v>297.5</v>
      </c>
      <c r="E8806" s="1">
        <v>308.60000000000002</v>
      </c>
      <c r="F8806" s="2">
        <v>1255</v>
      </c>
      <c r="G8806" s="1">
        <f>2*PI()*Predictive_Maintenance_Data[[#This Row],[Rotational speed '[rpm']]]/60</f>
        <v>131.423292675173</v>
      </c>
      <c r="H8806" s="1">
        <v>60.7</v>
      </c>
      <c r="I8806" s="1">
        <f t="shared" si="137"/>
        <v>11.100000000000023</v>
      </c>
      <c r="J8806" s="1">
        <f>Predictive_Maintenance_Data[[#This Row],[Torque '[Nm']]]*Predictive_Maintenance_Data[[#This Row],[Angular velocity '[rad/s']]]/1000</f>
        <v>7.9773938653830019</v>
      </c>
      <c r="K8806" s="2">
        <v>77</v>
      </c>
      <c r="L8806" s="2">
        <v>0</v>
      </c>
      <c r="M8806" s="2">
        <v>0</v>
      </c>
      <c r="N8806" s="2">
        <v>0</v>
      </c>
      <c r="O8806" s="2">
        <v>0</v>
      </c>
      <c r="P8806" s="2">
        <v>0</v>
      </c>
      <c r="Q8806" s="2">
        <v>0</v>
      </c>
      <c r="R8806"/>
      <c r="S8806"/>
    </row>
    <row r="8807" spans="1:19" x14ac:dyDescent="0.3">
      <c r="A8807">
        <v>8806</v>
      </c>
      <c r="B8807" t="s">
        <v>8822</v>
      </c>
      <c r="C8807" t="s">
        <v>15</v>
      </c>
      <c r="D8807" s="1">
        <v>297.39999999999998</v>
      </c>
      <c r="E8807" s="1">
        <v>308.60000000000002</v>
      </c>
      <c r="F8807" s="2">
        <v>1469</v>
      </c>
      <c r="G8807" s="1">
        <f>2*PI()*Predictive_Maintenance_Data[[#This Row],[Rotational speed '[rpm']]]/60</f>
        <v>153.83332027078021</v>
      </c>
      <c r="H8807" s="1">
        <v>42.6</v>
      </c>
      <c r="I8807" s="1">
        <f t="shared" si="137"/>
        <v>11.200000000000045</v>
      </c>
      <c r="J8807" s="1">
        <f>Predictive_Maintenance_Data[[#This Row],[Torque '[Nm']]]*Predictive_Maintenance_Data[[#This Row],[Angular velocity '[rad/s']]]/1000</f>
        <v>6.553299443535237</v>
      </c>
      <c r="K8807" s="2">
        <v>80</v>
      </c>
      <c r="L8807" s="2">
        <v>0</v>
      </c>
      <c r="M8807" s="2">
        <v>0</v>
      </c>
      <c r="N8807" s="2">
        <v>0</v>
      </c>
      <c r="O8807" s="2">
        <v>0</v>
      </c>
      <c r="P8807" s="2">
        <v>0</v>
      </c>
      <c r="Q8807" s="2">
        <v>0</v>
      </c>
      <c r="R8807"/>
      <c r="S8807"/>
    </row>
    <row r="8808" spans="1:19" x14ac:dyDescent="0.3">
      <c r="A8808">
        <v>8807</v>
      </c>
      <c r="B8808" t="s">
        <v>8823</v>
      </c>
      <c r="C8808" t="s">
        <v>17</v>
      </c>
      <c r="D8808" s="1">
        <v>297.39999999999998</v>
      </c>
      <c r="E8808" s="1">
        <v>308.5</v>
      </c>
      <c r="F8808" s="2">
        <v>1692</v>
      </c>
      <c r="G8808" s="1">
        <f>2*PI()*Predictive_Maintenance_Data[[#This Row],[Rotational speed '[rpm']]]/60</f>
        <v>177.18582566246431</v>
      </c>
      <c r="H8808" s="1">
        <v>34.299999999999997</v>
      </c>
      <c r="I8808" s="1">
        <f t="shared" si="137"/>
        <v>11.100000000000023</v>
      </c>
      <c r="J8808" s="1">
        <f>Predictive_Maintenance_Data[[#This Row],[Torque '[Nm']]]*Predictive_Maintenance_Data[[#This Row],[Angular velocity '[rad/s']]]/1000</f>
        <v>6.0774738202225249</v>
      </c>
      <c r="K8808" s="2">
        <v>83</v>
      </c>
      <c r="L8808" s="2">
        <v>0</v>
      </c>
      <c r="M8808" s="2">
        <v>0</v>
      </c>
      <c r="N8808" s="2">
        <v>0</v>
      </c>
      <c r="O8808" s="2">
        <v>0</v>
      </c>
      <c r="P8808" s="2">
        <v>0</v>
      </c>
      <c r="Q8808" s="2">
        <v>0</v>
      </c>
      <c r="R8808"/>
      <c r="S8808"/>
    </row>
    <row r="8809" spans="1:19" x14ac:dyDescent="0.3">
      <c r="A8809">
        <v>8808</v>
      </c>
      <c r="B8809" t="s">
        <v>8824</v>
      </c>
      <c r="C8809" t="s">
        <v>15</v>
      </c>
      <c r="D8809" s="1">
        <v>297.39999999999998</v>
      </c>
      <c r="E8809" s="1">
        <v>308.60000000000002</v>
      </c>
      <c r="F8809" s="2">
        <v>1604</v>
      </c>
      <c r="G8809" s="1">
        <f>2*PI()*Predictive_Maintenance_Data[[#This Row],[Rotational speed '[rpm']]]/60</f>
        <v>167.97048721193426</v>
      </c>
      <c r="H8809" s="1">
        <v>32.799999999999997</v>
      </c>
      <c r="I8809" s="1">
        <f t="shared" si="137"/>
        <v>11.200000000000045</v>
      </c>
      <c r="J8809" s="1">
        <f>Predictive_Maintenance_Data[[#This Row],[Torque '[Nm']]]*Predictive_Maintenance_Data[[#This Row],[Angular velocity '[rad/s']]]/1000</f>
        <v>5.5094319805514429</v>
      </c>
      <c r="K8809" s="2">
        <v>85</v>
      </c>
      <c r="L8809" s="2">
        <v>0</v>
      </c>
      <c r="M8809" s="2">
        <v>0</v>
      </c>
      <c r="N8809" s="2">
        <v>0</v>
      </c>
      <c r="O8809" s="2">
        <v>0</v>
      </c>
      <c r="P8809" s="2">
        <v>0</v>
      </c>
      <c r="Q8809" s="2">
        <v>0</v>
      </c>
      <c r="R8809"/>
      <c r="S8809"/>
    </row>
    <row r="8810" spans="1:19" x14ac:dyDescent="0.3">
      <c r="A8810">
        <v>8809</v>
      </c>
      <c r="B8810" t="s">
        <v>8825</v>
      </c>
      <c r="C8810" t="s">
        <v>17</v>
      </c>
      <c r="D8810" s="1">
        <v>297.39999999999998</v>
      </c>
      <c r="E8810" s="1">
        <v>308.60000000000002</v>
      </c>
      <c r="F8810" s="2">
        <v>1446</v>
      </c>
      <c r="G8810" s="1">
        <f>2*PI()*Predictive_Maintenance_Data[[#This Row],[Rotational speed '[rpm']]]/60</f>
        <v>151.42476590302803</v>
      </c>
      <c r="H8810" s="1">
        <v>48.1</v>
      </c>
      <c r="I8810" s="1">
        <f t="shared" si="137"/>
        <v>11.200000000000045</v>
      </c>
      <c r="J8810" s="1">
        <f>Predictive_Maintenance_Data[[#This Row],[Torque '[Nm']]]*Predictive_Maintenance_Data[[#This Row],[Angular velocity '[rad/s']]]/1000</f>
        <v>7.2835312399356491</v>
      </c>
      <c r="K8810" s="2">
        <v>88</v>
      </c>
      <c r="L8810" s="2">
        <v>0</v>
      </c>
      <c r="M8810" s="2">
        <v>0</v>
      </c>
      <c r="N8810" s="2">
        <v>0</v>
      </c>
      <c r="O8810" s="2">
        <v>0</v>
      </c>
      <c r="P8810" s="2">
        <v>0</v>
      </c>
      <c r="Q8810" s="2">
        <v>0</v>
      </c>
      <c r="R8810"/>
      <c r="S8810"/>
    </row>
    <row r="8811" spans="1:19" x14ac:dyDescent="0.3">
      <c r="A8811">
        <v>8810</v>
      </c>
      <c r="B8811" t="s">
        <v>8826</v>
      </c>
      <c r="C8811" t="s">
        <v>17</v>
      </c>
      <c r="D8811" s="1">
        <v>297.3</v>
      </c>
      <c r="E8811" s="1">
        <v>308.5</v>
      </c>
      <c r="F8811" s="2">
        <v>1503</v>
      </c>
      <c r="G8811" s="1">
        <f>2*PI()*Predictive_Maintenance_Data[[#This Row],[Rotational speed '[rpm']]]/60</f>
        <v>157.39379194484863</v>
      </c>
      <c r="H8811" s="1">
        <v>43.3</v>
      </c>
      <c r="I8811" s="1">
        <f t="shared" si="137"/>
        <v>11.199999999999989</v>
      </c>
      <c r="J8811" s="1">
        <f>Predictive_Maintenance_Data[[#This Row],[Torque '[Nm']]]*Predictive_Maintenance_Data[[#This Row],[Angular velocity '[rad/s']]]/1000</f>
        <v>6.8151511912119451</v>
      </c>
      <c r="K8811" s="2">
        <v>90</v>
      </c>
      <c r="L8811" s="2">
        <v>0</v>
      </c>
      <c r="M8811" s="2">
        <v>0</v>
      </c>
      <c r="N8811" s="2">
        <v>0</v>
      </c>
      <c r="O8811" s="2">
        <v>0</v>
      </c>
      <c r="P8811" s="2">
        <v>0</v>
      </c>
      <c r="Q8811" s="2">
        <v>0</v>
      </c>
      <c r="R8811"/>
      <c r="S8811"/>
    </row>
    <row r="8812" spans="1:19" x14ac:dyDescent="0.3">
      <c r="A8812">
        <v>8811</v>
      </c>
      <c r="B8812" t="s">
        <v>8827</v>
      </c>
      <c r="C8812" t="s">
        <v>15</v>
      </c>
      <c r="D8812" s="1">
        <v>297.3</v>
      </c>
      <c r="E8812" s="1">
        <v>308.5</v>
      </c>
      <c r="F8812" s="2">
        <v>1625</v>
      </c>
      <c r="G8812" s="1">
        <f>2*PI()*Predictive_Maintenance_Data[[#This Row],[Rotational speed '[rpm']]]/60</f>
        <v>170.16960206944714</v>
      </c>
      <c r="H8812" s="1">
        <v>32.799999999999997</v>
      </c>
      <c r="I8812" s="1">
        <f t="shared" si="137"/>
        <v>11.199999999999989</v>
      </c>
      <c r="J8812" s="1">
        <f>Predictive_Maintenance_Data[[#This Row],[Torque '[Nm']]]*Predictive_Maintenance_Data[[#This Row],[Angular velocity '[rad/s']]]/1000</f>
        <v>5.5815629478778659</v>
      </c>
      <c r="K8812" s="2">
        <v>92</v>
      </c>
      <c r="L8812" s="2">
        <v>0</v>
      </c>
      <c r="M8812" s="2">
        <v>0</v>
      </c>
      <c r="N8812" s="2">
        <v>0</v>
      </c>
      <c r="O8812" s="2">
        <v>0</v>
      </c>
      <c r="P8812" s="2">
        <v>0</v>
      </c>
      <c r="Q8812" s="2">
        <v>0</v>
      </c>
      <c r="R8812"/>
      <c r="S8812"/>
    </row>
    <row r="8813" spans="1:19" x14ac:dyDescent="0.3">
      <c r="A8813">
        <v>8812</v>
      </c>
      <c r="B8813" t="s">
        <v>8828</v>
      </c>
      <c r="C8813" t="s">
        <v>17</v>
      </c>
      <c r="D8813" s="1">
        <v>297.2</v>
      </c>
      <c r="E8813" s="1">
        <v>308.5</v>
      </c>
      <c r="F8813" s="2">
        <v>1574</v>
      </c>
      <c r="G8813" s="1">
        <f>2*PI()*Predictive_Maintenance_Data[[#This Row],[Rotational speed '[rpm']]]/60</f>
        <v>164.82889455834447</v>
      </c>
      <c r="H8813" s="1">
        <v>35.799999999999997</v>
      </c>
      <c r="I8813" s="1">
        <f t="shared" si="137"/>
        <v>11.300000000000011</v>
      </c>
      <c r="J8813" s="1">
        <f>Predictive_Maintenance_Data[[#This Row],[Torque '[Nm']]]*Predictive_Maintenance_Data[[#This Row],[Angular velocity '[rad/s']]]/1000</f>
        <v>5.9008744251887322</v>
      </c>
      <c r="K8813" s="2">
        <v>95</v>
      </c>
      <c r="L8813" s="2">
        <v>0</v>
      </c>
      <c r="M8813" s="2">
        <v>0</v>
      </c>
      <c r="N8813" s="2">
        <v>0</v>
      </c>
      <c r="O8813" s="2">
        <v>0</v>
      </c>
      <c r="P8813" s="2">
        <v>0</v>
      </c>
      <c r="Q8813" s="2">
        <v>0</v>
      </c>
      <c r="R8813"/>
      <c r="S8813"/>
    </row>
    <row r="8814" spans="1:19" x14ac:dyDescent="0.3">
      <c r="A8814">
        <v>8813</v>
      </c>
      <c r="B8814" t="s">
        <v>8829</v>
      </c>
      <c r="C8814" t="s">
        <v>15</v>
      </c>
      <c r="D8814" s="1">
        <v>297.2</v>
      </c>
      <c r="E8814" s="1">
        <v>308.39999999999998</v>
      </c>
      <c r="F8814" s="2">
        <v>1378</v>
      </c>
      <c r="G8814" s="1">
        <f>2*PI()*Predictive_Maintenance_Data[[#This Row],[Rotational speed '[rpm']]]/60</f>
        <v>144.30382255489116</v>
      </c>
      <c r="H8814" s="1">
        <v>41.9</v>
      </c>
      <c r="I8814" s="1">
        <f t="shared" si="137"/>
        <v>11.199999999999989</v>
      </c>
      <c r="J8814" s="1">
        <f>Predictive_Maintenance_Data[[#This Row],[Torque '[Nm']]]*Predictive_Maintenance_Data[[#This Row],[Angular velocity '[rad/s']]]/1000</f>
        <v>6.0463301650499393</v>
      </c>
      <c r="K8814" s="2">
        <v>97</v>
      </c>
      <c r="L8814" s="2">
        <v>0</v>
      </c>
      <c r="M8814" s="2">
        <v>0</v>
      </c>
      <c r="N8814" s="2">
        <v>0</v>
      </c>
      <c r="O8814" s="2">
        <v>0</v>
      </c>
      <c r="P8814" s="2">
        <v>0</v>
      </c>
      <c r="Q8814" s="2">
        <v>0</v>
      </c>
      <c r="R8814"/>
      <c r="S8814"/>
    </row>
    <row r="8815" spans="1:19" x14ac:dyDescent="0.3">
      <c r="A8815">
        <v>8814</v>
      </c>
      <c r="B8815" t="s">
        <v>8830</v>
      </c>
      <c r="C8815" t="s">
        <v>17</v>
      </c>
      <c r="D8815" s="1">
        <v>297.10000000000002</v>
      </c>
      <c r="E8815" s="1">
        <v>308.39999999999998</v>
      </c>
      <c r="F8815" s="2">
        <v>1693</v>
      </c>
      <c r="G8815" s="1">
        <f>2*PI()*Predictive_Maintenance_Data[[#This Row],[Rotational speed '[rpm']]]/60</f>
        <v>177.29054541758398</v>
      </c>
      <c r="H8815" s="1">
        <v>29.5</v>
      </c>
      <c r="I8815" s="1">
        <f t="shared" si="137"/>
        <v>11.299999999999955</v>
      </c>
      <c r="J8815" s="1">
        <f>Predictive_Maintenance_Data[[#This Row],[Torque '[Nm']]]*Predictive_Maintenance_Data[[#This Row],[Angular velocity '[rad/s']]]/1000</f>
        <v>5.2300710898187273</v>
      </c>
      <c r="K8815" s="2">
        <v>100</v>
      </c>
      <c r="L8815" s="2">
        <v>0</v>
      </c>
      <c r="M8815" s="2">
        <v>0</v>
      </c>
      <c r="N8815" s="2">
        <v>0</v>
      </c>
      <c r="O8815" s="2">
        <v>0</v>
      </c>
      <c r="P8815" s="2">
        <v>0</v>
      </c>
      <c r="Q8815" s="2">
        <v>0</v>
      </c>
      <c r="R8815"/>
      <c r="S8815"/>
    </row>
    <row r="8816" spans="1:19" x14ac:dyDescent="0.3">
      <c r="A8816">
        <v>8815</v>
      </c>
      <c r="B8816" t="s">
        <v>8831</v>
      </c>
      <c r="C8816" t="s">
        <v>17</v>
      </c>
      <c r="D8816" s="1">
        <v>297.2</v>
      </c>
      <c r="E8816" s="1">
        <v>308.39999999999998</v>
      </c>
      <c r="F8816" s="2">
        <v>1462</v>
      </c>
      <c r="G8816" s="1">
        <f>2*PI()*Predictive_Maintenance_Data[[#This Row],[Rotational speed '[rpm']]]/60</f>
        <v>153.1002819849426</v>
      </c>
      <c r="H8816" s="1">
        <v>51.2</v>
      </c>
      <c r="I8816" s="1">
        <f t="shared" si="137"/>
        <v>11.199999999999989</v>
      </c>
      <c r="J8816" s="1">
        <f>Predictive_Maintenance_Data[[#This Row],[Torque '[Nm']]]*Predictive_Maintenance_Data[[#This Row],[Angular velocity '[rad/s']]]/1000</f>
        <v>7.8387344376290615</v>
      </c>
      <c r="K8816" s="2">
        <v>102</v>
      </c>
      <c r="L8816" s="2">
        <v>0</v>
      </c>
      <c r="M8816" s="2">
        <v>0</v>
      </c>
      <c r="N8816" s="2">
        <v>0</v>
      </c>
      <c r="O8816" s="2">
        <v>0</v>
      </c>
      <c r="P8816" s="2">
        <v>0</v>
      </c>
      <c r="Q8816" s="2">
        <v>0</v>
      </c>
      <c r="R8816"/>
      <c r="S8816"/>
    </row>
    <row r="8817" spans="1:19" x14ac:dyDescent="0.3">
      <c r="A8817">
        <v>8816</v>
      </c>
      <c r="B8817" t="s">
        <v>8832</v>
      </c>
      <c r="C8817" t="s">
        <v>27</v>
      </c>
      <c r="D8817" s="1">
        <v>297.3</v>
      </c>
      <c r="E8817" s="1">
        <v>308.5</v>
      </c>
      <c r="F8817" s="2">
        <v>1435</v>
      </c>
      <c r="G8817" s="1">
        <f>2*PI()*Predictive_Maintenance_Data[[#This Row],[Rotational speed '[rpm']]]/60</f>
        <v>150.27284859671178</v>
      </c>
      <c r="H8817" s="1">
        <v>55</v>
      </c>
      <c r="I8817" s="1">
        <f t="shared" si="137"/>
        <v>11.199999999999989</v>
      </c>
      <c r="J8817" s="1">
        <f>Predictive_Maintenance_Data[[#This Row],[Torque '[Nm']]]*Predictive_Maintenance_Data[[#This Row],[Angular velocity '[rad/s']]]/1000</f>
        <v>8.2650066728191494</v>
      </c>
      <c r="K8817" s="2">
        <v>104</v>
      </c>
      <c r="L8817" s="2">
        <v>0</v>
      </c>
      <c r="M8817" s="2">
        <v>0</v>
      </c>
      <c r="N8817" s="2">
        <v>0</v>
      </c>
      <c r="O8817" s="2">
        <v>0</v>
      </c>
      <c r="P8817" s="2">
        <v>0</v>
      </c>
      <c r="Q8817" s="2">
        <v>0</v>
      </c>
      <c r="R8817"/>
      <c r="S8817"/>
    </row>
    <row r="8818" spans="1:19" x14ac:dyDescent="0.3">
      <c r="A8818">
        <v>8817</v>
      </c>
      <c r="B8818" t="s">
        <v>8833</v>
      </c>
      <c r="C8818" t="s">
        <v>15</v>
      </c>
      <c r="D8818" s="1">
        <v>297.2</v>
      </c>
      <c r="E8818" s="1">
        <v>308.5</v>
      </c>
      <c r="F8818" s="2">
        <v>1425</v>
      </c>
      <c r="G8818" s="1">
        <f>2*PI()*Predictive_Maintenance_Data[[#This Row],[Rotational speed '[rpm']]]/60</f>
        <v>149.22565104551515</v>
      </c>
      <c r="H8818" s="1">
        <v>45.8</v>
      </c>
      <c r="I8818" s="1">
        <f t="shared" si="137"/>
        <v>11.300000000000011</v>
      </c>
      <c r="J8818" s="1">
        <f>Predictive_Maintenance_Data[[#This Row],[Torque '[Nm']]]*Predictive_Maintenance_Data[[#This Row],[Angular velocity '[rad/s']]]/1000</f>
        <v>6.8345348178845935</v>
      </c>
      <c r="K8818" s="2">
        <v>109</v>
      </c>
      <c r="L8818" s="2">
        <v>0</v>
      </c>
      <c r="M8818" s="2">
        <v>0</v>
      </c>
      <c r="N8818" s="2">
        <v>0</v>
      </c>
      <c r="O8818" s="2">
        <v>0</v>
      </c>
      <c r="P8818" s="2">
        <v>0</v>
      </c>
      <c r="Q8818" s="2">
        <v>0</v>
      </c>
      <c r="R8818"/>
      <c r="S8818"/>
    </row>
    <row r="8819" spans="1:19" x14ac:dyDescent="0.3">
      <c r="A8819">
        <v>8818</v>
      </c>
      <c r="B8819" t="s">
        <v>8834</v>
      </c>
      <c r="C8819" t="s">
        <v>27</v>
      </c>
      <c r="D8819" s="1">
        <v>297.3</v>
      </c>
      <c r="E8819" s="1">
        <v>308.60000000000002</v>
      </c>
      <c r="F8819" s="2">
        <v>1376</v>
      </c>
      <c r="G8819" s="1">
        <f>2*PI()*Predictive_Maintenance_Data[[#This Row],[Rotational speed '[rpm']]]/60</f>
        <v>144.09438304465183</v>
      </c>
      <c r="H8819" s="1">
        <v>53.5</v>
      </c>
      <c r="I8819" s="1">
        <f t="shared" si="137"/>
        <v>11.300000000000011</v>
      </c>
      <c r="J8819" s="1">
        <f>Predictive_Maintenance_Data[[#This Row],[Torque '[Nm']]]*Predictive_Maintenance_Data[[#This Row],[Angular velocity '[rad/s']]]/1000</f>
        <v>7.7090494928888731</v>
      </c>
      <c r="K8819" s="2">
        <v>112</v>
      </c>
      <c r="L8819" s="2">
        <v>0</v>
      </c>
      <c r="M8819" s="2">
        <v>0</v>
      </c>
      <c r="N8819" s="2">
        <v>0</v>
      </c>
      <c r="O8819" s="2">
        <v>0</v>
      </c>
      <c r="P8819" s="2">
        <v>0</v>
      </c>
      <c r="Q8819" s="2">
        <v>0</v>
      </c>
      <c r="R8819"/>
      <c r="S8819"/>
    </row>
    <row r="8820" spans="1:19" x14ac:dyDescent="0.3">
      <c r="A8820">
        <v>8819</v>
      </c>
      <c r="B8820" t="s">
        <v>8835</v>
      </c>
      <c r="C8820" t="s">
        <v>15</v>
      </c>
      <c r="D8820" s="1">
        <v>297.39999999999998</v>
      </c>
      <c r="E8820" s="1">
        <v>308.7</v>
      </c>
      <c r="F8820" s="2">
        <v>1481</v>
      </c>
      <c r="G8820" s="1">
        <f>2*PI()*Predictive_Maintenance_Data[[#This Row],[Rotational speed '[rpm']]]/60</f>
        <v>155.08995733221613</v>
      </c>
      <c r="H8820" s="1">
        <v>48</v>
      </c>
      <c r="I8820" s="1">
        <f t="shared" si="137"/>
        <v>11.300000000000011</v>
      </c>
      <c r="J8820" s="1">
        <f>Predictive_Maintenance_Data[[#This Row],[Torque '[Nm']]]*Predictive_Maintenance_Data[[#This Row],[Angular velocity '[rad/s']]]/1000</f>
        <v>7.444317951946374</v>
      </c>
      <c r="K8820" s="2">
        <v>117</v>
      </c>
      <c r="L8820" s="2">
        <v>0</v>
      </c>
      <c r="M8820" s="2">
        <v>0</v>
      </c>
      <c r="N8820" s="2">
        <v>0</v>
      </c>
      <c r="O8820" s="2">
        <v>0</v>
      </c>
      <c r="P8820" s="2">
        <v>0</v>
      </c>
      <c r="Q8820" s="2">
        <v>0</v>
      </c>
      <c r="R8820"/>
      <c r="S8820"/>
    </row>
    <row r="8821" spans="1:19" x14ac:dyDescent="0.3">
      <c r="A8821">
        <v>8820</v>
      </c>
      <c r="B8821" t="s">
        <v>8836</v>
      </c>
      <c r="C8821" t="s">
        <v>27</v>
      </c>
      <c r="D8821" s="1">
        <v>297.39999999999998</v>
      </c>
      <c r="E8821" s="1">
        <v>308.7</v>
      </c>
      <c r="F8821" s="2">
        <v>1349</v>
      </c>
      <c r="G8821" s="1">
        <f>2*PI()*Predictive_Maintenance_Data[[#This Row],[Rotational speed '[rpm']]]/60</f>
        <v>141.26694965642102</v>
      </c>
      <c r="H8821" s="1">
        <v>48.9</v>
      </c>
      <c r="I8821" s="1">
        <f t="shared" si="137"/>
        <v>11.300000000000011</v>
      </c>
      <c r="J8821" s="1">
        <f>Predictive_Maintenance_Data[[#This Row],[Torque '[Nm']]]*Predictive_Maintenance_Data[[#This Row],[Angular velocity '[rad/s']]]/1000</f>
        <v>6.9079538381989876</v>
      </c>
      <c r="K8821" s="2">
        <v>120</v>
      </c>
      <c r="L8821" s="2">
        <v>0</v>
      </c>
      <c r="M8821" s="2">
        <v>0</v>
      </c>
      <c r="N8821" s="2">
        <v>0</v>
      </c>
      <c r="O8821" s="2">
        <v>0</v>
      </c>
      <c r="P8821" s="2">
        <v>0</v>
      </c>
      <c r="Q8821" s="2">
        <v>0</v>
      </c>
      <c r="R8821"/>
      <c r="S8821"/>
    </row>
    <row r="8822" spans="1:19" x14ac:dyDescent="0.3">
      <c r="A8822">
        <v>8821</v>
      </c>
      <c r="B8822" t="s">
        <v>8837</v>
      </c>
      <c r="C8822" t="s">
        <v>17</v>
      </c>
      <c r="D8822" s="1">
        <v>297.3</v>
      </c>
      <c r="E8822" s="1">
        <v>308.7</v>
      </c>
      <c r="F8822" s="2">
        <v>1551</v>
      </c>
      <c r="G8822" s="1">
        <f>2*PI()*Predictive_Maintenance_Data[[#This Row],[Rotational speed '[rpm']]]/60</f>
        <v>162.42034019059233</v>
      </c>
      <c r="H8822" s="1">
        <v>40</v>
      </c>
      <c r="I8822" s="1">
        <f t="shared" si="137"/>
        <v>11.399999999999977</v>
      </c>
      <c r="J8822" s="1">
        <f>Predictive_Maintenance_Data[[#This Row],[Torque '[Nm']]]*Predictive_Maintenance_Data[[#This Row],[Angular velocity '[rad/s']]]/1000</f>
        <v>6.4968136076236931</v>
      </c>
      <c r="K8822" s="2">
        <v>125</v>
      </c>
      <c r="L8822" s="2">
        <v>0</v>
      </c>
      <c r="M8822" s="2">
        <v>0</v>
      </c>
      <c r="N8822" s="2">
        <v>0</v>
      </c>
      <c r="O8822" s="2">
        <v>0</v>
      </c>
      <c r="P8822" s="2">
        <v>0</v>
      </c>
      <c r="Q8822" s="2">
        <v>0</v>
      </c>
      <c r="R8822"/>
      <c r="S8822"/>
    </row>
    <row r="8823" spans="1:19" x14ac:dyDescent="0.3">
      <c r="A8823">
        <v>8822</v>
      </c>
      <c r="B8823" t="s">
        <v>8838</v>
      </c>
      <c r="C8823" t="s">
        <v>27</v>
      </c>
      <c r="D8823" s="1">
        <v>297.39999999999998</v>
      </c>
      <c r="E8823" s="1">
        <v>308.7</v>
      </c>
      <c r="F8823" s="2">
        <v>1623</v>
      </c>
      <c r="G8823" s="1">
        <f>2*PI()*Predictive_Maintenance_Data[[#This Row],[Rotational speed '[rpm']]]/60</f>
        <v>169.96016255920779</v>
      </c>
      <c r="H8823" s="1">
        <v>33.799999999999997</v>
      </c>
      <c r="I8823" s="1">
        <f t="shared" si="137"/>
        <v>11.300000000000011</v>
      </c>
      <c r="J8823" s="1">
        <f>Predictive_Maintenance_Data[[#This Row],[Torque '[Nm']]]*Predictive_Maintenance_Data[[#This Row],[Angular velocity '[rad/s']]]/1000</f>
        <v>5.7446534945012226</v>
      </c>
      <c r="K8823" s="2">
        <v>127</v>
      </c>
      <c r="L8823" s="2">
        <v>0</v>
      </c>
      <c r="M8823" s="2">
        <v>0</v>
      </c>
      <c r="N8823" s="2">
        <v>0</v>
      </c>
      <c r="O8823" s="2">
        <v>0</v>
      </c>
      <c r="P8823" s="2">
        <v>0</v>
      </c>
      <c r="Q8823" s="2">
        <v>0</v>
      </c>
      <c r="R8823"/>
      <c r="S8823"/>
    </row>
    <row r="8824" spans="1:19" x14ac:dyDescent="0.3">
      <c r="A8824">
        <v>8823</v>
      </c>
      <c r="B8824" t="s">
        <v>8839</v>
      </c>
      <c r="C8824" t="s">
        <v>17</v>
      </c>
      <c r="D8824" s="1">
        <v>297.39999999999998</v>
      </c>
      <c r="E8824" s="1">
        <v>308.8</v>
      </c>
      <c r="F8824" s="2">
        <v>1462</v>
      </c>
      <c r="G8824" s="1">
        <f>2*PI()*Predictive_Maintenance_Data[[#This Row],[Rotational speed '[rpm']]]/60</f>
        <v>153.1002819849426</v>
      </c>
      <c r="H8824" s="1">
        <v>49.7</v>
      </c>
      <c r="I8824" s="1">
        <f t="shared" si="137"/>
        <v>11.400000000000034</v>
      </c>
      <c r="J8824" s="1">
        <f>Predictive_Maintenance_Data[[#This Row],[Torque '[Nm']]]*Predictive_Maintenance_Data[[#This Row],[Angular velocity '[rad/s']]]/1000</f>
        <v>7.6090840146516472</v>
      </c>
      <c r="K8824" s="2">
        <v>132</v>
      </c>
      <c r="L8824" s="2">
        <v>0</v>
      </c>
      <c r="M8824" s="2">
        <v>0</v>
      </c>
      <c r="N8824" s="2">
        <v>0</v>
      </c>
      <c r="O8824" s="2">
        <v>0</v>
      </c>
      <c r="P8824" s="2">
        <v>0</v>
      </c>
      <c r="Q8824" s="2">
        <v>0</v>
      </c>
      <c r="R8824"/>
      <c r="S8824"/>
    </row>
    <row r="8825" spans="1:19" x14ac:dyDescent="0.3">
      <c r="A8825">
        <v>8824</v>
      </c>
      <c r="B8825" t="s">
        <v>8840</v>
      </c>
      <c r="C8825" t="s">
        <v>15</v>
      </c>
      <c r="D8825" s="1">
        <v>297.3</v>
      </c>
      <c r="E8825" s="1">
        <v>308.8</v>
      </c>
      <c r="F8825" s="2">
        <v>1447</v>
      </c>
      <c r="G8825" s="1">
        <f>2*PI()*Predictive_Maintenance_Data[[#This Row],[Rotational speed '[rpm']]]/60</f>
        <v>151.52948565814768</v>
      </c>
      <c r="H8825" s="1">
        <v>57.4</v>
      </c>
      <c r="I8825" s="1">
        <f t="shared" si="137"/>
        <v>11.5</v>
      </c>
      <c r="J8825" s="1">
        <f>Predictive_Maintenance_Data[[#This Row],[Torque '[Nm']]]*Predictive_Maintenance_Data[[#This Row],[Angular velocity '[rad/s']]]/1000</f>
        <v>8.6977924767776766</v>
      </c>
      <c r="K8825" s="2">
        <v>134</v>
      </c>
      <c r="L8825" s="2">
        <v>0</v>
      </c>
      <c r="M8825" s="2">
        <v>0</v>
      </c>
      <c r="N8825" s="2">
        <v>0</v>
      </c>
      <c r="O8825" s="2">
        <v>0</v>
      </c>
      <c r="P8825" s="2">
        <v>0</v>
      </c>
      <c r="Q8825" s="2">
        <v>0</v>
      </c>
      <c r="R8825"/>
      <c r="S8825"/>
    </row>
    <row r="8826" spans="1:19" x14ac:dyDescent="0.3">
      <c r="A8826">
        <v>8825</v>
      </c>
      <c r="B8826" t="s">
        <v>8841</v>
      </c>
      <c r="C8826" t="s">
        <v>15</v>
      </c>
      <c r="D8826" s="1">
        <v>297.3</v>
      </c>
      <c r="E8826" s="1">
        <v>308.89999999999998</v>
      </c>
      <c r="F8826" s="2">
        <v>1799</v>
      </c>
      <c r="G8826" s="1">
        <f>2*PI()*Predictive_Maintenance_Data[[#This Row],[Rotational speed '[rpm']]]/60</f>
        <v>188.39083946026793</v>
      </c>
      <c r="H8826" s="1">
        <v>24.5</v>
      </c>
      <c r="I8826" s="1">
        <f t="shared" si="137"/>
        <v>11.599999999999966</v>
      </c>
      <c r="J8826" s="1">
        <f>Predictive_Maintenance_Data[[#This Row],[Torque '[Nm']]]*Predictive_Maintenance_Data[[#This Row],[Angular velocity '[rad/s']]]/1000</f>
        <v>4.6155755667765641</v>
      </c>
      <c r="K8826" s="2">
        <v>137</v>
      </c>
      <c r="L8826" s="2">
        <v>0</v>
      </c>
      <c r="M8826" s="2">
        <v>0</v>
      </c>
      <c r="N8826" s="2">
        <v>0</v>
      </c>
      <c r="O8826" s="2">
        <v>0</v>
      </c>
      <c r="P8826" s="2">
        <v>0</v>
      </c>
      <c r="Q8826" s="2">
        <v>0</v>
      </c>
      <c r="R8826"/>
      <c r="S8826"/>
    </row>
    <row r="8827" spans="1:19" x14ac:dyDescent="0.3">
      <c r="A8827">
        <v>8826</v>
      </c>
      <c r="B8827" t="s">
        <v>8842</v>
      </c>
      <c r="C8827" t="s">
        <v>15</v>
      </c>
      <c r="D8827" s="1">
        <v>297.3</v>
      </c>
      <c r="E8827" s="1">
        <v>308.8</v>
      </c>
      <c r="F8827" s="2">
        <v>1548</v>
      </c>
      <c r="G8827" s="1">
        <f>2*PI()*Predictive_Maintenance_Data[[#This Row],[Rotational speed '[rpm']]]/60</f>
        <v>162.10618092523333</v>
      </c>
      <c r="H8827" s="1">
        <v>41.3</v>
      </c>
      <c r="I8827" s="1">
        <f t="shared" si="137"/>
        <v>11.5</v>
      </c>
      <c r="J8827" s="1">
        <f>Predictive_Maintenance_Data[[#This Row],[Torque '[Nm']]]*Predictive_Maintenance_Data[[#This Row],[Angular velocity '[rad/s']]]/1000</f>
        <v>6.6949852722121355</v>
      </c>
      <c r="K8827" s="2">
        <v>140</v>
      </c>
      <c r="L8827" s="2">
        <v>0</v>
      </c>
      <c r="M8827" s="2">
        <v>0</v>
      </c>
      <c r="N8827" s="2">
        <v>0</v>
      </c>
      <c r="O8827" s="2">
        <v>0</v>
      </c>
      <c r="P8827" s="2">
        <v>0</v>
      </c>
      <c r="Q8827" s="2">
        <v>0</v>
      </c>
      <c r="R8827"/>
      <c r="S8827"/>
    </row>
    <row r="8828" spans="1:19" x14ac:dyDescent="0.3">
      <c r="A8828">
        <v>8827</v>
      </c>
      <c r="B8828" t="s">
        <v>8843</v>
      </c>
      <c r="C8828" t="s">
        <v>15</v>
      </c>
      <c r="D8828" s="1">
        <v>297.2</v>
      </c>
      <c r="E8828" s="1">
        <v>308.8</v>
      </c>
      <c r="F8828" s="2">
        <v>1485</v>
      </c>
      <c r="G8828" s="1">
        <f>2*PI()*Predictive_Maintenance_Data[[#This Row],[Rotational speed '[rpm']]]/60</f>
        <v>155.50883635269477</v>
      </c>
      <c r="H8828" s="1">
        <v>47.9</v>
      </c>
      <c r="I8828" s="1">
        <f t="shared" si="137"/>
        <v>11.600000000000023</v>
      </c>
      <c r="J8828" s="1">
        <f>Predictive_Maintenance_Data[[#This Row],[Torque '[Nm']]]*Predictive_Maintenance_Data[[#This Row],[Angular velocity '[rad/s']]]/1000</f>
        <v>7.4488732612940796</v>
      </c>
      <c r="K8828" s="2">
        <v>143</v>
      </c>
      <c r="L8828" s="2">
        <v>0</v>
      </c>
      <c r="M8828" s="2">
        <v>0</v>
      </c>
      <c r="N8828" s="2">
        <v>0</v>
      </c>
      <c r="O8828" s="2">
        <v>0</v>
      </c>
      <c r="P8828" s="2">
        <v>0</v>
      </c>
      <c r="Q8828" s="2">
        <v>0</v>
      </c>
      <c r="R8828"/>
      <c r="S8828"/>
    </row>
    <row r="8829" spans="1:19" x14ac:dyDescent="0.3">
      <c r="A8829">
        <v>8828</v>
      </c>
      <c r="B8829" t="s">
        <v>8844</v>
      </c>
      <c r="C8829" t="s">
        <v>17</v>
      </c>
      <c r="D8829" s="1">
        <v>297.2</v>
      </c>
      <c r="E8829" s="1">
        <v>308.7</v>
      </c>
      <c r="F8829" s="2">
        <v>1463</v>
      </c>
      <c r="G8829" s="1">
        <f>2*PI()*Predictive_Maintenance_Data[[#This Row],[Rotational speed '[rpm']]]/60</f>
        <v>153.20500174006227</v>
      </c>
      <c r="H8829" s="1">
        <v>49.9</v>
      </c>
      <c r="I8829" s="1">
        <f t="shared" si="137"/>
        <v>11.5</v>
      </c>
      <c r="J8829" s="1">
        <f>Predictive_Maintenance_Data[[#This Row],[Torque '[Nm']]]*Predictive_Maintenance_Data[[#This Row],[Angular velocity '[rad/s']]]/1000</f>
        <v>7.6449295868291074</v>
      </c>
      <c r="K8829" s="2">
        <v>146</v>
      </c>
      <c r="L8829" s="2">
        <v>0</v>
      </c>
      <c r="M8829" s="2">
        <v>0</v>
      </c>
      <c r="N8829" s="2">
        <v>0</v>
      </c>
      <c r="O8829" s="2">
        <v>0</v>
      </c>
      <c r="P8829" s="2">
        <v>0</v>
      </c>
      <c r="Q8829" s="2">
        <v>0</v>
      </c>
      <c r="R8829"/>
      <c r="S8829"/>
    </row>
    <row r="8830" spans="1:19" x14ac:dyDescent="0.3">
      <c r="A8830">
        <v>8829</v>
      </c>
      <c r="B8830" t="s">
        <v>8845</v>
      </c>
      <c r="C8830" t="s">
        <v>17</v>
      </c>
      <c r="D8830" s="1">
        <v>297.3</v>
      </c>
      <c r="E8830" s="1">
        <v>308.7</v>
      </c>
      <c r="F8830" s="2">
        <v>1587</v>
      </c>
      <c r="G8830" s="1">
        <f>2*PI()*Predictive_Maintenance_Data[[#This Row],[Rotational speed '[rpm']]]/60</f>
        <v>166.19025137490004</v>
      </c>
      <c r="H8830" s="1">
        <v>35.799999999999997</v>
      </c>
      <c r="I8830" s="1">
        <f t="shared" si="137"/>
        <v>11.399999999999977</v>
      </c>
      <c r="J8830" s="1">
        <f>Predictive_Maintenance_Data[[#This Row],[Torque '[Nm']]]*Predictive_Maintenance_Data[[#This Row],[Angular velocity '[rad/s']]]/1000</f>
        <v>5.9496109992214219</v>
      </c>
      <c r="K8830" s="2">
        <v>148</v>
      </c>
      <c r="L8830" s="2">
        <v>0</v>
      </c>
      <c r="M8830" s="2">
        <v>0</v>
      </c>
      <c r="N8830" s="2">
        <v>0</v>
      </c>
      <c r="O8830" s="2">
        <v>0</v>
      </c>
      <c r="P8830" s="2">
        <v>0</v>
      </c>
      <c r="Q8830" s="2">
        <v>0</v>
      </c>
      <c r="R8830"/>
      <c r="S8830"/>
    </row>
    <row r="8831" spans="1:19" x14ac:dyDescent="0.3">
      <c r="A8831">
        <v>8830</v>
      </c>
      <c r="B8831" t="s">
        <v>8846</v>
      </c>
      <c r="C8831" t="s">
        <v>15</v>
      </c>
      <c r="D8831" s="1">
        <v>297.3</v>
      </c>
      <c r="E8831" s="1">
        <v>308.8</v>
      </c>
      <c r="F8831" s="2">
        <v>1469</v>
      </c>
      <c r="G8831" s="1">
        <f>2*PI()*Predictive_Maintenance_Data[[#This Row],[Rotational speed '[rpm']]]/60</f>
        <v>153.83332027078021</v>
      </c>
      <c r="H8831" s="1">
        <v>44.1</v>
      </c>
      <c r="I8831" s="1">
        <f t="shared" si="137"/>
        <v>11.5</v>
      </c>
      <c r="J8831" s="1">
        <f>Predictive_Maintenance_Data[[#This Row],[Torque '[Nm']]]*Predictive_Maintenance_Data[[#This Row],[Angular velocity '[rad/s']]]/1000</f>
        <v>6.7840494239414078</v>
      </c>
      <c r="K8831" s="2">
        <v>150</v>
      </c>
      <c r="L8831" s="2">
        <v>0</v>
      </c>
      <c r="M8831" s="2">
        <v>0</v>
      </c>
      <c r="N8831" s="2">
        <v>0</v>
      </c>
      <c r="O8831" s="2">
        <v>0</v>
      </c>
      <c r="P8831" s="2">
        <v>0</v>
      </c>
      <c r="Q8831" s="2">
        <v>0</v>
      </c>
      <c r="R8831"/>
      <c r="S8831"/>
    </row>
    <row r="8832" spans="1:19" x14ac:dyDescent="0.3">
      <c r="A8832">
        <v>8831</v>
      </c>
      <c r="B8832" t="s">
        <v>8847</v>
      </c>
      <c r="C8832" t="s">
        <v>27</v>
      </c>
      <c r="D8832" s="1">
        <v>297.3</v>
      </c>
      <c r="E8832" s="1">
        <v>308.7</v>
      </c>
      <c r="F8832" s="2">
        <v>1430</v>
      </c>
      <c r="G8832" s="1">
        <f>2*PI()*Predictive_Maintenance_Data[[#This Row],[Rotational speed '[rpm']]]/60</f>
        <v>149.74924982111349</v>
      </c>
      <c r="H8832" s="1">
        <v>42.8</v>
      </c>
      <c r="I8832" s="1">
        <f t="shared" si="137"/>
        <v>11.399999999999977</v>
      </c>
      <c r="J8832" s="1">
        <f>Predictive_Maintenance_Data[[#This Row],[Torque '[Nm']]]*Predictive_Maintenance_Data[[#This Row],[Angular velocity '[rad/s']]]/1000</f>
        <v>6.4092678923436566</v>
      </c>
      <c r="K8832" s="2">
        <v>153</v>
      </c>
      <c r="L8832" s="2">
        <v>0</v>
      </c>
      <c r="M8832" s="2">
        <v>0</v>
      </c>
      <c r="N8832" s="2">
        <v>0</v>
      </c>
      <c r="O8832" s="2">
        <v>0</v>
      </c>
      <c r="P8832" s="2">
        <v>0</v>
      </c>
      <c r="Q8832" s="2">
        <v>0</v>
      </c>
      <c r="R8832"/>
      <c r="S8832"/>
    </row>
    <row r="8833" spans="1:19" x14ac:dyDescent="0.3">
      <c r="A8833">
        <v>8832</v>
      </c>
      <c r="B8833" t="s">
        <v>8848</v>
      </c>
      <c r="C8833" t="s">
        <v>27</v>
      </c>
      <c r="D8833" s="1">
        <v>297.39999999999998</v>
      </c>
      <c r="E8833" s="1">
        <v>308.7</v>
      </c>
      <c r="F8833" s="2">
        <v>1726</v>
      </c>
      <c r="G8833" s="1">
        <f>2*PI()*Predictive_Maintenance_Data[[#This Row],[Rotational speed '[rpm']]]/60</f>
        <v>180.74629733653276</v>
      </c>
      <c r="H8833" s="1">
        <v>26.8</v>
      </c>
      <c r="I8833" s="1">
        <f t="shared" si="137"/>
        <v>11.300000000000011</v>
      </c>
      <c r="J8833" s="1">
        <f>Predictive_Maintenance_Data[[#This Row],[Torque '[Nm']]]*Predictive_Maintenance_Data[[#This Row],[Angular velocity '[rad/s']]]/1000</f>
        <v>4.844000768619078</v>
      </c>
      <c r="K8833" s="2">
        <v>158</v>
      </c>
      <c r="L8833" s="2">
        <v>0</v>
      </c>
      <c r="M8833" s="2">
        <v>0</v>
      </c>
      <c r="N8833" s="2">
        <v>0</v>
      </c>
      <c r="O8833" s="2">
        <v>0</v>
      </c>
      <c r="P8833" s="2">
        <v>0</v>
      </c>
      <c r="Q8833" s="2">
        <v>0</v>
      </c>
      <c r="R8833"/>
      <c r="S8833"/>
    </row>
    <row r="8834" spans="1:19" x14ac:dyDescent="0.3">
      <c r="A8834">
        <v>8833</v>
      </c>
      <c r="B8834" t="s">
        <v>8849</v>
      </c>
      <c r="C8834" t="s">
        <v>17</v>
      </c>
      <c r="D8834" s="1">
        <v>297.39999999999998</v>
      </c>
      <c r="E8834" s="1">
        <v>308.8</v>
      </c>
      <c r="F8834" s="2">
        <v>1651</v>
      </c>
      <c r="G8834" s="1">
        <f>2*PI()*Predictive_Maintenance_Data[[#This Row],[Rotational speed '[rpm']]]/60</f>
        <v>172.89231570255828</v>
      </c>
      <c r="H8834" s="1">
        <v>34.1</v>
      </c>
      <c r="I8834" s="1">
        <f t="shared" ref="I8834:I8897" si="138">E8834-D8834</f>
        <v>11.400000000000034</v>
      </c>
      <c r="J8834" s="1">
        <f>Predictive_Maintenance_Data[[#This Row],[Torque '[Nm']]]*Predictive_Maintenance_Data[[#This Row],[Angular velocity '[rad/s']]]/1000</f>
        <v>5.895627965457237</v>
      </c>
      <c r="K8834" s="2">
        <v>163</v>
      </c>
      <c r="L8834" s="2">
        <v>0</v>
      </c>
      <c r="M8834" s="2">
        <v>0</v>
      </c>
      <c r="N8834" s="2">
        <v>0</v>
      </c>
      <c r="O8834" s="2">
        <v>0</v>
      </c>
      <c r="P8834" s="2">
        <v>0</v>
      </c>
      <c r="Q8834" s="2">
        <v>0</v>
      </c>
      <c r="R8834"/>
      <c r="S8834"/>
    </row>
    <row r="8835" spans="1:19" x14ac:dyDescent="0.3">
      <c r="A8835">
        <v>8834</v>
      </c>
      <c r="B8835" t="s">
        <v>8850</v>
      </c>
      <c r="C8835" t="s">
        <v>17</v>
      </c>
      <c r="D8835" s="1">
        <v>297.39999999999998</v>
      </c>
      <c r="E8835" s="1">
        <v>308.8</v>
      </c>
      <c r="F8835" s="2">
        <v>1529</v>
      </c>
      <c r="G8835" s="1">
        <f>2*PI()*Predictive_Maintenance_Data[[#This Row],[Rotational speed '[rpm']]]/60</f>
        <v>160.1165055779598</v>
      </c>
      <c r="H8835" s="1">
        <v>41.3</v>
      </c>
      <c r="I8835" s="1">
        <f t="shared" si="138"/>
        <v>11.400000000000034</v>
      </c>
      <c r="J8835" s="1">
        <f>Predictive_Maintenance_Data[[#This Row],[Torque '[Nm']]]*Predictive_Maintenance_Data[[#This Row],[Angular velocity '[rad/s']]]/1000</f>
        <v>6.612811680369739</v>
      </c>
      <c r="K8835" s="2">
        <v>165</v>
      </c>
      <c r="L8835" s="2">
        <v>0</v>
      </c>
      <c r="M8835" s="2">
        <v>0</v>
      </c>
      <c r="N8835" s="2">
        <v>0</v>
      </c>
      <c r="O8835" s="2">
        <v>0</v>
      </c>
      <c r="P8835" s="2">
        <v>0</v>
      </c>
      <c r="Q8835" s="2">
        <v>0</v>
      </c>
      <c r="R8835"/>
      <c r="S8835"/>
    </row>
    <row r="8836" spans="1:19" x14ac:dyDescent="0.3">
      <c r="A8836">
        <v>8835</v>
      </c>
      <c r="B8836" t="s">
        <v>8851</v>
      </c>
      <c r="C8836" t="s">
        <v>17</v>
      </c>
      <c r="D8836" s="1">
        <v>297.39999999999998</v>
      </c>
      <c r="E8836" s="1">
        <v>308.8</v>
      </c>
      <c r="F8836" s="2">
        <v>1473</v>
      </c>
      <c r="G8836" s="1">
        <f>2*PI()*Predictive_Maintenance_Data[[#This Row],[Rotational speed '[rpm']]]/60</f>
        <v>154.25219929125885</v>
      </c>
      <c r="H8836" s="1">
        <v>46.2</v>
      </c>
      <c r="I8836" s="1">
        <f t="shared" si="138"/>
        <v>11.400000000000034</v>
      </c>
      <c r="J8836" s="1">
        <f>Predictive_Maintenance_Data[[#This Row],[Torque '[Nm']]]*Predictive_Maintenance_Data[[#This Row],[Angular velocity '[rad/s']]]/1000</f>
        <v>7.1264516072561594</v>
      </c>
      <c r="K8836" s="2">
        <v>167</v>
      </c>
      <c r="L8836" s="2">
        <v>0</v>
      </c>
      <c r="M8836" s="2">
        <v>0</v>
      </c>
      <c r="N8836" s="2">
        <v>0</v>
      </c>
      <c r="O8836" s="2">
        <v>0</v>
      </c>
      <c r="P8836" s="2">
        <v>0</v>
      </c>
      <c r="Q8836" s="2">
        <v>0</v>
      </c>
      <c r="R8836"/>
      <c r="S8836"/>
    </row>
    <row r="8837" spans="1:19" x14ac:dyDescent="0.3">
      <c r="A8837">
        <v>8836</v>
      </c>
      <c r="B8837" t="s">
        <v>8852</v>
      </c>
      <c r="C8837" t="s">
        <v>27</v>
      </c>
      <c r="D8837" s="1">
        <v>297.39999999999998</v>
      </c>
      <c r="E8837" s="1">
        <v>308.8</v>
      </c>
      <c r="F8837" s="2">
        <v>1324</v>
      </c>
      <c r="G8837" s="1">
        <f>2*PI()*Predictive_Maintenance_Data[[#This Row],[Rotational speed '[rpm']]]/60</f>
        <v>138.64895577842952</v>
      </c>
      <c r="H8837" s="1">
        <v>53.5</v>
      </c>
      <c r="I8837" s="1">
        <f t="shared" si="138"/>
        <v>11.400000000000034</v>
      </c>
      <c r="J8837" s="1">
        <f>Predictive_Maintenance_Data[[#This Row],[Torque '[Nm']]]*Predictive_Maintenance_Data[[#This Row],[Angular velocity '[rad/s']]]/1000</f>
        <v>7.4177191341459796</v>
      </c>
      <c r="K8837" s="2">
        <v>169</v>
      </c>
      <c r="L8837" s="2">
        <v>0</v>
      </c>
      <c r="M8837" s="2">
        <v>0</v>
      </c>
      <c r="N8837" s="2">
        <v>0</v>
      </c>
      <c r="O8837" s="2">
        <v>0</v>
      </c>
      <c r="P8837" s="2">
        <v>0</v>
      </c>
      <c r="Q8837" s="2">
        <v>0</v>
      </c>
      <c r="R8837"/>
      <c r="S8837"/>
    </row>
    <row r="8838" spans="1:19" x14ac:dyDescent="0.3">
      <c r="A8838">
        <v>8837</v>
      </c>
      <c r="B8838" t="s">
        <v>8853</v>
      </c>
      <c r="C8838" t="s">
        <v>17</v>
      </c>
      <c r="D8838" s="1">
        <v>297.39999999999998</v>
      </c>
      <c r="E8838" s="1">
        <v>308.89999999999998</v>
      </c>
      <c r="F8838" s="2">
        <v>1708</v>
      </c>
      <c r="G8838" s="1">
        <f>2*PI()*Predictive_Maintenance_Data[[#This Row],[Rotational speed '[rpm']]]/60</f>
        <v>178.8613417443789</v>
      </c>
      <c r="H8838" s="1">
        <v>28.8</v>
      </c>
      <c r="I8838" s="1">
        <f t="shared" si="138"/>
        <v>11.5</v>
      </c>
      <c r="J8838" s="1">
        <f>Predictive_Maintenance_Data[[#This Row],[Torque '[Nm']]]*Predictive_Maintenance_Data[[#This Row],[Angular velocity '[rad/s']]]/1000</f>
        <v>5.1512066422381118</v>
      </c>
      <c r="K8838" s="2">
        <v>174</v>
      </c>
      <c r="L8838" s="2">
        <v>0</v>
      </c>
      <c r="M8838" s="2">
        <v>0</v>
      </c>
      <c r="N8838" s="2">
        <v>0</v>
      </c>
      <c r="O8838" s="2">
        <v>0</v>
      </c>
      <c r="P8838" s="2">
        <v>0</v>
      </c>
      <c r="Q8838" s="2">
        <v>0</v>
      </c>
      <c r="R8838"/>
      <c r="S8838"/>
    </row>
    <row r="8839" spans="1:19" x14ac:dyDescent="0.3">
      <c r="A8839">
        <v>8838</v>
      </c>
      <c r="B8839" t="s">
        <v>8854</v>
      </c>
      <c r="C8839" t="s">
        <v>15</v>
      </c>
      <c r="D8839" s="1">
        <v>297.5</v>
      </c>
      <c r="E8839" s="1">
        <v>309.10000000000002</v>
      </c>
      <c r="F8839" s="2">
        <v>1540</v>
      </c>
      <c r="G8839" s="1">
        <f>2*PI()*Predictive_Maintenance_Data[[#This Row],[Rotational speed '[rpm']]]/60</f>
        <v>161.26842288427605</v>
      </c>
      <c r="H8839" s="1">
        <v>38.5</v>
      </c>
      <c r="I8839" s="1">
        <f t="shared" si="138"/>
        <v>11.600000000000023</v>
      </c>
      <c r="J8839" s="1">
        <f>Predictive_Maintenance_Data[[#This Row],[Torque '[Nm']]]*Predictive_Maintenance_Data[[#This Row],[Angular velocity '[rad/s']]]/1000</f>
        <v>6.2088342810446271</v>
      </c>
      <c r="K8839" s="2">
        <v>176</v>
      </c>
      <c r="L8839" s="2">
        <v>0</v>
      </c>
      <c r="M8839" s="2">
        <v>0</v>
      </c>
      <c r="N8839" s="2">
        <v>0</v>
      </c>
      <c r="O8839" s="2">
        <v>0</v>
      </c>
      <c r="P8839" s="2">
        <v>0</v>
      </c>
      <c r="Q8839" s="2">
        <v>0</v>
      </c>
      <c r="R8839"/>
      <c r="S8839"/>
    </row>
    <row r="8840" spans="1:19" x14ac:dyDescent="0.3">
      <c r="A8840">
        <v>8839</v>
      </c>
      <c r="B8840" t="s">
        <v>8855</v>
      </c>
      <c r="C8840" t="s">
        <v>17</v>
      </c>
      <c r="D8840" s="1">
        <v>297.5</v>
      </c>
      <c r="E8840" s="1">
        <v>309</v>
      </c>
      <c r="F8840" s="2">
        <v>1320</v>
      </c>
      <c r="G8840" s="1">
        <f>2*PI()*Predictive_Maintenance_Data[[#This Row],[Rotational speed '[rpm']]]/60</f>
        <v>138.23007675795088</v>
      </c>
      <c r="H8840" s="1">
        <v>54.7</v>
      </c>
      <c r="I8840" s="1">
        <f t="shared" si="138"/>
        <v>11.5</v>
      </c>
      <c r="J8840" s="1">
        <f>Predictive_Maintenance_Data[[#This Row],[Torque '[Nm']]]*Predictive_Maintenance_Data[[#This Row],[Angular velocity '[rad/s']]]/1000</f>
        <v>7.5611851986599143</v>
      </c>
      <c r="K8840" s="2">
        <v>179</v>
      </c>
      <c r="L8840" s="2">
        <v>0</v>
      </c>
      <c r="M8840" s="2">
        <v>0</v>
      </c>
      <c r="N8840" s="2">
        <v>0</v>
      </c>
      <c r="O8840" s="2">
        <v>0</v>
      </c>
      <c r="P8840" s="2">
        <v>0</v>
      </c>
      <c r="Q8840" s="2">
        <v>0</v>
      </c>
      <c r="R8840"/>
      <c r="S8840"/>
    </row>
    <row r="8841" spans="1:19" x14ac:dyDescent="0.3">
      <c r="A8841">
        <v>8840</v>
      </c>
      <c r="B8841" t="s">
        <v>8856</v>
      </c>
      <c r="C8841" t="s">
        <v>15</v>
      </c>
      <c r="D8841" s="1">
        <v>297.39999999999998</v>
      </c>
      <c r="E8841" s="1">
        <v>308.89999999999998</v>
      </c>
      <c r="F8841" s="2">
        <v>1376</v>
      </c>
      <c r="G8841" s="1">
        <f>2*PI()*Predictive_Maintenance_Data[[#This Row],[Rotational speed '[rpm']]]/60</f>
        <v>144.09438304465183</v>
      </c>
      <c r="H8841" s="1">
        <v>39</v>
      </c>
      <c r="I8841" s="1">
        <f t="shared" si="138"/>
        <v>11.5</v>
      </c>
      <c r="J8841" s="1">
        <f>Predictive_Maintenance_Data[[#This Row],[Torque '[Nm']]]*Predictive_Maintenance_Data[[#This Row],[Angular velocity '[rad/s']]]/1000</f>
        <v>5.6196809387414213</v>
      </c>
      <c r="K8841" s="2">
        <v>181</v>
      </c>
      <c r="L8841" s="2">
        <v>0</v>
      </c>
      <c r="M8841" s="2">
        <v>0</v>
      </c>
      <c r="N8841" s="2">
        <v>0</v>
      </c>
      <c r="O8841" s="2">
        <v>0</v>
      </c>
      <c r="P8841" s="2">
        <v>0</v>
      </c>
      <c r="Q8841" s="2">
        <v>0</v>
      </c>
      <c r="R8841"/>
      <c r="S8841"/>
    </row>
    <row r="8842" spans="1:19" x14ac:dyDescent="0.3">
      <c r="A8842">
        <v>8841</v>
      </c>
      <c r="B8842" t="s">
        <v>8857</v>
      </c>
      <c r="C8842" t="s">
        <v>15</v>
      </c>
      <c r="D8842" s="1">
        <v>297.3</v>
      </c>
      <c r="E8842" s="1">
        <v>308.7</v>
      </c>
      <c r="F8842" s="2">
        <v>1542</v>
      </c>
      <c r="G8842" s="1">
        <f>2*PI()*Predictive_Maintenance_Data[[#This Row],[Rotational speed '[rpm']]]/60</f>
        <v>161.47786239451537</v>
      </c>
      <c r="H8842" s="1">
        <v>37</v>
      </c>
      <c r="I8842" s="1">
        <f t="shared" si="138"/>
        <v>11.399999999999977</v>
      </c>
      <c r="J8842" s="1">
        <f>Predictive_Maintenance_Data[[#This Row],[Torque '[Nm']]]*Predictive_Maintenance_Data[[#This Row],[Angular velocity '[rad/s']]]/1000</f>
        <v>5.9746809085970689</v>
      </c>
      <c r="K8842" s="2">
        <v>184</v>
      </c>
      <c r="L8842" s="2">
        <v>0</v>
      </c>
      <c r="M8842" s="2">
        <v>0</v>
      </c>
      <c r="N8842" s="2">
        <v>0</v>
      </c>
      <c r="O8842" s="2">
        <v>0</v>
      </c>
      <c r="P8842" s="2">
        <v>0</v>
      </c>
      <c r="Q8842" s="2">
        <v>0</v>
      </c>
      <c r="R8842"/>
      <c r="S8842"/>
    </row>
    <row r="8843" spans="1:19" x14ac:dyDescent="0.3">
      <c r="A8843">
        <v>8842</v>
      </c>
      <c r="B8843" t="s">
        <v>8858</v>
      </c>
      <c r="C8843" t="s">
        <v>17</v>
      </c>
      <c r="D8843" s="1">
        <v>297.3</v>
      </c>
      <c r="E8843" s="1">
        <v>308.7</v>
      </c>
      <c r="F8843" s="2">
        <v>1506</v>
      </c>
      <c r="G8843" s="1">
        <f>2*PI()*Predictive_Maintenance_Data[[#This Row],[Rotational speed '[rpm']]]/60</f>
        <v>157.70795121020763</v>
      </c>
      <c r="H8843" s="1">
        <v>39.299999999999997</v>
      </c>
      <c r="I8843" s="1">
        <f t="shared" si="138"/>
        <v>11.399999999999977</v>
      </c>
      <c r="J8843" s="1">
        <f>Predictive_Maintenance_Data[[#This Row],[Torque '[Nm']]]*Predictive_Maintenance_Data[[#This Row],[Angular velocity '[rad/s']]]/1000</f>
        <v>6.1979224825611592</v>
      </c>
      <c r="K8843" s="2">
        <v>187</v>
      </c>
      <c r="L8843" s="2">
        <v>0</v>
      </c>
      <c r="M8843" s="2">
        <v>0</v>
      </c>
      <c r="N8843" s="2">
        <v>0</v>
      </c>
      <c r="O8843" s="2">
        <v>0</v>
      </c>
      <c r="P8843" s="2">
        <v>0</v>
      </c>
      <c r="Q8843" s="2">
        <v>0</v>
      </c>
      <c r="R8843"/>
      <c r="S8843"/>
    </row>
    <row r="8844" spans="1:19" x14ac:dyDescent="0.3">
      <c r="A8844">
        <v>8843</v>
      </c>
      <c r="B8844" t="s">
        <v>8859</v>
      </c>
      <c r="C8844" t="s">
        <v>17</v>
      </c>
      <c r="D8844" s="1">
        <v>297.3</v>
      </c>
      <c r="E8844" s="1">
        <v>308.7</v>
      </c>
      <c r="F8844" s="2">
        <v>1492</v>
      </c>
      <c r="G8844" s="1">
        <f>2*PI()*Predictive_Maintenance_Data[[#This Row],[Rotational speed '[rpm']]]/60</f>
        <v>156.24187463853238</v>
      </c>
      <c r="H8844" s="1">
        <v>43.6</v>
      </c>
      <c r="I8844" s="1">
        <f t="shared" si="138"/>
        <v>11.399999999999977</v>
      </c>
      <c r="J8844" s="1">
        <f>Predictive_Maintenance_Data[[#This Row],[Torque '[Nm']]]*Predictive_Maintenance_Data[[#This Row],[Angular velocity '[rad/s']]]/1000</f>
        <v>6.812145734240012</v>
      </c>
      <c r="K8844" s="2">
        <v>189</v>
      </c>
      <c r="L8844" s="2">
        <v>0</v>
      </c>
      <c r="M8844" s="2">
        <v>0</v>
      </c>
      <c r="N8844" s="2">
        <v>0</v>
      </c>
      <c r="O8844" s="2">
        <v>0</v>
      </c>
      <c r="P8844" s="2">
        <v>0</v>
      </c>
      <c r="Q8844" s="2">
        <v>0</v>
      </c>
      <c r="R8844"/>
      <c r="S8844"/>
    </row>
    <row r="8845" spans="1:19" x14ac:dyDescent="0.3">
      <c r="A8845">
        <v>8844</v>
      </c>
      <c r="B8845" t="s">
        <v>8860</v>
      </c>
      <c r="C8845" t="s">
        <v>27</v>
      </c>
      <c r="D8845" s="1">
        <v>297.3</v>
      </c>
      <c r="E8845" s="1">
        <v>308.8</v>
      </c>
      <c r="F8845" s="2">
        <v>1564</v>
      </c>
      <c r="G8845" s="1">
        <f>2*PI()*Predictive_Maintenance_Data[[#This Row],[Rotational speed '[rpm']]]/60</f>
        <v>163.7816970071479</v>
      </c>
      <c r="H8845" s="1">
        <v>38</v>
      </c>
      <c r="I8845" s="1">
        <f t="shared" si="138"/>
        <v>11.5</v>
      </c>
      <c r="J8845" s="1">
        <f>Predictive_Maintenance_Data[[#This Row],[Torque '[Nm']]]*Predictive_Maintenance_Data[[#This Row],[Angular velocity '[rad/s']]]/1000</f>
        <v>6.22370448627162</v>
      </c>
      <c r="K8845" s="2">
        <v>191</v>
      </c>
      <c r="L8845" s="2">
        <v>0</v>
      </c>
      <c r="M8845" s="2">
        <v>0</v>
      </c>
      <c r="N8845" s="2">
        <v>0</v>
      </c>
      <c r="O8845" s="2">
        <v>0</v>
      </c>
      <c r="P8845" s="2">
        <v>0</v>
      </c>
      <c r="Q8845" s="2">
        <v>0</v>
      </c>
      <c r="R8845"/>
      <c r="S8845"/>
    </row>
    <row r="8846" spans="1:19" x14ac:dyDescent="0.3">
      <c r="A8846">
        <v>8845</v>
      </c>
      <c r="B8846" t="s">
        <v>8861</v>
      </c>
      <c r="C8846" t="s">
        <v>27</v>
      </c>
      <c r="D8846" s="1">
        <v>297.39999999999998</v>
      </c>
      <c r="E8846" s="1">
        <v>308.89999999999998</v>
      </c>
      <c r="F8846" s="2">
        <v>1645</v>
      </c>
      <c r="G8846" s="1">
        <f>2*PI()*Predictive_Maintenance_Data[[#This Row],[Rotational speed '[rpm']]]/60</f>
        <v>172.26399717184032</v>
      </c>
      <c r="H8846" s="1">
        <v>30.8</v>
      </c>
      <c r="I8846" s="1">
        <f t="shared" si="138"/>
        <v>11.5</v>
      </c>
      <c r="J8846" s="1">
        <f>Predictive_Maintenance_Data[[#This Row],[Torque '[Nm']]]*Predictive_Maintenance_Data[[#This Row],[Angular velocity '[rad/s']]]/1000</f>
        <v>5.3057311128926825</v>
      </c>
      <c r="K8846" s="2">
        <v>196</v>
      </c>
      <c r="L8846" s="2">
        <v>0</v>
      </c>
      <c r="M8846" s="2">
        <v>0</v>
      </c>
      <c r="N8846" s="2">
        <v>0</v>
      </c>
      <c r="O8846" s="2">
        <v>0</v>
      </c>
      <c r="P8846" s="2">
        <v>0</v>
      </c>
      <c r="Q8846" s="2">
        <v>0</v>
      </c>
      <c r="R8846"/>
      <c r="S8846"/>
    </row>
    <row r="8847" spans="1:19" x14ac:dyDescent="0.3">
      <c r="A8847">
        <v>8846</v>
      </c>
      <c r="B8847" t="s">
        <v>8862</v>
      </c>
      <c r="C8847" t="s">
        <v>15</v>
      </c>
      <c r="D8847" s="1">
        <v>297.39999999999998</v>
      </c>
      <c r="E8847" s="1">
        <v>308.89999999999998</v>
      </c>
      <c r="F8847" s="2">
        <v>1348</v>
      </c>
      <c r="G8847" s="1">
        <f>2*PI()*Predictive_Maintenance_Data[[#This Row],[Rotational speed '[rpm']]]/60</f>
        <v>141.16222990130137</v>
      </c>
      <c r="H8847" s="1">
        <v>59.1</v>
      </c>
      <c r="I8847" s="1">
        <f t="shared" si="138"/>
        <v>11.5</v>
      </c>
      <c r="J8847" s="1">
        <f>Predictive_Maintenance_Data[[#This Row],[Torque '[Nm']]]*Predictive_Maintenance_Data[[#This Row],[Angular velocity '[rad/s']]]/1000</f>
        <v>8.342687787166911</v>
      </c>
      <c r="K8847" s="2">
        <v>201</v>
      </c>
      <c r="L8847" s="2">
        <v>0</v>
      </c>
      <c r="M8847" s="2">
        <v>0</v>
      </c>
      <c r="N8847" s="2">
        <v>0</v>
      </c>
      <c r="O8847" s="2">
        <v>0</v>
      </c>
      <c r="P8847" s="2">
        <v>0</v>
      </c>
      <c r="Q8847" s="2">
        <v>0</v>
      </c>
      <c r="R8847"/>
      <c r="S8847"/>
    </row>
    <row r="8848" spans="1:19" x14ac:dyDescent="0.3">
      <c r="A8848">
        <v>8847</v>
      </c>
      <c r="B8848" t="s">
        <v>8863</v>
      </c>
      <c r="C8848" t="s">
        <v>15</v>
      </c>
      <c r="D8848" s="1">
        <v>297.39999999999998</v>
      </c>
      <c r="E8848" s="1">
        <v>308.8</v>
      </c>
      <c r="F8848" s="2">
        <v>1325</v>
      </c>
      <c r="G8848" s="1">
        <f>2*PI()*Predictive_Maintenance_Data[[#This Row],[Rotational speed '[rpm']]]/60</f>
        <v>138.7536755335492</v>
      </c>
      <c r="H8848" s="1">
        <v>62.4</v>
      </c>
      <c r="I8848" s="1">
        <f t="shared" si="138"/>
        <v>11.400000000000034</v>
      </c>
      <c r="J8848" s="1">
        <f>Predictive_Maintenance_Data[[#This Row],[Torque '[Nm']]]*Predictive_Maintenance_Data[[#This Row],[Angular velocity '[rad/s']]]/1000</f>
        <v>8.6582293532934695</v>
      </c>
      <c r="K8848" s="2">
        <v>204</v>
      </c>
      <c r="L8848" s="2">
        <v>1</v>
      </c>
      <c r="M8848" s="2">
        <v>1</v>
      </c>
      <c r="N8848" s="2">
        <v>0</v>
      </c>
      <c r="O8848" s="2">
        <v>0</v>
      </c>
      <c r="P8848" s="2">
        <v>1</v>
      </c>
      <c r="Q8848" s="2">
        <v>0</v>
      </c>
      <c r="R8848"/>
      <c r="S8848"/>
    </row>
    <row r="8849" spans="1:19" x14ac:dyDescent="0.3">
      <c r="A8849">
        <v>8848</v>
      </c>
      <c r="B8849" t="s">
        <v>8864</v>
      </c>
      <c r="C8849" t="s">
        <v>17</v>
      </c>
      <c r="D8849" s="1">
        <v>297.5</v>
      </c>
      <c r="E8849" s="1">
        <v>308.89999999999998</v>
      </c>
      <c r="F8849" s="2">
        <v>1443</v>
      </c>
      <c r="G8849" s="1">
        <f>2*PI()*Predictive_Maintenance_Data[[#This Row],[Rotational speed '[rpm']]]/60</f>
        <v>151.11060663766906</v>
      </c>
      <c r="H8849" s="1">
        <v>43.5</v>
      </c>
      <c r="I8849" s="1">
        <f t="shared" si="138"/>
        <v>11.399999999999977</v>
      </c>
      <c r="J8849" s="1">
        <f>Predictive_Maintenance_Data[[#This Row],[Torque '[Nm']]]*Predictive_Maintenance_Data[[#This Row],[Angular velocity '[rad/s']]]/1000</f>
        <v>6.5733113887386043</v>
      </c>
      <c r="K8849" s="2">
        <v>0</v>
      </c>
      <c r="L8849" s="2">
        <v>0</v>
      </c>
      <c r="M8849" s="2">
        <v>0</v>
      </c>
      <c r="N8849" s="2">
        <v>0</v>
      </c>
      <c r="O8849" s="2">
        <v>0</v>
      </c>
      <c r="P8849" s="2">
        <v>0</v>
      </c>
      <c r="Q8849" s="2">
        <v>0</v>
      </c>
      <c r="R8849"/>
      <c r="S8849"/>
    </row>
    <row r="8850" spans="1:19" x14ac:dyDescent="0.3">
      <c r="A8850">
        <v>8849</v>
      </c>
      <c r="B8850" t="s">
        <v>8865</v>
      </c>
      <c r="C8850" t="s">
        <v>15</v>
      </c>
      <c r="D8850" s="1">
        <v>297.5</v>
      </c>
      <c r="E8850" s="1">
        <v>308.89999999999998</v>
      </c>
      <c r="F8850" s="2">
        <v>1436</v>
      </c>
      <c r="G8850" s="1">
        <f>2*PI()*Predictive_Maintenance_Data[[#This Row],[Rotational speed '[rpm']]]/60</f>
        <v>150.37756835183143</v>
      </c>
      <c r="H8850" s="1">
        <v>44.8</v>
      </c>
      <c r="I8850" s="1">
        <f t="shared" si="138"/>
        <v>11.399999999999977</v>
      </c>
      <c r="J8850" s="1">
        <f>Predictive_Maintenance_Data[[#This Row],[Torque '[Nm']]]*Predictive_Maintenance_Data[[#This Row],[Angular velocity '[rad/s']]]/1000</f>
        <v>6.7369150621620477</v>
      </c>
      <c r="K8850" s="2">
        <v>2</v>
      </c>
      <c r="L8850" s="2">
        <v>0</v>
      </c>
      <c r="M8850" s="2">
        <v>0</v>
      </c>
      <c r="N8850" s="2">
        <v>0</v>
      </c>
      <c r="O8850" s="2">
        <v>0</v>
      </c>
      <c r="P8850" s="2">
        <v>0</v>
      </c>
      <c r="Q8850" s="2">
        <v>0</v>
      </c>
      <c r="R8850"/>
      <c r="S8850"/>
    </row>
    <row r="8851" spans="1:19" x14ac:dyDescent="0.3">
      <c r="A8851">
        <v>8850</v>
      </c>
      <c r="B8851" t="s">
        <v>8866</v>
      </c>
      <c r="C8851" t="s">
        <v>17</v>
      </c>
      <c r="D8851" s="1">
        <v>297.5</v>
      </c>
      <c r="E8851" s="1">
        <v>308.89999999999998</v>
      </c>
      <c r="F8851" s="2">
        <v>1596</v>
      </c>
      <c r="G8851" s="1">
        <f>2*PI()*Predictive_Maintenance_Data[[#This Row],[Rotational speed '[rpm']]]/60</f>
        <v>167.132729170977</v>
      </c>
      <c r="H8851" s="1">
        <v>30.7</v>
      </c>
      <c r="I8851" s="1">
        <f t="shared" si="138"/>
        <v>11.399999999999977</v>
      </c>
      <c r="J8851" s="1">
        <f>Predictive_Maintenance_Data[[#This Row],[Torque '[Nm']]]*Predictive_Maintenance_Data[[#This Row],[Angular velocity '[rad/s']]]/1000</f>
        <v>5.130974785548994</v>
      </c>
      <c r="K8851" s="2">
        <v>5</v>
      </c>
      <c r="L8851" s="2">
        <v>0</v>
      </c>
      <c r="M8851" s="2">
        <v>0</v>
      </c>
      <c r="N8851" s="2">
        <v>0</v>
      </c>
      <c r="O8851" s="2">
        <v>0</v>
      </c>
      <c r="P8851" s="2">
        <v>0</v>
      </c>
      <c r="Q8851" s="2">
        <v>0</v>
      </c>
      <c r="R8851"/>
      <c r="S8851"/>
    </row>
    <row r="8852" spans="1:19" x14ac:dyDescent="0.3">
      <c r="A8852">
        <v>8851</v>
      </c>
      <c r="B8852" t="s">
        <v>8867</v>
      </c>
      <c r="C8852" t="s">
        <v>17</v>
      </c>
      <c r="D8852" s="1">
        <v>297.60000000000002</v>
      </c>
      <c r="E8852" s="1">
        <v>309</v>
      </c>
      <c r="F8852" s="2">
        <v>1491</v>
      </c>
      <c r="G8852" s="1">
        <f>2*PI()*Predictive_Maintenance_Data[[#This Row],[Rotational speed '[rpm']]]/60</f>
        <v>156.13715488341271</v>
      </c>
      <c r="H8852" s="1">
        <v>43.2</v>
      </c>
      <c r="I8852" s="1">
        <f t="shared" si="138"/>
        <v>11.399999999999977</v>
      </c>
      <c r="J8852" s="1">
        <f>Predictive_Maintenance_Data[[#This Row],[Torque '[Nm']]]*Predictive_Maintenance_Data[[#This Row],[Angular velocity '[rad/s']]]/1000</f>
        <v>6.7451250909634295</v>
      </c>
      <c r="K8852" s="2">
        <v>7</v>
      </c>
      <c r="L8852" s="2">
        <v>0</v>
      </c>
      <c r="M8852" s="2">
        <v>0</v>
      </c>
      <c r="N8852" s="2">
        <v>0</v>
      </c>
      <c r="O8852" s="2">
        <v>0</v>
      </c>
      <c r="P8852" s="2">
        <v>0</v>
      </c>
      <c r="Q8852" s="2">
        <v>0</v>
      </c>
      <c r="R8852"/>
      <c r="S8852"/>
    </row>
    <row r="8853" spans="1:19" x14ac:dyDescent="0.3">
      <c r="A8853">
        <v>8852</v>
      </c>
      <c r="B8853" t="s">
        <v>8868</v>
      </c>
      <c r="C8853" t="s">
        <v>15</v>
      </c>
      <c r="D8853" s="1">
        <v>297.7</v>
      </c>
      <c r="E8853" s="1">
        <v>308.89999999999998</v>
      </c>
      <c r="F8853" s="2">
        <v>1573</v>
      </c>
      <c r="G8853" s="1">
        <f>2*PI()*Predictive_Maintenance_Data[[#This Row],[Rotational speed '[rpm']]]/60</f>
        <v>164.72417480322483</v>
      </c>
      <c r="H8853" s="1">
        <v>35.1</v>
      </c>
      <c r="I8853" s="1">
        <f t="shared" si="138"/>
        <v>11.199999999999989</v>
      </c>
      <c r="J8853" s="1">
        <f>Predictive_Maintenance_Data[[#This Row],[Torque '[Nm']]]*Predictive_Maintenance_Data[[#This Row],[Angular velocity '[rad/s']]]/1000</f>
        <v>5.7818185355931915</v>
      </c>
      <c r="K8853" s="2">
        <v>9</v>
      </c>
      <c r="L8853" s="2">
        <v>0</v>
      </c>
      <c r="M8853" s="2">
        <v>0</v>
      </c>
      <c r="N8853" s="2">
        <v>0</v>
      </c>
      <c r="O8853" s="2">
        <v>0</v>
      </c>
      <c r="P8853" s="2">
        <v>0</v>
      </c>
      <c r="Q8853" s="2">
        <v>0</v>
      </c>
      <c r="R8853"/>
      <c r="S8853"/>
    </row>
    <row r="8854" spans="1:19" x14ac:dyDescent="0.3">
      <c r="A8854">
        <v>8853</v>
      </c>
      <c r="B8854" t="s">
        <v>8869</v>
      </c>
      <c r="C8854" t="s">
        <v>17</v>
      </c>
      <c r="D8854" s="1">
        <v>297.7</v>
      </c>
      <c r="E8854" s="1">
        <v>308.89999999999998</v>
      </c>
      <c r="F8854" s="2">
        <v>1575</v>
      </c>
      <c r="G8854" s="1">
        <f>2*PI()*Predictive_Maintenance_Data[[#This Row],[Rotational speed '[rpm']]]/60</f>
        <v>164.93361431346415</v>
      </c>
      <c r="H8854" s="1">
        <v>39.9</v>
      </c>
      <c r="I8854" s="1">
        <f t="shared" si="138"/>
        <v>11.199999999999989</v>
      </c>
      <c r="J8854" s="1">
        <f>Predictive_Maintenance_Data[[#This Row],[Torque '[Nm']]]*Predictive_Maintenance_Data[[#This Row],[Angular velocity '[rad/s']]]/1000</f>
        <v>6.5808512111072197</v>
      </c>
      <c r="K8854" s="2">
        <v>12</v>
      </c>
      <c r="L8854" s="2">
        <v>0</v>
      </c>
      <c r="M8854" s="2">
        <v>0</v>
      </c>
      <c r="N8854" s="2">
        <v>0</v>
      </c>
      <c r="O8854" s="2">
        <v>0</v>
      </c>
      <c r="P8854" s="2">
        <v>0</v>
      </c>
      <c r="Q8854" s="2">
        <v>0</v>
      </c>
      <c r="R8854"/>
      <c r="S8854"/>
    </row>
    <row r="8855" spans="1:19" x14ac:dyDescent="0.3">
      <c r="A8855">
        <v>8854</v>
      </c>
      <c r="B8855" t="s">
        <v>8870</v>
      </c>
      <c r="C8855" t="s">
        <v>17</v>
      </c>
      <c r="D8855" s="1">
        <v>297.7</v>
      </c>
      <c r="E8855" s="1">
        <v>308.89999999999998</v>
      </c>
      <c r="F8855" s="2">
        <v>1458</v>
      </c>
      <c r="G8855" s="1">
        <f>2*PI()*Predictive_Maintenance_Data[[#This Row],[Rotational speed '[rpm']]]/60</f>
        <v>152.68140296446393</v>
      </c>
      <c r="H8855" s="1">
        <v>41.1</v>
      </c>
      <c r="I8855" s="1">
        <f t="shared" si="138"/>
        <v>11.199999999999989</v>
      </c>
      <c r="J8855" s="1">
        <f>Predictive_Maintenance_Data[[#This Row],[Torque '[Nm']]]*Predictive_Maintenance_Data[[#This Row],[Angular velocity '[rad/s']]]/1000</f>
        <v>6.2752056618394674</v>
      </c>
      <c r="K8855" s="2">
        <v>14</v>
      </c>
      <c r="L8855" s="2">
        <v>0</v>
      </c>
      <c r="M8855" s="2">
        <v>0</v>
      </c>
      <c r="N8855" s="2">
        <v>0</v>
      </c>
      <c r="O8855" s="2">
        <v>0</v>
      </c>
      <c r="P8855" s="2">
        <v>0</v>
      </c>
      <c r="Q8855" s="2">
        <v>0</v>
      </c>
      <c r="R8855"/>
      <c r="S8855"/>
    </row>
    <row r="8856" spans="1:19" x14ac:dyDescent="0.3">
      <c r="A8856">
        <v>8855</v>
      </c>
      <c r="B8856" t="s">
        <v>8871</v>
      </c>
      <c r="C8856" t="s">
        <v>15</v>
      </c>
      <c r="D8856" s="1">
        <v>297.7</v>
      </c>
      <c r="E8856" s="1">
        <v>309</v>
      </c>
      <c r="F8856" s="2">
        <v>1433</v>
      </c>
      <c r="G8856" s="1">
        <f>2*PI()*Predictive_Maintenance_Data[[#This Row],[Rotational speed '[rpm']]]/60</f>
        <v>150.06340908647243</v>
      </c>
      <c r="H8856" s="1">
        <v>41.8</v>
      </c>
      <c r="I8856" s="1">
        <f t="shared" si="138"/>
        <v>11.300000000000011</v>
      </c>
      <c r="J8856" s="1">
        <f>Predictive_Maintenance_Data[[#This Row],[Torque '[Nm']]]*Predictive_Maintenance_Data[[#This Row],[Angular velocity '[rad/s']]]/1000</f>
        <v>6.2726504998145476</v>
      </c>
      <c r="K8856" s="2">
        <v>16</v>
      </c>
      <c r="L8856" s="2">
        <v>0</v>
      </c>
      <c r="M8856" s="2">
        <v>0</v>
      </c>
      <c r="N8856" s="2">
        <v>0</v>
      </c>
      <c r="O8856" s="2">
        <v>0</v>
      </c>
      <c r="P8856" s="2">
        <v>0</v>
      </c>
      <c r="Q8856" s="2">
        <v>0</v>
      </c>
      <c r="R8856"/>
      <c r="S8856"/>
    </row>
    <row r="8857" spans="1:19" x14ac:dyDescent="0.3">
      <c r="A8857">
        <v>8856</v>
      </c>
      <c r="B8857" t="s">
        <v>8872</v>
      </c>
      <c r="C8857" t="s">
        <v>17</v>
      </c>
      <c r="D8857" s="1">
        <v>297.7</v>
      </c>
      <c r="E8857" s="1">
        <v>308.89999999999998</v>
      </c>
      <c r="F8857" s="2">
        <v>1662</v>
      </c>
      <c r="G8857" s="1">
        <f>2*PI()*Predictive_Maintenance_Data[[#This Row],[Rotational speed '[rpm']]]/60</f>
        <v>174.04423300887453</v>
      </c>
      <c r="H8857" s="1">
        <v>28.1</v>
      </c>
      <c r="I8857" s="1">
        <f t="shared" si="138"/>
        <v>11.199999999999989</v>
      </c>
      <c r="J8857" s="1">
        <f>Predictive_Maintenance_Data[[#This Row],[Torque '[Nm']]]*Predictive_Maintenance_Data[[#This Row],[Angular velocity '[rad/s']]]/1000</f>
        <v>4.8906429475493738</v>
      </c>
      <c r="K8857" s="2">
        <v>19</v>
      </c>
      <c r="L8857" s="2">
        <v>0</v>
      </c>
      <c r="M8857" s="2">
        <v>0</v>
      </c>
      <c r="N8857" s="2">
        <v>0</v>
      </c>
      <c r="O8857" s="2">
        <v>0</v>
      </c>
      <c r="P8857" s="2">
        <v>0</v>
      </c>
      <c r="Q8857" s="2">
        <v>0</v>
      </c>
      <c r="R8857"/>
      <c r="S8857"/>
    </row>
    <row r="8858" spans="1:19" x14ac:dyDescent="0.3">
      <c r="A8858">
        <v>8857</v>
      </c>
      <c r="B8858" t="s">
        <v>8873</v>
      </c>
      <c r="C8858" t="s">
        <v>15</v>
      </c>
      <c r="D8858" s="1">
        <v>297.7</v>
      </c>
      <c r="E8858" s="1">
        <v>308.89999999999998</v>
      </c>
      <c r="F8858" s="2">
        <v>1327</v>
      </c>
      <c r="G8858" s="1">
        <f>2*PI()*Predictive_Maintenance_Data[[#This Row],[Rotational speed '[rpm']]]/60</f>
        <v>138.96311504378852</v>
      </c>
      <c r="H8858" s="1">
        <v>63.7</v>
      </c>
      <c r="I8858" s="1">
        <f t="shared" si="138"/>
        <v>11.199999999999989</v>
      </c>
      <c r="J8858" s="1">
        <f>Predictive_Maintenance_Data[[#This Row],[Torque '[Nm']]]*Predictive_Maintenance_Data[[#This Row],[Angular velocity '[rad/s']]]/1000</f>
        <v>8.851950428289328</v>
      </c>
      <c r="K8858" s="2">
        <v>21</v>
      </c>
      <c r="L8858" s="2">
        <v>0</v>
      </c>
      <c r="M8858" s="2">
        <v>0</v>
      </c>
      <c r="N8858" s="2">
        <v>0</v>
      </c>
      <c r="O8858" s="2">
        <v>0</v>
      </c>
      <c r="P8858" s="2">
        <v>0</v>
      </c>
      <c r="Q8858" s="2">
        <v>0</v>
      </c>
      <c r="R8858"/>
      <c r="S8858"/>
    </row>
    <row r="8859" spans="1:19" x14ac:dyDescent="0.3">
      <c r="A8859">
        <v>8858</v>
      </c>
      <c r="B8859" t="s">
        <v>8874</v>
      </c>
      <c r="C8859" t="s">
        <v>17</v>
      </c>
      <c r="D8859" s="1">
        <v>297.7</v>
      </c>
      <c r="E8859" s="1">
        <v>308.89999999999998</v>
      </c>
      <c r="F8859" s="2">
        <v>1742</v>
      </c>
      <c r="G8859" s="1">
        <f>2*PI()*Predictive_Maintenance_Data[[#This Row],[Rotational speed '[rpm']]]/60</f>
        <v>182.42181341844733</v>
      </c>
      <c r="H8859" s="1">
        <v>26.3</v>
      </c>
      <c r="I8859" s="1">
        <f t="shared" si="138"/>
        <v>11.199999999999989</v>
      </c>
      <c r="J8859" s="1">
        <f>Predictive_Maintenance_Data[[#This Row],[Torque '[Nm']]]*Predictive_Maintenance_Data[[#This Row],[Angular velocity '[rad/s']]]/1000</f>
        <v>4.7976936929051641</v>
      </c>
      <c r="K8859" s="2">
        <v>24</v>
      </c>
      <c r="L8859" s="2">
        <v>0</v>
      </c>
      <c r="M8859" s="2">
        <v>0</v>
      </c>
      <c r="N8859" s="2">
        <v>0</v>
      </c>
      <c r="O8859" s="2">
        <v>0</v>
      </c>
      <c r="P8859" s="2">
        <v>0</v>
      </c>
      <c r="Q8859" s="2">
        <v>0</v>
      </c>
      <c r="R8859"/>
      <c r="S8859"/>
    </row>
    <row r="8860" spans="1:19" x14ac:dyDescent="0.3">
      <c r="A8860">
        <v>8859</v>
      </c>
      <c r="B8860" t="s">
        <v>8875</v>
      </c>
      <c r="C8860" t="s">
        <v>17</v>
      </c>
      <c r="D8860" s="1">
        <v>297.8</v>
      </c>
      <c r="E8860" s="1">
        <v>308.89999999999998</v>
      </c>
      <c r="F8860" s="2">
        <v>1506</v>
      </c>
      <c r="G8860" s="1">
        <f>2*PI()*Predictive_Maintenance_Data[[#This Row],[Rotational speed '[rpm']]]/60</f>
        <v>157.70795121020763</v>
      </c>
      <c r="H8860" s="1">
        <v>33.5</v>
      </c>
      <c r="I8860" s="1">
        <f t="shared" si="138"/>
        <v>11.099999999999966</v>
      </c>
      <c r="J8860" s="1">
        <f>Predictive_Maintenance_Data[[#This Row],[Torque '[Nm']]]*Predictive_Maintenance_Data[[#This Row],[Angular velocity '[rad/s']]]/1000</f>
        <v>5.2832163655419553</v>
      </c>
      <c r="K8860" s="2">
        <v>26</v>
      </c>
      <c r="L8860" s="2">
        <v>0</v>
      </c>
      <c r="M8860" s="2">
        <v>0</v>
      </c>
      <c r="N8860" s="2">
        <v>0</v>
      </c>
      <c r="O8860" s="2">
        <v>0</v>
      </c>
      <c r="P8860" s="2">
        <v>0</v>
      </c>
      <c r="Q8860" s="2">
        <v>0</v>
      </c>
      <c r="R8860"/>
      <c r="S8860"/>
    </row>
    <row r="8861" spans="1:19" x14ac:dyDescent="0.3">
      <c r="A8861">
        <v>8860</v>
      </c>
      <c r="B8861" t="s">
        <v>8876</v>
      </c>
      <c r="C8861" t="s">
        <v>17</v>
      </c>
      <c r="D8861" s="1">
        <v>297.89999999999998</v>
      </c>
      <c r="E8861" s="1">
        <v>309.10000000000002</v>
      </c>
      <c r="F8861" s="2">
        <v>1457</v>
      </c>
      <c r="G8861" s="1">
        <f>2*PI()*Predictive_Maintenance_Data[[#This Row],[Rotational speed '[rpm']]]/60</f>
        <v>152.57668320934428</v>
      </c>
      <c r="H8861" s="1">
        <v>44.4</v>
      </c>
      <c r="I8861" s="1">
        <f t="shared" si="138"/>
        <v>11.200000000000045</v>
      </c>
      <c r="J8861" s="1">
        <f>Predictive_Maintenance_Data[[#This Row],[Torque '[Nm']]]*Predictive_Maintenance_Data[[#This Row],[Angular velocity '[rad/s']]]/1000</f>
        <v>6.7744047344948859</v>
      </c>
      <c r="K8861" s="2">
        <v>28</v>
      </c>
      <c r="L8861" s="2">
        <v>0</v>
      </c>
      <c r="M8861" s="2">
        <v>0</v>
      </c>
      <c r="N8861" s="2">
        <v>0</v>
      </c>
      <c r="O8861" s="2">
        <v>0</v>
      </c>
      <c r="P8861" s="2">
        <v>0</v>
      </c>
      <c r="Q8861" s="2">
        <v>0</v>
      </c>
      <c r="R8861"/>
      <c r="S8861"/>
    </row>
    <row r="8862" spans="1:19" x14ac:dyDescent="0.3">
      <c r="A8862">
        <v>8861</v>
      </c>
      <c r="B8862" t="s">
        <v>8877</v>
      </c>
      <c r="C8862" t="s">
        <v>15</v>
      </c>
      <c r="D8862" s="1">
        <v>297.89999999999998</v>
      </c>
      <c r="E8862" s="1">
        <v>309.10000000000002</v>
      </c>
      <c r="F8862" s="2">
        <v>1488</v>
      </c>
      <c r="G8862" s="1">
        <f>2*PI()*Predictive_Maintenance_Data[[#This Row],[Rotational speed '[rpm']]]/60</f>
        <v>155.82299561805374</v>
      </c>
      <c r="H8862" s="1">
        <v>37.299999999999997</v>
      </c>
      <c r="I8862" s="1">
        <f t="shared" si="138"/>
        <v>11.200000000000045</v>
      </c>
      <c r="J8862" s="1">
        <f>Predictive_Maintenance_Data[[#This Row],[Torque '[Nm']]]*Predictive_Maintenance_Data[[#This Row],[Angular velocity '[rad/s']]]/1000</f>
        <v>5.8121977365534043</v>
      </c>
      <c r="K8862" s="2">
        <v>30</v>
      </c>
      <c r="L8862" s="2">
        <v>0</v>
      </c>
      <c r="M8862" s="2">
        <v>0</v>
      </c>
      <c r="N8862" s="2">
        <v>0</v>
      </c>
      <c r="O8862" s="2">
        <v>0</v>
      </c>
      <c r="P8862" s="2">
        <v>0</v>
      </c>
      <c r="Q8862" s="2">
        <v>0</v>
      </c>
      <c r="R8862"/>
      <c r="S8862"/>
    </row>
    <row r="8863" spans="1:19" x14ac:dyDescent="0.3">
      <c r="A8863">
        <v>8862</v>
      </c>
      <c r="B8863" t="s">
        <v>8878</v>
      </c>
      <c r="C8863" t="s">
        <v>17</v>
      </c>
      <c r="D8863" s="1">
        <v>297.89999999999998</v>
      </c>
      <c r="E8863" s="1">
        <v>309.10000000000002</v>
      </c>
      <c r="F8863" s="2">
        <v>1619</v>
      </c>
      <c r="G8863" s="1">
        <f>2*PI()*Predictive_Maintenance_Data[[#This Row],[Rotational speed '[rpm']]]/60</f>
        <v>169.54128353872918</v>
      </c>
      <c r="H8863" s="1">
        <v>34.700000000000003</v>
      </c>
      <c r="I8863" s="1">
        <f t="shared" si="138"/>
        <v>11.200000000000045</v>
      </c>
      <c r="J8863" s="1">
        <f>Predictive_Maintenance_Data[[#This Row],[Torque '[Nm']]]*Predictive_Maintenance_Data[[#This Row],[Angular velocity '[rad/s']]]/1000</f>
        <v>5.8830825387939027</v>
      </c>
      <c r="K8863" s="2">
        <v>33</v>
      </c>
      <c r="L8863" s="2">
        <v>0</v>
      </c>
      <c r="M8863" s="2">
        <v>0</v>
      </c>
      <c r="N8863" s="2">
        <v>0</v>
      </c>
      <c r="O8863" s="2">
        <v>0</v>
      </c>
      <c r="P8863" s="2">
        <v>0</v>
      </c>
      <c r="Q8863" s="2">
        <v>0</v>
      </c>
      <c r="R8863"/>
      <c r="S8863"/>
    </row>
    <row r="8864" spans="1:19" x14ac:dyDescent="0.3">
      <c r="A8864">
        <v>8863</v>
      </c>
      <c r="B8864" t="s">
        <v>8879</v>
      </c>
      <c r="C8864" t="s">
        <v>15</v>
      </c>
      <c r="D8864" s="1">
        <v>298</v>
      </c>
      <c r="E8864" s="1">
        <v>309.2</v>
      </c>
      <c r="F8864" s="2">
        <v>1558</v>
      </c>
      <c r="G8864" s="1">
        <f>2*PI()*Predictive_Maintenance_Data[[#This Row],[Rotational speed '[rpm']]]/60</f>
        <v>163.15337847642994</v>
      </c>
      <c r="H8864" s="1">
        <v>41.7</v>
      </c>
      <c r="I8864" s="1">
        <f t="shared" si="138"/>
        <v>11.199999999999989</v>
      </c>
      <c r="J8864" s="1">
        <f>Predictive_Maintenance_Data[[#This Row],[Torque '[Nm']]]*Predictive_Maintenance_Data[[#This Row],[Angular velocity '[rad/s']]]/1000</f>
        <v>6.8034958824671286</v>
      </c>
      <c r="K8864" s="2">
        <v>35</v>
      </c>
      <c r="L8864" s="2">
        <v>0</v>
      </c>
      <c r="M8864" s="2">
        <v>0</v>
      </c>
      <c r="N8864" s="2">
        <v>0</v>
      </c>
      <c r="O8864" s="2">
        <v>0</v>
      </c>
      <c r="P8864" s="2">
        <v>0</v>
      </c>
      <c r="Q8864" s="2">
        <v>0</v>
      </c>
      <c r="R8864"/>
      <c r="S8864"/>
    </row>
    <row r="8865" spans="1:19" x14ac:dyDescent="0.3">
      <c r="A8865">
        <v>8864</v>
      </c>
      <c r="B8865" t="s">
        <v>8880</v>
      </c>
      <c r="C8865" t="s">
        <v>17</v>
      </c>
      <c r="D8865" s="1">
        <v>298</v>
      </c>
      <c r="E8865" s="1">
        <v>309.2</v>
      </c>
      <c r="F8865" s="2">
        <v>1731</v>
      </c>
      <c r="G8865" s="1">
        <f>2*PI()*Predictive_Maintenance_Data[[#This Row],[Rotational speed '[rpm']]]/60</f>
        <v>181.26989611213105</v>
      </c>
      <c r="H8865" s="1">
        <v>28.7</v>
      </c>
      <c r="I8865" s="1">
        <f t="shared" si="138"/>
        <v>11.199999999999989</v>
      </c>
      <c r="J8865" s="1">
        <f>Predictive_Maintenance_Data[[#This Row],[Torque '[Nm']]]*Predictive_Maintenance_Data[[#This Row],[Angular velocity '[rad/s']]]/1000</f>
        <v>5.2024460184181605</v>
      </c>
      <c r="K8865" s="2">
        <v>38</v>
      </c>
      <c r="L8865" s="2">
        <v>0</v>
      </c>
      <c r="M8865" s="2">
        <v>0</v>
      </c>
      <c r="N8865" s="2">
        <v>0</v>
      </c>
      <c r="O8865" s="2">
        <v>0</v>
      </c>
      <c r="P8865" s="2">
        <v>0</v>
      </c>
      <c r="Q8865" s="2">
        <v>0</v>
      </c>
      <c r="R8865"/>
      <c r="S8865"/>
    </row>
    <row r="8866" spans="1:19" x14ac:dyDescent="0.3">
      <c r="A8866">
        <v>8865</v>
      </c>
      <c r="B8866" t="s">
        <v>8881</v>
      </c>
      <c r="C8866" t="s">
        <v>15</v>
      </c>
      <c r="D8866" s="1">
        <v>298</v>
      </c>
      <c r="E8866" s="1">
        <v>309.10000000000002</v>
      </c>
      <c r="F8866" s="2">
        <v>1574</v>
      </c>
      <c r="G8866" s="1">
        <f>2*PI()*Predictive_Maintenance_Data[[#This Row],[Rotational speed '[rpm']]]/60</f>
        <v>164.82889455834447</v>
      </c>
      <c r="H8866" s="1">
        <v>34.799999999999997</v>
      </c>
      <c r="I8866" s="1">
        <f t="shared" si="138"/>
        <v>11.100000000000023</v>
      </c>
      <c r="J8866" s="1">
        <f>Predictive_Maintenance_Data[[#This Row],[Torque '[Nm']]]*Predictive_Maintenance_Data[[#This Row],[Angular velocity '[rad/s']]]/1000</f>
        <v>5.7360455306303875</v>
      </c>
      <c r="K8866" s="2">
        <v>40</v>
      </c>
      <c r="L8866" s="2">
        <v>0</v>
      </c>
      <c r="M8866" s="2">
        <v>0</v>
      </c>
      <c r="N8866" s="2">
        <v>0</v>
      </c>
      <c r="O8866" s="2">
        <v>0</v>
      </c>
      <c r="P8866" s="2">
        <v>0</v>
      </c>
      <c r="Q8866" s="2">
        <v>0</v>
      </c>
      <c r="R8866"/>
      <c r="S8866"/>
    </row>
    <row r="8867" spans="1:19" x14ac:dyDescent="0.3">
      <c r="A8867">
        <v>8866</v>
      </c>
      <c r="B8867" t="s">
        <v>8882</v>
      </c>
      <c r="C8867" t="s">
        <v>17</v>
      </c>
      <c r="D8867" s="1">
        <v>297.89999999999998</v>
      </c>
      <c r="E8867" s="1">
        <v>309</v>
      </c>
      <c r="F8867" s="2">
        <v>1290</v>
      </c>
      <c r="G8867" s="1">
        <f>2*PI()*Predictive_Maintenance_Data[[#This Row],[Rotational speed '[rpm']]]/60</f>
        <v>135.0884841043611</v>
      </c>
      <c r="H8867" s="1">
        <v>49.8</v>
      </c>
      <c r="I8867" s="1">
        <f t="shared" si="138"/>
        <v>11.100000000000023</v>
      </c>
      <c r="J8867" s="1">
        <f>Predictive_Maintenance_Data[[#This Row],[Torque '[Nm']]]*Predictive_Maintenance_Data[[#This Row],[Angular velocity '[rad/s']]]/1000</f>
        <v>6.7274065083971823</v>
      </c>
      <c r="K8867" s="2">
        <v>43</v>
      </c>
      <c r="L8867" s="2">
        <v>0</v>
      </c>
      <c r="M8867" s="2">
        <v>0</v>
      </c>
      <c r="N8867" s="2">
        <v>0</v>
      </c>
      <c r="O8867" s="2">
        <v>0</v>
      </c>
      <c r="P8867" s="2">
        <v>0</v>
      </c>
      <c r="Q8867" s="2">
        <v>0</v>
      </c>
      <c r="R8867"/>
      <c r="S8867"/>
    </row>
    <row r="8868" spans="1:19" x14ac:dyDescent="0.3">
      <c r="A8868">
        <v>8867</v>
      </c>
      <c r="B8868" t="s">
        <v>8883</v>
      </c>
      <c r="C8868" t="s">
        <v>27</v>
      </c>
      <c r="D8868" s="1">
        <v>297.89999999999998</v>
      </c>
      <c r="E8868" s="1">
        <v>308.89999999999998</v>
      </c>
      <c r="F8868" s="2">
        <v>1416</v>
      </c>
      <c r="G8868" s="1">
        <f>2*PI()*Predictive_Maintenance_Data[[#This Row],[Rotational speed '[rpm']]]/60</f>
        <v>148.28317324943825</v>
      </c>
      <c r="H8868" s="1">
        <v>39.6</v>
      </c>
      <c r="I8868" s="1">
        <f t="shared" si="138"/>
        <v>11</v>
      </c>
      <c r="J8868" s="1">
        <f>Predictive_Maintenance_Data[[#This Row],[Torque '[Nm']]]*Predictive_Maintenance_Data[[#This Row],[Angular velocity '[rad/s']]]/1000</f>
        <v>5.8720136606777551</v>
      </c>
      <c r="K8868" s="2">
        <v>45</v>
      </c>
      <c r="L8868" s="2">
        <v>0</v>
      </c>
      <c r="M8868" s="2">
        <v>0</v>
      </c>
      <c r="N8868" s="2">
        <v>0</v>
      </c>
      <c r="O8868" s="2">
        <v>0</v>
      </c>
      <c r="P8868" s="2">
        <v>0</v>
      </c>
      <c r="Q8868" s="2">
        <v>0</v>
      </c>
      <c r="R8868"/>
      <c r="S8868"/>
    </row>
    <row r="8869" spans="1:19" x14ac:dyDescent="0.3">
      <c r="A8869">
        <v>8868</v>
      </c>
      <c r="B8869" t="s">
        <v>8884</v>
      </c>
      <c r="C8869" t="s">
        <v>17</v>
      </c>
      <c r="D8869" s="1">
        <v>297.89999999999998</v>
      </c>
      <c r="E8869" s="1">
        <v>308.89999999999998</v>
      </c>
      <c r="F8869" s="2">
        <v>1566</v>
      </c>
      <c r="G8869" s="1">
        <f>2*PI()*Predictive_Maintenance_Data[[#This Row],[Rotational speed '[rpm']]]/60</f>
        <v>163.99113651738719</v>
      </c>
      <c r="H8869" s="1">
        <v>41.9</v>
      </c>
      <c r="I8869" s="1">
        <f t="shared" si="138"/>
        <v>11</v>
      </c>
      <c r="J8869" s="1">
        <f>Predictive_Maintenance_Data[[#This Row],[Torque '[Nm']]]*Predictive_Maintenance_Data[[#This Row],[Angular velocity '[rad/s']]]/1000</f>
        <v>6.8712286200785231</v>
      </c>
      <c r="K8869" s="2">
        <v>50</v>
      </c>
      <c r="L8869" s="2">
        <v>0</v>
      </c>
      <c r="M8869" s="2">
        <v>0</v>
      </c>
      <c r="N8869" s="2">
        <v>0</v>
      </c>
      <c r="O8869" s="2">
        <v>0</v>
      </c>
      <c r="P8869" s="2">
        <v>0</v>
      </c>
      <c r="Q8869" s="2">
        <v>0</v>
      </c>
      <c r="R8869"/>
      <c r="S8869"/>
    </row>
    <row r="8870" spans="1:19" x14ac:dyDescent="0.3">
      <c r="A8870">
        <v>8869</v>
      </c>
      <c r="B8870" t="s">
        <v>8885</v>
      </c>
      <c r="C8870" t="s">
        <v>17</v>
      </c>
      <c r="D8870" s="1">
        <v>297.89999999999998</v>
      </c>
      <c r="E8870" s="1">
        <v>309</v>
      </c>
      <c r="F8870" s="2">
        <v>1456</v>
      </c>
      <c r="G8870" s="1">
        <f>2*PI()*Predictive_Maintenance_Data[[#This Row],[Rotational speed '[rpm']]]/60</f>
        <v>152.47196345422464</v>
      </c>
      <c r="H8870" s="1">
        <v>46.5</v>
      </c>
      <c r="I8870" s="1">
        <f t="shared" si="138"/>
        <v>11.100000000000023</v>
      </c>
      <c r="J8870" s="1">
        <f>Predictive_Maintenance_Data[[#This Row],[Torque '[Nm']]]*Predictive_Maintenance_Data[[#This Row],[Angular velocity '[rad/s']]]/1000</f>
        <v>7.0899463006214454</v>
      </c>
      <c r="K8870" s="2">
        <v>52</v>
      </c>
      <c r="L8870" s="2">
        <v>0</v>
      </c>
      <c r="M8870" s="2">
        <v>0</v>
      </c>
      <c r="N8870" s="2">
        <v>0</v>
      </c>
      <c r="O8870" s="2">
        <v>0</v>
      </c>
      <c r="P8870" s="2">
        <v>0</v>
      </c>
      <c r="Q8870" s="2">
        <v>0</v>
      </c>
      <c r="R8870"/>
      <c r="S8870"/>
    </row>
    <row r="8871" spans="1:19" x14ac:dyDescent="0.3">
      <c r="A8871">
        <v>8870</v>
      </c>
      <c r="B8871" t="s">
        <v>8886</v>
      </c>
      <c r="C8871" t="s">
        <v>17</v>
      </c>
      <c r="D8871" s="1">
        <v>297.89999999999998</v>
      </c>
      <c r="E8871" s="1">
        <v>309</v>
      </c>
      <c r="F8871" s="2">
        <v>1528</v>
      </c>
      <c r="G8871" s="1">
        <f>2*PI()*Predictive_Maintenance_Data[[#This Row],[Rotational speed '[rpm']]]/60</f>
        <v>160.01178582284012</v>
      </c>
      <c r="H8871" s="1">
        <v>37.5</v>
      </c>
      <c r="I8871" s="1">
        <f t="shared" si="138"/>
        <v>11.100000000000023</v>
      </c>
      <c r="J8871" s="1">
        <f>Predictive_Maintenance_Data[[#This Row],[Torque '[Nm']]]*Predictive_Maintenance_Data[[#This Row],[Angular velocity '[rad/s']]]/1000</f>
        <v>6.0004419683565047</v>
      </c>
      <c r="K8871" s="2">
        <v>54</v>
      </c>
      <c r="L8871" s="2">
        <v>0</v>
      </c>
      <c r="M8871" s="2">
        <v>0</v>
      </c>
      <c r="N8871" s="2">
        <v>0</v>
      </c>
      <c r="O8871" s="2">
        <v>0</v>
      </c>
      <c r="P8871" s="2">
        <v>0</v>
      </c>
      <c r="Q8871" s="2">
        <v>0</v>
      </c>
      <c r="R8871"/>
      <c r="S8871"/>
    </row>
    <row r="8872" spans="1:19" x14ac:dyDescent="0.3">
      <c r="A8872">
        <v>8871</v>
      </c>
      <c r="B8872" t="s">
        <v>8887</v>
      </c>
      <c r="C8872" t="s">
        <v>15</v>
      </c>
      <c r="D8872" s="1">
        <v>297.89999999999998</v>
      </c>
      <c r="E8872" s="1">
        <v>309.10000000000002</v>
      </c>
      <c r="F8872" s="2">
        <v>1338</v>
      </c>
      <c r="G8872" s="1">
        <f>2*PI()*Predictive_Maintenance_Data[[#This Row],[Rotational speed '[rpm']]]/60</f>
        <v>140.11503235010477</v>
      </c>
      <c r="H8872" s="1">
        <v>49.6</v>
      </c>
      <c r="I8872" s="1">
        <f t="shared" si="138"/>
        <v>11.200000000000045</v>
      </c>
      <c r="J8872" s="1">
        <f>Predictive_Maintenance_Data[[#This Row],[Torque '[Nm']]]*Predictive_Maintenance_Data[[#This Row],[Angular velocity '[rad/s']]]/1000</f>
        <v>6.9497056045651968</v>
      </c>
      <c r="K8872" s="2">
        <v>56</v>
      </c>
      <c r="L8872" s="2">
        <v>0</v>
      </c>
      <c r="M8872" s="2">
        <v>0</v>
      </c>
      <c r="N8872" s="2">
        <v>0</v>
      </c>
      <c r="O8872" s="2">
        <v>0</v>
      </c>
      <c r="P8872" s="2">
        <v>0</v>
      </c>
      <c r="Q8872" s="2">
        <v>0</v>
      </c>
      <c r="R8872"/>
      <c r="S8872"/>
    </row>
    <row r="8873" spans="1:19" x14ac:dyDescent="0.3">
      <c r="A8873">
        <v>8872</v>
      </c>
      <c r="B8873" t="s">
        <v>8888</v>
      </c>
      <c r="C8873" t="s">
        <v>15</v>
      </c>
      <c r="D8873" s="1">
        <v>297.89999999999998</v>
      </c>
      <c r="E8873" s="1">
        <v>309.10000000000002</v>
      </c>
      <c r="F8873" s="2">
        <v>1558</v>
      </c>
      <c r="G8873" s="1">
        <f>2*PI()*Predictive_Maintenance_Data[[#This Row],[Rotational speed '[rpm']]]/60</f>
        <v>163.15337847642994</v>
      </c>
      <c r="H8873" s="1">
        <v>39.200000000000003</v>
      </c>
      <c r="I8873" s="1">
        <f t="shared" si="138"/>
        <v>11.200000000000045</v>
      </c>
      <c r="J8873" s="1">
        <f>Predictive_Maintenance_Data[[#This Row],[Torque '[Nm']]]*Predictive_Maintenance_Data[[#This Row],[Angular velocity '[rad/s']]]/1000</f>
        <v>6.3956124362760542</v>
      </c>
      <c r="K8873" s="2">
        <v>59</v>
      </c>
      <c r="L8873" s="2">
        <v>0</v>
      </c>
      <c r="M8873" s="2">
        <v>0</v>
      </c>
      <c r="N8873" s="2">
        <v>0</v>
      </c>
      <c r="O8873" s="2">
        <v>0</v>
      </c>
      <c r="P8873" s="2">
        <v>0</v>
      </c>
      <c r="Q8873" s="2">
        <v>0</v>
      </c>
      <c r="R8873"/>
      <c r="S8873"/>
    </row>
    <row r="8874" spans="1:19" x14ac:dyDescent="0.3">
      <c r="A8874">
        <v>8873</v>
      </c>
      <c r="B8874" t="s">
        <v>8889</v>
      </c>
      <c r="C8874" t="s">
        <v>15</v>
      </c>
      <c r="D8874" s="1">
        <v>297.89999999999998</v>
      </c>
      <c r="E8874" s="1">
        <v>309.10000000000002</v>
      </c>
      <c r="F8874" s="2">
        <v>1614</v>
      </c>
      <c r="G8874" s="1">
        <f>2*PI()*Predictive_Maintenance_Data[[#This Row],[Rotational speed '[rpm']]]/60</f>
        <v>169.01768476313089</v>
      </c>
      <c r="H8874" s="1">
        <v>38.1</v>
      </c>
      <c r="I8874" s="1">
        <f t="shared" si="138"/>
        <v>11.200000000000045</v>
      </c>
      <c r="J8874" s="1">
        <f>Predictive_Maintenance_Data[[#This Row],[Torque '[Nm']]]*Predictive_Maintenance_Data[[#This Row],[Angular velocity '[rad/s']]]/1000</f>
        <v>6.4395737894752871</v>
      </c>
      <c r="K8874" s="2">
        <v>62</v>
      </c>
      <c r="L8874" s="2">
        <v>0</v>
      </c>
      <c r="M8874" s="2">
        <v>0</v>
      </c>
      <c r="N8874" s="2">
        <v>0</v>
      </c>
      <c r="O8874" s="2">
        <v>0</v>
      </c>
      <c r="P8874" s="2">
        <v>0</v>
      </c>
      <c r="Q8874" s="2">
        <v>0</v>
      </c>
      <c r="R8874"/>
      <c r="S8874"/>
    </row>
    <row r="8875" spans="1:19" x14ac:dyDescent="0.3">
      <c r="A8875">
        <v>8874</v>
      </c>
      <c r="B8875" t="s">
        <v>8890</v>
      </c>
      <c r="C8875" t="s">
        <v>27</v>
      </c>
      <c r="D8875" s="1">
        <v>298</v>
      </c>
      <c r="E8875" s="1">
        <v>309.10000000000002</v>
      </c>
      <c r="F8875" s="2">
        <v>1557</v>
      </c>
      <c r="G8875" s="1">
        <f>2*PI()*Predictive_Maintenance_Data[[#This Row],[Rotational speed '[rpm']]]/60</f>
        <v>163.04865872131026</v>
      </c>
      <c r="H8875" s="1">
        <v>36.4</v>
      </c>
      <c r="I8875" s="1">
        <f t="shared" si="138"/>
        <v>11.100000000000023</v>
      </c>
      <c r="J8875" s="1">
        <f>Predictive_Maintenance_Data[[#This Row],[Torque '[Nm']]]*Predictive_Maintenance_Data[[#This Row],[Angular velocity '[rad/s']]]/1000</f>
        <v>5.9349711774556937</v>
      </c>
      <c r="K8875" s="2">
        <v>65</v>
      </c>
      <c r="L8875" s="2">
        <v>0</v>
      </c>
      <c r="M8875" s="2">
        <v>0</v>
      </c>
      <c r="N8875" s="2">
        <v>0</v>
      </c>
      <c r="O8875" s="2">
        <v>0</v>
      </c>
      <c r="P8875" s="2">
        <v>0</v>
      </c>
      <c r="Q8875" s="2">
        <v>0</v>
      </c>
      <c r="R8875"/>
      <c r="S8875"/>
    </row>
    <row r="8876" spans="1:19" x14ac:dyDescent="0.3">
      <c r="A8876">
        <v>8875</v>
      </c>
      <c r="B8876" t="s">
        <v>8891</v>
      </c>
      <c r="C8876" t="s">
        <v>17</v>
      </c>
      <c r="D8876" s="1">
        <v>298.10000000000002</v>
      </c>
      <c r="E8876" s="1">
        <v>309.3</v>
      </c>
      <c r="F8876" s="2">
        <v>1443</v>
      </c>
      <c r="G8876" s="1">
        <f>2*PI()*Predictive_Maintenance_Data[[#This Row],[Rotational speed '[rpm']]]/60</f>
        <v>151.11060663766906</v>
      </c>
      <c r="H8876" s="1">
        <v>45.3</v>
      </c>
      <c r="I8876" s="1">
        <f t="shared" si="138"/>
        <v>11.199999999999989</v>
      </c>
      <c r="J8876" s="1">
        <f>Predictive_Maintenance_Data[[#This Row],[Torque '[Nm']]]*Predictive_Maintenance_Data[[#This Row],[Angular velocity '[rad/s']]]/1000</f>
        <v>6.8453104806864085</v>
      </c>
      <c r="K8876" s="2">
        <v>70</v>
      </c>
      <c r="L8876" s="2">
        <v>0</v>
      </c>
      <c r="M8876" s="2">
        <v>0</v>
      </c>
      <c r="N8876" s="2">
        <v>0</v>
      </c>
      <c r="O8876" s="2">
        <v>0</v>
      </c>
      <c r="P8876" s="2">
        <v>0</v>
      </c>
      <c r="Q8876" s="2">
        <v>0</v>
      </c>
      <c r="R8876"/>
      <c r="S8876"/>
    </row>
    <row r="8877" spans="1:19" x14ac:dyDescent="0.3">
      <c r="A8877">
        <v>8876</v>
      </c>
      <c r="B8877" t="s">
        <v>8892</v>
      </c>
      <c r="C8877" t="s">
        <v>27</v>
      </c>
      <c r="D8877" s="1">
        <v>298.10000000000002</v>
      </c>
      <c r="E8877" s="1">
        <v>309.3</v>
      </c>
      <c r="F8877" s="2">
        <v>1332</v>
      </c>
      <c r="G8877" s="1">
        <f>2*PI()*Predictive_Maintenance_Data[[#This Row],[Rotational speed '[rpm']]]/60</f>
        <v>139.48671381938681</v>
      </c>
      <c r="H8877" s="1">
        <v>51</v>
      </c>
      <c r="I8877" s="1">
        <f t="shared" si="138"/>
        <v>11.199999999999989</v>
      </c>
      <c r="J8877" s="1">
        <f>Predictive_Maintenance_Data[[#This Row],[Torque '[Nm']]]*Predictive_Maintenance_Data[[#This Row],[Angular velocity '[rad/s']]]/1000</f>
        <v>7.1138224047887268</v>
      </c>
      <c r="K8877" s="2">
        <v>72</v>
      </c>
      <c r="L8877" s="2">
        <v>0</v>
      </c>
      <c r="M8877" s="2">
        <v>0</v>
      </c>
      <c r="N8877" s="2">
        <v>0</v>
      </c>
      <c r="O8877" s="2">
        <v>0</v>
      </c>
      <c r="P8877" s="2">
        <v>0</v>
      </c>
      <c r="Q8877" s="2">
        <v>0</v>
      </c>
      <c r="R8877"/>
      <c r="S8877"/>
    </row>
    <row r="8878" spans="1:19" x14ac:dyDescent="0.3">
      <c r="A8878">
        <v>8877</v>
      </c>
      <c r="B8878" t="s">
        <v>8893</v>
      </c>
      <c r="C8878" t="s">
        <v>15</v>
      </c>
      <c r="D8878" s="1">
        <v>298.10000000000002</v>
      </c>
      <c r="E8878" s="1">
        <v>309.3</v>
      </c>
      <c r="F8878" s="2">
        <v>1752</v>
      </c>
      <c r="G8878" s="1">
        <f>2*PI()*Predictive_Maintenance_Data[[#This Row],[Rotational speed '[rpm']]]/60</f>
        <v>183.46901096964393</v>
      </c>
      <c r="H8878" s="1">
        <v>25.2</v>
      </c>
      <c r="I8878" s="1">
        <f t="shared" si="138"/>
        <v>11.199999999999989</v>
      </c>
      <c r="J8878" s="1">
        <f>Predictive_Maintenance_Data[[#This Row],[Torque '[Nm']]]*Predictive_Maintenance_Data[[#This Row],[Angular velocity '[rad/s']]]/1000</f>
        <v>4.6234190764350265</v>
      </c>
      <c r="K8878" s="2">
        <v>77</v>
      </c>
      <c r="L8878" s="2">
        <v>0</v>
      </c>
      <c r="M8878" s="2">
        <v>0</v>
      </c>
      <c r="N8878" s="2">
        <v>0</v>
      </c>
      <c r="O8878" s="2">
        <v>0</v>
      </c>
      <c r="P8878" s="2">
        <v>0</v>
      </c>
      <c r="Q8878" s="2">
        <v>0</v>
      </c>
      <c r="R8878"/>
      <c r="S8878"/>
    </row>
    <row r="8879" spans="1:19" x14ac:dyDescent="0.3">
      <c r="A8879">
        <v>8878</v>
      </c>
      <c r="B8879" t="s">
        <v>8894</v>
      </c>
      <c r="C8879" t="s">
        <v>15</v>
      </c>
      <c r="D8879" s="1">
        <v>298.10000000000002</v>
      </c>
      <c r="E8879" s="1">
        <v>309.2</v>
      </c>
      <c r="F8879" s="2">
        <v>1460</v>
      </c>
      <c r="G8879" s="1">
        <f>2*PI()*Predictive_Maintenance_Data[[#This Row],[Rotational speed '[rpm']]]/60</f>
        <v>152.89084247470328</v>
      </c>
      <c r="H8879" s="1">
        <v>45.8</v>
      </c>
      <c r="I8879" s="1">
        <f t="shared" si="138"/>
        <v>11.099999999999966</v>
      </c>
      <c r="J8879" s="1">
        <f>Predictive_Maintenance_Data[[#This Row],[Torque '[Nm']]]*Predictive_Maintenance_Data[[#This Row],[Angular velocity '[rad/s']]]/1000</f>
        <v>7.0024005853414097</v>
      </c>
      <c r="K8879" s="2">
        <v>80</v>
      </c>
      <c r="L8879" s="2">
        <v>0</v>
      </c>
      <c r="M8879" s="2">
        <v>0</v>
      </c>
      <c r="N8879" s="2">
        <v>0</v>
      </c>
      <c r="O8879" s="2">
        <v>0</v>
      </c>
      <c r="P8879" s="2">
        <v>0</v>
      </c>
      <c r="Q8879" s="2">
        <v>0</v>
      </c>
      <c r="R8879"/>
      <c r="S8879"/>
    </row>
    <row r="8880" spans="1:19" x14ac:dyDescent="0.3">
      <c r="A8880">
        <v>8879</v>
      </c>
      <c r="B8880" t="s">
        <v>8895</v>
      </c>
      <c r="C8880" t="s">
        <v>17</v>
      </c>
      <c r="D8880" s="1">
        <v>298.10000000000002</v>
      </c>
      <c r="E8880" s="1">
        <v>309.2</v>
      </c>
      <c r="F8880" s="2">
        <v>1802</v>
      </c>
      <c r="G8880" s="1">
        <f>2*PI()*Predictive_Maintenance_Data[[#This Row],[Rotational speed '[rpm']]]/60</f>
        <v>188.70499872562689</v>
      </c>
      <c r="H8880" s="1">
        <v>26.9</v>
      </c>
      <c r="I8880" s="1">
        <f t="shared" si="138"/>
        <v>11.099999999999966</v>
      </c>
      <c r="J8880" s="1">
        <f>Predictive_Maintenance_Data[[#This Row],[Torque '[Nm']]]*Predictive_Maintenance_Data[[#This Row],[Angular velocity '[rad/s']]]/1000</f>
        <v>5.076164465719363</v>
      </c>
      <c r="K8880" s="2">
        <v>83</v>
      </c>
      <c r="L8880" s="2">
        <v>0</v>
      </c>
      <c r="M8880" s="2">
        <v>0</v>
      </c>
      <c r="N8880" s="2">
        <v>0</v>
      </c>
      <c r="O8880" s="2">
        <v>0</v>
      </c>
      <c r="P8880" s="2">
        <v>0</v>
      </c>
      <c r="Q8880" s="2">
        <v>0</v>
      </c>
      <c r="R8880"/>
      <c r="S8880"/>
    </row>
    <row r="8881" spans="1:19" x14ac:dyDescent="0.3">
      <c r="A8881">
        <v>8880</v>
      </c>
      <c r="B8881" t="s">
        <v>8896</v>
      </c>
      <c r="C8881" t="s">
        <v>17</v>
      </c>
      <c r="D8881" s="1">
        <v>298</v>
      </c>
      <c r="E8881" s="1">
        <v>309.2</v>
      </c>
      <c r="F8881" s="2">
        <v>1527</v>
      </c>
      <c r="G8881" s="1">
        <f>2*PI()*Predictive_Maintenance_Data[[#This Row],[Rotational speed '[rpm']]]/60</f>
        <v>159.90706606772045</v>
      </c>
      <c r="H8881" s="1">
        <v>39.5</v>
      </c>
      <c r="I8881" s="1">
        <f t="shared" si="138"/>
        <v>11.199999999999989</v>
      </c>
      <c r="J8881" s="1">
        <f>Predictive_Maintenance_Data[[#This Row],[Torque '[Nm']]]*Predictive_Maintenance_Data[[#This Row],[Angular velocity '[rad/s']]]/1000</f>
        <v>6.3163291096749585</v>
      </c>
      <c r="K8881" s="2">
        <v>85</v>
      </c>
      <c r="L8881" s="2">
        <v>0</v>
      </c>
      <c r="M8881" s="2">
        <v>0</v>
      </c>
      <c r="N8881" s="2">
        <v>0</v>
      </c>
      <c r="O8881" s="2">
        <v>0</v>
      </c>
      <c r="P8881" s="2">
        <v>0</v>
      </c>
      <c r="Q8881" s="2">
        <v>0</v>
      </c>
      <c r="R8881"/>
      <c r="S8881"/>
    </row>
    <row r="8882" spans="1:19" x14ac:dyDescent="0.3">
      <c r="A8882">
        <v>8881</v>
      </c>
      <c r="B8882" t="s">
        <v>8897</v>
      </c>
      <c r="C8882" t="s">
        <v>17</v>
      </c>
      <c r="D8882" s="1">
        <v>298</v>
      </c>
      <c r="E8882" s="1">
        <v>309.2</v>
      </c>
      <c r="F8882" s="2">
        <v>1458</v>
      </c>
      <c r="G8882" s="1">
        <f>2*PI()*Predictive_Maintenance_Data[[#This Row],[Rotational speed '[rpm']]]/60</f>
        <v>152.68140296446393</v>
      </c>
      <c r="H8882" s="1">
        <v>39.799999999999997</v>
      </c>
      <c r="I8882" s="1">
        <f t="shared" si="138"/>
        <v>11.199999999999989</v>
      </c>
      <c r="J8882" s="1">
        <f>Predictive_Maintenance_Data[[#This Row],[Torque '[Nm']]]*Predictive_Maintenance_Data[[#This Row],[Angular velocity '[rad/s']]]/1000</f>
        <v>6.0767198379856637</v>
      </c>
      <c r="K8882" s="2">
        <v>87</v>
      </c>
      <c r="L8882" s="2">
        <v>0</v>
      </c>
      <c r="M8882" s="2">
        <v>0</v>
      </c>
      <c r="N8882" s="2">
        <v>0</v>
      </c>
      <c r="O8882" s="2">
        <v>0</v>
      </c>
      <c r="P8882" s="2">
        <v>0</v>
      </c>
      <c r="Q8882" s="2">
        <v>0</v>
      </c>
      <c r="R8882"/>
      <c r="S8882"/>
    </row>
    <row r="8883" spans="1:19" x14ac:dyDescent="0.3">
      <c r="A8883">
        <v>8882</v>
      </c>
      <c r="B8883" t="s">
        <v>8898</v>
      </c>
      <c r="C8883" t="s">
        <v>27</v>
      </c>
      <c r="D8883" s="1">
        <v>298</v>
      </c>
      <c r="E8883" s="1">
        <v>309.2</v>
      </c>
      <c r="F8883" s="2">
        <v>1520</v>
      </c>
      <c r="G8883" s="1">
        <f>2*PI()*Predictive_Maintenance_Data[[#This Row],[Rotational speed '[rpm']]]/60</f>
        <v>159.17402778188287</v>
      </c>
      <c r="H8883" s="1">
        <v>37.9</v>
      </c>
      <c r="I8883" s="1">
        <f t="shared" si="138"/>
        <v>11.199999999999989</v>
      </c>
      <c r="J8883" s="1">
        <f>Predictive_Maintenance_Data[[#This Row],[Torque '[Nm']]]*Predictive_Maintenance_Data[[#This Row],[Angular velocity '[rad/s']]]/1000</f>
        <v>6.0326956529333602</v>
      </c>
      <c r="K8883" s="2">
        <v>89</v>
      </c>
      <c r="L8883" s="2">
        <v>0</v>
      </c>
      <c r="M8883" s="2">
        <v>0</v>
      </c>
      <c r="N8883" s="2">
        <v>0</v>
      </c>
      <c r="O8883" s="2">
        <v>0</v>
      </c>
      <c r="P8883" s="2">
        <v>0</v>
      </c>
      <c r="Q8883" s="2">
        <v>0</v>
      </c>
      <c r="R8883"/>
      <c r="S8883"/>
    </row>
    <row r="8884" spans="1:19" x14ac:dyDescent="0.3">
      <c r="A8884">
        <v>8883</v>
      </c>
      <c r="B8884" t="s">
        <v>8899</v>
      </c>
      <c r="C8884" t="s">
        <v>17</v>
      </c>
      <c r="D8884" s="1">
        <v>298</v>
      </c>
      <c r="E8884" s="1">
        <v>309.2</v>
      </c>
      <c r="F8884" s="2">
        <v>1378</v>
      </c>
      <c r="G8884" s="1">
        <f>2*PI()*Predictive_Maintenance_Data[[#This Row],[Rotational speed '[rpm']]]/60</f>
        <v>144.30382255489116</v>
      </c>
      <c r="H8884" s="1">
        <v>49.7</v>
      </c>
      <c r="I8884" s="1">
        <f t="shared" si="138"/>
        <v>11.199999999999989</v>
      </c>
      <c r="J8884" s="1">
        <f>Predictive_Maintenance_Data[[#This Row],[Torque '[Nm']]]*Predictive_Maintenance_Data[[#This Row],[Angular velocity '[rad/s']]]/1000</f>
        <v>7.1718999809780906</v>
      </c>
      <c r="K8884" s="2">
        <v>94</v>
      </c>
      <c r="L8884" s="2">
        <v>0</v>
      </c>
      <c r="M8884" s="2">
        <v>0</v>
      </c>
      <c r="N8884" s="2">
        <v>0</v>
      </c>
      <c r="O8884" s="2">
        <v>0</v>
      </c>
      <c r="P8884" s="2">
        <v>0</v>
      </c>
      <c r="Q8884" s="2">
        <v>0</v>
      </c>
      <c r="R8884"/>
      <c r="S8884"/>
    </row>
    <row r="8885" spans="1:19" x14ac:dyDescent="0.3">
      <c r="A8885">
        <v>8884</v>
      </c>
      <c r="B8885" t="s">
        <v>8900</v>
      </c>
      <c r="C8885" t="s">
        <v>15</v>
      </c>
      <c r="D8885" s="1">
        <v>297.89999999999998</v>
      </c>
      <c r="E8885" s="1">
        <v>309.2</v>
      </c>
      <c r="F8885" s="2">
        <v>1529</v>
      </c>
      <c r="G8885" s="1">
        <f>2*PI()*Predictive_Maintenance_Data[[#This Row],[Rotational speed '[rpm']]]/60</f>
        <v>160.1165055779598</v>
      </c>
      <c r="H8885" s="1">
        <v>38.1</v>
      </c>
      <c r="I8885" s="1">
        <f t="shared" si="138"/>
        <v>11.300000000000011</v>
      </c>
      <c r="J8885" s="1">
        <f>Predictive_Maintenance_Data[[#This Row],[Torque '[Nm']]]*Predictive_Maintenance_Data[[#This Row],[Angular velocity '[rad/s']]]/1000</f>
        <v>6.1004388625202681</v>
      </c>
      <c r="K8885" s="2">
        <v>96</v>
      </c>
      <c r="L8885" s="2">
        <v>0</v>
      </c>
      <c r="M8885" s="2">
        <v>0</v>
      </c>
      <c r="N8885" s="2">
        <v>0</v>
      </c>
      <c r="O8885" s="2">
        <v>0</v>
      </c>
      <c r="P8885" s="2">
        <v>0</v>
      </c>
      <c r="Q8885" s="2">
        <v>0</v>
      </c>
      <c r="R8885"/>
      <c r="S8885"/>
    </row>
    <row r="8886" spans="1:19" x14ac:dyDescent="0.3">
      <c r="A8886">
        <v>8885</v>
      </c>
      <c r="B8886" t="s">
        <v>8901</v>
      </c>
      <c r="C8886" t="s">
        <v>17</v>
      </c>
      <c r="D8886" s="1">
        <v>298</v>
      </c>
      <c r="E8886" s="1">
        <v>309.2</v>
      </c>
      <c r="F8886" s="2">
        <v>1527</v>
      </c>
      <c r="G8886" s="1">
        <f>2*PI()*Predictive_Maintenance_Data[[#This Row],[Rotational speed '[rpm']]]/60</f>
        <v>159.90706606772045</v>
      </c>
      <c r="H8886" s="1">
        <v>32.4</v>
      </c>
      <c r="I8886" s="1">
        <f t="shared" si="138"/>
        <v>11.199999999999989</v>
      </c>
      <c r="J8886" s="1">
        <f>Predictive_Maintenance_Data[[#This Row],[Torque '[Nm']]]*Predictive_Maintenance_Data[[#This Row],[Angular velocity '[rad/s']]]/1000</f>
        <v>5.1809889405941423</v>
      </c>
      <c r="K8886" s="2">
        <v>99</v>
      </c>
      <c r="L8886" s="2">
        <v>0</v>
      </c>
      <c r="M8886" s="2">
        <v>0</v>
      </c>
      <c r="N8886" s="2">
        <v>0</v>
      </c>
      <c r="O8886" s="2">
        <v>0</v>
      </c>
      <c r="P8886" s="2">
        <v>0</v>
      </c>
      <c r="Q8886" s="2">
        <v>0</v>
      </c>
      <c r="R8886"/>
      <c r="S8886"/>
    </row>
    <row r="8887" spans="1:19" x14ac:dyDescent="0.3">
      <c r="A8887">
        <v>8886</v>
      </c>
      <c r="B8887" t="s">
        <v>8902</v>
      </c>
      <c r="C8887" t="s">
        <v>15</v>
      </c>
      <c r="D8887" s="1">
        <v>298</v>
      </c>
      <c r="E8887" s="1">
        <v>309.2</v>
      </c>
      <c r="F8887" s="2">
        <v>1438</v>
      </c>
      <c r="G8887" s="1">
        <f>2*PI()*Predictive_Maintenance_Data[[#This Row],[Rotational speed '[rpm']]]/60</f>
        <v>150.58700786207075</v>
      </c>
      <c r="H8887" s="1">
        <v>42.9</v>
      </c>
      <c r="I8887" s="1">
        <f t="shared" si="138"/>
        <v>11.199999999999989</v>
      </c>
      <c r="J8887" s="1">
        <f>Predictive_Maintenance_Data[[#This Row],[Torque '[Nm']]]*Predictive_Maintenance_Data[[#This Row],[Angular velocity '[rad/s']]]/1000</f>
        <v>6.4601826372828342</v>
      </c>
      <c r="K8887" s="2">
        <v>101</v>
      </c>
      <c r="L8887" s="2">
        <v>0</v>
      </c>
      <c r="M8887" s="2">
        <v>0</v>
      </c>
      <c r="N8887" s="2">
        <v>0</v>
      </c>
      <c r="O8887" s="2">
        <v>0</v>
      </c>
      <c r="P8887" s="2">
        <v>0</v>
      </c>
      <c r="Q8887" s="2">
        <v>0</v>
      </c>
      <c r="R8887"/>
      <c r="S8887"/>
    </row>
    <row r="8888" spans="1:19" x14ac:dyDescent="0.3">
      <c r="A8888">
        <v>8887</v>
      </c>
      <c r="B8888" t="s">
        <v>8903</v>
      </c>
      <c r="C8888" t="s">
        <v>17</v>
      </c>
      <c r="D8888" s="1">
        <v>297.89999999999998</v>
      </c>
      <c r="E8888" s="1">
        <v>309</v>
      </c>
      <c r="F8888" s="2">
        <v>1583</v>
      </c>
      <c r="G8888" s="1">
        <f>2*PI()*Predictive_Maintenance_Data[[#This Row],[Rotational speed '[rpm']]]/60</f>
        <v>165.77137235442143</v>
      </c>
      <c r="H8888" s="1">
        <v>36.700000000000003</v>
      </c>
      <c r="I8888" s="1">
        <f t="shared" si="138"/>
        <v>11.100000000000023</v>
      </c>
      <c r="J8888" s="1">
        <f>Predictive_Maintenance_Data[[#This Row],[Torque '[Nm']]]*Predictive_Maintenance_Data[[#This Row],[Angular velocity '[rad/s']]]/1000</f>
        <v>6.0838093654072676</v>
      </c>
      <c r="K8888" s="2">
        <v>104</v>
      </c>
      <c r="L8888" s="2">
        <v>0</v>
      </c>
      <c r="M8888" s="2">
        <v>0</v>
      </c>
      <c r="N8888" s="2">
        <v>0</v>
      </c>
      <c r="O8888" s="2">
        <v>0</v>
      </c>
      <c r="P8888" s="2">
        <v>0</v>
      </c>
      <c r="Q8888" s="2">
        <v>0</v>
      </c>
      <c r="R8888"/>
      <c r="S8888"/>
    </row>
    <row r="8889" spans="1:19" x14ac:dyDescent="0.3">
      <c r="A8889">
        <v>8888</v>
      </c>
      <c r="B8889" t="s">
        <v>8904</v>
      </c>
      <c r="C8889" t="s">
        <v>17</v>
      </c>
      <c r="D8889" s="1">
        <v>297.8</v>
      </c>
      <c r="E8889" s="1">
        <v>308.89999999999998</v>
      </c>
      <c r="F8889" s="2">
        <v>1530</v>
      </c>
      <c r="G8889" s="1">
        <f>2*PI()*Predictive_Maintenance_Data[[#This Row],[Rotational speed '[rpm']]]/60</f>
        <v>160.22122533307945</v>
      </c>
      <c r="H8889" s="1">
        <v>37.6</v>
      </c>
      <c r="I8889" s="1">
        <f t="shared" si="138"/>
        <v>11.099999999999966</v>
      </c>
      <c r="J8889" s="1">
        <f>Predictive_Maintenance_Data[[#This Row],[Torque '[Nm']]]*Predictive_Maintenance_Data[[#This Row],[Angular velocity '[rad/s']]]/1000</f>
        <v>6.024318072523787</v>
      </c>
      <c r="K8889" s="2">
        <v>106</v>
      </c>
      <c r="L8889" s="2">
        <v>0</v>
      </c>
      <c r="M8889" s="2">
        <v>0</v>
      </c>
      <c r="N8889" s="2">
        <v>0</v>
      </c>
      <c r="O8889" s="2">
        <v>0</v>
      </c>
      <c r="P8889" s="2">
        <v>0</v>
      </c>
      <c r="Q8889" s="2">
        <v>0</v>
      </c>
      <c r="R8889"/>
      <c r="S8889"/>
    </row>
    <row r="8890" spans="1:19" x14ac:dyDescent="0.3">
      <c r="A8890">
        <v>8889</v>
      </c>
      <c r="B8890" t="s">
        <v>8905</v>
      </c>
      <c r="C8890" t="s">
        <v>15</v>
      </c>
      <c r="D8890" s="1">
        <v>297.7</v>
      </c>
      <c r="E8890" s="1">
        <v>308.89999999999998</v>
      </c>
      <c r="F8890" s="2">
        <v>1530</v>
      </c>
      <c r="G8890" s="1">
        <f>2*PI()*Predictive_Maintenance_Data[[#This Row],[Rotational speed '[rpm']]]/60</f>
        <v>160.22122533307945</v>
      </c>
      <c r="H8890" s="1">
        <v>39.1</v>
      </c>
      <c r="I8890" s="1">
        <f t="shared" si="138"/>
        <v>11.199999999999989</v>
      </c>
      <c r="J8890" s="1">
        <f>Predictive_Maintenance_Data[[#This Row],[Torque '[Nm']]]*Predictive_Maintenance_Data[[#This Row],[Angular velocity '[rad/s']]]/1000</f>
        <v>6.2646499105234064</v>
      </c>
      <c r="K8890" s="2">
        <v>108</v>
      </c>
      <c r="L8890" s="2">
        <v>0</v>
      </c>
      <c r="M8890" s="2">
        <v>0</v>
      </c>
      <c r="N8890" s="2">
        <v>0</v>
      </c>
      <c r="O8890" s="2">
        <v>0</v>
      </c>
      <c r="P8890" s="2">
        <v>0</v>
      </c>
      <c r="Q8890" s="2">
        <v>0</v>
      </c>
      <c r="R8890"/>
      <c r="S8890"/>
    </row>
    <row r="8891" spans="1:19" x14ac:dyDescent="0.3">
      <c r="A8891">
        <v>8890</v>
      </c>
      <c r="B8891" t="s">
        <v>8906</v>
      </c>
      <c r="C8891" t="s">
        <v>15</v>
      </c>
      <c r="D8891" s="1">
        <v>297.7</v>
      </c>
      <c r="E8891" s="1">
        <v>308.8</v>
      </c>
      <c r="F8891" s="2">
        <v>2089</v>
      </c>
      <c r="G8891" s="1">
        <f>2*PI()*Predictive_Maintenance_Data[[#This Row],[Rotational speed '[rpm']]]/60</f>
        <v>218.75956844496926</v>
      </c>
      <c r="H8891" s="1">
        <v>19.100000000000001</v>
      </c>
      <c r="I8891" s="1">
        <f t="shared" si="138"/>
        <v>11.100000000000023</v>
      </c>
      <c r="J8891" s="1">
        <f>Predictive_Maintenance_Data[[#This Row],[Torque '[Nm']]]*Predictive_Maintenance_Data[[#This Row],[Angular velocity '[rad/s']]]/1000</f>
        <v>4.1783077572989136</v>
      </c>
      <c r="K8891" s="2">
        <v>111</v>
      </c>
      <c r="L8891" s="2">
        <v>0</v>
      </c>
      <c r="M8891" s="2">
        <v>0</v>
      </c>
      <c r="N8891" s="2">
        <v>0</v>
      </c>
      <c r="O8891" s="2">
        <v>0</v>
      </c>
      <c r="P8891" s="2">
        <v>0</v>
      </c>
      <c r="Q8891" s="2">
        <v>0</v>
      </c>
      <c r="R8891"/>
      <c r="S8891"/>
    </row>
    <row r="8892" spans="1:19" x14ac:dyDescent="0.3">
      <c r="A8892">
        <v>8891</v>
      </c>
      <c r="B8892" t="s">
        <v>8907</v>
      </c>
      <c r="C8892" t="s">
        <v>17</v>
      </c>
      <c r="D8892" s="1">
        <v>297.7</v>
      </c>
      <c r="E8892" s="1">
        <v>308.8</v>
      </c>
      <c r="F8892" s="2">
        <v>1616</v>
      </c>
      <c r="G8892" s="1">
        <f>2*PI()*Predictive_Maintenance_Data[[#This Row],[Rotational speed '[rpm']]]/60</f>
        <v>169.22712427337018</v>
      </c>
      <c r="H8892" s="1">
        <v>34.200000000000003</v>
      </c>
      <c r="I8892" s="1">
        <f t="shared" si="138"/>
        <v>11.100000000000023</v>
      </c>
      <c r="J8892" s="1">
        <f>Predictive_Maintenance_Data[[#This Row],[Torque '[Nm']]]*Predictive_Maintenance_Data[[#This Row],[Angular velocity '[rad/s']]]/1000</f>
        <v>5.7875676501492608</v>
      </c>
      <c r="K8892" s="2">
        <v>114</v>
      </c>
      <c r="L8892" s="2">
        <v>0</v>
      </c>
      <c r="M8892" s="2">
        <v>0</v>
      </c>
      <c r="N8892" s="2">
        <v>0</v>
      </c>
      <c r="O8892" s="2">
        <v>0</v>
      </c>
      <c r="P8892" s="2">
        <v>0</v>
      </c>
      <c r="Q8892" s="2">
        <v>0</v>
      </c>
      <c r="R8892"/>
      <c r="S8892"/>
    </row>
    <row r="8893" spans="1:19" x14ac:dyDescent="0.3">
      <c r="A8893">
        <v>8892</v>
      </c>
      <c r="B8893" t="s">
        <v>8908</v>
      </c>
      <c r="C8893" t="s">
        <v>15</v>
      </c>
      <c r="D8893" s="1">
        <v>297.7</v>
      </c>
      <c r="E8893" s="1">
        <v>308.89999999999998</v>
      </c>
      <c r="F8893" s="2">
        <v>1681</v>
      </c>
      <c r="G8893" s="1">
        <f>2*PI()*Predictive_Maintenance_Data[[#This Row],[Rotational speed '[rpm']]]/60</f>
        <v>176.03390835614806</v>
      </c>
      <c r="H8893" s="1">
        <v>28.3</v>
      </c>
      <c r="I8893" s="1">
        <f t="shared" si="138"/>
        <v>11.199999999999989</v>
      </c>
      <c r="J8893" s="1">
        <f>Predictive_Maintenance_Data[[#This Row],[Torque '[Nm']]]*Predictive_Maintenance_Data[[#This Row],[Angular velocity '[rad/s']]]/1000</f>
        <v>4.9817596064789909</v>
      </c>
      <c r="K8893" s="2">
        <v>116</v>
      </c>
      <c r="L8893" s="2">
        <v>0</v>
      </c>
      <c r="M8893" s="2">
        <v>0</v>
      </c>
      <c r="N8893" s="2">
        <v>0</v>
      </c>
      <c r="O8893" s="2">
        <v>0</v>
      </c>
      <c r="P8893" s="2">
        <v>0</v>
      </c>
      <c r="Q8893" s="2">
        <v>0</v>
      </c>
      <c r="R8893"/>
      <c r="S8893"/>
    </row>
    <row r="8894" spans="1:19" x14ac:dyDescent="0.3">
      <c r="A8894">
        <v>8893</v>
      </c>
      <c r="B8894" t="s">
        <v>8909</v>
      </c>
      <c r="C8894" t="s">
        <v>17</v>
      </c>
      <c r="D8894" s="1">
        <v>297.60000000000002</v>
      </c>
      <c r="E8894" s="1">
        <v>308.8</v>
      </c>
      <c r="F8894" s="2">
        <v>1475</v>
      </c>
      <c r="G8894" s="1">
        <f>2*PI()*Predictive_Maintenance_Data[[#This Row],[Rotational speed '[rpm']]]/60</f>
        <v>154.46163880149817</v>
      </c>
      <c r="H8894" s="1">
        <v>43</v>
      </c>
      <c r="I8894" s="1">
        <f t="shared" si="138"/>
        <v>11.199999999999989</v>
      </c>
      <c r="J8894" s="1">
        <f>Predictive_Maintenance_Data[[#This Row],[Torque '[Nm']]]*Predictive_Maintenance_Data[[#This Row],[Angular velocity '[rad/s']]]/1000</f>
        <v>6.6418504684644208</v>
      </c>
      <c r="K8894" s="2">
        <v>119</v>
      </c>
      <c r="L8894" s="2">
        <v>0</v>
      </c>
      <c r="M8894" s="2">
        <v>0</v>
      </c>
      <c r="N8894" s="2">
        <v>0</v>
      </c>
      <c r="O8894" s="2">
        <v>0</v>
      </c>
      <c r="P8894" s="2">
        <v>0</v>
      </c>
      <c r="Q8894" s="2">
        <v>0</v>
      </c>
      <c r="R8894"/>
      <c r="S8894"/>
    </row>
    <row r="8895" spans="1:19" x14ac:dyDescent="0.3">
      <c r="A8895">
        <v>8894</v>
      </c>
      <c r="B8895" t="s">
        <v>8910</v>
      </c>
      <c r="C8895" t="s">
        <v>17</v>
      </c>
      <c r="D8895" s="1">
        <v>297.5</v>
      </c>
      <c r="E8895" s="1">
        <v>308.7</v>
      </c>
      <c r="F8895" s="2">
        <v>1371</v>
      </c>
      <c r="G8895" s="1">
        <f>2*PI()*Predictive_Maintenance_Data[[#This Row],[Rotational speed '[rpm']]]/60</f>
        <v>143.57078426905355</v>
      </c>
      <c r="H8895" s="1">
        <v>46.5</v>
      </c>
      <c r="I8895" s="1">
        <f t="shared" si="138"/>
        <v>11.199999999999989</v>
      </c>
      <c r="J8895" s="1">
        <f>Predictive_Maintenance_Data[[#This Row],[Torque '[Nm']]]*Predictive_Maintenance_Data[[#This Row],[Angular velocity '[rad/s']]]/1000</f>
        <v>6.6760414685109897</v>
      </c>
      <c r="K8895" s="2">
        <v>121</v>
      </c>
      <c r="L8895" s="2">
        <v>0</v>
      </c>
      <c r="M8895" s="2">
        <v>0</v>
      </c>
      <c r="N8895" s="2">
        <v>0</v>
      </c>
      <c r="O8895" s="2">
        <v>0</v>
      </c>
      <c r="P8895" s="2">
        <v>0</v>
      </c>
      <c r="Q8895" s="2">
        <v>0</v>
      </c>
      <c r="R8895"/>
      <c r="S8895"/>
    </row>
    <row r="8896" spans="1:19" x14ac:dyDescent="0.3">
      <c r="A8896">
        <v>8895</v>
      </c>
      <c r="B8896" t="s">
        <v>8911</v>
      </c>
      <c r="C8896" t="s">
        <v>15</v>
      </c>
      <c r="D8896" s="1">
        <v>297.5</v>
      </c>
      <c r="E8896" s="1">
        <v>308.7</v>
      </c>
      <c r="F8896" s="2">
        <v>1546</v>
      </c>
      <c r="G8896" s="1">
        <f>2*PI()*Predictive_Maintenance_Data[[#This Row],[Rotational speed '[rpm']]]/60</f>
        <v>161.89674141499398</v>
      </c>
      <c r="H8896" s="1">
        <v>38</v>
      </c>
      <c r="I8896" s="1">
        <f t="shared" si="138"/>
        <v>11.199999999999989</v>
      </c>
      <c r="J8896" s="1">
        <f>Predictive_Maintenance_Data[[#This Row],[Torque '[Nm']]]*Predictive_Maintenance_Data[[#This Row],[Angular velocity '[rad/s']]]/1000</f>
        <v>6.1520761737697711</v>
      </c>
      <c r="K8896" s="2">
        <v>123</v>
      </c>
      <c r="L8896" s="2">
        <v>0</v>
      </c>
      <c r="M8896" s="2">
        <v>0</v>
      </c>
      <c r="N8896" s="2">
        <v>0</v>
      </c>
      <c r="O8896" s="2">
        <v>0</v>
      </c>
      <c r="P8896" s="2">
        <v>0</v>
      </c>
      <c r="Q8896" s="2">
        <v>0</v>
      </c>
      <c r="R8896"/>
      <c r="S8896"/>
    </row>
    <row r="8897" spans="1:19" x14ac:dyDescent="0.3">
      <c r="A8897">
        <v>8896</v>
      </c>
      <c r="B8897" t="s">
        <v>8912</v>
      </c>
      <c r="C8897" t="s">
        <v>27</v>
      </c>
      <c r="D8897" s="1">
        <v>297.39999999999998</v>
      </c>
      <c r="E8897" s="1">
        <v>308.60000000000002</v>
      </c>
      <c r="F8897" s="2">
        <v>1461</v>
      </c>
      <c r="G8897" s="1">
        <f>2*PI()*Predictive_Maintenance_Data[[#This Row],[Rotational speed '[rpm']]]/60</f>
        <v>152.99556222982292</v>
      </c>
      <c r="H8897" s="1">
        <v>40.1</v>
      </c>
      <c r="I8897" s="1">
        <f t="shared" si="138"/>
        <v>11.200000000000045</v>
      </c>
      <c r="J8897" s="1">
        <f>Predictive_Maintenance_Data[[#This Row],[Torque '[Nm']]]*Predictive_Maintenance_Data[[#This Row],[Angular velocity '[rad/s']]]/1000</f>
        <v>6.1351220454158994</v>
      </c>
      <c r="K8897" s="2">
        <v>126</v>
      </c>
      <c r="L8897" s="2">
        <v>0</v>
      </c>
      <c r="M8897" s="2">
        <v>0</v>
      </c>
      <c r="N8897" s="2">
        <v>0</v>
      </c>
      <c r="O8897" s="2">
        <v>0</v>
      </c>
      <c r="P8897" s="2">
        <v>0</v>
      </c>
      <c r="Q8897" s="2">
        <v>0</v>
      </c>
      <c r="R8897"/>
      <c r="S8897"/>
    </row>
    <row r="8898" spans="1:19" x14ac:dyDescent="0.3">
      <c r="A8898">
        <v>8897</v>
      </c>
      <c r="B8898" t="s">
        <v>8913</v>
      </c>
      <c r="C8898" t="s">
        <v>17</v>
      </c>
      <c r="D8898" s="1">
        <v>297.39999999999998</v>
      </c>
      <c r="E8898" s="1">
        <v>308.7</v>
      </c>
      <c r="F8898" s="2">
        <v>1638</v>
      </c>
      <c r="G8898" s="1">
        <f>2*PI()*Predictive_Maintenance_Data[[#This Row],[Rotational speed '[rpm']]]/60</f>
        <v>171.53095888600271</v>
      </c>
      <c r="H8898" s="1">
        <v>31.9</v>
      </c>
      <c r="I8898" s="1">
        <f t="shared" ref="I8898:I8961" si="139">E8898-D8898</f>
        <v>11.300000000000011</v>
      </c>
      <c r="J8898" s="1">
        <f>Predictive_Maintenance_Data[[#This Row],[Torque '[Nm']]]*Predictive_Maintenance_Data[[#This Row],[Angular velocity '[rad/s']]]/1000</f>
        <v>5.4718375884634858</v>
      </c>
      <c r="K8898" s="2">
        <v>131</v>
      </c>
      <c r="L8898" s="2">
        <v>0</v>
      </c>
      <c r="M8898" s="2">
        <v>0</v>
      </c>
      <c r="N8898" s="2">
        <v>0</v>
      </c>
      <c r="O8898" s="2">
        <v>0</v>
      </c>
      <c r="P8898" s="2">
        <v>0</v>
      </c>
      <c r="Q8898" s="2">
        <v>0</v>
      </c>
      <c r="R8898"/>
      <c r="S8898"/>
    </row>
    <row r="8899" spans="1:19" x14ac:dyDescent="0.3">
      <c r="A8899">
        <v>8898</v>
      </c>
      <c r="B8899" t="s">
        <v>8914</v>
      </c>
      <c r="C8899" t="s">
        <v>15</v>
      </c>
      <c r="D8899" s="1">
        <v>297.3</v>
      </c>
      <c r="E8899" s="1">
        <v>308.7</v>
      </c>
      <c r="F8899" s="2">
        <v>1577</v>
      </c>
      <c r="G8899" s="1">
        <f>2*PI()*Predictive_Maintenance_Data[[#This Row],[Rotational speed '[rpm']]]/60</f>
        <v>165.14305382370347</v>
      </c>
      <c r="H8899" s="1">
        <v>35.6</v>
      </c>
      <c r="I8899" s="1">
        <f t="shared" si="139"/>
        <v>11.399999999999977</v>
      </c>
      <c r="J8899" s="1">
        <f>Predictive_Maintenance_Data[[#This Row],[Torque '[Nm']]]*Predictive_Maintenance_Data[[#This Row],[Angular velocity '[rad/s']]]/1000</f>
        <v>5.8790927161238429</v>
      </c>
      <c r="K8899" s="2">
        <v>133</v>
      </c>
      <c r="L8899" s="2">
        <v>0</v>
      </c>
      <c r="M8899" s="2">
        <v>0</v>
      </c>
      <c r="N8899" s="2">
        <v>0</v>
      </c>
      <c r="O8899" s="2">
        <v>0</v>
      </c>
      <c r="P8899" s="2">
        <v>0</v>
      </c>
      <c r="Q8899" s="2">
        <v>0</v>
      </c>
      <c r="R8899"/>
      <c r="S8899"/>
    </row>
    <row r="8900" spans="1:19" x14ac:dyDescent="0.3">
      <c r="A8900">
        <v>8899</v>
      </c>
      <c r="B8900" t="s">
        <v>8915</v>
      </c>
      <c r="C8900" t="s">
        <v>17</v>
      </c>
      <c r="D8900" s="1">
        <v>297.39999999999998</v>
      </c>
      <c r="E8900" s="1">
        <v>308.60000000000002</v>
      </c>
      <c r="F8900" s="2">
        <v>1532</v>
      </c>
      <c r="G8900" s="1">
        <f>2*PI()*Predictive_Maintenance_Data[[#This Row],[Rotational speed '[rpm']]]/60</f>
        <v>160.43066484331877</v>
      </c>
      <c r="H8900" s="1">
        <v>38.700000000000003</v>
      </c>
      <c r="I8900" s="1">
        <f t="shared" si="139"/>
        <v>11.200000000000045</v>
      </c>
      <c r="J8900" s="1">
        <f>Predictive_Maintenance_Data[[#This Row],[Torque '[Nm']]]*Predictive_Maintenance_Data[[#This Row],[Angular velocity '[rad/s']]]/1000</f>
        <v>6.2086667294364366</v>
      </c>
      <c r="K8900" s="2">
        <v>136</v>
      </c>
      <c r="L8900" s="2">
        <v>0</v>
      </c>
      <c r="M8900" s="2">
        <v>0</v>
      </c>
      <c r="N8900" s="2">
        <v>0</v>
      </c>
      <c r="O8900" s="2">
        <v>0</v>
      </c>
      <c r="P8900" s="2">
        <v>0</v>
      </c>
      <c r="Q8900" s="2">
        <v>0</v>
      </c>
      <c r="R8900"/>
      <c r="S8900"/>
    </row>
    <row r="8901" spans="1:19" x14ac:dyDescent="0.3">
      <c r="A8901">
        <v>8900</v>
      </c>
      <c r="B8901" t="s">
        <v>8916</v>
      </c>
      <c r="C8901" t="s">
        <v>15</v>
      </c>
      <c r="D8901" s="1">
        <v>297.3</v>
      </c>
      <c r="E8901" s="1">
        <v>308.5</v>
      </c>
      <c r="F8901" s="2">
        <v>1710</v>
      </c>
      <c r="G8901" s="1">
        <f>2*PI()*Predictive_Maintenance_Data[[#This Row],[Rotational speed '[rpm']]]/60</f>
        <v>179.07078125461823</v>
      </c>
      <c r="H8901" s="1">
        <v>27.7</v>
      </c>
      <c r="I8901" s="1">
        <f t="shared" si="139"/>
        <v>11.199999999999989</v>
      </c>
      <c r="J8901" s="1">
        <f>Predictive_Maintenance_Data[[#This Row],[Torque '[Nm']]]*Predictive_Maintenance_Data[[#This Row],[Angular velocity '[rad/s']]]/1000</f>
        <v>4.9602606407529244</v>
      </c>
      <c r="K8901" s="2">
        <v>138</v>
      </c>
      <c r="L8901" s="2">
        <v>0</v>
      </c>
      <c r="M8901" s="2">
        <v>0</v>
      </c>
      <c r="N8901" s="2">
        <v>0</v>
      </c>
      <c r="O8901" s="2">
        <v>0</v>
      </c>
      <c r="P8901" s="2">
        <v>0</v>
      </c>
      <c r="Q8901" s="2">
        <v>0</v>
      </c>
      <c r="R8901"/>
      <c r="S8901"/>
    </row>
    <row r="8902" spans="1:19" x14ac:dyDescent="0.3">
      <c r="A8902">
        <v>8901</v>
      </c>
      <c r="B8902" t="s">
        <v>8917</v>
      </c>
      <c r="C8902" t="s">
        <v>15</v>
      </c>
      <c r="D8902" s="1">
        <v>297.3</v>
      </c>
      <c r="E8902" s="1">
        <v>308.60000000000002</v>
      </c>
      <c r="F8902" s="2">
        <v>1584</v>
      </c>
      <c r="G8902" s="1">
        <f>2*PI()*Predictive_Maintenance_Data[[#This Row],[Rotational speed '[rpm']]]/60</f>
        <v>165.87609210954108</v>
      </c>
      <c r="H8902" s="1">
        <v>29.4</v>
      </c>
      <c r="I8902" s="1">
        <f t="shared" si="139"/>
        <v>11.300000000000011</v>
      </c>
      <c r="J8902" s="1">
        <f>Predictive_Maintenance_Data[[#This Row],[Torque '[Nm']]]*Predictive_Maintenance_Data[[#This Row],[Angular velocity '[rad/s']]]/1000</f>
        <v>4.8767571080205068</v>
      </c>
      <c r="K8902" s="2">
        <v>141</v>
      </c>
      <c r="L8902" s="2">
        <v>0</v>
      </c>
      <c r="M8902" s="2">
        <v>0</v>
      </c>
      <c r="N8902" s="2">
        <v>0</v>
      </c>
      <c r="O8902" s="2">
        <v>0</v>
      </c>
      <c r="P8902" s="2">
        <v>0</v>
      </c>
      <c r="Q8902" s="2">
        <v>0</v>
      </c>
      <c r="R8902"/>
      <c r="S8902"/>
    </row>
    <row r="8903" spans="1:19" x14ac:dyDescent="0.3">
      <c r="A8903">
        <v>8902</v>
      </c>
      <c r="B8903" t="s">
        <v>8918</v>
      </c>
      <c r="C8903" t="s">
        <v>17</v>
      </c>
      <c r="D8903" s="1">
        <v>297.3</v>
      </c>
      <c r="E8903" s="1">
        <v>308.60000000000002</v>
      </c>
      <c r="F8903" s="2">
        <v>1446</v>
      </c>
      <c r="G8903" s="1">
        <f>2*PI()*Predictive_Maintenance_Data[[#This Row],[Rotational speed '[rpm']]]/60</f>
        <v>151.42476590302803</v>
      </c>
      <c r="H8903" s="1">
        <v>50.1</v>
      </c>
      <c r="I8903" s="1">
        <f t="shared" si="139"/>
        <v>11.300000000000011</v>
      </c>
      <c r="J8903" s="1">
        <f>Predictive_Maintenance_Data[[#This Row],[Torque '[Nm']]]*Predictive_Maintenance_Data[[#This Row],[Angular velocity '[rad/s']]]/1000</f>
        <v>7.5863807717417044</v>
      </c>
      <c r="K8903" s="2">
        <v>144</v>
      </c>
      <c r="L8903" s="2">
        <v>0</v>
      </c>
      <c r="M8903" s="2">
        <v>0</v>
      </c>
      <c r="N8903" s="2">
        <v>0</v>
      </c>
      <c r="O8903" s="2">
        <v>0</v>
      </c>
      <c r="P8903" s="2">
        <v>0</v>
      </c>
      <c r="Q8903" s="2">
        <v>0</v>
      </c>
      <c r="R8903"/>
      <c r="S8903"/>
    </row>
    <row r="8904" spans="1:19" x14ac:dyDescent="0.3">
      <c r="A8904">
        <v>8903</v>
      </c>
      <c r="B8904" t="s">
        <v>8919</v>
      </c>
      <c r="C8904" t="s">
        <v>27</v>
      </c>
      <c r="D8904" s="1">
        <v>297.39999999999998</v>
      </c>
      <c r="E8904" s="1">
        <v>308.7</v>
      </c>
      <c r="F8904" s="2">
        <v>1522</v>
      </c>
      <c r="G8904" s="1">
        <f>2*PI()*Predictive_Maintenance_Data[[#This Row],[Rotational speed '[rpm']]]/60</f>
        <v>159.38346729212216</v>
      </c>
      <c r="H8904" s="1">
        <v>46.3</v>
      </c>
      <c r="I8904" s="1">
        <f t="shared" si="139"/>
        <v>11.300000000000011</v>
      </c>
      <c r="J8904" s="1">
        <f>Predictive_Maintenance_Data[[#This Row],[Torque '[Nm']]]*Predictive_Maintenance_Data[[#This Row],[Angular velocity '[rad/s']]]/1000</f>
        <v>7.3794545356252552</v>
      </c>
      <c r="K8904" s="2">
        <v>146</v>
      </c>
      <c r="L8904" s="2">
        <v>0</v>
      </c>
      <c r="M8904" s="2">
        <v>0</v>
      </c>
      <c r="N8904" s="2">
        <v>0</v>
      </c>
      <c r="O8904" s="2">
        <v>0</v>
      </c>
      <c r="P8904" s="2">
        <v>0</v>
      </c>
      <c r="Q8904" s="2">
        <v>0</v>
      </c>
      <c r="R8904"/>
      <c r="S8904"/>
    </row>
    <row r="8905" spans="1:19" x14ac:dyDescent="0.3">
      <c r="A8905">
        <v>8904</v>
      </c>
      <c r="B8905" t="s">
        <v>8920</v>
      </c>
      <c r="C8905" t="s">
        <v>15</v>
      </c>
      <c r="D8905" s="1">
        <v>297.39999999999998</v>
      </c>
      <c r="E8905" s="1">
        <v>308.7</v>
      </c>
      <c r="F8905" s="2">
        <v>1382</v>
      </c>
      <c r="G8905" s="1">
        <f>2*PI()*Predictive_Maintenance_Data[[#This Row],[Rotational speed '[rpm']]]/60</f>
        <v>144.7227015753698</v>
      </c>
      <c r="H8905" s="1">
        <v>49.9</v>
      </c>
      <c r="I8905" s="1">
        <f t="shared" si="139"/>
        <v>11.300000000000011</v>
      </c>
      <c r="J8905" s="1">
        <f>Predictive_Maintenance_Data[[#This Row],[Torque '[Nm']]]*Predictive_Maintenance_Data[[#This Row],[Angular velocity '[rad/s']]]/1000</f>
        <v>7.2216628086109527</v>
      </c>
      <c r="K8905" s="2">
        <v>151</v>
      </c>
      <c r="L8905" s="2">
        <v>0</v>
      </c>
      <c r="M8905" s="2">
        <v>0</v>
      </c>
      <c r="N8905" s="2">
        <v>0</v>
      </c>
      <c r="O8905" s="2">
        <v>0</v>
      </c>
      <c r="P8905" s="2">
        <v>0</v>
      </c>
      <c r="Q8905" s="2">
        <v>0</v>
      </c>
      <c r="R8905"/>
      <c r="S8905"/>
    </row>
    <row r="8906" spans="1:19" x14ac:dyDescent="0.3">
      <c r="A8906">
        <v>8905</v>
      </c>
      <c r="B8906" t="s">
        <v>8921</v>
      </c>
      <c r="C8906" t="s">
        <v>17</v>
      </c>
      <c r="D8906" s="1">
        <v>297.39999999999998</v>
      </c>
      <c r="E8906" s="1">
        <v>308.7</v>
      </c>
      <c r="F8906" s="2">
        <v>1584</v>
      </c>
      <c r="G8906" s="1">
        <f>2*PI()*Predictive_Maintenance_Data[[#This Row],[Rotational speed '[rpm']]]/60</f>
        <v>165.87609210954108</v>
      </c>
      <c r="H8906" s="1">
        <v>38.200000000000003</v>
      </c>
      <c r="I8906" s="1">
        <f t="shared" si="139"/>
        <v>11.300000000000011</v>
      </c>
      <c r="J8906" s="1">
        <f>Predictive_Maintenance_Data[[#This Row],[Torque '[Nm']]]*Predictive_Maintenance_Data[[#This Row],[Angular velocity '[rad/s']]]/1000</f>
        <v>6.336466718584469</v>
      </c>
      <c r="K8906" s="2">
        <v>154</v>
      </c>
      <c r="L8906" s="2">
        <v>0</v>
      </c>
      <c r="M8906" s="2">
        <v>0</v>
      </c>
      <c r="N8906" s="2">
        <v>0</v>
      </c>
      <c r="O8906" s="2">
        <v>0</v>
      </c>
      <c r="P8906" s="2">
        <v>0</v>
      </c>
      <c r="Q8906" s="2">
        <v>0</v>
      </c>
      <c r="R8906"/>
      <c r="S8906"/>
    </row>
    <row r="8907" spans="1:19" x14ac:dyDescent="0.3">
      <c r="A8907">
        <v>8906</v>
      </c>
      <c r="B8907" t="s">
        <v>8922</v>
      </c>
      <c r="C8907" t="s">
        <v>17</v>
      </c>
      <c r="D8907" s="1">
        <v>297.3</v>
      </c>
      <c r="E8907" s="1">
        <v>308.60000000000002</v>
      </c>
      <c r="F8907" s="2">
        <v>1385</v>
      </c>
      <c r="G8907" s="1">
        <f>2*PI()*Predictive_Maintenance_Data[[#This Row],[Rotational speed '[rpm']]]/60</f>
        <v>145.03686084072879</v>
      </c>
      <c r="H8907" s="1">
        <v>55.2</v>
      </c>
      <c r="I8907" s="1">
        <f t="shared" si="139"/>
        <v>11.300000000000011</v>
      </c>
      <c r="J8907" s="1">
        <f>Predictive_Maintenance_Data[[#This Row],[Torque '[Nm']]]*Predictive_Maintenance_Data[[#This Row],[Angular velocity '[rad/s']]]/1000</f>
        <v>8.0060347184082286</v>
      </c>
      <c r="K8907" s="2">
        <v>156</v>
      </c>
      <c r="L8907" s="2">
        <v>0</v>
      </c>
      <c r="M8907" s="2">
        <v>0</v>
      </c>
      <c r="N8907" s="2">
        <v>0</v>
      </c>
      <c r="O8907" s="2">
        <v>0</v>
      </c>
      <c r="P8907" s="2">
        <v>0</v>
      </c>
      <c r="Q8907" s="2">
        <v>0</v>
      </c>
      <c r="R8907"/>
      <c r="S8907"/>
    </row>
    <row r="8908" spans="1:19" x14ac:dyDescent="0.3">
      <c r="A8908">
        <v>8907</v>
      </c>
      <c r="B8908" t="s">
        <v>8923</v>
      </c>
      <c r="C8908" t="s">
        <v>17</v>
      </c>
      <c r="D8908" s="1">
        <v>297.3</v>
      </c>
      <c r="E8908" s="1">
        <v>308.7</v>
      </c>
      <c r="F8908" s="2">
        <v>1592</v>
      </c>
      <c r="G8908" s="1">
        <f>2*PI()*Predictive_Maintenance_Data[[#This Row],[Rotational speed '[rpm']]]/60</f>
        <v>166.71385015049836</v>
      </c>
      <c r="H8908" s="1">
        <v>34.4</v>
      </c>
      <c r="I8908" s="1">
        <f t="shared" si="139"/>
        <v>11.399999999999977</v>
      </c>
      <c r="J8908" s="1">
        <f>Predictive_Maintenance_Data[[#This Row],[Torque '[Nm']]]*Predictive_Maintenance_Data[[#This Row],[Angular velocity '[rad/s']]]/1000</f>
        <v>5.7349564451771426</v>
      </c>
      <c r="K8908" s="2">
        <v>158</v>
      </c>
      <c r="L8908" s="2">
        <v>0</v>
      </c>
      <c r="M8908" s="2">
        <v>0</v>
      </c>
      <c r="N8908" s="2">
        <v>0</v>
      </c>
      <c r="O8908" s="2">
        <v>0</v>
      </c>
      <c r="P8908" s="2">
        <v>0</v>
      </c>
      <c r="Q8908" s="2">
        <v>0</v>
      </c>
      <c r="R8908"/>
      <c r="S8908"/>
    </row>
    <row r="8909" spans="1:19" x14ac:dyDescent="0.3">
      <c r="A8909">
        <v>8908</v>
      </c>
      <c r="B8909" t="s">
        <v>8924</v>
      </c>
      <c r="C8909" t="s">
        <v>15</v>
      </c>
      <c r="D8909" s="1">
        <v>297.2</v>
      </c>
      <c r="E8909" s="1">
        <v>308.60000000000002</v>
      </c>
      <c r="F8909" s="2">
        <v>1404</v>
      </c>
      <c r="G8909" s="1">
        <f>2*PI()*Predictive_Maintenance_Data[[#This Row],[Rotational speed '[rpm']]]/60</f>
        <v>147.02653618800232</v>
      </c>
      <c r="H8909" s="1">
        <v>43.7</v>
      </c>
      <c r="I8909" s="1">
        <f t="shared" si="139"/>
        <v>11.400000000000034</v>
      </c>
      <c r="J8909" s="1">
        <f>Predictive_Maintenance_Data[[#This Row],[Torque '[Nm']]]*Predictive_Maintenance_Data[[#This Row],[Angular velocity '[rad/s']]]/1000</f>
        <v>6.425059631415702</v>
      </c>
      <c r="K8909" s="2">
        <v>160</v>
      </c>
      <c r="L8909" s="2">
        <v>0</v>
      </c>
      <c r="M8909" s="2">
        <v>0</v>
      </c>
      <c r="N8909" s="2">
        <v>0</v>
      </c>
      <c r="O8909" s="2">
        <v>0</v>
      </c>
      <c r="P8909" s="2">
        <v>0</v>
      </c>
      <c r="Q8909" s="2">
        <v>0</v>
      </c>
      <c r="R8909"/>
      <c r="S8909"/>
    </row>
    <row r="8910" spans="1:19" x14ac:dyDescent="0.3">
      <c r="A8910">
        <v>8909</v>
      </c>
      <c r="B8910" t="s">
        <v>8925</v>
      </c>
      <c r="C8910" t="s">
        <v>17</v>
      </c>
      <c r="D8910" s="1">
        <v>297.2</v>
      </c>
      <c r="E8910" s="1">
        <v>308.5</v>
      </c>
      <c r="F8910" s="2">
        <v>1518</v>
      </c>
      <c r="G8910" s="1">
        <f>2*PI()*Predictive_Maintenance_Data[[#This Row],[Rotational speed '[rpm']]]/60</f>
        <v>158.96458827164355</v>
      </c>
      <c r="H8910" s="1">
        <v>44.3</v>
      </c>
      <c r="I8910" s="1">
        <f t="shared" si="139"/>
        <v>11.300000000000011</v>
      </c>
      <c r="J8910" s="1">
        <f>Predictive_Maintenance_Data[[#This Row],[Torque '[Nm']]]*Predictive_Maintenance_Data[[#This Row],[Angular velocity '[rad/s']]]/1000</f>
        <v>7.0421312604338091</v>
      </c>
      <c r="K8910" s="2">
        <v>163</v>
      </c>
      <c r="L8910" s="2">
        <v>0</v>
      </c>
      <c r="M8910" s="2">
        <v>0</v>
      </c>
      <c r="N8910" s="2">
        <v>0</v>
      </c>
      <c r="O8910" s="2">
        <v>0</v>
      </c>
      <c r="P8910" s="2">
        <v>0</v>
      </c>
      <c r="Q8910" s="2">
        <v>0</v>
      </c>
      <c r="R8910"/>
      <c r="S8910"/>
    </row>
    <row r="8911" spans="1:19" x14ac:dyDescent="0.3">
      <c r="A8911">
        <v>8910</v>
      </c>
      <c r="B8911" t="s">
        <v>8926</v>
      </c>
      <c r="C8911" t="s">
        <v>17</v>
      </c>
      <c r="D8911" s="1">
        <v>297.10000000000002</v>
      </c>
      <c r="E8911" s="1">
        <v>308.39999999999998</v>
      </c>
      <c r="F8911" s="2">
        <v>1529</v>
      </c>
      <c r="G8911" s="1">
        <f>2*PI()*Predictive_Maintenance_Data[[#This Row],[Rotational speed '[rpm']]]/60</f>
        <v>160.1165055779598</v>
      </c>
      <c r="H8911" s="1">
        <v>40.4</v>
      </c>
      <c r="I8911" s="1">
        <f t="shared" si="139"/>
        <v>11.299999999999955</v>
      </c>
      <c r="J8911" s="1">
        <f>Predictive_Maintenance_Data[[#This Row],[Torque '[Nm']]]*Predictive_Maintenance_Data[[#This Row],[Angular velocity '[rad/s']]]/1000</f>
        <v>6.4687068253495754</v>
      </c>
      <c r="K8911" s="2">
        <v>165</v>
      </c>
      <c r="L8911" s="2">
        <v>0</v>
      </c>
      <c r="M8911" s="2">
        <v>0</v>
      </c>
      <c r="N8911" s="2">
        <v>0</v>
      </c>
      <c r="O8911" s="2">
        <v>0</v>
      </c>
      <c r="P8911" s="2">
        <v>0</v>
      </c>
      <c r="Q8911" s="2">
        <v>0</v>
      </c>
      <c r="R8911"/>
      <c r="S8911"/>
    </row>
    <row r="8912" spans="1:19" x14ac:dyDescent="0.3">
      <c r="A8912">
        <v>8911</v>
      </c>
      <c r="B8912" t="s">
        <v>8927</v>
      </c>
      <c r="C8912" t="s">
        <v>17</v>
      </c>
      <c r="D8912" s="1">
        <v>297.10000000000002</v>
      </c>
      <c r="E8912" s="1">
        <v>308.39999999999998</v>
      </c>
      <c r="F8912" s="2">
        <v>1550</v>
      </c>
      <c r="G8912" s="1">
        <f>2*PI()*Predictive_Maintenance_Data[[#This Row],[Rotational speed '[rpm']]]/60</f>
        <v>162.31562043547265</v>
      </c>
      <c r="H8912" s="1">
        <v>37</v>
      </c>
      <c r="I8912" s="1">
        <f t="shared" si="139"/>
        <v>11.299999999999955</v>
      </c>
      <c r="J8912" s="1">
        <f>Predictive_Maintenance_Data[[#This Row],[Torque '[Nm']]]*Predictive_Maintenance_Data[[#This Row],[Angular velocity '[rad/s']]]/1000</f>
        <v>6.0056779561124882</v>
      </c>
      <c r="K8912" s="2">
        <v>167</v>
      </c>
      <c r="L8912" s="2">
        <v>0</v>
      </c>
      <c r="M8912" s="2">
        <v>0</v>
      </c>
      <c r="N8912" s="2">
        <v>0</v>
      </c>
      <c r="O8912" s="2">
        <v>0</v>
      </c>
      <c r="P8912" s="2">
        <v>0</v>
      </c>
      <c r="Q8912" s="2">
        <v>0</v>
      </c>
      <c r="R8912"/>
      <c r="S8912"/>
    </row>
    <row r="8913" spans="1:19" x14ac:dyDescent="0.3">
      <c r="A8913">
        <v>8912</v>
      </c>
      <c r="B8913" t="s">
        <v>8928</v>
      </c>
      <c r="C8913" t="s">
        <v>17</v>
      </c>
      <c r="D8913" s="1">
        <v>297.10000000000002</v>
      </c>
      <c r="E8913" s="1">
        <v>308.3</v>
      </c>
      <c r="F8913" s="2">
        <v>1773</v>
      </c>
      <c r="G8913" s="1">
        <f>2*PI()*Predictive_Maintenance_Data[[#This Row],[Rotational speed '[rpm']]]/60</f>
        <v>185.66812582715679</v>
      </c>
      <c r="H8913" s="1">
        <v>23.8</v>
      </c>
      <c r="I8913" s="1">
        <f t="shared" si="139"/>
        <v>11.199999999999989</v>
      </c>
      <c r="J8913" s="1">
        <f>Predictive_Maintenance_Data[[#This Row],[Torque '[Nm']]]*Predictive_Maintenance_Data[[#This Row],[Angular velocity '[rad/s']]]/1000</f>
        <v>4.4189013946863316</v>
      </c>
      <c r="K8913" s="2">
        <v>169</v>
      </c>
      <c r="L8913" s="2">
        <v>0</v>
      </c>
      <c r="M8913" s="2">
        <v>0</v>
      </c>
      <c r="N8913" s="2">
        <v>0</v>
      </c>
      <c r="O8913" s="2">
        <v>0</v>
      </c>
      <c r="P8913" s="2">
        <v>0</v>
      </c>
      <c r="Q8913" s="2">
        <v>0</v>
      </c>
      <c r="R8913"/>
      <c r="S8913"/>
    </row>
    <row r="8914" spans="1:19" x14ac:dyDescent="0.3">
      <c r="A8914">
        <v>8913</v>
      </c>
      <c r="B8914" t="s">
        <v>8929</v>
      </c>
      <c r="C8914" t="s">
        <v>17</v>
      </c>
      <c r="D8914" s="1">
        <v>297.2</v>
      </c>
      <c r="E8914" s="1">
        <v>308.5</v>
      </c>
      <c r="F8914" s="2">
        <v>1446</v>
      </c>
      <c r="G8914" s="1">
        <f>2*PI()*Predictive_Maintenance_Data[[#This Row],[Rotational speed '[rpm']]]/60</f>
        <v>151.42476590302803</v>
      </c>
      <c r="H8914" s="1">
        <v>43.7</v>
      </c>
      <c r="I8914" s="1">
        <f t="shared" si="139"/>
        <v>11.300000000000011</v>
      </c>
      <c r="J8914" s="1">
        <f>Predictive_Maintenance_Data[[#This Row],[Torque '[Nm']]]*Predictive_Maintenance_Data[[#This Row],[Angular velocity '[rad/s']]]/1000</f>
        <v>6.6172622699623256</v>
      </c>
      <c r="K8914" s="2">
        <v>171</v>
      </c>
      <c r="L8914" s="2">
        <v>0</v>
      </c>
      <c r="M8914" s="2">
        <v>0</v>
      </c>
      <c r="N8914" s="2">
        <v>0</v>
      </c>
      <c r="O8914" s="2">
        <v>0</v>
      </c>
      <c r="P8914" s="2">
        <v>0</v>
      </c>
      <c r="Q8914" s="2">
        <v>0</v>
      </c>
      <c r="R8914"/>
      <c r="S8914"/>
    </row>
    <row r="8915" spans="1:19" x14ac:dyDescent="0.3">
      <c r="A8915">
        <v>8914</v>
      </c>
      <c r="B8915" t="s">
        <v>8930</v>
      </c>
      <c r="C8915" t="s">
        <v>15</v>
      </c>
      <c r="D8915" s="1">
        <v>297.2</v>
      </c>
      <c r="E8915" s="1">
        <v>308.5</v>
      </c>
      <c r="F8915" s="2">
        <v>1487</v>
      </c>
      <c r="G8915" s="1">
        <f>2*PI()*Predictive_Maintenance_Data[[#This Row],[Rotational speed '[rpm']]]/60</f>
        <v>155.71827586293409</v>
      </c>
      <c r="H8915" s="1">
        <v>46.9</v>
      </c>
      <c r="I8915" s="1">
        <f t="shared" si="139"/>
        <v>11.300000000000011</v>
      </c>
      <c r="J8915" s="1">
        <f>Predictive_Maintenance_Data[[#This Row],[Torque '[Nm']]]*Predictive_Maintenance_Data[[#This Row],[Angular velocity '[rad/s']]]/1000</f>
        <v>7.3031871379716087</v>
      </c>
      <c r="K8915" s="2">
        <v>173</v>
      </c>
      <c r="L8915" s="2">
        <v>0</v>
      </c>
      <c r="M8915" s="2">
        <v>0</v>
      </c>
      <c r="N8915" s="2">
        <v>0</v>
      </c>
      <c r="O8915" s="2">
        <v>0</v>
      </c>
      <c r="P8915" s="2">
        <v>0</v>
      </c>
      <c r="Q8915" s="2">
        <v>0</v>
      </c>
      <c r="R8915"/>
      <c r="S8915"/>
    </row>
    <row r="8916" spans="1:19" x14ac:dyDescent="0.3">
      <c r="A8916">
        <v>8915</v>
      </c>
      <c r="B8916" t="s">
        <v>8931</v>
      </c>
      <c r="C8916" t="s">
        <v>15</v>
      </c>
      <c r="D8916" s="1">
        <v>297.3</v>
      </c>
      <c r="E8916" s="1">
        <v>308.5</v>
      </c>
      <c r="F8916" s="2">
        <v>1524</v>
      </c>
      <c r="G8916" s="1">
        <f>2*PI()*Predictive_Maintenance_Data[[#This Row],[Rotational speed '[rpm']]]/60</f>
        <v>159.59290680236148</v>
      </c>
      <c r="H8916" s="1">
        <v>49.3</v>
      </c>
      <c r="I8916" s="1">
        <f t="shared" si="139"/>
        <v>11.199999999999989</v>
      </c>
      <c r="J8916" s="1">
        <f>Predictive_Maintenance_Data[[#This Row],[Torque '[Nm']]]*Predictive_Maintenance_Data[[#This Row],[Angular velocity '[rad/s']]]/1000</f>
        <v>7.8679303053564205</v>
      </c>
      <c r="K8916" s="2">
        <v>176</v>
      </c>
      <c r="L8916" s="2">
        <v>0</v>
      </c>
      <c r="M8916" s="2">
        <v>0</v>
      </c>
      <c r="N8916" s="2">
        <v>0</v>
      </c>
      <c r="O8916" s="2">
        <v>0</v>
      </c>
      <c r="P8916" s="2">
        <v>0</v>
      </c>
      <c r="Q8916" s="2">
        <v>0</v>
      </c>
      <c r="R8916"/>
      <c r="S8916"/>
    </row>
    <row r="8917" spans="1:19" x14ac:dyDescent="0.3">
      <c r="A8917">
        <v>8916</v>
      </c>
      <c r="B8917" t="s">
        <v>8932</v>
      </c>
      <c r="C8917" t="s">
        <v>17</v>
      </c>
      <c r="D8917" s="1">
        <v>297.10000000000002</v>
      </c>
      <c r="E8917" s="1">
        <v>308.3</v>
      </c>
      <c r="F8917" s="2">
        <v>1403</v>
      </c>
      <c r="G8917" s="1">
        <f>2*PI()*Predictive_Maintenance_Data[[#This Row],[Rotational speed '[rpm']]]/60</f>
        <v>146.92181643288265</v>
      </c>
      <c r="H8917" s="1">
        <v>54.1</v>
      </c>
      <c r="I8917" s="1">
        <f t="shared" si="139"/>
        <v>11.199999999999989</v>
      </c>
      <c r="J8917" s="1">
        <f>Predictive_Maintenance_Data[[#This Row],[Torque '[Nm']]]*Predictive_Maintenance_Data[[#This Row],[Angular velocity '[rad/s']]]/1000</f>
        <v>7.9484702690189515</v>
      </c>
      <c r="K8917" s="2">
        <v>179</v>
      </c>
      <c r="L8917" s="2">
        <v>0</v>
      </c>
      <c r="M8917" s="2">
        <v>0</v>
      </c>
      <c r="N8917" s="2">
        <v>0</v>
      </c>
      <c r="O8917" s="2">
        <v>0</v>
      </c>
      <c r="P8917" s="2">
        <v>0</v>
      </c>
      <c r="Q8917" s="2">
        <v>0</v>
      </c>
      <c r="R8917"/>
      <c r="S8917"/>
    </row>
    <row r="8918" spans="1:19" x14ac:dyDescent="0.3">
      <c r="A8918">
        <v>8917</v>
      </c>
      <c r="B8918" t="s">
        <v>8933</v>
      </c>
      <c r="C8918" t="s">
        <v>17</v>
      </c>
      <c r="D8918" s="1">
        <v>297.10000000000002</v>
      </c>
      <c r="E8918" s="1">
        <v>308.2</v>
      </c>
      <c r="F8918" s="2">
        <v>2267</v>
      </c>
      <c r="G8918" s="1">
        <f>2*PI()*Predictive_Maintenance_Data[[#This Row],[Rotational speed '[rpm']]]/60</f>
        <v>237.39968485626869</v>
      </c>
      <c r="H8918" s="1">
        <v>15.7</v>
      </c>
      <c r="I8918" s="1">
        <f t="shared" si="139"/>
        <v>11.099999999999966</v>
      </c>
      <c r="J8918" s="1">
        <f>Predictive_Maintenance_Data[[#This Row],[Torque '[Nm']]]*Predictive_Maintenance_Data[[#This Row],[Angular velocity '[rad/s']]]/1000</f>
        <v>3.7271750522434179</v>
      </c>
      <c r="K8918" s="2">
        <v>181</v>
      </c>
      <c r="L8918" s="2">
        <v>0</v>
      </c>
      <c r="M8918" s="2">
        <v>0</v>
      </c>
      <c r="N8918" s="2">
        <v>0</v>
      </c>
      <c r="O8918" s="2">
        <v>0</v>
      </c>
      <c r="P8918" s="2">
        <v>0</v>
      </c>
      <c r="Q8918" s="2">
        <v>0</v>
      </c>
      <c r="R8918"/>
      <c r="S8918"/>
    </row>
    <row r="8919" spans="1:19" x14ac:dyDescent="0.3">
      <c r="A8919">
        <v>8918</v>
      </c>
      <c r="B8919" t="s">
        <v>8934</v>
      </c>
      <c r="C8919" t="s">
        <v>15</v>
      </c>
      <c r="D8919" s="1">
        <v>297.10000000000002</v>
      </c>
      <c r="E8919" s="1">
        <v>308.2</v>
      </c>
      <c r="F8919" s="2">
        <v>1529</v>
      </c>
      <c r="G8919" s="1">
        <f>2*PI()*Predictive_Maintenance_Data[[#This Row],[Rotational speed '[rpm']]]/60</f>
        <v>160.1165055779598</v>
      </c>
      <c r="H8919" s="1">
        <v>37.9</v>
      </c>
      <c r="I8919" s="1">
        <f t="shared" si="139"/>
        <v>11.099999999999966</v>
      </c>
      <c r="J8919" s="1">
        <f>Predictive_Maintenance_Data[[#This Row],[Torque '[Nm']]]*Predictive_Maintenance_Data[[#This Row],[Angular velocity '[rad/s']]]/1000</f>
        <v>6.0684155614046755</v>
      </c>
      <c r="K8919" s="2">
        <v>183</v>
      </c>
      <c r="L8919" s="2">
        <v>0</v>
      </c>
      <c r="M8919" s="2">
        <v>0</v>
      </c>
      <c r="N8919" s="2">
        <v>0</v>
      </c>
      <c r="O8919" s="2">
        <v>0</v>
      </c>
      <c r="P8919" s="2">
        <v>0</v>
      </c>
      <c r="Q8919" s="2">
        <v>0</v>
      </c>
      <c r="R8919"/>
      <c r="S8919"/>
    </row>
    <row r="8920" spans="1:19" x14ac:dyDescent="0.3">
      <c r="A8920">
        <v>8919</v>
      </c>
      <c r="B8920" t="s">
        <v>8935</v>
      </c>
      <c r="C8920" t="s">
        <v>17</v>
      </c>
      <c r="D8920" s="1">
        <v>297.10000000000002</v>
      </c>
      <c r="E8920" s="1">
        <v>308.2</v>
      </c>
      <c r="F8920" s="2">
        <v>1402</v>
      </c>
      <c r="G8920" s="1">
        <f>2*PI()*Predictive_Maintenance_Data[[#This Row],[Rotational speed '[rpm']]]/60</f>
        <v>146.817096677763</v>
      </c>
      <c r="H8920" s="1">
        <v>51.2</v>
      </c>
      <c r="I8920" s="1">
        <f t="shared" si="139"/>
        <v>11.099999999999966</v>
      </c>
      <c r="J8920" s="1">
        <f>Predictive_Maintenance_Data[[#This Row],[Torque '[Nm']]]*Predictive_Maintenance_Data[[#This Row],[Angular velocity '[rad/s']]]/1000</f>
        <v>7.5170353499014659</v>
      </c>
      <c r="K8920" s="2">
        <v>186</v>
      </c>
      <c r="L8920" s="2">
        <v>0</v>
      </c>
      <c r="M8920" s="2">
        <v>0</v>
      </c>
      <c r="N8920" s="2">
        <v>0</v>
      </c>
      <c r="O8920" s="2">
        <v>0</v>
      </c>
      <c r="P8920" s="2">
        <v>0</v>
      </c>
      <c r="Q8920" s="2">
        <v>0</v>
      </c>
      <c r="R8920"/>
      <c r="S8920"/>
    </row>
    <row r="8921" spans="1:19" x14ac:dyDescent="0.3">
      <c r="A8921">
        <v>8920</v>
      </c>
      <c r="B8921" t="s">
        <v>8936</v>
      </c>
      <c r="C8921" t="s">
        <v>17</v>
      </c>
      <c r="D8921" s="1">
        <v>297.2</v>
      </c>
      <c r="E8921" s="1">
        <v>308.3</v>
      </c>
      <c r="F8921" s="2">
        <v>1693</v>
      </c>
      <c r="G8921" s="1">
        <f>2*PI()*Predictive_Maintenance_Data[[#This Row],[Rotational speed '[rpm']]]/60</f>
        <v>177.29054541758398</v>
      </c>
      <c r="H8921" s="1">
        <v>28</v>
      </c>
      <c r="I8921" s="1">
        <f t="shared" si="139"/>
        <v>11.100000000000023</v>
      </c>
      <c r="J8921" s="1">
        <f>Predictive_Maintenance_Data[[#This Row],[Torque '[Nm']]]*Predictive_Maintenance_Data[[#This Row],[Angular velocity '[rad/s']]]/1000</f>
        <v>4.9641352716923519</v>
      </c>
      <c r="K8921" s="2">
        <v>188</v>
      </c>
      <c r="L8921" s="2">
        <v>0</v>
      </c>
      <c r="M8921" s="2">
        <v>0</v>
      </c>
      <c r="N8921" s="2">
        <v>0</v>
      </c>
      <c r="O8921" s="2">
        <v>0</v>
      </c>
      <c r="P8921" s="2">
        <v>0</v>
      </c>
      <c r="Q8921" s="2">
        <v>0</v>
      </c>
      <c r="R8921"/>
      <c r="S8921"/>
    </row>
    <row r="8922" spans="1:19" x14ac:dyDescent="0.3">
      <c r="A8922">
        <v>8921</v>
      </c>
      <c r="B8922" t="s">
        <v>8937</v>
      </c>
      <c r="C8922" t="s">
        <v>17</v>
      </c>
      <c r="D8922" s="1">
        <v>297.10000000000002</v>
      </c>
      <c r="E8922" s="1">
        <v>308.3</v>
      </c>
      <c r="F8922" s="2">
        <v>1496</v>
      </c>
      <c r="G8922" s="1">
        <f>2*PI()*Predictive_Maintenance_Data[[#This Row],[Rotational speed '[rpm']]]/60</f>
        <v>156.66075365901102</v>
      </c>
      <c r="H8922" s="1">
        <v>45.8</v>
      </c>
      <c r="I8922" s="1">
        <f t="shared" si="139"/>
        <v>11.199999999999989</v>
      </c>
      <c r="J8922" s="1">
        <f>Predictive_Maintenance_Data[[#This Row],[Torque '[Nm']]]*Predictive_Maintenance_Data[[#This Row],[Angular velocity '[rad/s']]]/1000</f>
        <v>7.1750625175827043</v>
      </c>
      <c r="K8922" s="2">
        <v>190</v>
      </c>
      <c r="L8922" s="2">
        <v>0</v>
      </c>
      <c r="M8922" s="2">
        <v>0</v>
      </c>
      <c r="N8922" s="2">
        <v>0</v>
      </c>
      <c r="O8922" s="2">
        <v>0</v>
      </c>
      <c r="P8922" s="2">
        <v>0</v>
      </c>
      <c r="Q8922" s="2">
        <v>0</v>
      </c>
      <c r="R8922"/>
      <c r="S8922"/>
    </row>
    <row r="8923" spans="1:19" x14ac:dyDescent="0.3">
      <c r="A8923">
        <v>8922</v>
      </c>
      <c r="B8923" t="s">
        <v>8938</v>
      </c>
      <c r="C8923" t="s">
        <v>17</v>
      </c>
      <c r="D8923" s="1">
        <v>297.10000000000002</v>
      </c>
      <c r="E8923" s="1">
        <v>308.10000000000002</v>
      </c>
      <c r="F8923" s="2">
        <v>1633</v>
      </c>
      <c r="G8923" s="1">
        <f>2*PI()*Predictive_Maintenance_Data[[#This Row],[Rotational speed '[rpm']]]/60</f>
        <v>171.00736011040442</v>
      </c>
      <c r="H8923" s="1">
        <v>33.299999999999997</v>
      </c>
      <c r="I8923" s="1">
        <f t="shared" si="139"/>
        <v>11</v>
      </c>
      <c r="J8923" s="1">
        <f>Predictive_Maintenance_Data[[#This Row],[Torque '[Nm']]]*Predictive_Maintenance_Data[[#This Row],[Angular velocity '[rad/s']]]/1000</f>
        <v>5.6945450916764671</v>
      </c>
      <c r="K8923" s="2">
        <v>192</v>
      </c>
      <c r="L8923" s="2">
        <v>0</v>
      </c>
      <c r="M8923" s="2">
        <v>0</v>
      </c>
      <c r="N8923" s="2">
        <v>0</v>
      </c>
      <c r="O8923" s="2">
        <v>0</v>
      </c>
      <c r="P8923" s="2">
        <v>0</v>
      </c>
      <c r="Q8923" s="2">
        <v>0</v>
      </c>
      <c r="R8923"/>
      <c r="S8923"/>
    </row>
    <row r="8924" spans="1:19" x14ac:dyDescent="0.3">
      <c r="A8924">
        <v>8923</v>
      </c>
      <c r="B8924" t="s">
        <v>8939</v>
      </c>
      <c r="C8924" t="s">
        <v>17</v>
      </c>
      <c r="D8924" s="1">
        <v>297.10000000000002</v>
      </c>
      <c r="E8924" s="1">
        <v>308.2</v>
      </c>
      <c r="F8924" s="2">
        <v>1399</v>
      </c>
      <c r="G8924" s="1">
        <f>2*PI()*Predictive_Maintenance_Data[[#This Row],[Rotational speed '[rpm']]]/60</f>
        <v>146.50293741240404</v>
      </c>
      <c r="H8924" s="1">
        <v>42.6</v>
      </c>
      <c r="I8924" s="1">
        <f t="shared" si="139"/>
        <v>11.099999999999966</v>
      </c>
      <c r="J8924" s="1">
        <f>Predictive_Maintenance_Data[[#This Row],[Torque '[Nm']]]*Predictive_Maintenance_Data[[#This Row],[Angular velocity '[rad/s']]]/1000</f>
        <v>6.2410251337684119</v>
      </c>
      <c r="K8924" s="2">
        <v>194</v>
      </c>
      <c r="L8924" s="2">
        <v>0</v>
      </c>
      <c r="M8924" s="2">
        <v>0</v>
      </c>
      <c r="N8924" s="2">
        <v>0</v>
      </c>
      <c r="O8924" s="2">
        <v>0</v>
      </c>
      <c r="P8924" s="2">
        <v>0</v>
      </c>
      <c r="Q8924" s="2">
        <v>0</v>
      </c>
      <c r="R8924"/>
      <c r="S8924"/>
    </row>
    <row r="8925" spans="1:19" x14ac:dyDescent="0.3">
      <c r="A8925">
        <v>8924</v>
      </c>
      <c r="B8925" t="s">
        <v>8940</v>
      </c>
      <c r="C8925" t="s">
        <v>15</v>
      </c>
      <c r="D8925" s="1">
        <v>297</v>
      </c>
      <c r="E8925" s="1">
        <v>308.10000000000002</v>
      </c>
      <c r="F8925" s="2">
        <v>1363</v>
      </c>
      <c r="G8925" s="1">
        <f>2*PI()*Predictive_Maintenance_Data[[#This Row],[Rotational speed '[rpm']]]/60</f>
        <v>142.73302622809626</v>
      </c>
      <c r="H8925" s="1">
        <v>45.3</v>
      </c>
      <c r="I8925" s="1">
        <f t="shared" si="139"/>
        <v>11.100000000000023</v>
      </c>
      <c r="J8925" s="1">
        <f>Predictive_Maintenance_Data[[#This Row],[Torque '[Nm']]]*Predictive_Maintenance_Data[[#This Row],[Angular velocity '[rad/s']]]/1000</f>
        <v>6.4658060881327604</v>
      </c>
      <c r="K8925" s="2">
        <v>196</v>
      </c>
      <c r="L8925" s="2">
        <v>0</v>
      </c>
      <c r="M8925" s="2">
        <v>0</v>
      </c>
      <c r="N8925" s="2">
        <v>0</v>
      </c>
      <c r="O8925" s="2">
        <v>0</v>
      </c>
      <c r="P8925" s="2">
        <v>0</v>
      </c>
      <c r="Q8925" s="2">
        <v>0</v>
      </c>
      <c r="R8925"/>
      <c r="S8925"/>
    </row>
    <row r="8926" spans="1:19" x14ac:dyDescent="0.3">
      <c r="A8926">
        <v>8925</v>
      </c>
      <c r="B8926" t="s">
        <v>8941</v>
      </c>
      <c r="C8926" t="s">
        <v>27</v>
      </c>
      <c r="D8926" s="1">
        <v>297.10000000000002</v>
      </c>
      <c r="E8926" s="1">
        <v>308.2</v>
      </c>
      <c r="F8926" s="2">
        <v>1527</v>
      </c>
      <c r="G8926" s="1">
        <f>2*PI()*Predictive_Maintenance_Data[[#This Row],[Rotational speed '[rpm']]]/60</f>
        <v>159.90706606772045</v>
      </c>
      <c r="H8926" s="1">
        <v>42.2</v>
      </c>
      <c r="I8926" s="1">
        <f t="shared" si="139"/>
        <v>11.099999999999966</v>
      </c>
      <c r="J8926" s="1">
        <f>Predictive_Maintenance_Data[[#This Row],[Torque '[Nm']]]*Predictive_Maintenance_Data[[#This Row],[Angular velocity '[rad/s']]]/1000</f>
        <v>6.7480781880578036</v>
      </c>
      <c r="K8926" s="2">
        <v>199</v>
      </c>
      <c r="L8926" s="2">
        <v>0</v>
      </c>
      <c r="M8926" s="2">
        <v>0</v>
      </c>
      <c r="N8926" s="2">
        <v>0</v>
      </c>
      <c r="O8926" s="2">
        <v>0</v>
      </c>
      <c r="P8926" s="2">
        <v>0</v>
      </c>
      <c r="Q8926" s="2">
        <v>0</v>
      </c>
      <c r="R8926"/>
      <c r="S8926"/>
    </row>
    <row r="8927" spans="1:19" x14ac:dyDescent="0.3">
      <c r="A8927">
        <v>8926</v>
      </c>
      <c r="B8927" t="s">
        <v>8942</v>
      </c>
      <c r="C8927" t="s">
        <v>15</v>
      </c>
      <c r="D8927" s="1">
        <v>297.2</v>
      </c>
      <c r="E8927" s="1">
        <v>308.2</v>
      </c>
      <c r="F8927" s="2">
        <v>1405</v>
      </c>
      <c r="G8927" s="1">
        <f>2*PI()*Predictive_Maintenance_Data[[#This Row],[Rotational speed '[rpm']]]/60</f>
        <v>147.131255943122</v>
      </c>
      <c r="H8927" s="1">
        <v>42.5</v>
      </c>
      <c r="I8927" s="1">
        <f t="shared" si="139"/>
        <v>11</v>
      </c>
      <c r="J8927" s="1">
        <f>Predictive_Maintenance_Data[[#This Row],[Torque '[Nm']]]*Predictive_Maintenance_Data[[#This Row],[Angular velocity '[rad/s']]]/1000</f>
        <v>6.2530783775826846</v>
      </c>
      <c r="K8927" s="2">
        <v>204</v>
      </c>
      <c r="L8927" s="2">
        <v>0</v>
      </c>
      <c r="M8927" s="2">
        <v>0</v>
      </c>
      <c r="N8927" s="2">
        <v>0</v>
      </c>
      <c r="O8927" s="2">
        <v>0</v>
      </c>
      <c r="P8927" s="2">
        <v>0</v>
      </c>
      <c r="Q8927" s="2">
        <v>0</v>
      </c>
      <c r="R8927"/>
      <c r="S8927"/>
    </row>
    <row r="8928" spans="1:19" x14ac:dyDescent="0.3">
      <c r="A8928">
        <v>8927</v>
      </c>
      <c r="B8928" t="s">
        <v>8943</v>
      </c>
      <c r="C8928" t="s">
        <v>15</v>
      </c>
      <c r="D8928" s="1">
        <v>297.3</v>
      </c>
      <c r="E8928" s="1">
        <v>308.3</v>
      </c>
      <c r="F8928" s="2">
        <v>1459</v>
      </c>
      <c r="G8928" s="1">
        <f>2*PI()*Predictive_Maintenance_Data[[#This Row],[Rotational speed '[rpm']]]/60</f>
        <v>152.7861227195836</v>
      </c>
      <c r="H8928" s="1">
        <v>59.6</v>
      </c>
      <c r="I8928" s="1">
        <f t="shared" si="139"/>
        <v>11</v>
      </c>
      <c r="J8928" s="1">
        <f>Predictive_Maintenance_Data[[#This Row],[Torque '[Nm']]]*Predictive_Maintenance_Data[[#This Row],[Angular velocity '[rad/s']]]/1000</f>
        <v>9.1060529140871829</v>
      </c>
      <c r="K8928" s="2">
        <v>207</v>
      </c>
      <c r="L8928" s="2">
        <v>1</v>
      </c>
      <c r="M8928" s="2">
        <v>0</v>
      </c>
      <c r="N8928" s="2">
        <v>0</v>
      </c>
      <c r="O8928" s="2">
        <v>1</v>
      </c>
      <c r="P8928" s="2">
        <v>1</v>
      </c>
      <c r="Q8928" s="2">
        <v>0</v>
      </c>
      <c r="R8928"/>
      <c r="S8928"/>
    </row>
    <row r="8929" spans="1:19" x14ac:dyDescent="0.3">
      <c r="A8929">
        <v>8928</v>
      </c>
      <c r="B8929" t="s">
        <v>8944</v>
      </c>
      <c r="C8929" t="s">
        <v>15</v>
      </c>
      <c r="D8929" s="1">
        <v>297.39999999999998</v>
      </c>
      <c r="E8929" s="1">
        <v>308.39999999999998</v>
      </c>
      <c r="F8929" s="2">
        <v>1789</v>
      </c>
      <c r="G8929" s="1">
        <f>2*PI()*Predictive_Maintenance_Data[[#This Row],[Rotational speed '[rpm']]]/60</f>
        <v>187.34364190907132</v>
      </c>
      <c r="H8929" s="1">
        <v>25</v>
      </c>
      <c r="I8929" s="1">
        <f t="shared" si="139"/>
        <v>11</v>
      </c>
      <c r="J8929" s="1">
        <f>Predictive_Maintenance_Data[[#This Row],[Torque '[Nm']]]*Predictive_Maintenance_Data[[#This Row],[Angular velocity '[rad/s']]]/1000</f>
        <v>4.6835910477267833</v>
      </c>
      <c r="K8929" s="2">
        <v>210</v>
      </c>
      <c r="L8929" s="2">
        <v>0</v>
      </c>
      <c r="M8929" s="2">
        <v>0</v>
      </c>
      <c r="N8929" s="2">
        <v>0</v>
      </c>
      <c r="O8929" s="2">
        <v>0</v>
      </c>
      <c r="P8929" s="2">
        <v>0</v>
      </c>
      <c r="Q8929" s="2">
        <v>0</v>
      </c>
      <c r="R8929"/>
      <c r="S8929"/>
    </row>
    <row r="8930" spans="1:19" x14ac:dyDescent="0.3">
      <c r="A8930">
        <v>8929</v>
      </c>
      <c r="B8930" t="s">
        <v>8945</v>
      </c>
      <c r="C8930" t="s">
        <v>17</v>
      </c>
      <c r="D8930" s="1">
        <v>297.39999999999998</v>
      </c>
      <c r="E8930" s="1">
        <v>308.39999999999998</v>
      </c>
      <c r="F8930" s="2">
        <v>1531</v>
      </c>
      <c r="G8930" s="1">
        <f>2*PI()*Predictive_Maintenance_Data[[#This Row],[Rotational speed '[rpm']]]/60</f>
        <v>160.32594508819912</v>
      </c>
      <c r="H8930" s="1">
        <v>41.5</v>
      </c>
      <c r="I8930" s="1">
        <f t="shared" si="139"/>
        <v>11</v>
      </c>
      <c r="J8930" s="1">
        <f>Predictive_Maintenance_Data[[#This Row],[Torque '[Nm']]]*Predictive_Maintenance_Data[[#This Row],[Angular velocity '[rad/s']]]/1000</f>
        <v>6.6535267211602633</v>
      </c>
      <c r="K8930" s="2">
        <v>213</v>
      </c>
      <c r="L8930" s="2">
        <v>0</v>
      </c>
      <c r="M8930" s="2">
        <v>0</v>
      </c>
      <c r="N8930" s="2">
        <v>0</v>
      </c>
      <c r="O8930" s="2">
        <v>0</v>
      </c>
      <c r="P8930" s="2">
        <v>0</v>
      </c>
      <c r="Q8930" s="2">
        <v>0</v>
      </c>
      <c r="R8930"/>
      <c r="S8930"/>
    </row>
    <row r="8931" spans="1:19" x14ac:dyDescent="0.3">
      <c r="A8931">
        <v>8930</v>
      </c>
      <c r="B8931" t="s">
        <v>8946</v>
      </c>
      <c r="C8931" t="s">
        <v>15</v>
      </c>
      <c r="D8931" s="1">
        <v>297.39999999999998</v>
      </c>
      <c r="E8931" s="1">
        <v>308.39999999999998</v>
      </c>
      <c r="F8931" s="2">
        <v>1620</v>
      </c>
      <c r="G8931" s="1">
        <f>2*PI()*Predictive_Maintenance_Data[[#This Row],[Rotational speed '[rpm']]]/60</f>
        <v>169.64600329384882</v>
      </c>
      <c r="H8931" s="1">
        <v>35.799999999999997</v>
      </c>
      <c r="I8931" s="1">
        <f t="shared" si="139"/>
        <v>11</v>
      </c>
      <c r="J8931" s="1">
        <f>Predictive_Maintenance_Data[[#This Row],[Torque '[Nm']]]*Predictive_Maintenance_Data[[#This Row],[Angular velocity '[rad/s']]]/1000</f>
        <v>6.0733269179197871</v>
      </c>
      <c r="K8931" s="2">
        <v>215</v>
      </c>
      <c r="L8931" s="2">
        <v>0</v>
      </c>
      <c r="M8931" s="2">
        <v>0</v>
      </c>
      <c r="N8931" s="2">
        <v>0</v>
      </c>
      <c r="O8931" s="2">
        <v>0</v>
      </c>
      <c r="P8931" s="2">
        <v>0</v>
      </c>
      <c r="Q8931" s="2">
        <v>0</v>
      </c>
      <c r="R8931"/>
      <c r="S8931"/>
    </row>
    <row r="8932" spans="1:19" x14ac:dyDescent="0.3">
      <c r="A8932">
        <v>8931</v>
      </c>
      <c r="B8932" t="s">
        <v>8947</v>
      </c>
      <c r="C8932" t="s">
        <v>17</v>
      </c>
      <c r="D8932" s="1">
        <v>297.39999999999998</v>
      </c>
      <c r="E8932" s="1">
        <v>308.39999999999998</v>
      </c>
      <c r="F8932" s="2">
        <v>1571</v>
      </c>
      <c r="G8932" s="1">
        <f>2*PI()*Predictive_Maintenance_Data[[#This Row],[Rotational speed '[rpm']]]/60</f>
        <v>164.51473529298548</v>
      </c>
      <c r="H8932" s="1">
        <v>39.4</v>
      </c>
      <c r="I8932" s="1">
        <f t="shared" si="139"/>
        <v>11</v>
      </c>
      <c r="J8932" s="1">
        <f>Predictive_Maintenance_Data[[#This Row],[Torque '[Nm']]]*Predictive_Maintenance_Data[[#This Row],[Angular velocity '[rad/s']]]/1000</f>
        <v>6.4818805705436278</v>
      </c>
      <c r="K8932" s="2">
        <v>0</v>
      </c>
      <c r="L8932" s="2">
        <v>0</v>
      </c>
      <c r="M8932" s="2">
        <v>0</v>
      </c>
      <c r="N8932" s="2">
        <v>0</v>
      </c>
      <c r="O8932" s="2">
        <v>0</v>
      </c>
      <c r="P8932" s="2">
        <v>0</v>
      </c>
      <c r="Q8932" s="2">
        <v>0</v>
      </c>
      <c r="R8932"/>
      <c r="S8932"/>
    </row>
    <row r="8933" spans="1:19" x14ac:dyDescent="0.3">
      <c r="A8933">
        <v>8932</v>
      </c>
      <c r="B8933" t="s">
        <v>8948</v>
      </c>
      <c r="C8933" t="s">
        <v>17</v>
      </c>
      <c r="D8933" s="1">
        <v>297.39999999999998</v>
      </c>
      <c r="E8933" s="1">
        <v>308.39999999999998</v>
      </c>
      <c r="F8933" s="2">
        <v>1434</v>
      </c>
      <c r="G8933" s="1">
        <f>2*PI()*Predictive_Maintenance_Data[[#This Row],[Rotational speed '[rpm']]]/60</f>
        <v>150.16812884159211</v>
      </c>
      <c r="H8933" s="1">
        <v>39.9</v>
      </c>
      <c r="I8933" s="1">
        <f t="shared" si="139"/>
        <v>11</v>
      </c>
      <c r="J8933" s="1">
        <f>Predictive_Maintenance_Data[[#This Row],[Torque '[Nm']]]*Predictive_Maintenance_Data[[#This Row],[Angular velocity '[rad/s']]]/1000</f>
        <v>5.9917083407795255</v>
      </c>
      <c r="K8933" s="2">
        <v>2</v>
      </c>
      <c r="L8933" s="2">
        <v>0</v>
      </c>
      <c r="M8933" s="2">
        <v>0</v>
      </c>
      <c r="N8933" s="2">
        <v>0</v>
      </c>
      <c r="O8933" s="2">
        <v>0</v>
      </c>
      <c r="P8933" s="2">
        <v>0</v>
      </c>
      <c r="Q8933" s="2">
        <v>0</v>
      </c>
      <c r="R8933"/>
      <c r="S8933"/>
    </row>
    <row r="8934" spans="1:19" x14ac:dyDescent="0.3">
      <c r="A8934">
        <v>8933</v>
      </c>
      <c r="B8934" t="s">
        <v>8949</v>
      </c>
      <c r="C8934" t="s">
        <v>17</v>
      </c>
      <c r="D8934" s="1">
        <v>297.39999999999998</v>
      </c>
      <c r="E8934" s="1">
        <v>308.39999999999998</v>
      </c>
      <c r="F8934" s="2">
        <v>1474</v>
      </c>
      <c r="G8934" s="1">
        <f>2*PI()*Predictive_Maintenance_Data[[#This Row],[Rotational speed '[rpm']]]/60</f>
        <v>154.35691904637852</v>
      </c>
      <c r="H8934" s="1">
        <v>43.6</v>
      </c>
      <c r="I8934" s="1">
        <f t="shared" si="139"/>
        <v>11</v>
      </c>
      <c r="J8934" s="1">
        <f>Predictive_Maintenance_Data[[#This Row],[Torque '[Nm']]]*Predictive_Maintenance_Data[[#This Row],[Angular velocity '[rad/s']]]/1000</f>
        <v>6.729961670422103</v>
      </c>
      <c r="K8934" s="2">
        <v>4</v>
      </c>
      <c r="L8934" s="2">
        <v>0</v>
      </c>
      <c r="M8934" s="2">
        <v>0</v>
      </c>
      <c r="N8934" s="2">
        <v>0</v>
      </c>
      <c r="O8934" s="2">
        <v>0</v>
      </c>
      <c r="P8934" s="2">
        <v>0</v>
      </c>
      <c r="Q8934" s="2">
        <v>0</v>
      </c>
      <c r="R8934"/>
      <c r="S8934"/>
    </row>
    <row r="8935" spans="1:19" x14ac:dyDescent="0.3">
      <c r="A8935">
        <v>8934</v>
      </c>
      <c r="B8935" t="s">
        <v>8950</v>
      </c>
      <c r="C8935" t="s">
        <v>15</v>
      </c>
      <c r="D8935" s="1">
        <v>297.3</v>
      </c>
      <c r="E8935" s="1">
        <v>308.3</v>
      </c>
      <c r="F8935" s="2">
        <v>1544</v>
      </c>
      <c r="G8935" s="1">
        <f>2*PI()*Predictive_Maintenance_Data[[#This Row],[Rotational speed '[rpm']]]/60</f>
        <v>161.68730190475469</v>
      </c>
      <c r="H8935" s="1">
        <v>41.7</v>
      </c>
      <c r="I8935" s="1">
        <f t="shared" si="139"/>
        <v>11</v>
      </c>
      <c r="J8935" s="1">
        <f>Predictive_Maintenance_Data[[#This Row],[Torque '[Nm']]]*Predictive_Maintenance_Data[[#This Row],[Angular velocity '[rad/s']]]/1000</f>
        <v>6.7423604894282709</v>
      </c>
      <c r="K8935" s="2">
        <v>6</v>
      </c>
      <c r="L8935" s="2">
        <v>0</v>
      </c>
      <c r="M8935" s="2">
        <v>0</v>
      </c>
      <c r="N8935" s="2">
        <v>0</v>
      </c>
      <c r="O8935" s="2">
        <v>0</v>
      </c>
      <c r="P8935" s="2">
        <v>0</v>
      </c>
      <c r="Q8935" s="2">
        <v>0</v>
      </c>
      <c r="R8935"/>
      <c r="S8935"/>
    </row>
    <row r="8936" spans="1:19" x14ac:dyDescent="0.3">
      <c r="A8936">
        <v>8935</v>
      </c>
      <c r="B8936" t="s">
        <v>8951</v>
      </c>
      <c r="C8936" t="s">
        <v>17</v>
      </c>
      <c r="D8936" s="1">
        <v>297.3</v>
      </c>
      <c r="E8936" s="1">
        <v>308.2</v>
      </c>
      <c r="F8936" s="2">
        <v>1601</v>
      </c>
      <c r="G8936" s="1">
        <f>2*PI()*Predictive_Maintenance_Data[[#This Row],[Rotational speed '[rpm']]]/60</f>
        <v>167.65632794657529</v>
      </c>
      <c r="H8936" s="1">
        <v>35.700000000000003</v>
      </c>
      <c r="I8936" s="1">
        <f t="shared" si="139"/>
        <v>10.899999999999977</v>
      </c>
      <c r="J8936" s="1">
        <f>Predictive_Maintenance_Data[[#This Row],[Torque '[Nm']]]*Predictive_Maintenance_Data[[#This Row],[Angular velocity '[rad/s']]]/1000</f>
        <v>5.9853309076927381</v>
      </c>
      <c r="K8936" s="2">
        <v>9</v>
      </c>
      <c r="L8936" s="2">
        <v>0</v>
      </c>
      <c r="M8936" s="2">
        <v>0</v>
      </c>
      <c r="N8936" s="2">
        <v>0</v>
      </c>
      <c r="O8936" s="2">
        <v>0</v>
      </c>
      <c r="P8936" s="2">
        <v>0</v>
      </c>
      <c r="Q8936" s="2">
        <v>0</v>
      </c>
      <c r="R8936"/>
      <c r="S8936"/>
    </row>
    <row r="8937" spans="1:19" x14ac:dyDescent="0.3">
      <c r="A8937">
        <v>8936</v>
      </c>
      <c r="B8937" t="s">
        <v>8952</v>
      </c>
      <c r="C8937" t="s">
        <v>17</v>
      </c>
      <c r="D8937" s="1">
        <v>297.39999999999998</v>
      </c>
      <c r="E8937" s="1">
        <v>308.3</v>
      </c>
      <c r="F8937" s="2">
        <v>1801</v>
      </c>
      <c r="G8937" s="1">
        <f>2*PI()*Predictive_Maintenance_Data[[#This Row],[Rotational speed '[rpm']]]/60</f>
        <v>188.60027897050725</v>
      </c>
      <c r="H8937" s="1">
        <v>26.9</v>
      </c>
      <c r="I8937" s="1">
        <f t="shared" si="139"/>
        <v>10.900000000000034</v>
      </c>
      <c r="J8937" s="1">
        <f>Predictive_Maintenance_Data[[#This Row],[Torque '[Nm']]]*Predictive_Maintenance_Data[[#This Row],[Angular velocity '[rad/s']]]/1000</f>
        <v>5.0733475043066445</v>
      </c>
      <c r="K8937" s="2">
        <v>11</v>
      </c>
      <c r="L8937" s="2">
        <v>0</v>
      </c>
      <c r="M8937" s="2">
        <v>0</v>
      </c>
      <c r="N8937" s="2">
        <v>0</v>
      </c>
      <c r="O8937" s="2">
        <v>0</v>
      </c>
      <c r="P8937" s="2">
        <v>0</v>
      </c>
      <c r="Q8937" s="2">
        <v>0</v>
      </c>
      <c r="R8937"/>
      <c r="S8937"/>
    </row>
    <row r="8938" spans="1:19" x14ac:dyDescent="0.3">
      <c r="A8938">
        <v>8937</v>
      </c>
      <c r="B8938" t="s">
        <v>8953</v>
      </c>
      <c r="C8938" t="s">
        <v>17</v>
      </c>
      <c r="D8938" s="1">
        <v>297.39999999999998</v>
      </c>
      <c r="E8938" s="1">
        <v>308.3</v>
      </c>
      <c r="F8938" s="2">
        <v>1465</v>
      </c>
      <c r="G8938" s="1">
        <f>2*PI()*Predictive_Maintenance_Data[[#This Row],[Rotational speed '[rpm']]]/60</f>
        <v>153.41444125030156</v>
      </c>
      <c r="H8938" s="1">
        <v>42</v>
      </c>
      <c r="I8938" s="1">
        <f t="shared" si="139"/>
        <v>10.900000000000034</v>
      </c>
      <c r="J8938" s="1">
        <f>Predictive_Maintenance_Data[[#This Row],[Torque '[Nm']]]*Predictive_Maintenance_Data[[#This Row],[Angular velocity '[rad/s']]]/1000</f>
        <v>6.4434065325126655</v>
      </c>
      <c r="K8938" s="2">
        <v>13</v>
      </c>
      <c r="L8938" s="2">
        <v>0</v>
      </c>
      <c r="M8938" s="2">
        <v>0</v>
      </c>
      <c r="N8938" s="2">
        <v>0</v>
      </c>
      <c r="O8938" s="2">
        <v>0</v>
      </c>
      <c r="P8938" s="2">
        <v>0</v>
      </c>
      <c r="Q8938" s="2">
        <v>0</v>
      </c>
      <c r="R8938"/>
      <c r="S8938"/>
    </row>
    <row r="8939" spans="1:19" x14ac:dyDescent="0.3">
      <c r="A8939">
        <v>8938</v>
      </c>
      <c r="B8939" t="s">
        <v>8954</v>
      </c>
      <c r="C8939" t="s">
        <v>15</v>
      </c>
      <c r="D8939" s="1">
        <v>297.39999999999998</v>
      </c>
      <c r="E8939" s="1">
        <v>308.39999999999998</v>
      </c>
      <c r="F8939" s="2">
        <v>1340</v>
      </c>
      <c r="G8939" s="1">
        <f>2*PI()*Predictive_Maintenance_Data[[#This Row],[Rotational speed '[rpm']]]/60</f>
        <v>140.32447186034409</v>
      </c>
      <c r="H8939" s="1">
        <v>52.6</v>
      </c>
      <c r="I8939" s="1">
        <f t="shared" si="139"/>
        <v>11</v>
      </c>
      <c r="J8939" s="1">
        <f>Predictive_Maintenance_Data[[#This Row],[Torque '[Nm']]]*Predictive_Maintenance_Data[[#This Row],[Angular velocity '[rad/s']]]/1000</f>
        <v>7.3810672198541001</v>
      </c>
      <c r="K8939" s="2">
        <v>15</v>
      </c>
      <c r="L8939" s="2">
        <v>0</v>
      </c>
      <c r="M8939" s="2">
        <v>0</v>
      </c>
      <c r="N8939" s="2">
        <v>0</v>
      </c>
      <c r="O8939" s="2">
        <v>0</v>
      </c>
      <c r="P8939" s="2">
        <v>0</v>
      </c>
      <c r="Q8939" s="2">
        <v>0</v>
      </c>
      <c r="R8939"/>
      <c r="S8939"/>
    </row>
    <row r="8940" spans="1:19" x14ac:dyDescent="0.3">
      <c r="A8940">
        <v>8939</v>
      </c>
      <c r="B8940" t="s">
        <v>8955</v>
      </c>
      <c r="C8940" t="s">
        <v>15</v>
      </c>
      <c r="D8940" s="1">
        <v>297.39999999999998</v>
      </c>
      <c r="E8940" s="1">
        <v>308.39999999999998</v>
      </c>
      <c r="F8940" s="2">
        <v>1517</v>
      </c>
      <c r="G8940" s="1">
        <f>2*PI()*Predictive_Maintenance_Data[[#This Row],[Rotational speed '[rpm']]]/60</f>
        <v>158.85986851652387</v>
      </c>
      <c r="H8940" s="1">
        <v>41</v>
      </c>
      <c r="I8940" s="1">
        <f t="shared" si="139"/>
        <v>11</v>
      </c>
      <c r="J8940" s="1">
        <f>Predictive_Maintenance_Data[[#This Row],[Torque '[Nm']]]*Predictive_Maintenance_Data[[#This Row],[Angular velocity '[rad/s']]]/1000</f>
        <v>6.5132546091774781</v>
      </c>
      <c r="K8940" s="2">
        <v>18</v>
      </c>
      <c r="L8940" s="2">
        <v>0</v>
      </c>
      <c r="M8940" s="2">
        <v>0</v>
      </c>
      <c r="N8940" s="2">
        <v>0</v>
      </c>
      <c r="O8940" s="2">
        <v>0</v>
      </c>
      <c r="P8940" s="2">
        <v>0</v>
      </c>
      <c r="Q8940" s="2">
        <v>0</v>
      </c>
      <c r="R8940"/>
      <c r="S8940"/>
    </row>
    <row r="8941" spans="1:19" x14ac:dyDescent="0.3">
      <c r="A8941">
        <v>8940</v>
      </c>
      <c r="B8941" t="s">
        <v>8956</v>
      </c>
      <c r="C8941" t="s">
        <v>15</v>
      </c>
      <c r="D8941" s="1">
        <v>297.3</v>
      </c>
      <c r="E8941" s="1">
        <v>308.39999999999998</v>
      </c>
      <c r="F8941" s="2">
        <v>1434</v>
      </c>
      <c r="G8941" s="1">
        <f>2*PI()*Predictive_Maintenance_Data[[#This Row],[Rotational speed '[rpm']]]/60</f>
        <v>150.16812884159211</v>
      </c>
      <c r="H8941" s="1">
        <v>44.8</v>
      </c>
      <c r="I8941" s="1">
        <f t="shared" si="139"/>
        <v>11.099999999999966</v>
      </c>
      <c r="J8941" s="1">
        <f>Predictive_Maintenance_Data[[#This Row],[Torque '[Nm']]]*Predictive_Maintenance_Data[[#This Row],[Angular velocity '[rad/s']]]/1000</f>
        <v>6.7275321721033263</v>
      </c>
      <c r="K8941" s="2">
        <v>21</v>
      </c>
      <c r="L8941" s="2">
        <v>0</v>
      </c>
      <c r="M8941" s="2">
        <v>0</v>
      </c>
      <c r="N8941" s="2">
        <v>0</v>
      </c>
      <c r="O8941" s="2">
        <v>0</v>
      </c>
      <c r="P8941" s="2">
        <v>0</v>
      </c>
      <c r="Q8941" s="2">
        <v>0</v>
      </c>
      <c r="R8941"/>
      <c r="S8941"/>
    </row>
    <row r="8942" spans="1:19" x14ac:dyDescent="0.3">
      <c r="A8942">
        <v>8941</v>
      </c>
      <c r="B8942" t="s">
        <v>8957</v>
      </c>
      <c r="C8942" t="s">
        <v>27</v>
      </c>
      <c r="D8942" s="1">
        <v>297.3</v>
      </c>
      <c r="E8942" s="1">
        <v>308.3</v>
      </c>
      <c r="F8942" s="2">
        <v>1935</v>
      </c>
      <c r="G8942" s="1">
        <f>2*PI()*Predictive_Maintenance_Data[[#This Row],[Rotational speed '[rpm']]]/60</f>
        <v>202.63272615654165</v>
      </c>
      <c r="H8942" s="1">
        <v>19.3</v>
      </c>
      <c r="I8942" s="1">
        <f t="shared" si="139"/>
        <v>11</v>
      </c>
      <c r="J8942" s="1">
        <f>Predictive_Maintenance_Data[[#This Row],[Torque '[Nm']]]*Predictive_Maintenance_Data[[#This Row],[Angular velocity '[rad/s']]]/1000</f>
        <v>3.9108116148212537</v>
      </c>
      <c r="K8942" s="2">
        <v>24</v>
      </c>
      <c r="L8942" s="2">
        <v>0</v>
      </c>
      <c r="M8942" s="2">
        <v>0</v>
      </c>
      <c r="N8942" s="2">
        <v>0</v>
      </c>
      <c r="O8942" s="2">
        <v>0</v>
      </c>
      <c r="P8942" s="2">
        <v>0</v>
      </c>
      <c r="Q8942" s="2">
        <v>0</v>
      </c>
      <c r="R8942"/>
      <c r="S8942"/>
    </row>
    <row r="8943" spans="1:19" x14ac:dyDescent="0.3">
      <c r="A8943">
        <v>8942</v>
      </c>
      <c r="B8943" t="s">
        <v>8958</v>
      </c>
      <c r="C8943" t="s">
        <v>15</v>
      </c>
      <c r="D8943" s="1">
        <v>297.3</v>
      </c>
      <c r="E8943" s="1">
        <v>308.3</v>
      </c>
      <c r="F8943" s="2">
        <v>1595</v>
      </c>
      <c r="G8943" s="1">
        <f>2*PI()*Predictive_Maintenance_Data[[#This Row],[Rotational speed '[rpm']]]/60</f>
        <v>167.02800941585735</v>
      </c>
      <c r="H8943" s="1">
        <v>32.200000000000003</v>
      </c>
      <c r="I8943" s="1">
        <f t="shared" si="139"/>
        <v>11</v>
      </c>
      <c r="J8943" s="1">
        <f>Predictive_Maintenance_Data[[#This Row],[Torque '[Nm']]]*Predictive_Maintenance_Data[[#This Row],[Angular velocity '[rad/s']]]/1000</f>
        <v>5.3783019031906072</v>
      </c>
      <c r="K8943" s="2">
        <v>29</v>
      </c>
      <c r="L8943" s="2">
        <v>0</v>
      </c>
      <c r="M8943" s="2">
        <v>0</v>
      </c>
      <c r="N8943" s="2">
        <v>0</v>
      </c>
      <c r="O8943" s="2">
        <v>0</v>
      </c>
      <c r="P8943" s="2">
        <v>0</v>
      </c>
      <c r="Q8943" s="2">
        <v>0</v>
      </c>
      <c r="R8943"/>
      <c r="S8943"/>
    </row>
    <row r="8944" spans="1:19" x14ac:dyDescent="0.3">
      <c r="A8944">
        <v>8943</v>
      </c>
      <c r="B8944" t="s">
        <v>8959</v>
      </c>
      <c r="C8944" t="s">
        <v>17</v>
      </c>
      <c r="D8944" s="1">
        <v>297.3</v>
      </c>
      <c r="E8944" s="1">
        <v>308.3</v>
      </c>
      <c r="F8944" s="2">
        <v>2188</v>
      </c>
      <c r="G8944" s="1">
        <f>2*PI()*Predictive_Maintenance_Data[[#This Row],[Rotational speed '[rpm']]]/60</f>
        <v>229.12682420181557</v>
      </c>
      <c r="H8944" s="1">
        <v>17</v>
      </c>
      <c r="I8944" s="1">
        <f t="shared" si="139"/>
        <v>11</v>
      </c>
      <c r="J8944" s="1">
        <f>Predictive_Maintenance_Data[[#This Row],[Torque '[Nm']]]*Predictive_Maintenance_Data[[#This Row],[Angular velocity '[rad/s']]]/1000</f>
        <v>3.8951560114308643</v>
      </c>
      <c r="K8944" s="2">
        <v>32</v>
      </c>
      <c r="L8944" s="2">
        <v>0</v>
      </c>
      <c r="M8944" s="2">
        <v>0</v>
      </c>
      <c r="N8944" s="2">
        <v>0</v>
      </c>
      <c r="O8944" s="2">
        <v>0</v>
      </c>
      <c r="P8944" s="2">
        <v>0</v>
      </c>
      <c r="Q8944" s="2">
        <v>0</v>
      </c>
      <c r="R8944"/>
      <c r="S8944"/>
    </row>
    <row r="8945" spans="1:19" x14ac:dyDescent="0.3">
      <c r="A8945">
        <v>8944</v>
      </c>
      <c r="B8945" t="s">
        <v>8960</v>
      </c>
      <c r="C8945" t="s">
        <v>15</v>
      </c>
      <c r="D8945" s="1">
        <v>297.3</v>
      </c>
      <c r="E8945" s="1">
        <v>308.39999999999998</v>
      </c>
      <c r="F8945" s="2">
        <v>1449</v>
      </c>
      <c r="G8945" s="1">
        <f>2*PI()*Predictive_Maintenance_Data[[#This Row],[Rotational speed '[rpm']]]/60</f>
        <v>151.73892516838703</v>
      </c>
      <c r="H8945" s="1">
        <v>44.4</v>
      </c>
      <c r="I8945" s="1">
        <f t="shared" si="139"/>
        <v>11.099999999999966</v>
      </c>
      <c r="J8945" s="1">
        <f>Predictive_Maintenance_Data[[#This Row],[Torque '[Nm']]]*Predictive_Maintenance_Data[[#This Row],[Angular velocity '[rad/s']]]/1000</f>
        <v>6.737208277476384</v>
      </c>
      <c r="K8945" s="2">
        <v>34</v>
      </c>
      <c r="L8945" s="2">
        <v>0</v>
      </c>
      <c r="M8945" s="2">
        <v>0</v>
      </c>
      <c r="N8945" s="2">
        <v>0</v>
      </c>
      <c r="O8945" s="2">
        <v>0</v>
      </c>
      <c r="P8945" s="2">
        <v>0</v>
      </c>
      <c r="Q8945" s="2">
        <v>0</v>
      </c>
      <c r="R8945"/>
      <c r="S8945"/>
    </row>
    <row r="8946" spans="1:19" x14ac:dyDescent="0.3">
      <c r="A8946">
        <v>8945</v>
      </c>
      <c r="B8946" t="s">
        <v>8961</v>
      </c>
      <c r="C8946" t="s">
        <v>17</v>
      </c>
      <c r="D8946" s="1">
        <v>297.3</v>
      </c>
      <c r="E8946" s="1">
        <v>308.3</v>
      </c>
      <c r="F8946" s="2">
        <v>1471</v>
      </c>
      <c r="G8946" s="1">
        <f>2*PI()*Predictive_Maintenance_Data[[#This Row],[Rotational speed '[rpm']]]/60</f>
        <v>154.04275978101953</v>
      </c>
      <c r="H8946" s="1">
        <v>38.200000000000003</v>
      </c>
      <c r="I8946" s="1">
        <f t="shared" si="139"/>
        <v>11</v>
      </c>
      <c r="J8946" s="1">
        <f>Predictive_Maintenance_Data[[#This Row],[Torque '[Nm']]]*Predictive_Maintenance_Data[[#This Row],[Angular velocity '[rad/s']]]/1000</f>
        <v>5.8844334236349463</v>
      </c>
      <c r="K8946" s="2">
        <v>37</v>
      </c>
      <c r="L8946" s="2">
        <v>0</v>
      </c>
      <c r="M8946" s="2">
        <v>0</v>
      </c>
      <c r="N8946" s="2">
        <v>0</v>
      </c>
      <c r="O8946" s="2">
        <v>0</v>
      </c>
      <c r="P8946" s="2">
        <v>0</v>
      </c>
      <c r="Q8946" s="2">
        <v>0</v>
      </c>
      <c r="R8946"/>
      <c r="S8946"/>
    </row>
    <row r="8947" spans="1:19" x14ac:dyDescent="0.3">
      <c r="A8947">
        <v>8946</v>
      </c>
      <c r="B8947" t="s">
        <v>8962</v>
      </c>
      <c r="C8947" t="s">
        <v>17</v>
      </c>
      <c r="D8947" s="1">
        <v>297.39999999999998</v>
      </c>
      <c r="E8947" s="1">
        <v>308.2</v>
      </c>
      <c r="F8947" s="2">
        <v>1639</v>
      </c>
      <c r="G8947" s="1">
        <f>2*PI()*Predictive_Maintenance_Data[[#This Row],[Rotational speed '[rpm']]]/60</f>
        <v>171.63567864112238</v>
      </c>
      <c r="H8947" s="1">
        <v>33.799999999999997</v>
      </c>
      <c r="I8947" s="1">
        <f t="shared" si="139"/>
        <v>10.800000000000011</v>
      </c>
      <c r="J8947" s="1">
        <f>Predictive_Maintenance_Data[[#This Row],[Torque '[Nm']]]*Predictive_Maintenance_Data[[#This Row],[Angular velocity '[rad/s']]]/1000</f>
        <v>5.8012859380699355</v>
      </c>
      <c r="K8947" s="2">
        <v>39</v>
      </c>
      <c r="L8947" s="2">
        <v>0</v>
      </c>
      <c r="M8947" s="2">
        <v>0</v>
      </c>
      <c r="N8947" s="2">
        <v>0</v>
      </c>
      <c r="O8947" s="2">
        <v>0</v>
      </c>
      <c r="P8947" s="2">
        <v>0</v>
      </c>
      <c r="Q8947" s="2">
        <v>0</v>
      </c>
      <c r="R8947"/>
      <c r="S8947"/>
    </row>
    <row r="8948" spans="1:19" x14ac:dyDescent="0.3">
      <c r="A8948">
        <v>8947</v>
      </c>
      <c r="B8948" t="s">
        <v>8963</v>
      </c>
      <c r="C8948" t="s">
        <v>15</v>
      </c>
      <c r="D8948" s="1">
        <v>297.3</v>
      </c>
      <c r="E8948" s="1">
        <v>308.2</v>
      </c>
      <c r="F8948" s="2">
        <v>1846</v>
      </c>
      <c r="G8948" s="1">
        <f>2*PI()*Predictive_Maintenance_Data[[#This Row],[Rotational speed '[rpm']]]/60</f>
        <v>193.31266795089192</v>
      </c>
      <c r="H8948" s="1">
        <v>24.5</v>
      </c>
      <c r="I8948" s="1">
        <f t="shared" si="139"/>
        <v>10.899999999999977</v>
      </c>
      <c r="J8948" s="1">
        <f>Predictive_Maintenance_Data[[#This Row],[Torque '[Nm']]]*Predictive_Maintenance_Data[[#This Row],[Angular velocity '[rad/s']]]/1000</f>
        <v>4.7361603647968522</v>
      </c>
      <c r="K8948" s="2">
        <v>41</v>
      </c>
      <c r="L8948" s="2">
        <v>0</v>
      </c>
      <c r="M8948" s="2">
        <v>0</v>
      </c>
      <c r="N8948" s="2">
        <v>0</v>
      </c>
      <c r="O8948" s="2">
        <v>0</v>
      </c>
      <c r="P8948" s="2">
        <v>0</v>
      </c>
      <c r="Q8948" s="2">
        <v>0</v>
      </c>
      <c r="R8948"/>
      <c r="S8948"/>
    </row>
    <row r="8949" spans="1:19" x14ac:dyDescent="0.3">
      <c r="A8949">
        <v>8948</v>
      </c>
      <c r="B8949" t="s">
        <v>8964</v>
      </c>
      <c r="C8949" t="s">
        <v>15</v>
      </c>
      <c r="D8949" s="1">
        <v>297.3</v>
      </c>
      <c r="E8949" s="1">
        <v>308.2</v>
      </c>
      <c r="F8949" s="2">
        <v>1452</v>
      </c>
      <c r="G8949" s="1">
        <f>2*PI()*Predictive_Maintenance_Data[[#This Row],[Rotational speed '[rpm']]]/60</f>
        <v>152.05308443374599</v>
      </c>
      <c r="H8949" s="1">
        <v>38.200000000000003</v>
      </c>
      <c r="I8949" s="1">
        <f t="shared" si="139"/>
        <v>10.899999999999977</v>
      </c>
      <c r="J8949" s="1">
        <f>Predictive_Maintenance_Data[[#This Row],[Torque '[Nm']]]*Predictive_Maintenance_Data[[#This Row],[Angular velocity '[rad/s']]]/1000</f>
        <v>5.8084278253690975</v>
      </c>
      <c r="K8949" s="2">
        <v>44</v>
      </c>
      <c r="L8949" s="2">
        <v>0</v>
      </c>
      <c r="M8949" s="2">
        <v>0</v>
      </c>
      <c r="N8949" s="2">
        <v>0</v>
      </c>
      <c r="O8949" s="2">
        <v>0</v>
      </c>
      <c r="P8949" s="2">
        <v>0</v>
      </c>
      <c r="Q8949" s="2">
        <v>0</v>
      </c>
      <c r="R8949"/>
      <c r="S8949"/>
    </row>
    <row r="8950" spans="1:19" x14ac:dyDescent="0.3">
      <c r="A8950">
        <v>8949</v>
      </c>
      <c r="B8950" t="s">
        <v>8965</v>
      </c>
      <c r="C8950" t="s">
        <v>15</v>
      </c>
      <c r="D8950" s="1">
        <v>297.39999999999998</v>
      </c>
      <c r="E8950" s="1">
        <v>308.3</v>
      </c>
      <c r="F8950" s="2">
        <v>1483</v>
      </c>
      <c r="G8950" s="1">
        <f>2*PI()*Predictive_Maintenance_Data[[#This Row],[Rotational speed '[rpm']]]/60</f>
        <v>155.29939684245542</v>
      </c>
      <c r="H8950" s="1">
        <v>41.9</v>
      </c>
      <c r="I8950" s="1">
        <f t="shared" si="139"/>
        <v>10.900000000000034</v>
      </c>
      <c r="J8950" s="1">
        <f>Predictive_Maintenance_Data[[#This Row],[Torque '[Nm']]]*Predictive_Maintenance_Data[[#This Row],[Angular velocity '[rad/s']]]/1000</f>
        <v>6.5070447276988812</v>
      </c>
      <c r="K8950" s="2">
        <v>47</v>
      </c>
      <c r="L8950" s="2">
        <v>0</v>
      </c>
      <c r="M8950" s="2">
        <v>0</v>
      </c>
      <c r="N8950" s="2">
        <v>0</v>
      </c>
      <c r="O8950" s="2">
        <v>0</v>
      </c>
      <c r="P8950" s="2">
        <v>0</v>
      </c>
      <c r="Q8950" s="2">
        <v>0</v>
      </c>
      <c r="R8950"/>
      <c r="S8950"/>
    </row>
    <row r="8951" spans="1:19" x14ac:dyDescent="0.3">
      <c r="A8951">
        <v>8950</v>
      </c>
      <c r="B8951" t="s">
        <v>8966</v>
      </c>
      <c r="C8951" t="s">
        <v>17</v>
      </c>
      <c r="D8951" s="1">
        <v>297.39999999999998</v>
      </c>
      <c r="E8951" s="1">
        <v>308.3</v>
      </c>
      <c r="F8951" s="2">
        <v>1284</v>
      </c>
      <c r="G8951" s="1">
        <f>2*PI()*Predictive_Maintenance_Data[[#This Row],[Rotational speed '[rpm']]]/60</f>
        <v>134.46016557364314</v>
      </c>
      <c r="H8951" s="1">
        <v>60.3</v>
      </c>
      <c r="I8951" s="1">
        <f t="shared" si="139"/>
        <v>10.900000000000034</v>
      </c>
      <c r="J8951" s="1">
        <f>Predictive_Maintenance_Data[[#This Row],[Torque '[Nm']]]*Predictive_Maintenance_Data[[#This Row],[Angular velocity '[rad/s']]]/1000</f>
        <v>8.1079479840906803</v>
      </c>
      <c r="K8951" s="2">
        <v>50</v>
      </c>
      <c r="L8951" s="2">
        <v>0</v>
      </c>
      <c r="M8951" s="2">
        <v>0</v>
      </c>
      <c r="N8951" s="2">
        <v>0</v>
      </c>
      <c r="O8951" s="2">
        <v>0</v>
      </c>
      <c r="P8951" s="2">
        <v>0</v>
      </c>
      <c r="Q8951" s="2">
        <v>0</v>
      </c>
      <c r="R8951"/>
      <c r="S8951"/>
    </row>
    <row r="8952" spans="1:19" x14ac:dyDescent="0.3">
      <c r="A8952">
        <v>8951</v>
      </c>
      <c r="B8952" t="s">
        <v>8967</v>
      </c>
      <c r="C8952" t="s">
        <v>17</v>
      </c>
      <c r="D8952" s="1">
        <v>297.39999999999998</v>
      </c>
      <c r="E8952" s="1">
        <v>308.2</v>
      </c>
      <c r="F8952" s="2">
        <v>1419</v>
      </c>
      <c r="G8952" s="1">
        <f>2*PI()*Predictive_Maintenance_Data[[#This Row],[Rotational speed '[rpm']]]/60</f>
        <v>148.59733251479722</v>
      </c>
      <c r="H8952" s="1">
        <v>50</v>
      </c>
      <c r="I8952" s="1">
        <f t="shared" si="139"/>
        <v>10.800000000000011</v>
      </c>
      <c r="J8952" s="1">
        <f>Predictive_Maintenance_Data[[#This Row],[Torque '[Nm']]]*Predictive_Maintenance_Data[[#This Row],[Angular velocity '[rad/s']]]/1000</f>
        <v>7.4298666257398605</v>
      </c>
      <c r="K8952" s="2">
        <v>52</v>
      </c>
      <c r="L8952" s="2">
        <v>0</v>
      </c>
      <c r="M8952" s="2">
        <v>0</v>
      </c>
      <c r="N8952" s="2">
        <v>0</v>
      </c>
      <c r="O8952" s="2">
        <v>0</v>
      </c>
      <c r="P8952" s="2">
        <v>0</v>
      </c>
      <c r="Q8952" s="2">
        <v>0</v>
      </c>
      <c r="R8952"/>
      <c r="S8952"/>
    </row>
    <row r="8953" spans="1:19" x14ac:dyDescent="0.3">
      <c r="A8953">
        <v>8952</v>
      </c>
      <c r="B8953" t="s">
        <v>8968</v>
      </c>
      <c r="C8953" t="s">
        <v>17</v>
      </c>
      <c r="D8953" s="1">
        <v>297.3</v>
      </c>
      <c r="E8953" s="1">
        <v>308.10000000000002</v>
      </c>
      <c r="F8953" s="2">
        <v>1763</v>
      </c>
      <c r="G8953" s="1">
        <f>2*PI()*Predictive_Maintenance_Data[[#This Row],[Rotational speed '[rpm']]]/60</f>
        <v>184.62092827596018</v>
      </c>
      <c r="H8953" s="1">
        <v>28.4</v>
      </c>
      <c r="I8953" s="1">
        <f t="shared" si="139"/>
        <v>10.800000000000011</v>
      </c>
      <c r="J8953" s="1">
        <f>Predictive_Maintenance_Data[[#This Row],[Torque '[Nm']]]*Predictive_Maintenance_Data[[#This Row],[Angular velocity '[rad/s']]]/1000</f>
        <v>5.2432343630372689</v>
      </c>
      <c r="K8953" s="2">
        <v>54</v>
      </c>
      <c r="L8953" s="2">
        <v>0</v>
      </c>
      <c r="M8953" s="2">
        <v>0</v>
      </c>
      <c r="N8953" s="2">
        <v>0</v>
      </c>
      <c r="O8953" s="2">
        <v>0</v>
      </c>
      <c r="P8953" s="2">
        <v>0</v>
      </c>
      <c r="Q8953" s="2">
        <v>0</v>
      </c>
      <c r="R8953"/>
      <c r="S8953"/>
    </row>
    <row r="8954" spans="1:19" x14ac:dyDescent="0.3">
      <c r="A8954">
        <v>8953</v>
      </c>
      <c r="B8954" t="s">
        <v>8969</v>
      </c>
      <c r="C8954" t="s">
        <v>15</v>
      </c>
      <c r="D8954" s="1">
        <v>297.2</v>
      </c>
      <c r="E8954" s="1">
        <v>308</v>
      </c>
      <c r="F8954" s="2">
        <v>1478</v>
      </c>
      <c r="G8954" s="1">
        <f>2*PI()*Predictive_Maintenance_Data[[#This Row],[Rotational speed '[rpm']]]/60</f>
        <v>154.77579806685713</v>
      </c>
      <c r="H8954" s="1">
        <v>42.5</v>
      </c>
      <c r="I8954" s="1">
        <f t="shared" si="139"/>
        <v>10.800000000000011</v>
      </c>
      <c r="J8954" s="1">
        <f>Predictive_Maintenance_Data[[#This Row],[Torque '[Nm']]]*Predictive_Maintenance_Data[[#This Row],[Angular velocity '[rad/s']]]/1000</f>
        <v>6.5779714178414279</v>
      </c>
      <c r="K8954" s="2">
        <v>56</v>
      </c>
      <c r="L8954" s="2">
        <v>0</v>
      </c>
      <c r="M8954" s="2">
        <v>0</v>
      </c>
      <c r="N8954" s="2">
        <v>0</v>
      </c>
      <c r="O8954" s="2">
        <v>0</v>
      </c>
      <c r="P8954" s="2">
        <v>0</v>
      </c>
      <c r="Q8954" s="2">
        <v>0</v>
      </c>
      <c r="R8954"/>
      <c r="S8954"/>
    </row>
    <row r="8955" spans="1:19" x14ac:dyDescent="0.3">
      <c r="A8955">
        <v>8954</v>
      </c>
      <c r="B8955" t="s">
        <v>8970</v>
      </c>
      <c r="C8955" t="s">
        <v>17</v>
      </c>
      <c r="D8955" s="1">
        <v>297.3</v>
      </c>
      <c r="E8955" s="1">
        <v>308</v>
      </c>
      <c r="F8955" s="2">
        <v>1518</v>
      </c>
      <c r="G8955" s="1">
        <f>2*PI()*Predictive_Maintenance_Data[[#This Row],[Rotational speed '[rpm']]]/60</f>
        <v>158.96458827164355</v>
      </c>
      <c r="H8955" s="1">
        <v>36</v>
      </c>
      <c r="I8955" s="1">
        <f t="shared" si="139"/>
        <v>10.699999999999989</v>
      </c>
      <c r="J8955" s="1">
        <f>Predictive_Maintenance_Data[[#This Row],[Torque '[Nm']]]*Predictive_Maintenance_Data[[#This Row],[Angular velocity '[rad/s']]]/1000</f>
        <v>5.7227251777791679</v>
      </c>
      <c r="K8955" s="2">
        <v>59</v>
      </c>
      <c r="L8955" s="2">
        <v>0</v>
      </c>
      <c r="M8955" s="2">
        <v>0</v>
      </c>
      <c r="N8955" s="2">
        <v>0</v>
      </c>
      <c r="O8955" s="2">
        <v>0</v>
      </c>
      <c r="P8955" s="2">
        <v>0</v>
      </c>
      <c r="Q8955" s="2">
        <v>0</v>
      </c>
      <c r="R8955"/>
      <c r="S8955"/>
    </row>
    <row r="8956" spans="1:19" x14ac:dyDescent="0.3">
      <c r="A8956">
        <v>8955</v>
      </c>
      <c r="B8956" t="s">
        <v>8971</v>
      </c>
      <c r="C8956" t="s">
        <v>17</v>
      </c>
      <c r="D8956" s="1">
        <v>297.3</v>
      </c>
      <c r="E8956" s="1">
        <v>308</v>
      </c>
      <c r="F8956" s="2">
        <v>1447</v>
      </c>
      <c r="G8956" s="1">
        <f>2*PI()*Predictive_Maintenance_Data[[#This Row],[Rotational speed '[rpm']]]/60</f>
        <v>151.52948565814768</v>
      </c>
      <c r="H8956" s="1">
        <v>49</v>
      </c>
      <c r="I8956" s="1">
        <f t="shared" si="139"/>
        <v>10.699999999999989</v>
      </c>
      <c r="J8956" s="1">
        <f>Predictive_Maintenance_Data[[#This Row],[Torque '[Nm']]]*Predictive_Maintenance_Data[[#This Row],[Angular velocity '[rad/s']]]/1000</f>
        <v>7.4249447972492364</v>
      </c>
      <c r="K8956" s="2">
        <v>61</v>
      </c>
      <c r="L8956" s="2">
        <v>0</v>
      </c>
      <c r="M8956" s="2">
        <v>0</v>
      </c>
      <c r="N8956" s="2">
        <v>0</v>
      </c>
      <c r="O8956" s="2">
        <v>0</v>
      </c>
      <c r="P8956" s="2">
        <v>0</v>
      </c>
      <c r="Q8956" s="2">
        <v>0</v>
      </c>
      <c r="R8956"/>
      <c r="S8956"/>
    </row>
    <row r="8957" spans="1:19" x14ac:dyDescent="0.3">
      <c r="A8957">
        <v>8956</v>
      </c>
      <c r="B8957" t="s">
        <v>8972</v>
      </c>
      <c r="C8957" t="s">
        <v>15</v>
      </c>
      <c r="D8957" s="1">
        <v>297.39999999999998</v>
      </c>
      <c r="E8957" s="1">
        <v>308</v>
      </c>
      <c r="F8957" s="2">
        <v>1355</v>
      </c>
      <c r="G8957" s="1">
        <f>2*PI()*Predictive_Maintenance_Data[[#This Row],[Rotational speed '[rpm']]]/60</f>
        <v>141.89526818713901</v>
      </c>
      <c r="H8957" s="1">
        <v>55.1</v>
      </c>
      <c r="I8957" s="1">
        <f t="shared" si="139"/>
        <v>10.600000000000023</v>
      </c>
      <c r="J8957" s="1">
        <f>Predictive_Maintenance_Data[[#This Row],[Torque '[Nm']]]*Predictive_Maintenance_Data[[#This Row],[Angular velocity '[rad/s']]]/1000</f>
        <v>7.8184292771113597</v>
      </c>
      <c r="K8957" s="2">
        <v>63</v>
      </c>
      <c r="L8957" s="2">
        <v>0</v>
      </c>
      <c r="M8957" s="2">
        <v>0</v>
      </c>
      <c r="N8957" s="2">
        <v>0</v>
      </c>
      <c r="O8957" s="2">
        <v>0</v>
      </c>
      <c r="P8957" s="2">
        <v>0</v>
      </c>
      <c r="Q8957" s="2">
        <v>0</v>
      </c>
      <c r="R8957"/>
      <c r="S8957"/>
    </row>
    <row r="8958" spans="1:19" x14ac:dyDescent="0.3">
      <c r="A8958">
        <v>8957</v>
      </c>
      <c r="B8958" t="s">
        <v>8973</v>
      </c>
      <c r="C8958" t="s">
        <v>17</v>
      </c>
      <c r="D8958" s="1">
        <v>297.39999999999998</v>
      </c>
      <c r="E8958" s="1">
        <v>308.10000000000002</v>
      </c>
      <c r="F8958" s="2">
        <v>1348</v>
      </c>
      <c r="G8958" s="1">
        <f>2*PI()*Predictive_Maintenance_Data[[#This Row],[Rotational speed '[rpm']]]/60</f>
        <v>141.16222990130137</v>
      </c>
      <c r="H8958" s="1">
        <v>57.4</v>
      </c>
      <c r="I8958" s="1">
        <f t="shared" si="139"/>
        <v>10.700000000000045</v>
      </c>
      <c r="J8958" s="1">
        <f>Predictive_Maintenance_Data[[#This Row],[Torque '[Nm']]]*Predictive_Maintenance_Data[[#This Row],[Angular velocity '[rad/s']]]/1000</f>
        <v>8.1027119963346994</v>
      </c>
      <c r="K8958" s="2">
        <v>66</v>
      </c>
      <c r="L8958" s="2">
        <v>0</v>
      </c>
      <c r="M8958" s="2">
        <v>0</v>
      </c>
      <c r="N8958" s="2">
        <v>0</v>
      </c>
      <c r="O8958" s="2">
        <v>0</v>
      </c>
      <c r="P8958" s="2">
        <v>0</v>
      </c>
      <c r="Q8958" s="2">
        <v>0</v>
      </c>
      <c r="R8958"/>
      <c r="S8958"/>
    </row>
    <row r="8959" spans="1:19" x14ac:dyDescent="0.3">
      <c r="A8959">
        <v>8958</v>
      </c>
      <c r="B8959" t="s">
        <v>8974</v>
      </c>
      <c r="C8959" t="s">
        <v>17</v>
      </c>
      <c r="D8959" s="1">
        <v>297.39999999999998</v>
      </c>
      <c r="E8959" s="1">
        <v>308.10000000000002</v>
      </c>
      <c r="F8959" s="2">
        <v>1348</v>
      </c>
      <c r="G8959" s="1">
        <f>2*PI()*Predictive_Maintenance_Data[[#This Row],[Rotational speed '[rpm']]]/60</f>
        <v>141.16222990130137</v>
      </c>
      <c r="H8959" s="1">
        <v>53.7</v>
      </c>
      <c r="I8959" s="1">
        <f t="shared" si="139"/>
        <v>10.700000000000045</v>
      </c>
      <c r="J8959" s="1">
        <f>Predictive_Maintenance_Data[[#This Row],[Torque '[Nm']]]*Predictive_Maintenance_Data[[#This Row],[Angular velocity '[rad/s']]]/1000</f>
        <v>7.5804117456998839</v>
      </c>
      <c r="K8959" s="2">
        <v>68</v>
      </c>
      <c r="L8959" s="2">
        <v>0</v>
      </c>
      <c r="M8959" s="2">
        <v>0</v>
      </c>
      <c r="N8959" s="2">
        <v>0</v>
      </c>
      <c r="O8959" s="2">
        <v>0</v>
      </c>
      <c r="P8959" s="2">
        <v>0</v>
      </c>
      <c r="Q8959" s="2">
        <v>0</v>
      </c>
      <c r="R8959"/>
      <c r="S8959"/>
    </row>
    <row r="8960" spans="1:19" x14ac:dyDescent="0.3">
      <c r="A8960">
        <v>8959</v>
      </c>
      <c r="B8960" t="s">
        <v>8975</v>
      </c>
      <c r="C8960" t="s">
        <v>15</v>
      </c>
      <c r="D8960" s="1">
        <v>297.39999999999998</v>
      </c>
      <c r="E8960" s="1">
        <v>308.10000000000002</v>
      </c>
      <c r="F8960" s="2">
        <v>1734</v>
      </c>
      <c r="G8960" s="1">
        <f>2*PI()*Predictive_Maintenance_Data[[#This Row],[Rotational speed '[rpm']]]/60</f>
        <v>181.58405537749005</v>
      </c>
      <c r="H8960" s="1">
        <v>27.7</v>
      </c>
      <c r="I8960" s="1">
        <f t="shared" si="139"/>
        <v>10.700000000000045</v>
      </c>
      <c r="J8960" s="1">
        <f>Predictive_Maintenance_Data[[#This Row],[Torque '[Nm']]]*Predictive_Maintenance_Data[[#This Row],[Angular velocity '[rad/s']]]/1000</f>
        <v>5.0298783339564741</v>
      </c>
      <c r="K8960" s="2">
        <v>70</v>
      </c>
      <c r="L8960" s="2">
        <v>0</v>
      </c>
      <c r="M8960" s="2">
        <v>0</v>
      </c>
      <c r="N8960" s="2">
        <v>0</v>
      </c>
      <c r="O8960" s="2">
        <v>0</v>
      </c>
      <c r="P8960" s="2">
        <v>0</v>
      </c>
      <c r="Q8960" s="2">
        <v>0</v>
      </c>
      <c r="R8960"/>
      <c r="S8960"/>
    </row>
    <row r="8961" spans="1:19" x14ac:dyDescent="0.3">
      <c r="A8961">
        <v>8960</v>
      </c>
      <c r="B8961" t="s">
        <v>8976</v>
      </c>
      <c r="C8961" t="s">
        <v>17</v>
      </c>
      <c r="D8961" s="1">
        <v>297.3</v>
      </c>
      <c r="E8961" s="1">
        <v>308</v>
      </c>
      <c r="F8961" s="2">
        <v>1420</v>
      </c>
      <c r="G8961" s="1">
        <f>2*PI()*Predictive_Maintenance_Data[[#This Row],[Rotational speed '[rpm']]]/60</f>
        <v>148.70205226991686</v>
      </c>
      <c r="H8961" s="1">
        <v>46.5</v>
      </c>
      <c r="I8961" s="1">
        <f t="shared" si="139"/>
        <v>10.699999999999989</v>
      </c>
      <c r="J8961" s="1">
        <f>Predictive_Maintenance_Data[[#This Row],[Torque '[Nm']]]*Predictive_Maintenance_Data[[#This Row],[Angular velocity '[rad/s']]]/1000</f>
        <v>6.9146454305511345</v>
      </c>
      <c r="K8961" s="2">
        <v>73</v>
      </c>
      <c r="L8961" s="2">
        <v>0</v>
      </c>
      <c r="M8961" s="2">
        <v>0</v>
      </c>
      <c r="N8961" s="2">
        <v>0</v>
      </c>
      <c r="O8961" s="2">
        <v>0</v>
      </c>
      <c r="P8961" s="2">
        <v>0</v>
      </c>
      <c r="Q8961" s="2">
        <v>0</v>
      </c>
      <c r="R8961"/>
      <c r="S8961"/>
    </row>
    <row r="8962" spans="1:19" x14ac:dyDescent="0.3">
      <c r="A8962">
        <v>8961</v>
      </c>
      <c r="B8962" t="s">
        <v>8977</v>
      </c>
      <c r="C8962" t="s">
        <v>17</v>
      </c>
      <c r="D8962" s="1">
        <v>297.3</v>
      </c>
      <c r="E8962" s="1">
        <v>307.89999999999998</v>
      </c>
      <c r="F8962" s="2">
        <v>1797</v>
      </c>
      <c r="G8962" s="1">
        <f>2*PI()*Predictive_Maintenance_Data[[#This Row],[Rotational speed '[rpm']]]/60</f>
        <v>188.18139995002861</v>
      </c>
      <c r="H8962" s="1">
        <v>24.7</v>
      </c>
      <c r="I8962" s="1">
        <f t="shared" ref="I8962:I9025" si="140">E8962-D8962</f>
        <v>10.599999999999966</v>
      </c>
      <c r="J8962" s="1">
        <f>Predictive_Maintenance_Data[[#This Row],[Torque '[Nm']]]*Predictive_Maintenance_Data[[#This Row],[Angular velocity '[rad/s']]]/1000</f>
        <v>4.6480805787657067</v>
      </c>
      <c r="K8962" s="2">
        <v>75</v>
      </c>
      <c r="L8962" s="2">
        <v>0</v>
      </c>
      <c r="M8962" s="2">
        <v>0</v>
      </c>
      <c r="N8962" s="2">
        <v>0</v>
      </c>
      <c r="O8962" s="2">
        <v>0</v>
      </c>
      <c r="P8962" s="2">
        <v>0</v>
      </c>
      <c r="Q8962" s="2">
        <v>0</v>
      </c>
      <c r="R8962"/>
      <c r="S8962"/>
    </row>
    <row r="8963" spans="1:19" x14ac:dyDescent="0.3">
      <c r="A8963">
        <v>8962</v>
      </c>
      <c r="B8963" t="s">
        <v>8978</v>
      </c>
      <c r="C8963" t="s">
        <v>15</v>
      </c>
      <c r="D8963" s="1">
        <v>297.3</v>
      </c>
      <c r="E8963" s="1">
        <v>308</v>
      </c>
      <c r="F8963" s="2">
        <v>1403</v>
      </c>
      <c r="G8963" s="1">
        <f>2*PI()*Predictive_Maintenance_Data[[#This Row],[Rotational speed '[rpm']]]/60</f>
        <v>146.92181643288265</v>
      </c>
      <c r="H8963" s="1">
        <v>45</v>
      </c>
      <c r="I8963" s="1">
        <f t="shared" si="140"/>
        <v>10.699999999999989</v>
      </c>
      <c r="J8963" s="1">
        <f>Predictive_Maintenance_Data[[#This Row],[Torque '[Nm']]]*Predictive_Maintenance_Data[[#This Row],[Angular velocity '[rad/s']]]/1000</f>
        <v>6.6114817394797196</v>
      </c>
      <c r="K8963" s="2">
        <v>77</v>
      </c>
      <c r="L8963" s="2">
        <v>0</v>
      </c>
      <c r="M8963" s="2">
        <v>0</v>
      </c>
      <c r="N8963" s="2">
        <v>0</v>
      </c>
      <c r="O8963" s="2">
        <v>0</v>
      </c>
      <c r="P8963" s="2">
        <v>0</v>
      </c>
      <c r="Q8963" s="2">
        <v>0</v>
      </c>
      <c r="R8963"/>
      <c r="S8963"/>
    </row>
    <row r="8964" spans="1:19" x14ac:dyDescent="0.3">
      <c r="A8964">
        <v>8963</v>
      </c>
      <c r="B8964" t="s">
        <v>8979</v>
      </c>
      <c r="C8964" t="s">
        <v>17</v>
      </c>
      <c r="D8964" s="1">
        <v>297.3</v>
      </c>
      <c r="E8964" s="1">
        <v>307.89999999999998</v>
      </c>
      <c r="F8964" s="2">
        <v>1628</v>
      </c>
      <c r="G8964" s="1">
        <f>2*PI()*Predictive_Maintenance_Data[[#This Row],[Rotational speed '[rpm']]]/60</f>
        <v>170.48376133480613</v>
      </c>
      <c r="H8964" s="1">
        <v>30.2</v>
      </c>
      <c r="I8964" s="1">
        <f t="shared" si="140"/>
        <v>10.599999999999966</v>
      </c>
      <c r="J8964" s="1">
        <f>Predictive_Maintenance_Data[[#This Row],[Torque '[Nm']]]*Predictive_Maintenance_Data[[#This Row],[Angular velocity '[rad/s']]]/1000</f>
        <v>5.1486095923111455</v>
      </c>
      <c r="K8964" s="2">
        <v>80</v>
      </c>
      <c r="L8964" s="2">
        <v>0</v>
      </c>
      <c r="M8964" s="2">
        <v>0</v>
      </c>
      <c r="N8964" s="2">
        <v>0</v>
      </c>
      <c r="O8964" s="2">
        <v>0</v>
      </c>
      <c r="P8964" s="2">
        <v>0</v>
      </c>
      <c r="Q8964" s="2">
        <v>0</v>
      </c>
      <c r="R8964"/>
      <c r="S8964"/>
    </row>
    <row r="8965" spans="1:19" x14ac:dyDescent="0.3">
      <c r="A8965">
        <v>8964</v>
      </c>
      <c r="B8965" t="s">
        <v>8980</v>
      </c>
      <c r="C8965" t="s">
        <v>15</v>
      </c>
      <c r="D8965" s="1">
        <v>297.2</v>
      </c>
      <c r="E8965" s="1">
        <v>307.89999999999998</v>
      </c>
      <c r="F8965" s="2">
        <v>1687</v>
      </c>
      <c r="G8965" s="1">
        <f>2*PI()*Predictive_Maintenance_Data[[#This Row],[Rotational speed '[rpm']]]/60</f>
        <v>176.66222688686602</v>
      </c>
      <c r="H8965" s="1">
        <v>30.4</v>
      </c>
      <c r="I8965" s="1">
        <f t="shared" si="140"/>
        <v>10.699999999999989</v>
      </c>
      <c r="J8965" s="1">
        <f>Predictive_Maintenance_Data[[#This Row],[Torque '[Nm']]]*Predictive_Maintenance_Data[[#This Row],[Angular velocity '[rad/s']]]/1000</f>
        <v>5.3705316973607271</v>
      </c>
      <c r="K8965" s="2">
        <v>82</v>
      </c>
      <c r="L8965" s="2">
        <v>0</v>
      </c>
      <c r="M8965" s="2">
        <v>0</v>
      </c>
      <c r="N8965" s="2">
        <v>0</v>
      </c>
      <c r="O8965" s="2">
        <v>0</v>
      </c>
      <c r="P8965" s="2">
        <v>0</v>
      </c>
      <c r="Q8965" s="2">
        <v>0</v>
      </c>
      <c r="R8965"/>
      <c r="S8965"/>
    </row>
    <row r="8966" spans="1:19" x14ac:dyDescent="0.3">
      <c r="A8966">
        <v>8965</v>
      </c>
      <c r="B8966" t="s">
        <v>8981</v>
      </c>
      <c r="C8966" t="s">
        <v>15</v>
      </c>
      <c r="D8966" s="1">
        <v>297.2</v>
      </c>
      <c r="E8966" s="1">
        <v>307.89999999999998</v>
      </c>
      <c r="F8966" s="2">
        <v>1456</v>
      </c>
      <c r="G8966" s="1">
        <f>2*PI()*Predictive_Maintenance_Data[[#This Row],[Rotational speed '[rpm']]]/60</f>
        <v>152.47196345422464</v>
      </c>
      <c r="H8966" s="1">
        <v>44.9</v>
      </c>
      <c r="I8966" s="1">
        <f t="shared" si="140"/>
        <v>10.699999999999989</v>
      </c>
      <c r="J8966" s="1">
        <f>Predictive_Maintenance_Data[[#This Row],[Torque '[Nm']]]*Predictive_Maintenance_Data[[#This Row],[Angular velocity '[rad/s']]]/1000</f>
        <v>6.8459911590946856</v>
      </c>
      <c r="K8966" s="2">
        <v>85</v>
      </c>
      <c r="L8966" s="2">
        <v>0</v>
      </c>
      <c r="M8966" s="2">
        <v>0</v>
      </c>
      <c r="N8966" s="2">
        <v>0</v>
      </c>
      <c r="O8966" s="2">
        <v>0</v>
      </c>
      <c r="P8966" s="2">
        <v>0</v>
      </c>
      <c r="Q8966" s="2">
        <v>0</v>
      </c>
      <c r="R8966"/>
      <c r="S8966"/>
    </row>
    <row r="8967" spans="1:19" x14ac:dyDescent="0.3">
      <c r="A8967">
        <v>8966</v>
      </c>
      <c r="B8967" t="s">
        <v>8982</v>
      </c>
      <c r="C8967" t="s">
        <v>17</v>
      </c>
      <c r="D8967" s="1">
        <v>297.10000000000002</v>
      </c>
      <c r="E8967" s="1">
        <v>307.89999999999998</v>
      </c>
      <c r="F8967" s="2">
        <v>1496</v>
      </c>
      <c r="G8967" s="1">
        <f>2*PI()*Predictive_Maintenance_Data[[#This Row],[Rotational speed '[rpm']]]/60</f>
        <v>156.66075365901102</v>
      </c>
      <c r="H8967" s="1">
        <v>44.7</v>
      </c>
      <c r="I8967" s="1">
        <f t="shared" si="140"/>
        <v>10.799999999999955</v>
      </c>
      <c r="J8967" s="1">
        <f>Predictive_Maintenance_Data[[#This Row],[Torque '[Nm']]]*Predictive_Maintenance_Data[[#This Row],[Angular velocity '[rad/s']]]/1000</f>
        <v>7.0027356885577925</v>
      </c>
      <c r="K8967" s="2">
        <v>88</v>
      </c>
      <c r="L8967" s="2">
        <v>0</v>
      </c>
      <c r="M8967" s="2">
        <v>0</v>
      </c>
      <c r="N8967" s="2">
        <v>0</v>
      </c>
      <c r="O8967" s="2">
        <v>0</v>
      </c>
      <c r="P8967" s="2">
        <v>0</v>
      </c>
      <c r="Q8967" s="2">
        <v>0</v>
      </c>
      <c r="R8967"/>
      <c r="S8967"/>
    </row>
    <row r="8968" spans="1:19" x14ac:dyDescent="0.3">
      <c r="A8968">
        <v>8967</v>
      </c>
      <c r="B8968" t="s">
        <v>8983</v>
      </c>
      <c r="C8968" t="s">
        <v>17</v>
      </c>
      <c r="D8968" s="1">
        <v>297.10000000000002</v>
      </c>
      <c r="E8968" s="1">
        <v>307.8</v>
      </c>
      <c r="F8968" s="2">
        <v>1636</v>
      </c>
      <c r="G8968" s="1">
        <f>2*PI()*Predictive_Maintenance_Data[[#This Row],[Rotational speed '[rpm']]]/60</f>
        <v>171.32151937576339</v>
      </c>
      <c r="H8968" s="1">
        <v>30.3</v>
      </c>
      <c r="I8968" s="1">
        <f t="shared" si="140"/>
        <v>10.699999999999989</v>
      </c>
      <c r="J8968" s="1">
        <f>Predictive_Maintenance_Data[[#This Row],[Torque '[Nm']]]*Predictive_Maintenance_Data[[#This Row],[Angular velocity '[rad/s']]]/1000</f>
        <v>5.1910420370856309</v>
      </c>
      <c r="K8968" s="2">
        <v>90</v>
      </c>
      <c r="L8968" s="2">
        <v>0</v>
      </c>
      <c r="M8968" s="2">
        <v>0</v>
      </c>
      <c r="N8968" s="2">
        <v>0</v>
      </c>
      <c r="O8968" s="2">
        <v>0</v>
      </c>
      <c r="P8968" s="2">
        <v>0</v>
      </c>
      <c r="Q8968" s="2">
        <v>0</v>
      </c>
      <c r="R8968"/>
      <c r="S8968"/>
    </row>
    <row r="8969" spans="1:19" x14ac:dyDescent="0.3">
      <c r="A8969">
        <v>8968</v>
      </c>
      <c r="B8969" t="s">
        <v>8984</v>
      </c>
      <c r="C8969" t="s">
        <v>17</v>
      </c>
      <c r="D8969" s="1">
        <v>297.10000000000002</v>
      </c>
      <c r="E8969" s="1">
        <v>307.8</v>
      </c>
      <c r="F8969" s="2">
        <v>1536</v>
      </c>
      <c r="G8969" s="1">
        <f>2*PI()*Predictive_Maintenance_Data[[#This Row],[Rotational speed '[rpm']]]/60</f>
        <v>160.84954386379741</v>
      </c>
      <c r="H8969" s="1">
        <v>40.4</v>
      </c>
      <c r="I8969" s="1">
        <f t="shared" si="140"/>
        <v>10.699999999999989</v>
      </c>
      <c r="J8969" s="1">
        <f>Predictive_Maintenance_Data[[#This Row],[Torque '[Nm']]]*Predictive_Maintenance_Data[[#This Row],[Angular velocity '[rad/s']]]/1000</f>
        <v>6.4983215720974146</v>
      </c>
      <c r="K8969" s="2">
        <v>92</v>
      </c>
      <c r="L8969" s="2">
        <v>0</v>
      </c>
      <c r="M8969" s="2">
        <v>0</v>
      </c>
      <c r="N8969" s="2">
        <v>0</v>
      </c>
      <c r="O8969" s="2">
        <v>0</v>
      </c>
      <c r="P8969" s="2">
        <v>0</v>
      </c>
      <c r="Q8969" s="2">
        <v>0</v>
      </c>
      <c r="R8969"/>
      <c r="S8969"/>
    </row>
    <row r="8970" spans="1:19" x14ac:dyDescent="0.3">
      <c r="A8970">
        <v>8969</v>
      </c>
      <c r="B8970" t="s">
        <v>8985</v>
      </c>
      <c r="C8970" t="s">
        <v>17</v>
      </c>
      <c r="D8970" s="1">
        <v>297.10000000000002</v>
      </c>
      <c r="E8970" s="1">
        <v>307.8</v>
      </c>
      <c r="F8970" s="2">
        <v>1454</v>
      </c>
      <c r="G8970" s="1">
        <f>2*PI()*Predictive_Maintenance_Data[[#This Row],[Rotational speed '[rpm']]]/60</f>
        <v>152.26252394398531</v>
      </c>
      <c r="H8970" s="1">
        <v>50.6</v>
      </c>
      <c r="I8970" s="1">
        <f t="shared" si="140"/>
        <v>10.699999999999989</v>
      </c>
      <c r="J8970" s="1">
        <f>Predictive_Maintenance_Data[[#This Row],[Torque '[Nm']]]*Predictive_Maintenance_Data[[#This Row],[Angular velocity '[rad/s']]]/1000</f>
        <v>7.7044837115656577</v>
      </c>
      <c r="K8970" s="2">
        <v>94</v>
      </c>
      <c r="L8970" s="2">
        <v>0</v>
      </c>
      <c r="M8970" s="2">
        <v>0</v>
      </c>
      <c r="N8970" s="2">
        <v>0</v>
      </c>
      <c r="O8970" s="2">
        <v>0</v>
      </c>
      <c r="P8970" s="2">
        <v>0</v>
      </c>
      <c r="Q8970" s="2">
        <v>0</v>
      </c>
      <c r="R8970"/>
      <c r="S8970"/>
    </row>
    <row r="8971" spans="1:19" x14ac:dyDescent="0.3">
      <c r="A8971">
        <v>8970</v>
      </c>
      <c r="B8971" t="s">
        <v>8986</v>
      </c>
      <c r="C8971" t="s">
        <v>17</v>
      </c>
      <c r="D8971" s="1">
        <v>297</v>
      </c>
      <c r="E8971" s="1">
        <v>307.8</v>
      </c>
      <c r="F8971" s="2">
        <v>1396</v>
      </c>
      <c r="G8971" s="1">
        <f>2*PI()*Predictive_Maintenance_Data[[#This Row],[Rotational speed '[rpm']]]/60</f>
        <v>146.18877814704504</v>
      </c>
      <c r="H8971" s="1">
        <v>50</v>
      </c>
      <c r="I8971" s="1">
        <f t="shared" si="140"/>
        <v>10.800000000000011</v>
      </c>
      <c r="J8971" s="1">
        <f>Predictive_Maintenance_Data[[#This Row],[Torque '[Nm']]]*Predictive_Maintenance_Data[[#This Row],[Angular velocity '[rad/s']]]/1000</f>
        <v>7.3094389073522521</v>
      </c>
      <c r="K8971" s="2">
        <v>96</v>
      </c>
      <c r="L8971" s="2">
        <v>0</v>
      </c>
      <c r="M8971" s="2">
        <v>0</v>
      </c>
      <c r="N8971" s="2">
        <v>0</v>
      </c>
      <c r="O8971" s="2">
        <v>0</v>
      </c>
      <c r="P8971" s="2">
        <v>0</v>
      </c>
      <c r="Q8971" s="2">
        <v>0</v>
      </c>
      <c r="R8971"/>
      <c r="S8971"/>
    </row>
    <row r="8972" spans="1:19" x14ac:dyDescent="0.3">
      <c r="A8972">
        <v>8971</v>
      </c>
      <c r="B8972" t="s">
        <v>8987</v>
      </c>
      <c r="C8972" t="s">
        <v>17</v>
      </c>
      <c r="D8972" s="1">
        <v>297</v>
      </c>
      <c r="E8972" s="1">
        <v>307.60000000000002</v>
      </c>
      <c r="F8972" s="2">
        <v>1575</v>
      </c>
      <c r="G8972" s="1">
        <f>2*PI()*Predictive_Maintenance_Data[[#This Row],[Rotational speed '[rpm']]]/60</f>
        <v>164.93361431346415</v>
      </c>
      <c r="H8972" s="1">
        <v>37.4</v>
      </c>
      <c r="I8972" s="1">
        <f t="shared" si="140"/>
        <v>10.600000000000023</v>
      </c>
      <c r="J8972" s="1">
        <f>Predictive_Maintenance_Data[[#This Row],[Torque '[Nm']]]*Predictive_Maintenance_Data[[#This Row],[Angular velocity '[rad/s']]]/1000</f>
        <v>6.1685171753235588</v>
      </c>
      <c r="K8972" s="2">
        <v>98</v>
      </c>
      <c r="L8972" s="2">
        <v>0</v>
      </c>
      <c r="M8972" s="2">
        <v>0</v>
      </c>
      <c r="N8972" s="2">
        <v>0</v>
      </c>
      <c r="O8972" s="2">
        <v>0</v>
      </c>
      <c r="P8972" s="2">
        <v>0</v>
      </c>
      <c r="Q8972" s="2">
        <v>0</v>
      </c>
      <c r="R8972"/>
      <c r="S8972"/>
    </row>
    <row r="8973" spans="1:19" x14ac:dyDescent="0.3">
      <c r="A8973">
        <v>8972</v>
      </c>
      <c r="B8973" t="s">
        <v>8988</v>
      </c>
      <c r="C8973" t="s">
        <v>17</v>
      </c>
      <c r="D8973" s="1">
        <v>296.89999999999998</v>
      </c>
      <c r="E8973" s="1">
        <v>307.60000000000002</v>
      </c>
      <c r="F8973" s="2">
        <v>1514</v>
      </c>
      <c r="G8973" s="1">
        <f>2*PI()*Predictive_Maintenance_Data[[#This Row],[Rotational speed '[rpm']]]/60</f>
        <v>158.54570925116488</v>
      </c>
      <c r="H8973" s="1">
        <v>35.700000000000003</v>
      </c>
      <c r="I8973" s="1">
        <f t="shared" si="140"/>
        <v>10.700000000000045</v>
      </c>
      <c r="J8973" s="1">
        <f>Predictive_Maintenance_Data[[#This Row],[Torque '[Nm']]]*Predictive_Maintenance_Data[[#This Row],[Angular velocity '[rad/s']]]/1000</f>
        <v>5.660081820266587</v>
      </c>
      <c r="K8973" s="2">
        <v>100</v>
      </c>
      <c r="L8973" s="2">
        <v>0</v>
      </c>
      <c r="M8973" s="2">
        <v>0</v>
      </c>
      <c r="N8973" s="2">
        <v>0</v>
      </c>
      <c r="O8973" s="2">
        <v>0</v>
      </c>
      <c r="P8973" s="2">
        <v>0</v>
      </c>
      <c r="Q8973" s="2">
        <v>0</v>
      </c>
      <c r="R8973"/>
      <c r="S8973"/>
    </row>
    <row r="8974" spans="1:19" x14ac:dyDescent="0.3">
      <c r="A8974">
        <v>8973</v>
      </c>
      <c r="B8974" t="s">
        <v>8989</v>
      </c>
      <c r="C8974" t="s">
        <v>15</v>
      </c>
      <c r="D8974" s="1">
        <v>296.8</v>
      </c>
      <c r="E8974" s="1">
        <v>307.39999999999998</v>
      </c>
      <c r="F8974" s="2">
        <v>1455</v>
      </c>
      <c r="G8974" s="1">
        <f>2*PI()*Predictive_Maintenance_Data[[#This Row],[Rotational speed '[rpm']]]/60</f>
        <v>152.36724369910496</v>
      </c>
      <c r="H8974" s="1">
        <v>49.9</v>
      </c>
      <c r="I8974" s="1">
        <f t="shared" si="140"/>
        <v>10.599999999999966</v>
      </c>
      <c r="J8974" s="1">
        <f>Predictive_Maintenance_Data[[#This Row],[Torque '[Nm']]]*Predictive_Maintenance_Data[[#This Row],[Angular velocity '[rad/s']]]/1000</f>
        <v>7.6031254605853373</v>
      </c>
      <c r="K8974" s="2">
        <v>102</v>
      </c>
      <c r="L8974" s="2">
        <v>0</v>
      </c>
      <c r="M8974" s="2">
        <v>0</v>
      </c>
      <c r="N8974" s="2">
        <v>0</v>
      </c>
      <c r="O8974" s="2">
        <v>0</v>
      </c>
      <c r="P8974" s="2">
        <v>0</v>
      </c>
      <c r="Q8974" s="2">
        <v>0</v>
      </c>
      <c r="R8974"/>
      <c r="S8974"/>
    </row>
    <row r="8975" spans="1:19" x14ac:dyDescent="0.3">
      <c r="A8975">
        <v>8974</v>
      </c>
      <c r="B8975" t="s">
        <v>8990</v>
      </c>
      <c r="C8975" t="s">
        <v>17</v>
      </c>
      <c r="D8975" s="1">
        <v>296.8</v>
      </c>
      <c r="E8975" s="1">
        <v>307.39999999999998</v>
      </c>
      <c r="F8975" s="2">
        <v>1549</v>
      </c>
      <c r="G8975" s="1">
        <f>2*PI()*Predictive_Maintenance_Data[[#This Row],[Rotational speed '[rpm']]]/60</f>
        <v>162.21090068035298</v>
      </c>
      <c r="H8975" s="1">
        <v>48.3</v>
      </c>
      <c r="I8975" s="1">
        <f t="shared" si="140"/>
        <v>10.599999999999966</v>
      </c>
      <c r="J8975" s="1">
        <f>Predictive_Maintenance_Data[[#This Row],[Torque '[Nm']]]*Predictive_Maintenance_Data[[#This Row],[Angular velocity '[rad/s']]]/1000</f>
        <v>7.8347865028610482</v>
      </c>
      <c r="K8975" s="2">
        <v>105</v>
      </c>
      <c r="L8975" s="2">
        <v>0</v>
      </c>
      <c r="M8975" s="2">
        <v>0</v>
      </c>
      <c r="N8975" s="2">
        <v>0</v>
      </c>
      <c r="O8975" s="2">
        <v>0</v>
      </c>
      <c r="P8975" s="2">
        <v>0</v>
      </c>
      <c r="Q8975" s="2">
        <v>0</v>
      </c>
      <c r="R8975"/>
      <c r="S8975"/>
    </row>
    <row r="8976" spans="1:19" x14ac:dyDescent="0.3">
      <c r="A8976">
        <v>8975</v>
      </c>
      <c r="B8976" t="s">
        <v>8991</v>
      </c>
      <c r="C8976" t="s">
        <v>17</v>
      </c>
      <c r="D8976" s="1">
        <v>296.8</v>
      </c>
      <c r="E8976" s="1">
        <v>307.5</v>
      </c>
      <c r="F8976" s="2">
        <v>1474</v>
      </c>
      <c r="G8976" s="1">
        <f>2*PI()*Predictive_Maintenance_Data[[#This Row],[Rotational speed '[rpm']]]/60</f>
        <v>154.35691904637852</v>
      </c>
      <c r="H8976" s="1">
        <v>42.4</v>
      </c>
      <c r="I8976" s="1">
        <f t="shared" si="140"/>
        <v>10.699999999999989</v>
      </c>
      <c r="J8976" s="1">
        <f>Predictive_Maintenance_Data[[#This Row],[Torque '[Nm']]]*Predictive_Maintenance_Data[[#This Row],[Angular velocity '[rad/s']]]/1000</f>
        <v>6.5447333675664492</v>
      </c>
      <c r="K8976" s="2">
        <v>107</v>
      </c>
      <c r="L8976" s="2">
        <v>0</v>
      </c>
      <c r="M8976" s="2">
        <v>0</v>
      </c>
      <c r="N8976" s="2">
        <v>0</v>
      </c>
      <c r="O8976" s="2">
        <v>0</v>
      </c>
      <c r="P8976" s="2">
        <v>0</v>
      </c>
      <c r="Q8976" s="2">
        <v>0</v>
      </c>
      <c r="R8976"/>
      <c r="S8976"/>
    </row>
    <row r="8977" spans="1:19" x14ac:dyDescent="0.3">
      <c r="A8977">
        <v>8976</v>
      </c>
      <c r="B8977" t="s">
        <v>8992</v>
      </c>
      <c r="C8977" t="s">
        <v>27</v>
      </c>
      <c r="D8977" s="1">
        <v>296.7</v>
      </c>
      <c r="E8977" s="1">
        <v>307.39999999999998</v>
      </c>
      <c r="F8977" s="2">
        <v>1661</v>
      </c>
      <c r="G8977" s="1">
        <f>2*PI()*Predictive_Maintenance_Data[[#This Row],[Rotational speed '[rpm']]]/60</f>
        <v>173.93951325375488</v>
      </c>
      <c r="H8977" s="1">
        <v>34.200000000000003</v>
      </c>
      <c r="I8977" s="1">
        <f t="shared" si="140"/>
        <v>10.699999999999989</v>
      </c>
      <c r="J8977" s="1">
        <f>Predictive_Maintenance_Data[[#This Row],[Torque '[Nm']]]*Predictive_Maintenance_Data[[#This Row],[Angular velocity '[rad/s']]]/1000</f>
        <v>5.9487313532784176</v>
      </c>
      <c r="K8977" s="2">
        <v>109</v>
      </c>
      <c r="L8977" s="2">
        <v>0</v>
      </c>
      <c r="M8977" s="2">
        <v>0</v>
      </c>
      <c r="N8977" s="2">
        <v>0</v>
      </c>
      <c r="O8977" s="2">
        <v>0</v>
      </c>
      <c r="P8977" s="2">
        <v>0</v>
      </c>
      <c r="Q8977" s="2">
        <v>0</v>
      </c>
      <c r="R8977"/>
      <c r="S8977"/>
    </row>
    <row r="8978" spans="1:19" x14ac:dyDescent="0.3">
      <c r="A8978">
        <v>8977</v>
      </c>
      <c r="B8978" t="s">
        <v>8993</v>
      </c>
      <c r="C8978" t="s">
        <v>17</v>
      </c>
      <c r="D8978" s="1">
        <v>296.7</v>
      </c>
      <c r="E8978" s="1">
        <v>307.39999999999998</v>
      </c>
      <c r="F8978" s="2">
        <v>1535</v>
      </c>
      <c r="G8978" s="1">
        <f>2*PI()*Predictive_Maintenance_Data[[#This Row],[Rotational speed '[rpm']]]/60</f>
        <v>160.74482410867773</v>
      </c>
      <c r="H8978" s="1">
        <v>34.6</v>
      </c>
      <c r="I8978" s="1">
        <f t="shared" si="140"/>
        <v>10.699999999999989</v>
      </c>
      <c r="J8978" s="1">
        <f>Predictive_Maintenance_Data[[#This Row],[Torque '[Nm']]]*Predictive_Maintenance_Data[[#This Row],[Angular velocity '[rad/s']]]/1000</f>
        <v>5.5617709141602498</v>
      </c>
      <c r="K8978" s="2">
        <v>114</v>
      </c>
      <c r="L8978" s="2">
        <v>0</v>
      </c>
      <c r="M8978" s="2">
        <v>0</v>
      </c>
      <c r="N8978" s="2">
        <v>0</v>
      </c>
      <c r="O8978" s="2">
        <v>0</v>
      </c>
      <c r="P8978" s="2">
        <v>0</v>
      </c>
      <c r="Q8978" s="2">
        <v>0</v>
      </c>
      <c r="R8978"/>
      <c r="S8978"/>
    </row>
    <row r="8979" spans="1:19" x14ac:dyDescent="0.3">
      <c r="A8979">
        <v>8978</v>
      </c>
      <c r="B8979" t="s">
        <v>8994</v>
      </c>
      <c r="C8979" t="s">
        <v>15</v>
      </c>
      <c r="D8979" s="1">
        <v>296.89999999999998</v>
      </c>
      <c r="E8979" s="1">
        <v>307.5</v>
      </c>
      <c r="F8979" s="2">
        <v>1556</v>
      </c>
      <c r="G8979" s="1">
        <f>2*PI()*Predictive_Maintenance_Data[[#This Row],[Rotational speed '[rpm']]]/60</f>
        <v>162.94393896619061</v>
      </c>
      <c r="H8979" s="1">
        <v>31.2</v>
      </c>
      <c r="I8979" s="1">
        <f t="shared" si="140"/>
        <v>10.600000000000023</v>
      </c>
      <c r="J8979" s="1">
        <f>Predictive_Maintenance_Data[[#This Row],[Torque '[Nm']]]*Predictive_Maintenance_Data[[#This Row],[Angular velocity '[rad/s']]]/1000</f>
        <v>5.0838508957451465</v>
      </c>
      <c r="K8979" s="2">
        <v>116</v>
      </c>
      <c r="L8979" s="2">
        <v>0</v>
      </c>
      <c r="M8979" s="2">
        <v>0</v>
      </c>
      <c r="N8979" s="2">
        <v>0</v>
      </c>
      <c r="O8979" s="2">
        <v>0</v>
      </c>
      <c r="P8979" s="2">
        <v>0</v>
      </c>
      <c r="Q8979" s="2">
        <v>0</v>
      </c>
      <c r="R8979"/>
      <c r="S8979"/>
    </row>
    <row r="8980" spans="1:19" x14ac:dyDescent="0.3">
      <c r="A8980">
        <v>8979</v>
      </c>
      <c r="B8980" t="s">
        <v>8995</v>
      </c>
      <c r="C8980" t="s">
        <v>17</v>
      </c>
      <c r="D8980" s="1">
        <v>296.89999999999998</v>
      </c>
      <c r="E8980" s="1">
        <v>307.60000000000002</v>
      </c>
      <c r="F8980" s="2">
        <v>1435</v>
      </c>
      <c r="G8980" s="1">
        <f>2*PI()*Predictive_Maintenance_Data[[#This Row],[Rotational speed '[rpm']]]/60</f>
        <v>150.27284859671178</v>
      </c>
      <c r="H8980" s="1">
        <v>45</v>
      </c>
      <c r="I8980" s="1">
        <f t="shared" si="140"/>
        <v>10.700000000000045</v>
      </c>
      <c r="J8980" s="1">
        <f>Predictive_Maintenance_Data[[#This Row],[Torque '[Nm']]]*Predictive_Maintenance_Data[[#This Row],[Angular velocity '[rad/s']]]/1000</f>
        <v>6.762278186852031</v>
      </c>
      <c r="K8980" s="2">
        <v>119</v>
      </c>
      <c r="L8980" s="2">
        <v>0</v>
      </c>
      <c r="M8980" s="2">
        <v>0</v>
      </c>
      <c r="N8980" s="2">
        <v>0</v>
      </c>
      <c r="O8980" s="2">
        <v>0</v>
      </c>
      <c r="P8980" s="2">
        <v>0</v>
      </c>
      <c r="Q8980" s="2">
        <v>0</v>
      </c>
      <c r="R8980"/>
      <c r="S8980"/>
    </row>
    <row r="8981" spans="1:19" x14ac:dyDescent="0.3">
      <c r="A8981">
        <v>8980</v>
      </c>
      <c r="B8981" t="s">
        <v>8996</v>
      </c>
      <c r="C8981" t="s">
        <v>15</v>
      </c>
      <c r="D8981" s="1">
        <v>296.89999999999998</v>
      </c>
      <c r="E8981" s="1">
        <v>307.5</v>
      </c>
      <c r="F8981" s="2">
        <v>1332</v>
      </c>
      <c r="G8981" s="1">
        <f>2*PI()*Predictive_Maintenance_Data[[#This Row],[Rotational speed '[rpm']]]/60</f>
        <v>139.48671381938681</v>
      </c>
      <c r="H8981" s="1">
        <v>51.1</v>
      </c>
      <c r="I8981" s="1">
        <f t="shared" si="140"/>
        <v>10.600000000000023</v>
      </c>
      <c r="J8981" s="1">
        <f>Predictive_Maintenance_Data[[#This Row],[Torque '[Nm']]]*Predictive_Maintenance_Data[[#This Row],[Angular velocity '[rad/s']]]/1000</f>
        <v>7.1277710761706654</v>
      </c>
      <c r="K8981" s="2">
        <v>121</v>
      </c>
      <c r="L8981" s="2">
        <v>0</v>
      </c>
      <c r="M8981" s="2">
        <v>0</v>
      </c>
      <c r="N8981" s="2">
        <v>0</v>
      </c>
      <c r="O8981" s="2">
        <v>0</v>
      </c>
      <c r="P8981" s="2">
        <v>0</v>
      </c>
      <c r="Q8981" s="2">
        <v>0</v>
      </c>
      <c r="R8981"/>
      <c r="S8981"/>
    </row>
    <row r="8982" spans="1:19" x14ac:dyDescent="0.3">
      <c r="A8982">
        <v>8981</v>
      </c>
      <c r="B8982" t="s">
        <v>8997</v>
      </c>
      <c r="C8982" t="s">
        <v>17</v>
      </c>
      <c r="D8982" s="1">
        <v>297</v>
      </c>
      <c r="E8982" s="1">
        <v>307.60000000000002</v>
      </c>
      <c r="F8982" s="2">
        <v>1513</v>
      </c>
      <c r="G8982" s="1">
        <f>2*PI()*Predictive_Maintenance_Data[[#This Row],[Rotational speed '[rpm']]]/60</f>
        <v>158.44098949604523</v>
      </c>
      <c r="H8982" s="1">
        <v>42.4</v>
      </c>
      <c r="I8982" s="1">
        <f t="shared" si="140"/>
        <v>10.600000000000023</v>
      </c>
      <c r="J8982" s="1">
        <f>Predictive_Maintenance_Data[[#This Row],[Torque '[Nm']]]*Predictive_Maintenance_Data[[#This Row],[Angular velocity '[rad/s']]]/1000</f>
        <v>6.7178979546323179</v>
      </c>
      <c r="K8982" s="2">
        <v>124</v>
      </c>
      <c r="L8982" s="2">
        <v>0</v>
      </c>
      <c r="M8982" s="2">
        <v>0</v>
      </c>
      <c r="N8982" s="2">
        <v>0</v>
      </c>
      <c r="O8982" s="2">
        <v>0</v>
      </c>
      <c r="P8982" s="2">
        <v>0</v>
      </c>
      <c r="Q8982" s="2">
        <v>0</v>
      </c>
      <c r="R8982"/>
      <c r="S8982"/>
    </row>
    <row r="8983" spans="1:19" x14ac:dyDescent="0.3">
      <c r="A8983">
        <v>8982</v>
      </c>
      <c r="B8983" t="s">
        <v>8998</v>
      </c>
      <c r="C8983" t="s">
        <v>17</v>
      </c>
      <c r="D8983" s="1">
        <v>297</v>
      </c>
      <c r="E8983" s="1">
        <v>307.7</v>
      </c>
      <c r="F8983" s="2">
        <v>1502</v>
      </c>
      <c r="G8983" s="1">
        <f>2*PI()*Predictive_Maintenance_Data[[#This Row],[Rotational speed '[rpm']]]/60</f>
        <v>157.28907218972896</v>
      </c>
      <c r="H8983" s="1">
        <v>39.4</v>
      </c>
      <c r="I8983" s="1">
        <f t="shared" si="140"/>
        <v>10.699999999999989</v>
      </c>
      <c r="J8983" s="1">
        <f>Predictive_Maintenance_Data[[#This Row],[Torque '[Nm']]]*Predictive_Maintenance_Data[[#This Row],[Angular velocity '[rad/s']]]/1000</f>
        <v>6.1971894442753213</v>
      </c>
      <c r="K8983" s="2">
        <v>126</v>
      </c>
      <c r="L8983" s="2">
        <v>0</v>
      </c>
      <c r="M8983" s="2">
        <v>0</v>
      </c>
      <c r="N8983" s="2">
        <v>0</v>
      </c>
      <c r="O8983" s="2">
        <v>0</v>
      </c>
      <c r="P8983" s="2">
        <v>0</v>
      </c>
      <c r="Q8983" s="2">
        <v>0</v>
      </c>
      <c r="R8983"/>
      <c r="S8983"/>
    </row>
    <row r="8984" spans="1:19" x14ac:dyDescent="0.3">
      <c r="A8984">
        <v>8983</v>
      </c>
      <c r="B8984" t="s">
        <v>8999</v>
      </c>
      <c r="C8984" t="s">
        <v>17</v>
      </c>
      <c r="D8984" s="1">
        <v>297</v>
      </c>
      <c r="E8984" s="1">
        <v>307.7</v>
      </c>
      <c r="F8984" s="2">
        <v>1315</v>
      </c>
      <c r="G8984" s="1">
        <f>2*PI()*Predictive_Maintenance_Data[[#This Row],[Rotational speed '[rpm']]]/60</f>
        <v>137.7064779823526</v>
      </c>
      <c r="H8984" s="1">
        <v>60.1</v>
      </c>
      <c r="I8984" s="1">
        <f t="shared" si="140"/>
        <v>10.699999999999989</v>
      </c>
      <c r="J8984" s="1">
        <f>Predictive_Maintenance_Data[[#This Row],[Torque '[Nm']]]*Predictive_Maintenance_Data[[#This Row],[Angular velocity '[rad/s']]]/1000</f>
        <v>8.2761593267393909</v>
      </c>
      <c r="K8984" s="2">
        <v>128</v>
      </c>
      <c r="L8984" s="2">
        <v>0</v>
      </c>
      <c r="M8984" s="2">
        <v>0</v>
      </c>
      <c r="N8984" s="2">
        <v>0</v>
      </c>
      <c r="O8984" s="2">
        <v>0</v>
      </c>
      <c r="P8984" s="2">
        <v>0</v>
      </c>
      <c r="Q8984" s="2">
        <v>0</v>
      </c>
      <c r="R8984"/>
      <c r="S8984"/>
    </row>
    <row r="8985" spans="1:19" x14ac:dyDescent="0.3">
      <c r="A8985">
        <v>8984</v>
      </c>
      <c r="B8985" t="s">
        <v>9000</v>
      </c>
      <c r="C8985" t="s">
        <v>15</v>
      </c>
      <c r="D8985" s="1">
        <v>297</v>
      </c>
      <c r="E8985" s="1">
        <v>307.7</v>
      </c>
      <c r="F8985" s="2">
        <v>1261</v>
      </c>
      <c r="G8985" s="1">
        <f>2*PI()*Predictive_Maintenance_Data[[#This Row],[Rotational speed '[rpm']]]/60</f>
        <v>132.05161120589096</v>
      </c>
      <c r="H8985" s="1">
        <v>51.1</v>
      </c>
      <c r="I8985" s="1">
        <f t="shared" si="140"/>
        <v>10.699999999999989</v>
      </c>
      <c r="J8985" s="1">
        <f>Predictive_Maintenance_Data[[#This Row],[Torque '[Nm']]]*Predictive_Maintenance_Data[[#This Row],[Angular velocity '[rad/s']]]/1000</f>
        <v>6.7478373326210281</v>
      </c>
      <c r="K8985" s="2">
        <v>130</v>
      </c>
      <c r="L8985" s="2">
        <v>0</v>
      </c>
      <c r="M8985" s="2">
        <v>0</v>
      </c>
      <c r="N8985" s="2">
        <v>0</v>
      </c>
      <c r="O8985" s="2">
        <v>0</v>
      </c>
      <c r="P8985" s="2">
        <v>0</v>
      </c>
      <c r="Q8985" s="2">
        <v>0</v>
      </c>
      <c r="R8985"/>
      <c r="S8985"/>
    </row>
    <row r="8986" spans="1:19" x14ac:dyDescent="0.3">
      <c r="A8986">
        <v>8985</v>
      </c>
      <c r="B8986" t="s">
        <v>9001</v>
      </c>
      <c r="C8986" t="s">
        <v>17</v>
      </c>
      <c r="D8986" s="1">
        <v>297.10000000000002</v>
      </c>
      <c r="E8986" s="1">
        <v>307.8</v>
      </c>
      <c r="F8986" s="2">
        <v>1406</v>
      </c>
      <c r="G8986" s="1">
        <f>2*PI()*Predictive_Maintenance_Data[[#This Row],[Rotational speed '[rpm']]]/60</f>
        <v>147.23597569824162</v>
      </c>
      <c r="H8986" s="1">
        <v>60.4</v>
      </c>
      <c r="I8986" s="1">
        <f t="shared" si="140"/>
        <v>10.699999999999989</v>
      </c>
      <c r="J8986" s="1">
        <f>Predictive_Maintenance_Data[[#This Row],[Torque '[Nm']]]*Predictive_Maintenance_Data[[#This Row],[Angular velocity '[rad/s']]]/1000</f>
        <v>8.8930529321737932</v>
      </c>
      <c r="K8986" s="2">
        <v>133</v>
      </c>
      <c r="L8986" s="2">
        <v>0</v>
      </c>
      <c r="M8986" s="2">
        <v>0</v>
      </c>
      <c r="N8986" s="2">
        <v>0</v>
      </c>
      <c r="O8986" s="2">
        <v>0</v>
      </c>
      <c r="P8986" s="2">
        <v>0</v>
      </c>
      <c r="Q8986" s="2">
        <v>0</v>
      </c>
      <c r="R8986"/>
      <c r="S8986"/>
    </row>
    <row r="8987" spans="1:19" x14ac:dyDescent="0.3">
      <c r="A8987">
        <v>8986</v>
      </c>
      <c r="B8987" t="s">
        <v>9002</v>
      </c>
      <c r="C8987" t="s">
        <v>17</v>
      </c>
      <c r="D8987" s="1">
        <v>297.10000000000002</v>
      </c>
      <c r="E8987" s="1">
        <v>307.8</v>
      </c>
      <c r="F8987" s="2">
        <v>1584</v>
      </c>
      <c r="G8987" s="1">
        <f>2*PI()*Predictive_Maintenance_Data[[#This Row],[Rotational speed '[rpm']]]/60</f>
        <v>165.87609210954108</v>
      </c>
      <c r="H8987" s="1">
        <v>42.3</v>
      </c>
      <c r="I8987" s="1">
        <f t="shared" si="140"/>
        <v>10.699999999999989</v>
      </c>
      <c r="J8987" s="1">
        <f>Predictive_Maintenance_Data[[#This Row],[Torque '[Nm']]]*Predictive_Maintenance_Data[[#This Row],[Angular velocity '[rad/s']]]/1000</f>
        <v>7.0165586962335871</v>
      </c>
      <c r="K8987" s="2">
        <v>135</v>
      </c>
      <c r="L8987" s="2">
        <v>0</v>
      </c>
      <c r="M8987" s="2">
        <v>0</v>
      </c>
      <c r="N8987" s="2">
        <v>0</v>
      </c>
      <c r="O8987" s="2">
        <v>0</v>
      </c>
      <c r="P8987" s="2">
        <v>0</v>
      </c>
      <c r="Q8987" s="2">
        <v>0</v>
      </c>
      <c r="R8987"/>
      <c r="S8987"/>
    </row>
    <row r="8988" spans="1:19" x14ac:dyDescent="0.3">
      <c r="A8988">
        <v>8987</v>
      </c>
      <c r="B8988" t="s">
        <v>9003</v>
      </c>
      <c r="C8988" t="s">
        <v>15</v>
      </c>
      <c r="D8988" s="1">
        <v>297.10000000000002</v>
      </c>
      <c r="E8988" s="1">
        <v>307.8</v>
      </c>
      <c r="F8988" s="2">
        <v>1443</v>
      </c>
      <c r="G8988" s="1">
        <f>2*PI()*Predictive_Maintenance_Data[[#This Row],[Rotational speed '[rpm']]]/60</f>
        <v>151.11060663766906</v>
      </c>
      <c r="H8988" s="1">
        <v>43.9</v>
      </c>
      <c r="I8988" s="1">
        <f t="shared" si="140"/>
        <v>10.699999999999989</v>
      </c>
      <c r="J8988" s="1">
        <f>Predictive_Maintenance_Data[[#This Row],[Torque '[Nm']]]*Predictive_Maintenance_Data[[#This Row],[Angular velocity '[rad/s']]]/1000</f>
        <v>6.6337556313936723</v>
      </c>
      <c r="K8988" s="2">
        <v>137</v>
      </c>
      <c r="L8988" s="2">
        <v>0</v>
      </c>
      <c r="M8988" s="2">
        <v>0</v>
      </c>
      <c r="N8988" s="2">
        <v>0</v>
      </c>
      <c r="O8988" s="2">
        <v>0</v>
      </c>
      <c r="P8988" s="2">
        <v>0</v>
      </c>
      <c r="Q8988" s="2">
        <v>0</v>
      </c>
      <c r="R8988"/>
      <c r="S8988"/>
    </row>
    <row r="8989" spans="1:19" x14ac:dyDescent="0.3">
      <c r="A8989">
        <v>8988</v>
      </c>
      <c r="B8989" t="s">
        <v>9004</v>
      </c>
      <c r="C8989" t="s">
        <v>17</v>
      </c>
      <c r="D8989" s="1">
        <v>297.2</v>
      </c>
      <c r="E8989" s="1">
        <v>307.89999999999998</v>
      </c>
      <c r="F8989" s="2">
        <v>1580</v>
      </c>
      <c r="G8989" s="1">
        <f>2*PI()*Predictive_Maintenance_Data[[#This Row],[Rotational speed '[rpm']]]/60</f>
        <v>165.45721308906244</v>
      </c>
      <c r="H8989" s="1">
        <v>35.799999999999997</v>
      </c>
      <c r="I8989" s="1">
        <f t="shared" si="140"/>
        <v>10.699999999999989</v>
      </c>
      <c r="J8989" s="1">
        <f>Predictive_Maintenance_Data[[#This Row],[Torque '[Nm']]]*Predictive_Maintenance_Data[[#This Row],[Angular velocity '[rad/s']]]/1000</f>
        <v>5.9233682285884353</v>
      </c>
      <c r="K8989" s="2">
        <v>140</v>
      </c>
      <c r="L8989" s="2">
        <v>0</v>
      </c>
      <c r="M8989" s="2">
        <v>0</v>
      </c>
      <c r="N8989" s="2">
        <v>0</v>
      </c>
      <c r="O8989" s="2">
        <v>0</v>
      </c>
      <c r="P8989" s="2">
        <v>0</v>
      </c>
      <c r="Q8989" s="2">
        <v>0</v>
      </c>
      <c r="R8989"/>
      <c r="S8989"/>
    </row>
    <row r="8990" spans="1:19" x14ac:dyDescent="0.3">
      <c r="A8990">
        <v>8989</v>
      </c>
      <c r="B8990" t="s">
        <v>9005</v>
      </c>
      <c r="C8990" t="s">
        <v>17</v>
      </c>
      <c r="D8990" s="1">
        <v>297.2</v>
      </c>
      <c r="E8990" s="1">
        <v>307.89999999999998</v>
      </c>
      <c r="F8990" s="2">
        <v>1825</v>
      </c>
      <c r="G8990" s="1">
        <f>2*PI()*Predictive_Maintenance_Data[[#This Row],[Rotational speed '[rpm']]]/60</f>
        <v>191.11355309337907</v>
      </c>
      <c r="H8990" s="1">
        <v>24.6</v>
      </c>
      <c r="I8990" s="1">
        <f t="shared" si="140"/>
        <v>10.699999999999989</v>
      </c>
      <c r="J8990" s="1">
        <f>Predictive_Maintenance_Data[[#This Row],[Torque '[Nm']]]*Predictive_Maintenance_Data[[#This Row],[Angular velocity '[rad/s']]]/1000</f>
        <v>4.7013934060971252</v>
      </c>
      <c r="K8990" s="2">
        <v>142</v>
      </c>
      <c r="L8990" s="2">
        <v>0</v>
      </c>
      <c r="M8990" s="2">
        <v>0</v>
      </c>
      <c r="N8990" s="2">
        <v>0</v>
      </c>
      <c r="O8990" s="2">
        <v>0</v>
      </c>
      <c r="P8990" s="2">
        <v>0</v>
      </c>
      <c r="Q8990" s="2">
        <v>0</v>
      </c>
      <c r="R8990"/>
      <c r="S8990"/>
    </row>
    <row r="8991" spans="1:19" x14ac:dyDescent="0.3">
      <c r="A8991">
        <v>8990</v>
      </c>
      <c r="B8991" t="s">
        <v>9006</v>
      </c>
      <c r="C8991" t="s">
        <v>17</v>
      </c>
      <c r="D8991" s="1">
        <v>297.2</v>
      </c>
      <c r="E8991" s="1">
        <v>307.89999999999998</v>
      </c>
      <c r="F8991" s="2">
        <v>1469</v>
      </c>
      <c r="G8991" s="1">
        <f>2*PI()*Predictive_Maintenance_Data[[#This Row],[Rotational speed '[rpm']]]/60</f>
        <v>153.83332027078021</v>
      </c>
      <c r="H8991" s="1">
        <v>48.2</v>
      </c>
      <c r="I8991" s="1">
        <f t="shared" si="140"/>
        <v>10.699999999999989</v>
      </c>
      <c r="J8991" s="1">
        <f>Predictive_Maintenance_Data[[#This Row],[Torque '[Nm']]]*Predictive_Maintenance_Data[[#This Row],[Angular velocity '[rad/s']]]/1000</f>
        <v>7.4147660370516055</v>
      </c>
      <c r="K8991" s="2">
        <v>144</v>
      </c>
      <c r="L8991" s="2">
        <v>0</v>
      </c>
      <c r="M8991" s="2">
        <v>0</v>
      </c>
      <c r="N8991" s="2">
        <v>0</v>
      </c>
      <c r="O8991" s="2">
        <v>0</v>
      </c>
      <c r="P8991" s="2">
        <v>0</v>
      </c>
      <c r="Q8991" s="2">
        <v>0</v>
      </c>
      <c r="R8991"/>
      <c r="S8991"/>
    </row>
    <row r="8992" spans="1:19" x14ac:dyDescent="0.3">
      <c r="A8992">
        <v>8991</v>
      </c>
      <c r="B8992" t="s">
        <v>9007</v>
      </c>
      <c r="C8992" t="s">
        <v>17</v>
      </c>
      <c r="D8992" s="1">
        <v>297.2</v>
      </c>
      <c r="E8992" s="1">
        <v>307.89999999999998</v>
      </c>
      <c r="F8992" s="2">
        <v>1493</v>
      </c>
      <c r="G8992" s="1">
        <f>2*PI()*Predictive_Maintenance_Data[[#This Row],[Rotational speed '[rpm']]]/60</f>
        <v>156.34659439365205</v>
      </c>
      <c r="H8992" s="1">
        <v>38.4</v>
      </c>
      <c r="I8992" s="1">
        <f t="shared" si="140"/>
        <v>10.699999999999989</v>
      </c>
      <c r="J8992" s="1">
        <f>Predictive_Maintenance_Data[[#This Row],[Torque '[Nm']]]*Predictive_Maintenance_Data[[#This Row],[Angular velocity '[rad/s']]]/1000</f>
        <v>6.0037092247162391</v>
      </c>
      <c r="K8992" s="2">
        <v>146</v>
      </c>
      <c r="L8992" s="2">
        <v>0</v>
      </c>
      <c r="M8992" s="2">
        <v>0</v>
      </c>
      <c r="N8992" s="2">
        <v>0</v>
      </c>
      <c r="O8992" s="2">
        <v>0</v>
      </c>
      <c r="P8992" s="2">
        <v>0</v>
      </c>
      <c r="Q8992" s="2">
        <v>0</v>
      </c>
      <c r="R8992"/>
      <c r="S8992"/>
    </row>
    <row r="8993" spans="1:19" x14ac:dyDescent="0.3">
      <c r="A8993">
        <v>8992</v>
      </c>
      <c r="B8993" t="s">
        <v>9008</v>
      </c>
      <c r="C8993" t="s">
        <v>15</v>
      </c>
      <c r="D8993" s="1">
        <v>297.3</v>
      </c>
      <c r="E8993" s="1">
        <v>308</v>
      </c>
      <c r="F8993" s="2">
        <v>1598</v>
      </c>
      <c r="G8993" s="1">
        <f>2*PI()*Predictive_Maintenance_Data[[#This Row],[Rotational speed '[rpm']]]/60</f>
        <v>167.34216868121629</v>
      </c>
      <c r="H8993" s="1">
        <v>29.4</v>
      </c>
      <c r="I8993" s="1">
        <f t="shared" si="140"/>
        <v>10.699999999999989</v>
      </c>
      <c r="J8993" s="1">
        <f>Predictive_Maintenance_Data[[#This Row],[Torque '[Nm']]]*Predictive_Maintenance_Data[[#This Row],[Angular velocity '[rad/s']]]/1000</f>
        <v>4.9198597592277586</v>
      </c>
      <c r="K8993" s="2">
        <v>148</v>
      </c>
      <c r="L8993" s="2">
        <v>0</v>
      </c>
      <c r="M8993" s="2">
        <v>0</v>
      </c>
      <c r="N8993" s="2">
        <v>0</v>
      </c>
      <c r="O8993" s="2">
        <v>0</v>
      </c>
      <c r="P8993" s="2">
        <v>0</v>
      </c>
      <c r="Q8993" s="2">
        <v>0</v>
      </c>
      <c r="R8993"/>
      <c r="S8993"/>
    </row>
    <row r="8994" spans="1:19" x14ac:dyDescent="0.3">
      <c r="A8994">
        <v>8993</v>
      </c>
      <c r="B8994" t="s">
        <v>9009</v>
      </c>
      <c r="C8994" t="s">
        <v>27</v>
      </c>
      <c r="D8994" s="1">
        <v>297.2</v>
      </c>
      <c r="E8994" s="1">
        <v>307.89999999999998</v>
      </c>
      <c r="F8994" s="2">
        <v>1450</v>
      </c>
      <c r="G8994" s="1">
        <f>2*PI()*Predictive_Maintenance_Data[[#This Row],[Rotational speed '[rpm']]]/60</f>
        <v>151.84364492350667</v>
      </c>
      <c r="H8994" s="1">
        <v>37.200000000000003</v>
      </c>
      <c r="I8994" s="1">
        <f t="shared" si="140"/>
        <v>10.699999999999989</v>
      </c>
      <c r="J8994" s="1">
        <f>Predictive_Maintenance_Data[[#This Row],[Torque '[Nm']]]*Predictive_Maintenance_Data[[#This Row],[Angular velocity '[rad/s']]]/1000</f>
        <v>5.6485835911544493</v>
      </c>
      <c r="K8994" s="2">
        <v>151</v>
      </c>
      <c r="L8994" s="2">
        <v>0</v>
      </c>
      <c r="M8994" s="2">
        <v>0</v>
      </c>
      <c r="N8994" s="2">
        <v>0</v>
      </c>
      <c r="O8994" s="2">
        <v>0</v>
      </c>
      <c r="P8994" s="2">
        <v>0</v>
      </c>
      <c r="Q8994" s="2">
        <v>0</v>
      </c>
      <c r="R8994"/>
      <c r="S8994"/>
    </row>
    <row r="8995" spans="1:19" x14ac:dyDescent="0.3">
      <c r="A8995">
        <v>8994</v>
      </c>
      <c r="B8995" t="s">
        <v>9010</v>
      </c>
      <c r="C8995" t="s">
        <v>15</v>
      </c>
      <c r="D8995" s="1">
        <v>297.2</v>
      </c>
      <c r="E8995" s="1">
        <v>307.89999999999998</v>
      </c>
      <c r="F8995" s="2">
        <v>1632</v>
      </c>
      <c r="G8995" s="1">
        <f>2*PI()*Predictive_Maintenance_Data[[#This Row],[Rotational speed '[rpm']]]/60</f>
        <v>170.90264035528475</v>
      </c>
      <c r="H8995" s="1">
        <v>37.5</v>
      </c>
      <c r="I8995" s="1">
        <f t="shared" si="140"/>
        <v>10.699999999999989</v>
      </c>
      <c r="J8995" s="1">
        <f>Predictive_Maintenance_Data[[#This Row],[Torque '[Nm']]]*Predictive_Maintenance_Data[[#This Row],[Angular velocity '[rad/s']]]/1000</f>
        <v>6.4088490133231781</v>
      </c>
      <c r="K8995" s="2">
        <v>156</v>
      </c>
      <c r="L8995" s="2">
        <v>0</v>
      </c>
      <c r="M8995" s="2">
        <v>0</v>
      </c>
      <c r="N8995" s="2">
        <v>0</v>
      </c>
      <c r="O8995" s="2">
        <v>0</v>
      </c>
      <c r="P8995" s="2">
        <v>0</v>
      </c>
      <c r="Q8995" s="2">
        <v>0</v>
      </c>
      <c r="R8995"/>
      <c r="S8995"/>
    </row>
    <row r="8996" spans="1:19" x14ac:dyDescent="0.3">
      <c r="A8996">
        <v>8995</v>
      </c>
      <c r="B8996" t="s">
        <v>9011</v>
      </c>
      <c r="C8996" t="s">
        <v>15</v>
      </c>
      <c r="D8996" s="1">
        <v>297.10000000000002</v>
      </c>
      <c r="E8996" s="1">
        <v>307.89999999999998</v>
      </c>
      <c r="F8996" s="2">
        <v>1980</v>
      </c>
      <c r="G8996" s="1">
        <f>2*PI()*Predictive_Maintenance_Data[[#This Row],[Rotational speed '[rpm']]]/60</f>
        <v>207.34511513692635</v>
      </c>
      <c r="H8996" s="1">
        <v>20.3</v>
      </c>
      <c r="I8996" s="1">
        <f t="shared" si="140"/>
        <v>10.799999999999955</v>
      </c>
      <c r="J8996" s="1">
        <f>Predictive_Maintenance_Data[[#This Row],[Torque '[Nm']]]*Predictive_Maintenance_Data[[#This Row],[Angular velocity '[rad/s']]]/1000</f>
        <v>4.2091058372796049</v>
      </c>
      <c r="K8996" s="2">
        <v>159</v>
      </c>
      <c r="L8996" s="2">
        <v>0</v>
      </c>
      <c r="M8996" s="2">
        <v>0</v>
      </c>
      <c r="N8996" s="2">
        <v>0</v>
      </c>
      <c r="O8996" s="2">
        <v>0</v>
      </c>
      <c r="P8996" s="2">
        <v>0</v>
      </c>
      <c r="Q8996" s="2">
        <v>0</v>
      </c>
      <c r="R8996"/>
      <c r="S8996"/>
    </row>
    <row r="8997" spans="1:19" x14ac:dyDescent="0.3">
      <c r="A8997">
        <v>8996</v>
      </c>
      <c r="B8997" t="s">
        <v>9012</v>
      </c>
      <c r="C8997" t="s">
        <v>17</v>
      </c>
      <c r="D8997" s="1">
        <v>297.2</v>
      </c>
      <c r="E8997" s="1">
        <v>308</v>
      </c>
      <c r="F8997" s="2">
        <v>1474</v>
      </c>
      <c r="G8997" s="1">
        <f>2*PI()*Predictive_Maintenance_Data[[#This Row],[Rotational speed '[rpm']]]/60</f>
        <v>154.35691904637852</v>
      </c>
      <c r="H8997" s="1">
        <v>43.7</v>
      </c>
      <c r="I8997" s="1">
        <f t="shared" si="140"/>
        <v>10.800000000000011</v>
      </c>
      <c r="J8997" s="1">
        <f>Predictive_Maintenance_Data[[#This Row],[Torque '[Nm']]]*Predictive_Maintenance_Data[[#This Row],[Angular velocity '[rad/s']]]/1000</f>
        <v>6.7453973623267425</v>
      </c>
      <c r="K8997" s="2">
        <v>162</v>
      </c>
      <c r="L8997" s="2">
        <v>0</v>
      </c>
      <c r="M8997" s="2">
        <v>0</v>
      </c>
      <c r="N8997" s="2">
        <v>0</v>
      </c>
      <c r="O8997" s="2">
        <v>0</v>
      </c>
      <c r="P8997" s="2">
        <v>0</v>
      </c>
      <c r="Q8997" s="2">
        <v>0</v>
      </c>
      <c r="R8997"/>
      <c r="S8997"/>
    </row>
    <row r="8998" spans="1:19" x14ac:dyDescent="0.3">
      <c r="A8998">
        <v>8997</v>
      </c>
      <c r="B8998" t="s">
        <v>9013</v>
      </c>
      <c r="C8998" t="s">
        <v>17</v>
      </c>
      <c r="D8998" s="1">
        <v>297.2</v>
      </c>
      <c r="E8998" s="1">
        <v>307.89999999999998</v>
      </c>
      <c r="F8998" s="2">
        <v>1540</v>
      </c>
      <c r="G8998" s="1">
        <f>2*PI()*Predictive_Maintenance_Data[[#This Row],[Rotational speed '[rpm']]]/60</f>
        <v>161.26842288427605</v>
      </c>
      <c r="H8998" s="1">
        <v>37.1</v>
      </c>
      <c r="I8998" s="1">
        <f t="shared" si="140"/>
        <v>10.699999999999989</v>
      </c>
      <c r="J8998" s="1">
        <f>Predictive_Maintenance_Data[[#This Row],[Torque '[Nm']]]*Predictive_Maintenance_Data[[#This Row],[Angular velocity '[rad/s']]]/1000</f>
        <v>5.9830584890066421</v>
      </c>
      <c r="K8998" s="2">
        <v>164</v>
      </c>
      <c r="L8998" s="2">
        <v>0</v>
      </c>
      <c r="M8998" s="2">
        <v>0</v>
      </c>
      <c r="N8998" s="2">
        <v>0</v>
      </c>
      <c r="O8998" s="2">
        <v>0</v>
      </c>
      <c r="P8998" s="2">
        <v>0</v>
      </c>
      <c r="Q8998" s="2">
        <v>0</v>
      </c>
      <c r="R8998"/>
      <c r="S8998"/>
    </row>
    <row r="8999" spans="1:19" x14ac:dyDescent="0.3">
      <c r="A8999">
        <v>8998</v>
      </c>
      <c r="B8999" t="s">
        <v>9014</v>
      </c>
      <c r="C8999" t="s">
        <v>15</v>
      </c>
      <c r="D8999" s="1">
        <v>297.10000000000002</v>
      </c>
      <c r="E8999" s="1">
        <v>307.89999999999998</v>
      </c>
      <c r="F8999" s="2">
        <v>1609</v>
      </c>
      <c r="G8999" s="1">
        <f>2*PI()*Predictive_Maintenance_Data[[#This Row],[Rotational speed '[rpm']]]/60</f>
        <v>168.49408598753254</v>
      </c>
      <c r="H8999" s="1">
        <v>38.9</v>
      </c>
      <c r="I8999" s="1">
        <f t="shared" si="140"/>
        <v>10.799999999999955</v>
      </c>
      <c r="J8999" s="1">
        <f>Predictive_Maintenance_Data[[#This Row],[Torque '[Nm']]]*Predictive_Maintenance_Data[[#This Row],[Angular velocity '[rad/s']]]/1000</f>
        <v>6.5544199449150158</v>
      </c>
      <c r="K8999" s="2">
        <v>166</v>
      </c>
      <c r="L8999" s="2">
        <v>0</v>
      </c>
      <c r="M8999" s="2">
        <v>0</v>
      </c>
      <c r="N8999" s="2">
        <v>0</v>
      </c>
      <c r="O8999" s="2">
        <v>0</v>
      </c>
      <c r="P8999" s="2">
        <v>0</v>
      </c>
      <c r="Q8999" s="2">
        <v>0</v>
      </c>
      <c r="R8999"/>
      <c r="S8999"/>
    </row>
    <row r="9000" spans="1:19" x14ac:dyDescent="0.3">
      <c r="A9000">
        <v>8999</v>
      </c>
      <c r="B9000" t="s">
        <v>9015</v>
      </c>
      <c r="C9000" t="s">
        <v>17</v>
      </c>
      <c r="D9000" s="1">
        <v>297.10000000000002</v>
      </c>
      <c r="E9000" s="1">
        <v>308</v>
      </c>
      <c r="F9000" s="2">
        <v>1467</v>
      </c>
      <c r="G9000" s="1">
        <f>2*PI()*Predictive_Maintenance_Data[[#This Row],[Rotational speed '[rpm']]]/60</f>
        <v>153.62388076054089</v>
      </c>
      <c r="H9000" s="1">
        <v>42.8</v>
      </c>
      <c r="I9000" s="1">
        <f t="shared" si="140"/>
        <v>10.899999999999977</v>
      </c>
      <c r="J9000" s="1">
        <f>Predictive_Maintenance_Data[[#This Row],[Torque '[Nm']]]*Predictive_Maintenance_Data[[#This Row],[Angular velocity '[rad/s']]]/1000</f>
        <v>6.5751020965511495</v>
      </c>
      <c r="K9000" s="2">
        <v>169</v>
      </c>
      <c r="L9000" s="2">
        <v>0</v>
      </c>
      <c r="M9000" s="2">
        <v>0</v>
      </c>
      <c r="N9000" s="2">
        <v>0</v>
      </c>
      <c r="O9000" s="2">
        <v>0</v>
      </c>
      <c r="P9000" s="2">
        <v>0</v>
      </c>
      <c r="Q9000" s="2">
        <v>0</v>
      </c>
      <c r="R9000"/>
      <c r="S9000"/>
    </row>
    <row r="9001" spans="1:19" x14ac:dyDescent="0.3">
      <c r="A9001">
        <v>9000</v>
      </c>
      <c r="B9001" t="s">
        <v>9016</v>
      </c>
      <c r="C9001" t="s">
        <v>17</v>
      </c>
      <c r="D9001" s="1">
        <v>297.10000000000002</v>
      </c>
      <c r="E9001" s="1">
        <v>307.89999999999998</v>
      </c>
      <c r="F9001" s="2">
        <v>1492</v>
      </c>
      <c r="G9001" s="1">
        <f>2*PI()*Predictive_Maintenance_Data[[#This Row],[Rotational speed '[rpm']]]/60</f>
        <v>156.24187463853238</v>
      </c>
      <c r="H9001" s="1">
        <v>39.4</v>
      </c>
      <c r="I9001" s="1">
        <f t="shared" si="140"/>
        <v>10.799999999999955</v>
      </c>
      <c r="J9001" s="1">
        <f>Predictive_Maintenance_Data[[#This Row],[Torque '[Nm']]]*Predictive_Maintenance_Data[[#This Row],[Angular velocity '[rad/s']]]/1000</f>
        <v>6.1559298607581763</v>
      </c>
      <c r="K9001" s="2">
        <v>171</v>
      </c>
      <c r="L9001" s="2">
        <v>0</v>
      </c>
      <c r="M9001" s="2">
        <v>0</v>
      </c>
      <c r="N9001" s="2">
        <v>0</v>
      </c>
      <c r="O9001" s="2">
        <v>0</v>
      </c>
      <c r="P9001" s="2">
        <v>0</v>
      </c>
      <c r="Q9001" s="2">
        <v>0</v>
      </c>
      <c r="R9001"/>
      <c r="S9001"/>
    </row>
    <row r="9002" spans="1:19" x14ac:dyDescent="0.3">
      <c r="A9002">
        <v>9001</v>
      </c>
      <c r="B9002" t="s">
        <v>9017</v>
      </c>
      <c r="C9002" t="s">
        <v>17</v>
      </c>
      <c r="D9002" s="1">
        <v>297</v>
      </c>
      <c r="E9002" s="1">
        <v>307.89999999999998</v>
      </c>
      <c r="F9002" s="2">
        <v>1493</v>
      </c>
      <c r="G9002" s="1">
        <f>2*PI()*Predictive_Maintenance_Data[[#This Row],[Rotational speed '[rpm']]]/60</f>
        <v>156.34659439365205</v>
      </c>
      <c r="H9002" s="1">
        <v>46.1</v>
      </c>
      <c r="I9002" s="1">
        <f t="shared" si="140"/>
        <v>10.899999999999977</v>
      </c>
      <c r="J9002" s="1">
        <f>Predictive_Maintenance_Data[[#This Row],[Torque '[Nm']]]*Predictive_Maintenance_Data[[#This Row],[Angular velocity '[rad/s']]]/1000</f>
        <v>7.2075780015473603</v>
      </c>
      <c r="K9002" s="2">
        <v>173</v>
      </c>
      <c r="L9002" s="2">
        <v>0</v>
      </c>
      <c r="M9002" s="2">
        <v>0</v>
      </c>
      <c r="N9002" s="2">
        <v>0</v>
      </c>
      <c r="O9002" s="2">
        <v>0</v>
      </c>
      <c r="P9002" s="2">
        <v>0</v>
      </c>
      <c r="Q9002" s="2">
        <v>0</v>
      </c>
      <c r="R9002"/>
      <c r="S9002"/>
    </row>
    <row r="9003" spans="1:19" x14ac:dyDescent="0.3">
      <c r="A9003">
        <v>9002</v>
      </c>
      <c r="B9003" t="s">
        <v>9018</v>
      </c>
      <c r="C9003" t="s">
        <v>17</v>
      </c>
      <c r="D9003" s="1">
        <v>297</v>
      </c>
      <c r="E9003" s="1">
        <v>307.8</v>
      </c>
      <c r="F9003" s="2">
        <v>1500</v>
      </c>
      <c r="G9003" s="1">
        <f>2*PI()*Predictive_Maintenance_Data[[#This Row],[Rotational speed '[rpm']]]/60</f>
        <v>157.07963267948966</v>
      </c>
      <c r="H9003" s="1">
        <v>39.9</v>
      </c>
      <c r="I9003" s="1">
        <f t="shared" si="140"/>
        <v>10.800000000000011</v>
      </c>
      <c r="J9003" s="1">
        <f>Predictive_Maintenance_Data[[#This Row],[Torque '[Nm']]]*Predictive_Maintenance_Data[[#This Row],[Angular velocity '[rad/s']]]/1000</f>
        <v>6.2674773439116374</v>
      </c>
      <c r="K9003" s="2">
        <v>175</v>
      </c>
      <c r="L9003" s="2">
        <v>0</v>
      </c>
      <c r="M9003" s="2">
        <v>0</v>
      </c>
      <c r="N9003" s="2">
        <v>0</v>
      </c>
      <c r="O9003" s="2">
        <v>0</v>
      </c>
      <c r="P9003" s="2">
        <v>0</v>
      </c>
      <c r="Q9003" s="2">
        <v>0</v>
      </c>
      <c r="R9003"/>
      <c r="S9003"/>
    </row>
    <row r="9004" spans="1:19" x14ac:dyDescent="0.3">
      <c r="A9004">
        <v>9003</v>
      </c>
      <c r="B9004" t="s">
        <v>9019</v>
      </c>
      <c r="C9004" t="s">
        <v>17</v>
      </c>
      <c r="D9004" s="1">
        <v>297.10000000000002</v>
      </c>
      <c r="E9004" s="1">
        <v>307.8</v>
      </c>
      <c r="F9004" s="2">
        <v>1477</v>
      </c>
      <c r="G9004" s="1">
        <f>2*PI()*Predictive_Maintenance_Data[[#This Row],[Rotational speed '[rpm']]]/60</f>
        <v>154.67107831173746</v>
      </c>
      <c r="H9004" s="1">
        <v>36.6</v>
      </c>
      <c r="I9004" s="1">
        <f t="shared" si="140"/>
        <v>10.699999999999989</v>
      </c>
      <c r="J9004" s="1">
        <f>Predictive_Maintenance_Data[[#This Row],[Torque '[Nm']]]*Predictive_Maintenance_Data[[#This Row],[Angular velocity '[rad/s']]]/1000</f>
        <v>5.6609614662095913</v>
      </c>
      <c r="K9004" s="2">
        <v>177</v>
      </c>
      <c r="L9004" s="2">
        <v>0</v>
      </c>
      <c r="M9004" s="2">
        <v>0</v>
      </c>
      <c r="N9004" s="2">
        <v>0</v>
      </c>
      <c r="O9004" s="2">
        <v>0</v>
      </c>
      <c r="P9004" s="2">
        <v>0</v>
      </c>
      <c r="Q9004" s="2">
        <v>0</v>
      </c>
      <c r="R9004"/>
      <c r="S9004"/>
    </row>
    <row r="9005" spans="1:19" x14ac:dyDescent="0.3">
      <c r="A9005">
        <v>9004</v>
      </c>
      <c r="B9005" t="s">
        <v>9020</v>
      </c>
      <c r="C9005" t="s">
        <v>17</v>
      </c>
      <c r="D9005" s="1">
        <v>297.10000000000002</v>
      </c>
      <c r="E9005" s="1">
        <v>307.89999999999998</v>
      </c>
      <c r="F9005" s="2">
        <v>1342</v>
      </c>
      <c r="G9005" s="1">
        <f>2*PI()*Predictive_Maintenance_Data[[#This Row],[Rotational speed '[rpm']]]/60</f>
        <v>140.53391137058341</v>
      </c>
      <c r="H9005" s="1">
        <v>49.1</v>
      </c>
      <c r="I9005" s="1">
        <f t="shared" si="140"/>
        <v>10.799999999999955</v>
      </c>
      <c r="J9005" s="1">
        <f>Predictive_Maintenance_Data[[#This Row],[Torque '[Nm']]]*Predictive_Maintenance_Data[[#This Row],[Angular velocity '[rad/s']]]/1000</f>
        <v>6.9002150482956459</v>
      </c>
      <c r="K9005" s="2">
        <v>179</v>
      </c>
      <c r="L9005" s="2">
        <v>0</v>
      </c>
      <c r="M9005" s="2">
        <v>0</v>
      </c>
      <c r="N9005" s="2">
        <v>0</v>
      </c>
      <c r="O9005" s="2">
        <v>0</v>
      </c>
      <c r="P9005" s="2">
        <v>0</v>
      </c>
      <c r="Q9005" s="2">
        <v>0</v>
      </c>
      <c r="R9005"/>
      <c r="S9005"/>
    </row>
    <row r="9006" spans="1:19" x14ac:dyDescent="0.3">
      <c r="A9006">
        <v>9005</v>
      </c>
      <c r="B9006" t="s">
        <v>9021</v>
      </c>
      <c r="C9006" t="s">
        <v>15</v>
      </c>
      <c r="D9006" s="1">
        <v>297.10000000000002</v>
      </c>
      <c r="E9006" s="1">
        <v>307.8</v>
      </c>
      <c r="F9006" s="2">
        <v>1538</v>
      </c>
      <c r="G9006" s="1">
        <f>2*PI()*Predictive_Maintenance_Data[[#This Row],[Rotational speed '[rpm']]]/60</f>
        <v>161.05898337403673</v>
      </c>
      <c r="H9006" s="1">
        <v>34.299999999999997</v>
      </c>
      <c r="I9006" s="1">
        <f t="shared" si="140"/>
        <v>10.699999999999989</v>
      </c>
      <c r="J9006" s="1">
        <f>Predictive_Maintenance_Data[[#This Row],[Torque '[Nm']]]*Predictive_Maintenance_Data[[#This Row],[Angular velocity '[rad/s']]]/1000</f>
        <v>5.5243231297294599</v>
      </c>
      <c r="K9006" s="2">
        <v>181</v>
      </c>
      <c r="L9006" s="2">
        <v>0</v>
      </c>
      <c r="M9006" s="2">
        <v>0</v>
      </c>
      <c r="N9006" s="2">
        <v>0</v>
      </c>
      <c r="O9006" s="2">
        <v>0</v>
      </c>
      <c r="P9006" s="2">
        <v>0</v>
      </c>
      <c r="Q9006" s="2">
        <v>0</v>
      </c>
      <c r="R9006"/>
      <c r="S9006"/>
    </row>
    <row r="9007" spans="1:19" x14ac:dyDescent="0.3">
      <c r="A9007">
        <v>9006</v>
      </c>
      <c r="B9007" t="s">
        <v>9022</v>
      </c>
      <c r="C9007" t="s">
        <v>17</v>
      </c>
      <c r="D9007" s="1">
        <v>297.2</v>
      </c>
      <c r="E9007" s="1">
        <v>307.89999999999998</v>
      </c>
      <c r="F9007" s="2">
        <v>1337</v>
      </c>
      <c r="G9007" s="1">
        <f>2*PI()*Predictive_Maintenance_Data[[#This Row],[Rotational speed '[rpm']]]/60</f>
        <v>140.01031259498509</v>
      </c>
      <c r="H9007" s="1">
        <v>58.1</v>
      </c>
      <c r="I9007" s="1">
        <f t="shared" si="140"/>
        <v>10.699999999999989</v>
      </c>
      <c r="J9007" s="1">
        <f>Predictive_Maintenance_Data[[#This Row],[Torque '[Nm']]]*Predictive_Maintenance_Data[[#This Row],[Angular velocity '[rad/s']]]/1000</f>
        <v>8.1345991617686337</v>
      </c>
      <c r="K9007" s="2">
        <v>184</v>
      </c>
      <c r="L9007" s="2">
        <v>0</v>
      </c>
      <c r="M9007" s="2">
        <v>0</v>
      </c>
      <c r="N9007" s="2">
        <v>0</v>
      </c>
      <c r="O9007" s="2">
        <v>0</v>
      </c>
      <c r="P9007" s="2">
        <v>0</v>
      </c>
      <c r="Q9007" s="2">
        <v>0</v>
      </c>
      <c r="R9007"/>
      <c r="S9007"/>
    </row>
    <row r="9008" spans="1:19" x14ac:dyDescent="0.3">
      <c r="A9008">
        <v>9007</v>
      </c>
      <c r="B9008" t="s">
        <v>9023</v>
      </c>
      <c r="C9008" t="s">
        <v>17</v>
      </c>
      <c r="D9008" s="1">
        <v>297.3</v>
      </c>
      <c r="E9008" s="1">
        <v>307.89999999999998</v>
      </c>
      <c r="F9008" s="2">
        <v>1417</v>
      </c>
      <c r="G9008" s="1">
        <f>2*PI()*Predictive_Maintenance_Data[[#This Row],[Rotational speed '[rpm']]]/60</f>
        <v>148.3878930045579</v>
      </c>
      <c r="H9008" s="1">
        <v>41.8</v>
      </c>
      <c r="I9008" s="1">
        <f t="shared" si="140"/>
        <v>10.599999999999966</v>
      </c>
      <c r="J9008" s="1">
        <f>Predictive_Maintenance_Data[[#This Row],[Torque '[Nm']]]*Predictive_Maintenance_Data[[#This Row],[Angular velocity '[rad/s']]]/1000</f>
        <v>6.2026139275905194</v>
      </c>
      <c r="K9008" s="2">
        <v>186</v>
      </c>
      <c r="L9008" s="2">
        <v>0</v>
      </c>
      <c r="M9008" s="2">
        <v>0</v>
      </c>
      <c r="N9008" s="2">
        <v>0</v>
      </c>
      <c r="O9008" s="2">
        <v>0</v>
      </c>
      <c r="P9008" s="2">
        <v>0</v>
      </c>
      <c r="Q9008" s="2">
        <v>0</v>
      </c>
      <c r="R9008"/>
      <c r="S9008"/>
    </row>
    <row r="9009" spans="1:19" x14ac:dyDescent="0.3">
      <c r="A9009">
        <v>9008</v>
      </c>
      <c r="B9009" t="s">
        <v>9024</v>
      </c>
      <c r="C9009" t="s">
        <v>17</v>
      </c>
      <c r="D9009" s="1">
        <v>297.39999999999998</v>
      </c>
      <c r="E9009" s="1">
        <v>308</v>
      </c>
      <c r="F9009" s="2">
        <v>1383</v>
      </c>
      <c r="G9009" s="1">
        <f>2*PI()*Predictive_Maintenance_Data[[#This Row],[Rotational speed '[rpm']]]/60</f>
        <v>144.82742133048947</v>
      </c>
      <c r="H9009" s="1">
        <v>46.2</v>
      </c>
      <c r="I9009" s="1">
        <f t="shared" si="140"/>
        <v>10.600000000000023</v>
      </c>
      <c r="J9009" s="1">
        <f>Predictive_Maintenance_Data[[#This Row],[Torque '[Nm']]]*Predictive_Maintenance_Data[[#This Row],[Angular velocity '[rad/s']]]/1000</f>
        <v>6.691026865468614</v>
      </c>
      <c r="K9009" s="2">
        <v>188</v>
      </c>
      <c r="L9009" s="2">
        <v>0</v>
      </c>
      <c r="M9009" s="2">
        <v>0</v>
      </c>
      <c r="N9009" s="2">
        <v>0</v>
      </c>
      <c r="O9009" s="2">
        <v>0</v>
      </c>
      <c r="P9009" s="2">
        <v>0</v>
      </c>
      <c r="Q9009" s="2">
        <v>0</v>
      </c>
      <c r="R9009"/>
      <c r="S9009"/>
    </row>
    <row r="9010" spans="1:19" x14ac:dyDescent="0.3">
      <c r="A9010">
        <v>9009</v>
      </c>
      <c r="B9010" t="s">
        <v>9025</v>
      </c>
      <c r="C9010" t="s">
        <v>15</v>
      </c>
      <c r="D9010" s="1">
        <v>297.39999999999998</v>
      </c>
      <c r="E9010" s="1">
        <v>308</v>
      </c>
      <c r="F9010" s="2">
        <v>1440</v>
      </c>
      <c r="G9010" s="1">
        <f>2*PI()*Predictive_Maintenance_Data[[#This Row],[Rotational speed '[rpm']]]/60</f>
        <v>150.79644737231007</v>
      </c>
      <c r="H9010" s="1">
        <v>42.4</v>
      </c>
      <c r="I9010" s="1">
        <f t="shared" si="140"/>
        <v>10.600000000000023</v>
      </c>
      <c r="J9010" s="1">
        <f>Predictive_Maintenance_Data[[#This Row],[Torque '[Nm']]]*Predictive_Maintenance_Data[[#This Row],[Angular velocity '[rad/s']]]/1000</f>
        <v>6.3937693685859465</v>
      </c>
      <c r="K9010" s="2">
        <v>190</v>
      </c>
      <c r="L9010" s="2">
        <v>0</v>
      </c>
      <c r="M9010" s="2">
        <v>0</v>
      </c>
      <c r="N9010" s="2">
        <v>0</v>
      </c>
      <c r="O9010" s="2">
        <v>0</v>
      </c>
      <c r="P9010" s="2">
        <v>0</v>
      </c>
      <c r="Q9010" s="2">
        <v>0</v>
      </c>
      <c r="R9010"/>
      <c r="S9010"/>
    </row>
    <row r="9011" spans="1:19" x14ac:dyDescent="0.3">
      <c r="A9011">
        <v>9010</v>
      </c>
      <c r="B9011" t="s">
        <v>9026</v>
      </c>
      <c r="C9011" t="s">
        <v>17</v>
      </c>
      <c r="D9011" s="1">
        <v>297.3</v>
      </c>
      <c r="E9011" s="1">
        <v>307.89999999999998</v>
      </c>
      <c r="F9011" s="2">
        <v>1579</v>
      </c>
      <c r="G9011" s="1">
        <f>2*PI()*Predictive_Maintenance_Data[[#This Row],[Rotational speed '[rpm']]]/60</f>
        <v>165.35249333394276</v>
      </c>
      <c r="H9011" s="1">
        <v>34.4</v>
      </c>
      <c r="I9011" s="1">
        <f t="shared" si="140"/>
        <v>10.599999999999966</v>
      </c>
      <c r="J9011" s="1">
        <f>Predictive_Maintenance_Data[[#This Row],[Torque '[Nm']]]*Predictive_Maintenance_Data[[#This Row],[Angular velocity '[rad/s']]]/1000</f>
        <v>5.6881257706876305</v>
      </c>
      <c r="K9011" s="2">
        <v>193</v>
      </c>
      <c r="L9011" s="2">
        <v>0</v>
      </c>
      <c r="M9011" s="2">
        <v>0</v>
      </c>
      <c r="N9011" s="2">
        <v>0</v>
      </c>
      <c r="O9011" s="2">
        <v>0</v>
      </c>
      <c r="P9011" s="2">
        <v>0</v>
      </c>
      <c r="Q9011" s="2">
        <v>0</v>
      </c>
      <c r="R9011"/>
      <c r="S9011"/>
    </row>
    <row r="9012" spans="1:19" x14ac:dyDescent="0.3">
      <c r="A9012">
        <v>9011</v>
      </c>
      <c r="B9012" t="s">
        <v>9027</v>
      </c>
      <c r="C9012" t="s">
        <v>17</v>
      </c>
      <c r="D9012" s="1">
        <v>297.2</v>
      </c>
      <c r="E9012" s="1">
        <v>307.89999999999998</v>
      </c>
      <c r="F9012" s="2">
        <v>1441</v>
      </c>
      <c r="G9012" s="1">
        <f>2*PI()*Predictive_Maintenance_Data[[#This Row],[Rotational speed '[rpm']]]/60</f>
        <v>150.90116712742974</v>
      </c>
      <c r="H9012" s="1">
        <v>40</v>
      </c>
      <c r="I9012" s="1">
        <f t="shared" si="140"/>
        <v>10.699999999999989</v>
      </c>
      <c r="J9012" s="1">
        <f>Predictive_Maintenance_Data[[#This Row],[Torque '[Nm']]]*Predictive_Maintenance_Data[[#This Row],[Angular velocity '[rad/s']]]/1000</f>
        <v>6.0360466850971894</v>
      </c>
      <c r="K9012" s="2">
        <v>195</v>
      </c>
      <c r="L9012" s="2">
        <v>0</v>
      </c>
      <c r="M9012" s="2">
        <v>0</v>
      </c>
      <c r="N9012" s="2">
        <v>0</v>
      </c>
      <c r="O9012" s="2">
        <v>0</v>
      </c>
      <c r="P9012" s="2">
        <v>0</v>
      </c>
      <c r="Q9012" s="2">
        <v>0</v>
      </c>
      <c r="R9012"/>
      <c r="S9012"/>
    </row>
    <row r="9013" spans="1:19" x14ac:dyDescent="0.3">
      <c r="A9013">
        <v>9012</v>
      </c>
      <c r="B9013" t="s">
        <v>9028</v>
      </c>
      <c r="C9013" t="s">
        <v>15</v>
      </c>
      <c r="D9013" s="1">
        <v>297.2</v>
      </c>
      <c r="E9013" s="1">
        <v>307.89999999999998</v>
      </c>
      <c r="F9013" s="2">
        <v>1530</v>
      </c>
      <c r="G9013" s="1">
        <f>2*PI()*Predictive_Maintenance_Data[[#This Row],[Rotational speed '[rpm']]]/60</f>
        <v>160.22122533307945</v>
      </c>
      <c r="H9013" s="1">
        <v>35.9</v>
      </c>
      <c r="I9013" s="1">
        <f t="shared" si="140"/>
        <v>10.699999999999989</v>
      </c>
      <c r="J9013" s="1">
        <f>Predictive_Maintenance_Data[[#This Row],[Torque '[Nm']]]*Predictive_Maintenance_Data[[#This Row],[Angular velocity '[rad/s']]]/1000</f>
        <v>5.7519419894575519</v>
      </c>
      <c r="K9013" s="2">
        <v>197</v>
      </c>
      <c r="L9013" s="2">
        <v>0</v>
      </c>
      <c r="M9013" s="2">
        <v>0</v>
      </c>
      <c r="N9013" s="2">
        <v>0</v>
      </c>
      <c r="O9013" s="2">
        <v>0</v>
      </c>
      <c r="P9013" s="2">
        <v>0</v>
      </c>
      <c r="Q9013" s="2">
        <v>0</v>
      </c>
      <c r="R9013"/>
      <c r="S9013"/>
    </row>
    <row r="9014" spans="1:19" x14ac:dyDescent="0.3">
      <c r="A9014">
        <v>9013</v>
      </c>
      <c r="B9014" t="s">
        <v>9029</v>
      </c>
      <c r="C9014" t="s">
        <v>17</v>
      </c>
      <c r="D9014" s="1">
        <v>297.2</v>
      </c>
      <c r="E9014" s="1">
        <v>308</v>
      </c>
      <c r="F9014" s="2">
        <v>1705</v>
      </c>
      <c r="G9014" s="1">
        <f>2*PI()*Predictive_Maintenance_Data[[#This Row],[Rotational speed '[rpm']]]/60</f>
        <v>178.54718247901991</v>
      </c>
      <c r="H9014" s="1">
        <v>26</v>
      </c>
      <c r="I9014" s="1">
        <f t="shared" si="140"/>
        <v>10.800000000000011</v>
      </c>
      <c r="J9014" s="1">
        <f>Predictive_Maintenance_Data[[#This Row],[Torque '[Nm']]]*Predictive_Maintenance_Data[[#This Row],[Angular velocity '[rad/s']]]/1000</f>
        <v>4.6422267444545176</v>
      </c>
      <c r="K9014" s="2">
        <v>200</v>
      </c>
      <c r="L9014" s="2">
        <v>0</v>
      </c>
      <c r="M9014" s="2">
        <v>0</v>
      </c>
      <c r="N9014" s="2">
        <v>0</v>
      </c>
      <c r="O9014" s="2">
        <v>0</v>
      </c>
      <c r="P9014" s="2">
        <v>0</v>
      </c>
      <c r="Q9014" s="2">
        <v>0</v>
      </c>
      <c r="R9014"/>
      <c r="S9014"/>
    </row>
    <row r="9015" spans="1:19" x14ac:dyDescent="0.3">
      <c r="A9015">
        <v>9014</v>
      </c>
      <c r="B9015" t="s">
        <v>9030</v>
      </c>
      <c r="C9015" t="s">
        <v>27</v>
      </c>
      <c r="D9015" s="1">
        <v>297.2</v>
      </c>
      <c r="E9015" s="1">
        <v>308</v>
      </c>
      <c r="F9015" s="2">
        <v>1435</v>
      </c>
      <c r="G9015" s="1">
        <f>2*PI()*Predictive_Maintenance_Data[[#This Row],[Rotational speed '[rpm']]]/60</f>
        <v>150.27284859671178</v>
      </c>
      <c r="H9015" s="1">
        <v>43</v>
      </c>
      <c r="I9015" s="1">
        <f t="shared" si="140"/>
        <v>10.800000000000011</v>
      </c>
      <c r="J9015" s="1">
        <f>Predictive_Maintenance_Data[[#This Row],[Torque '[Nm']]]*Predictive_Maintenance_Data[[#This Row],[Angular velocity '[rad/s']]]/1000</f>
        <v>6.4617324896586066</v>
      </c>
      <c r="K9015" s="2">
        <v>202</v>
      </c>
      <c r="L9015" s="2">
        <v>0</v>
      </c>
      <c r="M9015" s="2">
        <v>0</v>
      </c>
      <c r="N9015" s="2">
        <v>0</v>
      </c>
      <c r="O9015" s="2">
        <v>0</v>
      </c>
      <c r="P9015" s="2">
        <v>0</v>
      </c>
      <c r="Q9015" s="2">
        <v>0</v>
      </c>
      <c r="R9015"/>
      <c r="S9015"/>
    </row>
    <row r="9016" spans="1:19" x14ac:dyDescent="0.3">
      <c r="A9016">
        <v>9015</v>
      </c>
      <c r="B9016" t="s">
        <v>9031</v>
      </c>
      <c r="C9016" t="s">
        <v>15</v>
      </c>
      <c r="D9016" s="1">
        <v>297.2</v>
      </c>
      <c r="E9016" s="1">
        <v>308.10000000000002</v>
      </c>
      <c r="F9016" s="2">
        <v>1340</v>
      </c>
      <c r="G9016" s="1">
        <f>2*PI()*Predictive_Maintenance_Data[[#This Row],[Rotational speed '[rpm']]]/60</f>
        <v>140.32447186034409</v>
      </c>
      <c r="H9016" s="1">
        <v>61.3</v>
      </c>
      <c r="I9016" s="1">
        <f t="shared" si="140"/>
        <v>10.900000000000034</v>
      </c>
      <c r="J9016" s="1">
        <f>Predictive_Maintenance_Data[[#This Row],[Torque '[Nm']]]*Predictive_Maintenance_Data[[#This Row],[Angular velocity '[rad/s']]]/1000</f>
        <v>8.6018901250390911</v>
      </c>
      <c r="K9016" s="2">
        <v>207</v>
      </c>
      <c r="L9016" s="2">
        <v>1</v>
      </c>
      <c r="M9016" s="2">
        <v>0</v>
      </c>
      <c r="N9016" s="2">
        <v>0</v>
      </c>
      <c r="O9016" s="2">
        <v>0</v>
      </c>
      <c r="P9016" s="2">
        <v>1</v>
      </c>
      <c r="Q9016" s="2">
        <v>0</v>
      </c>
      <c r="R9016"/>
      <c r="S9016"/>
    </row>
    <row r="9017" spans="1:19" x14ac:dyDescent="0.3">
      <c r="A9017">
        <v>9016</v>
      </c>
      <c r="B9017" t="s">
        <v>9032</v>
      </c>
      <c r="C9017" t="s">
        <v>17</v>
      </c>
      <c r="D9017" s="1">
        <v>297.2</v>
      </c>
      <c r="E9017" s="1">
        <v>308.10000000000002</v>
      </c>
      <c r="F9017" s="2">
        <v>1431</v>
      </c>
      <c r="G9017" s="1">
        <f>2*PI()*Predictive_Maintenance_Data[[#This Row],[Rotational speed '[rpm']]]/60</f>
        <v>149.85396957623314</v>
      </c>
      <c r="H9017" s="1">
        <v>49.7</v>
      </c>
      <c r="I9017" s="1">
        <f t="shared" si="140"/>
        <v>10.900000000000034</v>
      </c>
      <c r="J9017" s="1">
        <f>Predictive_Maintenance_Data[[#This Row],[Torque '[Nm']]]*Predictive_Maintenance_Data[[#This Row],[Angular velocity '[rad/s']]]/1000</f>
        <v>7.4477422879387873</v>
      </c>
      <c r="K9017" s="2">
        <v>210</v>
      </c>
      <c r="L9017" s="2">
        <v>1</v>
      </c>
      <c r="M9017" s="2">
        <v>0</v>
      </c>
      <c r="N9017" s="2">
        <v>0</v>
      </c>
      <c r="O9017" s="2">
        <v>0</v>
      </c>
      <c r="P9017" s="2">
        <v>0</v>
      </c>
      <c r="Q9017" s="2">
        <v>0</v>
      </c>
      <c r="R9017"/>
      <c r="S9017"/>
    </row>
    <row r="9018" spans="1:19" x14ac:dyDescent="0.3">
      <c r="A9018">
        <v>9017</v>
      </c>
      <c r="B9018" t="s">
        <v>9033</v>
      </c>
      <c r="C9018" t="s">
        <v>17</v>
      </c>
      <c r="D9018" s="1">
        <v>297.3</v>
      </c>
      <c r="E9018" s="1">
        <v>308.2</v>
      </c>
      <c r="F9018" s="2">
        <v>1396</v>
      </c>
      <c r="G9018" s="1">
        <f>2*PI()*Predictive_Maintenance_Data[[#This Row],[Rotational speed '[rpm']]]/60</f>
        <v>146.18877814704504</v>
      </c>
      <c r="H9018" s="1">
        <v>52.7</v>
      </c>
      <c r="I9018" s="1">
        <f t="shared" si="140"/>
        <v>10.899999999999977</v>
      </c>
      <c r="J9018" s="1">
        <f>Predictive_Maintenance_Data[[#This Row],[Torque '[Nm']]]*Predictive_Maintenance_Data[[#This Row],[Angular velocity '[rad/s']]]/1000</f>
        <v>7.704148608349275</v>
      </c>
      <c r="K9018" s="2">
        <v>212</v>
      </c>
      <c r="L9018" s="2">
        <v>1</v>
      </c>
      <c r="M9018" s="2">
        <v>0</v>
      </c>
      <c r="N9018" s="2">
        <v>0</v>
      </c>
      <c r="O9018" s="2">
        <v>0</v>
      </c>
      <c r="P9018" s="2">
        <v>1</v>
      </c>
      <c r="Q9018" s="2">
        <v>0</v>
      </c>
      <c r="R9018"/>
      <c r="S9018"/>
    </row>
    <row r="9019" spans="1:19" x14ac:dyDescent="0.3">
      <c r="A9019">
        <v>9018</v>
      </c>
      <c r="B9019" t="s">
        <v>9034</v>
      </c>
      <c r="C9019" t="s">
        <v>15</v>
      </c>
      <c r="D9019" s="1">
        <v>297.3</v>
      </c>
      <c r="E9019" s="1">
        <v>308.10000000000002</v>
      </c>
      <c r="F9019" s="2">
        <v>1369</v>
      </c>
      <c r="G9019" s="1">
        <f>2*PI()*Predictive_Maintenance_Data[[#This Row],[Rotational speed '[rpm']]]/60</f>
        <v>143.36134475881423</v>
      </c>
      <c r="H9019" s="1">
        <v>52</v>
      </c>
      <c r="I9019" s="1">
        <f t="shared" si="140"/>
        <v>10.800000000000011</v>
      </c>
      <c r="J9019" s="1">
        <f>Predictive_Maintenance_Data[[#This Row],[Torque '[Nm']]]*Predictive_Maintenance_Data[[#This Row],[Angular velocity '[rad/s']]]/1000</f>
        <v>7.4547899274583393</v>
      </c>
      <c r="K9019" s="2">
        <v>214</v>
      </c>
      <c r="L9019" s="2">
        <v>0</v>
      </c>
      <c r="M9019" s="2">
        <v>0</v>
      </c>
      <c r="N9019" s="2">
        <v>0</v>
      </c>
      <c r="O9019" s="2">
        <v>0</v>
      </c>
      <c r="P9019" s="2">
        <v>0</v>
      </c>
      <c r="Q9019" s="2">
        <v>0</v>
      </c>
      <c r="R9019"/>
      <c r="S9019"/>
    </row>
    <row r="9020" spans="1:19" x14ac:dyDescent="0.3">
      <c r="A9020">
        <v>9019</v>
      </c>
      <c r="B9020" t="s">
        <v>9035</v>
      </c>
      <c r="C9020" t="s">
        <v>17</v>
      </c>
      <c r="D9020" s="1">
        <v>297.3</v>
      </c>
      <c r="E9020" s="1">
        <v>308.10000000000002</v>
      </c>
      <c r="F9020" s="2">
        <v>1615</v>
      </c>
      <c r="G9020" s="1">
        <f>2*PI()*Predictive_Maintenance_Data[[#This Row],[Rotational speed '[rpm']]]/60</f>
        <v>169.12240451825053</v>
      </c>
      <c r="H9020" s="1">
        <v>35.4</v>
      </c>
      <c r="I9020" s="1">
        <f t="shared" si="140"/>
        <v>10.800000000000011</v>
      </c>
      <c r="J9020" s="1">
        <f>Predictive_Maintenance_Data[[#This Row],[Torque '[Nm']]]*Predictive_Maintenance_Data[[#This Row],[Angular velocity '[rad/s']]]/1000</f>
        <v>5.9869331199460687</v>
      </c>
      <c r="K9020" s="2">
        <v>217</v>
      </c>
      <c r="L9020" s="2">
        <v>1</v>
      </c>
      <c r="M9020" s="2">
        <v>1</v>
      </c>
      <c r="N9020" s="2">
        <v>0</v>
      </c>
      <c r="O9020" s="2">
        <v>0</v>
      </c>
      <c r="P9020" s="2">
        <v>0</v>
      </c>
      <c r="Q9020" s="2">
        <v>0</v>
      </c>
      <c r="R9020"/>
      <c r="S9020"/>
    </row>
    <row r="9021" spans="1:19" x14ac:dyDescent="0.3">
      <c r="A9021">
        <v>9020</v>
      </c>
      <c r="B9021" t="s">
        <v>9036</v>
      </c>
      <c r="C9021" t="s">
        <v>17</v>
      </c>
      <c r="D9021" s="1">
        <v>297.2</v>
      </c>
      <c r="E9021" s="1">
        <v>308.10000000000002</v>
      </c>
      <c r="F9021" s="2">
        <v>1662</v>
      </c>
      <c r="G9021" s="1">
        <f>2*PI()*Predictive_Maintenance_Data[[#This Row],[Rotational speed '[rpm']]]/60</f>
        <v>174.04423300887453</v>
      </c>
      <c r="H9021" s="1">
        <v>31.3</v>
      </c>
      <c r="I9021" s="1">
        <f t="shared" si="140"/>
        <v>10.900000000000034</v>
      </c>
      <c r="J9021" s="1">
        <f>Predictive_Maintenance_Data[[#This Row],[Torque '[Nm']]]*Predictive_Maintenance_Data[[#This Row],[Angular velocity '[rad/s']]]/1000</f>
        <v>5.4475844931777733</v>
      </c>
      <c r="K9021" s="2">
        <v>0</v>
      </c>
      <c r="L9021" s="2">
        <v>0</v>
      </c>
      <c r="M9021" s="2">
        <v>0</v>
      </c>
      <c r="N9021" s="2">
        <v>0</v>
      </c>
      <c r="O9021" s="2">
        <v>0</v>
      </c>
      <c r="P9021" s="2">
        <v>0</v>
      </c>
      <c r="Q9021" s="2">
        <v>0</v>
      </c>
      <c r="R9021"/>
      <c r="S9021"/>
    </row>
    <row r="9022" spans="1:19" x14ac:dyDescent="0.3">
      <c r="A9022">
        <v>9021</v>
      </c>
      <c r="B9022" t="s">
        <v>9037</v>
      </c>
      <c r="C9022" t="s">
        <v>17</v>
      </c>
      <c r="D9022" s="1">
        <v>297.3</v>
      </c>
      <c r="E9022" s="1">
        <v>308.2</v>
      </c>
      <c r="F9022" s="2">
        <v>1553</v>
      </c>
      <c r="G9022" s="1">
        <f>2*PI()*Predictive_Maintenance_Data[[#This Row],[Rotational speed '[rpm']]]/60</f>
        <v>162.62977970083162</v>
      </c>
      <c r="H9022" s="1">
        <v>33.5</v>
      </c>
      <c r="I9022" s="1">
        <f t="shared" si="140"/>
        <v>10.899999999999977</v>
      </c>
      <c r="J9022" s="1">
        <f>Predictive_Maintenance_Data[[#This Row],[Torque '[Nm']]]*Predictive_Maintenance_Data[[#This Row],[Angular velocity '[rad/s']]]/1000</f>
        <v>5.448097619977859</v>
      </c>
      <c r="K9022" s="2">
        <v>2</v>
      </c>
      <c r="L9022" s="2">
        <v>0</v>
      </c>
      <c r="M9022" s="2">
        <v>0</v>
      </c>
      <c r="N9022" s="2">
        <v>0</v>
      </c>
      <c r="O9022" s="2">
        <v>0</v>
      </c>
      <c r="P9022" s="2">
        <v>0</v>
      </c>
      <c r="Q9022" s="2">
        <v>0</v>
      </c>
      <c r="R9022"/>
      <c r="S9022"/>
    </row>
    <row r="9023" spans="1:19" x14ac:dyDescent="0.3">
      <c r="A9023">
        <v>9022</v>
      </c>
      <c r="B9023" t="s">
        <v>9038</v>
      </c>
      <c r="C9023" t="s">
        <v>15</v>
      </c>
      <c r="D9023" s="1">
        <v>297.39999999999998</v>
      </c>
      <c r="E9023" s="1">
        <v>308.2</v>
      </c>
      <c r="F9023" s="2">
        <v>1536</v>
      </c>
      <c r="G9023" s="1">
        <f>2*PI()*Predictive_Maintenance_Data[[#This Row],[Rotational speed '[rpm']]]/60</f>
        <v>160.84954386379741</v>
      </c>
      <c r="H9023" s="1">
        <v>34.6</v>
      </c>
      <c r="I9023" s="1">
        <f t="shared" si="140"/>
        <v>10.800000000000011</v>
      </c>
      <c r="J9023" s="1">
        <f>Predictive_Maintenance_Data[[#This Row],[Torque '[Nm']]]*Predictive_Maintenance_Data[[#This Row],[Angular velocity '[rad/s']]]/1000</f>
        <v>5.5653942176873903</v>
      </c>
      <c r="K9023" s="2">
        <v>4</v>
      </c>
      <c r="L9023" s="2">
        <v>0</v>
      </c>
      <c r="M9023" s="2">
        <v>0</v>
      </c>
      <c r="N9023" s="2">
        <v>0</v>
      </c>
      <c r="O9023" s="2">
        <v>0</v>
      </c>
      <c r="P9023" s="2">
        <v>0</v>
      </c>
      <c r="Q9023" s="2">
        <v>0</v>
      </c>
      <c r="R9023"/>
      <c r="S9023"/>
    </row>
    <row r="9024" spans="1:19" x14ac:dyDescent="0.3">
      <c r="A9024">
        <v>9023</v>
      </c>
      <c r="B9024" t="s">
        <v>9039</v>
      </c>
      <c r="C9024" t="s">
        <v>17</v>
      </c>
      <c r="D9024" s="1">
        <v>297.39999999999998</v>
      </c>
      <c r="E9024" s="1">
        <v>308.3</v>
      </c>
      <c r="F9024" s="2">
        <v>1548</v>
      </c>
      <c r="G9024" s="1">
        <f>2*PI()*Predictive_Maintenance_Data[[#This Row],[Rotational speed '[rpm']]]/60</f>
        <v>162.10618092523333</v>
      </c>
      <c r="H9024" s="1">
        <v>46.6</v>
      </c>
      <c r="I9024" s="1">
        <f t="shared" si="140"/>
        <v>10.900000000000034</v>
      </c>
      <c r="J9024" s="1">
        <f>Predictive_Maintenance_Data[[#This Row],[Torque '[Nm']]]*Predictive_Maintenance_Data[[#This Row],[Angular velocity '[rad/s']]]/1000</f>
        <v>7.554148031115874</v>
      </c>
      <c r="K9024" s="2">
        <v>7</v>
      </c>
      <c r="L9024" s="2">
        <v>0</v>
      </c>
      <c r="M9024" s="2">
        <v>0</v>
      </c>
      <c r="N9024" s="2">
        <v>0</v>
      </c>
      <c r="O9024" s="2">
        <v>0</v>
      </c>
      <c r="P9024" s="2">
        <v>0</v>
      </c>
      <c r="Q9024" s="2">
        <v>0</v>
      </c>
      <c r="R9024"/>
      <c r="S9024"/>
    </row>
    <row r="9025" spans="1:19" x14ac:dyDescent="0.3">
      <c r="A9025">
        <v>9024</v>
      </c>
      <c r="B9025" t="s">
        <v>9040</v>
      </c>
      <c r="C9025" t="s">
        <v>17</v>
      </c>
      <c r="D9025" s="1">
        <v>297.39999999999998</v>
      </c>
      <c r="E9025" s="1">
        <v>308.3</v>
      </c>
      <c r="F9025" s="2">
        <v>1706</v>
      </c>
      <c r="G9025" s="1">
        <f>2*PI()*Predictive_Maintenance_Data[[#This Row],[Rotational speed '[rpm']]]/60</f>
        <v>178.65190223413956</v>
      </c>
      <c r="H9025" s="1">
        <v>30.9</v>
      </c>
      <c r="I9025" s="1">
        <f t="shared" si="140"/>
        <v>10.900000000000034</v>
      </c>
      <c r="J9025" s="1">
        <f>Predictive_Maintenance_Data[[#This Row],[Torque '[Nm']]]*Predictive_Maintenance_Data[[#This Row],[Angular velocity '[rad/s']]]/1000</f>
        <v>5.5203437790349117</v>
      </c>
      <c r="K9025" s="2">
        <v>9</v>
      </c>
      <c r="L9025" s="2">
        <v>0</v>
      </c>
      <c r="M9025" s="2">
        <v>0</v>
      </c>
      <c r="N9025" s="2">
        <v>0</v>
      </c>
      <c r="O9025" s="2">
        <v>0</v>
      </c>
      <c r="P9025" s="2">
        <v>0</v>
      </c>
      <c r="Q9025" s="2">
        <v>0</v>
      </c>
      <c r="R9025"/>
      <c r="S9025"/>
    </row>
    <row r="9026" spans="1:19" x14ac:dyDescent="0.3">
      <c r="A9026">
        <v>9025</v>
      </c>
      <c r="B9026" t="s">
        <v>9041</v>
      </c>
      <c r="C9026" t="s">
        <v>17</v>
      </c>
      <c r="D9026" s="1">
        <v>297.39999999999998</v>
      </c>
      <c r="E9026" s="1">
        <v>308.3</v>
      </c>
      <c r="F9026" s="2">
        <v>1366</v>
      </c>
      <c r="G9026" s="1">
        <f>2*PI()*Predictive_Maintenance_Data[[#This Row],[Rotational speed '[rpm']]]/60</f>
        <v>143.04718549345526</v>
      </c>
      <c r="H9026" s="1">
        <v>45.5</v>
      </c>
      <c r="I9026" s="1">
        <f t="shared" ref="I9026:I9089" si="141">E9026-D9026</f>
        <v>10.900000000000034</v>
      </c>
      <c r="J9026" s="1">
        <f>Predictive_Maintenance_Data[[#This Row],[Torque '[Nm']]]*Predictive_Maintenance_Data[[#This Row],[Angular velocity '[rad/s']]]/1000</f>
        <v>6.5086469399522136</v>
      </c>
      <c r="K9026" s="2">
        <v>11</v>
      </c>
      <c r="L9026" s="2">
        <v>0</v>
      </c>
      <c r="M9026" s="2">
        <v>0</v>
      </c>
      <c r="N9026" s="2">
        <v>0</v>
      </c>
      <c r="O9026" s="2">
        <v>0</v>
      </c>
      <c r="P9026" s="2">
        <v>0</v>
      </c>
      <c r="Q9026" s="2">
        <v>0</v>
      </c>
      <c r="R9026"/>
      <c r="S9026"/>
    </row>
    <row r="9027" spans="1:19" x14ac:dyDescent="0.3">
      <c r="A9027">
        <v>9026</v>
      </c>
      <c r="B9027" t="s">
        <v>9042</v>
      </c>
      <c r="C9027" t="s">
        <v>17</v>
      </c>
      <c r="D9027" s="1">
        <v>297.5</v>
      </c>
      <c r="E9027" s="1">
        <v>308.39999999999998</v>
      </c>
      <c r="F9027" s="2">
        <v>1440</v>
      </c>
      <c r="G9027" s="1">
        <f>2*PI()*Predictive_Maintenance_Data[[#This Row],[Rotational speed '[rpm']]]/60</f>
        <v>150.79644737231007</v>
      </c>
      <c r="H9027" s="1">
        <v>35.9</v>
      </c>
      <c r="I9027" s="1">
        <f t="shared" si="141"/>
        <v>10.899999999999977</v>
      </c>
      <c r="J9027" s="1">
        <f>Predictive_Maintenance_Data[[#This Row],[Torque '[Nm']]]*Predictive_Maintenance_Data[[#This Row],[Angular velocity '[rad/s']]]/1000</f>
        <v>5.4135924606659307</v>
      </c>
      <c r="K9027" s="2">
        <v>13</v>
      </c>
      <c r="L9027" s="2">
        <v>0</v>
      </c>
      <c r="M9027" s="2">
        <v>0</v>
      </c>
      <c r="N9027" s="2">
        <v>0</v>
      </c>
      <c r="O9027" s="2">
        <v>0</v>
      </c>
      <c r="P9027" s="2">
        <v>0</v>
      </c>
      <c r="Q9027" s="2">
        <v>0</v>
      </c>
      <c r="R9027"/>
      <c r="S9027"/>
    </row>
    <row r="9028" spans="1:19" x14ac:dyDescent="0.3">
      <c r="A9028">
        <v>9027</v>
      </c>
      <c r="B9028" t="s">
        <v>9043</v>
      </c>
      <c r="C9028" t="s">
        <v>15</v>
      </c>
      <c r="D9028" s="1">
        <v>297.5</v>
      </c>
      <c r="E9028" s="1">
        <v>308.39999999999998</v>
      </c>
      <c r="F9028" s="2">
        <v>1685</v>
      </c>
      <c r="G9028" s="1">
        <f>2*PI()*Predictive_Maintenance_Data[[#This Row],[Rotational speed '[rpm']]]/60</f>
        <v>176.45278737662673</v>
      </c>
      <c r="H9028" s="1">
        <v>28.1</v>
      </c>
      <c r="I9028" s="1">
        <f t="shared" si="141"/>
        <v>10.899999999999977</v>
      </c>
      <c r="J9028" s="1">
        <f>Predictive_Maintenance_Data[[#This Row],[Torque '[Nm']]]*Predictive_Maintenance_Data[[#This Row],[Angular velocity '[rad/s']]]/1000</f>
        <v>4.9583233252832111</v>
      </c>
      <c r="K9028" s="2">
        <v>15</v>
      </c>
      <c r="L9028" s="2">
        <v>0</v>
      </c>
      <c r="M9028" s="2">
        <v>0</v>
      </c>
      <c r="N9028" s="2">
        <v>0</v>
      </c>
      <c r="O9028" s="2">
        <v>0</v>
      </c>
      <c r="P9028" s="2">
        <v>0</v>
      </c>
      <c r="Q9028" s="2">
        <v>0</v>
      </c>
      <c r="R9028"/>
      <c r="S9028"/>
    </row>
    <row r="9029" spans="1:19" x14ac:dyDescent="0.3">
      <c r="A9029">
        <v>9028</v>
      </c>
      <c r="B9029" t="s">
        <v>9044</v>
      </c>
      <c r="C9029" t="s">
        <v>15</v>
      </c>
      <c r="D9029" s="1">
        <v>297.39999999999998</v>
      </c>
      <c r="E9029" s="1">
        <v>308.3</v>
      </c>
      <c r="F9029" s="2">
        <v>1444</v>
      </c>
      <c r="G9029" s="1">
        <f>2*PI()*Predictive_Maintenance_Data[[#This Row],[Rotational speed '[rpm']]]/60</f>
        <v>151.21532639278868</v>
      </c>
      <c r="H9029" s="1">
        <v>44</v>
      </c>
      <c r="I9029" s="1">
        <f t="shared" si="141"/>
        <v>10.900000000000034</v>
      </c>
      <c r="J9029" s="1">
        <f>Predictive_Maintenance_Data[[#This Row],[Torque '[Nm']]]*Predictive_Maintenance_Data[[#This Row],[Angular velocity '[rad/s']]]/1000</f>
        <v>6.6534743612827025</v>
      </c>
      <c r="K9029" s="2">
        <v>18</v>
      </c>
      <c r="L9029" s="2">
        <v>0</v>
      </c>
      <c r="M9029" s="2">
        <v>0</v>
      </c>
      <c r="N9029" s="2">
        <v>0</v>
      </c>
      <c r="O9029" s="2">
        <v>0</v>
      </c>
      <c r="P9029" s="2">
        <v>0</v>
      </c>
      <c r="Q9029" s="2">
        <v>0</v>
      </c>
      <c r="R9029"/>
      <c r="S9029"/>
    </row>
    <row r="9030" spans="1:19" x14ac:dyDescent="0.3">
      <c r="A9030">
        <v>9029</v>
      </c>
      <c r="B9030" t="s">
        <v>9045</v>
      </c>
      <c r="C9030" t="s">
        <v>17</v>
      </c>
      <c r="D9030" s="1">
        <v>297.39999999999998</v>
      </c>
      <c r="E9030" s="1">
        <v>308.3</v>
      </c>
      <c r="F9030" s="2">
        <v>1395</v>
      </c>
      <c r="G9030" s="1">
        <f>2*PI()*Predictive_Maintenance_Data[[#This Row],[Rotational speed '[rpm']]]/60</f>
        <v>146.08405839192537</v>
      </c>
      <c r="H9030" s="1">
        <v>48.7</v>
      </c>
      <c r="I9030" s="1">
        <f t="shared" si="141"/>
        <v>10.900000000000034</v>
      </c>
      <c r="J9030" s="1">
        <f>Predictive_Maintenance_Data[[#This Row],[Torque '[Nm']]]*Predictive_Maintenance_Data[[#This Row],[Angular velocity '[rad/s']]]/1000</f>
        <v>7.1142936436867661</v>
      </c>
      <c r="K9030" s="2">
        <v>21</v>
      </c>
      <c r="L9030" s="2">
        <v>0</v>
      </c>
      <c r="M9030" s="2">
        <v>0</v>
      </c>
      <c r="N9030" s="2">
        <v>0</v>
      </c>
      <c r="O9030" s="2">
        <v>0</v>
      </c>
      <c r="P9030" s="2">
        <v>0</v>
      </c>
      <c r="Q9030" s="2">
        <v>0</v>
      </c>
      <c r="R9030"/>
      <c r="S9030"/>
    </row>
    <row r="9031" spans="1:19" x14ac:dyDescent="0.3">
      <c r="A9031">
        <v>9030</v>
      </c>
      <c r="B9031" t="s">
        <v>9046</v>
      </c>
      <c r="C9031" t="s">
        <v>17</v>
      </c>
      <c r="D9031" s="1">
        <v>297.39999999999998</v>
      </c>
      <c r="E9031" s="1">
        <v>308.3</v>
      </c>
      <c r="F9031" s="2">
        <v>1483</v>
      </c>
      <c r="G9031" s="1">
        <f>2*PI()*Predictive_Maintenance_Data[[#This Row],[Rotational speed '[rpm']]]/60</f>
        <v>155.29939684245542</v>
      </c>
      <c r="H9031" s="1">
        <v>38.799999999999997</v>
      </c>
      <c r="I9031" s="1">
        <f t="shared" si="141"/>
        <v>10.900000000000034</v>
      </c>
      <c r="J9031" s="1">
        <f>Predictive_Maintenance_Data[[#This Row],[Torque '[Nm']]]*Predictive_Maintenance_Data[[#This Row],[Angular velocity '[rad/s']]]/1000</f>
        <v>6.0256165974872697</v>
      </c>
      <c r="K9031" s="2">
        <v>23</v>
      </c>
      <c r="L9031" s="2">
        <v>0</v>
      </c>
      <c r="M9031" s="2">
        <v>0</v>
      </c>
      <c r="N9031" s="2">
        <v>0</v>
      </c>
      <c r="O9031" s="2">
        <v>0</v>
      </c>
      <c r="P9031" s="2">
        <v>0</v>
      </c>
      <c r="Q9031" s="2">
        <v>0</v>
      </c>
      <c r="R9031"/>
      <c r="S9031"/>
    </row>
    <row r="9032" spans="1:19" x14ac:dyDescent="0.3">
      <c r="A9032">
        <v>9031</v>
      </c>
      <c r="B9032" t="s">
        <v>9047</v>
      </c>
      <c r="C9032" t="s">
        <v>15</v>
      </c>
      <c r="D9032" s="1">
        <v>297.5</v>
      </c>
      <c r="E9032" s="1">
        <v>308.39999999999998</v>
      </c>
      <c r="F9032" s="2">
        <v>1403</v>
      </c>
      <c r="G9032" s="1">
        <f>2*PI()*Predictive_Maintenance_Data[[#This Row],[Rotational speed '[rpm']]]/60</f>
        <v>146.92181643288265</v>
      </c>
      <c r="H9032" s="1">
        <v>44.3</v>
      </c>
      <c r="I9032" s="1">
        <f t="shared" si="141"/>
        <v>10.899999999999977</v>
      </c>
      <c r="J9032" s="1">
        <f>Predictive_Maintenance_Data[[#This Row],[Torque '[Nm']]]*Predictive_Maintenance_Data[[#This Row],[Angular velocity '[rad/s']]]/1000</f>
        <v>6.508636467976701</v>
      </c>
      <c r="K9032" s="2">
        <v>25</v>
      </c>
      <c r="L9032" s="2">
        <v>0</v>
      </c>
      <c r="M9032" s="2">
        <v>0</v>
      </c>
      <c r="N9032" s="2">
        <v>0</v>
      </c>
      <c r="O9032" s="2">
        <v>0</v>
      </c>
      <c r="P9032" s="2">
        <v>0</v>
      </c>
      <c r="Q9032" s="2">
        <v>0</v>
      </c>
      <c r="R9032"/>
      <c r="S9032"/>
    </row>
    <row r="9033" spans="1:19" x14ac:dyDescent="0.3">
      <c r="A9033">
        <v>9032</v>
      </c>
      <c r="B9033" t="s">
        <v>9048</v>
      </c>
      <c r="C9033" t="s">
        <v>27</v>
      </c>
      <c r="D9033" s="1">
        <v>297.5</v>
      </c>
      <c r="E9033" s="1">
        <v>308.39999999999998</v>
      </c>
      <c r="F9033" s="2">
        <v>1793</v>
      </c>
      <c r="G9033" s="1">
        <f>2*PI()*Predictive_Maintenance_Data[[#This Row],[Rotational speed '[rpm']]]/60</f>
        <v>187.76252092954999</v>
      </c>
      <c r="H9033" s="1">
        <v>23.9</v>
      </c>
      <c r="I9033" s="1">
        <f t="shared" si="141"/>
        <v>10.899999999999977</v>
      </c>
      <c r="J9033" s="1">
        <f>Predictive_Maintenance_Data[[#This Row],[Torque '[Nm']]]*Predictive_Maintenance_Data[[#This Row],[Angular velocity '[rad/s']]]/1000</f>
        <v>4.4875242502162447</v>
      </c>
      <c r="K9033" s="2">
        <v>28</v>
      </c>
      <c r="L9033" s="2">
        <v>0</v>
      </c>
      <c r="M9033" s="2">
        <v>0</v>
      </c>
      <c r="N9033" s="2">
        <v>0</v>
      </c>
      <c r="O9033" s="2">
        <v>0</v>
      </c>
      <c r="P9033" s="2">
        <v>0</v>
      </c>
      <c r="Q9033" s="2">
        <v>0</v>
      </c>
      <c r="R9033"/>
      <c r="S9033"/>
    </row>
    <row r="9034" spans="1:19" x14ac:dyDescent="0.3">
      <c r="A9034">
        <v>9033</v>
      </c>
      <c r="B9034" t="s">
        <v>9049</v>
      </c>
      <c r="C9034" t="s">
        <v>17</v>
      </c>
      <c r="D9034" s="1">
        <v>297.39999999999998</v>
      </c>
      <c r="E9034" s="1">
        <v>308.3</v>
      </c>
      <c r="F9034" s="2">
        <v>1723</v>
      </c>
      <c r="G9034" s="1">
        <f>2*PI()*Predictive_Maintenance_Data[[#This Row],[Rotational speed '[rpm']]]/60</f>
        <v>180.4321380711738</v>
      </c>
      <c r="H9034" s="1">
        <v>28.8</v>
      </c>
      <c r="I9034" s="1">
        <f t="shared" si="141"/>
        <v>10.900000000000034</v>
      </c>
      <c r="J9034" s="1">
        <f>Predictive_Maintenance_Data[[#This Row],[Torque '[Nm']]]*Predictive_Maintenance_Data[[#This Row],[Angular velocity '[rad/s']]]/1000</f>
        <v>5.196445576449805</v>
      </c>
      <c r="K9034" s="2">
        <v>33</v>
      </c>
      <c r="L9034" s="2">
        <v>0</v>
      </c>
      <c r="M9034" s="2">
        <v>0</v>
      </c>
      <c r="N9034" s="2">
        <v>0</v>
      </c>
      <c r="O9034" s="2">
        <v>0</v>
      </c>
      <c r="P9034" s="2">
        <v>0</v>
      </c>
      <c r="Q9034" s="2">
        <v>0</v>
      </c>
      <c r="R9034"/>
      <c r="S9034"/>
    </row>
    <row r="9035" spans="1:19" x14ac:dyDescent="0.3">
      <c r="A9035">
        <v>9034</v>
      </c>
      <c r="B9035" t="s">
        <v>9050</v>
      </c>
      <c r="C9035" t="s">
        <v>17</v>
      </c>
      <c r="D9035" s="1">
        <v>297.39999999999998</v>
      </c>
      <c r="E9035" s="1">
        <v>308.2</v>
      </c>
      <c r="F9035" s="2">
        <v>1386</v>
      </c>
      <c r="G9035" s="1">
        <f>2*PI()*Predictive_Maintenance_Data[[#This Row],[Rotational speed '[rpm']]]/60</f>
        <v>145.14158059584844</v>
      </c>
      <c r="H9035" s="1">
        <v>41</v>
      </c>
      <c r="I9035" s="1">
        <f t="shared" si="141"/>
        <v>10.800000000000011</v>
      </c>
      <c r="J9035" s="1">
        <f>Predictive_Maintenance_Data[[#This Row],[Torque '[Nm']]]*Predictive_Maintenance_Data[[#This Row],[Angular velocity '[rad/s']]]/1000</f>
        <v>5.9508048044297857</v>
      </c>
      <c r="K9035" s="2">
        <v>35</v>
      </c>
      <c r="L9035" s="2">
        <v>0</v>
      </c>
      <c r="M9035" s="2">
        <v>0</v>
      </c>
      <c r="N9035" s="2">
        <v>0</v>
      </c>
      <c r="O9035" s="2">
        <v>0</v>
      </c>
      <c r="P9035" s="2">
        <v>0</v>
      </c>
      <c r="Q9035" s="2">
        <v>0</v>
      </c>
      <c r="R9035"/>
      <c r="S9035"/>
    </row>
    <row r="9036" spans="1:19" x14ac:dyDescent="0.3">
      <c r="A9036">
        <v>9035</v>
      </c>
      <c r="B9036" t="s">
        <v>9051</v>
      </c>
      <c r="C9036" t="s">
        <v>27</v>
      </c>
      <c r="D9036" s="1">
        <v>297.39999999999998</v>
      </c>
      <c r="E9036" s="1">
        <v>308.2</v>
      </c>
      <c r="F9036" s="2">
        <v>1585</v>
      </c>
      <c r="G9036" s="1">
        <f>2*PI()*Predictive_Maintenance_Data[[#This Row],[Rotational speed '[rpm']]]/60</f>
        <v>165.98081186466072</v>
      </c>
      <c r="H9036" s="1">
        <v>46.2</v>
      </c>
      <c r="I9036" s="1">
        <f t="shared" si="141"/>
        <v>10.800000000000011</v>
      </c>
      <c r="J9036" s="1">
        <f>Predictive_Maintenance_Data[[#This Row],[Torque '[Nm']]]*Predictive_Maintenance_Data[[#This Row],[Angular velocity '[rad/s']]]/1000</f>
        <v>7.6683135081473255</v>
      </c>
      <c r="K9036" s="2">
        <v>37</v>
      </c>
      <c r="L9036" s="2">
        <v>0</v>
      </c>
      <c r="M9036" s="2">
        <v>0</v>
      </c>
      <c r="N9036" s="2">
        <v>0</v>
      </c>
      <c r="O9036" s="2">
        <v>0</v>
      </c>
      <c r="P9036" s="2">
        <v>0</v>
      </c>
      <c r="Q9036" s="2">
        <v>0</v>
      </c>
      <c r="R9036"/>
      <c r="S9036"/>
    </row>
    <row r="9037" spans="1:19" x14ac:dyDescent="0.3">
      <c r="A9037">
        <v>9036</v>
      </c>
      <c r="B9037" t="s">
        <v>9052</v>
      </c>
      <c r="C9037" t="s">
        <v>15</v>
      </c>
      <c r="D9037" s="1">
        <v>297.3</v>
      </c>
      <c r="E9037" s="1">
        <v>308.10000000000002</v>
      </c>
      <c r="F9037" s="2">
        <v>1731</v>
      </c>
      <c r="G9037" s="1">
        <f>2*PI()*Predictive_Maintenance_Data[[#This Row],[Rotational speed '[rpm']]]/60</f>
        <v>181.26989611213105</v>
      </c>
      <c r="H9037" s="1">
        <v>27.7</v>
      </c>
      <c r="I9037" s="1">
        <f t="shared" si="141"/>
        <v>10.800000000000011</v>
      </c>
      <c r="J9037" s="1">
        <f>Predictive_Maintenance_Data[[#This Row],[Torque '[Nm']]]*Predictive_Maintenance_Data[[#This Row],[Angular velocity '[rad/s']]]/1000</f>
        <v>5.0211761223060298</v>
      </c>
      <c r="K9037" s="2">
        <v>42</v>
      </c>
      <c r="L9037" s="2">
        <v>0</v>
      </c>
      <c r="M9037" s="2">
        <v>0</v>
      </c>
      <c r="N9037" s="2">
        <v>0</v>
      </c>
      <c r="O9037" s="2">
        <v>0</v>
      </c>
      <c r="P9037" s="2">
        <v>0</v>
      </c>
      <c r="Q9037" s="2">
        <v>0</v>
      </c>
      <c r="R9037"/>
      <c r="S9037"/>
    </row>
    <row r="9038" spans="1:19" x14ac:dyDescent="0.3">
      <c r="A9038">
        <v>9037</v>
      </c>
      <c r="B9038" t="s">
        <v>9053</v>
      </c>
      <c r="C9038" t="s">
        <v>17</v>
      </c>
      <c r="D9038" s="1">
        <v>297.3</v>
      </c>
      <c r="E9038" s="1">
        <v>308.3</v>
      </c>
      <c r="F9038" s="2">
        <v>1519</v>
      </c>
      <c r="G9038" s="1">
        <f>2*PI()*Predictive_Maintenance_Data[[#This Row],[Rotational speed '[rpm']]]/60</f>
        <v>159.0693080267632</v>
      </c>
      <c r="H9038" s="1">
        <v>37.700000000000003</v>
      </c>
      <c r="I9038" s="1">
        <f t="shared" si="141"/>
        <v>11</v>
      </c>
      <c r="J9038" s="1">
        <f>Predictive_Maintenance_Data[[#This Row],[Torque '[Nm']]]*Predictive_Maintenance_Data[[#This Row],[Angular velocity '[rad/s']]]/1000</f>
        <v>5.9969129126089733</v>
      </c>
      <c r="K9038" s="2">
        <v>45</v>
      </c>
      <c r="L9038" s="2">
        <v>0</v>
      </c>
      <c r="M9038" s="2">
        <v>0</v>
      </c>
      <c r="N9038" s="2">
        <v>0</v>
      </c>
      <c r="O9038" s="2">
        <v>0</v>
      </c>
      <c r="P9038" s="2">
        <v>0</v>
      </c>
      <c r="Q9038" s="2">
        <v>0</v>
      </c>
      <c r="R9038"/>
      <c r="S9038"/>
    </row>
    <row r="9039" spans="1:19" x14ac:dyDescent="0.3">
      <c r="A9039">
        <v>9038</v>
      </c>
      <c r="B9039" t="s">
        <v>9054</v>
      </c>
      <c r="C9039" t="s">
        <v>17</v>
      </c>
      <c r="D9039" s="1">
        <v>297.3</v>
      </c>
      <c r="E9039" s="1">
        <v>308.2</v>
      </c>
      <c r="F9039" s="2">
        <v>1896</v>
      </c>
      <c r="G9039" s="1">
        <f>2*PI()*Predictive_Maintenance_Data[[#This Row],[Rotational speed '[rpm']]]/60</f>
        <v>198.54865570687491</v>
      </c>
      <c r="H9039" s="1">
        <v>24.4</v>
      </c>
      <c r="I9039" s="1">
        <f t="shared" si="141"/>
        <v>10.899999999999977</v>
      </c>
      <c r="J9039" s="1">
        <f>Predictive_Maintenance_Data[[#This Row],[Torque '[Nm']]]*Predictive_Maintenance_Data[[#This Row],[Angular velocity '[rad/s']]]/1000</f>
        <v>4.8445871992477478</v>
      </c>
      <c r="K9039" s="2">
        <v>47</v>
      </c>
      <c r="L9039" s="2">
        <v>0</v>
      </c>
      <c r="M9039" s="2">
        <v>0</v>
      </c>
      <c r="N9039" s="2">
        <v>0</v>
      </c>
      <c r="O9039" s="2">
        <v>0</v>
      </c>
      <c r="P9039" s="2">
        <v>0</v>
      </c>
      <c r="Q9039" s="2">
        <v>0</v>
      </c>
      <c r="R9039"/>
      <c r="S9039"/>
    </row>
    <row r="9040" spans="1:19" x14ac:dyDescent="0.3">
      <c r="A9040">
        <v>9039</v>
      </c>
      <c r="B9040" t="s">
        <v>9055</v>
      </c>
      <c r="C9040" t="s">
        <v>17</v>
      </c>
      <c r="D9040" s="1">
        <v>297.3</v>
      </c>
      <c r="E9040" s="1">
        <v>308.3</v>
      </c>
      <c r="F9040" s="2">
        <v>2358</v>
      </c>
      <c r="G9040" s="1">
        <f>2*PI()*Predictive_Maintenance_Data[[#This Row],[Rotational speed '[rpm']]]/60</f>
        <v>246.92918257215771</v>
      </c>
      <c r="H9040" s="1">
        <v>14.9</v>
      </c>
      <c r="I9040" s="1">
        <f t="shared" si="141"/>
        <v>11</v>
      </c>
      <c r="J9040" s="1">
        <f>Predictive_Maintenance_Data[[#This Row],[Torque '[Nm']]]*Predictive_Maintenance_Data[[#This Row],[Angular velocity '[rad/s']]]/1000</f>
        <v>3.6792448203251502</v>
      </c>
      <c r="K9040" s="2">
        <v>49</v>
      </c>
      <c r="L9040" s="2">
        <v>0</v>
      </c>
      <c r="M9040" s="2">
        <v>0</v>
      </c>
      <c r="N9040" s="2">
        <v>0</v>
      </c>
      <c r="O9040" s="2">
        <v>0</v>
      </c>
      <c r="P9040" s="2">
        <v>0</v>
      </c>
      <c r="Q9040" s="2">
        <v>0</v>
      </c>
      <c r="R9040"/>
      <c r="S9040"/>
    </row>
    <row r="9041" spans="1:19" x14ac:dyDescent="0.3">
      <c r="A9041">
        <v>9040</v>
      </c>
      <c r="B9041" t="s">
        <v>9056</v>
      </c>
      <c r="C9041" t="s">
        <v>15</v>
      </c>
      <c r="D9041" s="1">
        <v>297.3</v>
      </c>
      <c r="E9041" s="1">
        <v>308.3</v>
      </c>
      <c r="F9041" s="2">
        <v>1341</v>
      </c>
      <c r="G9041" s="1">
        <f>2*PI()*Predictive_Maintenance_Data[[#This Row],[Rotational speed '[rpm']]]/60</f>
        <v>140.42919161546376</v>
      </c>
      <c r="H9041" s="1">
        <v>51.9</v>
      </c>
      <c r="I9041" s="1">
        <f t="shared" si="141"/>
        <v>11</v>
      </c>
      <c r="J9041" s="1">
        <f>Predictive_Maintenance_Data[[#This Row],[Torque '[Nm']]]*Predictive_Maintenance_Data[[#This Row],[Angular velocity '[rad/s']]]/1000</f>
        <v>7.2882750448425693</v>
      </c>
      <c r="K9041" s="2">
        <v>51</v>
      </c>
      <c r="L9041" s="2">
        <v>0</v>
      </c>
      <c r="M9041" s="2">
        <v>0</v>
      </c>
      <c r="N9041" s="2">
        <v>0</v>
      </c>
      <c r="O9041" s="2">
        <v>0</v>
      </c>
      <c r="P9041" s="2">
        <v>0</v>
      </c>
      <c r="Q9041" s="2">
        <v>0</v>
      </c>
      <c r="R9041"/>
      <c r="S9041"/>
    </row>
    <row r="9042" spans="1:19" x14ac:dyDescent="0.3">
      <c r="A9042">
        <v>9041</v>
      </c>
      <c r="B9042" t="s">
        <v>9057</v>
      </c>
      <c r="C9042" t="s">
        <v>17</v>
      </c>
      <c r="D9042" s="1">
        <v>297.3</v>
      </c>
      <c r="E9042" s="1">
        <v>308.3</v>
      </c>
      <c r="F9042" s="2">
        <v>1550</v>
      </c>
      <c r="G9042" s="1">
        <f>2*PI()*Predictive_Maintenance_Data[[#This Row],[Rotational speed '[rpm']]]/60</f>
        <v>162.31562043547265</v>
      </c>
      <c r="H9042" s="1">
        <v>37</v>
      </c>
      <c r="I9042" s="1">
        <f t="shared" si="141"/>
        <v>11</v>
      </c>
      <c r="J9042" s="1">
        <f>Predictive_Maintenance_Data[[#This Row],[Torque '[Nm']]]*Predictive_Maintenance_Data[[#This Row],[Angular velocity '[rad/s']]]/1000</f>
        <v>6.0056779561124882</v>
      </c>
      <c r="K9042" s="2">
        <v>54</v>
      </c>
      <c r="L9042" s="2">
        <v>0</v>
      </c>
      <c r="M9042" s="2">
        <v>0</v>
      </c>
      <c r="N9042" s="2">
        <v>0</v>
      </c>
      <c r="O9042" s="2">
        <v>0</v>
      </c>
      <c r="P9042" s="2">
        <v>0</v>
      </c>
      <c r="Q9042" s="2">
        <v>0</v>
      </c>
      <c r="R9042"/>
      <c r="S9042"/>
    </row>
    <row r="9043" spans="1:19" x14ac:dyDescent="0.3">
      <c r="A9043">
        <v>9042</v>
      </c>
      <c r="B9043" t="s">
        <v>9058</v>
      </c>
      <c r="C9043" t="s">
        <v>17</v>
      </c>
      <c r="D9043" s="1">
        <v>297.3</v>
      </c>
      <c r="E9043" s="1">
        <v>308.3</v>
      </c>
      <c r="F9043" s="2">
        <v>1309</v>
      </c>
      <c r="G9043" s="1">
        <f>2*PI()*Predictive_Maintenance_Data[[#This Row],[Rotational speed '[rpm']]]/60</f>
        <v>137.07815945163463</v>
      </c>
      <c r="H9043" s="1">
        <v>61.5</v>
      </c>
      <c r="I9043" s="1">
        <f t="shared" si="141"/>
        <v>11</v>
      </c>
      <c r="J9043" s="1">
        <f>Predictive_Maintenance_Data[[#This Row],[Torque '[Nm']]]*Predictive_Maintenance_Data[[#This Row],[Angular velocity '[rad/s']]]/1000</f>
        <v>8.4303068062755298</v>
      </c>
      <c r="K9043" s="2">
        <v>56</v>
      </c>
      <c r="L9043" s="2">
        <v>0</v>
      </c>
      <c r="M9043" s="2">
        <v>0</v>
      </c>
      <c r="N9043" s="2">
        <v>0</v>
      </c>
      <c r="O9043" s="2">
        <v>0</v>
      </c>
      <c r="P9043" s="2">
        <v>0</v>
      </c>
      <c r="Q9043" s="2">
        <v>0</v>
      </c>
      <c r="R9043"/>
      <c r="S9043"/>
    </row>
    <row r="9044" spans="1:19" x14ac:dyDescent="0.3">
      <c r="A9044">
        <v>9043</v>
      </c>
      <c r="B9044" t="s">
        <v>9059</v>
      </c>
      <c r="C9044" t="s">
        <v>15</v>
      </c>
      <c r="D9044" s="1">
        <v>297.3</v>
      </c>
      <c r="E9044" s="1">
        <v>308.39999999999998</v>
      </c>
      <c r="F9044" s="2">
        <v>1599</v>
      </c>
      <c r="G9044" s="1">
        <f>2*PI()*Predictive_Maintenance_Data[[#This Row],[Rotational speed '[rpm']]]/60</f>
        <v>167.44688843633597</v>
      </c>
      <c r="H9044" s="1">
        <v>32.9</v>
      </c>
      <c r="I9044" s="1">
        <f t="shared" si="141"/>
        <v>11.099999999999966</v>
      </c>
      <c r="J9044" s="1">
        <f>Predictive_Maintenance_Data[[#This Row],[Torque '[Nm']]]*Predictive_Maintenance_Data[[#This Row],[Angular velocity '[rad/s']]]/1000</f>
        <v>5.5090026295554537</v>
      </c>
      <c r="K9044" s="2">
        <v>58</v>
      </c>
      <c r="L9044" s="2">
        <v>0</v>
      </c>
      <c r="M9044" s="2">
        <v>0</v>
      </c>
      <c r="N9044" s="2">
        <v>0</v>
      </c>
      <c r="O9044" s="2">
        <v>0</v>
      </c>
      <c r="P9044" s="2">
        <v>0</v>
      </c>
      <c r="Q9044" s="2">
        <v>0</v>
      </c>
      <c r="R9044"/>
      <c r="S9044"/>
    </row>
    <row r="9045" spans="1:19" x14ac:dyDescent="0.3">
      <c r="A9045">
        <v>9044</v>
      </c>
      <c r="B9045" t="s">
        <v>9060</v>
      </c>
      <c r="C9045" t="s">
        <v>17</v>
      </c>
      <c r="D9045" s="1">
        <v>297.39999999999998</v>
      </c>
      <c r="E9045" s="1">
        <v>308.39999999999998</v>
      </c>
      <c r="F9045" s="2">
        <v>1343</v>
      </c>
      <c r="G9045" s="1">
        <f>2*PI()*Predictive_Maintenance_Data[[#This Row],[Rotational speed '[rpm']]]/60</f>
        <v>140.63863112570306</v>
      </c>
      <c r="H9045" s="1">
        <v>40</v>
      </c>
      <c r="I9045" s="1">
        <f t="shared" si="141"/>
        <v>11</v>
      </c>
      <c r="J9045" s="1">
        <f>Predictive_Maintenance_Data[[#This Row],[Torque '[Nm']]]*Predictive_Maintenance_Data[[#This Row],[Angular velocity '[rad/s']]]/1000</f>
        <v>5.6255452450281229</v>
      </c>
      <c r="K9045" s="2">
        <v>61</v>
      </c>
      <c r="L9045" s="2">
        <v>0</v>
      </c>
      <c r="M9045" s="2">
        <v>0</v>
      </c>
      <c r="N9045" s="2">
        <v>0</v>
      </c>
      <c r="O9045" s="2">
        <v>0</v>
      </c>
      <c r="P9045" s="2">
        <v>0</v>
      </c>
      <c r="Q9045" s="2">
        <v>0</v>
      </c>
      <c r="R9045"/>
      <c r="S9045"/>
    </row>
    <row r="9046" spans="1:19" x14ac:dyDescent="0.3">
      <c r="A9046">
        <v>9045</v>
      </c>
      <c r="B9046" t="s">
        <v>9061</v>
      </c>
      <c r="C9046" t="s">
        <v>17</v>
      </c>
      <c r="D9046" s="1">
        <v>297.39999999999998</v>
      </c>
      <c r="E9046" s="1">
        <v>308.39999999999998</v>
      </c>
      <c r="F9046" s="2">
        <v>1378</v>
      </c>
      <c r="G9046" s="1">
        <f>2*PI()*Predictive_Maintenance_Data[[#This Row],[Rotational speed '[rpm']]]/60</f>
        <v>144.30382255489116</v>
      </c>
      <c r="H9046" s="1">
        <v>39.9</v>
      </c>
      <c r="I9046" s="1">
        <f t="shared" si="141"/>
        <v>11</v>
      </c>
      <c r="J9046" s="1">
        <f>Predictive_Maintenance_Data[[#This Row],[Torque '[Nm']]]*Predictive_Maintenance_Data[[#This Row],[Angular velocity '[rad/s']]]/1000</f>
        <v>5.7577225199401569</v>
      </c>
      <c r="K9046" s="2">
        <v>63</v>
      </c>
      <c r="L9046" s="2">
        <v>0</v>
      </c>
      <c r="M9046" s="2">
        <v>0</v>
      </c>
      <c r="N9046" s="2">
        <v>0</v>
      </c>
      <c r="O9046" s="2">
        <v>0</v>
      </c>
      <c r="P9046" s="2">
        <v>0</v>
      </c>
      <c r="Q9046" s="2">
        <v>0</v>
      </c>
      <c r="R9046"/>
      <c r="S9046"/>
    </row>
    <row r="9047" spans="1:19" x14ac:dyDescent="0.3">
      <c r="A9047">
        <v>9046</v>
      </c>
      <c r="B9047" t="s">
        <v>9062</v>
      </c>
      <c r="C9047" t="s">
        <v>17</v>
      </c>
      <c r="D9047" s="1">
        <v>297.39999999999998</v>
      </c>
      <c r="E9047" s="1">
        <v>308.39999999999998</v>
      </c>
      <c r="F9047" s="2">
        <v>1603</v>
      </c>
      <c r="G9047" s="1">
        <f>2*PI()*Predictive_Maintenance_Data[[#This Row],[Rotational speed '[rpm']]]/60</f>
        <v>167.86576745681461</v>
      </c>
      <c r="H9047" s="1">
        <v>34.6</v>
      </c>
      <c r="I9047" s="1">
        <f t="shared" si="141"/>
        <v>11</v>
      </c>
      <c r="J9047" s="1">
        <f>Predictive_Maintenance_Data[[#This Row],[Torque '[Nm']]]*Predictive_Maintenance_Data[[#This Row],[Angular velocity '[rad/s']]]/1000</f>
        <v>5.8081555540057863</v>
      </c>
      <c r="K9047" s="2">
        <v>65</v>
      </c>
      <c r="L9047" s="2">
        <v>0</v>
      </c>
      <c r="M9047" s="2">
        <v>0</v>
      </c>
      <c r="N9047" s="2">
        <v>0</v>
      </c>
      <c r="O9047" s="2">
        <v>0</v>
      </c>
      <c r="P9047" s="2">
        <v>0</v>
      </c>
      <c r="Q9047" s="2">
        <v>0</v>
      </c>
      <c r="R9047"/>
      <c r="S9047"/>
    </row>
    <row r="9048" spans="1:19" x14ac:dyDescent="0.3">
      <c r="A9048">
        <v>9047</v>
      </c>
      <c r="B9048" t="s">
        <v>9063</v>
      </c>
      <c r="C9048" t="s">
        <v>17</v>
      </c>
      <c r="D9048" s="1">
        <v>297.39999999999998</v>
      </c>
      <c r="E9048" s="1">
        <v>308.39999999999998</v>
      </c>
      <c r="F9048" s="2">
        <v>1664</v>
      </c>
      <c r="G9048" s="1">
        <f>2*PI()*Predictive_Maintenance_Data[[#This Row],[Rotational speed '[rpm']]]/60</f>
        <v>174.25367251911388</v>
      </c>
      <c r="H9048" s="1">
        <v>28.1</v>
      </c>
      <c r="I9048" s="1">
        <f t="shared" si="141"/>
        <v>11</v>
      </c>
      <c r="J9048" s="1">
        <f>Predictive_Maintenance_Data[[#This Row],[Torque '[Nm']]]*Predictive_Maintenance_Data[[#This Row],[Angular velocity '[rad/s']]]/1000</f>
        <v>4.8965281977870996</v>
      </c>
      <c r="K9048" s="2">
        <v>67</v>
      </c>
      <c r="L9048" s="2">
        <v>0</v>
      </c>
      <c r="M9048" s="2">
        <v>0</v>
      </c>
      <c r="N9048" s="2">
        <v>0</v>
      </c>
      <c r="O9048" s="2">
        <v>0</v>
      </c>
      <c r="P9048" s="2">
        <v>0</v>
      </c>
      <c r="Q9048" s="2">
        <v>0</v>
      </c>
      <c r="R9048"/>
      <c r="S9048"/>
    </row>
    <row r="9049" spans="1:19" x14ac:dyDescent="0.3">
      <c r="A9049">
        <v>9048</v>
      </c>
      <c r="B9049" t="s">
        <v>9064</v>
      </c>
      <c r="C9049" t="s">
        <v>17</v>
      </c>
      <c r="D9049" s="1">
        <v>297.3</v>
      </c>
      <c r="E9049" s="1">
        <v>308.39999999999998</v>
      </c>
      <c r="F9049" s="2">
        <v>1488</v>
      </c>
      <c r="G9049" s="1">
        <f>2*PI()*Predictive_Maintenance_Data[[#This Row],[Rotational speed '[rpm']]]/60</f>
        <v>155.82299561805374</v>
      </c>
      <c r="H9049" s="1">
        <v>37.4</v>
      </c>
      <c r="I9049" s="1">
        <f t="shared" si="141"/>
        <v>11.099999999999966</v>
      </c>
      <c r="J9049" s="1">
        <f>Predictive_Maintenance_Data[[#This Row],[Torque '[Nm']]]*Predictive_Maintenance_Data[[#This Row],[Angular velocity '[rad/s']]]/1000</f>
        <v>5.8277800361152092</v>
      </c>
      <c r="K9049" s="2">
        <v>69</v>
      </c>
      <c r="L9049" s="2">
        <v>0</v>
      </c>
      <c r="M9049" s="2">
        <v>0</v>
      </c>
      <c r="N9049" s="2">
        <v>0</v>
      </c>
      <c r="O9049" s="2">
        <v>0</v>
      </c>
      <c r="P9049" s="2">
        <v>0</v>
      </c>
      <c r="Q9049" s="2">
        <v>0</v>
      </c>
      <c r="R9049"/>
      <c r="S9049"/>
    </row>
    <row r="9050" spans="1:19" x14ac:dyDescent="0.3">
      <c r="A9050">
        <v>9049</v>
      </c>
      <c r="B9050" t="s">
        <v>9065</v>
      </c>
      <c r="C9050" t="s">
        <v>15</v>
      </c>
      <c r="D9050" s="1">
        <v>297.3</v>
      </c>
      <c r="E9050" s="1">
        <v>308.39999999999998</v>
      </c>
      <c r="F9050" s="2">
        <v>1370</v>
      </c>
      <c r="G9050" s="1">
        <f>2*PI()*Predictive_Maintenance_Data[[#This Row],[Rotational speed '[rpm']]]/60</f>
        <v>143.46606451393387</v>
      </c>
      <c r="H9050" s="1">
        <v>50.5</v>
      </c>
      <c r="I9050" s="1">
        <f t="shared" si="141"/>
        <v>11.099999999999966</v>
      </c>
      <c r="J9050" s="1">
        <f>Predictive_Maintenance_Data[[#This Row],[Torque '[Nm']]]*Predictive_Maintenance_Data[[#This Row],[Angular velocity '[rad/s']]]/1000</f>
        <v>7.24503625795366</v>
      </c>
      <c r="K9050" s="2">
        <v>71</v>
      </c>
      <c r="L9050" s="2">
        <v>0</v>
      </c>
      <c r="M9050" s="2">
        <v>0</v>
      </c>
      <c r="N9050" s="2">
        <v>0</v>
      </c>
      <c r="O9050" s="2">
        <v>0</v>
      </c>
      <c r="P9050" s="2">
        <v>0</v>
      </c>
      <c r="Q9050" s="2">
        <v>0</v>
      </c>
      <c r="R9050"/>
      <c r="S9050"/>
    </row>
    <row r="9051" spans="1:19" x14ac:dyDescent="0.3">
      <c r="A9051">
        <v>9050</v>
      </c>
      <c r="B9051" t="s">
        <v>9066</v>
      </c>
      <c r="C9051" t="s">
        <v>17</v>
      </c>
      <c r="D9051" s="1">
        <v>297.3</v>
      </c>
      <c r="E9051" s="1">
        <v>308.5</v>
      </c>
      <c r="F9051" s="2">
        <v>1545</v>
      </c>
      <c r="G9051" s="1">
        <f>2*PI()*Predictive_Maintenance_Data[[#This Row],[Rotational speed '[rpm']]]/60</f>
        <v>161.79202165987437</v>
      </c>
      <c r="H9051" s="1">
        <v>34.299999999999997</v>
      </c>
      <c r="I9051" s="1">
        <f t="shared" si="141"/>
        <v>11.199999999999989</v>
      </c>
      <c r="J9051" s="1">
        <f>Predictive_Maintenance_Data[[#This Row],[Torque '[Nm']]]*Predictive_Maintenance_Data[[#This Row],[Angular velocity '[rad/s']]]/1000</f>
        <v>5.549466342933691</v>
      </c>
      <c r="K9051" s="2">
        <v>74</v>
      </c>
      <c r="L9051" s="2">
        <v>0</v>
      </c>
      <c r="M9051" s="2">
        <v>0</v>
      </c>
      <c r="N9051" s="2">
        <v>0</v>
      </c>
      <c r="O9051" s="2">
        <v>0</v>
      </c>
      <c r="P9051" s="2">
        <v>0</v>
      </c>
      <c r="Q9051" s="2">
        <v>0</v>
      </c>
      <c r="R9051"/>
      <c r="S9051"/>
    </row>
    <row r="9052" spans="1:19" x14ac:dyDescent="0.3">
      <c r="A9052">
        <v>9051</v>
      </c>
      <c r="B9052" t="s">
        <v>9067</v>
      </c>
      <c r="C9052" t="s">
        <v>15</v>
      </c>
      <c r="D9052" s="1">
        <v>297.39999999999998</v>
      </c>
      <c r="E9052" s="1">
        <v>308.5</v>
      </c>
      <c r="F9052" s="2">
        <v>1566</v>
      </c>
      <c r="G9052" s="1">
        <f>2*PI()*Predictive_Maintenance_Data[[#This Row],[Rotational speed '[rpm']]]/60</f>
        <v>163.99113651738719</v>
      </c>
      <c r="H9052" s="1">
        <v>31.4</v>
      </c>
      <c r="I9052" s="1">
        <f t="shared" si="141"/>
        <v>11.100000000000023</v>
      </c>
      <c r="J9052" s="1">
        <f>Predictive_Maintenance_Data[[#This Row],[Torque '[Nm']]]*Predictive_Maintenance_Data[[#This Row],[Angular velocity '[rad/s']]]/1000</f>
        <v>5.1493216866459584</v>
      </c>
      <c r="K9052" s="2">
        <v>76</v>
      </c>
      <c r="L9052" s="2">
        <v>0</v>
      </c>
      <c r="M9052" s="2">
        <v>0</v>
      </c>
      <c r="N9052" s="2">
        <v>0</v>
      </c>
      <c r="O9052" s="2">
        <v>0</v>
      </c>
      <c r="P9052" s="2">
        <v>0</v>
      </c>
      <c r="Q9052" s="2">
        <v>0</v>
      </c>
      <c r="R9052"/>
      <c r="S9052"/>
    </row>
    <row r="9053" spans="1:19" x14ac:dyDescent="0.3">
      <c r="A9053">
        <v>9052</v>
      </c>
      <c r="B9053" t="s">
        <v>9068</v>
      </c>
      <c r="C9053" t="s">
        <v>17</v>
      </c>
      <c r="D9053" s="1">
        <v>297.39999999999998</v>
      </c>
      <c r="E9053" s="1">
        <v>308.60000000000002</v>
      </c>
      <c r="F9053" s="2">
        <v>1820</v>
      </c>
      <c r="G9053" s="1">
        <f>2*PI()*Predictive_Maintenance_Data[[#This Row],[Rotational speed '[rpm']]]/60</f>
        <v>190.58995431778078</v>
      </c>
      <c r="H9053" s="1">
        <v>24.6</v>
      </c>
      <c r="I9053" s="1">
        <f t="shared" si="141"/>
        <v>11.200000000000045</v>
      </c>
      <c r="J9053" s="1">
        <f>Predictive_Maintenance_Data[[#This Row],[Torque '[Nm']]]*Predictive_Maintenance_Data[[#This Row],[Angular velocity '[rad/s']]]/1000</f>
        <v>4.6885128762174073</v>
      </c>
      <c r="K9053" s="2">
        <v>79</v>
      </c>
      <c r="L9053" s="2">
        <v>0</v>
      </c>
      <c r="M9053" s="2">
        <v>0</v>
      </c>
      <c r="N9053" s="2">
        <v>0</v>
      </c>
      <c r="O9053" s="2">
        <v>0</v>
      </c>
      <c r="P9053" s="2">
        <v>0</v>
      </c>
      <c r="Q9053" s="2">
        <v>0</v>
      </c>
      <c r="R9053"/>
      <c r="S9053"/>
    </row>
    <row r="9054" spans="1:19" x14ac:dyDescent="0.3">
      <c r="A9054">
        <v>9053</v>
      </c>
      <c r="B9054" t="s">
        <v>9069</v>
      </c>
      <c r="C9054" t="s">
        <v>15</v>
      </c>
      <c r="D9054" s="1">
        <v>297.39999999999998</v>
      </c>
      <c r="E9054" s="1">
        <v>308.60000000000002</v>
      </c>
      <c r="F9054" s="2">
        <v>1901</v>
      </c>
      <c r="G9054" s="1">
        <f>2*PI()*Predictive_Maintenance_Data[[#This Row],[Rotational speed '[rpm']]]/60</f>
        <v>199.0722544824732</v>
      </c>
      <c r="H9054" s="1">
        <v>22.1</v>
      </c>
      <c r="I9054" s="1">
        <f t="shared" si="141"/>
        <v>11.200000000000045</v>
      </c>
      <c r="J9054" s="1">
        <f>Predictive_Maintenance_Data[[#This Row],[Torque '[Nm']]]*Predictive_Maintenance_Data[[#This Row],[Angular velocity '[rad/s']]]/1000</f>
        <v>4.3994968240626573</v>
      </c>
      <c r="K9054" s="2">
        <v>81</v>
      </c>
      <c r="L9054" s="2">
        <v>0</v>
      </c>
      <c r="M9054" s="2">
        <v>0</v>
      </c>
      <c r="N9054" s="2">
        <v>0</v>
      </c>
      <c r="O9054" s="2">
        <v>0</v>
      </c>
      <c r="P9054" s="2">
        <v>0</v>
      </c>
      <c r="Q9054" s="2">
        <v>0</v>
      </c>
      <c r="R9054"/>
      <c r="S9054"/>
    </row>
    <row r="9055" spans="1:19" x14ac:dyDescent="0.3">
      <c r="A9055">
        <v>9054</v>
      </c>
      <c r="B9055" t="s">
        <v>9070</v>
      </c>
      <c r="C9055" t="s">
        <v>15</v>
      </c>
      <c r="D9055" s="1">
        <v>297.39999999999998</v>
      </c>
      <c r="E9055" s="1">
        <v>308.5</v>
      </c>
      <c r="F9055" s="2">
        <v>1638</v>
      </c>
      <c r="G9055" s="1">
        <f>2*PI()*Predictive_Maintenance_Data[[#This Row],[Rotational speed '[rpm']]]/60</f>
        <v>171.53095888600271</v>
      </c>
      <c r="H9055" s="1">
        <v>32.200000000000003</v>
      </c>
      <c r="I9055" s="1">
        <f t="shared" si="141"/>
        <v>11.100000000000023</v>
      </c>
      <c r="J9055" s="1">
        <f>Predictive_Maintenance_Data[[#This Row],[Torque '[Nm']]]*Predictive_Maintenance_Data[[#This Row],[Angular velocity '[rad/s']]]/1000</f>
        <v>5.5232968761292875</v>
      </c>
      <c r="K9055" s="2">
        <v>84</v>
      </c>
      <c r="L9055" s="2">
        <v>0</v>
      </c>
      <c r="M9055" s="2">
        <v>0</v>
      </c>
      <c r="N9055" s="2">
        <v>0</v>
      </c>
      <c r="O9055" s="2">
        <v>0</v>
      </c>
      <c r="P9055" s="2">
        <v>0</v>
      </c>
      <c r="Q9055" s="2">
        <v>0</v>
      </c>
      <c r="R9055"/>
      <c r="S9055"/>
    </row>
    <row r="9056" spans="1:19" x14ac:dyDescent="0.3">
      <c r="A9056">
        <v>9055</v>
      </c>
      <c r="B9056" t="s">
        <v>9071</v>
      </c>
      <c r="C9056" t="s">
        <v>15</v>
      </c>
      <c r="D9056" s="1">
        <v>297.3</v>
      </c>
      <c r="E9056" s="1">
        <v>308.39999999999998</v>
      </c>
      <c r="F9056" s="2">
        <v>1521</v>
      </c>
      <c r="G9056" s="1">
        <f>2*PI()*Predictive_Maintenance_Data[[#This Row],[Rotational speed '[rpm']]]/60</f>
        <v>159.27874753700249</v>
      </c>
      <c r="H9056" s="1">
        <v>38.200000000000003</v>
      </c>
      <c r="I9056" s="1">
        <f t="shared" si="141"/>
        <v>11.099999999999966</v>
      </c>
      <c r="J9056" s="1">
        <f>Predictive_Maintenance_Data[[#This Row],[Torque '[Nm']]]*Predictive_Maintenance_Data[[#This Row],[Angular velocity '[rad/s']]]/1000</f>
        <v>6.0844481559134955</v>
      </c>
      <c r="K9056" s="2">
        <v>87</v>
      </c>
      <c r="L9056" s="2">
        <v>0</v>
      </c>
      <c r="M9056" s="2">
        <v>0</v>
      </c>
      <c r="N9056" s="2">
        <v>0</v>
      </c>
      <c r="O9056" s="2">
        <v>0</v>
      </c>
      <c r="P9056" s="2">
        <v>0</v>
      </c>
      <c r="Q9056" s="2">
        <v>0</v>
      </c>
      <c r="R9056"/>
      <c r="S9056"/>
    </row>
    <row r="9057" spans="1:19" x14ac:dyDescent="0.3">
      <c r="A9057">
        <v>9056</v>
      </c>
      <c r="B9057" t="s">
        <v>9072</v>
      </c>
      <c r="C9057" t="s">
        <v>27</v>
      </c>
      <c r="D9057" s="1">
        <v>297.3</v>
      </c>
      <c r="E9057" s="1">
        <v>308.39999999999998</v>
      </c>
      <c r="F9057" s="2">
        <v>1864</v>
      </c>
      <c r="G9057" s="1">
        <f>2*PI()*Predictive_Maintenance_Data[[#This Row],[Rotational speed '[rpm']]]/60</f>
        <v>195.19762354304581</v>
      </c>
      <c r="H9057" s="1">
        <v>23.1</v>
      </c>
      <c r="I9057" s="1">
        <f t="shared" si="141"/>
        <v>11.099999999999966</v>
      </c>
      <c r="J9057" s="1">
        <f>Predictive_Maintenance_Data[[#This Row],[Torque '[Nm']]]*Predictive_Maintenance_Data[[#This Row],[Angular velocity '[rad/s']]]/1000</f>
        <v>4.5090651038443585</v>
      </c>
      <c r="K9057" s="2">
        <v>90</v>
      </c>
      <c r="L9057" s="2">
        <v>0</v>
      </c>
      <c r="M9057" s="2">
        <v>0</v>
      </c>
      <c r="N9057" s="2">
        <v>0</v>
      </c>
      <c r="O9057" s="2">
        <v>0</v>
      </c>
      <c r="P9057" s="2">
        <v>0</v>
      </c>
      <c r="Q9057" s="2">
        <v>0</v>
      </c>
      <c r="R9057"/>
      <c r="S9057"/>
    </row>
    <row r="9058" spans="1:19" x14ac:dyDescent="0.3">
      <c r="A9058">
        <v>9057</v>
      </c>
      <c r="B9058" t="s">
        <v>9073</v>
      </c>
      <c r="C9058" t="s">
        <v>17</v>
      </c>
      <c r="D9058" s="1">
        <v>297.3</v>
      </c>
      <c r="E9058" s="1">
        <v>308.3</v>
      </c>
      <c r="F9058" s="2">
        <v>1430</v>
      </c>
      <c r="G9058" s="1">
        <f>2*PI()*Predictive_Maintenance_Data[[#This Row],[Rotational speed '[rpm']]]/60</f>
        <v>149.74924982111349</v>
      </c>
      <c r="H9058" s="1">
        <v>41.9</v>
      </c>
      <c r="I9058" s="1">
        <f t="shared" si="141"/>
        <v>11</v>
      </c>
      <c r="J9058" s="1">
        <f>Predictive_Maintenance_Data[[#This Row],[Torque '[Nm']]]*Predictive_Maintenance_Data[[#This Row],[Angular velocity '[rad/s']]]/1000</f>
        <v>6.2744935675046554</v>
      </c>
      <c r="K9058" s="2">
        <v>95</v>
      </c>
      <c r="L9058" s="2">
        <v>0</v>
      </c>
      <c r="M9058" s="2">
        <v>0</v>
      </c>
      <c r="N9058" s="2">
        <v>0</v>
      </c>
      <c r="O9058" s="2">
        <v>0</v>
      </c>
      <c r="P9058" s="2">
        <v>0</v>
      </c>
      <c r="Q9058" s="2">
        <v>0</v>
      </c>
      <c r="R9058"/>
      <c r="S9058"/>
    </row>
    <row r="9059" spans="1:19" x14ac:dyDescent="0.3">
      <c r="A9059">
        <v>9058</v>
      </c>
      <c r="B9059" t="s">
        <v>9074</v>
      </c>
      <c r="C9059" t="s">
        <v>15</v>
      </c>
      <c r="D9059" s="1">
        <v>297.3</v>
      </c>
      <c r="E9059" s="1">
        <v>308.39999999999998</v>
      </c>
      <c r="F9059" s="2">
        <v>1686</v>
      </c>
      <c r="G9059" s="1">
        <f>2*PI()*Predictive_Maintenance_Data[[#This Row],[Rotational speed '[rpm']]]/60</f>
        <v>176.55750713174638</v>
      </c>
      <c r="H9059" s="1">
        <v>34.5</v>
      </c>
      <c r="I9059" s="1">
        <f t="shared" si="141"/>
        <v>11.099999999999966</v>
      </c>
      <c r="J9059" s="1">
        <f>Predictive_Maintenance_Data[[#This Row],[Torque '[Nm']]]*Predictive_Maintenance_Data[[#This Row],[Angular velocity '[rad/s']]]/1000</f>
        <v>6.0912339960452497</v>
      </c>
      <c r="K9059" s="2">
        <v>97</v>
      </c>
      <c r="L9059" s="2">
        <v>0</v>
      </c>
      <c r="M9059" s="2">
        <v>0</v>
      </c>
      <c r="N9059" s="2">
        <v>0</v>
      </c>
      <c r="O9059" s="2">
        <v>0</v>
      </c>
      <c r="P9059" s="2">
        <v>0</v>
      </c>
      <c r="Q9059" s="2">
        <v>0</v>
      </c>
      <c r="R9059"/>
      <c r="S9059"/>
    </row>
    <row r="9060" spans="1:19" x14ac:dyDescent="0.3">
      <c r="A9060">
        <v>9059</v>
      </c>
      <c r="B9060" t="s">
        <v>9075</v>
      </c>
      <c r="C9060" t="s">
        <v>15</v>
      </c>
      <c r="D9060" s="1">
        <v>297.2</v>
      </c>
      <c r="E9060" s="1">
        <v>308.3</v>
      </c>
      <c r="F9060" s="2">
        <v>1326</v>
      </c>
      <c r="G9060" s="1">
        <f>2*PI()*Predictive_Maintenance_Data[[#This Row],[Rotational speed '[rpm']]]/60</f>
        <v>138.85839528866885</v>
      </c>
      <c r="H9060" s="1">
        <v>57.2</v>
      </c>
      <c r="I9060" s="1">
        <f t="shared" si="141"/>
        <v>11.100000000000023</v>
      </c>
      <c r="J9060" s="1">
        <f>Predictive_Maintenance_Data[[#This Row],[Torque '[Nm']]]*Predictive_Maintenance_Data[[#This Row],[Angular velocity '[rad/s']]]/1000</f>
        <v>7.942700210511858</v>
      </c>
      <c r="K9060" s="2">
        <v>100</v>
      </c>
      <c r="L9060" s="2">
        <v>0</v>
      </c>
      <c r="M9060" s="2">
        <v>0</v>
      </c>
      <c r="N9060" s="2">
        <v>0</v>
      </c>
      <c r="O9060" s="2">
        <v>0</v>
      </c>
      <c r="P9060" s="2">
        <v>0</v>
      </c>
      <c r="Q9060" s="2">
        <v>0</v>
      </c>
      <c r="R9060"/>
      <c r="S9060"/>
    </row>
    <row r="9061" spans="1:19" x14ac:dyDescent="0.3">
      <c r="A9061">
        <v>9060</v>
      </c>
      <c r="B9061" t="s">
        <v>9076</v>
      </c>
      <c r="C9061" t="s">
        <v>17</v>
      </c>
      <c r="D9061" s="1">
        <v>297.2</v>
      </c>
      <c r="E9061" s="1">
        <v>308.3</v>
      </c>
      <c r="F9061" s="2">
        <v>1805</v>
      </c>
      <c r="G9061" s="1">
        <f>2*PI()*Predictive_Maintenance_Data[[#This Row],[Rotational speed '[rpm']]]/60</f>
        <v>189.01915799098589</v>
      </c>
      <c r="H9061" s="1">
        <v>25.6</v>
      </c>
      <c r="I9061" s="1">
        <f t="shared" si="141"/>
        <v>11.100000000000023</v>
      </c>
      <c r="J9061" s="1">
        <f>Predictive_Maintenance_Data[[#This Row],[Torque '[Nm']]]*Predictive_Maintenance_Data[[#This Row],[Angular velocity '[rad/s']]]/1000</f>
        <v>4.8388904445692384</v>
      </c>
      <c r="K9061" s="2">
        <v>103</v>
      </c>
      <c r="L9061" s="2">
        <v>0</v>
      </c>
      <c r="M9061" s="2">
        <v>0</v>
      </c>
      <c r="N9061" s="2">
        <v>0</v>
      </c>
      <c r="O9061" s="2">
        <v>0</v>
      </c>
      <c r="P9061" s="2">
        <v>0</v>
      </c>
      <c r="Q9061" s="2">
        <v>0</v>
      </c>
      <c r="R9061"/>
      <c r="S9061"/>
    </row>
    <row r="9062" spans="1:19" x14ac:dyDescent="0.3">
      <c r="A9062">
        <v>9061</v>
      </c>
      <c r="B9062" t="s">
        <v>9077</v>
      </c>
      <c r="C9062" t="s">
        <v>27</v>
      </c>
      <c r="D9062" s="1">
        <v>297.2</v>
      </c>
      <c r="E9062" s="1">
        <v>308.3</v>
      </c>
      <c r="F9062" s="2">
        <v>1453</v>
      </c>
      <c r="G9062" s="1">
        <f>2*PI()*Predictive_Maintenance_Data[[#This Row],[Rotational speed '[rpm']]]/60</f>
        <v>152.15780418886564</v>
      </c>
      <c r="H9062" s="1">
        <v>45.8</v>
      </c>
      <c r="I9062" s="1">
        <f t="shared" si="141"/>
        <v>11.100000000000023</v>
      </c>
      <c r="J9062" s="1">
        <f>Predictive_Maintenance_Data[[#This Row],[Torque '[Nm']]]*Predictive_Maintenance_Data[[#This Row],[Angular velocity '[rad/s']]]/1000</f>
        <v>6.9688274318500465</v>
      </c>
      <c r="K9062" s="2">
        <v>105</v>
      </c>
      <c r="L9062" s="2">
        <v>0</v>
      </c>
      <c r="M9062" s="2">
        <v>0</v>
      </c>
      <c r="N9062" s="2">
        <v>0</v>
      </c>
      <c r="O9062" s="2">
        <v>0</v>
      </c>
      <c r="P9062" s="2">
        <v>0</v>
      </c>
      <c r="Q9062" s="2">
        <v>0</v>
      </c>
      <c r="R9062"/>
      <c r="S9062"/>
    </row>
    <row r="9063" spans="1:19" x14ac:dyDescent="0.3">
      <c r="A9063">
        <v>9062</v>
      </c>
      <c r="B9063" t="s">
        <v>9078</v>
      </c>
      <c r="C9063" t="s">
        <v>15</v>
      </c>
      <c r="D9063" s="1">
        <v>297.2</v>
      </c>
      <c r="E9063" s="1">
        <v>308.39999999999998</v>
      </c>
      <c r="F9063" s="2">
        <v>1863</v>
      </c>
      <c r="G9063" s="1">
        <f>2*PI()*Predictive_Maintenance_Data[[#This Row],[Rotational speed '[rpm']]]/60</f>
        <v>195.09290378792613</v>
      </c>
      <c r="H9063" s="1">
        <v>26</v>
      </c>
      <c r="I9063" s="1">
        <f t="shared" si="141"/>
        <v>11.199999999999989</v>
      </c>
      <c r="J9063" s="1">
        <f>Predictive_Maintenance_Data[[#This Row],[Torque '[Nm']]]*Predictive_Maintenance_Data[[#This Row],[Angular velocity '[rad/s']]]/1000</f>
        <v>5.0724154984860794</v>
      </c>
      <c r="K9063" s="2">
        <v>110</v>
      </c>
      <c r="L9063" s="2">
        <v>0</v>
      </c>
      <c r="M9063" s="2">
        <v>0</v>
      </c>
      <c r="N9063" s="2">
        <v>0</v>
      </c>
      <c r="O9063" s="2">
        <v>0</v>
      </c>
      <c r="P9063" s="2">
        <v>0</v>
      </c>
      <c r="Q9063" s="2">
        <v>0</v>
      </c>
      <c r="R9063"/>
      <c r="S9063"/>
    </row>
    <row r="9064" spans="1:19" x14ac:dyDescent="0.3">
      <c r="A9064">
        <v>9063</v>
      </c>
      <c r="B9064" t="s">
        <v>9079</v>
      </c>
      <c r="C9064" t="s">
        <v>17</v>
      </c>
      <c r="D9064" s="1">
        <v>297.2</v>
      </c>
      <c r="E9064" s="1">
        <v>308.3</v>
      </c>
      <c r="F9064" s="2">
        <v>1576</v>
      </c>
      <c r="G9064" s="1">
        <f>2*PI()*Predictive_Maintenance_Data[[#This Row],[Rotational speed '[rpm']]]/60</f>
        <v>165.03833406858379</v>
      </c>
      <c r="H9064" s="1">
        <v>35.299999999999997</v>
      </c>
      <c r="I9064" s="1">
        <f t="shared" si="141"/>
        <v>11.100000000000023</v>
      </c>
      <c r="J9064" s="1">
        <f>Predictive_Maintenance_Data[[#This Row],[Torque '[Nm']]]*Predictive_Maintenance_Data[[#This Row],[Angular velocity '[rad/s']]]/1000</f>
        <v>5.8258531926210075</v>
      </c>
      <c r="K9064" s="2">
        <v>113</v>
      </c>
      <c r="L9064" s="2">
        <v>0</v>
      </c>
      <c r="M9064" s="2">
        <v>0</v>
      </c>
      <c r="N9064" s="2">
        <v>0</v>
      </c>
      <c r="O9064" s="2">
        <v>0</v>
      </c>
      <c r="P9064" s="2">
        <v>0</v>
      </c>
      <c r="Q9064" s="2">
        <v>0</v>
      </c>
      <c r="R9064"/>
      <c r="S9064"/>
    </row>
    <row r="9065" spans="1:19" x14ac:dyDescent="0.3">
      <c r="A9065">
        <v>9064</v>
      </c>
      <c r="B9065" t="s">
        <v>9080</v>
      </c>
      <c r="C9065" t="s">
        <v>17</v>
      </c>
      <c r="D9065" s="1">
        <v>297.2</v>
      </c>
      <c r="E9065" s="1">
        <v>308.3</v>
      </c>
      <c r="F9065" s="2">
        <v>1419</v>
      </c>
      <c r="G9065" s="1">
        <f>2*PI()*Predictive_Maintenance_Data[[#This Row],[Rotational speed '[rpm']]]/60</f>
        <v>148.59733251479722</v>
      </c>
      <c r="H9065" s="1">
        <v>39.700000000000003</v>
      </c>
      <c r="I9065" s="1">
        <f t="shared" si="141"/>
        <v>11.100000000000023</v>
      </c>
      <c r="J9065" s="1">
        <f>Predictive_Maintenance_Data[[#This Row],[Torque '[Nm']]]*Predictive_Maintenance_Data[[#This Row],[Angular velocity '[rad/s']]]/1000</f>
        <v>5.8993141008374499</v>
      </c>
      <c r="K9065" s="2">
        <v>115</v>
      </c>
      <c r="L9065" s="2">
        <v>0</v>
      </c>
      <c r="M9065" s="2">
        <v>0</v>
      </c>
      <c r="N9065" s="2">
        <v>0</v>
      </c>
      <c r="O9065" s="2">
        <v>0</v>
      </c>
      <c r="P9065" s="2">
        <v>0</v>
      </c>
      <c r="Q9065" s="2">
        <v>0</v>
      </c>
      <c r="R9065"/>
      <c r="S9065"/>
    </row>
    <row r="9066" spans="1:19" x14ac:dyDescent="0.3">
      <c r="A9066">
        <v>9065</v>
      </c>
      <c r="B9066" t="s">
        <v>9081</v>
      </c>
      <c r="C9066" t="s">
        <v>17</v>
      </c>
      <c r="D9066" s="1">
        <v>297.2</v>
      </c>
      <c r="E9066" s="1">
        <v>308.39999999999998</v>
      </c>
      <c r="F9066" s="2">
        <v>1833</v>
      </c>
      <c r="G9066" s="1">
        <f>2*PI()*Predictive_Maintenance_Data[[#This Row],[Rotational speed '[rpm']]]/60</f>
        <v>191.95131113433635</v>
      </c>
      <c r="H9066" s="1">
        <v>25.2</v>
      </c>
      <c r="I9066" s="1">
        <f t="shared" si="141"/>
        <v>11.199999999999989</v>
      </c>
      <c r="J9066" s="1">
        <f>Predictive_Maintenance_Data[[#This Row],[Torque '[Nm']]]*Predictive_Maintenance_Data[[#This Row],[Angular velocity '[rad/s']]]/1000</f>
        <v>4.8371730405852755</v>
      </c>
      <c r="K9066" s="2">
        <v>117</v>
      </c>
      <c r="L9066" s="2">
        <v>0</v>
      </c>
      <c r="M9066" s="2">
        <v>0</v>
      </c>
      <c r="N9066" s="2">
        <v>0</v>
      </c>
      <c r="O9066" s="2">
        <v>0</v>
      </c>
      <c r="P9066" s="2">
        <v>0</v>
      </c>
      <c r="Q9066" s="2">
        <v>0</v>
      </c>
      <c r="R9066"/>
      <c r="S9066"/>
    </row>
    <row r="9067" spans="1:19" x14ac:dyDescent="0.3">
      <c r="A9067">
        <v>9066</v>
      </c>
      <c r="B9067" t="s">
        <v>9082</v>
      </c>
      <c r="C9067" t="s">
        <v>27</v>
      </c>
      <c r="D9067" s="1">
        <v>297.2</v>
      </c>
      <c r="E9067" s="1">
        <v>308.39999999999998</v>
      </c>
      <c r="F9067" s="2">
        <v>2182</v>
      </c>
      <c r="G9067" s="1">
        <f>2*PI()*Predictive_Maintenance_Data[[#This Row],[Rotational speed '[rpm']]]/60</f>
        <v>228.4985056710976</v>
      </c>
      <c r="H9067" s="1">
        <v>17.3</v>
      </c>
      <c r="I9067" s="1">
        <f t="shared" si="141"/>
        <v>11.199999999999989</v>
      </c>
      <c r="J9067" s="1">
        <f>Predictive_Maintenance_Data[[#This Row],[Torque '[Nm']]]*Predictive_Maintenance_Data[[#This Row],[Angular velocity '[rad/s']]]/1000</f>
        <v>3.9530241481099888</v>
      </c>
      <c r="K9067" s="2">
        <v>119</v>
      </c>
      <c r="L9067" s="2">
        <v>0</v>
      </c>
      <c r="M9067" s="2">
        <v>0</v>
      </c>
      <c r="N9067" s="2">
        <v>0</v>
      </c>
      <c r="O9067" s="2">
        <v>0</v>
      </c>
      <c r="P9067" s="2">
        <v>0</v>
      </c>
      <c r="Q9067" s="2">
        <v>0</v>
      </c>
      <c r="R9067"/>
      <c r="S9067"/>
    </row>
    <row r="9068" spans="1:19" x14ac:dyDescent="0.3">
      <c r="A9068">
        <v>9067</v>
      </c>
      <c r="B9068" t="s">
        <v>9083</v>
      </c>
      <c r="C9068" t="s">
        <v>17</v>
      </c>
      <c r="D9068" s="1">
        <v>297.2</v>
      </c>
      <c r="E9068" s="1">
        <v>308.3</v>
      </c>
      <c r="F9068" s="2">
        <v>1656</v>
      </c>
      <c r="G9068" s="1">
        <f>2*PI()*Predictive_Maintenance_Data[[#This Row],[Rotational speed '[rpm']]]/60</f>
        <v>173.41591447815657</v>
      </c>
      <c r="H9068" s="1">
        <v>30.3</v>
      </c>
      <c r="I9068" s="1">
        <f t="shared" si="141"/>
        <v>11.100000000000023</v>
      </c>
      <c r="J9068" s="1">
        <f>Predictive_Maintenance_Data[[#This Row],[Torque '[Nm']]]*Predictive_Maintenance_Data[[#This Row],[Angular velocity '[rad/s']]]/1000</f>
        <v>5.2545022086881445</v>
      </c>
      <c r="K9068" s="2">
        <v>124</v>
      </c>
      <c r="L9068" s="2">
        <v>0</v>
      </c>
      <c r="M9068" s="2">
        <v>0</v>
      </c>
      <c r="N9068" s="2">
        <v>0</v>
      </c>
      <c r="O9068" s="2">
        <v>0</v>
      </c>
      <c r="P9068" s="2">
        <v>0</v>
      </c>
      <c r="Q9068" s="2">
        <v>0</v>
      </c>
      <c r="R9068"/>
      <c r="S9068"/>
    </row>
    <row r="9069" spans="1:19" x14ac:dyDescent="0.3">
      <c r="A9069">
        <v>9068</v>
      </c>
      <c r="B9069" t="s">
        <v>9084</v>
      </c>
      <c r="C9069" t="s">
        <v>17</v>
      </c>
      <c r="D9069" s="1">
        <v>297.10000000000002</v>
      </c>
      <c r="E9069" s="1">
        <v>308.2</v>
      </c>
      <c r="F9069" s="2">
        <v>1351</v>
      </c>
      <c r="G9069" s="1">
        <f>2*PI()*Predictive_Maintenance_Data[[#This Row],[Rotational speed '[rpm']]]/60</f>
        <v>141.47638916666034</v>
      </c>
      <c r="H9069" s="1">
        <v>56.6</v>
      </c>
      <c r="I9069" s="1">
        <f t="shared" si="141"/>
        <v>11.099999999999966</v>
      </c>
      <c r="J9069" s="1">
        <f>Predictive_Maintenance_Data[[#This Row],[Torque '[Nm']]]*Predictive_Maintenance_Data[[#This Row],[Angular velocity '[rad/s']]]/1000</f>
        <v>8.007563626832976</v>
      </c>
      <c r="K9069" s="2">
        <v>126</v>
      </c>
      <c r="L9069" s="2">
        <v>0</v>
      </c>
      <c r="M9069" s="2">
        <v>0</v>
      </c>
      <c r="N9069" s="2">
        <v>0</v>
      </c>
      <c r="O9069" s="2">
        <v>0</v>
      </c>
      <c r="P9069" s="2">
        <v>0</v>
      </c>
      <c r="Q9069" s="2">
        <v>0</v>
      </c>
      <c r="R9069"/>
      <c r="S9069"/>
    </row>
    <row r="9070" spans="1:19" x14ac:dyDescent="0.3">
      <c r="A9070">
        <v>9069</v>
      </c>
      <c r="B9070" t="s">
        <v>9085</v>
      </c>
      <c r="C9070" t="s">
        <v>27</v>
      </c>
      <c r="D9070" s="1">
        <v>297.10000000000002</v>
      </c>
      <c r="E9070" s="1">
        <v>308.2</v>
      </c>
      <c r="F9070" s="2">
        <v>1790</v>
      </c>
      <c r="G9070" s="1">
        <f>2*PI()*Predictive_Maintenance_Data[[#This Row],[Rotational speed '[rpm']]]/60</f>
        <v>187.448361664191</v>
      </c>
      <c r="H9070" s="1">
        <v>30.3</v>
      </c>
      <c r="I9070" s="1">
        <f t="shared" si="141"/>
        <v>11.099999999999966</v>
      </c>
      <c r="J9070" s="1">
        <f>Predictive_Maintenance_Data[[#This Row],[Torque '[Nm']]]*Predictive_Maintenance_Data[[#This Row],[Angular velocity '[rad/s']]]/1000</f>
        <v>5.6796853584249876</v>
      </c>
      <c r="K9070" s="2">
        <v>128</v>
      </c>
      <c r="L9070" s="2">
        <v>0</v>
      </c>
      <c r="M9070" s="2">
        <v>0</v>
      </c>
      <c r="N9070" s="2">
        <v>0</v>
      </c>
      <c r="O9070" s="2">
        <v>0</v>
      </c>
      <c r="P9070" s="2">
        <v>0</v>
      </c>
      <c r="Q9070" s="2">
        <v>0</v>
      </c>
      <c r="R9070"/>
      <c r="S9070"/>
    </row>
    <row r="9071" spans="1:19" x14ac:dyDescent="0.3">
      <c r="A9071">
        <v>9070</v>
      </c>
      <c r="B9071" t="s">
        <v>9086</v>
      </c>
      <c r="C9071" t="s">
        <v>15</v>
      </c>
      <c r="D9071" s="1">
        <v>297.2</v>
      </c>
      <c r="E9071" s="1">
        <v>308.2</v>
      </c>
      <c r="F9071" s="2">
        <v>1678</v>
      </c>
      <c r="G9071" s="1">
        <f>2*PI()*Predictive_Maintenance_Data[[#This Row],[Rotational speed '[rpm']]]/60</f>
        <v>175.71974909078909</v>
      </c>
      <c r="H9071" s="1">
        <v>28.1</v>
      </c>
      <c r="I9071" s="1">
        <f t="shared" si="141"/>
        <v>11</v>
      </c>
      <c r="J9071" s="1">
        <f>Predictive_Maintenance_Data[[#This Row],[Torque '[Nm']]]*Predictive_Maintenance_Data[[#This Row],[Angular velocity '[rad/s']]]/1000</f>
        <v>4.937724949451173</v>
      </c>
      <c r="K9071" s="2">
        <v>133</v>
      </c>
      <c r="L9071" s="2">
        <v>0</v>
      </c>
      <c r="M9071" s="2">
        <v>0</v>
      </c>
      <c r="N9071" s="2">
        <v>0</v>
      </c>
      <c r="O9071" s="2">
        <v>0</v>
      </c>
      <c r="P9071" s="2">
        <v>0</v>
      </c>
      <c r="Q9071" s="2">
        <v>0</v>
      </c>
      <c r="R9071"/>
      <c r="S9071"/>
    </row>
    <row r="9072" spans="1:19" x14ac:dyDescent="0.3">
      <c r="A9072">
        <v>9071</v>
      </c>
      <c r="B9072" t="s">
        <v>9087</v>
      </c>
      <c r="C9072" t="s">
        <v>17</v>
      </c>
      <c r="D9072" s="1">
        <v>297.10000000000002</v>
      </c>
      <c r="E9072" s="1">
        <v>308.2</v>
      </c>
      <c r="F9072" s="2">
        <v>1427</v>
      </c>
      <c r="G9072" s="1">
        <f>2*PI()*Predictive_Maintenance_Data[[#This Row],[Rotational speed '[rpm']]]/60</f>
        <v>149.4350905557545</v>
      </c>
      <c r="H9072" s="1">
        <v>45.2</v>
      </c>
      <c r="I9072" s="1">
        <f t="shared" si="141"/>
        <v>11.099999999999966</v>
      </c>
      <c r="J9072" s="1">
        <f>Predictive_Maintenance_Data[[#This Row],[Torque '[Nm']]]*Predictive_Maintenance_Data[[#This Row],[Angular velocity '[rad/s']]]/1000</f>
        <v>6.7544660931201044</v>
      </c>
      <c r="K9072" s="2">
        <v>136</v>
      </c>
      <c r="L9072" s="2">
        <v>0</v>
      </c>
      <c r="M9072" s="2">
        <v>0</v>
      </c>
      <c r="N9072" s="2">
        <v>0</v>
      </c>
      <c r="O9072" s="2">
        <v>0</v>
      </c>
      <c r="P9072" s="2">
        <v>0</v>
      </c>
      <c r="Q9072" s="2">
        <v>0</v>
      </c>
      <c r="R9072"/>
      <c r="S9072"/>
    </row>
    <row r="9073" spans="1:19" x14ac:dyDescent="0.3">
      <c r="A9073">
        <v>9072</v>
      </c>
      <c r="B9073" t="s">
        <v>9088</v>
      </c>
      <c r="C9073" t="s">
        <v>17</v>
      </c>
      <c r="D9073" s="1">
        <v>297</v>
      </c>
      <c r="E9073" s="1">
        <v>308.10000000000002</v>
      </c>
      <c r="F9073" s="2">
        <v>1429</v>
      </c>
      <c r="G9073" s="1">
        <f>2*PI()*Predictive_Maintenance_Data[[#This Row],[Rotational speed '[rpm']]]/60</f>
        <v>149.64453006599382</v>
      </c>
      <c r="H9073" s="1">
        <v>54</v>
      </c>
      <c r="I9073" s="1">
        <f t="shared" si="141"/>
        <v>11.100000000000023</v>
      </c>
      <c r="J9073" s="1">
        <f>Predictive_Maintenance_Data[[#This Row],[Torque '[Nm']]]*Predictive_Maintenance_Data[[#This Row],[Angular velocity '[rad/s']]]/1000</f>
        <v>8.080804623563667</v>
      </c>
      <c r="K9073" s="2">
        <v>138</v>
      </c>
      <c r="L9073" s="2">
        <v>0</v>
      </c>
      <c r="M9073" s="2">
        <v>0</v>
      </c>
      <c r="N9073" s="2">
        <v>0</v>
      </c>
      <c r="O9073" s="2">
        <v>0</v>
      </c>
      <c r="P9073" s="2">
        <v>0</v>
      </c>
      <c r="Q9073" s="2">
        <v>0</v>
      </c>
      <c r="R9073"/>
      <c r="S9073"/>
    </row>
    <row r="9074" spans="1:19" x14ac:dyDescent="0.3">
      <c r="A9074">
        <v>9073</v>
      </c>
      <c r="B9074" t="s">
        <v>9089</v>
      </c>
      <c r="C9074" t="s">
        <v>27</v>
      </c>
      <c r="D9074" s="1">
        <v>297.2</v>
      </c>
      <c r="E9074" s="1">
        <v>308.10000000000002</v>
      </c>
      <c r="F9074" s="2">
        <v>1770</v>
      </c>
      <c r="G9074" s="1">
        <f>2*PI()*Predictive_Maintenance_Data[[#This Row],[Rotational speed '[rpm']]]/60</f>
        <v>185.35396656179779</v>
      </c>
      <c r="H9074" s="1">
        <v>27.2</v>
      </c>
      <c r="I9074" s="1">
        <f t="shared" si="141"/>
        <v>10.900000000000034</v>
      </c>
      <c r="J9074" s="1">
        <f>Predictive_Maintenance_Data[[#This Row],[Torque '[Nm']]]*Predictive_Maintenance_Data[[#This Row],[Angular velocity '[rad/s']]]/1000</f>
        <v>5.0416278904808998</v>
      </c>
      <c r="K9074" s="2">
        <v>140</v>
      </c>
      <c r="L9074" s="2">
        <v>0</v>
      </c>
      <c r="M9074" s="2">
        <v>0</v>
      </c>
      <c r="N9074" s="2">
        <v>0</v>
      </c>
      <c r="O9074" s="2">
        <v>0</v>
      </c>
      <c r="P9074" s="2">
        <v>0</v>
      </c>
      <c r="Q9074" s="2">
        <v>0</v>
      </c>
      <c r="R9074"/>
      <c r="S9074"/>
    </row>
    <row r="9075" spans="1:19" x14ac:dyDescent="0.3">
      <c r="A9075">
        <v>9074</v>
      </c>
      <c r="B9075" t="s">
        <v>9090</v>
      </c>
      <c r="C9075" t="s">
        <v>17</v>
      </c>
      <c r="D9075" s="1">
        <v>297.2</v>
      </c>
      <c r="E9075" s="1">
        <v>308.10000000000002</v>
      </c>
      <c r="F9075" s="2">
        <v>1689</v>
      </c>
      <c r="G9075" s="1">
        <f>2*PI()*Predictive_Maintenance_Data[[#This Row],[Rotational speed '[rpm']]]/60</f>
        <v>176.87166639710534</v>
      </c>
      <c r="H9075" s="1">
        <v>31.2</v>
      </c>
      <c r="I9075" s="1">
        <f t="shared" si="141"/>
        <v>10.900000000000034</v>
      </c>
      <c r="J9075" s="1">
        <f>Predictive_Maintenance_Data[[#This Row],[Torque '[Nm']]]*Predictive_Maintenance_Data[[#This Row],[Angular velocity '[rad/s']]]/1000</f>
        <v>5.5183959915896867</v>
      </c>
      <c r="K9075" s="2">
        <v>145</v>
      </c>
      <c r="L9075" s="2">
        <v>0</v>
      </c>
      <c r="M9075" s="2">
        <v>0</v>
      </c>
      <c r="N9075" s="2">
        <v>0</v>
      </c>
      <c r="O9075" s="2">
        <v>0</v>
      </c>
      <c r="P9075" s="2">
        <v>0</v>
      </c>
      <c r="Q9075" s="2">
        <v>0</v>
      </c>
      <c r="R9075"/>
      <c r="S9075"/>
    </row>
    <row r="9076" spans="1:19" x14ac:dyDescent="0.3">
      <c r="A9076">
        <v>9075</v>
      </c>
      <c r="B9076" t="s">
        <v>9091</v>
      </c>
      <c r="C9076" t="s">
        <v>15</v>
      </c>
      <c r="D9076" s="1">
        <v>297.2</v>
      </c>
      <c r="E9076" s="1">
        <v>308.10000000000002</v>
      </c>
      <c r="F9076" s="2">
        <v>1554</v>
      </c>
      <c r="G9076" s="1">
        <f>2*PI()*Predictive_Maintenance_Data[[#This Row],[Rotational speed '[rpm']]]/60</f>
        <v>162.73449945595127</v>
      </c>
      <c r="H9076" s="1">
        <v>41.3</v>
      </c>
      <c r="I9076" s="1">
        <f t="shared" si="141"/>
        <v>10.900000000000034</v>
      </c>
      <c r="J9076" s="1">
        <f>Predictive_Maintenance_Data[[#This Row],[Torque '[Nm']]]*Predictive_Maintenance_Data[[#This Row],[Angular velocity '[rad/s']]]/1000</f>
        <v>6.7209348275307867</v>
      </c>
      <c r="K9076" s="2">
        <v>147</v>
      </c>
      <c r="L9076" s="2">
        <v>0</v>
      </c>
      <c r="M9076" s="2">
        <v>0</v>
      </c>
      <c r="N9076" s="2">
        <v>0</v>
      </c>
      <c r="O9076" s="2">
        <v>0</v>
      </c>
      <c r="P9076" s="2">
        <v>0</v>
      </c>
      <c r="Q9076" s="2">
        <v>0</v>
      </c>
      <c r="R9076"/>
      <c r="S9076"/>
    </row>
    <row r="9077" spans="1:19" x14ac:dyDescent="0.3">
      <c r="A9077">
        <v>9076</v>
      </c>
      <c r="B9077" t="s">
        <v>9092</v>
      </c>
      <c r="C9077" t="s">
        <v>17</v>
      </c>
      <c r="D9077" s="1">
        <v>297.3</v>
      </c>
      <c r="E9077" s="1">
        <v>308.10000000000002</v>
      </c>
      <c r="F9077" s="2">
        <v>1506</v>
      </c>
      <c r="G9077" s="1">
        <f>2*PI()*Predictive_Maintenance_Data[[#This Row],[Rotational speed '[rpm']]]/60</f>
        <v>157.70795121020763</v>
      </c>
      <c r="H9077" s="1">
        <v>36</v>
      </c>
      <c r="I9077" s="1">
        <f t="shared" si="141"/>
        <v>10.800000000000011</v>
      </c>
      <c r="J9077" s="1">
        <f>Predictive_Maintenance_Data[[#This Row],[Torque '[Nm']]]*Predictive_Maintenance_Data[[#This Row],[Angular velocity '[rad/s']]]/1000</f>
        <v>5.6774862435674747</v>
      </c>
      <c r="K9077" s="2">
        <v>150</v>
      </c>
      <c r="L9077" s="2">
        <v>0</v>
      </c>
      <c r="M9077" s="2">
        <v>0</v>
      </c>
      <c r="N9077" s="2">
        <v>0</v>
      </c>
      <c r="O9077" s="2">
        <v>0</v>
      </c>
      <c r="P9077" s="2">
        <v>0</v>
      </c>
      <c r="Q9077" s="2">
        <v>0</v>
      </c>
      <c r="R9077"/>
      <c r="S9077"/>
    </row>
    <row r="9078" spans="1:19" x14ac:dyDescent="0.3">
      <c r="A9078">
        <v>9077</v>
      </c>
      <c r="B9078" t="s">
        <v>9093</v>
      </c>
      <c r="C9078" t="s">
        <v>17</v>
      </c>
      <c r="D9078" s="1">
        <v>297.2</v>
      </c>
      <c r="E9078" s="1">
        <v>308.10000000000002</v>
      </c>
      <c r="F9078" s="2">
        <v>1474</v>
      </c>
      <c r="G9078" s="1">
        <f>2*PI()*Predictive_Maintenance_Data[[#This Row],[Rotational speed '[rpm']]]/60</f>
        <v>154.35691904637852</v>
      </c>
      <c r="H9078" s="1">
        <v>44.3</v>
      </c>
      <c r="I9078" s="1">
        <f t="shared" si="141"/>
        <v>10.900000000000034</v>
      </c>
      <c r="J9078" s="1">
        <f>Predictive_Maintenance_Data[[#This Row],[Torque '[Nm']]]*Predictive_Maintenance_Data[[#This Row],[Angular velocity '[rad/s']]]/1000</f>
        <v>6.8380115137545685</v>
      </c>
      <c r="K9078" s="2">
        <v>152</v>
      </c>
      <c r="L9078" s="2">
        <v>0</v>
      </c>
      <c r="M9078" s="2">
        <v>0</v>
      </c>
      <c r="N9078" s="2">
        <v>0</v>
      </c>
      <c r="O9078" s="2">
        <v>0</v>
      </c>
      <c r="P9078" s="2">
        <v>0</v>
      </c>
      <c r="Q9078" s="2">
        <v>0</v>
      </c>
      <c r="R9078"/>
      <c r="S9078"/>
    </row>
    <row r="9079" spans="1:19" x14ac:dyDescent="0.3">
      <c r="A9079">
        <v>9078</v>
      </c>
      <c r="B9079" t="s">
        <v>9094</v>
      </c>
      <c r="C9079" t="s">
        <v>17</v>
      </c>
      <c r="D9079" s="1">
        <v>297.3</v>
      </c>
      <c r="E9079" s="1">
        <v>308.10000000000002</v>
      </c>
      <c r="F9079" s="2">
        <v>1762</v>
      </c>
      <c r="G9079" s="1">
        <f>2*PI()*Predictive_Maintenance_Data[[#This Row],[Rotational speed '[rpm']]]/60</f>
        <v>184.51620852084051</v>
      </c>
      <c r="H9079" s="1">
        <v>26.1</v>
      </c>
      <c r="I9079" s="1">
        <f t="shared" si="141"/>
        <v>10.800000000000011</v>
      </c>
      <c r="J9079" s="1">
        <f>Predictive_Maintenance_Data[[#This Row],[Torque '[Nm']]]*Predictive_Maintenance_Data[[#This Row],[Angular velocity '[rad/s']]]/1000</f>
        <v>4.815873042393938</v>
      </c>
      <c r="K9079" s="2">
        <v>154</v>
      </c>
      <c r="L9079" s="2">
        <v>0</v>
      </c>
      <c r="M9079" s="2">
        <v>0</v>
      </c>
      <c r="N9079" s="2">
        <v>0</v>
      </c>
      <c r="O9079" s="2">
        <v>0</v>
      </c>
      <c r="P9079" s="2">
        <v>0</v>
      </c>
      <c r="Q9079" s="2">
        <v>0</v>
      </c>
      <c r="R9079"/>
      <c r="S9079"/>
    </row>
    <row r="9080" spans="1:19" x14ac:dyDescent="0.3">
      <c r="A9080">
        <v>9079</v>
      </c>
      <c r="B9080" t="s">
        <v>9095</v>
      </c>
      <c r="C9080" t="s">
        <v>17</v>
      </c>
      <c r="D9080" s="1">
        <v>297.3</v>
      </c>
      <c r="E9080" s="1">
        <v>308.10000000000002</v>
      </c>
      <c r="F9080" s="2">
        <v>1566</v>
      </c>
      <c r="G9080" s="1">
        <f>2*PI()*Predictive_Maintenance_Data[[#This Row],[Rotational speed '[rpm']]]/60</f>
        <v>163.99113651738719</v>
      </c>
      <c r="H9080" s="1">
        <v>35.700000000000003</v>
      </c>
      <c r="I9080" s="1">
        <f t="shared" si="141"/>
        <v>10.800000000000011</v>
      </c>
      <c r="J9080" s="1">
        <f>Predictive_Maintenance_Data[[#This Row],[Torque '[Nm']]]*Predictive_Maintenance_Data[[#This Row],[Angular velocity '[rad/s']]]/1000</f>
        <v>5.8544835736707226</v>
      </c>
      <c r="K9080" s="2">
        <v>156</v>
      </c>
      <c r="L9080" s="2">
        <v>0</v>
      </c>
      <c r="M9080" s="2">
        <v>0</v>
      </c>
      <c r="N9080" s="2">
        <v>0</v>
      </c>
      <c r="O9080" s="2">
        <v>0</v>
      </c>
      <c r="P9080" s="2">
        <v>0</v>
      </c>
      <c r="Q9080" s="2">
        <v>0</v>
      </c>
      <c r="R9080"/>
      <c r="S9080"/>
    </row>
    <row r="9081" spans="1:19" x14ac:dyDescent="0.3">
      <c r="A9081">
        <v>9080</v>
      </c>
      <c r="B9081" t="s">
        <v>9096</v>
      </c>
      <c r="C9081" t="s">
        <v>27</v>
      </c>
      <c r="D9081" s="1">
        <v>297.3</v>
      </c>
      <c r="E9081" s="1">
        <v>308.10000000000002</v>
      </c>
      <c r="F9081" s="2">
        <v>1554</v>
      </c>
      <c r="G9081" s="1">
        <f>2*PI()*Predictive_Maintenance_Data[[#This Row],[Rotational speed '[rpm']]]/60</f>
        <v>162.73449945595127</v>
      </c>
      <c r="H9081" s="1">
        <v>42.4</v>
      </c>
      <c r="I9081" s="1">
        <f t="shared" si="141"/>
        <v>10.800000000000011</v>
      </c>
      <c r="J9081" s="1">
        <f>Predictive_Maintenance_Data[[#This Row],[Torque '[Nm']]]*Predictive_Maintenance_Data[[#This Row],[Angular velocity '[rad/s']]]/1000</f>
        <v>6.8999427769323338</v>
      </c>
      <c r="K9081" s="2">
        <v>158</v>
      </c>
      <c r="L9081" s="2">
        <v>0</v>
      </c>
      <c r="M9081" s="2">
        <v>0</v>
      </c>
      <c r="N9081" s="2">
        <v>0</v>
      </c>
      <c r="O9081" s="2">
        <v>0</v>
      </c>
      <c r="P9081" s="2">
        <v>0</v>
      </c>
      <c r="Q9081" s="2">
        <v>0</v>
      </c>
      <c r="R9081"/>
      <c r="S9081"/>
    </row>
    <row r="9082" spans="1:19" x14ac:dyDescent="0.3">
      <c r="A9082">
        <v>9081</v>
      </c>
      <c r="B9082" t="s">
        <v>9097</v>
      </c>
      <c r="C9082" t="s">
        <v>17</v>
      </c>
      <c r="D9082" s="1">
        <v>297.2</v>
      </c>
      <c r="E9082" s="1">
        <v>308</v>
      </c>
      <c r="F9082" s="2">
        <v>1869</v>
      </c>
      <c r="G9082" s="1">
        <f>2*PI()*Predictive_Maintenance_Data[[#This Row],[Rotational speed '[rpm']]]/60</f>
        <v>195.72122231864412</v>
      </c>
      <c r="H9082" s="1">
        <v>25.4</v>
      </c>
      <c r="I9082" s="1">
        <f t="shared" si="141"/>
        <v>10.800000000000011</v>
      </c>
      <c r="J9082" s="1">
        <f>Predictive_Maintenance_Data[[#This Row],[Torque '[Nm']]]*Predictive_Maintenance_Data[[#This Row],[Angular velocity '[rad/s']]]/1000</f>
        <v>4.9713190468935613</v>
      </c>
      <c r="K9082" s="2">
        <v>163</v>
      </c>
      <c r="L9082" s="2">
        <v>0</v>
      </c>
      <c r="M9082" s="2">
        <v>0</v>
      </c>
      <c r="N9082" s="2">
        <v>0</v>
      </c>
      <c r="O9082" s="2">
        <v>0</v>
      </c>
      <c r="P9082" s="2">
        <v>0</v>
      </c>
      <c r="Q9082" s="2">
        <v>0</v>
      </c>
      <c r="R9082"/>
      <c r="S9082"/>
    </row>
    <row r="9083" spans="1:19" x14ac:dyDescent="0.3">
      <c r="A9083">
        <v>9082</v>
      </c>
      <c r="B9083" t="s">
        <v>9098</v>
      </c>
      <c r="C9083" t="s">
        <v>17</v>
      </c>
      <c r="D9083" s="1">
        <v>297.3</v>
      </c>
      <c r="E9083" s="1">
        <v>308</v>
      </c>
      <c r="F9083" s="2">
        <v>1527</v>
      </c>
      <c r="G9083" s="1">
        <f>2*PI()*Predictive_Maintenance_Data[[#This Row],[Rotational speed '[rpm']]]/60</f>
        <v>159.90706606772045</v>
      </c>
      <c r="H9083" s="1">
        <v>35.1</v>
      </c>
      <c r="I9083" s="1">
        <f t="shared" si="141"/>
        <v>10.699999999999989</v>
      </c>
      <c r="J9083" s="1">
        <f>Predictive_Maintenance_Data[[#This Row],[Torque '[Nm']]]*Predictive_Maintenance_Data[[#This Row],[Angular velocity '[rad/s']]]/1000</f>
        <v>5.6127380189769882</v>
      </c>
      <c r="K9083" s="2">
        <v>165</v>
      </c>
      <c r="L9083" s="2">
        <v>0</v>
      </c>
      <c r="M9083" s="2">
        <v>0</v>
      </c>
      <c r="N9083" s="2">
        <v>0</v>
      </c>
      <c r="O9083" s="2">
        <v>0</v>
      </c>
      <c r="P9083" s="2">
        <v>0</v>
      </c>
      <c r="Q9083" s="2">
        <v>0</v>
      </c>
      <c r="R9083"/>
      <c r="S9083"/>
    </row>
    <row r="9084" spans="1:19" x14ac:dyDescent="0.3">
      <c r="A9084">
        <v>9083</v>
      </c>
      <c r="B9084" t="s">
        <v>9099</v>
      </c>
      <c r="C9084" t="s">
        <v>17</v>
      </c>
      <c r="D9084" s="1">
        <v>297.2</v>
      </c>
      <c r="E9084" s="1">
        <v>307.89999999999998</v>
      </c>
      <c r="F9084" s="2">
        <v>1309</v>
      </c>
      <c r="G9084" s="1">
        <f>2*PI()*Predictive_Maintenance_Data[[#This Row],[Rotational speed '[rpm']]]/60</f>
        <v>137.07815945163463</v>
      </c>
      <c r="H9084" s="1">
        <v>49.6</v>
      </c>
      <c r="I9084" s="1">
        <f t="shared" si="141"/>
        <v>10.699999999999989</v>
      </c>
      <c r="J9084" s="1">
        <f>Predictive_Maintenance_Data[[#This Row],[Torque '[Nm']]]*Predictive_Maintenance_Data[[#This Row],[Angular velocity '[rad/s']]]/1000</f>
        <v>6.7990767088010777</v>
      </c>
      <c r="K9084" s="2">
        <v>167</v>
      </c>
      <c r="L9084" s="2">
        <v>0</v>
      </c>
      <c r="M9084" s="2">
        <v>0</v>
      </c>
      <c r="N9084" s="2">
        <v>0</v>
      </c>
      <c r="O9084" s="2">
        <v>0</v>
      </c>
      <c r="P9084" s="2">
        <v>0</v>
      </c>
      <c r="Q9084" s="2">
        <v>0</v>
      </c>
      <c r="R9084"/>
      <c r="S9084"/>
    </row>
    <row r="9085" spans="1:19" x14ac:dyDescent="0.3">
      <c r="A9085">
        <v>9084</v>
      </c>
      <c r="B9085" t="s">
        <v>9100</v>
      </c>
      <c r="C9085" t="s">
        <v>15</v>
      </c>
      <c r="D9085" s="1">
        <v>297.2</v>
      </c>
      <c r="E9085" s="1">
        <v>307.89999999999998</v>
      </c>
      <c r="F9085" s="2">
        <v>1541</v>
      </c>
      <c r="G9085" s="1">
        <f>2*PI()*Predictive_Maintenance_Data[[#This Row],[Rotational speed '[rpm']]]/60</f>
        <v>161.3731426393957</v>
      </c>
      <c r="H9085" s="1">
        <v>35.700000000000003</v>
      </c>
      <c r="I9085" s="1">
        <f t="shared" si="141"/>
        <v>10.699999999999989</v>
      </c>
      <c r="J9085" s="1">
        <f>Predictive_Maintenance_Data[[#This Row],[Torque '[Nm']]]*Predictive_Maintenance_Data[[#This Row],[Angular velocity '[rad/s']]]/1000</f>
        <v>5.7610211922264272</v>
      </c>
      <c r="K9085" s="2">
        <v>169</v>
      </c>
      <c r="L9085" s="2">
        <v>0</v>
      </c>
      <c r="M9085" s="2">
        <v>0</v>
      </c>
      <c r="N9085" s="2">
        <v>0</v>
      </c>
      <c r="O9085" s="2">
        <v>0</v>
      </c>
      <c r="P9085" s="2">
        <v>0</v>
      </c>
      <c r="Q9085" s="2">
        <v>0</v>
      </c>
      <c r="R9085"/>
      <c r="S9085"/>
    </row>
    <row r="9086" spans="1:19" x14ac:dyDescent="0.3">
      <c r="A9086">
        <v>9085</v>
      </c>
      <c r="B9086" t="s">
        <v>9101</v>
      </c>
      <c r="C9086" t="s">
        <v>17</v>
      </c>
      <c r="D9086" s="1">
        <v>297.2</v>
      </c>
      <c r="E9086" s="1">
        <v>307.89999999999998</v>
      </c>
      <c r="F9086" s="2">
        <v>1326</v>
      </c>
      <c r="G9086" s="1">
        <f>2*PI()*Predictive_Maintenance_Data[[#This Row],[Rotational speed '[rpm']]]/60</f>
        <v>138.85839528866885</v>
      </c>
      <c r="H9086" s="1">
        <v>75.400000000000006</v>
      </c>
      <c r="I9086" s="1">
        <f t="shared" si="141"/>
        <v>10.699999999999989</v>
      </c>
      <c r="J9086" s="1">
        <f>Predictive_Maintenance_Data[[#This Row],[Torque '[Nm']]]*Predictive_Maintenance_Data[[#This Row],[Angular velocity '[rad/s']]]/1000</f>
        <v>10.469923004765631</v>
      </c>
      <c r="K9086" s="2">
        <v>172</v>
      </c>
      <c r="L9086" s="2">
        <v>1</v>
      </c>
      <c r="M9086" s="2">
        <v>0</v>
      </c>
      <c r="N9086" s="2">
        <v>0</v>
      </c>
      <c r="O9086" s="2">
        <v>1</v>
      </c>
      <c r="P9086" s="2">
        <v>1</v>
      </c>
      <c r="Q9086" s="2">
        <v>0</v>
      </c>
      <c r="R9086"/>
      <c r="S9086"/>
    </row>
    <row r="9087" spans="1:19" x14ac:dyDescent="0.3">
      <c r="A9087">
        <v>9086</v>
      </c>
      <c r="B9087" t="s">
        <v>9102</v>
      </c>
      <c r="C9087" t="s">
        <v>27</v>
      </c>
      <c r="D9087" s="1">
        <v>297.10000000000002</v>
      </c>
      <c r="E9087" s="1">
        <v>307.89999999999998</v>
      </c>
      <c r="F9087" s="2">
        <v>1365</v>
      </c>
      <c r="G9087" s="1">
        <f>2*PI()*Predictive_Maintenance_Data[[#This Row],[Rotational speed '[rpm']]]/60</f>
        <v>142.94246573833559</v>
      </c>
      <c r="H9087" s="1">
        <v>54</v>
      </c>
      <c r="I9087" s="1">
        <f t="shared" si="141"/>
        <v>10.799999999999955</v>
      </c>
      <c r="J9087" s="1">
        <f>Predictive_Maintenance_Data[[#This Row],[Torque '[Nm']]]*Predictive_Maintenance_Data[[#This Row],[Angular velocity '[rad/s']]]/1000</f>
        <v>7.7188931498701212</v>
      </c>
      <c r="K9087" s="2">
        <v>174</v>
      </c>
      <c r="L9087" s="2">
        <v>0</v>
      </c>
      <c r="M9087" s="2">
        <v>0</v>
      </c>
      <c r="N9087" s="2">
        <v>0</v>
      </c>
      <c r="O9087" s="2">
        <v>0</v>
      </c>
      <c r="P9087" s="2">
        <v>0</v>
      </c>
      <c r="Q9087" s="2">
        <v>0</v>
      </c>
      <c r="R9087"/>
      <c r="S9087"/>
    </row>
    <row r="9088" spans="1:19" x14ac:dyDescent="0.3">
      <c r="A9088">
        <v>9087</v>
      </c>
      <c r="B9088" t="s">
        <v>9103</v>
      </c>
      <c r="C9088" t="s">
        <v>17</v>
      </c>
      <c r="D9088" s="1">
        <v>297.10000000000002</v>
      </c>
      <c r="E9088" s="1">
        <v>307.8</v>
      </c>
      <c r="F9088" s="2">
        <v>1428</v>
      </c>
      <c r="G9088" s="1">
        <f>2*PI()*Predictive_Maintenance_Data[[#This Row],[Rotational speed '[rpm']]]/60</f>
        <v>149.53981031087415</v>
      </c>
      <c r="H9088" s="1">
        <v>43.7</v>
      </c>
      <c r="I9088" s="1">
        <f t="shared" si="141"/>
        <v>10.699999999999989</v>
      </c>
      <c r="J9088" s="1">
        <f>Predictive_Maintenance_Data[[#This Row],[Torque '[Nm']]]*Predictive_Maintenance_Data[[#This Row],[Angular velocity '[rad/s']]]/1000</f>
        <v>6.5348897105852002</v>
      </c>
      <c r="K9088" s="2">
        <v>179</v>
      </c>
      <c r="L9088" s="2">
        <v>0</v>
      </c>
      <c r="M9088" s="2">
        <v>0</v>
      </c>
      <c r="N9088" s="2">
        <v>0</v>
      </c>
      <c r="O9088" s="2">
        <v>0</v>
      </c>
      <c r="P9088" s="2">
        <v>0</v>
      </c>
      <c r="Q9088" s="2">
        <v>0</v>
      </c>
      <c r="R9088"/>
      <c r="S9088"/>
    </row>
    <row r="9089" spans="1:19" x14ac:dyDescent="0.3">
      <c r="A9089">
        <v>9088</v>
      </c>
      <c r="B9089" t="s">
        <v>9104</v>
      </c>
      <c r="C9089" t="s">
        <v>17</v>
      </c>
      <c r="D9089" s="1">
        <v>297.10000000000002</v>
      </c>
      <c r="E9089" s="1">
        <v>307.8</v>
      </c>
      <c r="F9089" s="2">
        <v>1681</v>
      </c>
      <c r="G9089" s="1">
        <f>2*PI()*Predictive_Maintenance_Data[[#This Row],[Rotational speed '[rpm']]]/60</f>
        <v>176.03390835614806</v>
      </c>
      <c r="H9089" s="1">
        <v>27.6</v>
      </c>
      <c r="I9089" s="1">
        <f t="shared" si="141"/>
        <v>10.699999999999989</v>
      </c>
      <c r="J9089" s="1">
        <f>Predictive_Maintenance_Data[[#This Row],[Torque '[Nm']]]*Predictive_Maintenance_Data[[#This Row],[Angular velocity '[rad/s']]]/1000</f>
        <v>4.8585358706296864</v>
      </c>
      <c r="K9089" s="2">
        <v>181</v>
      </c>
      <c r="L9089" s="2">
        <v>0</v>
      </c>
      <c r="M9089" s="2">
        <v>0</v>
      </c>
      <c r="N9089" s="2">
        <v>0</v>
      </c>
      <c r="O9089" s="2">
        <v>0</v>
      </c>
      <c r="P9089" s="2">
        <v>0</v>
      </c>
      <c r="Q9089" s="2">
        <v>0</v>
      </c>
      <c r="R9089"/>
      <c r="S9089"/>
    </row>
    <row r="9090" spans="1:19" x14ac:dyDescent="0.3">
      <c r="A9090">
        <v>9089</v>
      </c>
      <c r="B9090" t="s">
        <v>9105</v>
      </c>
      <c r="C9090" t="s">
        <v>15</v>
      </c>
      <c r="D9090" s="1">
        <v>297.10000000000002</v>
      </c>
      <c r="E9090" s="1">
        <v>307.89999999999998</v>
      </c>
      <c r="F9090" s="2">
        <v>1662</v>
      </c>
      <c r="G9090" s="1">
        <f>2*PI()*Predictive_Maintenance_Data[[#This Row],[Rotational speed '[rpm']]]/60</f>
        <v>174.04423300887453</v>
      </c>
      <c r="H9090" s="1">
        <v>26.9</v>
      </c>
      <c r="I9090" s="1">
        <f t="shared" ref="I9090:I9153" si="142">E9090-D9090</f>
        <v>10.799999999999955</v>
      </c>
      <c r="J9090" s="1">
        <f>Predictive_Maintenance_Data[[#This Row],[Torque '[Nm']]]*Predictive_Maintenance_Data[[#This Row],[Angular velocity '[rad/s']]]/1000</f>
        <v>4.6817898679387246</v>
      </c>
      <c r="K9090" s="2">
        <v>183</v>
      </c>
      <c r="L9090" s="2">
        <v>0</v>
      </c>
      <c r="M9090" s="2">
        <v>0</v>
      </c>
      <c r="N9090" s="2">
        <v>0</v>
      </c>
      <c r="O9090" s="2">
        <v>0</v>
      </c>
      <c r="P9090" s="2">
        <v>0</v>
      </c>
      <c r="Q9090" s="2">
        <v>0</v>
      </c>
      <c r="R9090"/>
      <c r="S9090"/>
    </row>
    <row r="9091" spans="1:19" x14ac:dyDescent="0.3">
      <c r="A9091">
        <v>9090</v>
      </c>
      <c r="B9091" t="s">
        <v>9106</v>
      </c>
      <c r="C9091" t="s">
        <v>17</v>
      </c>
      <c r="D9091" s="1">
        <v>297.2</v>
      </c>
      <c r="E9091" s="1">
        <v>307.89999999999998</v>
      </c>
      <c r="F9091" s="2">
        <v>1989</v>
      </c>
      <c r="G9091" s="1">
        <f>2*PI()*Predictive_Maintenance_Data[[#This Row],[Rotational speed '[rpm']]]/60</f>
        <v>208.28759293300328</v>
      </c>
      <c r="H9091" s="1">
        <v>20.3</v>
      </c>
      <c r="I9091" s="1">
        <f t="shared" si="142"/>
        <v>10.699999999999989</v>
      </c>
      <c r="J9091" s="1">
        <f>Predictive_Maintenance_Data[[#This Row],[Torque '[Nm']]]*Predictive_Maintenance_Data[[#This Row],[Angular velocity '[rad/s']]]/1000</f>
        <v>4.2282381365399671</v>
      </c>
      <c r="K9091" s="2">
        <v>186</v>
      </c>
      <c r="L9091" s="2">
        <v>0</v>
      </c>
      <c r="M9091" s="2">
        <v>0</v>
      </c>
      <c r="N9091" s="2">
        <v>0</v>
      </c>
      <c r="O9091" s="2">
        <v>0</v>
      </c>
      <c r="P9091" s="2">
        <v>0</v>
      </c>
      <c r="Q9091" s="2">
        <v>0</v>
      </c>
      <c r="R9091"/>
      <c r="S9091"/>
    </row>
    <row r="9092" spans="1:19" x14ac:dyDescent="0.3">
      <c r="A9092">
        <v>9091</v>
      </c>
      <c r="B9092" t="s">
        <v>9107</v>
      </c>
      <c r="C9092" t="s">
        <v>15</v>
      </c>
      <c r="D9092" s="1">
        <v>297.2</v>
      </c>
      <c r="E9092" s="1">
        <v>307.89999999999998</v>
      </c>
      <c r="F9092" s="2">
        <v>1747</v>
      </c>
      <c r="G9092" s="1">
        <f>2*PI()*Predictive_Maintenance_Data[[#This Row],[Rotational speed '[rpm']]]/60</f>
        <v>182.94541219404562</v>
      </c>
      <c r="H9092" s="1">
        <v>29</v>
      </c>
      <c r="I9092" s="1">
        <f t="shared" si="142"/>
        <v>10.699999999999989</v>
      </c>
      <c r="J9092" s="1">
        <f>Predictive_Maintenance_Data[[#This Row],[Torque '[Nm']]]*Predictive_Maintenance_Data[[#This Row],[Angular velocity '[rad/s']]]/1000</f>
        <v>5.305416953627323</v>
      </c>
      <c r="K9092" s="2">
        <v>188</v>
      </c>
      <c r="L9092" s="2">
        <v>0</v>
      </c>
      <c r="M9092" s="2">
        <v>0</v>
      </c>
      <c r="N9092" s="2">
        <v>0</v>
      </c>
      <c r="O9092" s="2">
        <v>0</v>
      </c>
      <c r="P9092" s="2">
        <v>0</v>
      </c>
      <c r="Q9092" s="2">
        <v>0</v>
      </c>
      <c r="R9092"/>
      <c r="S9092"/>
    </row>
    <row r="9093" spans="1:19" x14ac:dyDescent="0.3">
      <c r="A9093">
        <v>9092</v>
      </c>
      <c r="B9093" t="s">
        <v>9108</v>
      </c>
      <c r="C9093" t="s">
        <v>15</v>
      </c>
      <c r="D9093" s="1">
        <v>297.2</v>
      </c>
      <c r="E9093" s="1">
        <v>308</v>
      </c>
      <c r="F9093" s="2">
        <v>1765</v>
      </c>
      <c r="G9093" s="1">
        <f>2*PI()*Predictive_Maintenance_Data[[#This Row],[Rotational speed '[rpm']]]/60</f>
        <v>184.8303677861995</v>
      </c>
      <c r="H9093" s="1">
        <v>31.1</v>
      </c>
      <c r="I9093" s="1">
        <f t="shared" si="142"/>
        <v>10.800000000000011</v>
      </c>
      <c r="J9093" s="1">
        <f>Predictive_Maintenance_Data[[#This Row],[Torque '[Nm']]]*Predictive_Maintenance_Data[[#This Row],[Angular velocity '[rad/s']]]/1000</f>
        <v>5.7482244381508041</v>
      </c>
      <c r="K9093" s="2">
        <v>191</v>
      </c>
      <c r="L9093" s="2">
        <v>0</v>
      </c>
      <c r="M9093" s="2">
        <v>0</v>
      </c>
      <c r="N9093" s="2">
        <v>0</v>
      </c>
      <c r="O9093" s="2">
        <v>0</v>
      </c>
      <c r="P9093" s="2">
        <v>0</v>
      </c>
      <c r="Q9093" s="2">
        <v>0</v>
      </c>
      <c r="R9093"/>
      <c r="S9093"/>
    </row>
    <row r="9094" spans="1:19" x14ac:dyDescent="0.3">
      <c r="A9094">
        <v>9093</v>
      </c>
      <c r="B9094" t="s">
        <v>9109</v>
      </c>
      <c r="C9094" t="s">
        <v>17</v>
      </c>
      <c r="D9094" s="1">
        <v>297.3</v>
      </c>
      <c r="E9094" s="1">
        <v>308.10000000000002</v>
      </c>
      <c r="F9094" s="2">
        <v>1568</v>
      </c>
      <c r="G9094" s="1">
        <f>2*PI()*Predictive_Maintenance_Data[[#This Row],[Rotational speed '[rpm']]]/60</f>
        <v>164.20057602762651</v>
      </c>
      <c r="H9094" s="1">
        <v>34.4</v>
      </c>
      <c r="I9094" s="1">
        <f t="shared" si="142"/>
        <v>10.800000000000011</v>
      </c>
      <c r="J9094" s="1">
        <f>Predictive_Maintenance_Data[[#This Row],[Torque '[Nm']]]*Predictive_Maintenance_Data[[#This Row],[Angular velocity '[rad/s']]]/1000</f>
        <v>5.6484998153503518</v>
      </c>
      <c r="K9094" s="2">
        <v>194</v>
      </c>
      <c r="L9094" s="2">
        <v>0</v>
      </c>
      <c r="M9094" s="2">
        <v>0</v>
      </c>
      <c r="N9094" s="2">
        <v>0</v>
      </c>
      <c r="O9094" s="2">
        <v>0</v>
      </c>
      <c r="P9094" s="2">
        <v>0</v>
      </c>
      <c r="Q9094" s="2">
        <v>0</v>
      </c>
      <c r="R9094"/>
      <c r="S9094"/>
    </row>
    <row r="9095" spans="1:19" x14ac:dyDescent="0.3">
      <c r="A9095">
        <v>9094</v>
      </c>
      <c r="B9095" t="s">
        <v>9110</v>
      </c>
      <c r="C9095" t="s">
        <v>15</v>
      </c>
      <c r="D9095" s="1">
        <v>297.3</v>
      </c>
      <c r="E9095" s="1">
        <v>308.10000000000002</v>
      </c>
      <c r="F9095" s="2">
        <v>1709</v>
      </c>
      <c r="G9095" s="1">
        <f>2*PI()*Predictive_Maintenance_Data[[#This Row],[Rotational speed '[rpm']]]/60</f>
        <v>178.96606149949855</v>
      </c>
      <c r="H9095" s="1">
        <v>30.6</v>
      </c>
      <c r="I9095" s="1">
        <f t="shared" si="142"/>
        <v>10.800000000000011</v>
      </c>
      <c r="J9095" s="1">
        <f>Predictive_Maintenance_Data[[#This Row],[Torque '[Nm']]]*Predictive_Maintenance_Data[[#This Row],[Angular velocity '[rad/s']]]/1000</f>
        <v>5.4763614818846564</v>
      </c>
      <c r="K9095" s="2">
        <v>196</v>
      </c>
      <c r="L9095" s="2">
        <v>0</v>
      </c>
      <c r="M9095" s="2">
        <v>0</v>
      </c>
      <c r="N9095" s="2">
        <v>0</v>
      </c>
      <c r="O9095" s="2">
        <v>0</v>
      </c>
      <c r="P9095" s="2">
        <v>0</v>
      </c>
      <c r="Q9095" s="2">
        <v>0</v>
      </c>
      <c r="R9095"/>
      <c r="S9095"/>
    </row>
    <row r="9096" spans="1:19" x14ac:dyDescent="0.3">
      <c r="A9096">
        <v>9095</v>
      </c>
      <c r="B9096" t="s">
        <v>9111</v>
      </c>
      <c r="C9096" t="s">
        <v>15</v>
      </c>
      <c r="D9096" s="1">
        <v>297.3</v>
      </c>
      <c r="E9096" s="1">
        <v>308.10000000000002</v>
      </c>
      <c r="F9096" s="2">
        <v>1370</v>
      </c>
      <c r="G9096" s="1">
        <f>2*PI()*Predictive_Maintenance_Data[[#This Row],[Rotational speed '[rpm']]]/60</f>
        <v>143.46606451393387</v>
      </c>
      <c r="H9096" s="1">
        <v>58.8</v>
      </c>
      <c r="I9096" s="1">
        <f t="shared" si="142"/>
        <v>10.800000000000011</v>
      </c>
      <c r="J9096" s="1">
        <f>Predictive_Maintenance_Data[[#This Row],[Torque '[Nm']]]*Predictive_Maintenance_Data[[#This Row],[Angular velocity '[rad/s']]]/1000</f>
        <v>8.4358045934193111</v>
      </c>
      <c r="K9096" s="2">
        <v>199</v>
      </c>
      <c r="L9096" s="2">
        <v>0</v>
      </c>
      <c r="M9096" s="2">
        <v>0</v>
      </c>
      <c r="N9096" s="2">
        <v>0</v>
      </c>
      <c r="O9096" s="2">
        <v>0</v>
      </c>
      <c r="P9096" s="2">
        <v>0</v>
      </c>
      <c r="Q9096" s="2">
        <v>0</v>
      </c>
      <c r="R9096"/>
      <c r="S9096"/>
    </row>
    <row r="9097" spans="1:19" x14ac:dyDescent="0.3">
      <c r="A9097">
        <v>9096</v>
      </c>
      <c r="B9097" t="s">
        <v>9112</v>
      </c>
      <c r="C9097" t="s">
        <v>17</v>
      </c>
      <c r="D9097" s="1">
        <v>297.3</v>
      </c>
      <c r="E9097" s="1">
        <v>308.10000000000002</v>
      </c>
      <c r="F9097" s="2">
        <v>1458</v>
      </c>
      <c r="G9097" s="1">
        <f>2*PI()*Predictive_Maintenance_Data[[#This Row],[Rotational speed '[rpm']]]/60</f>
        <v>152.68140296446393</v>
      </c>
      <c r="H9097" s="1">
        <v>45.7</v>
      </c>
      <c r="I9097" s="1">
        <f t="shared" si="142"/>
        <v>10.800000000000011</v>
      </c>
      <c r="J9097" s="1">
        <f>Predictive_Maintenance_Data[[#This Row],[Torque '[Nm']]]*Predictive_Maintenance_Data[[#This Row],[Angular velocity '[rad/s']]]/1000</f>
        <v>6.9775401154760024</v>
      </c>
      <c r="K9097" s="2">
        <v>202</v>
      </c>
      <c r="L9097" s="2">
        <v>0</v>
      </c>
      <c r="M9097" s="2">
        <v>0</v>
      </c>
      <c r="N9097" s="2">
        <v>0</v>
      </c>
      <c r="O9097" s="2">
        <v>0</v>
      </c>
      <c r="P9097" s="2">
        <v>0</v>
      </c>
      <c r="Q9097" s="2">
        <v>0</v>
      </c>
      <c r="R9097"/>
      <c r="S9097"/>
    </row>
    <row r="9098" spans="1:19" x14ac:dyDescent="0.3">
      <c r="A9098">
        <v>9097</v>
      </c>
      <c r="B9098" t="s">
        <v>9113</v>
      </c>
      <c r="C9098" t="s">
        <v>17</v>
      </c>
      <c r="D9098" s="1">
        <v>297.2</v>
      </c>
      <c r="E9098" s="1">
        <v>308.10000000000002</v>
      </c>
      <c r="F9098" s="2">
        <v>1712</v>
      </c>
      <c r="G9098" s="1">
        <f>2*PI()*Predictive_Maintenance_Data[[#This Row],[Rotational speed '[rpm']]]/60</f>
        <v>179.28022076485752</v>
      </c>
      <c r="H9098" s="1">
        <v>30.9</v>
      </c>
      <c r="I9098" s="1">
        <f t="shared" si="142"/>
        <v>10.900000000000034</v>
      </c>
      <c r="J9098" s="1">
        <f>Predictive_Maintenance_Data[[#This Row],[Torque '[Nm']]]*Predictive_Maintenance_Data[[#This Row],[Angular velocity '[rad/s']]]/1000</f>
        <v>5.5397588216340976</v>
      </c>
      <c r="K9098" s="2">
        <v>204</v>
      </c>
      <c r="L9098" s="2">
        <v>0</v>
      </c>
      <c r="M9098" s="2">
        <v>0</v>
      </c>
      <c r="N9098" s="2">
        <v>0</v>
      </c>
      <c r="O9098" s="2">
        <v>0</v>
      </c>
      <c r="P9098" s="2">
        <v>0</v>
      </c>
      <c r="Q9098" s="2">
        <v>0</v>
      </c>
      <c r="R9098"/>
      <c r="S9098"/>
    </row>
    <row r="9099" spans="1:19" x14ac:dyDescent="0.3">
      <c r="A9099">
        <v>9098</v>
      </c>
      <c r="B9099" t="s">
        <v>9114</v>
      </c>
      <c r="C9099" t="s">
        <v>17</v>
      </c>
      <c r="D9099" s="1">
        <v>297.3</v>
      </c>
      <c r="E9099" s="1">
        <v>308.10000000000002</v>
      </c>
      <c r="F9099" s="2">
        <v>1642</v>
      </c>
      <c r="G9099" s="1">
        <f>2*PI()*Predictive_Maintenance_Data[[#This Row],[Rotational speed '[rpm']]]/60</f>
        <v>171.94983790648132</v>
      </c>
      <c r="H9099" s="1">
        <v>36.9</v>
      </c>
      <c r="I9099" s="1">
        <f t="shared" si="142"/>
        <v>10.800000000000011</v>
      </c>
      <c r="J9099" s="1">
        <f>Predictive_Maintenance_Data[[#This Row],[Torque '[Nm']]]*Predictive_Maintenance_Data[[#This Row],[Angular velocity '[rad/s']]]/1000</f>
        <v>6.3449490187491602</v>
      </c>
      <c r="K9099" s="2">
        <v>206</v>
      </c>
      <c r="L9099" s="2">
        <v>0</v>
      </c>
      <c r="M9099" s="2">
        <v>0</v>
      </c>
      <c r="N9099" s="2">
        <v>0</v>
      </c>
      <c r="O9099" s="2">
        <v>0</v>
      </c>
      <c r="P9099" s="2">
        <v>0</v>
      </c>
      <c r="Q9099" s="2">
        <v>0</v>
      </c>
      <c r="R9099"/>
      <c r="S9099"/>
    </row>
    <row r="9100" spans="1:19" x14ac:dyDescent="0.3">
      <c r="A9100">
        <v>9099</v>
      </c>
      <c r="B9100" t="s">
        <v>9115</v>
      </c>
      <c r="C9100" t="s">
        <v>17</v>
      </c>
      <c r="D9100" s="1">
        <v>297.3</v>
      </c>
      <c r="E9100" s="1">
        <v>308.10000000000002</v>
      </c>
      <c r="F9100" s="2">
        <v>1468</v>
      </c>
      <c r="G9100" s="1">
        <f>2*PI()*Predictive_Maintenance_Data[[#This Row],[Rotational speed '[rpm']]]/60</f>
        <v>153.72860051566056</v>
      </c>
      <c r="H9100" s="1">
        <v>49.8</v>
      </c>
      <c r="I9100" s="1">
        <f t="shared" si="142"/>
        <v>10.800000000000011</v>
      </c>
      <c r="J9100" s="1">
        <f>Predictive_Maintenance_Data[[#This Row],[Torque '[Nm']]]*Predictive_Maintenance_Data[[#This Row],[Angular velocity '[rad/s']]]/1000</f>
        <v>7.6556843056798956</v>
      </c>
      <c r="K9100" s="2">
        <v>0</v>
      </c>
      <c r="L9100" s="2">
        <v>0</v>
      </c>
      <c r="M9100" s="2">
        <v>0</v>
      </c>
      <c r="N9100" s="2">
        <v>0</v>
      </c>
      <c r="O9100" s="2">
        <v>0</v>
      </c>
      <c r="P9100" s="2">
        <v>0</v>
      </c>
      <c r="Q9100" s="2">
        <v>0</v>
      </c>
      <c r="R9100"/>
      <c r="S9100"/>
    </row>
    <row r="9101" spans="1:19" x14ac:dyDescent="0.3">
      <c r="A9101">
        <v>9100</v>
      </c>
      <c r="B9101" t="s">
        <v>9116</v>
      </c>
      <c r="C9101" t="s">
        <v>27</v>
      </c>
      <c r="D9101" s="1">
        <v>297.3</v>
      </c>
      <c r="E9101" s="1">
        <v>308.10000000000002</v>
      </c>
      <c r="F9101" s="2">
        <v>1477</v>
      </c>
      <c r="G9101" s="1">
        <f>2*PI()*Predictive_Maintenance_Data[[#This Row],[Rotational speed '[rpm']]]/60</f>
        <v>154.67107831173746</v>
      </c>
      <c r="H9101" s="1">
        <v>52.3</v>
      </c>
      <c r="I9101" s="1">
        <f t="shared" si="142"/>
        <v>10.800000000000011</v>
      </c>
      <c r="J9101" s="1">
        <f>Predictive_Maintenance_Data[[#This Row],[Torque '[Nm']]]*Predictive_Maintenance_Data[[#This Row],[Angular velocity '[rad/s']]]/1000</f>
        <v>8.0892973957038681</v>
      </c>
      <c r="K9101" s="2">
        <v>2</v>
      </c>
      <c r="L9101" s="2">
        <v>0</v>
      </c>
      <c r="M9101" s="2">
        <v>0</v>
      </c>
      <c r="N9101" s="2">
        <v>0</v>
      </c>
      <c r="O9101" s="2">
        <v>0</v>
      </c>
      <c r="P9101" s="2">
        <v>0</v>
      </c>
      <c r="Q9101" s="2">
        <v>0</v>
      </c>
      <c r="R9101"/>
      <c r="S9101"/>
    </row>
    <row r="9102" spans="1:19" x14ac:dyDescent="0.3">
      <c r="A9102">
        <v>9101</v>
      </c>
      <c r="B9102" t="s">
        <v>9117</v>
      </c>
      <c r="C9102" t="s">
        <v>17</v>
      </c>
      <c r="D9102" s="1">
        <v>297.3</v>
      </c>
      <c r="E9102" s="1">
        <v>308.2</v>
      </c>
      <c r="F9102" s="2">
        <v>1446</v>
      </c>
      <c r="G9102" s="1">
        <f>2*PI()*Predictive_Maintenance_Data[[#This Row],[Rotational speed '[rpm']]]/60</f>
        <v>151.42476590302803</v>
      </c>
      <c r="H9102" s="1">
        <v>53.5</v>
      </c>
      <c r="I9102" s="1">
        <f t="shared" si="142"/>
        <v>10.899999999999977</v>
      </c>
      <c r="J9102" s="1">
        <f>Predictive_Maintenance_Data[[#This Row],[Torque '[Nm']]]*Predictive_Maintenance_Data[[#This Row],[Angular velocity '[rad/s']]]/1000</f>
        <v>8.1012249758120003</v>
      </c>
      <c r="K9102" s="2">
        <v>7</v>
      </c>
      <c r="L9102" s="2">
        <v>0</v>
      </c>
      <c r="M9102" s="2">
        <v>0</v>
      </c>
      <c r="N9102" s="2">
        <v>0</v>
      </c>
      <c r="O9102" s="2">
        <v>0</v>
      </c>
      <c r="P9102" s="2">
        <v>0</v>
      </c>
      <c r="Q9102" s="2">
        <v>0</v>
      </c>
      <c r="R9102"/>
      <c r="S9102"/>
    </row>
    <row r="9103" spans="1:19" x14ac:dyDescent="0.3">
      <c r="A9103">
        <v>9102</v>
      </c>
      <c r="B9103" t="s">
        <v>9118</v>
      </c>
      <c r="C9103" t="s">
        <v>27</v>
      </c>
      <c r="D9103" s="1">
        <v>297.3</v>
      </c>
      <c r="E9103" s="1">
        <v>308.2</v>
      </c>
      <c r="F9103" s="2">
        <v>1653</v>
      </c>
      <c r="G9103" s="1">
        <f>2*PI()*Predictive_Maintenance_Data[[#This Row],[Rotational speed '[rpm']]]/60</f>
        <v>173.1017552127976</v>
      </c>
      <c r="H9103" s="1">
        <v>31.4</v>
      </c>
      <c r="I9103" s="1">
        <f t="shared" si="142"/>
        <v>10.899999999999977</v>
      </c>
      <c r="J9103" s="1">
        <f>Predictive_Maintenance_Data[[#This Row],[Torque '[Nm']]]*Predictive_Maintenance_Data[[#This Row],[Angular velocity '[rad/s']]]/1000</f>
        <v>5.4353951136818441</v>
      </c>
      <c r="K9103" s="2">
        <v>9</v>
      </c>
      <c r="L9103" s="2">
        <v>0</v>
      </c>
      <c r="M9103" s="2">
        <v>0</v>
      </c>
      <c r="N9103" s="2">
        <v>0</v>
      </c>
      <c r="O9103" s="2">
        <v>0</v>
      </c>
      <c r="P9103" s="2">
        <v>0</v>
      </c>
      <c r="Q9103" s="2">
        <v>0</v>
      </c>
      <c r="R9103"/>
      <c r="S9103"/>
    </row>
    <row r="9104" spans="1:19" x14ac:dyDescent="0.3">
      <c r="A9104">
        <v>9103</v>
      </c>
      <c r="B9104" t="s">
        <v>9119</v>
      </c>
      <c r="C9104" t="s">
        <v>17</v>
      </c>
      <c r="D9104" s="1">
        <v>297.3</v>
      </c>
      <c r="E9104" s="1">
        <v>308.3</v>
      </c>
      <c r="F9104" s="2">
        <v>1494</v>
      </c>
      <c r="G9104" s="1">
        <f>2*PI()*Predictive_Maintenance_Data[[#This Row],[Rotational speed '[rpm']]]/60</f>
        <v>156.4513141487717</v>
      </c>
      <c r="H9104" s="1">
        <v>38.200000000000003</v>
      </c>
      <c r="I9104" s="1">
        <f t="shared" si="142"/>
        <v>11</v>
      </c>
      <c r="J9104" s="1">
        <f>Predictive_Maintenance_Data[[#This Row],[Torque '[Nm']]]*Predictive_Maintenance_Data[[#This Row],[Angular velocity '[rad/s']]]/1000</f>
        <v>5.9764402004830792</v>
      </c>
      <c r="K9104" s="2">
        <v>14</v>
      </c>
      <c r="L9104" s="2">
        <v>0</v>
      </c>
      <c r="M9104" s="2">
        <v>0</v>
      </c>
      <c r="N9104" s="2">
        <v>0</v>
      </c>
      <c r="O9104" s="2">
        <v>0</v>
      </c>
      <c r="P9104" s="2">
        <v>0</v>
      </c>
      <c r="Q9104" s="2">
        <v>0</v>
      </c>
      <c r="R9104"/>
      <c r="S9104"/>
    </row>
    <row r="9105" spans="1:19" x14ac:dyDescent="0.3">
      <c r="A9105">
        <v>9104</v>
      </c>
      <c r="B9105" t="s">
        <v>9120</v>
      </c>
      <c r="C9105" t="s">
        <v>17</v>
      </c>
      <c r="D9105" s="1">
        <v>297.3</v>
      </c>
      <c r="E9105" s="1">
        <v>308.2</v>
      </c>
      <c r="F9105" s="2">
        <v>1490</v>
      </c>
      <c r="G9105" s="1">
        <f>2*PI()*Predictive_Maintenance_Data[[#This Row],[Rotational speed '[rpm']]]/60</f>
        <v>156.03243512829306</v>
      </c>
      <c r="H9105" s="1">
        <v>41</v>
      </c>
      <c r="I9105" s="1">
        <f t="shared" si="142"/>
        <v>10.899999999999977</v>
      </c>
      <c r="J9105" s="1">
        <f>Predictive_Maintenance_Data[[#This Row],[Torque '[Nm']]]*Predictive_Maintenance_Data[[#This Row],[Angular velocity '[rad/s']]]/1000</f>
        <v>6.3973298402600154</v>
      </c>
      <c r="K9105" s="2">
        <v>16</v>
      </c>
      <c r="L9105" s="2">
        <v>0</v>
      </c>
      <c r="M9105" s="2">
        <v>0</v>
      </c>
      <c r="N9105" s="2">
        <v>0</v>
      </c>
      <c r="O9105" s="2">
        <v>0</v>
      </c>
      <c r="P9105" s="2">
        <v>0</v>
      </c>
      <c r="Q9105" s="2">
        <v>0</v>
      </c>
      <c r="R9105"/>
      <c r="S9105"/>
    </row>
    <row r="9106" spans="1:19" x14ac:dyDescent="0.3">
      <c r="A9106">
        <v>9105</v>
      </c>
      <c r="B9106" t="s">
        <v>9121</v>
      </c>
      <c r="C9106" t="s">
        <v>15</v>
      </c>
      <c r="D9106" s="1">
        <v>297.39999999999998</v>
      </c>
      <c r="E9106" s="1">
        <v>308.3</v>
      </c>
      <c r="F9106" s="2">
        <v>1550</v>
      </c>
      <c r="G9106" s="1">
        <f>2*PI()*Predictive_Maintenance_Data[[#This Row],[Rotational speed '[rpm']]]/60</f>
        <v>162.31562043547265</v>
      </c>
      <c r="H9106" s="1">
        <v>47.8</v>
      </c>
      <c r="I9106" s="1">
        <f t="shared" si="142"/>
        <v>10.900000000000034</v>
      </c>
      <c r="J9106" s="1">
        <f>Predictive_Maintenance_Data[[#This Row],[Torque '[Nm']]]*Predictive_Maintenance_Data[[#This Row],[Angular velocity '[rad/s']]]/1000</f>
        <v>7.7586866568155921</v>
      </c>
      <c r="K9106" s="2">
        <v>18</v>
      </c>
      <c r="L9106" s="2">
        <v>0</v>
      </c>
      <c r="M9106" s="2">
        <v>0</v>
      </c>
      <c r="N9106" s="2">
        <v>0</v>
      </c>
      <c r="O9106" s="2">
        <v>0</v>
      </c>
      <c r="P9106" s="2">
        <v>0</v>
      </c>
      <c r="Q9106" s="2">
        <v>0</v>
      </c>
      <c r="R9106"/>
      <c r="S9106"/>
    </row>
    <row r="9107" spans="1:19" x14ac:dyDescent="0.3">
      <c r="A9107">
        <v>9106</v>
      </c>
      <c r="B9107" t="s">
        <v>9122</v>
      </c>
      <c r="C9107" t="s">
        <v>15</v>
      </c>
      <c r="D9107" s="1">
        <v>297.3</v>
      </c>
      <c r="E9107" s="1">
        <v>308.2</v>
      </c>
      <c r="F9107" s="2">
        <v>1677</v>
      </c>
      <c r="G9107" s="1">
        <f>2*PI()*Predictive_Maintenance_Data[[#This Row],[Rotational speed '[rpm']]]/60</f>
        <v>175.61502933566945</v>
      </c>
      <c r="H9107" s="1">
        <v>34.9</v>
      </c>
      <c r="I9107" s="1">
        <f t="shared" si="142"/>
        <v>10.899999999999977</v>
      </c>
      <c r="J9107" s="1">
        <f>Predictive_Maintenance_Data[[#This Row],[Torque '[Nm']]]*Predictive_Maintenance_Data[[#This Row],[Angular velocity '[rad/s']]]/1000</f>
        <v>6.1289645238148633</v>
      </c>
      <c r="K9107" s="2">
        <v>21</v>
      </c>
      <c r="L9107" s="2">
        <v>0</v>
      </c>
      <c r="M9107" s="2">
        <v>0</v>
      </c>
      <c r="N9107" s="2">
        <v>0</v>
      </c>
      <c r="O9107" s="2">
        <v>0</v>
      </c>
      <c r="P9107" s="2">
        <v>0</v>
      </c>
      <c r="Q9107" s="2">
        <v>0</v>
      </c>
      <c r="R9107"/>
      <c r="S9107"/>
    </row>
    <row r="9108" spans="1:19" x14ac:dyDescent="0.3">
      <c r="A9108">
        <v>9107</v>
      </c>
      <c r="B9108" t="s">
        <v>9123</v>
      </c>
      <c r="C9108" t="s">
        <v>17</v>
      </c>
      <c r="D9108" s="1">
        <v>297.39999999999998</v>
      </c>
      <c r="E9108" s="1">
        <v>308.3</v>
      </c>
      <c r="F9108" s="2">
        <v>1854</v>
      </c>
      <c r="G9108" s="1">
        <f>2*PI()*Predictive_Maintenance_Data[[#This Row],[Rotational speed '[rpm']]]/60</f>
        <v>194.1504259918492</v>
      </c>
      <c r="H9108" s="1">
        <v>21.8</v>
      </c>
      <c r="I9108" s="1">
        <f t="shared" si="142"/>
        <v>10.900000000000034</v>
      </c>
      <c r="J9108" s="1">
        <f>Predictive_Maintenance_Data[[#This Row],[Torque '[Nm']]]*Predictive_Maintenance_Data[[#This Row],[Angular velocity '[rad/s']]]/1000</f>
        <v>4.2324792866223122</v>
      </c>
      <c r="K9108" s="2">
        <v>24</v>
      </c>
      <c r="L9108" s="2">
        <v>0</v>
      </c>
      <c r="M9108" s="2">
        <v>0</v>
      </c>
      <c r="N9108" s="2">
        <v>0</v>
      </c>
      <c r="O9108" s="2">
        <v>0</v>
      </c>
      <c r="P9108" s="2">
        <v>0</v>
      </c>
      <c r="Q9108" s="2">
        <v>0</v>
      </c>
      <c r="R9108"/>
      <c r="S9108"/>
    </row>
    <row r="9109" spans="1:19" x14ac:dyDescent="0.3">
      <c r="A9109">
        <v>9108</v>
      </c>
      <c r="B9109" t="s">
        <v>9124</v>
      </c>
      <c r="C9109" t="s">
        <v>15</v>
      </c>
      <c r="D9109" s="1">
        <v>297.5</v>
      </c>
      <c r="E9109" s="1">
        <v>308.5</v>
      </c>
      <c r="F9109" s="2">
        <v>1662</v>
      </c>
      <c r="G9109" s="1">
        <f>2*PI()*Predictive_Maintenance_Data[[#This Row],[Rotational speed '[rpm']]]/60</f>
        <v>174.04423300887453</v>
      </c>
      <c r="H9109" s="1">
        <v>30.3</v>
      </c>
      <c r="I9109" s="1">
        <f t="shared" si="142"/>
        <v>11</v>
      </c>
      <c r="J9109" s="1">
        <f>Predictive_Maintenance_Data[[#This Row],[Torque '[Nm']]]*Predictive_Maintenance_Data[[#This Row],[Angular velocity '[rad/s']]]/1000</f>
        <v>5.2735402601688985</v>
      </c>
      <c r="K9109" s="2">
        <v>26</v>
      </c>
      <c r="L9109" s="2">
        <v>0</v>
      </c>
      <c r="M9109" s="2">
        <v>0</v>
      </c>
      <c r="N9109" s="2">
        <v>0</v>
      </c>
      <c r="O9109" s="2">
        <v>0</v>
      </c>
      <c r="P9109" s="2">
        <v>0</v>
      </c>
      <c r="Q9109" s="2">
        <v>0</v>
      </c>
      <c r="R9109"/>
      <c r="S9109"/>
    </row>
    <row r="9110" spans="1:19" x14ac:dyDescent="0.3">
      <c r="A9110">
        <v>9109</v>
      </c>
      <c r="B9110" t="s">
        <v>9125</v>
      </c>
      <c r="C9110" t="s">
        <v>15</v>
      </c>
      <c r="D9110" s="1">
        <v>297.5</v>
      </c>
      <c r="E9110" s="1">
        <v>308.60000000000002</v>
      </c>
      <c r="F9110" s="2">
        <v>1440</v>
      </c>
      <c r="G9110" s="1">
        <f>2*PI()*Predictive_Maintenance_Data[[#This Row],[Rotational speed '[rpm']]]/60</f>
        <v>150.79644737231007</v>
      </c>
      <c r="H9110" s="1">
        <v>38.799999999999997</v>
      </c>
      <c r="I9110" s="1">
        <f t="shared" si="142"/>
        <v>11.100000000000023</v>
      </c>
      <c r="J9110" s="1">
        <f>Predictive_Maintenance_Data[[#This Row],[Torque '[Nm']]]*Predictive_Maintenance_Data[[#This Row],[Angular velocity '[rad/s']]]/1000</f>
        <v>5.8509021580456304</v>
      </c>
      <c r="K9110" s="2">
        <v>29</v>
      </c>
      <c r="L9110" s="2">
        <v>0</v>
      </c>
      <c r="M9110" s="2">
        <v>0</v>
      </c>
      <c r="N9110" s="2">
        <v>0</v>
      </c>
      <c r="O9110" s="2">
        <v>0</v>
      </c>
      <c r="P9110" s="2">
        <v>0</v>
      </c>
      <c r="Q9110" s="2">
        <v>0</v>
      </c>
      <c r="R9110"/>
      <c r="S9110"/>
    </row>
    <row r="9111" spans="1:19" x14ac:dyDescent="0.3">
      <c r="A9111">
        <v>9110</v>
      </c>
      <c r="B9111" t="s">
        <v>9126</v>
      </c>
      <c r="C9111" t="s">
        <v>17</v>
      </c>
      <c r="D9111" s="1">
        <v>297.5</v>
      </c>
      <c r="E9111" s="1">
        <v>308.60000000000002</v>
      </c>
      <c r="F9111" s="2">
        <v>1513</v>
      </c>
      <c r="G9111" s="1">
        <f>2*PI()*Predictive_Maintenance_Data[[#This Row],[Rotational speed '[rpm']]]/60</f>
        <v>158.44098949604523</v>
      </c>
      <c r="H9111" s="1">
        <v>39.700000000000003</v>
      </c>
      <c r="I9111" s="1">
        <f t="shared" si="142"/>
        <v>11.100000000000023</v>
      </c>
      <c r="J9111" s="1">
        <f>Predictive_Maintenance_Data[[#This Row],[Torque '[Nm']]]*Predictive_Maintenance_Data[[#This Row],[Angular velocity '[rad/s']]]/1000</f>
        <v>6.290107282992996</v>
      </c>
      <c r="K9111" s="2">
        <v>32</v>
      </c>
      <c r="L9111" s="2">
        <v>0</v>
      </c>
      <c r="M9111" s="2">
        <v>0</v>
      </c>
      <c r="N9111" s="2">
        <v>0</v>
      </c>
      <c r="O9111" s="2">
        <v>0</v>
      </c>
      <c r="P9111" s="2">
        <v>0</v>
      </c>
      <c r="Q9111" s="2">
        <v>0</v>
      </c>
      <c r="R9111"/>
      <c r="S9111"/>
    </row>
    <row r="9112" spans="1:19" x14ac:dyDescent="0.3">
      <c r="A9112">
        <v>9111</v>
      </c>
      <c r="B9112" t="s">
        <v>9127</v>
      </c>
      <c r="C9112" t="s">
        <v>15</v>
      </c>
      <c r="D9112" s="1">
        <v>297.60000000000002</v>
      </c>
      <c r="E9112" s="1">
        <v>308.60000000000002</v>
      </c>
      <c r="F9112" s="2">
        <v>1389</v>
      </c>
      <c r="G9112" s="1">
        <f>2*PI()*Predictive_Maintenance_Data[[#This Row],[Rotational speed '[rpm']]]/60</f>
        <v>145.45573986120741</v>
      </c>
      <c r="H9112" s="1">
        <v>49</v>
      </c>
      <c r="I9112" s="1">
        <f t="shared" si="142"/>
        <v>11</v>
      </c>
      <c r="J9112" s="1">
        <f>Predictive_Maintenance_Data[[#This Row],[Torque '[Nm']]]*Predictive_Maintenance_Data[[#This Row],[Angular velocity '[rad/s']]]/1000</f>
        <v>7.1273312531991628</v>
      </c>
      <c r="K9112" s="2">
        <v>34</v>
      </c>
      <c r="L9112" s="2">
        <v>0</v>
      </c>
      <c r="M9112" s="2">
        <v>0</v>
      </c>
      <c r="N9112" s="2">
        <v>0</v>
      </c>
      <c r="O9112" s="2">
        <v>0</v>
      </c>
      <c r="P9112" s="2">
        <v>0</v>
      </c>
      <c r="Q9112" s="2">
        <v>0</v>
      </c>
      <c r="R9112"/>
      <c r="S9112"/>
    </row>
    <row r="9113" spans="1:19" x14ac:dyDescent="0.3">
      <c r="A9113">
        <v>9112</v>
      </c>
      <c r="B9113" t="s">
        <v>9128</v>
      </c>
      <c r="C9113" t="s">
        <v>17</v>
      </c>
      <c r="D9113" s="1">
        <v>297.60000000000002</v>
      </c>
      <c r="E9113" s="1">
        <v>308.60000000000002</v>
      </c>
      <c r="F9113" s="2">
        <v>1351</v>
      </c>
      <c r="G9113" s="1">
        <f>2*PI()*Predictive_Maintenance_Data[[#This Row],[Rotational speed '[rpm']]]/60</f>
        <v>141.47638916666034</v>
      </c>
      <c r="H9113" s="1">
        <v>51</v>
      </c>
      <c r="I9113" s="1">
        <f t="shared" si="142"/>
        <v>11</v>
      </c>
      <c r="J9113" s="1">
        <f>Predictive_Maintenance_Data[[#This Row],[Torque '[Nm']]]*Predictive_Maintenance_Data[[#This Row],[Angular velocity '[rad/s']]]/1000</f>
        <v>7.2152958474996778</v>
      </c>
      <c r="K9113" s="2">
        <v>37</v>
      </c>
      <c r="L9113" s="2">
        <v>0</v>
      </c>
      <c r="M9113" s="2">
        <v>0</v>
      </c>
      <c r="N9113" s="2">
        <v>0</v>
      </c>
      <c r="O9113" s="2">
        <v>0</v>
      </c>
      <c r="P9113" s="2">
        <v>0</v>
      </c>
      <c r="Q9113" s="2">
        <v>0</v>
      </c>
      <c r="R9113"/>
      <c r="S9113"/>
    </row>
    <row r="9114" spans="1:19" x14ac:dyDescent="0.3">
      <c r="A9114">
        <v>9113</v>
      </c>
      <c r="B9114" t="s">
        <v>9129</v>
      </c>
      <c r="C9114" t="s">
        <v>15</v>
      </c>
      <c r="D9114" s="1">
        <v>297.60000000000002</v>
      </c>
      <c r="E9114" s="1">
        <v>308.60000000000002</v>
      </c>
      <c r="F9114" s="2">
        <v>1482</v>
      </c>
      <c r="G9114" s="1">
        <f>2*PI()*Predictive_Maintenance_Data[[#This Row],[Rotational speed '[rpm']]]/60</f>
        <v>155.1946770873358</v>
      </c>
      <c r="H9114" s="1">
        <v>38.299999999999997</v>
      </c>
      <c r="I9114" s="1">
        <f t="shared" si="142"/>
        <v>11</v>
      </c>
      <c r="J9114" s="1">
        <f>Predictive_Maintenance_Data[[#This Row],[Torque '[Nm']]]*Predictive_Maintenance_Data[[#This Row],[Angular velocity '[rad/s']]]/1000</f>
        <v>5.9439561324449608</v>
      </c>
      <c r="K9114" s="2">
        <v>39</v>
      </c>
      <c r="L9114" s="2">
        <v>0</v>
      </c>
      <c r="M9114" s="2">
        <v>0</v>
      </c>
      <c r="N9114" s="2">
        <v>0</v>
      </c>
      <c r="O9114" s="2">
        <v>0</v>
      </c>
      <c r="P9114" s="2">
        <v>0</v>
      </c>
      <c r="Q9114" s="2">
        <v>0</v>
      </c>
      <c r="R9114"/>
      <c r="S9114"/>
    </row>
    <row r="9115" spans="1:19" x14ac:dyDescent="0.3">
      <c r="A9115">
        <v>9114</v>
      </c>
      <c r="B9115" t="s">
        <v>9130</v>
      </c>
      <c r="C9115" t="s">
        <v>17</v>
      </c>
      <c r="D9115" s="1">
        <v>297.60000000000002</v>
      </c>
      <c r="E9115" s="1">
        <v>308.60000000000002</v>
      </c>
      <c r="F9115" s="2">
        <v>1744</v>
      </c>
      <c r="G9115" s="1">
        <f>2*PI()*Predictive_Maintenance_Data[[#This Row],[Rotational speed '[rpm']]]/60</f>
        <v>182.63125292868662</v>
      </c>
      <c r="H9115" s="1">
        <v>28.5</v>
      </c>
      <c r="I9115" s="1">
        <f t="shared" si="142"/>
        <v>11</v>
      </c>
      <c r="J9115" s="1">
        <f>Predictive_Maintenance_Data[[#This Row],[Torque '[Nm']]]*Predictive_Maintenance_Data[[#This Row],[Angular velocity '[rad/s']]]/1000</f>
        <v>5.2049907084675686</v>
      </c>
      <c r="K9115" s="2">
        <v>42</v>
      </c>
      <c r="L9115" s="2">
        <v>0</v>
      </c>
      <c r="M9115" s="2">
        <v>0</v>
      </c>
      <c r="N9115" s="2">
        <v>0</v>
      </c>
      <c r="O9115" s="2">
        <v>0</v>
      </c>
      <c r="P9115" s="2">
        <v>0</v>
      </c>
      <c r="Q9115" s="2">
        <v>0</v>
      </c>
      <c r="R9115"/>
      <c r="S9115"/>
    </row>
    <row r="9116" spans="1:19" x14ac:dyDescent="0.3">
      <c r="A9116">
        <v>9115</v>
      </c>
      <c r="B9116" t="s">
        <v>9131</v>
      </c>
      <c r="C9116" t="s">
        <v>17</v>
      </c>
      <c r="D9116" s="1">
        <v>297.60000000000002</v>
      </c>
      <c r="E9116" s="1">
        <v>308.7</v>
      </c>
      <c r="F9116" s="2">
        <v>1476</v>
      </c>
      <c r="G9116" s="1">
        <f>2*PI()*Predictive_Maintenance_Data[[#This Row],[Rotational speed '[rpm']]]/60</f>
        <v>154.56635855661781</v>
      </c>
      <c r="H9116" s="1">
        <v>39</v>
      </c>
      <c r="I9116" s="1">
        <f t="shared" si="142"/>
        <v>11.099999999999966</v>
      </c>
      <c r="J9116" s="1">
        <f>Predictive_Maintenance_Data[[#This Row],[Torque '[Nm']]]*Predictive_Maintenance_Data[[#This Row],[Angular velocity '[rad/s']]]/1000</f>
        <v>6.0280879837080947</v>
      </c>
      <c r="K9116" s="2">
        <v>44</v>
      </c>
      <c r="L9116" s="2">
        <v>0</v>
      </c>
      <c r="M9116" s="2">
        <v>0</v>
      </c>
      <c r="N9116" s="2">
        <v>0</v>
      </c>
      <c r="O9116" s="2">
        <v>0</v>
      </c>
      <c r="P9116" s="2">
        <v>0</v>
      </c>
      <c r="Q9116" s="2">
        <v>0</v>
      </c>
      <c r="R9116"/>
      <c r="S9116"/>
    </row>
    <row r="9117" spans="1:19" x14ac:dyDescent="0.3">
      <c r="A9117">
        <v>9116</v>
      </c>
      <c r="B9117" t="s">
        <v>9132</v>
      </c>
      <c r="C9117" t="s">
        <v>15</v>
      </c>
      <c r="D9117" s="1">
        <v>297.60000000000002</v>
      </c>
      <c r="E9117" s="1">
        <v>308.60000000000002</v>
      </c>
      <c r="F9117" s="2">
        <v>1444</v>
      </c>
      <c r="G9117" s="1">
        <f>2*PI()*Predictive_Maintenance_Data[[#This Row],[Rotational speed '[rpm']]]/60</f>
        <v>151.21532639278868</v>
      </c>
      <c r="H9117" s="1">
        <v>48.2</v>
      </c>
      <c r="I9117" s="1">
        <f t="shared" si="142"/>
        <v>11</v>
      </c>
      <c r="J9117" s="1">
        <f>Predictive_Maintenance_Data[[#This Row],[Torque '[Nm']]]*Predictive_Maintenance_Data[[#This Row],[Angular velocity '[rad/s']]]/1000</f>
        <v>7.2885787321324154</v>
      </c>
      <c r="K9117" s="2">
        <v>46</v>
      </c>
      <c r="L9117" s="2">
        <v>0</v>
      </c>
      <c r="M9117" s="2">
        <v>0</v>
      </c>
      <c r="N9117" s="2">
        <v>0</v>
      </c>
      <c r="O9117" s="2">
        <v>0</v>
      </c>
      <c r="P9117" s="2">
        <v>0</v>
      </c>
      <c r="Q9117" s="2">
        <v>0</v>
      </c>
      <c r="R9117"/>
      <c r="S9117"/>
    </row>
    <row r="9118" spans="1:19" x14ac:dyDescent="0.3">
      <c r="A9118">
        <v>9117</v>
      </c>
      <c r="B9118" t="s">
        <v>9133</v>
      </c>
      <c r="C9118" t="s">
        <v>27</v>
      </c>
      <c r="D9118" s="1">
        <v>297.60000000000002</v>
      </c>
      <c r="E9118" s="1">
        <v>308.7</v>
      </c>
      <c r="F9118" s="2">
        <v>1659</v>
      </c>
      <c r="G9118" s="1">
        <f>2*PI()*Predictive_Maintenance_Data[[#This Row],[Rotational speed '[rpm']]]/60</f>
        <v>173.73007374351556</v>
      </c>
      <c r="H9118" s="1">
        <v>32.1</v>
      </c>
      <c r="I9118" s="1">
        <f t="shared" si="142"/>
        <v>11.099999999999966</v>
      </c>
      <c r="J9118" s="1">
        <f>Predictive_Maintenance_Data[[#This Row],[Torque '[Nm']]]*Predictive_Maintenance_Data[[#This Row],[Angular velocity '[rad/s']]]/1000</f>
        <v>5.57673536716685</v>
      </c>
      <c r="K9118" s="2">
        <v>49</v>
      </c>
      <c r="L9118" s="2">
        <v>0</v>
      </c>
      <c r="M9118" s="2">
        <v>0</v>
      </c>
      <c r="N9118" s="2">
        <v>0</v>
      </c>
      <c r="O9118" s="2">
        <v>0</v>
      </c>
      <c r="P9118" s="2">
        <v>0</v>
      </c>
      <c r="Q9118" s="2">
        <v>0</v>
      </c>
      <c r="R9118"/>
      <c r="S9118"/>
    </row>
    <row r="9119" spans="1:19" x14ac:dyDescent="0.3">
      <c r="A9119">
        <v>9118</v>
      </c>
      <c r="B9119" t="s">
        <v>9134</v>
      </c>
      <c r="C9119" t="s">
        <v>15</v>
      </c>
      <c r="D9119" s="1">
        <v>297.60000000000002</v>
      </c>
      <c r="E9119" s="1">
        <v>308.7</v>
      </c>
      <c r="F9119" s="2">
        <v>1475</v>
      </c>
      <c r="G9119" s="1">
        <f>2*PI()*Predictive_Maintenance_Data[[#This Row],[Rotational speed '[rpm']]]/60</f>
        <v>154.46163880149817</v>
      </c>
      <c r="H9119" s="1">
        <v>46.6</v>
      </c>
      <c r="I9119" s="1">
        <f t="shared" si="142"/>
        <v>11.099999999999966</v>
      </c>
      <c r="J9119" s="1">
        <f>Predictive_Maintenance_Data[[#This Row],[Torque '[Nm']]]*Predictive_Maintenance_Data[[#This Row],[Angular velocity '[rad/s']]]/1000</f>
        <v>7.1979123681498152</v>
      </c>
      <c r="K9119" s="2">
        <v>54</v>
      </c>
      <c r="L9119" s="2">
        <v>0</v>
      </c>
      <c r="M9119" s="2">
        <v>0</v>
      </c>
      <c r="N9119" s="2">
        <v>0</v>
      </c>
      <c r="O9119" s="2">
        <v>0</v>
      </c>
      <c r="P9119" s="2">
        <v>0</v>
      </c>
      <c r="Q9119" s="2">
        <v>0</v>
      </c>
      <c r="R9119"/>
      <c r="S9119"/>
    </row>
    <row r="9120" spans="1:19" x14ac:dyDescent="0.3">
      <c r="A9120">
        <v>9119</v>
      </c>
      <c r="B9120" t="s">
        <v>9135</v>
      </c>
      <c r="C9120" t="s">
        <v>17</v>
      </c>
      <c r="D9120" s="1">
        <v>297.60000000000002</v>
      </c>
      <c r="E9120" s="1">
        <v>308.60000000000002</v>
      </c>
      <c r="F9120" s="2">
        <v>1526</v>
      </c>
      <c r="G9120" s="1">
        <f>2*PI()*Predictive_Maintenance_Data[[#This Row],[Rotational speed '[rpm']]]/60</f>
        <v>159.80234631260083</v>
      </c>
      <c r="H9120" s="1">
        <v>42.1</v>
      </c>
      <c r="I9120" s="1">
        <f t="shared" si="142"/>
        <v>11</v>
      </c>
      <c r="J9120" s="1">
        <f>Predictive_Maintenance_Data[[#This Row],[Torque '[Nm']]]*Predictive_Maintenance_Data[[#This Row],[Angular velocity '[rad/s']]]/1000</f>
        <v>6.7276787797604953</v>
      </c>
      <c r="K9120" s="2">
        <v>57</v>
      </c>
      <c r="L9120" s="2">
        <v>0</v>
      </c>
      <c r="M9120" s="2">
        <v>0</v>
      </c>
      <c r="N9120" s="2">
        <v>0</v>
      </c>
      <c r="O9120" s="2">
        <v>0</v>
      </c>
      <c r="P9120" s="2">
        <v>0</v>
      </c>
      <c r="Q9120" s="2">
        <v>0</v>
      </c>
      <c r="R9120"/>
      <c r="S9120"/>
    </row>
    <row r="9121" spans="1:19" x14ac:dyDescent="0.3">
      <c r="A9121">
        <v>9120</v>
      </c>
      <c r="B9121" t="s">
        <v>9136</v>
      </c>
      <c r="C9121" t="s">
        <v>15</v>
      </c>
      <c r="D9121" s="1">
        <v>297.39999999999998</v>
      </c>
      <c r="E9121" s="1">
        <v>308.39999999999998</v>
      </c>
      <c r="F9121" s="2">
        <v>1675</v>
      </c>
      <c r="G9121" s="1">
        <f>2*PI()*Predictive_Maintenance_Data[[#This Row],[Rotational speed '[rpm']]]/60</f>
        <v>175.40558982543013</v>
      </c>
      <c r="H9121" s="1">
        <v>29.5</v>
      </c>
      <c r="I9121" s="1">
        <f t="shared" si="142"/>
        <v>11</v>
      </c>
      <c r="J9121" s="1">
        <f>Predictive_Maintenance_Data[[#This Row],[Torque '[Nm']]]*Predictive_Maintenance_Data[[#This Row],[Angular velocity '[rad/s']]]/1000</f>
        <v>5.1744648998501885</v>
      </c>
      <c r="K9121" s="2">
        <v>59</v>
      </c>
      <c r="L9121" s="2">
        <v>0</v>
      </c>
      <c r="M9121" s="2">
        <v>0</v>
      </c>
      <c r="N9121" s="2">
        <v>0</v>
      </c>
      <c r="O9121" s="2">
        <v>0</v>
      </c>
      <c r="P9121" s="2">
        <v>0</v>
      </c>
      <c r="Q9121" s="2">
        <v>0</v>
      </c>
      <c r="R9121"/>
      <c r="S9121"/>
    </row>
    <row r="9122" spans="1:19" x14ac:dyDescent="0.3">
      <c r="A9122">
        <v>9121</v>
      </c>
      <c r="B9122" t="s">
        <v>9137</v>
      </c>
      <c r="C9122" t="s">
        <v>17</v>
      </c>
      <c r="D9122" s="1">
        <v>297.39999999999998</v>
      </c>
      <c r="E9122" s="1">
        <v>308.39999999999998</v>
      </c>
      <c r="F9122" s="2">
        <v>1525</v>
      </c>
      <c r="G9122" s="1">
        <f>2*PI()*Predictive_Maintenance_Data[[#This Row],[Rotational speed '[rpm']]]/60</f>
        <v>159.69762655748116</v>
      </c>
      <c r="H9122" s="1">
        <v>38.700000000000003</v>
      </c>
      <c r="I9122" s="1">
        <f t="shared" si="142"/>
        <v>11</v>
      </c>
      <c r="J9122" s="1">
        <f>Predictive_Maintenance_Data[[#This Row],[Torque '[Nm']]]*Predictive_Maintenance_Data[[#This Row],[Angular velocity '[rad/s']]]/1000</f>
        <v>6.1802981477745211</v>
      </c>
      <c r="K9122" s="2">
        <v>62</v>
      </c>
      <c r="L9122" s="2">
        <v>0</v>
      </c>
      <c r="M9122" s="2">
        <v>0</v>
      </c>
      <c r="N9122" s="2">
        <v>0</v>
      </c>
      <c r="O9122" s="2">
        <v>0</v>
      </c>
      <c r="P9122" s="2">
        <v>0</v>
      </c>
      <c r="Q9122" s="2">
        <v>0</v>
      </c>
      <c r="R9122"/>
      <c r="S9122"/>
    </row>
    <row r="9123" spans="1:19" x14ac:dyDescent="0.3">
      <c r="A9123">
        <v>9122</v>
      </c>
      <c r="B9123" t="s">
        <v>9138</v>
      </c>
      <c r="C9123" t="s">
        <v>17</v>
      </c>
      <c r="D9123" s="1">
        <v>297.3</v>
      </c>
      <c r="E9123" s="1">
        <v>308.3</v>
      </c>
      <c r="F9123" s="2">
        <v>1396</v>
      </c>
      <c r="G9123" s="1">
        <f>2*PI()*Predictive_Maintenance_Data[[#This Row],[Rotational speed '[rpm']]]/60</f>
        <v>146.18877814704504</v>
      </c>
      <c r="H9123" s="1">
        <v>45.9</v>
      </c>
      <c r="I9123" s="1">
        <f t="shared" si="142"/>
        <v>11</v>
      </c>
      <c r="J9123" s="1">
        <f>Predictive_Maintenance_Data[[#This Row],[Torque '[Nm']]]*Predictive_Maintenance_Data[[#This Row],[Angular velocity '[rad/s']]]/1000</f>
        <v>6.7100649169493671</v>
      </c>
      <c r="K9123" s="2">
        <v>64</v>
      </c>
      <c r="L9123" s="2">
        <v>0</v>
      </c>
      <c r="M9123" s="2">
        <v>0</v>
      </c>
      <c r="N9123" s="2">
        <v>0</v>
      </c>
      <c r="O9123" s="2">
        <v>0</v>
      </c>
      <c r="P9123" s="2">
        <v>0</v>
      </c>
      <c r="Q9123" s="2">
        <v>0</v>
      </c>
      <c r="R9123"/>
      <c r="S9123"/>
    </row>
    <row r="9124" spans="1:19" x14ac:dyDescent="0.3">
      <c r="A9124">
        <v>9123</v>
      </c>
      <c r="B9124" t="s">
        <v>9139</v>
      </c>
      <c r="C9124" t="s">
        <v>17</v>
      </c>
      <c r="D9124" s="1">
        <v>297.39999999999998</v>
      </c>
      <c r="E9124" s="1">
        <v>308.39999999999998</v>
      </c>
      <c r="F9124" s="2">
        <v>1580</v>
      </c>
      <c r="G9124" s="1">
        <f>2*PI()*Predictive_Maintenance_Data[[#This Row],[Rotational speed '[rpm']]]/60</f>
        <v>165.45721308906244</v>
      </c>
      <c r="H9124" s="1">
        <v>41.2</v>
      </c>
      <c r="I9124" s="1">
        <f t="shared" si="142"/>
        <v>11</v>
      </c>
      <c r="J9124" s="1">
        <f>Predictive_Maintenance_Data[[#This Row],[Torque '[Nm']]]*Predictive_Maintenance_Data[[#This Row],[Angular velocity '[rad/s']]]/1000</f>
        <v>6.8168371792693723</v>
      </c>
      <c r="K9124" s="2">
        <v>66</v>
      </c>
      <c r="L9124" s="2">
        <v>0</v>
      </c>
      <c r="M9124" s="2">
        <v>0</v>
      </c>
      <c r="N9124" s="2">
        <v>0</v>
      </c>
      <c r="O9124" s="2">
        <v>0</v>
      </c>
      <c r="P9124" s="2">
        <v>0</v>
      </c>
      <c r="Q9124" s="2">
        <v>0</v>
      </c>
      <c r="R9124"/>
      <c r="S9124"/>
    </row>
    <row r="9125" spans="1:19" x14ac:dyDescent="0.3">
      <c r="A9125">
        <v>9124</v>
      </c>
      <c r="B9125" t="s">
        <v>9140</v>
      </c>
      <c r="C9125" t="s">
        <v>17</v>
      </c>
      <c r="D9125" s="1">
        <v>297.39999999999998</v>
      </c>
      <c r="E9125" s="1">
        <v>308.5</v>
      </c>
      <c r="F9125" s="2">
        <v>1462</v>
      </c>
      <c r="G9125" s="1">
        <f>2*PI()*Predictive_Maintenance_Data[[#This Row],[Rotational speed '[rpm']]]/60</f>
        <v>153.1002819849426</v>
      </c>
      <c r="H9125" s="1">
        <v>42.8</v>
      </c>
      <c r="I9125" s="1">
        <f t="shared" si="142"/>
        <v>11.100000000000023</v>
      </c>
      <c r="J9125" s="1">
        <f>Predictive_Maintenance_Data[[#This Row],[Torque '[Nm']]]*Predictive_Maintenance_Data[[#This Row],[Angular velocity '[rad/s']]]/1000</f>
        <v>6.552692068955543</v>
      </c>
      <c r="K9125" s="2">
        <v>68</v>
      </c>
      <c r="L9125" s="2">
        <v>0</v>
      </c>
      <c r="M9125" s="2">
        <v>0</v>
      </c>
      <c r="N9125" s="2">
        <v>0</v>
      </c>
      <c r="O9125" s="2">
        <v>0</v>
      </c>
      <c r="P9125" s="2">
        <v>0</v>
      </c>
      <c r="Q9125" s="2">
        <v>0</v>
      </c>
      <c r="R9125"/>
      <c r="S9125"/>
    </row>
    <row r="9126" spans="1:19" x14ac:dyDescent="0.3">
      <c r="A9126">
        <v>9125</v>
      </c>
      <c r="B9126" t="s">
        <v>9141</v>
      </c>
      <c r="C9126" t="s">
        <v>17</v>
      </c>
      <c r="D9126" s="1">
        <v>297.39999999999998</v>
      </c>
      <c r="E9126" s="1">
        <v>308.39999999999998</v>
      </c>
      <c r="F9126" s="2">
        <v>1426</v>
      </c>
      <c r="G9126" s="1">
        <f>2*PI()*Predictive_Maintenance_Data[[#This Row],[Rotational speed '[rpm']]]/60</f>
        <v>149.33037080063482</v>
      </c>
      <c r="H9126" s="1">
        <v>50.4</v>
      </c>
      <c r="I9126" s="1">
        <f t="shared" si="142"/>
        <v>11</v>
      </c>
      <c r="J9126" s="1">
        <f>Predictive_Maintenance_Data[[#This Row],[Torque '[Nm']]]*Predictive_Maintenance_Data[[#This Row],[Angular velocity '[rad/s']]]/1000</f>
        <v>7.5262506883519942</v>
      </c>
      <c r="K9126" s="2">
        <v>70</v>
      </c>
      <c r="L9126" s="2">
        <v>0</v>
      </c>
      <c r="M9126" s="2">
        <v>0</v>
      </c>
      <c r="N9126" s="2">
        <v>0</v>
      </c>
      <c r="O9126" s="2">
        <v>0</v>
      </c>
      <c r="P9126" s="2">
        <v>0</v>
      </c>
      <c r="Q9126" s="2">
        <v>0</v>
      </c>
      <c r="R9126"/>
      <c r="S9126"/>
    </row>
    <row r="9127" spans="1:19" x14ac:dyDescent="0.3">
      <c r="A9127">
        <v>9126</v>
      </c>
      <c r="B9127" t="s">
        <v>9142</v>
      </c>
      <c r="C9127" t="s">
        <v>17</v>
      </c>
      <c r="D9127" s="1">
        <v>297.39999999999998</v>
      </c>
      <c r="E9127" s="1">
        <v>308.5</v>
      </c>
      <c r="F9127" s="2">
        <v>1569</v>
      </c>
      <c r="G9127" s="1">
        <f>2*PI()*Predictive_Maintenance_Data[[#This Row],[Rotational speed '[rpm']]]/60</f>
        <v>164.30529578274619</v>
      </c>
      <c r="H9127" s="1">
        <v>34.200000000000003</v>
      </c>
      <c r="I9127" s="1">
        <f t="shared" si="142"/>
        <v>11.100000000000023</v>
      </c>
      <c r="J9127" s="1">
        <f>Predictive_Maintenance_Data[[#This Row],[Torque '[Nm']]]*Predictive_Maintenance_Data[[#This Row],[Angular velocity '[rad/s']]]/1000</f>
        <v>5.6192411157699196</v>
      </c>
      <c r="K9127" s="2">
        <v>72</v>
      </c>
      <c r="L9127" s="2">
        <v>0</v>
      </c>
      <c r="M9127" s="2">
        <v>0</v>
      </c>
      <c r="N9127" s="2">
        <v>0</v>
      </c>
      <c r="O9127" s="2">
        <v>0</v>
      </c>
      <c r="P9127" s="2">
        <v>0</v>
      </c>
      <c r="Q9127" s="2">
        <v>0</v>
      </c>
      <c r="R9127"/>
      <c r="S9127"/>
    </row>
    <row r="9128" spans="1:19" x14ac:dyDescent="0.3">
      <c r="A9128">
        <v>9127</v>
      </c>
      <c r="B9128" t="s">
        <v>9143</v>
      </c>
      <c r="C9128" t="s">
        <v>17</v>
      </c>
      <c r="D9128" s="1">
        <v>297.39999999999998</v>
      </c>
      <c r="E9128" s="1">
        <v>308.5</v>
      </c>
      <c r="F9128" s="2">
        <v>1477</v>
      </c>
      <c r="G9128" s="1">
        <f>2*PI()*Predictive_Maintenance_Data[[#This Row],[Rotational speed '[rpm']]]/60</f>
        <v>154.67107831173746</v>
      </c>
      <c r="H9128" s="1">
        <v>40.700000000000003</v>
      </c>
      <c r="I9128" s="1">
        <f t="shared" si="142"/>
        <v>11.100000000000023</v>
      </c>
      <c r="J9128" s="1">
        <f>Predictive_Maintenance_Data[[#This Row],[Torque '[Nm']]]*Predictive_Maintenance_Data[[#This Row],[Angular velocity '[rad/s']]]/1000</f>
        <v>6.2951128872877149</v>
      </c>
      <c r="K9128" s="2">
        <v>74</v>
      </c>
      <c r="L9128" s="2">
        <v>0</v>
      </c>
      <c r="M9128" s="2">
        <v>0</v>
      </c>
      <c r="N9128" s="2">
        <v>0</v>
      </c>
      <c r="O9128" s="2">
        <v>0</v>
      </c>
      <c r="P9128" s="2">
        <v>0</v>
      </c>
      <c r="Q9128" s="2">
        <v>0</v>
      </c>
      <c r="R9128"/>
      <c r="S9128"/>
    </row>
    <row r="9129" spans="1:19" x14ac:dyDescent="0.3">
      <c r="A9129">
        <v>9128</v>
      </c>
      <c r="B9129" t="s">
        <v>9144</v>
      </c>
      <c r="C9129" t="s">
        <v>17</v>
      </c>
      <c r="D9129" s="1">
        <v>297.39999999999998</v>
      </c>
      <c r="E9129" s="1">
        <v>308.5</v>
      </c>
      <c r="F9129" s="2">
        <v>1761</v>
      </c>
      <c r="G9129" s="1">
        <f>2*PI()*Predictive_Maintenance_Data[[#This Row],[Rotational speed '[rpm']]]/60</f>
        <v>184.41148876572086</v>
      </c>
      <c r="H9129" s="1">
        <v>27.2</v>
      </c>
      <c r="I9129" s="1">
        <f t="shared" si="142"/>
        <v>11.100000000000023</v>
      </c>
      <c r="J9129" s="1">
        <f>Predictive_Maintenance_Data[[#This Row],[Torque '[Nm']]]*Predictive_Maintenance_Data[[#This Row],[Angular velocity '[rad/s']]]/1000</f>
        <v>5.0159924944276071</v>
      </c>
      <c r="K9129" s="2">
        <v>76</v>
      </c>
      <c r="L9129" s="2">
        <v>0</v>
      </c>
      <c r="M9129" s="2">
        <v>0</v>
      </c>
      <c r="N9129" s="2">
        <v>0</v>
      </c>
      <c r="O9129" s="2">
        <v>0</v>
      </c>
      <c r="P9129" s="2">
        <v>0</v>
      </c>
      <c r="Q9129" s="2">
        <v>0</v>
      </c>
      <c r="R9129"/>
      <c r="S9129"/>
    </row>
    <row r="9130" spans="1:19" x14ac:dyDescent="0.3">
      <c r="A9130">
        <v>9129</v>
      </c>
      <c r="B9130" t="s">
        <v>9145</v>
      </c>
      <c r="C9130" t="s">
        <v>15</v>
      </c>
      <c r="D9130" s="1">
        <v>297.5</v>
      </c>
      <c r="E9130" s="1">
        <v>308.60000000000002</v>
      </c>
      <c r="F9130" s="2">
        <v>1486</v>
      </c>
      <c r="G9130" s="1">
        <f>2*PI()*Predictive_Maintenance_Data[[#This Row],[Rotational speed '[rpm']]]/60</f>
        <v>155.61355610781442</v>
      </c>
      <c r="H9130" s="1">
        <v>45.9</v>
      </c>
      <c r="I9130" s="1">
        <f t="shared" si="142"/>
        <v>11.100000000000023</v>
      </c>
      <c r="J9130" s="1">
        <f>Predictive_Maintenance_Data[[#This Row],[Torque '[Nm']]]*Predictive_Maintenance_Data[[#This Row],[Angular velocity '[rad/s']]]/1000</f>
        <v>7.1426622253486816</v>
      </c>
      <c r="K9130" s="2">
        <v>78</v>
      </c>
      <c r="L9130" s="2">
        <v>0</v>
      </c>
      <c r="M9130" s="2">
        <v>0</v>
      </c>
      <c r="N9130" s="2">
        <v>0</v>
      </c>
      <c r="O9130" s="2">
        <v>0</v>
      </c>
      <c r="P9130" s="2">
        <v>0</v>
      </c>
      <c r="Q9130" s="2">
        <v>0</v>
      </c>
      <c r="R9130"/>
      <c r="S9130"/>
    </row>
    <row r="9131" spans="1:19" x14ac:dyDescent="0.3">
      <c r="A9131">
        <v>9130</v>
      </c>
      <c r="B9131" t="s">
        <v>9146</v>
      </c>
      <c r="C9131" t="s">
        <v>17</v>
      </c>
      <c r="D9131" s="1">
        <v>297.60000000000002</v>
      </c>
      <c r="E9131" s="1">
        <v>308.60000000000002</v>
      </c>
      <c r="F9131" s="2">
        <v>1664</v>
      </c>
      <c r="G9131" s="1">
        <f>2*PI()*Predictive_Maintenance_Data[[#This Row],[Rotational speed '[rpm']]]/60</f>
        <v>174.25367251911388</v>
      </c>
      <c r="H9131" s="1">
        <v>30.1</v>
      </c>
      <c r="I9131" s="1">
        <f t="shared" si="142"/>
        <v>11</v>
      </c>
      <c r="J9131" s="1">
        <f>Predictive_Maintenance_Data[[#This Row],[Torque '[Nm']]]*Predictive_Maintenance_Data[[#This Row],[Angular velocity '[rad/s']]]/1000</f>
        <v>5.2450355428253275</v>
      </c>
      <c r="K9131" s="2">
        <v>81</v>
      </c>
      <c r="L9131" s="2">
        <v>0</v>
      </c>
      <c r="M9131" s="2">
        <v>0</v>
      </c>
      <c r="N9131" s="2">
        <v>0</v>
      </c>
      <c r="O9131" s="2">
        <v>0</v>
      </c>
      <c r="P9131" s="2">
        <v>0</v>
      </c>
      <c r="Q9131" s="2">
        <v>0</v>
      </c>
      <c r="R9131"/>
      <c r="S9131"/>
    </row>
    <row r="9132" spans="1:19" x14ac:dyDescent="0.3">
      <c r="A9132">
        <v>9131</v>
      </c>
      <c r="B9132" t="s">
        <v>9147</v>
      </c>
      <c r="C9132" t="s">
        <v>17</v>
      </c>
      <c r="D9132" s="1">
        <v>297.60000000000002</v>
      </c>
      <c r="E9132" s="1">
        <v>308.60000000000002</v>
      </c>
      <c r="F9132" s="2">
        <v>1576</v>
      </c>
      <c r="G9132" s="1">
        <f>2*PI()*Predictive_Maintenance_Data[[#This Row],[Rotational speed '[rpm']]]/60</f>
        <v>165.03833406858379</v>
      </c>
      <c r="H9132" s="1">
        <v>32.700000000000003</v>
      </c>
      <c r="I9132" s="1">
        <f t="shared" si="142"/>
        <v>11</v>
      </c>
      <c r="J9132" s="1">
        <f>Predictive_Maintenance_Data[[#This Row],[Torque '[Nm']]]*Predictive_Maintenance_Data[[#This Row],[Angular velocity '[rad/s']]]/1000</f>
        <v>5.3967535240426905</v>
      </c>
      <c r="K9132" s="2">
        <v>83</v>
      </c>
      <c r="L9132" s="2">
        <v>0</v>
      </c>
      <c r="M9132" s="2">
        <v>0</v>
      </c>
      <c r="N9132" s="2">
        <v>0</v>
      </c>
      <c r="O9132" s="2">
        <v>0</v>
      </c>
      <c r="P9132" s="2">
        <v>0</v>
      </c>
      <c r="Q9132" s="2">
        <v>0</v>
      </c>
      <c r="R9132"/>
      <c r="S9132"/>
    </row>
    <row r="9133" spans="1:19" x14ac:dyDescent="0.3">
      <c r="A9133">
        <v>9132</v>
      </c>
      <c r="B9133" t="s">
        <v>9148</v>
      </c>
      <c r="C9133" t="s">
        <v>27</v>
      </c>
      <c r="D9133" s="1">
        <v>297.60000000000002</v>
      </c>
      <c r="E9133" s="1">
        <v>308.60000000000002</v>
      </c>
      <c r="F9133" s="2">
        <v>1463</v>
      </c>
      <c r="G9133" s="1">
        <f>2*PI()*Predictive_Maintenance_Data[[#This Row],[Rotational speed '[rpm']]]/60</f>
        <v>153.20500174006227</v>
      </c>
      <c r="H9133" s="1">
        <v>46.7</v>
      </c>
      <c r="I9133" s="1">
        <f t="shared" si="142"/>
        <v>11</v>
      </c>
      <c r="J9133" s="1">
        <f>Predictive_Maintenance_Data[[#This Row],[Torque '[Nm']]]*Predictive_Maintenance_Data[[#This Row],[Angular velocity '[rad/s']]]/1000</f>
        <v>7.1546735812609086</v>
      </c>
      <c r="K9133" s="2">
        <v>85</v>
      </c>
      <c r="L9133" s="2">
        <v>0</v>
      </c>
      <c r="M9133" s="2">
        <v>0</v>
      </c>
      <c r="N9133" s="2">
        <v>0</v>
      </c>
      <c r="O9133" s="2">
        <v>0</v>
      </c>
      <c r="P9133" s="2">
        <v>0</v>
      </c>
      <c r="Q9133" s="2">
        <v>0</v>
      </c>
      <c r="R9133"/>
      <c r="S9133"/>
    </row>
    <row r="9134" spans="1:19" x14ac:dyDescent="0.3">
      <c r="A9134">
        <v>9133</v>
      </c>
      <c r="B9134" t="s">
        <v>9149</v>
      </c>
      <c r="C9134" t="s">
        <v>15</v>
      </c>
      <c r="D9134" s="1">
        <v>297.60000000000002</v>
      </c>
      <c r="E9134" s="1">
        <v>308.60000000000002</v>
      </c>
      <c r="F9134" s="2">
        <v>1585</v>
      </c>
      <c r="G9134" s="1">
        <f>2*PI()*Predictive_Maintenance_Data[[#This Row],[Rotational speed '[rpm']]]/60</f>
        <v>165.98081186466072</v>
      </c>
      <c r="H9134" s="1">
        <v>42</v>
      </c>
      <c r="I9134" s="1">
        <f t="shared" si="142"/>
        <v>11</v>
      </c>
      <c r="J9134" s="1">
        <f>Predictive_Maintenance_Data[[#This Row],[Torque '[Nm']]]*Predictive_Maintenance_Data[[#This Row],[Angular velocity '[rad/s']]]/1000</f>
        <v>6.9711940983157499</v>
      </c>
      <c r="K9134" s="2">
        <v>90</v>
      </c>
      <c r="L9134" s="2">
        <v>0</v>
      </c>
      <c r="M9134" s="2">
        <v>0</v>
      </c>
      <c r="N9134" s="2">
        <v>0</v>
      </c>
      <c r="O9134" s="2">
        <v>0</v>
      </c>
      <c r="P9134" s="2">
        <v>0</v>
      </c>
      <c r="Q9134" s="2">
        <v>0</v>
      </c>
      <c r="R9134"/>
      <c r="S9134"/>
    </row>
    <row r="9135" spans="1:19" x14ac:dyDescent="0.3">
      <c r="A9135">
        <v>9134</v>
      </c>
      <c r="B9135" t="s">
        <v>9150</v>
      </c>
      <c r="C9135" t="s">
        <v>17</v>
      </c>
      <c r="D9135" s="1">
        <v>297.7</v>
      </c>
      <c r="E9135" s="1">
        <v>308.7</v>
      </c>
      <c r="F9135" s="2">
        <v>1479</v>
      </c>
      <c r="G9135" s="1">
        <f>2*PI()*Predictive_Maintenance_Data[[#This Row],[Rotational speed '[rpm']]]/60</f>
        <v>154.88051782197681</v>
      </c>
      <c r="H9135" s="1">
        <v>45.7</v>
      </c>
      <c r="I9135" s="1">
        <f t="shared" si="142"/>
        <v>11</v>
      </c>
      <c r="J9135" s="1">
        <f>Predictive_Maintenance_Data[[#This Row],[Torque '[Nm']]]*Predictive_Maintenance_Data[[#This Row],[Angular velocity '[rad/s']]]/1000</f>
        <v>7.0780396644643409</v>
      </c>
      <c r="K9135" s="2">
        <v>93</v>
      </c>
      <c r="L9135" s="2">
        <v>0</v>
      </c>
      <c r="M9135" s="2">
        <v>0</v>
      </c>
      <c r="N9135" s="2">
        <v>0</v>
      </c>
      <c r="O9135" s="2">
        <v>0</v>
      </c>
      <c r="P9135" s="2">
        <v>0</v>
      </c>
      <c r="Q9135" s="2">
        <v>0</v>
      </c>
      <c r="R9135"/>
      <c r="S9135"/>
    </row>
    <row r="9136" spans="1:19" x14ac:dyDescent="0.3">
      <c r="A9136">
        <v>9135</v>
      </c>
      <c r="B9136" t="s">
        <v>9151</v>
      </c>
      <c r="C9136" t="s">
        <v>17</v>
      </c>
      <c r="D9136" s="1">
        <v>297.7</v>
      </c>
      <c r="E9136" s="1">
        <v>308.7</v>
      </c>
      <c r="F9136" s="2">
        <v>1449</v>
      </c>
      <c r="G9136" s="1">
        <f>2*PI()*Predictive_Maintenance_Data[[#This Row],[Rotational speed '[rpm']]]/60</f>
        <v>151.73892516838703</v>
      </c>
      <c r="H9136" s="1">
        <v>40.200000000000003</v>
      </c>
      <c r="I9136" s="1">
        <f t="shared" si="142"/>
        <v>11</v>
      </c>
      <c r="J9136" s="1">
        <f>Predictive_Maintenance_Data[[#This Row],[Torque '[Nm']]]*Predictive_Maintenance_Data[[#This Row],[Angular velocity '[rad/s']]]/1000</f>
        <v>6.0999047917691591</v>
      </c>
      <c r="K9136" s="2">
        <v>95</v>
      </c>
      <c r="L9136" s="2">
        <v>0</v>
      </c>
      <c r="M9136" s="2">
        <v>0</v>
      </c>
      <c r="N9136" s="2">
        <v>0</v>
      </c>
      <c r="O9136" s="2">
        <v>0</v>
      </c>
      <c r="P9136" s="2">
        <v>0</v>
      </c>
      <c r="Q9136" s="2">
        <v>0</v>
      </c>
      <c r="R9136"/>
      <c r="S9136"/>
    </row>
    <row r="9137" spans="1:19" x14ac:dyDescent="0.3">
      <c r="A9137">
        <v>9136</v>
      </c>
      <c r="B9137" t="s">
        <v>9152</v>
      </c>
      <c r="C9137" t="s">
        <v>27</v>
      </c>
      <c r="D9137" s="1">
        <v>297.7</v>
      </c>
      <c r="E9137" s="1">
        <v>308.8</v>
      </c>
      <c r="F9137" s="2">
        <v>1404</v>
      </c>
      <c r="G9137" s="1">
        <f>2*PI()*Predictive_Maintenance_Data[[#This Row],[Rotational speed '[rpm']]]/60</f>
        <v>147.02653618800232</v>
      </c>
      <c r="H9137" s="1">
        <v>50.3</v>
      </c>
      <c r="I9137" s="1">
        <f t="shared" si="142"/>
        <v>11.100000000000023</v>
      </c>
      <c r="J9137" s="1">
        <f>Predictive_Maintenance_Data[[#This Row],[Torque '[Nm']]]*Predictive_Maintenance_Data[[#This Row],[Angular velocity '[rad/s']]]/1000</f>
        <v>7.3954347702565162</v>
      </c>
      <c r="K9137" s="2">
        <v>97</v>
      </c>
      <c r="L9137" s="2">
        <v>0</v>
      </c>
      <c r="M9137" s="2">
        <v>0</v>
      </c>
      <c r="N9137" s="2">
        <v>0</v>
      </c>
      <c r="O9137" s="2">
        <v>0</v>
      </c>
      <c r="P9137" s="2">
        <v>0</v>
      </c>
      <c r="Q9137" s="2">
        <v>0</v>
      </c>
      <c r="R9137"/>
      <c r="S9137"/>
    </row>
    <row r="9138" spans="1:19" x14ac:dyDescent="0.3">
      <c r="A9138">
        <v>9137</v>
      </c>
      <c r="B9138" t="s">
        <v>9153</v>
      </c>
      <c r="C9138" t="s">
        <v>17</v>
      </c>
      <c r="D9138" s="1">
        <v>297.7</v>
      </c>
      <c r="E9138" s="1">
        <v>308.7</v>
      </c>
      <c r="F9138" s="2">
        <v>1694</v>
      </c>
      <c r="G9138" s="1">
        <f>2*PI()*Predictive_Maintenance_Data[[#This Row],[Rotational speed '[rpm']]]/60</f>
        <v>177.39526517270366</v>
      </c>
      <c r="H9138" s="1">
        <v>29.1</v>
      </c>
      <c r="I9138" s="1">
        <f t="shared" si="142"/>
        <v>11</v>
      </c>
      <c r="J9138" s="1">
        <f>Predictive_Maintenance_Data[[#This Row],[Torque '[Nm']]]*Predictive_Maintenance_Data[[#This Row],[Angular velocity '[rad/s']]]/1000</f>
        <v>5.1622022165256771</v>
      </c>
      <c r="K9138" s="2">
        <v>102</v>
      </c>
      <c r="L9138" s="2">
        <v>0</v>
      </c>
      <c r="M9138" s="2">
        <v>0</v>
      </c>
      <c r="N9138" s="2">
        <v>0</v>
      </c>
      <c r="O9138" s="2">
        <v>0</v>
      </c>
      <c r="P9138" s="2">
        <v>0</v>
      </c>
      <c r="Q9138" s="2">
        <v>0</v>
      </c>
      <c r="R9138"/>
      <c r="S9138"/>
    </row>
    <row r="9139" spans="1:19" x14ac:dyDescent="0.3">
      <c r="A9139">
        <v>9138</v>
      </c>
      <c r="B9139" t="s">
        <v>9154</v>
      </c>
      <c r="C9139" t="s">
        <v>17</v>
      </c>
      <c r="D9139" s="1">
        <v>297.7</v>
      </c>
      <c r="E9139" s="1">
        <v>308.7</v>
      </c>
      <c r="F9139" s="2">
        <v>1731</v>
      </c>
      <c r="G9139" s="1">
        <f>2*PI()*Predictive_Maintenance_Data[[#This Row],[Rotational speed '[rpm']]]/60</f>
        <v>181.26989611213105</v>
      </c>
      <c r="H9139" s="1">
        <v>28.4</v>
      </c>
      <c r="I9139" s="1">
        <f t="shared" si="142"/>
        <v>11</v>
      </c>
      <c r="J9139" s="1">
        <f>Predictive_Maintenance_Data[[#This Row],[Torque '[Nm']]]*Predictive_Maintenance_Data[[#This Row],[Angular velocity '[rad/s']]]/1000</f>
        <v>5.1480650495845213</v>
      </c>
      <c r="K9139" s="2">
        <v>104</v>
      </c>
      <c r="L9139" s="2">
        <v>0</v>
      </c>
      <c r="M9139" s="2">
        <v>0</v>
      </c>
      <c r="N9139" s="2">
        <v>0</v>
      </c>
      <c r="O9139" s="2">
        <v>0</v>
      </c>
      <c r="P9139" s="2">
        <v>0</v>
      </c>
      <c r="Q9139" s="2">
        <v>0</v>
      </c>
      <c r="R9139"/>
      <c r="S9139"/>
    </row>
    <row r="9140" spans="1:19" x14ac:dyDescent="0.3">
      <c r="A9140">
        <v>9139</v>
      </c>
      <c r="B9140" t="s">
        <v>9155</v>
      </c>
      <c r="C9140" t="s">
        <v>17</v>
      </c>
      <c r="D9140" s="1">
        <v>297.60000000000002</v>
      </c>
      <c r="E9140" s="1">
        <v>308.60000000000002</v>
      </c>
      <c r="F9140" s="2">
        <v>1522</v>
      </c>
      <c r="G9140" s="1">
        <f>2*PI()*Predictive_Maintenance_Data[[#This Row],[Rotational speed '[rpm']]]/60</f>
        <v>159.38346729212216</v>
      </c>
      <c r="H9140" s="1">
        <v>37</v>
      </c>
      <c r="I9140" s="1">
        <f t="shared" si="142"/>
        <v>11</v>
      </c>
      <c r="J9140" s="1">
        <f>Predictive_Maintenance_Data[[#This Row],[Torque '[Nm']]]*Predictive_Maintenance_Data[[#This Row],[Angular velocity '[rad/s']]]/1000</f>
        <v>5.8971882898085193</v>
      </c>
      <c r="K9140" s="2">
        <v>106</v>
      </c>
      <c r="L9140" s="2">
        <v>0</v>
      </c>
      <c r="M9140" s="2">
        <v>0</v>
      </c>
      <c r="N9140" s="2">
        <v>0</v>
      </c>
      <c r="O9140" s="2">
        <v>0</v>
      </c>
      <c r="P9140" s="2">
        <v>0</v>
      </c>
      <c r="Q9140" s="2">
        <v>0</v>
      </c>
      <c r="R9140"/>
      <c r="S9140"/>
    </row>
    <row r="9141" spans="1:19" x14ac:dyDescent="0.3">
      <c r="A9141">
        <v>9140</v>
      </c>
      <c r="B9141" t="s">
        <v>9156</v>
      </c>
      <c r="C9141" t="s">
        <v>17</v>
      </c>
      <c r="D9141" s="1">
        <v>297.5</v>
      </c>
      <c r="E9141" s="1">
        <v>308.5</v>
      </c>
      <c r="F9141" s="2">
        <v>1536</v>
      </c>
      <c r="G9141" s="1">
        <f>2*PI()*Predictive_Maintenance_Data[[#This Row],[Rotational speed '[rpm']]]/60</f>
        <v>160.84954386379741</v>
      </c>
      <c r="H9141" s="1">
        <v>36.9</v>
      </c>
      <c r="I9141" s="1">
        <f t="shared" si="142"/>
        <v>11</v>
      </c>
      <c r="J9141" s="1">
        <f>Predictive_Maintenance_Data[[#This Row],[Torque '[Nm']]]*Predictive_Maintenance_Data[[#This Row],[Angular velocity '[rad/s']]]/1000</f>
        <v>5.9353481685741247</v>
      </c>
      <c r="K9141" s="2">
        <v>108</v>
      </c>
      <c r="L9141" s="2">
        <v>0</v>
      </c>
      <c r="M9141" s="2">
        <v>0</v>
      </c>
      <c r="N9141" s="2">
        <v>0</v>
      </c>
      <c r="O9141" s="2">
        <v>0</v>
      </c>
      <c r="P9141" s="2">
        <v>0</v>
      </c>
      <c r="Q9141" s="2">
        <v>0</v>
      </c>
      <c r="R9141"/>
      <c r="S9141"/>
    </row>
    <row r="9142" spans="1:19" x14ac:dyDescent="0.3">
      <c r="A9142">
        <v>9141</v>
      </c>
      <c r="B9142" t="s">
        <v>9157</v>
      </c>
      <c r="C9142" t="s">
        <v>17</v>
      </c>
      <c r="D9142" s="1">
        <v>297.5</v>
      </c>
      <c r="E9142" s="1">
        <v>308.5</v>
      </c>
      <c r="F9142" s="2">
        <v>1373</v>
      </c>
      <c r="G9142" s="1">
        <f>2*PI()*Predictive_Maintenance_Data[[#This Row],[Rotational speed '[rpm']]]/60</f>
        <v>143.78022377929287</v>
      </c>
      <c r="H9142" s="1">
        <v>39.9</v>
      </c>
      <c r="I9142" s="1">
        <f t="shared" si="142"/>
        <v>11</v>
      </c>
      <c r="J9142" s="1">
        <f>Predictive_Maintenance_Data[[#This Row],[Torque '[Nm']]]*Predictive_Maintenance_Data[[#This Row],[Angular velocity '[rad/s']]]/1000</f>
        <v>5.7368309287937853</v>
      </c>
      <c r="K9142" s="2">
        <v>110</v>
      </c>
      <c r="L9142" s="2">
        <v>0</v>
      </c>
      <c r="M9142" s="2">
        <v>0</v>
      </c>
      <c r="N9142" s="2">
        <v>0</v>
      </c>
      <c r="O9142" s="2">
        <v>0</v>
      </c>
      <c r="P9142" s="2">
        <v>0</v>
      </c>
      <c r="Q9142" s="2">
        <v>0</v>
      </c>
      <c r="R9142"/>
      <c r="S9142"/>
    </row>
    <row r="9143" spans="1:19" x14ac:dyDescent="0.3">
      <c r="A9143">
        <v>9142</v>
      </c>
      <c r="B9143" t="s">
        <v>9158</v>
      </c>
      <c r="C9143" t="s">
        <v>17</v>
      </c>
      <c r="D9143" s="1">
        <v>297.5</v>
      </c>
      <c r="E9143" s="1">
        <v>308.5</v>
      </c>
      <c r="F9143" s="2">
        <v>1597</v>
      </c>
      <c r="G9143" s="1">
        <f>2*PI()*Predictive_Maintenance_Data[[#This Row],[Rotational speed '[rpm']]]/60</f>
        <v>167.23744892609665</v>
      </c>
      <c r="H9143" s="1">
        <v>36.4</v>
      </c>
      <c r="I9143" s="1">
        <f t="shared" si="142"/>
        <v>11</v>
      </c>
      <c r="J9143" s="1">
        <f>Predictive_Maintenance_Data[[#This Row],[Torque '[Nm']]]*Predictive_Maintenance_Data[[#This Row],[Angular velocity '[rad/s']]]/1000</f>
        <v>6.0874431409099179</v>
      </c>
      <c r="K9143" s="2">
        <v>112</v>
      </c>
      <c r="L9143" s="2">
        <v>0</v>
      </c>
      <c r="M9143" s="2">
        <v>0</v>
      </c>
      <c r="N9143" s="2">
        <v>0</v>
      </c>
      <c r="O9143" s="2">
        <v>0</v>
      </c>
      <c r="P9143" s="2">
        <v>0</v>
      </c>
      <c r="Q9143" s="2">
        <v>0</v>
      </c>
      <c r="R9143"/>
      <c r="S9143"/>
    </row>
    <row r="9144" spans="1:19" x14ac:dyDescent="0.3">
      <c r="A9144">
        <v>9143</v>
      </c>
      <c r="B9144" t="s">
        <v>9159</v>
      </c>
      <c r="C9144" t="s">
        <v>17</v>
      </c>
      <c r="D9144" s="1">
        <v>297.60000000000002</v>
      </c>
      <c r="E9144" s="1">
        <v>308.5</v>
      </c>
      <c r="F9144" s="2">
        <v>1678</v>
      </c>
      <c r="G9144" s="1">
        <f>2*PI()*Predictive_Maintenance_Data[[#This Row],[Rotational speed '[rpm']]]/60</f>
        <v>175.71974909078909</v>
      </c>
      <c r="H9144" s="1">
        <v>34.200000000000003</v>
      </c>
      <c r="I9144" s="1">
        <f t="shared" si="142"/>
        <v>10.899999999999977</v>
      </c>
      <c r="J9144" s="1">
        <f>Predictive_Maintenance_Data[[#This Row],[Torque '[Nm']]]*Predictive_Maintenance_Data[[#This Row],[Angular velocity '[rad/s']]]/1000</f>
        <v>6.0096154189049873</v>
      </c>
      <c r="K9144" s="2">
        <v>114</v>
      </c>
      <c r="L9144" s="2">
        <v>0</v>
      </c>
      <c r="M9144" s="2">
        <v>0</v>
      </c>
      <c r="N9144" s="2">
        <v>0</v>
      </c>
      <c r="O9144" s="2">
        <v>0</v>
      </c>
      <c r="P9144" s="2">
        <v>0</v>
      </c>
      <c r="Q9144" s="2">
        <v>0</v>
      </c>
      <c r="R9144"/>
      <c r="S9144"/>
    </row>
    <row r="9145" spans="1:19" x14ac:dyDescent="0.3">
      <c r="A9145">
        <v>9144</v>
      </c>
      <c r="B9145" t="s">
        <v>9160</v>
      </c>
      <c r="C9145" t="s">
        <v>17</v>
      </c>
      <c r="D9145" s="1">
        <v>297.60000000000002</v>
      </c>
      <c r="E9145" s="1">
        <v>308.5</v>
      </c>
      <c r="F9145" s="2">
        <v>1452</v>
      </c>
      <c r="G9145" s="1">
        <f>2*PI()*Predictive_Maintenance_Data[[#This Row],[Rotational speed '[rpm']]]/60</f>
        <v>152.05308443374599</v>
      </c>
      <c r="H9145" s="1">
        <v>42.6</v>
      </c>
      <c r="I9145" s="1">
        <f t="shared" si="142"/>
        <v>10.899999999999977</v>
      </c>
      <c r="J9145" s="1">
        <f>Predictive_Maintenance_Data[[#This Row],[Torque '[Nm']]]*Predictive_Maintenance_Data[[#This Row],[Angular velocity '[rad/s']]]/1000</f>
        <v>6.4774613968775796</v>
      </c>
      <c r="K9145" s="2">
        <v>116</v>
      </c>
      <c r="L9145" s="2">
        <v>0</v>
      </c>
      <c r="M9145" s="2">
        <v>0</v>
      </c>
      <c r="N9145" s="2">
        <v>0</v>
      </c>
      <c r="O9145" s="2">
        <v>0</v>
      </c>
      <c r="P9145" s="2">
        <v>0</v>
      </c>
      <c r="Q9145" s="2">
        <v>0</v>
      </c>
      <c r="R9145"/>
      <c r="S9145"/>
    </row>
    <row r="9146" spans="1:19" x14ac:dyDescent="0.3">
      <c r="A9146">
        <v>9145</v>
      </c>
      <c r="B9146" t="s">
        <v>9161</v>
      </c>
      <c r="C9146" t="s">
        <v>15</v>
      </c>
      <c r="D9146" s="1">
        <v>297.5</v>
      </c>
      <c r="E9146" s="1">
        <v>308.5</v>
      </c>
      <c r="F9146" s="2">
        <v>1447</v>
      </c>
      <c r="G9146" s="1">
        <f>2*PI()*Predictive_Maintenance_Data[[#This Row],[Rotational speed '[rpm']]]/60</f>
        <v>151.52948565814768</v>
      </c>
      <c r="H9146" s="1">
        <v>41.6</v>
      </c>
      <c r="I9146" s="1">
        <f t="shared" si="142"/>
        <v>11</v>
      </c>
      <c r="J9146" s="1">
        <f>Predictive_Maintenance_Data[[#This Row],[Torque '[Nm']]]*Predictive_Maintenance_Data[[#This Row],[Angular velocity '[rad/s']]]/1000</f>
        <v>6.3036266033789436</v>
      </c>
      <c r="K9146" s="2">
        <v>118</v>
      </c>
      <c r="L9146" s="2">
        <v>0</v>
      </c>
      <c r="M9146" s="2">
        <v>0</v>
      </c>
      <c r="N9146" s="2">
        <v>0</v>
      </c>
      <c r="O9146" s="2">
        <v>0</v>
      </c>
      <c r="P9146" s="2">
        <v>0</v>
      </c>
      <c r="Q9146" s="2">
        <v>0</v>
      </c>
      <c r="R9146"/>
      <c r="S9146"/>
    </row>
    <row r="9147" spans="1:19" x14ac:dyDescent="0.3">
      <c r="A9147">
        <v>9146</v>
      </c>
      <c r="B9147" t="s">
        <v>9162</v>
      </c>
      <c r="C9147" t="s">
        <v>17</v>
      </c>
      <c r="D9147" s="1">
        <v>297.60000000000002</v>
      </c>
      <c r="E9147" s="1">
        <v>308.5</v>
      </c>
      <c r="F9147" s="2">
        <v>1574</v>
      </c>
      <c r="G9147" s="1">
        <f>2*PI()*Predictive_Maintenance_Data[[#This Row],[Rotational speed '[rpm']]]/60</f>
        <v>164.82889455834447</v>
      </c>
      <c r="H9147" s="1">
        <v>37.1</v>
      </c>
      <c r="I9147" s="1">
        <f t="shared" si="142"/>
        <v>10.899999999999977</v>
      </c>
      <c r="J9147" s="1">
        <f>Predictive_Maintenance_Data[[#This Row],[Torque '[Nm']]]*Predictive_Maintenance_Data[[#This Row],[Angular velocity '[rad/s']]]/1000</f>
        <v>6.1151519881145804</v>
      </c>
      <c r="K9147" s="2">
        <v>121</v>
      </c>
      <c r="L9147" s="2">
        <v>0</v>
      </c>
      <c r="M9147" s="2">
        <v>0</v>
      </c>
      <c r="N9147" s="2">
        <v>0</v>
      </c>
      <c r="O9147" s="2">
        <v>0</v>
      </c>
      <c r="P9147" s="2">
        <v>0</v>
      </c>
      <c r="Q9147" s="2">
        <v>0</v>
      </c>
      <c r="R9147"/>
      <c r="S9147"/>
    </row>
    <row r="9148" spans="1:19" x14ac:dyDescent="0.3">
      <c r="A9148">
        <v>9147</v>
      </c>
      <c r="B9148" t="s">
        <v>9163</v>
      </c>
      <c r="C9148" t="s">
        <v>17</v>
      </c>
      <c r="D9148" s="1">
        <v>297.60000000000002</v>
      </c>
      <c r="E9148" s="1">
        <v>308.60000000000002</v>
      </c>
      <c r="F9148" s="2">
        <v>1528</v>
      </c>
      <c r="G9148" s="1">
        <f>2*PI()*Predictive_Maintenance_Data[[#This Row],[Rotational speed '[rpm']]]/60</f>
        <v>160.01178582284012</v>
      </c>
      <c r="H9148" s="1">
        <v>40</v>
      </c>
      <c r="I9148" s="1">
        <f t="shared" si="142"/>
        <v>11</v>
      </c>
      <c r="J9148" s="1">
        <f>Predictive_Maintenance_Data[[#This Row],[Torque '[Nm']]]*Predictive_Maintenance_Data[[#This Row],[Angular velocity '[rad/s']]]/1000</f>
        <v>6.400471432913605</v>
      </c>
      <c r="K9148" s="2">
        <v>123</v>
      </c>
      <c r="L9148" s="2">
        <v>0</v>
      </c>
      <c r="M9148" s="2">
        <v>0</v>
      </c>
      <c r="N9148" s="2">
        <v>0</v>
      </c>
      <c r="O9148" s="2">
        <v>0</v>
      </c>
      <c r="P9148" s="2">
        <v>0</v>
      </c>
      <c r="Q9148" s="2">
        <v>0</v>
      </c>
      <c r="R9148"/>
      <c r="S9148"/>
    </row>
    <row r="9149" spans="1:19" x14ac:dyDescent="0.3">
      <c r="A9149">
        <v>9148</v>
      </c>
      <c r="B9149" t="s">
        <v>9164</v>
      </c>
      <c r="C9149" t="s">
        <v>17</v>
      </c>
      <c r="D9149" s="1">
        <v>297.7</v>
      </c>
      <c r="E9149" s="1">
        <v>308.7</v>
      </c>
      <c r="F9149" s="2">
        <v>1688</v>
      </c>
      <c r="G9149" s="1">
        <f>2*PI()*Predictive_Maintenance_Data[[#This Row],[Rotational speed '[rpm']]]/60</f>
        <v>176.7669466419857</v>
      </c>
      <c r="H9149" s="1">
        <v>27.2</v>
      </c>
      <c r="I9149" s="1">
        <f t="shared" si="142"/>
        <v>11</v>
      </c>
      <c r="J9149" s="1">
        <f>Predictive_Maintenance_Data[[#This Row],[Torque '[Nm']]]*Predictive_Maintenance_Data[[#This Row],[Angular velocity '[rad/s']]]/1000</f>
        <v>4.8080609486620105</v>
      </c>
      <c r="K9149" s="2">
        <v>125</v>
      </c>
      <c r="L9149" s="2">
        <v>0</v>
      </c>
      <c r="M9149" s="2">
        <v>0</v>
      </c>
      <c r="N9149" s="2">
        <v>0</v>
      </c>
      <c r="O9149" s="2">
        <v>0</v>
      </c>
      <c r="P9149" s="2">
        <v>0</v>
      </c>
      <c r="Q9149" s="2">
        <v>0</v>
      </c>
      <c r="R9149"/>
      <c r="S9149"/>
    </row>
    <row r="9150" spans="1:19" x14ac:dyDescent="0.3">
      <c r="A9150">
        <v>9149</v>
      </c>
      <c r="B9150" t="s">
        <v>9165</v>
      </c>
      <c r="C9150" t="s">
        <v>17</v>
      </c>
      <c r="D9150" s="1">
        <v>297.60000000000002</v>
      </c>
      <c r="E9150" s="1">
        <v>308.60000000000002</v>
      </c>
      <c r="F9150" s="2">
        <v>1393</v>
      </c>
      <c r="G9150" s="1">
        <f>2*PI()*Predictive_Maintenance_Data[[#This Row],[Rotational speed '[rpm']]]/60</f>
        <v>145.87461888168608</v>
      </c>
      <c r="H9150" s="1">
        <v>40.4</v>
      </c>
      <c r="I9150" s="1">
        <f t="shared" si="142"/>
        <v>11</v>
      </c>
      <c r="J9150" s="1">
        <f>Predictive_Maintenance_Data[[#This Row],[Torque '[Nm']]]*Predictive_Maintenance_Data[[#This Row],[Angular velocity '[rad/s']]]/1000</f>
        <v>5.8933346028201177</v>
      </c>
      <c r="K9150" s="2">
        <v>127</v>
      </c>
      <c r="L9150" s="2">
        <v>0</v>
      </c>
      <c r="M9150" s="2">
        <v>0</v>
      </c>
      <c r="N9150" s="2">
        <v>0</v>
      </c>
      <c r="O9150" s="2">
        <v>0</v>
      </c>
      <c r="P9150" s="2">
        <v>0</v>
      </c>
      <c r="Q9150" s="2">
        <v>0</v>
      </c>
      <c r="R9150"/>
      <c r="S9150"/>
    </row>
    <row r="9151" spans="1:19" x14ac:dyDescent="0.3">
      <c r="A9151">
        <v>9150</v>
      </c>
      <c r="B9151" t="s">
        <v>9166</v>
      </c>
      <c r="C9151" t="s">
        <v>15</v>
      </c>
      <c r="D9151" s="1">
        <v>297.5</v>
      </c>
      <c r="E9151" s="1">
        <v>308.60000000000002</v>
      </c>
      <c r="F9151" s="2">
        <v>1429</v>
      </c>
      <c r="G9151" s="1">
        <f>2*PI()*Predictive_Maintenance_Data[[#This Row],[Rotational speed '[rpm']]]/60</f>
        <v>149.64453006599382</v>
      </c>
      <c r="H9151" s="1">
        <v>50.5</v>
      </c>
      <c r="I9151" s="1">
        <f t="shared" si="142"/>
        <v>11.100000000000023</v>
      </c>
      <c r="J9151" s="1">
        <f>Predictive_Maintenance_Data[[#This Row],[Torque '[Nm']]]*Predictive_Maintenance_Data[[#This Row],[Angular velocity '[rad/s']]]/1000</f>
        <v>7.5570487683326881</v>
      </c>
      <c r="K9151" s="2">
        <v>129</v>
      </c>
      <c r="L9151" s="2">
        <v>0</v>
      </c>
      <c r="M9151" s="2">
        <v>0</v>
      </c>
      <c r="N9151" s="2">
        <v>0</v>
      </c>
      <c r="O9151" s="2">
        <v>0</v>
      </c>
      <c r="P9151" s="2">
        <v>0</v>
      </c>
      <c r="Q9151" s="2">
        <v>0</v>
      </c>
      <c r="R9151"/>
      <c r="S9151"/>
    </row>
    <row r="9152" spans="1:19" x14ac:dyDescent="0.3">
      <c r="A9152">
        <v>9151</v>
      </c>
      <c r="B9152" t="s">
        <v>9167</v>
      </c>
      <c r="C9152" t="s">
        <v>15</v>
      </c>
      <c r="D9152" s="1">
        <v>297.5</v>
      </c>
      <c r="E9152" s="1">
        <v>308.60000000000002</v>
      </c>
      <c r="F9152" s="2">
        <v>1347</v>
      </c>
      <c r="G9152" s="1">
        <f>2*PI()*Predictive_Maintenance_Data[[#This Row],[Rotational speed '[rpm']]]/60</f>
        <v>141.05751014618173</v>
      </c>
      <c r="H9152" s="1">
        <v>57</v>
      </c>
      <c r="I9152" s="1">
        <f t="shared" si="142"/>
        <v>11.100000000000023</v>
      </c>
      <c r="J9152" s="1">
        <f>Predictive_Maintenance_Data[[#This Row],[Torque '[Nm']]]*Predictive_Maintenance_Data[[#This Row],[Angular velocity '[rad/s']]]/1000</f>
        <v>8.0402780783323582</v>
      </c>
      <c r="K9152" s="2">
        <v>132</v>
      </c>
      <c r="L9152" s="2">
        <v>0</v>
      </c>
      <c r="M9152" s="2">
        <v>0</v>
      </c>
      <c r="N9152" s="2">
        <v>0</v>
      </c>
      <c r="O9152" s="2">
        <v>0</v>
      </c>
      <c r="P9152" s="2">
        <v>0</v>
      </c>
      <c r="Q9152" s="2">
        <v>0</v>
      </c>
      <c r="R9152"/>
      <c r="S9152"/>
    </row>
    <row r="9153" spans="1:19" x14ac:dyDescent="0.3">
      <c r="A9153">
        <v>9152</v>
      </c>
      <c r="B9153" t="s">
        <v>9168</v>
      </c>
      <c r="C9153" t="s">
        <v>17</v>
      </c>
      <c r="D9153" s="1">
        <v>297.60000000000002</v>
      </c>
      <c r="E9153" s="1">
        <v>308.60000000000002</v>
      </c>
      <c r="F9153" s="2">
        <v>1553</v>
      </c>
      <c r="G9153" s="1">
        <f>2*PI()*Predictive_Maintenance_Data[[#This Row],[Rotational speed '[rpm']]]/60</f>
        <v>162.62977970083162</v>
      </c>
      <c r="H9153" s="1">
        <v>40.5</v>
      </c>
      <c r="I9153" s="1">
        <f t="shared" si="142"/>
        <v>11</v>
      </c>
      <c r="J9153" s="1">
        <f>Predictive_Maintenance_Data[[#This Row],[Torque '[Nm']]]*Predictive_Maintenance_Data[[#This Row],[Angular velocity '[rad/s']]]/1000</f>
        <v>6.5865060778836808</v>
      </c>
      <c r="K9153" s="2">
        <v>135</v>
      </c>
      <c r="L9153" s="2">
        <v>0</v>
      </c>
      <c r="M9153" s="2">
        <v>0</v>
      </c>
      <c r="N9153" s="2">
        <v>0</v>
      </c>
      <c r="O9153" s="2">
        <v>0</v>
      </c>
      <c r="P9153" s="2">
        <v>0</v>
      </c>
      <c r="Q9153" s="2">
        <v>0</v>
      </c>
      <c r="R9153"/>
      <c r="S9153"/>
    </row>
    <row r="9154" spans="1:19" x14ac:dyDescent="0.3">
      <c r="A9154">
        <v>9153</v>
      </c>
      <c r="B9154" t="s">
        <v>9169</v>
      </c>
      <c r="C9154" t="s">
        <v>17</v>
      </c>
      <c r="D9154" s="1">
        <v>297.5</v>
      </c>
      <c r="E9154" s="1">
        <v>308.60000000000002</v>
      </c>
      <c r="F9154" s="2">
        <v>1260</v>
      </c>
      <c r="G9154" s="1">
        <f>2*PI()*Predictive_Maintenance_Data[[#This Row],[Rotational speed '[rpm']]]/60</f>
        <v>131.94689145077132</v>
      </c>
      <c r="H9154" s="1">
        <v>53.6</v>
      </c>
      <c r="I9154" s="1">
        <f t="shared" ref="I9154:I9217" si="143">E9154-D9154</f>
        <v>11.100000000000023</v>
      </c>
      <c r="J9154" s="1">
        <f>Predictive_Maintenance_Data[[#This Row],[Torque '[Nm']]]*Predictive_Maintenance_Data[[#This Row],[Angular velocity '[rad/s']]]/1000</f>
        <v>7.0723533817613422</v>
      </c>
      <c r="K9154" s="2">
        <v>137</v>
      </c>
      <c r="L9154" s="2">
        <v>0</v>
      </c>
      <c r="M9154" s="2">
        <v>0</v>
      </c>
      <c r="N9154" s="2">
        <v>0</v>
      </c>
      <c r="O9154" s="2">
        <v>0</v>
      </c>
      <c r="P9154" s="2">
        <v>0</v>
      </c>
      <c r="Q9154" s="2">
        <v>0</v>
      </c>
      <c r="R9154"/>
      <c r="S9154"/>
    </row>
    <row r="9155" spans="1:19" x14ac:dyDescent="0.3">
      <c r="A9155">
        <v>9154</v>
      </c>
      <c r="B9155" t="s">
        <v>9170</v>
      </c>
      <c r="C9155" t="s">
        <v>17</v>
      </c>
      <c r="D9155" s="1">
        <v>297.5</v>
      </c>
      <c r="E9155" s="1">
        <v>308.60000000000002</v>
      </c>
      <c r="F9155" s="2">
        <v>1546</v>
      </c>
      <c r="G9155" s="1">
        <f>2*PI()*Predictive_Maintenance_Data[[#This Row],[Rotational speed '[rpm']]]/60</f>
        <v>161.89674141499398</v>
      </c>
      <c r="H9155" s="1">
        <v>33.799999999999997</v>
      </c>
      <c r="I9155" s="1">
        <f t="shared" si="143"/>
        <v>11.100000000000023</v>
      </c>
      <c r="J9155" s="1">
        <f>Predictive_Maintenance_Data[[#This Row],[Torque '[Nm']]]*Predictive_Maintenance_Data[[#This Row],[Angular velocity '[rad/s']]]/1000</f>
        <v>5.4721098598267961</v>
      </c>
      <c r="K9155" s="2">
        <v>139</v>
      </c>
      <c r="L9155" s="2">
        <v>0</v>
      </c>
      <c r="M9155" s="2">
        <v>0</v>
      </c>
      <c r="N9155" s="2">
        <v>0</v>
      </c>
      <c r="O9155" s="2">
        <v>0</v>
      </c>
      <c r="P9155" s="2">
        <v>0</v>
      </c>
      <c r="Q9155" s="2">
        <v>0</v>
      </c>
      <c r="R9155"/>
      <c r="S9155"/>
    </row>
    <row r="9156" spans="1:19" x14ac:dyDescent="0.3">
      <c r="A9156">
        <v>9155</v>
      </c>
      <c r="B9156" t="s">
        <v>9171</v>
      </c>
      <c r="C9156" t="s">
        <v>17</v>
      </c>
      <c r="D9156" s="1">
        <v>297.5</v>
      </c>
      <c r="E9156" s="1">
        <v>308.60000000000002</v>
      </c>
      <c r="F9156" s="2">
        <v>1596</v>
      </c>
      <c r="G9156" s="1">
        <f>2*PI()*Predictive_Maintenance_Data[[#This Row],[Rotational speed '[rpm']]]/60</f>
        <v>167.132729170977</v>
      </c>
      <c r="H9156" s="1">
        <v>36</v>
      </c>
      <c r="I9156" s="1">
        <f t="shared" si="143"/>
        <v>11.100000000000023</v>
      </c>
      <c r="J9156" s="1">
        <f>Predictive_Maintenance_Data[[#This Row],[Torque '[Nm']]]*Predictive_Maintenance_Data[[#This Row],[Angular velocity '[rad/s']]]/1000</f>
        <v>6.0167782501551716</v>
      </c>
      <c r="K9156" s="2">
        <v>141</v>
      </c>
      <c r="L9156" s="2">
        <v>0</v>
      </c>
      <c r="M9156" s="2">
        <v>0</v>
      </c>
      <c r="N9156" s="2">
        <v>0</v>
      </c>
      <c r="O9156" s="2">
        <v>0</v>
      </c>
      <c r="P9156" s="2">
        <v>0</v>
      </c>
      <c r="Q9156" s="2">
        <v>0</v>
      </c>
      <c r="R9156"/>
      <c r="S9156"/>
    </row>
    <row r="9157" spans="1:19" x14ac:dyDescent="0.3">
      <c r="A9157">
        <v>9156</v>
      </c>
      <c r="B9157" t="s">
        <v>9172</v>
      </c>
      <c r="C9157" t="s">
        <v>17</v>
      </c>
      <c r="D9157" s="1">
        <v>297.5</v>
      </c>
      <c r="E9157" s="1">
        <v>308.5</v>
      </c>
      <c r="F9157" s="2">
        <v>1340</v>
      </c>
      <c r="G9157" s="1">
        <f>2*PI()*Predictive_Maintenance_Data[[#This Row],[Rotational speed '[rpm']]]/60</f>
        <v>140.32447186034409</v>
      </c>
      <c r="H9157" s="1">
        <v>57.4</v>
      </c>
      <c r="I9157" s="1">
        <f t="shared" si="143"/>
        <v>11</v>
      </c>
      <c r="J9157" s="1">
        <f>Predictive_Maintenance_Data[[#This Row],[Torque '[Nm']]]*Predictive_Maintenance_Data[[#This Row],[Angular velocity '[rad/s']]]/1000</f>
        <v>8.0546246847837502</v>
      </c>
      <c r="K9157" s="2">
        <v>143</v>
      </c>
      <c r="L9157" s="2">
        <v>0</v>
      </c>
      <c r="M9157" s="2">
        <v>0</v>
      </c>
      <c r="N9157" s="2">
        <v>0</v>
      </c>
      <c r="O9157" s="2">
        <v>0</v>
      </c>
      <c r="P9157" s="2">
        <v>0</v>
      </c>
      <c r="Q9157" s="2">
        <v>0</v>
      </c>
      <c r="R9157"/>
      <c r="S9157"/>
    </row>
    <row r="9158" spans="1:19" x14ac:dyDescent="0.3">
      <c r="A9158">
        <v>9157</v>
      </c>
      <c r="B9158" t="s">
        <v>9173</v>
      </c>
      <c r="C9158" t="s">
        <v>15</v>
      </c>
      <c r="D9158" s="1">
        <v>297.5</v>
      </c>
      <c r="E9158" s="1">
        <v>308.39999999999998</v>
      </c>
      <c r="F9158" s="2">
        <v>1369</v>
      </c>
      <c r="G9158" s="1">
        <f>2*PI()*Predictive_Maintenance_Data[[#This Row],[Rotational speed '[rpm']]]/60</f>
        <v>143.36134475881423</v>
      </c>
      <c r="H9158" s="1">
        <v>54.8</v>
      </c>
      <c r="I9158" s="1">
        <f t="shared" si="143"/>
        <v>10.899999999999977</v>
      </c>
      <c r="J9158" s="1">
        <f>Predictive_Maintenance_Data[[#This Row],[Torque '[Nm']]]*Predictive_Maintenance_Data[[#This Row],[Angular velocity '[rad/s']]]/1000</f>
        <v>7.8562016927830189</v>
      </c>
      <c r="K9158" s="2">
        <v>145</v>
      </c>
      <c r="L9158" s="2">
        <v>0</v>
      </c>
      <c r="M9158" s="2">
        <v>0</v>
      </c>
      <c r="N9158" s="2">
        <v>0</v>
      </c>
      <c r="O9158" s="2">
        <v>0</v>
      </c>
      <c r="P9158" s="2">
        <v>0</v>
      </c>
      <c r="Q9158" s="2">
        <v>0</v>
      </c>
      <c r="R9158"/>
      <c r="S9158"/>
    </row>
    <row r="9159" spans="1:19" x14ac:dyDescent="0.3">
      <c r="A9159">
        <v>9158</v>
      </c>
      <c r="B9159" t="s">
        <v>9174</v>
      </c>
      <c r="C9159" t="s">
        <v>17</v>
      </c>
      <c r="D9159" s="1">
        <v>297.5</v>
      </c>
      <c r="E9159" s="1">
        <v>308.5</v>
      </c>
      <c r="F9159" s="2">
        <v>1462</v>
      </c>
      <c r="G9159" s="1">
        <f>2*PI()*Predictive_Maintenance_Data[[#This Row],[Rotational speed '[rpm']]]/60</f>
        <v>153.1002819849426</v>
      </c>
      <c r="H9159" s="1">
        <v>52.3</v>
      </c>
      <c r="I9159" s="1">
        <f t="shared" si="143"/>
        <v>11</v>
      </c>
      <c r="J9159" s="1">
        <f>Predictive_Maintenance_Data[[#This Row],[Torque '[Nm']]]*Predictive_Maintenance_Data[[#This Row],[Angular velocity '[rad/s']]]/1000</f>
        <v>8.0071447478124966</v>
      </c>
      <c r="K9159" s="2">
        <v>148</v>
      </c>
      <c r="L9159" s="2">
        <v>0</v>
      </c>
      <c r="M9159" s="2">
        <v>0</v>
      </c>
      <c r="N9159" s="2">
        <v>0</v>
      </c>
      <c r="O9159" s="2">
        <v>0</v>
      </c>
      <c r="P9159" s="2">
        <v>0</v>
      </c>
      <c r="Q9159" s="2">
        <v>0</v>
      </c>
      <c r="R9159"/>
      <c r="S9159"/>
    </row>
    <row r="9160" spans="1:19" x14ac:dyDescent="0.3">
      <c r="A9160">
        <v>9159</v>
      </c>
      <c r="B9160" t="s">
        <v>9175</v>
      </c>
      <c r="C9160" t="s">
        <v>27</v>
      </c>
      <c r="D9160" s="1">
        <v>297.39999999999998</v>
      </c>
      <c r="E9160" s="1">
        <v>308.39999999999998</v>
      </c>
      <c r="F9160" s="2">
        <v>1487</v>
      </c>
      <c r="G9160" s="1">
        <f>2*PI()*Predictive_Maintenance_Data[[#This Row],[Rotational speed '[rpm']]]/60</f>
        <v>155.71827586293409</v>
      </c>
      <c r="H9160" s="1">
        <v>46.2</v>
      </c>
      <c r="I9160" s="1">
        <f t="shared" si="143"/>
        <v>11</v>
      </c>
      <c r="J9160" s="1">
        <f>Predictive_Maintenance_Data[[#This Row],[Torque '[Nm']]]*Predictive_Maintenance_Data[[#This Row],[Angular velocity '[rad/s']]]/1000</f>
        <v>7.1941843448675558</v>
      </c>
      <c r="K9160" s="2">
        <v>150</v>
      </c>
      <c r="L9160" s="2">
        <v>0</v>
      </c>
      <c r="M9160" s="2">
        <v>0</v>
      </c>
      <c r="N9160" s="2">
        <v>0</v>
      </c>
      <c r="O9160" s="2">
        <v>0</v>
      </c>
      <c r="P9160" s="2">
        <v>0</v>
      </c>
      <c r="Q9160" s="2">
        <v>0</v>
      </c>
      <c r="R9160"/>
      <c r="S9160"/>
    </row>
    <row r="9161" spans="1:19" x14ac:dyDescent="0.3">
      <c r="A9161">
        <v>9160</v>
      </c>
      <c r="B9161" t="s">
        <v>9176</v>
      </c>
      <c r="C9161" t="s">
        <v>15</v>
      </c>
      <c r="D9161" s="1">
        <v>297.5</v>
      </c>
      <c r="E9161" s="1">
        <v>308.60000000000002</v>
      </c>
      <c r="F9161" s="2">
        <v>1510</v>
      </c>
      <c r="G9161" s="1">
        <f>2*PI()*Predictive_Maintenance_Data[[#This Row],[Rotational speed '[rpm']]]/60</f>
        <v>158.12683023068624</v>
      </c>
      <c r="H9161" s="1">
        <v>35.5</v>
      </c>
      <c r="I9161" s="1">
        <f t="shared" si="143"/>
        <v>11.100000000000023</v>
      </c>
      <c r="J9161" s="1">
        <f>Predictive_Maintenance_Data[[#This Row],[Torque '[Nm']]]*Predictive_Maintenance_Data[[#This Row],[Angular velocity '[rad/s']]]/1000</f>
        <v>5.6135024731893619</v>
      </c>
      <c r="K9161" s="2">
        <v>155</v>
      </c>
      <c r="L9161" s="2">
        <v>0</v>
      </c>
      <c r="M9161" s="2">
        <v>0</v>
      </c>
      <c r="N9161" s="2">
        <v>0</v>
      </c>
      <c r="O9161" s="2">
        <v>0</v>
      </c>
      <c r="P9161" s="2">
        <v>0</v>
      </c>
      <c r="Q9161" s="2">
        <v>0</v>
      </c>
      <c r="R9161"/>
      <c r="S9161"/>
    </row>
    <row r="9162" spans="1:19" x14ac:dyDescent="0.3">
      <c r="A9162">
        <v>9161</v>
      </c>
      <c r="B9162" t="s">
        <v>9177</v>
      </c>
      <c r="C9162" t="s">
        <v>27</v>
      </c>
      <c r="D9162" s="1">
        <v>297.5</v>
      </c>
      <c r="E9162" s="1">
        <v>308.5</v>
      </c>
      <c r="F9162" s="2">
        <v>1671</v>
      </c>
      <c r="G9162" s="1">
        <f>2*PI()*Predictive_Maintenance_Data[[#This Row],[Rotational speed '[rpm']]]/60</f>
        <v>174.98671080495149</v>
      </c>
      <c r="H9162" s="1">
        <v>28</v>
      </c>
      <c r="I9162" s="1">
        <f t="shared" si="143"/>
        <v>11</v>
      </c>
      <c r="J9162" s="1">
        <f>Predictive_Maintenance_Data[[#This Row],[Torque '[Nm']]]*Predictive_Maintenance_Data[[#This Row],[Angular velocity '[rad/s']]]/1000</f>
        <v>4.8996279025386409</v>
      </c>
      <c r="K9162" s="2">
        <v>158</v>
      </c>
      <c r="L9162" s="2">
        <v>0</v>
      </c>
      <c r="M9162" s="2">
        <v>0</v>
      </c>
      <c r="N9162" s="2">
        <v>0</v>
      </c>
      <c r="O9162" s="2">
        <v>0</v>
      </c>
      <c r="P9162" s="2">
        <v>0</v>
      </c>
      <c r="Q9162" s="2">
        <v>0</v>
      </c>
      <c r="R9162"/>
      <c r="S9162"/>
    </row>
    <row r="9163" spans="1:19" x14ac:dyDescent="0.3">
      <c r="A9163">
        <v>9162</v>
      </c>
      <c r="B9163" t="s">
        <v>9178</v>
      </c>
      <c r="C9163" t="s">
        <v>15</v>
      </c>
      <c r="D9163" s="1">
        <v>297.5</v>
      </c>
      <c r="E9163" s="1">
        <v>308.5</v>
      </c>
      <c r="F9163" s="2">
        <v>1612</v>
      </c>
      <c r="G9163" s="1">
        <f>2*PI()*Predictive_Maintenance_Data[[#This Row],[Rotational speed '[rpm']]]/60</f>
        <v>168.80824525289154</v>
      </c>
      <c r="H9163" s="1">
        <v>30</v>
      </c>
      <c r="I9163" s="1">
        <f t="shared" si="143"/>
        <v>11</v>
      </c>
      <c r="J9163" s="1">
        <f>Predictive_Maintenance_Data[[#This Row],[Torque '[Nm']]]*Predictive_Maintenance_Data[[#This Row],[Angular velocity '[rad/s']]]/1000</f>
        <v>5.0642473575867459</v>
      </c>
      <c r="K9163" s="2">
        <v>163</v>
      </c>
      <c r="L9163" s="2">
        <v>0</v>
      </c>
      <c r="M9163" s="2">
        <v>0</v>
      </c>
      <c r="N9163" s="2">
        <v>0</v>
      </c>
      <c r="O9163" s="2">
        <v>0</v>
      </c>
      <c r="P9163" s="2">
        <v>0</v>
      </c>
      <c r="Q9163" s="2">
        <v>0</v>
      </c>
      <c r="R9163"/>
      <c r="S9163"/>
    </row>
    <row r="9164" spans="1:19" x14ac:dyDescent="0.3">
      <c r="A9164">
        <v>9163</v>
      </c>
      <c r="B9164" t="s">
        <v>9179</v>
      </c>
      <c r="C9164" t="s">
        <v>15</v>
      </c>
      <c r="D9164" s="1">
        <v>297.60000000000002</v>
      </c>
      <c r="E9164" s="1">
        <v>308.60000000000002</v>
      </c>
      <c r="F9164" s="2">
        <v>1509</v>
      </c>
      <c r="G9164" s="1">
        <f>2*PI()*Predictive_Maintenance_Data[[#This Row],[Rotational speed '[rpm']]]/60</f>
        <v>158.02211047556659</v>
      </c>
      <c r="H9164" s="1">
        <v>39.700000000000003</v>
      </c>
      <c r="I9164" s="1">
        <f t="shared" si="143"/>
        <v>11</v>
      </c>
      <c r="J9164" s="1">
        <f>Predictive_Maintenance_Data[[#This Row],[Torque '[Nm']]]*Predictive_Maintenance_Data[[#This Row],[Angular velocity '[rad/s']]]/1000</f>
        <v>6.2734777858799946</v>
      </c>
      <c r="K9164" s="2">
        <v>166</v>
      </c>
      <c r="L9164" s="2">
        <v>0</v>
      </c>
      <c r="M9164" s="2">
        <v>0</v>
      </c>
      <c r="N9164" s="2">
        <v>0</v>
      </c>
      <c r="O9164" s="2">
        <v>0</v>
      </c>
      <c r="P9164" s="2">
        <v>0</v>
      </c>
      <c r="Q9164" s="2">
        <v>0</v>
      </c>
      <c r="R9164"/>
      <c r="S9164"/>
    </row>
    <row r="9165" spans="1:19" x14ac:dyDescent="0.3">
      <c r="A9165">
        <v>9164</v>
      </c>
      <c r="B9165" t="s">
        <v>9180</v>
      </c>
      <c r="C9165" t="s">
        <v>17</v>
      </c>
      <c r="D9165" s="1">
        <v>297.60000000000002</v>
      </c>
      <c r="E9165" s="1">
        <v>308.60000000000002</v>
      </c>
      <c r="F9165" s="2">
        <v>1415</v>
      </c>
      <c r="G9165" s="1">
        <f>2*PI()*Predictive_Maintenance_Data[[#This Row],[Rotational speed '[rpm']]]/60</f>
        <v>148.17845349431857</v>
      </c>
      <c r="H9165" s="1">
        <v>47.3</v>
      </c>
      <c r="I9165" s="1">
        <f t="shared" si="143"/>
        <v>11</v>
      </c>
      <c r="J9165" s="1">
        <f>Predictive_Maintenance_Data[[#This Row],[Torque '[Nm']]]*Predictive_Maintenance_Data[[#This Row],[Angular velocity '[rad/s']]]/1000</f>
        <v>7.0088408502812678</v>
      </c>
      <c r="K9165" s="2">
        <v>169</v>
      </c>
      <c r="L9165" s="2">
        <v>0</v>
      </c>
      <c r="M9165" s="2">
        <v>0</v>
      </c>
      <c r="N9165" s="2">
        <v>0</v>
      </c>
      <c r="O9165" s="2">
        <v>0</v>
      </c>
      <c r="P9165" s="2">
        <v>0</v>
      </c>
      <c r="Q9165" s="2">
        <v>0</v>
      </c>
      <c r="R9165"/>
      <c r="S9165"/>
    </row>
    <row r="9166" spans="1:19" x14ac:dyDescent="0.3">
      <c r="A9166">
        <v>9165</v>
      </c>
      <c r="B9166" t="s">
        <v>9181</v>
      </c>
      <c r="C9166" t="s">
        <v>17</v>
      </c>
      <c r="D9166" s="1">
        <v>297.60000000000002</v>
      </c>
      <c r="E9166" s="1">
        <v>308.60000000000002</v>
      </c>
      <c r="F9166" s="2">
        <v>2384</v>
      </c>
      <c r="G9166" s="1">
        <f>2*PI()*Predictive_Maintenance_Data[[#This Row],[Rotational speed '[rpm']]]/60</f>
        <v>249.65189620526888</v>
      </c>
      <c r="H9166" s="1">
        <v>14.4</v>
      </c>
      <c r="I9166" s="1">
        <f t="shared" si="143"/>
        <v>11</v>
      </c>
      <c r="J9166" s="1">
        <f>Predictive_Maintenance_Data[[#This Row],[Torque '[Nm']]]*Predictive_Maintenance_Data[[#This Row],[Angular velocity '[rad/s']]]/1000</f>
        <v>3.5949873053558723</v>
      </c>
      <c r="K9166" s="2">
        <v>171</v>
      </c>
      <c r="L9166" s="2">
        <v>0</v>
      </c>
      <c r="M9166" s="2">
        <v>0</v>
      </c>
      <c r="N9166" s="2">
        <v>0</v>
      </c>
      <c r="O9166" s="2">
        <v>0</v>
      </c>
      <c r="P9166" s="2">
        <v>0</v>
      </c>
      <c r="Q9166" s="2">
        <v>0</v>
      </c>
      <c r="R9166"/>
      <c r="S9166"/>
    </row>
    <row r="9167" spans="1:19" x14ac:dyDescent="0.3">
      <c r="A9167">
        <v>9166</v>
      </c>
      <c r="B9167" t="s">
        <v>9182</v>
      </c>
      <c r="C9167" t="s">
        <v>17</v>
      </c>
      <c r="D9167" s="1">
        <v>297.60000000000002</v>
      </c>
      <c r="E9167" s="1">
        <v>308.60000000000002</v>
      </c>
      <c r="F9167" s="2">
        <v>1326</v>
      </c>
      <c r="G9167" s="1">
        <f>2*PI()*Predictive_Maintenance_Data[[#This Row],[Rotational speed '[rpm']]]/60</f>
        <v>138.85839528866885</v>
      </c>
      <c r="H9167" s="1">
        <v>62.4</v>
      </c>
      <c r="I9167" s="1">
        <f t="shared" si="143"/>
        <v>11</v>
      </c>
      <c r="J9167" s="1">
        <f>Predictive_Maintenance_Data[[#This Row],[Torque '[Nm']]]*Predictive_Maintenance_Data[[#This Row],[Angular velocity '[rad/s']]]/1000</f>
        <v>8.6647638660129367</v>
      </c>
      <c r="K9167" s="2">
        <v>173</v>
      </c>
      <c r="L9167" s="2">
        <v>0</v>
      </c>
      <c r="M9167" s="2">
        <v>0</v>
      </c>
      <c r="N9167" s="2">
        <v>0</v>
      </c>
      <c r="O9167" s="2">
        <v>0</v>
      </c>
      <c r="P9167" s="2">
        <v>0</v>
      </c>
      <c r="Q9167" s="2">
        <v>0</v>
      </c>
      <c r="R9167"/>
      <c r="S9167"/>
    </row>
    <row r="9168" spans="1:19" x14ac:dyDescent="0.3">
      <c r="A9168">
        <v>9167</v>
      </c>
      <c r="B9168" t="s">
        <v>9183</v>
      </c>
      <c r="C9168" t="s">
        <v>15</v>
      </c>
      <c r="D9168" s="1">
        <v>297.60000000000002</v>
      </c>
      <c r="E9168" s="1">
        <v>308.60000000000002</v>
      </c>
      <c r="F9168" s="2">
        <v>1390</v>
      </c>
      <c r="G9168" s="1">
        <f>2*PI()*Predictive_Maintenance_Data[[#This Row],[Rotational speed '[rpm']]]/60</f>
        <v>145.56045961632708</v>
      </c>
      <c r="H9168" s="1">
        <v>53.4</v>
      </c>
      <c r="I9168" s="1">
        <f t="shared" si="143"/>
        <v>11</v>
      </c>
      <c r="J9168" s="1">
        <f>Predictive_Maintenance_Data[[#This Row],[Torque '[Nm']]]*Predictive_Maintenance_Data[[#This Row],[Angular velocity '[rad/s']]]/1000</f>
        <v>7.7729285435118651</v>
      </c>
      <c r="K9168" s="2">
        <v>175</v>
      </c>
      <c r="L9168" s="2">
        <v>0</v>
      </c>
      <c r="M9168" s="2">
        <v>0</v>
      </c>
      <c r="N9168" s="2">
        <v>0</v>
      </c>
      <c r="O9168" s="2">
        <v>0</v>
      </c>
      <c r="P9168" s="2">
        <v>0</v>
      </c>
      <c r="Q9168" s="2">
        <v>0</v>
      </c>
      <c r="R9168"/>
      <c r="S9168"/>
    </row>
    <row r="9169" spans="1:19" x14ac:dyDescent="0.3">
      <c r="A9169">
        <v>9168</v>
      </c>
      <c r="B9169" t="s">
        <v>9184</v>
      </c>
      <c r="C9169" t="s">
        <v>15</v>
      </c>
      <c r="D9169" s="1">
        <v>297.60000000000002</v>
      </c>
      <c r="E9169" s="1">
        <v>308.7</v>
      </c>
      <c r="F9169" s="2">
        <v>1392</v>
      </c>
      <c r="G9169" s="1">
        <f>2*PI()*Predictive_Maintenance_Data[[#This Row],[Rotational speed '[rpm']]]/60</f>
        <v>145.7698991265664</v>
      </c>
      <c r="H9169" s="1">
        <v>41.2</v>
      </c>
      <c r="I9169" s="1">
        <f t="shared" si="143"/>
        <v>11.099999999999966</v>
      </c>
      <c r="J9169" s="1">
        <f>Predictive_Maintenance_Data[[#This Row],[Torque '[Nm']]]*Predictive_Maintenance_Data[[#This Row],[Angular velocity '[rad/s']]]/1000</f>
        <v>6.0057198440145356</v>
      </c>
      <c r="K9169" s="2">
        <v>178</v>
      </c>
      <c r="L9169" s="2">
        <v>0</v>
      </c>
      <c r="M9169" s="2">
        <v>0</v>
      </c>
      <c r="N9169" s="2">
        <v>0</v>
      </c>
      <c r="O9169" s="2">
        <v>0</v>
      </c>
      <c r="P9169" s="2">
        <v>0</v>
      </c>
      <c r="Q9169" s="2">
        <v>0</v>
      </c>
      <c r="R9169"/>
      <c r="S9169"/>
    </row>
    <row r="9170" spans="1:19" x14ac:dyDescent="0.3">
      <c r="A9170">
        <v>9169</v>
      </c>
      <c r="B9170" t="s">
        <v>9185</v>
      </c>
      <c r="C9170" t="s">
        <v>27</v>
      </c>
      <c r="D9170" s="1">
        <v>297.60000000000002</v>
      </c>
      <c r="E9170" s="1">
        <v>308.8</v>
      </c>
      <c r="F9170" s="2">
        <v>1385</v>
      </c>
      <c r="G9170" s="1">
        <f>2*PI()*Predictive_Maintenance_Data[[#This Row],[Rotational speed '[rpm']]]/60</f>
        <v>145.03686084072879</v>
      </c>
      <c r="H9170" s="1">
        <v>44.4</v>
      </c>
      <c r="I9170" s="1">
        <f t="shared" si="143"/>
        <v>11.199999999999989</v>
      </c>
      <c r="J9170" s="1">
        <f>Predictive_Maintenance_Data[[#This Row],[Torque '[Nm']]]*Predictive_Maintenance_Data[[#This Row],[Angular velocity '[rad/s']]]/1000</f>
        <v>6.4396366213283578</v>
      </c>
      <c r="K9170" s="2">
        <v>181</v>
      </c>
      <c r="L9170" s="2">
        <v>0</v>
      </c>
      <c r="M9170" s="2">
        <v>0</v>
      </c>
      <c r="N9170" s="2">
        <v>0</v>
      </c>
      <c r="O9170" s="2">
        <v>0</v>
      </c>
      <c r="P9170" s="2">
        <v>0</v>
      </c>
      <c r="Q9170" s="2">
        <v>0</v>
      </c>
      <c r="R9170"/>
      <c r="S9170"/>
    </row>
    <row r="9171" spans="1:19" x14ac:dyDescent="0.3">
      <c r="A9171">
        <v>9170</v>
      </c>
      <c r="B9171" t="s">
        <v>9186</v>
      </c>
      <c r="C9171" t="s">
        <v>17</v>
      </c>
      <c r="D9171" s="1">
        <v>297.7</v>
      </c>
      <c r="E9171" s="1">
        <v>308.8</v>
      </c>
      <c r="F9171" s="2">
        <v>1896</v>
      </c>
      <c r="G9171" s="1">
        <f>2*PI()*Predictive_Maintenance_Data[[#This Row],[Rotational speed '[rpm']]]/60</f>
        <v>198.54865570687491</v>
      </c>
      <c r="H9171" s="1">
        <v>24.5</v>
      </c>
      <c r="I9171" s="1">
        <f t="shared" si="143"/>
        <v>11.100000000000023</v>
      </c>
      <c r="J9171" s="1">
        <f>Predictive_Maintenance_Data[[#This Row],[Torque '[Nm']]]*Predictive_Maintenance_Data[[#This Row],[Angular velocity '[rad/s']]]/1000</f>
        <v>4.8644420648184354</v>
      </c>
      <c r="K9171" s="2">
        <v>186</v>
      </c>
      <c r="L9171" s="2">
        <v>0</v>
      </c>
      <c r="M9171" s="2">
        <v>0</v>
      </c>
      <c r="N9171" s="2">
        <v>0</v>
      </c>
      <c r="O9171" s="2">
        <v>0</v>
      </c>
      <c r="P9171" s="2">
        <v>0</v>
      </c>
      <c r="Q9171" s="2">
        <v>0</v>
      </c>
      <c r="R9171"/>
      <c r="S9171"/>
    </row>
    <row r="9172" spans="1:19" x14ac:dyDescent="0.3">
      <c r="A9172">
        <v>9171</v>
      </c>
      <c r="B9172" t="s">
        <v>9187</v>
      </c>
      <c r="C9172" t="s">
        <v>17</v>
      </c>
      <c r="D9172" s="1">
        <v>297.7</v>
      </c>
      <c r="E9172" s="1">
        <v>308.7</v>
      </c>
      <c r="F9172" s="2">
        <v>1474</v>
      </c>
      <c r="G9172" s="1">
        <f>2*PI()*Predictive_Maintenance_Data[[#This Row],[Rotational speed '[rpm']]]/60</f>
        <v>154.35691904637852</v>
      </c>
      <c r="H9172" s="1">
        <v>46.8</v>
      </c>
      <c r="I9172" s="1">
        <f t="shared" si="143"/>
        <v>11</v>
      </c>
      <c r="J9172" s="1">
        <f>Predictive_Maintenance_Data[[#This Row],[Torque '[Nm']]]*Predictive_Maintenance_Data[[#This Row],[Angular velocity '[rad/s']]]/1000</f>
        <v>7.2239038113705147</v>
      </c>
      <c r="K9172" s="2">
        <v>188</v>
      </c>
      <c r="L9172" s="2">
        <v>0</v>
      </c>
      <c r="M9172" s="2">
        <v>0</v>
      </c>
      <c r="N9172" s="2">
        <v>0</v>
      </c>
      <c r="O9172" s="2">
        <v>0</v>
      </c>
      <c r="P9172" s="2">
        <v>0</v>
      </c>
      <c r="Q9172" s="2">
        <v>0</v>
      </c>
      <c r="R9172"/>
      <c r="S9172"/>
    </row>
    <row r="9173" spans="1:19" x14ac:dyDescent="0.3">
      <c r="A9173">
        <v>9172</v>
      </c>
      <c r="B9173" t="s">
        <v>9188</v>
      </c>
      <c r="C9173" t="s">
        <v>15</v>
      </c>
      <c r="D9173" s="1">
        <v>297.7</v>
      </c>
      <c r="E9173" s="1">
        <v>308.8</v>
      </c>
      <c r="F9173" s="2">
        <v>1388</v>
      </c>
      <c r="G9173" s="1">
        <f>2*PI()*Predictive_Maintenance_Data[[#This Row],[Rotational speed '[rpm']]]/60</f>
        <v>145.35102010608776</v>
      </c>
      <c r="H9173" s="1">
        <v>45.6</v>
      </c>
      <c r="I9173" s="1">
        <f t="shared" si="143"/>
        <v>11.100000000000023</v>
      </c>
      <c r="J9173" s="1">
        <f>Predictive_Maintenance_Data[[#This Row],[Torque '[Nm']]]*Predictive_Maintenance_Data[[#This Row],[Angular velocity '[rad/s']]]/1000</f>
        <v>6.6280065168376021</v>
      </c>
      <c r="K9173" s="2">
        <v>190</v>
      </c>
      <c r="L9173" s="2">
        <v>0</v>
      </c>
      <c r="M9173" s="2">
        <v>0</v>
      </c>
      <c r="N9173" s="2">
        <v>0</v>
      </c>
      <c r="O9173" s="2">
        <v>0</v>
      </c>
      <c r="P9173" s="2">
        <v>0</v>
      </c>
      <c r="Q9173" s="2">
        <v>0</v>
      </c>
      <c r="R9173"/>
      <c r="S9173"/>
    </row>
    <row r="9174" spans="1:19" x14ac:dyDescent="0.3">
      <c r="A9174">
        <v>9173</v>
      </c>
      <c r="B9174" t="s">
        <v>9189</v>
      </c>
      <c r="C9174" t="s">
        <v>17</v>
      </c>
      <c r="D9174" s="1">
        <v>297.7</v>
      </c>
      <c r="E9174" s="1">
        <v>308.89999999999998</v>
      </c>
      <c r="F9174" s="2">
        <v>1715</v>
      </c>
      <c r="G9174" s="1">
        <f>2*PI()*Predictive_Maintenance_Data[[#This Row],[Rotational speed '[rpm']]]/60</f>
        <v>179.59438003021651</v>
      </c>
      <c r="H9174" s="1">
        <v>27.2</v>
      </c>
      <c r="I9174" s="1">
        <f t="shared" si="143"/>
        <v>11.199999999999989</v>
      </c>
      <c r="J9174" s="1">
        <f>Predictive_Maintenance_Data[[#This Row],[Torque '[Nm']]]*Predictive_Maintenance_Data[[#This Row],[Angular velocity '[rad/s']]]/1000</f>
        <v>4.8849671368218885</v>
      </c>
      <c r="K9174" s="2">
        <v>193</v>
      </c>
      <c r="L9174" s="2">
        <v>0</v>
      </c>
      <c r="M9174" s="2">
        <v>0</v>
      </c>
      <c r="N9174" s="2">
        <v>0</v>
      </c>
      <c r="O9174" s="2">
        <v>0</v>
      </c>
      <c r="P9174" s="2">
        <v>0</v>
      </c>
      <c r="Q9174" s="2">
        <v>0</v>
      </c>
      <c r="R9174"/>
      <c r="S9174"/>
    </row>
    <row r="9175" spans="1:19" x14ac:dyDescent="0.3">
      <c r="A9175">
        <v>9174</v>
      </c>
      <c r="B9175" t="s">
        <v>9190</v>
      </c>
      <c r="C9175" t="s">
        <v>27</v>
      </c>
      <c r="D9175" s="1">
        <v>297.8</v>
      </c>
      <c r="E9175" s="1">
        <v>308.89999999999998</v>
      </c>
      <c r="F9175" s="2">
        <v>1650</v>
      </c>
      <c r="G9175" s="1">
        <f>2*PI()*Predictive_Maintenance_Data[[#This Row],[Rotational speed '[rpm']]]/60</f>
        <v>172.78759594743863</v>
      </c>
      <c r="H9175" s="1">
        <v>32.200000000000003</v>
      </c>
      <c r="I9175" s="1">
        <f t="shared" si="143"/>
        <v>11.099999999999966</v>
      </c>
      <c r="J9175" s="1">
        <f>Predictive_Maintenance_Data[[#This Row],[Torque '[Nm']]]*Predictive_Maintenance_Data[[#This Row],[Angular velocity '[rad/s']]]/1000</f>
        <v>5.5637605895075248</v>
      </c>
      <c r="K9175" s="2">
        <v>195</v>
      </c>
      <c r="L9175" s="2">
        <v>0</v>
      </c>
      <c r="M9175" s="2">
        <v>0</v>
      </c>
      <c r="N9175" s="2">
        <v>0</v>
      </c>
      <c r="O9175" s="2">
        <v>0</v>
      </c>
      <c r="P9175" s="2">
        <v>0</v>
      </c>
      <c r="Q9175" s="2">
        <v>0</v>
      </c>
      <c r="R9175"/>
      <c r="S9175"/>
    </row>
    <row r="9176" spans="1:19" x14ac:dyDescent="0.3">
      <c r="A9176">
        <v>9175</v>
      </c>
      <c r="B9176" t="s">
        <v>9191</v>
      </c>
      <c r="C9176" t="s">
        <v>17</v>
      </c>
      <c r="D9176" s="1">
        <v>297.8</v>
      </c>
      <c r="E9176" s="1">
        <v>308.89999999999998</v>
      </c>
      <c r="F9176" s="2">
        <v>1871</v>
      </c>
      <c r="G9176" s="1">
        <f>2*PI()*Predictive_Maintenance_Data[[#This Row],[Rotational speed '[rpm']]]/60</f>
        <v>195.93066182888342</v>
      </c>
      <c r="H9176" s="1">
        <v>25.6</v>
      </c>
      <c r="I9176" s="1">
        <f t="shared" si="143"/>
        <v>11.099999999999966</v>
      </c>
      <c r="J9176" s="1">
        <f>Predictive_Maintenance_Data[[#This Row],[Torque '[Nm']]]*Predictive_Maintenance_Data[[#This Row],[Angular velocity '[rad/s']]]/1000</f>
        <v>5.0158249428194157</v>
      </c>
      <c r="K9176" s="2">
        <v>200</v>
      </c>
      <c r="L9176" s="2">
        <v>1</v>
      </c>
      <c r="M9176" s="2">
        <v>1</v>
      </c>
      <c r="N9176" s="2">
        <v>0</v>
      </c>
      <c r="O9176" s="2">
        <v>0</v>
      </c>
      <c r="P9176" s="2">
        <v>0</v>
      </c>
      <c r="Q9176" s="2">
        <v>0</v>
      </c>
      <c r="R9176"/>
      <c r="S9176"/>
    </row>
    <row r="9177" spans="1:19" x14ac:dyDescent="0.3">
      <c r="A9177">
        <v>9176</v>
      </c>
      <c r="B9177" t="s">
        <v>9192</v>
      </c>
      <c r="C9177" t="s">
        <v>17</v>
      </c>
      <c r="D9177" s="1">
        <v>297.8</v>
      </c>
      <c r="E9177" s="1">
        <v>309</v>
      </c>
      <c r="F9177" s="2">
        <v>1403</v>
      </c>
      <c r="G9177" s="1">
        <f>2*PI()*Predictive_Maintenance_Data[[#This Row],[Rotational speed '[rpm']]]/60</f>
        <v>146.92181643288265</v>
      </c>
      <c r="H9177" s="1">
        <v>64.2</v>
      </c>
      <c r="I9177" s="1">
        <f t="shared" si="143"/>
        <v>11.199999999999989</v>
      </c>
      <c r="J9177" s="1">
        <f>Predictive_Maintenance_Data[[#This Row],[Torque '[Nm']]]*Predictive_Maintenance_Data[[#This Row],[Angular velocity '[rad/s']]]/1000</f>
        <v>9.4323806149910663</v>
      </c>
      <c r="K9177" s="2">
        <v>0</v>
      </c>
      <c r="L9177" s="2">
        <v>1</v>
      </c>
      <c r="M9177" s="2">
        <v>0</v>
      </c>
      <c r="N9177" s="2">
        <v>0</v>
      </c>
      <c r="O9177" s="2">
        <v>1</v>
      </c>
      <c r="P9177" s="2">
        <v>0</v>
      </c>
      <c r="Q9177" s="2">
        <v>0</v>
      </c>
      <c r="R9177"/>
      <c r="S9177"/>
    </row>
    <row r="9178" spans="1:19" x14ac:dyDescent="0.3">
      <c r="A9178">
        <v>9177</v>
      </c>
      <c r="B9178" t="s">
        <v>9193</v>
      </c>
      <c r="C9178" t="s">
        <v>17</v>
      </c>
      <c r="D9178" s="1">
        <v>297.8</v>
      </c>
      <c r="E9178" s="1">
        <v>308.89999999999998</v>
      </c>
      <c r="F9178" s="2">
        <v>1518</v>
      </c>
      <c r="G9178" s="1">
        <f>2*PI()*Predictive_Maintenance_Data[[#This Row],[Rotational speed '[rpm']]]/60</f>
        <v>158.96458827164355</v>
      </c>
      <c r="H9178" s="1">
        <v>40.4</v>
      </c>
      <c r="I9178" s="1">
        <f t="shared" si="143"/>
        <v>11.099999999999966</v>
      </c>
      <c r="J9178" s="1">
        <f>Predictive_Maintenance_Data[[#This Row],[Torque '[Nm']]]*Predictive_Maintenance_Data[[#This Row],[Angular velocity '[rad/s']]]/1000</f>
        <v>6.4221693661743995</v>
      </c>
      <c r="K9178" s="2">
        <v>2</v>
      </c>
      <c r="L9178" s="2">
        <v>0</v>
      </c>
      <c r="M9178" s="2">
        <v>0</v>
      </c>
      <c r="N9178" s="2">
        <v>0</v>
      </c>
      <c r="O9178" s="2">
        <v>0</v>
      </c>
      <c r="P9178" s="2">
        <v>0</v>
      </c>
      <c r="Q9178" s="2">
        <v>0</v>
      </c>
      <c r="R9178"/>
      <c r="S9178"/>
    </row>
    <row r="9179" spans="1:19" x14ac:dyDescent="0.3">
      <c r="A9179">
        <v>9178</v>
      </c>
      <c r="B9179" t="s">
        <v>9194</v>
      </c>
      <c r="C9179" t="s">
        <v>17</v>
      </c>
      <c r="D9179" s="1">
        <v>297.89999999999998</v>
      </c>
      <c r="E9179" s="1">
        <v>309.10000000000002</v>
      </c>
      <c r="F9179" s="2">
        <v>1504</v>
      </c>
      <c r="G9179" s="1">
        <f>2*PI()*Predictive_Maintenance_Data[[#This Row],[Rotational speed '[rpm']]]/60</f>
        <v>157.4985116999683</v>
      </c>
      <c r="H9179" s="1">
        <v>43</v>
      </c>
      <c r="I9179" s="1">
        <f t="shared" si="143"/>
        <v>11.200000000000045</v>
      </c>
      <c r="J9179" s="1">
        <f>Predictive_Maintenance_Data[[#This Row],[Torque '[Nm']]]*Predictive_Maintenance_Data[[#This Row],[Angular velocity '[rad/s']]]/1000</f>
        <v>6.7724360030986368</v>
      </c>
      <c r="K9179" s="2">
        <v>4</v>
      </c>
      <c r="L9179" s="2">
        <v>0</v>
      </c>
      <c r="M9179" s="2">
        <v>0</v>
      </c>
      <c r="N9179" s="2">
        <v>0</v>
      </c>
      <c r="O9179" s="2">
        <v>0</v>
      </c>
      <c r="P9179" s="2">
        <v>0</v>
      </c>
      <c r="Q9179" s="2">
        <v>0</v>
      </c>
      <c r="R9179"/>
      <c r="S9179"/>
    </row>
    <row r="9180" spans="1:19" x14ac:dyDescent="0.3">
      <c r="A9180">
        <v>9179</v>
      </c>
      <c r="B9180" t="s">
        <v>9195</v>
      </c>
      <c r="C9180" t="s">
        <v>17</v>
      </c>
      <c r="D9180" s="1">
        <v>297.8</v>
      </c>
      <c r="E9180" s="1">
        <v>309</v>
      </c>
      <c r="F9180" s="2">
        <v>1340</v>
      </c>
      <c r="G9180" s="1">
        <f>2*PI()*Predictive_Maintenance_Data[[#This Row],[Rotational speed '[rpm']]]/60</f>
        <v>140.32447186034409</v>
      </c>
      <c r="H9180" s="1">
        <v>56.9</v>
      </c>
      <c r="I9180" s="1">
        <f t="shared" si="143"/>
        <v>11.199999999999989</v>
      </c>
      <c r="J9180" s="1">
        <f>Predictive_Maintenance_Data[[#This Row],[Torque '[Nm']]]*Predictive_Maintenance_Data[[#This Row],[Angular velocity '[rad/s']]]/1000</f>
        <v>7.984462448853578</v>
      </c>
      <c r="K9180" s="2">
        <v>6</v>
      </c>
      <c r="L9180" s="2">
        <v>0</v>
      </c>
      <c r="M9180" s="2">
        <v>0</v>
      </c>
      <c r="N9180" s="2">
        <v>0</v>
      </c>
      <c r="O9180" s="2">
        <v>0</v>
      </c>
      <c r="P9180" s="2">
        <v>0</v>
      </c>
      <c r="Q9180" s="2">
        <v>0</v>
      </c>
      <c r="R9180"/>
      <c r="S9180"/>
    </row>
    <row r="9181" spans="1:19" x14ac:dyDescent="0.3">
      <c r="A9181">
        <v>9180</v>
      </c>
      <c r="B9181" t="s">
        <v>9196</v>
      </c>
      <c r="C9181" t="s">
        <v>27</v>
      </c>
      <c r="D9181" s="1">
        <v>297.89999999999998</v>
      </c>
      <c r="E9181" s="1">
        <v>309.10000000000002</v>
      </c>
      <c r="F9181" s="2">
        <v>1435</v>
      </c>
      <c r="G9181" s="1">
        <f>2*PI()*Predictive_Maintenance_Data[[#This Row],[Rotational speed '[rpm']]]/60</f>
        <v>150.27284859671178</v>
      </c>
      <c r="H9181" s="1">
        <v>44.7</v>
      </c>
      <c r="I9181" s="1">
        <f t="shared" si="143"/>
        <v>11.200000000000045</v>
      </c>
      <c r="J9181" s="1">
        <f>Predictive_Maintenance_Data[[#This Row],[Torque '[Nm']]]*Predictive_Maintenance_Data[[#This Row],[Angular velocity '[rad/s']]]/1000</f>
        <v>6.7171963322730175</v>
      </c>
      <c r="K9181" s="2">
        <v>8</v>
      </c>
      <c r="L9181" s="2">
        <v>0</v>
      </c>
      <c r="M9181" s="2">
        <v>0</v>
      </c>
      <c r="N9181" s="2">
        <v>0</v>
      </c>
      <c r="O9181" s="2">
        <v>0</v>
      </c>
      <c r="P9181" s="2">
        <v>0</v>
      </c>
      <c r="Q9181" s="2">
        <v>0</v>
      </c>
      <c r="R9181"/>
      <c r="S9181"/>
    </row>
    <row r="9182" spans="1:19" x14ac:dyDescent="0.3">
      <c r="A9182">
        <v>9181</v>
      </c>
      <c r="B9182" t="s">
        <v>9197</v>
      </c>
      <c r="C9182" t="s">
        <v>17</v>
      </c>
      <c r="D9182" s="1">
        <v>297.89999999999998</v>
      </c>
      <c r="E9182" s="1">
        <v>309.10000000000002</v>
      </c>
      <c r="F9182" s="2">
        <v>1507</v>
      </c>
      <c r="G9182" s="1">
        <f>2*PI()*Predictive_Maintenance_Data[[#This Row],[Rotational speed '[rpm']]]/60</f>
        <v>157.8126709653273</v>
      </c>
      <c r="H9182" s="1">
        <v>36.9</v>
      </c>
      <c r="I9182" s="1">
        <f t="shared" si="143"/>
        <v>11.200000000000045</v>
      </c>
      <c r="J9182" s="1">
        <f>Predictive_Maintenance_Data[[#This Row],[Torque '[Nm']]]*Predictive_Maintenance_Data[[#This Row],[Angular velocity '[rad/s']]]/1000</f>
        <v>5.823287558620577</v>
      </c>
      <c r="K9182" s="2">
        <v>13</v>
      </c>
      <c r="L9182" s="2">
        <v>0</v>
      </c>
      <c r="M9182" s="2">
        <v>0</v>
      </c>
      <c r="N9182" s="2">
        <v>0</v>
      </c>
      <c r="O9182" s="2">
        <v>0</v>
      </c>
      <c r="P9182" s="2">
        <v>0</v>
      </c>
      <c r="Q9182" s="2">
        <v>0</v>
      </c>
      <c r="R9182"/>
      <c r="S9182"/>
    </row>
    <row r="9183" spans="1:19" x14ac:dyDescent="0.3">
      <c r="A9183">
        <v>9182</v>
      </c>
      <c r="B9183" t="s">
        <v>9198</v>
      </c>
      <c r="C9183" t="s">
        <v>17</v>
      </c>
      <c r="D9183" s="1">
        <v>297.89999999999998</v>
      </c>
      <c r="E9183" s="1">
        <v>309.10000000000002</v>
      </c>
      <c r="F9183" s="2">
        <v>1521</v>
      </c>
      <c r="G9183" s="1">
        <f>2*PI()*Predictive_Maintenance_Data[[#This Row],[Rotational speed '[rpm']]]/60</f>
        <v>159.27874753700249</v>
      </c>
      <c r="H9183" s="1">
        <v>36.1</v>
      </c>
      <c r="I9183" s="1">
        <f t="shared" si="143"/>
        <v>11.200000000000045</v>
      </c>
      <c r="J9183" s="1">
        <f>Predictive_Maintenance_Data[[#This Row],[Torque '[Nm']]]*Predictive_Maintenance_Data[[#This Row],[Angular velocity '[rad/s']]]/1000</f>
        <v>5.7499627860857903</v>
      </c>
      <c r="K9183" s="2">
        <v>15</v>
      </c>
      <c r="L9183" s="2">
        <v>0</v>
      </c>
      <c r="M9183" s="2">
        <v>0</v>
      </c>
      <c r="N9183" s="2">
        <v>0</v>
      </c>
      <c r="O9183" s="2">
        <v>0</v>
      </c>
      <c r="P9183" s="2">
        <v>0</v>
      </c>
      <c r="Q9183" s="2">
        <v>0</v>
      </c>
      <c r="R9183"/>
      <c r="S9183"/>
    </row>
    <row r="9184" spans="1:19" x14ac:dyDescent="0.3">
      <c r="A9184">
        <v>9183</v>
      </c>
      <c r="B9184" t="s">
        <v>9199</v>
      </c>
      <c r="C9184" t="s">
        <v>15</v>
      </c>
      <c r="D9184" s="1">
        <v>297.8</v>
      </c>
      <c r="E9184" s="1">
        <v>309</v>
      </c>
      <c r="F9184" s="2">
        <v>1576</v>
      </c>
      <c r="G9184" s="1">
        <f>2*PI()*Predictive_Maintenance_Data[[#This Row],[Rotational speed '[rpm']]]/60</f>
        <v>165.03833406858379</v>
      </c>
      <c r="H9184" s="1">
        <v>45</v>
      </c>
      <c r="I9184" s="1">
        <f t="shared" si="143"/>
        <v>11.199999999999989</v>
      </c>
      <c r="J9184" s="1">
        <f>Predictive_Maintenance_Data[[#This Row],[Torque '[Nm']]]*Predictive_Maintenance_Data[[#This Row],[Angular velocity '[rad/s']]]/1000</f>
        <v>7.4267250330862709</v>
      </c>
      <c r="K9184" s="2">
        <v>17</v>
      </c>
      <c r="L9184" s="2">
        <v>0</v>
      </c>
      <c r="M9184" s="2">
        <v>0</v>
      </c>
      <c r="N9184" s="2">
        <v>0</v>
      </c>
      <c r="O9184" s="2">
        <v>0</v>
      </c>
      <c r="P9184" s="2">
        <v>0</v>
      </c>
      <c r="Q9184" s="2">
        <v>0</v>
      </c>
      <c r="R9184"/>
      <c r="S9184"/>
    </row>
    <row r="9185" spans="1:19" x14ac:dyDescent="0.3">
      <c r="A9185">
        <v>9184</v>
      </c>
      <c r="B9185" t="s">
        <v>9200</v>
      </c>
      <c r="C9185" t="s">
        <v>17</v>
      </c>
      <c r="D9185" s="1">
        <v>297.89999999999998</v>
      </c>
      <c r="E9185" s="1">
        <v>309.10000000000002</v>
      </c>
      <c r="F9185" s="2">
        <v>1543</v>
      </c>
      <c r="G9185" s="1">
        <f>2*PI()*Predictive_Maintenance_Data[[#This Row],[Rotational speed '[rpm']]]/60</f>
        <v>161.58258214963502</v>
      </c>
      <c r="H9185" s="1">
        <v>36.6</v>
      </c>
      <c r="I9185" s="1">
        <f t="shared" si="143"/>
        <v>11.200000000000045</v>
      </c>
      <c r="J9185" s="1">
        <f>Predictive_Maintenance_Data[[#This Row],[Torque '[Nm']]]*Predictive_Maintenance_Data[[#This Row],[Angular velocity '[rad/s']]]/1000</f>
        <v>5.9139225066766423</v>
      </c>
      <c r="K9185" s="2">
        <v>20</v>
      </c>
      <c r="L9185" s="2">
        <v>0</v>
      </c>
      <c r="M9185" s="2">
        <v>0</v>
      </c>
      <c r="N9185" s="2">
        <v>0</v>
      </c>
      <c r="O9185" s="2">
        <v>0</v>
      </c>
      <c r="P9185" s="2">
        <v>0</v>
      </c>
      <c r="Q9185" s="2">
        <v>0</v>
      </c>
      <c r="R9185"/>
      <c r="S9185"/>
    </row>
    <row r="9186" spans="1:19" x14ac:dyDescent="0.3">
      <c r="A9186">
        <v>9185</v>
      </c>
      <c r="B9186" t="s">
        <v>9201</v>
      </c>
      <c r="C9186" t="s">
        <v>17</v>
      </c>
      <c r="D9186" s="1">
        <v>298</v>
      </c>
      <c r="E9186" s="1">
        <v>309.2</v>
      </c>
      <c r="F9186" s="2">
        <v>1665</v>
      </c>
      <c r="G9186" s="1">
        <f>2*PI()*Predictive_Maintenance_Data[[#This Row],[Rotational speed '[rpm']]]/60</f>
        <v>174.35839227423352</v>
      </c>
      <c r="H9186" s="1">
        <v>36.6</v>
      </c>
      <c r="I9186" s="1">
        <f t="shared" si="143"/>
        <v>11.199999999999989</v>
      </c>
      <c r="J9186" s="1">
        <f>Predictive_Maintenance_Data[[#This Row],[Torque '[Nm']]]*Predictive_Maintenance_Data[[#This Row],[Angular velocity '[rad/s']]]/1000</f>
        <v>6.3815171572369476</v>
      </c>
      <c r="K9186" s="2">
        <v>22</v>
      </c>
      <c r="L9186" s="2">
        <v>0</v>
      </c>
      <c r="M9186" s="2">
        <v>0</v>
      </c>
      <c r="N9186" s="2">
        <v>0</v>
      </c>
      <c r="O9186" s="2">
        <v>0</v>
      </c>
      <c r="P9186" s="2">
        <v>0</v>
      </c>
      <c r="Q9186" s="2">
        <v>0</v>
      </c>
      <c r="R9186"/>
      <c r="S9186"/>
    </row>
    <row r="9187" spans="1:19" x14ac:dyDescent="0.3">
      <c r="A9187">
        <v>9186</v>
      </c>
      <c r="B9187" t="s">
        <v>9202</v>
      </c>
      <c r="C9187" t="s">
        <v>17</v>
      </c>
      <c r="D9187" s="1">
        <v>297.89999999999998</v>
      </c>
      <c r="E9187" s="1">
        <v>309.10000000000002</v>
      </c>
      <c r="F9187" s="2">
        <v>1442</v>
      </c>
      <c r="G9187" s="1">
        <f>2*PI()*Predictive_Maintenance_Data[[#This Row],[Rotational speed '[rpm']]]/60</f>
        <v>151.00588688254939</v>
      </c>
      <c r="H9187" s="1">
        <v>50.3</v>
      </c>
      <c r="I9187" s="1">
        <f t="shared" si="143"/>
        <v>11.200000000000045</v>
      </c>
      <c r="J9187" s="1">
        <f>Predictive_Maintenance_Data[[#This Row],[Torque '[Nm']]]*Predictive_Maintenance_Data[[#This Row],[Angular velocity '[rad/s']]]/1000</f>
        <v>7.5955961101922336</v>
      </c>
      <c r="K9187" s="2">
        <v>24</v>
      </c>
      <c r="L9187" s="2">
        <v>0</v>
      </c>
      <c r="M9187" s="2">
        <v>0</v>
      </c>
      <c r="N9187" s="2">
        <v>0</v>
      </c>
      <c r="O9187" s="2">
        <v>0</v>
      </c>
      <c r="P9187" s="2">
        <v>0</v>
      </c>
      <c r="Q9187" s="2">
        <v>0</v>
      </c>
      <c r="R9187"/>
      <c r="S9187"/>
    </row>
    <row r="9188" spans="1:19" x14ac:dyDescent="0.3">
      <c r="A9188">
        <v>9187</v>
      </c>
      <c r="B9188" t="s">
        <v>9203</v>
      </c>
      <c r="C9188" t="s">
        <v>17</v>
      </c>
      <c r="D9188" s="1">
        <v>297.89999999999998</v>
      </c>
      <c r="E9188" s="1">
        <v>309</v>
      </c>
      <c r="F9188" s="2">
        <v>1629</v>
      </c>
      <c r="G9188" s="1">
        <f>2*PI()*Predictive_Maintenance_Data[[#This Row],[Rotational speed '[rpm']]]/60</f>
        <v>170.58848108992575</v>
      </c>
      <c r="H9188" s="1">
        <v>29</v>
      </c>
      <c r="I9188" s="1">
        <f t="shared" si="143"/>
        <v>11.100000000000023</v>
      </c>
      <c r="J9188" s="1">
        <f>Predictive_Maintenance_Data[[#This Row],[Torque '[Nm']]]*Predictive_Maintenance_Data[[#This Row],[Angular velocity '[rad/s']]]/1000</f>
        <v>4.947065951607847</v>
      </c>
      <c r="K9188" s="2">
        <v>26</v>
      </c>
      <c r="L9188" s="2">
        <v>0</v>
      </c>
      <c r="M9188" s="2">
        <v>0</v>
      </c>
      <c r="N9188" s="2">
        <v>0</v>
      </c>
      <c r="O9188" s="2">
        <v>0</v>
      </c>
      <c r="P9188" s="2">
        <v>0</v>
      </c>
      <c r="Q9188" s="2">
        <v>0</v>
      </c>
      <c r="R9188"/>
      <c r="S9188"/>
    </row>
    <row r="9189" spans="1:19" x14ac:dyDescent="0.3">
      <c r="A9189">
        <v>9188</v>
      </c>
      <c r="B9189" t="s">
        <v>9204</v>
      </c>
      <c r="C9189" t="s">
        <v>17</v>
      </c>
      <c r="D9189" s="1">
        <v>297.89999999999998</v>
      </c>
      <c r="E9189" s="1">
        <v>309</v>
      </c>
      <c r="F9189" s="2">
        <v>1379</v>
      </c>
      <c r="G9189" s="1">
        <f>2*PI()*Predictive_Maintenance_Data[[#This Row],[Rotational speed '[rpm']]]/60</f>
        <v>144.40854231001083</v>
      </c>
      <c r="H9189" s="1">
        <v>47.3</v>
      </c>
      <c r="I9189" s="1">
        <f t="shared" si="143"/>
        <v>11.100000000000023</v>
      </c>
      <c r="J9189" s="1">
        <f>Predictive_Maintenance_Data[[#This Row],[Torque '[Nm']]]*Predictive_Maintenance_Data[[#This Row],[Angular velocity '[rad/s']]]/1000</f>
        <v>6.8305240512635121</v>
      </c>
      <c r="K9189" s="2">
        <v>28</v>
      </c>
      <c r="L9189" s="2">
        <v>0</v>
      </c>
      <c r="M9189" s="2">
        <v>0</v>
      </c>
      <c r="N9189" s="2">
        <v>0</v>
      </c>
      <c r="O9189" s="2">
        <v>0</v>
      </c>
      <c r="P9189" s="2">
        <v>0</v>
      </c>
      <c r="Q9189" s="2">
        <v>0</v>
      </c>
      <c r="R9189"/>
      <c r="S9189"/>
    </row>
    <row r="9190" spans="1:19" x14ac:dyDescent="0.3">
      <c r="A9190">
        <v>9189</v>
      </c>
      <c r="B9190" t="s">
        <v>9205</v>
      </c>
      <c r="C9190" t="s">
        <v>17</v>
      </c>
      <c r="D9190" s="1">
        <v>297.89999999999998</v>
      </c>
      <c r="E9190" s="1">
        <v>309</v>
      </c>
      <c r="F9190" s="2">
        <v>1502</v>
      </c>
      <c r="G9190" s="1">
        <f>2*PI()*Predictive_Maintenance_Data[[#This Row],[Rotational speed '[rpm']]]/60</f>
        <v>157.28907218972896</v>
      </c>
      <c r="H9190" s="1">
        <v>40.200000000000003</v>
      </c>
      <c r="I9190" s="1">
        <f t="shared" si="143"/>
        <v>11.100000000000023</v>
      </c>
      <c r="J9190" s="1">
        <f>Predictive_Maintenance_Data[[#This Row],[Torque '[Nm']]]*Predictive_Maintenance_Data[[#This Row],[Angular velocity '[rad/s']]]/1000</f>
        <v>6.3230207020271045</v>
      </c>
      <c r="K9190" s="2">
        <v>30</v>
      </c>
      <c r="L9190" s="2">
        <v>0</v>
      </c>
      <c r="M9190" s="2">
        <v>0</v>
      </c>
      <c r="N9190" s="2">
        <v>0</v>
      </c>
      <c r="O9190" s="2">
        <v>0</v>
      </c>
      <c r="P9190" s="2">
        <v>0</v>
      </c>
      <c r="Q9190" s="2">
        <v>0</v>
      </c>
      <c r="R9190"/>
      <c r="S9190"/>
    </row>
    <row r="9191" spans="1:19" x14ac:dyDescent="0.3">
      <c r="A9191">
        <v>9190</v>
      </c>
      <c r="B9191" t="s">
        <v>9206</v>
      </c>
      <c r="C9191" t="s">
        <v>17</v>
      </c>
      <c r="D9191" s="1">
        <v>297.89999999999998</v>
      </c>
      <c r="E9191" s="1">
        <v>309.10000000000002</v>
      </c>
      <c r="F9191" s="2">
        <v>1595</v>
      </c>
      <c r="G9191" s="1">
        <f>2*PI()*Predictive_Maintenance_Data[[#This Row],[Rotational speed '[rpm']]]/60</f>
        <v>167.02800941585735</v>
      </c>
      <c r="H9191" s="1">
        <v>32</v>
      </c>
      <c r="I9191" s="1">
        <f t="shared" si="143"/>
        <v>11.200000000000045</v>
      </c>
      <c r="J9191" s="1">
        <f>Predictive_Maintenance_Data[[#This Row],[Torque '[Nm']]]*Predictive_Maintenance_Data[[#This Row],[Angular velocity '[rad/s']]]/1000</f>
        <v>5.3448963013074353</v>
      </c>
      <c r="K9191" s="2">
        <v>32</v>
      </c>
      <c r="L9191" s="2">
        <v>0</v>
      </c>
      <c r="M9191" s="2">
        <v>0</v>
      </c>
      <c r="N9191" s="2">
        <v>0</v>
      </c>
      <c r="O9191" s="2">
        <v>0</v>
      </c>
      <c r="P9191" s="2">
        <v>0</v>
      </c>
      <c r="Q9191" s="2">
        <v>0</v>
      </c>
      <c r="R9191"/>
      <c r="S9191"/>
    </row>
    <row r="9192" spans="1:19" x14ac:dyDescent="0.3">
      <c r="A9192">
        <v>9191</v>
      </c>
      <c r="B9192" t="s">
        <v>9207</v>
      </c>
      <c r="C9192" t="s">
        <v>15</v>
      </c>
      <c r="D9192" s="1">
        <v>298</v>
      </c>
      <c r="E9192" s="1">
        <v>309</v>
      </c>
      <c r="F9192" s="2">
        <v>1439</v>
      </c>
      <c r="G9192" s="1">
        <f>2*PI()*Predictive_Maintenance_Data[[#This Row],[Rotational speed '[rpm']]]/60</f>
        <v>150.69172761719039</v>
      </c>
      <c r="H9192" s="1">
        <v>38.5</v>
      </c>
      <c r="I9192" s="1">
        <f t="shared" si="143"/>
        <v>11</v>
      </c>
      <c r="J9192" s="1">
        <f>Predictive_Maintenance_Data[[#This Row],[Torque '[Nm']]]*Predictive_Maintenance_Data[[#This Row],[Angular velocity '[rad/s']]]/1000</f>
        <v>5.8016315132618299</v>
      </c>
      <c r="K9192" s="2">
        <v>34</v>
      </c>
      <c r="L9192" s="2">
        <v>0</v>
      </c>
      <c r="M9192" s="2">
        <v>0</v>
      </c>
      <c r="N9192" s="2">
        <v>0</v>
      </c>
      <c r="O9192" s="2">
        <v>0</v>
      </c>
      <c r="P9192" s="2">
        <v>0</v>
      </c>
      <c r="Q9192" s="2">
        <v>0</v>
      </c>
      <c r="R9192"/>
      <c r="S9192"/>
    </row>
    <row r="9193" spans="1:19" x14ac:dyDescent="0.3">
      <c r="A9193">
        <v>9192</v>
      </c>
      <c r="B9193" t="s">
        <v>9208</v>
      </c>
      <c r="C9193" t="s">
        <v>15</v>
      </c>
      <c r="D9193" s="1">
        <v>297.89999999999998</v>
      </c>
      <c r="E9193" s="1">
        <v>309</v>
      </c>
      <c r="F9193" s="2">
        <v>1970</v>
      </c>
      <c r="G9193" s="1">
        <f>2*PI()*Predictive_Maintenance_Data[[#This Row],[Rotational speed '[rpm']]]/60</f>
        <v>206.29791758572975</v>
      </c>
      <c r="H9193" s="1">
        <v>21.6</v>
      </c>
      <c r="I9193" s="1">
        <f t="shared" si="143"/>
        <v>11.100000000000023</v>
      </c>
      <c r="J9193" s="1">
        <f>Predictive_Maintenance_Data[[#This Row],[Torque '[Nm']]]*Predictive_Maintenance_Data[[#This Row],[Angular velocity '[rad/s']]]/1000</f>
        <v>4.4560350198517629</v>
      </c>
      <c r="K9193" s="2">
        <v>37</v>
      </c>
      <c r="L9193" s="2">
        <v>0</v>
      </c>
      <c r="M9193" s="2">
        <v>0</v>
      </c>
      <c r="N9193" s="2">
        <v>0</v>
      </c>
      <c r="O9193" s="2">
        <v>0</v>
      </c>
      <c r="P9193" s="2">
        <v>0</v>
      </c>
      <c r="Q9193" s="2">
        <v>0</v>
      </c>
      <c r="R9193"/>
      <c r="S9193"/>
    </row>
    <row r="9194" spans="1:19" x14ac:dyDescent="0.3">
      <c r="A9194">
        <v>9193</v>
      </c>
      <c r="B9194" t="s">
        <v>9209</v>
      </c>
      <c r="C9194" t="s">
        <v>17</v>
      </c>
      <c r="D9194" s="1">
        <v>297.89999999999998</v>
      </c>
      <c r="E9194" s="1">
        <v>309</v>
      </c>
      <c r="F9194" s="2">
        <v>1562</v>
      </c>
      <c r="G9194" s="1">
        <f>2*PI()*Predictive_Maintenance_Data[[#This Row],[Rotational speed '[rpm']]]/60</f>
        <v>163.57225749690858</v>
      </c>
      <c r="H9194" s="1">
        <v>35.799999999999997</v>
      </c>
      <c r="I9194" s="1">
        <f t="shared" si="143"/>
        <v>11.100000000000023</v>
      </c>
      <c r="J9194" s="1">
        <f>Predictive_Maintenance_Data[[#This Row],[Torque '[Nm']]]*Predictive_Maintenance_Data[[#This Row],[Angular velocity '[rad/s']]]/1000</f>
        <v>5.855886818389326</v>
      </c>
      <c r="K9194" s="2">
        <v>40</v>
      </c>
      <c r="L9194" s="2">
        <v>0</v>
      </c>
      <c r="M9194" s="2">
        <v>0</v>
      </c>
      <c r="N9194" s="2">
        <v>0</v>
      </c>
      <c r="O9194" s="2">
        <v>0</v>
      </c>
      <c r="P9194" s="2">
        <v>0</v>
      </c>
      <c r="Q9194" s="2">
        <v>0</v>
      </c>
      <c r="R9194"/>
      <c r="S9194"/>
    </row>
    <row r="9195" spans="1:19" x14ac:dyDescent="0.3">
      <c r="A9195">
        <v>9194</v>
      </c>
      <c r="B9195" t="s">
        <v>9210</v>
      </c>
      <c r="C9195" t="s">
        <v>15</v>
      </c>
      <c r="D9195" s="1">
        <v>297.89999999999998</v>
      </c>
      <c r="E9195" s="1">
        <v>309</v>
      </c>
      <c r="F9195" s="2">
        <v>1530</v>
      </c>
      <c r="G9195" s="1">
        <f>2*PI()*Predictive_Maintenance_Data[[#This Row],[Rotational speed '[rpm']]]/60</f>
        <v>160.22122533307945</v>
      </c>
      <c r="H9195" s="1">
        <v>40.9</v>
      </c>
      <c r="I9195" s="1">
        <f t="shared" si="143"/>
        <v>11.100000000000023</v>
      </c>
      <c r="J9195" s="1">
        <f>Predictive_Maintenance_Data[[#This Row],[Torque '[Nm']]]*Predictive_Maintenance_Data[[#This Row],[Angular velocity '[rad/s']]]/1000</f>
        <v>6.553048116122949</v>
      </c>
      <c r="K9195" s="2">
        <v>42</v>
      </c>
      <c r="L9195" s="2">
        <v>0</v>
      </c>
      <c r="M9195" s="2">
        <v>0</v>
      </c>
      <c r="N9195" s="2">
        <v>0</v>
      </c>
      <c r="O9195" s="2">
        <v>0</v>
      </c>
      <c r="P9195" s="2">
        <v>0</v>
      </c>
      <c r="Q9195" s="2">
        <v>0</v>
      </c>
      <c r="R9195"/>
      <c r="S9195"/>
    </row>
    <row r="9196" spans="1:19" x14ac:dyDescent="0.3">
      <c r="A9196">
        <v>9195</v>
      </c>
      <c r="B9196" t="s">
        <v>9211</v>
      </c>
      <c r="C9196" t="s">
        <v>17</v>
      </c>
      <c r="D9196" s="1">
        <v>297.89999999999998</v>
      </c>
      <c r="E9196" s="1">
        <v>308.89999999999998</v>
      </c>
      <c r="F9196" s="2">
        <v>1393</v>
      </c>
      <c r="G9196" s="1">
        <f>2*PI()*Predictive_Maintenance_Data[[#This Row],[Rotational speed '[rpm']]]/60</f>
        <v>145.87461888168608</v>
      </c>
      <c r="H9196" s="1">
        <v>40.6</v>
      </c>
      <c r="I9196" s="1">
        <f t="shared" si="143"/>
        <v>11</v>
      </c>
      <c r="J9196" s="1">
        <f>Predictive_Maintenance_Data[[#This Row],[Torque '[Nm']]]*Predictive_Maintenance_Data[[#This Row],[Angular velocity '[rad/s']]]/1000</f>
        <v>5.9225095265964542</v>
      </c>
      <c r="K9196" s="2">
        <v>45</v>
      </c>
      <c r="L9196" s="2">
        <v>0</v>
      </c>
      <c r="M9196" s="2">
        <v>0</v>
      </c>
      <c r="N9196" s="2">
        <v>0</v>
      </c>
      <c r="O9196" s="2">
        <v>0</v>
      </c>
      <c r="P9196" s="2">
        <v>0</v>
      </c>
      <c r="Q9196" s="2">
        <v>0</v>
      </c>
      <c r="R9196"/>
      <c r="S9196"/>
    </row>
    <row r="9197" spans="1:19" x14ac:dyDescent="0.3">
      <c r="A9197">
        <v>9196</v>
      </c>
      <c r="B9197" t="s">
        <v>9212</v>
      </c>
      <c r="C9197" t="s">
        <v>17</v>
      </c>
      <c r="D9197" s="1">
        <v>297.89999999999998</v>
      </c>
      <c r="E9197" s="1">
        <v>309</v>
      </c>
      <c r="F9197" s="2">
        <v>1532</v>
      </c>
      <c r="G9197" s="1">
        <f>2*PI()*Predictive_Maintenance_Data[[#This Row],[Rotational speed '[rpm']]]/60</f>
        <v>160.43066484331877</v>
      </c>
      <c r="H9197" s="1">
        <v>37.6</v>
      </c>
      <c r="I9197" s="1">
        <f t="shared" si="143"/>
        <v>11.100000000000023</v>
      </c>
      <c r="J9197" s="1">
        <f>Predictive_Maintenance_Data[[#This Row],[Torque '[Nm']]]*Predictive_Maintenance_Data[[#This Row],[Angular velocity '[rad/s']]]/1000</f>
        <v>6.0321929981087861</v>
      </c>
      <c r="K9197" s="2">
        <v>47</v>
      </c>
      <c r="L9197" s="2">
        <v>0</v>
      </c>
      <c r="M9197" s="2">
        <v>0</v>
      </c>
      <c r="N9197" s="2">
        <v>0</v>
      </c>
      <c r="O9197" s="2">
        <v>0</v>
      </c>
      <c r="P9197" s="2">
        <v>0</v>
      </c>
      <c r="Q9197" s="2">
        <v>0</v>
      </c>
      <c r="R9197"/>
      <c r="S9197"/>
    </row>
    <row r="9198" spans="1:19" x14ac:dyDescent="0.3">
      <c r="A9198">
        <v>9197</v>
      </c>
      <c r="B9198" t="s">
        <v>9213</v>
      </c>
      <c r="C9198" t="s">
        <v>17</v>
      </c>
      <c r="D9198" s="1">
        <v>298</v>
      </c>
      <c r="E9198" s="1">
        <v>308.89999999999998</v>
      </c>
      <c r="F9198" s="2">
        <v>1607</v>
      </c>
      <c r="G9198" s="1">
        <f>2*PI()*Predictive_Maintenance_Data[[#This Row],[Rotational speed '[rpm']]]/60</f>
        <v>168.28464647729325</v>
      </c>
      <c r="H9198" s="1">
        <v>37.700000000000003</v>
      </c>
      <c r="I9198" s="1">
        <f t="shared" si="143"/>
        <v>10.899999999999977</v>
      </c>
      <c r="J9198" s="1">
        <f>Predictive_Maintenance_Data[[#This Row],[Torque '[Nm']]]*Predictive_Maintenance_Data[[#This Row],[Angular velocity '[rad/s']]]/1000</f>
        <v>6.3443311721939564</v>
      </c>
      <c r="K9198" s="2">
        <v>49</v>
      </c>
      <c r="L9198" s="2">
        <v>0</v>
      </c>
      <c r="M9198" s="2">
        <v>0</v>
      </c>
      <c r="N9198" s="2">
        <v>0</v>
      </c>
      <c r="O9198" s="2">
        <v>0</v>
      </c>
      <c r="P9198" s="2">
        <v>0</v>
      </c>
      <c r="Q9198" s="2">
        <v>0</v>
      </c>
      <c r="R9198"/>
      <c r="S9198"/>
    </row>
    <row r="9199" spans="1:19" x14ac:dyDescent="0.3">
      <c r="A9199">
        <v>9198</v>
      </c>
      <c r="B9199" t="s">
        <v>9214</v>
      </c>
      <c r="C9199" t="s">
        <v>15</v>
      </c>
      <c r="D9199" s="1">
        <v>297.89999999999998</v>
      </c>
      <c r="E9199" s="1">
        <v>308.8</v>
      </c>
      <c r="F9199" s="2">
        <v>1469</v>
      </c>
      <c r="G9199" s="1">
        <f>2*PI()*Predictive_Maintenance_Data[[#This Row],[Rotational speed '[rpm']]]/60</f>
        <v>153.83332027078021</v>
      </c>
      <c r="H9199" s="1">
        <v>49</v>
      </c>
      <c r="I9199" s="1">
        <f t="shared" si="143"/>
        <v>10.900000000000034</v>
      </c>
      <c r="J9199" s="1">
        <f>Predictive_Maintenance_Data[[#This Row],[Torque '[Nm']]]*Predictive_Maintenance_Data[[#This Row],[Angular velocity '[rad/s']]]/1000</f>
        <v>7.5378326932682302</v>
      </c>
      <c r="K9199" s="2">
        <v>51</v>
      </c>
      <c r="L9199" s="2">
        <v>0</v>
      </c>
      <c r="M9199" s="2">
        <v>0</v>
      </c>
      <c r="N9199" s="2">
        <v>0</v>
      </c>
      <c r="O9199" s="2">
        <v>0</v>
      </c>
      <c r="P9199" s="2">
        <v>0</v>
      </c>
      <c r="Q9199" s="2">
        <v>0</v>
      </c>
      <c r="R9199"/>
      <c r="S9199"/>
    </row>
    <row r="9200" spans="1:19" x14ac:dyDescent="0.3">
      <c r="A9200">
        <v>9199</v>
      </c>
      <c r="B9200" t="s">
        <v>9215</v>
      </c>
      <c r="C9200" t="s">
        <v>15</v>
      </c>
      <c r="D9200" s="1">
        <v>297.89999999999998</v>
      </c>
      <c r="E9200" s="1">
        <v>308.8</v>
      </c>
      <c r="F9200" s="2">
        <v>1538</v>
      </c>
      <c r="G9200" s="1">
        <f>2*PI()*Predictive_Maintenance_Data[[#This Row],[Rotational speed '[rpm']]]/60</f>
        <v>161.05898337403673</v>
      </c>
      <c r="H9200" s="1">
        <v>37.6</v>
      </c>
      <c r="I9200" s="1">
        <f t="shared" si="143"/>
        <v>10.900000000000034</v>
      </c>
      <c r="J9200" s="1">
        <f>Predictive_Maintenance_Data[[#This Row],[Torque '[Nm']]]*Predictive_Maintenance_Data[[#This Row],[Angular velocity '[rad/s']]]/1000</f>
        <v>6.0558177748637805</v>
      </c>
      <c r="K9200" s="2">
        <v>54</v>
      </c>
      <c r="L9200" s="2">
        <v>0</v>
      </c>
      <c r="M9200" s="2">
        <v>0</v>
      </c>
      <c r="N9200" s="2">
        <v>0</v>
      </c>
      <c r="O9200" s="2">
        <v>0</v>
      </c>
      <c r="P9200" s="2">
        <v>0</v>
      </c>
      <c r="Q9200" s="2">
        <v>0</v>
      </c>
      <c r="R9200"/>
      <c r="S9200"/>
    </row>
    <row r="9201" spans="1:19" x14ac:dyDescent="0.3">
      <c r="A9201">
        <v>9200</v>
      </c>
      <c r="B9201" t="s">
        <v>9216</v>
      </c>
      <c r="C9201" t="s">
        <v>17</v>
      </c>
      <c r="D9201" s="1">
        <v>297.89999999999998</v>
      </c>
      <c r="E9201" s="1">
        <v>308.8</v>
      </c>
      <c r="F9201" s="2">
        <v>1613</v>
      </c>
      <c r="G9201" s="1">
        <f>2*PI()*Predictive_Maintenance_Data[[#This Row],[Rotational speed '[rpm']]]/60</f>
        <v>168.91296500801121</v>
      </c>
      <c r="H9201" s="1">
        <v>31.4</v>
      </c>
      <c r="I9201" s="1">
        <f t="shared" si="143"/>
        <v>10.900000000000034</v>
      </c>
      <c r="J9201" s="1">
        <f>Predictive_Maintenance_Data[[#This Row],[Torque '[Nm']]]*Predictive_Maintenance_Data[[#This Row],[Angular velocity '[rad/s']]]/1000</f>
        <v>5.3038671012515515</v>
      </c>
      <c r="K9201" s="2">
        <v>57</v>
      </c>
      <c r="L9201" s="2">
        <v>0</v>
      </c>
      <c r="M9201" s="2">
        <v>0</v>
      </c>
      <c r="N9201" s="2">
        <v>0</v>
      </c>
      <c r="O9201" s="2">
        <v>0</v>
      </c>
      <c r="P9201" s="2">
        <v>0</v>
      </c>
      <c r="Q9201" s="2">
        <v>0</v>
      </c>
      <c r="R9201"/>
      <c r="S9201"/>
    </row>
    <row r="9202" spans="1:19" x14ac:dyDescent="0.3">
      <c r="A9202">
        <v>9201</v>
      </c>
      <c r="B9202" t="s">
        <v>9217</v>
      </c>
      <c r="C9202" t="s">
        <v>15</v>
      </c>
      <c r="D9202" s="1">
        <v>297.89999999999998</v>
      </c>
      <c r="E9202" s="1">
        <v>308.8</v>
      </c>
      <c r="F9202" s="2">
        <v>1602</v>
      </c>
      <c r="G9202" s="1">
        <f>2*PI()*Predictive_Maintenance_Data[[#This Row],[Rotational speed '[rpm']]]/60</f>
        <v>167.76104770169496</v>
      </c>
      <c r="H9202" s="1">
        <v>32.1</v>
      </c>
      <c r="I9202" s="1">
        <f t="shared" si="143"/>
        <v>10.900000000000034</v>
      </c>
      <c r="J9202" s="1">
        <f>Predictive_Maintenance_Data[[#This Row],[Torque '[Nm']]]*Predictive_Maintenance_Data[[#This Row],[Angular velocity '[rad/s']]]/1000</f>
        <v>5.3851296312244088</v>
      </c>
      <c r="K9202" s="2">
        <v>59</v>
      </c>
      <c r="L9202" s="2">
        <v>0</v>
      </c>
      <c r="M9202" s="2">
        <v>0</v>
      </c>
      <c r="N9202" s="2">
        <v>0</v>
      </c>
      <c r="O9202" s="2">
        <v>0</v>
      </c>
      <c r="P9202" s="2">
        <v>0</v>
      </c>
      <c r="Q9202" s="2">
        <v>0</v>
      </c>
      <c r="R9202"/>
      <c r="S9202"/>
    </row>
    <row r="9203" spans="1:19" x14ac:dyDescent="0.3">
      <c r="A9203">
        <v>9202</v>
      </c>
      <c r="B9203" t="s">
        <v>9218</v>
      </c>
      <c r="C9203" t="s">
        <v>17</v>
      </c>
      <c r="D9203" s="1">
        <v>297.8</v>
      </c>
      <c r="E9203" s="1">
        <v>308.7</v>
      </c>
      <c r="F9203" s="2">
        <v>1404</v>
      </c>
      <c r="G9203" s="1">
        <f>2*PI()*Predictive_Maintenance_Data[[#This Row],[Rotational speed '[rpm']]]/60</f>
        <v>147.02653618800232</v>
      </c>
      <c r="H9203" s="1">
        <v>44.2</v>
      </c>
      <c r="I9203" s="1">
        <f t="shared" si="143"/>
        <v>10.899999999999977</v>
      </c>
      <c r="J9203" s="1">
        <f>Predictive_Maintenance_Data[[#This Row],[Torque '[Nm']]]*Predictive_Maintenance_Data[[#This Row],[Angular velocity '[rad/s']]]/1000</f>
        <v>6.4985728995097034</v>
      </c>
      <c r="K9203" s="2">
        <v>62</v>
      </c>
      <c r="L9203" s="2">
        <v>0</v>
      </c>
      <c r="M9203" s="2">
        <v>0</v>
      </c>
      <c r="N9203" s="2">
        <v>0</v>
      </c>
      <c r="O9203" s="2">
        <v>0</v>
      </c>
      <c r="P9203" s="2">
        <v>0</v>
      </c>
      <c r="Q9203" s="2">
        <v>0</v>
      </c>
      <c r="R9203"/>
      <c r="S9203"/>
    </row>
    <row r="9204" spans="1:19" x14ac:dyDescent="0.3">
      <c r="A9204">
        <v>9203</v>
      </c>
      <c r="B9204" t="s">
        <v>9219</v>
      </c>
      <c r="C9204" t="s">
        <v>17</v>
      </c>
      <c r="D9204" s="1">
        <v>297.8</v>
      </c>
      <c r="E9204" s="1">
        <v>308.8</v>
      </c>
      <c r="F9204" s="2">
        <v>1548</v>
      </c>
      <c r="G9204" s="1">
        <f>2*PI()*Predictive_Maintenance_Data[[#This Row],[Rotational speed '[rpm']]]/60</f>
        <v>162.10618092523333</v>
      </c>
      <c r="H9204" s="1">
        <v>36.9</v>
      </c>
      <c r="I9204" s="1">
        <f t="shared" si="143"/>
        <v>11</v>
      </c>
      <c r="J9204" s="1">
        <f>Predictive_Maintenance_Data[[#This Row],[Torque '[Nm']]]*Predictive_Maintenance_Data[[#This Row],[Angular velocity '[rad/s']]]/1000</f>
        <v>5.9817180761411102</v>
      </c>
      <c r="K9204" s="2">
        <v>64</v>
      </c>
      <c r="L9204" s="2">
        <v>0</v>
      </c>
      <c r="M9204" s="2">
        <v>0</v>
      </c>
      <c r="N9204" s="2">
        <v>0</v>
      </c>
      <c r="O9204" s="2">
        <v>0</v>
      </c>
      <c r="P9204" s="2">
        <v>0</v>
      </c>
      <c r="Q9204" s="2">
        <v>0</v>
      </c>
      <c r="R9204"/>
      <c r="S9204"/>
    </row>
    <row r="9205" spans="1:19" x14ac:dyDescent="0.3">
      <c r="A9205">
        <v>9204</v>
      </c>
      <c r="B9205" t="s">
        <v>9220</v>
      </c>
      <c r="C9205" t="s">
        <v>17</v>
      </c>
      <c r="D9205" s="1">
        <v>297.8</v>
      </c>
      <c r="E9205" s="1">
        <v>308.8</v>
      </c>
      <c r="F9205" s="2">
        <v>1559</v>
      </c>
      <c r="G9205" s="1">
        <f>2*PI()*Predictive_Maintenance_Data[[#This Row],[Rotational speed '[rpm']]]/60</f>
        <v>163.25809823154958</v>
      </c>
      <c r="H9205" s="1">
        <v>35.200000000000003</v>
      </c>
      <c r="I9205" s="1">
        <f t="shared" si="143"/>
        <v>11</v>
      </c>
      <c r="J9205" s="1">
        <f>Predictive_Maintenance_Data[[#This Row],[Torque '[Nm']]]*Predictive_Maintenance_Data[[#This Row],[Angular velocity '[rad/s']]]/1000</f>
        <v>5.7466850577505459</v>
      </c>
      <c r="K9205" s="2">
        <v>66</v>
      </c>
      <c r="L9205" s="2">
        <v>0</v>
      </c>
      <c r="M9205" s="2">
        <v>0</v>
      </c>
      <c r="N9205" s="2">
        <v>0</v>
      </c>
      <c r="O9205" s="2">
        <v>0</v>
      </c>
      <c r="P9205" s="2">
        <v>0</v>
      </c>
      <c r="Q9205" s="2">
        <v>0</v>
      </c>
      <c r="R9205"/>
      <c r="S9205"/>
    </row>
    <row r="9206" spans="1:19" x14ac:dyDescent="0.3">
      <c r="A9206">
        <v>9205</v>
      </c>
      <c r="B9206" t="s">
        <v>9221</v>
      </c>
      <c r="C9206" t="s">
        <v>17</v>
      </c>
      <c r="D9206" s="1">
        <v>297.8</v>
      </c>
      <c r="E9206" s="1">
        <v>308.8</v>
      </c>
      <c r="F9206" s="2">
        <v>1621</v>
      </c>
      <c r="G9206" s="1">
        <f>2*PI()*Predictive_Maintenance_Data[[#This Row],[Rotational speed '[rpm']]]/60</f>
        <v>169.7507230489685</v>
      </c>
      <c r="H9206" s="1">
        <v>36.1</v>
      </c>
      <c r="I9206" s="1">
        <f t="shared" si="143"/>
        <v>11</v>
      </c>
      <c r="J9206" s="1">
        <f>Predictive_Maintenance_Data[[#This Row],[Torque '[Nm']]]*Predictive_Maintenance_Data[[#This Row],[Angular velocity '[rad/s']]]/1000</f>
        <v>6.1280011020677634</v>
      </c>
      <c r="K9206" s="2">
        <v>68</v>
      </c>
      <c r="L9206" s="2">
        <v>0</v>
      </c>
      <c r="M9206" s="2">
        <v>0</v>
      </c>
      <c r="N9206" s="2">
        <v>0</v>
      </c>
      <c r="O9206" s="2">
        <v>0</v>
      </c>
      <c r="P9206" s="2">
        <v>0</v>
      </c>
      <c r="Q9206" s="2">
        <v>0</v>
      </c>
      <c r="R9206"/>
      <c r="S9206"/>
    </row>
    <row r="9207" spans="1:19" x14ac:dyDescent="0.3">
      <c r="A9207">
        <v>9206</v>
      </c>
      <c r="B9207" t="s">
        <v>9222</v>
      </c>
      <c r="C9207" t="s">
        <v>17</v>
      </c>
      <c r="D9207" s="1">
        <v>297.8</v>
      </c>
      <c r="E9207" s="1">
        <v>308.8</v>
      </c>
      <c r="F9207" s="2">
        <v>1579</v>
      </c>
      <c r="G9207" s="1">
        <f>2*PI()*Predictive_Maintenance_Data[[#This Row],[Rotational speed '[rpm']]]/60</f>
        <v>165.35249333394276</v>
      </c>
      <c r="H9207" s="1">
        <v>32.9</v>
      </c>
      <c r="I9207" s="1">
        <f t="shared" si="143"/>
        <v>11</v>
      </c>
      <c r="J9207" s="1">
        <f>Predictive_Maintenance_Data[[#This Row],[Torque '[Nm']]]*Predictive_Maintenance_Data[[#This Row],[Angular velocity '[rad/s']]]/1000</f>
        <v>5.4400970306867169</v>
      </c>
      <c r="K9207" s="2">
        <v>70</v>
      </c>
      <c r="L9207" s="2">
        <v>0</v>
      </c>
      <c r="M9207" s="2">
        <v>0</v>
      </c>
      <c r="N9207" s="2">
        <v>0</v>
      </c>
      <c r="O9207" s="2">
        <v>0</v>
      </c>
      <c r="P9207" s="2">
        <v>0</v>
      </c>
      <c r="Q9207" s="2">
        <v>0</v>
      </c>
      <c r="R9207"/>
      <c r="S9207"/>
    </row>
    <row r="9208" spans="1:19" x14ac:dyDescent="0.3">
      <c r="A9208">
        <v>9207</v>
      </c>
      <c r="B9208" t="s">
        <v>9223</v>
      </c>
      <c r="C9208" t="s">
        <v>15</v>
      </c>
      <c r="D9208" s="1">
        <v>297.89999999999998</v>
      </c>
      <c r="E9208" s="1">
        <v>308.89999999999998</v>
      </c>
      <c r="F9208" s="2">
        <v>1547</v>
      </c>
      <c r="G9208" s="1">
        <f>2*PI()*Predictive_Maintenance_Data[[#This Row],[Rotational speed '[rpm']]]/60</f>
        <v>162.00146117011366</v>
      </c>
      <c r="H9208" s="1">
        <v>44</v>
      </c>
      <c r="I9208" s="1">
        <f t="shared" si="143"/>
        <v>11</v>
      </c>
      <c r="J9208" s="1">
        <f>Predictive_Maintenance_Data[[#This Row],[Torque '[Nm']]]*Predictive_Maintenance_Data[[#This Row],[Angular velocity '[rad/s']]]/1000</f>
        <v>7.1280642914850016</v>
      </c>
      <c r="K9208" s="2">
        <v>72</v>
      </c>
      <c r="L9208" s="2">
        <v>0</v>
      </c>
      <c r="M9208" s="2">
        <v>0</v>
      </c>
      <c r="N9208" s="2">
        <v>0</v>
      </c>
      <c r="O9208" s="2">
        <v>0</v>
      </c>
      <c r="P9208" s="2">
        <v>0</v>
      </c>
      <c r="Q9208" s="2">
        <v>0</v>
      </c>
      <c r="R9208"/>
      <c r="S9208"/>
    </row>
    <row r="9209" spans="1:19" x14ac:dyDescent="0.3">
      <c r="A9209">
        <v>9208</v>
      </c>
      <c r="B9209" t="s">
        <v>9224</v>
      </c>
      <c r="C9209" t="s">
        <v>17</v>
      </c>
      <c r="D9209" s="1">
        <v>297.89999999999998</v>
      </c>
      <c r="E9209" s="1">
        <v>308.8</v>
      </c>
      <c r="F9209" s="2">
        <v>1386</v>
      </c>
      <c r="G9209" s="1">
        <f>2*PI()*Predictive_Maintenance_Data[[#This Row],[Rotational speed '[rpm']]]/60</f>
        <v>145.14158059584844</v>
      </c>
      <c r="H9209" s="1">
        <v>48.6</v>
      </c>
      <c r="I9209" s="1">
        <f t="shared" si="143"/>
        <v>10.900000000000034</v>
      </c>
      <c r="J9209" s="1">
        <f>Predictive_Maintenance_Data[[#This Row],[Torque '[Nm']]]*Predictive_Maintenance_Data[[#This Row],[Angular velocity '[rad/s']]]/1000</f>
        <v>7.0538808169582348</v>
      </c>
      <c r="K9209" s="2">
        <v>75</v>
      </c>
      <c r="L9209" s="2">
        <v>0</v>
      </c>
      <c r="M9209" s="2">
        <v>0</v>
      </c>
      <c r="N9209" s="2">
        <v>0</v>
      </c>
      <c r="O9209" s="2">
        <v>0</v>
      </c>
      <c r="P9209" s="2">
        <v>0</v>
      </c>
      <c r="Q9209" s="2">
        <v>0</v>
      </c>
      <c r="R9209"/>
      <c r="S9209"/>
    </row>
    <row r="9210" spans="1:19" x14ac:dyDescent="0.3">
      <c r="A9210">
        <v>9209</v>
      </c>
      <c r="B9210" t="s">
        <v>9225</v>
      </c>
      <c r="C9210" t="s">
        <v>17</v>
      </c>
      <c r="D9210" s="1">
        <v>298</v>
      </c>
      <c r="E9210" s="1">
        <v>308.89999999999998</v>
      </c>
      <c r="F9210" s="2">
        <v>1406</v>
      </c>
      <c r="G9210" s="1">
        <f>2*PI()*Predictive_Maintenance_Data[[#This Row],[Rotational speed '[rpm']]]/60</f>
        <v>147.23597569824162</v>
      </c>
      <c r="H9210" s="1">
        <v>40.9</v>
      </c>
      <c r="I9210" s="1">
        <f t="shared" si="143"/>
        <v>10.899999999999977</v>
      </c>
      <c r="J9210" s="1">
        <f>Predictive_Maintenance_Data[[#This Row],[Torque '[Nm']]]*Predictive_Maintenance_Data[[#This Row],[Angular velocity '[rad/s']]]/1000</f>
        <v>6.0219514060580819</v>
      </c>
      <c r="K9210" s="2">
        <v>77</v>
      </c>
      <c r="L9210" s="2">
        <v>0</v>
      </c>
      <c r="M9210" s="2">
        <v>0</v>
      </c>
      <c r="N9210" s="2">
        <v>0</v>
      </c>
      <c r="O9210" s="2">
        <v>0</v>
      </c>
      <c r="P9210" s="2">
        <v>0</v>
      </c>
      <c r="Q9210" s="2">
        <v>0</v>
      </c>
      <c r="R9210"/>
      <c r="S9210"/>
    </row>
    <row r="9211" spans="1:19" x14ac:dyDescent="0.3">
      <c r="A9211">
        <v>9210</v>
      </c>
      <c r="B9211" t="s">
        <v>9226</v>
      </c>
      <c r="C9211" t="s">
        <v>15</v>
      </c>
      <c r="D9211" s="1">
        <v>298</v>
      </c>
      <c r="E9211" s="1">
        <v>309</v>
      </c>
      <c r="F9211" s="2">
        <v>1393</v>
      </c>
      <c r="G9211" s="1">
        <f>2*PI()*Predictive_Maintenance_Data[[#This Row],[Rotational speed '[rpm']]]/60</f>
        <v>145.87461888168608</v>
      </c>
      <c r="H9211" s="1">
        <v>55.9</v>
      </c>
      <c r="I9211" s="1">
        <f t="shared" si="143"/>
        <v>11</v>
      </c>
      <c r="J9211" s="1">
        <f>Predictive_Maintenance_Data[[#This Row],[Torque '[Nm']]]*Predictive_Maintenance_Data[[#This Row],[Angular velocity '[rad/s']]]/1000</f>
        <v>8.1543911954862516</v>
      </c>
      <c r="K9211" s="2">
        <v>79</v>
      </c>
      <c r="L9211" s="2">
        <v>0</v>
      </c>
      <c r="M9211" s="2">
        <v>0</v>
      </c>
      <c r="N9211" s="2">
        <v>0</v>
      </c>
      <c r="O9211" s="2">
        <v>0</v>
      </c>
      <c r="P9211" s="2">
        <v>0</v>
      </c>
      <c r="Q9211" s="2">
        <v>0</v>
      </c>
      <c r="R9211"/>
      <c r="S9211"/>
    </row>
    <row r="9212" spans="1:19" x14ac:dyDescent="0.3">
      <c r="A9212">
        <v>9211</v>
      </c>
      <c r="B9212" t="s">
        <v>9227</v>
      </c>
      <c r="C9212" t="s">
        <v>15</v>
      </c>
      <c r="D9212" s="1">
        <v>297.89999999999998</v>
      </c>
      <c r="E9212" s="1">
        <v>309</v>
      </c>
      <c r="F9212" s="2">
        <v>2456</v>
      </c>
      <c r="G9212" s="1">
        <f>2*PI()*Predictive_Maintenance_Data[[#This Row],[Rotational speed '[rpm']]]/60</f>
        <v>257.19171857388443</v>
      </c>
      <c r="H9212" s="1">
        <v>13.9</v>
      </c>
      <c r="I9212" s="1">
        <f t="shared" si="143"/>
        <v>11.100000000000023</v>
      </c>
      <c r="J9212" s="1">
        <f>Predictive_Maintenance_Data[[#This Row],[Torque '[Nm']]]*Predictive_Maintenance_Data[[#This Row],[Angular velocity '[rad/s']]]/1000</f>
        <v>3.5749648881769938</v>
      </c>
      <c r="K9212" s="2">
        <v>82</v>
      </c>
      <c r="L9212" s="2">
        <v>0</v>
      </c>
      <c r="M9212" s="2">
        <v>0</v>
      </c>
      <c r="N9212" s="2">
        <v>0</v>
      </c>
      <c r="O9212" s="2">
        <v>0</v>
      </c>
      <c r="P9212" s="2">
        <v>0</v>
      </c>
      <c r="Q9212" s="2">
        <v>0</v>
      </c>
      <c r="R9212"/>
      <c r="S9212"/>
    </row>
    <row r="9213" spans="1:19" x14ac:dyDescent="0.3">
      <c r="A9213">
        <v>9212</v>
      </c>
      <c r="B9213" t="s">
        <v>9228</v>
      </c>
      <c r="C9213" t="s">
        <v>15</v>
      </c>
      <c r="D9213" s="1">
        <v>298</v>
      </c>
      <c r="E9213" s="1">
        <v>309</v>
      </c>
      <c r="F9213" s="2">
        <v>1409</v>
      </c>
      <c r="G9213" s="1">
        <f>2*PI()*Predictive_Maintenance_Data[[#This Row],[Rotational speed '[rpm']]]/60</f>
        <v>147.55013496360061</v>
      </c>
      <c r="H9213" s="1">
        <v>49.1</v>
      </c>
      <c r="I9213" s="1">
        <f t="shared" si="143"/>
        <v>11</v>
      </c>
      <c r="J9213" s="1">
        <f>Predictive_Maintenance_Data[[#This Row],[Torque '[Nm']]]*Predictive_Maintenance_Data[[#This Row],[Angular velocity '[rad/s']]]/1000</f>
        <v>7.2447116267127907</v>
      </c>
      <c r="K9213" s="2">
        <v>85</v>
      </c>
      <c r="L9213" s="2">
        <v>0</v>
      </c>
      <c r="M9213" s="2">
        <v>0</v>
      </c>
      <c r="N9213" s="2">
        <v>0</v>
      </c>
      <c r="O9213" s="2">
        <v>0</v>
      </c>
      <c r="P9213" s="2">
        <v>0</v>
      </c>
      <c r="Q9213" s="2">
        <v>0</v>
      </c>
      <c r="R9213"/>
      <c r="S9213"/>
    </row>
    <row r="9214" spans="1:19" x14ac:dyDescent="0.3">
      <c r="A9214">
        <v>9213</v>
      </c>
      <c r="B9214" t="s">
        <v>9229</v>
      </c>
      <c r="C9214" t="s">
        <v>17</v>
      </c>
      <c r="D9214" s="1">
        <v>298</v>
      </c>
      <c r="E9214" s="1">
        <v>308.89999999999998</v>
      </c>
      <c r="F9214" s="2">
        <v>1390</v>
      </c>
      <c r="G9214" s="1">
        <f>2*PI()*Predictive_Maintenance_Data[[#This Row],[Rotational speed '[rpm']]]/60</f>
        <v>145.56045961632708</v>
      </c>
      <c r="H9214" s="1">
        <v>53.9</v>
      </c>
      <c r="I9214" s="1">
        <f t="shared" si="143"/>
        <v>10.899999999999977</v>
      </c>
      <c r="J9214" s="1">
        <f>Predictive_Maintenance_Data[[#This Row],[Torque '[Nm']]]*Predictive_Maintenance_Data[[#This Row],[Angular velocity '[rad/s']]]/1000</f>
        <v>7.8457087733200295</v>
      </c>
      <c r="K9214" s="2">
        <v>88</v>
      </c>
      <c r="L9214" s="2">
        <v>0</v>
      </c>
      <c r="M9214" s="2">
        <v>0</v>
      </c>
      <c r="N9214" s="2">
        <v>0</v>
      </c>
      <c r="O9214" s="2">
        <v>0</v>
      </c>
      <c r="P9214" s="2">
        <v>0</v>
      </c>
      <c r="Q9214" s="2">
        <v>0</v>
      </c>
      <c r="R9214"/>
      <c r="S9214"/>
    </row>
    <row r="9215" spans="1:19" x14ac:dyDescent="0.3">
      <c r="A9215">
        <v>9214</v>
      </c>
      <c r="B9215" t="s">
        <v>9230</v>
      </c>
      <c r="C9215" t="s">
        <v>17</v>
      </c>
      <c r="D9215" s="1">
        <v>298</v>
      </c>
      <c r="E9215" s="1">
        <v>309</v>
      </c>
      <c r="F9215" s="2">
        <v>1679</v>
      </c>
      <c r="G9215" s="1">
        <f>2*PI()*Predictive_Maintenance_Data[[#This Row],[Rotational speed '[rpm']]]/60</f>
        <v>175.82446884590874</v>
      </c>
      <c r="H9215" s="1">
        <v>32.4</v>
      </c>
      <c r="I9215" s="1">
        <f t="shared" si="143"/>
        <v>11</v>
      </c>
      <c r="J9215" s="1">
        <f>Predictive_Maintenance_Data[[#This Row],[Torque '[Nm']]]*Predictive_Maintenance_Data[[#This Row],[Angular velocity '[rad/s']]]/1000</f>
        <v>5.6967127906074433</v>
      </c>
      <c r="K9215" s="2">
        <v>90</v>
      </c>
      <c r="L9215" s="2">
        <v>0</v>
      </c>
      <c r="M9215" s="2">
        <v>0</v>
      </c>
      <c r="N9215" s="2">
        <v>0</v>
      </c>
      <c r="O9215" s="2">
        <v>0</v>
      </c>
      <c r="P9215" s="2">
        <v>0</v>
      </c>
      <c r="Q9215" s="2">
        <v>0</v>
      </c>
      <c r="R9215"/>
      <c r="S9215"/>
    </row>
    <row r="9216" spans="1:19" x14ac:dyDescent="0.3">
      <c r="A9216">
        <v>9215</v>
      </c>
      <c r="B9216" t="s">
        <v>9231</v>
      </c>
      <c r="C9216" t="s">
        <v>17</v>
      </c>
      <c r="D9216" s="1">
        <v>298</v>
      </c>
      <c r="E9216" s="1">
        <v>308.89999999999998</v>
      </c>
      <c r="F9216" s="2">
        <v>1508</v>
      </c>
      <c r="G9216" s="1">
        <f>2*PI()*Predictive_Maintenance_Data[[#This Row],[Rotational speed '[rpm']]]/60</f>
        <v>157.91739072044692</v>
      </c>
      <c r="H9216" s="1">
        <v>37.1</v>
      </c>
      <c r="I9216" s="1">
        <f t="shared" si="143"/>
        <v>10.899999999999977</v>
      </c>
      <c r="J9216" s="1">
        <f>Predictive_Maintenance_Data[[#This Row],[Torque '[Nm']]]*Predictive_Maintenance_Data[[#This Row],[Angular velocity '[rad/s']]]/1000</f>
        <v>5.8587351957285811</v>
      </c>
      <c r="K9216" s="2">
        <v>92</v>
      </c>
      <c r="L9216" s="2">
        <v>0</v>
      </c>
      <c r="M9216" s="2">
        <v>0</v>
      </c>
      <c r="N9216" s="2">
        <v>0</v>
      </c>
      <c r="O9216" s="2">
        <v>0</v>
      </c>
      <c r="P9216" s="2">
        <v>0</v>
      </c>
      <c r="Q9216" s="2">
        <v>0</v>
      </c>
      <c r="R9216"/>
      <c r="S9216"/>
    </row>
    <row r="9217" spans="1:19" x14ac:dyDescent="0.3">
      <c r="A9217">
        <v>9216</v>
      </c>
      <c r="B9217" t="s">
        <v>9232</v>
      </c>
      <c r="C9217" t="s">
        <v>17</v>
      </c>
      <c r="D9217" s="1">
        <v>297.89999999999998</v>
      </c>
      <c r="E9217" s="1">
        <v>308.8</v>
      </c>
      <c r="F9217" s="2">
        <v>1681</v>
      </c>
      <c r="G9217" s="1">
        <f>2*PI()*Predictive_Maintenance_Data[[#This Row],[Rotational speed '[rpm']]]/60</f>
        <v>176.03390835614806</v>
      </c>
      <c r="H9217" s="1">
        <v>31.7</v>
      </c>
      <c r="I9217" s="1">
        <f t="shared" si="143"/>
        <v>10.900000000000034</v>
      </c>
      <c r="J9217" s="1">
        <f>Predictive_Maintenance_Data[[#This Row],[Torque '[Nm']]]*Predictive_Maintenance_Data[[#This Row],[Angular velocity '[rad/s']]]/1000</f>
        <v>5.580274894889893</v>
      </c>
      <c r="K9217" s="2">
        <v>94</v>
      </c>
      <c r="L9217" s="2">
        <v>0</v>
      </c>
      <c r="M9217" s="2">
        <v>0</v>
      </c>
      <c r="N9217" s="2">
        <v>0</v>
      </c>
      <c r="O9217" s="2">
        <v>0</v>
      </c>
      <c r="P9217" s="2">
        <v>0</v>
      </c>
      <c r="Q9217" s="2">
        <v>0</v>
      </c>
      <c r="R9217"/>
      <c r="S9217"/>
    </row>
    <row r="9218" spans="1:19" x14ac:dyDescent="0.3">
      <c r="A9218">
        <v>9217</v>
      </c>
      <c r="B9218" t="s">
        <v>9233</v>
      </c>
      <c r="C9218" t="s">
        <v>27</v>
      </c>
      <c r="D9218" s="1">
        <v>297.7</v>
      </c>
      <c r="E9218" s="1">
        <v>308.8</v>
      </c>
      <c r="F9218" s="2">
        <v>1469</v>
      </c>
      <c r="G9218" s="1">
        <f>2*PI()*Predictive_Maintenance_Data[[#This Row],[Rotational speed '[rpm']]]/60</f>
        <v>153.83332027078021</v>
      </c>
      <c r="H9218" s="1">
        <v>43.7</v>
      </c>
      <c r="I9218" s="1">
        <f t="shared" ref="I9218:I9281" si="144">E9218-D9218</f>
        <v>11.100000000000023</v>
      </c>
      <c r="J9218" s="1">
        <f>Predictive_Maintenance_Data[[#This Row],[Torque '[Nm']]]*Predictive_Maintenance_Data[[#This Row],[Angular velocity '[rad/s']]]/1000</f>
        <v>6.722516095833095</v>
      </c>
      <c r="K9218" s="2">
        <v>96</v>
      </c>
      <c r="L9218" s="2">
        <v>0</v>
      </c>
      <c r="M9218" s="2">
        <v>0</v>
      </c>
      <c r="N9218" s="2">
        <v>0</v>
      </c>
      <c r="O9218" s="2">
        <v>0</v>
      </c>
      <c r="P9218" s="2">
        <v>0</v>
      </c>
      <c r="Q9218" s="2">
        <v>0</v>
      </c>
      <c r="R9218"/>
      <c r="S9218"/>
    </row>
    <row r="9219" spans="1:19" x14ac:dyDescent="0.3">
      <c r="A9219">
        <v>9218</v>
      </c>
      <c r="B9219" t="s">
        <v>9234</v>
      </c>
      <c r="C9219" t="s">
        <v>17</v>
      </c>
      <c r="D9219" s="1">
        <v>297.8</v>
      </c>
      <c r="E9219" s="1">
        <v>308.8</v>
      </c>
      <c r="F9219" s="2">
        <v>1421</v>
      </c>
      <c r="G9219" s="1">
        <f>2*PI()*Predictive_Maintenance_Data[[#This Row],[Rotational speed '[rpm']]]/60</f>
        <v>148.80677202503654</v>
      </c>
      <c r="H9219" s="1">
        <v>49.6</v>
      </c>
      <c r="I9219" s="1">
        <f t="shared" si="144"/>
        <v>11</v>
      </c>
      <c r="J9219" s="1">
        <f>Predictive_Maintenance_Data[[#This Row],[Torque '[Nm']]]*Predictive_Maintenance_Data[[#This Row],[Angular velocity '[rad/s']]]/1000</f>
        <v>7.3808158924418121</v>
      </c>
      <c r="K9219" s="2">
        <v>101</v>
      </c>
      <c r="L9219" s="2">
        <v>0</v>
      </c>
      <c r="M9219" s="2">
        <v>0</v>
      </c>
      <c r="N9219" s="2">
        <v>0</v>
      </c>
      <c r="O9219" s="2">
        <v>0</v>
      </c>
      <c r="P9219" s="2">
        <v>0</v>
      </c>
      <c r="Q9219" s="2">
        <v>0</v>
      </c>
      <c r="R9219"/>
      <c r="S9219"/>
    </row>
    <row r="9220" spans="1:19" x14ac:dyDescent="0.3">
      <c r="A9220">
        <v>9219</v>
      </c>
      <c r="B9220" t="s">
        <v>9235</v>
      </c>
      <c r="C9220" t="s">
        <v>17</v>
      </c>
      <c r="D9220" s="1">
        <v>297.7</v>
      </c>
      <c r="E9220" s="1">
        <v>308.8</v>
      </c>
      <c r="F9220" s="2">
        <v>1354</v>
      </c>
      <c r="G9220" s="1">
        <f>2*PI()*Predictive_Maintenance_Data[[#This Row],[Rotational speed '[rpm']]]/60</f>
        <v>141.79054843201934</v>
      </c>
      <c r="H9220" s="1">
        <v>50.2</v>
      </c>
      <c r="I9220" s="1">
        <f t="shared" si="144"/>
        <v>11.100000000000023</v>
      </c>
      <c r="J9220" s="1">
        <f>Predictive_Maintenance_Data[[#This Row],[Torque '[Nm']]]*Predictive_Maintenance_Data[[#This Row],[Angular velocity '[rad/s']]]/1000</f>
        <v>7.1178855312873708</v>
      </c>
      <c r="K9220" s="2">
        <v>103</v>
      </c>
      <c r="L9220" s="2">
        <v>0</v>
      </c>
      <c r="M9220" s="2">
        <v>0</v>
      </c>
      <c r="N9220" s="2">
        <v>0</v>
      </c>
      <c r="O9220" s="2">
        <v>0</v>
      </c>
      <c r="P9220" s="2">
        <v>0</v>
      </c>
      <c r="Q9220" s="2">
        <v>0</v>
      </c>
      <c r="R9220"/>
      <c r="S9220"/>
    </row>
    <row r="9221" spans="1:19" x14ac:dyDescent="0.3">
      <c r="A9221">
        <v>9220</v>
      </c>
      <c r="B9221" t="s">
        <v>9236</v>
      </c>
      <c r="C9221" t="s">
        <v>15</v>
      </c>
      <c r="D9221" s="1">
        <v>297.7</v>
      </c>
      <c r="E9221" s="1">
        <v>308.8</v>
      </c>
      <c r="F9221" s="2">
        <v>1350</v>
      </c>
      <c r="G9221" s="1">
        <f>2*PI()*Predictive_Maintenance_Data[[#This Row],[Rotational speed '[rpm']]]/60</f>
        <v>141.37166941154069</v>
      </c>
      <c r="H9221" s="1">
        <v>57</v>
      </c>
      <c r="I9221" s="1">
        <f t="shared" si="144"/>
        <v>11.100000000000023</v>
      </c>
      <c r="J9221" s="1">
        <f>Predictive_Maintenance_Data[[#This Row],[Torque '[Nm']]]*Predictive_Maintenance_Data[[#This Row],[Angular velocity '[rad/s']]]/1000</f>
        <v>8.0581851564578191</v>
      </c>
      <c r="K9221" s="2">
        <v>105</v>
      </c>
      <c r="L9221" s="2">
        <v>0</v>
      </c>
      <c r="M9221" s="2">
        <v>0</v>
      </c>
      <c r="N9221" s="2">
        <v>0</v>
      </c>
      <c r="O9221" s="2">
        <v>0</v>
      </c>
      <c r="P9221" s="2">
        <v>0</v>
      </c>
      <c r="Q9221" s="2">
        <v>0</v>
      </c>
      <c r="R9221"/>
      <c r="S9221"/>
    </row>
    <row r="9222" spans="1:19" x14ac:dyDescent="0.3">
      <c r="A9222">
        <v>9221</v>
      </c>
      <c r="B9222" t="s">
        <v>9237</v>
      </c>
      <c r="C9222" t="s">
        <v>17</v>
      </c>
      <c r="D9222" s="1">
        <v>297.8</v>
      </c>
      <c r="E9222" s="1">
        <v>308.89999999999998</v>
      </c>
      <c r="F9222" s="2">
        <v>1282</v>
      </c>
      <c r="G9222" s="1">
        <f>2*PI()*Predictive_Maintenance_Data[[#This Row],[Rotational speed '[rpm']]]/60</f>
        <v>134.25072606340385</v>
      </c>
      <c r="H9222" s="1">
        <v>58.1</v>
      </c>
      <c r="I9222" s="1">
        <f t="shared" si="144"/>
        <v>11.099999999999966</v>
      </c>
      <c r="J9222" s="1">
        <f>Predictive_Maintenance_Data[[#This Row],[Torque '[Nm']]]*Predictive_Maintenance_Data[[#This Row],[Angular velocity '[rad/s']]]/1000</f>
        <v>7.799967184283763</v>
      </c>
      <c r="K9222" s="2">
        <v>108</v>
      </c>
      <c r="L9222" s="2">
        <v>0</v>
      </c>
      <c r="M9222" s="2">
        <v>0</v>
      </c>
      <c r="N9222" s="2">
        <v>0</v>
      </c>
      <c r="O9222" s="2">
        <v>0</v>
      </c>
      <c r="P9222" s="2">
        <v>0</v>
      </c>
      <c r="Q9222" s="2">
        <v>0</v>
      </c>
      <c r="R9222"/>
      <c r="S9222"/>
    </row>
    <row r="9223" spans="1:19" x14ac:dyDescent="0.3">
      <c r="A9223">
        <v>9222</v>
      </c>
      <c r="B9223" t="s">
        <v>9238</v>
      </c>
      <c r="C9223" t="s">
        <v>15</v>
      </c>
      <c r="D9223" s="1">
        <v>297.8</v>
      </c>
      <c r="E9223" s="1">
        <v>309</v>
      </c>
      <c r="F9223" s="2">
        <v>1675</v>
      </c>
      <c r="G9223" s="1">
        <f>2*PI()*Predictive_Maintenance_Data[[#This Row],[Rotational speed '[rpm']]]/60</f>
        <v>175.40558982543013</v>
      </c>
      <c r="H9223" s="1">
        <v>30</v>
      </c>
      <c r="I9223" s="1">
        <f t="shared" si="144"/>
        <v>11.199999999999989</v>
      </c>
      <c r="J9223" s="1">
        <f>Predictive_Maintenance_Data[[#This Row],[Torque '[Nm']]]*Predictive_Maintenance_Data[[#This Row],[Angular velocity '[rad/s']]]/1000</f>
        <v>5.2621676947629039</v>
      </c>
      <c r="K9223" s="2">
        <v>110</v>
      </c>
      <c r="L9223" s="2">
        <v>0</v>
      </c>
      <c r="M9223" s="2">
        <v>0</v>
      </c>
      <c r="N9223" s="2">
        <v>0</v>
      </c>
      <c r="O9223" s="2">
        <v>0</v>
      </c>
      <c r="P9223" s="2">
        <v>0</v>
      </c>
      <c r="Q9223" s="2">
        <v>0</v>
      </c>
      <c r="R9223"/>
      <c r="S9223"/>
    </row>
    <row r="9224" spans="1:19" x14ac:dyDescent="0.3">
      <c r="A9224">
        <v>9223</v>
      </c>
      <c r="B9224" t="s">
        <v>9239</v>
      </c>
      <c r="C9224" t="s">
        <v>15</v>
      </c>
      <c r="D9224" s="1">
        <v>297.89999999999998</v>
      </c>
      <c r="E9224" s="1">
        <v>309</v>
      </c>
      <c r="F9224" s="2">
        <v>1525</v>
      </c>
      <c r="G9224" s="1">
        <f>2*PI()*Predictive_Maintenance_Data[[#This Row],[Rotational speed '[rpm']]]/60</f>
        <v>159.69762655748116</v>
      </c>
      <c r="H9224" s="1">
        <v>38.5</v>
      </c>
      <c r="I9224" s="1">
        <f t="shared" si="144"/>
        <v>11.100000000000023</v>
      </c>
      <c r="J9224" s="1">
        <f>Predictive_Maintenance_Data[[#This Row],[Torque '[Nm']]]*Predictive_Maintenance_Data[[#This Row],[Angular velocity '[rad/s']]]/1000</f>
        <v>6.1483586224630242</v>
      </c>
      <c r="K9224" s="2">
        <v>113</v>
      </c>
      <c r="L9224" s="2">
        <v>0</v>
      </c>
      <c r="M9224" s="2">
        <v>0</v>
      </c>
      <c r="N9224" s="2">
        <v>0</v>
      </c>
      <c r="O9224" s="2">
        <v>0</v>
      </c>
      <c r="P9224" s="2">
        <v>0</v>
      </c>
      <c r="Q9224" s="2">
        <v>0</v>
      </c>
      <c r="R9224"/>
      <c r="S9224"/>
    </row>
    <row r="9225" spans="1:19" x14ac:dyDescent="0.3">
      <c r="A9225">
        <v>9224</v>
      </c>
      <c r="B9225" t="s">
        <v>9240</v>
      </c>
      <c r="C9225" t="s">
        <v>17</v>
      </c>
      <c r="D9225" s="1">
        <v>297.89999999999998</v>
      </c>
      <c r="E9225" s="1">
        <v>309</v>
      </c>
      <c r="F9225" s="2">
        <v>1382</v>
      </c>
      <c r="G9225" s="1">
        <f>2*PI()*Predictive_Maintenance_Data[[#This Row],[Rotational speed '[rpm']]]/60</f>
        <v>144.7227015753698</v>
      </c>
      <c r="H9225" s="1">
        <v>43.9</v>
      </c>
      <c r="I9225" s="1">
        <f t="shared" si="144"/>
        <v>11.100000000000023</v>
      </c>
      <c r="J9225" s="1">
        <f>Predictive_Maintenance_Data[[#This Row],[Torque '[Nm']]]*Predictive_Maintenance_Data[[#This Row],[Angular velocity '[rad/s']]]/1000</f>
        <v>6.3533265991587342</v>
      </c>
      <c r="K9225" s="2">
        <v>116</v>
      </c>
      <c r="L9225" s="2">
        <v>0</v>
      </c>
      <c r="M9225" s="2">
        <v>0</v>
      </c>
      <c r="N9225" s="2">
        <v>0</v>
      </c>
      <c r="O9225" s="2">
        <v>0</v>
      </c>
      <c r="P9225" s="2">
        <v>0</v>
      </c>
      <c r="Q9225" s="2">
        <v>0</v>
      </c>
      <c r="R9225"/>
      <c r="S9225"/>
    </row>
    <row r="9226" spans="1:19" x14ac:dyDescent="0.3">
      <c r="A9226">
        <v>9225</v>
      </c>
      <c r="B9226" t="s">
        <v>9241</v>
      </c>
      <c r="C9226" t="s">
        <v>17</v>
      </c>
      <c r="D9226" s="1">
        <v>297.89999999999998</v>
      </c>
      <c r="E9226" s="1">
        <v>309</v>
      </c>
      <c r="F9226" s="2">
        <v>1450</v>
      </c>
      <c r="G9226" s="1">
        <f>2*PI()*Predictive_Maintenance_Data[[#This Row],[Rotational speed '[rpm']]]/60</f>
        <v>151.84364492350667</v>
      </c>
      <c r="H9226" s="1">
        <v>46.8</v>
      </c>
      <c r="I9226" s="1">
        <f t="shared" si="144"/>
        <v>11.100000000000023</v>
      </c>
      <c r="J9226" s="1">
        <f>Predictive_Maintenance_Data[[#This Row],[Torque '[Nm']]]*Predictive_Maintenance_Data[[#This Row],[Angular velocity '[rad/s']]]/1000</f>
        <v>7.1062825824201115</v>
      </c>
      <c r="K9226" s="2">
        <v>118</v>
      </c>
      <c r="L9226" s="2">
        <v>0</v>
      </c>
      <c r="M9226" s="2">
        <v>0</v>
      </c>
      <c r="N9226" s="2">
        <v>0</v>
      </c>
      <c r="O9226" s="2">
        <v>0</v>
      </c>
      <c r="P9226" s="2">
        <v>0</v>
      </c>
      <c r="Q9226" s="2">
        <v>0</v>
      </c>
      <c r="R9226"/>
      <c r="S9226"/>
    </row>
    <row r="9227" spans="1:19" x14ac:dyDescent="0.3">
      <c r="A9227">
        <v>9226</v>
      </c>
      <c r="B9227" t="s">
        <v>9242</v>
      </c>
      <c r="C9227" t="s">
        <v>17</v>
      </c>
      <c r="D9227" s="1">
        <v>298</v>
      </c>
      <c r="E9227" s="1">
        <v>309.10000000000002</v>
      </c>
      <c r="F9227" s="2">
        <v>1820</v>
      </c>
      <c r="G9227" s="1">
        <f>2*PI()*Predictive_Maintenance_Data[[#This Row],[Rotational speed '[rpm']]]/60</f>
        <v>190.58995431778078</v>
      </c>
      <c r="H9227" s="1">
        <v>23.6</v>
      </c>
      <c r="I9227" s="1">
        <f t="shared" si="144"/>
        <v>11.100000000000023</v>
      </c>
      <c r="J9227" s="1">
        <f>Predictive_Maintenance_Data[[#This Row],[Torque '[Nm']]]*Predictive_Maintenance_Data[[#This Row],[Angular velocity '[rad/s']]]/1000</f>
        <v>4.4979229218996268</v>
      </c>
      <c r="K9227" s="2">
        <v>120</v>
      </c>
      <c r="L9227" s="2">
        <v>0</v>
      </c>
      <c r="M9227" s="2">
        <v>0</v>
      </c>
      <c r="N9227" s="2">
        <v>0</v>
      </c>
      <c r="O9227" s="2">
        <v>0</v>
      </c>
      <c r="P9227" s="2">
        <v>0</v>
      </c>
      <c r="Q9227" s="2">
        <v>0</v>
      </c>
      <c r="R9227"/>
      <c r="S9227"/>
    </row>
    <row r="9228" spans="1:19" x14ac:dyDescent="0.3">
      <c r="A9228">
        <v>9227</v>
      </c>
      <c r="B9228" t="s">
        <v>9243</v>
      </c>
      <c r="C9228" t="s">
        <v>17</v>
      </c>
      <c r="D9228" s="1">
        <v>298</v>
      </c>
      <c r="E9228" s="1">
        <v>309.10000000000002</v>
      </c>
      <c r="F9228" s="2">
        <v>1822</v>
      </c>
      <c r="G9228" s="1">
        <f>2*PI()*Predictive_Maintenance_Data[[#This Row],[Rotational speed '[rpm']]]/60</f>
        <v>190.7993938280201</v>
      </c>
      <c r="H9228" s="1">
        <v>23.5</v>
      </c>
      <c r="I9228" s="1">
        <f t="shared" si="144"/>
        <v>11.100000000000023</v>
      </c>
      <c r="J9228" s="1">
        <f>Predictive_Maintenance_Data[[#This Row],[Torque '[Nm']]]*Predictive_Maintenance_Data[[#This Row],[Angular velocity '[rad/s']]]/1000</f>
        <v>4.4837857549584728</v>
      </c>
      <c r="K9228" s="2">
        <v>122</v>
      </c>
      <c r="L9228" s="2">
        <v>0</v>
      </c>
      <c r="M9228" s="2">
        <v>0</v>
      </c>
      <c r="N9228" s="2">
        <v>0</v>
      </c>
      <c r="O9228" s="2">
        <v>0</v>
      </c>
      <c r="P9228" s="2">
        <v>0</v>
      </c>
      <c r="Q9228" s="2">
        <v>0</v>
      </c>
      <c r="R9228"/>
      <c r="S9228"/>
    </row>
    <row r="9229" spans="1:19" x14ac:dyDescent="0.3">
      <c r="A9229">
        <v>9228</v>
      </c>
      <c r="B9229" t="s">
        <v>9244</v>
      </c>
      <c r="C9229" t="s">
        <v>17</v>
      </c>
      <c r="D9229" s="1">
        <v>298</v>
      </c>
      <c r="E9229" s="1">
        <v>309.10000000000002</v>
      </c>
      <c r="F9229" s="2">
        <v>1473</v>
      </c>
      <c r="G9229" s="1">
        <f>2*PI()*Predictive_Maintenance_Data[[#This Row],[Rotational speed '[rpm']]]/60</f>
        <v>154.25219929125885</v>
      </c>
      <c r="H9229" s="1">
        <v>44.3</v>
      </c>
      <c r="I9229" s="1">
        <f t="shared" si="144"/>
        <v>11.100000000000023</v>
      </c>
      <c r="J9229" s="1">
        <f>Predictive_Maintenance_Data[[#This Row],[Torque '[Nm']]]*Predictive_Maintenance_Data[[#This Row],[Angular velocity '[rad/s']]]/1000</f>
        <v>6.8333724286027664</v>
      </c>
      <c r="K9229" s="2">
        <v>124</v>
      </c>
      <c r="L9229" s="2">
        <v>0</v>
      </c>
      <c r="M9229" s="2">
        <v>0</v>
      </c>
      <c r="N9229" s="2">
        <v>0</v>
      </c>
      <c r="O9229" s="2">
        <v>0</v>
      </c>
      <c r="P9229" s="2">
        <v>0</v>
      </c>
      <c r="Q9229" s="2">
        <v>0</v>
      </c>
      <c r="R9229"/>
      <c r="S9229"/>
    </row>
    <row r="9230" spans="1:19" x14ac:dyDescent="0.3">
      <c r="A9230">
        <v>9229</v>
      </c>
      <c r="B9230" t="s">
        <v>9245</v>
      </c>
      <c r="C9230" t="s">
        <v>15</v>
      </c>
      <c r="D9230" s="1">
        <v>298.10000000000002</v>
      </c>
      <c r="E9230" s="1">
        <v>309.10000000000002</v>
      </c>
      <c r="F9230" s="2">
        <v>1572</v>
      </c>
      <c r="G9230" s="1">
        <f>2*PI()*Predictive_Maintenance_Data[[#This Row],[Rotational speed '[rpm']]]/60</f>
        <v>164.61945504810515</v>
      </c>
      <c r="H9230" s="1">
        <v>37.5</v>
      </c>
      <c r="I9230" s="1">
        <f t="shared" si="144"/>
        <v>11</v>
      </c>
      <c r="J9230" s="1">
        <f>Predictive_Maintenance_Data[[#This Row],[Torque '[Nm']]]*Predictive_Maintenance_Data[[#This Row],[Angular velocity '[rad/s']]]/1000</f>
        <v>6.1732295643039432</v>
      </c>
      <c r="K9230" s="2">
        <v>126</v>
      </c>
      <c r="L9230" s="2">
        <v>0</v>
      </c>
      <c r="M9230" s="2">
        <v>0</v>
      </c>
      <c r="N9230" s="2">
        <v>0</v>
      </c>
      <c r="O9230" s="2">
        <v>0</v>
      </c>
      <c r="P9230" s="2">
        <v>0</v>
      </c>
      <c r="Q9230" s="2">
        <v>0</v>
      </c>
      <c r="R9230"/>
      <c r="S9230"/>
    </row>
    <row r="9231" spans="1:19" x14ac:dyDescent="0.3">
      <c r="A9231">
        <v>9230</v>
      </c>
      <c r="B9231" t="s">
        <v>9246</v>
      </c>
      <c r="C9231" t="s">
        <v>15</v>
      </c>
      <c r="D9231" s="1">
        <v>298.10000000000002</v>
      </c>
      <c r="E9231" s="1">
        <v>309</v>
      </c>
      <c r="F9231" s="2">
        <v>2042</v>
      </c>
      <c r="G9231" s="1">
        <f>2*PI()*Predictive_Maintenance_Data[[#This Row],[Rotational speed '[rpm']]]/60</f>
        <v>213.83773995434524</v>
      </c>
      <c r="H9231" s="1">
        <v>17.8</v>
      </c>
      <c r="I9231" s="1">
        <f t="shared" si="144"/>
        <v>10.899999999999977</v>
      </c>
      <c r="J9231" s="1">
        <f>Predictive_Maintenance_Data[[#This Row],[Torque '[Nm']]]*Predictive_Maintenance_Data[[#This Row],[Angular velocity '[rad/s']]]/1000</f>
        <v>3.8063117711873455</v>
      </c>
      <c r="K9231" s="2">
        <v>129</v>
      </c>
      <c r="L9231" s="2">
        <v>0</v>
      </c>
      <c r="M9231" s="2">
        <v>0</v>
      </c>
      <c r="N9231" s="2">
        <v>0</v>
      </c>
      <c r="O9231" s="2">
        <v>0</v>
      </c>
      <c r="P9231" s="2">
        <v>0</v>
      </c>
      <c r="Q9231" s="2">
        <v>0</v>
      </c>
      <c r="R9231"/>
      <c r="S9231"/>
    </row>
    <row r="9232" spans="1:19" x14ac:dyDescent="0.3">
      <c r="A9232">
        <v>9231</v>
      </c>
      <c r="B9232" t="s">
        <v>9247</v>
      </c>
      <c r="C9232" t="s">
        <v>17</v>
      </c>
      <c r="D9232" s="1">
        <v>298.2</v>
      </c>
      <c r="E9232" s="1">
        <v>309.2</v>
      </c>
      <c r="F9232" s="2">
        <v>1922</v>
      </c>
      <c r="G9232" s="1">
        <f>2*PI()*Predictive_Maintenance_Data[[#This Row],[Rotational speed '[rpm']]]/60</f>
        <v>201.27136933998608</v>
      </c>
      <c r="H9232" s="1">
        <v>22.6</v>
      </c>
      <c r="I9232" s="1">
        <f t="shared" si="144"/>
        <v>11</v>
      </c>
      <c r="J9232" s="1">
        <f>Predictive_Maintenance_Data[[#This Row],[Torque '[Nm']]]*Predictive_Maintenance_Data[[#This Row],[Angular velocity '[rad/s']]]/1000</f>
        <v>4.5487329470836855</v>
      </c>
      <c r="K9232" s="2">
        <v>132</v>
      </c>
      <c r="L9232" s="2">
        <v>0</v>
      </c>
      <c r="M9232" s="2">
        <v>0</v>
      </c>
      <c r="N9232" s="2">
        <v>0</v>
      </c>
      <c r="O9232" s="2">
        <v>0</v>
      </c>
      <c r="P9232" s="2">
        <v>0</v>
      </c>
      <c r="Q9232" s="2">
        <v>0</v>
      </c>
      <c r="R9232"/>
      <c r="S9232"/>
    </row>
    <row r="9233" spans="1:19" x14ac:dyDescent="0.3">
      <c r="A9233">
        <v>9232</v>
      </c>
      <c r="B9233" t="s">
        <v>9248</v>
      </c>
      <c r="C9233" t="s">
        <v>17</v>
      </c>
      <c r="D9233" s="1">
        <v>298.2</v>
      </c>
      <c r="E9233" s="1">
        <v>309.10000000000002</v>
      </c>
      <c r="F9233" s="2">
        <v>1539</v>
      </c>
      <c r="G9233" s="1">
        <f>2*PI()*Predictive_Maintenance_Data[[#This Row],[Rotational speed '[rpm']]]/60</f>
        <v>161.1637031291564</v>
      </c>
      <c r="H9233" s="1">
        <v>36.5</v>
      </c>
      <c r="I9233" s="1">
        <f t="shared" si="144"/>
        <v>10.900000000000034</v>
      </c>
      <c r="J9233" s="1">
        <f>Predictive_Maintenance_Data[[#This Row],[Torque '[Nm']]]*Predictive_Maintenance_Data[[#This Row],[Angular velocity '[rad/s']]]/1000</f>
        <v>5.8824751642142088</v>
      </c>
      <c r="K9233" s="2">
        <v>134</v>
      </c>
      <c r="L9233" s="2">
        <v>0</v>
      </c>
      <c r="M9233" s="2">
        <v>0</v>
      </c>
      <c r="N9233" s="2">
        <v>0</v>
      </c>
      <c r="O9233" s="2">
        <v>0</v>
      </c>
      <c r="P9233" s="2">
        <v>0</v>
      </c>
      <c r="Q9233" s="2">
        <v>0</v>
      </c>
      <c r="R9233"/>
      <c r="S9233"/>
    </row>
    <row r="9234" spans="1:19" x14ac:dyDescent="0.3">
      <c r="A9234">
        <v>9233</v>
      </c>
      <c r="B9234" t="s">
        <v>9249</v>
      </c>
      <c r="C9234" t="s">
        <v>17</v>
      </c>
      <c r="D9234" s="1">
        <v>298.2</v>
      </c>
      <c r="E9234" s="1">
        <v>309.10000000000002</v>
      </c>
      <c r="F9234" s="2">
        <v>1350</v>
      </c>
      <c r="G9234" s="1">
        <f>2*PI()*Predictive_Maintenance_Data[[#This Row],[Rotational speed '[rpm']]]/60</f>
        <v>141.37166941154069</v>
      </c>
      <c r="H9234" s="1">
        <v>52</v>
      </c>
      <c r="I9234" s="1">
        <f t="shared" si="144"/>
        <v>10.900000000000034</v>
      </c>
      <c r="J9234" s="1">
        <f>Predictive_Maintenance_Data[[#This Row],[Torque '[Nm']]]*Predictive_Maintenance_Data[[#This Row],[Angular velocity '[rad/s']]]/1000</f>
        <v>7.3513268094001161</v>
      </c>
      <c r="K9234" s="2">
        <v>136</v>
      </c>
      <c r="L9234" s="2">
        <v>0</v>
      </c>
      <c r="M9234" s="2">
        <v>0</v>
      </c>
      <c r="N9234" s="2">
        <v>0</v>
      </c>
      <c r="O9234" s="2">
        <v>0</v>
      </c>
      <c r="P9234" s="2">
        <v>0</v>
      </c>
      <c r="Q9234" s="2">
        <v>0</v>
      </c>
      <c r="R9234"/>
      <c r="S9234"/>
    </row>
    <row r="9235" spans="1:19" x14ac:dyDescent="0.3">
      <c r="A9235">
        <v>9234</v>
      </c>
      <c r="B9235" t="s">
        <v>9250</v>
      </c>
      <c r="C9235" t="s">
        <v>17</v>
      </c>
      <c r="D9235" s="1">
        <v>298.3</v>
      </c>
      <c r="E9235" s="1">
        <v>309.10000000000002</v>
      </c>
      <c r="F9235" s="2">
        <v>1403</v>
      </c>
      <c r="G9235" s="1">
        <f>2*PI()*Predictive_Maintenance_Data[[#This Row],[Rotational speed '[rpm']]]/60</f>
        <v>146.92181643288265</v>
      </c>
      <c r="H9235" s="1">
        <v>45.1</v>
      </c>
      <c r="I9235" s="1">
        <f t="shared" si="144"/>
        <v>10.800000000000011</v>
      </c>
      <c r="J9235" s="1">
        <f>Predictive_Maintenance_Data[[#This Row],[Torque '[Nm']]]*Predictive_Maintenance_Data[[#This Row],[Angular velocity '[rad/s']]]/1000</f>
        <v>6.6261739211230077</v>
      </c>
      <c r="K9235" s="2">
        <v>138</v>
      </c>
      <c r="L9235" s="2">
        <v>0</v>
      </c>
      <c r="M9235" s="2">
        <v>0</v>
      </c>
      <c r="N9235" s="2">
        <v>0</v>
      </c>
      <c r="O9235" s="2">
        <v>0</v>
      </c>
      <c r="P9235" s="2">
        <v>0</v>
      </c>
      <c r="Q9235" s="2">
        <v>0</v>
      </c>
      <c r="R9235"/>
      <c r="S9235"/>
    </row>
    <row r="9236" spans="1:19" x14ac:dyDescent="0.3">
      <c r="A9236">
        <v>9235</v>
      </c>
      <c r="B9236" t="s">
        <v>9251</v>
      </c>
      <c r="C9236" t="s">
        <v>17</v>
      </c>
      <c r="D9236" s="1">
        <v>298.3</v>
      </c>
      <c r="E9236" s="1">
        <v>309.10000000000002</v>
      </c>
      <c r="F9236" s="2">
        <v>1904</v>
      </c>
      <c r="G9236" s="1">
        <f>2*PI()*Predictive_Maintenance_Data[[#This Row],[Rotational speed '[rpm']]]/60</f>
        <v>199.38641374783219</v>
      </c>
      <c r="H9236" s="1">
        <v>20.3</v>
      </c>
      <c r="I9236" s="1">
        <f t="shared" si="144"/>
        <v>10.800000000000011</v>
      </c>
      <c r="J9236" s="1">
        <f>Predictive_Maintenance_Data[[#This Row],[Torque '[Nm']]]*Predictive_Maintenance_Data[[#This Row],[Angular velocity '[rad/s']]]/1000</f>
        <v>4.0475441990809937</v>
      </c>
      <c r="K9236" s="2">
        <v>140</v>
      </c>
      <c r="L9236" s="2">
        <v>0</v>
      </c>
      <c r="M9236" s="2">
        <v>0</v>
      </c>
      <c r="N9236" s="2">
        <v>0</v>
      </c>
      <c r="O9236" s="2">
        <v>0</v>
      </c>
      <c r="P9236" s="2">
        <v>0</v>
      </c>
      <c r="Q9236" s="2">
        <v>0</v>
      </c>
      <c r="R9236"/>
      <c r="S9236"/>
    </row>
    <row r="9237" spans="1:19" x14ac:dyDescent="0.3">
      <c r="A9237">
        <v>9236</v>
      </c>
      <c r="B9237" t="s">
        <v>9252</v>
      </c>
      <c r="C9237" t="s">
        <v>15</v>
      </c>
      <c r="D9237" s="1">
        <v>298.2</v>
      </c>
      <c r="E9237" s="1">
        <v>308.89999999999998</v>
      </c>
      <c r="F9237" s="2">
        <v>1592</v>
      </c>
      <c r="G9237" s="1">
        <f>2*PI()*Predictive_Maintenance_Data[[#This Row],[Rotational speed '[rpm']]]/60</f>
        <v>166.71385015049836</v>
      </c>
      <c r="H9237" s="1">
        <v>35.200000000000003</v>
      </c>
      <c r="I9237" s="1">
        <f t="shared" si="144"/>
        <v>10.699999999999989</v>
      </c>
      <c r="J9237" s="1">
        <f>Predictive_Maintenance_Data[[#This Row],[Torque '[Nm']]]*Predictive_Maintenance_Data[[#This Row],[Angular velocity '[rad/s']]]/1000</f>
        <v>5.8683275252975431</v>
      </c>
      <c r="K9237" s="2">
        <v>142</v>
      </c>
      <c r="L9237" s="2">
        <v>0</v>
      </c>
      <c r="M9237" s="2">
        <v>0</v>
      </c>
      <c r="N9237" s="2">
        <v>0</v>
      </c>
      <c r="O9237" s="2">
        <v>0</v>
      </c>
      <c r="P9237" s="2">
        <v>0</v>
      </c>
      <c r="Q9237" s="2">
        <v>0</v>
      </c>
      <c r="R9237"/>
      <c r="S9237"/>
    </row>
    <row r="9238" spans="1:19" x14ac:dyDescent="0.3">
      <c r="A9238">
        <v>9237</v>
      </c>
      <c r="B9238" t="s">
        <v>9253</v>
      </c>
      <c r="C9238" t="s">
        <v>17</v>
      </c>
      <c r="D9238" s="1">
        <v>298.10000000000002</v>
      </c>
      <c r="E9238" s="1">
        <v>308.7</v>
      </c>
      <c r="F9238" s="2">
        <v>1556</v>
      </c>
      <c r="G9238" s="1">
        <f>2*PI()*Predictive_Maintenance_Data[[#This Row],[Rotational speed '[rpm']]]/60</f>
        <v>162.94393896619061</v>
      </c>
      <c r="H9238" s="1">
        <v>31.6</v>
      </c>
      <c r="I9238" s="1">
        <f t="shared" si="144"/>
        <v>10.599999999999966</v>
      </c>
      <c r="J9238" s="1">
        <f>Predictive_Maintenance_Data[[#This Row],[Torque '[Nm']]]*Predictive_Maintenance_Data[[#This Row],[Angular velocity '[rad/s']]]/1000</f>
        <v>5.149028471331623</v>
      </c>
      <c r="K9238" s="2">
        <v>145</v>
      </c>
      <c r="L9238" s="2">
        <v>0</v>
      </c>
      <c r="M9238" s="2">
        <v>0</v>
      </c>
      <c r="N9238" s="2">
        <v>0</v>
      </c>
      <c r="O9238" s="2">
        <v>0</v>
      </c>
      <c r="P9238" s="2">
        <v>0</v>
      </c>
      <c r="Q9238" s="2">
        <v>0</v>
      </c>
      <c r="R9238"/>
      <c r="S9238"/>
    </row>
    <row r="9239" spans="1:19" x14ac:dyDescent="0.3">
      <c r="A9239">
        <v>9238</v>
      </c>
      <c r="B9239" t="s">
        <v>9254</v>
      </c>
      <c r="C9239" t="s">
        <v>15</v>
      </c>
      <c r="D9239" s="1">
        <v>298.10000000000002</v>
      </c>
      <c r="E9239" s="1">
        <v>308.8</v>
      </c>
      <c r="F9239" s="2">
        <v>1811</v>
      </c>
      <c r="G9239" s="1">
        <f>2*PI()*Predictive_Maintenance_Data[[#This Row],[Rotational speed '[rpm']]]/60</f>
        <v>189.64747652170385</v>
      </c>
      <c r="H9239" s="1">
        <v>25.4</v>
      </c>
      <c r="I9239" s="1">
        <f t="shared" si="144"/>
        <v>10.699999999999989</v>
      </c>
      <c r="J9239" s="1">
        <f>Predictive_Maintenance_Data[[#This Row],[Torque '[Nm']]]*Predictive_Maintenance_Data[[#This Row],[Angular velocity '[rad/s']]]/1000</f>
        <v>4.8170459036512776</v>
      </c>
      <c r="K9239" s="2">
        <v>147</v>
      </c>
      <c r="L9239" s="2">
        <v>0</v>
      </c>
      <c r="M9239" s="2">
        <v>0</v>
      </c>
      <c r="N9239" s="2">
        <v>0</v>
      </c>
      <c r="O9239" s="2">
        <v>0</v>
      </c>
      <c r="P9239" s="2">
        <v>0</v>
      </c>
      <c r="Q9239" s="2">
        <v>0</v>
      </c>
      <c r="R9239"/>
      <c r="S9239"/>
    </row>
    <row r="9240" spans="1:19" x14ac:dyDescent="0.3">
      <c r="A9240">
        <v>9239</v>
      </c>
      <c r="B9240" t="s">
        <v>9255</v>
      </c>
      <c r="C9240" t="s">
        <v>15</v>
      </c>
      <c r="D9240" s="1">
        <v>298.2</v>
      </c>
      <c r="E9240" s="1">
        <v>308.8</v>
      </c>
      <c r="F9240" s="2">
        <v>1456</v>
      </c>
      <c r="G9240" s="1">
        <f>2*PI()*Predictive_Maintenance_Data[[#This Row],[Rotational speed '[rpm']]]/60</f>
        <v>152.47196345422464</v>
      </c>
      <c r="H9240" s="1">
        <v>41.2</v>
      </c>
      <c r="I9240" s="1">
        <f t="shared" si="144"/>
        <v>10.600000000000023</v>
      </c>
      <c r="J9240" s="1">
        <f>Predictive_Maintenance_Data[[#This Row],[Torque '[Nm']]]*Predictive_Maintenance_Data[[#This Row],[Angular velocity '[rad/s']]]/1000</f>
        <v>6.2818448943140552</v>
      </c>
      <c r="K9240" s="2">
        <v>150</v>
      </c>
      <c r="L9240" s="2">
        <v>0</v>
      </c>
      <c r="M9240" s="2">
        <v>0</v>
      </c>
      <c r="N9240" s="2">
        <v>0</v>
      </c>
      <c r="O9240" s="2">
        <v>0</v>
      </c>
      <c r="P9240" s="2">
        <v>0</v>
      </c>
      <c r="Q9240" s="2">
        <v>0</v>
      </c>
      <c r="R9240"/>
      <c r="S9240"/>
    </row>
    <row r="9241" spans="1:19" x14ac:dyDescent="0.3">
      <c r="A9241">
        <v>9240</v>
      </c>
      <c r="B9241" t="s">
        <v>9256</v>
      </c>
      <c r="C9241" t="s">
        <v>27</v>
      </c>
      <c r="D9241" s="1">
        <v>298.2</v>
      </c>
      <c r="E9241" s="1">
        <v>308.8</v>
      </c>
      <c r="F9241" s="2">
        <v>1436</v>
      </c>
      <c r="G9241" s="1">
        <f>2*PI()*Predictive_Maintenance_Data[[#This Row],[Rotational speed '[rpm']]]/60</f>
        <v>150.37756835183143</v>
      </c>
      <c r="H9241" s="1">
        <v>51.9</v>
      </c>
      <c r="I9241" s="1">
        <f t="shared" si="144"/>
        <v>10.600000000000023</v>
      </c>
      <c r="J9241" s="1">
        <f>Predictive_Maintenance_Data[[#This Row],[Torque '[Nm']]]*Predictive_Maintenance_Data[[#This Row],[Angular velocity '[rad/s']]]/1000</f>
        <v>7.8045957974600508</v>
      </c>
      <c r="K9241" s="2">
        <v>153</v>
      </c>
      <c r="L9241" s="2">
        <v>0</v>
      </c>
      <c r="M9241" s="2">
        <v>0</v>
      </c>
      <c r="N9241" s="2">
        <v>0</v>
      </c>
      <c r="O9241" s="2">
        <v>0</v>
      </c>
      <c r="P9241" s="2">
        <v>0</v>
      </c>
      <c r="Q9241" s="2">
        <v>0</v>
      </c>
      <c r="R9241"/>
      <c r="S9241"/>
    </row>
    <row r="9242" spans="1:19" x14ac:dyDescent="0.3">
      <c r="A9242">
        <v>9241</v>
      </c>
      <c r="B9242" t="s">
        <v>9257</v>
      </c>
      <c r="C9242" t="s">
        <v>15</v>
      </c>
      <c r="D9242" s="1">
        <v>298.10000000000002</v>
      </c>
      <c r="E9242" s="1">
        <v>308.7</v>
      </c>
      <c r="F9242" s="2">
        <v>1362</v>
      </c>
      <c r="G9242" s="1">
        <f>2*PI()*Predictive_Maintenance_Data[[#This Row],[Rotational speed '[rpm']]]/60</f>
        <v>142.62830647297659</v>
      </c>
      <c r="H9242" s="1">
        <v>49.6</v>
      </c>
      <c r="I9242" s="1">
        <f t="shared" si="144"/>
        <v>10.599999999999966</v>
      </c>
      <c r="J9242" s="1">
        <f>Predictive_Maintenance_Data[[#This Row],[Torque '[Nm']]]*Predictive_Maintenance_Data[[#This Row],[Angular velocity '[rad/s']]]/1000</f>
        <v>7.0743640010596387</v>
      </c>
      <c r="K9242" s="2">
        <v>158</v>
      </c>
      <c r="L9242" s="2">
        <v>0</v>
      </c>
      <c r="M9242" s="2">
        <v>0</v>
      </c>
      <c r="N9242" s="2">
        <v>0</v>
      </c>
      <c r="O9242" s="2">
        <v>0</v>
      </c>
      <c r="P9242" s="2">
        <v>0</v>
      </c>
      <c r="Q9242" s="2">
        <v>0</v>
      </c>
      <c r="R9242"/>
      <c r="S9242"/>
    </row>
    <row r="9243" spans="1:19" x14ac:dyDescent="0.3">
      <c r="A9243">
        <v>9242</v>
      </c>
      <c r="B9243" t="s">
        <v>9258</v>
      </c>
      <c r="C9243" t="s">
        <v>17</v>
      </c>
      <c r="D9243" s="1">
        <v>298.10000000000002</v>
      </c>
      <c r="E9243" s="1">
        <v>308.7</v>
      </c>
      <c r="F9243" s="2">
        <v>1683</v>
      </c>
      <c r="G9243" s="1">
        <f>2*PI()*Predictive_Maintenance_Data[[#This Row],[Rotational speed '[rpm']]]/60</f>
        <v>176.24334786638741</v>
      </c>
      <c r="H9243" s="1">
        <v>29.1</v>
      </c>
      <c r="I9243" s="1">
        <f t="shared" si="144"/>
        <v>10.599999999999966</v>
      </c>
      <c r="J9243" s="1">
        <f>Predictive_Maintenance_Data[[#This Row],[Torque '[Nm']]]*Predictive_Maintenance_Data[[#This Row],[Angular velocity '[rad/s']]]/1000</f>
        <v>5.1286814229118738</v>
      </c>
      <c r="K9243" s="2">
        <v>161</v>
      </c>
      <c r="L9243" s="2">
        <v>0</v>
      </c>
      <c r="M9243" s="2">
        <v>0</v>
      </c>
      <c r="N9243" s="2">
        <v>0</v>
      </c>
      <c r="O9243" s="2">
        <v>0</v>
      </c>
      <c r="P9243" s="2">
        <v>0</v>
      </c>
      <c r="Q9243" s="2">
        <v>0</v>
      </c>
      <c r="R9243"/>
      <c r="S9243"/>
    </row>
    <row r="9244" spans="1:19" x14ac:dyDescent="0.3">
      <c r="A9244">
        <v>9243</v>
      </c>
      <c r="B9244" t="s">
        <v>9259</v>
      </c>
      <c r="C9244" t="s">
        <v>15</v>
      </c>
      <c r="D9244" s="1">
        <v>298.2</v>
      </c>
      <c r="E9244" s="1">
        <v>308.7</v>
      </c>
      <c r="F9244" s="2">
        <v>1269</v>
      </c>
      <c r="G9244" s="1">
        <f>2*PI()*Predictive_Maintenance_Data[[#This Row],[Rotational speed '[rpm']]]/60</f>
        <v>132.88936924684825</v>
      </c>
      <c r="H9244" s="1">
        <v>60.9</v>
      </c>
      <c r="I9244" s="1">
        <f t="shared" si="144"/>
        <v>10.5</v>
      </c>
      <c r="J9244" s="1">
        <f>Predictive_Maintenance_Data[[#This Row],[Torque '[Nm']]]*Predictive_Maintenance_Data[[#This Row],[Angular velocity '[rad/s']]]/1000</f>
        <v>8.0929625871330586</v>
      </c>
      <c r="K9244" s="2">
        <v>163</v>
      </c>
      <c r="L9244" s="2">
        <v>0</v>
      </c>
      <c r="M9244" s="2">
        <v>0</v>
      </c>
      <c r="N9244" s="2">
        <v>0</v>
      </c>
      <c r="O9244" s="2">
        <v>0</v>
      </c>
      <c r="P9244" s="2">
        <v>0</v>
      </c>
      <c r="Q9244" s="2">
        <v>0</v>
      </c>
      <c r="R9244"/>
      <c r="S9244"/>
    </row>
    <row r="9245" spans="1:19" x14ac:dyDescent="0.3">
      <c r="A9245">
        <v>9244</v>
      </c>
      <c r="B9245" t="s">
        <v>9260</v>
      </c>
      <c r="C9245" t="s">
        <v>17</v>
      </c>
      <c r="D9245" s="1">
        <v>298.3</v>
      </c>
      <c r="E9245" s="1">
        <v>308.8</v>
      </c>
      <c r="F9245" s="2">
        <v>1454</v>
      </c>
      <c r="G9245" s="1">
        <f>2*PI()*Predictive_Maintenance_Data[[#This Row],[Rotational speed '[rpm']]]/60</f>
        <v>152.26252394398531</v>
      </c>
      <c r="H9245" s="1">
        <v>49</v>
      </c>
      <c r="I9245" s="1">
        <f t="shared" si="144"/>
        <v>10.5</v>
      </c>
      <c r="J9245" s="1">
        <f>Predictive_Maintenance_Data[[#This Row],[Torque '[Nm']]]*Predictive_Maintenance_Data[[#This Row],[Angular velocity '[rad/s']]]/1000</f>
        <v>7.4608636732552807</v>
      </c>
      <c r="K9245" s="2">
        <v>166</v>
      </c>
      <c r="L9245" s="2">
        <v>0</v>
      </c>
      <c r="M9245" s="2">
        <v>0</v>
      </c>
      <c r="N9245" s="2">
        <v>0</v>
      </c>
      <c r="O9245" s="2">
        <v>0</v>
      </c>
      <c r="P9245" s="2">
        <v>0</v>
      </c>
      <c r="Q9245" s="2">
        <v>0</v>
      </c>
      <c r="R9245"/>
      <c r="S9245"/>
    </row>
    <row r="9246" spans="1:19" x14ac:dyDescent="0.3">
      <c r="A9246">
        <v>9245</v>
      </c>
      <c r="B9246" t="s">
        <v>9261</v>
      </c>
      <c r="C9246" t="s">
        <v>17</v>
      </c>
      <c r="D9246" s="1">
        <v>298.3</v>
      </c>
      <c r="E9246" s="1">
        <v>308.8</v>
      </c>
      <c r="F9246" s="2">
        <v>1767</v>
      </c>
      <c r="G9246" s="1">
        <f>2*PI()*Predictive_Maintenance_Data[[#This Row],[Rotational speed '[rpm']]]/60</f>
        <v>185.03980729643882</v>
      </c>
      <c r="H9246" s="1">
        <v>27.3</v>
      </c>
      <c r="I9246" s="1">
        <f t="shared" si="144"/>
        <v>10.5</v>
      </c>
      <c r="J9246" s="1">
        <f>Predictive_Maintenance_Data[[#This Row],[Torque '[Nm']]]*Predictive_Maintenance_Data[[#This Row],[Angular velocity '[rad/s']]]/1000</f>
        <v>5.0515867391927802</v>
      </c>
      <c r="K9246" s="2">
        <v>168</v>
      </c>
      <c r="L9246" s="2">
        <v>0</v>
      </c>
      <c r="M9246" s="2">
        <v>0</v>
      </c>
      <c r="N9246" s="2">
        <v>0</v>
      </c>
      <c r="O9246" s="2">
        <v>0</v>
      </c>
      <c r="P9246" s="2">
        <v>0</v>
      </c>
      <c r="Q9246" s="2">
        <v>0</v>
      </c>
      <c r="R9246"/>
      <c r="S9246"/>
    </row>
    <row r="9247" spans="1:19" x14ac:dyDescent="0.3">
      <c r="A9247">
        <v>9246</v>
      </c>
      <c r="B9247" t="s">
        <v>9262</v>
      </c>
      <c r="C9247" t="s">
        <v>17</v>
      </c>
      <c r="D9247" s="1">
        <v>298.3</v>
      </c>
      <c r="E9247" s="1">
        <v>308.89999999999998</v>
      </c>
      <c r="F9247" s="2">
        <v>1708</v>
      </c>
      <c r="G9247" s="1">
        <f>2*PI()*Predictive_Maintenance_Data[[#This Row],[Rotational speed '[rpm']]]/60</f>
        <v>178.8613417443789</v>
      </c>
      <c r="H9247" s="1">
        <v>27.3</v>
      </c>
      <c r="I9247" s="1">
        <f t="shared" si="144"/>
        <v>10.599999999999966</v>
      </c>
      <c r="J9247" s="1">
        <f>Predictive_Maintenance_Data[[#This Row],[Torque '[Nm']]]*Predictive_Maintenance_Data[[#This Row],[Angular velocity '[rad/s']]]/1000</f>
        <v>4.8829146296215438</v>
      </c>
      <c r="K9247" s="2">
        <v>170</v>
      </c>
      <c r="L9247" s="2">
        <v>0</v>
      </c>
      <c r="M9247" s="2">
        <v>0</v>
      </c>
      <c r="N9247" s="2">
        <v>0</v>
      </c>
      <c r="O9247" s="2">
        <v>0</v>
      </c>
      <c r="P9247" s="2">
        <v>0</v>
      </c>
      <c r="Q9247" s="2">
        <v>0</v>
      </c>
      <c r="R9247"/>
      <c r="S9247"/>
    </row>
    <row r="9248" spans="1:19" x14ac:dyDescent="0.3">
      <c r="A9248">
        <v>9247</v>
      </c>
      <c r="B9248" t="s">
        <v>9263</v>
      </c>
      <c r="C9248" t="s">
        <v>17</v>
      </c>
      <c r="D9248" s="1">
        <v>298.3</v>
      </c>
      <c r="E9248" s="1">
        <v>308.89999999999998</v>
      </c>
      <c r="F9248" s="2">
        <v>1862</v>
      </c>
      <c r="G9248" s="1">
        <f>2*PI()*Predictive_Maintenance_Data[[#This Row],[Rotational speed '[rpm']]]/60</f>
        <v>194.98818403280652</v>
      </c>
      <c r="H9248" s="1">
        <v>27</v>
      </c>
      <c r="I9248" s="1">
        <f t="shared" si="144"/>
        <v>10.599999999999966</v>
      </c>
      <c r="J9248" s="1">
        <f>Predictive_Maintenance_Data[[#This Row],[Torque '[Nm']]]*Predictive_Maintenance_Data[[#This Row],[Angular velocity '[rad/s']]]/1000</f>
        <v>5.2646809688857754</v>
      </c>
      <c r="K9248" s="2">
        <v>172</v>
      </c>
      <c r="L9248" s="2">
        <v>0</v>
      </c>
      <c r="M9248" s="2">
        <v>0</v>
      </c>
      <c r="N9248" s="2">
        <v>0</v>
      </c>
      <c r="O9248" s="2">
        <v>0</v>
      </c>
      <c r="P9248" s="2">
        <v>0</v>
      </c>
      <c r="Q9248" s="2">
        <v>0</v>
      </c>
      <c r="R9248"/>
      <c r="S9248"/>
    </row>
    <row r="9249" spans="1:19" x14ac:dyDescent="0.3">
      <c r="A9249">
        <v>9248</v>
      </c>
      <c r="B9249" t="s">
        <v>9264</v>
      </c>
      <c r="C9249" t="s">
        <v>17</v>
      </c>
      <c r="D9249" s="1">
        <v>298.3</v>
      </c>
      <c r="E9249" s="1">
        <v>308.89999999999998</v>
      </c>
      <c r="F9249" s="2">
        <v>1695</v>
      </c>
      <c r="G9249" s="1">
        <f>2*PI()*Predictive_Maintenance_Data[[#This Row],[Rotational speed '[rpm']]]/60</f>
        <v>177.49998492782331</v>
      </c>
      <c r="H9249" s="1">
        <v>30.7</v>
      </c>
      <c r="I9249" s="1">
        <f t="shared" si="144"/>
        <v>10.599999999999966</v>
      </c>
      <c r="J9249" s="1">
        <f>Predictive_Maintenance_Data[[#This Row],[Torque '[Nm']]]*Predictive_Maintenance_Data[[#This Row],[Angular velocity '[rad/s']]]/1000</f>
        <v>5.4492495372841754</v>
      </c>
      <c r="K9249" s="2">
        <v>174</v>
      </c>
      <c r="L9249" s="2">
        <v>0</v>
      </c>
      <c r="M9249" s="2">
        <v>0</v>
      </c>
      <c r="N9249" s="2">
        <v>0</v>
      </c>
      <c r="O9249" s="2">
        <v>0</v>
      </c>
      <c r="P9249" s="2">
        <v>0</v>
      </c>
      <c r="Q9249" s="2">
        <v>0</v>
      </c>
      <c r="R9249"/>
      <c r="S9249"/>
    </row>
    <row r="9250" spans="1:19" x14ac:dyDescent="0.3">
      <c r="A9250">
        <v>9249</v>
      </c>
      <c r="B9250" t="s">
        <v>9265</v>
      </c>
      <c r="C9250" t="s">
        <v>15</v>
      </c>
      <c r="D9250" s="1">
        <v>298.3</v>
      </c>
      <c r="E9250" s="1">
        <v>309.10000000000002</v>
      </c>
      <c r="F9250" s="2">
        <v>1488</v>
      </c>
      <c r="G9250" s="1">
        <f>2*PI()*Predictive_Maintenance_Data[[#This Row],[Rotational speed '[rpm']]]/60</f>
        <v>155.82299561805374</v>
      </c>
      <c r="H9250" s="1">
        <v>40.6</v>
      </c>
      <c r="I9250" s="1">
        <f t="shared" si="144"/>
        <v>10.800000000000011</v>
      </c>
      <c r="J9250" s="1">
        <f>Predictive_Maintenance_Data[[#This Row],[Torque '[Nm']]]*Predictive_Maintenance_Data[[#This Row],[Angular velocity '[rad/s']]]/1000</f>
        <v>6.3264136220929821</v>
      </c>
      <c r="K9250" s="2">
        <v>176</v>
      </c>
      <c r="L9250" s="2">
        <v>0</v>
      </c>
      <c r="M9250" s="2">
        <v>0</v>
      </c>
      <c r="N9250" s="2">
        <v>0</v>
      </c>
      <c r="O9250" s="2">
        <v>0</v>
      </c>
      <c r="P9250" s="2">
        <v>0</v>
      </c>
      <c r="Q9250" s="2">
        <v>0</v>
      </c>
      <c r="R9250"/>
      <c r="S9250"/>
    </row>
    <row r="9251" spans="1:19" x14ac:dyDescent="0.3">
      <c r="A9251">
        <v>9250</v>
      </c>
      <c r="B9251" t="s">
        <v>9266</v>
      </c>
      <c r="C9251" t="s">
        <v>17</v>
      </c>
      <c r="D9251" s="1">
        <v>298.3</v>
      </c>
      <c r="E9251" s="1">
        <v>309</v>
      </c>
      <c r="F9251" s="2">
        <v>1657</v>
      </c>
      <c r="G9251" s="1">
        <f>2*PI()*Predictive_Maintenance_Data[[#This Row],[Rotational speed '[rpm']]]/60</f>
        <v>173.52063423327624</v>
      </c>
      <c r="H9251" s="1">
        <v>32.200000000000003</v>
      </c>
      <c r="I9251" s="1">
        <f t="shared" si="144"/>
        <v>10.699999999999989</v>
      </c>
      <c r="J9251" s="1">
        <f>Predictive_Maintenance_Data[[#This Row],[Torque '[Nm']]]*Predictive_Maintenance_Data[[#This Row],[Angular velocity '[rad/s']]]/1000</f>
        <v>5.5873644223114951</v>
      </c>
      <c r="K9251" s="2">
        <v>179</v>
      </c>
      <c r="L9251" s="2">
        <v>0</v>
      </c>
      <c r="M9251" s="2">
        <v>0</v>
      </c>
      <c r="N9251" s="2">
        <v>0</v>
      </c>
      <c r="O9251" s="2">
        <v>0</v>
      </c>
      <c r="P9251" s="2">
        <v>0</v>
      </c>
      <c r="Q9251" s="2">
        <v>0</v>
      </c>
      <c r="R9251"/>
      <c r="S9251"/>
    </row>
    <row r="9252" spans="1:19" x14ac:dyDescent="0.3">
      <c r="A9252">
        <v>9251</v>
      </c>
      <c r="B9252" t="s">
        <v>9267</v>
      </c>
      <c r="C9252" t="s">
        <v>27</v>
      </c>
      <c r="D9252" s="1">
        <v>298.3</v>
      </c>
      <c r="E9252" s="1">
        <v>309</v>
      </c>
      <c r="F9252" s="2">
        <v>1823</v>
      </c>
      <c r="G9252" s="1">
        <f>2*PI()*Predictive_Maintenance_Data[[#This Row],[Rotational speed '[rpm']]]/60</f>
        <v>190.90411358313978</v>
      </c>
      <c r="H9252" s="1">
        <v>25.9</v>
      </c>
      <c r="I9252" s="1">
        <f t="shared" si="144"/>
        <v>10.699999999999989</v>
      </c>
      <c r="J9252" s="1">
        <f>Predictive_Maintenance_Data[[#This Row],[Torque '[Nm']]]*Predictive_Maintenance_Data[[#This Row],[Angular velocity '[rad/s']]]/1000</f>
        <v>4.9444165418033199</v>
      </c>
      <c r="K9252" s="2">
        <v>181</v>
      </c>
      <c r="L9252" s="2">
        <v>0</v>
      </c>
      <c r="M9252" s="2">
        <v>0</v>
      </c>
      <c r="N9252" s="2">
        <v>0</v>
      </c>
      <c r="O9252" s="2">
        <v>0</v>
      </c>
      <c r="P9252" s="2">
        <v>0</v>
      </c>
      <c r="Q9252" s="2">
        <v>0</v>
      </c>
      <c r="R9252"/>
      <c r="S9252"/>
    </row>
    <row r="9253" spans="1:19" x14ac:dyDescent="0.3">
      <c r="A9253">
        <v>9252</v>
      </c>
      <c r="B9253" t="s">
        <v>9268</v>
      </c>
      <c r="C9253" t="s">
        <v>15</v>
      </c>
      <c r="D9253" s="1">
        <v>298.2</v>
      </c>
      <c r="E9253" s="1">
        <v>309.10000000000002</v>
      </c>
      <c r="F9253" s="2">
        <v>1651</v>
      </c>
      <c r="G9253" s="1">
        <f>2*PI()*Predictive_Maintenance_Data[[#This Row],[Rotational speed '[rpm']]]/60</f>
        <v>172.89231570255828</v>
      </c>
      <c r="H9253" s="1">
        <v>28.8</v>
      </c>
      <c r="I9253" s="1">
        <f t="shared" si="144"/>
        <v>10.900000000000034</v>
      </c>
      <c r="J9253" s="1">
        <f>Predictive_Maintenance_Data[[#This Row],[Torque '[Nm']]]*Predictive_Maintenance_Data[[#This Row],[Angular velocity '[rad/s']]]/1000</f>
        <v>4.9792986922336784</v>
      </c>
      <c r="K9253" s="2">
        <v>186</v>
      </c>
      <c r="L9253" s="2">
        <v>0</v>
      </c>
      <c r="M9253" s="2">
        <v>0</v>
      </c>
      <c r="N9253" s="2">
        <v>0</v>
      </c>
      <c r="O9253" s="2">
        <v>0</v>
      </c>
      <c r="P9253" s="2">
        <v>0</v>
      </c>
      <c r="Q9253" s="2">
        <v>0</v>
      </c>
      <c r="R9253"/>
      <c r="S9253"/>
    </row>
    <row r="9254" spans="1:19" x14ac:dyDescent="0.3">
      <c r="A9254">
        <v>9253</v>
      </c>
      <c r="B9254" t="s">
        <v>9269</v>
      </c>
      <c r="C9254" t="s">
        <v>15</v>
      </c>
      <c r="D9254" s="1">
        <v>298.10000000000002</v>
      </c>
      <c r="E9254" s="1">
        <v>309</v>
      </c>
      <c r="F9254" s="2">
        <v>1533</v>
      </c>
      <c r="G9254" s="1">
        <f>2*PI()*Predictive_Maintenance_Data[[#This Row],[Rotational speed '[rpm']]]/60</f>
        <v>160.53538459843841</v>
      </c>
      <c r="H9254" s="1">
        <v>36.1</v>
      </c>
      <c r="I9254" s="1">
        <f t="shared" si="144"/>
        <v>10.899999999999977</v>
      </c>
      <c r="J9254" s="1">
        <f>Predictive_Maintenance_Data[[#This Row],[Torque '[Nm']]]*Predictive_Maintenance_Data[[#This Row],[Angular velocity '[rad/s']]]/1000</f>
        <v>5.7953273840036275</v>
      </c>
      <c r="K9254" s="2">
        <v>189</v>
      </c>
      <c r="L9254" s="2">
        <v>0</v>
      </c>
      <c r="M9254" s="2">
        <v>0</v>
      </c>
      <c r="N9254" s="2">
        <v>0</v>
      </c>
      <c r="O9254" s="2">
        <v>0</v>
      </c>
      <c r="P9254" s="2">
        <v>0</v>
      </c>
      <c r="Q9254" s="2">
        <v>0</v>
      </c>
      <c r="R9254"/>
      <c r="S9254"/>
    </row>
    <row r="9255" spans="1:19" x14ac:dyDescent="0.3">
      <c r="A9255">
        <v>9254</v>
      </c>
      <c r="B9255" t="s">
        <v>9270</v>
      </c>
      <c r="C9255" t="s">
        <v>15</v>
      </c>
      <c r="D9255" s="1">
        <v>298.2</v>
      </c>
      <c r="E9255" s="1">
        <v>309</v>
      </c>
      <c r="F9255" s="2">
        <v>1508</v>
      </c>
      <c r="G9255" s="1">
        <f>2*PI()*Predictive_Maintenance_Data[[#This Row],[Rotational speed '[rpm']]]/60</f>
        <v>157.91739072044692</v>
      </c>
      <c r="H9255" s="1">
        <v>40.5</v>
      </c>
      <c r="I9255" s="1">
        <f t="shared" si="144"/>
        <v>10.800000000000011</v>
      </c>
      <c r="J9255" s="1">
        <f>Predictive_Maintenance_Data[[#This Row],[Torque '[Nm']]]*Predictive_Maintenance_Data[[#This Row],[Angular velocity '[rad/s']]]/1000</f>
        <v>6.3956543241780999</v>
      </c>
      <c r="K9255" s="2">
        <v>192</v>
      </c>
      <c r="L9255" s="2">
        <v>0</v>
      </c>
      <c r="M9255" s="2">
        <v>0</v>
      </c>
      <c r="N9255" s="2">
        <v>0</v>
      </c>
      <c r="O9255" s="2">
        <v>0</v>
      </c>
      <c r="P9255" s="2">
        <v>0</v>
      </c>
      <c r="Q9255" s="2">
        <v>0</v>
      </c>
      <c r="R9255"/>
      <c r="S9255"/>
    </row>
    <row r="9256" spans="1:19" x14ac:dyDescent="0.3">
      <c r="A9256">
        <v>9255</v>
      </c>
      <c r="B9256" t="s">
        <v>9271</v>
      </c>
      <c r="C9256" t="s">
        <v>17</v>
      </c>
      <c r="D9256" s="1">
        <v>298.3</v>
      </c>
      <c r="E9256" s="1">
        <v>309.10000000000002</v>
      </c>
      <c r="F9256" s="2">
        <v>1616</v>
      </c>
      <c r="G9256" s="1">
        <f>2*PI()*Predictive_Maintenance_Data[[#This Row],[Rotational speed '[rpm']]]/60</f>
        <v>169.22712427337018</v>
      </c>
      <c r="H9256" s="1">
        <v>31.1</v>
      </c>
      <c r="I9256" s="1">
        <f t="shared" si="144"/>
        <v>10.800000000000011</v>
      </c>
      <c r="J9256" s="1">
        <f>Predictive_Maintenance_Data[[#This Row],[Torque '[Nm']]]*Predictive_Maintenance_Data[[#This Row],[Angular velocity '[rad/s']]]/1000</f>
        <v>5.2629635649018125</v>
      </c>
      <c r="K9256" s="2">
        <v>195</v>
      </c>
      <c r="L9256" s="2">
        <v>0</v>
      </c>
      <c r="M9256" s="2">
        <v>0</v>
      </c>
      <c r="N9256" s="2">
        <v>0</v>
      </c>
      <c r="O9256" s="2">
        <v>0</v>
      </c>
      <c r="P9256" s="2">
        <v>0</v>
      </c>
      <c r="Q9256" s="2">
        <v>0</v>
      </c>
      <c r="R9256"/>
      <c r="S9256"/>
    </row>
    <row r="9257" spans="1:19" x14ac:dyDescent="0.3">
      <c r="A9257">
        <v>9256</v>
      </c>
      <c r="B9257" t="s">
        <v>9272</v>
      </c>
      <c r="C9257" t="s">
        <v>17</v>
      </c>
      <c r="D9257" s="1">
        <v>298.2</v>
      </c>
      <c r="E9257" s="1">
        <v>309</v>
      </c>
      <c r="F9257" s="2">
        <v>1651</v>
      </c>
      <c r="G9257" s="1">
        <f>2*PI()*Predictive_Maintenance_Data[[#This Row],[Rotational speed '[rpm']]]/60</f>
        <v>172.89231570255828</v>
      </c>
      <c r="H9257" s="1">
        <v>31.5</v>
      </c>
      <c r="I9257" s="1">
        <f t="shared" si="144"/>
        <v>10.800000000000011</v>
      </c>
      <c r="J9257" s="1">
        <f>Predictive_Maintenance_Data[[#This Row],[Torque '[Nm']]]*Predictive_Maintenance_Data[[#This Row],[Angular velocity '[rad/s']]]/1000</f>
        <v>5.4461079446305858</v>
      </c>
      <c r="K9257" s="2">
        <v>197</v>
      </c>
      <c r="L9257" s="2">
        <v>0</v>
      </c>
      <c r="M9257" s="2">
        <v>0</v>
      </c>
      <c r="N9257" s="2">
        <v>0</v>
      </c>
      <c r="O9257" s="2">
        <v>0</v>
      </c>
      <c r="P9257" s="2">
        <v>0</v>
      </c>
      <c r="Q9257" s="2">
        <v>0</v>
      </c>
      <c r="R9257"/>
      <c r="S9257"/>
    </row>
    <row r="9258" spans="1:19" x14ac:dyDescent="0.3">
      <c r="A9258">
        <v>9257</v>
      </c>
      <c r="B9258" t="s">
        <v>9273</v>
      </c>
      <c r="C9258" t="s">
        <v>17</v>
      </c>
      <c r="D9258" s="1">
        <v>298.2</v>
      </c>
      <c r="E9258" s="1">
        <v>309.10000000000002</v>
      </c>
      <c r="F9258" s="2">
        <v>1569</v>
      </c>
      <c r="G9258" s="1">
        <f>2*PI()*Predictive_Maintenance_Data[[#This Row],[Rotational speed '[rpm']]]/60</f>
        <v>164.30529578274619</v>
      </c>
      <c r="H9258" s="1">
        <v>35.200000000000003</v>
      </c>
      <c r="I9258" s="1">
        <f t="shared" si="144"/>
        <v>10.900000000000034</v>
      </c>
      <c r="J9258" s="1">
        <f>Predictive_Maintenance_Data[[#This Row],[Torque '[Nm']]]*Predictive_Maintenance_Data[[#This Row],[Angular velocity '[rad/s']]]/1000</f>
        <v>5.7835464115526669</v>
      </c>
      <c r="K9258" s="2">
        <v>199</v>
      </c>
      <c r="L9258" s="2">
        <v>0</v>
      </c>
      <c r="M9258" s="2">
        <v>0</v>
      </c>
      <c r="N9258" s="2">
        <v>0</v>
      </c>
      <c r="O9258" s="2">
        <v>0</v>
      </c>
      <c r="P9258" s="2">
        <v>0</v>
      </c>
      <c r="Q9258" s="2">
        <v>0</v>
      </c>
      <c r="R9258"/>
      <c r="S9258"/>
    </row>
    <row r="9259" spans="1:19" x14ac:dyDescent="0.3">
      <c r="A9259">
        <v>9258</v>
      </c>
      <c r="B9259" t="s">
        <v>9274</v>
      </c>
      <c r="C9259" t="s">
        <v>15</v>
      </c>
      <c r="D9259" s="1">
        <v>298.3</v>
      </c>
      <c r="E9259" s="1">
        <v>309.10000000000002</v>
      </c>
      <c r="F9259" s="2">
        <v>1296</v>
      </c>
      <c r="G9259" s="1">
        <f>2*PI()*Predictive_Maintenance_Data[[#This Row],[Rotational speed '[rpm']]]/60</f>
        <v>135.71680263507906</v>
      </c>
      <c r="H9259" s="1">
        <v>58.7</v>
      </c>
      <c r="I9259" s="1">
        <f t="shared" si="144"/>
        <v>10.800000000000011</v>
      </c>
      <c r="J9259" s="1">
        <f>Predictive_Maintenance_Data[[#This Row],[Torque '[Nm']]]*Predictive_Maintenance_Data[[#This Row],[Angular velocity '[rad/s']]]/1000</f>
        <v>7.9665763146791413</v>
      </c>
      <c r="K9259" s="2">
        <v>201</v>
      </c>
      <c r="L9259" s="2">
        <v>0</v>
      </c>
      <c r="M9259" s="2">
        <v>0</v>
      </c>
      <c r="N9259" s="2">
        <v>0</v>
      </c>
      <c r="O9259" s="2">
        <v>0</v>
      </c>
      <c r="P9259" s="2">
        <v>0</v>
      </c>
      <c r="Q9259" s="2">
        <v>0</v>
      </c>
      <c r="R9259"/>
      <c r="S9259"/>
    </row>
    <row r="9260" spans="1:19" x14ac:dyDescent="0.3">
      <c r="A9260">
        <v>9259</v>
      </c>
      <c r="B9260" t="s">
        <v>9275</v>
      </c>
      <c r="C9260" t="s">
        <v>27</v>
      </c>
      <c r="D9260" s="1">
        <v>298.3</v>
      </c>
      <c r="E9260" s="1">
        <v>309</v>
      </c>
      <c r="F9260" s="2">
        <v>1379</v>
      </c>
      <c r="G9260" s="1">
        <f>2*PI()*Predictive_Maintenance_Data[[#This Row],[Rotational speed '[rpm']]]/60</f>
        <v>144.40854231001083</v>
      </c>
      <c r="H9260" s="1">
        <v>43.2</v>
      </c>
      <c r="I9260" s="1">
        <f t="shared" si="144"/>
        <v>10.699999999999989</v>
      </c>
      <c r="J9260" s="1">
        <f>Predictive_Maintenance_Data[[#This Row],[Torque '[Nm']]]*Predictive_Maintenance_Data[[#This Row],[Angular velocity '[rad/s']]]/1000</f>
        <v>6.238449027792468</v>
      </c>
      <c r="K9260" s="2">
        <v>0</v>
      </c>
      <c r="L9260" s="2">
        <v>0</v>
      </c>
      <c r="M9260" s="2">
        <v>0</v>
      </c>
      <c r="N9260" s="2">
        <v>0</v>
      </c>
      <c r="O9260" s="2">
        <v>0</v>
      </c>
      <c r="P9260" s="2">
        <v>0</v>
      </c>
      <c r="Q9260" s="2">
        <v>0</v>
      </c>
      <c r="R9260"/>
      <c r="S9260"/>
    </row>
    <row r="9261" spans="1:19" x14ac:dyDescent="0.3">
      <c r="A9261">
        <v>9260</v>
      </c>
      <c r="B9261" t="s">
        <v>9276</v>
      </c>
      <c r="C9261" t="s">
        <v>15</v>
      </c>
      <c r="D9261" s="1">
        <v>298.2</v>
      </c>
      <c r="E9261" s="1">
        <v>309</v>
      </c>
      <c r="F9261" s="2">
        <v>1694</v>
      </c>
      <c r="G9261" s="1">
        <f>2*PI()*Predictive_Maintenance_Data[[#This Row],[Rotational speed '[rpm']]]/60</f>
        <v>177.39526517270366</v>
      </c>
      <c r="H9261" s="1">
        <v>28</v>
      </c>
      <c r="I9261" s="1">
        <f t="shared" si="144"/>
        <v>10.800000000000011</v>
      </c>
      <c r="J9261" s="1">
        <f>Predictive_Maintenance_Data[[#This Row],[Torque '[Nm']]]*Predictive_Maintenance_Data[[#This Row],[Angular velocity '[rad/s']]]/1000</f>
        <v>4.9670674248357027</v>
      </c>
      <c r="K9261" s="2">
        <v>5</v>
      </c>
      <c r="L9261" s="2">
        <v>0</v>
      </c>
      <c r="M9261" s="2">
        <v>0</v>
      </c>
      <c r="N9261" s="2">
        <v>0</v>
      </c>
      <c r="O9261" s="2">
        <v>0</v>
      </c>
      <c r="P9261" s="2">
        <v>0</v>
      </c>
      <c r="Q9261" s="2">
        <v>0</v>
      </c>
      <c r="R9261"/>
      <c r="S9261"/>
    </row>
    <row r="9262" spans="1:19" x14ac:dyDescent="0.3">
      <c r="A9262">
        <v>9261</v>
      </c>
      <c r="B9262" t="s">
        <v>9277</v>
      </c>
      <c r="C9262" t="s">
        <v>17</v>
      </c>
      <c r="D9262" s="1">
        <v>298.2</v>
      </c>
      <c r="E9262" s="1">
        <v>309</v>
      </c>
      <c r="F9262" s="2">
        <v>1377</v>
      </c>
      <c r="G9262" s="1">
        <f>2*PI()*Predictive_Maintenance_Data[[#This Row],[Rotational speed '[rpm']]]/60</f>
        <v>144.19910279977151</v>
      </c>
      <c r="H9262" s="1">
        <v>57.8</v>
      </c>
      <c r="I9262" s="1">
        <f t="shared" si="144"/>
        <v>10.800000000000011</v>
      </c>
      <c r="J9262" s="1">
        <f>Predictive_Maintenance_Data[[#This Row],[Torque '[Nm']]]*Predictive_Maintenance_Data[[#This Row],[Angular velocity '[rad/s']]]/1000</f>
        <v>8.334708141826793</v>
      </c>
      <c r="K9262" s="2">
        <v>8</v>
      </c>
      <c r="L9262" s="2">
        <v>0</v>
      </c>
      <c r="M9262" s="2">
        <v>0</v>
      </c>
      <c r="N9262" s="2">
        <v>0</v>
      </c>
      <c r="O9262" s="2">
        <v>0</v>
      </c>
      <c r="P9262" s="2">
        <v>0</v>
      </c>
      <c r="Q9262" s="2">
        <v>0</v>
      </c>
      <c r="R9262"/>
      <c r="S9262"/>
    </row>
    <row r="9263" spans="1:19" x14ac:dyDescent="0.3">
      <c r="A9263">
        <v>9262</v>
      </c>
      <c r="B9263" t="s">
        <v>9278</v>
      </c>
      <c r="C9263" t="s">
        <v>27</v>
      </c>
      <c r="D9263" s="1">
        <v>298.3</v>
      </c>
      <c r="E9263" s="1">
        <v>309</v>
      </c>
      <c r="F9263" s="2">
        <v>1470</v>
      </c>
      <c r="G9263" s="1">
        <f>2*PI()*Predictive_Maintenance_Data[[#This Row],[Rotational speed '[rpm']]]/60</f>
        <v>153.93804002589985</v>
      </c>
      <c r="H9263" s="1">
        <v>38.4</v>
      </c>
      <c r="I9263" s="1">
        <f t="shared" si="144"/>
        <v>10.699999999999989</v>
      </c>
      <c r="J9263" s="1">
        <f>Predictive_Maintenance_Data[[#This Row],[Torque '[Nm']]]*Predictive_Maintenance_Data[[#This Row],[Angular velocity '[rad/s']]]/1000</f>
        <v>5.9112207369945544</v>
      </c>
      <c r="K9263" s="2">
        <v>10</v>
      </c>
      <c r="L9263" s="2">
        <v>0</v>
      </c>
      <c r="M9263" s="2">
        <v>0</v>
      </c>
      <c r="N9263" s="2">
        <v>0</v>
      </c>
      <c r="O9263" s="2">
        <v>0</v>
      </c>
      <c r="P9263" s="2">
        <v>0</v>
      </c>
      <c r="Q9263" s="2">
        <v>0</v>
      </c>
      <c r="R9263"/>
      <c r="S9263"/>
    </row>
    <row r="9264" spans="1:19" x14ac:dyDescent="0.3">
      <c r="A9264">
        <v>9263</v>
      </c>
      <c r="B9264" t="s">
        <v>9279</v>
      </c>
      <c r="C9264" t="s">
        <v>15</v>
      </c>
      <c r="D9264" s="1">
        <v>298.3</v>
      </c>
      <c r="E9264" s="1">
        <v>309.10000000000002</v>
      </c>
      <c r="F9264" s="2">
        <v>1404</v>
      </c>
      <c r="G9264" s="1">
        <f>2*PI()*Predictive_Maintenance_Data[[#This Row],[Rotational speed '[rpm']]]/60</f>
        <v>147.02653618800232</v>
      </c>
      <c r="H9264" s="1">
        <v>47</v>
      </c>
      <c r="I9264" s="1">
        <f t="shared" si="144"/>
        <v>10.800000000000011</v>
      </c>
      <c r="J9264" s="1">
        <f>Predictive_Maintenance_Data[[#This Row],[Torque '[Nm']]]*Predictive_Maintenance_Data[[#This Row],[Angular velocity '[rad/s']]]/1000</f>
        <v>6.9102472008361095</v>
      </c>
      <c r="K9264" s="2">
        <v>15</v>
      </c>
      <c r="L9264" s="2">
        <v>0</v>
      </c>
      <c r="M9264" s="2">
        <v>0</v>
      </c>
      <c r="N9264" s="2">
        <v>0</v>
      </c>
      <c r="O9264" s="2">
        <v>0</v>
      </c>
      <c r="P9264" s="2">
        <v>0</v>
      </c>
      <c r="Q9264" s="2">
        <v>0</v>
      </c>
      <c r="R9264"/>
      <c r="S9264"/>
    </row>
    <row r="9265" spans="1:19" x14ac:dyDescent="0.3">
      <c r="A9265">
        <v>9264</v>
      </c>
      <c r="B9265" t="s">
        <v>9280</v>
      </c>
      <c r="C9265" t="s">
        <v>17</v>
      </c>
      <c r="D9265" s="1">
        <v>298.3</v>
      </c>
      <c r="E9265" s="1">
        <v>309.10000000000002</v>
      </c>
      <c r="F9265" s="2">
        <v>1593</v>
      </c>
      <c r="G9265" s="1">
        <f>2*PI()*Predictive_Maintenance_Data[[#This Row],[Rotational speed '[rpm']]]/60</f>
        <v>166.81856990561801</v>
      </c>
      <c r="H9265" s="1">
        <v>40.1</v>
      </c>
      <c r="I9265" s="1">
        <f t="shared" si="144"/>
        <v>10.800000000000011</v>
      </c>
      <c r="J9265" s="1">
        <f>Predictive_Maintenance_Data[[#This Row],[Torque '[Nm']]]*Predictive_Maintenance_Data[[#This Row],[Angular velocity '[rad/s']]]/1000</f>
        <v>6.6894246532152817</v>
      </c>
      <c r="K9265" s="2">
        <v>18</v>
      </c>
      <c r="L9265" s="2">
        <v>0</v>
      </c>
      <c r="M9265" s="2">
        <v>0</v>
      </c>
      <c r="N9265" s="2">
        <v>0</v>
      </c>
      <c r="O9265" s="2">
        <v>0</v>
      </c>
      <c r="P9265" s="2">
        <v>0</v>
      </c>
      <c r="Q9265" s="2">
        <v>0</v>
      </c>
      <c r="R9265"/>
      <c r="S9265"/>
    </row>
    <row r="9266" spans="1:19" x14ac:dyDescent="0.3">
      <c r="A9266">
        <v>9265</v>
      </c>
      <c r="B9266" t="s">
        <v>9281</v>
      </c>
      <c r="C9266" t="s">
        <v>15</v>
      </c>
      <c r="D9266" s="1">
        <v>298.3</v>
      </c>
      <c r="E9266" s="1">
        <v>309</v>
      </c>
      <c r="F9266" s="2">
        <v>1526</v>
      </c>
      <c r="G9266" s="1">
        <f>2*PI()*Predictive_Maintenance_Data[[#This Row],[Rotational speed '[rpm']]]/60</f>
        <v>159.80234631260083</v>
      </c>
      <c r="H9266" s="1">
        <v>36.9</v>
      </c>
      <c r="I9266" s="1">
        <f t="shared" si="144"/>
        <v>10.699999999999989</v>
      </c>
      <c r="J9266" s="1">
        <f>Predictive_Maintenance_Data[[#This Row],[Torque '[Nm']]]*Predictive_Maintenance_Data[[#This Row],[Angular velocity '[rad/s']]]/1000</f>
        <v>5.8967065789349711</v>
      </c>
      <c r="K9266" s="2">
        <v>20</v>
      </c>
      <c r="L9266" s="2">
        <v>0</v>
      </c>
      <c r="M9266" s="2">
        <v>0</v>
      </c>
      <c r="N9266" s="2">
        <v>0</v>
      </c>
      <c r="O9266" s="2">
        <v>0</v>
      </c>
      <c r="P9266" s="2">
        <v>0</v>
      </c>
      <c r="Q9266" s="2">
        <v>0</v>
      </c>
      <c r="R9266"/>
      <c r="S9266"/>
    </row>
    <row r="9267" spans="1:19" x14ac:dyDescent="0.3">
      <c r="A9267">
        <v>9266</v>
      </c>
      <c r="B9267" t="s">
        <v>9282</v>
      </c>
      <c r="C9267" t="s">
        <v>15</v>
      </c>
      <c r="D9267" s="1">
        <v>298.3</v>
      </c>
      <c r="E9267" s="1">
        <v>308.89999999999998</v>
      </c>
      <c r="F9267" s="2">
        <v>1390</v>
      </c>
      <c r="G9267" s="1">
        <f>2*PI()*Predictive_Maintenance_Data[[#This Row],[Rotational speed '[rpm']]]/60</f>
        <v>145.56045961632708</v>
      </c>
      <c r="H9267" s="1">
        <v>49.7</v>
      </c>
      <c r="I9267" s="1">
        <f t="shared" si="144"/>
        <v>10.599999999999966</v>
      </c>
      <c r="J9267" s="1">
        <f>Predictive_Maintenance_Data[[#This Row],[Torque '[Nm']]]*Predictive_Maintenance_Data[[#This Row],[Angular velocity '[rad/s']]]/1000</f>
        <v>7.2343548429314559</v>
      </c>
      <c r="K9267" s="2">
        <v>23</v>
      </c>
      <c r="L9267" s="2">
        <v>0</v>
      </c>
      <c r="M9267" s="2">
        <v>0</v>
      </c>
      <c r="N9267" s="2">
        <v>0</v>
      </c>
      <c r="O9267" s="2">
        <v>0</v>
      </c>
      <c r="P9267" s="2">
        <v>0</v>
      </c>
      <c r="Q9267" s="2">
        <v>0</v>
      </c>
      <c r="R9267"/>
      <c r="S9267"/>
    </row>
    <row r="9268" spans="1:19" x14ac:dyDescent="0.3">
      <c r="A9268">
        <v>9267</v>
      </c>
      <c r="B9268" t="s">
        <v>9283</v>
      </c>
      <c r="C9268" t="s">
        <v>17</v>
      </c>
      <c r="D9268" s="1">
        <v>298.2</v>
      </c>
      <c r="E9268" s="1">
        <v>308.89999999999998</v>
      </c>
      <c r="F9268" s="2">
        <v>1737</v>
      </c>
      <c r="G9268" s="1">
        <f>2*PI()*Predictive_Maintenance_Data[[#This Row],[Rotational speed '[rpm']]]/60</f>
        <v>181.89821464284901</v>
      </c>
      <c r="H9268" s="1">
        <v>25.5</v>
      </c>
      <c r="I9268" s="1">
        <f t="shared" si="144"/>
        <v>10.699999999999989</v>
      </c>
      <c r="J9268" s="1">
        <f>Predictive_Maintenance_Data[[#This Row],[Torque '[Nm']]]*Predictive_Maintenance_Data[[#This Row],[Angular velocity '[rad/s']]]/1000</f>
        <v>4.6384044733926491</v>
      </c>
      <c r="K9268" s="2">
        <v>26</v>
      </c>
      <c r="L9268" s="2">
        <v>0</v>
      </c>
      <c r="M9268" s="2">
        <v>0</v>
      </c>
      <c r="N9268" s="2">
        <v>0</v>
      </c>
      <c r="O9268" s="2">
        <v>0</v>
      </c>
      <c r="P9268" s="2">
        <v>0</v>
      </c>
      <c r="Q9268" s="2">
        <v>0</v>
      </c>
      <c r="R9268"/>
      <c r="S9268"/>
    </row>
    <row r="9269" spans="1:19" x14ac:dyDescent="0.3">
      <c r="A9269">
        <v>9268</v>
      </c>
      <c r="B9269" t="s">
        <v>9284</v>
      </c>
      <c r="C9269" t="s">
        <v>17</v>
      </c>
      <c r="D9269" s="1">
        <v>298.2</v>
      </c>
      <c r="E9269" s="1">
        <v>308.8</v>
      </c>
      <c r="F9269" s="2">
        <v>1362</v>
      </c>
      <c r="G9269" s="1">
        <f>2*PI()*Predictive_Maintenance_Data[[#This Row],[Rotational speed '[rpm']]]/60</f>
        <v>142.62830647297659</v>
      </c>
      <c r="H9269" s="1">
        <v>57.3</v>
      </c>
      <c r="I9269" s="1">
        <f t="shared" si="144"/>
        <v>10.600000000000023</v>
      </c>
      <c r="J9269" s="1">
        <f>Predictive_Maintenance_Data[[#This Row],[Torque '[Nm']]]*Predictive_Maintenance_Data[[#This Row],[Angular velocity '[rad/s']]]/1000</f>
        <v>8.1726019609015577</v>
      </c>
      <c r="K9269" s="2">
        <v>28</v>
      </c>
      <c r="L9269" s="2">
        <v>0</v>
      </c>
      <c r="M9269" s="2">
        <v>0</v>
      </c>
      <c r="N9269" s="2">
        <v>0</v>
      </c>
      <c r="O9269" s="2">
        <v>0</v>
      </c>
      <c r="P9269" s="2">
        <v>0</v>
      </c>
      <c r="Q9269" s="2">
        <v>0</v>
      </c>
      <c r="R9269"/>
      <c r="S9269"/>
    </row>
    <row r="9270" spans="1:19" x14ac:dyDescent="0.3">
      <c r="A9270">
        <v>9269</v>
      </c>
      <c r="B9270" t="s">
        <v>9285</v>
      </c>
      <c r="C9270" t="s">
        <v>17</v>
      </c>
      <c r="D9270" s="1">
        <v>298.2</v>
      </c>
      <c r="E9270" s="1">
        <v>308.8</v>
      </c>
      <c r="F9270" s="2">
        <v>1666</v>
      </c>
      <c r="G9270" s="1">
        <f>2*PI()*Predictive_Maintenance_Data[[#This Row],[Rotational speed '[rpm']]]/60</f>
        <v>174.4631120293532</v>
      </c>
      <c r="H9270" s="1">
        <v>31.5</v>
      </c>
      <c r="I9270" s="1">
        <f t="shared" si="144"/>
        <v>10.600000000000023</v>
      </c>
      <c r="J9270" s="1">
        <f>Predictive_Maintenance_Data[[#This Row],[Torque '[Nm']]]*Predictive_Maintenance_Data[[#This Row],[Angular velocity '[rad/s']]]/1000</f>
        <v>5.4955880289246259</v>
      </c>
      <c r="K9270" s="2">
        <v>30</v>
      </c>
      <c r="L9270" s="2">
        <v>0</v>
      </c>
      <c r="M9270" s="2">
        <v>0</v>
      </c>
      <c r="N9270" s="2">
        <v>0</v>
      </c>
      <c r="O9270" s="2">
        <v>0</v>
      </c>
      <c r="P9270" s="2">
        <v>0</v>
      </c>
      <c r="Q9270" s="2">
        <v>0</v>
      </c>
      <c r="R9270"/>
      <c r="S9270"/>
    </row>
    <row r="9271" spans="1:19" x14ac:dyDescent="0.3">
      <c r="A9271">
        <v>9270</v>
      </c>
      <c r="B9271" t="s">
        <v>9286</v>
      </c>
      <c r="C9271" t="s">
        <v>17</v>
      </c>
      <c r="D9271" s="1">
        <v>298.2</v>
      </c>
      <c r="E9271" s="1">
        <v>308.8</v>
      </c>
      <c r="F9271" s="2">
        <v>1354</v>
      </c>
      <c r="G9271" s="1">
        <f>2*PI()*Predictive_Maintenance_Data[[#This Row],[Rotational speed '[rpm']]]/60</f>
        <v>141.79054843201934</v>
      </c>
      <c r="H9271" s="1">
        <v>60.9</v>
      </c>
      <c r="I9271" s="1">
        <f t="shared" si="144"/>
        <v>10.600000000000023</v>
      </c>
      <c r="J9271" s="1">
        <f>Predictive_Maintenance_Data[[#This Row],[Torque '[Nm']]]*Predictive_Maintenance_Data[[#This Row],[Angular velocity '[rad/s']]]/1000</f>
        <v>8.6350443995099777</v>
      </c>
      <c r="K9271" s="2">
        <v>32</v>
      </c>
      <c r="L9271" s="2">
        <v>0</v>
      </c>
      <c r="M9271" s="2">
        <v>0</v>
      </c>
      <c r="N9271" s="2">
        <v>0</v>
      </c>
      <c r="O9271" s="2">
        <v>0</v>
      </c>
      <c r="P9271" s="2">
        <v>0</v>
      </c>
      <c r="Q9271" s="2">
        <v>0</v>
      </c>
      <c r="R9271"/>
      <c r="S9271"/>
    </row>
    <row r="9272" spans="1:19" x14ac:dyDescent="0.3">
      <c r="A9272">
        <v>9271</v>
      </c>
      <c r="B9272" t="s">
        <v>9287</v>
      </c>
      <c r="C9272" t="s">
        <v>17</v>
      </c>
      <c r="D9272" s="1">
        <v>298.2</v>
      </c>
      <c r="E9272" s="1">
        <v>308.8</v>
      </c>
      <c r="F9272" s="2">
        <v>1302</v>
      </c>
      <c r="G9272" s="1">
        <f>2*PI()*Predictive_Maintenance_Data[[#This Row],[Rotational speed '[rpm']]]/60</f>
        <v>136.34512116579702</v>
      </c>
      <c r="H9272" s="1">
        <v>60.4</v>
      </c>
      <c r="I9272" s="1">
        <f t="shared" si="144"/>
        <v>10.600000000000023</v>
      </c>
      <c r="J9272" s="1">
        <f>Predictive_Maintenance_Data[[#This Row],[Torque '[Nm']]]*Predictive_Maintenance_Data[[#This Row],[Angular velocity '[rad/s']]]/1000</f>
        <v>8.2352453184141403</v>
      </c>
      <c r="K9272" s="2">
        <v>34</v>
      </c>
      <c r="L9272" s="2">
        <v>0</v>
      </c>
      <c r="M9272" s="2">
        <v>0</v>
      </c>
      <c r="N9272" s="2">
        <v>0</v>
      </c>
      <c r="O9272" s="2">
        <v>0</v>
      </c>
      <c r="P9272" s="2">
        <v>0</v>
      </c>
      <c r="Q9272" s="2">
        <v>0</v>
      </c>
      <c r="R9272"/>
      <c r="S9272"/>
    </row>
    <row r="9273" spans="1:19" x14ac:dyDescent="0.3">
      <c r="A9273">
        <v>9272</v>
      </c>
      <c r="B9273" t="s">
        <v>9288</v>
      </c>
      <c r="C9273" t="s">
        <v>17</v>
      </c>
      <c r="D9273" s="1">
        <v>298.2</v>
      </c>
      <c r="E9273" s="1">
        <v>308.7</v>
      </c>
      <c r="F9273" s="2">
        <v>1991</v>
      </c>
      <c r="G9273" s="1">
        <f>2*PI()*Predictive_Maintenance_Data[[#This Row],[Rotational speed '[rpm']]]/60</f>
        <v>208.4970324432426</v>
      </c>
      <c r="H9273" s="1">
        <v>20.5</v>
      </c>
      <c r="I9273" s="1">
        <f t="shared" si="144"/>
        <v>10.5</v>
      </c>
      <c r="J9273" s="1">
        <f>Predictive_Maintenance_Data[[#This Row],[Torque '[Nm']]]*Predictive_Maintenance_Data[[#This Row],[Angular velocity '[rad/s']]]/1000</f>
        <v>4.2741891650864741</v>
      </c>
      <c r="K9273" s="2">
        <v>36</v>
      </c>
      <c r="L9273" s="2">
        <v>0</v>
      </c>
      <c r="M9273" s="2">
        <v>0</v>
      </c>
      <c r="N9273" s="2">
        <v>0</v>
      </c>
      <c r="O9273" s="2">
        <v>0</v>
      </c>
      <c r="P9273" s="2">
        <v>0</v>
      </c>
      <c r="Q9273" s="2">
        <v>0</v>
      </c>
      <c r="R9273"/>
      <c r="S9273"/>
    </row>
    <row r="9274" spans="1:19" x14ac:dyDescent="0.3">
      <c r="A9274">
        <v>9273</v>
      </c>
      <c r="B9274" t="s">
        <v>9289</v>
      </c>
      <c r="C9274" t="s">
        <v>17</v>
      </c>
      <c r="D9274" s="1">
        <v>298.2</v>
      </c>
      <c r="E9274" s="1">
        <v>308.60000000000002</v>
      </c>
      <c r="F9274" s="2">
        <v>1353</v>
      </c>
      <c r="G9274" s="1">
        <f>2*PI()*Predictive_Maintenance_Data[[#This Row],[Rotational speed '[rpm']]]/60</f>
        <v>141.68582867689966</v>
      </c>
      <c r="H9274" s="1">
        <v>54.1</v>
      </c>
      <c r="I9274" s="1">
        <f t="shared" si="144"/>
        <v>10.400000000000034</v>
      </c>
      <c r="J9274" s="1">
        <f>Predictive_Maintenance_Data[[#This Row],[Torque '[Nm']]]*Predictive_Maintenance_Data[[#This Row],[Angular velocity '[rad/s']]]/1000</f>
        <v>7.6652033314202717</v>
      </c>
      <c r="K9274" s="2">
        <v>38</v>
      </c>
      <c r="L9274" s="2">
        <v>0</v>
      </c>
      <c r="M9274" s="2">
        <v>0</v>
      </c>
      <c r="N9274" s="2">
        <v>0</v>
      </c>
      <c r="O9274" s="2">
        <v>0</v>
      </c>
      <c r="P9274" s="2">
        <v>0</v>
      </c>
      <c r="Q9274" s="2">
        <v>0</v>
      </c>
      <c r="R9274"/>
      <c r="S9274"/>
    </row>
    <row r="9275" spans="1:19" x14ac:dyDescent="0.3">
      <c r="A9275">
        <v>9274</v>
      </c>
      <c r="B9275" t="s">
        <v>9290</v>
      </c>
      <c r="C9275" t="s">
        <v>27</v>
      </c>
      <c r="D9275" s="1">
        <v>298.2</v>
      </c>
      <c r="E9275" s="1">
        <v>308.7</v>
      </c>
      <c r="F9275" s="2">
        <v>1520</v>
      </c>
      <c r="G9275" s="1">
        <f>2*PI()*Predictive_Maintenance_Data[[#This Row],[Rotational speed '[rpm']]]/60</f>
        <v>159.17402778188287</v>
      </c>
      <c r="H9275" s="1">
        <v>35.700000000000003</v>
      </c>
      <c r="I9275" s="1">
        <f t="shared" si="144"/>
        <v>10.5</v>
      </c>
      <c r="J9275" s="1">
        <f>Predictive_Maintenance_Data[[#This Row],[Torque '[Nm']]]*Predictive_Maintenance_Data[[#This Row],[Angular velocity '[rad/s']]]/1000</f>
        <v>5.6825127918132194</v>
      </c>
      <c r="K9275" s="2">
        <v>40</v>
      </c>
      <c r="L9275" s="2">
        <v>0</v>
      </c>
      <c r="M9275" s="2">
        <v>0</v>
      </c>
      <c r="N9275" s="2">
        <v>0</v>
      </c>
      <c r="O9275" s="2">
        <v>0</v>
      </c>
      <c r="P9275" s="2">
        <v>0</v>
      </c>
      <c r="Q9275" s="2">
        <v>0</v>
      </c>
      <c r="R9275"/>
      <c r="S9275"/>
    </row>
    <row r="9276" spans="1:19" x14ac:dyDescent="0.3">
      <c r="A9276">
        <v>9275</v>
      </c>
      <c r="B9276" t="s">
        <v>9291</v>
      </c>
      <c r="C9276" t="s">
        <v>17</v>
      </c>
      <c r="D9276" s="1">
        <v>298.2</v>
      </c>
      <c r="E9276" s="1">
        <v>308.7</v>
      </c>
      <c r="F9276" s="2">
        <v>1428</v>
      </c>
      <c r="G9276" s="1">
        <f>2*PI()*Predictive_Maintenance_Data[[#This Row],[Rotational speed '[rpm']]]/60</f>
        <v>149.53981031087415</v>
      </c>
      <c r="H9276" s="1">
        <v>54.9</v>
      </c>
      <c r="I9276" s="1">
        <f t="shared" si="144"/>
        <v>10.5</v>
      </c>
      <c r="J9276" s="1">
        <f>Predictive_Maintenance_Data[[#This Row],[Torque '[Nm']]]*Predictive_Maintenance_Data[[#This Row],[Angular velocity '[rad/s']]]/1000</f>
        <v>8.2097355860669907</v>
      </c>
      <c r="K9276" s="2">
        <v>45</v>
      </c>
      <c r="L9276" s="2">
        <v>0</v>
      </c>
      <c r="M9276" s="2">
        <v>0</v>
      </c>
      <c r="N9276" s="2">
        <v>0</v>
      </c>
      <c r="O9276" s="2">
        <v>0</v>
      </c>
      <c r="P9276" s="2">
        <v>0</v>
      </c>
      <c r="Q9276" s="2">
        <v>0</v>
      </c>
      <c r="R9276"/>
      <c r="S9276"/>
    </row>
    <row r="9277" spans="1:19" x14ac:dyDescent="0.3">
      <c r="A9277">
        <v>9276</v>
      </c>
      <c r="B9277" t="s">
        <v>9292</v>
      </c>
      <c r="C9277" t="s">
        <v>17</v>
      </c>
      <c r="D9277" s="1">
        <v>298.2</v>
      </c>
      <c r="E9277" s="1">
        <v>308.7</v>
      </c>
      <c r="F9277" s="2">
        <v>1605</v>
      </c>
      <c r="G9277" s="1">
        <f>2*PI()*Predictive_Maintenance_Data[[#This Row],[Rotational speed '[rpm']]]/60</f>
        <v>168.07520696705393</v>
      </c>
      <c r="H9277" s="1">
        <v>29.4</v>
      </c>
      <c r="I9277" s="1">
        <f t="shared" si="144"/>
        <v>10.5</v>
      </c>
      <c r="J9277" s="1">
        <f>Predictive_Maintenance_Data[[#This Row],[Torque '[Nm']]]*Predictive_Maintenance_Data[[#This Row],[Angular velocity '[rad/s']]]/1000</f>
        <v>4.941411084831385</v>
      </c>
      <c r="K9277" s="2">
        <v>47</v>
      </c>
      <c r="L9277" s="2">
        <v>0</v>
      </c>
      <c r="M9277" s="2">
        <v>0</v>
      </c>
      <c r="N9277" s="2">
        <v>0</v>
      </c>
      <c r="O9277" s="2">
        <v>0</v>
      </c>
      <c r="P9277" s="2">
        <v>0</v>
      </c>
      <c r="Q9277" s="2">
        <v>0</v>
      </c>
      <c r="R9277"/>
      <c r="S9277"/>
    </row>
    <row r="9278" spans="1:19" x14ac:dyDescent="0.3">
      <c r="A9278">
        <v>9277</v>
      </c>
      <c r="B9278" t="s">
        <v>9293</v>
      </c>
      <c r="C9278" t="s">
        <v>17</v>
      </c>
      <c r="D9278" s="1">
        <v>298.10000000000002</v>
      </c>
      <c r="E9278" s="1">
        <v>308.7</v>
      </c>
      <c r="F9278" s="2">
        <v>1691</v>
      </c>
      <c r="G9278" s="1">
        <f>2*PI()*Predictive_Maintenance_Data[[#This Row],[Rotational speed '[rpm']]]/60</f>
        <v>177.08110590734469</v>
      </c>
      <c r="H9278" s="1">
        <v>30.3</v>
      </c>
      <c r="I9278" s="1">
        <f t="shared" si="144"/>
        <v>10.599999999999966</v>
      </c>
      <c r="J9278" s="1">
        <f>Predictive_Maintenance_Data[[#This Row],[Torque '[Nm']]]*Predictive_Maintenance_Data[[#This Row],[Angular velocity '[rad/s']]]/1000</f>
        <v>5.365557508992544</v>
      </c>
      <c r="K9278" s="2">
        <v>49</v>
      </c>
      <c r="L9278" s="2">
        <v>0</v>
      </c>
      <c r="M9278" s="2">
        <v>0</v>
      </c>
      <c r="N9278" s="2">
        <v>0</v>
      </c>
      <c r="O9278" s="2">
        <v>0</v>
      </c>
      <c r="P9278" s="2">
        <v>0</v>
      </c>
      <c r="Q9278" s="2">
        <v>0</v>
      </c>
      <c r="R9278"/>
      <c r="S9278"/>
    </row>
    <row r="9279" spans="1:19" x14ac:dyDescent="0.3">
      <c r="A9279">
        <v>9278</v>
      </c>
      <c r="B9279" t="s">
        <v>9294</v>
      </c>
      <c r="C9279" t="s">
        <v>17</v>
      </c>
      <c r="D9279" s="1">
        <v>298.2</v>
      </c>
      <c r="E9279" s="1">
        <v>308.7</v>
      </c>
      <c r="F9279" s="2">
        <v>1447</v>
      </c>
      <c r="G9279" s="1">
        <f>2*PI()*Predictive_Maintenance_Data[[#This Row],[Rotational speed '[rpm']]]/60</f>
        <v>151.52948565814768</v>
      </c>
      <c r="H9279" s="1">
        <v>48.4</v>
      </c>
      <c r="I9279" s="1">
        <f t="shared" si="144"/>
        <v>10.5</v>
      </c>
      <c r="J9279" s="1">
        <f>Predictive_Maintenance_Data[[#This Row],[Torque '[Nm']]]*Predictive_Maintenance_Data[[#This Row],[Angular velocity '[rad/s']]]/1000</f>
        <v>7.3340271058543474</v>
      </c>
      <c r="K9279" s="2">
        <v>51</v>
      </c>
      <c r="L9279" s="2">
        <v>0</v>
      </c>
      <c r="M9279" s="2">
        <v>0</v>
      </c>
      <c r="N9279" s="2">
        <v>0</v>
      </c>
      <c r="O9279" s="2">
        <v>0</v>
      </c>
      <c r="P9279" s="2">
        <v>0</v>
      </c>
      <c r="Q9279" s="2">
        <v>0</v>
      </c>
      <c r="R9279"/>
      <c r="S9279"/>
    </row>
    <row r="9280" spans="1:19" x14ac:dyDescent="0.3">
      <c r="A9280">
        <v>9279</v>
      </c>
      <c r="B9280" t="s">
        <v>9295</v>
      </c>
      <c r="C9280" t="s">
        <v>27</v>
      </c>
      <c r="D9280" s="1">
        <v>298.2</v>
      </c>
      <c r="E9280" s="1">
        <v>308.8</v>
      </c>
      <c r="F9280" s="2">
        <v>1606</v>
      </c>
      <c r="G9280" s="1">
        <f>2*PI()*Predictive_Maintenance_Data[[#This Row],[Rotational speed '[rpm']]]/60</f>
        <v>168.1799267221736</v>
      </c>
      <c r="H9280" s="1">
        <v>39.9</v>
      </c>
      <c r="I9280" s="1">
        <f t="shared" si="144"/>
        <v>10.600000000000023</v>
      </c>
      <c r="J9280" s="1">
        <f>Predictive_Maintenance_Data[[#This Row],[Torque '[Nm']]]*Predictive_Maintenance_Data[[#This Row],[Angular velocity '[rad/s']]]/1000</f>
        <v>6.7103790762147266</v>
      </c>
      <c r="K9280" s="2">
        <v>53</v>
      </c>
      <c r="L9280" s="2">
        <v>0</v>
      </c>
      <c r="M9280" s="2">
        <v>0</v>
      </c>
      <c r="N9280" s="2">
        <v>0</v>
      </c>
      <c r="O9280" s="2">
        <v>0</v>
      </c>
      <c r="P9280" s="2">
        <v>0</v>
      </c>
      <c r="Q9280" s="2">
        <v>0</v>
      </c>
      <c r="R9280"/>
      <c r="S9280"/>
    </row>
    <row r="9281" spans="1:19" x14ac:dyDescent="0.3">
      <c r="A9281">
        <v>9280</v>
      </c>
      <c r="B9281" t="s">
        <v>9296</v>
      </c>
      <c r="C9281" t="s">
        <v>15</v>
      </c>
      <c r="D9281" s="1">
        <v>298.2</v>
      </c>
      <c r="E9281" s="1">
        <v>308.8</v>
      </c>
      <c r="F9281" s="2">
        <v>1645</v>
      </c>
      <c r="G9281" s="1">
        <f>2*PI()*Predictive_Maintenance_Data[[#This Row],[Rotational speed '[rpm']]]/60</f>
        <v>172.26399717184032</v>
      </c>
      <c r="H9281" s="1">
        <v>28.2</v>
      </c>
      <c r="I9281" s="1">
        <f t="shared" si="144"/>
        <v>10.600000000000023</v>
      </c>
      <c r="J9281" s="1">
        <f>Predictive_Maintenance_Data[[#This Row],[Torque '[Nm']]]*Predictive_Maintenance_Data[[#This Row],[Angular velocity '[rad/s']]]/1000</f>
        <v>4.8578447202458968</v>
      </c>
      <c r="K9281" s="2">
        <v>58</v>
      </c>
      <c r="L9281" s="2">
        <v>0</v>
      </c>
      <c r="M9281" s="2">
        <v>0</v>
      </c>
      <c r="N9281" s="2">
        <v>0</v>
      </c>
      <c r="O9281" s="2">
        <v>0</v>
      </c>
      <c r="P9281" s="2">
        <v>0</v>
      </c>
      <c r="Q9281" s="2">
        <v>0</v>
      </c>
      <c r="R9281"/>
      <c r="S9281"/>
    </row>
    <row r="9282" spans="1:19" x14ac:dyDescent="0.3">
      <c r="A9282">
        <v>9281</v>
      </c>
      <c r="B9282" t="s">
        <v>9297</v>
      </c>
      <c r="C9282" t="s">
        <v>27</v>
      </c>
      <c r="D9282" s="1">
        <v>298.2</v>
      </c>
      <c r="E9282" s="1">
        <v>308.8</v>
      </c>
      <c r="F9282" s="2">
        <v>1470</v>
      </c>
      <c r="G9282" s="1">
        <f>2*PI()*Predictive_Maintenance_Data[[#This Row],[Rotational speed '[rpm']]]/60</f>
        <v>153.93804002589985</v>
      </c>
      <c r="H9282" s="1">
        <v>43.3</v>
      </c>
      <c r="I9282" s="1">
        <f t="shared" ref="I9282:I9345" si="145">E9282-D9282</f>
        <v>10.600000000000023</v>
      </c>
      <c r="J9282" s="1">
        <f>Predictive_Maintenance_Data[[#This Row],[Torque '[Nm']]]*Predictive_Maintenance_Data[[#This Row],[Angular velocity '[rad/s']]]/1000</f>
        <v>6.6655171331214635</v>
      </c>
      <c r="K9282" s="2">
        <v>61</v>
      </c>
      <c r="L9282" s="2">
        <v>0</v>
      </c>
      <c r="M9282" s="2">
        <v>0</v>
      </c>
      <c r="N9282" s="2">
        <v>0</v>
      </c>
      <c r="O9282" s="2">
        <v>0</v>
      </c>
      <c r="P9282" s="2">
        <v>0</v>
      </c>
      <c r="Q9282" s="2">
        <v>0</v>
      </c>
      <c r="R9282"/>
      <c r="S9282"/>
    </row>
    <row r="9283" spans="1:19" x14ac:dyDescent="0.3">
      <c r="A9283">
        <v>9282</v>
      </c>
      <c r="B9283" t="s">
        <v>9298</v>
      </c>
      <c r="C9283" t="s">
        <v>17</v>
      </c>
      <c r="D9283" s="1">
        <v>298.2</v>
      </c>
      <c r="E9283" s="1">
        <v>308.89999999999998</v>
      </c>
      <c r="F9283" s="2">
        <v>1336</v>
      </c>
      <c r="G9283" s="1">
        <f>2*PI()*Predictive_Maintenance_Data[[#This Row],[Rotational speed '[rpm']]]/60</f>
        <v>139.90559283986548</v>
      </c>
      <c r="H9283" s="1">
        <v>45</v>
      </c>
      <c r="I9283" s="1">
        <f t="shared" si="145"/>
        <v>10.699999999999989</v>
      </c>
      <c r="J9283" s="1">
        <f>Predictive_Maintenance_Data[[#This Row],[Torque '[Nm']]]*Predictive_Maintenance_Data[[#This Row],[Angular velocity '[rad/s']]]/1000</f>
        <v>6.2957516777939464</v>
      </c>
      <c r="K9283" s="2">
        <v>66</v>
      </c>
      <c r="L9283" s="2">
        <v>0</v>
      </c>
      <c r="M9283" s="2">
        <v>0</v>
      </c>
      <c r="N9283" s="2">
        <v>0</v>
      </c>
      <c r="O9283" s="2">
        <v>0</v>
      </c>
      <c r="P9283" s="2">
        <v>0</v>
      </c>
      <c r="Q9283" s="2">
        <v>0</v>
      </c>
      <c r="R9283"/>
      <c r="S9283"/>
    </row>
    <row r="9284" spans="1:19" x14ac:dyDescent="0.3">
      <c r="A9284">
        <v>9283</v>
      </c>
      <c r="B9284" t="s">
        <v>9299</v>
      </c>
      <c r="C9284" t="s">
        <v>15</v>
      </c>
      <c r="D9284" s="1">
        <v>298.2</v>
      </c>
      <c r="E9284" s="1">
        <v>308.89999999999998</v>
      </c>
      <c r="F9284" s="2">
        <v>1414</v>
      </c>
      <c r="G9284" s="1">
        <f>2*PI()*Predictive_Maintenance_Data[[#This Row],[Rotational speed '[rpm']]]/60</f>
        <v>148.0737337391989</v>
      </c>
      <c r="H9284" s="1">
        <v>44.3</v>
      </c>
      <c r="I9284" s="1">
        <f t="shared" si="145"/>
        <v>10.699999999999989</v>
      </c>
      <c r="J9284" s="1">
        <f>Predictive_Maintenance_Data[[#This Row],[Torque '[Nm']]]*Predictive_Maintenance_Data[[#This Row],[Angular velocity '[rad/s']]]/1000</f>
        <v>6.559666404646511</v>
      </c>
      <c r="K9284" s="2">
        <v>68</v>
      </c>
      <c r="L9284" s="2">
        <v>0</v>
      </c>
      <c r="M9284" s="2">
        <v>0</v>
      </c>
      <c r="N9284" s="2">
        <v>0</v>
      </c>
      <c r="O9284" s="2">
        <v>0</v>
      </c>
      <c r="P9284" s="2">
        <v>0</v>
      </c>
      <c r="Q9284" s="2">
        <v>0</v>
      </c>
      <c r="R9284"/>
      <c r="S9284"/>
    </row>
    <row r="9285" spans="1:19" x14ac:dyDescent="0.3">
      <c r="A9285">
        <v>9284</v>
      </c>
      <c r="B9285" t="s">
        <v>9300</v>
      </c>
      <c r="C9285" t="s">
        <v>15</v>
      </c>
      <c r="D9285" s="1">
        <v>298.3</v>
      </c>
      <c r="E9285" s="1">
        <v>309</v>
      </c>
      <c r="F9285" s="2">
        <v>1802</v>
      </c>
      <c r="G9285" s="1">
        <f>2*PI()*Predictive_Maintenance_Data[[#This Row],[Rotational speed '[rpm']]]/60</f>
        <v>188.70499872562689</v>
      </c>
      <c r="H9285" s="1">
        <v>27.5</v>
      </c>
      <c r="I9285" s="1">
        <f t="shared" si="145"/>
        <v>10.699999999999989</v>
      </c>
      <c r="J9285" s="1">
        <f>Predictive_Maintenance_Data[[#This Row],[Torque '[Nm']]]*Predictive_Maintenance_Data[[#This Row],[Angular velocity '[rad/s']]]/1000</f>
        <v>5.1893874649547396</v>
      </c>
      <c r="K9285" s="2">
        <v>71</v>
      </c>
      <c r="L9285" s="2">
        <v>0</v>
      </c>
      <c r="M9285" s="2">
        <v>0</v>
      </c>
      <c r="N9285" s="2">
        <v>0</v>
      </c>
      <c r="O9285" s="2">
        <v>0</v>
      </c>
      <c r="P9285" s="2">
        <v>0</v>
      </c>
      <c r="Q9285" s="2">
        <v>0</v>
      </c>
      <c r="R9285"/>
      <c r="S9285"/>
    </row>
    <row r="9286" spans="1:19" x14ac:dyDescent="0.3">
      <c r="A9286">
        <v>9285</v>
      </c>
      <c r="B9286" t="s">
        <v>9301</v>
      </c>
      <c r="C9286" t="s">
        <v>17</v>
      </c>
      <c r="D9286" s="1">
        <v>298.2</v>
      </c>
      <c r="E9286" s="1">
        <v>308.89999999999998</v>
      </c>
      <c r="F9286" s="2">
        <v>1683</v>
      </c>
      <c r="G9286" s="1">
        <f>2*PI()*Predictive_Maintenance_Data[[#This Row],[Rotational speed '[rpm']]]/60</f>
        <v>176.24334786638741</v>
      </c>
      <c r="H9286" s="1">
        <v>31.7</v>
      </c>
      <c r="I9286" s="1">
        <f t="shared" si="145"/>
        <v>10.699999999999989</v>
      </c>
      <c r="J9286" s="1">
        <f>Predictive_Maintenance_Data[[#This Row],[Torque '[Nm']]]*Predictive_Maintenance_Data[[#This Row],[Angular velocity '[rad/s']]]/1000</f>
        <v>5.5869141273644809</v>
      </c>
      <c r="K9286" s="2">
        <v>74</v>
      </c>
      <c r="L9286" s="2">
        <v>0</v>
      </c>
      <c r="M9286" s="2">
        <v>0</v>
      </c>
      <c r="N9286" s="2">
        <v>0</v>
      </c>
      <c r="O9286" s="2">
        <v>0</v>
      </c>
      <c r="P9286" s="2">
        <v>0</v>
      </c>
      <c r="Q9286" s="2">
        <v>0</v>
      </c>
      <c r="R9286"/>
      <c r="S9286"/>
    </row>
    <row r="9287" spans="1:19" x14ac:dyDescent="0.3">
      <c r="A9287">
        <v>9286</v>
      </c>
      <c r="B9287" t="s">
        <v>9302</v>
      </c>
      <c r="C9287" t="s">
        <v>15</v>
      </c>
      <c r="D9287" s="1">
        <v>298.2</v>
      </c>
      <c r="E9287" s="1">
        <v>309</v>
      </c>
      <c r="F9287" s="2">
        <v>1410</v>
      </c>
      <c r="G9287" s="1">
        <f>2*PI()*Predictive_Maintenance_Data[[#This Row],[Rotational speed '[rpm']]]/60</f>
        <v>147.65485471872029</v>
      </c>
      <c r="H9287" s="1">
        <v>47.6</v>
      </c>
      <c r="I9287" s="1">
        <f t="shared" si="145"/>
        <v>10.800000000000011</v>
      </c>
      <c r="J9287" s="1">
        <f>Predictive_Maintenance_Data[[#This Row],[Torque '[Nm']]]*Predictive_Maintenance_Data[[#This Row],[Angular velocity '[rad/s']]]/1000</f>
        <v>7.0283710846110861</v>
      </c>
      <c r="K9287" s="2">
        <v>76</v>
      </c>
      <c r="L9287" s="2">
        <v>0</v>
      </c>
      <c r="M9287" s="2">
        <v>0</v>
      </c>
      <c r="N9287" s="2">
        <v>0</v>
      </c>
      <c r="O9287" s="2">
        <v>0</v>
      </c>
      <c r="P9287" s="2">
        <v>0</v>
      </c>
      <c r="Q9287" s="2">
        <v>0</v>
      </c>
      <c r="R9287"/>
      <c r="S9287"/>
    </row>
    <row r="9288" spans="1:19" x14ac:dyDescent="0.3">
      <c r="A9288">
        <v>9287</v>
      </c>
      <c r="B9288" t="s">
        <v>9303</v>
      </c>
      <c r="C9288" t="s">
        <v>17</v>
      </c>
      <c r="D9288" s="1">
        <v>298.2</v>
      </c>
      <c r="E9288" s="1">
        <v>308.89999999999998</v>
      </c>
      <c r="F9288" s="2">
        <v>1605</v>
      </c>
      <c r="G9288" s="1">
        <f>2*PI()*Predictive_Maintenance_Data[[#This Row],[Rotational speed '[rpm']]]/60</f>
        <v>168.07520696705393</v>
      </c>
      <c r="H9288" s="1">
        <v>32</v>
      </c>
      <c r="I9288" s="1">
        <f t="shared" si="145"/>
        <v>10.699999999999989</v>
      </c>
      <c r="J9288" s="1">
        <f>Predictive_Maintenance_Data[[#This Row],[Torque '[Nm']]]*Predictive_Maintenance_Data[[#This Row],[Angular velocity '[rad/s']]]/1000</f>
        <v>5.3784066229457261</v>
      </c>
      <c r="K9288" s="2">
        <v>79</v>
      </c>
      <c r="L9288" s="2">
        <v>0</v>
      </c>
      <c r="M9288" s="2">
        <v>0</v>
      </c>
      <c r="N9288" s="2">
        <v>0</v>
      </c>
      <c r="O9288" s="2">
        <v>0</v>
      </c>
      <c r="P9288" s="2">
        <v>0</v>
      </c>
      <c r="Q9288" s="2">
        <v>0</v>
      </c>
      <c r="R9288"/>
      <c r="S9288"/>
    </row>
    <row r="9289" spans="1:19" x14ac:dyDescent="0.3">
      <c r="A9289">
        <v>9288</v>
      </c>
      <c r="B9289" t="s">
        <v>9304</v>
      </c>
      <c r="C9289" t="s">
        <v>17</v>
      </c>
      <c r="D9289" s="1">
        <v>298.2</v>
      </c>
      <c r="E9289" s="1">
        <v>308.89999999999998</v>
      </c>
      <c r="F9289" s="2">
        <v>1709</v>
      </c>
      <c r="G9289" s="1">
        <f>2*PI()*Predictive_Maintenance_Data[[#This Row],[Rotational speed '[rpm']]]/60</f>
        <v>178.96606149949855</v>
      </c>
      <c r="H9289" s="1">
        <v>28.1</v>
      </c>
      <c r="I9289" s="1">
        <f t="shared" si="145"/>
        <v>10.699999999999989</v>
      </c>
      <c r="J9289" s="1">
        <f>Predictive_Maintenance_Data[[#This Row],[Torque '[Nm']]]*Predictive_Maintenance_Data[[#This Row],[Angular velocity '[rad/s']]]/1000</f>
        <v>5.028946328135909</v>
      </c>
      <c r="K9289" s="2">
        <v>81</v>
      </c>
      <c r="L9289" s="2">
        <v>0</v>
      </c>
      <c r="M9289" s="2">
        <v>0</v>
      </c>
      <c r="N9289" s="2">
        <v>0</v>
      </c>
      <c r="O9289" s="2">
        <v>0</v>
      </c>
      <c r="P9289" s="2">
        <v>0</v>
      </c>
      <c r="Q9289" s="2">
        <v>0</v>
      </c>
      <c r="R9289"/>
      <c r="S9289"/>
    </row>
    <row r="9290" spans="1:19" x14ac:dyDescent="0.3">
      <c r="A9290">
        <v>9289</v>
      </c>
      <c r="B9290" t="s">
        <v>9305</v>
      </c>
      <c r="C9290" t="s">
        <v>17</v>
      </c>
      <c r="D9290" s="1">
        <v>298.2</v>
      </c>
      <c r="E9290" s="1">
        <v>308.89999999999998</v>
      </c>
      <c r="F9290" s="2">
        <v>1444</v>
      </c>
      <c r="G9290" s="1">
        <f>2*PI()*Predictive_Maintenance_Data[[#This Row],[Rotational speed '[rpm']]]/60</f>
        <v>151.21532639278868</v>
      </c>
      <c r="H9290" s="1">
        <v>53.1</v>
      </c>
      <c r="I9290" s="1">
        <f t="shared" si="145"/>
        <v>10.699999999999989</v>
      </c>
      <c r="J9290" s="1">
        <f>Predictive_Maintenance_Data[[#This Row],[Torque '[Nm']]]*Predictive_Maintenance_Data[[#This Row],[Angular velocity '[rad/s']]]/1000</f>
        <v>8.0295338314570799</v>
      </c>
      <c r="K9290" s="2">
        <v>83</v>
      </c>
      <c r="L9290" s="2">
        <v>0</v>
      </c>
      <c r="M9290" s="2">
        <v>0</v>
      </c>
      <c r="N9290" s="2">
        <v>0</v>
      </c>
      <c r="O9290" s="2">
        <v>0</v>
      </c>
      <c r="P9290" s="2">
        <v>0</v>
      </c>
      <c r="Q9290" s="2">
        <v>0</v>
      </c>
      <c r="R9290"/>
      <c r="S9290"/>
    </row>
    <row r="9291" spans="1:19" x14ac:dyDescent="0.3">
      <c r="A9291">
        <v>9290</v>
      </c>
      <c r="B9291" t="s">
        <v>9306</v>
      </c>
      <c r="C9291" t="s">
        <v>17</v>
      </c>
      <c r="D9291" s="1">
        <v>298.2</v>
      </c>
      <c r="E9291" s="1">
        <v>308.89999999999998</v>
      </c>
      <c r="F9291" s="2">
        <v>1367</v>
      </c>
      <c r="G9291" s="1">
        <f>2*PI()*Predictive_Maintenance_Data[[#This Row],[Rotational speed '[rpm']]]/60</f>
        <v>143.15190524857491</v>
      </c>
      <c r="H9291" s="1">
        <v>45</v>
      </c>
      <c r="I9291" s="1">
        <f t="shared" si="145"/>
        <v>10.699999999999989</v>
      </c>
      <c r="J9291" s="1">
        <f>Predictive_Maintenance_Data[[#This Row],[Torque '[Nm']]]*Predictive_Maintenance_Data[[#This Row],[Angular velocity '[rad/s']]]/1000</f>
        <v>6.4418357361858707</v>
      </c>
      <c r="K9291" s="2">
        <v>85</v>
      </c>
      <c r="L9291" s="2">
        <v>0</v>
      </c>
      <c r="M9291" s="2">
        <v>0</v>
      </c>
      <c r="N9291" s="2">
        <v>0</v>
      </c>
      <c r="O9291" s="2">
        <v>0</v>
      </c>
      <c r="P9291" s="2">
        <v>0</v>
      </c>
      <c r="Q9291" s="2">
        <v>0</v>
      </c>
      <c r="R9291"/>
      <c r="S9291"/>
    </row>
    <row r="9292" spans="1:19" x14ac:dyDescent="0.3">
      <c r="A9292">
        <v>9291</v>
      </c>
      <c r="B9292" t="s">
        <v>9307</v>
      </c>
      <c r="C9292" t="s">
        <v>17</v>
      </c>
      <c r="D9292" s="1">
        <v>298.2</v>
      </c>
      <c r="E9292" s="1">
        <v>309</v>
      </c>
      <c r="F9292" s="2">
        <v>1418</v>
      </c>
      <c r="G9292" s="1">
        <f>2*PI()*Predictive_Maintenance_Data[[#This Row],[Rotational speed '[rpm']]]/60</f>
        <v>148.49261275967757</v>
      </c>
      <c r="H9292" s="1">
        <v>44.2</v>
      </c>
      <c r="I9292" s="1">
        <f t="shared" si="145"/>
        <v>10.800000000000011</v>
      </c>
      <c r="J9292" s="1">
        <f>Predictive_Maintenance_Data[[#This Row],[Torque '[Nm']]]*Predictive_Maintenance_Data[[#This Row],[Angular velocity '[rad/s']]]/1000</f>
        <v>6.5633734839777489</v>
      </c>
      <c r="K9292" s="2">
        <v>87</v>
      </c>
      <c r="L9292" s="2">
        <v>0</v>
      </c>
      <c r="M9292" s="2">
        <v>0</v>
      </c>
      <c r="N9292" s="2">
        <v>0</v>
      </c>
      <c r="O9292" s="2">
        <v>0</v>
      </c>
      <c r="P9292" s="2">
        <v>0</v>
      </c>
      <c r="Q9292" s="2">
        <v>0</v>
      </c>
      <c r="R9292"/>
      <c r="S9292"/>
    </row>
    <row r="9293" spans="1:19" x14ac:dyDescent="0.3">
      <c r="A9293">
        <v>9292</v>
      </c>
      <c r="B9293" t="s">
        <v>9308</v>
      </c>
      <c r="C9293" t="s">
        <v>17</v>
      </c>
      <c r="D9293" s="1">
        <v>298.2</v>
      </c>
      <c r="E9293" s="1">
        <v>309</v>
      </c>
      <c r="F9293" s="2">
        <v>1353</v>
      </c>
      <c r="G9293" s="1">
        <f>2*PI()*Predictive_Maintenance_Data[[#This Row],[Rotational speed '[rpm']]]/60</f>
        <v>141.68582867689966</v>
      </c>
      <c r="H9293" s="1">
        <v>57.8</v>
      </c>
      <c r="I9293" s="1">
        <f t="shared" si="145"/>
        <v>10.800000000000011</v>
      </c>
      <c r="J9293" s="1">
        <f>Predictive_Maintenance_Data[[#This Row],[Torque '[Nm']]]*Predictive_Maintenance_Data[[#This Row],[Angular velocity '[rad/s']]]/1000</f>
        <v>8.1894408975248005</v>
      </c>
      <c r="K9293" s="2">
        <v>89</v>
      </c>
      <c r="L9293" s="2">
        <v>0</v>
      </c>
      <c r="M9293" s="2">
        <v>0</v>
      </c>
      <c r="N9293" s="2">
        <v>0</v>
      </c>
      <c r="O9293" s="2">
        <v>0</v>
      </c>
      <c r="P9293" s="2">
        <v>0</v>
      </c>
      <c r="Q9293" s="2">
        <v>0</v>
      </c>
      <c r="R9293"/>
      <c r="S9293"/>
    </row>
    <row r="9294" spans="1:19" x14ac:dyDescent="0.3">
      <c r="A9294">
        <v>9293</v>
      </c>
      <c r="B9294" t="s">
        <v>9309</v>
      </c>
      <c r="C9294" t="s">
        <v>17</v>
      </c>
      <c r="D9294" s="1">
        <v>298.2</v>
      </c>
      <c r="E9294" s="1">
        <v>309</v>
      </c>
      <c r="F9294" s="2">
        <v>1643</v>
      </c>
      <c r="G9294" s="1">
        <f>2*PI()*Predictive_Maintenance_Data[[#This Row],[Rotational speed '[rpm']]]/60</f>
        <v>172.054557661601</v>
      </c>
      <c r="H9294" s="1">
        <v>34.1</v>
      </c>
      <c r="I9294" s="1">
        <f t="shared" si="145"/>
        <v>10.800000000000011</v>
      </c>
      <c r="J9294" s="1">
        <f>Predictive_Maintenance_Data[[#This Row],[Torque '[Nm']]]*Predictive_Maintenance_Data[[#This Row],[Angular velocity '[rad/s']]]/1000</f>
        <v>5.8670604162605944</v>
      </c>
      <c r="K9294" s="2">
        <v>91</v>
      </c>
      <c r="L9294" s="2">
        <v>0</v>
      </c>
      <c r="M9294" s="2">
        <v>0</v>
      </c>
      <c r="N9294" s="2">
        <v>0</v>
      </c>
      <c r="O9294" s="2">
        <v>0</v>
      </c>
      <c r="P9294" s="2">
        <v>0</v>
      </c>
      <c r="Q9294" s="2">
        <v>0</v>
      </c>
      <c r="R9294"/>
      <c r="S9294"/>
    </row>
    <row r="9295" spans="1:19" x14ac:dyDescent="0.3">
      <c r="A9295">
        <v>9294</v>
      </c>
      <c r="B9295" t="s">
        <v>9310</v>
      </c>
      <c r="C9295" t="s">
        <v>17</v>
      </c>
      <c r="D9295" s="1">
        <v>298.3</v>
      </c>
      <c r="E9295" s="1">
        <v>309.10000000000002</v>
      </c>
      <c r="F9295" s="2">
        <v>1437</v>
      </c>
      <c r="G9295" s="1">
        <f>2*PI()*Predictive_Maintenance_Data[[#This Row],[Rotational speed '[rpm']]]/60</f>
        <v>150.4822881069511</v>
      </c>
      <c r="H9295" s="1">
        <v>38</v>
      </c>
      <c r="I9295" s="1">
        <f t="shared" si="145"/>
        <v>10.800000000000011</v>
      </c>
      <c r="J9295" s="1">
        <f>Predictive_Maintenance_Data[[#This Row],[Torque '[Nm']]]*Predictive_Maintenance_Data[[#This Row],[Angular velocity '[rad/s']]]/1000</f>
        <v>5.7183269480641421</v>
      </c>
      <c r="K9295" s="2">
        <v>93</v>
      </c>
      <c r="L9295" s="2">
        <v>0</v>
      </c>
      <c r="M9295" s="2">
        <v>0</v>
      </c>
      <c r="N9295" s="2">
        <v>0</v>
      </c>
      <c r="O9295" s="2">
        <v>0</v>
      </c>
      <c r="P9295" s="2">
        <v>0</v>
      </c>
      <c r="Q9295" s="2">
        <v>0</v>
      </c>
      <c r="R9295"/>
      <c r="S9295"/>
    </row>
    <row r="9296" spans="1:19" x14ac:dyDescent="0.3">
      <c r="A9296">
        <v>9295</v>
      </c>
      <c r="B9296" t="s">
        <v>9311</v>
      </c>
      <c r="C9296" t="s">
        <v>17</v>
      </c>
      <c r="D9296" s="1">
        <v>298.10000000000002</v>
      </c>
      <c r="E9296" s="1">
        <v>309</v>
      </c>
      <c r="F9296" s="2">
        <v>1437</v>
      </c>
      <c r="G9296" s="1">
        <f>2*PI()*Predictive_Maintenance_Data[[#This Row],[Rotational speed '[rpm']]]/60</f>
        <v>150.4822881069511</v>
      </c>
      <c r="H9296" s="1">
        <v>36.200000000000003</v>
      </c>
      <c r="I9296" s="1">
        <f t="shared" si="145"/>
        <v>10.899999999999977</v>
      </c>
      <c r="J9296" s="1">
        <f>Predictive_Maintenance_Data[[#This Row],[Torque '[Nm']]]*Predictive_Maintenance_Data[[#This Row],[Angular velocity '[rad/s']]]/1000</f>
        <v>5.4474588294716302</v>
      </c>
      <c r="K9296" s="2">
        <v>95</v>
      </c>
      <c r="L9296" s="2">
        <v>0</v>
      </c>
      <c r="M9296" s="2">
        <v>0</v>
      </c>
      <c r="N9296" s="2">
        <v>0</v>
      </c>
      <c r="O9296" s="2">
        <v>0</v>
      </c>
      <c r="P9296" s="2">
        <v>0</v>
      </c>
      <c r="Q9296" s="2">
        <v>0</v>
      </c>
      <c r="R9296"/>
      <c r="S9296"/>
    </row>
    <row r="9297" spans="1:19" x14ac:dyDescent="0.3">
      <c r="A9297">
        <v>9296</v>
      </c>
      <c r="B9297" t="s">
        <v>9312</v>
      </c>
      <c r="C9297" t="s">
        <v>15</v>
      </c>
      <c r="D9297" s="1">
        <v>298.2</v>
      </c>
      <c r="E9297" s="1">
        <v>309</v>
      </c>
      <c r="F9297" s="2">
        <v>1413</v>
      </c>
      <c r="G9297" s="1">
        <f>2*PI()*Predictive_Maintenance_Data[[#This Row],[Rotational speed '[rpm']]]/60</f>
        <v>147.96901398407925</v>
      </c>
      <c r="H9297" s="1">
        <v>47.9</v>
      </c>
      <c r="I9297" s="1">
        <f t="shared" si="145"/>
        <v>10.800000000000011</v>
      </c>
      <c r="J9297" s="1">
        <f>Predictive_Maintenance_Data[[#This Row],[Torque '[Nm']]]*Predictive_Maintenance_Data[[#This Row],[Angular velocity '[rad/s']]]/1000</f>
        <v>7.0877157698373958</v>
      </c>
      <c r="K9297" s="2">
        <v>97</v>
      </c>
      <c r="L9297" s="2">
        <v>0</v>
      </c>
      <c r="M9297" s="2">
        <v>0</v>
      </c>
      <c r="N9297" s="2">
        <v>0</v>
      </c>
      <c r="O9297" s="2">
        <v>0</v>
      </c>
      <c r="P9297" s="2">
        <v>0</v>
      </c>
      <c r="Q9297" s="2">
        <v>0</v>
      </c>
      <c r="R9297"/>
      <c r="S9297"/>
    </row>
    <row r="9298" spans="1:19" x14ac:dyDescent="0.3">
      <c r="A9298">
        <v>9297</v>
      </c>
      <c r="B9298" t="s">
        <v>9313</v>
      </c>
      <c r="C9298" t="s">
        <v>27</v>
      </c>
      <c r="D9298" s="1">
        <v>298.2</v>
      </c>
      <c r="E9298" s="1">
        <v>309</v>
      </c>
      <c r="F9298" s="2">
        <v>1524</v>
      </c>
      <c r="G9298" s="1">
        <f>2*PI()*Predictive_Maintenance_Data[[#This Row],[Rotational speed '[rpm']]]/60</f>
        <v>159.59290680236148</v>
      </c>
      <c r="H9298" s="1">
        <v>39.1</v>
      </c>
      <c r="I9298" s="1">
        <f t="shared" si="145"/>
        <v>10.800000000000011</v>
      </c>
      <c r="J9298" s="1">
        <f>Predictive_Maintenance_Data[[#This Row],[Torque '[Nm']]]*Predictive_Maintenance_Data[[#This Row],[Angular velocity '[rad/s']]]/1000</f>
        <v>6.2400826559723344</v>
      </c>
      <c r="K9298" s="2">
        <v>100</v>
      </c>
      <c r="L9298" s="2">
        <v>0</v>
      </c>
      <c r="M9298" s="2">
        <v>0</v>
      </c>
      <c r="N9298" s="2">
        <v>0</v>
      </c>
      <c r="O9298" s="2">
        <v>0</v>
      </c>
      <c r="P9298" s="2">
        <v>0</v>
      </c>
      <c r="Q9298" s="2">
        <v>0</v>
      </c>
      <c r="R9298"/>
      <c r="S9298"/>
    </row>
    <row r="9299" spans="1:19" x14ac:dyDescent="0.3">
      <c r="A9299">
        <v>9298</v>
      </c>
      <c r="B9299" t="s">
        <v>9314</v>
      </c>
      <c r="C9299" t="s">
        <v>15</v>
      </c>
      <c r="D9299" s="1">
        <v>298.10000000000002</v>
      </c>
      <c r="E9299" s="1">
        <v>308.89999999999998</v>
      </c>
      <c r="F9299" s="2">
        <v>1479</v>
      </c>
      <c r="G9299" s="1">
        <f>2*PI()*Predictive_Maintenance_Data[[#This Row],[Rotational speed '[rpm']]]/60</f>
        <v>154.88051782197681</v>
      </c>
      <c r="H9299" s="1">
        <v>43.4</v>
      </c>
      <c r="I9299" s="1">
        <f t="shared" si="145"/>
        <v>10.799999999999955</v>
      </c>
      <c r="J9299" s="1">
        <f>Predictive_Maintenance_Data[[#This Row],[Torque '[Nm']]]*Predictive_Maintenance_Data[[#This Row],[Angular velocity '[rad/s']]]/1000</f>
        <v>6.7218144734737937</v>
      </c>
      <c r="K9299" s="2">
        <v>105</v>
      </c>
      <c r="L9299" s="2">
        <v>0</v>
      </c>
      <c r="M9299" s="2">
        <v>0</v>
      </c>
      <c r="N9299" s="2">
        <v>0</v>
      </c>
      <c r="O9299" s="2">
        <v>0</v>
      </c>
      <c r="P9299" s="2">
        <v>0</v>
      </c>
      <c r="Q9299" s="2">
        <v>0</v>
      </c>
      <c r="R9299"/>
      <c r="S9299"/>
    </row>
    <row r="9300" spans="1:19" x14ac:dyDescent="0.3">
      <c r="A9300">
        <v>9299</v>
      </c>
      <c r="B9300" t="s">
        <v>9315</v>
      </c>
      <c r="C9300" t="s">
        <v>17</v>
      </c>
      <c r="D9300" s="1">
        <v>298.10000000000002</v>
      </c>
      <c r="E9300" s="1">
        <v>308.89999999999998</v>
      </c>
      <c r="F9300" s="2">
        <v>1313</v>
      </c>
      <c r="G9300" s="1">
        <f>2*PI()*Predictive_Maintenance_Data[[#This Row],[Rotational speed '[rpm']]]/60</f>
        <v>137.49703847211327</v>
      </c>
      <c r="H9300" s="1">
        <v>50.6</v>
      </c>
      <c r="I9300" s="1">
        <f t="shared" si="145"/>
        <v>10.799999999999955</v>
      </c>
      <c r="J9300" s="1">
        <f>Predictive_Maintenance_Data[[#This Row],[Torque '[Nm']]]*Predictive_Maintenance_Data[[#This Row],[Angular velocity '[rad/s']]]/1000</f>
        <v>6.957350146688932</v>
      </c>
      <c r="K9300" s="2">
        <v>108</v>
      </c>
      <c r="L9300" s="2">
        <v>0</v>
      </c>
      <c r="M9300" s="2">
        <v>0</v>
      </c>
      <c r="N9300" s="2">
        <v>0</v>
      </c>
      <c r="O9300" s="2">
        <v>0</v>
      </c>
      <c r="P9300" s="2">
        <v>0</v>
      </c>
      <c r="Q9300" s="2">
        <v>0</v>
      </c>
      <c r="R9300"/>
      <c r="S9300"/>
    </row>
    <row r="9301" spans="1:19" x14ac:dyDescent="0.3">
      <c r="A9301">
        <v>9300</v>
      </c>
      <c r="B9301" t="s">
        <v>9316</v>
      </c>
      <c r="C9301" t="s">
        <v>15</v>
      </c>
      <c r="D9301" s="1">
        <v>298.10000000000002</v>
      </c>
      <c r="E9301" s="1">
        <v>308.89999999999998</v>
      </c>
      <c r="F9301" s="2">
        <v>1335</v>
      </c>
      <c r="G9301" s="1">
        <f>2*PI()*Predictive_Maintenance_Data[[#This Row],[Rotational speed '[rpm']]]/60</f>
        <v>139.8008730847458</v>
      </c>
      <c r="H9301" s="1">
        <v>50.4</v>
      </c>
      <c r="I9301" s="1">
        <f t="shared" si="145"/>
        <v>10.799999999999955</v>
      </c>
      <c r="J9301" s="1">
        <f>Predictive_Maintenance_Data[[#This Row],[Torque '[Nm']]]*Predictive_Maintenance_Data[[#This Row],[Angular velocity '[rad/s']]]/1000</f>
        <v>7.0459640034711883</v>
      </c>
      <c r="K9301" s="2">
        <v>110</v>
      </c>
      <c r="L9301" s="2">
        <v>0</v>
      </c>
      <c r="M9301" s="2">
        <v>0</v>
      </c>
      <c r="N9301" s="2">
        <v>0</v>
      </c>
      <c r="O9301" s="2">
        <v>0</v>
      </c>
      <c r="P9301" s="2">
        <v>0</v>
      </c>
      <c r="Q9301" s="2">
        <v>0</v>
      </c>
      <c r="R9301"/>
      <c r="S9301"/>
    </row>
    <row r="9302" spans="1:19" x14ac:dyDescent="0.3">
      <c r="A9302">
        <v>9301</v>
      </c>
      <c r="B9302" t="s">
        <v>9317</v>
      </c>
      <c r="C9302" t="s">
        <v>17</v>
      </c>
      <c r="D9302" s="1">
        <v>298.10000000000002</v>
      </c>
      <c r="E9302" s="1">
        <v>308.89999999999998</v>
      </c>
      <c r="F9302" s="2">
        <v>1367</v>
      </c>
      <c r="G9302" s="1">
        <f>2*PI()*Predictive_Maintenance_Data[[#This Row],[Rotational speed '[rpm']]]/60</f>
        <v>143.15190524857491</v>
      </c>
      <c r="H9302" s="1">
        <v>41.9</v>
      </c>
      <c r="I9302" s="1">
        <f t="shared" si="145"/>
        <v>10.799999999999955</v>
      </c>
      <c r="J9302" s="1">
        <f>Predictive_Maintenance_Data[[#This Row],[Torque '[Nm']]]*Predictive_Maintenance_Data[[#This Row],[Angular velocity '[rad/s']]]/1000</f>
        <v>5.9980648299152879</v>
      </c>
      <c r="K9302" s="2">
        <v>113</v>
      </c>
      <c r="L9302" s="2">
        <v>0</v>
      </c>
      <c r="M9302" s="2">
        <v>0</v>
      </c>
      <c r="N9302" s="2">
        <v>0</v>
      </c>
      <c r="O9302" s="2">
        <v>0</v>
      </c>
      <c r="P9302" s="2">
        <v>0</v>
      </c>
      <c r="Q9302" s="2">
        <v>0</v>
      </c>
      <c r="R9302"/>
      <c r="S9302"/>
    </row>
    <row r="9303" spans="1:19" x14ac:dyDescent="0.3">
      <c r="A9303">
        <v>9302</v>
      </c>
      <c r="B9303" t="s">
        <v>9318</v>
      </c>
      <c r="C9303" t="s">
        <v>15</v>
      </c>
      <c r="D9303" s="1">
        <v>298.10000000000002</v>
      </c>
      <c r="E9303" s="1">
        <v>308.89999999999998</v>
      </c>
      <c r="F9303" s="2">
        <v>1459</v>
      </c>
      <c r="G9303" s="1">
        <f>2*PI()*Predictive_Maintenance_Data[[#This Row],[Rotational speed '[rpm']]]/60</f>
        <v>152.7861227195836</v>
      </c>
      <c r="H9303" s="1">
        <v>50.3</v>
      </c>
      <c r="I9303" s="1">
        <f t="shared" si="145"/>
        <v>10.799999999999955</v>
      </c>
      <c r="J9303" s="1">
        <f>Predictive_Maintenance_Data[[#This Row],[Torque '[Nm']]]*Predictive_Maintenance_Data[[#This Row],[Angular velocity '[rad/s']]]/1000</f>
        <v>7.685141972795055</v>
      </c>
      <c r="K9303" s="2">
        <v>115</v>
      </c>
      <c r="L9303" s="2">
        <v>0</v>
      </c>
      <c r="M9303" s="2">
        <v>0</v>
      </c>
      <c r="N9303" s="2">
        <v>0</v>
      </c>
      <c r="O9303" s="2">
        <v>0</v>
      </c>
      <c r="P9303" s="2">
        <v>0</v>
      </c>
      <c r="Q9303" s="2">
        <v>0</v>
      </c>
      <c r="R9303"/>
      <c r="S9303"/>
    </row>
    <row r="9304" spans="1:19" x14ac:dyDescent="0.3">
      <c r="A9304">
        <v>9303</v>
      </c>
      <c r="B9304" t="s">
        <v>9319</v>
      </c>
      <c r="C9304" t="s">
        <v>15</v>
      </c>
      <c r="D9304" s="1">
        <v>298.10000000000002</v>
      </c>
      <c r="E9304" s="1">
        <v>308.89999999999998</v>
      </c>
      <c r="F9304" s="2">
        <v>1804</v>
      </c>
      <c r="G9304" s="1">
        <f>2*PI()*Predictive_Maintenance_Data[[#This Row],[Rotational speed '[rpm']]]/60</f>
        <v>188.91443823586624</v>
      </c>
      <c r="H9304" s="1">
        <v>25.1</v>
      </c>
      <c r="I9304" s="1">
        <f t="shared" si="145"/>
        <v>10.799999999999955</v>
      </c>
      <c r="J9304" s="1">
        <f>Predictive_Maintenance_Data[[#This Row],[Torque '[Nm']]]*Predictive_Maintenance_Data[[#This Row],[Angular velocity '[rad/s']]]/1000</f>
        <v>4.7417523997202435</v>
      </c>
      <c r="K9304" s="2">
        <v>118</v>
      </c>
      <c r="L9304" s="2">
        <v>0</v>
      </c>
      <c r="M9304" s="2">
        <v>0</v>
      </c>
      <c r="N9304" s="2">
        <v>0</v>
      </c>
      <c r="O9304" s="2">
        <v>0</v>
      </c>
      <c r="P9304" s="2">
        <v>0</v>
      </c>
      <c r="Q9304" s="2">
        <v>0</v>
      </c>
      <c r="R9304"/>
      <c r="S9304"/>
    </row>
    <row r="9305" spans="1:19" x14ac:dyDescent="0.3">
      <c r="A9305">
        <v>9304</v>
      </c>
      <c r="B9305" t="s">
        <v>9320</v>
      </c>
      <c r="C9305" t="s">
        <v>17</v>
      </c>
      <c r="D9305" s="1">
        <v>298.2</v>
      </c>
      <c r="E9305" s="1">
        <v>309</v>
      </c>
      <c r="F9305" s="2">
        <v>1491</v>
      </c>
      <c r="G9305" s="1">
        <f>2*PI()*Predictive_Maintenance_Data[[#This Row],[Rotational speed '[rpm']]]/60</f>
        <v>156.13715488341271</v>
      </c>
      <c r="H9305" s="1">
        <v>38.299999999999997</v>
      </c>
      <c r="I9305" s="1">
        <f t="shared" si="145"/>
        <v>10.800000000000011</v>
      </c>
      <c r="J9305" s="1">
        <f>Predictive_Maintenance_Data[[#This Row],[Torque '[Nm']]]*Predictive_Maintenance_Data[[#This Row],[Angular velocity '[rad/s']]]/1000</f>
        <v>5.9800530320347063</v>
      </c>
      <c r="K9305" s="2">
        <v>121</v>
      </c>
      <c r="L9305" s="2">
        <v>0</v>
      </c>
      <c r="M9305" s="2">
        <v>0</v>
      </c>
      <c r="N9305" s="2">
        <v>0</v>
      </c>
      <c r="O9305" s="2">
        <v>0</v>
      </c>
      <c r="P9305" s="2">
        <v>0</v>
      </c>
      <c r="Q9305" s="2">
        <v>0</v>
      </c>
      <c r="R9305"/>
      <c r="S9305"/>
    </row>
    <row r="9306" spans="1:19" x14ac:dyDescent="0.3">
      <c r="A9306">
        <v>9305</v>
      </c>
      <c r="B9306" t="s">
        <v>9321</v>
      </c>
      <c r="C9306" t="s">
        <v>17</v>
      </c>
      <c r="D9306" s="1">
        <v>298.3</v>
      </c>
      <c r="E9306" s="1">
        <v>309.10000000000002</v>
      </c>
      <c r="F9306" s="2">
        <v>1537</v>
      </c>
      <c r="G9306" s="1">
        <f>2*PI()*Predictive_Maintenance_Data[[#This Row],[Rotational speed '[rpm']]]/60</f>
        <v>160.95426361891708</v>
      </c>
      <c r="H9306" s="1">
        <v>43</v>
      </c>
      <c r="I9306" s="1">
        <f t="shared" si="145"/>
        <v>10.800000000000011</v>
      </c>
      <c r="J9306" s="1">
        <f>Predictive_Maintenance_Data[[#This Row],[Torque '[Nm']]]*Predictive_Maintenance_Data[[#This Row],[Angular velocity '[rad/s']]]/1000</f>
        <v>6.9210333356134344</v>
      </c>
      <c r="K9306" s="2">
        <v>123</v>
      </c>
      <c r="L9306" s="2">
        <v>0</v>
      </c>
      <c r="M9306" s="2">
        <v>0</v>
      </c>
      <c r="N9306" s="2">
        <v>0</v>
      </c>
      <c r="O9306" s="2">
        <v>0</v>
      </c>
      <c r="P9306" s="2">
        <v>0</v>
      </c>
      <c r="Q9306" s="2">
        <v>0</v>
      </c>
      <c r="R9306"/>
      <c r="S9306"/>
    </row>
    <row r="9307" spans="1:19" x14ac:dyDescent="0.3">
      <c r="A9307">
        <v>9306</v>
      </c>
      <c r="B9307" t="s">
        <v>9322</v>
      </c>
      <c r="C9307" t="s">
        <v>27</v>
      </c>
      <c r="D9307" s="1">
        <v>298.3</v>
      </c>
      <c r="E9307" s="1">
        <v>309.10000000000002</v>
      </c>
      <c r="F9307" s="2">
        <v>1646</v>
      </c>
      <c r="G9307" s="1">
        <f>2*PI()*Predictive_Maintenance_Data[[#This Row],[Rotational speed '[rpm']]]/60</f>
        <v>172.36871692695999</v>
      </c>
      <c r="H9307" s="1">
        <v>30.2</v>
      </c>
      <c r="I9307" s="1">
        <f t="shared" si="145"/>
        <v>10.800000000000011</v>
      </c>
      <c r="J9307" s="1">
        <f>Predictive_Maintenance_Data[[#This Row],[Torque '[Nm']]]*Predictive_Maintenance_Data[[#This Row],[Angular velocity '[rad/s']]]/1000</f>
        <v>5.2055352511941919</v>
      </c>
      <c r="K9307" s="2">
        <v>125</v>
      </c>
      <c r="L9307" s="2">
        <v>0</v>
      </c>
      <c r="M9307" s="2">
        <v>0</v>
      </c>
      <c r="N9307" s="2">
        <v>0</v>
      </c>
      <c r="O9307" s="2">
        <v>0</v>
      </c>
      <c r="P9307" s="2">
        <v>0</v>
      </c>
      <c r="Q9307" s="2">
        <v>0</v>
      </c>
      <c r="R9307"/>
      <c r="S9307"/>
    </row>
    <row r="9308" spans="1:19" x14ac:dyDescent="0.3">
      <c r="A9308">
        <v>9307</v>
      </c>
      <c r="B9308" t="s">
        <v>9323</v>
      </c>
      <c r="C9308" t="s">
        <v>15</v>
      </c>
      <c r="D9308" s="1">
        <v>298.3</v>
      </c>
      <c r="E9308" s="1">
        <v>309.2</v>
      </c>
      <c r="F9308" s="2">
        <v>1783</v>
      </c>
      <c r="G9308" s="1">
        <f>2*PI()*Predictive_Maintenance_Data[[#This Row],[Rotational speed '[rpm']]]/60</f>
        <v>186.71532337835336</v>
      </c>
      <c r="H9308" s="1">
        <v>28.3</v>
      </c>
      <c r="I9308" s="1">
        <f t="shared" si="145"/>
        <v>10.899999999999977</v>
      </c>
      <c r="J9308" s="1">
        <f>Predictive_Maintenance_Data[[#This Row],[Torque '[Nm']]]*Predictive_Maintenance_Data[[#This Row],[Angular velocity '[rad/s']]]/1000</f>
        <v>5.2840436516074005</v>
      </c>
      <c r="K9308" s="2">
        <v>130</v>
      </c>
      <c r="L9308" s="2">
        <v>0</v>
      </c>
      <c r="M9308" s="2">
        <v>0</v>
      </c>
      <c r="N9308" s="2">
        <v>0</v>
      </c>
      <c r="O9308" s="2">
        <v>0</v>
      </c>
      <c r="P9308" s="2">
        <v>0</v>
      </c>
      <c r="Q9308" s="2">
        <v>0</v>
      </c>
      <c r="R9308"/>
      <c r="S9308"/>
    </row>
    <row r="9309" spans="1:19" x14ac:dyDescent="0.3">
      <c r="A9309">
        <v>9308</v>
      </c>
      <c r="B9309" t="s">
        <v>9324</v>
      </c>
      <c r="C9309" t="s">
        <v>17</v>
      </c>
      <c r="D9309" s="1">
        <v>298.3</v>
      </c>
      <c r="E9309" s="1">
        <v>309.10000000000002</v>
      </c>
      <c r="F9309" s="2">
        <v>1395</v>
      </c>
      <c r="G9309" s="1">
        <f>2*PI()*Predictive_Maintenance_Data[[#This Row],[Rotational speed '[rpm']]]/60</f>
        <v>146.08405839192537</v>
      </c>
      <c r="H9309" s="1">
        <v>49.8</v>
      </c>
      <c r="I9309" s="1">
        <f t="shared" si="145"/>
        <v>10.800000000000011</v>
      </c>
      <c r="J9309" s="1">
        <f>Predictive_Maintenance_Data[[#This Row],[Torque '[Nm']]]*Predictive_Maintenance_Data[[#This Row],[Angular velocity '[rad/s']]]/1000</f>
        <v>7.2749861079178828</v>
      </c>
      <c r="K9309" s="2">
        <v>133</v>
      </c>
      <c r="L9309" s="2">
        <v>0</v>
      </c>
      <c r="M9309" s="2">
        <v>0</v>
      </c>
      <c r="N9309" s="2">
        <v>0</v>
      </c>
      <c r="O9309" s="2">
        <v>0</v>
      </c>
      <c r="P9309" s="2">
        <v>0</v>
      </c>
      <c r="Q9309" s="2">
        <v>0</v>
      </c>
      <c r="R9309"/>
      <c r="S9309"/>
    </row>
    <row r="9310" spans="1:19" x14ac:dyDescent="0.3">
      <c r="A9310">
        <v>9309</v>
      </c>
      <c r="B9310" t="s">
        <v>9325</v>
      </c>
      <c r="C9310" t="s">
        <v>17</v>
      </c>
      <c r="D9310" s="1">
        <v>298.39999999999998</v>
      </c>
      <c r="E9310" s="1">
        <v>309.10000000000002</v>
      </c>
      <c r="F9310" s="2">
        <v>1423</v>
      </c>
      <c r="G9310" s="1">
        <f>2*PI()*Predictive_Maintenance_Data[[#This Row],[Rotational speed '[rpm']]]/60</f>
        <v>149.01621153527586</v>
      </c>
      <c r="H9310" s="1">
        <v>48</v>
      </c>
      <c r="I9310" s="1">
        <f t="shared" si="145"/>
        <v>10.700000000000045</v>
      </c>
      <c r="J9310" s="1">
        <f>Predictive_Maintenance_Data[[#This Row],[Torque '[Nm']]]*Predictive_Maintenance_Data[[#This Row],[Angular velocity '[rad/s']]]/1000</f>
        <v>7.1527781536932418</v>
      </c>
      <c r="K9310" s="2">
        <v>135</v>
      </c>
      <c r="L9310" s="2">
        <v>0</v>
      </c>
      <c r="M9310" s="2">
        <v>0</v>
      </c>
      <c r="N9310" s="2">
        <v>0</v>
      </c>
      <c r="O9310" s="2">
        <v>0</v>
      </c>
      <c r="P9310" s="2">
        <v>0</v>
      </c>
      <c r="Q9310" s="2">
        <v>0</v>
      </c>
      <c r="R9310"/>
      <c r="S9310"/>
    </row>
    <row r="9311" spans="1:19" x14ac:dyDescent="0.3">
      <c r="A9311">
        <v>9310</v>
      </c>
      <c r="B9311" t="s">
        <v>9326</v>
      </c>
      <c r="C9311" t="s">
        <v>17</v>
      </c>
      <c r="D9311" s="1">
        <v>298.3</v>
      </c>
      <c r="E9311" s="1">
        <v>309.2</v>
      </c>
      <c r="F9311" s="2">
        <v>1562</v>
      </c>
      <c r="G9311" s="1">
        <f>2*PI()*Predictive_Maintenance_Data[[#This Row],[Rotational speed '[rpm']]]/60</f>
        <v>163.57225749690858</v>
      </c>
      <c r="H9311" s="1">
        <v>37.6</v>
      </c>
      <c r="I9311" s="1">
        <f t="shared" si="145"/>
        <v>10.899999999999977</v>
      </c>
      <c r="J9311" s="1">
        <f>Predictive_Maintenance_Data[[#This Row],[Torque '[Nm']]]*Predictive_Maintenance_Data[[#This Row],[Angular velocity '[rad/s']]]/1000</f>
        <v>6.1503168818837626</v>
      </c>
      <c r="K9311" s="2">
        <v>137</v>
      </c>
      <c r="L9311" s="2">
        <v>0</v>
      </c>
      <c r="M9311" s="2">
        <v>0</v>
      </c>
      <c r="N9311" s="2">
        <v>0</v>
      </c>
      <c r="O9311" s="2">
        <v>0</v>
      </c>
      <c r="P9311" s="2">
        <v>0</v>
      </c>
      <c r="Q9311" s="2">
        <v>0</v>
      </c>
      <c r="R9311"/>
      <c r="S9311"/>
    </row>
    <row r="9312" spans="1:19" x14ac:dyDescent="0.3">
      <c r="A9312">
        <v>9311</v>
      </c>
      <c r="B9312" t="s">
        <v>9327</v>
      </c>
      <c r="C9312" t="s">
        <v>17</v>
      </c>
      <c r="D9312" s="1">
        <v>298.39999999999998</v>
      </c>
      <c r="E9312" s="1">
        <v>309.3</v>
      </c>
      <c r="F9312" s="2">
        <v>1549</v>
      </c>
      <c r="G9312" s="1">
        <f>2*PI()*Predictive_Maintenance_Data[[#This Row],[Rotational speed '[rpm']]]/60</f>
        <v>162.21090068035298</v>
      </c>
      <c r="H9312" s="1">
        <v>40.799999999999997</v>
      </c>
      <c r="I9312" s="1">
        <f t="shared" si="145"/>
        <v>10.900000000000034</v>
      </c>
      <c r="J9312" s="1">
        <f>Predictive_Maintenance_Data[[#This Row],[Torque '[Nm']]]*Predictive_Maintenance_Data[[#This Row],[Angular velocity '[rad/s']]]/1000</f>
        <v>6.6182047477584014</v>
      </c>
      <c r="K9312" s="2">
        <v>139</v>
      </c>
      <c r="L9312" s="2">
        <v>0</v>
      </c>
      <c r="M9312" s="2">
        <v>0</v>
      </c>
      <c r="N9312" s="2">
        <v>0</v>
      </c>
      <c r="O9312" s="2">
        <v>0</v>
      </c>
      <c r="P9312" s="2">
        <v>0</v>
      </c>
      <c r="Q9312" s="2">
        <v>0</v>
      </c>
      <c r="R9312"/>
      <c r="S9312"/>
    </row>
    <row r="9313" spans="1:19" x14ac:dyDescent="0.3">
      <c r="A9313">
        <v>9312</v>
      </c>
      <c r="B9313" t="s">
        <v>9328</v>
      </c>
      <c r="C9313" t="s">
        <v>17</v>
      </c>
      <c r="D9313" s="1">
        <v>298.39999999999998</v>
      </c>
      <c r="E9313" s="1">
        <v>309.39999999999998</v>
      </c>
      <c r="F9313" s="2">
        <v>1540</v>
      </c>
      <c r="G9313" s="1">
        <f>2*PI()*Predictive_Maintenance_Data[[#This Row],[Rotational speed '[rpm']]]/60</f>
        <v>161.26842288427605</v>
      </c>
      <c r="H9313" s="1">
        <v>43.2</v>
      </c>
      <c r="I9313" s="1">
        <f t="shared" si="145"/>
        <v>11</v>
      </c>
      <c r="J9313" s="1">
        <f>Predictive_Maintenance_Data[[#This Row],[Torque '[Nm']]]*Predictive_Maintenance_Data[[#This Row],[Angular velocity '[rad/s']]]/1000</f>
        <v>6.9667958686007259</v>
      </c>
      <c r="K9313" s="2">
        <v>141</v>
      </c>
      <c r="L9313" s="2">
        <v>0</v>
      </c>
      <c r="M9313" s="2">
        <v>0</v>
      </c>
      <c r="N9313" s="2">
        <v>0</v>
      </c>
      <c r="O9313" s="2">
        <v>0</v>
      </c>
      <c r="P9313" s="2">
        <v>0</v>
      </c>
      <c r="Q9313" s="2">
        <v>0</v>
      </c>
      <c r="R9313"/>
      <c r="S9313"/>
    </row>
    <row r="9314" spans="1:19" x14ac:dyDescent="0.3">
      <c r="A9314">
        <v>9313</v>
      </c>
      <c r="B9314" t="s">
        <v>9329</v>
      </c>
      <c r="C9314" t="s">
        <v>27</v>
      </c>
      <c r="D9314" s="1">
        <v>298.5</v>
      </c>
      <c r="E9314" s="1">
        <v>309.39999999999998</v>
      </c>
      <c r="F9314" s="2">
        <v>1573</v>
      </c>
      <c r="G9314" s="1">
        <f>2*PI()*Predictive_Maintenance_Data[[#This Row],[Rotational speed '[rpm']]]/60</f>
        <v>164.72417480322483</v>
      </c>
      <c r="H9314" s="1">
        <v>33.6</v>
      </c>
      <c r="I9314" s="1">
        <f t="shared" si="145"/>
        <v>10.899999999999977</v>
      </c>
      <c r="J9314" s="1">
        <f>Predictive_Maintenance_Data[[#This Row],[Torque '[Nm']]]*Predictive_Maintenance_Data[[#This Row],[Angular velocity '[rad/s']]]/1000</f>
        <v>5.5347322733883546</v>
      </c>
      <c r="K9314" s="2">
        <v>143</v>
      </c>
      <c r="L9314" s="2">
        <v>0</v>
      </c>
      <c r="M9314" s="2">
        <v>0</v>
      </c>
      <c r="N9314" s="2">
        <v>0</v>
      </c>
      <c r="O9314" s="2">
        <v>0</v>
      </c>
      <c r="P9314" s="2">
        <v>0</v>
      </c>
      <c r="Q9314" s="2">
        <v>0</v>
      </c>
      <c r="R9314"/>
      <c r="S9314"/>
    </row>
    <row r="9315" spans="1:19" x14ac:dyDescent="0.3">
      <c r="A9315">
        <v>9314</v>
      </c>
      <c r="B9315" t="s">
        <v>9330</v>
      </c>
      <c r="C9315" t="s">
        <v>17</v>
      </c>
      <c r="D9315" s="1">
        <v>298.5</v>
      </c>
      <c r="E9315" s="1">
        <v>309.39999999999998</v>
      </c>
      <c r="F9315" s="2">
        <v>1418</v>
      </c>
      <c r="G9315" s="1">
        <f>2*PI()*Predictive_Maintenance_Data[[#This Row],[Rotational speed '[rpm']]]/60</f>
        <v>148.49261275967757</v>
      </c>
      <c r="H9315" s="1">
        <v>45.1</v>
      </c>
      <c r="I9315" s="1">
        <f t="shared" si="145"/>
        <v>10.899999999999977</v>
      </c>
      <c r="J9315" s="1">
        <f>Predictive_Maintenance_Data[[#This Row],[Torque '[Nm']]]*Predictive_Maintenance_Data[[#This Row],[Angular velocity '[rad/s']]]/1000</f>
        <v>6.6970168354614588</v>
      </c>
      <c r="K9315" s="2">
        <v>148</v>
      </c>
      <c r="L9315" s="2">
        <v>0</v>
      </c>
      <c r="M9315" s="2">
        <v>0</v>
      </c>
      <c r="N9315" s="2">
        <v>0</v>
      </c>
      <c r="O9315" s="2">
        <v>0</v>
      </c>
      <c r="P9315" s="2">
        <v>0</v>
      </c>
      <c r="Q9315" s="2">
        <v>0</v>
      </c>
      <c r="R9315"/>
      <c r="S9315"/>
    </row>
    <row r="9316" spans="1:19" x14ac:dyDescent="0.3">
      <c r="A9316">
        <v>9315</v>
      </c>
      <c r="B9316" t="s">
        <v>9331</v>
      </c>
      <c r="C9316" t="s">
        <v>15</v>
      </c>
      <c r="D9316" s="1">
        <v>298.5</v>
      </c>
      <c r="E9316" s="1">
        <v>309.39999999999998</v>
      </c>
      <c r="F9316" s="2">
        <v>1565</v>
      </c>
      <c r="G9316" s="1">
        <f>2*PI()*Predictive_Maintenance_Data[[#This Row],[Rotational speed '[rpm']]]/60</f>
        <v>163.88641676226752</v>
      </c>
      <c r="H9316" s="1">
        <v>33.700000000000003</v>
      </c>
      <c r="I9316" s="1">
        <f t="shared" si="145"/>
        <v>10.899999999999977</v>
      </c>
      <c r="J9316" s="1">
        <f>Predictive_Maintenance_Data[[#This Row],[Torque '[Nm']]]*Predictive_Maintenance_Data[[#This Row],[Angular velocity '[rad/s']]]/1000</f>
        <v>5.5229722448884155</v>
      </c>
      <c r="K9316" s="2">
        <v>150</v>
      </c>
      <c r="L9316" s="2">
        <v>0</v>
      </c>
      <c r="M9316" s="2">
        <v>0</v>
      </c>
      <c r="N9316" s="2">
        <v>0</v>
      </c>
      <c r="O9316" s="2">
        <v>0</v>
      </c>
      <c r="P9316" s="2">
        <v>0</v>
      </c>
      <c r="Q9316" s="2">
        <v>0</v>
      </c>
      <c r="R9316"/>
      <c r="S9316"/>
    </row>
    <row r="9317" spans="1:19" x14ac:dyDescent="0.3">
      <c r="A9317">
        <v>9316</v>
      </c>
      <c r="B9317" t="s">
        <v>9332</v>
      </c>
      <c r="C9317" t="s">
        <v>17</v>
      </c>
      <c r="D9317" s="1">
        <v>298.5</v>
      </c>
      <c r="E9317" s="1">
        <v>309.5</v>
      </c>
      <c r="F9317" s="2">
        <v>1569</v>
      </c>
      <c r="G9317" s="1">
        <f>2*PI()*Predictive_Maintenance_Data[[#This Row],[Rotational speed '[rpm']]]/60</f>
        <v>164.30529578274619</v>
      </c>
      <c r="H9317" s="1">
        <v>41</v>
      </c>
      <c r="I9317" s="1">
        <f t="shared" si="145"/>
        <v>11</v>
      </c>
      <c r="J9317" s="1">
        <f>Predictive_Maintenance_Data[[#This Row],[Torque '[Nm']]]*Predictive_Maintenance_Data[[#This Row],[Angular velocity '[rad/s']]]/1000</f>
        <v>6.7365171270925943</v>
      </c>
      <c r="K9317" s="2">
        <v>153</v>
      </c>
      <c r="L9317" s="2">
        <v>0</v>
      </c>
      <c r="M9317" s="2">
        <v>0</v>
      </c>
      <c r="N9317" s="2">
        <v>0</v>
      </c>
      <c r="O9317" s="2">
        <v>0</v>
      </c>
      <c r="P9317" s="2">
        <v>0</v>
      </c>
      <c r="Q9317" s="2">
        <v>0</v>
      </c>
      <c r="R9317"/>
      <c r="S9317"/>
    </row>
    <row r="9318" spans="1:19" x14ac:dyDescent="0.3">
      <c r="A9318">
        <v>9317</v>
      </c>
      <c r="B9318" t="s">
        <v>9333</v>
      </c>
      <c r="C9318" t="s">
        <v>27</v>
      </c>
      <c r="D9318" s="1">
        <v>298.5</v>
      </c>
      <c r="E9318" s="1">
        <v>309.39999999999998</v>
      </c>
      <c r="F9318" s="2">
        <v>1417</v>
      </c>
      <c r="G9318" s="1">
        <f>2*PI()*Predictive_Maintenance_Data[[#This Row],[Rotational speed '[rpm']]]/60</f>
        <v>148.3878930045579</v>
      </c>
      <c r="H9318" s="1">
        <v>41.2</v>
      </c>
      <c r="I9318" s="1">
        <f t="shared" si="145"/>
        <v>10.899999999999977</v>
      </c>
      <c r="J9318" s="1">
        <f>Predictive_Maintenance_Data[[#This Row],[Torque '[Nm']]]*Predictive_Maintenance_Data[[#This Row],[Angular velocity '[rad/s']]]/1000</f>
        <v>6.1135811917877856</v>
      </c>
      <c r="K9318" s="2">
        <v>155</v>
      </c>
      <c r="L9318" s="2">
        <v>0</v>
      </c>
      <c r="M9318" s="2">
        <v>0</v>
      </c>
      <c r="N9318" s="2">
        <v>0</v>
      </c>
      <c r="O9318" s="2">
        <v>0</v>
      </c>
      <c r="P9318" s="2">
        <v>0</v>
      </c>
      <c r="Q9318" s="2">
        <v>0</v>
      </c>
      <c r="R9318"/>
      <c r="S9318"/>
    </row>
    <row r="9319" spans="1:19" x14ac:dyDescent="0.3">
      <c r="A9319">
        <v>9318</v>
      </c>
      <c r="B9319" t="s">
        <v>9334</v>
      </c>
      <c r="C9319" t="s">
        <v>17</v>
      </c>
      <c r="D9319" s="1">
        <v>298.5</v>
      </c>
      <c r="E9319" s="1">
        <v>309.5</v>
      </c>
      <c r="F9319" s="2">
        <v>1480</v>
      </c>
      <c r="G9319" s="1">
        <f>2*PI()*Predictive_Maintenance_Data[[#This Row],[Rotational speed '[rpm']]]/60</f>
        <v>154.98523757709646</v>
      </c>
      <c r="H9319" s="1">
        <v>38.1</v>
      </c>
      <c r="I9319" s="1">
        <f t="shared" si="145"/>
        <v>11</v>
      </c>
      <c r="J9319" s="1">
        <f>Predictive_Maintenance_Data[[#This Row],[Torque '[Nm']]]*Predictive_Maintenance_Data[[#This Row],[Angular velocity '[rad/s']]]/1000</f>
        <v>5.9049375516873752</v>
      </c>
      <c r="K9319" s="2">
        <v>160</v>
      </c>
      <c r="L9319" s="2">
        <v>0</v>
      </c>
      <c r="M9319" s="2">
        <v>0</v>
      </c>
      <c r="N9319" s="2">
        <v>0</v>
      </c>
      <c r="O9319" s="2">
        <v>0</v>
      </c>
      <c r="P9319" s="2">
        <v>0</v>
      </c>
      <c r="Q9319" s="2">
        <v>0</v>
      </c>
      <c r="R9319"/>
      <c r="S9319"/>
    </row>
    <row r="9320" spans="1:19" x14ac:dyDescent="0.3">
      <c r="A9320">
        <v>9319</v>
      </c>
      <c r="B9320" t="s">
        <v>9335</v>
      </c>
      <c r="C9320" t="s">
        <v>17</v>
      </c>
      <c r="D9320" s="1">
        <v>298.5</v>
      </c>
      <c r="E9320" s="1">
        <v>309.39999999999998</v>
      </c>
      <c r="F9320" s="2">
        <v>1364</v>
      </c>
      <c r="G9320" s="1">
        <f>2*PI()*Predictive_Maintenance_Data[[#This Row],[Rotational speed '[rpm']]]/60</f>
        <v>142.83774598321591</v>
      </c>
      <c r="H9320" s="1">
        <v>44.5</v>
      </c>
      <c r="I9320" s="1">
        <f t="shared" si="145"/>
        <v>10.899999999999977</v>
      </c>
      <c r="J9320" s="1">
        <f>Predictive_Maintenance_Data[[#This Row],[Torque '[Nm']]]*Predictive_Maintenance_Data[[#This Row],[Angular velocity '[rad/s']]]/1000</f>
        <v>6.3562796962531083</v>
      </c>
      <c r="K9320" s="2">
        <v>162</v>
      </c>
      <c r="L9320" s="2">
        <v>0</v>
      </c>
      <c r="M9320" s="2">
        <v>0</v>
      </c>
      <c r="N9320" s="2">
        <v>0</v>
      </c>
      <c r="O9320" s="2">
        <v>0</v>
      </c>
      <c r="P9320" s="2">
        <v>0</v>
      </c>
      <c r="Q9320" s="2">
        <v>0</v>
      </c>
      <c r="R9320"/>
      <c r="S9320"/>
    </row>
    <row r="9321" spans="1:19" x14ac:dyDescent="0.3">
      <c r="A9321">
        <v>9320</v>
      </c>
      <c r="B9321" t="s">
        <v>9336</v>
      </c>
      <c r="C9321" t="s">
        <v>17</v>
      </c>
      <c r="D9321" s="1">
        <v>298.5</v>
      </c>
      <c r="E9321" s="1">
        <v>309.39999999999998</v>
      </c>
      <c r="F9321" s="2">
        <v>1911</v>
      </c>
      <c r="G9321" s="1">
        <f>2*PI()*Predictive_Maintenance_Data[[#This Row],[Rotational speed '[rpm']]]/60</f>
        <v>200.11945203366983</v>
      </c>
      <c r="H9321" s="1">
        <v>21.5</v>
      </c>
      <c r="I9321" s="1">
        <f t="shared" si="145"/>
        <v>10.899999999999977</v>
      </c>
      <c r="J9321" s="1">
        <f>Predictive_Maintenance_Data[[#This Row],[Torque '[Nm']]]*Predictive_Maintenance_Data[[#This Row],[Angular velocity '[rad/s']]]/1000</f>
        <v>4.302568218723902</v>
      </c>
      <c r="K9321" s="2">
        <v>164</v>
      </c>
      <c r="L9321" s="2">
        <v>0</v>
      </c>
      <c r="M9321" s="2">
        <v>0</v>
      </c>
      <c r="N9321" s="2">
        <v>0</v>
      </c>
      <c r="O9321" s="2">
        <v>0</v>
      </c>
      <c r="P9321" s="2">
        <v>0</v>
      </c>
      <c r="Q9321" s="2">
        <v>0</v>
      </c>
      <c r="R9321"/>
      <c r="S9321"/>
    </row>
    <row r="9322" spans="1:19" x14ac:dyDescent="0.3">
      <c r="A9322">
        <v>9321</v>
      </c>
      <c r="B9322" t="s">
        <v>9337</v>
      </c>
      <c r="C9322" t="s">
        <v>17</v>
      </c>
      <c r="D9322" s="1">
        <v>298.39999999999998</v>
      </c>
      <c r="E9322" s="1">
        <v>309.3</v>
      </c>
      <c r="F9322" s="2">
        <v>1409</v>
      </c>
      <c r="G9322" s="1">
        <f>2*PI()*Predictive_Maintenance_Data[[#This Row],[Rotational speed '[rpm']]]/60</f>
        <v>147.55013496360061</v>
      </c>
      <c r="H9322" s="1">
        <v>43.1</v>
      </c>
      <c r="I9322" s="1">
        <f t="shared" si="145"/>
        <v>10.900000000000034</v>
      </c>
      <c r="J9322" s="1">
        <f>Predictive_Maintenance_Data[[#This Row],[Torque '[Nm']]]*Predictive_Maintenance_Data[[#This Row],[Angular velocity '[rad/s']]]/1000</f>
        <v>6.3594108169311863</v>
      </c>
      <c r="K9322" s="2">
        <v>166</v>
      </c>
      <c r="L9322" s="2">
        <v>0</v>
      </c>
      <c r="M9322" s="2">
        <v>0</v>
      </c>
      <c r="N9322" s="2">
        <v>0</v>
      </c>
      <c r="O9322" s="2">
        <v>0</v>
      </c>
      <c r="P9322" s="2">
        <v>0</v>
      </c>
      <c r="Q9322" s="2">
        <v>0</v>
      </c>
      <c r="R9322"/>
      <c r="S9322"/>
    </row>
    <row r="9323" spans="1:19" x14ac:dyDescent="0.3">
      <c r="A9323">
        <v>9322</v>
      </c>
      <c r="B9323" t="s">
        <v>9338</v>
      </c>
      <c r="C9323" t="s">
        <v>17</v>
      </c>
      <c r="D9323" s="1">
        <v>298.39999999999998</v>
      </c>
      <c r="E9323" s="1">
        <v>309.2</v>
      </c>
      <c r="F9323" s="2">
        <v>1335</v>
      </c>
      <c r="G9323" s="1">
        <f>2*PI()*Predictive_Maintenance_Data[[#This Row],[Rotational speed '[rpm']]]/60</f>
        <v>139.8008730847458</v>
      </c>
      <c r="H9323" s="1">
        <v>53.5</v>
      </c>
      <c r="I9323" s="1">
        <f t="shared" si="145"/>
        <v>10.800000000000011</v>
      </c>
      <c r="J9323" s="1">
        <f>Predictive_Maintenance_Data[[#This Row],[Torque '[Nm']]]*Predictive_Maintenance_Data[[#This Row],[Angular velocity '[rad/s']]]/1000</f>
        <v>7.4793467100339006</v>
      </c>
      <c r="K9323" s="2">
        <v>168</v>
      </c>
      <c r="L9323" s="2">
        <v>0</v>
      </c>
      <c r="M9323" s="2">
        <v>0</v>
      </c>
      <c r="N9323" s="2">
        <v>0</v>
      </c>
      <c r="O9323" s="2">
        <v>0</v>
      </c>
      <c r="P9323" s="2">
        <v>0</v>
      </c>
      <c r="Q9323" s="2">
        <v>0</v>
      </c>
      <c r="R9323"/>
      <c r="S9323"/>
    </row>
    <row r="9324" spans="1:19" x14ac:dyDescent="0.3">
      <c r="A9324">
        <v>9323</v>
      </c>
      <c r="B9324" t="s">
        <v>9339</v>
      </c>
      <c r="C9324" t="s">
        <v>15</v>
      </c>
      <c r="D9324" s="1">
        <v>298.5</v>
      </c>
      <c r="E9324" s="1">
        <v>309.3</v>
      </c>
      <c r="F9324" s="2">
        <v>1512</v>
      </c>
      <c r="G9324" s="1">
        <f>2*PI()*Predictive_Maintenance_Data[[#This Row],[Rotational speed '[rpm']]]/60</f>
        <v>158.33626974092559</v>
      </c>
      <c r="H9324" s="1">
        <v>38.1</v>
      </c>
      <c r="I9324" s="1">
        <f t="shared" si="145"/>
        <v>10.800000000000011</v>
      </c>
      <c r="J9324" s="1">
        <f>Predictive_Maintenance_Data[[#This Row],[Torque '[Nm']]]*Predictive_Maintenance_Data[[#This Row],[Angular velocity '[rad/s']]]/1000</f>
        <v>6.0326118771292645</v>
      </c>
      <c r="K9324" s="2">
        <v>170</v>
      </c>
      <c r="L9324" s="2">
        <v>0</v>
      </c>
      <c r="M9324" s="2">
        <v>0</v>
      </c>
      <c r="N9324" s="2">
        <v>0</v>
      </c>
      <c r="O9324" s="2">
        <v>0</v>
      </c>
      <c r="P9324" s="2">
        <v>0</v>
      </c>
      <c r="Q9324" s="2">
        <v>0</v>
      </c>
      <c r="R9324"/>
      <c r="S9324"/>
    </row>
    <row r="9325" spans="1:19" x14ac:dyDescent="0.3">
      <c r="A9325">
        <v>9324</v>
      </c>
      <c r="B9325" t="s">
        <v>9340</v>
      </c>
      <c r="C9325" t="s">
        <v>17</v>
      </c>
      <c r="D9325" s="1">
        <v>298.60000000000002</v>
      </c>
      <c r="E9325" s="1">
        <v>309.39999999999998</v>
      </c>
      <c r="F9325" s="2">
        <v>1447</v>
      </c>
      <c r="G9325" s="1">
        <f>2*PI()*Predictive_Maintenance_Data[[#This Row],[Rotational speed '[rpm']]]/60</f>
        <v>151.52948565814768</v>
      </c>
      <c r="H9325" s="1">
        <v>40.200000000000003</v>
      </c>
      <c r="I9325" s="1">
        <f t="shared" si="145"/>
        <v>10.799999999999955</v>
      </c>
      <c r="J9325" s="1">
        <f>Predictive_Maintenance_Data[[#This Row],[Torque '[Nm']]]*Predictive_Maintenance_Data[[#This Row],[Angular velocity '[rad/s']]]/1000</f>
        <v>6.0914853234575368</v>
      </c>
      <c r="K9325" s="2">
        <v>173</v>
      </c>
      <c r="L9325" s="2">
        <v>0</v>
      </c>
      <c r="M9325" s="2">
        <v>0</v>
      </c>
      <c r="N9325" s="2">
        <v>0</v>
      </c>
      <c r="O9325" s="2">
        <v>0</v>
      </c>
      <c r="P9325" s="2">
        <v>0</v>
      </c>
      <c r="Q9325" s="2">
        <v>0</v>
      </c>
      <c r="R9325"/>
      <c r="S9325"/>
    </row>
    <row r="9326" spans="1:19" x14ac:dyDescent="0.3">
      <c r="A9326">
        <v>9325</v>
      </c>
      <c r="B9326" t="s">
        <v>9341</v>
      </c>
      <c r="C9326" t="s">
        <v>17</v>
      </c>
      <c r="D9326" s="1">
        <v>298.60000000000002</v>
      </c>
      <c r="E9326" s="1">
        <v>309.3</v>
      </c>
      <c r="F9326" s="2">
        <v>1537</v>
      </c>
      <c r="G9326" s="1">
        <f>2*PI()*Predictive_Maintenance_Data[[#This Row],[Rotational speed '[rpm']]]/60</f>
        <v>160.95426361891708</v>
      </c>
      <c r="H9326" s="1">
        <v>37.6</v>
      </c>
      <c r="I9326" s="1">
        <f t="shared" si="145"/>
        <v>10.699999999999989</v>
      </c>
      <c r="J9326" s="1">
        <f>Predictive_Maintenance_Data[[#This Row],[Torque '[Nm']]]*Predictive_Maintenance_Data[[#This Row],[Angular velocity '[rad/s']]]/1000</f>
        <v>6.0518803120712832</v>
      </c>
      <c r="K9326" s="2">
        <v>175</v>
      </c>
      <c r="L9326" s="2">
        <v>0</v>
      </c>
      <c r="M9326" s="2">
        <v>0</v>
      </c>
      <c r="N9326" s="2">
        <v>0</v>
      </c>
      <c r="O9326" s="2">
        <v>0</v>
      </c>
      <c r="P9326" s="2">
        <v>0</v>
      </c>
      <c r="Q9326" s="2">
        <v>0</v>
      </c>
      <c r="R9326"/>
      <c r="S9326"/>
    </row>
    <row r="9327" spans="1:19" x14ac:dyDescent="0.3">
      <c r="A9327">
        <v>9326</v>
      </c>
      <c r="B9327" t="s">
        <v>9342</v>
      </c>
      <c r="C9327" t="s">
        <v>15</v>
      </c>
      <c r="D9327" s="1">
        <v>298.60000000000002</v>
      </c>
      <c r="E9327" s="1">
        <v>309.3</v>
      </c>
      <c r="F9327" s="2">
        <v>1510</v>
      </c>
      <c r="G9327" s="1">
        <f>2*PI()*Predictive_Maintenance_Data[[#This Row],[Rotational speed '[rpm']]]/60</f>
        <v>158.12683023068624</v>
      </c>
      <c r="H9327" s="1">
        <v>40.799999999999997</v>
      </c>
      <c r="I9327" s="1">
        <f t="shared" si="145"/>
        <v>10.699999999999989</v>
      </c>
      <c r="J9327" s="1">
        <f>Predictive_Maintenance_Data[[#This Row],[Torque '[Nm']]]*Predictive_Maintenance_Data[[#This Row],[Angular velocity '[rad/s']]]/1000</f>
        <v>6.4515746734119981</v>
      </c>
      <c r="K9327" s="2">
        <v>177</v>
      </c>
      <c r="L9327" s="2">
        <v>0</v>
      </c>
      <c r="M9327" s="2">
        <v>0</v>
      </c>
      <c r="N9327" s="2">
        <v>0</v>
      </c>
      <c r="O9327" s="2">
        <v>0</v>
      </c>
      <c r="P9327" s="2">
        <v>0</v>
      </c>
      <c r="Q9327" s="2">
        <v>0</v>
      </c>
      <c r="R9327"/>
      <c r="S9327"/>
    </row>
    <row r="9328" spans="1:19" x14ac:dyDescent="0.3">
      <c r="A9328">
        <v>9327</v>
      </c>
      <c r="B9328" t="s">
        <v>9343</v>
      </c>
      <c r="C9328" t="s">
        <v>17</v>
      </c>
      <c r="D9328" s="1">
        <v>298.60000000000002</v>
      </c>
      <c r="E9328" s="1">
        <v>309.3</v>
      </c>
      <c r="F9328" s="2">
        <v>1677</v>
      </c>
      <c r="G9328" s="1">
        <f>2*PI()*Predictive_Maintenance_Data[[#This Row],[Rotational speed '[rpm']]]/60</f>
        <v>175.61502933566945</v>
      </c>
      <c r="H9328" s="1">
        <v>31.2</v>
      </c>
      <c r="I9328" s="1">
        <f t="shared" si="145"/>
        <v>10.699999999999989</v>
      </c>
      <c r="J9328" s="1">
        <f>Predictive_Maintenance_Data[[#This Row],[Torque '[Nm']]]*Predictive_Maintenance_Data[[#This Row],[Angular velocity '[rad/s']]]/1000</f>
        <v>5.4791889152728865</v>
      </c>
      <c r="K9328" s="2">
        <v>180</v>
      </c>
      <c r="L9328" s="2">
        <v>0</v>
      </c>
      <c r="M9328" s="2">
        <v>0</v>
      </c>
      <c r="N9328" s="2">
        <v>0</v>
      </c>
      <c r="O9328" s="2">
        <v>0</v>
      </c>
      <c r="P9328" s="2">
        <v>0</v>
      </c>
      <c r="Q9328" s="2">
        <v>0</v>
      </c>
      <c r="R9328"/>
      <c r="S9328"/>
    </row>
    <row r="9329" spans="1:19" x14ac:dyDescent="0.3">
      <c r="A9329">
        <v>9328</v>
      </c>
      <c r="B9329" t="s">
        <v>9344</v>
      </c>
      <c r="C9329" t="s">
        <v>17</v>
      </c>
      <c r="D9329" s="1">
        <v>298.5</v>
      </c>
      <c r="E9329" s="1">
        <v>309.2</v>
      </c>
      <c r="F9329" s="2">
        <v>1504</v>
      </c>
      <c r="G9329" s="1">
        <f>2*PI()*Predictive_Maintenance_Data[[#This Row],[Rotational speed '[rpm']]]/60</f>
        <v>157.4985116999683</v>
      </c>
      <c r="H9329" s="1">
        <v>33.700000000000003</v>
      </c>
      <c r="I9329" s="1">
        <f t="shared" si="145"/>
        <v>10.699999999999989</v>
      </c>
      <c r="J9329" s="1">
        <f>Predictive_Maintenance_Data[[#This Row],[Torque '[Nm']]]*Predictive_Maintenance_Data[[#This Row],[Angular velocity '[rad/s']]]/1000</f>
        <v>5.3076998442889325</v>
      </c>
      <c r="K9329" s="2">
        <v>182</v>
      </c>
      <c r="L9329" s="2">
        <v>0</v>
      </c>
      <c r="M9329" s="2">
        <v>0</v>
      </c>
      <c r="N9329" s="2">
        <v>0</v>
      </c>
      <c r="O9329" s="2">
        <v>0</v>
      </c>
      <c r="P9329" s="2">
        <v>0</v>
      </c>
      <c r="Q9329" s="2">
        <v>0</v>
      </c>
      <c r="R9329"/>
      <c r="S9329"/>
    </row>
    <row r="9330" spans="1:19" x14ac:dyDescent="0.3">
      <c r="A9330">
        <v>9329</v>
      </c>
      <c r="B9330" t="s">
        <v>9345</v>
      </c>
      <c r="C9330" t="s">
        <v>27</v>
      </c>
      <c r="D9330" s="1">
        <v>298.5</v>
      </c>
      <c r="E9330" s="1">
        <v>309.10000000000002</v>
      </c>
      <c r="F9330" s="2">
        <v>2051</v>
      </c>
      <c r="G9330" s="1">
        <f>2*PI()*Predictive_Maintenance_Data[[#This Row],[Rotational speed '[rpm']]]/60</f>
        <v>214.7802177504222</v>
      </c>
      <c r="H9330" s="1">
        <v>19</v>
      </c>
      <c r="I9330" s="1">
        <f t="shared" si="145"/>
        <v>10.600000000000023</v>
      </c>
      <c r="J9330" s="1">
        <f>Predictive_Maintenance_Data[[#This Row],[Torque '[Nm']]]*Predictive_Maintenance_Data[[#This Row],[Angular velocity '[rad/s']]]/1000</f>
        <v>4.0808241372580216</v>
      </c>
      <c r="K9330" s="2">
        <v>184</v>
      </c>
      <c r="L9330" s="2">
        <v>0</v>
      </c>
      <c r="M9330" s="2">
        <v>0</v>
      </c>
      <c r="N9330" s="2">
        <v>0</v>
      </c>
      <c r="O9330" s="2">
        <v>0</v>
      </c>
      <c r="P9330" s="2">
        <v>0</v>
      </c>
      <c r="Q9330" s="2">
        <v>0</v>
      </c>
      <c r="R9330"/>
      <c r="S9330"/>
    </row>
    <row r="9331" spans="1:19" x14ac:dyDescent="0.3">
      <c r="A9331">
        <v>9330</v>
      </c>
      <c r="B9331" t="s">
        <v>9346</v>
      </c>
      <c r="C9331" t="s">
        <v>17</v>
      </c>
      <c r="D9331" s="1">
        <v>298.5</v>
      </c>
      <c r="E9331" s="1">
        <v>309.10000000000002</v>
      </c>
      <c r="F9331" s="2">
        <v>1474</v>
      </c>
      <c r="G9331" s="1">
        <f>2*PI()*Predictive_Maintenance_Data[[#This Row],[Rotational speed '[rpm']]]/60</f>
        <v>154.35691904637852</v>
      </c>
      <c r="H9331" s="1">
        <v>41.3</v>
      </c>
      <c r="I9331" s="1">
        <f t="shared" si="145"/>
        <v>10.600000000000023</v>
      </c>
      <c r="J9331" s="1">
        <f>Predictive_Maintenance_Data[[#This Row],[Torque '[Nm']]]*Predictive_Maintenance_Data[[#This Row],[Angular velocity '[rad/s']]]/1000</f>
        <v>6.3749407566154321</v>
      </c>
      <c r="K9331" s="2">
        <v>189</v>
      </c>
      <c r="L9331" s="2">
        <v>0</v>
      </c>
      <c r="M9331" s="2">
        <v>0</v>
      </c>
      <c r="N9331" s="2">
        <v>0</v>
      </c>
      <c r="O9331" s="2">
        <v>0</v>
      </c>
      <c r="P9331" s="2">
        <v>0</v>
      </c>
      <c r="Q9331" s="2">
        <v>0</v>
      </c>
      <c r="R9331"/>
      <c r="S9331"/>
    </row>
    <row r="9332" spans="1:19" x14ac:dyDescent="0.3">
      <c r="A9332">
        <v>9331</v>
      </c>
      <c r="B9332" t="s">
        <v>9347</v>
      </c>
      <c r="C9332" t="s">
        <v>15</v>
      </c>
      <c r="D9332" s="1">
        <v>298.39999999999998</v>
      </c>
      <c r="E9332" s="1">
        <v>309</v>
      </c>
      <c r="F9332" s="2">
        <v>1507</v>
      </c>
      <c r="G9332" s="1">
        <f>2*PI()*Predictive_Maintenance_Data[[#This Row],[Rotational speed '[rpm']]]/60</f>
        <v>157.8126709653273</v>
      </c>
      <c r="H9332" s="1">
        <v>36.1</v>
      </c>
      <c r="I9332" s="1">
        <f t="shared" si="145"/>
        <v>10.600000000000023</v>
      </c>
      <c r="J9332" s="1">
        <f>Predictive_Maintenance_Data[[#This Row],[Torque '[Nm']]]*Predictive_Maintenance_Data[[#This Row],[Angular velocity '[rad/s']]]/1000</f>
        <v>5.6970374218483153</v>
      </c>
      <c r="K9332" s="2">
        <v>191</v>
      </c>
      <c r="L9332" s="2">
        <v>0</v>
      </c>
      <c r="M9332" s="2">
        <v>0</v>
      </c>
      <c r="N9332" s="2">
        <v>0</v>
      </c>
      <c r="O9332" s="2">
        <v>0</v>
      </c>
      <c r="P9332" s="2">
        <v>0</v>
      </c>
      <c r="Q9332" s="2">
        <v>0</v>
      </c>
      <c r="R9332"/>
      <c r="S9332"/>
    </row>
    <row r="9333" spans="1:19" x14ac:dyDescent="0.3">
      <c r="A9333">
        <v>9332</v>
      </c>
      <c r="B9333" t="s">
        <v>9348</v>
      </c>
      <c r="C9333" t="s">
        <v>17</v>
      </c>
      <c r="D9333" s="1">
        <v>298.39999999999998</v>
      </c>
      <c r="E9333" s="1">
        <v>308.89999999999998</v>
      </c>
      <c r="F9333" s="2">
        <v>1496</v>
      </c>
      <c r="G9333" s="1">
        <f>2*PI()*Predictive_Maintenance_Data[[#This Row],[Rotational speed '[rpm']]]/60</f>
        <v>156.66075365901102</v>
      </c>
      <c r="H9333" s="1">
        <v>37.9</v>
      </c>
      <c r="I9333" s="1">
        <f t="shared" si="145"/>
        <v>10.5</v>
      </c>
      <c r="J9333" s="1">
        <f>Predictive_Maintenance_Data[[#This Row],[Torque '[Nm']]]*Predictive_Maintenance_Data[[#This Row],[Angular velocity '[rad/s']]]/1000</f>
        <v>5.9374425636765169</v>
      </c>
      <c r="K9333" s="2">
        <v>194</v>
      </c>
      <c r="L9333" s="2">
        <v>0</v>
      </c>
      <c r="M9333" s="2">
        <v>0</v>
      </c>
      <c r="N9333" s="2">
        <v>0</v>
      </c>
      <c r="O9333" s="2">
        <v>0</v>
      </c>
      <c r="P9333" s="2">
        <v>0</v>
      </c>
      <c r="Q9333" s="2">
        <v>0</v>
      </c>
      <c r="R9333"/>
      <c r="S9333"/>
    </row>
    <row r="9334" spans="1:19" x14ac:dyDescent="0.3">
      <c r="A9334">
        <v>9333</v>
      </c>
      <c r="B9334" t="s">
        <v>9349</v>
      </c>
      <c r="C9334" t="s">
        <v>15</v>
      </c>
      <c r="D9334" s="1">
        <v>298.5</v>
      </c>
      <c r="E9334" s="1">
        <v>309</v>
      </c>
      <c r="F9334" s="2">
        <v>1921</v>
      </c>
      <c r="G9334" s="1">
        <f>2*PI()*Predictive_Maintenance_Data[[#This Row],[Rotational speed '[rpm']]]/60</f>
        <v>201.16664958486641</v>
      </c>
      <c r="H9334" s="1">
        <v>22</v>
      </c>
      <c r="I9334" s="1">
        <f t="shared" si="145"/>
        <v>10.5</v>
      </c>
      <c r="J9334" s="1">
        <f>Predictive_Maintenance_Data[[#This Row],[Torque '[Nm']]]*Predictive_Maintenance_Data[[#This Row],[Angular velocity '[rad/s']]]/1000</f>
        <v>4.4256662908670608</v>
      </c>
      <c r="K9334" s="2">
        <v>196</v>
      </c>
      <c r="L9334" s="2">
        <v>0</v>
      </c>
      <c r="M9334" s="2">
        <v>0</v>
      </c>
      <c r="N9334" s="2">
        <v>0</v>
      </c>
      <c r="O9334" s="2">
        <v>0</v>
      </c>
      <c r="P9334" s="2">
        <v>0</v>
      </c>
      <c r="Q9334" s="2">
        <v>0</v>
      </c>
      <c r="R9334"/>
      <c r="S9334"/>
    </row>
    <row r="9335" spans="1:19" x14ac:dyDescent="0.3">
      <c r="A9335">
        <v>9334</v>
      </c>
      <c r="B9335" t="s">
        <v>9350</v>
      </c>
      <c r="C9335" t="s">
        <v>17</v>
      </c>
      <c r="D9335" s="1">
        <v>298.5</v>
      </c>
      <c r="E9335" s="1">
        <v>309</v>
      </c>
      <c r="F9335" s="2">
        <v>1450</v>
      </c>
      <c r="G9335" s="1">
        <f>2*PI()*Predictive_Maintenance_Data[[#This Row],[Rotational speed '[rpm']]]/60</f>
        <v>151.84364492350667</v>
      </c>
      <c r="H9335" s="1">
        <v>40.5</v>
      </c>
      <c r="I9335" s="1">
        <f t="shared" si="145"/>
        <v>10.5</v>
      </c>
      <c r="J9335" s="1">
        <f>Predictive_Maintenance_Data[[#This Row],[Torque '[Nm']]]*Predictive_Maintenance_Data[[#This Row],[Angular velocity '[rad/s']]]/1000</f>
        <v>6.1496676194020203</v>
      </c>
      <c r="K9335" s="2">
        <v>199</v>
      </c>
      <c r="L9335" s="2">
        <v>0</v>
      </c>
      <c r="M9335" s="2">
        <v>0</v>
      </c>
      <c r="N9335" s="2">
        <v>0</v>
      </c>
      <c r="O9335" s="2">
        <v>0</v>
      </c>
      <c r="P9335" s="2">
        <v>0</v>
      </c>
      <c r="Q9335" s="2">
        <v>0</v>
      </c>
      <c r="R9335"/>
      <c r="S9335"/>
    </row>
    <row r="9336" spans="1:19" x14ac:dyDescent="0.3">
      <c r="A9336">
        <v>9335</v>
      </c>
      <c r="B9336" t="s">
        <v>9351</v>
      </c>
      <c r="C9336" t="s">
        <v>17</v>
      </c>
      <c r="D9336" s="1">
        <v>298.39999999999998</v>
      </c>
      <c r="E9336" s="1">
        <v>308.89999999999998</v>
      </c>
      <c r="F9336" s="2">
        <v>1402</v>
      </c>
      <c r="G9336" s="1">
        <f>2*PI()*Predictive_Maintenance_Data[[#This Row],[Rotational speed '[rpm']]]/60</f>
        <v>146.817096677763</v>
      </c>
      <c r="H9336" s="1">
        <v>44.8</v>
      </c>
      <c r="I9336" s="1">
        <f t="shared" si="145"/>
        <v>10.5</v>
      </c>
      <c r="J9336" s="1">
        <f>Predictive_Maintenance_Data[[#This Row],[Torque '[Nm']]]*Predictive_Maintenance_Data[[#This Row],[Angular velocity '[rad/s']]]/1000</f>
        <v>6.5774059311637822</v>
      </c>
      <c r="K9336" s="2">
        <v>201</v>
      </c>
      <c r="L9336" s="2">
        <v>0</v>
      </c>
      <c r="M9336" s="2">
        <v>0</v>
      </c>
      <c r="N9336" s="2">
        <v>0</v>
      </c>
      <c r="O9336" s="2">
        <v>0</v>
      </c>
      <c r="P9336" s="2">
        <v>0</v>
      </c>
      <c r="Q9336" s="2">
        <v>0</v>
      </c>
      <c r="R9336"/>
      <c r="S9336"/>
    </row>
    <row r="9337" spans="1:19" x14ac:dyDescent="0.3">
      <c r="A9337">
        <v>9336</v>
      </c>
      <c r="B9337" t="s">
        <v>9352</v>
      </c>
      <c r="C9337" t="s">
        <v>17</v>
      </c>
      <c r="D9337" s="1">
        <v>298.39999999999998</v>
      </c>
      <c r="E9337" s="1">
        <v>308.89999999999998</v>
      </c>
      <c r="F9337" s="2">
        <v>1501</v>
      </c>
      <c r="G9337" s="1">
        <f>2*PI()*Predictive_Maintenance_Data[[#This Row],[Rotational speed '[rpm']]]/60</f>
        <v>157.18435243460934</v>
      </c>
      <c r="H9337" s="1">
        <v>50</v>
      </c>
      <c r="I9337" s="1">
        <f t="shared" si="145"/>
        <v>10.5</v>
      </c>
      <c r="J9337" s="1">
        <f>Predictive_Maintenance_Data[[#This Row],[Torque '[Nm']]]*Predictive_Maintenance_Data[[#This Row],[Angular velocity '[rad/s']]]/1000</f>
        <v>7.8592176217304672</v>
      </c>
      <c r="K9337" s="2">
        <v>203</v>
      </c>
      <c r="L9337" s="2">
        <v>0</v>
      </c>
      <c r="M9337" s="2">
        <v>0</v>
      </c>
      <c r="N9337" s="2">
        <v>0</v>
      </c>
      <c r="O9337" s="2">
        <v>0</v>
      </c>
      <c r="P9337" s="2">
        <v>0</v>
      </c>
      <c r="Q9337" s="2">
        <v>0</v>
      </c>
      <c r="R9337"/>
      <c r="S9337"/>
    </row>
    <row r="9338" spans="1:19" x14ac:dyDescent="0.3">
      <c r="A9338">
        <v>9337</v>
      </c>
      <c r="B9338" t="s">
        <v>9353</v>
      </c>
      <c r="C9338" t="s">
        <v>17</v>
      </c>
      <c r="D9338" s="1">
        <v>298.5</v>
      </c>
      <c r="E9338" s="1">
        <v>308.89999999999998</v>
      </c>
      <c r="F9338" s="2">
        <v>1725</v>
      </c>
      <c r="G9338" s="1">
        <f>2*PI()*Predictive_Maintenance_Data[[#This Row],[Rotational speed '[rpm']]]/60</f>
        <v>180.64157758141309</v>
      </c>
      <c r="H9338" s="1">
        <v>31.9</v>
      </c>
      <c r="I9338" s="1">
        <f t="shared" si="145"/>
        <v>10.399999999999977</v>
      </c>
      <c r="J9338" s="1">
        <f>Predictive_Maintenance_Data[[#This Row],[Torque '[Nm']]]*Predictive_Maintenance_Data[[#This Row],[Angular velocity '[rad/s']]]/1000</f>
        <v>5.7624663248470771</v>
      </c>
      <c r="K9338" s="2">
        <v>205</v>
      </c>
      <c r="L9338" s="2">
        <v>0</v>
      </c>
      <c r="M9338" s="2">
        <v>0</v>
      </c>
      <c r="N9338" s="2">
        <v>0</v>
      </c>
      <c r="O9338" s="2">
        <v>0</v>
      </c>
      <c r="P9338" s="2">
        <v>0</v>
      </c>
      <c r="Q9338" s="2">
        <v>0</v>
      </c>
      <c r="R9338"/>
      <c r="S9338"/>
    </row>
    <row r="9339" spans="1:19" x14ac:dyDescent="0.3">
      <c r="A9339">
        <v>9338</v>
      </c>
      <c r="B9339" t="s">
        <v>9354</v>
      </c>
      <c r="C9339" t="s">
        <v>27</v>
      </c>
      <c r="D9339" s="1">
        <v>298.5</v>
      </c>
      <c r="E9339" s="1">
        <v>308.89999999999998</v>
      </c>
      <c r="F9339" s="2">
        <v>1500</v>
      </c>
      <c r="G9339" s="1">
        <f>2*PI()*Predictive_Maintenance_Data[[#This Row],[Rotational speed '[rpm']]]/60</f>
        <v>157.07963267948966</v>
      </c>
      <c r="H9339" s="1">
        <v>40.299999999999997</v>
      </c>
      <c r="I9339" s="1">
        <f t="shared" si="145"/>
        <v>10.399999999999977</v>
      </c>
      <c r="J9339" s="1">
        <f>Predictive_Maintenance_Data[[#This Row],[Torque '[Nm']]]*Predictive_Maintenance_Data[[#This Row],[Angular velocity '[rad/s']]]/1000</f>
        <v>6.3303091969834329</v>
      </c>
      <c r="K9339" s="2">
        <v>207</v>
      </c>
      <c r="L9339" s="2">
        <v>0</v>
      </c>
      <c r="M9339" s="2">
        <v>0</v>
      </c>
      <c r="N9339" s="2">
        <v>0</v>
      </c>
      <c r="O9339" s="2">
        <v>0</v>
      </c>
      <c r="P9339" s="2">
        <v>0</v>
      </c>
      <c r="Q9339" s="2">
        <v>0</v>
      </c>
      <c r="R9339"/>
      <c r="S9339"/>
    </row>
    <row r="9340" spans="1:19" x14ac:dyDescent="0.3">
      <c r="A9340">
        <v>9339</v>
      </c>
      <c r="B9340" t="s">
        <v>9355</v>
      </c>
      <c r="C9340" t="s">
        <v>27</v>
      </c>
      <c r="D9340" s="1">
        <v>298.5</v>
      </c>
      <c r="E9340" s="1">
        <v>309</v>
      </c>
      <c r="F9340" s="2">
        <v>1531</v>
      </c>
      <c r="G9340" s="1">
        <f>2*PI()*Predictive_Maintenance_Data[[#This Row],[Rotational speed '[rpm']]]/60</f>
        <v>160.32594508819912</v>
      </c>
      <c r="H9340" s="1">
        <v>30.8</v>
      </c>
      <c r="I9340" s="1">
        <f t="shared" si="145"/>
        <v>10.5</v>
      </c>
      <c r="J9340" s="1">
        <f>Predictive_Maintenance_Data[[#This Row],[Torque '[Nm']]]*Predictive_Maintenance_Data[[#This Row],[Angular velocity '[rad/s']]]/1000</f>
        <v>4.9380391087165325</v>
      </c>
      <c r="K9340" s="2">
        <v>212</v>
      </c>
      <c r="L9340" s="2">
        <v>0</v>
      </c>
      <c r="M9340" s="2">
        <v>0</v>
      </c>
      <c r="N9340" s="2">
        <v>0</v>
      </c>
      <c r="O9340" s="2">
        <v>0</v>
      </c>
      <c r="P9340" s="2">
        <v>0</v>
      </c>
      <c r="Q9340" s="2">
        <v>0</v>
      </c>
      <c r="R9340"/>
      <c r="S9340"/>
    </row>
    <row r="9341" spans="1:19" x14ac:dyDescent="0.3">
      <c r="A9341">
        <v>9340</v>
      </c>
      <c r="B9341" t="s">
        <v>9356</v>
      </c>
      <c r="C9341" t="s">
        <v>17</v>
      </c>
      <c r="D9341" s="1">
        <v>298.5</v>
      </c>
      <c r="E9341" s="1">
        <v>309</v>
      </c>
      <c r="F9341" s="2">
        <v>1458</v>
      </c>
      <c r="G9341" s="1">
        <f>2*PI()*Predictive_Maintenance_Data[[#This Row],[Rotational speed '[rpm']]]/60</f>
        <v>152.68140296446393</v>
      </c>
      <c r="H9341" s="1">
        <v>44.8</v>
      </c>
      <c r="I9341" s="1">
        <f t="shared" si="145"/>
        <v>10.5</v>
      </c>
      <c r="J9341" s="1">
        <f>Predictive_Maintenance_Data[[#This Row],[Torque '[Nm']]]*Predictive_Maintenance_Data[[#This Row],[Angular velocity '[rad/s']]]/1000</f>
        <v>6.8401268528079839</v>
      </c>
      <c r="K9341" s="2">
        <v>217</v>
      </c>
      <c r="L9341" s="2">
        <v>0</v>
      </c>
      <c r="M9341" s="2">
        <v>0</v>
      </c>
      <c r="N9341" s="2">
        <v>0</v>
      </c>
      <c r="O9341" s="2">
        <v>0</v>
      </c>
      <c r="P9341" s="2">
        <v>0</v>
      </c>
      <c r="Q9341" s="2">
        <v>0</v>
      </c>
      <c r="R9341"/>
      <c r="S9341"/>
    </row>
    <row r="9342" spans="1:19" x14ac:dyDescent="0.3">
      <c r="A9342">
        <v>9341</v>
      </c>
      <c r="B9342" t="s">
        <v>9357</v>
      </c>
      <c r="C9342" t="s">
        <v>27</v>
      </c>
      <c r="D9342" s="1">
        <v>298.39999999999998</v>
      </c>
      <c r="E9342" s="1">
        <v>308.89999999999998</v>
      </c>
      <c r="F9342" s="2">
        <v>1577</v>
      </c>
      <c r="G9342" s="1">
        <f>2*PI()*Predictive_Maintenance_Data[[#This Row],[Rotational speed '[rpm']]]/60</f>
        <v>165.14305382370347</v>
      </c>
      <c r="H9342" s="1">
        <v>37.1</v>
      </c>
      <c r="I9342" s="1">
        <f t="shared" si="145"/>
        <v>10.5</v>
      </c>
      <c r="J9342" s="1">
        <f>Predictive_Maintenance_Data[[#This Row],[Torque '[Nm']]]*Predictive_Maintenance_Data[[#This Row],[Angular velocity '[rad/s']]]/1000</f>
        <v>6.1268072968593987</v>
      </c>
      <c r="K9342" s="2">
        <v>0</v>
      </c>
      <c r="L9342" s="2">
        <v>0</v>
      </c>
      <c r="M9342" s="2">
        <v>0</v>
      </c>
      <c r="N9342" s="2">
        <v>0</v>
      </c>
      <c r="O9342" s="2">
        <v>0</v>
      </c>
      <c r="P9342" s="2">
        <v>0</v>
      </c>
      <c r="Q9342" s="2">
        <v>0</v>
      </c>
      <c r="R9342"/>
      <c r="S9342"/>
    </row>
    <row r="9343" spans="1:19" x14ac:dyDescent="0.3">
      <c r="A9343">
        <v>9342</v>
      </c>
      <c r="B9343" t="s">
        <v>9358</v>
      </c>
      <c r="C9343" t="s">
        <v>15</v>
      </c>
      <c r="D9343" s="1">
        <v>298.3</v>
      </c>
      <c r="E9343" s="1">
        <v>308.89999999999998</v>
      </c>
      <c r="F9343" s="2">
        <v>1363</v>
      </c>
      <c r="G9343" s="1">
        <f>2*PI()*Predictive_Maintenance_Data[[#This Row],[Rotational speed '[rpm']]]/60</f>
        <v>142.73302622809626</v>
      </c>
      <c r="H9343" s="1">
        <v>46.1</v>
      </c>
      <c r="I9343" s="1">
        <f t="shared" si="145"/>
        <v>10.599999999999966</v>
      </c>
      <c r="J9343" s="1">
        <f>Predictive_Maintenance_Data[[#This Row],[Torque '[Nm']]]*Predictive_Maintenance_Data[[#This Row],[Angular velocity '[rad/s']]]/1000</f>
        <v>6.5799925091152378</v>
      </c>
      <c r="K9343" s="2">
        <v>5</v>
      </c>
      <c r="L9343" s="2">
        <v>0</v>
      </c>
      <c r="M9343" s="2">
        <v>0</v>
      </c>
      <c r="N9343" s="2">
        <v>0</v>
      </c>
      <c r="O9343" s="2">
        <v>0</v>
      </c>
      <c r="P9343" s="2">
        <v>0</v>
      </c>
      <c r="Q9343" s="2">
        <v>0</v>
      </c>
      <c r="R9343"/>
      <c r="S9343"/>
    </row>
    <row r="9344" spans="1:19" x14ac:dyDescent="0.3">
      <c r="A9344">
        <v>9343</v>
      </c>
      <c r="B9344" t="s">
        <v>9359</v>
      </c>
      <c r="C9344" t="s">
        <v>27</v>
      </c>
      <c r="D9344" s="1">
        <v>298.3</v>
      </c>
      <c r="E9344" s="1">
        <v>308.89999999999998</v>
      </c>
      <c r="F9344" s="2">
        <v>1706</v>
      </c>
      <c r="G9344" s="1">
        <f>2*PI()*Predictive_Maintenance_Data[[#This Row],[Rotational speed '[rpm']]]/60</f>
        <v>178.65190223413956</v>
      </c>
      <c r="H9344" s="1">
        <v>31.8</v>
      </c>
      <c r="I9344" s="1">
        <f t="shared" si="145"/>
        <v>10.599999999999966</v>
      </c>
      <c r="J9344" s="1">
        <f>Predictive_Maintenance_Data[[#This Row],[Torque '[Nm']]]*Predictive_Maintenance_Data[[#This Row],[Angular velocity '[rad/s']]]/1000</f>
        <v>5.6811304910456384</v>
      </c>
      <c r="K9344" s="2">
        <v>8</v>
      </c>
      <c r="L9344" s="2">
        <v>0</v>
      </c>
      <c r="M9344" s="2">
        <v>0</v>
      </c>
      <c r="N9344" s="2">
        <v>0</v>
      </c>
      <c r="O9344" s="2">
        <v>0</v>
      </c>
      <c r="P9344" s="2">
        <v>0</v>
      </c>
      <c r="Q9344" s="2">
        <v>0</v>
      </c>
      <c r="R9344"/>
      <c r="S9344"/>
    </row>
    <row r="9345" spans="1:19" x14ac:dyDescent="0.3">
      <c r="A9345">
        <v>9344</v>
      </c>
      <c r="B9345" t="s">
        <v>9360</v>
      </c>
      <c r="C9345" t="s">
        <v>15</v>
      </c>
      <c r="D9345" s="1">
        <v>298.3</v>
      </c>
      <c r="E9345" s="1">
        <v>308.8</v>
      </c>
      <c r="F9345" s="2">
        <v>1391</v>
      </c>
      <c r="G9345" s="1">
        <f>2*PI()*Predictive_Maintenance_Data[[#This Row],[Rotational speed '[rpm']]]/60</f>
        <v>145.66517937144675</v>
      </c>
      <c r="H9345" s="1">
        <v>50.4</v>
      </c>
      <c r="I9345" s="1">
        <f t="shared" si="145"/>
        <v>10.5</v>
      </c>
      <c r="J9345" s="1">
        <f>Predictive_Maintenance_Data[[#This Row],[Torque '[Nm']]]*Predictive_Maintenance_Data[[#This Row],[Angular velocity '[rad/s']]]/1000</f>
        <v>7.3415250403209162</v>
      </c>
      <c r="K9345" s="2">
        <v>13</v>
      </c>
      <c r="L9345" s="2">
        <v>0</v>
      </c>
      <c r="M9345" s="2">
        <v>0</v>
      </c>
      <c r="N9345" s="2">
        <v>0</v>
      </c>
      <c r="O9345" s="2">
        <v>0</v>
      </c>
      <c r="P9345" s="2">
        <v>0</v>
      </c>
      <c r="Q9345" s="2">
        <v>0</v>
      </c>
      <c r="R9345"/>
      <c r="S9345"/>
    </row>
    <row r="9346" spans="1:19" x14ac:dyDescent="0.3">
      <c r="A9346">
        <v>9345</v>
      </c>
      <c r="B9346" t="s">
        <v>9361</v>
      </c>
      <c r="C9346" t="s">
        <v>17</v>
      </c>
      <c r="D9346" s="1">
        <v>298.2</v>
      </c>
      <c r="E9346" s="1">
        <v>308.8</v>
      </c>
      <c r="F9346" s="2">
        <v>1616</v>
      </c>
      <c r="G9346" s="1">
        <f>2*PI()*Predictive_Maintenance_Data[[#This Row],[Rotational speed '[rpm']]]/60</f>
        <v>169.22712427337018</v>
      </c>
      <c r="H9346" s="1">
        <v>33.700000000000003</v>
      </c>
      <c r="I9346" s="1">
        <f t="shared" ref="I9346:I9409" si="146">E9346-D9346</f>
        <v>10.600000000000023</v>
      </c>
      <c r="J9346" s="1">
        <f>Predictive_Maintenance_Data[[#This Row],[Torque '[Nm']]]*Predictive_Maintenance_Data[[#This Row],[Angular velocity '[rad/s']]]/1000</f>
        <v>5.7029540880125751</v>
      </c>
      <c r="K9346" s="2">
        <v>16</v>
      </c>
      <c r="L9346" s="2">
        <v>0</v>
      </c>
      <c r="M9346" s="2">
        <v>0</v>
      </c>
      <c r="N9346" s="2">
        <v>0</v>
      </c>
      <c r="O9346" s="2">
        <v>0</v>
      </c>
      <c r="P9346" s="2">
        <v>0</v>
      </c>
      <c r="Q9346" s="2">
        <v>0</v>
      </c>
      <c r="R9346"/>
      <c r="S9346"/>
    </row>
    <row r="9347" spans="1:19" x14ac:dyDescent="0.3">
      <c r="A9347">
        <v>9346</v>
      </c>
      <c r="B9347" t="s">
        <v>9362</v>
      </c>
      <c r="C9347" t="s">
        <v>17</v>
      </c>
      <c r="D9347" s="1">
        <v>298.2</v>
      </c>
      <c r="E9347" s="1">
        <v>308.8</v>
      </c>
      <c r="F9347" s="2">
        <v>1442</v>
      </c>
      <c r="G9347" s="1">
        <f>2*PI()*Predictive_Maintenance_Data[[#This Row],[Rotational speed '[rpm']]]/60</f>
        <v>151.00588688254939</v>
      </c>
      <c r="H9347" s="1">
        <v>47</v>
      </c>
      <c r="I9347" s="1">
        <f t="shared" si="146"/>
        <v>10.600000000000023</v>
      </c>
      <c r="J9347" s="1">
        <f>Predictive_Maintenance_Data[[#This Row],[Torque '[Nm']]]*Predictive_Maintenance_Data[[#This Row],[Angular velocity '[rad/s']]]/1000</f>
        <v>7.0972766834798211</v>
      </c>
      <c r="K9347" s="2">
        <v>18</v>
      </c>
      <c r="L9347" s="2">
        <v>0</v>
      </c>
      <c r="M9347" s="2">
        <v>0</v>
      </c>
      <c r="N9347" s="2">
        <v>0</v>
      </c>
      <c r="O9347" s="2">
        <v>0</v>
      </c>
      <c r="P9347" s="2">
        <v>0</v>
      </c>
      <c r="Q9347" s="2">
        <v>0</v>
      </c>
      <c r="R9347"/>
      <c r="S9347"/>
    </row>
    <row r="9348" spans="1:19" x14ac:dyDescent="0.3">
      <c r="A9348">
        <v>9347</v>
      </c>
      <c r="B9348" t="s">
        <v>9363</v>
      </c>
      <c r="C9348" t="s">
        <v>15</v>
      </c>
      <c r="D9348" s="1">
        <v>298.2</v>
      </c>
      <c r="E9348" s="1">
        <v>308.8</v>
      </c>
      <c r="F9348" s="2">
        <v>1626</v>
      </c>
      <c r="G9348" s="1">
        <f>2*PI()*Predictive_Maintenance_Data[[#This Row],[Rotational speed '[rpm']]]/60</f>
        <v>170.27432182456678</v>
      </c>
      <c r="H9348" s="1">
        <v>40.4</v>
      </c>
      <c r="I9348" s="1">
        <f t="shared" si="146"/>
        <v>10.600000000000023</v>
      </c>
      <c r="J9348" s="1">
        <f>Predictive_Maintenance_Data[[#This Row],[Torque '[Nm']]]*Predictive_Maintenance_Data[[#This Row],[Angular velocity '[rad/s']]]/1000</f>
        <v>6.879082601712498</v>
      </c>
      <c r="K9348" s="2">
        <v>20</v>
      </c>
      <c r="L9348" s="2">
        <v>0</v>
      </c>
      <c r="M9348" s="2">
        <v>0</v>
      </c>
      <c r="N9348" s="2">
        <v>0</v>
      </c>
      <c r="O9348" s="2">
        <v>0</v>
      </c>
      <c r="P9348" s="2">
        <v>0</v>
      </c>
      <c r="Q9348" s="2">
        <v>0</v>
      </c>
      <c r="R9348"/>
      <c r="S9348"/>
    </row>
    <row r="9349" spans="1:19" x14ac:dyDescent="0.3">
      <c r="A9349">
        <v>9348</v>
      </c>
      <c r="B9349" t="s">
        <v>9364</v>
      </c>
      <c r="C9349" t="s">
        <v>15</v>
      </c>
      <c r="D9349" s="1">
        <v>298.2</v>
      </c>
      <c r="E9349" s="1">
        <v>308.7</v>
      </c>
      <c r="F9349" s="2">
        <v>1426</v>
      </c>
      <c r="G9349" s="1">
        <f>2*PI()*Predictive_Maintenance_Data[[#This Row],[Rotational speed '[rpm']]]/60</f>
        <v>149.33037080063482</v>
      </c>
      <c r="H9349" s="1">
        <v>42.6</v>
      </c>
      <c r="I9349" s="1">
        <f t="shared" si="146"/>
        <v>10.5</v>
      </c>
      <c r="J9349" s="1">
        <f>Predictive_Maintenance_Data[[#This Row],[Torque '[Nm']]]*Predictive_Maintenance_Data[[#This Row],[Angular velocity '[rad/s']]]/1000</f>
        <v>6.3614737961070444</v>
      </c>
      <c r="K9349" s="2">
        <v>23</v>
      </c>
      <c r="L9349" s="2">
        <v>0</v>
      </c>
      <c r="M9349" s="2">
        <v>0</v>
      </c>
      <c r="N9349" s="2">
        <v>0</v>
      </c>
      <c r="O9349" s="2">
        <v>0</v>
      </c>
      <c r="P9349" s="2">
        <v>0</v>
      </c>
      <c r="Q9349" s="2">
        <v>0</v>
      </c>
      <c r="R9349"/>
      <c r="S9349"/>
    </row>
    <row r="9350" spans="1:19" x14ac:dyDescent="0.3">
      <c r="A9350">
        <v>9349</v>
      </c>
      <c r="B9350" t="s">
        <v>9365</v>
      </c>
      <c r="C9350" t="s">
        <v>17</v>
      </c>
      <c r="D9350" s="1">
        <v>298.2</v>
      </c>
      <c r="E9350" s="1">
        <v>308.7</v>
      </c>
      <c r="F9350" s="2">
        <v>1436</v>
      </c>
      <c r="G9350" s="1">
        <f>2*PI()*Predictive_Maintenance_Data[[#This Row],[Rotational speed '[rpm']]]/60</f>
        <v>150.37756835183143</v>
      </c>
      <c r="H9350" s="1">
        <v>49.1</v>
      </c>
      <c r="I9350" s="1">
        <f t="shared" si="146"/>
        <v>10.5</v>
      </c>
      <c r="J9350" s="1">
        <f>Predictive_Maintenance_Data[[#This Row],[Torque '[Nm']]]*Predictive_Maintenance_Data[[#This Row],[Angular velocity '[rad/s']]]/1000</f>
        <v>7.3835386060749233</v>
      </c>
      <c r="K9350" s="2">
        <v>26</v>
      </c>
      <c r="L9350" s="2">
        <v>0</v>
      </c>
      <c r="M9350" s="2">
        <v>0</v>
      </c>
      <c r="N9350" s="2">
        <v>0</v>
      </c>
      <c r="O9350" s="2">
        <v>0</v>
      </c>
      <c r="P9350" s="2">
        <v>0</v>
      </c>
      <c r="Q9350" s="2">
        <v>0</v>
      </c>
      <c r="R9350"/>
      <c r="S9350"/>
    </row>
    <row r="9351" spans="1:19" x14ac:dyDescent="0.3">
      <c r="A9351">
        <v>9350</v>
      </c>
      <c r="B9351" t="s">
        <v>9366</v>
      </c>
      <c r="C9351" t="s">
        <v>15</v>
      </c>
      <c r="D9351" s="1">
        <v>298.2</v>
      </c>
      <c r="E9351" s="1">
        <v>308.7</v>
      </c>
      <c r="F9351" s="2">
        <v>1599</v>
      </c>
      <c r="G9351" s="1">
        <f>2*PI()*Predictive_Maintenance_Data[[#This Row],[Rotational speed '[rpm']]]/60</f>
        <v>167.44688843633597</v>
      </c>
      <c r="H9351" s="1">
        <v>36.200000000000003</v>
      </c>
      <c r="I9351" s="1">
        <f t="shared" si="146"/>
        <v>10.5</v>
      </c>
      <c r="J9351" s="1">
        <f>Predictive_Maintenance_Data[[#This Row],[Torque '[Nm']]]*Predictive_Maintenance_Data[[#This Row],[Angular velocity '[rad/s']]]/1000</f>
        <v>6.0615773613953623</v>
      </c>
      <c r="K9351" s="2">
        <v>28</v>
      </c>
      <c r="L9351" s="2">
        <v>0</v>
      </c>
      <c r="M9351" s="2">
        <v>0</v>
      </c>
      <c r="N9351" s="2">
        <v>0</v>
      </c>
      <c r="O9351" s="2">
        <v>0</v>
      </c>
      <c r="P9351" s="2">
        <v>0</v>
      </c>
      <c r="Q9351" s="2">
        <v>0</v>
      </c>
      <c r="R9351"/>
      <c r="S9351"/>
    </row>
    <row r="9352" spans="1:19" x14ac:dyDescent="0.3">
      <c r="A9352">
        <v>9351</v>
      </c>
      <c r="B9352" t="s">
        <v>9367</v>
      </c>
      <c r="C9352" t="s">
        <v>17</v>
      </c>
      <c r="D9352" s="1">
        <v>298.2</v>
      </c>
      <c r="E9352" s="1">
        <v>308.7</v>
      </c>
      <c r="F9352" s="2">
        <v>2186</v>
      </c>
      <c r="G9352" s="1">
        <f>2*PI()*Predictive_Maintenance_Data[[#This Row],[Rotational speed '[rpm']]]/60</f>
        <v>228.91738469157627</v>
      </c>
      <c r="H9352" s="1">
        <v>17.8</v>
      </c>
      <c r="I9352" s="1">
        <f t="shared" si="146"/>
        <v>10.5</v>
      </c>
      <c r="J9352" s="1">
        <f>Predictive_Maintenance_Data[[#This Row],[Torque '[Nm']]]*Predictive_Maintenance_Data[[#This Row],[Angular velocity '[rad/s']]]/1000</f>
        <v>4.0747294475100579</v>
      </c>
      <c r="K9352" s="2">
        <v>31</v>
      </c>
      <c r="L9352" s="2">
        <v>0</v>
      </c>
      <c r="M9352" s="2">
        <v>0</v>
      </c>
      <c r="N9352" s="2">
        <v>0</v>
      </c>
      <c r="O9352" s="2">
        <v>0</v>
      </c>
      <c r="P9352" s="2">
        <v>0</v>
      </c>
      <c r="Q9352" s="2">
        <v>0</v>
      </c>
      <c r="R9352"/>
      <c r="S9352"/>
    </row>
    <row r="9353" spans="1:19" x14ac:dyDescent="0.3">
      <c r="A9353">
        <v>9352</v>
      </c>
      <c r="B9353" t="s">
        <v>9368</v>
      </c>
      <c r="C9353" t="s">
        <v>17</v>
      </c>
      <c r="D9353" s="1">
        <v>298.3</v>
      </c>
      <c r="E9353" s="1">
        <v>308.8</v>
      </c>
      <c r="F9353" s="2">
        <v>1645</v>
      </c>
      <c r="G9353" s="1">
        <f>2*PI()*Predictive_Maintenance_Data[[#This Row],[Rotational speed '[rpm']]]/60</f>
        <v>172.26399717184032</v>
      </c>
      <c r="H9353" s="1">
        <v>30.4</v>
      </c>
      <c r="I9353" s="1">
        <f t="shared" si="146"/>
        <v>10.5</v>
      </c>
      <c r="J9353" s="1">
        <f>Predictive_Maintenance_Data[[#This Row],[Torque '[Nm']]]*Predictive_Maintenance_Data[[#This Row],[Angular velocity '[rad/s']]]/1000</f>
        <v>5.2368255140239457</v>
      </c>
      <c r="K9353" s="2">
        <v>33</v>
      </c>
      <c r="L9353" s="2">
        <v>0</v>
      </c>
      <c r="M9353" s="2">
        <v>0</v>
      </c>
      <c r="N9353" s="2">
        <v>0</v>
      </c>
      <c r="O9353" s="2">
        <v>0</v>
      </c>
      <c r="P9353" s="2">
        <v>0</v>
      </c>
      <c r="Q9353" s="2">
        <v>0</v>
      </c>
      <c r="R9353"/>
      <c r="S9353"/>
    </row>
    <row r="9354" spans="1:19" x14ac:dyDescent="0.3">
      <c r="A9354">
        <v>9353</v>
      </c>
      <c r="B9354" t="s">
        <v>9369</v>
      </c>
      <c r="C9354" t="s">
        <v>17</v>
      </c>
      <c r="D9354" s="1">
        <v>298.2</v>
      </c>
      <c r="E9354" s="1">
        <v>308.7</v>
      </c>
      <c r="F9354" s="2">
        <v>1780</v>
      </c>
      <c r="G9354" s="1">
        <f>2*PI()*Predictive_Maintenance_Data[[#This Row],[Rotational speed '[rpm']]]/60</f>
        <v>186.40116411299439</v>
      </c>
      <c r="H9354" s="1">
        <v>27.9</v>
      </c>
      <c r="I9354" s="1">
        <f t="shared" si="146"/>
        <v>10.5</v>
      </c>
      <c r="J9354" s="1">
        <f>Predictive_Maintenance_Data[[#This Row],[Torque '[Nm']]]*Predictive_Maintenance_Data[[#This Row],[Angular velocity '[rad/s']]]/1000</f>
        <v>5.2005924787525437</v>
      </c>
      <c r="K9354" s="2">
        <v>35</v>
      </c>
      <c r="L9354" s="2">
        <v>0</v>
      </c>
      <c r="M9354" s="2">
        <v>0</v>
      </c>
      <c r="N9354" s="2">
        <v>0</v>
      </c>
      <c r="O9354" s="2">
        <v>0</v>
      </c>
      <c r="P9354" s="2">
        <v>0</v>
      </c>
      <c r="Q9354" s="2">
        <v>0</v>
      </c>
      <c r="R9354"/>
      <c r="S9354"/>
    </row>
    <row r="9355" spans="1:19" x14ac:dyDescent="0.3">
      <c r="A9355">
        <v>9354</v>
      </c>
      <c r="B9355" t="s">
        <v>9370</v>
      </c>
      <c r="C9355" t="s">
        <v>17</v>
      </c>
      <c r="D9355" s="1">
        <v>298.2</v>
      </c>
      <c r="E9355" s="1">
        <v>308.8</v>
      </c>
      <c r="F9355" s="2">
        <v>1345</v>
      </c>
      <c r="G9355" s="1">
        <f>2*PI()*Predictive_Maintenance_Data[[#This Row],[Rotational speed '[rpm']]]/60</f>
        <v>140.84807063594238</v>
      </c>
      <c r="H9355" s="1">
        <v>44.3</v>
      </c>
      <c r="I9355" s="1">
        <f t="shared" si="146"/>
        <v>10.600000000000023</v>
      </c>
      <c r="J9355" s="1">
        <f>Predictive_Maintenance_Data[[#This Row],[Torque '[Nm']]]*Predictive_Maintenance_Data[[#This Row],[Angular velocity '[rad/s']]]/1000</f>
        <v>6.2395695291722468</v>
      </c>
      <c r="K9355" s="2">
        <v>37</v>
      </c>
      <c r="L9355" s="2">
        <v>0</v>
      </c>
      <c r="M9355" s="2">
        <v>0</v>
      </c>
      <c r="N9355" s="2">
        <v>0</v>
      </c>
      <c r="O9355" s="2">
        <v>0</v>
      </c>
      <c r="P9355" s="2">
        <v>0</v>
      </c>
      <c r="Q9355" s="2">
        <v>0</v>
      </c>
      <c r="R9355"/>
      <c r="S9355"/>
    </row>
    <row r="9356" spans="1:19" x14ac:dyDescent="0.3">
      <c r="A9356">
        <v>9355</v>
      </c>
      <c r="B9356" t="s">
        <v>9371</v>
      </c>
      <c r="C9356" t="s">
        <v>15</v>
      </c>
      <c r="D9356" s="1">
        <v>298.2</v>
      </c>
      <c r="E9356" s="1">
        <v>308.8</v>
      </c>
      <c r="F9356" s="2">
        <v>1607</v>
      </c>
      <c r="G9356" s="1">
        <f>2*PI()*Predictive_Maintenance_Data[[#This Row],[Rotational speed '[rpm']]]/60</f>
        <v>168.28464647729325</v>
      </c>
      <c r="H9356" s="1">
        <v>31.9</v>
      </c>
      <c r="I9356" s="1">
        <f t="shared" si="146"/>
        <v>10.600000000000023</v>
      </c>
      <c r="J9356" s="1">
        <f>Predictive_Maintenance_Data[[#This Row],[Torque '[Nm']]]*Predictive_Maintenance_Data[[#This Row],[Angular velocity '[rad/s']]]/1000</f>
        <v>5.3682802226256543</v>
      </c>
      <c r="K9356" s="2">
        <v>39</v>
      </c>
      <c r="L9356" s="2">
        <v>0</v>
      </c>
      <c r="M9356" s="2">
        <v>0</v>
      </c>
      <c r="N9356" s="2">
        <v>0</v>
      </c>
      <c r="O9356" s="2">
        <v>0</v>
      </c>
      <c r="P9356" s="2">
        <v>0</v>
      </c>
      <c r="Q9356" s="2">
        <v>0</v>
      </c>
      <c r="R9356"/>
      <c r="S9356"/>
    </row>
    <row r="9357" spans="1:19" x14ac:dyDescent="0.3">
      <c r="A9357">
        <v>9356</v>
      </c>
      <c r="B9357" t="s">
        <v>9372</v>
      </c>
      <c r="C9357" t="s">
        <v>17</v>
      </c>
      <c r="D9357" s="1">
        <v>298.3</v>
      </c>
      <c r="E9357" s="1">
        <v>308.89999999999998</v>
      </c>
      <c r="F9357" s="2">
        <v>1708</v>
      </c>
      <c r="G9357" s="1">
        <f>2*PI()*Predictive_Maintenance_Data[[#This Row],[Rotational speed '[rpm']]]/60</f>
        <v>178.8613417443789</v>
      </c>
      <c r="H9357" s="1">
        <v>28</v>
      </c>
      <c r="I9357" s="1">
        <f t="shared" si="146"/>
        <v>10.599999999999966</v>
      </c>
      <c r="J9357" s="1">
        <f>Predictive_Maintenance_Data[[#This Row],[Torque '[Nm']]]*Predictive_Maintenance_Data[[#This Row],[Angular velocity '[rad/s']]]/1000</f>
        <v>5.0081175688426089</v>
      </c>
      <c r="K9357" s="2">
        <v>42</v>
      </c>
      <c r="L9357" s="2">
        <v>0</v>
      </c>
      <c r="M9357" s="2">
        <v>0</v>
      </c>
      <c r="N9357" s="2">
        <v>0</v>
      </c>
      <c r="O9357" s="2">
        <v>0</v>
      </c>
      <c r="P9357" s="2">
        <v>0</v>
      </c>
      <c r="Q9357" s="2">
        <v>0</v>
      </c>
      <c r="R9357"/>
      <c r="S9357"/>
    </row>
    <row r="9358" spans="1:19" x14ac:dyDescent="0.3">
      <c r="A9358">
        <v>9357</v>
      </c>
      <c r="B9358" t="s">
        <v>9373</v>
      </c>
      <c r="C9358" t="s">
        <v>17</v>
      </c>
      <c r="D9358" s="1">
        <v>298.3</v>
      </c>
      <c r="E9358" s="1">
        <v>308.89999999999998</v>
      </c>
      <c r="F9358" s="2">
        <v>1270</v>
      </c>
      <c r="G9358" s="1">
        <f>2*PI()*Predictive_Maintenance_Data[[#This Row],[Rotational speed '[rpm']]]/60</f>
        <v>132.99408900196789</v>
      </c>
      <c r="H9358" s="1">
        <v>52.7</v>
      </c>
      <c r="I9358" s="1">
        <f t="shared" si="146"/>
        <v>10.599999999999966</v>
      </c>
      <c r="J9358" s="1">
        <f>Predictive_Maintenance_Data[[#This Row],[Torque '[Nm']]]*Predictive_Maintenance_Data[[#This Row],[Angular velocity '[rad/s']]]/1000</f>
        <v>7.0087884904037079</v>
      </c>
      <c r="K9358" s="2">
        <v>44</v>
      </c>
      <c r="L9358" s="2">
        <v>0</v>
      </c>
      <c r="M9358" s="2">
        <v>0</v>
      </c>
      <c r="N9358" s="2">
        <v>0</v>
      </c>
      <c r="O9358" s="2">
        <v>0</v>
      </c>
      <c r="P9358" s="2">
        <v>0</v>
      </c>
      <c r="Q9358" s="2">
        <v>0</v>
      </c>
      <c r="R9358"/>
      <c r="S9358"/>
    </row>
    <row r="9359" spans="1:19" x14ac:dyDescent="0.3">
      <c r="A9359">
        <v>9358</v>
      </c>
      <c r="B9359" t="s">
        <v>9374</v>
      </c>
      <c r="C9359" t="s">
        <v>15</v>
      </c>
      <c r="D9359" s="1">
        <v>298.3</v>
      </c>
      <c r="E9359" s="1">
        <v>308.89999999999998</v>
      </c>
      <c r="F9359" s="2">
        <v>1646</v>
      </c>
      <c r="G9359" s="1">
        <f>2*PI()*Predictive_Maintenance_Data[[#This Row],[Rotational speed '[rpm']]]/60</f>
        <v>172.36871692695999</v>
      </c>
      <c r="H9359" s="1">
        <v>25.4</v>
      </c>
      <c r="I9359" s="1">
        <f t="shared" si="146"/>
        <v>10.599999999999966</v>
      </c>
      <c r="J9359" s="1">
        <f>Predictive_Maintenance_Data[[#This Row],[Torque '[Nm']]]*Predictive_Maintenance_Data[[#This Row],[Angular velocity '[rad/s']]]/1000</f>
        <v>4.3781654099447831</v>
      </c>
      <c r="K9359" s="2">
        <v>46</v>
      </c>
      <c r="L9359" s="2">
        <v>0</v>
      </c>
      <c r="M9359" s="2">
        <v>0</v>
      </c>
      <c r="N9359" s="2">
        <v>0</v>
      </c>
      <c r="O9359" s="2">
        <v>0</v>
      </c>
      <c r="P9359" s="2">
        <v>0</v>
      </c>
      <c r="Q9359" s="2">
        <v>0</v>
      </c>
      <c r="R9359"/>
      <c r="S9359"/>
    </row>
    <row r="9360" spans="1:19" x14ac:dyDescent="0.3">
      <c r="A9360">
        <v>9359</v>
      </c>
      <c r="B9360" t="s">
        <v>9375</v>
      </c>
      <c r="C9360" t="s">
        <v>17</v>
      </c>
      <c r="D9360" s="1">
        <v>298.2</v>
      </c>
      <c r="E9360" s="1">
        <v>308.7</v>
      </c>
      <c r="F9360" s="2">
        <v>1407</v>
      </c>
      <c r="G9360" s="1">
        <f>2*PI()*Predictive_Maintenance_Data[[#This Row],[Rotational speed '[rpm']]]/60</f>
        <v>147.34069545336129</v>
      </c>
      <c r="H9360" s="1">
        <v>45.1</v>
      </c>
      <c r="I9360" s="1">
        <f t="shared" si="146"/>
        <v>10.5</v>
      </c>
      <c r="J9360" s="1">
        <f>Predictive_Maintenance_Data[[#This Row],[Torque '[Nm']]]*Predictive_Maintenance_Data[[#This Row],[Angular velocity '[rad/s']]]/1000</f>
        <v>6.6450653649465945</v>
      </c>
      <c r="K9360" s="2">
        <v>49</v>
      </c>
      <c r="L9360" s="2">
        <v>0</v>
      </c>
      <c r="M9360" s="2">
        <v>0</v>
      </c>
      <c r="N9360" s="2">
        <v>0</v>
      </c>
      <c r="O9360" s="2">
        <v>0</v>
      </c>
      <c r="P9360" s="2">
        <v>0</v>
      </c>
      <c r="Q9360" s="2">
        <v>0</v>
      </c>
      <c r="R9360"/>
      <c r="S9360"/>
    </row>
    <row r="9361" spans="1:19" x14ac:dyDescent="0.3">
      <c r="A9361">
        <v>9360</v>
      </c>
      <c r="B9361" t="s">
        <v>9376</v>
      </c>
      <c r="C9361" t="s">
        <v>15</v>
      </c>
      <c r="D9361" s="1">
        <v>298.10000000000002</v>
      </c>
      <c r="E9361" s="1">
        <v>308.7</v>
      </c>
      <c r="F9361" s="2">
        <v>1581</v>
      </c>
      <c r="G9361" s="1">
        <f>2*PI()*Predictive_Maintenance_Data[[#This Row],[Rotational speed '[rpm']]]/60</f>
        <v>165.56193284418211</v>
      </c>
      <c r="H9361" s="1">
        <v>47.4</v>
      </c>
      <c r="I9361" s="1">
        <f t="shared" si="146"/>
        <v>10.599999999999966</v>
      </c>
      <c r="J9361" s="1">
        <f>Predictive_Maintenance_Data[[#This Row],[Torque '[Nm']]]*Predictive_Maintenance_Data[[#This Row],[Angular velocity '[rad/s']]]/1000</f>
        <v>7.8476356168142321</v>
      </c>
      <c r="K9361" s="2">
        <v>51</v>
      </c>
      <c r="L9361" s="2">
        <v>0</v>
      </c>
      <c r="M9361" s="2">
        <v>0</v>
      </c>
      <c r="N9361" s="2">
        <v>0</v>
      </c>
      <c r="O9361" s="2">
        <v>0</v>
      </c>
      <c r="P9361" s="2">
        <v>0</v>
      </c>
      <c r="Q9361" s="2">
        <v>0</v>
      </c>
      <c r="R9361"/>
      <c r="S9361"/>
    </row>
    <row r="9362" spans="1:19" x14ac:dyDescent="0.3">
      <c r="A9362">
        <v>9361</v>
      </c>
      <c r="B9362" t="s">
        <v>9377</v>
      </c>
      <c r="C9362" t="s">
        <v>17</v>
      </c>
      <c r="D9362" s="1">
        <v>298</v>
      </c>
      <c r="E9362" s="1">
        <v>308.60000000000002</v>
      </c>
      <c r="F9362" s="2">
        <v>1532</v>
      </c>
      <c r="G9362" s="1">
        <f>2*PI()*Predictive_Maintenance_Data[[#This Row],[Rotational speed '[rpm']]]/60</f>
        <v>160.43066484331877</v>
      </c>
      <c r="H9362" s="1">
        <v>42.6</v>
      </c>
      <c r="I9362" s="1">
        <f t="shared" si="146"/>
        <v>10.600000000000023</v>
      </c>
      <c r="J9362" s="1">
        <f>Predictive_Maintenance_Data[[#This Row],[Torque '[Nm']]]*Predictive_Maintenance_Data[[#This Row],[Angular velocity '[rad/s']]]/1000</f>
        <v>6.8343463223253798</v>
      </c>
      <c r="K9362" s="2">
        <v>54</v>
      </c>
      <c r="L9362" s="2">
        <v>0</v>
      </c>
      <c r="M9362" s="2">
        <v>0</v>
      </c>
      <c r="N9362" s="2">
        <v>0</v>
      </c>
      <c r="O9362" s="2">
        <v>0</v>
      </c>
      <c r="P9362" s="2">
        <v>0</v>
      </c>
      <c r="Q9362" s="2">
        <v>0</v>
      </c>
      <c r="R9362"/>
      <c r="S9362"/>
    </row>
    <row r="9363" spans="1:19" x14ac:dyDescent="0.3">
      <c r="A9363">
        <v>9362</v>
      </c>
      <c r="B9363" t="s">
        <v>9378</v>
      </c>
      <c r="C9363" t="s">
        <v>17</v>
      </c>
      <c r="D9363" s="1">
        <v>298</v>
      </c>
      <c r="E9363" s="1">
        <v>308.60000000000002</v>
      </c>
      <c r="F9363" s="2">
        <v>1610</v>
      </c>
      <c r="G9363" s="1">
        <f>2*PI()*Predictive_Maintenance_Data[[#This Row],[Rotational speed '[rpm']]]/60</f>
        <v>168.59880574265222</v>
      </c>
      <c r="H9363" s="1">
        <v>33.1</v>
      </c>
      <c r="I9363" s="1">
        <f t="shared" si="146"/>
        <v>10.600000000000023</v>
      </c>
      <c r="J9363" s="1">
        <f>Predictive_Maintenance_Data[[#This Row],[Torque '[Nm']]]*Predictive_Maintenance_Data[[#This Row],[Angular velocity '[rad/s']]]/1000</f>
        <v>5.5806204700817892</v>
      </c>
      <c r="K9363" s="2">
        <v>56</v>
      </c>
      <c r="L9363" s="2">
        <v>0</v>
      </c>
      <c r="M9363" s="2">
        <v>0</v>
      </c>
      <c r="N9363" s="2">
        <v>0</v>
      </c>
      <c r="O9363" s="2">
        <v>0</v>
      </c>
      <c r="P9363" s="2">
        <v>0</v>
      </c>
      <c r="Q9363" s="2">
        <v>0</v>
      </c>
      <c r="R9363"/>
      <c r="S9363"/>
    </row>
    <row r="9364" spans="1:19" x14ac:dyDescent="0.3">
      <c r="A9364">
        <v>9363</v>
      </c>
      <c r="B9364" t="s">
        <v>9379</v>
      </c>
      <c r="C9364" t="s">
        <v>15</v>
      </c>
      <c r="D9364" s="1">
        <v>298</v>
      </c>
      <c r="E9364" s="1">
        <v>308.5</v>
      </c>
      <c r="F9364" s="2">
        <v>1682</v>
      </c>
      <c r="G9364" s="1">
        <f>2*PI()*Predictive_Maintenance_Data[[#This Row],[Rotational speed '[rpm']]]/60</f>
        <v>176.13862811126774</v>
      </c>
      <c r="H9364" s="1">
        <v>33</v>
      </c>
      <c r="I9364" s="1">
        <f t="shared" si="146"/>
        <v>10.5</v>
      </c>
      <c r="J9364" s="1">
        <f>Predictive_Maintenance_Data[[#This Row],[Torque '[Nm']]]*Predictive_Maintenance_Data[[#This Row],[Angular velocity '[rad/s']]]/1000</f>
        <v>5.8125747276718354</v>
      </c>
      <c r="K9364" s="2">
        <v>58</v>
      </c>
      <c r="L9364" s="2">
        <v>0</v>
      </c>
      <c r="M9364" s="2">
        <v>0</v>
      </c>
      <c r="N9364" s="2">
        <v>0</v>
      </c>
      <c r="O9364" s="2">
        <v>0</v>
      </c>
      <c r="P9364" s="2">
        <v>0</v>
      </c>
      <c r="Q9364" s="2">
        <v>0</v>
      </c>
      <c r="R9364"/>
      <c r="S9364"/>
    </row>
    <row r="9365" spans="1:19" x14ac:dyDescent="0.3">
      <c r="A9365">
        <v>9364</v>
      </c>
      <c r="B9365" t="s">
        <v>9380</v>
      </c>
      <c r="C9365" t="s">
        <v>17</v>
      </c>
      <c r="D9365" s="1">
        <v>297.89999999999998</v>
      </c>
      <c r="E9365" s="1">
        <v>308.5</v>
      </c>
      <c r="F9365" s="2">
        <v>1519</v>
      </c>
      <c r="G9365" s="1">
        <f>2*PI()*Predictive_Maintenance_Data[[#This Row],[Rotational speed '[rpm']]]/60</f>
        <v>159.0693080267632</v>
      </c>
      <c r="H9365" s="1">
        <v>34.299999999999997</v>
      </c>
      <c r="I9365" s="1">
        <f t="shared" si="146"/>
        <v>10.600000000000023</v>
      </c>
      <c r="J9365" s="1">
        <f>Predictive_Maintenance_Data[[#This Row],[Torque '[Nm']]]*Predictive_Maintenance_Data[[#This Row],[Angular velocity '[rad/s']]]/1000</f>
        <v>5.4560772653179779</v>
      </c>
      <c r="K9365" s="2">
        <v>61</v>
      </c>
      <c r="L9365" s="2">
        <v>0</v>
      </c>
      <c r="M9365" s="2">
        <v>0</v>
      </c>
      <c r="N9365" s="2">
        <v>0</v>
      </c>
      <c r="O9365" s="2">
        <v>0</v>
      </c>
      <c r="P9365" s="2">
        <v>0</v>
      </c>
      <c r="Q9365" s="2">
        <v>0</v>
      </c>
      <c r="R9365"/>
      <c r="S9365"/>
    </row>
    <row r="9366" spans="1:19" x14ac:dyDescent="0.3">
      <c r="A9366">
        <v>9365</v>
      </c>
      <c r="B9366" t="s">
        <v>9381</v>
      </c>
      <c r="C9366" t="s">
        <v>17</v>
      </c>
      <c r="D9366" s="1">
        <v>297.89999999999998</v>
      </c>
      <c r="E9366" s="1">
        <v>308.5</v>
      </c>
      <c r="F9366" s="2">
        <v>1683</v>
      </c>
      <c r="G9366" s="1">
        <f>2*PI()*Predictive_Maintenance_Data[[#This Row],[Rotational speed '[rpm']]]/60</f>
        <v>176.24334786638741</v>
      </c>
      <c r="H9366" s="1">
        <v>28.5</v>
      </c>
      <c r="I9366" s="1">
        <f t="shared" si="146"/>
        <v>10.600000000000023</v>
      </c>
      <c r="J9366" s="1">
        <f>Predictive_Maintenance_Data[[#This Row],[Torque '[Nm']]]*Predictive_Maintenance_Data[[#This Row],[Angular velocity '[rad/s']]]/1000</f>
        <v>5.022935414192041</v>
      </c>
      <c r="K9366" s="2">
        <v>63</v>
      </c>
      <c r="L9366" s="2">
        <v>0</v>
      </c>
      <c r="M9366" s="2">
        <v>0</v>
      </c>
      <c r="N9366" s="2">
        <v>0</v>
      </c>
      <c r="O9366" s="2">
        <v>0</v>
      </c>
      <c r="P9366" s="2">
        <v>0</v>
      </c>
      <c r="Q9366" s="2">
        <v>0</v>
      </c>
      <c r="R9366"/>
      <c r="S9366"/>
    </row>
    <row r="9367" spans="1:19" x14ac:dyDescent="0.3">
      <c r="A9367">
        <v>9366</v>
      </c>
      <c r="B9367" t="s">
        <v>9382</v>
      </c>
      <c r="C9367" t="s">
        <v>15</v>
      </c>
      <c r="D9367" s="1">
        <v>298</v>
      </c>
      <c r="E9367" s="1">
        <v>308.60000000000002</v>
      </c>
      <c r="F9367" s="2">
        <v>1254</v>
      </c>
      <c r="G9367" s="1">
        <f>2*PI()*Predictive_Maintenance_Data[[#This Row],[Rotational speed '[rpm']]]/60</f>
        <v>131.31857292005336</v>
      </c>
      <c r="H9367" s="1">
        <v>55.8</v>
      </c>
      <c r="I9367" s="1">
        <f t="shared" si="146"/>
        <v>10.600000000000023</v>
      </c>
      <c r="J9367" s="1">
        <f>Predictive_Maintenance_Data[[#This Row],[Torque '[Nm']]]*Predictive_Maintenance_Data[[#This Row],[Angular velocity '[rad/s']]]/1000</f>
        <v>7.3275763689389768</v>
      </c>
      <c r="K9367" s="2">
        <v>65</v>
      </c>
      <c r="L9367" s="2">
        <v>0</v>
      </c>
      <c r="M9367" s="2">
        <v>0</v>
      </c>
      <c r="N9367" s="2">
        <v>0</v>
      </c>
      <c r="O9367" s="2">
        <v>0</v>
      </c>
      <c r="P9367" s="2">
        <v>0</v>
      </c>
      <c r="Q9367" s="2">
        <v>0</v>
      </c>
      <c r="R9367"/>
      <c r="S9367"/>
    </row>
    <row r="9368" spans="1:19" x14ac:dyDescent="0.3">
      <c r="A9368">
        <v>9367</v>
      </c>
      <c r="B9368" t="s">
        <v>9383</v>
      </c>
      <c r="C9368" t="s">
        <v>17</v>
      </c>
      <c r="D9368" s="1">
        <v>298</v>
      </c>
      <c r="E9368" s="1">
        <v>308.5</v>
      </c>
      <c r="F9368" s="2">
        <v>1461</v>
      </c>
      <c r="G9368" s="1">
        <f>2*PI()*Predictive_Maintenance_Data[[#This Row],[Rotational speed '[rpm']]]/60</f>
        <v>152.99556222982292</v>
      </c>
      <c r="H9368" s="1">
        <v>48</v>
      </c>
      <c r="I9368" s="1">
        <f t="shared" si="146"/>
        <v>10.5</v>
      </c>
      <c r="J9368" s="1">
        <f>Predictive_Maintenance_Data[[#This Row],[Torque '[Nm']]]*Predictive_Maintenance_Data[[#This Row],[Angular velocity '[rad/s']]]/1000</f>
        <v>7.3437869870315007</v>
      </c>
      <c r="K9368" s="2">
        <v>68</v>
      </c>
      <c r="L9368" s="2">
        <v>0</v>
      </c>
      <c r="M9368" s="2">
        <v>0</v>
      </c>
      <c r="N9368" s="2">
        <v>0</v>
      </c>
      <c r="O9368" s="2">
        <v>0</v>
      </c>
      <c r="P9368" s="2">
        <v>0</v>
      </c>
      <c r="Q9368" s="2">
        <v>0</v>
      </c>
      <c r="R9368"/>
      <c r="S9368"/>
    </row>
    <row r="9369" spans="1:19" x14ac:dyDescent="0.3">
      <c r="A9369">
        <v>9368</v>
      </c>
      <c r="B9369" t="s">
        <v>9384</v>
      </c>
      <c r="C9369" t="s">
        <v>17</v>
      </c>
      <c r="D9369" s="1">
        <v>297.89999999999998</v>
      </c>
      <c r="E9369" s="1">
        <v>308.5</v>
      </c>
      <c r="F9369" s="2">
        <v>1472</v>
      </c>
      <c r="G9369" s="1">
        <f>2*PI()*Predictive_Maintenance_Data[[#This Row],[Rotational speed '[rpm']]]/60</f>
        <v>154.14747953613917</v>
      </c>
      <c r="H9369" s="1">
        <v>45.1</v>
      </c>
      <c r="I9369" s="1">
        <f t="shared" si="146"/>
        <v>10.600000000000023</v>
      </c>
      <c r="J9369" s="1">
        <f>Predictive_Maintenance_Data[[#This Row],[Torque '[Nm']]]*Predictive_Maintenance_Data[[#This Row],[Angular velocity '[rad/s']]]/1000</f>
        <v>6.9520513270798769</v>
      </c>
      <c r="K9369" s="2">
        <v>70</v>
      </c>
      <c r="L9369" s="2">
        <v>0</v>
      </c>
      <c r="M9369" s="2">
        <v>0</v>
      </c>
      <c r="N9369" s="2">
        <v>0</v>
      </c>
      <c r="O9369" s="2">
        <v>0</v>
      </c>
      <c r="P9369" s="2">
        <v>0</v>
      </c>
      <c r="Q9369" s="2">
        <v>0</v>
      </c>
      <c r="R9369"/>
      <c r="S9369"/>
    </row>
    <row r="9370" spans="1:19" x14ac:dyDescent="0.3">
      <c r="A9370">
        <v>9369</v>
      </c>
      <c r="B9370" t="s">
        <v>9385</v>
      </c>
      <c r="C9370" t="s">
        <v>17</v>
      </c>
      <c r="D9370" s="1">
        <v>297.7</v>
      </c>
      <c r="E9370" s="1">
        <v>308.39999999999998</v>
      </c>
      <c r="F9370" s="2">
        <v>1510</v>
      </c>
      <c r="G9370" s="1">
        <f>2*PI()*Predictive_Maintenance_Data[[#This Row],[Rotational speed '[rpm']]]/60</f>
        <v>158.12683023068624</v>
      </c>
      <c r="H9370" s="1">
        <v>38.6</v>
      </c>
      <c r="I9370" s="1">
        <f t="shared" si="146"/>
        <v>10.699999999999989</v>
      </c>
      <c r="J9370" s="1">
        <f>Predictive_Maintenance_Data[[#This Row],[Torque '[Nm']]]*Predictive_Maintenance_Data[[#This Row],[Angular velocity '[rad/s']]]/1000</f>
        <v>6.1036956469044892</v>
      </c>
      <c r="K9370" s="2">
        <v>72</v>
      </c>
      <c r="L9370" s="2">
        <v>0</v>
      </c>
      <c r="M9370" s="2">
        <v>0</v>
      </c>
      <c r="N9370" s="2">
        <v>0</v>
      </c>
      <c r="O9370" s="2">
        <v>0</v>
      </c>
      <c r="P9370" s="2">
        <v>0</v>
      </c>
      <c r="Q9370" s="2">
        <v>0</v>
      </c>
      <c r="R9370"/>
      <c r="S9370"/>
    </row>
    <row r="9371" spans="1:19" x14ac:dyDescent="0.3">
      <c r="A9371">
        <v>9370</v>
      </c>
      <c r="B9371" t="s">
        <v>9386</v>
      </c>
      <c r="C9371" t="s">
        <v>15</v>
      </c>
      <c r="D9371" s="1">
        <v>297.7</v>
      </c>
      <c r="E9371" s="1">
        <v>308.3</v>
      </c>
      <c r="F9371" s="2">
        <v>1547</v>
      </c>
      <c r="G9371" s="1">
        <f>2*PI()*Predictive_Maintenance_Data[[#This Row],[Rotational speed '[rpm']]]/60</f>
        <v>162.00146117011366</v>
      </c>
      <c r="H9371" s="1">
        <v>36.799999999999997</v>
      </c>
      <c r="I9371" s="1">
        <f t="shared" si="146"/>
        <v>10.600000000000023</v>
      </c>
      <c r="J9371" s="1">
        <f>Predictive_Maintenance_Data[[#This Row],[Torque '[Nm']]]*Predictive_Maintenance_Data[[#This Row],[Angular velocity '[rad/s']]]/1000</f>
        <v>5.961653771060182</v>
      </c>
      <c r="K9371" s="2">
        <v>74</v>
      </c>
      <c r="L9371" s="2">
        <v>0</v>
      </c>
      <c r="M9371" s="2">
        <v>0</v>
      </c>
      <c r="N9371" s="2">
        <v>0</v>
      </c>
      <c r="O9371" s="2">
        <v>0</v>
      </c>
      <c r="P9371" s="2">
        <v>0</v>
      </c>
      <c r="Q9371" s="2">
        <v>0</v>
      </c>
      <c r="R9371"/>
      <c r="S9371"/>
    </row>
    <row r="9372" spans="1:19" x14ac:dyDescent="0.3">
      <c r="A9372">
        <v>9371</v>
      </c>
      <c r="B9372" t="s">
        <v>9387</v>
      </c>
      <c r="C9372" t="s">
        <v>27</v>
      </c>
      <c r="D9372" s="1">
        <v>297.7</v>
      </c>
      <c r="E9372" s="1">
        <v>308.39999999999998</v>
      </c>
      <c r="F9372" s="2">
        <v>1418</v>
      </c>
      <c r="G9372" s="1">
        <f>2*PI()*Predictive_Maintenance_Data[[#This Row],[Rotational speed '[rpm']]]/60</f>
        <v>148.49261275967757</v>
      </c>
      <c r="H9372" s="1">
        <v>51.9</v>
      </c>
      <c r="I9372" s="1">
        <f t="shared" si="146"/>
        <v>10.699999999999989</v>
      </c>
      <c r="J9372" s="1">
        <f>Predictive_Maintenance_Data[[#This Row],[Torque '[Nm']]]*Predictive_Maintenance_Data[[#This Row],[Angular velocity '[rad/s']]]/1000</f>
        <v>7.7067666022272663</v>
      </c>
      <c r="K9372" s="2">
        <v>77</v>
      </c>
      <c r="L9372" s="2">
        <v>0</v>
      </c>
      <c r="M9372" s="2">
        <v>0</v>
      </c>
      <c r="N9372" s="2">
        <v>0</v>
      </c>
      <c r="O9372" s="2">
        <v>0</v>
      </c>
      <c r="P9372" s="2">
        <v>0</v>
      </c>
      <c r="Q9372" s="2">
        <v>0</v>
      </c>
      <c r="R9372"/>
      <c r="S9372"/>
    </row>
    <row r="9373" spans="1:19" x14ac:dyDescent="0.3">
      <c r="A9373">
        <v>9372</v>
      </c>
      <c r="B9373" t="s">
        <v>9388</v>
      </c>
      <c r="C9373" t="s">
        <v>17</v>
      </c>
      <c r="D9373" s="1">
        <v>297.7</v>
      </c>
      <c r="E9373" s="1">
        <v>308.39999999999998</v>
      </c>
      <c r="F9373" s="2">
        <v>1289</v>
      </c>
      <c r="G9373" s="1">
        <f>2*PI()*Predictive_Maintenance_Data[[#This Row],[Rotational speed '[rpm']]]/60</f>
        <v>134.98376434924143</v>
      </c>
      <c r="H9373" s="1">
        <v>51.3</v>
      </c>
      <c r="I9373" s="1">
        <f t="shared" si="146"/>
        <v>10.699999999999989</v>
      </c>
      <c r="J9373" s="1">
        <f>Predictive_Maintenance_Data[[#This Row],[Torque '[Nm']]]*Predictive_Maintenance_Data[[#This Row],[Angular velocity '[rad/s']]]/1000</f>
        <v>6.9246671111160847</v>
      </c>
      <c r="K9373" s="2">
        <v>82</v>
      </c>
      <c r="L9373" s="2">
        <v>0</v>
      </c>
      <c r="M9373" s="2">
        <v>0</v>
      </c>
      <c r="N9373" s="2">
        <v>0</v>
      </c>
      <c r="O9373" s="2">
        <v>0</v>
      </c>
      <c r="P9373" s="2">
        <v>0</v>
      </c>
      <c r="Q9373" s="2">
        <v>0</v>
      </c>
      <c r="R9373"/>
      <c r="S9373"/>
    </row>
    <row r="9374" spans="1:19" x14ac:dyDescent="0.3">
      <c r="A9374">
        <v>9373</v>
      </c>
      <c r="B9374" t="s">
        <v>9389</v>
      </c>
      <c r="C9374" t="s">
        <v>17</v>
      </c>
      <c r="D9374" s="1">
        <v>297.7</v>
      </c>
      <c r="E9374" s="1">
        <v>308.39999999999998</v>
      </c>
      <c r="F9374" s="2">
        <v>1487</v>
      </c>
      <c r="G9374" s="1">
        <f>2*PI()*Predictive_Maintenance_Data[[#This Row],[Rotational speed '[rpm']]]/60</f>
        <v>155.71827586293409</v>
      </c>
      <c r="H9374" s="1">
        <v>41.4</v>
      </c>
      <c r="I9374" s="1">
        <f t="shared" si="146"/>
        <v>10.699999999999989</v>
      </c>
      <c r="J9374" s="1">
        <f>Predictive_Maintenance_Data[[#This Row],[Torque '[Nm']]]*Predictive_Maintenance_Data[[#This Row],[Angular velocity '[rad/s']]]/1000</f>
        <v>6.4467366207254706</v>
      </c>
      <c r="K9374" s="2">
        <v>84</v>
      </c>
      <c r="L9374" s="2">
        <v>0</v>
      </c>
      <c r="M9374" s="2">
        <v>0</v>
      </c>
      <c r="N9374" s="2">
        <v>0</v>
      </c>
      <c r="O9374" s="2">
        <v>0</v>
      </c>
      <c r="P9374" s="2">
        <v>0</v>
      </c>
      <c r="Q9374" s="2">
        <v>0</v>
      </c>
      <c r="R9374"/>
      <c r="S9374"/>
    </row>
    <row r="9375" spans="1:19" x14ac:dyDescent="0.3">
      <c r="A9375">
        <v>9374</v>
      </c>
      <c r="B9375" t="s">
        <v>9390</v>
      </c>
      <c r="C9375" t="s">
        <v>17</v>
      </c>
      <c r="D9375" s="1">
        <v>297.7</v>
      </c>
      <c r="E9375" s="1">
        <v>308.5</v>
      </c>
      <c r="F9375" s="2">
        <v>1453</v>
      </c>
      <c r="G9375" s="1">
        <f>2*PI()*Predictive_Maintenance_Data[[#This Row],[Rotational speed '[rpm']]]/60</f>
        <v>152.15780418886564</v>
      </c>
      <c r="H9375" s="1">
        <v>45.5</v>
      </c>
      <c r="I9375" s="1">
        <f t="shared" si="146"/>
        <v>10.800000000000011</v>
      </c>
      <c r="J9375" s="1">
        <f>Predictive_Maintenance_Data[[#This Row],[Torque '[Nm']]]*Predictive_Maintenance_Data[[#This Row],[Angular velocity '[rad/s']]]/1000</f>
        <v>6.9231800905933873</v>
      </c>
      <c r="K9375" s="2">
        <v>86</v>
      </c>
      <c r="L9375" s="2">
        <v>0</v>
      </c>
      <c r="M9375" s="2">
        <v>0</v>
      </c>
      <c r="N9375" s="2">
        <v>0</v>
      </c>
      <c r="O9375" s="2">
        <v>0</v>
      </c>
      <c r="P9375" s="2">
        <v>0</v>
      </c>
      <c r="Q9375" s="2">
        <v>0</v>
      </c>
      <c r="R9375"/>
      <c r="S9375"/>
    </row>
    <row r="9376" spans="1:19" x14ac:dyDescent="0.3">
      <c r="A9376">
        <v>9375</v>
      </c>
      <c r="B9376" t="s">
        <v>9391</v>
      </c>
      <c r="C9376" t="s">
        <v>15</v>
      </c>
      <c r="D9376" s="1">
        <v>297.8</v>
      </c>
      <c r="E9376" s="1">
        <v>308.5</v>
      </c>
      <c r="F9376" s="2">
        <v>1466</v>
      </c>
      <c r="G9376" s="1">
        <f>2*PI()*Predictive_Maintenance_Data[[#This Row],[Rotational speed '[rpm']]]/60</f>
        <v>153.51916100542121</v>
      </c>
      <c r="H9376" s="1">
        <v>44.7</v>
      </c>
      <c r="I9376" s="1">
        <f t="shared" si="146"/>
        <v>10.699999999999989</v>
      </c>
      <c r="J9376" s="1">
        <f>Predictive_Maintenance_Data[[#This Row],[Torque '[Nm']]]*Predictive_Maintenance_Data[[#This Row],[Angular velocity '[rad/s']]]/1000</f>
        <v>6.8623064969423284</v>
      </c>
      <c r="K9376" s="2">
        <v>88</v>
      </c>
      <c r="L9376" s="2">
        <v>0</v>
      </c>
      <c r="M9376" s="2">
        <v>0</v>
      </c>
      <c r="N9376" s="2">
        <v>0</v>
      </c>
      <c r="O9376" s="2">
        <v>0</v>
      </c>
      <c r="P9376" s="2">
        <v>0</v>
      </c>
      <c r="Q9376" s="2">
        <v>0</v>
      </c>
      <c r="R9376"/>
      <c r="S9376"/>
    </row>
    <row r="9377" spans="1:19" x14ac:dyDescent="0.3">
      <c r="A9377">
        <v>9376</v>
      </c>
      <c r="B9377" t="s">
        <v>9392</v>
      </c>
      <c r="C9377" t="s">
        <v>27</v>
      </c>
      <c r="D9377" s="1">
        <v>297.7</v>
      </c>
      <c r="E9377" s="1">
        <v>308.39999999999998</v>
      </c>
      <c r="F9377" s="2">
        <v>1288</v>
      </c>
      <c r="G9377" s="1">
        <f>2*PI()*Predictive_Maintenance_Data[[#This Row],[Rotational speed '[rpm']]]/60</f>
        <v>134.87904459412178</v>
      </c>
      <c r="H9377" s="1">
        <v>49.5</v>
      </c>
      <c r="I9377" s="1">
        <f t="shared" si="146"/>
        <v>10.699999999999989</v>
      </c>
      <c r="J9377" s="1">
        <f>Predictive_Maintenance_Data[[#This Row],[Torque '[Nm']]]*Predictive_Maintenance_Data[[#This Row],[Angular velocity '[rad/s']]]/1000</f>
        <v>6.676512707409028</v>
      </c>
      <c r="K9377" s="2">
        <v>91</v>
      </c>
      <c r="L9377" s="2">
        <v>0</v>
      </c>
      <c r="M9377" s="2">
        <v>0</v>
      </c>
      <c r="N9377" s="2">
        <v>0</v>
      </c>
      <c r="O9377" s="2">
        <v>0</v>
      </c>
      <c r="P9377" s="2">
        <v>0</v>
      </c>
      <c r="Q9377" s="2">
        <v>0</v>
      </c>
      <c r="R9377"/>
      <c r="S9377"/>
    </row>
    <row r="9378" spans="1:19" x14ac:dyDescent="0.3">
      <c r="A9378">
        <v>9377</v>
      </c>
      <c r="B9378" t="s">
        <v>9393</v>
      </c>
      <c r="C9378" t="s">
        <v>27</v>
      </c>
      <c r="D9378" s="1">
        <v>297.7</v>
      </c>
      <c r="E9378" s="1">
        <v>308.39999999999998</v>
      </c>
      <c r="F9378" s="2">
        <v>1738</v>
      </c>
      <c r="G9378" s="1">
        <f>2*PI()*Predictive_Maintenance_Data[[#This Row],[Rotational speed '[rpm']]]/60</f>
        <v>182.00293439796869</v>
      </c>
      <c r="H9378" s="1">
        <v>27.7</v>
      </c>
      <c r="I9378" s="1">
        <f t="shared" si="146"/>
        <v>10.699999999999989</v>
      </c>
      <c r="J9378" s="1">
        <f>Predictive_Maintenance_Data[[#This Row],[Torque '[Nm']]]*Predictive_Maintenance_Data[[#This Row],[Angular velocity '[rad/s']]]/1000</f>
        <v>5.0414812828237325</v>
      </c>
      <c r="K9378" s="2">
        <v>96</v>
      </c>
      <c r="L9378" s="2">
        <v>0</v>
      </c>
      <c r="M9378" s="2">
        <v>0</v>
      </c>
      <c r="N9378" s="2">
        <v>0</v>
      </c>
      <c r="O9378" s="2">
        <v>0</v>
      </c>
      <c r="P9378" s="2">
        <v>0</v>
      </c>
      <c r="Q9378" s="2">
        <v>0</v>
      </c>
      <c r="R9378"/>
      <c r="S9378"/>
    </row>
    <row r="9379" spans="1:19" x14ac:dyDescent="0.3">
      <c r="A9379">
        <v>9378</v>
      </c>
      <c r="B9379" t="s">
        <v>9394</v>
      </c>
      <c r="C9379" t="s">
        <v>27</v>
      </c>
      <c r="D9379" s="1">
        <v>297.7</v>
      </c>
      <c r="E9379" s="1">
        <v>308.3</v>
      </c>
      <c r="F9379" s="2">
        <v>1488</v>
      </c>
      <c r="G9379" s="1">
        <f>2*PI()*Predictive_Maintenance_Data[[#This Row],[Rotational speed '[rpm']]]/60</f>
        <v>155.82299561805374</v>
      </c>
      <c r="H9379" s="1">
        <v>41</v>
      </c>
      <c r="I9379" s="1">
        <f t="shared" si="146"/>
        <v>10.600000000000023</v>
      </c>
      <c r="J9379" s="1">
        <f>Predictive_Maintenance_Data[[#This Row],[Torque '[Nm']]]*Predictive_Maintenance_Data[[#This Row],[Angular velocity '[rad/s']]]/1000</f>
        <v>6.3887428203402035</v>
      </c>
      <c r="K9379" s="2">
        <v>101</v>
      </c>
      <c r="L9379" s="2">
        <v>0</v>
      </c>
      <c r="M9379" s="2">
        <v>0</v>
      </c>
      <c r="N9379" s="2">
        <v>0</v>
      </c>
      <c r="O9379" s="2">
        <v>0</v>
      </c>
      <c r="P9379" s="2">
        <v>0</v>
      </c>
      <c r="Q9379" s="2">
        <v>0</v>
      </c>
      <c r="R9379"/>
      <c r="S9379"/>
    </row>
    <row r="9380" spans="1:19" x14ac:dyDescent="0.3">
      <c r="A9380">
        <v>9379</v>
      </c>
      <c r="B9380" t="s">
        <v>9395</v>
      </c>
      <c r="C9380" t="s">
        <v>17</v>
      </c>
      <c r="D9380" s="1">
        <v>297.60000000000002</v>
      </c>
      <c r="E9380" s="1">
        <v>308.3</v>
      </c>
      <c r="F9380" s="2">
        <v>1816</v>
      </c>
      <c r="G9380" s="1">
        <f>2*PI()*Predictive_Maintenance_Data[[#This Row],[Rotational speed '[rpm']]]/60</f>
        <v>190.17107529730214</v>
      </c>
      <c r="H9380" s="1">
        <v>28.8</v>
      </c>
      <c r="I9380" s="1">
        <f t="shared" si="146"/>
        <v>10.699999999999989</v>
      </c>
      <c r="J9380" s="1">
        <f>Predictive_Maintenance_Data[[#This Row],[Torque '[Nm']]]*Predictive_Maintenance_Data[[#This Row],[Angular velocity '[rad/s']]]/1000</f>
        <v>5.4769269685623021</v>
      </c>
      <c r="K9380" s="2">
        <v>106</v>
      </c>
      <c r="L9380" s="2">
        <v>0</v>
      </c>
      <c r="M9380" s="2">
        <v>0</v>
      </c>
      <c r="N9380" s="2">
        <v>0</v>
      </c>
      <c r="O9380" s="2">
        <v>0</v>
      </c>
      <c r="P9380" s="2">
        <v>0</v>
      </c>
      <c r="Q9380" s="2">
        <v>0</v>
      </c>
      <c r="R9380"/>
      <c r="S9380"/>
    </row>
    <row r="9381" spans="1:19" x14ac:dyDescent="0.3">
      <c r="A9381">
        <v>9380</v>
      </c>
      <c r="B9381" t="s">
        <v>9396</v>
      </c>
      <c r="C9381" t="s">
        <v>17</v>
      </c>
      <c r="D9381" s="1">
        <v>297.5</v>
      </c>
      <c r="E9381" s="1">
        <v>308.2</v>
      </c>
      <c r="F9381" s="2">
        <v>1419</v>
      </c>
      <c r="G9381" s="1">
        <f>2*PI()*Predictive_Maintenance_Data[[#This Row],[Rotational speed '[rpm']]]/60</f>
        <v>148.59733251479722</v>
      </c>
      <c r="H9381" s="1">
        <v>48.5</v>
      </c>
      <c r="I9381" s="1">
        <f t="shared" si="146"/>
        <v>10.699999999999989</v>
      </c>
      <c r="J9381" s="1">
        <f>Predictive_Maintenance_Data[[#This Row],[Torque '[Nm']]]*Predictive_Maintenance_Data[[#This Row],[Angular velocity '[rad/s']]]/1000</f>
        <v>7.2069706269676654</v>
      </c>
      <c r="K9381" s="2">
        <v>108</v>
      </c>
      <c r="L9381" s="2">
        <v>0</v>
      </c>
      <c r="M9381" s="2">
        <v>0</v>
      </c>
      <c r="N9381" s="2">
        <v>0</v>
      </c>
      <c r="O9381" s="2">
        <v>0</v>
      </c>
      <c r="P9381" s="2">
        <v>0</v>
      </c>
      <c r="Q9381" s="2">
        <v>0</v>
      </c>
      <c r="R9381"/>
      <c r="S9381"/>
    </row>
    <row r="9382" spans="1:19" x14ac:dyDescent="0.3">
      <c r="A9382">
        <v>9381</v>
      </c>
      <c r="B9382" t="s">
        <v>9397</v>
      </c>
      <c r="C9382" t="s">
        <v>17</v>
      </c>
      <c r="D9382" s="1">
        <v>297.39999999999998</v>
      </c>
      <c r="E9382" s="1">
        <v>308.10000000000002</v>
      </c>
      <c r="F9382" s="2">
        <v>1435</v>
      </c>
      <c r="G9382" s="1">
        <f>2*PI()*Predictive_Maintenance_Data[[#This Row],[Rotational speed '[rpm']]]/60</f>
        <v>150.27284859671178</v>
      </c>
      <c r="H9382" s="1">
        <v>45.7</v>
      </c>
      <c r="I9382" s="1">
        <f t="shared" si="146"/>
        <v>10.700000000000045</v>
      </c>
      <c r="J9382" s="1">
        <f>Predictive_Maintenance_Data[[#This Row],[Torque '[Nm']]]*Predictive_Maintenance_Data[[#This Row],[Angular velocity '[rad/s']]]/1000</f>
        <v>6.8674691808697288</v>
      </c>
      <c r="K9382" s="2">
        <v>110</v>
      </c>
      <c r="L9382" s="2">
        <v>0</v>
      </c>
      <c r="M9382" s="2">
        <v>0</v>
      </c>
      <c r="N9382" s="2">
        <v>0</v>
      </c>
      <c r="O9382" s="2">
        <v>0</v>
      </c>
      <c r="P9382" s="2">
        <v>0</v>
      </c>
      <c r="Q9382" s="2">
        <v>0</v>
      </c>
      <c r="R9382"/>
      <c r="S9382"/>
    </row>
    <row r="9383" spans="1:19" x14ac:dyDescent="0.3">
      <c r="A9383">
        <v>9382</v>
      </c>
      <c r="B9383" t="s">
        <v>9398</v>
      </c>
      <c r="C9383" t="s">
        <v>15</v>
      </c>
      <c r="D9383" s="1">
        <v>297.5</v>
      </c>
      <c r="E9383" s="1">
        <v>308.10000000000002</v>
      </c>
      <c r="F9383" s="2">
        <v>1480</v>
      </c>
      <c r="G9383" s="1">
        <f>2*PI()*Predictive_Maintenance_Data[[#This Row],[Rotational speed '[rpm']]]/60</f>
        <v>154.98523757709646</v>
      </c>
      <c r="H9383" s="1">
        <v>42.4</v>
      </c>
      <c r="I9383" s="1">
        <f t="shared" si="146"/>
        <v>10.600000000000023</v>
      </c>
      <c r="J9383" s="1">
        <f>Predictive_Maintenance_Data[[#This Row],[Torque '[Nm']]]*Predictive_Maintenance_Data[[#This Row],[Angular velocity '[rad/s']]]/1000</f>
        <v>6.5713740732688892</v>
      </c>
      <c r="K9383" s="2">
        <v>112</v>
      </c>
      <c r="L9383" s="2">
        <v>0</v>
      </c>
      <c r="M9383" s="2">
        <v>0</v>
      </c>
      <c r="N9383" s="2">
        <v>0</v>
      </c>
      <c r="O9383" s="2">
        <v>0</v>
      </c>
      <c r="P9383" s="2">
        <v>0</v>
      </c>
      <c r="Q9383" s="2">
        <v>0</v>
      </c>
      <c r="R9383"/>
      <c r="S9383"/>
    </row>
    <row r="9384" spans="1:19" x14ac:dyDescent="0.3">
      <c r="A9384">
        <v>9383</v>
      </c>
      <c r="B9384" t="s">
        <v>9399</v>
      </c>
      <c r="C9384" t="s">
        <v>17</v>
      </c>
      <c r="D9384" s="1">
        <v>297.5</v>
      </c>
      <c r="E9384" s="1">
        <v>308.2</v>
      </c>
      <c r="F9384" s="2">
        <v>1610</v>
      </c>
      <c r="G9384" s="1">
        <f>2*PI()*Predictive_Maintenance_Data[[#This Row],[Rotational speed '[rpm']]]/60</f>
        <v>168.59880574265222</v>
      </c>
      <c r="H9384" s="1">
        <v>33.6</v>
      </c>
      <c r="I9384" s="1">
        <f t="shared" si="146"/>
        <v>10.699999999999989</v>
      </c>
      <c r="J9384" s="1">
        <f>Predictive_Maintenance_Data[[#This Row],[Torque '[Nm']]]*Predictive_Maintenance_Data[[#This Row],[Angular velocity '[rad/s']]]/1000</f>
        <v>5.6649198729531145</v>
      </c>
      <c r="K9384" s="2">
        <v>115</v>
      </c>
      <c r="L9384" s="2">
        <v>0</v>
      </c>
      <c r="M9384" s="2">
        <v>0</v>
      </c>
      <c r="N9384" s="2">
        <v>0</v>
      </c>
      <c r="O9384" s="2">
        <v>0</v>
      </c>
      <c r="P9384" s="2">
        <v>0</v>
      </c>
      <c r="Q9384" s="2">
        <v>0</v>
      </c>
      <c r="R9384"/>
      <c r="S9384"/>
    </row>
    <row r="9385" spans="1:19" x14ac:dyDescent="0.3">
      <c r="A9385">
        <v>9384</v>
      </c>
      <c r="B9385" t="s">
        <v>9400</v>
      </c>
      <c r="C9385" t="s">
        <v>27</v>
      </c>
      <c r="D9385" s="1">
        <v>297.5</v>
      </c>
      <c r="E9385" s="1">
        <v>308.10000000000002</v>
      </c>
      <c r="F9385" s="2">
        <v>1548</v>
      </c>
      <c r="G9385" s="1">
        <f>2*PI()*Predictive_Maintenance_Data[[#This Row],[Rotational speed '[rpm']]]/60</f>
        <v>162.10618092523333</v>
      </c>
      <c r="H9385" s="1">
        <v>38.200000000000003</v>
      </c>
      <c r="I9385" s="1">
        <f t="shared" si="146"/>
        <v>10.600000000000023</v>
      </c>
      <c r="J9385" s="1">
        <f>Predictive_Maintenance_Data[[#This Row],[Torque '[Nm']]]*Predictive_Maintenance_Data[[#This Row],[Angular velocity '[rad/s']]]/1000</f>
        <v>6.1924561113439136</v>
      </c>
      <c r="K9385" s="2">
        <v>117</v>
      </c>
      <c r="L9385" s="2">
        <v>0</v>
      </c>
      <c r="M9385" s="2">
        <v>0</v>
      </c>
      <c r="N9385" s="2">
        <v>0</v>
      </c>
      <c r="O9385" s="2">
        <v>0</v>
      </c>
      <c r="P9385" s="2">
        <v>0</v>
      </c>
      <c r="Q9385" s="2">
        <v>0</v>
      </c>
      <c r="R9385"/>
      <c r="S9385"/>
    </row>
    <row r="9386" spans="1:19" x14ac:dyDescent="0.3">
      <c r="A9386">
        <v>9385</v>
      </c>
      <c r="B9386" t="s">
        <v>9401</v>
      </c>
      <c r="C9386" t="s">
        <v>15</v>
      </c>
      <c r="D9386" s="1">
        <v>297.60000000000002</v>
      </c>
      <c r="E9386" s="1">
        <v>308.10000000000002</v>
      </c>
      <c r="F9386" s="2">
        <v>1379</v>
      </c>
      <c r="G9386" s="1">
        <f>2*PI()*Predictive_Maintenance_Data[[#This Row],[Rotational speed '[rpm']]]/60</f>
        <v>144.40854231001083</v>
      </c>
      <c r="H9386" s="1">
        <v>57.4</v>
      </c>
      <c r="I9386" s="1">
        <f t="shared" si="146"/>
        <v>10.5</v>
      </c>
      <c r="J9386" s="1">
        <f>Predictive_Maintenance_Data[[#This Row],[Torque '[Nm']]]*Predictive_Maintenance_Data[[#This Row],[Angular velocity '[rad/s']]]/1000</f>
        <v>8.2890503285946213</v>
      </c>
      <c r="K9386" s="2">
        <v>122</v>
      </c>
      <c r="L9386" s="2">
        <v>0</v>
      </c>
      <c r="M9386" s="2">
        <v>0</v>
      </c>
      <c r="N9386" s="2">
        <v>0</v>
      </c>
      <c r="O9386" s="2">
        <v>0</v>
      </c>
      <c r="P9386" s="2">
        <v>0</v>
      </c>
      <c r="Q9386" s="2">
        <v>0</v>
      </c>
      <c r="R9386"/>
      <c r="S9386"/>
    </row>
    <row r="9387" spans="1:19" x14ac:dyDescent="0.3">
      <c r="A9387">
        <v>9386</v>
      </c>
      <c r="B9387" t="s">
        <v>9402</v>
      </c>
      <c r="C9387" t="s">
        <v>15</v>
      </c>
      <c r="D9387" s="1">
        <v>297.5</v>
      </c>
      <c r="E9387" s="1">
        <v>308.10000000000002</v>
      </c>
      <c r="F9387" s="2">
        <v>1907</v>
      </c>
      <c r="G9387" s="1">
        <f>2*PI()*Predictive_Maintenance_Data[[#This Row],[Rotational speed '[rpm']]]/60</f>
        <v>199.70057301319119</v>
      </c>
      <c r="H9387" s="1">
        <v>23.5</v>
      </c>
      <c r="I9387" s="1">
        <f t="shared" si="146"/>
        <v>10.600000000000023</v>
      </c>
      <c r="J9387" s="1">
        <f>Predictive_Maintenance_Data[[#This Row],[Torque '[Nm']]]*Predictive_Maintenance_Data[[#This Row],[Angular velocity '[rad/s']]]/1000</f>
        <v>4.692963465809993</v>
      </c>
      <c r="K9387" s="2">
        <v>125</v>
      </c>
      <c r="L9387" s="2">
        <v>0</v>
      </c>
      <c r="M9387" s="2">
        <v>0</v>
      </c>
      <c r="N9387" s="2">
        <v>0</v>
      </c>
      <c r="O9387" s="2">
        <v>0</v>
      </c>
      <c r="P9387" s="2">
        <v>0</v>
      </c>
      <c r="Q9387" s="2">
        <v>0</v>
      </c>
      <c r="R9387"/>
      <c r="S9387"/>
    </row>
    <row r="9388" spans="1:19" x14ac:dyDescent="0.3">
      <c r="A9388">
        <v>9387</v>
      </c>
      <c r="B9388" t="s">
        <v>9403</v>
      </c>
      <c r="C9388" t="s">
        <v>15</v>
      </c>
      <c r="D9388" s="1">
        <v>297.5</v>
      </c>
      <c r="E9388" s="1">
        <v>308</v>
      </c>
      <c r="F9388" s="2">
        <v>2033</v>
      </c>
      <c r="G9388" s="1">
        <f>2*PI()*Predictive_Maintenance_Data[[#This Row],[Rotational speed '[rpm']]]/60</f>
        <v>212.89526215826831</v>
      </c>
      <c r="H9388" s="1">
        <v>16.7</v>
      </c>
      <c r="I9388" s="1">
        <f t="shared" si="146"/>
        <v>10.5</v>
      </c>
      <c r="J9388" s="1">
        <f>Predictive_Maintenance_Data[[#This Row],[Torque '[Nm']]]*Predictive_Maintenance_Data[[#This Row],[Angular velocity '[rad/s']]]/1000</f>
        <v>3.5553508780430807</v>
      </c>
      <c r="K9388" s="2">
        <v>128</v>
      </c>
      <c r="L9388" s="2">
        <v>0</v>
      </c>
      <c r="M9388" s="2">
        <v>0</v>
      </c>
      <c r="N9388" s="2">
        <v>0</v>
      </c>
      <c r="O9388" s="2">
        <v>0</v>
      </c>
      <c r="P9388" s="2">
        <v>0</v>
      </c>
      <c r="Q9388" s="2">
        <v>0</v>
      </c>
      <c r="R9388"/>
      <c r="S9388"/>
    </row>
    <row r="9389" spans="1:19" x14ac:dyDescent="0.3">
      <c r="A9389">
        <v>9388</v>
      </c>
      <c r="B9389" t="s">
        <v>9404</v>
      </c>
      <c r="C9389" t="s">
        <v>27</v>
      </c>
      <c r="D9389" s="1">
        <v>297.39999999999998</v>
      </c>
      <c r="E9389" s="1">
        <v>307.89999999999998</v>
      </c>
      <c r="F9389" s="2">
        <v>1390</v>
      </c>
      <c r="G9389" s="1">
        <f>2*PI()*Predictive_Maintenance_Data[[#This Row],[Rotational speed '[rpm']]]/60</f>
        <v>145.56045961632708</v>
      </c>
      <c r="H9389" s="1">
        <v>52</v>
      </c>
      <c r="I9389" s="1">
        <f t="shared" si="146"/>
        <v>10.5</v>
      </c>
      <c r="J9389" s="1">
        <f>Predictive_Maintenance_Data[[#This Row],[Torque '[Nm']]]*Predictive_Maintenance_Data[[#This Row],[Angular velocity '[rad/s']]]/1000</f>
        <v>7.5691439000490082</v>
      </c>
      <c r="K9389" s="2">
        <v>131</v>
      </c>
      <c r="L9389" s="2">
        <v>0</v>
      </c>
      <c r="M9389" s="2">
        <v>0</v>
      </c>
      <c r="N9389" s="2">
        <v>0</v>
      </c>
      <c r="O9389" s="2">
        <v>0</v>
      </c>
      <c r="P9389" s="2">
        <v>0</v>
      </c>
      <c r="Q9389" s="2">
        <v>0</v>
      </c>
      <c r="R9389"/>
      <c r="S9389"/>
    </row>
    <row r="9390" spans="1:19" x14ac:dyDescent="0.3">
      <c r="A9390">
        <v>9389</v>
      </c>
      <c r="B9390" t="s">
        <v>9405</v>
      </c>
      <c r="C9390" t="s">
        <v>15</v>
      </c>
      <c r="D9390" s="1">
        <v>297.5</v>
      </c>
      <c r="E9390" s="1">
        <v>307.89999999999998</v>
      </c>
      <c r="F9390" s="2">
        <v>1544</v>
      </c>
      <c r="G9390" s="1">
        <f>2*PI()*Predictive_Maintenance_Data[[#This Row],[Rotational speed '[rpm']]]/60</f>
        <v>161.68730190475469</v>
      </c>
      <c r="H9390" s="1">
        <v>37.9</v>
      </c>
      <c r="I9390" s="1">
        <f t="shared" si="146"/>
        <v>10.399999999999977</v>
      </c>
      <c r="J9390" s="1">
        <f>Predictive_Maintenance_Data[[#This Row],[Torque '[Nm']]]*Predictive_Maintenance_Data[[#This Row],[Angular velocity '[rad/s']]]/1000</f>
        <v>6.1279487421902026</v>
      </c>
      <c r="K9390" s="2">
        <v>136</v>
      </c>
      <c r="L9390" s="2">
        <v>0</v>
      </c>
      <c r="M9390" s="2">
        <v>0</v>
      </c>
      <c r="N9390" s="2">
        <v>0</v>
      </c>
      <c r="O9390" s="2">
        <v>0</v>
      </c>
      <c r="P9390" s="2">
        <v>0</v>
      </c>
      <c r="Q9390" s="2">
        <v>0</v>
      </c>
      <c r="R9390"/>
      <c r="S9390"/>
    </row>
    <row r="9391" spans="1:19" x14ac:dyDescent="0.3">
      <c r="A9391">
        <v>9390</v>
      </c>
      <c r="B9391" t="s">
        <v>9406</v>
      </c>
      <c r="C9391" t="s">
        <v>17</v>
      </c>
      <c r="D9391" s="1">
        <v>297.60000000000002</v>
      </c>
      <c r="E9391" s="1">
        <v>308</v>
      </c>
      <c r="F9391" s="2">
        <v>1258</v>
      </c>
      <c r="G9391" s="1">
        <f>2*PI()*Predictive_Maintenance_Data[[#This Row],[Rotational speed '[rpm']]]/60</f>
        <v>131.737451940532</v>
      </c>
      <c r="H9391" s="1">
        <v>57.4</v>
      </c>
      <c r="I9391" s="1">
        <f t="shared" si="146"/>
        <v>10.399999999999977</v>
      </c>
      <c r="J9391" s="1">
        <f>Predictive_Maintenance_Data[[#This Row],[Torque '[Nm']]]*Predictive_Maintenance_Data[[#This Row],[Angular velocity '[rad/s']]]/1000</f>
        <v>7.5617297413865359</v>
      </c>
      <c r="K9391" s="2">
        <v>139</v>
      </c>
      <c r="L9391" s="2">
        <v>0</v>
      </c>
      <c r="M9391" s="2">
        <v>0</v>
      </c>
      <c r="N9391" s="2">
        <v>0</v>
      </c>
      <c r="O9391" s="2">
        <v>0</v>
      </c>
      <c r="P9391" s="2">
        <v>0</v>
      </c>
      <c r="Q9391" s="2">
        <v>0</v>
      </c>
      <c r="R9391"/>
      <c r="S9391"/>
    </row>
    <row r="9392" spans="1:19" x14ac:dyDescent="0.3">
      <c r="A9392">
        <v>9391</v>
      </c>
      <c r="B9392" t="s">
        <v>9407</v>
      </c>
      <c r="C9392" t="s">
        <v>15</v>
      </c>
      <c r="D9392" s="1">
        <v>297.5</v>
      </c>
      <c r="E9392" s="1">
        <v>308</v>
      </c>
      <c r="F9392" s="2">
        <v>1560</v>
      </c>
      <c r="G9392" s="1">
        <f>2*PI()*Predictive_Maintenance_Data[[#This Row],[Rotational speed '[rpm']]]/60</f>
        <v>163.36281798666923</v>
      </c>
      <c r="H9392" s="1">
        <v>39</v>
      </c>
      <c r="I9392" s="1">
        <f t="shared" si="146"/>
        <v>10.5</v>
      </c>
      <c r="J9392" s="1">
        <f>Predictive_Maintenance_Data[[#This Row],[Torque '[Nm']]]*Predictive_Maintenance_Data[[#This Row],[Angular velocity '[rad/s']]]/1000</f>
        <v>6.3711499014801003</v>
      </c>
      <c r="K9392" s="2">
        <v>141</v>
      </c>
      <c r="L9392" s="2">
        <v>0</v>
      </c>
      <c r="M9392" s="2">
        <v>0</v>
      </c>
      <c r="N9392" s="2">
        <v>0</v>
      </c>
      <c r="O9392" s="2">
        <v>0</v>
      </c>
      <c r="P9392" s="2">
        <v>0</v>
      </c>
      <c r="Q9392" s="2">
        <v>0</v>
      </c>
      <c r="R9392"/>
      <c r="S9392"/>
    </row>
    <row r="9393" spans="1:19" x14ac:dyDescent="0.3">
      <c r="A9393">
        <v>9392</v>
      </c>
      <c r="B9393" t="s">
        <v>9408</v>
      </c>
      <c r="C9393" t="s">
        <v>27</v>
      </c>
      <c r="D9393" s="1">
        <v>297.60000000000002</v>
      </c>
      <c r="E9393" s="1">
        <v>308.2</v>
      </c>
      <c r="F9393" s="2">
        <v>2071</v>
      </c>
      <c r="G9393" s="1">
        <f>2*PI()*Predictive_Maintenance_Data[[#This Row],[Rotational speed '[rpm']]]/60</f>
        <v>216.8746128528154</v>
      </c>
      <c r="H9393" s="1">
        <v>18.5</v>
      </c>
      <c r="I9393" s="1">
        <f t="shared" si="146"/>
        <v>10.599999999999966</v>
      </c>
      <c r="J9393" s="1">
        <f>Predictive_Maintenance_Data[[#This Row],[Torque '[Nm']]]*Predictive_Maintenance_Data[[#This Row],[Angular velocity '[rad/s']]]/1000</f>
        <v>4.0121803377770844</v>
      </c>
      <c r="K9393" s="2">
        <v>144</v>
      </c>
      <c r="L9393" s="2">
        <v>0</v>
      </c>
      <c r="M9393" s="2">
        <v>0</v>
      </c>
      <c r="N9393" s="2">
        <v>0</v>
      </c>
      <c r="O9393" s="2">
        <v>0</v>
      </c>
      <c r="P9393" s="2">
        <v>0</v>
      </c>
      <c r="Q9393" s="2">
        <v>0</v>
      </c>
      <c r="R9393"/>
      <c r="S9393"/>
    </row>
    <row r="9394" spans="1:19" x14ac:dyDescent="0.3">
      <c r="A9394">
        <v>9393</v>
      </c>
      <c r="B9394" t="s">
        <v>9409</v>
      </c>
      <c r="C9394" t="s">
        <v>17</v>
      </c>
      <c r="D9394" s="1">
        <v>297.60000000000002</v>
      </c>
      <c r="E9394" s="1">
        <v>308.10000000000002</v>
      </c>
      <c r="F9394" s="2">
        <v>1437</v>
      </c>
      <c r="G9394" s="1">
        <f>2*PI()*Predictive_Maintenance_Data[[#This Row],[Rotational speed '[rpm']]]/60</f>
        <v>150.4822881069511</v>
      </c>
      <c r="H9394" s="1">
        <v>46.3</v>
      </c>
      <c r="I9394" s="1">
        <f t="shared" si="146"/>
        <v>10.5</v>
      </c>
      <c r="J9394" s="1">
        <f>Predictive_Maintenance_Data[[#This Row],[Torque '[Nm']]]*Predictive_Maintenance_Data[[#This Row],[Angular velocity '[rad/s']]]/1000</f>
        <v>6.9673299393518358</v>
      </c>
      <c r="K9394" s="2">
        <v>149</v>
      </c>
      <c r="L9394" s="2">
        <v>0</v>
      </c>
      <c r="M9394" s="2">
        <v>0</v>
      </c>
      <c r="N9394" s="2">
        <v>0</v>
      </c>
      <c r="O9394" s="2">
        <v>0</v>
      </c>
      <c r="P9394" s="2">
        <v>0</v>
      </c>
      <c r="Q9394" s="2">
        <v>0</v>
      </c>
      <c r="R9394"/>
      <c r="S9394"/>
    </row>
    <row r="9395" spans="1:19" x14ac:dyDescent="0.3">
      <c r="A9395">
        <v>9394</v>
      </c>
      <c r="B9395" t="s">
        <v>9410</v>
      </c>
      <c r="C9395" t="s">
        <v>27</v>
      </c>
      <c r="D9395" s="1">
        <v>297.7</v>
      </c>
      <c r="E9395" s="1">
        <v>308.2</v>
      </c>
      <c r="F9395" s="2">
        <v>1489</v>
      </c>
      <c r="G9395" s="1">
        <f>2*PI()*Predictive_Maintenance_Data[[#This Row],[Rotational speed '[rpm']]]/60</f>
        <v>155.92771537317338</v>
      </c>
      <c r="H9395" s="1">
        <v>43</v>
      </c>
      <c r="I9395" s="1">
        <f t="shared" si="146"/>
        <v>10.5</v>
      </c>
      <c r="J9395" s="1">
        <f>Predictive_Maintenance_Data[[#This Row],[Torque '[Nm']]]*Predictive_Maintenance_Data[[#This Row],[Angular velocity '[rad/s']]]/1000</f>
        <v>6.704891761046456</v>
      </c>
      <c r="K9395" s="2">
        <v>151</v>
      </c>
      <c r="L9395" s="2">
        <v>0</v>
      </c>
      <c r="M9395" s="2">
        <v>0</v>
      </c>
      <c r="N9395" s="2">
        <v>0</v>
      </c>
      <c r="O9395" s="2">
        <v>0</v>
      </c>
      <c r="P9395" s="2">
        <v>0</v>
      </c>
      <c r="Q9395" s="2">
        <v>0</v>
      </c>
      <c r="R9395"/>
      <c r="S9395"/>
    </row>
    <row r="9396" spans="1:19" x14ac:dyDescent="0.3">
      <c r="A9396">
        <v>9395</v>
      </c>
      <c r="B9396" t="s">
        <v>9411</v>
      </c>
      <c r="C9396" t="s">
        <v>17</v>
      </c>
      <c r="D9396" s="1">
        <v>297.7</v>
      </c>
      <c r="E9396" s="1">
        <v>308.2</v>
      </c>
      <c r="F9396" s="2">
        <v>1334</v>
      </c>
      <c r="G9396" s="1">
        <f>2*PI()*Predictive_Maintenance_Data[[#This Row],[Rotational speed '[rpm']]]/60</f>
        <v>139.69615332962613</v>
      </c>
      <c r="H9396" s="1">
        <v>53</v>
      </c>
      <c r="I9396" s="1">
        <f t="shared" si="146"/>
        <v>10.5</v>
      </c>
      <c r="J9396" s="1">
        <f>Predictive_Maintenance_Data[[#This Row],[Torque '[Nm']]]*Predictive_Maintenance_Data[[#This Row],[Angular velocity '[rad/s']]]/1000</f>
        <v>7.403896126470185</v>
      </c>
      <c r="K9396" s="2">
        <v>156</v>
      </c>
      <c r="L9396" s="2">
        <v>0</v>
      </c>
      <c r="M9396" s="2">
        <v>0</v>
      </c>
      <c r="N9396" s="2">
        <v>0</v>
      </c>
      <c r="O9396" s="2">
        <v>0</v>
      </c>
      <c r="P9396" s="2">
        <v>0</v>
      </c>
      <c r="Q9396" s="2">
        <v>0</v>
      </c>
      <c r="R9396"/>
      <c r="S9396"/>
    </row>
    <row r="9397" spans="1:19" x14ac:dyDescent="0.3">
      <c r="A9397">
        <v>9396</v>
      </c>
      <c r="B9397" t="s">
        <v>9412</v>
      </c>
      <c r="C9397" t="s">
        <v>17</v>
      </c>
      <c r="D9397" s="1">
        <v>297.7</v>
      </c>
      <c r="E9397" s="1">
        <v>308.2</v>
      </c>
      <c r="F9397" s="2">
        <v>1500</v>
      </c>
      <c r="G9397" s="1">
        <f>2*PI()*Predictive_Maintenance_Data[[#This Row],[Rotational speed '[rpm']]]/60</f>
        <v>157.07963267948966</v>
      </c>
      <c r="H9397" s="1">
        <v>39.9</v>
      </c>
      <c r="I9397" s="1">
        <f t="shared" si="146"/>
        <v>10.5</v>
      </c>
      <c r="J9397" s="1">
        <f>Predictive_Maintenance_Data[[#This Row],[Torque '[Nm']]]*Predictive_Maintenance_Data[[#This Row],[Angular velocity '[rad/s']]]/1000</f>
        <v>6.2674773439116374</v>
      </c>
      <c r="K9397" s="2">
        <v>158</v>
      </c>
      <c r="L9397" s="2">
        <v>0</v>
      </c>
      <c r="M9397" s="2">
        <v>0</v>
      </c>
      <c r="N9397" s="2">
        <v>0</v>
      </c>
      <c r="O9397" s="2">
        <v>0</v>
      </c>
      <c r="P9397" s="2">
        <v>0</v>
      </c>
      <c r="Q9397" s="2">
        <v>0</v>
      </c>
      <c r="R9397"/>
      <c r="S9397"/>
    </row>
    <row r="9398" spans="1:19" x14ac:dyDescent="0.3">
      <c r="A9398">
        <v>9397</v>
      </c>
      <c r="B9398" t="s">
        <v>9413</v>
      </c>
      <c r="C9398" t="s">
        <v>17</v>
      </c>
      <c r="D9398" s="1">
        <v>297.8</v>
      </c>
      <c r="E9398" s="1">
        <v>308.3</v>
      </c>
      <c r="F9398" s="2">
        <v>1498</v>
      </c>
      <c r="G9398" s="1">
        <f>2*PI()*Predictive_Maintenance_Data[[#This Row],[Rotational speed '[rpm']]]/60</f>
        <v>156.87019316925034</v>
      </c>
      <c r="H9398" s="1">
        <v>47.3</v>
      </c>
      <c r="I9398" s="1">
        <f t="shared" si="146"/>
        <v>10.5</v>
      </c>
      <c r="J9398" s="1">
        <f>Predictive_Maintenance_Data[[#This Row],[Torque '[Nm']]]*Predictive_Maintenance_Data[[#This Row],[Angular velocity '[rad/s']]]/1000</f>
        <v>7.4199601369055408</v>
      </c>
      <c r="K9398" s="2">
        <v>160</v>
      </c>
      <c r="L9398" s="2">
        <v>0</v>
      </c>
      <c r="M9398" s="2">
        <v>0</v>
      </c>
      <c r="N9398" s="2">
        <v>0</v>
      </c>
      <c r="O9398" s="2">
        <v>0</v>
      </c>
      <c r="P9398" s="2">
        <v>0</v>
      </c>
      <c r="Q9398" s="2">
        <v>0</v>
      </c>
      <c r="R9398"/>
      <c r="S9398"/>
    </row>
    <row r="9399" spans="1:19" x14ac:dyDescent="0.3">
      <c r="A9399">
        <v>9398</v>
      </c>
      <c r="B9399" t="s">
        <v>9414</v>
      </c>
      <c r="C9399" t="s">
        <v>15</v>
      </c>
      <c r="D9399" s="1">
        <v>297.7</v>
      </c>
      <c r="E9399" s="1">
        <v>308.2</v>
      </c>
      <c r="F9399" s="2">
        <v>1370</v>
      </c>
      <c r="G9399" s="1">
        <f>2*PI()*Predictive_Maintenance_Data[[#This Row],[Rotational speed '[rpm']]]/60</f>
        <v>143.46606451393387</v>
      </c>
      <c r="H9399" s="1">
        <v>53.4</v>
      </c>
      <c r="I9399" s="1">
        <f t="shared" si="146"/>
        <v>10.5</v>
      </c>
      <c r="J9399" s="1">
        <f>Predictive_Maintenance_Data[[#This Row],[Torque '[Nm']]]*Predictive_Maintenance_Data[[#This Row],[Angular velocity '[rad/s']]]/1000</f>
        <v>7.6610878450440687</v>
      </c>
      <c r="K9399" s="2">
        <v>162</v>
      </c>
      <c r="L9399" s="2">
        <v>0</v>
      </c>
      <c r="M9399" s="2">
        <v>0</v>
      </c>
      <c r="N9399" s="2">
        <v>0</v>
      </c>
      <c r="O9399" s="2">
        <v>0</v>
      </c>
      <c r="P9399" s="2">
        <v>0</v>
      </c>
      <c r="Q9399" s="2">
        <v>0</v>
      </c>
      <c r="R9399"/>
      <c r="S9399"/>
    </row>
    <row r="9400" spans="1:19" x14ac:dyDescent="0.3">
      <c r="A9400">
        <v>9399</v>
      </c>
      <c r="B9400" t="s">
        <v>9415</v>
      </c>
      <c r="C9400" t="s">
        <v>27</v>
      </c>
      <c r="D9400" s="1">
        <v>297.7</v>
      </c>
      <c r="E9400" s="1">
        <v>308.2</v>
      </c>
      <c r="F9400" s="2">
        <v>1526</v>
      </c>
      <c r="G9400" s="1">
        <f>2*PI()*Predictive_Maintenance_Data[[#This Row],[Rotational speed '[rpm']]]/60</f>
        <v>159.80234631260083</v>
      </c>
      <c r="H9400" s="1">
        <v>40.1</v>
      </c>
      <c r="I9400" s="1">
        <f t="shared" si="146"/>
        <v>10.5</v>
      </c>
      <c r="J9400" s="1">
        <f>Predictive_Maintenance_Data[[#This Row],[Torque '[Nm']]]*Predictive_Maintenance_Data[[#This Row],[Angular velocity '[rad/s']]]/1000</f>
        <v>6.4080740871352937</v>
      </c>
      <c r="K9400" s="2">
        <v>165</v>
      </c>
      <c r="L9400" s="2">
        <v>0</v>
      </c>
      <c r="M9400" s="2">
        <v>0</v>
      </c>
      <c r="N9400" s="2">
        <v>0</v>
      </c>
      <c r="O9400" s="2">
        <v>0</v>
      </c>
      <c r="P9400" s="2">
        <v>0</v>
      </c>
      <c r="Q9400" s="2">
        <v>0</v>
      </c>
      <c r="R9400"/>
      <c r="S9400"/>
    </row>
    <row r="9401" spans="1:19" x14ac:dyDescent="0.3">
      <c r="A9401">
        <v>9400</v>
      </c>
      <c r="B9401" t="s">
        <v>9416</v>
      </c>
      <c r="C9401" t="s">
        <v>17</v>
      </c>
      <c r="D9401" s="1">
        <v>297.8</v>
      </c>
      <c r="E9401" s="1">
        <v>308.3</v>
      </c>
      <c r="F9401" s="2">
        <v>1477</v>
      </c>
      <c r="G9401" s="1">
        <f>2*PI()*Predictive_Maintenance_Data[[#This Row],[Rotational speed '[rpm']]]/60</f>
        <v>154.67107831173746</v>
      </c>
      <c r="H9401" s="1">
        <v>44.8</v>
      </c>
      <c r="I9401" s="1">
        <f t="shared" si="146"/>
        <v>10.5</v>
      </c>
      <c r="J9401" s="1">
        <f>Predictive_Maintenance_Data[[#This Row],[Torque '[Nm']]]*Predictive_Maintenance_Data[[#This Row],[Angular velocity '[rad/s']]]/1000</f>
        <v>6.9292643083658376</v>
      </c>
      <c r="K9401" s="2">
        <v>170</v>
      </c>
      <c r="L9401" s="2">
        <v>0</v>
      </c>
      <c r="M9401" s="2">
        <v>0</v>
      </c>
      <c r="N9401" s="2">
        <v>0</v>
      </c>
      <c r="O9401" s="2">
        <v>0</v>
      </c>
      <c r="P9401" s="2">
        <v>0</v>
      </c>
      <c r="Q9401" s="2">
        <v>0</v>
      </c>
      <c r="R9401"/>
      <c r="S9401"/>
    </row>
    <row r="9402" spans="1:19" x14ac:dyDescent="0.3">
      <c r="A9402">
        <v>9401</v>
      </c>
      <c r="B9402" t="s">
        <v>9417</v>
      </c>
      <c r="C9402" t="s">
        <v>17</v>
      </c>
      <c r="D9402" s="1">
        <v>297.7</v>
      </c>
      <c r="E9402" s="1">
        <v>308.2</v>
      </c>
      <c r="F9402" s="2">
        <v>1446</v>
      </c>
      <c r="G9402" s="1">
        <f>2*PI()*Predictive_Maintenance_Data[[#This Row],[Rotational speed '[rpm']]]/60</f>
        <v>151.42476590302803</v>
      </c>
      <c r="H9402" s="1">
        <v>43.9</v>
      </c>
      <c r="I9402" s="1">
        <f t="shared" si="146"/>
        <v>10.5</v>
      </c>
      <c r="J9402" s="1">
        <f>Predictive_Maintenance_Data[[#This Row],[Torque '[Nm']]]*Predictive_Maintenance_Data[[#This Row],[Angular velocity '[rad/s']]]/1000</f>
        <v>6.6475472231429302</v>
      </c>
      <c r="K9402" s="2">
        <v>172</v>
      </c>
      <c r="L9402" s="2">
        <v>0</v>
      </c>
      <c r="M9402" s="2">
        <v>0</v>
      </c>
      <c r="N9402" s="2">
        <v>0</v>
      </c>
      <c r="O9402" s="2">
        <v>0</v>
      </c>
      <c r="P9402" s="2">
        <v>0</v>
      </c>
      <c r="Q9402" s="2">
        <v>0</v>
      </c>
      <c r="R9402"/>
      <c r="S9402"/>
    </row>
    <row r="9403" spans="1:19" x14ac:dyDescent="0.3">
      <c r="A9403">
        <v>9402</v>
      </c>
      <c r="B9403" t="s">
        <v>9418</v>
      </c>
      <c r="C9403" t="s">
        <v>15</v>
      </c>
      <c r="D9403" s="1">
        <v>297.7</v>
      </c>
      <c r="E9403" s="1">
        <v>308.2</v>
      </c>
      <c r="F9403" s="2">
        <v>1720</v>
      </c>
      <c r="G9403" s="1">
        <f>2*PI()*Predictive_Maintenance_Data[[#This Row],[Rotational speed '[rpm']]]/60</f>
        <v>180.1179788058148</v>
      </c>
      <c r="H9403" s="1">
        <v>25.6</v>
      </c>
      <c r="I9403" s="1">
        <f t="shared" si="146"/>
        <v>10.5</v>
      </c>
      <c r="J9403" s="1">
        <f>Predictive_Maintenance_Data[[#This Row],[Torque '[Nm']]]*Predictive_Maintenance_Data[[#This Row],[Angular velocity '[rad/s']]]/1000</f>
        <v>4.6110202574288586</v>
      </c>
      <c r="K9403" s="2">
        <v>174</v>
      </c>
      <c r="L9403" s="2">
        <v>0</v>
      </c>
      <c r="M9403" s="2">
        <v>0</v>
      </c>
      <c r="N9403" s="2">
        <v>0</v>
      </c>
      <c r="O9403" s="2">
        <v>0</v>
      </c>
      <c r="P9403" s="2">
        <v>0</v>
      </c>
      <c r="Q9403" s="2">
        <v>0</v>
      </c>
      <c r="R9403"/>
      <c r="S9403"/>
    </row>
    <row r="9404" spans="1:19" x14ac:dyDescent="0.3">
      <c r="A9404">
        <v>9403</v>
      </c>
      <c r="B9404" t="s">
        <v>9419</v>
      </c>
      <c r="C9404" t="s">
        <v>17</v>
      </c>
      <c r="D9404" s="1">
        <v>297.7</v>
      </c>
      <c r="E9404" s="1">
        <v>308.10000000000002</v>
      </c>
      <c r="F9404" s="2">
        <v>1734</v>
      </c>
      <c r="G9404" s="1">
        <f>2*PI()*Predictive_Maintenance_Data[[#This Row],[Rotational speed '[rpm']]]/60</f>
        <v>181.58405537749005</v>
      </c>
      <c r="H9404" s="1">
        <v>30.7</v>
      </c>
      <c r="I9404" s="1">
        <f t="shared" si="146"/>
        <v>10.400000000000034</v>
      </c>
      <c r="J9404" s="1">
        <f>Predictive_Maintenance_Data[[#This Row],[Torque '[Nm']]]*Predictive_Maintenance_Data[[#This Row],[Angular velocity '[rad/s']]]/1000</f>
        <v>5.5746305000889445</v>
      </c>
      <c r="K9404" s="2">
        <v>177</v>
      </c>
      <c r="L9404" s="2">
        <v>0</v>
      </c>
      <c r="M9404" s="2">
        <v>0</v>
      </c>
      <c r="N9404" s="2">
        <v>0</v>
      </c>
      <c r="O9404" s="2">
        <v>0</v>
      </c>
      <c r="P9404" s="2">
        <v>0</v>
      </c>
      <c r="Q9404" s="2">
        <v>0</v>
      </c>
      <c r="R9404"/>
      <c r="S9404"/>
    </row>
    <row r="9405" spans="1:19" x14ac:dyDescent="0.3">
      <c r="A9405">
        <v>9404</v>
      </c>
      <c r="B9405" t="s">
        <v>9420</v>
      </c>
      <c r="C9405" t="s">
        <v>17</v>
      </c>
      <c r="D9405" s="1">
        <v>297.7</v>
      </c>
      <c r="E9405" s="1">
        <v>308.10000000000002</v>
      </c>
      <c r="F9405" s="2">
        <v>1697</v>
      </c>
      <c r="G9405" s="1">
        <f>2*PI()*Predictive_Maintenance_Data[[#This Row],[Rotational speed '[rpm']]]/60</f>
        <v>177.70942443806265</v>
      </c>
      <c r="H9405" s="1">
        <v>29.1</v>
      </c>
      <c r="I9405" s="1">
        <f t="shared" si="146"/>
        <v>10.400000000000034</v>
      </c>
      <c r="J9405" s="1">
        <f>Predictive_Maintenance_Data[[#This Row],[Torque '[Nm']]]*Predictive_Maintenance_Data[[#This Row],[Angular velocity '[rad/s']]]/1000</f>
        <v>5.1713442511476231</v>
      </c>
      <c r="K9405" s="2">
        <v>179</v>
      </c>
      <c r="L9405" s="2">
        <v>0</v>
      </c>
      <c r="M9405" s="2">
        <v>0</v>
      </c>
      <c r="N9405" s="2">
        <v>0</v>
      </c>
      <c r="O9405" s="2">
        <v>0</v>
      </c>
      <c r="P9405" s="2">
        <v>0</v>
      </c>
      <c r="Q9405" s="2">
        <v>0</v>
      </c>
      <c r="R9405"/>
      <c r="S9405"/>
    </row>
    <row r="9406" spans="1:19" x14ac:dyDescent="0.3">
      <c r="A9406">
        <v>9405</v>
      </c>
      <c r="B9406" t="s">
        <v>9421</v>
      </c>
      <c r="C9406" t="s">
        <v>17</v>
      </c>
      <c r="D9406" s="1">
        <v>297.7</v>
      </c>
      <c r="E9406" s="1">
        <v>308.2</v>
      </c>
      <c r="F9406" s="2">
        <v>2007</v>
      </c>
      <c r="G9406" s="1">
        <f>2*PI()*Predictive_Maintenance_Data[[#This Row],[Rotational speed '[rpm']]]/60</f>
        <v>210.17254852515717</v>
      </c>
      <c r="H9406" s="1">
        <v>19.3</v>
      </c>
      <c r="I9406" s="1">
        <f t="shared" si="146"/>
        <v>10.5</v>
      </c>
      <c r="J9406" s="1">
        <f>Predictive_Maintenance_Data[[#This Row],[Torque '[Nm']]]*Predictive_Maintenance_Data[[#This Row],[Angular velocity '[rad/s']]]/1000</f>
        <v>4.0563301865355337</v>
      </c>
      <c r="K9406" s="2">
        <v>181</v>
      </c>
      <c r="L9406" s="2">
        <v>0</v>
      </c>
      <c r="M9406" s="2">
        <v>0</v>
      </c>
      <c r="N9406" s="2">
        <v>0</v>
      </c>
      <c r="O9406" s="2">
        <v>0</v>
      </c>
      <c r="P9406" s="2">
        <v>0</v>
      </c>
      <c r="Q9406" s="2">
        <v>0</v>
      </c>
      <c r="R9406"/>
      <c r="S9406"/>
    </row>
    <row r="9407" spans="1:19" x14ac:dyDescent="0.3">
      <c r="A9407">
        <v>9406</v>
      </c>
      <c r="B9407" t="s">
        <v>9422</v>
      </c>
      <c r="C9407" t="s">
        <v>15</v>
      </c>
      <c r="D9407" s="1">
        <v>297.7</v>
      </c>
      <c r="E9407" s="1">
        <v>308.10000000000002</v>
      </c>
      <c r="F9407" s="2">
        <v>1469</v>
      </c>
      <c r="G9407" s="1">
        <f>2*PI()*Predictive_Maintenance_Data[[#This Row],[Rotational speed '[rpm']]]/60</f>
        <v>153.83332027078021</v>
      </c>
      <c r="H9407" s="1">
        <v>48.8</v>
      </c>
      <c r="I9407" s="1">
        <f t="shared" si="146"/>
        <v>10.400000000000034</v>
      </c>
      <c r="J9407" s="1">
        <f>Predictive_Maintenance_Data[[#This Row],[Torque '[Nm']]]*Predictive_Maintenance_Data[[#This Row],[Angular velocity '[rad/s']]]/1000</f>
        <v>7.5070660292140738</v>
      </c>
      <c r="K9407" s="2">
        <v>183</v>
      </c>
      <c r="L9407" s="2">
        <v>0</v>
      </c>
      <c r="M9407" s="2">
        <v>0</v>
      </c>
      <c r="N9407" s="2">
        <v>0</v>
      </c>
      <c r="O9407" s="2">
        <v>0</v>
      </c>
      <c r="P9407" s="2">
        <v>0</v>
      </c>
      <c r="Q9407" s="2">
        <v>0</v>
      </c>
      <c r="R9407"/>
      <c r="S9407"/>
    </row>
    <row r="9408" spans="1:19" x14ac:dyDescent="0.3">
      <c r="A9408">
        <v>9407</v>
      </c>
      <c r="B9408" t="s">
        <v>9423</v>
      </c>
      <c r="C9408" t="s">
        <v>15</v>
      </c>
      <c r="D9408" s="1">
        <v>297.7</v>
      </c>
      <c r="E9408" s="1">
        <v>308.10000000000002</v>
      </c>
      <c r="F9408" s="2">
        <v>2189</v>
      </c>
      <c r="G9408" s="1">
        <f>2*PI()*Predictive_Maintenance_Data[[#This Row],[Rotational speed '[rpm']]]/60</f>
        <v>229.23154395693524</v>
      </c>
      <c r="H9408" s="1">
        <v>15.6</v>
      </c>
      <c r="I9408" s="1">
        <f t="shared" si="146"/>
        <v>10.400000000000034</v>
      </c>
      <c r="J9408" s="1">
        <f>Predictive_Maintenance_Data[[#This Row],[Torque '[Nm']]]*Predictive_Maintenance_Data[[#This Row],[Angular velocity '[rad/s']]]/1000</f>
        <v>3.5760120857281894</v>
      </c>
      <c r="K9408" s="2">
        <v>186</v>
      </c>
      <c r="L9408" s="2">
        <v>0</v>
      </c>
      <c r="M9408" s="2">
        <v>0</v>
      </c>
      <c r="N9408" s="2">
        <v>0</v>
      </c>
      <c r="O9408" s="2">
        <v>0</v>
      </c>
      <c r="P9408" s="2">
        <v>0</v>
      </c>
      <c r="Q9408" s="2">
        <v>0</v>
      </c>
      <c r="R9408"/>
      <c r="S9408"/>
    </row>
    <row r="9409" spans="1:19" x14ac:dyDescent="0.3">
      <c r="A9409">
        <v>9408</v>
      </c>
      <c r="B9409" t="s">
        <v>9424</v>
      </c>
      <c r="C9409" t="s">
        <v>17</v>
      </c>
      <c r="D9409" s="1">
        <v>297.8</v>
      </c>
      <c r="E9409" s="1">
        <v>308.3</v>
      </c>
      <c r="F9409" s="2">
        <v>1435</v>
      </c>
      <c r="G9409" s="1">
        <f>2*PI()*Predictive_Maintenance_Data[[#This Row],[Rotational speed '[rpm']]]/60</f>
        <v>150.27284859671178</v>
      </c>
      <c r="H9409" s="1">
        <v>50.1</v>
      </c>
      <c r="I9409" s="1">
        <f t="shared" si="146"/>
        <v>10.5</v>
      </c>
      <c r="J9409" s="1">
        <f>Predictive_Maintenance_Data[[#This Row],[Torque '[Nm']]]*Predictive_Maintenance_Data[[#This Row],[Angular velocity '[rad/s']]]/1000</f>
        <v>7.5286697146952601</v>
      </c>
      <c r="K9409" s="2">
        <v>189</v>
      </c>
      <c r="L9409" s="2">
        <v>0</v>
      </c>
      <c r="M9409" s="2">
        <v>0</v>
      </c>
      <c r="N9409" s="2">
        <v>0</v>
      </c>
      <c r="O9409" s="2">
        <v>0</v>
      </c>
      <c r="P9409" s="2">
        <v>0</v>
      </c>
      <c r="Q9409" s="2">
        <v>0</v>
      </c>
      <c r="R9409"/>
      <c r="S9409"/>
    </row>
    <row r="9410" spans="1:19" x14ac:dyDescent="0.3">
      <c r="A9410">
        <v>9409</v>
      </c>
      <c r="B9410" t="s">
        <v>9425</v>
      </c>
      <c r="C9410" t="s">
        <v>27</v>
      </c>
      <c r="D9410" s="1">
        <v>297.89999999999998</v>
      </c>
      <c r="E9410" s="1">
        <v>308.39999999999998</v>
      </c>
      <c r="F9410" s="2">
        <v>1637</v>
      </c>
      <c r="G9410" s="1">
        <f>2*PI()*Predictive_Maintenance_Data[[#This Row],[Rotational speed '[rpm']]]/60</f>
        <v>171.42623913088303</v>
      </c>
      <c r="H9410" s="1">
        <v>34.5</v>
      </c>
      <c r="I9410" s="1">
        <f t="shared" ref="I9410:I9473" si="147">E9410-D9410</f>
        <v>10.5</v>
      </c>
      <c r="J9410" s="1">
        <f>Predictive_Maintenance_Data[[#This Row],[Torque '[Nm']]]*Predictive_Maintenance_Data[[#This Row],[Angular velocity '[rad/s']]]/1000</f>
        <v>5.9142052500154652</v>
      </c>
      <c r="K9410" s="2">
        <v>191</v>
      </c>
      <c r="L9410" s="2">
        <v>0</v>
      </c>
      <c r="M9410" s="2">
        <v>0</v>
      </c>
      <c r="N9410" s="2">
        <v>0</v>
      </c>
      <c r="O9410" s="2">
        <v>0</v>
      </c>
      <c r="P9410" s="2">
        <v>0</v>
      </c>
      <c r="Q9410" s="2">
        <v>0</v>
      </c>
      <c r="R9410"/>
      <c r="S9410"/>
    </row>
    <row r="9411" spans="1:19" x14ac:dyDescent="0.3">
      <c r="A9411">
        <v>9410</v>
      </c>
      <c r="B9411" t="s">
        <v>9426</v>
      </c>
      <c r="C9411" t="s">
        <v>17</v>
      </c>
      <c r="D9411" s="1">
        <v>298</v>
      </c>
      <c r="E9411" s="1">
        <v>308.5</v>
      </c>
      <c r="F9411" s="2">
        <v>1664</v>
      </c>
      <c r="G9411" s="1">
        <f>2*PI()*Predictive_Maintenance_Data[[#This Row],[Rotational speed '[rpm']]]/60</f>
        <v>174.25367251911388</v>
      </c>
      <c r="H9411" s="1">
        <v>28.3</v>
      </c>
      <c r="I9411" s="1">
        <f t="shared" si="147"/>
        <v>10.5</v>
      </c>
      <c r="J9411" s="1">
        <f>Predictive_Maintenance_Data[[#This Row],[Torque '[Nm']]]*Predictive_Maintenance_Data[[#This Row],[Angular velocity '[rad/s']]]/1000</f>
        <v>4.9313789322909223</v>
      </c>
      <c r="K9411" s="2">
        <v>196</v>
      </c>
      <c r="L9411" s="2">
        <v>0</v>
      </c>
      <c r="M9411" s="2">
        <v>0</v>
      </c>
      <c r="N9411" s="2">
        <v>0</v>
      </c>
      <c r="O9411" s="2">
        <v>0</v>
      </c>
      <c r="P9411" s="2">
        <v>0</v>
      </c>
      <c r="Q9411" s="2">
        <v>0</v>
      </c>
      <c r="R9411"/>
      <c r="S9411"/>
    </row>
    <row r="9412" spans="1:19" x14ac:dyDescent="0.3">
      <c r="A9412">
        <v>9411</v>
      </c>
      <c r="B9412" t="s">
        <v>9427</v>
      </c>
      <c r="C9412" t="s">
        <v>15</v>
      </c>
      <c r="D9412" s="1">
        <v>298</v>
      </c>
      <c r="E9412" s="1">
        <v>308.5</v>
      </c>
      <c r="F9412" s="2">
        <v>1666</v>
      </c>
      <c r="G9412" s="1">
        <f>2*PI()*Predictive_Maintenance_Data[[#This Row],[Rotational speed '[rpm']]]/60</f>
        <v>174.4631120293532</v>
      </c>
      <c r="H9412" s="1">
        <v>31</v>
      </c>
      <c r="I9412" s="1">
        <f t="shared" si="147"/>
        <v>10.5</v>
      </c>
      <c r="J9412" s="1">
        <f>Predictive_Maintenance_Data[[#This Row],[Torque '[Nm']]]*Predictive_Maintenance_Data[[#This Row],[Angular velocity '[rad/s']]]/1000</f>
        <v>5.4083564729099489</v>
      </c>
      <c r="K9412" s="2">
        <v>198</v>
      </c>
      <c r="L9412" s="2">
        <v>0</v>
      </c>
      <c r="M9412" s="2">
        <v>0</v>
      </c>
      <c r="N9412" s="2">
        <v>0</v>
      </c>
      <c r="O9412" s="2">
        <v>0</v>
      </c>
      <c r="P9412" s="2">
        <v>0</v>
      </c>
      <c r="Q9412" s="2">
        <v>0</v>
      </c>
      <c r="R9412"/>
      <c r="S9412"/>
    </row>
    <row r="9413" spans="1:19" x14ac:dyDescent="0.3">
      <c r="A9413">
        <v>9412</v>
      </c>
      <c r="B9413" t="s">
        <v>9428</v>
      </c>
      <c r="C9413" t="s">
        <v>17</v>
      </c>
      <c r="D9413" s="1">
        <v>298</v>
      </c>
      <c r="E9413" s="1">
        <v>308.5</v>
      </c>
      <c r="F9413" s="2">
        <v>1404</v>
      </c>
      <c r="G9413" s="1">
        <f>2*PI()*Predictive_Maintenance_Data[[#This Row],[Rotational speed '[rpm']]]/60</f>
        <v>147.02653618800232</v>
      </c>
      <c r="H9413" s="1">
        <v>46.6</v>
      </c>
      <c r="I9413" s="1">
        <f t="shared" si="147"/>
        <v>10.5</v>
      </c>
      <c r="J9413" s="1">
        <f>Predictive_Maintenance_Data[[#This Row],[Torque '[Nm']]]*Predictive_Maintenance_Data[[#This Row],[Angular velocity '[rad/s']]]/1000</f>
        <v>6.8514365863609079</v>
      </c>
      <c r="K9413" s="2">
        <v>201</v>
      </c>
      <c r="L9413" s="2">
        <v>0</v>
      </c>
      <c r="M9413" s="2">
        <v>0</v>
      </c>
      <c r="N9413" s="2">
        <v>0</v>
      </c>
      <c r="O9413" s="2">
        <v>0</v>
      </c>
      <c r="P9413" s="2">
        <v>0</v>
      </c>
      <c r="Q9413" s="2">
        <v>0</v>
      </c>
      <c r="R9413"/>
      <c r="S9413"/>
    </row>
    <row r="9414" spans="1:19" x14ac:dyDescent="0.3">
      <c r="A9414">
        <v>9413</v>
      </c>
      <c r="B9414" t="s">
        <v>9429</v>
      </c>
      <c r="C9414" t="s">
        <v>17</v>
      </c>
      <c r="D9414" s="1">
        <v>298</v>
      </c>
      <c r="E9414" s="1">
        <v>308.5</v>
      </c>
      <c r="F9414" s="2">
        <v>1702</v>
      </c>
      <c r="G9414" s="1">
        <f>2*PI()*Predictive_Maintenance_Data[[#This Row],[Rotational speed '[rpm']]]/60</f>
        <v>178.23302321366094</v>
      </c>
      <c r="H9414" s="1">
        <v>26.7</v>
      </c>
      <c r="I9414" s="1">
        <f t="shared" si="147"/>
        <v>10.5</v>
      </c>
      <c r="J9414" s="1">
        <f>Predictive_Maintenance_Data[[#This Row],[Torque '[Nm']]]*Predictive_Maintenance_Data[[#This Row],[Angular velocity '[rad/s']]]/1000</f>
        <v>4.7588217198047467</v>
      </c>
      <c r="K9414" s="2">
        <v>203</v>
      </c>
      <c r="L9414" s="2">
        <v>0</v>
      </c>
      <c r="M9414" s="2">
        <v>0</v>
      </c>
      <c r="N9414" s="2">
        <v>0</v>
      </c>
      <c r="O9414" s="2">
        <v>0</v>
      </c>
      <c r="P9414" s="2">
        <v>0</v>
      </c>
      <c r="Q9414" s="2">
        <v>0</v>
      </c>
      <c r="R9414"/>
      <c r="S9414"/>
    </row>
    <row r="9415" spans="1:19" x14ac:dyDescent="0.3">
      <c r="A9415">
        <v>9414</v>
      </c>
      <c r="B9415" t="s">
        <v>9430</v>
      </c>
      <c r="C9415" t="s">
        <v>17</v>
      </c>
      <c r="D9415" s="1">
        <v>298.10000000000002</v>
      </c>
      <c r="E9415" s="1">
        <v>308.60000000000002</v>
      </c>
      <c r="F9415" s="2">
        <v>1439</v>
      </c>
      <c r="G9415" s="1">
        <f>2*PI()*Predictive_Maintenance_Data[[#This Row],[Rotational speed '[rpm']]]/60</f>
        <v>150.69172761719039</v>
      </c>
      <c r="H9415" s="1">
        <v>44.9</v>
      </c>
      <c r="I9415" s="1">
        <f t="shared" si="147"/>
        <v>10.5</v>
      </c>
      <c r="J9415" s="1">
        <f>Predictive_Maintenance_Data[[#This Row],[Torque '[Nm']]]*Predictive_Maintenance_Data[[#This Row],[Angular velocity '[rad/s']]]/1000</f>
        <v>6.7660585700118485</v>
      </c>
      <c r="K9415" s="2">
        <v>205</v>
      </c>
      <c r="L9415" s="2">
        <v>0</v>
      </c>
      <c r="M9415" s="2">
        <v>0</v>
      </c>
      <c r="N9415" s="2">
        <v>0</v>
      </c>
      <c r="O9415" s="2">
        <v>0</v>
      </c>
      <c r="P9415" s="2">
        <v>0</v>
      </c>
      <c r="Q9415" s="2">
        <v>0</v>
      </c>
      <c r="R9415"/>
      <c r="S9415"/>
    </row>
    <row r="9416" spans="1:19" x14ac:dyDescent="0.3">
      <c r="A9416">
        <v>9415</v>
      </c>
      <c r="B9416" t="s">
        <v>9431</v>
      </c>
      <c r="C9416" t="s">
        <v>17</v>
      </c>
      <c r="D9416" s="1">
        <v>298.10000000000002</v>
      </c>
      <c r="E9416" s="1">
        <v>308.60000000000002</v>
      </c>
      <c r="F9416" s="2">
        <v>1354</v>
      </c>
      <c r="G9416" s="1">
        <f>2*PI()*Predictive_Maintenance_Data[[#This Row],[Rotational speed '[rpm']]]/60</f>
        <v>141.79054843201934</v>
      </c>
      <c r="H9416" s="1">
        <v>53.9</v>
      </c>
      <c r="I9416" s="1">
        <f t="shared" si="147"/>
        <v>10.5</v>
      </c>
      <c r="J9416" s="1">
        <f>Predictive_Maintenance_Data[[#This Row],[Torque '[Nm']]]*Predictive_Maintenance_Data[[#This Row],[Angular velocity '[rad/s']]]/1000</f>
        <v>7.6425105604858414</v>
      </c>
      <c r="K9416" s="2">
        <v>207</v>
      </c>
      <c r="L9416" s="2">
        <v>1</v>
      </c>
      <c r="M9416" s="2">
        <v>0</v>
      </c>
      <c r="N9416" s="2">
        <v>0</v>
      </c>
      <c r="O9416" s="2">
        <v>0</v>
      </c>
      <c r="P9416" s="2">
        <v>1</v>
      </c>
      <c r="Q9416" s="2">
        <v>0</v>
      </c>
      <c r="R9416"/>
      <c r="S9416"/>
    </row>
    <row r="9417" spans="1:19" x14ac:dyDescent="0.3">
      <c r="A9417">
        <v>9416</v>
      </c>
      <c r="B9417" t="s">
        <v>9432</v>
      </c>
      <c r="C9417" t="s">
        <v>15</v>
      </c>
      <c r="D9417" s="1">
        <v>298.2</v>
      </c>
      <c r="E9417" s="1">
        <v>308.7</v>
      </c>
      <c r="F9417" s="2">
        <v>1361</v>
      </c>
      <c r="G9417" s="1">
        <f>2*PI()*Predictive_Maintenance_Data[[#This Row],[Rotational speed '[rpm']]]/60</f>
        <v>142.52358671785697</v>
      </c>
      <c r="H9417" s="1">
        <v>44.2</v>
      </c>
      <c r="I9417" s="1">
        <f t="shared" si="147"/>
        <v>10.5</v>
      </c>
      <c r="J9417" s="1">
        <f>Predictive_Maintenance_Data[[#This Row],[Torque '[Nm']]]*Predictive_Maintenance_Data[[#This Row],[Angular velocity '[rad/s']]]/1000</f>
        <v>6.2995425329292782</v>
      </c>
      <c r="K9417" s="2">
        <v>0</v>
      </c>
      <c r="L9417" s="2">
        <v>0</v>
      </c>
      <c r="M9417" s="2">
        <v>0</v>
      </c>
      <c r="N9417" s="2">
        <v>0</v>
      </c>
      <c r="O9417" s="2">
        <v>0</v>
      </c>
      <c r="P9417" s="2">
        <v>0</v>
      </c>
      <c r="Q9417" s="2">
        <v>0</v>
      </c>
      <c r="R9417"/>
      <c r="S9417"/>
    </row>
    <row r="9418" spans="1:19" x14ac:dyDescent="0.3">
      <c r="A9418">
        <v>9417</v>
      </c>
      <c r="B9418" t="s">
        <v>9433</v>
      </c>
      <c r="C9418" t="s">
        <v>15</v>
      </c>
      <c r="D9418" s="1">
        <v>298.10000000000002</v>
      </c>
      <c r="E9418" s="1">
        <v>308.5</v>
      </c>
      <c r="F9418" s="2">
        <v>1463</v>
      </c>
      <c r="G9418" s="1">
        <f>2*PI()*Predictive_Maintenance_Data[[#This Row],[Rotational speed '[rpm']]]/60</f>
        <v>153.20500174006227</v>
      </c>
      <c r="H9418" s="1">
        <v>45.9</v>
      </c>
      <c r="I9418" s="1">
        <f t="shared" si="147"/>
        <v>10.399999999999977</v>
      </c>
      <c r="J9418" s="1">
        <f>Predictive_Maintenance_Data[[#This Row],[Torque '[Nm']]]*Predictive_Maintenance_Data[[#This Row],[Angular velocity '[rad/s']]]/1000</f>
        <v>7.032109579868858</v>
      </c>
      <c r="K9418" s="2">
        <v>3</v>
      </c>
      <c r="L9418" s="2">
        <v>0</v>
      </c>
      <c r="M9418" s="2">
        <v>0</v>
      </c>
      <c r="N9418" s="2">
        <v>0</v>
      </c>
      <c r="O9418" s="2">
        <v>0</v>
      </c>
      <c r="P9418" s="2">
        <v>0</v>
      </c>
      <c r="Q9418" s="2">
        <v>0</v>
      </c>
      <c r="R9418"/>
      <c r="S9418"/>
    </row>
    <row r="9419" spans="1:19" x14ac:dyDescent="0.3">
      <c r="A9419">
        <v>9418</v>
      </c>
      <c r="B9419" t="s">
        <v>9434</v>
      </c>
      <c r="C9419" t="s">
        <v>27</v>
      </c>
      <c r="D9419" s="1">
        <v>298.10000000000002</v>
      </c>
      <c r="E9419" s="1">
        <v>308.39999999999998</v>
      </c>
      <c r="F9419" s="2">
        <v>1515</v>
      </c>
      <c r="G9419" s="1">
        <f>2*PI()*Predictive_Maintenance_Data[[#This Row],[Rotational speed '[rpm']]]/60</f>
        <v>158.65042900628455</v>
      </c>
      <c r="H9419" s="1">
        <v>43.8</v>
      </c>
      <c r="I9419" s="1">
        <f t="shared" si="147"/>
        <v>10.299999999999955</v>
      </c>
      <c r="J9419" s="1">
        <f>Predictive_Maintenance_Data[[#This Row],[Torque '[Nm']]]*Predictive_Maintenance_Data[[#This Row],[Angular velocity '[rad/s']]]/1000</f>
        <v>6.9488887904752632</v>
      </c>
      <c r="K9419" s="2">
        <v>6</v>
      </c>
      <c r="L9419" s="2">
        <v>0</v>
      </c>
      <c r="M9419" s="2">
        <v>0</v>
      </c>
      <c r="N9419" s="2">
        <v>0</v>
      </c>
      <c r="O9419" s="2">
        <v>0</v>
      </c>
      <c r="P9419" s="2">
        <v>0</v>
      </c>
      <c r="Q9419" s="2">
        <v>0</v>
      </c>
      <c r="R9419"/>
      <c r="S9419"/>
    </row>
    <row r="9420" spans="1:19" x14ac:dyDescent="0.3">
      <c r="A9420">
        <v>9419</v>
      </c>
      <c r="B9420" t="s">
        <v>9435</v>
      </c>
      <c r="C9420" t="s">
        <v>17</v>
      </c>
      <c r="D9420" s="1">
        <v>298</v>
      </c>
      <c r="E9420" s="1">
        <v>308.39999999999998</v>
      </c>
      <c r="F9420" s="2">
        <v>1432</v>
      </c>
      <c r="G9420" s="1">
        <f>2*PI()*Predictive_Maintenance_Data[[#This Row],[Rotational speed '[rpm']]]/60</f>
        <v>149.95868933135279</v>
      </c>
      <c r="H9420" s="1">
        <v>46.2</v>
      </c>
      <c r="I9420" s="1">
        <f t="shared" si="147"/>
        <v>10.399999999999977</v>
      </c>
      <c r="J9420" s="1">
        <f>Predictive_Maintenance_Data[[#This Row],[Torque '[Nm']]]*Predictive_Maintenance_Data[[#This Row],[Angular velocity '[rad/s']]]/1000</f>
        <v>6.9280914471084989</v>
      </c>
      <c r="K9420" s="2">
        <v>11</v>
      </c>
      <c r="L9420" s="2">
        <v>0</v>
      </c>
      <c r="M9420" s="2">
        <v>0</v>
      </c>
      <c r="N9420" s="2">
        <v>0</v>
      </c>
      <c r="O9420" s="2">
        <v>0</v>
      </c>
      <c r="P9420" s="2">
        <v>0</v>
      </c>
      <c r="Q9420" s="2">
        <v>0</v>
      </c>
      <c r="R9420"/>
      <c r="S9420"/>
    </row>
    <row r="9421" spans="1:19" x14ac:dyDescent="0.3">
      <c r="A9421">
        <v>9420</v>
      </c>
      <c r="B9421" t="s">
        <v>9436</v>
      </c>
      <c r="C9421" t="s">
        <v>17</v>
      </c>
      <c r="D9421" s="1">
        <v>298</v>
      </c>
      <c r="E9421" s="1">
        <v>308.39999999999998</v>
      </c>
      <c r="F9421" s="2">
        <v>1911</v>
      </c>
      <c r="G9421" s="1">
        <f>2*PI()*Predictive_Maintenance_Data[[#This Row],[Rotational speed '[rpm']]]/60</f>
        <v>200.11945203366983</v>
      </c>
      <c r="H9421" s="1">
        <v>22</v>
      </c>
      <c r="I9421" s="1">
        <f t="shared" si="147"/>
        <v>10.399999999999977</v>
      </c>
      <c r="J9421" s="1">
        <f>Predictive_Maintenance_Data[[#This Row],[Torque '[Nm']]]*Predictive_Maintenance_Data[[#This Row],[Angular velocity '[rad/s']]]/1000</f>
        <v>4.4026279447407362</v>
      </c>
      <c r="K9421" s="2">
        <v>13</v>
      </c>
      <c r="L9421" s="2">
        <v>0</v>
      </c>
      <c r="M9421" s="2">
        <v>0</v>
      </c>
      <c r="N9421" s="2">
        <v>0</v>
      </c>
      <c r="O9421" s="2">
        <v>0</v>
      </c>
      <c r="P9421" s="2">
        <v>0</v>
      </c>
      <c r="Q9421" s="2">
        <v>0</v>
      </c>
      <c r="R9421"/>
      <c r="S9421"/>
    </row>
    <row r="9422" spans="1:19" x14ac:dyDescent="0.3">
      <c r="A9422">
        <v>9421</v>
      </c>
      <c r="B9422" t="s">
        <v>9437</v>
      </c>
      <c r="C9422" t="s">
        <v>17</v>
      </c>
      <c r="D9422" s="1">
        <v>298</v>
      </c>
      <c r="E9422" s="1">
        <v>308.39999999999998</v>
      </c>
      <c r="F9422" s="2">
        <v>1472</v>
      </c>
      <c r="G9422" s="1">
        <f>2*PI()*Predictive_Maintenance_Data[[#This Row],[Rotational speed '[rpm']]]/60</f>
        <v>154.14747953613917</v>
      </c>
      <c r="H9422" s="1">
        <v>42</v>
      </c>
      <c r="I9422" s="1">
        <f t="shared" si="147"/>
        <v>10.399999999999977</v>
      </c>
      <c r="J9422" s="1">
        <f>Predictive_Maintenance_Data[[#This Row],[Torque '[Nm']]]*Predictive_Maintenance_Data[[#This Row],[Angular velocity '[rad/s']]]/1000</f>
        <v>6.4741941405178451</v>
      </c>
      <c r="K9422" s="2">
        <v>15</v>
      </c>
      <c r="L9422" s="2">
        <v>0</v>
      </c>
      <c r="M9422" s="2">
        <v>0</v>
      </c>
      <c r="N9422" s="2">
        <v>0</v>
      </c>
      <c r="O9422" s="2">
        <v>0</v>
      </c>
      <c r="P9422" s="2">
        <v>0</v>
      </c>
      <c r="Q9422" s="2">
        <v>0</v>
      </c>
      <c r="R9422"/>
      <c r="S9422"/>
    </row>
    <row r="9423" spans="1:19" x14ac:dyDescent="0.3">
      <c r="A9423">
        <v>9422</v>
      </c>
      <c r="B9423" t="s">
        <v>9438</v>
      </c>
      <c r="C9423" t="s">
        <v>15</v>
      </c>
      <c r="D9423" s="1">
        <v>298.10000000000002</v>
      </c>
      <c r="E9423" s="1">
        <v>308.5</v>
      </c>
      <c r="F9423" s="2">
        <v>1382</v>
      </c>
      <c r="G9423" s="1">
        <f>2*PI()*Predictive_Maintenance_Data[[#This Row],[Rotational speed '[rpm']]]/60</f>
        <v>144.7227015753698</v>
      </c>
      <c r="H9423" s="1">
        <v>54.5</v>
      </c>
      <c r="I9423" s="1">
        <f t="shared" si="147"/>
        <v>10.399999999999977</v>
      </c>
      <c r="J9423" s="1">
        <f>Predictive_Maintenance_Data[[#This Row],[Torque '[Nm']]]*Predictive_Maintenance_Data[[#This Row],[Angular velocity '[rad/s']]]/1000</f>
        <v>7.8873872358576538</v>
      </c>
      <c r="K9423" s="2">
        <v>17</v>
      </c>
      <c r="L9423" s="2">
        <v>0</v>
      </c>
      <c r="M9423" s="2">
        <v>0</v>
      </c>
      <c r="N9423" s="2">
        <v>0</v>
      </c>
      <c r="O9423" s="2">
        <v>0</v>
      </c>
      <c r="P9423" s="2">
        <v>0</v>
      </c>
      <c r="Q9423" s="2">
        <v>0</v>
      </c>
      <c r="R9423"/>
      <c r="S9423"/>
    </row>
    <row r="9424" spans="1:19" x14ac:dyDescent="0.3">
      <c r="A9424">
        <v>9423</v>
      </c>
      <c r="B9424" t="s">
        <v>9439</v>
      </c>
      <c r="C9424" t="s">
        <v>17</v>
      </c>
      <c r="D9424" s="1">
        <v>298.10000000000002</v>
      </c>
      <c r="E9424" s="1">
        <v>308.5</v>
      </c>
      <c r="F9424" s="2">
        <v>1665</v>
      </c>
      <c r="G9424" s="1">
        <f>2*PI()*Predictive_Maintenance_Data[[#This Row],[Rotational speed '[rpm']]]/60</f>
        <v>174.35839227423352</v>
      </c>
      <c r="H9424" s="1">
        <v>29.6</v>
      </c>
      <c r="I9424" s="1">
        <f t="shared" si="147"/>
        <v>10.399999999999977</v>
      </c>
      <c r="J9424" s="1">
        <f>Predictive_Maintenance_Data[[#This Row],[Torque '[Nm']]]*Predictive_Maintenance_Data[[#This Row],[Angular velocity '[rad/s']]]/1000</f>
        <v>5.1610084113173125</v>
      </c>
      <c r="K9424" s="2">
        <v>20</v>
      </c>
      <c r="L9424" s="2">
        <v>0</v>
      </c>
      <c r="M9424" s="2">
        <v>0</v>
      </c>
      <c r="N9424" s="2">
        <v>0</v>
      </c>
      <c r="O9424" s="2">
        <v>0</v>
      </c>
      <c r="P9424" s="2">
        <v>0</v>
      </c>
      <c r="Q9424" s="2">
        <v>0</v>
      </c>
      <c r="R9424"/>
      <c r="S9424"/>
    </row>
    <row r="9425" spans="1:19" x14ac:dyDescent="0.3">
      <c r="A9425">
        <v>9424</v>
      </c>
      <c r="B9425" t="s">
        <v>9440</v>
      </c>
      <c r="C9425" t="s">
        <v>17</v>
      </c>
      <c r="D9425" s="1">
        <v>298.10000000000002</v>
      </c>
      <c r="E9425" s="1">
        <v>308.5</v>
      </c>
      <c r="F9425" s="2">
        <v>1676</v>
      </c>
      <c r="G9425" s="1">
        <f>2*PI()*Predictive_Maintenance_Data[[#This Row],[Rotational speed '[rpm']]]/60</f>
        <v>175.51030958054977</v>
      </c>
      <c r="H9425" s="1">
        <v>30.5</v>
      </c>
      <c r="I9425" s="1">
        <f t="shared" si="147"/>
        <v>10.399999999999977</v>
      </c>
      <c r="J9425" s="1">
        <f>Predictive_Maintenance_Data[[#This Row],[Torque '[Nm']]]*Predictive_Maintenance_Data[[#This Row],[Angular velocity '[rad/s']]]/1000</f>
        <v>5.3530644422067679</v>
      </c>
      <c r="K9425" s="2">
        <v>22</v>
      </c>
      <c r="L9425" s="2">
        <v>0</v>
      </c>
      <c r="M9425" s="2">
        <v>0</v>
      </c>
      <c r="N9425" s="2">
        <v>0</v>
      </c>
      <c r="O9425" s="2">
        <v>0</v>
      </c>
      <c r="P9425" s="2">
        <v>0</v>
      </c>
      <c r="Q9425" s="2">
        <v>0</v>
      </c>
      <c r="R9425"/>
      <c r="S9425"/>
    </row>
    <row r="9426" spans="1:19" x14ac:dyDescent="0.3">
      <c r="A9426">
        <v>9425</v>
      </c>
      <c r="B9426" t="s">
        <v>9441</v>
      </c>
      <c r="C9426" t="s">
        <v>15</v>
      </c>
      <c r="D9426" s="1">
        <v>298</v>
      </c>
      <c r="E9426" s="1">
        <v>308.5</v>
      </c>
      <c r="F9426" s="2">
        <v>1585</v>
      </c>
      <c r="G9426" s="1">
        <f>2*PI()*Predictive_Maintenance_Data[[#This Row],[Rotational speed '[rpm']]]/60</f>
        <v>165.98081186466072</v>
      </c>
      <c r="H9426" s="1">
        <v>33</v>
      </c>
      <c r="I9426" s="1">
        <f t="shared" si="147"/>
        <v>10.5</v>
      </c>
      <c r="J9426" s="1">
        <f>Predictive_Maintenance_Data[[#This Row],[Torque '[Nm']]]*Predictive_Maintenance_Data[[#This Row],[Angular velocity '[rad/s']]]/1000</f>
        <v>5.4773667915338038</v>
      </c>
      <c r="K9426" s="2">
        <v>24</v>
      </c>
      <c r="L9426" s="2">
        <v>0</v>
      </c>
      <c r="M9426" s="2">
        <v>0</v>
      </c>
      <c r="N9426" s="2">
        <v>0</v>
      </c>
      <c r="O9426" s="2">
        <v>0</v>
      </c>
      <c r="P9426" s="2">
        <v>0</v>
      </c>
      <c r="Q9426" s="2">
        <v>0</v>
      </c>
      <c r="R9426"/>
      <c r="S9426"/>
    </row>
    <row r="9427" spans="1:19" x14ac:dyDescent="0.3">
      <c r="A9427">
        <v>9426</v>
      </c>
      <c r="B9427" t="s">
        <v>9442</v>
      </c>
      <c r="C9427" t="s">
        <v>15</v>
      </c>
      <c r="D9427" s="1">
        <v>298.10000000000002</v>
      </c>
      <c r="E9427" s="1">
        <v>308.60000000000002</v>
      </c>
      <c r="F9427" s="2">
        <v>1415</v>
      </c>
      <c r="G9427" s="1">
        <f>2*PI()*Predictive_Maintenance_Data[[#This Row],[Rotational speed '[rpm']]]/60</f>
        <v>148.17845349431857</v>
      </c>
      <c r="H9427" s="1">
        <v>46.3</v>
      </c>
      <c r="I9427" s="1">
        <f t="shared" si="147"/>
        <v>10.5</v>
      </c>
      <c r="J9427" s="1">
        <f>Predictive_Maintenance_Data[[#This Row],[Torque '[Nm']]]*Predictive_Maintenance_Data[[#This Row],[Angular velocity '[rad/s']]]/1000</f>
        <v>6.8606623967869504</v>
      </c>
      <c r="K9427" s="2">
        <v>27</v>
      </c>
      <c r="L9427" s="2">
        <v>0</v>
      </c>
      <c r="M9427" s="2">
        <v>0</v>
      </c>
      <c r="N9427" s="2">
        <v>0</v>
      </c>
      <c r="O9427" s="2">
        <v>0</v>
      </c>
      <c r="P9427" s="2">
        <v>0</v>
      </c>
      <c r="Q9427" s="2">
        <v>0</v>
      </c>
      <c r="R9427"/>
      <c r="S9427"/>
    </row>
    <row r="9428" spans="1:19" x14ac:dyDescent="0.3">
      <c r="A9428">
        <v>9427</v>
      </c>
      <c r="B9428" t="s">
        <v>9443</v>
      </c>
      <c r="C9428" t="s">
        <v>17</v>
      </c>
      <c r="D9428" s="1">
        <v>298.10000000000002</v>
      </c>
      <c r="E9428" s="1">
        <v>308.7</v>
      </c>
      <c r="F9428" s="2">
        <v>1341</v>
      </c>
      <c r="G9428" s="1">
        <f>2*PI()*Predictive_Maintenance_Data[[#This Row],[Rotational speed '[rpm']]]/60</f>
        <v>140.42919161546376</v>
      </c>
      <c r="H9428" s="1">
        <v>55.7</v>
      </c>
      <c r="I9428" s="1">
        <f t="shared" si="147"/>
        <v>10.599999999999966</v>
      </c>
      <c r="J9428" s="1">
        <f>Predictive_Maintenance_Data[[#This Row],[Torque '[Nm']]]*Predictive_Maintenance_Data[[#This Row],[Angular velocity '[rad/s']]]/1000</f>
        <v>7.8219059729813329</v>
      </c>
      <c r="K9428" s="2">
        <v>30</v>
      </c>
      <c r="L9428" s="2">
        <v>0</v>
      </c>
      <c r="M9428" s="2">
        <v>0</v>
      </c>
      <c r="N9428" s="2">
        <v>0</v>
      </c>
      <c r="O9428" s="2">
        <v>0</v>
      </c>
      <c r="P9428" s="2">
        <v>0</v>
      </c>
      <c r="Q9428" s="2">
        <v>0</v>
      </c>
      <c r="R9428"/>
      <c r="S9428"/>
    </row>
    <row r="9429" spans="1:19" x14ac:dyDescent="0.3">
      <c r="A9429">
        <v>9428</v>
      </c>
      <c r="B9429" t="s">
        <v>9444</v>
      </c>
      <c r="C9429" t="s">
        <v>17</v>
      </c>
      <c r="D9429" s="1">
        <v>298.2</v>
      </c>
      <c r="E9429" s="1">
        <v>308.8</v>
      </c>
      <c r="F9429" s="2">
        <v>1540</v>
      </c>
      <c r="G9429" s="1">
        <f>2*PI()*Predictive_Maintenance_Data[[#This Row],[Rotational speed '[rpm']]]/60</f>
        <v>161.26842288427605</v>
      </c>
      <c r="H9429" s="1">
        <v>34.799999999999997</v>
      </c>
      <c r="I9429" s="1">
        <f t="shared" si="147"/>
        <v>10.600000000000023</v>
      </c>
      <c r="J9429" s="1">
        <f>Predictive_Maintenance_Data[[#This Row],[Torque '[Nm']]]*Predictive_Maintenance_Data[[#This Row],[Angular velocity '[rad/s']]]/1000</f>
        <v>5.6121411163728059</v>
      </c>
      <c r="K9429" s="2">
        <v>32</v>
      </c>
      <c r="L9429" s="2">
        <v>0</v>
      </c>
      <c r="M9429" s="2">
        <v>0</v>
      </c>
      <c r="N9429" s="2">
        <v>0</v>
      </c>
      <c r="O9429" s="2">
        <v>0</v>
      </c>
      <c r="P9429" s="2">
        <v>0</v>
      </c>
      <c r="Q9429" s="2">
        <v>0</v>
      </c>
      <c r="R9429"/>
      <c r="S9429"/>
    </row>
    <row r="9430" spans="1:19" x14ac:dyDescent="0.3">
      <c r="A9430">
        <v>9429</v>
      </c>
      <c r="B9430" t="s">
        <v>9445</v>
      </c>
      <c r="C9430" t="s">
        <v>27</v>
      </c>
      <c r="D9430" s="1">
        <v>298.2</v>
      </c>
      <c r="E9430" s="1">
        <v>308.8</v>
      </c>
      <c r="F9430" s="2">
        <v>1837</v>
      </c>
      <c r="G9430" s="1">
        <f>2*PI()*Predictive_Maintenance_Data[[#This Row],[Rotational speed '[rpm']]]/60</f>
        <v>192.37019015481502</v>
      </c>
      <c r="H9430" s="1">
        <v>28.4</v>
      </c>
      <c r="I9430" s="1">
        <f t="shared" si="147"/>
        <v>10.600000000000023</v>
      </c>
      <c r="J9430" s="1">
        <f>Predictive_Maintenance_Data[[#This Row],[Torque '[Nm']]]*Predictive_Maintenance_Data[[#This Row],[Angular velocity '[rad/s']]]/1000</f>
        <v>5.4633134003967463</v>
      </c>
      <c r="K9430" s="2">
        <v>34</v>
      </c>
      <c r="L9430" s="2">
        <v>0</v>
      </c>
      <c r="M9430" s="2">
        <v>0</v>
      </c>
      <c r="N9430" s="2">
        <v>0</v>
      </c>
      <c r="O9430" s="2">
        <v>0</v>
      </c>
      <c r="P9430" s="2">
        <v>0</v>
      </c>
      <c r="Q9430" s="2">
        <v>0</v>
      </c>
      <c r="R9430"/>
      <c r="S9430"/>
    </row>
    <row r="9431" spans="1:19" x14ac:dyDescent="0.3">
      <c r="A9431">
        <v>9430</v>
      </c>
      <c r="B9431" t="s">
        <v>9446</v>
      </c>
      <c r="C9431" t="s">
        <v>17</v>
      </c>
      <c r="D9431" s="1">
        <v>298.2</v>
      </c>
      <c r="E9431" s="1">
        <v>308.8</v>
      </c>
      <c r="F9431" s="2">
        <v>1498</v>
      </c>
      <c r="G9431" s="1">
        <f>2*PI()*Predictive_Maintenance_Data[[#This Row],[Rotational speed '[rpm']]]/60</f>
        <v>156.87019316925034</v>
      </c>
      <c r="H9431" s="1">
        <v>36</v>
      </c>
      <c r="I9431" s="1">
        <f t="shared" si="147"/>
        <v>10.600000000000023</v>
      </c>
      <c r="J9431" s="1">
        <f>Predictive_Maintenance_Data[[#This Row],[Torque '[Nm']]]*Predictive_Maintenance_Data[[#This Row],[Angular velocity '[rad/s']]]/1000</f>
        <v>5.6473269540930122</v>
      </c>
      <c r="K9431" s="2">
        <v>39</v>
      </c>
      <c r="L9431" s="2">
        <v>0</v>
      </c>
      <c r="M9431" s="2">
        <v>0</v>
      </c>
      <c r="N9431" s="2">
        <v>0</v>
      </c>
      <c r="O9431" s="2">
        <v>0</v>
      </c>
      <c r="P9431" s="2">
        <v>0</v>
      </c>
      <c r="Q9431" s="2">
        <v>0</v>
      </c>
      <c r="R9431"/>
      <c r="S9431"/>
    </row>
    <row r="9432" spans="1:19" x14ac:dyDescent="0.3">
      <c r="A9432">
        <v>9431</v>
      </c>
      <c r="B9432" t="s">
        <v>9447</v>
      </c>
      <c r="C9432" t="s">
        <v>17</v>
      </c>
      <c r="D9432" s="1">
        <v>298.10000000000002</v>
      </c>
      <c r="E9432" s="1">
        <v>308.7</v>
      </c>
      <c r="F9432" s="2">
        <v>1671</v>
      </c>
      <c r="G9432" s="1">
        <f>2*PI()*Predictive_Maintenance_Data[[#This Row],[Rotational speed '[rpm']]]/60</f>
        <v>174.98671080495149</v>
      </c>
      <c r="H9432" s="1">
        <v>28.8</v>
      </c>
      <c r="I9432" s="1">
        <f t="shared" si="147"/>
        <v>10.599999999999966</v>
      </c>
      <c r="J9432" s="1">
        <f>Predictive_Maintenance_Data[[#This Row],[Torque '[Nm']]]*Predictive_Maintenance_Data[[#This Row],[Angular velocity '[rad/s']]]/1000</f>
        <v>5.0396172711826033</v>
      </c>
      <c r="K9432" s="2">
        <v>41</v>
      </c>
      <c r="L9432" s="2">
        <v>0</v>
      </c>
      <c r="M9432" s="2">
        <v>0</v>
      </c>
      <c r="N9432" s="2">
        <v>0</v>
      </c>
      <c r="O9432" s="2">
        <v>0</v>
      </c>
      <c r="P9432" s="2">
        <v>0</v>
      </c>
      <c r="Q9432" s="2">
        <v>0</v>
      </c>
      <c r="R9432"/>
      <c r="S9432"/>
    </row>
    <row r="9433" spans="1:19" x14ac:dyDescent="0.3">
      <c r="A9433">
        <v>9432</v>
      </c>
      <c r="B9433" t="s">
        <v>9448</v>
      </c>
      <c r="C9433" t="s">
        <v>17</v>
      </c>
      <c r="D9433" s="1">
        <v>298</v>
      </c>
      <c r="E9433" s="1">
        <v>308.60000000000002</v>
      </c>
      <c r="F9433" s="2">
        <v>1430</v>
      </c>
      <c r="G9433" s="1">
        <f>2*PI()*Predictive_Maintenance_Data[[#This Row],[Rotational speed '[rpm']]]/60</f>
        <v>149.74924982111349</v>
      </c>
      <c r="H9433" s="1">
        <v>57</v>
      </c>
      <c r="I9433" s="1">
        <f t="shared" si="147"/>
        <v>10.600000000000023</v>
      </c>
      <c r="J9433" s="1">
        <f>Predictive_Maintenance_Data[[#This Row],[Torque '[Nm']]]*Predictive_Maintenance_Data[[#This Row],[Angular velocity '[rad/s']]]/1000</f>
        <v>8.5357072398034681</v>
      </c>
      <c r="K9433" s="2">
        <v>43</v>
      </c>
      <c r="L9433" s="2">
        <v>0</v>
      </c>
      <c r="M9433" s="2">
        <v>0</v>
      </c>
      <c r="N9433" s="2">
        <v>0</v>
      </c>
      <c r="O9433" s="2">
        <v>0</v>
      </c>
      <c r="P9433" s="2">
        <v>0</v>
      </c>
      <c r="Q9433" s="2">
        <v>0</v>
      </c>
      <c r="R9433"/>
      <c r="S9433"/>
    </row>
    <row r="9434" spans="1:19" x14ac:dyDescent="0.3">
      <c r="A9434">
        <v>9433</v>
      </c>
      <c r="B9434" t="s">
        <v>9449</v>
      </c>
      <c r="C9434" t="s">
        <v>17</v>
      </c>
      <c r="D9434" s="1">
        <v>298</v>
      </c>
      <c r="E9434" s="1">
        <v>308.7</v>
      </c>
      <c r="F9434" s="2">
        <v>1619</v>
      </c>
      <c r="G9434" s="1">
        <f>2*PI()*Predictive_Maintenance_Data[[#This Row],[Rotational speed '[rpm']]]/60</f>
        <v>169.54128353872918</v>
      </c>
      <c r="H9434" s="1">
        <v>40.1</v>
      </c>
      <c r="I9434" s="1">
        <f t="shared" si="147"/>
        <v>10.699999999999989</v>
      </c>
      <c r="J9434" s="1">
        <f>Predictive_Maintenance_Data[[#This Row],[Torque '[Nm']]]*Predictive_Maintenance_Data[[#This Row],[Angular velocity '[rad/s']]]/1000</f>
        <v>6.7986054699030403</v>
      </c>
      <c r="K9434" s="2">
        <v>45</v>
      </c>
      <c r="L9434" s="2">
        <v>0</v>
      </c>
      <c r="M9434" s="2">
        <v>0</v>
      </c>
      <c r="N9434" s="2">
        <v>0</v>
      </c>
      <c r="O9434" s="2">
        <v>0</v>
      </c>
      <c r="P9434" s="2">
        <v>0</v>
      </c>
      <c r="Q9434" s="2">
        <v>0</v>
      </c>
      <c r="R9434"/>
      <c r="S9434"/>
    </row>
    <row r="9435" spans="1:19" x14ac:dyDescent="0.3">
      <c r="A9435">
        <v>9434</v>
      </c>
      <c r="B9435" t="s">
        <v>9450</v>
      </c>
      <c r="C9435" t="s">
        <v>15</v>
      </c>
      <c r="D9435" s="1">
        <v>298</v>
      </c>
      <c r="E9435" s="1">
        <v>308.7</v>
      </c>
      <c r="F9435" s="2">
        <v>1430</v>
      </c>
      <c r="G9435" s="1">
        <f>2*PI()*Predictive_Maintenance_Data[[#This Row],[Rotational speed '[rpm']]]/60</f>
        <v>149.74924982111349</v>
      </c>
      <c r="H9435" s="1">
        <v>51.9</v>
      </c>
      <c r="I9435" s="1">
        <f t="shared" si="147"/>
        <v>10.699999999999989</v>
      </c>
      <c r="J9435" s="1">
        <f>Predictive_Maintenance_Data[[#This Row],[Torque '[Nm']]]*Predictive_Maintenance_Data[[#This Row],[Angular velocity '[rad/s']]]/1000</f>
        <v>7.7719860657157902</v>
      </c>
      <c r="K9435" s="2">
        <v>47</v>
      </c>
      <c r="L9435" s="2">
        <v>0</v>
      </c>
      <c r="M9435" s="2">
        <v>0</v>
      </c>
      <c r="N9435" s="2">
        <v>0</v>
      </c>
      <c r="O9435" s="2">
        <v>0</v>
      </c>
      <c r="P9435" s="2">
        <v>0</v>
      </c>
      <c r="Q9435" s="2">
        <v>0</v>
      </c>
      <c r="R9435"/>
      <c r="S9435"/>
    </row>
    <row r="9436" spans="1:19" x14ac:dyDescent="0.3">
      <c r="A9436">
        <v>9435</v>
      </c>
      <c r="B9436" t="s">
        <v>9451</v>
      </c>
      <c r="C9436" t="s">
        <v>17</v>
      </c>
      <c r="D9436" s="1">
        <v>298</v>
      </c>
      <c r="E9436" s="1">
        <v>308.60000000000002</v>
      </c>
      <c r="F9436" s="2">
        <v>1626</v>
      </c>
      <c r="G9436" s="1">
        <f>2*PI()*Predictive_Maintenance_Data[[#This Row],[Rotational speed '[rpm']]]/60</f>
        <v>170.27432182456678</v>
      </c>
      <c r="H9436" s="1">
        <v>33.299999999999997</v>
      </c>
      <c r="I9436" s="1">
        <f t="shared" si="147"/>
        <v>10.600000000000023</v>
      </c>
      <c r="J9436" s="1">
        <f>Predictive_Maintenance_Data[[#This Row],[Torque '[Nm']]]*Predictive_Maintenance_Data[[#This Row],[Angular velocity '[rad/s']]]/1000</f>
        <v>5.6701349167580739</v>
      </c>
      <c r="K9436" s="2">
        <v>50</v>
      </c>
      <c r="L9436" s="2">
        <v>0</v>
      </c>
      <c r="M9436" s="2">
        <v>0</v>
      </c>
      <c r="N9436" s="2">
        <v>0</v>
      </c>
      <c r="O9436" s="2">
        <v>0</v>
      </c>
      <c r="P9436" s="2">
        <v>0</v>
      </c>
      <c r="Q9436" s="2">
        <v>0</v>
      </c>
      <c r="R9436"/>
      <c r="S9436"/>
    </row>
    <row r="9437" spans="1:19" x14ac:dyDescent="0.3">
      <c r="A9437">
        <v>9436</v>
      </c>
      <c r="B9437" t="s">
        <v>9452</v>
      </c>
      <c r="C9437" t="s">
        <v>17</v>
      </c>
      <c r="D9437" s="1">
        <v>298</v>
      </c>
      <c r="E9437" s="1">
        <v>308.7</v>
      </c>
      <c r="F9437" s="2">
        <v>1443</v>
      </c>
      <c r="G9437" s="1">
        <f>2*PI()*Predictive_Maintenance_Data[[#This Row],[Rotational speed '[rpm']]]/60</f>
        <v>151.11060663766906</v>
      </c>
      <c r="H9437" s="1">
        <v>49.3</v>
      </c>
      <c r="I9437" s="1">
        <f t="shared" si="147"/>
        <v>10.699999999999989</v>
      </c>
      <c r="J9437" s="1">
        <f>Predictive_Maintenance_Data[[#This Row],[Torque '[Nm']]]*Predictive_Maintenance_Data[[#This Row],[Angular velocity '[rad/s']]]/1000</f>
        <v>7.4497529072370847</v>
      </c>
      <c r="K9437" s="2">
        <v>52</v>
      </c>
      <c r="L9437" s="2">
        <v>0</v>
      </c>
      <c r="M9437" s="2">
        <v>0</v>
      </c>
      <c r="N9437" s="2">
        <v>0</v>
      </c>
      <c r="O9437" s="2">
        <v>0</v>
      </c>
      <c r="P9437" s="2">
        <v>0</v>
      </c>
      <c r="Q9437" s="2">
        <v>0</v>
      </c>
      <c r="R9437"/>
      <c r="S9437"/>
    </row>
    <row r="9438" spans="1:19" x14ac:dyDescent="0.3">
      <c r="A9438">
        <v>9437</v>
      </c>
      <c r="B9438" t="s">
        <v>9453</v>
      </c>
      <c r="C9438" t="s">
        <v>17</v>
      </c>
      <c r="D9438" s="1">
        <v>298</v>
      </c>
      <c r="E9438" s="1">
        <v>308.60000000000002</v>
      </c>
      <c r="F9438" s="2">
        <v>1481</v>
      </c>
      <c r="G9438" s="1">
        <f>2*PI()*Predictive_Maintenance_Data[[#This Row],[Rotational speed '[rpm']]]/60</f>
        <v>155.08995733221613</v>
      </c>
      <c r="H9438" s="1">
        <v>42.5</v>
      </c>
      <c r="I9438" s="1">
        <f t="shared" si="147"/>
        <v>10.600000000000023</v>
      </c>
      <c r="J9438" s="1">
        <f>Predictive_Maintenance_Data[[#This Row],[Torque '[Nm']]]*Predictive_Maintenance_Data[[#This Row],[Angular velocity '[rad/s']]]/1000</f>
        <v>6.591323186619185</v>
      </c>
      <c r="K9438" s="2">
        <v>54</v>
      </c>
      <c r="L9438" s="2">
        <v>0</v>
      </c>
      <c r="M9438" s="2">
        <v>0</v>
      </c>
      <c r="N9438" s="2">
        <v>0</v>
      </c>
      <c r="O9438" s="2">
        <v>0</v>
      </c>
      <c r="P9438" s="2">
        <v>0</v>
      </c>
      <c r="Q9438" s="2">
        <v>0</v>
      </c>
      <c r="R9438"/>
      <c r="S9438"/>
    </row>
    <row r="9439" spans="1:19" x14ac:dyDescent="0.3">
      <c r="A9439">
        <v>9438</v>
      </c>
      <c r="B9439" t="s">
        <v>9454</v>
      </c>
      <c r="C9439" t="s">
        <v>15</v>
      </c>
      <c r="D9439" s="1">
        <v>298.10000000000002</v>
      </c>
      <c r="E9439" s="1">
        <v>308.7</v>
      </c>
      <c r="F9439" s="2">
        <v>1527</v>
      </c>
      <c r="G9439" s="1">
        <f>2*PI()*Predictive_Maintenance_Data[[#This Row],[Rotational speed '[rpm']]]/60</f>
        <v>159.90706606772045</v>
      </c>
      <c r="H9439" s="1">
        <v>43</v>
      </c>
      <c r="I9439" s="1">
        <f t="shared" si="147"/>
        <v>10.599999999999966</v>
      </c>
      <c r="J9439" s="1">
        <f>Predictive_Maintenance_Data[[#This Row],[Torque '[Nm']]]*Predictive_Maintenance_Data[[#This Row],[Angular velocity '[rad/s']]]/1000</f>
        <v>6.8760038409119799</v>
      </c>
      <c r="K9439" s="2">
        <v>56</v>
      </c>
      <c r="L9439" s="2">
        <v>0</v>
      </c>
      <c r="M9439" s="2">
        <v>0</v>
      </c>
      <c r="N9439" s="2">
        <v>0</v>
      </c>
      <c r="O9439" s="2">
        <v>0</v>
      </c>
      <c r="P9439" s="2">
        <v>0</v>
      </c>
      <c r="Q9439" s="2">
        <v>0</v>
      </c>
      <c r="R9439"/>
      <c r="S9439"/>
    </row>
    <row r="9440" spans="1:19" x14ac:dyDescent="0.3">
      <c r="A9440">
        <v>9439</v>
      </c>
      <c r="B9440" t="s">
        <v>9455</v>
      </c>
      <c r="C9440" t="s">
        <v>15</v>
      </c>
      <c r="D9440" s="1">
        <v>298.10000000000002</v>
      </c>
      <c r="E9440" s="1">
        <v>308.7</v>
      </c>
      <c r="F9440" s="2">
        <v>1315</v>
      </c>
      <c r="G9440" s="1">
        <f>2*PI()*Predictive_Maintenance_Data[[#This Row],[Rotational speed '[rpm']]]/60</f>
        <v>137.7064779823526</v>
      </c>
      <c r="H9440" s="1">
        <v>56.8</v>
      </c>
      <c r="I9440" s="1">
        <f t="shared" si="147"/>
        <v>10.599999999999966</v>
      </c>
      <c r="J9440" s="1">
        <f>Predictive_Maintenance_Data[[#This Row],[Torque '[Nm']]]*Predictive_Maintenance_Data[[#This Row],[Angular velocity '[rad/s']]]/1000</f>
        <v>7.8217279493976264</v>
      </c>
      <c r="K9440" s="2">
        <v>59</v>
      </c>
      <c r="L9440" s="2">
        <v>0</v>
      </c>
      <c r="M9440" s="2">
        <v>0</v>
      </c>
      <c r="N9440" s="2">
        <v>0</v>
      </c>
      <c r="O9440" s="2">
        <v>0</v>
      </c>
      <c r="P9440" s="2">
        <v>0</v>
      </c>
      <c r="Q9440" s="2">
        <v>0</v>
      </c>
      <c r="R9440"/>
      <c r="S9440"/>
    </row>
    <row r="9441" spans="1:19" x14ac:dyDescent="0.3">
      <c r="A9441">
        <v>9440</v>
      </c>
      <c r="B9441" t="s">
        <v>9456</v>
      </c>
      <c r="C9441" t="s">
        <v>15</v>
      </c>
      <c r="D9441" s="1">
        <v>298.10000000000002</v>
      </c>
      <c r="E9441" s="1">
        <v>308.8</v>
      </c>
      <c r="F9441" s="2">
        <v>1433</v>
      </c>
      <c r="G9441" s="1">
        <f>2*PI()*Predictive_Maintenance_Data[[#This Row],[Rotational speed '[rpm']]]/60</f>
        <v>150.06340908647243</v>
      </c>
      <c r="H9441" s="1">
        <v>48.2</v>
      </c>
      <c r="I9441" s="1">
        <f t="shared" si="147"/>
        <v>10.699999999999989</v>
      </c>
      <c r="J9441" s="1">
        <f>Predictive_Maintenance_Data[[#This Row],[Torque '[Nm']]]*Predictive_Maintenance_Data[[#This Row],[Angular velocity '[rad/s']]]/1000</f>
        <v>7.2330563179679723</v>
      </c>
      <c r="K9441" s="2">
        <v>62</v>
      </c>
      <c r="L9441" s="2">
        <v>0</v>
      </c>
      <c r="M9441" s="2">
        <v>0</v>
      </c>
      <c r="N9441" s="2">
        <v>0</v>
      </c>
      <c r="O9441" s="2">
        <v>0</v>
      </c>
      <c r="P9441" s="2">
        <v>0</v>
      </c>
      <c r="Q9441" s="2">
        <v>0</v>
      </c>
      <c r="R9441"/>
      <c r="S9441"/>
    </row>
    <row r="9442" spans="1:19" x14ac:dyDescent="0.3">
      <c r="A9442">
        <v>9441</v>
      </c>
      <c r="B9442" t="s">
        <v>9457</v>
      </c>
      <c r="C9442" t="s">
        <v>15</v>
      </c>
      <c r="D9442" s="1">
        <v>298.10000000000002</v>
      </c>
      <c r="E9442" s="1">
        <v>308.8</v>
      </c>
      <c r="F9442" s="2">
        <v>1378</v>
      </c>
      <c r="G9442" s="1">
        <f>2*PI()*Predictive_Maintenance_Data[[#This Row],[Rotational speed '[rpm']]]/60</f>
        <v>144.30382255489116</v>
      </c>
      <c r="H9442" s="1">
        <v>53.5</v>
      </c>
      <c r="I9442" s="1">
        <f t="shared" si="147"/>
        <v>10.699999999999989</v>
      </c>
      <c r="J9442" s="1">
        <f>Predictive_Maintenance_Data[[#This Row],[Torque '[Nm']]]*Predictive_Maintenance_Data[[#This Row],[Angular velocity '[rad/s']]]/1000</f>
        <v>7.7202545066866772</v>
      </c>
      <c r="K9442" s="2">
        <v>65</v>
      </c>
      <c r="L9442" s="2">
        <v>0</v>
      </c>
      <c r="M9442" s="2">
        <v>0</v>
      </c>
      <c r="N9442" s="2">
        <v>0</v>
      </c>
      <c r="O9442" s="2">
        <v>0</v>
      </c>
      <c r="P9442" s="2">
        <v>0</v>
      </c>
      <c r="Q9442" s="2">
        <v>0</v>
      </c>
      <c r="R9442"/>
      <c r="S9442"/>
    </row>
    <row r="9443" spans="1:19" x14ac:dyDescent="0.3">
      <c r="A9443">
        <v>9442</v>
      </c>
      <c r="B9443" t="s">
        <v>9458</v>
      </c>
      <c r="C9443" t="s">
        <v>17</v>
      </c>
      <c r="D9443" s="1">
        <v>298.10000000000002</v>
      </c>
      <c r="E9443" s="1">
        <v>308.8</v>
      </c>
      <c r="F9443" s="2">
        <v>1432</v>
      </c>
      <c r="G9443" s="1">
        <f>2*PI()*Predictive_Maintenance_Data[[#This Row],[Rotational speed '[rpm']]]/60</f>
        <v>149.95868933135279</v>
      </c>
      <c r="H9443" s="1">
        <v>43.4</v>
      </c>
      <c r="I9443" s="1">
        <f t="shared" si="147"/>
        <v>10.699999999999989</v>
      </c>
      <c r="J9443" s="1">
        <f>Predictive_Maintenance_Data[[#This Row],[Torque '[Nm']]]*Predictive_Maintenance_Data[[#This Row],[Angular velocity '[rad/s']]]/1000</f>
        <v>6.5082071169807101</v>
      </c>
      <c r="K9443" s="2">
        <v>68</v>
      </c>
      <c r="L9443" s="2">
        <v>0</v>
      </c>
      <c r="M9443" s="2">
        <v>0</v>
      </c>
      <c r="N9443" s="2">
        <v>0</v>
      </c>
      <c r="O9443" s="2">
        <v>0</v>
      </c>
      <c r="P9443" s="2">
        <v>0</v>
      </c>
      <c r="Q9443" s="2">
        <v>0</v>
      </c>
      <c r="R9443"/>
      <c r="S9443"/>
    </row>
    <row r="9444" spans="1:19" x14ac:dyDescent="0.3">
      <c r="A9444">
        <v>9443</v>
      </c>
      <c r="B9444" t="s">
        <v>9459</v>
      </c>
      <c r="C9444" t="s">
        <v>15</v>
      </c>
      <c r="D9444" s="1">
        <v>298.10000000000002</v>
      </c>
      <c r="E9444" s="1">
        <v>308.8</v>
      </c>
      <c r="F9444" s="2">
        <v>1394</v>
      </c>
      <c r="G9444" s="1">
        <f>2*PI()*Predictive_Maintenance_Data[[#This Row],[Rotational speed '[rpm']]]/60</f>
        <v>145.97933863680572</v>
      </c>
      <c r="H9444" s="1">
        <v>47.9</v>
      </c>
      <c r="I9444" s="1">
        <f t="shared" si="147"/>
        <v>10.699999999999989</v>
      </c>
      <c r="J9444" s="1">
        <f>Predictive_Maintenance_Data[[#This Row],[Torque '[Nm']]]*Predictive_Maintenance_Data[[#This Row],[Angular velocity '[rad/s']]]/1000</f>
        <v>6.9924103207029935</v>
      </c>
      <c r="K9444" s="2">
        <v>70</v>
      </c>
      <c r="L9444" s="2">
        <v>0</v>
      </c>
      <c r="M9444" s="2">
        <v>0</v>
      </c>
      <c r="N9444" s="2">
        <v>0</v>
      </c>
      <c r="O9444" s="2">
        <v>0</v>
      </c>
      <c r="P9444" s="2">
        <v>0</v>
      </c>
      <c r="Q9444" s="2">
        <v>0</v>
      </c>
      <c r="R9444"/>
      <c r="S9444"/>
    </row>
    <row r="9445" spans="1:19" x14ac:dyDescent="0.3">
      <c r="A9445">
        <v>9444</v>
      </c>
      <c r="B9445" t="s">
        <v>9460</v>
      </c>
      <c r="C9445" t="s">
        <v>27</v>
      </c>
      <c r="D9445" s="1">
        <v>298</v>
      </c>
      <c r="E9445" s="1">
        <v>308.8</v>
      </c>
      <c r="F9445" s="2">
        <v>1411</v>
      </c>
      <c r="G9445" s="1">
        <f>2*PI()*Predictive_Maintenance_Data[[#This Row],[Rotational speed '[rpm']]]/60</f>
        <v>147.75957447383993</v>
      </c>
      <c r="H9445" s="1">
        <v>53.8</v>
      </c>
      <c r="I9445" s="1">
        <f t="shared" si="147"/>
        <v>10.800000000000011</v>
      </c>
      <c r="J9445" s="1">
        <f>Predictive_Maintenance_Data[[#This Row],[Torque '[Nm']]]*Predictive_Maintenance_Data[[#This Row],[Angular velocity '[rad/s']]]/1000</f>
        <v>7.9494651066925881</v>
      </c>
      <c r="K9445" s="2">
        <v>73</v>
      </c>
      <c r="L9445" s="2">
        <v>0</v>
      </c>
      <c r="M9445" s="2">
        <v>0</v>
      </c>
      <c r="N9445" s="2">
        <v>0</v>
      </c>
      <c r="O9445" s="2">
        <v>0</v>
      </c>
      <c r="P9445" s="2">
        <v>0</v>
      </c>
      <c r="Q9445" s="2">
        <v>0</v>
      </c>
      <c r="R9445"/>
      <c r="S9445"/>
    </row>
    <row r="9446" spans="1:19" x14ac:dyDescent="0.3">
      <c r="A9446">
        <v>9445</v>
      </c>
      <c r="B9446" t="s">
        <v>9461</v>
      </c>
      <c r="C9446" t="s">
        <v>17</v>
      </c>
      <c r="D9446" s="1">
        <v>298.10000000000002</v>
      </c>
      <c r="E9446" s="1">
        <v>308.89999999999998</v>
      </c>
      <c r="F9446" s="2">
        <v>2136</v>
      </c>
      <c r="G9446" s="1">
        <f>2*PI()*Predictive_Maintenance_Data[[#This Row],[Rotational speed '[rpm']]]/60</f>
        <v>223.68139693559326</v>
      </c>
      <c r="H9446" s="1">
        <v>15.9</v>
      </c>
      <c r="I9446" s="1">
        <f t="shared" si="147"/>
        <v>10.799999999999955</v>
      </c>
      <c r="J9446" s="1">
        <f>Predictive_Maintenance_Data[[#This Row],[Torque '[Nm']]]*Predictive_Maintenance_Data[[#This Row],[Angular velocity '[rad/s']]]/1000</f>
        <v>3.5565342112759328</v>
      </c>
      <c r="K9446" s="2">
        <v>78</v>
      </c>
      <c r="L9446" s="2">
        <v>0</v>
      </c>
      <c r="M9446" s="2">
        <v>0</v>
      </c>
      <c r="N9446" s="2">
        <v>0</v>
      </c>
      <c r="O9446" s="2">
        <v>0</v>
      </c>
      <c r="P9446" s="2">
        <v>0</v>
      </c>
      <c r="Q9446" s="2">
        <v>0</v>
      </c>
      <c r="R9446"/>
      <c r="S9446"/>
    </row>
    <row r="9447" spans="1:19" x14ac:dyDescent="0.3">
      <c r="A9447">
        <v>9446</v>
      </c>
      <c r="B9447" t="s">
        <v>9462</v>
      </c>
      <c r="C9447" t="s">
        <v>15</v>
      </c>
      <c r="D9447" s="1">
        <v>298.2</v>
      </c>
      <c r="E9447" s="1">
        <v>309</v>
      </c>
      <c r="F9447" s="2">
        <v>1446</v>
      </c>
      <c r="G9447" s="1">
        <f>2*PI()*Predictive_Maintenance_Data[[#This Row],[Rotational speed '[rpm']]]/60</f>
        <v>151.42476590302803</v>
      </c>
      <c r="H9447" s="1">
        <v>45.8</v>
      </c>
      <c r="I9447" s="1">
        <f t="shared" si="147"/>
        <v>10.800000000000011</v>
      </c>
      <c r="J9447" s="1">
        <f>Predictive_Maintenance_Data[[#This Row],[Torque '[Nm']]]*Predictive_Maintenance_Data[[#This Row],[Angular velocity '[rad/s']]]/1000</f>
        <v>6.9352542783586832</v>
      </c>
      <c r="K9447" s="2">
        <v>80</v>
      </c>
      <c r="L9447" s="2">
        <v>0</v>
      </c>
      <c r="M9447" s="2">
        <v>0</v>
      </c>
      <c r="N9447" s="2">
        <v>0</v>
      </c>
      <c r="O9447" s="2">
        <v>0</v>
      </c>
      <c r="P9447" s="2">
        <v>0</v>
      </c>
      <c r="Q9447" s="2">
        <v>0</v>
      </c>
      <c r="R9447"/>
      <c r="S9447"/>
    </row>
    <row r="9448" spans="1:19" x14ac:dyDescent="0.3">
      <c r="A9448">
        <v>9447</v>
      </c>
      <c r="B9448" t="s">
        <v>9463</v>
      </c>
      <c r="C9448" t="s">
        <v>27</v>
      </c>
      <c r="D9448" s="1">
        <v>298.10000000000002</v>
      </c>
      <c r="E9448" s="1">
        <v>308.89999999999998</v>
      </c>
      <c r="F9448" s="2">
        <v>1388</v>
      </c>
      <c r="G9448" s="1">
        <f>2*PI()*Predictive_Maintenance_Data[[#This Row],[Rotational speed '[rpm']]]/60</f>
        <v>145.35102010608776</v>
      </c>
      <c r="H9448" s="1">
        <v>53.5</v>
      </c>
      <c r="I9448" s="1">
        <f t="shared" si="147"/>
        <v>10.799999999999955</v>
      </c>
      <c r="J9448" s="1">
        <f>Predictive_Maintenance_Data[[#This Row],[Torque '[Nm']]]*Predictive_Maintenance_Data[[#This Row],[Angular velocity '[rad/s']]]/1000</f>
        <v>7.7762795756756953</v>
      </c>
      <c r="K9448" s="2">
        <v>83</v>
      </c>
      <c r="L9448" s="2">
        <v>0</v>
      </c>
      <c r="M9448" s="2">
        <v>0</v>
      </c>
      <c r="N9448" s="2">
        <v>0</v>
      </c>
      <c r="O9448" s="2">
        <v>0</v>
      </c>
      <c r="P9448" s="2">
        <v>0</v>
      </c>
      <c r="Q9448" s="2">
        <v>0</v>
      </c>
      <c r="R9448"/>
      <c r="S9448"/>
    </row>
    <row r="9449" spans="1:19" x14ac:dyDescent="0.3">
      <c r="A9449">
        <v>9448</v>
      </c>
      <c r="B9449" t="s">
        <v>9464</v>
      </c>
      <c r="C9449" t="s">
        <v>15</v>
      </c>
      <c r="D9449" s="1">
        <v>298.10000000000002</v>
      </c>
      <c r="E9449" s="1">
        <v>308.89999999999998</v>
      </c>
      <c r="F9449" s="2">
        <v>1323</v>
      </c>
      <c r="G9449" s="1">
        <f>2*PI()*Predictive_Maintenance_Data[[#This Row],[Rotational speed '[rpm']]]/60</f>
        <v>138.54423602330988</v>
      </c>
      <c r="H9449" s="1">
        <v>51.7</v>
      </c>
      <c r="I9449" s="1">
        <f t="shared" si="147"/>
        <v>10.799999999999955</v>
      </c>
      <c r="J9449" s="1">
        <f>Predictive_Maintenance_Data[[#This Row],[Torque '[Nm']]]*Predictive_Maintenance_Data[[#This Row],[Angular velocity '[rad/s']]]/1000</f>
        <v>7.1627370024051213</v>
      </c>
      <c r="K9449" s="2">
        <v>88</v>
      </c>
      <c r="L9449" s="2">
        <v>0</v>
      </c>
      <c r="M9449" s="2">
        <v>0</v>
      </c>
      <c r="N9449" s="2">
        <v>0</v>
      </c>
      <c r="O9449" s="2">
        <v>0</v>
      </c>
      <c r="P9449" s="2">
        <v>0</v>
      </c>
      <c r="Q9449" s="2">
        <v>0</v>
      </c>
      <c r="R9449"/>
      <c r="S9449"/>
    </row>
    <row r="9450" spans="1:19" x14ac:dyDescent="0.3">
      <c r="A9450">
        <v>9449</v>
      </c>
      <c r="B9450" t="s">
        <v>9465</v>
      </c>
      <c r="C9450" t="s">
        <v>17</v>
      </c>
      <c r="D9450" s="1">
        <v>298.2</v>
      </c>
      <c r="E9450" s="1">
        <v>309</v>
      </c>
      <c r="F9450" s="2">
        <v>1780</v>
      </c>
      <c r="G9450" s="1">
        <f>2*PI()*Predictive_Maintenance_Data[[#This Row],[Rotational speed '[rpm']]]/60</f>
        <v>186.40116411299439</v>
      </c>
      <c r="H9450" s="1">
        <v>29.3</v>
      </c>
      <c r="I9450" s="1">
        <f t="shared" si="147"/>
        <v>10.800000000000011</v>
      </c>
      <c r="J9450" s="1">
        <f>Predictive_Maintenance_Data[[#This Row],[Torque '[Nm']]]*Predictive_Maintenance_Data[[#This Row],[Angular velocity '[rad/s']]]/1000</f>
        <v>5.461554108510736</v>
      </c>
      <c r="K9450" s="2">
        <v>91</v>
      </c>
      <c r="L9450" s="2">
        <v>0</v>
      </c>
      <c r="M9450" s="2">
        <v>0</v>
      </c>
      <c r="N9450" s="2">
        <v>0</v>
      </c>
      <c r="O9450" s="2">
        <v>0</v>
      </c>
      <c r="P9450" s="2">
        <v>0</v>
      </c>
      <c r="Q9450" s="2">
        <v>0</v>
      </c>
      <c r="R9450"/>
      <c r="S9450"/>
    </row>
    <row r="9451" spans="1:19" x14ac:dyDescent="0.3">
      <c r="A9451">
        <v>9450</v>
      </c>
      <c r="B9451" t="s">
        <v>9466</v>
      </c>
      <c r="C9451" t="s">
        <v>15</v>
      </c>
      <c r="D9451" s="1">
        <v>298.10000000000002</v>
      </c>
      <c r="E9451" s="1">
        <v>308.8</v>
      </c>
      <c r="F9451" s="2">
        <v>1434</v>
      </c>
      <c r="G9451" s="1">
        <f>2*PI()*Predictive_Maintenance_Data[[#This Row],[Rotational speed '[rpm']]]/60</f>
        <v>150.16812884159211</v>
      </c>
      <c r="H9451" s="1">
        <v>41.8</v>
      </c>
      <c r="I9451" s="1">
        <f t="shared" si="147"/>
        <v>10.699999999999989</v>
      </c>
      <c r="J9451" s="1">
        <f>Predictive_Maintenance_Data[[#This Row],[Torque '[Nm']]]*Predictive_Maintenance_Data[[#This Row],[Angular velocity '[rad/s']]]/1000</f>
        <v>6.2770277855785501</v>
      </c>
      <c r="K9451" s="2">
        <v>93</v>
      </c>
      <c r="L9451" s="2">
        <v>0</v>
      </c>
      <c r="M9451" s="2">
        <v>0</v>
      </c>
      <c r="N9451" s="2">
        <v>0</v>
      </c>
      <c r="O9451" s="2">
        <v>0</v>
      </c>
      <c r="P9451" s="2">
        <v>0</v>
      </c>
      <c r="Q9451" s="2">
        <v>0</v>
      </c>
      <c r="R9451"/>
      <c r="S9451"/>
    </row>
    <row r="9452" spans="1:19" x14ac:dyDescent="0.3">
      <c r="A9452">
        <v>9451</v>
      </c>
      <c r="B9452" t="s">
        <v>9467</v>
      </c>
      <c r="C9452" t="s">
        <v>15</v>
      </c>
      <c r="D9452" s="1">
        <v>298</v>
      </c>
      <c r="E9452" s="1">
        <v>308.7</v>
      </c>
      <c r="F9452" s="2">
        <v>1494</v>
      </c>
      <c r="G9452" s="1">
        <f>2*PI()*Predictive_Maintenance_Data[[#This Row],[Rotational speed '[rpm']]]/60</f>
        <v>156.4513141487717</v>
      </c>
      <c r="H9452" s="1">
        <v>42.6</v>
      </c>
      <c r="I9452" s="1">
        <f t="shared" si="147"/>
        <v>10.699999999999989</v>
      </c>
      <c r="J9452" s="1">
        <f>Predictive_Maintenance_Data[[#This Row],[Torque '[Nm']]]*Predictive_Maintenance_Data[[#This Row],[Angular velocity '[rad/s']]]/1000</f>
        <v>6.6648259827376748</v>
      </c>
      <c r="K9452" s="2">
        <v>96</v>
      </c>
      <c r="L9452" s="2">
        <v>0</v>
      </c>
      <c r="M9452" s="2">
        <v>0</v>
      </c>
      <c r="N9452" s="2">
        <v>0</v>
      </c>
      <c r="O9452" s="2">
        <v>0</v>
      </c>
      <c r="P9452" s="2">
        <v>0</v>
      </c>
      <c r="Q9452" s="2">
        <v>0</v>
      </c>
      <c r="R9452"/>
      <c r="S9452"/>
    </row>
    <row r="9453" spans="1:19" x14ac:dyDescent="0.3">
      <c r="A9453">
        <v>9452</v>
      </c>
      <c r="B9453" t="s">
        <v>9468</v>
      </c>
      <c r="C9453" t="s">
        <v>27</v>
      </c>
      <c r="D9453" s="1">
        <v>298</v>
      </c>
      <c r="E9453" s="1">
        <v>308.7</v>
      </c>
      <c r="F9453" s="2">
        <v>1536</v>
      </c>
      <c r="G9453" s="1">
        <f>2*PI()*Predictive_Maintenance_Data[[#This Row],[Rotational speed '[rpm']]]/60</f>
        <v>160.84954386379741</v>
      </c>
      <c r="H9453" s="1">
        <v>39.6</v>
      </c>
      <c r="I9453" s="1">
        <f t="shared" si="147"/>
        <v>10.699999999999989</v>
      </c>
      <c r="J9453" s="1">
        <f>Predictive_Maintenance_Data[[#This Row],[Torque '[Nm']]]*Predictive_Maintenance_Data[[#This Row],[Angular velocity '[rad/s']]]/1000</f>
        <v>6.3696419370063779</v>
      </c>
      <c r="K9453" s="2">
        <v>99</v>
      </c>
      <c r="L9453" s="2">
        <v>0</v>
      </c>
      <c r="M9453" s="2">
        <v>0</v>
      </c>
      <c r="N9453" s="2">
        <v>0</v>
      </c>
      <c r="O9453" s="2">
        <v>0</v>
      </c>
      <c r="P9453" s="2">
        <v>0</v>
      </c>
      <c r="Q9453" s="2">
        <v>0</v>
      </c>
      <c r="R9453"/>
      <c r="S9453"/>
    </row>
    <row r="9454" spans="1:19" x14ac:dyDescent="0.3">
      <c r="A9454">
        <v>9453</v>
      </c>
      <c r="B9454" t="s">
        <v>9469</v>
      </c>
      <c r="C9454" t="s">
        <v>15</v>
      </c>
      <c r="D9454" s="1">
        <v>298</v>
      </c>
      <c r="E9454" s="1">
        <v>308.7</v>
      </c>
      <c r="F9454" s="2">
        <v>1392</v>
      </c>
      <c r="G9454" s="1">
        <f>2*PI()*Predictive_Maintenance_Data[[#This Row],[Rotational speed '[rpm']]]/60</f>
        <v>145.7698991265664</v>
      </c>
      <c r="H9454" s="1">
        <v>53.4</v>
      </c>
      <c r="I9454" s="1">
        <f t="shared" si="147"/>
        <v>10.699999999999989</v>
      </c>
      <c r="J9454" s="1">
        <f>Predictive_Maintenance_Data[[#This Row],[Torque '[Nm']]]*Predictive_Maintenance_Data[[#This Row],[Angular velocity '[rad/s']]]/1000</f>
        <v>7.784112613358646</v>
      </c>
      <c r="K9454" s="2">
        <v>104</v>
      </c>
      <c r="L9454" s="2">
        <v>0</v>
      </c>
      <c r="M9454" s="2">
        <v>0</v>
      </c>
      <c r="N9454" s="2">
        <v>0</v>
      </c>
      <c r="O9454" s="2">
        <v>0</v>
      </c>
      <c r="P9454" s="2">
        <v>0</v>
      </c>
      <c r="Q9454" s="2">
        <v>0</v>
      </c>
      <c r="R9454"/>
      <c r="S9454"/>
    </row>
    <row r="9455" spans="1:19" x14ac:dyDescent="0.3">
      <c r="A9455">
        <v>9454</v>
      </c>
      <c r="B9455" t="s">
        <v>9470</v>
      </c>
      <c r="C9455" t="s">
        <v>27</v>
      </c>
      <c r="D9455" s="1">
        <v>298.2</v>
      </c>
      <c r="E9455" s="1">
        <v>309</v>
      </c>
      <c r="F9455" s="2">
        <v>1360</v>
      </c>
      <c r="G9455" s="1">
        <f>2*PI()*Predictive_Maintenance_Data[[#This Row],[Rotational speed '[rpm']]]/60</f>
        <v>142.4188669627373</v>
      </c>
      <c r="H9455" s="1">
        <v>56.8</v>
      </c>
      <c r="I9455" s="1">
        <f t="shared" si="147"/>
        <v>10.800000000000011</v>
      </c>
      <c r="J9455" s="1">
        <f>Predictive_Maintenance_Data[[#This Row],[Torque '[Nm']]]*Predictive_Maintenance_Data[[#This Row],[Angular velocity '[rad/s']]]/1000</f>
        <v>8.0893916434834789</v>
      </c>
      <c r="K9455" s="2">
        <v>107</v>
      </c>
      <c r="L9455" s="2">
        <v>0</v>
      </c>
      <c r="M9455" s="2">
        <v>0</v>
      </c>
      <c r="N9455" s="2">
        <v>0</v>
      </c>
      <c r="O9455" s="2">
        <v>0</v>
      </c>
      <c r="P9455" s="2">
        <v>0</v>
      </c>
      <c r="Q9455" s="2">
        <v>0</v>
      </c>
      <c r="R9455"/>
      <c r="S9455"/>
    </row>
    <row r="9456" spans="1:19" x14ac:dyDescent="0.3">
      <c r="A9456">
        <v>9455</v>
      </c>
      <c r="B9456" t="s">
        <v>9471</v>
      </c>
      <c r="C9456" t="s">
        <v>17</v>
      </c>
      <c r="D9456" s="1">
        <v>298.39999999999998</v>
      </c>
      <c r="E9456" s="1">
        <v>309.2</v>
      </c>
      <c r="F9456" s="2">
        <v>1583</v>
      </c>
      <c r="G9456" s="1">
        <f>2*PI()*Predictive_Maintenance_Data[[#This Row],[Rotational speed '[rpm']]]/60</f>
        <v>165.77137235442143</v>
      </c>
      <c r="H9456" s="1">
        <v>35.4</v>
      </c>
      <c r="I9456" s="1">
        <f t="shared" si="147"/>
        <v>10.800000000000011</v>
      </c>
      <c r="J9456" s="1">
        <f>Predictive_Maintenance_Data[[#This Row],[Torque '[Nm']]]*Predictive_Maintenance_Data[[#This Row],[Angular velocity '[rad/s']]]/1000</f>
        <v>5.8683065813465181</v>
      </c>
      <c r="K9456" s="2">
        <v>112</v>
      </c>
      <c r="L9456" s="2">
        <v>0</v>
      </c>
      <c r="M9456" s="2">
        <v>0</v>
      </c>
      <c r="N9456" s="2">
        <v>0</v>
      </c>
      <c r="O9456" s="2">
        <v>0</v>
      </c>
      <c r="P9456" s="2">
        <v>0</v>
      </c>
      <c r="Q9456" s="2">
        <v>0</v>
      </c>
      <c r="R9456"/>
      <c r="S9456"/>
    </row>
    <row r="9457" spans="1:19" x14ac:dyDescent="0.3">
      <c r="A9457">
        <v>9456</v>
      </c>
      <c r="B9457" t="s">
        <v>9472</v>
      </c>
      <c r="C9457" t="s">
        <v>17</v>
      </c>
      <c r="D9457" s="1">
        <v>298.5</v>
      </c>
      <c r="E9457" s="1">
        <v>309.2</v>
      </c>
      <c r="F9457" s="2">
        <v>1983</v>
      </c>
      <c r="G9457" s="1">
        <f>2*PI()*Predictive_Maintenance_Data[[#This Row],[Rotational speed '[rpm']]]/60</f>
        <v>207.65927440228535</v>
      </c>
      <c r="H9457" s="1">
        <v>20.2</v>
      </c>
      <c r="I9457" s="1">
        <f t="shared" si="147"/>
        <v>10.699999999999989</v>
      </c>
      <c r="J9457" s="1">
        <f>Predictive_Maintenance_Data[[#This Row],[Torque '[Nm']]]*Predictive_Maintenance_Data[[#This Row],[Angular velocity '[rad/s']]]/1000</f>
        <v>4.1947173429261637</v>
      </c>
      <c r="K9457" s="2">
        <v>114</v>
      </c>
      <c r="L9457" s="2">
        <v>0</v>
      </c>
      <c r="M9457" s="2">
        <v>0</v>
      </c>
      <c r="N9457" s="2">
        <v>0</v>
      </c>
      <c r="O9457" s="2">
        <v>0</v>
      </c>
      <c r="P9457" s="2">
        <v>0</v>
      </c>
      <c r="Q9457" s="2">
        <v>0</v>
      </c>
      <c r="R9457"/>
      <c r="S9457"/>
    </row>
    <row r="9458" spans="1:19" x14ac:dyDescent="0.3">
      <c r="A9458">
        <v>9457</v>
      </c>
      <c r="B9458" t="s">
        <v>9473</v>
      </c>
      <c r="C9458" t="s">
        <v>17</v>
      </c>
      <c r="D9458" s="1">
        <v>298.5</v>
      </c>
      <c r="E9458" s="1">
        <v>309.3</v>
      </c>
      <c r="F9458" s="2">
        <v>1630</v>
      </c>
      <c r="G9458" s="1">
        <f>2*PI()*Predictive_Maintenance_Data[[#This Row],[Rotational speed '[rpm']]]/60</f>
        <v>170.69320084504542</v>
      </c>
      <c r="H9458" s="1">
        <v>33.299999999999997</v>
      </c>
      <c r="I9458" s="1">
        <f t="shared" si="147"/>
        <v>10.800000000000011</v>
      </c>
      <c r="J9458" s="1">
        <f>Predictive_Maintenance_Data[[#This Row],[Torque '[Nm']]]*Predictive_Maintenance_Data[[#This Row],[Angular velocity '[rad/s']]]/1000</f>
        <v>5.6840835881400125</v>
      </c>
      <c r="K9458" s="2">
        <v>116</v>
      </c>
      <c r="L9458" s="2">
        <v>0</v>
      </c>
      <c r="M9458" s="2">
        <v>0</v>
      </c>
      <c r="N9458" s="2">
        <v>0</v>
      </c>
      <c r="O9458" s="2">
        <v>0</v>
      </c>
      <c r="P9458" s="2">
        <v>0</v>
      </c>
      <c r="Q9458" s="2">
        <v>0</v>
      </c>
      <c r="R9458"/>
      <c r="S9458"/>
    </row>
    <row r="9459" spans="1:19" x14ac:dyDescent="0.3">
      <c r="A9459">
        <v>9458</v>
      </c>
      <c r="B9459" t="s">
        <v>9474</v>
      </c>
      <c r="C9459" t="s">
        <v>15</v>
      </c>
      <c r="D9459" s="1">
        <v>298.5</v>
      </c>
      <c r="E9459" s="1">
        <v>309.3</v>
      </c>
      <c r="F9459" s="2">
        <v>1692</v>
      </c>
      <c r="G9459" s="1">
        <f>2*PI()*Predictive_Maintenance_Data[[#This Row],[Rotational speed '[rpm']]]/60</f>
        <v>177.18582566246431</v>
      </c>
      <c r="H9459" s="1">
        <v>26.7</v>
      </c>
      <c r="I9459" s="1">
        <f t="shared" si="147"/>
        <v>10.800000000000011</v>
      </c>
      <c r="J9459" s="1">
        <f>Predictive_Maintenance_Data[[#This Row],[Torque '[Nm']]]*Predictive_Maintenance_Data[[#This Row],[Angular velocity '[rad/s']]]/1000</f>
        <v>4.7308615451877971</v>
      </c>
      <c r="K9459" s="2">
        <v>118</v>
      </c>
      <c r="L9459" s="2">
        <v>0</v>
      </c>
      <c r="M9459" s="2">
        <v>0</v>
      </c>
      <c r="N9459" s="2">
        <v>0</v>
      </c>
      <c r="O9459" s="2">
        <v>0</v>
      </c>
      <c r="P9459" s="2">
        <v>0</v>
      </c>
      <c r="Q9459" s="2">
        <v>0</v>
      </c>
      <c r="R9459"/>
      <c r="S9459"/>
    </row>
    <row r="9460" spans="1:19" x14ac:dyDescent="0.3">
      <c r="A9460">
        <v>9459</v>
      </c>
      <c r="B9460" t="s">
        <v>9475</v>
      </c>
      <c r="C9460" t="s">
        <v>17</v>
      </c>
      <c r="D9460" s="1">
        <v>298.39999999999998</v>
      </c>
      <c r="E9460" s="1">
        <v>309.10000000000002</v>
      </c>
      <c r="F9460" s="2">
        <v>1417</v>
      </c>
      <c r="G9460" s="1">
        <f>2*PI()*Predictive_Maintenance_Data[[#This Row],[Rotational speed '[rpm']]]/60</f>
        <v>148.3878930045579</v>
      </c>
      <c r="H9460" s="1">
        <v>40.6</v>
      </c>
      <c r="I9460" s="1">
        <f t="shared" si="147"/>
        <v>10.700000000000045</v>
      </c>
      <c r="J9460" s="1">
        <f>Predictive_Maintenance_Data[[#This Row],[Torque '[Nm']]]*Predictive_Maintenance_Data[[#This Row],[Angular velocity '[rad/s']]]/1000</f>
        <v>6.0245484559850508</v>
      </c>
      <c r="K9460" s="2">
        <v>121</v>
      </c>
      <c r="L9460" s="2">
        <v>0</v>
      </c>
      <c r="M9460" s="2">
        <v>0</v>
      </c>
      <c r="N9460" s="2">
        <v>0</v>
      </c>
      <c r="O9460" s="2">
        <v>0</v>
      </c>
      <c r="P9460" s="2">
        <v>0</v>
      </c>
      <c r="Q9460" s="2">
        <v>0</v>
      </c>
      <c r="R9460"/>
      <c r="S9460"/>
    </row>
    <row r="9461" spans="1:19" x14ac:dyDescent="0.3">
      <c r="A9461">
        <v>9460</v>
      </c>
      <c r="B9461" t="s">
        <v>9476</v>
      </c>
      <c r="C9461" t="s">
        <v>17</v>
      </c>
      <c r="D9461" s="1">
        <v>298.39999999999998</v>
      </c>
      <c r="E9461" s="1">
        <v>309.10000000000002</v>
      </c>
      <c r="F9461" s="2">
        <v>1579</v>
      </c>
      <c r="G9461" s="1">
        <f>2*PI()*Predictive_Maintenance_Data[[#This Row],[Rotational speed '[rpm']]]/60</f>
        <v>165.35249333394276</v>
      </c>
      <c r="H9461" s="1">
        <v>36.1</v>
      </c>
      <c r="I9461" s="1">
        <f t="shared" si="147"/>
        <v>10.700000000000045</v>
      </c>
      <c r="J9461" s="1">
        <f>Predictive_Maintenance_Data[[#This Row],[Torque '[Nm']]]*Predictive_Maintenance_Data[[#This Row],[Angular velocity '[rad/s']]]/1000</f>
        <v>5.9692250093553341</v>
      </c>
      <c r="K9461" s="2">
        <v>123</v>
      </c>
      <c r="L9461" s="2">
        <v>0</v>
      </c>
      <c r="M9461" s="2">
        <v>0</v>
      </c>
      <c r="N9461" s="2">
        <v>0</v>
      </c>
      <c r="O9461" s="2">
        <v>0</v>
      </c>
      <c r="P9461" s="2">
        <v>0</v>
      </c>
      <c r="Q9461" s="2">
        <v>0</v>
      </c>
      <c r="R9461"/>
      <c r="S9461"/>
    </row>
    <row r="9462" spans="1:19" x14ac:dyDescent="0.3">
      <c r="A9462">
        <v>9461</v>
      </c>
      <c r="B9462" t="s">
        <v>9477</v>
      </c>
      <c r="C9462" t="s">
        <v>15</v>
      </c>
      <c r="D9462" s="1">
        <v>298.39999999999998</v>
      </c>
      <c r="E9462" s="1">
        <v>309.2</v>
      </c>
      <c r="F9462" s="2">
        <v>1399</v>
      </c>
      <c r="G9462" s="1">
        <f>2*PI()*Predictive_Maintenance_Data[[#This Row],[Rotational speed '[rpm']]]/60</f>
        <v>146.50293741240404</v>
      </c>
      <c r="H9462" s="1">
        <v>45.2</v>
      </c>
      <c r="I9462" s="1">
        <f t="shared" si="147"/>
        <v>10.800000000000011</v>
      </c>
      <c r="J9462" s="1">
        <f>Predictive_Maintenance_Data[[#This Row],[Torque '[Nm']]]*Predictive_Maintenance_Data[[#This Row],[Angular velocity '[rad/s']]]/1000</f>
        <v>6.6219327710406635</v>
      </c>
      <c r="K9462" s="2">
        <v>125</v>
      </c>
      <c r="L9462" s="2">
        <v>0</v>
      </c>
      <c r="M9462" s="2">
        <v>0</v>
      </c>
      <c r="N9462" s="2">
        <v>0</v>
      </c>
      <c r="O9462" s="2">
        <v>0</v>
      </c>
      <c r="P9462" s="2">
        <v>0</v>
      </c>
      <c r="Q9462" s="2">
        <v>0</v>
      </c>
      <c r="R9462"/>
      <c r="S9462"/>
    </row>
    <row r="9463" spans="1:19" x14ac:dyDescent="0.3">
      <c r="A9463">
        <v>9462</v>
      </c>
      <c r="B9463" t="s">
        <v>9478</v>
      </c>
      <c r="C9463" t="s">
        <v>15</v>
      </c>
      <c r="D9463" s="1">
        <v>298.39999999999998</v>
      </c>
      <c r="E9463" s="1">
        <v>309.2</v>
      </c>
      <c r="F9463" s="2">
        <v>1414</v>
      </c>
      <c r="G9463" s="1">
        <f>2*PI()*Predictive_Maintenance_Data[[#This Row],[Rotational speed '[rpm']]]/60</f>
        <v>148.0737337391989</v>
      </c>
      <c r="H9463" s="1">
        <v>46.4</v>
      </c>
      <c r="I9463" s="1">
        <f t="shared" si="147"/>
        <v>10.800000000000011</v>
      </c>
      <c r="J9463" s="1">
        <f>Predictive_Maintenance_Data[[#This Row],[Torque '[Nm']]]*Predictive_Maintenance_Data[[#This Row],[Angular velocity '[rad/s']]]/1000</f>
        <v>6.8706212454988291</v>
      </c>
      <c r="K9463" s="2">
        <v>128</v>
      </c>
      <c r="L9463" s="2">
        <v>0</v>
      </c>
      <c r="M9463" s="2">
        <v>0</v>
      </c>
      <c r="N9463" s="2">
        <v>0</v>
      </c>
      <c r="O9463" s="2">
        <v>0</v>
      </c>
      <c r="P9463" s="2">
        <v>0</v>
      </c>
      <c r="Q9463" s="2">
        <v>0</v>
      </c>
      <c r="R9463"/>
      <c r="S9463"/>
    </row>
    <row r="9464" spans="1:19" x14ac:dyDescent="0.3">
      <c r="A9464">
        <v>9463</v>
      </c>
      <c r="B9464" t="s">
        <v>9479</v>
      </c>
      <c r="C9464" t="s">
        <v>17</v>
      </c>
      <c r="D9464" s="1">
        <v>298.5</v>
      </c>
      <c r="E9464" s="1">
        <v>309.3</v>
      </c>
      <c r="F9464" s="2">
        <v>1570</v>
      </c>
      <c r="G9464" s="1">
        <f>2*PI()*Predictive_Maintenance_Data[[#This Row],[Rotational speed '[rpm']]]/60</f>
        <v>164.41001553786586</v>
      </c>
      <c r="H9464" s="1">
        <v>40.1</v>
      </c>
      <c r="I9464" s="1">
        <f t="shared" si="147"/>
        <v>10.800000000000011</v>
      </c>
      <c r="J9464" s="1">
        <f>Predictive_Maintenance_Data[[#This Row],[Torque '[Nm']]]*Predictive_Maintenance_Data[[#This Row],[Angular velocity '[rad/s']]]/1000</f>
        <v>6.5928416230684217</v>
      </c>
      <c r="K9464" s="2">
        <v>131</v>
      </c>
      <c r="L9464" s="2">
        <v>0</v>
      </c>
      <c r="M9464" s="2">
        <v>0</v>
      </c>
      <c r="N9464" s="2">
        <v>0</v>
      </c>
      <c r="O9464" s="2">
        <v>0</v>
      </c>
      <c r="P9464" s="2">
        <v>0</v>
      </c>
      <c r="Q9464" s="2">
        <v>0</v>
      </c>
      <c r="R9464"/>
      <c r="S9464"/>
    </row>
    <row r="9465" spans="1:19" x14ac:dyDescent="0.3">
      <c r="A9465">
        <v>9464</v>
      </c>
      <c r="B9465" t="s">
        <v>9480</v>
      </c>
      <c r="C9465" t="s">
        <v>15</v>
      </c>
      <c r="D9465" s="1">
        <v>298.5</v>
      </c>
      <c r="E9465" s="1">
        <v>309.3</v>
      </c>
      <c r="F9465" s="2">
        <v>1552</v>
      </c>
      <c r="G9465" s="1">
        <f>2*PI()*Predictive_Maintenance_Data[[#This Row],[Rotational speed '[rpm']]]/60</f>
        <v>162.52505994571194</v>
      </c>
      <c r="H9465" s="1">
        <v>36.799999999999997</v>
      </c>
      <c r="I9465" s="1">
        <f t="shared" si="147"/>
        <v>10.800000000000011</v>
      </c>
      <c r="J9465" s="1">
        <f>Predictive_Maintenance_Data[[#This Row],[Torque '[Nm']]]*Predictive_Maintenance_Data[[#This Row],[Angular velocity '[rad/s']]]/1000</f>
        <v>5.9809222060021989</v>
      </c>
      <c r="K9465" s="2">
        <v>133</v>
      </c>
      <c r="L9465" s="2">
        <v>0</v>
      </c>
      <c r="M9465" s="2">
        <v>0</v>
      </c>
      <c r="N9465" s="2">
        <v>0</v>
      </c>
      <c r="O9465" s="2">
        <v>0</v>
      </c>
      <c r="P9465" s="2">
        <v>0</v>
      </c>
      <c r="Q9465" s="2">
        <v>0</v>
      </c>
      <c r="R9465"/>
      <c r="S9465"/>
    </row>
    <row r="9466" spans="1:19" x14ac:dyDescent="0.3">
      <c r="A9466">
        <v>9465</v>
      </c>
      <c r="B9466" t="s">
        <v>9481</v>
      </c>
      <c r="C9466" t="s">
        <v>17</v>
      </c>
      <c r="D9466" s="1">
        <v>298.60000000000002</v>
      </c>
      <c r="E9466" s="1">
        <v>309.39999999999998</v>
      </c>
      <c r="F9466" s="2">
        <v>1440</v>
      </c>
      <c r="G9466" s="1">
        <f>2*PI()*Predictive_Maintenance_Data[[#This Row],[Rotational speed '[rpm']]]/60</f>
        <v>150.79644737231007</v>
      </c>
      <c r="H9466" s="1">
        <v>48.2</v>
      </c>
      <c r="I9466" s="1">
        <f t="shared" si="147"/>
        <v>10.799999999999955</v>
      </c>
      <c r="J9466" s="1">
        <f>Predictive_Maintenance_Data[[#This Row],[Torque '[Nm']]]*Predictive_Maintenance_Data[[#This Row],[Angular velocity '[rad/s']]]/1000</f>
        <v>7.2683887633453459</v>
      </c>
      <c r="K9466" s="2">
        <v>136</v>
      </c>
      <c r="L9466" s="2">
        <v>0</v>
      </c>
      <c r="M9466" s="2">
        <v>0</v>
      </c>
      <c r="N9466" s="2">
        <v>0</v>
      </c>
      <c r="O9466" s="2">
        <v>0</v>
      </c>
      <c r="P9466" s="2">
        <v>0</v>
      </c>
      <c r="Q9466" s="2">
        <v>0</v>
      </c>
      <c r="R9466"/>
      <c r="S9466"/>
    </row>
    <row r="9467" spans="1:19" x14ac:dyDescent="0.3">
      <c r="A9467">
        <v>9466</v>
      </c>
      <c r="B9467" t="s">
        <v>9482</v>
      </c>
      <c r="C9467" t="s">
        <v>15</v>
      </c>
      <c r="D9467" s="1">
        <v>298.60000000000002</v>
      </c>
      <c r="E9467" s="1">
        <v>309.39999999999998</v>
      </c>
      <c r="F9467" s="2">
        <v>1460</v>
      </c>
      <c r="G9467" s="1">
        <f>2*PI()*Predictive_Maintenance_Data[[#This Row],[Rotational speed '[rpm']]]/60</f>
        <v>152.89084247470328</v>
      </c>
      <c r="H9467" s="1">
        <v>43.8</v>
      </c>
      <c r="I9467" s="1">
        <f t="shared" si="147"/>
        <v>10.799999999999955</v>
      </c>
      <c r="J9467" s="1">
        <f>Predictive_Maintenance_Data[[#This Row],[Torque '[Nm']]]*Predictive_Maintenance_Data[[#This Row],[Angular velocity '[rad/s']]]/1000</f>
        <v>6.6966189003920036</v>
      </c>
      <c r="K9467" s="2">
        <v>138</v>
      </c>
      <c r="L9467" s="2">
        <v>0</v>
      </c>
      <c r="M9467" s="2">
        <v>0</v>
      </c>
      <c r="N9467" s="2">
        <v>0</v>
      </c>
      <c r="O9467" s="2">
        <v>0</v>
      </c>
      <c r="P9467" s="2">
        <v>0</v>
      </c>
      <c r="Q9467" s="2">
        <v>0</v>
      </c>
      <c r="R9467"/>
      <c r="S9467"/>
    </row>
    <row r="9468" spans="1:19" x14ac:dyDescent="0.3">
      <c r="A9468">
        <v>9467</v>
      </c>
      <c r="B9468" t="s">
        <v>9483</v>
      </c>
      <c r="C9468" t="s">
        <v>17</v>
      </c>
      <c r="D9468" s="1">
        <v>298.60000000000002</v>
      </c>
      <c r="E9468" s="1">
        <v>309.39999999999998</v>
      </c>
      <c r="F9468" s="2">
        <v>1471</v>
      </c>
      <c r="G9468" s="1">
        <f>2*PI()*Predictive_Maintenance_Data[[#This Row],[Rotational speed '[rpm']]]/60</f>
        <v>154.04275978101953</v>
      </c>
      <c r="H9468" s="1">
        <v>48</v>
      </c>
      <c r="I9468" s="1">
        <f t="shared" si="147"/>
        <v>10.799999999999955</v>
      </c>
      <c r="J9468" s="1">
        <f>Predictive_Maintenance_Data[[#This Row],[Torque '[Nm']]]*Predictive_Maintenance_Data[[#This Row],[Angular velocity '[rad/s']]]/1000</f>
        <v>7.3940524694889369</v>
      </c>
      <c r="K9468" s="2">
        <v>141</v>
      </c>
      <c r="L9468" s="2">
        <v>0</v>
      </c>
      <c r="M9468" s="2">
        <v>0</v>
      </c>
      <c r="N9468" s="2">
        <v>0</v>
      </c>
      <c r="O9468" s="2">
        <v>0</v>
      </c>
      <c r="P9468" s="2">
        <v>0</v>
      </c>
      <c r="Q9468" s="2">
        <v>0</v>
      </c>
      <c r="R9468"/>
      <c r="S9468"/>
    </row>
    <row r="9469" spans="1:19" x14ac:dyDescent="0.3">
      <c r="A9469">
        <v>9468</v>
      </c>
      <c r="B9469" t="s">
        <v>9484</v>
      </c>
      <c r="C9469" t="s">
        <v>17</v>
      </c>
      <c r="D9469" s="1">
        <v>298.60000000000002</v>
      </c>
      <c r="E9469" s="1">
        <v>309.3</v>
      </c>
      <c r="F9469" s="2">
        <v>1702</v>
      </c>
      <c r="G9469" s="1">
        <f>2*PI()*Predictive_Maintenance_Data[[#This Row],[Rotational speed '[rpm']]]/60</f>
        <v>178.23302321366094</v>
      </c>
      <c r="H9469" s="1">
        <v>27.6</v>
      </c>
      <c r="I9469" s="1">
        <f t="shared" si="147"/>
        <v>10.699999999999989</v>
      </c>
      <c r="J9469" s="1">
        <f>Predictive_Maintenance_Data[[#This Row],[Torque '[Nm']]]*Predictive_Maintenance_Data[[#This Row],[Angular velocity '[rad/s']]]/1000</f>
        <v>4.9192314406970423</v>
      </c>
      <c r="K9469" s="2">
        <v>143</v>
      </c>
      <c r="L9469" s="2">
        <v>0</v>
      </c>
      <c r="M9469" s="2">
        <v>0</v>
      </c>
      <c r="N9469" s="2">
        <v>0</v>
      </c>
      <c r="O9469" s="2">
        <v>0</v>
      </c>
      <c r="P9469" s="2">
        <v>0</v>
      </c>
      <c r="Q9469" s="2">
        <v>0</v>
      </c>
      <c r="R9469"/>
      <c r="S9469"/>
    </row>
    <row r="9470" spans="1:19" x14ac:dyDescent="0.3">
      <c r="A9470">
        <v>9469</v>
      </c>
      <c r="B9470" t="s">
        <v>9485</v>
      </c>
      <c r="C9470" t="s">
        <v>17</v>
      </c>
      <c r="D9470" s="1">
        <v>298.60000000000002</v>
      </c>
      <c r="E9470" s="1">
        <v>309.39999999999998</v>
      </c>
      <c r="F9470" s="2">
        <v>1375</v>
      </c>
      <c r="G9470" s="1">
        <f>2*PI()*Predictive_Maintenance_Data[[#This Row],[Rotational speed '[rpm']]]/60</f>
        <v>143.98966328953216</v>
      </c>
      <c r="H9470" s="1">
        <v>55.4</v>
      </c>
      <c r="I9470" s="1">
        <f t="shared" si="147"/>
        <v>10.799999999999955</v>
      </c>
      <c r="J9470" s="1">
        <f>Predictive_Maintenance_Data[[#This Row],[Torque '[Nm']]]*Predictive_Maintenance_Data[[#This Row],[Angular velocity '[rad/s']]]/1000</f>
        <v>7.9770273462400816</v>
      </c>
      <c r="K9470" s="2">
        <v>145</v>
      </c>
      <c r="L9470" s="2">
        <v>0</v>
      </c>
      <c r="M9470" s="2">
        <v>0</v>
      </c>
      <c r="N9470" s="2">
        <v>0</v>
      </c>
      <c r="O9470" s="2">
        <v>0</v>
      </c>
      <c r="P9470" s="2">
        <v>0</v>
      </c>
      <c r="Q9470" s="2">
        <v>0</v>
      </c>
      <c r="R9470"/>
      <c r="S9470"/>
    </row>
    <row r="9471" spans="1:19" x14ac:dyDescent="0.3">
      <c r="A9471">
        <v>9470</v>
      </c>
      <c r="B9471" t="s">
        <v>9486</v>
      </c>
      <c r="C9471" t="s">
        <v>17</v>
      </c>
      <c r="D9471" s="1">
        <v>298.60000000000002</v>
      </c>
      <c r="E9471" s="1">
        <v>309.39999999999998</v>
      </c>
      <c r="F9471" s="2">
        <v>1698</v>
      </c>
      <c r="G9471" s="1">
        <f>2*PI()*Predictive_Maintenance_Data[[#This Row],[Rotational speed '[rpm']]]/60</f>
        <v>177.81414419318227</v>
      </c>
      <c r="H9471" s="1">
        <v>33.200000000000003</v>
      </c>
      <c r="I9471" s="1">
        <f t="shared" si="147"/>
        <v>10.799999999999955</v>
      </c>
      <c r="J9471" s="1">
        <f>Predictive_Maintenance_Data[[#This Row],[Torque '[Nm']]]*Predictive_Maintenance_Data[[#This Row],[Angular velocity '[rad/s']]]/1000</f>
        <v>5.903429587213652</v>
      </c>
      <c r="K9471" s="2">
        <v>147</v>
      </c>
      <c r="L9471" s="2">
        <v>0</v>
      </c>
      <c r="M9471" s="2">
        <v>0</v>
      </c>
      <c r="N9471" s="2">
        <v>0</v>
      </c>
      <c r="O9471" s="2">
        <v>0</v>
      </c>
      <c r="P9471" s="2">
        <v>0</v>
      </c>
      <c r="Q9471" s="2">
        <v>0</v>
      </c>
      <c r="R9471"/>
      <c r="S9471"/>
    </row>
    <row r="9472" spans="1:19" x14ac:dyDescent="0.3">
      <c r="A9472">
        <v>9471</v>
      </c>
      <c r="B9472" t="s">
        <v>9487</v>
      </c>
      <c r="C9472" t="s">
        <v>27</v>
      </c>
      <c r="D9472" s="1">
        <v>298.60000000000002</v>
      </c>
      <c r="E9472" s="1">
        <v>309.39999999999998</v>
      </c>
      <c r="F9472" s="2">
        <v>1439</v>
      </c>
      <c r="G9472" s="1">
        <f>2*PI()*Predictive_Maintenance_Data[[#This Row],[Rotational speed '[rpm']]]/60</f>
        <v>150.69172761719039</v>
      </c>
      <c r="H9472" s="1">
        <v>47.1</v>
      </c>
      <c r="I9472" s="1">
        <f t="shared" si="147"/>
        <v>10.799999999999955</v>
      </c>
      <c r="J9472" s="1">
        <f>Predictive_Maintenance_Data[[#This Row],[Torque '[Nm']]]*Predictive_Maintenance_Data[[#This Row],[Angular velocity '[rad/s']]]/1000</f>
        <v>7.0975803707696681</v>
      </c>
      <c r="K9472" s="2">
        <v>149</v>
      </c>
      <c r="L9472" s="2">
        <v>0</v>
      </c>
      <c r="M9472" s="2">
        <v>0</v>
      </c>
      <c r="N9472" s="2">
        <v>0</v>
      </c>
      <c r="O9472" s="2">
        <v>0</v>
      </c>
      <c r="P9472" s="2">
        <v>0</v>
      </c>
      <c r="Q9472" s="2">
        <v>0</v>
      </c>
      <c r="R9472"/>
      <c r="S9472"/>
    </row>
    <row r="9473" spans="1:19" x14ac:dyDescent="0.3">
      <c r="A9473">
        <v>9472</v>
      </c>
      <c r="B9473" t="s">
        <v>9488</v>
      </c>
      <c r="C9473" t="s">
        <v>15</v>
      </c>
      <c r="D9473" s="1">
        <v>298.60000000000002</v>
      </c>
      <c r="E9473" s="1">
        <v>309.39999999999998</v>
      </c>
      <c r="F9473" s="2">
        <v>1774</v>
      </c>
      <c r="G9473" s="1">
        <f>2*PI()*Predictive_Maintenance_Data[[#This Row],[Rotational speed '[rpm']]]/60</f>
        <v>185.77284558227646</v>
      </c>
      <c r="H9473" s="1">
        <v>27.5</v>
      </c>
      <c r="I9473" s="1">
        <f t="shared" si="147"/>
        <v>10.799999999999955</v>
      </c>
      <c r="J9473" s="1">
        <f>Predictive_Maintenance_Data[[#This Row],[Torque '[Nm']]]*Predictive_Maintenance_Data[[#This Row],[Angular velocity '[rad/s']]]/1000</f>
        <v>5.108753253512603</v>
      </c>
      <c r="K9473" s="2">
        <v>154</v>
      </c>
      <c r="L9473" s="2">
        <v>0</v>
      </c>
      <c r="M9473" s="2">
        <v>0</v>
      </c>
      <c r="N9473" s="2">
        <v>0</v>
      </c>
      <c r="O9473" s="2">
        <v>0</v>
      </c>
      <c r="P9473" s="2">
        <v>0</v>
      </c>
      <c r="Q9473" s="2">
        <v>0</v>
      </c>
      <c r="R9473"/>
      <c r="S9473"/>
    </row>
    <row r="9474" spans="1:19" x14ac:dyDescent="0.3">
      <c r="A9474">
        <v>9473</v>
      </c>
      <c r="B9474" t="s">
        <v>9489</v>
      </c>
      <c r="C9474" t="s">
        <v>15</v>
      </c>
      <c r="D9474" s="1">
        <v>298.7</v>
      </c>
      <c r="E9474" s="1">
        <v>309.39999999999998</v>
      </c>
      <c r="F9474" s="2">
        <v>1375</v>
      </c>
      <c r="G9474" s="1">
        <f>2*PI()*Predictive_Maintenance_Data[[#This Row],[Rotational speed '[rpm']]]/60</f>
        <v>143.98966328953216</v>
      </c>
      <c r="H9474" s="1">
        <v>48.3</v>
      </c>
      <c r="I9474" s="1">
        <f t="shared" ref="I9474:I9537" si="148">E9474-D9474</f>
        <v>10.699999999999989</v>
      </c>
      <c r="J9474" s="1">
        <f>Predictive_Maintenance_Data[[#This Row],[Torque '[Nm']]]*Predictive_Maintenance_Data[[#This Row],[Angular velocity '[rad/s']]]/1000</f>
        <v>6.9547007368844032</v>
      </c>
      <c r="K9474" s="2">
        <v>157</v>
      </c>
      <c r="L9474" s="2">
        <v>0</v>
      </c>
      <c r="M9474" s="2">
        <v>0</v>
      </c>
      <c r="N9474" s="2">
        <v>0</v>
      </c>
      <c r="O9474" s="2">
        <v>0</v>
      </c>
      <c r="P9474" s="2">
        <v>0</v>
      </c>
      <c r="Q9474" s="2">
        <v>0</v>
      </c>
      <c r="R9474"/>
      <c r="S9474"/>
    </row>
    <row r="9475" spans="1:19" x14ac:dyDescent="0.3">
      <c r="A9475">
        <v>9474</v>
      </c>
      <c r="B9475" t="s">
        <v>9490</v>
      </c>
      <c r="C9475" t="s">
        <v>17</v>
      </c>
      <c r="D9475" s="1">
        <v>298.7</v>
      </c>
      <c r="E9475" s="1">
        <v>309.5</v>
      </c>
      <c r="F9475" s="2">
        <v>1446</v>
      </c>
      <c r="G9475" s="1">
        <f>2*PI()*Predictive_Maintenance_Data[[#This Row],[Rotational speed '[rpm']]]/60</f>
        <v>151.42476590302803</v>
      </c>
      <c r="H9475" s="1">
        <v>40</v>
      </c>
      <c r="I9475" s="1">
        <f t="shared" si="148"/>
        <v>10.800000000000011</v>
      </c>
      <c r="J9475" s="1">
        <f>Predictive_Maintenance_Data[[#This Row],[Torque '[Nm']]]*Predictive_Maintenance_Data[[#This Row],[Angular velocity '[rad/s']]]/1000</f>
        <v>6.0569906361211219</v>
      </c>
      <c r="K9475" s="2">
        <v>160</v>
      </c>
      <c r="L9475" s="2">
        <v>0</v>
      </c>
      <c r="M9475" s="2">
        <v>0</v>
      </c>
      <c r="N9475" s="2">
        <v>0</v>
      </c>
      <c r="O9475" s="2">
        <v>0</v>
      </c>
      <c r="P9475" s="2">
        <v>0</v>
      </c>
      <c r="Q9475" s="2">
        <v>0</v>
      </c>
      <c r="R9475"/>
      <c r="S9475"/>
    </row>
    <row r="9476" spans="1:19" x14ac:dyDescent="0.3">
      <c r="A9476">
        <v>9475</v>
      </c>
      <c r="B9476" t="s">
        <v>9491</v>
      </c>
      <c r="C9476" t="s">
        <v>15</v>
      </c>
      <c r="D9476" s="1">
        <v>298.7</v>
      </c>
      <c r="E9476" s="1">
        <v>309.60000000000002</v>
      </c>
      <c r="F9476" s="2">
        <v>1455</v>
      </c>
      <c r="G9476" s="1">
        <f>2*PI()*Predictive_Maintenance_Data[[#This Row],[Rotational speed '[rpm']]]/60</f>
        <v>152.36724369910496</v>
      </c>
      <c r="H9476" s="1">
        <v>46.8</v>
      </c>
      <c r="I9476" s="1">
        <f t="shared" si="148"/>
        <v>10.900000000000034</v>
      </c>
      <c r="J9476" s="1">
        <f>Predictive_Maintenance_Data[[#This Row],[Torque '[Nm']]]*Predictive_Maintenance_Data[[#This Row],[Angular velocity '[rad/s']]]/1000</f>
        <v>7.1307870051181119</v>
      </c>
      <c r="K9476" s="2">
        <v>162</v>
      </c>
      <c r="L9476" s="2">
        <v>0</v>
      </c>
      <c r="M9476" s="2">
        <v>0</v>
      </c>
      <c r="N9476" s="2">
        <v>0</v>
      </c>
      <c r="O9476" s="2">
        <v>0</v>
      </c>
      <c r="P9476" s="2">
        <v>0</v>
      </c>
      <c r="Q9476" s="2">
        <v>0</v>
      </c>
      <c r="R9476"/>
      <c r="S9476"/>
    </row>
    <row r="9477" spans="1:19" x14ac:dyDescent="0.3">
      <c r="A9477">
        <v>9476</v>
      </c>
      <c r="B9477" t="s">
        <v>9492</v>
      </c>
      <c r="C9477" t="s">
        <v>17</v>
      </c>
      <c r="D9477" s="1">
        <v>298.8</v>
      </c>
      <c r="E9477" s="1">
        <v>309.60000000000002</v>
      </c>
      <c r="F9477" s="2">
        <v>1523</v>
      </c>
      <c r="G9477" s="1">
        <f>2*PI()*Predictive_Maintenance_Data[[#This Row],[Rotational speed '[rpm']]]/60</f>
        <v>159.48818704724184</v>
      </c>
      <c r="H9477" s="1">
        <v>41.9</v>
      </c>
      <c r="I9477" s="1">
        <f t="shared" si="148"/>
        <v>10.800000000000011</v>
      </c>
      <c r="J9477" s="1">
        <f>Predictive_Maintenance_Data[[#This Row],[Torque '[Nm']]]*Predictive_Maintenance_Data[[#This Row],[Angular velocity '[rad/s']]]/1000</f>
        <v>6.6825550372794327</v>
      </c>
      <c r="K9477" s="2">
        <v>165</v>
      </c>
      <c r="L9477" s="2">
        <v>0</v>
      </c>
      <c r="M9477" s="2">
        <v>0</v>
      </c>
      <c r="N9477" s="2">
        <v>0</v>
      </c>
      <c r="O9477" s="2">
        <v>0</v>
      </c>
      <c r="P9477" s="2">
        <v>0</v>
      </c>
      <c r="Q9477" s="2">
        <v>0</v>
      </c>
      <c r="R9477"/>
      <c r="S9477"/>
    </row>
    <row r="9478" spans="1:19" x14ac:dyDescent="0.3">
      <c r="A9478">
        <v>9477</v>
      </c>
      <c r="B9478" t="s">
        <v>9493</v>
      </c>
      <c r="C9478" t="s">
        <v>15</v>
      </c>
      <c r="D9478" s="1">
        <v>298.8</v>
      </c>
      <c r="E9478" s="1">
        <v>309.60000000000002</v>
      </c>
      <c r="F9478" s="2">
        <v>1692</v>
      </c>
      <c r="G9478" s="1">
        <f>2*PI()*Predictive_Maintenance_Data[[#This Row],[Rotational speed '[rpm']]]/60</f>
        <v>177.18582566246431</v>
      </c>
      <c r="H9478" s="1">
        <v>31.9</v>
      </c>
      <c r="I9478" s="1">
        <f t="shared" si="148"/>
        <v>10.800000000000011</v>
      </c>
      <c r="J9478" s="1">
        <f>Predictive_Maintenance_Data[[#This Row],[Torque '[Nm']]]*Predictive_Maintenance_Data[[#This Row],[Angular velocity '[rad/s']]]/1000</f>
        <v>5.6522278386326112</v>
      </c>
      <c r="K9478" s="2">
        <v>167</v>
      </c>
      <c r="L9478" s="2">
        <v>0</v>
      </c>
      <c r="M9478" s="2">
        <v>0</v>
      </c>
      <c r="N9478" s="2">
        <v>0</v>
      </c>
      <c r="O9478" s="2">
        <v>0</v>
      </c>
      <c r="P9478" s="2">
        <v>0</v>
      </c>
      <c r="Q9478" s="2">
        <v>0</v>
      </c>
      <c r="R9478"/>
      <c r="S9478"/>
    </row>
    <row r="9479" spans="1:19" x14ac:dyDescent="0.3">
      <c r="A9479">
        <v>9478</v>
      </c>
      <c r="B9479" t="s">
        <v>9494</v>
      </c>
      <c r="C9479" t="s">
        <v>15</v>
      </c>
      <c r="D9479" s="1">
        <v>298.8</v>
      </c>
      <c r="E9479" s="1">
        <v>309.60000000000002</v>
      </c>
      <c r="F9479" s="2">
        <v>1693</v>
      </c>
      <c r="G9479" s="1">
        <f>2*PI()*Predictive_Maintenance_Data[[#This Row],[Rotational speed '[rpm']]]/60</f>
        <v>177.29054541758398</v>
      </c>
      <c r="H9479" s="1">
        <v>33.299999999999997</v>
      </c>
      <c r="I9479" s="1">
        <f t="shared" si="148"/>
        <v>10.800000000000011</v>
      </c>
      <c r="J9479" s="1">
        <f>Predictive_Maintenance_Data[[#This Row],[Torque '[Nm']]]*Predictive_Maintenance_Data[[#This Row],[Angular velocity '[rad/s']]]/1000</f>
        <v>5.9037751624055463</v>
      </c>
      <c r="K9479" s="2">
        <v>170</v>
      </c>
      <c r="L9479" s="2">
        <v>0</v>
      </c>
      <c r="M9479" s="2">
        <v>0</v>
      </c>
      <c r="N9479" s="2">
        <v>0</v>
      </c>
      <c r="O9479" s="2">
        <v>0</v>
      </c>
      <c r="P9479" s="2">
        <v>0</v>
      </c>
      <c r="Q9479" s="2">
        <v>0</v>
      </c>
      <c r="R9479"/>
      <c r="S9479"/>
    </row>
    <row r="9480" spans="1:19" x14ac:dyDescent="0.3">
      <c r="A9480">
        <v>9479</v>
      </c>
      <c r="B9480" t="s">
        <v>9495</v>
      </c>
      <c r="C9480" t="s">
        <v>17</v>
      </c>
      <c r="D9480" s="1">
        <v>298.8</v>
      </c>
      <c r="E9480" s="1">
        <v>309.60000000000002</v>
      </c>
      <c r="F9480" s="2">
        <v>1890</v>
      </c>
      <c r="G9480" s="1">
        <f>2*PI()*Predictive_Maintenance_Data[[#This Row],[Rotational speed '[rpm']]]/60</f>
        <v>197.92033717615695</v>
      </c>
      <c r="H9480" s="1">
        <v>24</v>
      </c>
      <c r="I9480" s="1">
        <f t="shared" si="148"/>
        <v>10.800000000000011</v>
      </c>
      <c r="J9480" s="1">
        <f>Predictive_Maintenance_Data[[#This Row],[Torque '[Nm']]]*Predictive_Maintenance_Data[[#This Row],[Angular velocity '[rad/s']]]/1000</f>
        <v>4.7500880922277666</v>
      </c>
      <c r="K9480" s="2">
        <v>173</v>
      </c>
      <c r="L9480" s="2">
        <v>0</v>
      </c>
      <c r="M9480" s="2">
        <v>0</v>
      </c>
      <c r="N9480" s="2">
        <v>0</v>
      </c>
      <c r="O9480" s="2">
        <v>0</v>
      </c>
      <c r="P9480" s="2">
        <v>0</v>
      </c>
      <c r="Q9480" s="2">
        <v>0</v>
      </c>
      <c r="R9480"/>
      <c r="S9480"/>
    </row>
    <row r="9481" spans="1:19" x14ac:dyDescent="0.3">
      <c r="A9481">
        <v>9480</v>
      </c>
      <c r="B9481" t="s">
        <v>9496</v>
      </c>
      <c r="C9481" t="s">
        <v>27</v>
      </c>
      <c r="D9481" s="1">
        <v>298.89999999999998</v>
      </c>
      <c r="E9481" s="1">
        <v>309.60000000000002</v>
      </c>
      <c r="F9481" s="2">
        <v>1600</v>
      </c>
      <c r="G9481" s="1">
        <f>2*PI()*Predictive_Maintenance_Data[[#This Row],[Rotational speed '[rpm']]]/60</f>
        <v>167.55160819145564</v>
      </c>
      <c r="H9481" s="1">
        <v>33.5</v>
      </c>
      <c r="I9481" s="1">
        <f t="shared" si="148"/>
        <v>10.700000000000045</v>
      </c>
      <c r="J9481" s="1">
        <f>Predictive_Maintenance_Data[[#This Row],[Torque '[Nm']]]*Predictive_Maintenance_Data[[#This Row],[Angular velocity '[rad/s']]]/1000</f>
        <v>5.6129788744137636</v>
      </c>
      <c r="K9481" s="2">
        <v>175</v>
      </c>
      <c r="L9481" s="2">
        <v>0</v>
      </c>
      <c r="M9481" s="2">
        <v>0</v>
      </c>
      <c r="N9481" s="2">
        <v>0</v>
      </c>
      <c r="O9481" s="2">
        <v>0</v>
      </c>
      <c r="P9481" s="2">
        <v>0</v>
      </c>
      <c r="Q9481" s="2">
        <v>0</v>
      </c>
      <c r="R9481"/>
      <c r="S9481"/>
    </row>
    <row r="9482" spans="1:19" x14ac:dyDescent="0.3">
      <c r="A9482">
        <v>9481</v>
      </c>
      <c r="B9482" t="s">
        <v>9497</v>
      </c>
      <c r="C9482" t="s">
        <v>15</v>
      </c>
      <c r="D9482" s="1">
        <v>298.89999999999998</v>
      </c>
      <c r="E9482" s="1">
        <v>309.60000000000002</v>
      </c>
      <c r="F9482" s="2">
        <v>1434</v>
      </c>
      <c r="G9482" s="1">
        <f>2*PI()*Predictive_Maintenance_Data[[#This Row],[Rotational speed '[rpm']]]/60</f>
        <v>150.16812884159211</v>
      </c>
      <c r="H9482" s="1">
        <v>43.8</v>
      </c>
      <c r="I9482" s="1">
        <f t="shared" si="148"/>
        <v>10.700000000000045</v>
      </c>
      <c r="J9482" s="1">
        <f>Predictive_Maintenance_Data[[#This Row],[Torque '[Nm']]]*Predictive_Maintenance_Data[[#This Row],[Angular velocity '[rad/s']]]/1000</f>
        <v>6.577364043261734</v>
      </c>
      <c r="K9482" s="2">
        <v>180</v>
      </c>
      <c r="L9482" s="2">
        <v>0</v>
      </c>
      <c r="M9482" s="2">
        <v>0</v>
      </c>
      <c r="N9482" s="2">
        <v>0</v>
      </c>
      <c r="O9482" s="2">
        <v>0</v>
      </c>
      <c r="P9482" s="2">
        <v>0</v>
      </c>
      <c r="Q9482" s="2">
        <v>0</v>
      </c>
      <c r="R9482"/>
      <c r="S9482"/>
    </row>
    <row r="9483" spans="1:19" x14ac:dyDescent="0.3">
      <c r="A9483">
        <v>9482</v>
      </c>
      <c r="B9483" t="s">
        <v>9498</v>
      </c>
      <c r="C9483" t="s">
        <v>17</v>
      </c>
      <c r="D9483" s="1">
        <v>298.89999999999998</v>
      </c>
      <c r="E9483" s="1">
        <v>309.60000000000002</v>
      </c>
      <c r="F9483" s="2">
        <v>1365</v>
      </c>
      <c r="G9483" s="1">
        <f>2*PI()*Predictive_Maintenance_Data[[#This Row],[Rotational speed '[rpm']]]/60</f>
        <v>142.94246573833559</v>
      </c>
      <c r="H9483" s="1">
        <v>50.9</v>
      </c>
      <c r="I9483" s="1">
        <f t="shared" si="148"/>
        <v>10.700000000000045</v>
      </c>
      <c r="J9483" s="1">
        <f>Predictive_Maintenance_Data[[#This Row],[Torque '[Nm']]]*Predictive_Maintenance_Data[[#This Row],[Angular velocity '[rad/s']]]/1000</f>
        <v>7.2757715060812806</v>
      </c>
      <c r="K9483" s="2">
        <v>183</v>
      </c>
      <c r="L9483" s="2">
        <v>0</v>
      </c>
      <c r="M9483" s="2">
        <v>0</v>
      </c>
      <c r="N9483" s="2">
        <v>0</v>
      </c>
      <c r="O9483" s="2">
        <v>0</v>
      </c>
      <c r="P9483" s="2">
        <v>0</v>
      </c>
      <c r="Q9483" s="2">
        <v>0</v>
      </c>
      <c r="R9483"/>
      <c r="S9483"/>
    </row>
    <row r="9484" spans="1:19" x14ac:dyDescent="0.3">
      <c r="A9484">
        <v>9483</v>
      </c>
      <c r="B9484" t="s">
        <v>9499</v>
      </c>
      <c r="C9484" t="s">
        <v>27</v>
      </c>
      <c r="D9484" s="1">
        <v>298.8</v>
      </c>
      <c r="E9484" s="1">
        <v>309.60000000000002</v>
      </c>
      <c r="F9484" s="2">
        <v>1309</v>
      </c>
      <c r="G9484" s="1">
        <f>2*PI()*Predictive_Maintenance_Data[[#This Row],[Rotational speed '[rpm']]]/60</f>
        <v>137.07815945163463</v>
      </c>
      <c r="H9484" s="1">
        <v>57.4</v>
      </c>
      <c r="I9484" s="1">
        <f t="shared" si="148"/>
        <v>10.800000000000011</v>
      </c>
      <c r="J9484" s="1">
        <f>Predictive_Maintenance_Data[[#This Row],[Torque '[Nm']]]*Predictive_Maintenance_Data[[#This Row],[Angular velocity '[rad/s']]]/1000</f>
        <v>7.8682863525238282</v>
      </c>
      <c r="K9484" s="2">
        <v>185</v>
      </c>
      <c r="L9484" s="2">
        <v>0</v>
      </c>
      <c r="M9484" s="2">
        <v>0</v>
      </c>
      <c r="N9484" s="2">
        <v>0</v>
      </c>
      <c r="O9484" s="2">
        <v>0</v>
      </c>
      <c r="P9484" s="2">
        <v>0</v>
      </c>
      <c r="Q9484" s="2">
        <v>0</v>
      </c>
      <c r="R9484"/>
      <c r="S9484"/>
    </row>
    <row r="9485" spans="1:19" x14ac:dyDescent="0.3">
      <c r="A9485">
        <v>9484</v>
      </c>
      <c r="B9485" t="s">
        <v>9500</v>
      </c>
      <c r="C9485" t="s">
        <v>27</v>
      </c>
      <c r="D9485" s="1">
        <v>298.89999999999998</v>
      </c>
      <c r="E9485" s="1">
        <v>309.60000000000002</v>
      </c>
      <c r="F9485" s="2">
        <v>1546</v>
      </c>
      <c r="G9485" s="1">
        <f>2*PI()*Predictive_Maintenance_Data[[#This Row],[Rotational speed '[rpm']]]/60</f>
        <v>161.89674141499398</v>
      </c>
      <c r="H9485" s="1">
        <v>35.299999999999997</v>
      </c>
      <c r="I9485" s="1">
        <f t="shared" si="148"/>
        <v>10.700000000000045</v>
      </c>
      <c r="J9485" s="1">
        <f>Predictive_Maintenance_Data[[#This Row],[Torque '[Nm']]]*Predictive_Maintenance_Data[[#This Row],[Angular velocity '[rad/s']]]/1000</f>
        <v>5.7149549719492869</v>
      </c>
      <c r="K9485" s="2">
        <v>190</v>
      </c>
      <c r="L9485" s="2">
        <v>0</v>
      </c>
      <c r="M9485" s="2">
        <v>0</v>
      </c>
      <c r="N9485" s="2">
        <v>0</v>
      </c>
      <c r="O9485" s="2">
        <v>0</v>
      </c>
      <c r="P9485" s="2">
        <v>0</v>
      </c>
      <c r="Q9485" s="2">
        <v>0</v>
      </c>
      <c r="R9485"/>
      <c r="S9485"/>
    </row>
    <row r="9486" spans="1:19" x14ac:dyDescent="0.3">
      <c r="A9486">
        <v>9485</v>
      </c>
      <c r="B9486" t="s">
        <v>9501</v>
      </c>
      <c r="C9486" t="s">
        <v>17</v>
      </c>
      <c r="D9486" s="1">
        <v>298.89999999999998</v>
      </c>
      <c r="E9486" s="1">
        <v>309.60000000000002</v>
      </c>
      <c r="F9486" s="2">
        <v>1663</v>
      </c>
      <c r="G9486" s="1">
        <f>2*PI()*Predictive_Maintenance_Data[[#This Row],[Rotational speed '[rpm']]]/60</f>
        <v>174.1489527639942</v>
      </c>
      <c r="H9486" s="1">
        <v>33.700000000000003</v>
      </c>
      <c r="I9486" s="1">
        <f t="shared" si="148"/>
        <v>10.700000000000045</v>
      </c>
      <c r="J9486" s="1">
        <f>Predictive_Maintenance_Data[[#This Row],[Torque '[Nm']]]*Predictive_Maintenance_Data[[#This Row],[Angular velocity '[rad/s']]]/1000</f>
        <v>5.8688197081466047</v>
      </c>
      <c r="K9486" s="2">
        <v>195</v>
      </c>
      <c r="L9486" s="2">
        <v>0</v>
      </c>
      <c r="M9486" s="2">
        <v>0</v>
      </c>
      <c r="N9486" s="2">
        <v>0</v>
      </c>
      <c r="O9486" s="2">
        <v>0</v>
      </c>
      <c r="P9486" s="2">
        <v>0</v>
      </c>
      <c r="Q9486" s="2">
        <v>0</v>
      </c>
      <c r="R9486"/>
      <c r="S9486"/>
    </row>
    <row r="9487" spans="1:19" x14ac:dyDescent="0.3">
      <c r="A9487">
        <v>9486</v>
      </c>
      <c r="B9487" t="s">
        <v>9502</v>
      </c>
      <c r="C9487" t="s">
        <v>17</v>
      </c>
      <c r="D9487" s="1">
        <v>298.89999999999998</v>
      </c>
      <c r="E9487" s="1">
        <v>309.60000000000002</v>
      </c>
      <c r="F9487" s="2">
        <v>1589</v>
      </c>
      <c r="G9487" s="1">
        <f>2*PI()*Predictive_Maintenance_Data[[#This Row],[Rotational speed '[rpm']]]/60</f>
        <v>166.39969088513939</v>
      </c>
      <c r="H9487" s="1">
        <v>34.200000000000003</v>
      </c>
      <c r="I9487" s="1">
        <f t="shared" si="148"/>
        <v>10.700000000000045</v>
      </c>
      <c r="J9487" s="1">
        <f>Predictive_Maintenance_Data[[#This Row],[Torque '[Nm']]]*Predictive_Maintenance_Data[[#This Row],[Angular velocity '[rad/s']]]/1000</f>
        <v>5.6908694282717676</v>
      </c>
      <c r="K9487" s="2">
        <v>197</v>
      </c>
      <c r="L9487" s="2">
        <v>0</v>
      </c>
      <c r="M9487" s="2">
        <v>0</v>
      </c>
      <c r="N9487" s="2">
        <v>0</v>
      </c>
      <c r="O9487" s="2">
        <v>0</v>
      </c>
      <c r="P9487" s="2">
        <v>0</v>
      </c>
      <c r="Q9487" s="2">
        <v>0</v>
      </c>
      <c r="R9487"/>
      <c r="S9487"/>
    </row>
    <row r="9488" spans="1:19" x14ac:dyDescent="0.3">
      <c r="A9488">
        <v>9487</v>
      </c>
      <c r="B9488" t="s">
        <v>9503</v>
      </c>
      <c r="C9488" t="s">
        <v>15</v>
      </c>
      <c r="D9488" s="1">
        <v>298.89999999999998</v>
      </c>
      <c r="E9488" s="1">
        <v>309.60000000000002</v>
      </c>
      <c r="F9488" s="2">
        <v>1472</v>
      </c>
      <c r="G9488" s="1">
        <f>2*PI()*Predictive_Maintenance_Data[[#This Row],[Rotational speed '[rpm']]]/60</f>
        <v>154.14747953613917</v>
      </c>
      <c r="H9488" s="1">
        <v>46</v>
      </c>
      <c r="I9488" s="1">
        <f t="shared" si="148"/>
        <v>10.700000000000045</v>
      </c>
      <c r="J9488" s="1">
        <f>Predictive_Maintenance_Data[[#This Row],[Torque '[Nm']]]*Predictive_Maintenance_Data[[#This Row],[Angular velocity '[rad/s']]]/1000</f>
        <v>7.0907840586624014</v>
      </c>
      <c r="K9488" s="2">
        <v>199</v>
      </c>
      <c r="L9488" s="2">
        <v>0</v>
      </c>
      <c r="M9488" s="2">
        <v>0</v>
      </c>
      <c r="N9488" s="2">
        <v>0</v>
      </c>
      <c r="O9488" s="2">
        <v>0</v>
      </c>
      <c r="P9488" s="2">
        <v>0</v>
      </c>
      <c r="Q9488" s="2">
        <v>0</v>
      </c>
      <c r="R9488"/>
      <c r="S9488"/>
    </row>
    <row r="9489" spans="1:19" x14ac:dyDescent="0.3">
      <c r="A9489">
        <v>9488</v>
      </c>
      <c r="B9489" t="s">
        <v>9504</v>
      </c>
      <c r="C9489" t="s">
        <v>17</v>
      </c>
      <c r="D9489" s="1">
        <v>298.89999999999998</v>
      </c>
      <c r="E9489" s="1">
        <v>309.60000000000002</v>
      </c>
      <c r="F9489" s="2">
        <v>1583</v>
      </c>
      <c r="G9489" s="1">
        <f>2*PI()*Predictive_Maintenance_Data[[#This Row],[Rotational speed '[rpm']]]/60</f>
        <v>165.77137235442143</v>
      </c>
      <c r="H9489" s="1">
        <v>39.799999999999997</v>
      </c>
      <c r="I9489" s="1">
        <f t="shared" si="148"/>
        <v>10.700000000000045</v>
      </c>
      <c r="J9489" s="1">
        <f>Predictive_Maintenance_Data[[#This Row],[Torque '[Nm']]]*Predictive_Maintenance_Data[[#This Row],[Angular velocity '[rad/s']]]/1000</f>
        <v>6.5977006197059724</v>
      </c>
      <c r="K9489" s="2">
        <v>202</v>
      </c>
      <c r="L9489" s="2">
        <v>0</v>
      </c>
      <c r="M9489" s="2">
        <v>0</v>
      </c>
      <c r="N9489" s="2">
        <v>0</v>
      </c>
      <c r="O9489" s="2">
        <v>0</v>
      </c>
      <c r="P9489" s="2">
        <v>0</v>
      </c>
      <c r="Q9489" s="2">
        <v>0</v>
      </c>
      <c r="R9489"/>
      <c r="S9489"/>
    </row>
    <row r="9490" spans="1:19" x14ac:dyDescent="0.3">
      <c r="A9490">
        <v>9489</v>
      </c>
      <c r="B9490" t="s">
        <v>9505</v>
      </c>
      <c r="C9490" t="s">
        <v>15</v>
      </c>
      <c r="D9490" s="1">
        <v>298.89999999999998</v>
      </c>
      <c r="E9490" s="1">
        <v>309.60000000000002</v>
      </c>
      <c r="F9490" s="2">
        <v>1567</v>
      </c>
      <c r="G9490" s="1">
        <f>2*PI()*Predictive_Maintenance_Data[[#This Row],[Rotational speed '[rpm']]]/60</f>
        <v>164.09585627250686</v>
      </c>
      <c r="H9490" s="1">
        <v>34.5</v>
      </c>
      <c r="I9490" s="1">
        <f t="shared" si="148"/>
        <v>10.700000000000045</v>
      </c>
      <c r="J9490" s="1">
        <f>Predictive_Maintenance_Data[[#This Row],[Torque '[Nm']]]*Predictive_Maintenance_Data[[#This Row],[Angular velocity '[rad/s']]]/1000</f>
        <v>5.6613070414014866</v>
      </c>
      <c r="K9490" s="2">
        <v>204</v>
      </c>
      <c r="L9490" s="2">
        <v>0</v>
      </c>
      <c r="M9490" s="2">
        <v>0</v>
      </c>
      <c r="N9490" s="2">
        <v>0</v>
      </c>
      <c r="O9490" s="2">
        <v>0</v>
      </c>
      <c r="P9490" s="2">
        <v>0</v>
      </c>
      <c r="Q9490" s="2">
        <v>0</v>
      </c>
      <c r="R9490"/>
      <c r="S9490"/>
    </row>
    <row r="9491" spans="1:19" x14ac:dyDescent="0.3">
      <c r="A9491">
        <v>9490</v>
      </c>
      <c r="B9491" t="s">
        <v>9506</v>
      </c>
      <c r="C9491" t="s">
        <v>17</v>
      </c>
      <c r="D9491" s="1">
        <v>298.89999999999998</v>
      </c>
      <c r="E9491" s="1">
        <v>309.7</v>
      </c>
      <c r="F9491" s="2">
        <v>1407</v>
      </c>
      <c r="G9491" s="1">
        <f>2*PI()*Predictive_Maintenance_Data[[#This Row],[Rotational speed '[rpm']]]/60</f>
        <v>147.34069545336129</v>
      </c>
      <c r="H9491" s="1">
        <v>41.9</v>
      </c>
      <c r="I9491" s="1">
        <f t="shared" si="148"/>
        <v>10.800000000000011</v>
      </c>
      <c r="J9491" s="1">
        <f>Predictive_Maintenance_Data[[#This Row],[Torque '[Nm']]]*Predictive_Maintenance_Data[[#This Row],[Angular velocity '[rad/s']]]/1000</f>
        <v>6.1735751394958376</v>
      </c>
      <c r="K9491" s="2">
        <v>207</v>
      </c>
      <c r="L9491" s="2">
        <v>0</v>
      </c>
      <c r="M9491" s="2">
        <v>0</v>
      </c>
      <c r="N9491" s="2">
        <v>0</v>
      </c>
      <c r="O9491" s="2">
        <v>0</v>
      </c>
      <c r="P9491" s="2">
        <v>0</v>
      </c>
      <c r="Q9491" s="2">
        <v>0</v>
      </c>
      <c r="R9491"/>
      <c r="S9491"/>
    </row>
    <row r="9492" spans="1:19" x14ac:dyDescent="0.3">
      <c r="A9492">
        <v>9491</v>
      </c>
      <c r="B9492" t="s">
        <v>9507</v>
      </c>
      <c r="C9492" t="s">
        <v>15</v>
      </c>
      <c r="D9492" s="1">
        <v>299</v>
      </c>
      <c r="E9492" s="1">
        <v>309.7</v>
      </c>
      <c r="F9492" s="2">
        <v>1418</v>
      </c>
      <c r="G9492" s="1">
        <f>2*PI()*Predictive_Maintenance_Data[[#This Row],[Rotational speed '[rpm']]]/60</f>
        <v>148.49261275967757</v>
      </c>
      <c r="H9492" s="1">
        <v>44.7</v>
      </c>
      <c r="I9492" s="1">
        <f t="shared" si="148"/>
        <v>10.699999999999989</v>
      </c>
      <c r="J9492" s="1">
        <f>Predictive_Maintenance_Data[[#This Row],[Torque '[Nm']]]*Predictive_Maintenance_Data[[#This Row],[Angular velocity '[rad/s']]]/1000</f>
        <v>6.6376197903575873</v>
      </c>
      <c r="K9492" s="2">
        <v>209</v>
      </c>
      <c r="L9492" s="2">
        <v>0</v>
      </c>
      <c r="M9492" s="2">
        <v>0</v>
      </c>
      <c r="N9492" s="2">
        <v>0</v>
      </c>
      <c r="O9492" s="2">
        <v>0</v>
      </c>
      <c r="P9492" s="2">
        <v>0</v>
      </c>
      <c r="Q9492" s="2">
        <v>0</v>
      </c>
      <c r="R9492"/>
      <c r="S9492"/>
    </row>
    <row r="9493" spans="1:19" x14ac:dyDescent="0.3">
      <c r="A9493">
        <v>9492</v>
      </c>
      <c r="B9493" t="s">
        <v>9508</v>
      </c>
      <c r="C9493" t="s">
        <v>15</v>
      </c>
      <c r="D9493" s="1">
        <v>299</v>
      </c>
      <c r="E9493" s="1">
        <v>309.7</v>
      </c>
      <c r="F9493" s="2">
        <v>1489</v>
      </c>
      <c r="G9493" s="1">
        <f>2*PI()*Predictive_Maintenance_Data[[#This Row],[Rotational speed '[rpm']]]/60</f>
        <v>155.92771537317338</v>
      </c>
      <c r="H9493" s="1">
        <v>40.700000000000003</v>
      </c>
      <c r="I9493" s="1">
        <f t="shared" si="148"/>
        <v>10.699999999999989</v>
      </c>
      <c r="J9493" s="1">
        <f>Predictive_Maintenance_Data[[#This Row],[Torque '[Nm']]]*Predictive_Maintenance_Data[[#This Row],[Angular velocity '[rad/s']]]/1000</f>
        <v>6.3462580156881572</v>
      </c>
      <c r="K9493" s="2">
        <v>212</v>
      </c>
      <c r="L9493" s="2">
        <v>0</v>
      </c>
      <c r="M9493" s="2">
        <v>0</v>
      </c>
      <c r="N9493" s="2">
        <v>0</v>
      </c>
      <c r="O9493" s="2">
        <v>0</v>
      </c>
      <c r="P9493" s="2">
        <v>0</v>
      </c>
      <c r="Q9493" s="2">
        <v>0</v>
      </c>
      <c r="R9493"/>
      <c r="S9493"/>
    </row>
    <row r="9494" spans="1:19" x14ac:dyDescent="0.3">
      <c r="A9494">
        <v>9493</v>
      </c>
      <c r="B9494" t="s">
        <v>9509</v>
      </c>
      <c r="C9494" t="s">
        <v>17</v>
      </c>
      <c r="D9494" s="1">
        <v>299.10000000000002</v>
      </c>
      <c r="E9494" s="1">
        <v>309.89999999999998</v>
      </c>
      <c r="F9494" s="2">
        <v>1586</v>
      </c>
      <c r="G9494" s="1">
        <f>2*PI()*Predictive_Maintenance_Data[[#This Row],[Rotational speed '[rpm']]]/60</f>
        <v>166.0855316197804</v>
      </c>
      <c r="H9494" s="1">
        <v>36.6</v>
      </c>
      <c r="I9494" s="1">
        <f t="shared" si="148"/>
        <v>10.799999999999955</v>
      </c>
      <c r="J9494" s="1">
        <f>Predictive_Maintenance_Data[[#This Row],[Torque '[Nm']]]*Predictive_Maintenance_Data[[#This Row],[Angular velocity '[rad/s']]]/1000</f>
        <v>6.0787304572839629</v>
      </c>
      <c r="K9494" s="2">
        <v>215</v>
      </c>
      <c r="L9494" s="2">
        <v>0</v>
      </c>
      <c r="M9494" s="2">
        <v>0</v>
      </c>
      <c r="N9494" s="2">
        <v>0</v>
      </c>
      <c r="O9494" s="2">
        <v>0</v>
      </c>
      <c r="P9494" s="2">
        <v>0</v>
      </c>
      <c r="Q9494" s="2">
        <v>0</v>
      </c>
      <c r="R9494"/>
      <c r="S9494"/>
    </row>
    <row r="9495" spans="1:19" x14ac:dyDescent="0.3">
      <c r="A9495">
        <v>9494</v>
      </c>
      <c r="B9495" t="s">
        <v>9510</v>
      </c>
      <c r="C9495" t="s">
        <v>17</v>
      </c>
      <c r="D9495" s="1">
        <v>299.10000000000002</v>
      </c>
      <c r="E9495" s="1">
        <v>309.8</v>
      </c>
      <c r="F9495" s="2">
        <v>1398</v>
      </c>
      <c r="G9495" s="1">
        <f>2*PI()*Predictive_Maintenance_Data[[#This Row],[Rotational speed '[rpm']]]/60</f>
        <v>146.39821765728436</v>
      </c>
      <c r="H9495" s="1">
        <v>55.4</v>
      </c>
      <c r="I9495" s="1">
        <f t="shared" si="148"/>
        <v>10.699999999999989</v>
      </c>
      <c r="J9495" s="1">
        <f>Predictive_Maintenance_Data[[#This Row],[Torque '[Nm']]]*Predictive_Maintenance_Data[[#This Row],[Angular velocity '[rad/s']]]/1000</f>
        <v>8.1104612582135527</v>
      </c>
      <c r="K9495" s="2">
        <v>217</v>
      </c>
      <c r="L9495" s="2">
        <v>1</v>
      </c>
      <c r="M9495" s="2">
        <v>0</v>
      </c>
      <c r="N9495" s="2">
        <v>0</v>
      </c>
      <c r="O9495" s="2">
        <v>0</v>
      </c>
      <c r="P9495" s="2">
        <v>1</v>
      </c>
      <c r="Q9495" s="2">
        <v>0</v>
      </c>
      <c r="R9495"/>
      <c r="S9495"/>
    </row>
    <row r="9496" spans="1:19" x14ac:dyDescent="0.3">
      <c r="A9496">
        <v>9495</v>
      </c>
      <c r="B9496" t="s">
        <v>9511</v>
      </c>
      <c r="C9496" t="s">
        <v>17</v>
      </c>
      <c r="D9496" s="1">
        <v>299.2</v>
      </c>
      <c r="E9496" s="1">
        <v>309.89999999999998</v>
      </c>
      <c r="F9496" s="2">
        <v>1516</v>
      </c>
      <c r="G9496" s="1">
        <f>2*PI()*Predictive_Maintenance_Data[[#This Row],[Rotational speed '[rpm']]]/60</f>
        <v>158.7551487614042</v>
      </c>
      <c r="H9496" s="1">
        <v>41.4</v>
      </c>
      <c r="I9496" s="1">
        <f t="shared" si="148"/>
        <v>10.699999999999989</v>
      </c>
      <c r="J9496" s="1">
        <f>Predictive_Maintenance_Data[[#This Row],[Torque '[Nm']]]*Predictive_Maintenance_Data[[#This Row],[Angular velocity '[rad/s']]]/1000</f>
        <v>6.572463158722134</v>
      </c>
      <c r="K9496" s="2">
        <v>219</v>
      </c>
      <c r="L9496" s="2">
        <v>0</v>
      </c>
      <c r="M9496" s="2">
        <v>0</v>
      </c>
      <c r="N9496" s="2">
        <v>0</v>
      </c>
      <c r="O9496" s="2">
        <v>0</v>
      </c>
      <c r="P9496" s="2">
        <v>0</v>
      </c>
      <c r="Q9496" s="2">
        <v>0</v>
      </c>
      <c r="R9496"/>
      <c r="S9496"/>
    </row>
    <row r="9497" spans="1:19" x14ac:dyDescent="0.3">
      <c r="A9497">
        <v>9496</v>
      </c>
      <c r="B9497" t="s">
        <v>9512</v>
      </c>
      <c r="C9497" t="s">
        <v>27</v>
      </c>
      <c r="D9497" s="1">
        <v>299.3</v>
      </c>
      <c r="E9497" s="1">
        <v>310</v>
      </c>
      <c r="F9497" s="2">
        <v>1373</v>
      </c>
      <c r="G9497" s="1">
        <f>2*PI()*Predictive_Maintenance_Data[[#This Row],[Rotational speed '[rpm']]]/60</f>
        <v>143.78022377929287</v>
      </c>
      <c r="H9497" s="1">
        <v>44.8</v>
      </c>
      <c r="I9497" s="1">
        <f t="shared" si="148"/>
        <v>10.699999999999989</v>
      </c>
      <c r="J9497" s="1">
        <f>Predictive_Maintenance_Data[[#This Row],[Torque '[Nm']]]*Predictive_Maintenance_Data[[#This Row],[Angular velocity '[rad/s']]]/1000</f>
        <v>6.4413540253123198</v>
      </c>
      <c r="K9497" s="2">
        <v>221</v>
      </c>
      <c r="L9497" s="2">
        <v>0</v>
      </c>
      <c r="M9497" s="2">
        <v>0</v>
      </c>
      <c r="N9497" s="2">
        <v>0</v>
      </c>
      <c r="O9497" s="2">
        <v>0</v>
      </c>
      <c r="P9497" s="2">
        <v>0</v>
      </c>
      <c r="Q9497" s="2">
        <v>0</v>
      </c>
      <c r="R9497"/>
      <c r="S9497"/>
    </row>
    <row r="9498" spans="1:19" x14ac:dyDescent="0.3">
      <c r="A9498">
        <v>9497</v>
      </c>
      <c r="B9498" t="s">
        <v>9513</v>
      </c>
      <c r="C9498" t="s">
        <v>15</v>
      </c>
      <c r="D9498" s="1">
        <v>299.2</v>
      </c>
      <c r="E9498" s="1">
        <v>310</v>
      </c>
      <c r="F9498" s="2">
        <v>1349</v>
      </c>
      <c r="G9498" s="1">
        <f>2*PI()*Predictive_Maintenance_Data[[#This Row],[Rotational speed '[rpm']]]/60</f>
        <v>141.26694965642102</v>
      </c>
      <c r="H9498" s="1">
        <v>50.4</v>
      </c>
      <c r="I9498" s="1">
        <f t="shared" si="148"/>
        <v>10.800000000000011</v>
      </c>
      <c r="J9498" s="1">
        <f>Predictive_Maintenance_Data[[#This Row],[Torque '[Nm']]]*Predictive_Maintenance_Data[[#This Row],[Angular velocity '[rad/s']]]/1000</f>
        <v>7.119854262683619</v>
      </c>
      <c r="K9498" s="2">
        <v>226</v>
      </c>
      <c r="L9498" s="2">
        <v>0</v>
      </c>
      <c r="M9498" s="2">
        <v>0</v>
      </c>
      <c r="N9498" s="2">
        <v>0</v>
      </c>
      <c r="O9498" s="2">
        <v>0</v>
      </c>
      <c r="P9498" s="2">
        <v>0</v>
      </c>
      <c r="Q9498" s="2">
        <v>0</v>
      </c>
      <c r="R9498"/>
      <c r="S9498"/>
    </row>
    <row r="9499" spans="1:19" x14ac:dyDescent="0.3">
      <c r="A9499">
        <v>9498</v>
      </c>
      <c r="B9499" t="s">
        <v>9514</v>
      </c>
      <c r="C9499" t="s">
        <v>27</v>
      </c>
      <c r="D9499" s="1">
        <v>299.10000000000002</v>
      </c>
      <c r="E9499" s="1">
        <v>309.89999999999998</v>
      </c>
      <c r="F9499" s="2">
        <v>1443</v>
      </c>
      <c r="G9499" s="1">
        <f>2*PI()*Predictive_Maintenance_Data[[#This Row],[Rotational speed '[rpm']]]/60</f>
        <v>151.11060663766906</v>
      </c>
      <c r="H9499" s="1">
        <v>40.299999999999997</v>
      </c>
      <c r="I9499" s="1">
        <f t="shared" si="148"/>
        <v>10.799999999999955</v>
      </c>
      <c r="J9499" s="1">
        <f>Predictive_Maintenance_Data[[#This Row],[Torque '[Nm']]]*Predictive_Maintenance_Data[[#This Row],[Angular velocity '[rad/s']]]/1000</f>
        <v>6.0897574474980631</v>
      </c>
      <c r="K9499" s="2">
        <v>0</v>
      </c>
      <c r="L9499" s="2">
        <v>0</v>
      </c>
      <c r="M9499" s="2">
        <v>0</v>
      </c>
      <c r="N9499" s="2">
        <v>0</v>
      </c>
      <c r="O9499" s="2">
        <v>0</v>
      </c>
      <c r="P9499" s="2">
        <v>0</v>
      </c>
      <c r="Q9499" s="2">
        <v>0</v>
      </c>
      <c r="R9499"/>
      <c r="S9499"/>
    </row>
    <row r="9500" spans="1:19" x14ac:dyDescent="0.3">
      <c r="A9500">
        <v>9499</v>
      </c>
      <c r="B9500" t="s">
        <v>9515</v>
      </c>
      <c r="C9500" t="s">
        <v>27</v>
      </c>
      <c r="D9500" s="1">
        <v>299.2</v>
      </c>
      <c r="E9500" s="1">
        <v>310.10000000000002</v>
      </c>
      <c r="F9500" s="2">
        <v>1542</v>
      </c>
      <c r="G9500" s="1">
        <f>2*PI()*Predictive_Maintenance_Data[[#This Row],[Rotational speed '[rpm']]]/60</f>
        <v>161.47786239451537</v>
      </c>
      <c r="H9500" s="1">
        <v>36.1</v>
      </c>
      <c r="I9500" s="1">
        <f t="shared" si="148"/>
        <v>10.900000000000034</v>
      </c>
      <c r="J9500" s="1">
        <f>Predictive_Maintenance_Data[[#This Row],[Torque '[Nm']]]*Predictive_Maintenance_Data[[#This Row],[Angular velocity '[rad/s']]]/1000</f>
        <v>5.8293508324420058</v>
      </c>
      <c r="K9500" s="2">
        <v>5</v>
      </c>
      <c r="L9500" s="2">
        <v>0</v>
      </c>
      <c r="M9500" s="2">
        <v>0</v>
      </c>
      <c r="N9500" s="2">
        <v>0</v>
      </c>
      <c r="O9500" s="2">
        <v>0</v>
      </c>
      <c r="P9500" s="2">
        <v>0</v>
      </c>
      <c r="Q9500" s="2">
        <v>0</v>
      </c>
      <c r="R9500"/>
      <c r="S9500"/>
    </row>
    <row r="9501" spans="1:19" x14ac:dyDescent="0.3">
      <c r="A9501">
        <v>9500</v>
      </c>
      <c r="B9501" t="s">
        <v>9516</v>
      </c>
      <c r="C9501" t="s">
        <v>17</v>
      </c>
      <c r="D9501" s="1">
        <v>299.2</v>
      </c>
      <c r="E9501" s="1">
        <v>310.10000000000002</v>
      </c>
      <c r="F9501" s="2">
        <v>1534</v>
      </c>
      <c r="G9501" s="1">
        <f>2*PI()*Predictive_Maintenance_Data[[#This Row],[Rotational speed '[rpm']]]/60</f>
        <v>160.64010435355809</v>
      </c>
      <c r="H9501" s="1">
        <v>37.700000000000003</v>
      </c>
      <c r="I9501" s="1">
        <f t="shared" si="148"/>
        <v>10.900000000000034</v>
      </c>
      <c r="J9501" s="1">
        <f>Predictive_Maintenance_Data[[#This Row],[Torque '[Nm']]]*Predictive_Maintenance_Data[[#This Row],[Angular velocity '[rad/s']]]/1000</f>
        <v>6.05613193412914</v>
      </c>
      <c r="K9501" s="2">
        <v>10</v>
      </c>
      <c r="L9501" s="2">
        <v>0</v>
      </c>
      <c r="M9501" s="2">
        <v>0</v>
      </c>
      <c r="N9501" s="2">
        <v>0</v>
      </c>
      <c r="O9501" s="2">
        <v>0</v>
      </c>
      <c r="P9501" s="2">
        <v>0</v>
      </c>
      <c r="Q9501" s="2">
        <v>0</v>
      </c>
      <c r="R9501"/>
      <c r="S9501"/>
    </row>
    <row r="9502" spans="1:19" x14ac:dyDescent="0.3">
      <c r="A9502">
        <v>9501</v>
      </c>
      <c r="B9502" t="s">
        <v>9517</v>
      </c>
      <c r="C9502" t="s">
        <v>17</v>
      </c>
      <c r="D9502" s="1">
        <v>299.2</v>
      </c>
      <c r="E9502" s="1">
        <v>310.2</v>
      </c>
      <c r="F9502" s="2">
        <v>1697</v>
      </c>
      <c r="G9502" s="1">
        <f>2*PI()*Predictive_Maintenance_Data[[#This Row],[Rotational speed '[rpm']]]/60</f>
        <v>177.70942443806265</v>
      </c>
      <c r="H9502" s="1">
        <v>30.6</v>
      </c>
      <c r="I9502" s="1">
        <f t="shared" si="148"/>
        <v>11</v>
      </c>
      <c r="J9502" s="1">
        <f>Predictive_Maintenance_Data[[#This Row],[Torque '[Nm']]]*Predictive_Maintenance_Data[[#This Row],[Angular velocity '[rad/s']]]/1000</f>
        <v>5.4379083878047174</v>
      </c>
      <c r="K9502" s="2">
        <v>12</v>
      </c>
      <c r="L9502" s="2">
        <v>0</v>
      </c>
      <c r="M9502" s="2">
        <v>0</v>
      </c>
      <c r="N9502" s="2">
        <v>0</v>
      </c>
      <c r="O9502" s="2">
        <v>0</v>
      </c>
      <c r="P9502" s="2">
        <v>0</v>
      </c>
      <c r="Q9502" s="2">
        <v>0</v>
      </c>
      <c r="R9502"/>
      <c r="S9502"/>
    </row>
    <row r="9503" spans="1:19" x14ac:dyDescent="0.3">
      <c r="A9503">
        <v>9502</v>
      </c>
      <c r="B9503" t="s">
        <v>9518</v>
      </c>
      <c r="C9503" t="s">
        <v>17</v>
      </c>
      <c r="D9503" s="1">
        <v>299.3</v>
      </c>
      <c r="E9503" s="1">
        <v>310.3</v>
      </c>
      <c r="F9503" s="2">
        <v>1396</v>
      </c>
      <c r="G9503" s="1">
        <f>2*PI()*Predictive_Maintenance_Data[[#This Row],[Rotational speed '[rpm']]]/60</f>
        <v>146.18877814704504</v>
      </c>
      <c r="H9503" s="1">
        <v>47.4</v>
      </c>
      <c r="I9503" s="1">
        <f t="shared" si="148"/>
        <v>11</v>
      </c>
      <c r="J9503" s="1">
        <f>Predictive_Maintenance_Data[[#This Row],[Torque '[Nm']]]*Predictive_Maintenance_Data[[#This Row],[Angular velocity '[rad/s']]]/1000</f>
        <v>6.9293480841699351</v>
      </c>
      <c r="K9503" s="2">
        <v>14</v>
      </c>
      <c r="L9503" s="2">
        <v>0</v>
      </c>
      <c r="M9503" s="2">
        <v>0</v>
      </c>
      <c r="N9503" s="2">
        <v>0</v>
      </c>
      <c r="O9503" s="2">
        <v>0</v>
      </c>
      <c r="P9503" s="2">
        <v>0</v>
      </c>
      <c r="Q9503" s="2">
        <v>0</v>
      </c>
      <c r="R9503"/>
      <c r="S9503"/>
    </row>
    <row r="9504" spans="1:19" x14ac:dyDescent="0.3">
      <c r="A9504">
        <v>9503</v>
      </c>
      <c r="B9504" t="s">
        <v>9519</v>
      </c>
      <c r="C9504" t="s">
        <v>17</v>
      </c>
      <c r="D9504" s="1">
        <v>299.3</v>
      </c>
      <c r="E9504" s="1">
        <v>310.2</v>
      </c>
      <c r="F9504" s="2">
        <v>1495</v>
      </c>
      <c r="G9504" s="1">
        <f>2*PI()*Predictive_Maintenance_Data[[#This Row],[Rotational speed '[rpm']]]/60</f>
        <v>156.55603390389135</v>
      </c>
      <c r="H9504" s="1">
        <v>49.2</v>
      </c>
      <c r="I9504" s="1">
        <f t="shared" si="148"/>
        <v>10.899999999999977</v>
      </c>
      <c r="J9504" s="1">
        <f>Predictive_Maintenance_Data[[#This Row],[Torque '[Nm']]]*Predictive_Maintenance_Data[[#This Row],[Angular velocity '[rad/s']]]/1000</f>
        <v>7.7025568680714551</v>
      </c>
      <c r="K9504" s="2">
        <v>16</v>
      </c>
      <c r="L9504" s="2">
        <v>0</v>
      </c>
      <c r="M9504" s="2">
        <v>0</v>
      </c>
      <c r="N9504" s="2">
        <v>0</v>
      </c>
      <c r="O9504" s="2">
        <v>0</v>
      </c>
      <c r="P9504" s="2">
        <v>0</v>
      </c>
      <c r="Q9504" s="2">
        <v>0</v>
      </c>
      <c r="R9504"/>
      <c r="S9504"/>
    </row>
    <row r="9505" spans="1:19" x14ac:dyDescent="0.3">
      <c r="A9505">
        <v>9504</v>
      </c>
      <c r="B9505" t="s">
        <v>9520</v>
      </c>
      <c r="C9505" t="s">
        <v>15</v>
      </c>
      <c r="D9505" s="1">
        <v>299.2</v>
      </c>
      <c r="E9505" s="1">
        <v>310.3</v>
      </c>
      <c r="F9505" s="2">
        <v>1551</v>
      </c>
      <c r="G9505" s="1">
        <f>2*PI()*Predictive_Maintenance_Data[[#This Row],[Rotational speed '[rpm']]]/60</f>
        <v>162.42034019059233</v>
      </c>
      <c r="H9505" s="1">
        <v>44.8</v>
      </c>
      <c r="I9505" s="1">
        <f t="shared" si="148"/>
        <v>11.100000000000023</v>
      </c>
      <c r="J9505" s="1">
        <f>Predictive_Maintenance_Data[[#This Row],[Torque '[Nm']]]*Predictive_Maintenance_Data[[#This Row],[Angular velocity '[rad/s']]]/1000</f>
        <v>7.2764312405385354</v>
      </c>
      <c r="K9505" s="2">
        <v>18</v>
      </c>
      <c r="L9505" s="2">
        <v>0</v>
      </c>
      <c r="M9505" s="2">
        <v>0</v>
      </c>
      <c r="N9505" s="2">
        <v>0</v>
      </c>
      <c r="O9505" s="2">
        <v>0</v>
      </c>
      <c r="P9505" s="2">
        <v>0</v>
      </c>
      <c r="Q9505" s="2">
        <v>0</v>
      </c>
      <c r="R9505"/>
      <c r="S9505"/>
    </row>
    <row r="9506" spans="1:19" x14ac:dyDescent="0.3">
      <c r="A9506">
        <v>9505</v>
      </c>
      <c r="B9506" t="s">
        <v>9521</v>
      </c>
      <c r="C9506" t="s">
        <v>17</v>
      </c>
      <c r="D9506" s="1">
        <v>299.2</v>
      </c>
      <c r="E9506" s="1">
        <v>310.3</v>
      </c>
      <c r="F9506" s="2">
        <v>1440</v>
      </c>
      <c r="G9506" s="1">
        <f>2*PI()*Predictive_Maintenance_Data[[#This Row],[Rotational speed '[rpm']]]/60</f>
        <v>150.79644737231007</v>
      </c>
      <c r="H9506" s="1">
        <v>47</v>
      </c>
      <c r="I9506" s="1">
        <f t="shared" si="148"/>
        <v>11.100000000000023</v>
      </c>
      <c r="J9506" s="1">
        <f>Predictive_Maintenance_Data[[#This Row],[Torque '[Nm']]]*Predictive_Maintenance_Data[[#This Row],[Angular velocity '[rad/s']]]/1000</f>
        <v>7.087433026498573</v>
      </c>
      <c r="K9506" s="2">
        <v>21</v>
      </c>
      <c r="L9506" s="2">
        <v>0</v>
      </c>
      <c r="M9506" s="2">
        <v>0</v>
      </c>
      <c r="N9506" s="2">
        <v>0</v>
      </c>
      <c r="O9506" s="2">
        <v>0</v>
      </c>
      <c r="P9506" s="2">
        <v>0</v>
      </c>
      <c r="Q9506" s="2">
        <v>0</v>
      </c>
      <c r="R9506"/>
      <c r="S9506"/>
    </row>
    <row r="9507" spans="1:19" x14ac:dyDescent="0.3">
      <c r="A9507">
        <v>9506</v>
      </c>
      <c r="B9507" t="s">
        <v>9522</v>
      </c>
      <c r="C9507" t="s">
        <v>17</v>
      </c>
      <c r="D9507" s="1">
        <v>299.2</v>
      </c>
      <c r="E9507" s="1">
        <v>310.3</v>
      </c>
      <c r="F9507" s="2">
        <v>1429</v>
      </c>
      <c r="G9507" s="1">
        <f>2*PI()*Predictive_Maintenance_Data[[#This Row],[Rotational speed '[rpm']]]/60</f>
        <v>149.64453006599382</v>
      </c>
      <c r="H9507" s="1">
        <v>40.1</v>
      </c>
      <c r="I9507" s="1">
        <f t="shared" si="148"/>
        <v>11.100000000000023</v>
      </c>
      <c r="J9507" s="1">
        <f>Predictive_Maintenance_Data[[#This Row],[Torque '[Nm']]]*Predictive_Maintenance_Data[[#This Row],[Angular velocity '[rad/s']]]/1000</f>
        <v>6.0007456556463525</v>
      </c>
      <c r="K9507" s="2">
        <v>23</v>
      </c>
      <c r="L9507" s="2">
        <v>0</v>
      </c>
      <c r="M9507" s="2">
        <v>0</v>
      </c>
      <c r="N9507" s="2">
        <v>0</v>
      </c>
      <c r="O9507" s="2">
        <v>0</v>
      </c>
      <c r="P9507" s="2">
        <v>0</v>
      </c>
      <c r="Q9507" s="2">
        <v>0</v>
      </c>
      <c r="R9507"/>
      <c r="S9507"/>
    </row>
    <row r="9508" spans="1:19" x14ac:dyDescent="0.3">
      <c r="A9508">
        <v>9507</v>
      </c>
      <c r="B9508" t="s">
        <v>9523</v>
      </c>
      <c r="C9508" t="s">
        <v>27</v>
      </c>
      <c r="D9508" s="1">
        <v>299.3</v>
      </c>
      <c r="E9508" s="1">
        <v>310.39999999999998</v>
      </c>
      <c r="F9508" s="2">
        <v>1548</v>
      </c>
      <c r="G9508" s="1">
        <f>2*PI()*Predictive_Maintenance_Data[[#This Row],[Rotational speed '[rpm']]]/60</f>
        <v>162.10618092523333</v>
      </c>
      <c r="H9508" s="1">
        <v>41.6</v>
      </c>
      <c r="I9508" s="1">
        <f t="shared" si="148"/>
        <v>11.099999999999966</v>
      </c>
      <c r="J9508" s="1">
        <f>Predictive_Maintenance_Data[[#This Row],[Torque '[Nm']]]*Predictive_Maintenance_Data[[#This Row],[Angular velocity '[rad/s']]]/1000</f>
        <v>6.7436171264897062</v>
      </c>
      <c r="K9508" s="2">
        <v>25</v>
      </c>
      <c r="L9508" s="2">
        <v>0</v>
      </c>
      <c r="M9508" s="2">
        <v>0</v>
      </c>
      <c r="N9508" s="2">
        <v>0</v>
      </c>
      <c r="O9508" s="2">
        <v>0</v>
      </c>
      <c r="P9508" s="2">
        <v>0</v>
      </c>
      <c r="Q9508" s="2">
        <v>0</v>
      </c>
      <c r="R9508"/>
      <c r="S9508"/>
    </row>
    <row r="9509" spans="1:19" x14ac:dyDescent="0.3">
      <c r="A9509">
        <v>9508</v>
      </c>
      <c r="B9509" t="s">
        <v>9524</v>
      </c>
      <c r="C9509" t="s">
        <v>17</v>
      </c>
      <c r="D9509" s="1">
        <v>299.3</v>
      </c>
      <c r="E9509" s="1">
        <v>310.5</v>
      </c>
      <c r="F9509" s="2">
        <v>1505</v>
      </c>
      <c r="G9509" s="1">
        <f>2*PI()*Predictive_Maintenance_Data[[#This Row],[Rotational speed '[rpm']]]/60</f>
        <v>157.60323145508795</v>
      </c>
      <c r="H9509" s="1">
        <v>38.799999999999997</v>
      </c>
      <c r="I9509" s="1">
        <f t="shared" si="148"/>
        <v>11.199999999999989</v>
      </c>
      <c r="J9509" s="1">
        <f>Predictive_Maintenance_Data[[#This Row],[Torque '[Nm']]]*Predictive_Maintenance_Data[[#This Row],[Angular velocity '[rad/s']]]/1000</f>
        <v>6.1150053804574114</v>
      </c>
      <c r="K9509" s="2">
        <v>30</v>
      </c>
      <c r="L9509" s="2">
        <v>0</v>
      </c>
      <c r="M9509" s="2">
        <v>0</v>
      </c>
      <c r="N9509" s="2">
        <v>0</v>
      </c>
      <c r="O9509" s="2">
        <v>0</v>
      </c>
      <c r="P9509" s="2">
        <v>0</v>
      </c>
      <c r="Q9509" s="2">
        <v>0</v>
      </c>
      <c r="R9509"/>
      <c r="S9509"/>
    </row>
    <row r="9510" spans="1:19" x14ac:dyDescent="0.3">
      <c r="A9510">
        <v>9509</v>
      </c>
      <c r="B9510" t="s">
        <v>9525</v>
      </c>
      <c r="C9510" t="s">
        <v>17</v>
      </c>
      <c r="D9510" s="1">
        <v>299.2</v>
      </c>
      <c r="E9510" s="1">
        <v>310.39999999999998</v>
      </c>
      <c r="F9510" s="2">
        <v>1611</v>
      </c>
      <c r="G9510" s="1">
        <f>2*PI()*Predictive_Maintenance_Data[[#This Row],[Rotational speed '[rpm']]]/60</f>
        <v>168.70352549777189</v>
      </c>
      <c r="H9510" s="1">
        <v>36.4</v>
      </c>
      <c r="I9510" s="1">
        <f t="shared" si="148"/>
        <v>11.199999999999989</v>
      </c>
      <c r="J9510" s="1">
        <f>Predictive_Maintenance_Data[[#This Row],[Torque '[Nm']]]*Predictive_Maintenance_Data[[#This Row],[Angular velocity '[rad/s']]]/1000</f>
        <v>6.1408083281188963</v>
      </c>
      <c r="K9510" s="2">
        <v>32</v>
      </c>
      <c r="L9510" s="2">
        <v>0</v>
      </c>
      <c r="M9510" s="2">
        <v>0</v>
      </c>
      <c r="N9510" s="2">
        <v>0</v>
      </c>
      <c r="O9510" s="2">
        <v>0</v>
      </c>
      <c r="P9510" s="2">
        <v>0</v>
      </c>
      <c r="Q9510" s="2">
        <v>0</v>
      </c>
      <c r="R9510"/>
      <c r="S9510"/>
    </row>
    <row r="9511" spans="1:19" x14ac:dyDescent="0.3">
      <c r="A9511">
        <v>9510</v>
      </c>
      <c r="B9511" t="s">
        <v>9526</v>
      </c>
      <c r="C9511" t="s">
        <v>15</v>
      </c>
      <c r="D9511" s="1">
        <v>299.2</v>
      </c>
      <c r="E9511" s="1">
        <v>310.39999999999998</v>
      </c>
      <c r="F9511" s="2">
        <v>1502</v>
      </c>
      <c r="G9511" s="1">
        <f>2*PI()*Predictive_Maintenance_Data[[#This Row],[Rotational speed '[rpm']]]/60</f>
        <v>157.28907218972896</v>
      </c>
      <c r="H9511" s="1">
        <v>39.799999999999997</v>
      </c>
      <c r="I9511" s="1">
        <f t="shared" si="148"/>
        <v>11.199999999999989</v>
      </c>
      <c r="J9511" s="1">
        <f>Predictive_Maintenance_Data[[#This Row],[Torque '[Nm']]]*Predictive_Maintenance_Data[[#This Row],[Angular velocity '[rad/s']]]/1000</f>
        <v>6.2601050731512125</v>
      </c>
      <c r="K9511" s="2">
        <v>34</v>
      </c>
      <c r="L9511" s="2">
        <v>0</v>
      </c>
      <c r="M9511" s="2">
        <v>0</v>
      </c>
      <c r="N9511" s="2">
        <v>0</v>
      </c>
      <c r="O9511" s="2">
        <v>0</v>
      </c>
      <c r="P9511" s="2">
        <v>0</v>
      </c>
      <c r="Q9511" s="2">
        <v>0</v>
      </c>
      <c r="R9511"/>
      <c r="S9511"/>
    </row>
    <row r="9512" spans="1:19" x14ac:dyDescent="0.3">
      <c r="A9512">
        <v>9511</v>
      </c>
      <c r="B9512" t="s">
        <v>9527</v>
      </c>
      <c r="C9512" t="s">
        <v>15</v>
      </c>
      <c r="D9512" s="1">
        <v>299.2</v>
      </c>
      <c r="E9512" s="1">
        <v>310.39999999999998</v>
      </c>
      <c r="F9512" s="2">
        <v>1504</v>
      </c>
      <c r="G9512" s="1">
        <f>2*PI()*Predictive_Maintenance_Data[[#This Row],[Rotational speed '[rpm']]]/60</f>
        <v>157.4985116999683</v>
      </c>
      <c r="H9512" s="1">
        <v>43.3</v>
      </c>
      <c r="I9512" s="1">
        <f t="shared" si="148"/>
        <v>11.199999999999989</v>
      </c>
      <c r="J9512" s="1">
        <f>Predictive_Maintenance_Data[[#This Row],[Torque '[Nm']]]*Predictive_Maintenance_Data[[#This Row],[Angular velocity '[rad/s']]]/1000</f>
        <v>6.8196855566086265</v>
      </c>
      <c r="K9512" s="2">
        <v>37</v>
      </c>
      <c r="L9512" s="2">
        <v>0</v>
      </c>
      <c r="M9512" s="2">
        <v>0</v>
      </c>
      <c r="N9512" s="2">
        <v>0</v>
      </c>
      <c r="O9512" s="2">
        <v>0</v>
      </c>
      <c r="P9512" s="2">
        <v>0</v>
      </c>
      <c r="Q9512" s="2">
        <v>0</v>
      </c>
      <c r="R9512"/>
      <c r="S9512"/>
    </row>
    <row r="9513" spans="1:19" x14ac:dyDescent="0.3">
      <c r="A9513">
        <v>9512</v>
      </c>
      <c r="B9513" t="s">
        <v>9528</v>
      </c>
      <c r="C9513" t="s">
        <v>17</v>
      </c>
      <c r="D9513" s="1">
        <v>299.10000000000002</v>
      </c>
      <c r="E9513" s="1">
        <v>310.3</v>
      </c>
      <c r="F9513" s="2">
        <v>1449</v>
      </c>
      <c r="G9513" s="1">
        <f>2*PI()*Predictive_Maintenance_Data[[#This Row],[Rotational speed '[rpm']]]/60</f>
        <v>151.73892516838703</v>
      </c>
      <c r="H9513" s="1">
        <v>40.700000000000003</v>
      </c>
      <c r="I9513" s="1">
        <f t="shared" si="148"/>
        <v>11.199999999999989</v>
      </c>
      <c r="J9513" s="1">
        <f>Predictive_Maintenance_Data[[#This Row],[Torque '[Nm']]]*Predictive_Maintenance_Data[[#This Row],[Angular velocity '[rad/s']]]/1000</f>
        <v>6.1757742543533523</v>
      </c>
      <c r="K9513" s="2">
        <v>40</v>
      </c>
      <c r="L9513" s="2">
        <v>0</v>
      </c>
      <c r="M9513" s="2">
        <v>0</v>
      </c>
      <c r="N9513" s="2">
        <v>0</v>
      </c>
      <c r="O9513" s="2">
        <v>0</v>
      </c>
      <c r="P9513" s="2">
        <v>0</v>
      </c>
      <c r="Q9513" s="2">
        <v>0</v>
      </c>
      <c r="R9513"/>
      <c r="S9513"/>
    </row>
    <row r="9514" spans="1:19" x14ac:dyDescent="0.3">
      <c r="A9514">
        <v>9513</v>
      </c>
      <c r="B9514" t="s">
        <v>9529</v>
      </c>
      <c r="C9514" t="s">
        <v>17</v>
      </c>
      <c r="D9514" s="1">
        <v>299</v>
      </c>
      <c r="E9514" s="1">
        <v>310.2</v>
      </c>
      <c r="F9514" s="2">
        <v>1575</v>
      </c>
      <c r="G9514" s="1">
        <f>2*PI()*Predictive_Maintenance_Data[[#This Row],[Rotational speed '[rpm']]]/60</f>
        <v>164.93361431346415</v>
      </c>
      <c r="H9514" s="1">
        <v>37.799999999999997</v>
      </c>
      <c r="I9514" s="1">
        <f t="shared" si="148"/>
        <v>11.199999999999989</v>
      </c>
      <c r="J9514" s="1">
        <f>Predictive_Maintenance_Data[[#This Row],[Torque '[Nm']]]*Predictive_Maintenance_Data[[#This Row],[Angular velocity '[rad/s']]]/1000</f>
        <v>6.2344906210489448</v>
      </c>
      <c r="K9514" s="2">
        <v>42</v>
      </c>
      <c r="L9514" s="2">
        <v>0</v>
      </c>
      <c r="M9514" s="2">
        <v>0</v>
      </c>
      <c r="N9514" s="2">
        <v>0</v>
      </c>
      <c r="O9514" s="2">
        <v>0</v>
      </c>
      <c r="P9514" s="2">
        <v>0</v>
      </c>
      <c r="Q9514" s="2">
        <v>0</v>
      </c>
      <c r="R9514"/>
      <c r="S9514"/>
    </row>
    <row r="9515" spans="1:19" x14ac:dyDescent="0.3">
      <c r="A9515">
        <v>9514</v>
      </c>
      <c r="B9515" t="s">
        <v>9530</v>
      </c>
      <c r="C9515" t="s">
        <v>15</v>
      </c>
      <c r="D9515" s="1">
        <v>299</v>
      </c>
      <c r="E9515" s="1">
        <v>310.2</v>
      </c>
      <c r="F9515" s="2">
        <v>1598</v>
      </c>
      <c r="G9515" s="1">
        <f>2*PI()*Predictive_Maintenance_Data[[#This Row],[Rotational speed '[rpm']]]/60</f>
        <v>167.34216868121629</v>
      </c>
      <c r="H9515" s="1">
        <v>33.4</v>
      </c>
      <c r="I9515" s="1">
        <f t="shared" si="148"/>
        <v>11.199999999999989</v>
      </c>
      <c r="J9515" s="1">
        <f>Predictive_Maintenance_Data[[#This Row],[Torque '[Nm']]]*Predictive_Maintenance_Data[[#This Row],[Angular velocity '[rad/s']]]/1000</f>
        <v>5.5892284339526244</v>
      </c>
      <c r="K9515" s="2">
        <v>44</v>
      </c>
      <c r="L9515" s="2">
        <v>0</v>
      </c>
      <c r="M9515" s="2">
        <v>0</v>
      </c>
      <c r="N9515" s="2">
        <v>0</v>
      </c>
      <c r="O9515" s="2">
        <v>0</v>
      </c>
      <c r="P9515" s="2">
        <v>0</v>
      </c>
      <c r="Q9515" s="2">
        <v>0</v>
      </c>
      <c r="R9515"/>
      <c r="S9515"/>
    </row>
    <row r="9516" spans="1:19" x14ac:dyDescent="0.3">
      <c r="A9516">
        <v>9515</v>
      </c>
      <c r="B9516" t="s">
        <v>9531</v>
      </c>
      <c r="C9516" t="s">
        <v>17</v>
      </c>
      <c r="D9516" s="1">
        <v>299</v>
      </c>
      <c r="E9516" s="1">
        <v>310.10000000000002</v>
      </c>
      <c r="F9516" s="2">
        <v>1416</v>
      </c>
      <c r="G9516" s="1">
        <f>2*PI()*Predictive_Maintenance_Data[[#This Row],[Rotational speed '[rpm']]]/60</f>
        <v>148.28317324943825</v>
      </c>
      <c r="H9516" s="1">
        <v>45.9</v>
      </c>
      <c r="I9516" s="1">
        <f t="shared" si="148"/>
        <v>11.100000000000023</v>
      </c>
      <c r="J9516" s="1">
        <f>Predictive_Maintenance_Data[[#This Row],[Torque '[Nm']]]*Predictive_Maintenance_Data[[#This Row],[Angular velocity '[rad/s']]]/1000</f>
        <v>6.8061976521492156</v>
      </c>
      <c r="K9516" s="2">
        <v>47</v>
      </c>
      <c r="L9516" s="2">
        <v>0</v>
      </c>
      <c r="M9516" s="2">
        <v>0</v>
      </c>
      <c r="N9516" s="2">
        <v>0</v>
      </c>
      <c r="O9516" s="2">
        <v>0</v>
      </c>
      <c r="P9516" s="2">
        <v>0</v>
      </c>
      <c r="Q9516" s="2">
        <v>0</v>
      </c>
      <c r="R9516"/>
      <c r="S9516"/>
    </row>
    <row r="9517" spans="1:19" x14ac:dyDescent="0.3">
      <c r="A9517">
        <v>9516</v>
      </c>
      <c r="B9517" t="s">
        <v>9532</v>
      </c>
      <c r="C9517" t="s">
        <v>17</v>
      </c>
      <c r="D9517" s="1">
        <v>299</v>
      </c>
      <c r="E9517" s="1">
        <v>310.2</v>
      </c>
      <c r="F9517" s="2">
        <v>1682</v>
      </c>
      <c r="G9517" s="1">
        <f>2*PI()*Predictive_Maintenance_Data[[#This Row],[Rotational speed '[rpm']]]/60</f>
        <v>176.13862811126774</v>
      </c>
      <c r="H9517" s="1">
        <v>28.8</v>
      </c>
      <c r="I9517" s="1">
        <f t="shared" si="148"/>
        <v>11.199999999999989</v>
      </c>
      <c r="J9517" s="1">
        <f>Predictive_Maintenance_Data[[#This Row],[Torque '[Nm']]]*Predictive_Maintenance_Data[[#This Row],[Angular velocity '[rad/s']]]/1000</f>
        <v>5.0727924896045105</v>
      </c>
      <c r="K9517" s="2">
        <v>49</v>
      </c>
      <c r="L9517" s="2">
        <v>0</v>
      </c>
      <c r="M9517" s="2">
        <v>0</v>
      </c>
      <c r="N9517" s="2">
        <v>0</v>
      </c>
      <c r="O9517" s="2">
        <v>0</v>
      </c>
      <c r="P9517" s="2">
        <v>0</v>
      </c>
      <c r="Q9517" s="2">
        <v>0</v>
      </c>
      <c r="R9517"/>
      <c r="S9517"/>
    </row>
    <row r="9518" spans="1:19" x14ac:dyDescent="0.3">
      <c r="A9518">
        <v>9517</v>
      </c>
      <c r="B9518" t="s">
        <v>9533</v>
      </c>
      <c r="C9518" t="s">
        <v>17</v>
      </c>
      <c r="D9518" s="1">
        <v>298.89999999999998</v>
      </c>
      <c r="E9518" s="1">
        <v>310.10000000000002</v>
      </c>
      <c r="F9518" s="2">
        <v>1341</v>
      </c>
      <c r="G9518" s="1">
        <f>2*PI()*Predictive_Maintenance_Data[[#This Row],[Rotational speed '[rpm']]]/60</f>
        <v>140.42919161546376</v>
      </c>
      <c r="H9518" s="1">
        <v>54.5</v>
      </c>
      <c r="I9518" s="1">
        <f t="shared" si="148"/>
        <v>11.200000000000045</v>
      </c>
      <c r="J9518" s="1">
        <f>Predictive_Maintenance_Data[[#This Row],[Torque '[Nm']]]*Predictive_Maintenance_Data[[#This Row],[Angular velocity '[rad/s']]]/1000</f>
        <v>7.6533909430427745</v>
      </c>
      <c r="K9518" s="2">
        <v>51</v>
      </c>
      <c r="L9518" s="2">
        <v>0</v>
      </c>
      <c r="M9518" s="2">
        <v>0</v>
      </c>
      <c r="N9518" s="2">
        <v>0</v>
      </c>
      <c r="O9518" s="2">
        <v>0</v>
      </c>
      <c r="P9518" s="2">
        <v>0</v>
      </c>
      <c r="Q9518" s="2">
        <v>0</v>
      </c>
      <c r="R9518"/>
      <c r="S9518"/>
    </row>
    <row r="9519" spans="1:19" x14ac:dyDescent="0.3">
      <c r="A9519">
        <v>9518</v>
      </c>
      <c r="B9519" t="s">
        <v>9534</v>
      </c>
      <c r="C9519" t="s">
        <v>17</v>
      </c>
      <c r="D9519" s="1">
        <v>298.89999999999998</v>
      </c>
      <c r="E9519" s="1">
        <v>310.10000000000002</v>
      </c>
      <c r="F9519" s="2">
        <v>1523</v>
      </c>
      <c r="G9519" s="1">
        <f>2*PI()*Predictive_Maintenance_Data[[#This Row],[Rotational speed '[rpm']]]/60</f>
        <v>159.48818704724184</v>
      </c>
      <c r="H9519" s="1">
        <v>39.1</v>
      </c>
      <c r="I9519" s="1">
        <f t="shared" si="148"/>
        <v>11.200000000000045</v>
      </c>
      <c r="J9519" s="1">
        <f>Predictive_Maintenance_Data[[#This Row],[Torque '[Nm']]]*Predictive_Maintenance_Data[[#This Row],[Angular velocity '[rad/s']]]/1000</f>
        <v>6.2359881135471564</v>
      </c>
      <c r="K9519" s="2">
        <v>53</v>
      </c>
      <c r="L9519" s="2">
        <v>0</v>
      </c>
      <c r="M9519" s="2">
        <v>0</v>
      </c>
      <c r="N9519" s="2">
        <v>0</v>
      </c>
      <c r="O9519" s="2">
        <v>0</v>
      </c>
      <c r="P9519" s="2">
        <v>0</v>
      </c>
      <c r="Q9519" s="2">
        <v>0</v>
      </c>
      <c r="R9519"/>
      <c r="S9519"/>
    </row>
    <row r="9520" spans="1:19" x14ac:dyDescent="0.3">
      <c r="A9520">
        <v>9519</v>
      </c>
      <c r="B9520" t="s">
        <v>9535</v>
      </c>
      <c r="C9520" t="s">
        <v>17</v>
      </c>
      <c r="D9520" s="1">
        <v>299</v>
      </c>
      <c r="E9520" s="1">
        <v>310.10000000000002</v>
      </c>
      <c r="F9520" s="2">
        <v>1580</v>
      </c>
      <c r="G9520" s="1">
        <f>2*PI()*Predictive_Maintenance_Data[[#This Row],[Rotational speed '[rpm']]]/60</f>
        <v>165.45721308906244</v>
      </c>
      <c r="H9520" s="1">
        <v>41.9</v>
      </c>
      <c r="I9520" s="1">
        <f t="shared" si="148"/>
        <v>11.100000000000023</v>
      </c>
      <c r="J9520" s="1">
        <f>Predictive_Maintenance_Data[[#This Row],[Torque '[Nm']]]*Predictive_Maintenance_Data[[#This Row],[Angular velocity '[rad/s']]]/1000</f>
        <v>6.9326572284317161</v>
      </c>
      <c r="K9520" s="2">
        <v>55</v>
      </c>
      <c r="L9520" s="2">
        <v>0</v>
      </c>
      <c r="M9520" s="2">
        <v>0</v>
      </c>
      <c r="N9520" s="2">
        <v>0</v>
      </c>
      <c r="O9520" s="2">
        <v>0</v>
      </c>
      <c r="P9520" s="2">
        <v>0</v>
      </c>
      <c r="Q9520" s="2">
        <v>0</v>
      </c>
      <c r="R9520"/>
      <c r="S9520"/>
    </row>
    <row r="9521" spans="1:19" x14ac:dyDescent="0.3">
      <c r="A9521">
        <v>9520</v>
      </c>
      <c r="B9521" t="s">
        <v>9536</v>
      </c>
      <c r="C9521" t="s">
        <v>17</v>
      </c>
      <c r="D9521" s="1">
        <v>299</v>
      </c>
      <c r="E9521" s="1">
        <v>310.10000000000002</v>
      </c>
      <c r="F9521" s="2">
        <v>1531</v>
      </c>
      <c r="G9521" s="1">
        <f>2*PI()*Predictive_Maintenance_Data[[#This Row],[Rotational speed '[rpm']]]/60</f>
        <v>160.32594508819912</v>
      </c>
      <c r="H9521" s="1">
        <v>36</v>
      </c>
      <c r="I9521" s="1">
        <f t="shared" si="148"/>
        <v>11.100000000000023</v>
      </c>
      <c r="J9521" s="1">
        <f>Predictive_Maintenance_Data[[#This Row],[Torque '[Nm']]]*Predictive_Maintenance_Data[[#This Row],[Angular velocity '[rad/s']]]/1000</f>
        <v>5.7717340231751688</v>
      </c>
      <c r="K9521" s="2">
        <v>57</v>
      </c>
      <c r="L9521" s="2">
        <v>0</v>
      </c>
      <c r="M9521" s="2">
        <v>0</v>
      </c>
      <c r="N9521" s="2">
        <v>0</v>
      </c>
      <c r="O9521" s="2">
        <v>0</v>
      </c>
      <c r="P9521" s="2">
        <v>0</v>
      </c>
      <c r="Q9521" s="2">
        <v>0</v>
      </c>
      <c r="R9521"/>
      <c r="S9521"/>
    </row>
    <row r="9522" spans="1:19" x14ac:dyDescent="0.3">
      <c r="A9522">
        <v>9521</v>
      </c>
      <c r="B9522" t="s">
        <v>9537</v>
      </c>
      <c r="C9522" t="s">
        <v>17</v>
      </c>
      <c r="D9522" s="1">
        <v>299</v>
      </c>
      <c r="E9522" s="1">
        <v>310.10000000000002</v>
      </c>
      <c r="F9522" s="2">
        <v>1375</v>
      </c>
      <c r="G9522" s="1">
        <f>2*PI()*Predictive_Maintenance_Data[[#This Row],[Rotational speed '[rpm']]]/60</f>
        <v>143.98966328953216</v>
      </c>
      <c r="H9522" s="1">
        <v>48.9</v>
      </c>
      <c r="I9522" s="1">
        <f t="shared" si="148"/>
        <v>11.100000000000023</v>
      </c>
      <c r="J9522" s="1">
        <f>Predictive_Maintenance_Data[[#This Row],[Torque '[Nm']]]*Predictive_Maintenance_Data[[#This Row],[Angular velocity '[rad/s']]]/1000</f>
        <v>7.0410945348581224</v>
      </c>
      <c r="K9522" s="2">
        <v>59</v>
      </c>
      <c r="L9522" s="2">
        <v>0</v>
      </c>
      <c r="M9522" s="2">
        <v>0</v>
      </c>
      <c r="N9522" s="2">
        <v>0</v>
      </c>
      <c r="O9522" s="2">
        <v>0</v>
      </c>
      <c r="P9522" s="2">
        <v>0</v>
      </c>
      <c r="Q9522" s="2">
        <v>0</v>
      </c>
      <c r="R9522"/>
      <c r="S9522"/>
    </row>
    <row r="9523" spans="1:19" x14ac:dyDescent="0.3">
      <c r="A9523">
        <v>9522</v>
      </c>
      <c r="B9523" t="s">
        <v>9538</v>
      </c>
      <c r="C9523" t="s">
        <v>15</v>
      </c>
      <c r="D9523" s="1">
        <v>298.89999999999998</v>
      </c>
      <c r="E9523" s="1">
        <v>310.10000000000002</v>
      </c>
      <c r="F9523" s="2">
        <v>1484</v>
      </c>
      <c r="G9523" s="1">
        <f>2*PI()*Predictive_Maintenance_Data[[#This Row],[Rotational speed '[rpm']]]/60</f>
        <v>155.4041165975751</v>
      </c>
      <c r="H9523" s="1">
        <v>40.4</v>
      </c>
      <c r="I9523" s="1">
        <f t="shared" si="148"/>
        <v>11.200000000000045</v>
      </c>
      <c r="J9523" s="1">
        <f>Predictive_Maintenance_Data[[#This Row],[Torque '[Nm']]]*Predictive_Maintenance_Data[[#This Row],[Angular velocity '[rad/s']]]/1000</f>
        <v>6.2783263105420337</v>
      </c>
      <c r="K9523" s="2">
        <v>61</v>
      </c>
      <c r="L9523" s="2">
        <v>0</v>
      </c>
      <c r="M9523" s="2">
        <v>0</v>
      </c>
      <c r="N9523" s="2">
        <v>0</v>
      </c>
      <c r="O9523" s="2">
        <v>0</v>
      </c>
      <c r="P9523" s="2">
        <v>0</v>
      </c>
      <c r="Q9523" s="2">
        <v>0</v>
      </c>
      <c r="R9523"/>
      <c r="S9523"/>
    </row>
    <row r="9524" spans="1:19" x14ac:dyDescent="0.3">
      <c r="A9524">
        <v>9523</v>
      </c>
      <c r="B9524" t="s">
        <v>9539</v>
      </c>
      <c r="C9524" t="s">
        <v>15</v>
      </c>
      <c r="D9524" s="1">
        <v>299</v>
      </c>
      <c r="E9524" s="1">
        <v>310.2</v>
      </c>
      <c r="F9524" s="2">
        <v>1657</v>
      </c>
      <c r="G9524" s="1">
        <f>2*PI()*Predictive_Maintenance_Data[[#This Row],[Rotational speed '[rpm']]]/60</f>
        <v>173.52063423327624</v>
      </c>
      <c r="H9524" s="1">
        <v>32.299999999999997</v>
      </c>
      <c r="I9524" s="1">
        <f t="shared" si="148"/>
        <v>11.199999999999989</v>
      </c>
      <c r="J9524" s="1">
        <f>Predictive_Maintenance_Data[[#This Row],[Torque '[Nm']]]*Predictive_Maintenance_Data[[#This Row],[Angular velocity '[rad/s']]]/1000</f>
        <v>5.604716485734822</v>
      </c>
      <c r="K9524" s="2">
        <v>64</v>
      </c>
      <c r="L9524" s="2">
        <v>0</v>
      </c>
      <c r="M9524" s="2">
        <v>0</v>
      </c>
      <c r="N9524" s="2">
        <v>0</v>
      </c>
      <c r="O9524" s="2">
        <v>0</v>
      </c>
      <c r="P9524" s="2">
        <v>0</v>
      </c>
      <c r="Q9524" s="2">
        <v>0</v>
      </c>
      <c r="R9524"/>
      <c r="S9524"/>
    </row>
    <row r="9525" spans="1:19" x14ac:dyDescent="0.3">
      <c r="A9525">
        <v>9524</v>
      </c>
      <c r="B9525" t="s">
        <v>9540</v>
      </c>
      <c r="C9525" t="s">
        <v>17</v>
      </c>
      <c r="D9525" s="1">
        <v>299</v>
      </c>
      <c r="E9525" s="1">
        <v>310.2</v>
      </c>
      <c r="F9525" s="2">
        <v>1494</v>
      </c>
      <c r="G9525" s="1">
        <f>2*PI()*Predictive_Maintenance_Data[[#This Row],[Rotational speed '[rpm']]]/60</f>
        <v>156.4513141487717</v>
      </c>
      <c r="H9525" s="1">
        <v>40.6</v>
      </c>
      <c r="I9525" s="1">
        <f t="shared" si="148"/>
        <v>11.199999999999989</v>
      </c>
      <c r="J9525" s="1">
        <f>Predictive_Maintenance_Data[[#This Row],[Torque '[Nm']]]*Predictive_Maintenance_Data[[#This Row],[Angular velocity '[rad/s']]]/1000</f>
        <v>6.3519233544401317</v>
      </c>
      <c r="K9525" s="2">
        <v>67</v>
      </c>
      <c r="L9525" s="2">
        <v>0</v>
      </c>
      <c r="M9525" s="2">
        <v>0</v>
      </c>
      <c r="N9525" s="2">
        <v>0</v>
      </c>
      <c r="O9525" s="2">
        <v>0</v>
      </c>
      <c r="P9525" s="2">
        <v>0</v>
      </c>
      <c r="Q9525" s="2">
        <v>0</v>
      </c>
      <c r="R9525"/>
      <c r="S9525"/>
    </row>
    <row r="9526" spans="1:19" x14ac:dyDescent="0.3">
      <c r="A9526">
        <v>9525</v>
      </c>
      <c r="B9526" t="s">
        <v>9541</v>
      </c>
      <c r="C9526" t="s">
        <v>27</v>
      </c>
      <c r="D9526" s="1">
        <v>299</v>
      </c>
      <c r="E9526" s="1">
        <v>310.3</v>
      </c>
      <c r="F9526" s="2">
        <v>1658</v>
      </c>
      <c r="G9526" s="1">
        <f>2*PI()*Predictive_Maintenance_Data[[#This Row],[Rotational speed '[rpm']]]/60</f>
        <v>173.62535398839591</v>
      </c>
      <c r="H9526" s="1">
        <v>27.6</v>
      </c>
      <c r="I9526" s="1">
        <f t="shared" si="148"/>
        <v>11.300000000000011</v>
      </c>
      <c r="J9526" s="1">
        <f>Predictive_Maintenance_Data[[#This Row],[Torque '[Nm']]]*Predictive_Maintenance_Data[[#This Row],[Angular velocity '[rad/s']]]/1000</f>
        <v>4.7920597700797272</v>
      </c>
      <c r="K9526" s="2">
        <v>69</v>
      </c>
      <c r="L9526" s="2">
        <v>0</v>
      </c>
      <c r="M9526" s="2">
        <v>0</v>
      </c>
      <c r="N9526" s="2">
        <v>0</v>
      </c>
      <c r="O9526" s="2">
        <v>0</v>
      </c>
      <c r="P9526" s="2">
        <v>0</v>
      </c>
      <c r="Q9526" s="2">
        <v>0</v>
      </c>
      <c r="R9526"/>
      <c r="S9526"/>
    </row>
    <row r="9527" spans="1:19" x14ac:dyDescent="0.3">
      <c r="A9527">
        <v>9526</v>
      </c>
      <c r="B9527" t="s">
        <v>9542</v>
      </c>
      <c r="C9527" t="s">
        <v>17</v>
      </c>
      <c r="D9527" s="1">
        <v>299.10000000000002</v>
      </c>
      <c r="E9527" s="1">
        <v>310.3</v>
      </c>
      <c r="F9527" s="2">
        <v>1411</v>
      </c>
      <c r="G9527" s="1">
        <f>2*PI()*Predictive_Maintenance_Data[[#This Row],[Rotational speed '[rpm']]]/60</f>
        <v>147.75957447383993</v>
      </c>
      <c r="H9527" s="1">
        <v>42.1</v>
      </c>
      <c r="I9527" s="1">
        <f t="shared" si="148"/>
        <v>11.199999999999989</v>
      </c>
      <c r="J9527" s="1">
        <f>Predictive_Maintenance_Data[[#This Row],[Torque '[Nm']]]*Predictive_Maintenance_Data[[#This Row],[Angular velocity '[rad/s']]]/1000</f>
        <v>6.2206780853486618</v>
      </c>
      <c r="K9527" s="2">
        <v>74</v>
      </c>
      <c r="L9527" s="2">
        <v>0</v>
      </c>
      <c r="M9527" s="2">
        <v>0</v>
      </c>
      <c r="N9527" s="2">
        <v>0</v>
      </c>
      <c r="O9527" s="2">
        <v>0</v>
      </c>
      <c r="P9527" s="2">
        <v>0</v>
      </c>
      <c r="Q9527" s="2">
        <v>0</v>
      </c>
      <c r="R9527"/>
      <c r="S9527"/>
    </row>
    <row r="9528" spans="1:19" x14ac:dyDescent="0.3">
      <c r="A9528">
        <v>9527</v>
      </c>
      <c r="B9528" t="s">
        <v>9543</v>
      </c>
      <c r="C9528" t="s">
        <v>15</v>
      </c>
      <c r="D9528" s="1">
        <v>299.2</v>
      </c>
      <c r="E9528" s="1">
        <v>310.39999999999998</v>
      </c>
      <c r="F9528" s="2">
        <v>1395</v>
      </c>
      <c r="G9528" s="1">
        <f>2*PI()*Predictive_Maintenance_Data[[#This Row],[Rotational speed '[rpm']]]/60</f>
        <v>146.08405839192537</v>
      </c>
      <c r="H9528" s="1">
        <v>55.4</v>
      </c>
      <c r="I9528" s="1">
        <f t="shared" si="148"/>
        <v>11.199999999999989</v>
      </c>
      <c r="J9528" s="1">
        <f>Predictive_Maintenance_Data[[#This Row],[Torque '[Nm']]]*Predictive_Maintenance_Data[[#This Row],[Angular velocity '[rad/s']]]/1000</f>
        <v>8.0930568349126659</v>
      </c>
      <c r="K9528" s="2">
        <v>76</v>
      </c>
      <c r="L9528" s="2">
        <v>0</v>
      </c>
      <c r="M9528" s="2">
        <v>0</v>
      </c>
      <c r="N9528" s="2">
        <v>0</v>
      </c>
      <c r="O9528" s="2">
        <v>0</v>
      </c>
      <c r="P9528" s="2">
        <v>0</v>
      </c>
      <c r="Q9528" s="2">
        <v>0</v>
      </c>
      <c r="R9528"/>
      <c r="S9528"/>
    </row>
    <row r="9529" spans="1:19" x14ac:dyDescent="0.3">
      <c r="A9529">
        <v>9528</v>
      </c>
      <c r="B9529" t="s">
        <v>9544</v>
      </c>
      <c r="C9529" t="s">
        <v>17</v>
      </c>
      <c r="D9529" s="1">
        <v>299.10000000000002</v>
      </c>
      <c r="E9529" s="1">
        <v>310.39999999999998</v>
      </c>
      <c r="F9529" s="2">
        <v>1550</v>
      </c>
      <c r="G9529" s="1">
        <f>2*PI()*Predictive_Maintenance_Data[[#This Row],[Rotational speed '[rpm']]]/60</f>
        <v>162.31562043547265</v>
      </c>
      <c r="H9529" s="1">
        <v>43.9</v>
      </c>
      <c r="I9529" s="1">
        <f t="shared" si="148"/>
        <v>11.299999999999955</v>
      </c>
      <c r="J9529" s="1">
        <f>Predictive_Maintenance_Data[[#This Row],[Torque '[Nm']]]*Predictive_Maintenance_Data[[#This Row],[Angular velocity '[rad/s']]]/1000</f>
        <v>7.1256557371172491</v>
      </c>
      <c r="K9529" s="2">
        <v>79</v>
      </c>
      <c r="L9529" s="2">
        <v>0</v>
      </c>
      <c r="M9529" s="2">
        <v>0</v>
      </c>
      <c r="N9529" s="2">
        <v>0</v>
      </c>
      <c r="O9529" s="2">
        <v>0</v>
      </c>
      <c r="P9529" s="2">
        <v>0</v>
      </c>
      <c r="Q9529" s="2">
        <v>0</v>
      </c>
      <c r="R9529"/>
      <c r="S9529"/>
    </row>
    <row r="9530" spans="1:19" x14ac:dyDescent="0.3">
      <c r="A9530">
        <v>9529</v>
      </c>
      <c r="B9530" t="s">
        <v>9545</v>
      </c>
      <c r="C9530" t="s">
        <v>15</v>
      </c>
      <c r="D9530" s="1">
        <v>299.10000000000002</v>
      </c>
      <c r="E9530" s="1">
        <v>310.3</v>
      </c>
      <c r="F9530" s="2">
        <v>1233</v>
      </c>
      <c r="G9530" s="1">
        <f>2*PI()*Predictive_Maintenance_Data[[#This Row],[Rotational speed '[rpm']]]/60</f>
        <v>129.1194580625405</v>
      </c>
      <c r="H9530" s="1">
        <v>59</v>
      </c>
      <c r="I9530" s="1">
        <f t="shared" si="148"/>
        <v>11.199999999999989</v>
      </c>
      <c r="J9530" s="1">
        <f>Predictive_Maintenance_Data[[#This Row],[Torque '[Nm']]]*Predictive_Maintenance_Data[[#This Row],[Angular velocity '[rad/s']]]/1000</f>
        <v>7.6180480256898901</v>
      </c>
      <c r="K9530" s="2">
        <v>81</v>
      </c>
      <c r="L9530" s="2">
        <v>0</v>
      </c>
      <c r="M9530" s="2">
        <v>0</v>
      </c>
      <c r="N9530" s="2">
        <v>0</v>
      </c>
      <c r="O9530" s="2">
        <v>0</v>
      </c>
      <c r="P9530" s="2">
        <v>0</v>
      </c>
      <c r="Q9530" s="2">
        <v>0</v>
      </c>
      <c r="R9530"/>
      <c r="S9530"/>
    </row>
    <row r="9531" spans="1:19" x14ac:dyDescent="0.3">
      <c r="A9531">
        <v>9530</v>
      </c>
      <c r="B9531" t="s">
        <v>9546</v>
      </c>
      <c r="C9531" t="s">
        <v>17</v>
      </c>
      <c r="D9531" s="1">
        <v>299.10000000000002</v>
      </c>
      <c r="E9531" s="1">
        <v>310.3</v>
      </c>
      <c r="F9531" s="2">
        <v>1459</v>
      </c>
      <c r="G9531" s="1">
        <f>2*PI()*Predictive_Maintenance_Data[[#This Row],[Rotational speed '[rpm']]]/60</f>
        <v>152.7861227195836</v>
      </c>
      <c r="H9531" s="1">
        <v>46.7</v>
      </c>
      <c r="I9531" s="1">
        <f t="shared" si="148"/>
        <v>11.199999999999989</v>
      </c>
      <c r="J9531" s="1">
        <f>Predictive_Maintenance_Data[[#This Row],[Torque '[Nm']]]*Predictive_Maintenance_Data[[#This Row],[Angular velocity '[rad/s']]]/1000</f>
        <v>7.1351119310045545</v>
      </c>
      <c r="K9531" s="2">
        <v>84</v>
      </c>
      <c r="L9531" s="2">
        <v>0</v>
      </c>
      <c r="M9531" s="2">
        <v>0</v>
      </c>
      <c r="N9531" s="2">
        <v>0</v>
      </c>
      <c r="O9531" s="2">
        <v>0</v>
      </c>
      <c r="P9531" s="2">
        <v>0</v>
      </c>
      <c r="Q9531" s="2">
        <v>0</v>
      </c>
      <c r="R9531"/>
      <c r="S9531"/>
    </row>
    <row r="9532" spans="1:19" x14ac:dyDescent="0.3">
      <c r="A9532">
        <v>9531</v>
      </c>
      <c r="B9532" t="s">
        <v>9547</v>
      </c>
      <c r="C9532" t="s">
        <v>27</v>
      </c>
      <c r="D9532" s="1">
        <v>299.10000000000002</v>
      </c>
      <c r="E9532" s="1">
        <v>310.39999999999998</v>
      </c>
      <c r="F9532" s="2">
        <v>1405</v>
      </c>
      <c r="G9532" s="1">
        <f>2*PI()*Predictive_Maintenance_Data[[#This Row],[Rotational speed '[rpm']]]/60</f>
        <v>147.131255943122</v>
      </c>
      <c r="H9532" s="1">
        <v>53.6</v>
      </c>
      <c r="I9532" s="1">
        <f t="shared" si="148"/>
        <v>11.299999999999955</v>
      </c>
      <c r="J9532" s="1">
        <f>Predictive_Maintenance_Data[[#This Row],[Torque '[Nm']]]*Predictive_Maintenance_Data[[#This Row],[Angular velocity '[rad/s']]]/1000</f>
        <v>7.8862353185513392</v>
      </c>
      <c r="K9532" s="2">
        <v>86</v>
      </c>
      <c r="L9532" s="2">
        <v>0</v>
      </c>
      <c r="M9532" s="2">
        <v>0</v>
      </c>
      <c r="N9532" s="2">
        <v>0</v>
      </c>
      <c r="O9532" s="2">
        <v>0</v>
      </c>
      <c r="P9532" s="2">
        <v>0</v>
      </c>
      <c r="Q9532" s="2">
        <v>0</v>
      </c>
      <c r="R9532"/>
      <c r="S9532"/>
    </row>
    <row r="9533" spans="1:19" x14ac:dyDescent="0.3">
      <c r="A9533">
        <v>9532</v>
      </c>
      <c r="B9533" t="s">
        <v>9548</v>
      </c>
      <c r="C9533" t="s">
        <v>17</v>
      </c>
      <c r="D9533" s="1">
        <v>299.2</v>
      </c>
      <c r="E9533" s="1">
        <v>310.5</v>
      </c>
      <c r="F9533" s="2">
        <v>1458</v>
      </c>
      <c r="G9533" s="1">
        <f>2*PI()*Predictive_Maintenance_Data[[#This Row],[Rotational speed '[rpm']]]/60</f>
        <v>152.68140296446393</v>
      </c>
      <c r="H9533" s="1">
        <v>44.1</v>
      </c>
      <c r="I9533" s="1">
        <f t="shared" si="148"/>
        <v>11.300000000000011</v>
      </c>
      <c r="J9533" s="1">
        <f>Predictive_Maintenance_Data[[#This Row],[Torque '[Nm']]]*Predictive_Maintenance_Data[[#This Row],[Angular velocity '[rad/s']]]/1000</f>
        <v>6.7332498707328599</v>
      </c>
      <c r="K9533" s="2">
        <v>91</v>
      </c>
      <c r="L9533" s="2">
        <v>0</v>
      </c>
      <c r="M9533" s="2">
        <v>0</v>
      </c>
      <c r="N9533" s="2">
        <v>0</v>
      </c>
      <c r="O9533" s="2">
        <v>0</v>
      </c>
      <c r="P9533" s="2">
        <v>0</v>
      </c>
      <c r="Q9533" s="2">
        <v>0</v>
      </c>
      <c r="R9533"/>
      <c r="S9533"/>
    </row>
    <row r="9534" spans="1:19" x14ac:dyDescent="0.3">
      <c r="A9534">
        <v>9533</v>
      </c>
      <c r="B9534" t="s">
        <v>9549</v>
      </c>
      <c r="C9534" t="s">
        <v>17</v>
      </c>
      <c r="D9534" s="1">
        <v>299.2</v>
      </c>
      <c r="E9534" s="1">
        <v>310.5</v>
      </c>
      <c r="F9534" s="2">
        <v>1384</v>
      </c>
      <c r="G9534" s="1">
        <f>2*PI()*Predictive_Maintenance_Data[[#This Row],[Rotational speed '[rpm']]]/60</f>
        <v>144.93214108560912</v>
      </c>
      <c r="H9534" s="1">
        <v>48.7</v>
      </c>
      <c r="I9534" s="1">
        <f t="shared" si="148"/>
        <v>11.300000000000011</v>
      </c>
      <c r="J9534" s="1">
        <f>Predictive_Maintenance_Data[[#This Row],[Torque '[Nm']]]*Predictive_Maintenance_Data[[#This Row],[Angular velocity '[rad/s']]]/1000</f>
        <v>7.058195270869164</v>
      </c>
      <c r="K9534" s="2">
        <v>93</v>
      </c>
      <c r="L9534" s="2">
        <v>0</v>
      </c>
      <c r="M9534" s="2">
        <v>0</v>
      </c>
      <c r="N9534" s="2">
        <v>0</v>
      </c>
      <c r="O9534" s="2">
        <v>0</v>
      </c>
      <c r="P9534" s="2">
        <v>0</v>
      </c>
      <c r="Q9534" s="2">
        <v>0</v>
      </c>
      <c r="R9534"/>
      <c r="S9534"/>
    </row>
    <row r="9535" spans="1:19" x14ac:dyDescent="0.3">
      <c r="A9535">
        <v>9534</v>
      </c>
      <c r="B9535" t="s">
        <v>9550</v>
      </c>
      <c r="C9535" t="s">
        <v>17</v>
      </c>
      <c r="D9535" s="1">
        <v>299.2</v>
      </c>
      <c r="E9535" s="1">
        <v>310.5</v>
      </c>
      <c r="F9535" s="2">
        <v>1705</v>
      </c>
      <c r="G9535" s="1">
        <f>2*PI()*Predictive_Maintenance_Data[[#This Row],[Rotational speed '[rpm']]]/60</f>
        <v>178.54718247901991</v>
      </c>
      <c r="H9535" s="1">
        <v>29.5</v>
      </c>
      <c r="I9535" s="1">
        <f t="shared" si="148"/>
        <v>11.300000000000011</v>
      </c>
      <c r="J9535" s="1">
        <f>Predictive_Maintenance_Data[[#This Row],[Torque '[Nm']]]*Predictive_Maintenance_Data[[#This Row],[Angular velocity '[rad/s']]]/1000</f>
        <v>5.2671418831310879</v>
      </c>
      <c r="K9535" s="2">
        <v>95</v>
      </c>
      <c r="L9535" s="2">
        <v>0</v>
      </c>
      <c r="M9535" s="2">
        <v>0</v>
      </c>
      <c r="N9535" s="2">
        <v>0</v>
      </c>
      <c r="O9535" s="2">
        <v>0</v>
      </c>
      <c r="P9535" s="2">
        <v>0</v>
      </c>
      <c r="Q9535" s="2">
        <v>0</v>
      </c>
      <c r="R9535"/>
      <c r="S9535"/>
    </row>
    <row r="9536" spans="1:19" x14ac:dyDescent="0.3">
      <c r="A9536">
        <v>9535</v>
      </c>
      <c r="B9536" t="s">
        <v>9551</v>
      </c>
      <c r="C9536" t="s">
        <v>17</v>
      </c>
      <c r="D9536" s="1">
        <v>299.3</v>
      </c>
      <c r="E9536" s="1">
        <v>310.60000000000002</v>
      </c>
      <c r="F9536" s="2">
        <v>1443</v>
      </c>
      <c r="G9536" s="1">
        <f>2*PI()*Predictive_Maintenance_Data[[#This Row],[Rotational speed '[rpm']]]/60</f>
        <v>151.11060663766906</v>
      </c>
      <c r="H9536" s="1">
        <v>45.7</v>
      </c>
      <c r="I9536" s="1">
        <f t="shared" si="148"/>
        <v>11.300000000000011</v>
      </c>
      <c r="J9536" s="1">
        <f>Predictive_Maintenance_Data[[#This Row],[Torque '[Nm']]]*Predictive_Maintenance_Data[[#This Row],[Angular velocity '[rad/s']]]/1000</f>
        <v>6.9057547233414773</v>
      </c>
      <c r="K9536" s="2">
        <v>97</v>
      </c>
      <c r="L9536" s="2">
        <v>0</v>
      </c>
      <c r="M9536" s="2">
        <v>0</v>
      </c>
      <c r="N9536" s="2">
        <v>0</v>
      </c>
      <c r="O9536" s="2">
        <v>0</v>
      </c>
      <c r="P9536" s="2">
        <v>0</v>
      </c>
      <c r="Q9536" s="2">
        <v>0</v>
      </c>
      <c r="R9536"/>
      <c r="S9536"/>
    </row>
    <row r="9537" spans="1:19" x14ac:dyDescent="0.3">
      <c r="A9537">
        <v>9536</v>
      </c>
      <c r="B9537" t="s">
        <v>9552</v>
      </c>
      <c r="C9537" t="s">
        <v>15</v>
      </c>
      <c r="D9537" s="1">
        <v>299.3</v>
      </c>
      <c r="E9537" s="1">
        <v>310.60000000000002</v>
      </c>
      <c r="F9537" s="2">
        <v>1609</v>
      </c>
      <c r="G9537" s="1">
        <f>2*PI()*Predictive_Maintenance_Data[[#This Row],[Rotational speed '[rpm']]]/60</f>
        <v>168.49408598753254</v>
      </c>
      <c r="H9537" s="1">
        <v>31.4</v>
      </c>
      <c r="I9537" s="1">
        <f t="shared" si="148"/>
        <v>11.300000000000011</v>
      </c>
      <c r="J9537" s="1">
        <f>Predictive_Maintenance_Data[[#This Row],[Torque '[Nm']]]*Predictive_Maintenance_Data[[#This Row],[Angular velocity '[rad/s']]]/1000</f>
        <v>5.2907143000085215</v>
      </c>
      <c r="K9537" s="2">
        <v>99</v>
      </c>
      <c r="L9537" s="2">
        <v>0</v>
      </c>
      <c r="M9537" s="2">
        <v>0</v>
      </c>
      <c r="N9537" s="2">
        <v>0</v>
      </c>
      <c r="O9537" s="2">
        <v>0</v>
      </c>
      <c r="P9537" s="2">
        <v>0</v>
      </c>
      <c r="Q9537" s="2">
        <v>0</v>
      </c>
      <c r="R9537"/>
      <c r="S9537"/>
    </row>
    <row r="9538" spans="1:19" x14ac:dyDescent="0.3">
      <c r="A9538">
        <v>9537</v>
      </c>
      <c r="B9538" t="s">
        <v>9553</v>
      </c>
      <c r="C9538" t="s">
        <v>17</v>
      </c>
      <c r="D9538" s="1">
        <v>299.3</v>
      </c>
      <c r="E9538" s="1">
        <v>310.5</v>
      </c>
      <c r="F9538" s="2">
        <v>1818</v>
      </c>
      <c r="G9538" s="1">
        <f>2*PI()*Predictive_Maintenance_Data[[#This Row],[Rotational speed '[rpm']]]/60</f>
        <v>190.38051480754149</v>
      </c>
      <c r="H9538" s="1">
        <v>26</v>
      </c>
      <c r="I9538" s="1">
        <f t="shared" ref="I9538:I9601" si="149">E9538-D9538</f>
        <v>11.199999999999989</v>
      </c>
      <c r="J9538" s="1">
        <f>Predictive_Maintenance_Data[[#This Row],[Torque '[Nm']]]*Predictive_Maintenance_Data[[#This Row],[Angular velocity '[rad/s']]]/1000</f>
        <v>4.9498933849960789</v>
      </c>
      <c r="K9538" s="2">
        <v>102</v>
      </c>
      <c r="L9538" s="2">
        <v>0</v>
      </c>
      <c r="M9538" s="2">
        <v>0</v>
      </c>
      <c r="N9538" s="2">
        <v>0</v>
      </c>
      <c r="O9538" s="2">
        <v>0</v>
      </c>
      <c r="P9538" s="2">
        <v>0</v>
      </c>
      <c r="Q9538" s="2">
        <v>0</v>
      </c>
      <c r="R9538"/>
      <c r="S9538"/>
    </row>
    <row r="9539" spans="1:19" x14ac:dyDescent="0.3">
      <c r="A9539">
        <v>9538</v>
      </c>
      <c r="B9539" t="s">
        <v>9554</v>
      </c>
      <c r="C9539" t="s">
        <v>15</v>
      </c>
      <c r="D9539" s="1">
        <v>299.3</v>
      </c>
      <c r="E9539" s="1">
        <v>310.60000000000002</v>
      </c>
      <c r="F9539" s="2">
        <v>1457</v>
      </c>
      <c r="G9539" s="1">
        <f>2*PI()*Predictive_Maintenance_Data[[#This Row],[Rotational speed '[rpm']]]/60</f>
        <v>152.57668320934428</v>
      </c>
      <c r="H9539" s="1">
        <v>42.1</v>
      </c>
      <c r="I9539" s="1">
        <f t="shared" si="149"/>
        <v>11.300000000000011</v>
      </c>
      <c r="J9539" s="1">
        <f>Predictive_Maintenance_Data[[#This Row],[Torque '[Nm']]]*Predictive_Maintenance_Data[[#This Row],[Angular velocity '[rad/s']]]/1000</f>
        <v>6.4234783631133938</v>
      </c>
      <c r="K9539" s="2">
        <v>104</v>
      </c>
      <c r="L9539" s="2">
        <v>0</v>
      </c>
      <c r="M9539" s="2">
        <v>0</v>
      </c>
      <c r="N9539" s="2">
        <v>0</v>
      </c>
      <c r="O9539" s="2">
        <v>0</v>
      </c>
      <c r="P9539" s="2">
        <v>0</v>
      </c>
      <c r="Q9539" s="2">
        <v>0</v>
      </c>
      <c r="R9539"/>
      <c r="S9539"/>
    </row>
    <row r="9540" spans="1:19" x14ac:dyDescent="0.3">
      <c r="A9540">
        <v>9539</v>
      </c>
      <c r="B9540" t="s">
        <v>9555</v>
      </c>
      <c r="C9540" t="s">
        <v>17</v>
      </c>
      <c r="D9540" s="1">
        <v>299.3</v>
      </c>
      <c r="E9540" s="1">
        <v>310.60000000000002</v>
      </c>
      <c r="F9540" s="2">
        <v>1480</v>
      </c>
      <c r="G9540" s="1">
        <f>2*PI()*Predictive_Maintenance_Data[[#This Row],[Rotational speed '[rpm']]]/60</f>
        <v>154.98523757709646</v>
      </c>
      <c r="H9540" s="1">
        <v>45.1</v>
      </c>
      <c r="I9540" s="1">
        <f t="shared" si="149"/>
        <v>11.300000000000011</v>
      </c>
      <c r="J9540" s="1">
        <f>Predictive_Maintenance_Data[[#This Row],[Torque '[Nm']]]*Predictive_Maintenance_Data[[#This Row],[Angular velocity '[rad/s']]]/1000</f>
        <v>6.9898342147270505</v>
      </c>
      <c r="K9540" s="2">
        <v>107</v>
      </c>
      <c r="L9540" s="2">
        <v>0</v>
      </c>
      <c r="M9540" s="2">
        <v>0</v>
      </c>
      <c r="N9540" s="2">
        <v>0</v>
      </c>
      <c r="O9540" s="2">
        <v>0</v>
      </c>
      <c r="P9540" s="2">
        <v>0</v>
      </c>
      <c r="Q9540" s="2">
        <v>0</v>
      </c>
      <c r="R9540"/>
      <c r="S9540"/>
    </row>
    <row r="9541" spans="1:19" x14ac:dyDescent="0.3">
      <c r="A9541">
        <v>9540</v>
      </c>
      <c r="B9541" t="s">
        <v>9556</v>
      </c>
      <c r="C9541" t="s">
        <v>17</v>
      </c>
      <c r="D9541" s="1">
        <v>299.39999999999998</v>
      </c>
      <c r="E9541" s="1">
        <v>310.8</v>
      </c>
      <c r="F9541" s="2">
        <v>1424</v>
      </c>
      <c r="G9541" s="1">
        <f>2*PI()*Predictive_Maintenance_Data[[#This Row],[Rotational speed '[rpm']]]/60</f>
        <v>149.12093129039553</v>
      </c>
      <c r="H9541" s="1">
        <v>47.7</v>
      </c>
      <c r="I9541" s="1">
        <f t="shared" si="149"/>
        <v>11.400000000000034</v>
      </c>
      <c r="J9541" s="1">
        <f>Predictive_Maintenance_Data[[#This Row],[Torque '[Nm']]]*Predictive_Maintenance_Data[[#This Row],[Angular velocity '[rad/s']]]/1000</f>
        <v>7.1130684225518674</v>
      </c>
      <c r="K9541" s="2">
        <v>109</v>
      </c>
      <c r="L9541" s="2">
        <v>0</v>
      </c>
      <c r="M9541" s="2">
        <v>0</v>
      </c>
      <c r="N9541" s="2">
        <v>0</v>
      </c>
      <c r="O9541" s="2">
        <v>0</v>
      </c>
      <c r="P9541" s="2">
        <v>0</v>
      </c>
      <c r="Q9541" s="2">
        <v>0</v>
      </c>
      <c r="R9541"/>
      <c r="S9541"/>
    </row>
    <row r="9542" spans="1:19" x14ac:dyDescent="0.3">
      <c r="A9542">
        <v>9541</v>
      </c>
      <c r="B9542" t="s">
        <v>9557</v>
      </c>
      <c r="C9542" t="s">
        <v>15</v>
      </c>
      <c r="D9542" s="1">
        <v>299.39999999999998</v>
      </c>
      <c r="E9542" s="1">
        <v>310.8</v>
      </c>
      <c r="F9542" s="2">
        <v>1628</v>
      </c>
      <c r="G9542" s="1">
        <f>2*PI()*Predictive_Maintenance_Data[[#This Row],[Rotational speed '[rpm']]]/60</f>
        <v>170.48376133480613</v>
      </c>
      <c r="H9542" s="1">
        <v>40.200000000000003</v>
      </c>
      <c r="I9542" s="1">
        <f t="shared" si="149"/>
        <v>11.400000000000034</v>
      </c>
      <c r="J9542" s="1">
        <f>Predictive_Maintenance_Data[[#This Row],[Torque '[Nm']]]*Predictive_Maintenance_Data[[#This Row],[Angular velocity '[rad/s']]]/1000</f>
        <v>6.8534472056592071</v>
      </c>
      <c r="K9542" s="2">
        <v>111</v>
      </c>
      <c r="L9542" s="2">
        <v>0</v>
      </c>
      <c r="M9542" s="2">
        <v>0</v>
      </c>
      <c r="N9542" s="2">
        <v>0</v>
      </c>
      <c r="O9542" s="2">
        <v>0</v>
      </c>
      <c r="P9542" s="2">
        <v>0</v>
      </c>
      <c r="Q9542" s="2">
        <v>0</v>
      </c>
      <c r="R9542"/>
      <c r="S9542"/>
    </row>
    <row r="9543" spans="1:19" x14ac:dyDescent="0.3">
      <c r="A9543">
        <v>9542</v>
      </c>
      <c r="B9543" t="s">
        <v>9558</v>
      </c>
      <c r="C9543" t="s">
        <v>15</v>
      </c>
      <c r="D9543" s="1">
        <v>299.5</v>
      </c>
      <c r="E9543" s="1">
        <v>310.8</v>
      </c>
      <c r="F9543" s="2">
        <v>1754</v>
      </c>
      <c r="G9543" s="1">
        <f>2*PI()*Predictive_Maintenance_Data[[#This Row],[Rotational speed '[rpm']]]/60</f>
        <v>183.67845047988325</v>
      </c>
      <c r="H9543" s="1">
        <v>31.3</v>
      </c>
      <c r="I9543" s="1">
        <f t="shared" si="149"/>
        <v>11.300000000000011</v>
      </c>
      <c r="J9543" s="1">
        <f>Predictive_Maintenance_Data[[#This Row],[Torque '[Nm']]]*Predictive_Maintenance_Data[[#This Row],[Angular velocity '[rad/s']]]/1000</f>
        <v>5.7491355000203459</v>
      </c>
      <c r="K9543" s="2">
        <v>114</v>
      </c>
      <c r="L9543" s="2">
        <v>0</v>
      </c>
      <c r="M9543" s="2">
        <v>0</v>
      </c>
      <c r="N9543" s="2">
        <v>0</v>
      </c>
      <c r="O9543" s="2">
        <v>0</v>
      </c>
      <c r="P9543" s="2">
        <v>0</v>
      </c>
      <c r="Q9543" s="2">
        <v>0</v>
      </c>
      <c r="R9543"/>
      <c r="S9543"/>
    </row>
    <row r="9544" spans="1:19" x14ac:dyDescent="0.3">
      <c r="A9544">
        <v>9543</v>
      </c>
      <c r="B9544" t="s">
        <v>9559</v>
      </c>
      <c r="C9544" t="s">
        <v>17</v>
      </c>
      <c r="D9544" s="1">
        <v>299.60000000000002</v>
      </c>
      <c r="E9544" s="1">
        <v>310.89999999999998</v>
      </c>
      <c r="F9544" s="2">
        <v>1716</v>
      </c>
      <c r="G9544" s="1">
        <f>2*PI()*Predictive_Maintenance_Data[[#This Row],[Rotational speed '[rpm']]]/60</f>
        <v>179.69909978533619</v>
      </c>
      <c r="H9544" s="1">
        <v>28.5</v>
      </c>
      <c r="I9544" s="1">
        <f t="shared" si="149"/>
        <v>11.299999999999955</v>
      </c>
      <c r="J9544" s="1">
        <f>Predictive_Maintenance_Data[[#This Row],[Torque '[Nm']]]*Predictive_Maintenance_Data[[#This Row],[Angular velocity '[rad/s']]]/1000</f>
        <v>5.1214243438820812</v>
      </c>
      <c r="K9544" s="2">
        <v>117</v>
      </c>
      <c r="L9544" s="2">
        <v>0</v>
      </c>
      <c r="M9544" s="2">
        <v>0</v>
      </c>
      <c r="N9544" s="2">
        <v>0</v>
      </c>
      <c r="O9544" s="2">
        <v>0</v>
      </c>
      <c r="P9544" s="2">
        <v>0</v>
      </c>
      <c r="Q9544" s="2">
        <v>0</v>
      </c>
      <c r="R9544"/>
      <c r="S9544"/>
    </row>
    <row r="9545" spans="1:19" x14ac:dyDescent="0.3">
      <c r="A9545">
        <v>9544</v>
      </c>
      <c r="B9545" t="s">
        <v>9560</v>
      </c>
      <c r="C9545" t="s">
        <v>15</v>
      </c>
      <c r="D9545" s="1">
        <v>299.5</v>
      </c>
      <c r="E9545" s="1">
        <v>310.89999999999998</v>
      </c>
      <c r="F9545" s="2">
        <v>1378</v>
      </c>
      <c r="G9545" s="1">
        <f>2*PI()*Predictive_Maintenance_Data[[#This Row],[Rotational speed '[rpm']]]/60</f>
        <v>144.30382255489116</v>
      </c>
      <c r="H9545" s="1">
        <v>48.7</v>
      </c>
      <c r="I9545" s="1">
        <f t="shared" si="149"/>
        <v>11.399999999999977</v>
      </c>
      <c r="J9545" s="1">
        <f>Predictive_Maintenance_Data[[#This Row],[Torque '[Nm']]]*Predictive_Maintenance_Data[[#This Row],[Angular velocity '[rad/s']]]/1000</f>
        <v>7.0275961584231998</v>
      </c>
      <c r="K9545" s="2">
        <v>119</v>
      </c>
      <c r="L9545" s="2">
        <v>0</v>
      </c>
      <c r="M9545" s="2">
        <v>0</v>
      </c>
      <c r="N9545" s="2">
        <v>0</v>
      </c>
      <c r="O9545" s="2">
        <v>0</v>
      </c>
      <c r="P9545" s="2">
        <v>0</v>
      </c>
      <c r="Q9545" s="2">
        <v>0</v>
      </c>
      <c r="R9545"/>
      <c r="S9545"/>
    </row>
    <row r="9546" spans="1:19" x14ac:dyDescent="0.3">
      <c r="A9546">
        <v>9545</v>
      </c>
      <c r="B9546" t="s">
        <v>9561</v>
      </c>
      <c r="C9546" t="s">
        <v>17</v>
      </c>
      <c r="D9546" s="1">
        <v>299.60000000000002</v>
      </c>
      <c r="E9546" s="1">
        <v>311</v>
      </c>
      <c r="F9546" s="2">
        <v>1708</v>
      </c>
      <c r="G9546" s="1">
        <f>2*PI()*Predictive_Maintenance_Data[[#This Row],[Rotational speed '[rpm']]]/60</f>
        <v>178.8613417443789</v>
      </c>
      <c r="H9546" s="1">
        <v>31</v>
      </c>
      <c r="I9546" s="1">
        <f t="shared" si="149"/>
        <v>11.399999999999977</v>
      </c>
      <c r="J9546" s="1">
        <f>Predictive_Maintenance_Data[[#This Row],[Torque '[Nm']]]*Predictive_Maintenance_Data[[#This Row],[Angular velocity '[rad/s']]]/1000</f>
        <v>5.5447015940757467</v>
      </c>
      <c r="K9546" s="2">
        <v>122</v>
      </c>
      <c r="L9546" s="2">
        <v>0</v>
      </c>
      <c r="M9546" s="2">
        <v>0</v>
      </c>
      <c r="N9546" s="2">
        <v>0</v>
      </c>
      <c r="O9546" s="2">
        <v>0</v>
      </c>
      <c r="P9546" s="2">
        <v>0</v>
      </c>
      <c r="Q9546" s="2">
        <v>0</v>
      </c>
      <c r="R9546"/>
      <c r="S9546"/>
    </row>
    <row r="9547" spans="1:19" x14ac:dyDescent="0.3">
      <c r="A9547">
        <v>9546</v>
      </c>
      <c r="B9547" t="s">
        <v>9562</v>
      </c>
      <c r="C9547" t="s">
        <v>17</v>
      </c>
      <c r="D9547" s="1">
        <v>299.60000000000002</v>
      </c>
      <c r="E9547" s="1">
        <v>311</v>
      </c>
      <c r="F9547" s="2">
        <v>1430</v>
      </c>
      <c r="G9547" s="1">
        <f>2*PI()*Predictive_Maintenance_Data[[#This Row],[Rotational speed '[rpm']]]/60</f>
        <v>149.74924982111349</v>
      </c>
      <c r="H9547" s="1">
        <v>38.299999999999997</v>
      </c>
      <c r="I9547" s="1">
        <f t="shared" si="149"/>
        <v>11.399999999999977</v>
      </c>
      <c r="J9547" s="1">
        <f>Predictive_Maintenance_Data[[#This Row],[Torque '[Nm']]]*Predictive_Maintenance_Data[[#This Row],[Angular velocity '[rad/s']]]/1000</f>
        <v>5.7353962681486461</v>
      </c>
      <c r="K9547" s="2">
        <v>124</v>
      </c>
      <c r="L9547" s="2">
        <v>0</v>
      </c>
      <c r="M9547" s="2">
        <v>0</v>
      </c>
      <c r="N9547" s="2">
        <v>0</v>
      </c>
      <c r="O9547" s="2">
        <v>0</v>
      </c>
      <c r="P9547" s="2">
        <v>0</v>
      </c>
      <c r="Q9547" s="2">
        <v>0</v>
      </c>
      <c r="R9547"/>
      <c r="S9547"/>
    </row>
    <row r="9548" spans="1:19" x14ac:dyDescent="0.3">
      <c r="A9548">
        <v>9547</v>
      </c>
      <c r="B9548" t="s">
        <v>9563</v>
      </c>
      <c r="C9548" t="s">
        <v>15</v>
      </c>
      <c r="D9548" s="1">
        <v>299.7</v>
      </c>
      <c r="E9548" s="1">
        <v>311.2</v>
      </c>
      <c r="F9548" s="2">
        <v>1560</v>
      </c>
      <c r="G9548" s="1">
        <f>2*PI()*Predictive_Maintenance_Data[[#This Row],[Rotational speed '[rpm']]]/60</f>
        <v>163.36281798666923</v>
      </c>
      <c r="H9548" s="1">
        <v>43.9</v>
      </c>
      <c r="I9548" s="1">
        <f t="shared" si="149"/>
        <v>11.5</v>
      </c>
      <c r="J9548" s="1">
        <f>Predictive_Maintenance_Data[[#This Row],[Torque '[Nm']]]*Predictive_Maintenance_Data[[#This Row],[Angular velocity '[rad/s']]]/1000</f>
        <v>7.1716277096147785</v>
      </c>
      <c r="K9548" s="2">
        <v>126</v>
      </c>
      <c r="L9548" s="2">
        <v>0</v>
      </c>
      <c r="M9548" s="2">
        <v>0</v>
      </c>
      <c r="N9548" s="2">
        <v>0</v>
      </c>
      <c r="O9548" s="2">
        <v>0</v>
      </c>
      <c r="P9548" s="2">
        <v>0</v>
      </c>
      <c r="Q9548" s="2">
        <v>0</v>
      </c>
      <c r="R9548"/>
      <c r="S9548"/>
    </row>
    <row r="9549" spans="1:19" x14ac:dyDescent="0.3">
      <c r="A9549">
        <v>9548</v>
      </c>
      <c r="B9549" t="s">
        <v>9564</v>
      </c>
      <c r="C9549" t="s">
        <v>17</v>
      </c>
      <c r="D9549" s="1">
        <v>299.60000000000002</v>
      </c>
      <c r="E9549" s="1">
        <v>311.10000000000002</v>
      </c>
      <c r="F9549" s="2">
        <v>1679</v>
      </c>
      <c r="G9549" s="1">
        <f>2*PI()*Predictive_Maintenance_Data[[#This Row],[Rotational speed '[rpm']]]/60</f>
        <v>175.82446884590874</v>
      </c>
      <c r="H9549" s="1">
        <v>30.7</v>
      </c>
      <c r="I9549" s="1">
        <f t="shared" si="149"/>
        <v>11.5</v>
      </c>
      <c r="J9549" s="1">
        <f>Predictive_Maintenance_Data[[#This Row],[Torque '[Nm']]]*Predictive_Maintenance_Data[[#This Row],[Angular velocity '[rad/s']]]/1000</f>
        <v>5.3978111935693978</v>
      </c>
      <c r="K9549" s="2">
        <v>129</v>
      </c>
      <c r="L9549" s="2">
        <v>0</v>
      </c>
      <c r="M9549" s="2">
        <v>0</v>
      </c>
      <c r="N9549" s="2">
        <v>0</v>
      </c>
      <c r="O9549" s="2">
        <v>0</v>
      </c>
      <c r="P9549" s="2">
        <v>0</v>
      </c>
      <c r="Q9549" s="2">
        <v>0</v>
      </c>
      <c r="R9549"/>
      <c r="S9549"/>
    </row>
    <row r="9550" spans="1:19" x14ac:dyDescent="0.3">
      <c r="A9550">
        <v>9549</v>
      </c>
      <c r="B9550" t="s">
        <v>9565</v>
      </c>
      <c r="C9550" t="s">
        <v>17</v>
      </c>
      <c r="D9550" s="1">
        <v>299.60000000000002</v>
      </c>
      <c r="E9550" s="1">
        <v>311.10000000000002</v>
      </c>
      <c r="F9550" s="2">
        <v>1521</v>
      </c>
      <c r="G9550" s="1">
        <f>2*PI()*Predictive_Maintenance_Data[[#This Row],[Rotational speed '[rpm']]]/60</f>
        <v>159.27874753700249</v>
      </c>
      <c r="H9550" s="1">
        <v>37.200000000000003</v>
      </c>
      <c r="I9550" s="1">
        <f t="shared" si="149"/>
        <v>11.5</v>
      </c>
      <c r="J9550" s="1">
        <f>Predictive_Maintenance_Data[[#This Row],[Torque '[Nm']]]*Predictive_Maintenance_Data[[#This Row],[Angular velocity '[rad/s']]]/1000</f>
        <v>5.925169408376493</v>
      </c>
      <c r="K9550" s="2">
        <v>131</v>
      </c>
      <c r="L9550" s="2">
        <v>0</v>
      </c>
      <c r="M9550" s="2">
        <v>0</v>
      </c>
      <c r="N9550" s="2">
        <v>0</v>
      </c>
      <c r="O9550" s="2">
        <v>0</v>
      </c>
      <c r="P9550" s="2">
        <v>0</v>
      </c>
      <c r="Q9550" s="2">
        <v>0</v>
      </c>
      <c r="R9550"/>
      <c r="S9550"/>
    </row>
    <row r="9551" spans="1:19" x14ac:dyDescent="0.3">
      <c r="A9551">
        <v>9550</v>
      </c>
      <c r="B9551" t="s">
        <v>9566</v>
      </c>
      <c r="C9551" t="s">
        <v>15</v>
      </c>
      <c r="D9551" s="1">
        <v>299.60000000000002</v>
      </c>
      <c r="E9551" s="1">
        <v>311.10000000000002</v>
      </c>
      <c r="F9551" s="2">
        <v>1649</v>
      </c>
      <c r="G9551" s="1">
        <f>2*PI()*Predictive_Maintenance_Data[[#This Row],[Rotational speed '[rpm']]]/60</f>
        <v>172.68287619231896</v>
      </c>
      <c r="H9551" s="1">
        <v>33.799999999999997</v>
      </c>
      <c r="I9551" s="1">
        <f t="shared" si="149"/>
        <v>11.5</v>
      </c>
      <c r="J9551" s="1">
        <f>Predictive_Maintenance_Data[[#This Row],[Torque '[Nm']]]*Predictive_Maintenance_Data[[#This Row],[Angular velocity '[rad/s']]]/1000</f>
        <v>5.8366812153003806</v>
      </c>
      <c r="K9551" s="2">
        <v>133</v>
      </c>
      <c r="L9551" s="2">
        <v>0</v>
      </c>
      <c r="M9551" s="2">
        <v>0</v>
      </c>
      <c r="N9551" s="2">
        <v>0</v>
      </c>
      <c r="O9551" s="2">
        <v>0</v>
      </c>
      <c r="P9551" s="2">
        <v>0</v>
      </c>
      <c r="Q9551" s="2">
        <v>0</v>
      </c>
      <c r="R9551"/>
      <c r="S9551"/>
    </row>
    <row r="9552" spans="1:19" x14ac:dyDescent="0.3">
      <c r="A9552">
        <v>9551</v>
      </c>
      <c r="B9552" t="s">
        <v>9567</v>
      </c>
      <c r="C9552" t="s">
        <v>15</v>
      </c>
      <c r="D9552" s="1">
        <v>299.5</v>
      </c>
      <c r="E9552" s="1">
        <v>311</v>
      </c>
      <c r="F9552" s="2">
        <v>1451</v>
      </c>
      <c r="G9552" s="1">
        <f>2*PI()*Predictive_Maintenance_Data[[#This Row],[Rotational speed '[rpm']]]/60</f>
        <v>151.94836467862632</v>
      </c>
      <c r="H9552" s="1">
        <v>43.3</v>
      </c>
      <c r="I9552" s="1">
        <f t="shared" si="149"/>
        <v>11.5</v>
      </c>
      <c r="J9552" s="1">
        <f>Predictive_Maintenance_Data[[#This Row],[Torque '[Nm']]]*Predictive_Maintenance_Data[[#This Row],[Angular velocity '[rad/s']]]/1000</f>
        <v>6.5793641905845188</v>
      </c>
      <c r="K9552" s="2">
        <v>136</v>
      </c>
      <c r="L9552" s="2">
        <v>0</v>
      </c>
      <c r="M9552" s="2">
        <v>0</v>
      </c>
      <c r="N9552" s="2">
        <v>0</v>
      </c>
      <c r="O9552" s="2">
        <v>0</v>
      </c>
      <c r="P9552" s="2">
        <v>0</v>
      </c>
      <c r="Q9552" s="2">
        <v>0</v>
      </c>
      <c r="R9552"/>
      <c r="S9552"/>
    </row>
    <row r="9553" spans="1:19" x14ac:dyDescent="0.3">
      <c r="A9553">
        <v>9552</v>
      </c>
      <c r="B9553" t="s">
        <v>9568</v>
      </c>
      <c r="C9553" t="s">
        <v>17</v>
      </c>
      <c r="D9553" s="1">
        <v>299.39999999999998</v>
      </c>
      <c r="E9553" s="1">
        <v>310.8</v>
      </c>
      <c r="F9553" s="2">
        <v>1391</v>
      </c>
      <c r="G9553" s="1">
        <f>2*PI()*Predictive_Maintenance_Data[[#This Row],[Rotational speed '[rpm']]]/60</f>
        <v>145.66517937144675</v>
      </c>
      <c r="H9553" s="1">
        <v>48.9</v>
      </c>
      <c r="I9553" s="1">
        <f t="shared" si="149"/>
        <v>11.400000000000034</v>
      </c>
      <c r="J9553" s="1">
        <f>Predictive_Maintenance_Data[[#This Row],[Torque '[Nm']]]*Predictive_Maintenance_Data[[#This Row],[Angular velocity '[rad/s']]]/1000</f>
        <v>7.1230272712637461</v>
      </c>
      <c r="K9553" s="2">
        <v>139</v>
      </c>
      <c r="L9553" s="2">
        <v>0</v>
      </c>
      <c r="M9553" s="2">
        <v>0</v>
      </c>
      <c r="N9553" s="2">
        <v>0</v>
      </c>
      <c r="O9553" s="2">
        <v>0</v>
      </c>
      <c r="P9553" s="2">
        <v>0</v>
      </c>
      <c r="Q9553" s="2">
        <v>0</v>
      </c>
      <c r="R9553"/>
      <c r="S9553"/>
    </row>
    <row r="9554" spans="1:19" x14ac:dyDescent="0.3">
      <c r="A9554">
        <v>9553</v>
      </c>
      <c r="B9554" t="s">
        <v>9569</v>
      </c>
      <c r="C9554" t="s">
        <v>15</v>
      </c>
      <c r="D9554" s="1">
        <v>299.3</v>
      </c>
      <c r="E9554" s="1">
        <v>310.8</v>
      </c>
      <c r="F9554" s="2">
        <v>1523</v>
      </c>
      <c r="G9554" s="1">
        <f>2*PI()*Predictive_Maintenance_Data[[#This Row],[Rotational speed '[rpm']]]/60</f>
        <v>159.48818704724184</v>
      </c>
      <c r="H9554" s="1">
        <v>40.9</v>
      </c>
      <c r="I9554" s="1">
        <f t="shared" si="149"/>
        <v>11.5</v>
      </c>
      <c r="J9554" s="1">
        <f>Predictive_Maintenance_Data[[#This Row],[Torque '[Nm']]]*Predictive_Maintenance_Data[[#This Row],[Angular velocity '[rad/s']]]/1000</f>
        <v>6.5230668502321905</v>
      </c>
      <c r="K9554" s="2">
        <v>141</v>
      </c>
      <c r="L9554" s="2">
        <v>0</v>
      </c>
      <c r="M9554" s="2">
        <v>0</v>
      </c>
      <c r="N9554" s="2">
        <v>0</v>
      </c>
      <c r="O9554" s="2">
        <v>0</v>
      </c>
      <c r="P9554" s="2">
        <v>0</v>
      </c>
      <c r="Q9554" s="2">
        <v>0</v>
      </c>
      <c r="R9554"/>
      <c r="S9554"/>
    </row>
    <row r="9555" spans="1:19" x14ac:dyDescent="0.3">
      <c r="A9555">
        <v>9554</v>
      </c>
      <c r="B9555" t="s">
        <v>9570</v>
      </c>
      <c r="C9555" t="s">
        <v>17</v>
      </c>
      <c r="D9555" s="1">
        <v>299.3</v>
      </c>
      <c r="E9555" s="1">
        <v>310.7</v>
      </c>
      <c r="F9555" s="2">
        <v>1495</v>
      </c>
      <c r="G9555" s="1">
        <f>2*PI()*Predictive_Maintenance_Data[[#This Row],[Rotational speed '[rpm']]]/60</f>
        <v>156.55603390389135</v>
      </c>
      <c r="H9555" s="1">
        <v>39.200000000000003</v>
      </c>
      <c r="I9555" s="1">
        <f t="shared" si="149"/>
        <v>11.399999999999977</v>
      </c>
      <c r="J9555" s="1">
        <f>Predictive_Maintenance_Data[[#This Row],[Torque '[Nm']]]*Predictive_Maintenance_Data[[#This Row],[Angular velocity '[rad/s']]]/1000</f>
        <v>6.1369965290325412</v>
      </c>
      <c r="K9555" s="2">
        <v>144</v>
      </c>
      <c r="L9555" s="2">
        <v>0</v>
      </c>
      <c r="M9555" s="2">
        <v>0</v>
      </c>
      <c r="N9555" s="2">
        <v>0</v>
      </c>
      <c r="O9555" s="2">
        <v>0</v>
      </c>
      <c r="P9555" s="2">
        <v>0</v>
      </c>
      <c r="Q9555" s="2">
        <v>0</v>
      </c>
      <c r="R9555"/>
      <c r="S9555"/>
    </row>
    <row r="9556" spans="1:19" x14ac:dyDescent="0.3">
      <c r="A9556">
        <v>9555</v>
      </c>
      <c r="B9556" t="s">
        <v>9571</v>
      </c>
      <c r="C9556" t="s">
        <v>15</v>
      </c>
      <c r="D9556" s="1">
        <v>299.3</v>
      </c>
      <c r="E9556" s="1">
        <v>310.7</v>
      </c>
      <c r="F9556" s="2">
        <v>1440</v>
      </c>
      <c r="G9556" s="1">
        <f>2*PI()*Predictive_Maintenance_Data[[#This Row],[Rotational speed '[rpm']]]/60</f>
        <v>150.79644737231007</v>
      </c>
      <c r="H9556" s="1">
        <v>45.5</v>
      </c>
      <c r="I9556" s="1">
        <f t="shared" si="149"/>
        <v>11.399999999999977</v>
      </c>
      <c r="J9556" s="1">
        <f>Predictive_Maintenance_Data[[#This Row],[Torque '[Nm']]]*Predictive_Maintenance_Data[[#This Row],[Angular velocity '[rad/s']]]/1000</f>
        <v>6.8612383554401086</v>
      </c>
      <c r="K9556" s="2">
        <v>146</v>
      </c>
      <c r="L9556" s="2">
        <v>0</v>
      </c>
      <c r="M9556" s="2">
        <v>0</v>
      </c>
      <c r="N9556" s="2">
        <v>0</v>
      </c>
      <c r="O9556" s="2">
        <v>0</v>
      </c>
      <c r="P9556" s="2">
        <v>0</v>
      </c>
      <c r="Q9556" s="2">
        <v>0</v>
      </c>
      <c r="R9556"/>
      <c r="S9556"/>
    </row>
    <row r="9557" spans="1:19" x14ac:dyDescent="0.3">
      <c r="A9557">
        <v>9556</v>
      </c>
      <c r="B9557" t="s">
        <v>9572</v>
      </c>
      <c r="C9557" t="s">
        <v>27</v>
      </c>
      <c r="D9557" s="1">
        <v>299.39999999999998</v>
      </c>
      <c r="E9557" s="1">
        <v>310.8</v>
      </c>
      <c r="F9557" s="2">
        <v>1585</v>
      </c>
      <c r="G9557" s="1">
        <f>2*PI()*Predictive_Maintenance_Data[[#This Row],[Rotational speed '[rpm']]]/60</f>
        <v>165.98081186466072</v>
      </c>
      <c r="H9557" s="1">
        <v>31.4</v>
      </c>
      <c r="I9557" s="1">
        <f t="shared" si="149"/>
        <v>11.400000000000034</v>
      </c>
      <c r="J9557" s="1">
        <f>Predictive_Maintenance_Data[[#This Row],[Torque '[Nm']]]*Predictive_Maintenance_Data[[#This Row],[Angular velocity '[rad/s']]]/1000</f>
        <v>5.211797492550347</v>
      </c>
      <c r="K9557" s="2">
        <v>149</v>
      </c>
      <c r="L9557" s="2">
        <v>0</v>
      </c>
      <c r="M9557" s="2">
        <v>0</v>
      </c>
      <c r="N9557" s="2">
        <v>0</v>
      </c>
      <c r="O9557" s="2">
        <v>0</v>
      </c>
      <c r="P9557" s="2">
        <v>0</v>
      </c>
      <c r="Q9557" s="2">
        <v>0</v>
      </c>
      <c r="R9557"/>
      <c r="S9557"/>
    </row>
    <row r="9558" spans="1:19" x14ac:dyDescent="0.3">
      <c r="A9558">
        <v>9557</v>
      </c>
      <c r="B9558" t="s">
        <v>9573</v>
      </c>
      <c r="C9558" t="s">
        <v>17</v>
      </c>
      <c r="D9558" s="1">
        <v>299.5</v>
      </c>
      <c r="E9558" s="1">
        <v>310.8</v>
      </c>
      <c r="F9558" s="2">
        <v>1374</v>
      </c>
      <c r="G9558" s="1">
        <f>2*PI()*Predictive_Maintenance_Data[[#This Row],[Rotational speed '[rpm']]]/60</f>
        <v>143.88494353441254</v>
      </c>
      <c r="H9558" s="1">
        <v>48.3</v>
      </c>
      <c r="I9558" s="1">
        <f t="shared" si="149"/>
        <v>11.300000000000011</v>
      </c>
      <c r="J9558" s="1">
        <f>Predictive_Maintenance_Data[[#This Row],[Torque '[Nm']]]*Predictive_Maintenance_Data[[#This Row],[Angular velocity '[rad/s']]]/1000</f>
        <v>6.9496427727121253</v>
      </c>
      <c r="K9558" s="2">
        <v>154</v>
      </c>
      <c r="L9558" s="2">
        <v>0</v>
      </c>
      <c r="M9558" s="2">
        <v>0</v>
      </c>
      <c r="N9558" s="2">
        <v>0</v>
      </c>
      <c r="O9558" s="2">
        <v>0</v>
      </c>
      <c r="P9558" s="2">
        <v>0</v>
      </c>
      <c r="Q9558" s="2">
        <v>0</v>
      </c>
      <c r="R9558"/>
      <c r="S9558"/>
    </row>
    <row r="9559" spans="1:19" x14ac:dyDescent="0.3">
      <c r="A9559">
        <v>9558</v>
      </c>
      <c r="B9559" t="s">
        <v>9574</v>
      </c>
      <c r="C9559" t="s">
        <v>15</v>
      </c>
      <c r="D9559" s="1">
        <v>299.5</v>
      </c>
      <c r="E9559" s="1">
        <v>310.8</v>
      </c>
      <c r="F9559" s="2">
        <v>1507</v>
      </c>
      <c r="G9559" s="1">
        <f>2*PI()*Predictive_Maintenance_Data[[#This Row],[Rotational speed '[rpm']]]/60</f>
        <v>157.8126709653273</v>
      </c>
      <c r="H9559" s="1">
        <v>40.200000000000003</v>
      </c>
      <c r="I9559" s="1">
        <f t="shared" si="149"/>
        <v>11.300000000000011</v>
      </c>
      <c r="J9559" s="1">
        <f>Predictive_Maintenance_Data[[#This Row],[Torque '[Nm']]]*Predictive_Maintenance_Data[[#This Row],[Angular velocity '[rad/s']]]/1000</f>
        <v>6.3440693728061577</v>
      </c>
      <c r="K9559" s="2">
        <v>156</v>
      </c>
      <c r="L9559" s="2">
        <v>0</v>
      </c>
      <c r="M9559" s="2">
        <v>0</v>
      </c>
      <c r="N9559" s="2">
        <v>0</v>
      </c>
      <c r="O9559" s="2">
        <v>0</v>
      </c>
      <c r="P9559" s="2">
        <v>0</v>
      </c>
      <c r="Q9559" s="2">
        <v>0</v>
      </c>
      <c r="R9559"/>
      <c r="S9559"/>
    </row>
    <row r="9560" spans="1:19" x14ac:dyDescent="0.3">
      <c r="A9560">
        <v>9559</v>
      </c>
      <c r="B9560" t="s">
        <v>9575</v>
      </c>
      <c r="C9560" t="s">
        <v>15</v>
      </c>
      <c r="D9560" s="1">
        <v>299.5</v>
      </c>
      <c r="E9560" s="1">
        <v>310.89999999999998</v>
      </c>
      <c r="F9560" s="2">
        <v>1577</v>
      </c>
      <c r="G9560" s="1">
        <f>2*PI()*Predictive_Maintenance_Data[[#This Row],[Rotational speed '[rpm']]]/60</f>
        <v>165.14305382370347</v>
      </c>
      <c r="H9560" s="1">
        <v>34.6</v>
      </c>
      <c r="I9560" s="1">
        <f t="shared" si="149"/>
        <v>11.399999999999977</v>
      </c>
      <c r="J9560" s="1">
        <f>Predictive_Maintenance_Data[[#This Row],[Torque '[Nm']]]*Predictive_Maintenance_Data[[#This Row],[Angular velocity '[rad/s']]]/1000</f>
        <v>5.7139496623001405</v>
      </c>
      <c r="K9560" s="2">
        <v>159</v>
      </c>
      <c r="L9560" s="2">
        <v>0</v>
      </c>
      <c r="M9560" s="2">
        <v>0</v>
      </c>
      <c r="N9560" s="2">
        <v>0</v>
      </c>
      <c r="O9560" s="2">
        <v>0</v>
      </c>
      <c r="P9560" s="2">
        <v>0</v>
      </c>
      <c r="Q9560" s="2">
        <v>0</v>
      </c>
      <c r="R9560"/>
      <c r="S9560"/>
    </row>
    <row r="9561" spans="1:19" x14ac:dyDescent="0.3">
      <c r="A9561">
        <v>9560</v>
      </c>
      <c r="B9561" t="s">
        <v>9576</v>
      </c>
      <c r="C9561" t="s">
        <v>17</v>
      </c>
      <c r="D9561" s="1">
        <v>299.5</v>
      </c>
      <c r="E9561" s="1">
        <v>310.89999999999998</v>
      </c>
      <c r="F9561" s="2">
        <v>1496</v>
      </c>
      <c r="G9561" s="1">
        <f>2*PI()*Predictive_Maintenance_Data[[#This Row],[Rotational speed '[rpm']]]/60</f>
        <v>156.66075365901102</v>
      </c>
      <c r="H9561" s="1">
        <v>38.5</v>
      </c>
      <c r="I9561" s="1">
        <f t="shared" si="149"/>
        <v>11.399999999999977</v>
      </c>
      <c r="J9561" s="1">
        <f>Predictive_Maintenance_Data[[#This Row],[Torque '[Nm']]]*Predictive_Maintenance_Data[[#This Row],[Angular velocity '[rad/s']]]/1000</f>
        <v>6.031439015871924</v>
      </c>
      <c r="K9561" s="2">
        <v>162</v>
      </c>
      <c r="L9561" s="2">
        <v>0</v>
      </c>
      <c r="M9561" s="2">
        <v>0</v>
      </c>
      <c r="N9561" s="2">
        <v>0</v>
      </c>
      <c r="O9561" s="2">
        <v>0</v>
      </c>
      <c r="P9561" s="2">
        <v>0</v>
      </c>
      <c r="Q9561" s="2">
        <v>0</v>
      </c>
      <c r="R9561"/>
      <c r="S9561"/>
    </row>
    <row r="9562" spans="1:19" x14ac:dyDescent="0.3">
      <c r="A9562">
        <v>9561</v>
      </c>
      <c r="B9562" t="s">
        <v>9577</v>
      </c>
      <c r="C9562" t="s">
        <v>17</v>
      </c>
      <c r="D9562" s="1">
        <v>299.60000000000002</v>
      </c>
      <c r="E9562" s="1">
        <v>310.89999999999998</v>
      </c>
      <c r="F9562" s="2">
        <v>1487</v>
      </c>
      <c r="G9562" s="1">
        <f>2*PI()*Predictive_Maintenance_Data[[#This Row],[Rotational speed '[rpm']]]/60</f>
        <v>155.71827586293409</v>
      </c>
      <c r="H9562" s="1">
        <v>42.5</v>
      </c>
      <c r="I9562" s="1">
        <f t="shared" si="149"/>
        <v>11.299999999999955</v>
      </c>
      <c r="J9562" s="1">
        <f>Predictive_Maintenance_Data[[#This Row],[Torque '[Nm']]]*Predictive_Maintenance_Data[[#This Row],[Angular velocity '[rad/s']]]/1000</f>
        <v>6.6180267241746984</v>
      </c>
      <c r="K9562" s="2">
        <v>164</v>
      </c>
      <c r="L9562" s="2">
        <v>0</v>
      </c>
      <c r="M9562" s="2">
        <v>0</v>
      </c>
      <c r="N9562" s="2">
        <v>0</v>
      </c>
      <c r="O9562" s="2">
        <v>0</v>
      </c>
      <c r="P9562" s="2">
        <v>0</v>
      </c>
      <c r="Q9562" s="2">
        <v>0</v>
      </c>
      <c r="R9562"/>
      <c r="S9562"/>
    </row>
    <row r="9563" spans="1:19" x14ac:dyDescent="0.3">
      <c r="A9563">
        <v>9562</v>
      </c>
      <c r="B9563" t="s">
        <v>9578</v>
      </c>
      <c r="C9563" t="s">
        <v>17</v>
      </c>
      <c r="D9563" s="1">
        <v>299.60000000000002</v>
      </c>
      <c r="E9563" s="1">
        <v>310.89999999999998</v>
      </c>
      <c r="F9563" s="2">
        <v>1853</v>
      </c>
      <c r="G9563" s="1">
        <f>2*PI()*Predictive_Maintenance_Data[[#This Row],[Rotational speed '[rpm']]]/60</f>
        <v>194.04570623672956</v>
      </c>
      <c r="H9563" s="1">
        <v>26.3</v>
      </c>
      <c r="I9563" s="1">
        <f t="shared" si="149"/>
        <v>11.299999999999955</v>
      </c>
      <c r="J9563" s="1">
        <f>Predictive_Maintenance_Data[[#This Row],[Torque '[Nm']]]*Predictive_Maintenance_Data[[#This Row],[Angular velocity '[rad/s']]]/1000</f>
        <v>5.1034020740259871</v>
      </c>
      <c r="K9563" s="2">
        <v>166</v>
      </c>
      <c r="L9563" s="2">
        <v>0</v>
      </c>
      <c r="M9563" s="2">
        <v>0</v>
      </c>
      <c r="N9563" s="2">
        <v>0</v>
      </c>
      <c r="O9563" s="2">
        <v>0</v>
      </c>
      <c r="P9563" s="2">
        <v>0</v>
      </c>
      <c r="Q9563" s="2">
        <v>0</v>
      </c>
      <c r="R9563"/>
      <c r="S9563"/>
    </row>
    <row r="9564" spans="1:19" x14ac:dyDescent="0.3">
      <c r="A9564">
        <v>9563</v>
      </c>
      <c r="B9564" t="s">
        <v>9579</v>
      </c>
      <c r="C9564" t="s">
        <v>15</v>
      </c>
      <c r="D9564" s="1">
        <v>299.7</v>
      </c>
      <c r="E9564" s="1">
        <v>311</v>
      </c>
      <c r="F9564" s="2">
        <v>1435</v>
      </c>
      <c r="G9564" s="1">
        <f>2*PI()*Predictive_Maintenance_Data[[#This Row],[Rotational speed '[rpm']]]/60</f>
        <v>150.27284859671178</v>
      </c>
      <c r="H9564" s="1">
        <v>50.1</v>
      </c>
      <c r="I9564" s="1">
        <f t="shared" si="149"/>
        <v>11.300000000000011</v>
      </c>
      <c r="J9564" s="1">
        <f>Predictive_Maintenance_Data[[#This Row],[Torque '[Nm']]]*Predictive_Maintenance_Data[[#This Row],[Angular velocity '[rad/s']]]/1000</f>
        <v>7.5286697146952601</v>
      </c>
      <c r="K9564" s="2">
        <v>168</v>
      </c>
      <c r="L9564" s="2">
        <v>0</v>
      </c>
      <c r="M9564" s="2">
        <v>0</v>
      </c>
      <c r="N9564" s="2">
        <v>0</v>
      </c>
      <c r="O9564" s="2">
        <v>0</v>
      </c>
      <c r="P9564" s="2">
        <v>0</v>
      </c>
      <c r="Q9564" s="2">
        <v>0</v>
      </c>
      <c r="R9564"/>
      <c r="S9564"/>
    </row>
    <row r="9565" spans="1:19" x14ac:dyDescent="0.3">
      <c r="A9565">
        <v>9564</v>
      </c>
      <c r="B9565" t="s">
        <v>9580</v>
      </c>
      <c r="C9565" t="s">
        <v>15</v>
      </c>
      <c r="D9565" s="1">
        <v>299.8</v>
      </c>
      <c r="E9565" s="1">
        <v>311.10000000000002</v>
      </c>
      <c r="F9565" s="2">
        <v>1763</v>
      </c>
      <c r="G9565" s="1">
        <f>2*PI()*Predictive_Maintenance_Data[[#This Row],[Rotational speed '[rpm']]]/60</f>
        <v>184.62092827596018</v>
      </c>
      <c r="H9565" s="1">
        <v>25.5</v>
      </c>
      <c r="I9565" s="1">
        <f t="shared" si="149"/>
        <v>11.300000000000011</v>
      </c>
      <c r="J9565" s="1">
        <f>Predictive_Maintenance_Data[[#This Row],[Torque '[Nm']]]*Predictive_Maintenance_Data[[#This Row],[Angular velocity '[rad/s']]]/1000</f>
        <v>4.707833671036985</v>
      </c>
      <c r="K9565" s="2">
        <v>171</v>
      </c>
      <c r="L9565" s="2">
        <v>0</v>
      </c>
      <c r="M9565" s="2">
        <v>0</v>
      </c>
      <c r="N9565" s="2">
        <v>0</v>
      </c>
      <c r="O9565" s="2">
        <v>0</v>
      </c>
      <c r="P9565" s="2">
        <v>0</v>
      </c>
      <c r="Q9565" s="2">
        <v>0</v>
      </c>
      <c r="R9565"/>
      <c r="S9565"/>
    </row>
    <row r="9566" spans="1:19" x14ac:dyDescent="0.3">
      <c r="A9566">
        <v>9565</v>
      </c>
      <c r="B9566" t="s">
        <v>9581</v>
      </c>
      <c r="C9566" t="s">
        <v>17</v>
      </c>
      <c r="D9566" s="1">
        <v>299.8</v>
      </c>
      <c r="E9566" s="1">
        <v>311.10000000000002</v>
      </c>
      <c r="F9566" s="2">
        <v>1820</v>
      </c>
      <c r="G9566" s="1">
        <f>2*PI()*Predictive_Maintenance_Data[[#This Row],[Rotational speed '[rpm']]]/60</f>
        <v>190.58995431778078</v>
      </c>
      <c r="H9566" s="1">
        <v>24.9</v>
      </c>
      <c r="I9566" s="1">
        <f t="shared" si="149"/>
        <v>11.300000000000011</v>
      </c>
      <c r="J9566" s="1">
        <f>Predictive_Maintenance_Data[[#This Row],[Torque '[Nm']]]*Predictive_Maintenance_Data[[#This Row],[Angular velocity '[rad/s']]]/1000</f>
        <v>4.7456898625127417</v>
      </c>
      <c r="K9566" s="2">
        <v>174</v>
      </c>
      <c r="L9566" s="2">
        <v>0</v>
      </c>
      <c r="M9566" s="2">
        <v>0</v>
      </c>
      <c r="N9566" s="2">
        <v>0</v>
      </c>
      <c r="O9566" s="2">
        <v>0</v>
      </c>
      <c r="P9566" s="2">
        <v>0</v>
      </c>
      <c r="Q9566" s="2">
        <v>0</v>
      </c>
      <c r="R9566"/>
      <c r="S9566"/>
    </row>
    <row r="9567" spans="1:19" x14ac:dyDescent="0.3">
      <c r="A9567">
        <v>9566</v>
      </c>
      <c r="B9567" t="s">
        <v>9582</v>
      </c>
      <c r="C9567" t="s">
        <v>15</v>
      </c>
      <c r="D9567" s="1">
        <v>299.8</v>
      </c>
      <c r="E9567" s="1">
        <v>311.10000000000002</v>
      </c>
      <c r="F9567" s="2">
        <v>1498</v>
      </c>
      <c r="G9567" s="1">
        <f>2*PI()*Predictive_Maintenance_Data[[#This Row],[Rotational speed '[rpm']]]/60</f>
        <v>156.87019316925034</v>
      </c>
      <c r="H9567" s="1">
        <v>38.1</v>
      </c>
      <c r="I9567" s="1">
        <f t="shared" si="149"/>
        <v>11.300000000000011</v>
      </c>
      <c r="J9567" s="1">
        <f>Predictive_Maintenance_Data[[#This Row],[Torque '[Nm']]]*Predictive_Maintenance_Data[[#This Row],[Angular velocity '[rad/s']]]/1000</f>
        <v>5.9767543597484378</v>
      </c>
      <c r="K9567" s="2">
        <v>176</v>
      </c>
      <c r="L9567" s="2">
        <v>0</v>
      </c>
      <c r="M9567" s="2">
        <v>0</v>
      </c>
      <c r="N9567" s="2">
        <v>0</v>
      </c>
      <c r="O9567" s="2">
        <v>0</v>
      </c>
      <c r="P9567" s="2">
        <v>0</v>
      </c>
      <c r="Q9567" s="2">
        <v>0</v>
      </c>
      <c r="R9567"/>
      <c r="S9567"/>
    </row>
    <row r="9568" spans="1:19" x14ac:dyDescent="0.3">
      <c r="A9568">
        <v>9567</v>
      </c>
      <c r="B9568" t="s">
        <v>9583</v>
      </c>
      <c r="C9568" t="s">
        <v>17</v>
      </c>
      <c r="D9568" s="1">
        <v>299.8</v>
      </c>
      <c r="E9568" s="1">
        <v>311.10000000000002</v>
      </c>
      <c r="F9568" s="2">
        <v>1603</v>
      </c>
      <c r="G9568" s="1">
        <f>2*PI()*Predictive_Maintenance_Data[[#This Row],[Rotational speed '[rpm']]]/60</f>
        <v>167.86576745681461</v>
      </c>
      <c r="H9568" s="1">
        <v>35.1</v>
      </c>
      <c r="I9568" s="1">
        <f t="shared" si="149"/>
        <v>11.300000000000011</v>
      </c>
      <c r="J9568" s="1">
        <f>Predictive_Maintenance_Data[[#This Row],[Torque '[Nm']]]*Predictive_Maintenance_Data[[#This Row],[Angular velocity '[rad/s']]]/1000</f>
        <v>5.8920884377341931</v>
      </c>
      <c r="K9568" s="2">
        <v>179</v>
      </c>
      <c r="L9568" s="2">
        <v>0</v>
      </c>
      <c r="M9568" s="2">
        <v>0</v>
      </c>
      <c r="N9568" s="2">
        <v>0</v>
      </c>
      <c r="O9568" s="2">
        <v>0</v>
      </c>
      <c r="P9568" s="2">
        <v>0</v>
      </c>
      <c r="Q9568" s="2">
        <v>0</v>
      </c>
      <c r="R9568"/>
      <c r="S9568"/>
    </row>
    <row r="9569" spans="1:19" x14ac:dyDescent="0.3">
      <c r="A9569">
        <v>9568</v>
      </c>
      <c r="B9569" t="s">
        <v>9584</v>
      </c>
      <c r="C9569" t="s">
        <v>17</v>
      </c>
      <c r="D9569" s="1">
        <v>299.8</v>
      </c>
      <c r="E9569" s="1">
        <v>311.10000000000002</v>
      </c>
      <c r="F9569" s="2">
        <v>1412</v>
      </c>
      <c r="G9569" s="1">
        <f>2*PI()*Predictive_Maintenance_Data[[#This Row],[Rotational speed '[rpm']]]/60</f>
        <v>147.86429422895961</v>
      </c>
      <c r="H9569" s="1">
        <v>42.5</v>
      </c>
      <c r="I9569" s="1">
        <f t="shared" si="149"/>
        <v>11.300000000000011</v>
      </c>
      <c r="J9569" s="1">
        <f>Predictive_Maintenance_Data[[#This Row],[Torque '[Nm']]]*Predictive_Maintenance_Data[[#This Row],[Angular velocity '[rad/s']]]/1000</f>
        <v>6.2842325047307828</v>
      </c>
      <c r="K9569" s="2">
        <v>181</v>
      </c>
      <c r="L9569" s="2">
        <v>0</v>
      </c>
      <c r="M9569" s="2">
        <v>0</v>
      </c>
      <c r="N9569" s="2">
        <v>0</v>
      </c>
      <c r="O9569" s="2">
        <v>0</v>
      </c>
      <c r="P9569" s="2">
        <v>0</v>
      </c>
      <c r="Q9569" s="2">
        <v>0</v>
      </c>
      <c r="R9569"/>
      <c r="S9569"/>
    </row>
    <row r="9570" spans="1:19" x14ac:dyDescent="0.3">
      <c r="A9570">
        <v>9569</v>
      </c>
      <c r="B9570" t="s">
        <v>9585</v>
      </c>
      <c r="C9570" t="s">
        <v>17</v>
      </c>
      <c r="D9570" s="1">
        <v>299.8</v>
      </c>
      <c r="E9570" s="1">
        <v>311.10000000000002</v>
      </c>
      <c r="F9570" s="2">
        <v>1588</v>
      </c>
      <c r="G9570" s="1">
        <f>2*PI()*Predictive_Maintenance_Data[[#This Row],[Rotational speed '[rpm']]]/60</f>
        <v>166.29497113001972</v>
      </c>
      <c r="H9570" s="1">
        <v>38</v>
      </c>
      <c r="I9570" s="1">
        <f t="shared" si="149"/>
        <v>11.300000000000011</v>
      </c>
      <c r="J9570" s="1">
        <f>Predictive_Maintenance_Data[[#This Row],[Torque '[Nm']]]*Predictive_Maintenance_Data[[#This Row],[Angular velocity '[rad/s']]]/1000</f>
        <v>6.3192089029407486</v>
      </c>
      <c r="K9570" s="2">
        <v>183</v>
      </c>
      <c r="L9570" s="2">
        <v>0</v>
      </c>
      <c r="M9570" s="2">
        <v>0</v>
      </c>
      <c r="N9570" s="2">
        <v>0</v>
      </c>
      <c r="O9570" s="2">
        <v>0</v>
      </c>
      <c r="P9570" s="2">
        <v>0</v>
      </c>
      <c r="Q9570" s="2">
        <v>0</v>
      </c>
      <c r="R9570"/>
      <c r="S9570"/>
    </row>
    <row r="9571" spans="1:19" x14ac:dyDescent="0.3">
      <c r="A9571">
        <v>9570</v>
      </c>
      <c r="B9571" t="s">
        <v>9586</v>
      </c>
      <c r="C9571" t="s">
        <v>15</v>
      </c>
      <c r="D9571" s="1">
        <v>299.8</v>
      </c>
      <c r="E9571" s="1">
        <v>311</v>
      </c>
      <c r="F9571" s="2">
        <v>1948</v>
      </c>
      <c r="G9571" s="1">
        <f>2*PI()*Predictive_Maintenance_Data[[#This Row],[Rotational speed '[rpm']]]/60</f>
        <v>203.99408297309722</v>
      </c>
      <c r="H9571" s="1">
        <v>20</v>
      </c>
      <c r="I9571" s="1">
        <f t="shared" si="149"/>
        <v>11.199999999999989</v>
      </c>
      <c r="J9571" s="1">
        <f>Predictive_Maintenance_Data[[#This Row],[Torque '[Nm']]]*Predictive_Maintenance_Data[[#This Row],[Angular velocity '[rad/s']]]/1000</f>
        <v>4.079881659461944</v>
      </c>
      <c r="K9571" s="2">
        <v>185</v>
      </c>
      <c r="L9571" s="2">
        <v>0</v>
      </c>
      <c r="M9571" s="2">
        <v>0</v>
      </c>
      <c r="N9571" s="2">
        <v>0</v>
      </c>
      <c r="O9571" s="2">
        <v>0</v>
      </c>
      <c r="P9571" s="2">
        <v>0</v>
      </c>
      <c r="Q9571" s="2">
        <v>0</v>
      </c>
      <c r="R9571"/>
      <c r="S9571"/>
    </row>
    <row r="9572" spans="1:19" x14ac:dyDescent="0.3">
      <c r="A9572">
        <v>9571</v>
      </c>
      <c r="B9572" t="s">
        <v>9587</v>
      </c>
      <c r="C9572" t="s">
        <v>17</v>
      </c>
      <c r="D9572" s="1">
        <v>299.7</v>
      </c>
      <c r="E9572" s="1">
        <v>310.89999999999998</v>
      </c>
      <c r="F9572" s="2">
        <v>1384</v>
      </c>
      <c r="G9572" s="1">
        <f>2*PI()*Predictive_Maintenance_Data[[#This Row],[Rotational speed '[rpm']]]/60</f>
        <v>144.93214108560912</v>
      </c>
      <c r="H9572" s="1">
        <v>48.2</v>
      </c>
      <c r="I9572" s="1">
        <f t="shared" si="149"/>
        <v>11.199999999999989</v>
      </c>
      <c r="J9572" s="1">
        <f>Predictive_Maintenance_Data[[#This Row],[Torque '[Nm']]]*Predictive_Maintenance_Data[[#This Row],[Angular velocity '[rad/s']]]/1000</f>
        <v>6.98572920032636</v>
      </c>
      <c r="K9572" s="2">
        <v>188</v>
      </c>
      <c r="L9572" s="2">
        <v>0</v>
      </c>
      <c r="M9572" s="2">
        <v>0</v>
      </c>
      <c r="N9572" s="2">
        <v>0</v>
      </c>
      <c r="O9572" s="2">
        <v>0</v>
      </c>
      <c r="P9572" s="2">
        <v>0</v>
      </c>
      <c r="Q9572" s="2">
        <v>0</v>
      </c>
      <c r="R9572"/>
      <c r="S9572"/>
    </row>
    <row r="9573" spans="1:19" x14ac:dyDescent="0.3">
      <c r="A9573">
        <v>9572</v>
      </c>
      <c r="B9573" t="s">
        <v>9588</v>
      </c>
      <c r="C9573" t="s">
        <v>17</v>
      </c>
      <c r="D9573" s="1">
        <v>299.7</v>
      </c>
      <c r="E9573" s="1">
        <v>310.8</v>
      </c>
      <c r="F9573" s="2">
        <v>1589</v>
      </c>
      <c r="G9573" s="1">
        <f>2*PI()*Predictive_Maintenance_Data[[#This Row],[Rotational speed '[rpm']]]/60</f>
        <v>166.39969088513939</v>
      </c>
      <c r="H9573" s="1">
        <v>36</v>
      </c>
      <c r="I9573" s="1">
        <f t="shared" si="149"/>
        <v>11.100000000000023</v>
      </c>
      <c r="J9573" s="1">
        <f>Predictive_Maintenance_Data[[#This Row],[Torque '[Nm']]]*Predictive_Maintenance_Data[[#This Row],[Angular velocity '[rad/s']]]/1000</f>
        <v>5.9903888718650178</v>
      </c>
      <c r="K9573" s="2">
        <v>190</v>
      </c>
      <c r="L9573" s="2">
        <v>0</v>
      </c>
      <c r="M9573" s="2">
        <v>0</v>
      </c>
      <c r="N9573" s="2">
        <v>0</v>
      </c>
      <c r="O9573" s="2">
        <v>0</v>
      </c>
      <c r="P9573" s="2">
        <v>0</v>
      </c>
      <c r="Q9573" s="2">
        <v>0</v>
      </c>
      <c r="R9573"/>
      <c r="S9573"/>
    </row>
    <row r="9574" spans="1:19" x14ac:dyDescent="0.3">
      <c r="A9574">
        <v>9573</v>
      </c>
      <c r="B9574" t="s">
        <v>9589</v>
      </c>
      <c r="C9574" t="s">
        <v>15</v>
      </c>
      <c r="D9574" s="1">
        <v>299.7</v>
      </c>
      <c r="E9574" s="1">
        <v>310.8</v>
      </c>
      <c r="F9574" s="2">
        <v>1405</v>
      </c>
      <c r="G9574" s="1">
        <f>2*PI()*Predictive_Maintenance_Data[[#This Row],[Rotational speed '[rpm']]]/60</f>
        <v>147.131255943122</v>
      </c>
      <c r="H9574" s="1">
        <v>47.6</v>
      </c>
      <c r="I9574" s="1">
        <f t="shared" si="149"/>
        <v>11.100000000000023</v>
      </c>
      <c r="J9574" s="1">
        <f>Predictive_Maintenance_Data[[#This Row],[Torque '[Nm']]]*Predictive_Maintenance_Data[[#This Row],[Angular velocity '[rad/s']]]/1000</f>
        <v>7.0034477828926072</v>
      </c>
      <c r="K9574" s="2">
        <v>192</v>
      </c>
      <c r="L9574" s="2">
        <v>0</v>
      </c>
      <c r="M9574" s="2">
        <v>0</v>
      </c>
      <c r="N9574" s="2">
        <v>0</v>
      </c>
      <c r="O9574" s="2">
        <v>0</v>
      </c>
      <c r="P9574" s="2">
        <v>0</v>
      </c>
      <c r="Q9574" s="2">
        <v>0</v>
      </c>
      <c r="R9574"/>
      <c r="S9574"/>
    </row>
    <row r="9575" spans="1:19" x14ac:dyDescent="0.3">
      <c r="A9575">
        <v>9574</v>
      </c>
      <c r="B9575" t="s">
        <v>9590</v>
      </c>
      <c r="C9575" t="s">
        <v>17</v>
      </c>
      <c r="D9575" s="1">
        <v>299.7</v>
      </c>
      <c r="E9575" s="1">
        <v>310.89999999999998</v>
      </c>
      <c r="F9575" s="2">
        <v>1491</v>
      </c>
      <c r="G9575" s="1">
        <f>2*PI()*Predictive_Maintenance_Data[[#This Row],[Rotational speed '[rpm']]]/60</f>
        <v>156.13715488341271</v>
      </c>
      <c r="H9575" s="1">
        <v>40.1</v>
      </c>
      <c r="I9575" s="1">
        <f t="shared" si="149"/>
        <v>11.199999999999989</v>
      </c>
      <c r="J9575" s="1">
        <f>Predictive_Maintenance_Data[[#This Row],[Torque '[Nm']]]*Predictive_Maintenance_Data[[#This Row],[Angular velocity '[rad/s']]]/1000</f>
        <v>6.26109991082485</v>
      </c>
      <c r="K9575" s="2">
        <v>195</v>
      </c>
      <c r="L9575" s="2">
        <v>0</v>
      </c>
      <c r="M9575" s="2">
        <v>0</v>
      </c>
      <c r="N9575" s="2">
        <v>0</v>
      </c>
      <c r="O9575" s="2">
        <v>0</v>
      </c>
      <c r="P9575" s="2">
        <v>0</v>
      </c>
      <c r="Q9575" s="2">
        <v>0</v>
      </c>
      <c r="R9575"/>
      <c r="S9575"/>
    </row>
    <row r="9576" spans="1:19" x14ac:dyDescent="0.3">
      <c r="A9576">
        <v>9575</v>
      </c>
      <c r="B9576" t="s">
        <v>9591</v>
      </c>
      <c r="C9576" t="s">
        <v>27</v>
      </c>
      <c r="D9576" s="1">
        <v>299.7</v>
      </c>
      <c r="E9576" s="1">
        <v>310.8</v>
      </c>
      <c r="F9576" s="2">
        <v>1418</v>
      </c>
      <c r="G9576" s="1">
        <f>2*PI()*Predictive_Maintenance_Data[[#This Row],[Rotational speed '[rpm']]]/60</f>
        <v>148.49261275967757</v>
      </c>
      <c r="H9576" s="1">
        <v>46.6</v>
      </c>
      <c r="I9576" s="1">
        <f t="shared" si="149"/>
        <v>11.100000000000023</v>
      </c>
      <c r="J9576" s="1">
        <f>Predictive_Maintenance_Data[[#This Row],[Torque '[Nm']]]*Predictive_Maintenance_Data[[#This Row],[Angular velocity '[rad/s']]]/1000</f>
        <v>6.9197557546009749</v>
      </c>
      <c r="K9576" s="2">
        <v>197</v>
      </c>
      <c r="L9576" s="2">
        <v>0</v>
      </c>
      <c r="M9576" s="2">
        <v>0</v>
      </c>
      <c r="N9576" s="2">
        <v>0</v>
      </c>
      <c r="O9576" s="2">
        <v>0</v>
      </c>
      <c r="P9576" s="2">
        <v>0</v>
      </c>
      <c r="Q9576" s="2">
        <v>0</v>
      </c>
      <c r="R9576"/>
      <c r="S9576"/>
    </row>
    <row r="9577" spans="1:19" x14ac:dyDescent="0.3">
      <c r="A9577">
        <v>9576</v>
      </c>
      <c r="B9577" t="s">
        <v>9592</v>
      </c>
      <c r="C9577" t="s">
        <v>15</v>
      </c>
      <c r="D9577" s="1">
        <v>299.60000000000002</v>
      </c>
      <c r="E9577" s="1">
        <v>310.8</v>
      </c>
      <c r="F9577" s="2">
        <v>1603</v>
      </c>
      <c r="G9577" s="1">
        <f>2*PI()*Predictive_Maintenance_Data[[#This Row],[Rotational speed '[rpm']]]/60</f>
        <v>167.86576745681461</v>
      </c>
      <c r="H9577" s="1">
        <v>35.4</v>
      </c>
      <c r="I9577" s="1">
        <f t="shared" si="149"/>
        <v>11.199999999999989</v>
      </c>
      <c r="J9577" s="1">
        <f>Predictive_Maintenance_Data[[#This Row],[Torque '[Nm']]]*Predictive_Maintenance_Data[[#This Row],[Angular velocity '[rad/s']]]/1000</f>
        <v>5.9424481679712375</v>
      </c>
      <c r="K9577" s="2">
        <v>202</v>
      </c>
      <c r="L9577" s="2">
        <v>0</v>
      </c>
      <c r="M9577" s="2">
        <v>0</v>
      </c>
      <c r="N9577" s="2">
        <v>0</v>
      </c>
      <c r="O9577" s="2">
        <v>0</v>
      </c>
      <c r="P9577" s="2">
        <v>0</v>
      </c>
      <c r="Q9577" s="2">
        <v>0</v>
      </c>
      <c r="R9577"/>
      <c r="S9577"/>
    </row>
    <row r="9578" spans="1:19" x14ac:dyDescent="0.3">
      <c r="A9578">
        <v>9577</v>
      </c>
      <c r="B9578" t="s">
        <v>9593</v>
      </c>
      <c r="C9578" t="s">
        <v>17</v>
      </c>
      <c r="D9578" s="1">
        <v>299.60000000000002</v>
      </c>
      <c r="E9578" s="1">
        <v>310.7</v>
      </c>
      <c r="F9578" s="2">
        <v>1922</v>
      </c>
      <c r="G9578" s="1">
        <f>2*PI()*Predictive_Maintenance_Data[[#This Row],[Rotational speed '[rpm']]]/60</f>
        <v>201.27136933998608</v>
      </c>
      <c r="H9578" s="1">
        <v>23.3</v>
      </c>
      <c r="I9578" s="1">
        <f t="shared" si="149"/>
        <v>11.099999999999966</v>
      </c>
      <c r="J9578" s="1">
        <f>Predictive_Maintenance_Data[[#This Row],[Torque '[Nm']]]*Predictive_Maintenance_Data[[#This Row],[Angular velocity '[rad/s']]]/1000</f>
        <v>4.6896229056216763</v>
      </c>
      <c r="K9578" s="2">
        <v>205</v>
      </c>
      <c r="L9578" s="2">
        <v>1</v>
      </c>
      <c r="M9578" s="2">
        <v>1</v>
      </c>
      <c r="N9578" s="2">
        <v>0</v>
      </c>
      <c r="O9578" s="2">
        <v>0</v>
      </c>
      <c r="P9578" s="2">
        <v>0</v>
      </c>
      <c r="Q9578" s="2">
        <v>0</v>
      </c>
      <c r="R9578"/>
      <c r="S9578"/>
    </row>
    <row r="9579" spans="1:19" x14ac:dyDescent="0.3">
      <c r="A9579">
        <v>9578</v>
      </c>
      <c r="B9579" t="s">
        <v>9594</v>
      </c>
      <c r="C9579" t="s">
        <v>15</v>
      </c>
      <c r="D9579" s="1">
        <v>299.5</v>
      </c>
      <c r="E9579" s="1">
        <v>310.7</v>
      </c>
      <c r="F9579" s="2">
        <v>1364</v>
      </c>
      <c r="G9579" s="1">
        <f>2*PI()*Predictive_Maintenance_Data[[#This Row],[Rotational speed '[rpm']]]/60</f>
        <v>142.83774598321591</v>
      </c>
      <c r="H9579" s="1">
        <v>49.5</v>
      </c>
      <c r="I9579" s="1">
        <f t="shared" si="149"/>
        <v>11.199999999999989</v>
      </c>
      <c r="J9579" s="1">
        <f>Predictive_Maintenance_Data[[#This Row],[Torque '[Nm']]]*Predictive_Maintenance_Data[[#This Row],[Angular velocity '[rad/s']]]/1000</f>
        <v>7.070468426169187</v>
      </c>
      <c r="K9579" s="2">
        <v>0</v>
      </c>
      <c r="L9579" s="2">
        <v>0</v>
      </c>
      <c r="M9579" s="2">
        <v>0</v>
      </c>
      <c r="N9579" s="2">
        <v>0</v>
      </c>
      <c r="O9579" s="2">
        <v>0</v>
      </c>
      <c r="P9579" s="2">
        <v>0</v>
      </c>
      <c r="Q9579" s="2">
        <v>0</v>
      </c>
      <c r="R9579"/>
      <c r="S9579"/>
    </row>
    <row r="9580" spans="1:19" x14ac:dyDescent="0.3">
      <c r="A9580">
        <v>9579</v>
      </c>
      <c r="B9580" t="s">
        <v>9595</v>
      </c>
      <c r="C9580" t="s">
        <v>17</v>
      </c>
      <c r="D9580" s="1">
        <v>299.39999999999998</v>
      </c>
      <c r="E9580" s="1">
        <v>310.7</v>
      </c>
      <c r="F9580" s="2">
        <v>1551</v>
      </c>
      <c r="G9580" s="1">
        <f>2*PI()*Predictive_Maintenance_Data[[#This Row],[Rotational speed '[rpm']]]/60</f>
        <v>162.42034019059233</v>
      </c>
      <c r="H9580" s="1">
        <v>41.2</v>
      </c>
      <c r="I9580" s="1">
        <f t="shared" si="149"/>
        <v>11.300000000000011</v>
      </c>
      <c r="J9580" s="1">
        <f>Predictive_Maintenance_Data[[#This Row],[Torque '[Nm']]]*Predictive_Maintenance_Data[[#This Row],[Angular velocity '[rad/s']]]/1000</f>
        <v>6.6917180158524046</v>
      </c>
      <c r="K9580" s="2">
        <v>3</v>
      </c>
      <c r="L9580" s="2">
        <v>0</v>
      </c>
      <c r="M9580" s="2">
        <v>0</v>
      </c>
      <c r="N9580" s="2">
        <v>0</v>
      </c>
      <c r="O9580" s="2">
        <v>0</v>
      </c>
      <c r="P9580" s="2">
        <v>0</v>
      </c>
      <c r="Q9580" s="2">
        <v>0</v>
      </c>
      <c r="R9580"/>
      <c r="S9580"/>
    </row>
    <row r="9581" spans="1:19" x14ac:dyDescent="0.3">
      <c r="A9581">
        <v>9580</v>
      </c>
      <c r="B9581" t="s">
        <v>9596</v>
      </c>
      <c r="C9581" t="s">
        <v>17</v>
      </c>
      <c r="D9581" s="1">
        <v>299.5</v>
      </c>
      <c r="E9581" s="1">
        <v>310.7</v>
      </c>
      <c r="F9581" s="2">
        <v>1589</v>
      </c>
      <c r="G9581" s="1">
        <f>2*PI()*Predictive_Maintenance_Data[[#This Row],[Rotational speed '[rpm']]]/60</f>
        <v>166.39969088513939</v>
      </c>
      <c r="H9581" s="1">
        <v>33.5</v>
      </c>
      <c r="I9581" s="1">
        <f t="shared" si="149"/>
        <v>11.199999999999989</v>
      </c>
      <c r="J9581" s="1">
        <f>Predictive_Maintenance_Data[[#This Row],[Torque '[Nm']]]*Predictive_Maintenance_Data[[#This Row],[Angular velocity '[rad/s']]]/1000</f>
        <v>5.574389644652169</v>
      </c>
      <c r="K9581" s="2">
        <v>5</v>
      </c>
      <c r="L9581" s="2">
        <v>0</v>
      </c>
      <c r="M9581" s="2">
        <v>0</v>
      </c>
      <c r="N9581" s="2">
        <v>0</v>
      </c>
      <c r="O9581" s="2">
        <v>0</v>
      </c>
      <c r="P9581" s="2">
        <v>0</v>
      </c>
      <c r="Q9581" s="2">
        <v>0</v>
      </c>
      <c r="R9581"/>
      <c r="S9581"/>
    </row>
    <row r="9582" spans="1:19" x14ac:dyDescent="0.3">
      <c r="A9582">
        <v>9581</v>
      </c>
      <c r="B9582" t="s">
        <v>9597</v>
      </c>
      <c r="C9582" t="s">
        <v>15</v>
      </c>
      <c r="D9582" s="1">
        <v>299.5</v>
      </c>
      <c r="E9582" s="1">
        <v>310.7</v>
      </c>
      <c r="F9582" s="2">
        <v>1423</v>
      </c>
      <c r="G9582" s="1">
        <f>2*PI()*Predictive_Maintenance_Data[[#This Row],[Rotational speed '[rpm']]]/60</f>
        <v>149.01621153527586</v>
      </c>
      <c r="H9582" s="1">
        <v>56.5</v>
      </c>
      <c r="I9582" s="1">
        <f t="shared" si="149"/>
        <v>11.199999999999989</v>
      </c>
      <c r="J9582" s="1">
        <f>Predictive_Maintenance_Data[[#This Row],[Torque '[Nm']]]*Predictive_Maintenance_Data[[#This Row],[Angular velocity '[rad/s']]]/1000</f>
        <v>8.4194159517430851</v>
      </c>
      <c r="K9582" s="2">
        <v>7</v>
      </c>
      <c r="L9582" s="2">
        <v>0</v>
      </c>
      <c r="M9582" s="2">
        <v>0</v>
      </c>
      <c r="N9582" s="2">
        <v>0</v>
      </c>
      <c r="O9582" s="2">
        <v>0</v>
      </c>
      <c r="P9582" s="2">
        <v>0</v>
      </c>
      <c r="Q9582" s="2">
        <v>0</v>
      </c>
      <c r="R9582"/>
      <c r="S9582"/>
    </row>
    <row r="9583" spans="1:19" x14ac:dyDescent="0.3">
      <c r="A9583">
        <v>9582</v>
      </c>
      <c r="B9583" t="s">
        <v>9598</v>
      </c>
      <c r="C9583" t="s">
        <v>17</v>
      </c>
      <c r="D9583" s="1">
        <v>299.39999999999998</v>
      </c>
      <c r="E9583" s="1">
        <v>310.60000000000002</v>
      </c>
      <c r="F9583" s="2">
        <v>1418</v>
      </c>
      <c r="G9583" s="1">
        <f>2*PI()*Predictive_Maintenance_Data[[#This Row],[Rotational speed '[rpm']]]/60</f>
        <v>148.49261275967757</v>
      </c>
      <c r="H9583" s="1">
        <v>53.1</v>
      </c>
      <c r="I9583" s="1">
        <f t="shared" si="149"/>
        <v>11.200000000000045</v>
      </c>
      <c r="J9583" s="1">
        <f>Predictive_Maintenance_Data[[#This Row],[Torque '[Nm']]]*Predictive_Maintenance_Data[[#This Row],[Angular velocity '[rad/s']]]/1000</f>
        <v>7.8849577375388789</v>
      </c>
      <c r="K9583" s="2">
        <v>10</v>
      </c>
      <c r="L9583" s="2">
        <v>0</v>
      </c>
      <c r="M9583" s="2">
        <v>0</v>
      </c>
      <c r="N9583" s="2">
        <v>0</v>
      </c>
      <c r="O9583" s="2">
        <v>0</v>
      </c>
      <c r="P9583" s="2">
        <v>0</v>
      </c>
      <c r="Q9583" s="2">
        <v>0</v>
      </c>
      <c r="R9583"/>
      <c r="S9583"/>
    </row>
    <row r="9584" spans="1:19" x14ac:dyDescent="0.3">
      <c r="A9584">
        <v>9583</v>
      </c>
      <c r="B9584" t="s">
        <v>9599</v>
      </c>
      <c r="C9584" t="s">
        <v>15</v>
      </c>
      <c r="D9584" s="1">
        <v>299.3</v>
      </c>
      <c r="E9584" s="1">
        <v>310.5</v>
      </c>
      <c r="F9584" s="2">
        <v>1404</v>
      </c>
      <c r="G9584" s="1">
        <f>2*PI()*Predictive_Maintenance_Data[[#This Row],[Rotational speed '[rpm']]]/60</f>
        <v>147.02653618800232</v>
      </c>
      <c r="H9584" s="1">
        <v>47.5</v>
      </c>
      <c r="I9584" s="1">
        <f t="shared" si="149"/>
        <v>11.199999999999989</v>
      </c>
      <c r="J9584" s="1">
        <f>Predictive_Maintenance_Data[[#This Row],[Torque '[Nm']]]*Predictive_Maintenance_Data[[#This Row],[Angular velocity '[rad/s']]]/1000</f>
        <v>6.9837604689301109</v>
      </c>
      <c r="K9584" s="2">
        <v>12</v>
      </c>
      <c r="L9584" s="2">
        <v>0</v>
      </c>
      <c r="M9584" s="2">
        <v>0</v>
      </c>
      <c r="N9584" s="2">
        <v>0</v>
      </c>
      <c r="O9584" s="2">
        <v>0</v>
      </c>
      <c r="P9584" s="2">
        <v>0</v>
      </c>
      <c r="Q9584" s="2">
        <v>0</v>
      </c>
      <c r="R9584"/>
      <c r="S9584"/>
    </row>
    <row r="9585" spans="1:19" x14ac:dyDescent="0.3">
      <c r="A9585">
        <v>9584</v>
      </c>
      <c r="B9585" t="s">
        <v>9600</v>
      </c>
      <c r="C9585" t="s">
        <v>17</v>
      </c>
      <c r="D9585" s="1">
        <v>299.3</v>
      </c>
      <c r="E9585" s="1">
        <v>310.5</v>
      </c>
      <c r="F9585" s="2">
        <v>1281</v>
      </c>
      <c r="G9585" s="1">
        <f>2*PI()*Predictive_Maintenance_Data[[#This Row],[Rotational speed '[rpm']]]/60</f>
        <v>134.14600630828417</v>
      </c>
      <c r="H9585" s="1">
        <v>59.8</v>
      </c>
      <c r="I9585" s="1">
        <f t="shared" si="149"/>
        <v>11.199999999999989</v>
      </c>
      <c r="J9585" s="1">
        <f>Predictive_Maintenance_Data[[#This Row],[Torque '[Nm']]]*Predictive_Maintenance_Data[[#This Row],[Angular velocity '[rad/s']]]/1000</f>
        <v>8.021931177235393</v>
      </c>
      <c r="K9585" s="2">
        <v>15</v>
      </c>
      <c r="L9585" s="2">
        <v>0</v>
      </c>
      <c r="M9585" s="2">
        <v>0</v>
      </c>
      <c r="N9585" s="2">
        <v>0</v>
      </c>
      <c r="O9585" s="2">
        <v>0</v>
      </c>
      <c r="P9585" s="2">
        <v>0</v>
      </c>
      <c r="Q9585" s="2">
        <v>0</v>
      </c>
      <c r="R9585"/>
      <c r="S9585"/>
    </row>
    <row r="9586" spans="1:19" x14ac:dyDescent="0.3">
      <c r="A9586">
        <v>9585</v>
      </c>
      <c r="B9586" t="s">
        <v>9601</v>
      </c>
      <c r="C9586" t="s">
        <v>17</v>
      </c>
      <c r="D9586" s="1">
        <v>299.3</v>
      </c>
      <c r="E9586" s="1">
        <v>310.5</v>
      </c>
      <c r="F9586" s="2">
        <v>1529</v>
      </c>
      <c r="G9586" s="1">
        <f>2*PI()*Predictive_Maintenance_Data[[#This Row],[Rotational speed '[rpm']]]/60</f>
        <v>160.1165055779598</v>
      </c>
      <c r="H9586" s="1">
        <v>41.3</v>
      </c>
      <c r="I9586" s="1">
        <f t="shared" si="149"/>
        <v>11.199999999999989</v>
      </c>
      <c r="J9586" s="1">
        <f>Predictive_Maintenance_Data[[#This Row],[Torque '[Nm']]]*Predictive_Maintenance_Data[[#This Row],[Angular velocity '[rad/s']]]/1000</f>
        <v>6.612811680369739</v>
      </c>
      <c r="K9586" s="2">
        <v>17</v>
      </c>
      <c r="L9586" s="2">
        <v>0</v>
      </c>
      <c r="M9586" s="2">
        <v>0</v>
      </c>
      <c r="N9586" s="2">
        <v>0</v>
      </c>
      <c r="O9586" s="2">
        <v>0</v>
      </c>
      <c r="P9586" s="2">
        <v>0</v>
      </c>
      <c r="Q9586" s="2">
        <v>0</v>
      </c>
      <c r="R9586"/>
      <c r="S9586"/>
    </row>
    <row r="9587" spans="1:19" x14ac:dyDescent="0.3">
      <c r="A9587">
        <v>9586</v>
      </c>
      <c r="B9587" t="s">
        <v>9602</v>
      </c>
      <c r="C9587" t="s">
        <v>15</v>
      </c>
      <c r="D9587" s="1">
        <v>299.3</v>
      </c>
      <c r="E9587" s="1">
        <v>310.5</v>
      </c>
      <c r="F9587" s="2">
        <v>1563</v>
      </c>
      <c r="G9587" s="1">
        <f>2*PI()*Predictive_Maintenance_Data[[#This Row],[Rotational speed '[rpm']]]/60</f>
        <v>163.67697725202822</v>
      </c>
      <c r="H9587" s="1">
        <v>42.1</v>
      </c>
      <c r="I9587" s="1">
        <f t="shared" si="149"/>
        <v>11.199999999999989</v>
      </c>
      <c r="J9587" s="1">
        <f>Predictive_Maintenance_Data[[#This Row],[Torque '[Nm']]]*Predictive_Maintenance_Data[[#This Row],[Angular velocity '[rad/s']]]/1000</f>
        <v>6.8908007423103879</v>
      </c>
      <c r="K9587" s="2">
        <v>19</v>
      </c>
      <c r="L9587" s="2">
        <v>0</v>
      </c>
      <c r="M9587" s="2">
        <v>0</v>
      </c>
      <c r="N9587" s="2">
        <v>0</v>
      </c>
      <c r="O9587" s="2">
        <v>0</v>
      </c>
      <c r="P9587" s="2">
        <v>0</v>
      </c>
      <c r="Q9587" s="2">
        <v>0</v>
      </c>
      <c r="R9587"/>
      <c r="S9587"/>
    </row>
    <row r="9588" spans="1:19" x14ac:dyDescent="0.3">
      <c r="A9588">
        <v>9587</v>
      </c>
      <c r="B9588" t="s">
        <v>9603</v>
      </c>
      <c r="C9588" t="s">
        <v>17</v>
      </c>
      <c r="D9588" s="1">
        <v>299.39999999999998</v>
      </c>
      <c r="E9588" s="1">
        <v>310.60000000000002</v>
      </c>
      <c r="F9588" s="2">
        <v>1348</v>
      </c>
      <c r="G9588" s="1">
        <f>2*PI()*Predictive_Maintenance_Data[[#This Row],[Rotational speed '[rpm']]]/60</f>
        <v>141.16222990130137</v>
      </c>
      <c r="H9588" s="1">
        <v>54.5</v>
      </c>
      <c r="I9588" s="1">
        <f t="shared" si="149"/>
        <v>11.200000000000045</v>
      </c>
      <c r="J9588" s="1">
        <f>Predictive_Maintenance_Data[[#This Row],[Torque '[Nm']]]*Predictive_Maintenance_Data[[#This Row],[Angular velocity '[rad/s']]]/1000</f>
        <v>7.6933415296209251</v>
      </c>
      <c r="K9588" s="2">
        <v>22</v>
      </c>
      <c r="L9588" s="2">
        <v>0</v>
      </c>
      <c r="M9588" s="2">
        <v>0</v>
      </c>
      <c r="N9588" s="2">
        <v>0</v>
      </c>
      <c r="O9588" s="2">
        <v>0</v>
      </c>
      <c r="P9588" s="2">
        <v>0</v>
      </c>
      <c r="Q9588" s="2">
        <v>0</v>
      </c>
      <c r="R9588"/>
      <c r="S9588"/>
    </row>
    <row r="9589" spans="1:19" x14ac:dyDescent="0.3">
      <c r="A9589">
        <v>9588</v>
      </c>
      <c r="B9589" t="s">
        <v>9604</v>
      </c>
      <c r="C9589" t="s">
        <v>15</v>
      </c>
      <c r="D9589" s="1">
        <v>299.3</v>
      </c>
      <c r="E9589" s="1">
        <v>310.5</v>
      </c>
      <c r="F9589" s="2">
        <v>1462</v>
      </c>
      <c r="G9589" s="1">
        <f>2*PI()*Predictive_Maintenance_Data[[#This Row],[Rotational speed '[rpm']]]/60</f>
        <v>153.1002819849426</v>
      </c>
      <c r="H9589" s="1">
        <v>40.5</v>
      </c>
      <c r="I9589" s="1">
        <f t="shared" si="149"/>
        <v>11.199999999999989</v>
      </c>
      <c r="J9589" s="1">
        <f>Predictive_Maintenance_Data[[#This Row],[Torque '[Nm']]]*Predictive_Maintenance_Data[[#This Row],[Angular velocity '[rad/s']]]/1000</f>
        <v>6.2005614203901747</v>
      </c>
      <c r="K9589" s="2">
        <v>24</v>
      </c>
      <c r="L9589" s="2">
        <v>0</v>
      </c>
      <c r="M9589" s="2">
        <v>0</v>
      </c>
      <c r="N9589" s="2">
        <v>0</v>
      </c>
      <c r="O9589" s="2">
        <v>0</v>
      </c>
      <c r="P9589" s="2">
        <v>0</v>
      </c>
      <c r="Q9589" s="2">
        <v>0</v>
      </c>
      <c r="R9589"/>
      <c r="S9589"/>
    </row>
    <row r="9590" spans="1:19" x14ac:dyDescent="0.3">
      <c r="A9590">
        <v>9589</v>
      </c>
      <c r="B9590" t="s">
        <v>9605</v>
      </c>
      <c r="C9590" t="s">
        <v>27</v>
      </c>
      <c r="D9590" s="1">
        <v>299.3</v>
      </c>
      <c r="E9590" s="1">
        <v>310.39999999999998</v>
      </c>
      <c r="F9590" s="2">
        <v>1510</v>
      </c>
      <c r="G9590" s="1">
        <f>2*PI()*Predictive_Maintenance_Data[[#This Row],[Rotational speed '[rpm']]]/60</f>
        <v>158.12683023068624</v>
      </c>
      <c r="H9590" s="1">
        <v>45.5</v>
      </c>
      <c r="I9590" s="1">
        <f t="shared" si="149"/>
        <v>11.099999999999966</v>
      </c>
      <c r="J9590" s="1">
        <f>Predictive_Maintenance_Data[[#This Row],[Torque '[Nm']]]*Predictive_Maintenance_Data[[#This Row],[Angular velocity '[rad/s']]]/1000</f>
        <v>7.1947707754962238</v>
      </c>
      <c r="K9590" s="2">
        <v>27</v>
      </c>
      <c r="L9590" s="2">
        <v>0</v>
      </c>
      <c r="M9590" s="2">
        <v>0</v>
      </c>
      <c r="N9590" s="2">
        <v>0</v>
      </c>
      <c r="O9590" s="2">
        <v>0</v>
      </c>
      <c r="P9590" s="2">
        <v>0</v>
      </c>
      <c r="Q9590" s="2">
        <v>0</v>
      </c>
      <c r="R9590"/>
      <c r="S9590"/>
    </row>
    <row r="9591" spans="1:19" x14ac:dyDescent="0.3">
      <c r="A9591">
        <v>9590</v>
      </c>
      <c r="B9591" t="s">
        <v>9606</v>
      </c>
      <c r="C9591" t="s">
        <v>17</v>
      </c>
      <c r="D9591" s="1">
        <v>299.2</v>
      </c>
      <c r="E9591" s="1">
        <v>310.39999999999998</v>
      </c>
      <c r="F9591" s="2">
        <v>1472</v>
      </c>
      <c r="G9591" s="1">
        <f>2*PI()*Predictive_Maintenance_Data[[#This Row],[Rotational speed '[rpm']]]/60</f>
        <v>154.14747953613917</v>
      </c>
      <c r="H9591" s="1">
        <v>43.3</v>
      </c>
      <c r="I9591" s="1">
        <f t="shared" si="149"/>
        <v>11.199999999999989</v>
      </c>
      <c r="J9591" s="1">
        <f>Predictive_Maintenance_Data[[#This Row],[Torque '[Nm']]]*Predictive_Maintenance_Data[[#This Row],[Angular velocity '[rad/s']]]/1000</f>
        <v>6.6745858639148254</v>
      </c>
      <c r="K9591" s="2">
        <v>32</v>
      </c>
      <c r="L9591" s="2">
        <v>0</v>
      </c>
      <c r="M9591" s="2">
        <v>0</v>
      </c>
      <c r="N9591" s="2">
        <v>0</v>
      </c>
      <c r="O9591" s="2">
        <v>0</v>
      </c>
      <c r="P9591" s="2">
        <v>0</v>
      </c>
      <c r="Q9591" s="2">
        <v>0</v>
      </c>
      <c r="R9591"/>
      <c r="S9591"/>
    </row>
    <row r="9592" spans="1:19" x14ac:dyDescent="0.3">
      <c r="A9592">
        <v>9591</v>
      </c>
      <c r="B9592" t="s">
        <v>9607</v>
      </c>
      <c r="C9592" t="s">
        <v>15</v>
      </c>
      <c r="D9592" s="1">
        <v>299.2</v>
      </c>
      <c r="E9592" s="1">
        <v>310.39999999999998</v>
      </c>
      <c r="F9592" s="2">
        <v>1325</v>
      </c>
      <c r="G9592" s="1">
        <f>2*PI()*Predictive_Maintenance_Data[[#This Row],[Rotational speed '[rpm']]]/60</f>
        <v>138.7536755335492</v>
      </c>
      <c r="H9592" s="1">
        <v>52</v>
      </c>
      <c r="I9592" s="1">
        <f t="shared" si="149"/>
        <v>11.199999999999989</v>
      </c>
      <c r="J9592" s="1">
        <f>Predictive_Maintenance_Data[[#This Row],[Torque '[Nm']]]*Predictive_Maintenance_Data[[#This Row],[Angular velocity '[rad/s']]]/1000</f>
        <v>7.215191127744558</v>
      </c>
      <c r="K9592" s="2">
        <v>34</v>
      </c>
      <c r="L9592" s="2">
        <v>0</v>
      </c>
      <c r="M9592" s="2">
        <v>0</v>
      </c>
      <c r="N9592" s="2">
        <v>0</v>
      </c>
      <c r="O9592" s="2">
        <v>0</v>
      </c>
      <c r="P9592" s="2">
        <v>0</v>
      </c>
      <c r="Q9592" s="2">
        <v>0</v>
      </c>
      <c r="R9592"/>
      <c r="S9592"/>
    </row>
    <row r="9593" spans="1:19" x14ac:dyDescent="0.3">
      <c r="A9593">
        <v>9592</v>
      </c>
      <c r="B9593" t="s">
        <v>9608</v>
      </c>
      <c r="C9593" t="s">
        <v>17</v>
      </c>
      <c r="D9593" s="1">
        <v>299.2</v>
      </c>
      <c r="E9593" s="1">
        <v>310.39999999999998</v>
      </c>
      <c r="F9593" s="2">
        <v>1570</v>
      </c>
      <c r="G9593" s="1">
        <f>2*PI()*Predictive_Maintenance_Data[[#This Row],[Rotational speed '[rpm']]]/60</f>
        <v>164.41001553786586</v>
      </c>
      <c r="H9593" s="1">
        <v>37.299999999999997</v>
      </c>
      <c r="I9593" s="1">
        <f t="shared" si="149"/>
        <v>11.199999999999989</v>
      </c>
      <c r="J9593" s="1">
        <f>Predictive_Maintenance_Data[[#This Row],[Torque '[Nm']]]*Predictive_Maintenance_Data[[#This Row],[Angular velocity '[rad/s']]]/1000</f>
        <v>6.1324935795623956</v>
      </c>
      <c r="K9593" s="2">
        <v>37</v>
      </c>
      <c r="L9593" s="2">
        <v>0</v>
      </c>
      <c r="M9593" s="2">
        <v>0</v>
      </c>
      <c r="N9593" s="2">
        <v>0</v>
      </c>
      <c r="O9593" s="2">
        <v>0</v>
      </c>
      <c r="P9593" s="2">
        <v>0</v>
      </c>
      <c r="Q9593" s="2">
        <v>0</v>
      </c>
      <c r="R9593"/>
      <c r="S9593"/>
    </row>
    <row r="9594" spans="1:19" x14ac:dyDescent="0.3">
      <c r="A9594">
        <v>9593</v>
      </c>
      <c r="B9594" t="s">
        <v>9609</v>
      </c>
      <c r="C9594" t="s">
        <v>17</v>
      </c>
      <c r="D9594" s="1">
        <v>299.2</v>
      </c>
      <c r="E9594" s="1">
        <v>310.39999999999998</v>
      </c>
      <c r="F9594" s="2">
        <v>1379</v>
      </c>
      <c r="G9594" s="1">
        <f>2*PI()*Predictive_Maintenance_Data[[#This Row],[Rotational speed '[rpm']]]/60</f>
        <v>144.40854231001083</v>
      </c>
      <c r="H9594" s="1">
        <v>46.8</v>
      </c>
      <c r="I9594" s="1">
        <f t="shared" si="149"/>
        <v>11.199999999999989</v>
      </c>
      <c r="J9594" s="1">
        <f>Predictive_Maintenance_Data[[#This Row],[Torque '[Nm']]]*Predictive_Maintenance_Data[[#This Row],[Angular velocity '[rad/s']]]/1000</f>
        <v>6.758319780108506</v>
      </c>
      <c r="K9594" s="2">
        <v>39</v>
      </c>
      <c r="L9594" s="2">
        <v>0</v>
      </c>
      <c r="M9594" s="2">
        <v>0</v>
      </c>
      <c r="N9594" s="2">
        <v>0</v>
      </c>
      <c r="O9594" s="2">
        <v>0</v>
      </c>
      <c r="P9594" s="2">
        <v>0</v>
      </c>
      <c r="Q9594" s="2">
        <v>0</v>
      </c>
      <c r="R9594"/>
      <c r="S9594"/>
    </row>
    <row r="9595" spans="1:19" x14ac:dyDescent="0.3">
      <c r="A9595">
        <v>9594</v>
      </c>
      <c r="B9595" t="s">
        <v>9610</v>
      </c>
      <c r="C9595" t="s">
        <v>17</v>
      </c>
      <c r="D9595" s="1">
        <v>299.10000000000002</v>
      </c>
      <c r="E9595" s="1">
        <v>310.2</v>
      </c>
      <c r="F9595" s="2">
        <v>1352</v>
      </c>
      <c r="G9595" s="1">
        <f>2*PI()*Predictive_Maintenance_Data[[#This Row],[Rotational speed '[rpm']]]/60</f>
        <v>141.58110892178001</v>
      </c>
      <c r="H9595" s="1">
        <v>52.8</v>
      </c>
      <c r="I9595" s="1">
        <f t="shared" si="149"/>
        <v>11.099999999999966</v>
      </c>
      <c r="J9595" s="1">
        <f>Predictive_Maintenance_Data[[#This Row],[Torque '[Nm']]]*Predictive_Maintenance_Data[[#This Row],[Angular velocity '[rad/s']]]/1000</f>
        <v>7.4754825510699847</v>
      </c>
      <c r="K9595" s="2">
        <v>41</v>
      </c>
      <c r="L9595" s="2">
        <v>0</v>
      </c>
      <c r="M9595" s="2">
        <v>0</v>
      </c>
      <c r="N9595" s="2">
        <v>0</v>
      </c>
      <c r="O9595" s="2">
        <v>0</v>
      </c>
      <c r="P9595" s="2">
        <v>0</v>
      </c>
      <c r="Q9595" s="2">
        <v>0</v>
      </c>
      <c r="R9595"/>
      <c r="S9595"/>
    </row>
    <row r="9596" spans="1:19" x14ac:dyDescent="0.3">
      <c r="A9596">
        <v>9595</v>
      </c>
      <c r="B9596" t="s">
        <v>9611</v>
      </c>
      <c r="C9596" t="s">
        <v>17</v>
      </c>
      <c r="D9596" s="1">
        <v>299.10000000000002</v>
      </c>
      <c r="E9596" s="1">
        <v>310.3</v>
      </c>
      <c r="F9596" s="2">
        <v>1727</v>
      </c>
      <c r="G9596" s="1">
        <f>2*PI()*Predictive_Maintenance_Data[[#This Row],[Rotational speed '[rpm']]]/60</f>
        <v>180.85101709165244</v>
      </c>
      <c r="H9596" s="1">
        <v>28.7</v>
      </c>
      <c r="I9596" s="1">
        <f t="shared" si="149"/>
        <v>11.199999999999989</v>
      </c>
      <c r="J9596" s="1">
        <f>Predictive_Maintenance_Data[[#This Row],[Torque '[Nm']]]*Predictive_Maintenance_Data[[#This Row],[Angular velocity '[rad/s']]]/1000</f>
        <v>5.1904241905304254</v>
      </c>
      <c r="K9596" s="2">
        <v>43</v>
      </c>
      <c r="L9596" s="2">
        <v>0</v>
      </c>
      <c r="M9596" s="2">
        <v>0</v>
      </c>
      <c r="N9596" s="2">
        <v>0</v>
      </c>
      <c r="O9596" s="2">
        <v>0</v>
      </c>
      <c r="P9596" s="2">
        <v>0</v>
      </c>
      <c r="Q9596" s="2">
        <v>0</v>
      </c>
      <c r="R9596"/>
      <c r="S9596"/>
    </row>
    <row r="9597" spans="1:19" x14ac:dyDescent="0.3">
      <c r="A9597">
        <v>9596</v>
      </c>
      <c r="B9597" t="s">
        <v>9612</v>
      </c>
      <c r="C9597" t="s">
        <v>27</v>
      </c>
      <c r="D9597" s="1">
        <v>299</v>
      </c>
      <c r="E9597" s="1">
        <v>310.10000000000002</v>
      </c>
      <c r="F9597" s="2">
        <v>1432</v>
      </c>
      <c r="G9597" s="1">
        <f>2*PI()*Predictive_Maintenance_Data[[#This Row],[Rotational speed '[rpm']]]/60</f>
        <v>149.95868933135279</v>
      </c>
      <c r="H9597" s="1">
        <v>50</v>
      </c>
      <c r="I9597" s="1">
        <f t="shared" si="149"/>
        <v>11.100000000000023</v>
      </c>
      <c r="J9597" s="1">
        <f>Predictive_Maintenance_Data[[#This Row],[Torque '[Nm']]]*Predictive_Maintenance_Data[[#This Row],[Angular velocity '[rad/s']]]/1000</f>
        <v>7.4979344665676386</v>
      </c>
      <c r="K9597" s="2">
        <v>45</v>
      </c>
      <c r="L9597" s="2">
        <v>0</v>
      </c>
      <c r="M9597" s="2">
        <v>0</v>
      </c>
      <c r="N9597" s="2">
        <v>0</v>
      </c>
      <c r="O9597" s="2">
        <v>0</v>
      </c>
      <c r="P9597" s="2">
        <v>0</v>
      </c>
      <c r="Q9597" s="2">
        <v>0</v>
      </c>
      <c r="R9597"/>
      <c r="S9597"/>
    </row>
    <row r="9598" spans="1:19" x14ac:dyDescent="0.3">
      <c r="A9598">
        <v>9597</v>
      </c>
      <c r="B9598" t="s">
        <v>9613</v>
      </c>
      <c r="C9598" t="s">
        <v>17</v>
      </c>
      <c r="D9598" s="1">
        <v>298.89999999999998</v>
      </c>
      <c r="E9598" s="1">
        <v>310.10000000000002</v>
      </c>
      <c r="F9598" s="2">
        <v>1466</v>
      </c>
      <c r="G9598" s="1">
        <f>2*PI()*Predictive_Maintenance_Data[[#This Row],[Rotational speed '[rpm']]]/60</f>
        <v>153.51916100542121</v>
      </c>
      <c r="H9598" s="1">
        <v>43.4</v>
      </c>
      <c r="I9598" s="1">
        <f t="shared" si="149"/>
        <v>11.200000000000045</v>
      </c>
      <c r="J9598" s="1">
        <f>Predictive_Maintenance_Data[[#This Row],[Torque '[Nm']]]*Predictive_Maintenance_Data[[#This Row],[Angular velocity '[rad/s']]]/1000</f>
        <v>6.6627315876352808</v>
      </c>
      <c r="K9598" s="2">
        <v>50</v>
      </c>
      <c r="L9598" s="2">
        <v>0</v>
      </c>
      <c r="M9598" s="2">
        <v>0</v>
      </c>
      <c r="N9598" s="2">
        <v>0</v>
      </c>
      <c r="O9598" s="2">
        <v>0</v>
      </c>
      <c r="P9598" s="2">
        <v>0</v>
      </c>
      <c r="Q9598" s="2">
        <v>0</v>
      </c>
      <c r="R9598"/>
      <c r="S9598"/>
    </row>
    <row r="9599" spans="1:19" x14ac:dyDescent="0.3">
      <c r="A9599">
        <v>9598</v>
      </c>
      <c r="B9599" t="s">
        <v>9614</v>
      </c>
      <c r="C9599" t="s">
        <v>17</v>
      </c>
      <c r="D9599" s="1">
        <v>298.89999999999998</v>
      </c>
      <c r="E9599" s="1">
        <v>310.10000000000002</v>
      </c>
      <c r="F9599" s="2">
        <v>1510</v>
      </c>
      <c r="G9599" s="1">
        <f>2*PI()*Predictive_Maintenance_Data[[#This Row],[Rotational speed '[rpm']]]/60</f>
        <v>158.12683023068624</v>
      </c>
      <c r="H9599" s="1">
        <v>38</v>
      </c>
      <c r="I9599" s="1">
        <f t="shared" si="149"/>
        <v>11.200000000000045</v>
      </c>
      <c r="J9599" s="1">
        <f>Predictive_Maintenance_Data[[#This Row],[Torque '[Nm']]]*Predictive_Maintenance_Data[[#This Row],[Angular velocity '[rad/s']]]/1000</f>
        <v>6.0088195487660769</v>
      </c>
      <c r="K9599" s="2">
        <v>52</v>
      </c>
      <c r="L9599" s="2">
        <v>0</v>
      </c>
      <c r="M9599" s="2">
        <v>0</v>
      </c>
      <c r="N9599" s="2">
        <v>0</v>
      </c>
      <c r="O9599" s="2">
        <v>0</v>
      </c>
      <c r="P9599" s="2">
        <v>0</v>
      </c>
      <c r="Q9599" s="2">
        <v>0</v>
      </c>
      <c r="R9599"/>
      <c r="S9599"/>
    </row>
    <row r="9600" spans="1:19" x14ac:dyDescent="0.3">
      <c r="A9600">
        <v>9599</v>
      </c>
      <c r="B9600" t="s">
        <v>9615</v>
      </c>
      <c r="C9600" t="s">
        <v>17</v>
      </c>
      <c r="D9600" s="1">
        <v>299</v>
      </c>
      <c r="E9600" s="1">
        <v>310.2</v>
      </c>
      <c r="F9600" s="2">
        <v>1490</v>
      </c>
      <c r="G9600" s="1">
        <f>2*PI()*Predictive_Maintenance_Data[[#This Row],[Rotational speed '[rpm']]]/60</f>
        <v>156.03243512829306</v>
      </c>
      <c r="H9600" s="1">
        <v>41.1</v>
      </c>
      <c r="I9600" s="1">
        <f t="shared" si="149"/>
        <v>11.199999999999989</v>
      </c>
      <c r="J9600" s="1">
        <f>Predictive_Maintenance_Data[[#This Row],[Torque '[Nm']]]*Predictive_Maintenance_Data[[#This Row],[Angular velocity '[rad/s']]]/1000</f>
        <v>6.4129330837728444</v>
      </c>
      <c r="K9600" s="2">
        <v>54</v>
      </c>
      <c r="L9600" s="2">
        <v>0</v>
      </c>
      <c r="M9600" s="2">
        <v>0</v>
      </c>
      <c r="N9600" s="2">
        <v>0</v>
      </c>
      <c r="O9600" s="2">
        <v>0</v>
      </c>
      <c r="P9600" s="2">
        <v>0</v>
      </c>
      <c r="Q9600" s="2">
        <v>0</v>
      </c>
      <c r="R9600"/>
      <c r="S9600"/>
    </row>
    <row r="9601" spans="1:19" x14ac:dyDescent="0.3">
      <c r="A9601">
        <v>9600</v>
      </c>
      <c r="B9601" t="s">
        <v>9616</v>
      </c>
      <c r="C9601" t="s">
        <v>17</v>
      </c>
      <c r="D9601" s="1">
        <v>299</v>
      </c>
      <c r="E9601" s="1">
        <v>310.10000000000002</v>
      </c>
      <c r="F9601" s="2">
        <v>1463</v>
      </c>
      <c r="G9601" s="1">
        <f>2*PI()*Predictive_Maintenance_Data[[#This Row],[Rotational speed '[rpm']]]/60</f>
        <v>153.20500174006227</v>
      </c>
      <c r="H9601" s="1">
        <v>37.4</v>
      </c>
      <c r="I9601" s="1">
        <f t="shared" si="149"/>
        <v>11.100000000000023</v>
      </c>
      <c r="J9601" s="1">
        <f>Predictive_Maintenance_Data[[#This Row],[Torque '[Nm']]]*Predictive_Maintenance_Data[[#This Row],[Angular velocity '[rad/s']]]/1000</f>
        <v>5.729867065078329</v>
      </c>
      <c r="K9601" s="2">
        <v>56</v>
      </c>
      <c r="L9601" s="2">
        <v>0</v>
      </c>
      <c r="M9601" s="2">
        <v>0</v>
      </c>
      <c r="N9601" s="2">
        <v>0</v>
      </c>
      <c r="O9601" s="2">
        <v>0</v>
      </c>
      <c r="P9601" s="2">
        <v>0</v>
      </c>
      <c r="Q9601" s="2">
        <v>0</v>
      </c>
      <c r="R9601"/>
      <c r="S9601"/>
    </row>
    <row r="9602" spans="1:19" x14ac:dyDescent="0.3">
      <c r="A9602">
        <v>9601</v>
      </c>
      <c r="B9602" t="s">
        <v>9617</v>
      </c>
      <c r="C9602" t="s">
        <v>15</v>
      </c>
      <c r="D9602" s="1">
        <v>298.89999999999998</v>
      </c>
      <c r="E9602" s="1">
        <v>310</v>
      </c>
      <c r="F9602" s="2">
        <v>1561</v>
      </c>
      <c r="G9602" s="1">
        <f>2*PI()*Predictive_Maintenance_Data[[#This Row],[Rotational speed '[rpm']]]/60</f>
        <v>163.4675377417889</v>
      </c>
      <c r="H9602" s="1">
        <v>45.3</v>
      </c>
      <c r="I9602" s="1">
        <f t="shared" ref="I9602:I9665" si="150">E9602-D9602</f>
        <v>11.100000000000023</v>
      </c>
      <c r="J9602" s="1">
        <f>Predictive_Maintenance_Data[[#This Row],[Torque '[Nm']]]*Predictive_Maintenance_Data[[#This Row],[Angular velocity '[rad/s']]]/1000</f>
        <v>7.4050794597030372</v>
      </c>
      <c r="K9602" s="2">
        <v>58</v>
      </c>
      <c r="L9602" s="2">
        <v>0</v>
      </c>
      <c r="M9602" s="2">
        <v>0</v>
      </c>
      <c r="N9602" s="2">
        <v>0</v>
      </c>
      <c r="O9602" s="2">
        <v>0</v>
      </c>
      <c r="P9602" s="2">
        <v>0</v>
      </c>
      <c r="Q9602" s="2">
        <v>0</v>
      </c>
      <c r="R9602"/>
      <c r="S9602"/>
    </row>
    <row r="9603" spans="1:19" x14ac:dyDescent="0.3">
      <c r="A9603">
        <v>9602</v>
      </c>
      <c r="B9603" t="s">
        <v>9618</v>
      </c>
      <c r="C9603" t="s">
        <v>17</v>
      </c>
      <c r="D9603" s="1">
        <v>298.89999999999998</v>
      </c>
      <c r="E9603" s="1">
        <v>310.10000000000002</v>
      </c>
      <c r="F9603" s="2">
        <v>2109</v>
      </c>
      <c r="G9603" s="1">
        <f>2*PI()*Predictive_Maintenance_Data[[#This Row],[Rotational speed '[rpm']]]/60</f>
        <v>220.85396354736247</v>
      </c>
      <c r="H9603" s="1">
        <v>18</v>
      </c>
      <c r="I9603" s="1">
        <f t="shared" si="150"/>
        <v>11.200000000000045</v>
      </c>
      <c r="J9603" s="1">
        <f>Predictive_Maintenance_Data[[#This Row],[Torque '[Nm']]]*Predictive_Maintenance_Data[[#This Row],[Angular velocity '[rad/s']]]/1000</f>
        <v>3.9753713438525247</v>
      </c>
      <c r="K9603" s="2">
        <v>61</v>
      </c>
      <c r="L9603" s="2">
        <v>0</v>
      </c>
      <c r="M9603" s="2">
        <v>0</v>
      </c>
      <c r="N9603" s="2">
        <v>0</v>
      </c>
      <c r="O9603" s="2">
        <v>0</v>
      </c>
      <c r="P9603" s="2">
        <v>0</v>
      </c>
      <c r="Q9603" s="2">
        <v>0</v>
      </c>
      <c r="R9603"/>
      <c r="S9603"/>
    </row>
    <row r="9604" spans="1:19" x14ac:dyDescent="0.3">
      <c r="A9604">
        <v>9603</v>
      </c>
      <c r="B9604" t="s">
        <v>9619</v>
      </c>
      <c r="C9604" t="s">
        <v>17</v>
      </c>
      <c r="D9604" s="1">
        <v>298.89999999999998</v>
      </c>
      <c r="E9604" s="1">
        <v>310.2</v>
      </c>
      <c r="F9604" s="2">
        <v>1705</v>
      </c>
      <c r="G9604" s="1">
        <f>2*PI()*Predictive_Maintenance_Data[[#This Row],[Rotational speed '[rpm']]]/60</f>
        <v>178.54718247901991</v>
      </c>
      <c r="H9604" s="1">
        <v>32.5</v>
      </c>
      <c r="I9604" s="1">
        <f t="shared" si="150"/>
        <v>11.300000000000011</v>
      </c>
      <c r="J9604" s="1">
        <f>Predictive_Maintenance_Data[[#This Row],[Torque '[Nm']]]*Predictive_Maintenance_Data[[#This Row],[Angular velocity '[rad/s']]]/1000</f>
        <v>5.8027834305681472</v>
      </c>
      <c r="K9604" s="2">
        <v>63</v>
      </c>
      <c r="L9604" s="2">
        <v>0</v>
      </c>
      <c r="M9604" s="2">
        <v>0</v>
      </c>
      <c r="N9604" s="2">
        <v>0</v>
      </c>
      <c r="O9604" s="2">
        <v>0</v>
      </c>
      <c r="P9604" s="2">
        <v>0</v>
      </c>
      <c r="Q9604" s="2">
        <v>0</v>
      </c>
      <c r="R9604"/>
      <c r="S9604"/>
    </row>
    <row r="9605" spans="1:19" x14ac:dyDescent="0.3">
      <c r="A9605">
        <v>9604</v>
      </c>
      <c r="B9605" t="s">
        <v>9620</v>
      </c>
      <c r="C9605" t="s">
        <v>15</v>
      </c>
      <c r="D9605" s="1">
        <v>298.89999999999998</v>
      </c>
      <c r="E9605" s="1">
        <v>310.10000000000002</v>
      </c>
      <c r="F9605" s="2">
        <v>1549</v>
      </c>
      <c r="G9605" s="1">
        <f>2*PI()*Predictive_Maintenance_Data[[#This Row],[Rotational speed '[rpm']]]/60</f>
        <v>162.21090068035298</v>
      </c>
      <c r="H9605" s="1">
        <v>40.200000000000003</v>
      </c>
      <c r="I9605" s="1">
        <f t="shared" si="150"/>
        <v>11.200000000000045</v>
      </c>
      <c r="J9605" s="1">
        <f>Predictive_Maintenance_Data[[#This Row],[Torque '[Nm']]]*Predictive_Maintenance_Data[[#This Row],[Angular velocity '[rad/s']]]/1000</f>
        <v>6.5208782073501901</v>
      </c>
      <c r="K9605" s="2">
        <v>65</v>
      </c>
      <c r="L9605" s="2">
        <v>0</v>
      </c>
      <c r="M9605" s="2">
        <v>0</v>
      </c>
      <c r="N9605" s="2">
        <v>0</v>
      </c>
      <c r="O9605" s="2">
        <v>0</v>
      </c>
      <c r="P9605" s="2">
        <v>0</v>
      </c>
      <c r="Q9605" s="2">
        <v>0</v>
      </c>
      <c r="R9605"/>
      <c r="S9605"/>
    </row>
    <row r="9606" spans="1:19" x14ac:dyDescent="0.3">
      <c r="A9606">
        <v>9605</v>
      </c>
      <c r="B9606" t="s">
        <v>9621</v>
      </c>
      <c r="C9606" t="s">
        <v>27</v>
      </c>
      <c r="D9606" s="1">
        <v>299</v>
      </c>
      <c r="E9606" s="1">
        <v>310.2</v>
      </c>
      <c r="F9606" s="2">
        <v>1637</v>
      </c>
      <c r="G9606" s="1">
        <f>2*PI()*Predictive_Maintenance_Data[[#This Row],[Rotational speed '[rpm']]]/60</f>
        <v>171.42623913088303</v>
      </c>
      <c r="H9606" s="1">
        <v>38</v>
      </c>
      <c r="I9606" s="1">
        <f t="shared" si="150"/>
        <v>11.199999999999989</v>
      </c>
      <c r="J9606" s="1">
        <f>Predictive_Maintenance_Data[[#This Row],[Torque '[Nm']]]*Predictive_Maintenance_Data[[#This Row],[Angular velocity '[rad/s']]]/1000</f>
        <v>6.5141970869735548</v>
      </c>
      <c r="K9606" s="2">
        <v>68</v>
      </c>
      <c r="L9606" s="2">
        <v>0</v>
      </c>
      <c r="M9606" s="2">
        <v>0</v>
      </c>
      <c r="N9606" s="2">
        <v>0</v>
      </c>
      <c r="O9606" s="2">
        <v>0</v>
      </c>
      <c r="P9606" s="2">
        <v>0</v>
      </c>
      <c r="Q9606" s="2">
        <v>0</v>
      </c>
      <c r="R9606"/>
      <c r="S9606"/>
    </row>
    <row r="9607" spans="1:19" x14ac:dyDescent="0.3">
      <c r="A9607">
        <v>9606</v>
      </c>
      <c r="B9607" t="s">
        <v>9622</v>
      </c>
      <c r="C9607" t="s">
        <v>15</v>
      </c>
      <c r="D9607" s="1">
        <v>298.89999999999998</v>
      </c>
      <c r="E9607" s="1">
        <v>310.10000000000002</v>
      </c>
      <c r="F9607" s="2">
        <v>1484</v>
      </c>
      <c r="G9607" s="1">
        <f>2*PI()*Predictive_Maintenance_Data[[#This Row],[Rotational speed '[rpm']]]/60</f>
        <v>155.4041165975751</v>
      </c>
      <c r="H9607" s="1">
        <v>37.9</v>
      </c>
      <c r="I9607" s="1">
        <f t="shared" si="150"/>
        <v>11.200000000000045</v>
      </c>
      <c r="J9607" s="1">
        <f>Predictive_Maintenance_Data[[#This Row],[Torque '[Nm']]]*Predictive_Maintenance_Data[[#This Row],[Angular velocity '[rad/s']]]/1000</f>
        <v>5.8898160190480962</v>
      </c>
      <c r="K9607" s="2">
        <v>73</v>
      </c>
      <c r="L9607" s="2">
        <v>0</v>
      </c>
      <c r="M9607" s="2">
        <v>0</v>
      </c>
      <c r="N9607" s="2">
        <v>0</v>
      </c>
      <c r="O9607" s="2">
        <v>0</v>
      </c>
      <c r="P9607" s="2">
        <v>0</v>
      </c>
      <c r="Q9607" s="2">
        <v>0</v>
      </c>
      <c r="R9607"/>
      <c r="S9607"/>
    </row>
    <row r="9608" spans="1:19" x14ac:dyDescent="0.3">
      <c r="A9608">
        <v>9607</v>
      </c>
      <c r="B9608" t="s">
        <v>9623</v>
      </c>
      <c r="C9608" t="s">
        <v>17</v>
      </c>
      <c r="D9608" s="1">
        <v>298.89999999999998</v>
      </c>
      <c r="E9608" s="1">
        <v>310.10000000000002</v>
      </c>
      <c r="F9608" s="2">
        <v>1401</v>
      </c>
      <c r="G9608" s="1">
        <f>2*PI()*Predictive_Maintenance_Data[[#This Row],[Rotational speed '[rpm']]]/60</f>
        <v>146.71237692264333</v>
      </c>
      <c r="H9608" s="1">
        <v>44.4</v>
      </c>
      <c r="I9608" s="1">
        <f t="shared" si="150"/>
        <v>11.200000000000045</v>
      </c>
      <c r="J9608" s="1">
        <f>Predictive_Maintenance_Data[[#This Row],[Torque '[Nm']]]*Predictive_Maintenance_Data[[#This Row],[Angular velocity '[rad/s']]]/1000</f>
        <v>6.5140295353653634</v>
      </c>
      <c r="K9608" s="2">
        <v>76</v>
      </c>
      <c r="L9608" s="2">
        <v>0</v>
      </c>
      <c r="M9608" s="2">
        <v>0</v>
      </c>
      <c r="N9608" s="2">
        <v>0</v>
      </c>
      <c r="O9608" s="2">
        <v>0</v>
      </c>
      <c r="P9608" s="2">
        <v>0</v>
      </c>
      <c r="Q9608" s="2">
        <v>0</v>
      </c>
      <c r="R9608"/>
      <c r="S9608"/>
    </row>
    <row r="9609" spans="1:19" x14ac:dyDescent="0.3">
      <c r="A9609">
        <v>9608</v>
      </c>
      <c r="B9609" t="s">
        <v>9624</v>
      </c>
      <c r="C9609" t="s">
        <v>17</v>
      </c>
      <c r="D9609" s="1">
        <v>298.89999999999998</v>
      </c>
      <c r="E9609" s="1">
        <v>310.10000000000002</v>
      </c>
      <c r="F9609" s="2">
        <v>1571</v>
      </c>
      <c r="G9609" s="1">
        <f>2*PI()*Predictive_Maintenance_Data[[#This Row],[Rotational speed '[rpm']]]/60</f>
        <v>164.51473529298548</v>
      </c>
      <c r="H9609" s="1">
        <v>36.799999999999997</v>
      </c>
      <c r="I9609" s="1">
        <f t="shared" si="150"/>
        <v>11.200000000000045</v>
      </c>
      <c r="J9609" s="1">
        <f>Predictive_Maintenance_Data[[#This Row],[Torque '[Nm']]]*Predictive_Maintenance_Data[[#This Row],[Angular velocity '[rad/s']]]/1000</f>
        <v>6.054142258781865</v>
      </c>
      <c r="K9609" s="2">
        <v>78</v>
      </c>
      <c r="L9609" s="2">
        <v>0</v>
      </c>
      <c r="M9609" s="2">
        <v>0</v>
      </c>
      <c r="N9609" s="2">
        <v>0</v>
      </c>
      <c r="O9609" s="2">
        <v>0</v>
      </c>
      <c r="P9609" s="2">
        <v>0</v>
      </c>
      <c r="Q9609" s="2">
        <v>0</v>
      </c>
      <c r="R9609"/>
      <c r="S9609"/>
    </row>
    <row r="9610" spans="1:19" x14ac:dyDescent="0.3">
      <c r="A9610">
        <v>9609</v>
      </c>
      <c r="B9610" t="s">
        <v>9625</v>
      </c>
      <c r="C9610" t="s">
        <v>15</v>
      </c>
      <c r="D9610" s="1">
        <v>298.89999999999998</v>
      </c>
      <c r="E9610" s="1">
        <v>310.10000000000002</v>
      </c>
      <c r="F9610" s="2">
        <v>1513</v>
      </c>
      <c r="G9610" s="1">
        <f>2*PI()*Predictive_Maintenance_Data[[#This Row],[Rotational speed '[rpm']]]/60</f>
        <v>158.44098949604523</v>
      </c>
      <c r="H9610" s="1">
        <v>41.5</v>
      </c>
      <c r="I9610" s="1">
        <f t="shared" si="150"/>
        <v>11.200000000000045</v>
      </c>
      <c r="J9610" s="1">
        <f>Predictive_Maintenance_Data[[#This Row],[Torque '[Nm']]]*Predictive_Maintenance_Data[[#This Row],[Angular velocity '[rad/s']]]/1000</f>
        <v>6.5753010640858776</v>
      </c>
      <c r="K9610" s="2">
        <v>80</v>
      </c>
      <c r="L9610" s="2">
        <v>0</v>
      </c>
      <c r="M9610" s="2">
        <v>0</v>
      </c>
      <c r="N9610" s="2">
        <v>0</v>
      </c>
      <c r="O9610" s="2">
        <v>0</v>
      </c>
      <c r="P9610" s="2">
        <v>0</v>
      </c>
      <c r="Q9610" s="2">
        <v>0</v>
      </c>
      <c r="R9610"/>
      <c r="S9610"/>
    </row>
    <row r="9611" spans="1:19" x14ac:dyDescent="0.3">
      <c r="A9611">
        <v>9610</v>
      </c>
      <c r="B9611" t="s">
        <v>9626</v>
      </c>
      <c r="C9611" t="s">
        <v>17</v>
      </c>
      <c r="D9611" s="1">
        <v>299</v>
      </c>
      <c r="E9611" s="1">
        <v>310.10000000000002</v>
      </c>
      <c r="F9611" s="2">
        <v>1470</v>
      </c>
      <c r="G9611" s="1">
        <f>2*PI()*Predictive_Maintenance_Data[[#This Row],[Rotational speed '[rpm']]]/60</f>
        <v>153.93804002589985</v>
      </c>
      <c r="H9611" s="1">
        <v>40.299999999999997</v>
      </c>
      <c r="I9611" s="1">
        <f t="shared" si="150"/>
        <v>11.100000000000023</v>
      </c>
      <c r="J9611" s="1">
        <f>Predictive_Maintenance_Data[[#This Row],[Torque '[Nm']]]*Predictive_Maintenance_Data[[#This Row],[Angular velocity '[rad/s']]]/1000</f>
        <v>6.2037030130437634</v>
      </c>
      <c r="K9611" s="2">
        <v>83</v>
      </c>
      <c r="L9611" s="2">
        <v>0</v>
      </c>
      <c r="M9611" s="2">
        <v>0</v>
      </c>
      <c r="N9611" s="2">
        <v>0</v>
      </c>
      <c r="O9611" s="2">
        <v>0</v>
      </c>
      <c r="P9611" s="2">
        <v>0</v>
      </c>
      <c r="Q9611" s="2">
        <v>0</v>
      </c>
      <c r="R9611"/>
      <c r="S9611"/>
    </row>
    <row r="9612" spans="1:19" x14ac:dyDescent="0.3">
      <c r="A9612">
        <v>9611</v>
      </c>
      <c r="B9612" t="s">
        <v>9627</v>
      </c>
      <c r="C9612" t="s">
        <v>17</v>
      </c>
      <c r="D9612" s="1">
        <v>299</v>
      </c>
      <c r="E9612" s="1">
        <v>310.10000000000002</v>
      </c>
      <c r="F9612" s="2">
        <v>1505</v>
      </c>
      <c r="G9612" s="1">
        <f>2*PI()*Predictive_Maintenance_Data[[#This Row],[Rotational speed '[rpm']]]/60</f>
        <v>157.60323145508795</v>
      </c>
      <c r="H9612" s="1">
        <v>41.3</v>
      </c>
      <c r="I9612" s="1">
        <f t="shared" si="150"/>
        <v>11.100000000000023</v>
      </c>
      <c r="J9612" s="1">
        <f>Predictive_Maintenance_Data[[#This Row],[Torque '[Nm']]]*Predictive_Maintenance_Data[[#This Row],[Angular velocity '[rad/s']]]/1000</f>
        <v>6.5090134590951321</v>
      </c>
      <c r="K9612" s="2">
        <v>85</v>
      </c>
      <c r="L9612" s="2">
        <v>0</v>
      </c>
      <c r="M9612" s="2">
        <v>0</v>
      </c>
      <c r="N9612" s="2">
        <v>0</v>
      </c>
      <c r="O9612" s="2">
        <v>0</v>
      </c>
      <c r="P9612" s="2">
        <v>0</v>
      </c>
      <c r="Q9612" s="2">
        <v>0</v>
      </c>
      <c r="R9612"/>
      <c r="S9612"/>
    </row>
    <row r="9613" spans="1:19" x14ac:dyDescent="0.3">
      <c r="A9613">
        <v>9612</v>
      </c>
      <c r="B9613" t="s">
        <v>9628</v>
      </c>
      <c r="C9613" t="s">
        <v>17</v>
      </c>
      <c r="D9613" s="1">
        <v>299</v>
      </c>
      <c r="E9613" s="1">
        <v>310.2</v>
      </c>
      <c r="F9613" s="2">
        <v>1432</v>
      </c>
      <c r="G9613" s="1">
        <f>2*PI()*Predictive_Maintenance_Data[[#This Row],[Rotational speed '[rpm']]]/60</f>
        <v>149.95868933135279</v>
      </c>
      <c r="H9613" s="1">
        <v>42.2</v>
      </c>
      <c r="I9613" s="1">
        <f t="shared" si="150"/>
        <v>11.199999999999989</v>
      </c>
      <c r="J9613" s="1">
        <f>Predictive_Maintenance_Data[[#This Row],[Torque '[Nm']]]*Predictive_Maintenance_Data[[#This Row],[Angular velocity '[rad/s']]]/1000</f>
        <v>6.3282566897830881</v>
      </c>
      <c r="K9613" s="2">
        <v>87</v>
      </c>
      <c r="L9613" s="2">
        <v>0</v>
      </c>
      <c r="M9613" s="2">
        <v>0</v>
      </c>
      <c r="N9613" s="2">
        <v>0</v>
      </c>
      <c r="O9613" s="2">
        <v>0</v>
      </c>
      <c r="P9613" s="2">
        <v>0</v>
      </c>
      <c r="Q9613" s="2">
        <v>0</v>
      </c>
      <c r="R9613"/>
      <c r="S9613"/>
    </row>
    <row r="9614" spans="1:19" x14ac:dyDescent="0.3">
      <c r="A9614">
        <v>9613</v>
      </c>
      <c r="B9614" t="s">
        <v>9629</v>
      </c>
      <c r="C9614" t="s">
        <v>15</v>
      </c>
      <c r="D9614" s="1">
        <v>299</v>
      </c>
      <c r="E9614" s="1">
        <v>310.2</v>
      </c>
      <c r="F9614" s="2">
        <v>1625</v>
      </c>
      <c r="G9614" s="1">
        <f>2*PI()*Predictive_Maintenance_Data[[#This Row],[Rotational speed '[rpm']]]/60</f>
        <v>170.16960206944714</v>
      </c>
      <c r="H9614" s="1">
        <v>31.8</v>
      </c>
      <c r="I9614" s="1">
        <f t="shared" si="150"/>
        <v>11.199999999999989</v>
      </c>
      <c r="J9614" s="1">
        <f>Predictive_Maintenance_Data[[#This Row],[Torque '[Nm']]]*Predictive_Maintenance_Data[[#This Row],[Angular velocity '[rad/s']]]/1000</f>
        <v>5.4113933458084196</v>
      </c>
      <c r="K9614" s="2">
        <v>89</v>
      </c>
      <c r="L9614" s="2">
        <v>0</v>
      </c>
      <c r="M9614" s="2">
        <v>0</v>
      </c>
      <c r="N9614" s="2">
        <v>0</v>
      </c>
      <c r="O9614" s="2">
        <v>0</v>
      </c>
      <c r="P9614" s="2">
        <v>0</v>
      </c>
      <c r="Q9614" s="2">
        <v>0</v>
      </c>
      <c r="R9614"/>
      <c r="S9614"/>
    </row>
    <row r="9615" spans="1:19" x14ac:dyDescent="0.3">
      <c r="A9615">
        <v>9614</v>
      </c>
      <c r="B9615" t="s">
        <v>9630</v>
      </c>
      <c r="C9615" t="s">
        <v>17</v>
      </c>
      <c r="D9615" s="1">
        <v>299</v>
      </c>
      <c r="E9615" s="1">
        <v>310.2</v>
      </c>
      <c r="F9615" s="2">
        <v>1377</v>
      </c>
      <c r="G9615" s="1">
        <f>2*PI()*Predictive_Maintenance_Data[[#This Row],[Rotational speed '[rpm']]]/60</f>
        <v>144.19910279977151</v>
      </c>
      <c r="H9615" s="1">
        <v>62.5</v>
      </c>
      <c r="I9615" s="1">
        <f t="shared" si="150"/>
        <v>11.199999999999989</v>
      </c>
      <c r="J9615" s="1">
        <f>Predictive_Maintenance_Data[[#This Row],[Torque '[Nm']]]*Predictive_Maintenance_Data[[#This Row],[Angular velocity '[rad/s']]]/1000</f>
        <v>9.0124439249857193</v>
      </c>
      <c r="K9615" s="2">
        <v>92</v>
      </c>
      <c r="L9615" s="2">
        <v>1</v>
      </c>
      <c r="M9615" s="2">
        <v>0</v>
      </c>
      <c r="N9615" s="2">
        <v>0</v>
      </c>
      <c r="O9615" s="2">
        <v>1</v>
      </c>
      <c r="P9615" s="2">
        <v>0</v>
      </c>
      <c r="Q9615" s="2">
        <v>0</v>
      </c>
      <c r="R9615"/>
      <c r="S9615"/>
    </row>
    <row r="9616" spans="1:19" x14ac:dyDescent="0.3">
      <c r="A9616">
        <v>9615</v>
      </c>
      <c r="B9616" t="s">
        <v>9631</v>
      </c>
      <c r="C9616" t="s">
        <v>15</v>
      </c>
      <c r="D9616" s="1">
        <v>299.10000000000002</v>
      </c>
      <c r="E9616" s="1">
        <v>310.3</v>
      </c>
      <c r="F9616" s="2">
        <v>1441</v>
      </c>
      <c r="G9616" s="1">
        <f>2*PI()*Predictive_Maintenance_Data[[#This Row],[Rotational speed '[rpm']]]/60</f>
        <v>150.90116712742974</v>
      </c>
      <c r="H9616" s="1">
        <v>43.9</v>
      </c>
      <c r="I9616" s="1">
        <f t="shared" si="150"/>
        <v>11.199999999999989</v>
      </c>
      <c r="J9616" s="1">
        <f>Predictive_Maintenance_Data[[#This Row],[Torque '[Nm']]]*Predictive_Maintenance_Data[[#This Row],[Angular velocity '[rad/s']]]/1000</f>
        <v>6.6245612368941655</v>
      </c>
      <c r="K9616" s="2">
        <v>94</v>
      </c>
      <c r="L9616" s="2">
        <v>0</v>
      </c>
      <c r="M9616" s="2">
        <v>0</v>
      </c>
      <c r="N9616" s="2">
        <v>0</v>
      </c>
      <c r="O9616" s="2">
        <v>0</v>
      </c>
      <c r="P9616" s="2">
        <v>0</v>
      </c>
      <c r="Q9616" s="2">
        <v>0</v>
      </c>
      <c r="R9616"/>
      <c r="S9616"/>
    </row>
    <row r="9617" spans="1:19" x14ac:dyDescent="0.3">
      <c r="A9617">
        <v>9616</v>
      </c>
      <c r="B9617" t="s">
        <v>9632</v>
      </c>
      <c r="C9617" t="s">
        <v>15</v>
      </c>
      <c r="D9617" s="1">
        <v>299</v>
      </c>
      <c r="E9617" s="1">
        <v>310.2</v>
      </c>
      <c r="F9617" s="2">
        <v>1564</v>
      </c>
      <c r="G9617" s="1">
        <f>2*PI()*Predictive_Maintenance_Data[[#This Row],[Rotational speed '[rpm']]]/60</f>
        <v>163.7816970071479</v>
      </c>
      <c r="H9617" s="1">
        <v>39.9</v>
      </c>
      <c r="I9617" s="1">
        <f t="shared" si="150"/>
        <v>11.199999999999989</v>
      </c>
      <c r="J9617" s="1">
        <f>Predictive_Maintenance_Data[[#This Row],[Torque '[Nm']]]*Predictive_Maintenance_Data[[#This Row],[Angular velocity '[rad/s']]]/1000</f>
        <v>6.5348897105852011</v>
      </c>
      <c r="K9617" s="2">
        <v>97</v>
      </c>
      <c r="L9617" s="2">
        <v>0</v>
      </c>
      <c r="M9617" s="2">
        <v>0</v>
      </c>
      <c r="N9617" s="2">
        <v>0</v>
      </c>
      <c r="O9617" s="2">
        <v>0</v>
      </c>
      <c r="P9617" s="2">
        <v>0</v>
      </c>
      <c r="Q9617" s="2">
        <v>0</v>
      </c>
      <c r="R9617"/>
      <c r="S9617"/>
    </row>
    <row r="9618" spans="1:19" x14ac:dyDescent="0.3">
      <c r="A9618">
        <v>9617</v>
      </c>
      <c r="B9618" t="s">
        <v>9633</v>
      </c>
      <c r="C9618" t="s">
        <v>17</v>
      </c>
      <c r="D9618" s="1">
        <v>298.89999999999998</v>
      </c>
      <c r="E9618" s="1">
        <v>310.10000000000002</v>
      </c>
      <c r="F9618" s="2">
        <v>1580</v>
      </c>
      <c r="G9618" s="1">
        <f>2*PI()*Predictive_Maintenance_Data[[#This Row],[Rotational speed '[rpm']]]/60</f>
        <v>165.45721308906244</v>
      </c>
      <c r="H9618" s="1">
        <v>37.299999999999997</v>
      </c>
      <c r="I9618" s="1">
        <f t="shared" si="150"/>
        <v>11.200000000000045</v>
      </c>
      <c r="J9618" s="1">
        <f>Predictive_Maintenance_Data[[#This Row],[Torque '[Nm']]]*Predictive_Maintenance_Data[[#This Row],[Angular velocity '[rad/s']]]/1000</f>
        <v>6.1715540482220286</v>
      </c>
      <c r="K9618" s="2">
        <v>100</v>
      </c>
      <c r="L9618" s="2">
        <v>0</v>
      </c>
      <c r="M9618" s="2">
        <v>0</v>
      </c>
      <c r="N9618" s="2">
        <v>0</v>
      </c>
      <c r="O9618" s="2">
        <v>0</v>
      </c>
      <c r="P9618" s="2">
        <v>0</v>
      </c>
      <c r="Q9618" s="2">
        <v>0</v>
      </c>
      <c r="R9618"/>
      <c r="S9618"/>
    </row>
    <row r="9619" spans="1:19" x14ac:dyDescent="0.3">
      <c r="A9619">
        <v>9618</v>
      </c>
      <c r="B9619" t="s">
        <v>9634</v>
      </c>
      <c r="C9619" t="s">
        <v>17</v>
      </c>
      <c r="D9619" s="1">
        <v>299</v>
      </c>
      <c r="E9619" s="1">
        <v>310.2</v>
      </c>
      <c r="F9619" s="2">
        <v>1516</v>
      </c>
      <c r="G9619" s="1">
        <f>2*PI()*Predictive_Maintenance_Data[[#This Row],[Rotational speed '[rpm']]]/60</f>
        <v>158.7551487614042</v>
      </c>
      <c r="H9619" s="1">
        <v>35.299999999999997</v>
      </c>
      <c r="I9619" s="1">
        <f t="shared" si="150"/>
        <v>11.199999999999989</v>
      </c>
      <c r="J9619" s="1">
        <f>Predictive_Maintenance_Data[[#This Row],[Torque '[Nm']]]*Predictive_Maintenance_Data[[#This Row],[Angular velocity '[rad/s']]]/1000</f>
        <v>5.6040567512775681</v>
      </c>
      <c r="K9619" s="2">
        <v>102</v>
      </c>
      <c r="L9619" s="2">
        <v>0</v>
      </c>
      <c r="M9619" s="2">
        <v>0</v>
      </c>
      <c r="N9619" s="2">
        <v>0</v>
      </c>
      <c r="O9619" s="2">
        <v>0</v>
      </c>
      <c r="P9619" s="2">
        <v>0</v>
      </c>
      <c r="Q9619" s="2">
        <v>0</v>
      </c>
      <c r="R9619"/>
      <c r="S9619"/>
    </row>
    <row r="9620" spans="1:19" x14ac:dyDescent="0.3">
      <c r="A9620">
        <v>9619</v>
      </c>
      <c r="B9620" t="s">
        <v>9635</v>
      </c>
      <c r="C9620" t="s">
        <v>17</v>
      </c>
      <c r="D9620" s="1">
        <v>299</v>
      </c>
      <c r="E9620" s="1">
        <v>310.10000000000002</v>
      </c>
      <c r="F9620" s="2">
        <v>1447</v>
      </c>
      <c r="G9620" s="1">
        <f>2*PI()*Predictive_Maintenance_Data[[#This Row],[Rotational speed '[rpm']]]/60</f>
        <v>151.52948565814768</v>
      </c>
      <c r="H9620" s="1">
        <v>42.8</v>
      </c>
      <c r="I9620" s="1">
        <f t="shared" si="150"/>
        <v>11.100000000000023</v>
      </c>
      <c r="J9620" s="1">
        <f>Predictive_Maintenance_Data[[#This Row],[Torque '[Nm']]]*Predictive_Maintenance_Data[[#This Row],[Angular velocity '[rad/s']]]/1000</f>
        <v>6.4854619861687208</v>
      </c>
      <c r="K9620" s="2">
        <v>104</v>
      </c>
      <c r="L9620" s="2">
        <v>0</v>
      </c>
      <c r="M9620" s="2">
        <v>0</v>
      </c>
      <c r="N9620" s="2">
        <v>0</v>
      </c>
      <c r="O9620" s="2">
        <v>0</v>
      </c>
      <c r="P9620" s="2">
        <v>0</v>
      </c>
      <c r="Q9620" s="2">
        <v>0</v>
      </c>
      <c r="R9620"/>
      <c r="S9620"/>
    </row>
    <row r="9621" spans="1:19" x14ac:dyDescent="0.3">
      <c r="A9621">
        <v>9620</v>
      </c>
      <c r="B9621" t="s">
        <v>9636</v>
      </c>
      <c r="C9621" t="s">
        <v>15</v>
      </c>
      <c r="D9621" s="1">
        <v>298.89999999999998</v>
      </c>
      <c r="E9621" s="1">
        <v>310</v>
      </c>
      <c r="F9621" s="2">
        <v>1323</v>
      </c>
      <c r="G9621" s="1">
        <f>2*PI()*Predictive_Maintenance_Data[[#This Row],[Rotational speed '[rpm']]]/60</f>
        <v>138.54423602330988</v>
      </c>
      <c r="H9621" s="1">
        <v>52.9</v>
      </c>
      <c r="I9621" s="1">
        <f t="shared" si="150"/>
        <v>11.100000000000023</v>
      </c>
      <c r="J9621" s="1">
        <f>Predictive_Maintenance_Data[[#This Row],[Torque '[Nm']]]*Predictive_Maintenance_Data[[#This Row],[Angular velocity '[rad/s']]]/1000</f>
        <v>7.3289900856330927</v>
      </c>
      <c r="K9621" s="2">
        <v>106</v>
      </c>
      <c r="L9621" s="2">
        <v>0</v>
      </c>
      <c r="M9621" s="2">
        <v>0</v>
      </c>
      <c r="N9621" s="2">
        <v>0</v>
      </c>
      <c r="O9621" s="2">
        <v>0</v>
      </c>
      <c r="P9621" s="2">
        <v>0</v>
      </c>
      <c r="Q9621" s="2">
        <v>0</v>
      </c>
      <c r="R9621"/>
      <c r="S9621"/>
    </row>
    <row r="9622" spans="1:19" x14ac:dyDescent="0.3">
      <c r="A9622">
        <v>9621</v>
      </c>
      <c r="B9622" t="s">
        <v>9637</v>
      </c>
      <c r="C9622" t="s">
        <v>17</v>
      </c>
      <c r="D9622" s="1">
        <v>298.89999999999998</v>
      </c>
      <c r="E9622" s="1">
        <v>310</v>
      </c>
      <c r="F9622" s="2">
        <v>1470</v>
      </c>
      <c r="G9622" s="1">
        <f>2*PI()*Predictive_Maintenance_Data[[#This Row],[Rotational speed '[rpm']]]/60</f>
        <v>153.93804002589985</v>
      </c>
      <c r="H9622" s="1">
        <v>45.9</v>
      </c>
      <c r="I9622" s="1">
        <f t="shared" si="150"/>
        <v>11.100000000000023</v>
      </c>
      <c r="J9622" s="1">
        <f>Predictive_Maintenance_Data[[#This Row],[Torque '[Nm']]]*Predictive_Maintenance_Data[[#This Row],[Angular velocity '[rad/s']]]/1000</f>
        <v>7.0657560371888026</v>
      </c>
      <c r="K9622" s="2">
        <v>109</v>
      </c>
      <c r="L9622" s="2">
        <v>0</v>
      </c>
      <c r="M9622" s="2">
        <v>0</v>
      </c>
      <c r="N9622" s="2">
        <v>0</v>
      </c>
      <c r="O9622" s="2">
        <v>0</v>
      </c>
      <c r="P9622" s="2">
        <v>0</v>
      </c>
      <c r="Q9622" s="2">
        <v>0</v>
      </c>
      <c r="R9622"/>
      <c r="S9622"/>
    </row>
    <row r="9623" spans="1:19" x14ac:dyDescent="0.3">
      <c r="A9623">
        <v>9622</v>
      </c>
      <c r="B9623" t="s">
        <v>9638</v>
      </c>
      <c r="C9623" t="s">
        <v>15</v>
      </c>
      <c r="D9623" s="1">
        <v>299</v>
      </c>
      <c r="E9623" s="1">
        <v>310</v>
      </c>
      <c r="F9623" s="2">
        <v>2049</v>
      </c>
      <c r="G9623" s="1">
        <f>2*PI()*Predictive_Maintenance_Data[[#This Row],[Rotational speed '[rpm']]]/60</f>
        <v>214.57077824018288</v>
      </c>
      <c r="H9623" s="1">
        <v>19.5</v>
      </c>
      <c r="I9623" s="1">
        <f t="shared" si="150"/>
        <v>11</v>
      </c>
      <c r="J9623" s="1">
        <f>Predictive_Maintenance_Data[[#This Row],[Torque '[Nm']]]*Predictive_Maintenance_Data[[#This Row],[Angular velocity '[rad/s']]]/1000</f>
        <v>4.184130175683566</v>
      </c>
      <c r="K9623" s="2">
        <v>111</v>
      </c>
      <c r="L9623" s="2">
        <v>0</v>
      </c>
      <c r="M9623" s="2">
        <v>0</v>
      </c>
      <c r="N9623" s="2">
        <v>0</v>
      </c>
      <c r="O9623" s="2">
        <v>0</v>
      </c>
      <c r="P9623" s="2">
        <v>0</v>
      </c>
      <c r="Q9623" s="2">
        <v>0</v>
      </c>
      <c r="R9623"/>
      <c r="S9623"/>
    </row>
    <row r="9624" spans="1:19" x14ac:dyDescent="0.3">
      <c r="A9624">
        <v>9623</v>
      </c>
      <c r="B9624" t="s">
        <v>9639</v>
      </c>
      <c r="C9624" t="s">
        <v>17</v>
      </c>
      <c r="D9624" s="1">
        <v>298.89999999999998</v>
      </c>
      <c r="E9624" s="1">
        <v>310</v>
      </c>
      <c r="F9624" s="2">
        <v>1794</v>
      </c>
      <c r="G9624" s="1">
        <f>2*PI()*Predictive_Maintenance_Data[[#This Row],[Rotational speed '[rpm']]]/60</f>
        <v>187.86724068466961</v>
      </c>
      <c r="H9624" s="1">
        <v>27.2</v>
      </c>
      <c r="I9624" s="1">
        <f t="shared" si="150"/>
        <v>11.100000000000023</v>
      </c>
      <c r="J9624" s="1">
        <f>Predictive_Maintenance_Data[[#This Row],[Torque '[Nm']]]*Predictive_Maintenance_Data[[#This Row],[Angular velocity '[rad/s']]]/1000</f>
        <v>5.1099889466230133</v>
      </c>
      <c r="K9624" s="2">
        <v>114</v>
      </c>
      <c r="L9624" s="2">
        <v>0</v>
      </c>
      <c r="M9624" s="2">
        <v>0</v>
      </c>
      <c r="N9624" s="2">
        <v>0</v>
      </c>
      <c r="O9624" s="2">
        <v>0</v>
      </c>
      <c r="P9624" s="2">
        <v>0</v>
      </c>
      <c r="Q9624" s="2">
        <v>0</v>
      </c>
      <c r="R9624"/>
      <c r="S9624"/>
    </row>
    <row r="9625" spans="1:19" x14ac:dyDescent="0.3">
      <c r="A9625">
        <v>9624</v>
      </c>
      <c r="B9625" t="s">
        <v>9640</v>
      </c>
      <c r="C9625" t="s">
        <v>17</v>
      </c>
      <c r="D9625" s="1">
        <v>298.89999999999998</v>
      </c>
      <c r="E9625" s="1">
        <v>310.10000000000002</v>
      </c>
      <c r="F9625" s="2">
        <v>1356</v>
      </c>
      <c r="G9625" s="1">
        <f>2*PI()*Predictive_Maintenance_Data[[#This Row],[Rotational speed '[rpm']]]/60</f>
        <v>141.99998794225863</v>
      </c>
      <c r="H9625" s="1">
        <v>47.8</v>
      </c>
      <c r="I9625" s="1">
        <f t="shared" si="150"/>
        <v>11.200000000000045</v>
      </c>
      <c r="J9625" s="1">
        <f>Predictive_Maintenance_Data[[#This Row],[Torque '[Nm']]]*Predictive_Maintenance_Data[[#This Row],[Angular velocity '[rad/s']]]/1000</f>
        <v>6.7875994236399624</v>
      </c>
      <c r="K9625" s="2">
        <v>116</v>
      </c>
      <c r="L9625" s="2">
        <v>0</v>
      </c>
      <c r="M9625" s="2">
        <v>0</v>
      </c>
      <c r="N9625" s="2">
        <v>0</v>
      </c>
      <c r="O9625" s="2">
        <v>0</v>
      </c>
      <c r="P9625" s="2">
        <v>0</v>
      </c>
      <c r="Q9625" s="2">
        <v>0</v>
      </c>
      <c r="R9625"/>
      <c r="S9625"/>
    </row>
    <row r="9626" spans="1:19" x14ac:dyDescent="0.3">
      <c r="A9626">
        <v>9625</v>
      </c>
      <c r="B9626" t="s">
        <v>9641</v>
      </c>
      <c r="C9626" t="s">
        <v>27</v>
      </c>
      <c r="D9626" s="1">
        <v>299</v>
      </c>
      <c r="E9626" s="1">
        <v>310.10000000000002</v>
      </c>
      <c r="F9626" s="2">
        <v>1555</v>
      </c>
      <c r="G9626" s="1">
        <f>2*PI()*Predictive_Maintenance_Data[[#This Row],[Rotational speed '[rpm']]]/60</f>
        <v>162.83921921107094</v>
      </c>
      <c r="H9626" s="1">
        <v>38.6</v>
      </c>
      <c r="I9626" s="1">
        <f t="shared" si="150"/>
        <v>11.100000000000023</v>
      </c>
      <c r="J9626" s="1">
        <f>Predictive_Maintenance_Data[[#This Row],[Torque '[Nm']]]*Predictive_Maintenance_Data[[#This Row],[Angular velocity '[rad/s']]]/1000</f>
        <v>6.2855938615473388</v>
      </c>
      <c r="K9626" s="2">
        <v>118</v>
      </c>
      <c r="L9626" s="2">
        <v>0</v>
      </c>
      <c r="M9626" s="2">
        <v>0</v>
      </c>
      <c r="N9626" s="2">
        <v>0</v>
      </c>
      <c r="O9626" s="2">
        <v>0</v>
      </c>
      <c r="P9626" s="2">
        <v>0</v>
      </c>
      <c r="Q9626" s="2">
        <v>0</v>
      </c>
      <c r="R9626"/>
      <c r="S9626"/>
    </row>
    <row r="9627" spans="1:19" x14ac:dyDescent="0.3">
      <c r="A9627">
        <v>9626</v>
      </c>
      <c r="B9627" t="s">
        <v>9642</v>
      </c>
      <c r="C9627" t="s">
        <v>15</v>
      </c>
      <c r="D9627" s="1">
        <v>299</v>
      </c>
      <c r="E9627" s="1">
        <v>310.10000000000002</v>
      </c>
      <c r="F9627" s="2">
        <v>1487</v>
      </c>
      <c r="G9627" s="1">
        <f>2*PI()*Predictive_Maintenance_Data[[#This Row],[Rotational speed '[rpm']]]/60</f>
        <v>155.71827586293409</v>
      </c>
      <c r="H9627" s="1">
        <v>47.5</v>
      </c>
      <c r="I9627" s="1">
        <f t="shared" si="150"/>
        <v>11.100000000000023</v>
      </c>
      <c r="J9627" s="1">
        <f>Predictive_Maintenance_Data[[#This Row],[Torque '[Nm']]]*Predictive_Maintenance_Data[[#This Row],[Angular velocity '[rad/s']]]/1000</f>
        <v>7.3966181034893701</v>
      </c>
      <c r="K9627" s="2">
        <v>123</v>
      </c>
      <c r="L9627" s="2">
        <v>0</v>
      </c>
      <c r="M9627" s="2">
        <v>0</v>
      </c>
      <c r="N9627" s="2">
        <v>0</v>
      </c>
      <c r="O9627" s="2">
        <v>0</v>
      </c>
      <c r="P9627" s="2">
        <v>0</v>
      </c>
      <c r="Q9627" s="2">
        <v>0</v>
      </c>
      <c r="R9627"/>
      <c r="S9627"/>
    </row>
    <row r="9628" spans="1:19" x14ac:dyDescent="0.3">
      <c r="A9628">
        <v>9627</v>
      </c>
      <c r="B9628" t="s">
        <v>9643</v>
      </c>
      <c r="C9628" t="s">
        <v>15</v>
      </c>
      <c r="D9628" s="1">
        <v>299</v>
      </c>
      <c r="E9628" s="1">
        <v>310</v>
      </c>
      <c r="F9628" s="2">
        <v>1341</v>
      </c>
      <c r="G9628" s="1">
        <f>2*PI()*Predictive_Maintenance_Data[[#This Row],[Rotational speed '[rpm']]]/60</f>
        <v>140.42919161546376</v>
      </c>
      <c r="H9628" s="1">
        <v>58.9</v>
      </c>
      <c r="I9628" s="1">
        <f t="shared" si="150"/>
        <v>11</v>
      </c>
      <c r="J9628" s="1">
        <f>Predictive_Maintenance_Data[[#This Row],[Torque '[Nm']]]*Predictive_Maintenance_Data[[#This Row],[Angular velocity '[rad/s']]]/1000</f>
        <v>8.271279386150816</v>
      </c>
      <c r="K9628" s="2">
        <v>126</v>
      </c>
      <c r="L9628" s="2">
        <v>0</v>
      </c>
      <c r="M9628" s="2">
        <v>0</v>
      </c>
      <c r="N9628" s="2">
        <v>0</v>
      </c>
      <c r="O9628" s="2">
        <v>0</v>
      </c>
      <c r="P9628" s="2">
        <v>0</v>
      </c>
      <c r="Q9628" s="2">
        <v>0</v>
      </c>
      <c r="R9628"/>
      <c r="S9628"/>
    </row>
    <row r="9629" spans="1:19" x14ac:dyDescent="0.3">
      <c r="A9629">
        <v>9628</v>
      </c>
      <c r="B9629" t="s">
        <v>9644</v>
      </c>
      <c r="C9629" t="s">
        <v>15</v>
      </c>
      <c r="D9629" s="1">
        <v>298.89999999999998</v>
      </c>
      <c r="E9629" s="1">
        <v>310</v>
      </c>
      <c r="F9629" s="2">
        <v>1487</v>
      </c>
      <c r="G9629" s="1">
        <f>2*PI()*Predictive_Maintenance_Data[[#This Row],[Rotational speed '[rpm']]]/60</f>
        <v>155.71827586293409</v>
      </c>
      <c r="H9629" s="1">
        <v>36.6</v>
      </c>
      <c r="I9629" s="1">
        <f t="shared" si="150"/>
        <v>11.100000000000023</v>
      </c>
      <c r="J9629" s="1">
        <f>Predictive_Maintenance_Data[[#This Row],[Torque '[Nm']]]*Predictive_Maintenance_Data[[#This Row],[Angular velocity '[rad/s']]]/1000</f>
        <v>5.6992888965833881</v>
      </c>
      <c r="K9629" s="2">
        <v>129</v>
      </c>
      <c r="L9629" s="2">
        <v>0</v>
      </c>
      <c r="M9629" s="2">
        <v>0</v>
      </c>
      <c r="N9629" s="2">
        <v>0</v>
      </c>
      <c r="O9629" s="2">
        <v>0</v>
      </c>
      <c r="P9629" s="2">
        <v>0</v>
      </c>
      <c r="Q9629" s="2">
        <v>0</v>
      </c>
      <c r="R9629"/>
      <c r="S9629"/>
    </row>
    <row r="9630" spans="1:19" x14ac:dyDescent="0.3">
      <c r="A9630">
        <v>9629</v>
      </c>
      <c r="B9630" t="s">
        <v>9645</v>
      </c>
      <c r="C9630" t="s">
        <v>27</v>
      </c>
      <c r="D9630" s="1">
        <v>299</v>
      </c>
      <c r="E9630" s="1">
        <v>310</v>
      </c>
      <c r="F9630" s="2">
        <v>1569</v>
      </c>
      <c r="G9630" s="1">
        <f>2*PI()*Predictive_Maintenance_Data[[#This Row],[Rotational speed '[rpm']]]/60</f>
        <v>164.30529578274619</v>
      </c>
      <c r="H9630" s="1">
        <v>34.299999999999997</v>
      </c>
      <c r="I9630" s="1">
        <f t="shared" si="150"/>
        <v>11</v>
      </c>
      <c r="J9630" s="1">
        <f>Predictive_Maintenance_Data[[#This Row],[Torque '[Nm']]]*Predictive_Maintenance_Data[[#This Row],[Angular velocity '[rad/s']]]/1000</f>
        <v>5.6356716453481939</v>
      </c>
      <c r="K9630" s="2">
        <v>132</v>
      </c>
      <c r="L9630" s="2">
        <v>0</v>
      </c>
      <c r="M9630" s="2">
        <v>0</v>
      </c>
      <c r="N9630" s="2">
        <v>0</v>
      </c>
      <c r="O9630" s="2">
        <v>0</v>
      </c>
      <c r="P9630" s="2">
        <v>0</v>
      </c>
      <c r="Q9630" s="2">
        <v>0</v>
      </c>
      <c r="R9630"/>
      <c r="S9630"/>
    </row>
    <row r="9631" spans="1:19" x14ac:dyDescent="0.3">
      <c r="A9631">
        <v>9630</v>
      </c>
      <c r="B9631" t="s">
        <v>9646</v>
      </c>
      <c r="C9631" t="s">
        <v>27</v>
      </c>
      <c r="D9631" s="1">
        <v>299</v>
      </c>
      <c r="E9631" s="1">
        <v>310.10000000000002</v>
      </c>
      <c r="F9631" s="2">
        <v>2053</v>
      </c>
      <c r="G9631" s="1">
        <f>2*PI()*Predictive_Maintenance_Data[[#This Row],[Rotational speed '[rpm']]]/60</f>
        <v>214.98965726066152</v>
      </c>
      <c r="H9631" s="1">
        <v>19.7</v>
      </c>
      <c r="I9631" s="1">
        <f t="shared" si="150"/>
        <v>11.100000000000023</v>
      </c>
      <c r="J9631" s="1">
        <f>Predictive_Maintenance_Data[[#This Row],[Torque '[Nm']]]*Predictive_Maintenance_Data[[#This Row],[Angular velocity '[rad/s']]]/1000</f>
        <v>4.2352962480350316</v>
      </c>
      <c r="K9631" s="2">
        <v>137</v>
      </c>
      <c r="L9631" s="2">
        <v>0</v>
      </c>
      <c r="M9631" s="2">
        <v>0</v>
      </c>
      <c r="N9631" s="2">
        <v>0</v>
      </c>
      <c r="O9631" s="2">
        <v>0</v>
      </c>
      <c r="P9631" s="2">
        <v>0</v>
      </c>
      <c r="Q9631" s="2">
        <v>0</v>
      </c>
      <c r="R9631"/>
      <c r="S9631"/>
    </row>
    <row r="9632" spans="1:19" x14ac:dyDescent="0.3">
      <c r="A9632">
        <v>9631</v>
      </c>
      <c r="B9632" t="s">
        <v>9647</v>
      </c>
      <c r="C9632" t="s">
        <v>17</v>
      </c>
      <c r="D9632" s="1">
        <v>299</v>
      </c>
      <c r="E9632" s="1">
        <v>310.10000000000002</v>
      </c>
      <c r="F9632" s="2">
        <v>1583</v>
      </c>
      <c r="G9632" s="1">
        <f>2*PI()*Predictive_Maintenance_Data[[#This Row],[Rotational speed '[rpm']]]/60</f>
        <v>165.77137235442143</v>
      </c>
      <c r="H9632" s="1">
        <v>35.799999999999997</v>
      </c>
      <c r="I9632" s="1">
        <f t="shared" si="150"/>
        <v>11.100000000000023</v>
      </c>
      <c r="J9632" s="1">
        <f>Predictive_Maintenance_Data[[#This Row],[Torque '[Nm']]]*Predictive_Maintenance_Data[[#This Row],[Angular velocity '[rad/s']]]/1000</f>
        <v>5.9346151302882859</v>
      </c>
      <c r="K9632" s="2">
        <v>142</v>
      </c>
      <c r="L9632" s="2">
        <v>0</v>
      </c>
      <c r="M9632" s="2">
        <v>0</v>
      </c>
      <c r="N9632" s="2">
        <v>0</v>
      </c>
      <c r="O9632" s="2">
        <v>0</v>
      </c>
      <c r="P9632" s="2">
        <v>0</v>
      </c>
      <c r="Q9632" s="2">
        <v>0</v>
      </c>
      <c r="R9632"/>
      <c r="S9632"/>
    </row>
    <row r="9633" spans="1:19" x14ac:dyDescent="0.3">
      <c r="A9633">
        <v>9632</v>
      </c>
      <c r="B9633" t="s">
        <v>9648</v>
      </c>
      <c r="C9633" t="s">
        <v>17</v>
      </c>
      <c r="D9633" s="1">
        <v>299</v>
      </c>
      <c r="E9633" s="1">
        <v>310</v>
      </c>
      <c r="F9633" s="2">
        <v>1672</v>
      </c>
      <c r="G9633" s="1">
        <f>2*PI()*Predictive_Maintenance_Data[[#This Row],[Rotational speed '[rpm']]]/60</f>
        <v>175.09143056007116</v>
      </c>
      <c r="H9633" s="1">
        <v>33.200000000000003</v>
      </c>
      <c r="I9633" s="1">
        <f t="shared" si="150"/>
        <v>11</v>
      </c>
      <c r="J9633" s="1">
        <f>Predictive_Maintenance_Data[[#This Row],[Torque '[Nm']]]*Predictive_Maintenance_Data[[#This Row],[Angular velocity '[rad/s']]]/1000</f>
        <v>5.813035494594363</v>
      </c>
      <c r="K9633" s="2">
        <v>144</v>
      </c>
      <c r="L9633" s="2">
        <v>0</v>
      </c>
      <c r="M9633" s="2">
        <v>0</v>
      </c>
      <c r="N9633" s="2">
        <v>0</v>
      </c>
      <c r="O9633" s="2">
        <v>0</v>
      </c>
      <c r="P9633" s="2">
        <v>0</v>
      </c>
      <c r="Q9633" s="2">
        <v>0</v>
      </c>
      <c r="R9633"/>
      <c r="S9633"/>
    </row>
    <row r="9634" spans="1:19" x14ac:dyDescent="0.3">
      <c r="A9634">
        <v>9633</v>
      </c>
      <c r="B9634" t="s">
        <v>9649</v>
      </c>
      <c r="C9634" t="s">
        <v>15</v>
      </c>
      <c r="D9634" s="1">
        <v>299</v>
      </c>
      <c r="E9634" s="1">
        <v>310</v>
      </c>
      <c r="F9634" s="2">
        <v>1337</v>
      </c>
      <c r="G9634" s="1">
        <f>2*PI()*Predictive_Maintenance_Data[[#This Row],[Rotational speed '[rpm']]]/60</f>
        <v>140.01031259498509</v>
      </c>
      <c r="H9634" s="1">
        <v>57.4</v>
      </c>
      <c r="I9634" s="1">
        <f t="shared" si="150"/>
        <v>11</v>
      </c>
      <c r="J9634" s="1">
        <f>Predictive_Maintenance_Data[[#This Row],[Torque '[Nm']]]*Predictive_Maintenance_Data[[#This Row],[Angular velocity '[rad/s']]]/1000</f>
        <v>8.0365919429521444</v>
      </c>
      <c r="K9634" s="2">
        <v>146</v>
      </c>
      <c r="L9634" s="2">
        <v>0</v>
      </c>
      <c r="M9634" s="2">
        <v>0</v>
      </c>
      <c r="N9634" s="2">
        <v>0</v>
      </c>
      <c r="O9634" s="2">
        <v>0</v>
      </c>
      <c r="P9634" s="2">
        <v>0</v>
      </c>
      <c r="Q9634" s="2">
        <v>0</v>
      </c>
      <c r="R9634"/>
      <c r="S9634"/>
    </row>
    <row r="9635" spans="1:19" x14ac:dyDescent="0.3">
      <c r="A9635">
        <v>9634</v>
      </c>
      <c r="B9635" t="s">
        <v>9650</v>
      </c>
      <c r="C9635" t="s">
        <v>27</v>
      </c>
      <c r="D9635" s="1">
        <v>299.10000000000002</v>
      </c>
      <c r="E9635" s="1">
        <v>310.10000000000002</v>
      </c>
      <c r="F9635" s="2">
        <v>1421</v>
      </c>
      <c r="G9635" s="1">
        <f>2*PI()*Predictive_Maintenance_Data[[#This Row],[Rotational speed '[rpm']]]/60</f>
        <v>148.80677202503654</v>
      </c>
      <c r="H9635" s="1">
        <v>41.2</v>
      </c>
      <c r="I9635" s="1">
        <f t="shared" si="150"/>
        <v>11</v>
      </c>
      <c r="J9635" s="1">
        <f>Predictive_Maintenance_Data[[#This Row],[Torque '[Nm']]]*Predictive_Maintenance_Data[[#This Row],[Angular velocity '[rad/s']]]/1000</f>
        <v>6.130839007431506</v>
      </c>
      <c r="K9635" s="2">
        <v>149</v>
      </c>
      <c r="L9635" s="2">
        <v>0</v>
      </c>
      <c r="M9635" s="2">
        <v>0</v>
      </c>
      <c r="N9635" s="2">
        <v>0</v>
      </c>
      <c r="O9635" s="2">
        <v>0</v>
      </c>
      <c r="P9635" s="2">
        <v>0</v>
      </c>
      <c r="Q9635" s="2">
        <v>0</v>
      </c>
      <c r="R9635"/>
      <c r="S9635"/>
    </row>
    <row r="9636" spans="1:19" x14ac:dyDescent="0.3">
      <c r="A9636">
        <v>9635</v>
      </c>
      <c r="B9636" t="s">
        <v>9651</v>
      </c>
      <c r="C9636" t="s">
        <v>17</v>
      </c>
      <c r="D9636" s="1">
        <v>299.10000000000002</v>
      </c>
      <c r="E9636" s="1">
        <v>310.2</v>
      </c>
      <c r="F9636" s="2">
        <v>1425</v>
      </c>
      <c r="G9636" s="1">
        <f>2*PI()*Predictive_Maintenance_Data[[#This Row],[Rotational speed '[rpm']]]/60</f>
        <v>149.22565104551515</v>
      </c>
      <c r="H9636" s="1">
        <v>52.7</v>
      </c>
      <c r="I9636" s="1">
        <f t="shared" si="150"/>
        <v>11.099999999999966</v>
      </c>
      <c r="J9636" s="1">
        <f>Predictive_Maintenance_Data[[#This Row],[Torque '[Nm']]]*Predictive_Maintenance_Data[[#This Row],[Angular velocity '[rad/s']]]/1000</f>
        <v>7.8641918100986485</v>
      </c>
      <c r="K9636" s="2">
        <v>154</v>
      </c>
      <c r="L9636" s="2">
        <v>0</v>
      </c>
      <c r="M9636" s="2">
        <v>0</v>
      </c>
      <c r="N9636" s="2">
        <v>0</v>
      </c>
      <c r="O9636" s="2">
        <v>0</v>
      </c>
      <c r="P9636" s="2">
        <v>0</v>
      </c>
      <c r="Q9636" s="2">
        <v>0</v>
      </c>
      <c r="R9636"/>
      <c r="S9636"/>
    </row>
    <row r="9637" spans="1:19" x14ac:dyDescent="0.3">
      <c r="A9637">
        <v>9636</v>
      </c>
      <c r="B9637" t="s">
        <v>9652</v>
      </c>
      <c r="C9637" t="s">
        <v>17</v>
      </c>
      <c r="D9637" s="1">
        <v>299.2</v>
      </c>
      <c r="E9637" s="1">
        <v>310.2</v>
      </c>
      <c r="F9637" s="2">
        <v>1609</v>
      </c>
      <c r="G9637" s="1">
        <f>2*PI()*Predictive_Maintenance_Data[[#This Row],[Rotational speed '[rpm']]]/60</f>
        <v>168.49408598753254</v>
      </c>
      <c r="H9637" s="1">
        <v>33.200000000000003</v>
      </c>
      <c r="I9637" s="1">
        <f t="shared" si="150"/>
        <v>11</v>
      </c>
      <c r="J9637" s="1">
        <f>Predictive_Maintenance_Data[[#This Row],[Torque '[Nm']]]*Predictive_Maintenance_Data[[#This Row],[Angular velocity '[rad/s']]]/1000</f>
        <v>5.5940036547860812</v>
      </c>
      <c r="K9637" s="2">
        <v>156</v>
      </c>
      <c r="L9637" s="2">
        <v>0</v>
      </c>
      <c r="M9637" s="2">
        <v>0</v>
      </c>
      <c r="N9637" s="2">
        <v>0</v>
      </c>
      <c r="O9637" s="2">
        <v>0</v>
      </c>
      <c r="P9637" s="2">
        <v>0</v>
      </c>
      <c r="Q9637" s="2">
        <v>0</v>
      </c>
      <c r="R9637"/>
      <c r="S9637"/>
    </row>
    <row r="9638" spans="1:19" x14ac:dyDescent="0.3">
      <c r="A9638">
        <v>9637</v>
      </c>
      <c r="B9638" t="s">
        <v>9653</v>
      </c>
      <c r="C9638" t="s">
        <v>17</v>
      </c>
      <c r="D9638" s="1">
        <v>299.2</v>
      </c>
      <c r="E9638" s="1">
        <v>310.3</v>
      </c>
      <c r="F9638" s="2">
        <v>1507</v>
      </c>
      <c r="G9638" s="1">
        <f>2*PI()*Predictive_Maintenance_Data[[#This Row],[Rotational speed '[rpm']]]/60</f>
        <v>157.8126709653273</v>
      </c>
      <c r="H9638" s="1">
        <v>41.3</v>
      </c>
      <c r="I9638" s="1">
        <f t="shared" si="150"/>
        <v>11.100000000000023</v>
      </c>
      <c r="J9638" s="1">
        <f>Predictive_Maintenance_Data[[#This Row],[Torque '[Nm']]]*Predictive_Maintenance_Data[[#This Row],[Angular velocity '[rad/s']]]/1000</f>
        <v>6.5176633108680173</v>
      </c>
      <c r="K9638" s="2">
        <v>158</v>
      </c>
      <c r="L9638" s="2">
        <v>0</v>
      </c>
      <c r="M9638" s="2">
        <v>0</v>
      </c>
      <c r="N9638" s="2">
        <v>0</v>
      </c>
      <c r="O9638" s="2">
        <v>0</v>
      </c>
      <c r="P9638" s="2">
        <v>0</v>
      </c>
      <c r="Q9638" s="2">
        <v>0</v>
      </c>
      <c r="R9638"/>
      <c r="S9638"/>
    </row>
    <row r="9639" spans="1:19" x14ac:dyDescent="0.3">
      <c r="A9639">
        <v>9638</v>
      </c>
      <c r="B9639" t="s">
        <v>9654</v>
      </c>
      <c r="C9639" t="s">
        <v>17</v>
      </c>
      <c r="D9639" s="1">
        <v>299.2</v>
      </c>
      <c r="E9639" s="1">
        <v>310.3</v>
      </c>
      <c r="F9639" s="2">
        <v>1463</v>
      </c>
      <c r="G9639" s="1">
        <f>2*PI()*Predictive_Maintenance_Data[[#This Row],[Rotational speed '[rpm']]]/60</f>
        <v>153.20500174006227</v>
      </c>
      <c r="H9639" s="1">
        <v>38.9</v>
      </c>
      <c r="I9639" s="1">
        <f t="shared" si="150"/>
        <v>11.100000000000023</v>
      </c>
      <c r="J9639" s="1">
        <f>Predictive_Maintenance_Data[[#This Row],[Torque '[Nm']]]*Predictive_Maintenance_Data[[#This Row],[Angular velocity '[rad/s']]]/1000</f>
        <v>5.9596745676884222</v>
      </c>
      <c r="K9639" s="2">
        <v>160</v>
      </c>
      <c r="L9639" s="2">
        <v>0</v>
      </c>
      <c r="M9639" s="2">
        <v>0</v>
      </c>
      <c r="N9639" s="2">
        <v>0</v>
      </c>
      <c r="O9639" s="2">
        <v>0</v>
      </c>
      <c r="P9639" s="2">
        <v>0</v>
      </c>
      <c r="Q9639" s="2">
        <v>0</v>
      </c>
      <c r="R9639"/>
      <c r="S9639"/>
    </row>
    <row r="9640" spans="1:19" x14ac:dyDescent="0.3">
      <c r="A9640">
        <v>9639</v>
      </c>
      <c r="B9640" t="s">
        <v>9655</v>
      </c>
      <c r="C9640" t="s">
        <v>27</v>
      </c>
      <c r="D9640" s="1">
        <v>299.3</v>
      </c>
      <c r="E9640" s="1">
        <v>310.39999999999998</v>
      </c>
      <c r="F9640" s="2">
        <v>1393</v>
      </c>
      <c r="G9640" s="1">
        <f>2*PI()*Predictive_Maintenance_Data[[#This Row],[Rotational speed '[rpm']]]/60</f>
        <v>145.87461888168608</v>
      </c>
      <c r="H9640" s="1">
        <v>44.9</v>
      </c>
      <c r="I9640" s="1">
        <f t="shared" si="150"/>
        <v>11.099999999999966</v>
      </c>
      <c r="J9640" s="1">
        <f>Predictive_Maintenance_Data[[#This Row],[Torque '[Nm']]]*Predictive_Maintenance_Data[[#This Row],[Angular velocity '[rad/s']]]/1000</f>
        <v>6.5497703877877047</v>
      </c>
      <c r="K9640" s="2">
        <v>162</v>
      </c>
      <c r="L9640" s="2">
        <v>0</v>
      </c>
      <c r="M9640" s="2">
        <v>0</v>
      </c>
      <c r="N9640" s="2">
        <v>0</v>
      </c>
      <c r="O9640" s="2">
        <v>0</v>
      </c>
      <c r="P9640" s="2">
        <v>0</v>
      </c>
      <c r="Q9640" s="2">
        <v>0</v>
      </c>
      <c r="R9640"/>
      <c r="S9640"/>
    </row>
    <row r="9641" spans="1:19" x14ac:dyDescent="0.3">
      <c r="A9641">
        <v>9640</v>
      </c>
      <c r="B9641" t="s">
        <v>9656</v>
      </c>
      <c r="C9641" t="s">
        <v>17</v>
      </c>
      <c r="D9641" s="1">
        <v>299.3</v>
      </c>
      <c r="E9641" s="1">
        <v>310.39999999999998</v>
      </c>
      <c r="F9641" s="2">
        <v>1725</v>
      </c>
      <c r="G9641" s="1">
        <f>2*PI()*Predictive_Maintenance_Data[[#This Row],[Rotational speed '[rpm']]]/60</f>
        <v>180.64157758141309</v>
      </c>
      <c r="H9641" s="1">
        <v>26.8</v>
      </c>
      <c r="I9641" s="1">
        <f t="shared" si="150"/>
        <v>11.099999999999966</v>
      </c>
      <c r="J9641" s="1">
        <f>Predictive_Maintenance_Data[[#This Row],[Torque '[Nm']]]*Predictive_Maintenance_Data[[#This Row],[Angular velocity '[rad/s']]]/1000</f>
        <v>4.8411942791818712</v>
      </c>
      <c r="K9641" s="2">
        <v>167</v>
      </c>
      <c r="L9641" s="2">
        <v>0</v>
      </c>
      <c r="M9641" s="2">
        <v>0</v>
      </c>
      <c r="N9641" s="2">
        <v>0</v>
      </c>
      <c r="O9641" s="2">
        <v>0</v>
      </c>
      <c r="P9641" s="2">
        <v>0</v>
      </c>
      <c r="Q9641" s="2">
        <v>0</v>
      </c>
      <c r="R9641"/>
      <c r="S9641"/>
    </row>
    <row r="9642" spans="1:19" x14ac:dyDescent="0.3">
      <c r="A9642">
        <v>9641</v>
      </c>
      <c r="B9642" t="s">
        <v>9657</v>
      </c>
      <c r="C9642" t="s">
        <v>17</v>
      </c>
      <c r="D9642" s="1">
        <v>299.39999999999998</v>
      </c>
      <c r="E9642" s="1">
        <v>310.5</v>
      </c>
      <c r="F9642" s="2">
        <v>1514</v>
      </c>
      <c r="G9642" s="1">
        <f>2*PI()*Predictive_Maintenance_Data[[#This Row],[Rotational speed '[rpm']]]/60</f>
        <v>158.54570925116488</v>
      </c>
      <c r="H9642" s="1">
        <v>36.1</v>
      </c>
      <c r="I9642" s="1">
        <f t="shared" si="150"/>
        <v>11.100000000000023</v>
      </c>
      <c r="J9642" s="1">
        <f>Predictive_Maintenance_Data[[#This Row],[Torque '[Nm']]]*Predictive_Maintenance_Data[[#This Row],[Angular velocity '[rad/s']]]/1000</f>
        <v>5.7235001039670523</v>
      </c>
      <c r="K9642" s="2">
        <v>169</v>
      </c>
      <c r="L9642" s="2">
        <v>0</v>
      </c>
      <c r="M9642" s="2">
        <v>0</v>
      </c>
      <c r="N9642" s="2">
        <v>0</v>
      </c>
      <c r="O9642" s="2">
        <v>0</v>
      </c>
      <c r="P9642" s="2">
        <v>0</v>
      </c>
      <c r="Q9642" s="2">
        <v>0</v>
      </c>
      <c r="R9642"/>
      <c r="S9642"/>
    </row>
    <row r="9643" spans="1:19" x14ac:dyDescent="0.3">
      <c r="A9643">
        <v>9642</v>
      </c>
      <c r="B9643" t="s">
        <v>9658</v>
      </c>
      <c r="C9643" t="s">
        <v>17</v>
      </c>
      <c r="D9643" s="1">
        <v>299.3</v>
      </c>
      <c r="E9643" s="1">
        <v>310.39999999999998</v>
      </c>
      <c r="F9643" s="2">
        <v>1365</v>
      </c>
      <c r="G9643" s="1">
        <f>2*PI()*Predictive_Maintenance_Data[[#This Row],[Rotational speed '[rpm']]]/60</f>
        <v>142.94246573833559</v>
      </c>
      <c r="H9643" s="1">
        <v>53.9</v>
      </c>
      <c r="I9643" s="1">
        <f t="shared" si="150"/>
        <v>11.099999999999966</v>
      </c>
      <c r="J9643" s="1">
        <f>Predictive_Maintenance_Data[[#This Row],[Torque '[Nm']]]*Predictive_Maintenance_Data[[#This Row],[Angular velocity '[rad/s']]]/1000</f>
        <v>7.7045989032962883</v>
      </c>
      <c r="K9643" s="2">
        <v>171</v>
      </c>
      <c r="L9643" s="2">
        <v>0</v>
      </c>
      <c r="M9643" s="2">
        <v>0</v>
      </c>
      <c r="N9643" s="2">
        <v>0</v>
      </c>
      <c r="O9643" s="2">
        <v>0</v>
      </c>
      <c r="P9643" s="2">
        <v>0</v>
      </c>
      <c r="Q9643" s="2">
        <v>0</v>
      </c>
      <c r="R9643"/>
      <c r="S9643"/>
    </row>
    <row r="9644" spans="1:19" x14ac:dyDescent="0.3">
      <c r="A9644">
        <v>9643</v>
      </c>
      <c r="B9644" t="s">
        <v>9659</v>
      </c>
      <c r="C9644" t="s">
        <v>17</v>
      </c>
      <c r="D9644" s="1">
        <v>299.39999999999998</v>
      </c>
      <c r="E9644" s="1">
        <v>310.5</v>
      </c>
      <c r="F9644" s="2">
        <v>1372</v>
      </c>
      <c r="G9644" s="1">
        <f>2*PI()*Predictive_Maintenance_Data[[#This Row],[Rotational speed '[rpm']]]/60</f>
        <v>143.67550402417322</v>
      </c>
      <c r="H9644" s="1">
        <v>46.3</v>
      </c>
      <c r="I9644" s="1">
        <f t="shared" si="150"/>
        <v>11.100000000000023</v>
      </c>
      <c r="J9644" s="1">
        <f>Predictive_Maintenance_Data[[#This Row],[Torque '[Nm']]]*Predictive_Maintenance_Data[[#This Row],[Angular velocity '[rad/s']]]/1000</f>
        <v>6.6521758363192189</v>
      </c>
      <c r="K9644" s="2">
        <v>173</v>
      </c>
      <c r="L9644" s="2">
        <v>0</v>
      </c>
      <c r="M9644" s="2">
        <v>0</v>
      </c>
      <c r="N9644" s="2">
        <v>0</v>
      </c>
      <c r="O9644" s="2">
        <v>0</v>
      </c>
      <c r="P9644" s="2">
        <v>0</v>
      </c>
      <c r="Q9644" s="2">
        <v>0</v>
      </c>
      <c r="R9644"/>
      <c r="S9644"/>
    </row>
    <row r="9645" spans="1:19" x14ac:dyDescent="0.3">
      <c r="A9645">
        <v>9644</v>
      </c>
      <c r="B9645" t="s">
        <v>9660</v>
      </c>
      <c r="C9645" t="s">
        <v>17</v>
      </c>
      <c r="D9645" s="1">
        <v>299.39999999999998</v>
      </c>
      <c r="E9645" s="1">
        <v>310.39999999999998</v>
      </c>
      <c r="F9645" s="2">
        <v>1509</v>
      </c>
      <c r="G9645" s="1">
        <f>2*PI()*Predictive_Maintenance_Data[[#This Row],[Rotational speed '[rpm']]]/60</f>
        <v>158.02211047556659</v>
      </c>
      <c r="H9645" s="1">
        <v>40.6</v>
      </c>
      <c r="I9645" s="1">
        <f t="shared" si="150"/>
        <v>11</v>
      </c>
      <c r="J9645" s="1">
        <f>Predictive_Maintenance_Data[[#This Row],[Torque '[Nm']]]*Predictive_Maintenance_Data[[#This Row],[Angular velocity '[rad/s']]]/1000</f>
        <v>6.4156976853080039</v>
      </c>
      <c r="K9645" s="2">
        <v>175</v>
      </c>
      <c r="L9645" s="2">
        <v>0</v>
      </c>
      <c r="M9645" s="2">
        <v>0</v>
      </c>
      <c r="N9645" s="2">
        <v>0</v>
      </c>
      <c r="O9645" s="2">
        <v>0</v>
      </c>
      <c r="P9645" s="2">
        <v>0</v>
      </c>
      <c r="Q9645" s="2">
        <v>0</v>
      </c>
      <c r="R9645"/>
      <c r="S9645"/>
    </row>
    <row r="9646" spans="1:19" x14ac:dyDescent="0.3">
      <c r="A9646">
        <v>9645</v>
      </c>
      <c r="B9646" t="s">
        <v>9661</v>
      </c>
      <c r="C9646" t="s">
        <v>17</v>
      </c>
      <c r="D9646" s="1">
        <v>299.3</v>
      </c>
      <c r="E9646" s="1">
        <v>310.39999999999998</v>
      </c>
      <c r="F9646" s="2">
        <v>1629</v>
      </c>
      <c r="G9646" s="1">
        <f>2*PI()*Predictive_Maintenance_Data[[#This Row],[Rotational speed '[rpm']]]/60</f>
        <v>170.58848108992575</v>
      </c>
      <c r="H9646" s="1">
        <v>32.6</v>
      </c>
      <c r="I9646" s="1">
        <f t="shared" si="150"/>
        <v>11.099999999999966</v>
      </c>
      <c r="J9646" s="1">
        <f>Predictive_Maintenance_Data[[#This Row],[Torque '[Nm']]]*Predictive_Maintenance_Data[[#This Row],[Angular velocity '[rad/s']]]/1000</f>
        <v>5.56118448353158</v>
      </c>
      <c r="K9646" s="2">
        <v>177</v>
      </c>
      <c r="L9646" s="2">
        <v>0</v>
      </c>
      <c r="M9646" s="2">
        <v>0</v>
      </c>
      <c r="N9646" s="2">
        <v>0</v>
      </c>
      <c r="O9646" s="2">
        <v>0</v>
      </c>
      <c r="P9646" s="2">
        <v>0</v>
      </c>
      <c r="Q9646" s="2">
        <v>0</v>
      </c>
      <c r="R9646"/>
      <c r="S9646"/>
    </row>
    <row r="9647" spans="1:19" x14ac:dyDescent="0.3">
      <c r="A9647">
        <v>9646</v>
      </c>
      <c r="B9647" t="s">
        <v>9662</v>
      </c>
      <c r="C9647" t="s">
        <v>17</v>
      </c>
      <c r="D9647" s="1">
        <v>299.39999999999998</v>
      </c>
      <c r="E9647" s="1">
        <v>310.5</v>
      </c>
      <c r="F9647" s="2">
        <v>1749</v>
      </c>
      <c r="G9647" s="1">
        <f>2*PI()*Predictive_Maintenance_Data[[#This Row],[Rotational speed '[rpm']]]/60</f>
        <v>183.15485170428494</v>
      </c>
      <c r="H9647" s="1">
        <v>28.1</v>
      </c>
      <c r="I9647" s="1">
        <f t="shared" si="150"/>
        <v>11.100000000000023</v>
      </c>
      <c r="J9647" s="1">
        <f>Predictive_Maintenance_Data[[#This Row],[Torque '[Nm']]]*Predictive_Maintenance_Data[[#This Row],[Angular velocity '[rad/s']]]/1000</f>
        <v>5.1466513328904062</v>
      </c>
      <c r="K9647" s="2">
        <v>179</v>
      </c>
      <c r="L9647" s="2">
        <v>0</v>
      </c>
      <c r="M9647" s="2">
        <v>0</v>
      </c>
      <c r="N9647" s="2">
        <v>0</v>
      </c>
      <c r="O9647" s="2">
        <v>0</v>
      </c>
      <c r="P9647" s="2">
        <v>0</v>
      </c>
      <c r="Q9647" s="2">
        <v>0</v>
      </c>
      <c r="R9647"/>
      <c r="S9647"/>
    </row>
    <row r="9648" spans="1:19" x14ac:dyDescent="0.3">
      <c r="A9648">
        <v>9647</v>
      </c>
      <c r="B9648" t="s">
        <v>9663</v>
      </c>
      <c r="C9648" t="s">
        <v>17</v>
      </c>
      <c r="D9648" s="1">
        <v>299.39999999999998</v>
      </c>
      <c r="E9648" s="1">
        <v>310.39999999999998</v>
      </c>
      <c r="F9648" s="2">
        <v>1582</v>
      </c>
      <c r="G9648" s="1">
        <f>2*PI()*Predictive_Maintenance_Data[[#This Row],[Rotational speed '[rpm']]]/60</f>
        <v>165.66665259930176</v>
      </c>
      <c r="H9648" s="1">
        <v>31.7</v>
      </c>
      <c r="I9648" s="1">
        <f t="shared" si="150"/>
        <v>11</v>
      </c>
      <c r="J9648" s="1">
        <f>Predictive_Maintenance_Data[[#This Row],[Torque '[Nm']]]*Predictive_Maintenance_Data[[#This Row],[Angular velocity '[rad/s']]]/1000</f>
        <v>5.2516328873978653</v>
      </c>
      <c r="K9648" s="2">
        <v>181</v>
      </c>
      <c r="L9648" s="2">
        <v>0</v>
      </c>
      <c r="M9648" s="2">
        <v>0</v>
      </c>
      <c r="N9648" s="2">
        <v>0</v>
      </c>
      <c r="O9648" s="2">
        <v>0</v>
      </c>
      <c r="P9648" s="2">
        <v>0</v>
      </c>
      <c r="Q9648" s="2">
        <v>0</v>
      </c>
      <c r="R9648"/>
      <c r="S9648"/>
    </row>
    <row r="9649" spans="1:19" x14ac:dyDescent="0.3">
      <c r="A9649">
        <v>9648</v>
      </c>
      <c r="B9649" t="s">
        <v>9664</v>
      </c>
      <c r="C9649" t="s">
        <v>17</v>
      </c>
      <c r="D9649" s="1">
        <v>299.2</v>
      </c>
      <c r="E9649" s="1">
        <v>310.2</v>
      </c>
      <c r="F9649" s="2">
        <v>1458</v>
      </c>
      <c r="G9649" s="1">
        <f>2*PI()*Predictive_Maintenance_Data[[#This Row],[Rotational speed '[rpm']]]/60</f>
        <v>152.68140296446393</v>
      </c>
      <c r="H9649" s="1">
        <v>47</v>
      </c>
      <c r="I9649" s="1">
        <f t="shared" si="150"/>
        <v>11</v>
      </c>
      <c r="J9649" s="1">
        <f>Predictive_Maintenance_Data[[#This Row],[Torque '[Nm']]]*Predictive_Maintenance_Data[[#This Row],[Angular velocity '[rad/s']]]/1000</f>
        <v>7.1760259393298051</v>
      </c>
      <c r="K9649" s="2">
        <v>183</v>
      </c>
      <c r="L9649" s="2">
        <v>0</v>
      </c>
      <c r="M9649" s="2">
        <v>0</v>
      </c>
      <c r="N9649" s="2">
        <v>0</v>
      </c>
      <c r="O9649" s="2">
        <v>0</v>
      </c>
      <c r="P9649" s="2">
        <v>0</v>
      </c>
      <c r="Q9649" s="2">
        <v>0</v>
      </c>
      <c r="R9649"/>
      <c r="S9649"/>
    </row>
    <row r="9650" spans="1:19" x14ac:dyDescent="0.3">
      <c r="A9650">
        <v>9649</v>
      </c>
      <c r="B9650" t="s">
        <v>9665</v>
      </c>
      <c r="C9650" t="s">
        <v>17</v>
      </c>
      <c r="D9650" s="1">
        <v>299.10000000000002</v>
      </c>
      <c r="E9650" s="1">
        <v>310.10000000000002</v>
      </c>
      <c r="F9650" s="2">
        <v>1416</v>
      </c>
      <c r="G9650" s="1">
        <f>2*PI()*Predictive_Maintenance_Data[[#This Row],[Rotational speed '[rpm']]]/60</f>
        <v>148.28317324943825</v>
      </c>
      <c r="H9650" s="1">
        <v>41.2</v>
      </c>
      <c r="I9650" s="1">
        <f t="shared" si="150"/>
        <v>11</v>
      </c>
      <c r="J9650" s="1">
        <f>Predictive_Maintenance_Data[[#This Row],[Torque '[Nm']]]*Predictive_Maintenance_Data[[#This Row],[Angular velocity '[rad/s']]]/1000</f>
        <v>6.1092667378768564</v>
      </c>
      <c r="K9650" s="2">
        <v>185</v>
      </c>
      <c r="L9650" s="2">
        <v>0</v>
      </c>
      <c r="M9650" s="2">
        <v>0</v>
      </c>
      <c r="N9650" s="2">
        <v>0</v>
      </c>
      <c r="O9650" s="2">
        <v>0</v>
      </c>
      <c r="P9650" s="2">
        <v>0</v>
      </c>
      <c r="Q9650" s="2">
        <v>0</v>
      </c>
      <c r="R9650"/>
      <c r="S9650"/>
    </row>
    <row r="9651" spans="1:19" x14ac:dyDescent="0.3">
      <c r="A9651">
        <v>9650</v>
      </c>
      <c r="B9651" t="s">
        <v>9666</v>
      </c>
      <c r="C9651" t="s">
        <v>27</v>
      </c>
      <c r="D9651" s="1">
        <v>299.10000000000002</v>
      </c>
      <c r="E9651" s="1">
        <v>310</v>
      </c>
      <c r="F9651" s="2">
        <v>1657</v>
      </c>
      <c r="G9651" s="1">
        <f>2*PI()*Predictive_Maintenance_Data[[#This Row],[Rotational speed '[rpm']]]/60</f>
        <v>173.52063423327624</v>
      </c>
      <c r="H9651" s="1">
        <v>33.1</v>
      </c>
      <c r="I9651" s="1">
        <f t="shared" si="150"/>
        <v>10.899999999999977</v>
      </c>
      <c r="J9651" s="1">
        <f>Predictive_Maintenance_Data[[#This Row],[Torque '[Nm']]]*Predictive_Maintenance_Data[[#This Row],[Angular velocity '[rad/s']]]/1000</f>
        <v>5.7435329931214438</v>
      </c>
      <c r="K9651" s="2">
        <v>187</v>
      </c>
      <c r="L9651" s="2">
        <v>0</v>
      </c>
      <c r="M9651" s="2">
        <v>0</v>
      </c>
      <c r="N9651" s="2">
        <v>0</v>
      </c>
      <c r="O9651" s="2">
        <v>0</v>
      </c>
      <c r="P9651" s="2">
        <v>0</v>
      </c>
      <c r="Q9651" s="2">
        <v>0</v>
      </c>
      <c r="R9651"/>
      <c r="S9651"/>
    </row>
    <row r="9652" spans="1:19" x14ac:dyDescent="0.3">
      <c r="A9652">
        <v>9651</v>
      </c>
      <c r="B9652" t="s">
        <v>9667</v>
      </c>
      <c r="C9652" t="s">
        <v>15</v>
      </c>
      <c r="D9652" s="1">
        <v>299.10000000000002</v>
      </c>
      <c r="E9652" s="1">
        <v>310</v>
      </c>
      <c r="F9652" s="2">
        <v>1437</v>
      </c>
      <c r="G9652" s="1">
        <f>2*PI()*Predictive_Maintenance_Data[[#This Row],[Rotational speed '[rpm']]]/60</f>
        <v>150.4822881069511</v>
      </c>
      <c r="H9652" s="1">
        <v>41.1</v>
      </c>
      <c r="I9652" s="1">
        <f t="shared" si="150"/>
        <v>10.899999999999977</v>
      </c>
      <c r="J9652" s="1">
        <f>Predictive_Maintenance_Data[[#This Row],[Torque '[Nm']]]*Predictive_Maintenance_Data[[#This Row],[Angular velocity '[rad/s']]]/1000</f>
        <v>6.1848220411956909</v>
      </c>
      <c r="K9652" s="2">
        <v>192</v>
      </c>
      <c r="L9652" s="2">
        <v>0</v>
      </c>
      <c r="M9652" s="2">
        <v>0</v>
      </c>
      <c r="N9652" s="2">
        <v>0</v>
      </c>
      <c r="O9652" s="2">
        <v>0</v>
      </c>
      <c r="P9652" s="2">
        <v>0</v>
      </c>
      <c r="Q9652" s="2">
        <v>0</v>
      </c>
      <c r="R9652"/>
      <c r="S9652"/>
    </row>
    <row r="9653" spans="1:19" x14ac:dyDescent="0.3">
      <c r="A9653">
        <v>9652</v>
      </c>
      <c r="B9653" t="s">
        <v>9668</v>
      </c>
      <c r="C9653" t="s">
        <v>15</v>
      </c>
      <c r="D9653" s="1">
        <v>299.10000000000002</v>
      </c>
      <c r="E9653" s="1">
        <v>310</v>
      </c>
      <c r="F9653" s="2">
        <v>1580</v>
      </c>
      <c r="G9653" s="1">
        <f>2*PI()*Predictive_Maintenance_Data[[#This Row],[Rotational speed '[rpm']]]/60</f>
        <v>165.45721308906244</v>
      </c>
      <c r="H9653" s="1">
        <v>36</v>
      </c>
      <c r="I9653" s="1">
        <f t="shared" si="150"/>
        <v>10.899999999999977</v>
      </c>
      <c r="J9653" s="1">
        <f>Predictive_Maintenance_Data[[#This Row],[Torque '[Nm']]]*Predictive_Maintenance_Data[[#This Row],[Angular velocity '[rad/s']]]/1000</f>
        <v>5.9564596712062476</v>
      </c>
      <c r="K9653" s="2">
        <v>195</v>
      </c>
      <c r="L9653" s="2">
        <v>0</v>
      </c>
      <c r="M9653" s="2">
        <v>0</v>
      </c>
      <c r="N9653" s="2">
        <v>0</v>
      </c>
      <c r="O9653" s="2">
        <v>0</v>
      </c>
      <c r="P9653" s="2">
        <v>0</v>
      </c>
      <c r="Q9653" s="2">
        <v>0</v>
      </c>
      <c r="R9653"/>
      <c r="S9653"/>
    </row>
    <row r="9654" spans="1:19" x14ac:dyDescent="0.3">
      <c r="A9654">
        <v>9653</v>
      </c>
      <c r="B9654" t="s">
        <v>9669</v>
      </c>
      <c r="C9654" t="s">
        <v>15</v>
      </c>
      <c r="D9654" s="1">
        <v>299</v>
      </c>
      <c r="E9654" s="1">
        <v>310</v>
      </c>
      <c r="F9654" s="2">
        <v>1488</v>
      </c>
      <c r="G9654" s="1">
        <f>2*PI()*Predictive_Maintenance_Data[[#This Row],[Rotational speed '[rpm']]]/60</f>
        <v>155.82299561805374</v>
      </c>
      <c r="H9654" s="1">
        <v>46.3</v>
      </c>
      <c r="I9654" s="1">
        <f t="shared" si="150"/>
        <v>11</v>
      </c>
      <c r="J9654" s="1">
        <f>Predictive_Maintenance_Data[[#This Row],[Torque '[Nm']]]*Predictive_Maintenance_Data[[#This Row],[Angular velocity '[rad/s']]]/1000</f>
        <v>7.2146046971158873</v>
      </c>
      <c r="K9654" s="2">
        <v>198</v>
      </c>
      <c r="L9654" s="2">
        <v>0</v>
      </c>
      <c r="M9654" s="2">
        <v>0</v>
      </c>
      <c r="N9654" s="2">
        <v>0</v>
      </c>
      <c r="O9654" s="2">
        <v>0</v>
      </c>
      <c r="P9654" s="2">
        <v>0</v>
      </c>
      <c r="Q9654" s="2">
        <v>0</v>
      </c>
      <c r="R9654"/>
      <c r="S9654"/>
    </row>
    <row r="9655" spans="1:19" x14ac:dyDescent="0.3">
      <c r="A9655">
        <v>9654</v>
      </c>
      <c r="B9655" t="s">
        <v>9670</v>
      </c>
      <c r="C9655" t="s">
        <v>17</v>
      </c>
      <c r="D9655" s="1">
        <v>299</v>
      </c>
      <c r="E9655" s="1">
        <v>309.89999999999998</v>
      </c>
      <c r="F9655" s="2">
        <v>1373</v>
      </c>
      <c r="G9655" s="1">
        <f>2*PI()*Predictive_Maintenance_Data[[#This Row],[Rotational speed '[rpm']]]/60</f>
        <v>143.78022377929287</v>
      </c>
      <c r="H9655" s="1">
        <v>55.7</v>
      </c>
      <c r="I9655" s="1">
        <f t="shared" si="150"/>
        <v>10.899999999999977</v>
      </c>
      <c r="J9655" s="1">
        <f>Predictive_Maintenance_Data[[#This Row],[Torque '[Nm']]]*Predictive_Maintenance_Data[[#This Row],[Angular velocity '[rad/s']]]/1000</f>
        <v>8.0085584645066135</v>
      </c>
      <c r="K9655" s="2">
        <v>201</v>
      </c>
      <c r="L9655" s="2">
        <v>1</v>
      </c>
      <c r="M9655" s="2">
        <v>0</v>
      </c>
      <c r="N9655" s="2">
        <v>0</v>
      </c>
      <c r="O9655" s="2">
        <v>0</v>
      </c>
      <c r="P9655" s="2">
        <v>1</v>
      </c>
      <c r="Q9655" s="2">
        <v>0</v>
      </c>
      <c r="R9655"/>
      <c r="S9655"/>
    </row>
    <row r="9656" spans="1:19" x14ac:dyDescent="0.3">
      <c r="A9656">
        <v>9655</v>
      </c>
      <c r="B9656" t="s">
        <v>9671</v>
      </c>
      <c r="C9656" t="s">
        <v>17</v>
      </c>
      <c r="D9656" s="1">
        <v>299.10000000000002</v>
      </c>
      <c r="E9656" s="1">
        <v>310</v>
      </c>
      <c r="F9656" s="2">
        <v>1367</v>
      </c>
      <c r="G9656" s="1">
        <f>2*PI()*Predictive_Maintenance_Data[[#This Row],[Rotational speed '[rpm']]]/60</f>
        <v>143.15190524857491</v>
      </c>
      <c r="H9656" s="1">
        <v>56.3</v>
      </c>
      <c r="I9656" s="1">
        <f t="shared" si="150"/>
        <v>10.899999999999977</v>
      </c>
      <c r="J9656" s="1">
        <f>Predictive_Maintenance_Data[[#This Row],[Torque '[Nm']]]*Predictive_Maintenance_Data[[#This Row],[Angular velocity '[rad/s']]]/1000</f>
        <v>8.059452265494766</v>
      </c>
      <c r="K9656" s="2">
        <v>203</v>
      </c>
      <c r="L9656" s="2">
        <v>1</v>
      </c>
      <c r="M9656" s="2">
        <v>0</v>
      </c>
      <c r="N9656" s="2">
        <v>0</v>
      </c>
      <c r="O9656" s="2">
        <v>0</v>
      </c>
      <c r="P9656" s="2">
        <v>1</v>
      </c>
      <c r="Q9656" s="2">
        <v>0</v>
      </c>
      <c r="R9656"/>
      <c r="S9656"/>
    </row>
    <row r="9657" spans="1:19" x14ac:dyDescent="0.3">
      <c r="A9657">
        <v>9656</v>
      </c>
      <c r="B9657" t="s">
        <v>9672</v>
      </c>
      <c r="C9657" t="s">
        <v>27</v>
      </c>
      <c r="D9657" s="1">
        <v>299.10000000000002</v>
      </c>
      <c r="E9657" s="1">
        <v>310</v>
      </c>
      <c r="F9657" s="2">
        <v>1431</v>
      </c>
      <c r="G9657" s="1">
        <f>2*PI()*Predictive_Maintenance_Data[[#This Row],[Rotational speed '[rpm']]]/60</f>
        <v>149.85396957623314</v>
      </c>
      <c r="H9657" s="1">
        <v>49.5</v>
      </c>
      <c r="I9657" s="1">
        <f t="shared" si="150"/>
        <v>10.899999999999977</v>
      </c>
      <c r="J9657" s="1">
        <f>Predictive_Maintenance_Data[[#This Row],[Torque '[Nm']]]*Predictive_Maintenance_Data[[#This Row],[Angular velocity '[rad/s']]]/1000</f>
        <v>7.4177714940235404</v>
      </c>
      <c r="K9657" s="2">
        <v>205</v>
      </c>
      <c r="L9657" s="2">
        <v>0</v>
      </c>
      <c r="M9657" s="2">
        <v>0</v>
      </c>
      <c r="N9657" s="2">
        <v>0</v>
      </c>
      <c r="O9657" s="2">
        <v>0</v>
      </c>
      <c r="P9657" s="2">
        <v>0</v>
      </c>
      <c r="Q9657" s="2">
        <v>0</v>
      </c>
      <c r="R9657"/>
      <c r="S9657"/>
    </row>
    <row r="9658" spans="1:19" x14ac:dyDescent="0.3">
      <c r="A9658">
        <v>9657</v>
      </c>
      <c r="B9658" t="s">
        <v>9673</v>
      </c>
      <c r="C9658" t="s">
        <v>17</v>
      </c>
      <c r="D9658" s="1">
        <v>299</v>
      </c>
      <c r="E9658" s="1">
        <v>310.10000000000002</v>
      </c>
      <c r="F9658" s="2">
        <v>1623</v>
      </c>
      <c r="G9658" s="1">
        <f>2*PI()*Predictive_Maintenance_Data[[#This Row],[Rotational speed '[rpm']]]/60</f>
        <v>169.96016255920779</v>
      </c>
      <c r="H9658" s="1">
        <v>33</v>
      </c>
      <c r="I9658" s="1">
        <f t="shared" si="150"/>
        <v>11.100000000000023</v>
      </c>
      <c r="J9658" s="1">
        <f>Predictive_Maintenance_Data[[#This Row],[Torque '[Nm']]]*Predictive_Maintenance_Data[[#This Row],[Angular velocity '[rad/s']]]/1000</f>
        <v>5.6086853644538568</v>
      </c>
      <c r="K9658" s="2">
        <v>210</v>
      </c>
      <c r="L9658" s="2">
        <v>0</v>
      </c>
      <c r="M9658" s="2">
        <v>0</v>
      </c>
      <c r="N9658" s="2">
        <v>0</v>
      </c>
      <c r="O9658" s="2">
        <v>0</v>
      </c>
      <c r="P9658" s="2">
        <v>0</v>
      </c>
      <c r="Q9658" s="2">
        <v>0</v>
      </c>
      <c r="R9658"/>
      <c r="S9658"/>
    </row>
    <row r="9659" spans="1:19" x14ac:dyDescent="0.3">
      <c r="A9659">
        <v>9658</v>
      </c>
      <c r="B9659" t="s">
        <v>9674</v>
      </c>
      <c r="C9659" t="s">
        <v>17</v>
      </c>
      <c r="D9659" s="1">
        <v>299</v>
      </c>
      <c r="E9659" s="1">
        <v>310</v>
      </c>
      <c r="F9659" s="2">
        <v>1484</v>
      </c>
      <c r="G9659" s="1">
        <f>2*PI()*Predictive_Maintenance_Data[[#This Row],[Rotational speed '[rpm']]]/60</f>
        <v>155.4041165975751</v>
      </c>
      <c r="H9659" s="1">
        <v>39.6</v>
      </c>
      <c r="I9659" s="1">
        <f t="shared" si="150"/>
        <v>11</v>
      </c>
      <c r="J9659" s="1">
        <f>Predictive_Maintenance_Data[[#This Row],[Torque '[Nm']]]*Predictive_Maintenance_Data[[#This Row],[Angular velocity '[rad/s']]]/1000</f>
        <v>6.1540030172639746</v>
      </c>
      <c r="K9659" s="2">
        <v>212</v>
      </c>
      <c r="L9659" s="2">
        <v>0</v>
      </c>
      <c r="M9659" s="2">
        <v>0</v>
      </c>
      <c r="N9659" s="2">
        <v>0</v>
      </c>
      <c r="O9659" s="2">
        <v>0</v>
      </c>
      <c r="P9659" s="2">
        <v>0</v>
      </c>
      <c r="Q9659" s="2">
        <v>0</v>
      </c>
      <c r="R9659"/>
      <c r="S9659"/>
    </row>
    <row r="9660" spans="1:19" x14ac:dyDescent="0.3">
      <c r="A9660">
        <v>9659</v>
      </c>
      <c r="B9660" t="s">
        <v>9675</v>
      </c>
      <c r="C9660" t="s">
        <v>17</v>
      </c>
      <c r="D9660" s="1">
        <v>299</v>
      </c>
      <c r="E9660" s="1">
        <v>309.89999999999998</v>
      </c>
      <c r="F9660" s="2">
        <v>1548</v>
      </c>
      <c r="G9660" s="1">
        <f>2*PI()*Predictive_Maintenance_Data[[#This Row],[Rotational speed '[rpm']]]/60</f>
        <v>162.10618092523333</v>
      </c>
      <c r="H9660" s="1">
        <v>34.5</v>
      </c>
      <c r="I9660" s="1">
        <f t="shared" si="150"/>
        <v>10.899999999999977</v>
      </c>
      <c r="J9660" s="1">
        <f>Predictive_Maintenance_Data[[#This Row],[Torque '[Nm']]]*Predictive_Maintenance_Data[[#This Row],[Angular velocity '[rad/s']]]/1000</f>
        <v>5.5926632419205502</v>
      </c>
      <c r="K9660" s="2">
        <v>214</v>
      </c>
      <c r="L9660" s="2">
        <v>0</v>
      </c>
      <c r="M9660" s="2">
        <v>0</v>
      </c>
      <c r="N9660" s="2">
        <v>0</v>
      </c>
      <c r="O9660" s="2">
        <v>0</v>
      </c>
      <c r="P9660" s="2">
        <v>0</v>
      </c>
      <c r="Q9660" s="2">
        <v>0</v>
      </c>
      <c r="R9660"/>
      <c r="S9660"/>
    </row>
    <row r="9661" spans="1:19" x14ac:dyDescent="0.3">
      <c r="A9661">
        <v>9660</v>
      </c>
      <c r="B9661" t="s">
        <v>9676</v>
      </c>
      <c r="C9661" t="s">
        <v>17</v>
      </c>
      <c r="D9661" s="1">
        <v>298.89999999999998</v>
      </c>
      <c r="E9661" s="1">
        <v>309.8</v>
      </c>
      <c r="F9661" s="2">
        <v>1287</v>
      </c>
      <c r="G9661" s="1">
        <f>2*PI()*Predictive_Maintenance_Data[[#This Row],[Rotational speed '[rpm']]]/60</f>
        <v>134.77432483900213</v>
      </c>
      <c r="H9661" s="1">
        <v>61.9</v>
      </c>
      <c r="I9661" s="1">
        <f t="shared" si="150"/>
        <v>10.900000000000034</v>
      </c>
      <c r="J9661" s="1">
        <f>Predictive_Maintenance_Data[[#This Row],[Torque '[Nm']]]*Predictive_Maintenance_Data[[#This Row],[Angular velocity '[rad/s']]]/1000</f>
        <v>8.3425307075342321</v>
      </c>
      <c r="K9661" s="2">
        <v>216</v>
      </c>
      <c r="L9661" s="2">
        <v>1</v>
      </c>
      <c r="M9661" s="2">
        <v>0</v>
      </c>
      <c r="N9661" s="2">
        <v>0</v>
      </c>
      <c r="O9661" s="2">
        <v>0</v>
      </c>
      <c r="P9661" s="2">
        <v>1</v>
      </c>
      <c r="Q9661" s="2">
        <v>0</v>
      </c>
      <c r="R9661"/>
      <c r="S9661"/>
    </row>
    <row r="9662" spans="1:19" x14ac:dyDescent="0.3">
      <c r="A9662">
        <v>9661</v>
      </c>
      <c r="B9662" t="s">
        <v>9677</v>
      </c>
      <c r="C9662" t="s">
        <v>15</v>
      </c>
      <c r="D9662" s="1">
        <v>298.89999999999998</v>
      </c>
      <c r="E9662" s="1">
        <v>309.8</v>
      </c>
      <c r="F9662" s="2">
        <v>1392</v>
      </c>
      <c r="G9662" s="1">
        <f>2*PI()*Predictive_Maintenance_Data[[#This Row],[Rotational speed '[rpm']]]/60</f>
        <v>145.7698991265664</v>
      </c>
      <c r="H9662" s="1">
        <v>43.1</v>
      </c>
      <c r="I9662" s="1">
        <f t="shared" si="150"/>
        <v>10.900000000000034</v>
      </c>
      <c r="J9662" s="1">
        <f>Predictive_Maintenance_Data[[#This Row],[Torque '[Nm']]]*Predictive_Maintenance_Data[[#This Row],[Angular velocity '[rad/s']]]/1000</f>
        <v>6.2826826523550121</v>
      </c>
      <c r="K9662" s="2">
        <v>218</v>
      </c>
      <c r="L9662" s="2">
        <v>0</v>
      </c>
      <c r="M9662" s="2">
        <v>0</v>
      </c>
      <c r="N9662" s="2">
        <v>0</v>
      </c>
      <c r="O9662" s="2">
        <v>0</v>
      </c>
      <c r="P9662" s="2">
        <v>0</v>
      </c>
      <c r="Q9662" s="2">
        <v>0</v>
      </c>
      <c r="R9662"/>
      <c r="S9662"/>
    </row>
    <row r="9663" spans="1:19" x14ac:dyDescent="0.3">
      <c r="A9663">
        <v>9662</v>
      </c>
      <c r="B9663" t="s">
        <v>9678</v>
      </c>
      <c r="C9663" t="s">
        <v>27</v>
      </c>
      <c r="D9663" s="1">
        <v>299</v>
      </c>
      <c r="E9663" s="1">
        <v>310</v>
      </c>
      <c r="F9663" s="2">
        <v>1458</v>
      </c>
      <c r="G9663" s="1">
        <f>2*PI()*Predictive_Maintenance_Data[[#This Row],[Rotational speed '[rpm']]]/60</f>
        <v>152.68140296446393</v>
      </c>
      <c r="H9663" s="1">
        <v>44.9</v>
      </c>
      <c r="I9663" s="1">
        <f t="shared" si="150"/>
        <v>11</v>
      </c>
      <c r="J9663" s="1">
        <f>Predictive_Maintenance_Data[[#This Row],[Torque '[Nm']]]*Predictive_Maintenance_Data[[#This Row],[Angular velocity '[rad/s']]]/1000</f>
        <v>6.8553949931044302</v>
      </c>
      <c r="K9663" s="2">
        <v>221</v>
      </c>
      <c r="L9663" s="2">
        <v>0</v>
      </c>
      <c r="M9663" s="2">
        <v>0</v>
      </c>
      <c r="N9663" s="2">
        <v>0</v>
      </c>
      <c r="O9663" s="2">
        <v>0</v>
      </c>
      <c r="P9663" s="2">
        <v>0</v>
      </c>
      <c r="Q9663" s="2">
        <v>0</v>
      </c>
      <c r="R9663"/>
      <c r="S9663"/>
    </row>
    <row r="9664" spans="1:19" x14ac:dyDescent="0.3">
      <c r="A9664">
        <v>9663</v>
      </c>
      <c r="B9664" t="s">
        <v>9679</v>
      </c>
      <c r="C9664" t="s">
        <v>15</v>
      </c>
      <c r="D9664" s="1">
        <v>299.10000000000002</v>
      </c>
      <c r="E9664" s="1">
        <v>310.10000000000002</v>
      </c>
      <c r="F9664" s="2">
        <v>1570</v>
      </c>
      <c r="G9664" s="1">
        <f>2*PI()*Predictive_Maintenance_Data[[#This Row],[Rotational speed '[rpm']]]/60</f>
        <v>164.41001553786586</v>
      </c>
      <c r="H9664" s="1">
        <v>30.9</v>
      </c>
      <c r="I9664" s="1">
        <f t="shared" si="150"/>
        <v>11</v>
      </c>
      <c r="J9664" s="1">
        <f>Predictive_Maintenance_Data[[#This Row],[Torque '[Nm']]]*Predictive_Maintenance_Data[[#This Row],[Angular velocity '[rad/s']]]/1000</f>
        <v>5.0802694801200552</v>
      </c>
      <c r="K9664" s="2">
        <v>226</v>
      </c>
      <c r="L9664" s="2">
        <v>0</v>
      </c>
      <c r="M9664" s="2">
        <v>0</v>
      </c>
      <c r="N9664" s="2">
        <v>0</v>
      </c>
      <c r="O9664" s="2">
        <v>0</v>
      </c>
      <c r="P9664" s="2">
        <v>0</v>
      </c>
      <c r="Q9664" s="2">
        <v>0</v>
      </c>
      <c r="R9664"/>
      <c r="S9664"/>
    </row>
    <row r="9665" spans="1:19" x14ac:dyDescent="0.3">
      <c r="A9665">
        <v>9664</v>
      </c>
      <c r="B9665" t="s">
        <v>9680</v>
      </c>
      <c r="C9665" t="s">
        <v>17</v>
      </c>
      <c r="D9665" s="1">
        <v>299.10000000000002</v>
      </c>
      <c r="E9665" s="1">
        <v>310.10000000000002</v>
      </c>
      <c r="F9665" s="2">
        <v>1435</v>
      </c>
      <c r="G9665" s="1">
        <f>2*PI()*Predictive_Maintenance_Data[[#This Row],[Rotational speed '[rpm']]]/60</f>
        <v>150.27284859671178</v>
      </c>
      <c r="H9665" s="1">
        <v>48.8</v>
      </c>
      <c r="I9665" s="1">
        <f t="shared" si="150"/>
        <v>11</v>
      </c>
      <c r="J9665" s="1">
        <f>Predictive_Maintenance_Data[[#This Row],[Torque '[Nm']]]*Predictive_Maintenance_Data[[#This Row],[Angular velocity '[rad/s']]]/1000</f>
        <v>7.3333150115195345</v>
      </c>
      <c r="K9665" s="2">
        <v>229</v>
      </c>
      <c r="L9665" s="2">
        <v>1</v>
      </c>
      <c r="M9665" s="2">
        <v>0</v>
      </c>
      <c r="N9665" s="2">
        <v>0</v>
      </c>
      <c r="O9665" s="2">
        <v>0</v>
      </c>
      <c r="P9665" s="2">
        <v>1</v>
      </c>
      <c r="Q9665" s="2">
        <v>0</v>
      </c>
      <c r="R9665"/>
      <c r="S9665"/>
    </row>
    <row r="9666" spans="1:19" x14ac:dyDescent="0.3">
      <c r="A9666">
        <v>9665</v>
      </c>
      <c r="B9666" t="s">
        <v>9681</v>
      </c>
      <c r="C9666" t="s">
        <v>17</v>
      </c>
      <c r="D9666" s="1">
        <v>299.10000000000002</v>
      </c>
      <c r="E9666" s="1">
        <v>310.2</v>
      </c>
      <c r="F9666" s="2">
        <v>1317</v>
      </c>
      <c r="G9666" s="1">
        <f>2*PI()*Predictive_Maintenance_Data[[#This Row],[Rotational speed '[rpm']]]/60</f>
        <v>137.91591749259194</v>
      </c>
      <c r="H9666" s="1">
        <v>54.8</v>
      </c>
      <c r="I9666" s="1">
        <f t="shared" ref="I9666:I9729" si="151">E9666-D9666</f>
        <v>11.099999999999966</v>
      </c>
      <c r="J9666" s="1">
        <f>Predictive_Maintenance_Data[[#This Row],[Torque '[Nm']]]*Predictive_Maintenance_Data[[#This Row],[Angular velocity '[rad/s']]]/1000</f>
        <v>7.5577922785940386</v>
      </c>
      <c r="K9666" s="2">
        <v>231</v>
      </c>
      <c r="L9666" s="2">
        <v>1</v>
      </c>
      <c r="M9666" s="2">
        <v>0</v>
      </c>
      <c r="N9666" s="2">
        <v>0</v>
      </c>
      <c r="O9666" s="2">
        <v>0</v>
      </c>
      <c r="P9666" s="2">
        <v>1</v>
      </c>
      <c r="Q9666" s="2">
        <v>0</v>
      </c>
      <c r="R9666"/>
      <c r="S9666"/>
    </row>
    <row r="9667" spans="1:19" x14ac:dyDescent="0.3">
      <c r="A9667">
        <v>9666</v>
      </c>
      <c r="B9667" t="s">
        <v>9682</v>
      </c>
      <c r="C9667" t="s">
        <v>17</v>
      </c>
      <c r="D9667" s="1">
        <v>299.2</v>
      </c>
      <c r="E9667" s="1">
        <v>310.3</v>
      </c>
      <c r="F9667" s="2">
        <v>1610</v>
      </c>
      <c r="G9667" s="1">
        <f>2*PI()*Predictive_Maintenance_Data[[#This Row],[Rotational speed '[rpm']]]/60</f>
        <v>168.59880574265222</v>
      </c>
      <c r="H9667" s="1">
        <v>33.299999999999997</v>
      </c>
      <c r="I9667" s="1">
        <f t="shared" si="151"/>
        <v>11.100000000000023</v>
      </c>
      <c r="J9667" s="1">
        <f>Predictive_Maintenance_Data[[#This Row],[Torque '[Nm']]]*Predictive_Maintenance_Data[[#This Row],[Angular velocity '[rad/s']]]/1000</f>
        <v>5.6143402312303188</v>
      </c>
      <c r="K9667" s="2">
        <v>233</v>
      </c>
      <c r="L9667" s="2">
        <v>0</v>
      </c>
      <c r="M9667" s="2">
        <v>0</v>
      </c>
      <c r="N9667" s="2">
        <v>0</v>
      </c>
      <c r="O9667" s="2">
        <v>0</v>
      </c>
      <c r="P9667" s="2">
        <v>0</v>
      </c>
      <c r="Q9667" s="2">
        <v>0</v>
      </c>
      <c r="R9667"/>
      <c r="S9667"/>
    </row>
    <row r="9668" spans="1:19" x14ac:dyDescent="0.3">
      <c r="A9668">
        <v>9667</v>
      </c>
      <c r="B9668" t="s">
        <v>9683</v>
      </c>
      <c r="C9668" t="s">
        <v>15</v>
      </c>
      <c r="D9668" s="1">
        <v>299.10000000000002</v>
      </c>
      <c r="E9668" s="1">
        <v>310.3</v>
      </c>
      <c r="F9668" s="2">
        <v>1838</v>
      </c>
      <c r="G9668" s="1">
        <f>2*PI()*Predictive_Maintenance_Data[[#This Row],[Rotational speed '[rpm']]]/60</f>
        <v>192.47490990993464</v>
      </c>
      <c r="H9668" s="1">
        <v>24</v>
      </c>
      <c r="I9668" s="1">
        <f t="shared" si="151"/>
        <v>11.199999999999989</v>
      </c>
      <c r="J9668" s="1">
        <f>Predictive_Maintenance_Data[[#This Row],[Torque '[Nm']]]*Predictive_Maintenance_Data[[#This Row],[Angular velocity '[rad/s']]]/1000</f>
        <v>4.6193978378384308</v>
      </c>
      <c r="K9668" s="2">
        <v>235</v>
      </c>
      <c r="L9668" s="2">
        <v>0</v>
      </c>
      <c r="M9668" s="2">
        <v>0</v>
      </c>
      <c r="N9668" s="2">
        <v>0</v>
      </c>
      <c r="O9668" s="2">
        <v>0</v>
      </c>
      <c r="P9668" s="2">
        <v>0</v>
      </c>
      <c r="Q9668" s="2">
        <v>0</v>
      </c>
      <c r="R9668"/>
      <c r="S9668"/>
    </row>
    <row r="9669" spans="1:19" x14ac:dyDescent="0.3">
      <c r="A9669">
        <v>9668</v>
      </c>
      <c r="B9669" t="s">
        <v>9684</v>
      </c>
      <c r="C9669" t="s">
        <v>17</v>
      </c>
      <c r="D9669" s="1">
        <v>299.2</v>
      </c>
      <c r="E9669" s="1">
        <v>310.3</v>
      </c>
      <c r="F9669" s="2">
        <v>1352</v>
      </c>
      <c r="G9669" s="1">
        <f>2*PI()*Predictive_Maintenance_Data[[#This Row],[Rotational speed '[rpm']]]/60</f>
        <v>141.58110892178001</v>
      </c>
      <c r="H9669" s="1">
        <v>48.9</v>
      </c>
      <c r="I9669" s="1">
        <f t="shared" si="151"/>
        <v>11.100000000000023</v>
      </c>
      <c r="J9669" s="1">
        <f>Predictive_Maintenance_Data[[#This Row],[Torque '[Nm']]]*Predictive_Maintenance_Data[[#This Row],[Angular velocity '[rad/s']]]/1000</f>
        <v>6.923316226275043</v>
      </c>
      <c r="K9669" s="2">
        <v>238</v>
      </c>
      <c r="L9669" s="2">
        <v>1</v>
      </c>
      <c r="M9669" s="2">
        <v>0</v>
      </c>
      <c r="N9669" s="2">
        <v>0</v>
      </c>
      <c r="O9669" s="2">
        <v>0</v>
      </c>
      <c r="P9669" s="2">
        <v>1</v>
      </c>
      <c r="Q9669" s="2">
        <v>0</v>
      </c>
      <c r="R9669"/>
      <c r="S9669"/>
    </row>
    <row r="9670" spans="1:19" x14ac:dyDescent="0.3">
      <c r="A9670">
        <v>9669</v>
      </c>
      <c r="B9670" t="s">
        <v>9685</v>
      </c>
      <c r="C9670" t="s">
        <v>17</v>
      </c>
      <c r="D9670" s="1">
        <v>299.10000000000002</v>
      </c>
      <c r="E9670" s="1">
        <v>310.3</v>
      </c>
      <c r="F9670" s="2">
        <v>1619</v>
      </c>
      <c r="G9670" s="1">
        <f>2*PI()*Predictive_Maintenance_Data[[#This Row],[Rotational speed '[rpm']]]/60</f>
        <v>169.54128353872918</v>
      </c>
      <c r="H9670" s="1">
        <v>35.200000000000003</v>
      </c>
      <c r="I9670" s="1">
        <f t="shared" si="151"/>
        <v>11.199999999999989</v>
      </c>
      <c r="J9670" s="1">
        <f>Predictive_Maintenance_Data[[#This Row],[Torque '[Nm']]]*Predictive_Maintenance_Data[[#This Row],[Angular velocity '[rad/s']]]/1000</f>
        <v>5.9678531805632673</v>
      </c>
      <c r="K9670" s="2">
        <v>240</v>
      </c>
      <c r="L9670" s="2">
        <v>0</v>
      </c>
      <c r="M9670" s="2">
        <v>0</v>
      </c>
      <c r="N9670" s="2">
        <v>0</v>
      </c>
      <c r="O9670" s="2">
        <v>0</v>
      </c>
      <c r="P9670" s="2">
        <v>0</v>
      </c>
      <c r="Q9670" s="2">
        <v>0</v>
      </c>
      <c r="R9670"/>
      <c r="S9670"/>
    </row>
    <row r="9671" spans="1:19" x14ac:dyDescent="0.3">
      <c r="A9671">
        <v>9670</v>
      </c>
      <c r="B9671" t="s">
        <v>9686</v>
      </c>
      <c r="C9671" t="s">
        <v>17</v>
      </c>
      <c r="D9671" s="1">
        <v>299.10000000000002</v>
      </c>
      <c r="E9671" s="1">
        <v>310.3</v>
      </c>
      <c r="F9671" s="2">
        <v>1619</v>
      </c>
      <c r="G9671" s="1">
        <f>2*PI()*Predictive_Maintenance_Data[[#This Row],[Rotational speed '[rpm']]]/60</f>
        <v>169.54128353872918</v>
      </c>
      <c r="H9671" s="1">
        <v>31.1</v>
      </c>
      <c r="I9671" s="1">
        <f t="shared" si="151"/>
        <v>11.199999999999989</v>
      </c>
      <c r="J9671" s="1">
        <f>Predictive_Maintenance_Data[[#This Row],[Torque '[Nm']]]*Predictive_Maintenance_Data[[#This Row],[Angular velocity '[rad/s']]]/1000</f>
        <v>5.2727339180544774</v>
      </c>
      <c r="K9671" s="2">
        <v>242</v>
      </c>
      <c r="L9671" s="2">
        <v>0</v>
      </c>
      <c r="M9671" s="2">
        <v>0</v>
      </c>
      <c r="N9671" s="2">
        <v>0</v>
      </c>
      <c r="O9671" s="2">
        <v>0</v>
      </c>
      <c r="P9671" s="2">
        <v>0</v>
      </c>
      <c r="Q9671" s="2">
        <v>0</v>
      </c>
      <c r="R9671"/>
      <c r="S9671"/>
    </row>
    <row r="9672" spans="1:19" x14ac:dyDescent="0.3">
      <c r="A9672">
        <v>9671</v>
      </c>
      <c r="B9672" t="s">
        <v>9687</v>
      </c>
      <c r="C9672" t="s">
        <v>17</v>
      </c>
      <c r="D9672" s="1">
        <v>299</v>
      </c>
      <c r="E9672" s="1">
        <v>310.2</v>
      </c>
      <c r="F9672" s="2">
        <v>1690</v>
      </c>
      <c r="G9672" s="1">
        <f>2*PI()*Predictive_Maintenance_Data[[#This Row],[Rotational speed '[rpm']]]/60</f>
        <v>176.97638615222502</v>
      </c>
      <c r="H9672" s="1">
        <v>30.7</v>
      </c>
      <c r="I9672" s="1">
        <f t="shared" si="151"/>
        <v>11.199999999999989</v>
      </c>
      <c r="J9672" s="1">
        <f>Predictive_Maintenance_Data[[#This Row],[Torque '[Nm']]]*Predictive_Maintenance_Data[[#This Row],[Angular velocity '[rad/s']]]/1000</f>
        <v>5.433175054873308</v>
      </c>
      <c r="K9672" s="2">
        <v>244</v>
      </c>
      <c r="L9672" s="2">
        <v>0</v>
      </c>
      <c r="M9672" s="2">
        <v>0</v>
      </c>
      <c r="N9672" s="2">
        <v>0</v>
      </c>
      <c r="O9672" s="2">
        <v>0</v>
      </c>
      <c r="P9672" s="2">
        <v>0</v>
      </c>
      <c r="Q9672" s="2">
        <v>0</v>
      </c>
      <c r="R9672"/>
      <c r="S9672"/>
    </row>
    <row r="9673" spans="1:19" x14ac:dyDescent="0.3">
      <c r="A9673">
        <v>9672</v>
      </c>
      <c r="B9673" t="s">
        <v>9688</v>
      </c>
      <c r="C9673" t="s">
        <v>17</v>
      </c>
      <c r="D9673" s="1">
        <v>299</v>
      </c>
      <c r="E9673" s="1">
        <v>310.2</v>
      </c>
      <c r="F9673" s="2">
        <v>1412</v>
      </c>
      <c r="G9673" s="1">
        <f>2*PI()*Predictive_Maintenance_Data[[#This Row],[Rotational speed '[rpm']]]/60</f>
        <v>147.86429422895961</v>
      </c>
      <c r="H9673" s="1">
        <v>44.1</v>
      </c>
      <c r="I9673" s="1">
        <f t="shared" si="151"/>
        <v>11.199999999999989</v>
      </c>
      <c r="J9673" s="1">
        <f>Predictive_Maintenance_Data[[#This Row],[Torque '[Nm']]]*Predictive_Maintenance_Data[[#This Row],[Angular velocity '[rad/s']]]/1000</f>
        <v>6.5208153754971194</v>
      </c>
      <c r="K9673" s="2">
        <v>246</v>
      </c>
      <c r="L9673" s="2">
        <v>0</v>
      </c>
      <c r="M9673" s="2">
        <v>0</v>
      </c>
      <c r="N9673" s="2">
        <v>0</v>
      </c>
      <c r="O9673" s="2">
        <v>0</v>
      </c>
      <c r="P9673" s="2">
        <v>0</v>
      </c>
      <c r="Q9673" s="2">
        <v>0</v>
      </c>
      <c r="R9673"/>
      <c r="S9673"/>
    </row>
    <row r="9674" spans="1:19" x14ac:dyDescent="0.3">
      <c r="A9674">
        <v>9673</v>
      </c>
      <c r="B9674" t="s">
        <v>9689</v>
      </c>
      <c r="C9674" t="s">
        <v>27</v>
      </c>
      <c r="D9674" s="1">
        <v>299</v>
      </c>
      <c r="E9674" s="1">
        <v>310.2</v>
      </c>
      <c r="F9674" s="2">
        <v>1744</v>
      </c>
      <c r="G9674" s="1">
        <f>2*PI()*Predictive_Maintenance_Data[[#This Row],[Rotational speed '[rpm']]]/60</f>
        <v>182.63125292868662</v>
      </c>
      <c r="H9674" s="1">
        <v>31.5</v>
      </c>
      <c r="I9674" s="1">
        <f t="shared" si="151"/>
        <v>11.199999999999989</v>
      </c>
      <c r="J9674" s="1">
        <f>Predictive_Maintenance_Data[[#This Row],[Torque '[Nm']]]*Predictive_Maintenance_Data[[#This Row],[Angular velocity '[rad/s']]]/1000</f>
        <v>5.7528844672536286</v>
      </c>
      <c r="K9674" s="2">
        <v>0</v>
      </c>
      <c r="L9674" s="2">
        <v>0</v>
      </c>
      <c r="M9674" s="2">
        <v>0</v>
      </c>
      <c r="N9674" s="2">
        <v>0</v>
      </c>
      <c r="O9674" s="2">
        <v>0</v>
      </c>
      <c r="P9674" s="2">
        <v>0</v>
      </c>
      <c r="Q9674" s="2">
        <v>0</v>
      </c>
      <c r="R9674"/>
      <c r="S9674"/>
    </row>
    <row r="9675" spans="1:19" x14ac:dyDescent="0.3">
      <c r="A9675">
        <v>9674</v>
      </c>
      <c r="B9675" t="s">
        <v>9690</v>
      </c>
      <c r="C9675" t="s">
        <v>15</v>
      </c>
      <c r="D9675" s="1">
        <v>299</v>
      </c>
      <c r="E9675" s="1">
        <v>310.10000000000002</v>
      </c>
      <c r="F9675" s="2">
        <v>1593</v>
      </c>
      <c r="G9675" s="1">
        <f>2*PI()*Predictive_Maintenance_Data[[#This Row],[Rotational speed '[rpm']]]/60</f>
        <v>166.81856990561801</v>
      </c>
      <c r="H9675" s="1">
        <v>35.4</v>
      </c>
      <c r="I9675" s="1">
        <f t="shared" si="151"/>
        <v>11.100000000000023</v>
      </c>
      <c r="J9675" s="1">
        <f>Predictive_Maintenance_Data[[#This Row],[Torque '[Nm']]]*Predictive_Maintenance_Data[[#This Row],[Angular velocity '[rad/s']]]/1000</f>
        <v>5.9053773746588769</v>
      </c>
      <c r="K9675" s="2">
        <v>5</v>
      </c>
      <c r="L9675" s="2">
        <v>0</v>
      </c>
      <c r="M9675" s="2">
        <v>0</v>
      </c>
      <c r="N9675" s="2">
        <v>0</v>
      </c>
      <c r="O9675" s="2">
        <v>0</v>
      </c>
      <c r="P9675" s="2">
        <v>0</v>
      </c>
      <c r="Q9675" s="2">
        <v>0</v>
      </c>
      <c r="R9675"/>
      <c r="S9675"/>
    </row>
    <row r="9676" spans="1:19" x14ac:dyDescent="0.3">
      <c r="A9676">
        <v>9675</v>
      </c>
      <c r="B9676" t="s">
        <v>9691</v>
      </c>
      <c r="C9676" t="s">
        <v>17</v>
      </c>
      <c r="D9676" s="1">
        <v>299.10000000000002</v>
      </c>
      <c r="E9676" s="1">
        <v>310.2</v>
      </c>
      <c r="F9676" s="2">
        <v>1695</v>
      </c>
      <c r="G9676" s="1">
        <f>2*PI()*Predictive_Maintenance_Data[[#This Row],[Rotational speed '[rpm']]]/60</f>
        <v>177.49998492782331</v>
      </c>
      <c r="H9676" s="1">
        <v>29.6</v>
      </c>
      <c r="I9676" s="1">
        <f t="shared" si="151"/>
        <v>11.099999999999966</v>
      </c>
      <c r="J9676" s="1">
        <f>Predictive_Maintenance_Data[[#This Row],[Torque '[Nm']]]*Predictive_Maintenance_Data[[#This Row],[Angular velocity '[rad/s']]]/1000</f>
        <v>5.2539995538635704</v>
      </c>
      <c r="K9676" s="2">
        <v>8</v>
      </c>
      <c r="L9676" s="2">
        <v>0</v>
      </c>
      <c r="M9676" s="2">
        <v>0</v>
      </c>
      <c r="N9676" s="2">
        <v>0</v>
      </c>
      <c r="O9676" s="2">
        <v>0</v>
      </c>
      <c r="P9676" s="2">
        <v>0</v>
      </c>
      <c r="Q9676" s="2">
        <v>0</v>
      </c>
      <c r="R9676"/>
      <c r="S9676"/>
    </row>
    <row r="9677" spans="1:19" x14ac:dyDescent="0.3">
      <c r="A9677">
        <v>9676</v>
      </c>
      <c r="B9677" t="s">
        <v>9692</v>
      </c>
      <c r="C9677" t="s">
        <v>15</v>
      </c>
      <c r="D9677" s="1">
        <v>299</v>
      </c>
      <c r="E9677" s="1">
        <v>310.2</v>
      </c>
      <c r="F9677" s="2">
        <v>1298</v>
      </c>
      <c r="G9677" s="1">
        <f>2*PI()*Predictive_Maintenance_Data[[#This Row],[Rotational speed '[rpm']]]/60</f>
        <v>135.92624214531838</v>
      </c>
      <c r="H9677" s="1">
        <v>57.2</v>
      </c>
      <c r="I9677" s="1">
        <f t="shared" si="151"/>
        <v>11.199999999999989</v>
      </c>
      <c r="J9677" s="1">
        <f>Predictive_Maintenance_Data[[#This Row],[Torque '[Nm']]]*Predictive_Maintenance_Data[[#This Row],[Angular velocity '[rad/s']]]/1000</f>
        <v>7.7749810507122117</v>
      </c>
      <c r="K9677" s="2">
        <v>10</v>
      </c>
      <c r="L9677" s="2">
        <v>0</v>
      </c>
      <c r="M9677" s="2">
        <v>0</v>
      </c>
      <c r="N9677" s="2">
        <v>0</v>
      </c>
      <c r="O9677" s="2">
        <v>0</v>
      </c>
      <c r="P9677" s="2">
        <v>0</v>
      </c>
      <c r="Q9677" s="2">
        <v>0</v>
      </c>
      <c r="R9677"/>
      <c r="S9677"/>
    </row>
    <row r="9678" spans="1:19" x14ac:dyDescent="0.3">
      <c r="A9678">
        <v>9677</v>
      </c>
      <c r="B9678" t="s">
        <v>9693</v>
      </c>
      <c r="C9678" t="s">
        <v>17</v>
      </c>
      <c r="D9678" s="1">
        <v>299</v>
      </c>
      <c r="E9678" s="1">
        <v>310.10000000000002</v>
      </c>
      <c r="F9678" s="2">
        <v>1886</v>
      </c>
      <c r="G9678" s="1">
        <f>2*PI()*Predictive_Maintenance_Data[[#This Row],[Rotational speed '[rpm']]]/60</f>
        <v>197.50145815567834</v>
      </c>
      <c r="H9678" s="1">
        <v>21.2</v>
      </c>
      <c r="I9678" s="1">
        <f t="shared" si="151"/>
        <v>11.100000000000023</v>
      </c>
      <c r="J9678" s="1">
        <f>Predictive_Maintenance_Data[[#This Row],[Torque '[Nm']]]*Predictive_Maintenance_Data[[#This Row],[Angular velocity '[rad/s']]]/1000</f>
        <v>4.1870309129003811</v>
      </c>
      <c r="K9678" s="2">
        <v>13</v>
      </c>
      <c r="L9678" s="2">
        <v>0</v>
      </c>
      <c r="M9678" s="2">
        <v>0</v>
      </c>
      <c r="N9678" s="2">
        <v>0</v>
      </c>
      <c r="O9678" s="2">
        <v>0</v>
      </c>
      <c r="P9678" s="2">
        <v>0</v>
      </c>
      <c r="Q9678" s="2">
        <v>0</v>
      </c>
      <c r="R9678"/>
      <c r="S9678"/>
    </row>
    <row r="9679" spans="1:19" x14ac:dyDescent="0.3">
      <c r="A9679">
        <v>9678</v>
      </c>
      <c r="B9679" t="s">
        <v>9694</v>
      </c>
      <c r="C9679" t="s">
        <v>17</v>
      </c>
      <c r="D9679" s="1">
        <v>299</v>
      </c>
      <c r="E9679" s="1">
        <v>310.10000000000002</v>
      </c>
      <c r="F9679" s="2">
        <v>2033</v>
      </c>
      <c r="G9679" s="1">
        <f>2*PI()*Predictive_Maintenance_Data[[#This Row],[Rotational speed '[rpm']]]/60</f>
        <v>212.89526215826831</v>
      </c>
      <c r="H9679" s="1">
        <v>19.3</v>
      </c>
      <c r="I9679" s="1">
        <f t="shared" si="151"/>
        <v>11.100000000000023</v>
      </c>
      <c r="J9679" s="1">
        <f>Predictive_Maintenance_Data[[#This Row],[Torque '[Nm']]]*Predictive_Maintenance_Data[[#This Row],[Angular velocity '[rad/s']]]/1000</f>
        <v>4.1088785596545785</v>
      </c>
      <c r="K9679" s="2">
        <v>15</v>
      </c>
      <c r="L9679" s="2">
        <v>0</v>
      </c>
      <c r="M9679" s="2">
        <v>0</v>
      </c>
      <c r="N9679" s="2">
        <v>0</v>
      </c>
      <c r="O9679" s="2">
        <v>0</v>
      </c>
      <c r="P9679" s="2">
        <v>0</v>
      </c>
      <c r="Q9679" s="2">
        <v>0</v>
      </c>
      <c r="R9679"/>
      <c r="S9679"/>
    </row>
    <row r="9680" spans="1:19" x14ac:dyDescent="0.3">
      <c r="A9680">
        <v>9679</v>
      </c>
      <c r="B9680" t="s">
        <v>9695</v>
      </c>
      <c r="C9680" t="s">
        <v>15</v>
      </c>
      <c r="D9680" s="1">
        <v>299.10000000000002</v>
      </c>
      <c r="E9680" s="1">
        <v>310.2</v>
      </c>
      <c r="F9680" s="2">
        <v>1711</v>
      </c>
      <c r="G9680" s="1">
        <f>2*PI()*Predictive_Maintenance_Data[[#This Row],[Rotational speed '[rpm']]]/60</f>
        <v>179.17550100973784</v>
      </c>
      <c r="H9680" s="1">
        <v>28.1</v>
      </c>
      <c r="I9680" s="1">
        <f t="shared" si="151"/>
        <v>11.099999999999966</v>
      </c>
      <c r="J9680" s="1">
        <f>Predictive_Maintenance_Data[[#This Row],[Torque '[Nm']]]*Predictive_Maintenance_Data[[#This Row],[Angular velocity '[rad/s']]]/1000</f>
        <v>5.034831578373633</v>
      </c>
      <c r="K9680" s="2">
        <v>17</v>
      </c>
      <c r="L9680" s="2">
        <v>0</v>
      </c>
      <c r="M9680" s="2">
        <v>0</v>
      </c>
      <c r="N9680" s="2">
        <v>0</v>
      </c>
      <c r="O9680" s="2">
        <v>0</v>
      </c>
      <c r="P9680" s="2">
        <v>0</v>
      </c>
      <c r="Q9680" s="2">
        <v>0</v>
      </c>
      <c r="R9680"/>
      <c r="S9680"/>
    </row>
    <row r="9681" spans="1:19" x14ac:dyDescent="0.3">
      <c r="A9681">
        <v>9680</v>
      </c>
      <c r="B9681" t="s">
        <v>9696</v>
      </c>
      <c r="C9681" t="s">
        <v>17</v>
      </c>
      <c r="D9681" s="1">
        <v>299.10000000000002</v>
      </c>
      <c r="E9681" s="1">
        <v>310.2</v>
      </c>
      <c r="F9681" s="2">
        <v>1598</v>
      </c>
      <c r="G9681" s="1">
        <f>2*PI()*Predictive_Maintenance_Data[[#This Row],[Rotational speed '[rpm']]]/60</f>
        <v>167.34216868121629</v>
      </c>
      <c r="H9681" s="1">
        <v>33.4</v>
      </c>
      <c r="I9681" s="1">
        <f t="shared" si="151"/>
        <v>11.099999999999966</v>
      </c>
      <c r="J9681" s="1">
        <f>Predictive_Maintenance_Data[[#This Row],[Torque '[Nm']]]*Predictive_Maintenance_Data[[#This Row],[Angular velocity '[rad/s']]]/1000</f>
        <v>5.5892284339526244</v>
      </c>
      <c r="K9681" s="2">
        <v>20</v>
      </c>
      <c r="L9681" s="2">
        <v>0</v>
      </c>
      <c r="M9681" s="2">
        <v>0</v>
      </c>
      <c r="N9681" s="2">
        <v>0</v>
      </c>
      <c r="O9681" s="2">
        <v>0</v>
      </c>
      <c r="P9681" s="2">
        <v>0</v>
      </c>
      <c r="Q9681" s="2">
        <v>0</v>
      </c>
      <c r="R9681"/>
      <c r="S9681"/>
    </row>
    <row r="9682" spans="1:19" x14ac:dyDescent="0.3">
      <c r="A9682">
        <v>9681</v>
      </c>
      <c r="B9682" t="s">
        <v>9697</v>
      </c>
      <c r="C9682" t="s">
        <v>17</v>
      </c>
      <c r="D9682" s="1">
        <v>299.10000000000002</v>
      </c>
      <c r="E9682" s="1">
        <v>310.10000000000002</v>
      </c>
      <c r="F9682" s="2">
        <v>1894</v>
      </c>
      <c r="G9682" s="1">
        <f>2*PI()*Predictive_Maintenance_Data[[#This Row],[Rotational speed '[rpm']]]/60</f>
        <v>198.33921619663562</v>
      </c>
      <c r="H9682" s="1">
        <v>24.2</v>
      </c>
      <c r="I9682" s="1">
        <f t="shared" si="151"/>
        <v>11</v>
      </c>
      <c r="J9682" s="1">
        <f>Predictive_Maintenance_Data[[#This Row],[Torque '[Nm']]]*Predictive_Maintenance_Data[[#This Row],[Angular velocity '[rad/s']]]/1000</f>
        <v>4.7998090319585813</v>
      </c>
      <c r="K9682" s="2">
        <v>22</v>
      </c>
      <c r="L9682" s="2">
        <v>0</v>
      </c>
      <c r="M9682" s="2">
        <v>0</v>
      </c>
      <c r="N9682" s="2">
        <v>0</v>
      </c>
      <c r="O9682" s="2">
        <v>0</v>
      </c>
      <c r="P9682" s="2">
        <v>0</v>
      </c>
      <c r="Q9682" s="2">
        <v>0</v>
      </c>
      <c r="R9682"/>
      <c r="S9682"/>
    </row>
    <row r="9683" spans="1:19" x14ac:dyDescent="0.3">
      <c r="A9683">
        <v>9682</v>
      </c>
      <c r="B9683" t="s">
        <v>9698</v>
      </c>
      <c r="C9683" t="s">
        <v>15</v>
      </c>
      <c r="D9683" s="1">
        <v>299.10000000000002</v>
      </c>
      <c r="E9683" s="1">
        <v>310.10000000000002</v>
      </c>
      <c r="F9683" s="2">
        <v>1412</v>
      </c>
      <c r="G9683" s="1">
        <f>2*PI()*Predictive_Maintenance_Data[[#This Row],[Rotational speed '[rpm']]]/60</f>
        <v>147.86429422895961</v>
      </c>
      <c r="H9683" s="1">
        <v>44.4</v>
      </c>
      <c r="I9683" s="1">
        <f t="shared" si="151"/>
        <v>11</v>
      </c>
      <c r="J9683" s="1">
        <f>Predictive_Maintenance_Data[[#This Row],[Torque '[Nm']]]*Predictive_Maintenance_Data[[#This Row],[Angular velocity '[rad/s']]]/1000</f>
        <v>6.5651746637658057</v>
      </c>
      <c r="K9683" s="2">
        <v>24</v>
      </c>
      <c r="L9683" s="2">
        <v>0</v>
      </c>
      <c r="M9683" s="2">
        <v>0</v>
      </c>
      <c r="N9683" s="2">
        <v>0</v>
      </c>
      <c r="O9683" s="2">
        <v>0</v>
      </c>
      <c r="P9683" s="2">
        <v>0</v>
      </c>
      <c r="Q9683" s="2">
        <v>0</v>
      </c>
      <c r="R9683"/>
      <c r="S9683"/>
    </row>
    <row r="9684" spans="1:19" x14ac:dyDescent="0.3">
      <c r="A9684">
        <v>9683</v>
      </c>
      <c r="B9684" t="s">
        <v>9699</v>
      </c>
      <c r="C9684" t="s">
        <v>17</v>
      </c>
      <c r="D9684" s="1">
        <v>299.10000000000002</v>
      </c>
      <c r="E9684" s="1">
        <v>310</v>
      </c>
      <c r="F9684" s="2">
        <v>1394</v>
      </c>
      <c r="G9684" s="1">
        <f>2*PI()*Predictive_Maintenance_Data[[#This Row],[Rotational speed '[rpm']]]/60</f>
        <v>145.97933863680572</v>
      </c>
      <c r="H9684" s="1">
        <v>46.6</v>
      </c>
      <c r="I9684" s="1">
        <f t="shared" si="151"/>
        <v>10.899999999999977</v>
      </c>
      <c r="J9684" s="1">
        <f>Predictive_Maintenance_Data[[#This Row],[Torque '[Nm']]]*Predictive_Maintenance_Data[[#This Row],[Angular velocity '[rad/s']]]/1000</f>
        <v>6.8026371804751466</v>
      </c>
      <c r="K9684" s="2">
        <v>27</v>
      </c>
      <c r="L9684" s="2">
        <v>0</v>
      </c>
      <c r="M9684" s="2">
        <v>0</v>
      </c>
      <c r="N9684" s="2">
        <v>0</v>
      </c>
      <c r="O9684" s="2">
        <v>0</v>
      </c>
      <c r="P9684" s="2">
        <v>0</v>
      </c>
      <c r="Q9684" s="2">
        <v>0</v>
      </c>
      <c r="R9684"/>
      <c r="S9684"/>
    </row>
    <row r="9685" spans="1:19" x14ac:dyDescent="0.3">
      <c r="A9685">
        <v>9684</v>
      </c>
      <c r="B9685" t="s">
        <v>9700</v>
      </c>
      <c r="C9685" t="s">
        <v>15</v>
      </c>
      <c r="D9685" s="1">
        <v>299</v>
      </c>
      <c r="E9685" s="1">
        <v>310</v>
      </c>
      <c r="F9685" s="2">
        <v>1338</v>
      </c>
      <c r="G9685" s="1">
        <f>2*PI()*Predictive_Maintenance_Data[[#This Row],[Rotational speed '[rpm']]]/60</f>
        <v>140.11503235010477</v>
      </c>
      <c r="H9685" s="1">
        <v>56.4</v>
      </c>
      <c r="I9685" s="1">
        <f t="shared" si="151"/>
        <v>11</v>
      </c>
      <c r="J9685" s="1">
        <f>Predictive_Maintenance_Data[[#This Row],[Torque '[Nm']]]*Predictive_Maintenance_Data[[#This Row],[Angular velocity '[rad/s']]]/1000</f>
        <v>7.9024878245459087</v>
      </c>
      <c r="K9685" s="2">
        <v>29</v>
      </c>
      <c r="L9685" s="2">
        <v>0</v>
      </c>
      <c r="M9685" s="2">
        <v>0</v>
      </c>
      <c r="N9685" s="2">
        <v>0</v>
      </c>
      <c r="O9685" s="2">
        <v>0</v>
      </c>
      <c r="P9685" s="2">
        <v>0</v>
      </c>
      <c r="Q9685" s="2">
        <v>0</v>
      </c>
      <c r="R9685"/>
      <c r="S9685"/>
    </row>
    <row r="9686" spans="1:19" x14ac:dyDescent="0.3">
      <c r="A9686">
        <v>9685</v>
      </c>
      <c r="B9686" t="s">
        <v>9701</v>
      </c>
      <c r="C9686" t="s">
        <v>27</v>
      </c>
      <c r="D9686" s="1">
        <v>298.89999999999998</v>
      </c>
      <c r="E9686" s="1">
        <v>309.89999999999998</v>
      </c>
      <c r="F9686" s="2">
        <v>1376</v>
      </c>
      <c r="G9686" s="1">
        <f>2*PI()*Predictive_Maintenance_Data[[#This Row],[Rotational speed '[rpm']]]/60</f>
        <v>144.09438304465183</v>
      </c>
      <c r="H9686" s="1">
        <v>51</v>
      </c>
      <c r="I9686" s="1">
        <f t="shared" si="151"/>
        <v>11</v>
      </c>
      <c r="J9686" s="1">
        <f>Predictive_Maintenance_Data[[#This Row],[Torque '[Nm']]]*Predictive_Maintenance_Data[[#This Row],[Angular velocity '[rad/s']]]/1000</f>
        <v>7.3488135352772437</v>
      </c>
      <c r="K9686" s="2">
        <v>32</v>
      </c>
      <c r="L9686" s="2">
        <v>0</v>
      </c>
      <c r="M9686" s="2">
        <v>0</v>
      </c>
      <c r="N9686" s="2">
        <v>0</v>
      </c>
      <c r="O9686" s="2">
        <v>0</v>
      </c>
      <c r="P9686" s="2">
        <v>0</v>
      </c>
      <c r="Q9686" s="2">
        <v>0</v>
      </c>
      <c r="R9686"/>
      <c r="S9686"/>
    </row>
    <row r="9687" spans="1:19" x14ac:dyDescent="0.3">
      <c r="A9687">
        <v>9686</v>
      </c>
      <c r="B9687" t="s">
        <v>9702</v>
      </c>
      <c r="C9687" t="s">
        <v>17</v>
      </c>
      <c r="D9687" s="1">
        <v>299</v>
      </c>
      <c r="E9687" s="1">
        <v>310</v>
      </c>
      <c r="F9687" s="2">
        <v>1360</v>
      </c>
      <c r="G9687" s="1">
        <f>2*PI()*Predictive_Maintenance_Data[[#This Row],[Rotational speed '[rpm']]]/60</f>
        <v>142.4188669627373</v>
      </c>
      <c r="H9687" s="1">
        <v>48.1</v>
      </c>
      <c r="I9687" s="1">
        <f t="shared" si="151"/>
        <v>11</v>
      </c>
      <c r="J9687" s="1">
        <f>Predictive_Maintenance_Data[[#This Row],[Torque '[Nm']]]*Predictive_Maintenance_Data[[#This Row],[Angular velocity '[rad/s']]]/1000</f>
        <v>6.8503475009076649</v>
      </c>
      <c r="K9687" s="2">
        <v>37</v>
      </c>
      <c r="L9687" s="2">
        <v>0</v>
      </c>
      <c r="M9687" s="2">
        <v>0</v>
      </c>
      <c r="N9687" s="2">
        <v>0</v>
      </c>
      <c r="O9687" s="2">
        <v>0</v>
      </c>
      <c r="P9687" s="2">
        <v>0</v>
      </c>
      <c r="Q9687" s="2">
        <v>0</v>
      </c>
      <c r="R9687"/>
      <c r="S9687"/>
    </row>
    <row r="9688" spans="1:19" x14ac:dyDescent="0.3">
      <c r="A9688">
        <v>9687</v>
      </c>
      <c r="B9688" t="s">
        <v>9703</v>
      </c>
      <c r="C9688" t="s">
        <v>17</v>
      </c>
      <c r="D9688" s="1">
        <v>299.10000000000002</v>
      </c>
      <c r="E9688" s="1">
        <v>310.10000000000002</v>
      </c>
      <c r="F9688" s="2">
        <v>1486</v>
      </c>
      <c r="G9688" s="1">
        <f>2*PI()*Predictive_Maintenance_Data[[#This Row],[Rotational speed '[rpm']]]/60</f>
        <v>155.61355610781442</v>
      </c>
      <c r="H9688" s="1">
        <v>40.700000000000003</v>
      </c>
      <c r="I9688" s="1">
        <f t="shared" si="151"/>
        <v>11</v>
      </c>
      <c r="J9688" s="1">
        <f>Predictive_Maintenance_Data[[#This Row],[Torque '[Nm']]]*Predictive_Maintenance_Data[[#This Row],[Angular velocity '[rad/s']]]/1000</f>
        <v>6.3334717335880466</v>
      </c>
      <c r="K9688" s="2">
        <v>39</v>
      </c>
      <c r="L9688" s="2">
        <v>0</v>
      </c>
      <c r="M9688" s="2">
        <v>0</v>
      </c>
      <c r="N9688" s="2">
        <v>0</v>
      </c>
      <c r="O9688" s="2">
        <v>0</v>
      </c>
      <c r="P9688" s="2">
        <v>0</v>
      </c>
      <c r="Q9688" s="2">
        <v>0</v>
      </c>
      <c r="R9688"/>
      <c r="S9688"/>
    </row>
    <row r="9689" spans="1:19" x14ac:dyDescent="0.3">
      <c r="A9689">
        <v>9688</v>
      </c>
      <c r="B9689" t="s">
        <v>9704</v>
      </c>
      <c r="C9689" t="s">
        <v>15</v>
      </c>
      <c r="D9689" s="1">
        <v>299.10000000000002</v>
      </c>
      <c r="E9689" s="1">
        <v>310.10000000000002</v>
      </c>
      <c r="F9689" s="2">
        <v>1649</v>
      </c>
      <c r="G9689" s="1">
        <f>2*PI()*Predictive_Maintenance_Data[[#This Row],[Rotational speed '[rpm']]]/60</f>
        <v>172.68287619231896</v>
      </c>
      <c r="H9689" s="1">
        <v>31.6</v>
      </c>
      <c r="I9689" s="1">
        <f t="shared" si="151"/>
        <v>11</v>
      </c>
      <c r="J9689" s="1">
        <f>Predictive_Maintenance_Data[[#This Row],[Torque '[Nm']]]*Predictive_Maintenance_Data[[#This Row],[Angular velocity '[rad/s']]]/1000</f>
        <v>5.4567788876772791</v>
      </c>
      <c r="K9689" s="2">
        <v>41</v>
      </c>
      <c r="L9689" s="2">
        <v>0</v>
      </c>
      <c r="M9689" s="2">
        <v>0</v>
      </c>
      <c r="N9689" s="2">
        <v>0</v>
      </c>
      <c r="O9689" s="2">
        <v>0</v>
      </c>
      <c r="P9689" s="2">
        <v>0</v>
      </c>
      <c r="Q9689" s="2">
        <v>0</v>
      </c>
      <c r="R9689"/>
      <c r="S9689"/>
    </row>
    <row r="9690" spans="1:19" x14ac:dyDescent="0.3">
      <c r="A9690">
        <v>9689</v>
      </c>
      <c r="B9690" t="s">
        <v>9705</v>
      </c>
      <c r="C9690" t="s">
        <v>17</v>
      </c>
      <c r="D9690" s="1">
        <v>299.10000000000002</v>
      </c>
      <c r="E9690" s="1">
        <v>310.10000000000002</v>
      </c>
      <c r="F9690" s="2">
        <v>1367</v>
      </c>
      <c r="G9690" s="1">
        <f>2*PI()*Predictive_Maintenance_Data[[#This Row],[Rotational speed '[rpm']]]/60</f>
        <v>143.15190524857491</v>
      </c>
      <c r="H9690" s="1">
        <v>45.6</v>
      </c>
      <c r="I9690" s="1">
        <f t="shared" si="151"/>
        <v>11</v>
      </c>
      <c r="J9690" s="1">
        <f>Predictive_Maintenance_Data[[#This Row],[Torque '[Nm']]]*Predictive_Maintenance_Data[[#This Row],[Angular velocity '[rad/s']]]/1000</f>
        <v>6.5277268793350158</v>
      </c>
      <c r="K9690" s="2">
        <v>44</v>
      </c>
      <c r="L9690" s="2">
        <v>0</v>
      </c>
      <c r="M9690" s="2">
        <v>0</v>
      </c>
      <c r="N9690" s="2">
        <v>0</v>
      </c>
      <c r="O9690" s="2">
        <v>0</v>
      </c>
      <c r="P9690" s="2">
        <v>0</v>
      </c>
      <c r="Q9690" s="2">
        <v>0</v>
      </c>
      <c r="R9690"/>
      <c r="S9690"/>
    </row>
    <row r="9691" spans="1:19" x14ac:dyDescent="0.3">
      <c r="A9691">
        <v>9690</v>
      </c>
      <c r="B9691" t="s">
        <v>9706</v>
      </c>
      <c r="C9691" t="s">
        <v>17</v>
      </c>
      <c r="D9691" s="1">
        <v>299</v>
      </c>
      <c r="E9691" s="1">
        <v>310.10000000000002</v>
      </c>
      <c r="F9691" s="2">
        <v>1362</v>
      </c>
      <c r="G9691" s="1">
        <f>2*PI()*Predictive_Maintenance_Data[[#This Row],[Rotational speed '[rpm']]]/60</f>
        <v>142.62830647297659</v>
      </c>
      <c r="H9691" s="1">
        <v>59.5</v>
      </c>
      <c r="I9691" s="1">
        <f t="shared" si="151"/>
        <v>11.100000000000023</v>
      </c>
      <c r="J9691" s="1">
        <f>Predictive_Maintenance_Data[[#This Row],[Torque '[Nm']]]*Predictive_Maintenance_Data[[#This Row],[Angular velocity '[rad/s']]]/1000</f>
        <v>8.4863842351421059</v>
      </c>
      <c r="K9691" s="2">
        <v>46</v>
      </c>
      <c r="L9691" s="2">
        <v>0</v>
      </c>
      <c r="M9691" s="2">
        <v>0</v>
      </c>
      <c r="N9691" s="2">
        <v>0</v>
      </c>
      <c r="O9691" s="2">
        <v>0</v>
      </c>
      <c r="P9691" s="2">
        <v>0</v>
      </c>
      <c r="Q9691" s="2">
        <v>0</v>
      </c>
      <c r="R9691"/>
      <c r="S9691"/>
    </row>
    <row r="9692" spans="1:19" x14ac:dyDescent="0.3">
      <c r="A9692">
        <v>9691</v>
      </c>
      <c r="B9692" t="s">
        <v>9707</v>
      </c>
      <c r="C9692" t="s">
        <v>15</v>
      </c>
      <c r="D9692" s="1">
        <v>298.89999999999998</v>
      </c>
      <c r="E9692" s="1">
        <v>310</v>
      </c>
      <c r="F9692" s="2">
        <v>1520</v>
      </c>
      <c r="G9692" s="1">
        <f>2*PI()*Predictive_Maintenance_Data[[#This Row],[Rotational speed '[rpm']]]/60</f>
        <v>159.17402778188287</v>
      </c>
      <c r="H9692" s="1">
        <v>35.6</v>
      </c>
      <c r="I9692" s="1">
        <f t="shared" si="151"/>
        <v>11.100000000000023</v>
      </c>
      <c r="J9692" s="1">
        <f>Predictive_Maintenance_Data[[#This Row],[Torque '[Nm']]]*Predictive_Maintenance_Data[[#This Row],[Angular velocity '[rad/s']]]/1000</f>
        <v>5.66659538903503</v>
      </c>
      <c r="K9692" s="2">
        <v>48</v>
      </c>
      <c r="L9692" s="2">
        <v>0</v>
      </c>
      <c r="M9692" s="2">
        <v>0</v>
      </c>
      <c r="N9692" s="2">
        <v>0</v>
      </c>
      <c r="O9692" s="2">
        <v>0</v>
      </c>
      <c r="P9692" s="2">
        <v>0</v>
      </c>
      <c r="Q9692" s="2">
        <v>0</v>
      </c>
      <c r="R9692"/>
      <c r="S9692"/>
    </row>
    <row r="9693" spans="1:19" x14ac:dyDescent="0.3">
      <c r="A9693">
        <v>9692</v>
      </c>
      <c r="B9693" t="s">
        <v>9708</v>
      </c>
      <c r="C9693" t="s">
        <v>17</v>
      </c>
      <c r="D9693" s="1">
        <v>299</v>
      </c>
      <c r="E9693" s="1">
        <v>310</v>
      </c>
      <c r="F9693" s="2">
        <v>1582</v>
      </c>
      <c r="G9693" s="1">
        <f>2*PI()*Predictive_Maintenance_Data[[#This Row],[Rotational speed '[rpm']]]/60</f>
        <v>165.66665259930176</v>
      </c>
      <c r="H9693" s="1">
        <v>31.9</v>
      </c>
      <c r="I9693" s="1">
        <f t="shared" si="151"/>
        <v>11</v>
      </c>
      <c r="J9693" s="1">
        <f>Predictive_Maintenance_Data[[#This Row],[Torque '[Nm']]]*Predictive_Maintenance_Data[[#This Row],[Angular velocity '[rad/s']]]/1000</f>
        <v>5.2847662179177259</v>
      </c>
      <c r="K9693" s="2">
        <v>51</v>
      </c>
      <c r="L9693" s="2">
        <v>0</v>
      </c>
      <c r="M9693" s="2">
        <v>0</v>
      </c>
      <c r="N9693" s="2">
        <v>0</v>
      </c>
      <c r="O9693" s="2">
        <v>0</v>
      </c>
      <c r="P9693" s="2">
        <v>0</v>
      </c>
      <c r="Q9693" s="2">
        <v>0</v>
      </c>
      <c r="R9693"/>
      <c r="S9693"/>
    </row>
    <row r="9694" spans="1:19" x14ac:dyDescent="0.3">
      <c r="A9694">
        <v>9693</v>
      </c>
      <c r="B9694" t="s">
        <v>9709</v>
      </c>
      <c r="C9694" t="s">
        <v>15</v>
      </c>
      <c r="D9694" s="1">
        <v>299</v>
      </c>
      <c r="E9694" s="1">
        <v>310</v>
      </c>
      <c r="F9694" s="2">
        <v>1667</v>
      </c>
      <c r="G9694" s="1">
        <f>2*PI()*Predictive_Maintenance_Data[[#This Row],[Rotational speed '[rpm']]]/60</f>
        <v>174.56783178447282</v>
      </c>
      <c r="H9694" s="1">
        <v>30</v>
      </c>
      <c r="I9694" s="1">
        <f t="shared" si="151"/>
        <v>11</v>
      </c>
      <c r="J9694" s="1">
        <f>Predictive_Maintenance_Data[[#This Row],[Torque '[Nm']]]*Predictive_Maintenance_Data[[#This Row],[Angular velocity '[rad/s']]]/1000</f>
        <v>5.2370349535341845</v>
      </c>
      <c r="K9694" s="2">
        <v>53</v>
      </c>
      <c r="L9694" s="2">
        <v>0</v>
      </c>
      <c r="M9694" s="2">
        <v>0</v>
      </c>
      <c r="N9694" s="2">
        <v>0</v>
      </c>
      <c r="O9694" s="2">
        <v>0</v>
      </c>
      <c r="P9694" s="2">
        <v>0</v>
      </c>
      <c r="Q9694" s="2">
        <v>0</v>
      </c>
      <c r="R9694"/>
      <c r="S9694"/>
    </row>
    <row r="9695" spans="1:19" x14ac:dyDescent="0.3">
      <c r="A9695">
        <v>9694</v>
      </c>
      <c r="B9695" t="s">
        <v>9710</v>
      </c>
      <c r="C9695" t="s">
        <v>17</v>
      </c>
      <c r="D9695" s="1">
        <v>298.89999999999998</v>
      </c>
      <c r="E9695" s="1">
        <v>310</v>
      </c>
      <c r="F9695" s="2">
        <v>1693</v>
      </c>
      <c r="G9695" s="1">
        <f>2*PI()*Predictive_Maintenance_Data[[#This Row],[Rotational speed '[rpm']]]/60</f>
        <v>177.29054541758398</v>
      </c>
      <c r="H9695" s="1">
        <v>28.8</v>
      </c>
      <c r="I9695" s="1">
        <f t="shared" si="151"/>
        <v>11.100000000000023</v>
      </c>
      <c r="J9695" s="1">
        <f>Predictive_Maintenance_Data[[#This Row],[Torque '[Nm']]]*Predictive_Maintenance_Data[[#This Row],[Angular velocity '[rad/s']]]/1000</f>
        <v>5.1059677080264194</v>
      </c>
      <c r="K9695" s="2">
        <v>56</v>
      </c>
      <c r="L9695" s="2">
        <v>0</v>
      </c>
      <c r="M9695" s="2">
        <v>0</v>
      </c>
      <c r="N9695" s="2">
        <v>0</v>
      </c>
      <c r="O9695" s="2">
        <v>0</v>
      </c>
      <c r="P9695" s="2">
        <v>0</v>
      </c>
      <c r="Q9695" s="2">
        <v>0</v>
      </c>
      <c r="R9695"/>
      <c r="S9695"/>
    </row>
    <row r="9696" spans="1:19" x14ac:dyDescent="0.3">
      <c r="A9696">
        <v>9695</v>
      </c>
      <c r="B9696" t="s">
        <v>9711</v>
      </c>
      <c r="C9696" t="s">
        <v>17</v>
      </c>
      <c r="D9696" s="1">
        <v>298.89999999999998</v>
      </c>
      <c r="E9696" s="1">
        <v>310</v>
      </c>
      <c r="F9696" s="2">
        <v>1559</v>
      </c>
      <c r="G9696" s="1">
        <f>2*PI()*Predictive_Maintenance_Data[[#This Row],[Rotational speed '[rpm']]]/60</f>
        <v>163.25809823154958</v>
      </c>
      <c r="H9696" s="1">
        <v>33.4</v>
      </c>
      <c r="I9696" s="1">
        <f t="shared" si="151"/>
        <v>11.100000000000023</v>
      </c>
      <c r="J9696" s="1">
        <f>Predictive_Maintenance_Data[[#This Row],[Torque '[Nm']]]*Predictive_Maintenance_Data[[#This Row],[Angular velocity '[rad/s']]]/1000</f>
        <v>5.4528204809337559</v>
      </c>
      <c r="K9696" s="2">
        <v>58</v>
      </c>
      <c r="L9696" s="2">
        <v>0</v>
      </c>
      <c r="M9696" s="2">
        <v>0</v>
      </c>
      <c r="N9696" s="2">
        <v>0</v>
      </c>
      <c r="O9696" s="2">
        <v>0</v>
      </c>
      <c r="P9696" s="2">
        <v>0</v>
      </c>
      <c r="Q9696" s="2">
        <v>0</v>
      </c>
      <c r="R9696"/>
      <c r="S9696"/>
    </row>
    <row r="9697" spans="1:19" x14ac:dyDescent="0.3">
      <c r="A9697">
        <v>9696</v>
      </c>
      <c r="B9697" t="s">
        <v>9712</v>
      </c>
      <c r="C9697" t="s">
        <v>17</v>
      </c>
      <c r="D9697" s="1">
        <v>298.89999999999998</v>
      </c>
      <c r="E9697" s="1">
        <v>309.89999999999998</v>
      </c>
      <c r="F9697" s="2">
        <v>1592</v>
      </c>
      <c r="G9697" s="1">
        <f>2*PI()*Predictive_Maintenance_Data[[#This Row],[Rotational speed '[rpm']]]/60</f>
        <v>166.71385015049836</v>
      </c>
      <c r="H9697" s="1">
        <v>32</v>
      </c>
      <c r="I9697" s="1">
        <f t="shared" si="151"/>
        <v>11</v>
      </c>
      <c r="J9697" s="1">
        <f>Predictive_Maintenance_Data[[#This Row],[Torque '[Nm']]]*Predictive_Maintenance_Data[[#This Row],[Angular velocity '[rad/s']]]/1000</f>
        <v>5.3348432048159475</v>
      </c>
      <c r="K9697" s="2">
        <v>60</v>
      </c>
      <c r="L9697" s="2">
        <v>0</v>
      </c>
      <c r="M9697" s="2">
        <v>0</v>
      </c>
      <c r="N9697" s="2">
        <v>0</v>
      </c>
      <c r="O9697" s="2">
        <v>0</v>
      </c>
      <c r="P9697" s="2">
        <v>0</v>
      </c>
      <c r="Q9697" s="2">
        <v>0</v>
      </c>
      <c r="R9697"/>
      <c r="S9697"/>
    </row>
    <row r="9698" spans="1:19" x14ac:dyDescent="0.3">
      <c r="A9698">
        <v>9697</v>
      </c>
      <c r="B9698" t="s">
        <v>9713</v>
      </c>
      <c r="C9698" t="s">
        <v>17</v>
      </c>
      <c r="D9698" s="1">
        <v>298.89999999999998</v>
      </c>
      <c r="E9698" s="1">
        <v>309.89999999999998</v>
      </c>
      <c r="F9698" s="2">
        <v>1404</v>
      </c>
      <c r="G9698" s="1">
        <f>2*PI()*Predictive_Maintenance_Data[[#This Row],[Rotational speed '[rpm']]]/60</f>
        <v>147.02653618800232</v>
      </c>
      <c r="H9698" s="1">
        <v>39.799999999999997</v>
      </c>
      <c r="I9698" s="1">
        <f t="shared" si="151"/>
        <v>11</v>
      </c>
      <c r="J9698" s="1">
        <f>Predictive_Maintenance_Data[[#This Row],[Torque '[Nm']]]*Predictive_Maintenance_Data[[#This Row],[Angular velocity '[rad/s']]]/1000</f>
        <v>5.8516561402824916</v>
      </c>
      <c r="K9698" s="2">
        <v>62</v>
      </c>
      <c r="L9698" s="2">
        <v>0</v>
      </c>
      <c r="M9698" s="2">
        <v>0</v>
      </c>
      <c r="N9698" s="2">
        <v>0</v>
      </c>
      <c r="O9698" s="2">
        <v>0</v>
      </c>
      <c r="P9698" s="2">
        <v>0</v>
      </c>
      <c r="Q9698" s="2">
        <v>0</v>
      </c>
      <c r="R9698"/>
      <c r="S9698"/>
    </row>
    <row r="9699" spans="1:19" x14ac:dyDescent="0.3">
      <c r="A9699">
        <v>9698</v>
      </c>
      <c r="B9699" t="s">
        <v>9714</v>
      </c>
      <c r="C9699" t="s">
        <v>15</v>
      </c>
      <c r="D9699" s="1">
        <v>298.8</v>
      </c>
      <c r="E9699" s="1">
        <v>309.8</v>
      </c>
      <c r="F9699" s="2">
        <v>1413</v>
      </c>
      <c r="G9699" s="1">
        <f>2*PI()*Predictive_Maintenance_Data[[#This Row],[Rotational speed '[rpm']]]/60</f>
        <v>147.96901398407925</v>
      </c>
      <c r="H9699" s="1">
        <v>45.5</v>
      </c>
      <c r="I9699" s="1">
        <f t="shared" si="151"/>
        <v>11</v>
      </c>
      <c r="J9699" s="1">
        <f>Predictive_Maintenance_Data[[#This Row],[Torque '[Nm']]]*Predictive_Maintenance_Data[[#This Row],[Angular velocity '[rad/s']]]/1000</f>
        <v>6.732590136275606</v>
      </c>
      <c r="K9699" s="2">
        <v>64</v>
      </c>
      <c r="L9699" s="2">
        <v>0</v>
      </c>
      <c r="M9699" s="2">
        <v>0</v>
      </c>
      <c r="N9699" s="2">
        <v>0</v>
      </c>
      <c r="O9699" s="2">
        <v>0</v>
      </c>
      <c r="P9699" s="2">
        <v>0</v>
      </c>
      <c r="Q9699" s="2">
        <v>0</v>
      </c>
      <c r="R9699"/>
      <c r="S9699"/>
    </row>
    <row r="9700" spans="1:19" x14ac:dyDescent="0.3">
      <c r="A9700">
        <v>9699</v>
      </c>
      <c r="B9700" t="s">
        <v>9715</v>
      </c>
      <c r="C9700" t="s">
        <v>17</v>
      </c>
      <c r="D9700" s="1">
        <v>298.8</v>
      </c>
      <c r="E9700" s="1">
        <v>309.8</v>
      </c>
      <c r="F9700" s="2">
        <v>1663</v>
      </c>
      <c r="G9700" s="1">
        <f>2*PI()*Predictive_Maintenance_Data[[#This Row],[Rotational speed '[rpm']]]/60</f>
        <v>174.1489527639942</v>
      </c>
      <c r="H9700" s="1">
        <v>28.2</v>
      </c>
      <c r="I9700" s="1">
        <f t="shared" si="151"/>
        <v>11</v>
      </c>
      <c r="J9700" s="1">
        <f>Predictive_Maintenance_Data[[#This Row],[Torque '[Nm']]]*Predictive_Maintenance_Data[[#This Row],[Angular velocity '[rad/s']]]/1000</f>
        <v>4.9110004679446364</v>
      </c>
      <c r="K9700" s="2">
        <v>67</v>
      </c>
      <c r="L9700" s="2">
        <v>0</v>
      </c>
      <c r="M9700" s="2">
        <v>0</v>
      </c>
      <c r="N9700" s="2">
        <v>0</v>
      </c>
      <c r="O9700" s="2">
        <v>0</v>
      </c>
      <c r="P9700" s="2">
        <v>0</v>
      </c>
      <c r="Q9700" s="2">
        <v>0</v>
      </c>
      <c r="R9700"/>
      <c r="S9700"/>
    </row>
    <row r="9701" spans="1:19" x14ac:dyDescent="0.3">
      <c r="A9701">
        <v>9700</v>
      </c>
      <c r="B9701" t="s">
        <v>9716</v>
      </c>
      <c r="C9701" t="s">
        <v>17</v>
      </c>
      <c r="D9701" s="1">
        <v>298.8</v>
      </c>
      <c r="E9701" s="1">
        <v>309.8</v>
      </c>
      <c r="F9701" s="2">
        <v>1508</v>
      </c>
      <c r="G9701" s="1">
        <f>2*PI()*Predictive_Maintenance_Data[[#This Row],[Rotational speed '[rpm']]]/60</f>
        <v>157.91739072044692</v>
      </c>
      <c r="H9701" s="1">
        <v>36.299999999999997</v>
      </c>
      <c r="I9701" s="1">
        <f t="shared" si="151"/>
        <v>11</v>
      </c>
      <c r="J9701" s="1">
        <f>Predictive_Maintenance_Data[[#This Row],[Torque '[Nm']]]*Predictive_Maintenance_Data[[#This Row],[Angular velocity '[rad/s']]]/1000</f>
        <v>5.732401283152222</v>
      </c>
      <c r="K9701" s="2">
        <v>69</v>
      </c>
      <c r="L9701" s="2">
        <v>0</v>
      </c>
      <c r="M9701" s="2">
        <v>0</v>
      </c>
      <c r="N9701" s="2">
        <v>0</v>
      </c>
      <c r="O9701" s="2">
        <v>0</v>
      </c>
      <c r="P9701" s="2">
        <v>0</v>
      </c>
      <c r="Q9701" s="2">
        <v>0</v>
      </c>
      <c r="R9701"/>
      <c r="S9701"/>
    </row>
    <row r="9702" spans="1:19" x14ac:dyDescent="0.3">
      <c r="A9702">
        <v>9701</v>
      </c>
      <c r="B9702" t="s">
        <v>9717</v>
      </c>
      <c r="C9702" t="s">
        <v>15</v>
      </c>
      <c r="D9702" s="1">
        <v>298.89999999999998</v>
      </c>
      <c r="E9702" s="1">
        <v>309.8</v>
      </c>
      <c r="F9702" s="2">
        <v>1353</v>
      </c>
      <c r="G9702" s="1">
        <f>2*PI()*Predictive_Maintenance_Data[[#This Row],[Rotational speed '[rpm']]]/60</f>
        <v>141.68582867689966</v>
      </c>
      <c r="H9702" s="1">
        <v>53.7</v>
      </c>
      <c r="I9702" s="1">
        <f t="shared" si="151"/>
        <v>10.900000000000034</v>
      </c>
      <c r="J9702" s="1">
        <f>Predictive_Maintenance_Data[[#This Row],[Torque '[Nm']]]*Predictive_Maintenance_Data[[#This Row],[Angular velocity '[rad/s']]]/1000</f>
        <v>7.6085289999495123</v>
      </c>
      <c r="K9702" s="2">
        <v>71</v>
      </c>
      <c r="L9702" s="2">
        <v>0</v>
      </c>
      <c r="M9702" s="2">
        <v>0</v>
      </c>
      <c r="N9702" s="2">
        <v>0</v>
      </c>
      <c r="O9702" s="2">
        <v>0</v>
      </c>
      <c r="P9702" s="2">
        <v>0</v>
      </c>
      <c r="Q9702" s="2">
        <v>0</v>
      </c>
      <c r="R9702"/>
      <c r="S9702"/>
    </row>
    <row r="9703" spans="1:19" x14ac:dyDescent="0.3">
      <c r="A9703">
        <v>9702</v>
      </c>
      <c r="B9703" t="s">
        <v>9718</v>
      </c>
      <c r="C9703" t="s">
        <v>17</v>
      </c>
      <c r="D9703" s="1">
        <v>298.8</v>
      </c>
      <c r="E9703" s="1">
        <v>309.8</v>
      </c>
      <c r="F9703" s="2">
        <v>1485</v>
      </c>
      <c r="G9703" s="1">
        <f>2*PI()*Predictive_Maintenance_Data[[#This Row],[Rotational speed '[rpm']]]/60</f>
        <v>155.50883635269477</v>
      </c>
      <c r="H9703" s="1">
        <v>42.4</v>
      </c>
      <c r="I9703" s="1">
        <f t="shared" si="151"/>
        <v>11</v>
      </c>
      <c r="J9703" s="1">
        <f>Predictive_Maintenance_Data[[#This Row],[Torque '[Nm']]]*Predictive_Maintenance_Data[[#This Row],[Angular velocity '[rad/s']]]/1000</f>
        <v>6.5935746613542578</v>
      </c>
      <c r="K9703" s="2">
        <v>74</v>
      </c>
      <c r="L9703" s="2">
        <v>0</v>
      </c>
      <c r="M9703" s="2">
        <v>0</v>
      </c>
      <c r="N9703" s="2">
        <v>0</v>
      </c>
      <c r="O9703" s="2">
        <v>0</v>
      </c>
      <c r="P9703" s="2">
        <v>0</v>
      </c>
      <c r="Q9703" s="2">
        <v>0</v>
      </c>
      <c r="R9703"/>
      <c r="S9703"/>
    </row>
    <row r="9704" spans="1:19" x14ac:dyDescent="0.3">
      <c r="A9704">
        <v>9703</v>
      </c>
      <c r="B9704" t="s">
        <v>9719</v>
      </c>
      <c r="C9704" t="s">
        <v>17</v>
      </c>
      <c r="D9704" s="1">
        <v>298.89999999999998</v>
      </c>
      <c r="E9704" s="1">
        <v>310</v>
      </c>
      <c r="F9704" s="2">
        <v>1633</v>
      </c>
      <c r="G9704" s="1">
        <f>2*PI()*Predictive_Maintenance_Data[[#This Row],[Rotational speed '[rpm']]]/60</f>
        <v>171.00736011040442</v>
      </c>
      <c r="H9704" s="1">
        <v>31.2</v>
      </c>
      <c r="I9704" s="1">
        <f t="shared" si="151"/>
        <v>11.100000000000023</v>
      </c>
      <c r="J9704" s="1">
        <f>Predictive_Maintenance_Data[[#This Row],[Torque '[Nm']]]*Predictive_Maintenance_Data[[#This Row],[Angular velocity '[rad/s']]]/1000</f>
        <v>5.3354296354446182</v>
      </c>
      <c r="K9704" s="2">
        <v>76</v>
      </c>
      <c r="L9704" s="2">
        <v>0</v>
      </c>
      <c r="M9704" s="2">
        <v>0</v>
      </c>
      <c r="N9704" s="2">
        <v>0</v>
      </c>
      <c r="O9704" s="2">
        <v>0</v>
      </c>
      <c r="P9704" s="2">
        <v>0</v>
      </c>
      <c r="Q9704" s="2">
        <v>0</v>
      </c>
      <c r="R9704"/>
      <c r="S9704"/>
    </row>
    <row r="9705" spans="1:19" x14ac:dyDescent="0.3">
      <c r="A9705">
        <v>9704</v>
      </c>
      <c r="B9705" t="s">
        <v>9720</v>
      </c>
      <c r="C9705" t="s">
        <v>17</v>
      </c>
      <c r="D9705" s="1">
        <v>298.89999999999998</v>
      </c>
      <c r="E9705" s="1">
        <v>310</v>
      </c>
      <c r="F9705" s="2">
        <v>1422</v>
      </c>
      <c r="G9705" s="1">
        <f>2*PI()*Predictive_Maintenance_Data[[#This Row],[Rotational speed '[rpm']]]/60</f>
        <v>148.91149178015618</v>
      </c>
      <c r="H9705" s="1">
        <v>43.6</v>
      </c>
      <c r="I9705" s="1">
        <f t="shared" si="151"/>
        <v>11.100000000000023</v>
      </c>
      <c r="J9705" s="1">
        <f>Predictive_Maintenance_Data[[#This Row],[Torque '[Nm']]]*Predictive_Maintenance_Data[[#This Row],[Angular velocity '[rad/s']]]/1000</f>
        <v>6.4925410416148095</v>
      </c>
      <c r="K9705" s="2">
        <v>78</v>
      </c>
      <c r="L9705" s="2">
        <v>0</v>
      </c>
      <c r="M9705" s="2">
        <v>0</v>
      </c>
      <c r="N9705" s="2">
        <v>0</v>
      </c>
      <c r="O9705" s="2">
        <v>0</v>
      </c>
      <c r="P9705" s="2">
        <v>0</v>
      </c>
      <c r="Q9705" s="2">
        <v>0</v>
      </c>
      <c r="R9705"/>
      <c r="S9705"/>
    </row>
    <row r="9706" spans="1:19" x14ac:dyDescent="0.3">
      <c r="A9706">
        <v>9705</v>
      </c>
      <c r="B9706" t="s">
        <v>9721</v>
      </c>
      <c r="C9706" t="s">
        <v>17</v>
      </c>
      <c r="D9706" s="1">
        <v>298.89999999999998</v>
      </c>
      <c r="E9706" s="1">
        <v>310.10000000000002</v>
      </c>
      <c r="F9706" s="2">
        <v>1577</v>
      </c>
      <c r="G9706" s="1">
        <f>2*PI()*Predictive_Maintenance_Data[[#This Row],[Rotational speed '[rpm']]]/60</f>
        <v>165.14305382370347</v>
      </c>
      <c r="H9706" s="1">
        <v>41.4</v>
      </c>
      <c r="I9706" s="1">
        <f t="shared" si="151"/>
        <v>11.200000000000045</v>
      </c>
      <c r="J9706" s="1">
        <f>Predictive_Maintenance_Data[[#This Row],[Torque '[Nm']]]*Predictive_Maintenance_Data[[#This Row],[Angular velocity '[rad/s']]]/1000</f>
        <v>6.8369224283013237</v>
      </c>
      <c r="K9706" s="2">
        <v>80</v>
      </c>
      <c r="L9706" s="2">
        <v>0</v>
      </c>
      <c r="M9706" s="2">
        <v>0</v>
      </c>
      <c r="N9706" s="2">
        <v>0</v>
      </c>
      <c r="O9706" s="2">
        <v>0</v>
      </c>
      <c r="P9706" s="2">
        <v>0</v>
      </c>
      <c r="Q9706" s="2">
        <v>0</v>
      </c>
      <c r="R9706"/>
      <c r="S9706"/>
    </row>
    <row r="9707" spans="1:19" x14ac:dyDescent="0.3">
      <c r="A9707">
        <v>9706</v>
      </c>
      <c r="B9707" t="s">
        <v>9722</v>
      </c>
      <c r="C9707" t="s">
        <v>17</v>
      </c>
      <c r="D9707" s="1">
        <v>298.89999999999998</v>
      </c>
      <c r="E9707" s="1">
        <v>310</v>
      </c>
      <c r="F9707" s="2">
        <v>1482</v>
      </c>
      <c r="G9707" s="1">
        <f>2*PI()*Predictive_Maintenance_Data[[#This Row],[Rotational speed '[rpm']]]/60</f>
        <v>155.1946770873358</v>
      </c>
      <c r="H9707" s="1">
        <v>41.1</v>
      </c>
      <c r="I9707" s="1">
        <f t="shared" si="151"/>
        <v>11.100000000000023</v>
      </c>
      <c r="J9707" s="1">
        <f>Predictive_Maintenance_Data[[#This Row],[Torque '[Nm']]]*Predictive_Maintenance_Data[[#This Row],[Angular velocity '[rad/s']]]/1000</f>
        <v>6.3785012282895019</v>
      </c>
      <c r="K9707" s="2">
        <v>82</v>
      </c>
      <c r="L9707" s="2">
        <v>0</v>
      </c>
      <c r="M9707" s="2">
        <v>0</v>
      </c>
      <c r="N9707" s="2">
        <v>0</v>
      </c>
      <c r="O9707" s="2">
        <v>0</v>
      </c>
      <c r="P9707" s="2">
        <v>0</v>
      </c>
      <c r="Q9707" s="2">
        <v>0</v>
      </c>
      <c r="R9707"/>
      <c r="S9707"/>
    </row>
    <row r="9708" spans="1:19" x14ac:dyDescent="0.3">
      <c r="A9708">
        <v>9707</v>
      </c>
      <c r="B9708" t="s">
        <v>9723</v>
      </c>
      <c r="C9708" t="s">
        <v>15</v>
      </c>
      <c r="D9708" s="1">
        <v>299</v>
      </c>
      <c r="E9708" s="1">
        <v>310.10000000000002</v>
      </c>
      <c r="F9708" s="2">
        <v>1705</v>
      </c>
      <c r="G9708" s="1">
        <f>2*PI()*Predictive_Maintenance_Data[[#This Row],[Rotational speed '[rpm']]]/60</f>
        <v>178.54718247901991</v>
      </c>
      <c r="H9708" s="1">
        <v>30.1</v>
      </c>
      <c r="I9708" s="1">
        <f t="shared" si="151"/>
        <v>11.100000000000023</v>
      </c>
      <c r="J9708" s="1">
        <f>Predictive_Maintenance_Data[[#This Row],[Torque '[Nm']]]*Predictive_Maintenance_Data[[#This Row],[Angular velocity '[rad/s']]]/1000</f>
        <v>5.374270192618499</v>
      </c>
      <c r="K9708" s="2">
        <v>84</v>
      </c>
      <c r="L9708" s="2">
        <v>0</v>
      </c>
      <c r="M9708" s="2">
        <v>0</v>
      </c>
      <c r="N9708" s="2">
        <v>0</v>
      </c>
      <c r="O9708" s="2">
        <v>0</v>
      </c>
      <c r="P9708" s="2">
        <v>0</v>
      </c>
      <c r="Q9708" s="2">
        <v>0</v>
      </c>
      <c r="R9708"/>
      <c r="S9708"/>
    </row>
    <row r="9709" spans="1:19" x14ac:dyDescent="0.3">
      <c r="A9709">
        <v>9708</v>
      </c>
      <c r="B9709" t="s">
        <v>9724</v>
      </c>
      <c r="C9709" t="s">
        <v>17</v>
      </c>
      <c r="D9709" s="1">
        <v>299</v>
      </c>
      <c r="E9709" s="1">
        <v>310.10000000000002</v>
      </c>
      <c r="F9709" s="2">
        <v>1699</v>
      </c>
      <c r="G9709" s="1">
        <f>2*PI()*Predictive_Maintenance_Data[[#This Row],[Rotational speed '[rpm']]]/60</f>
        <v>177.91886394830195</v>
      </c>
      <c r="H9709" s="1">
        <v>32.9</v>
      </c>
      <c r="I9709" s="1">
        <f t="shared" si="151"/>
        <v>11.100000000000023</v>
      </c>
      <c r="J9709" s="1">
        <f>Predictive_Maintenance_Data[[#This Row],[Torque '[Nm']]]*Predictive_Maintenance_Data[[#This Row],[Angular velocity '[rad/s']]]/1000</f>
        <v>5.8535306238991334</v>
      </c>
      <c r="K9709" s="2">
        <v>87</v>
      </c>
      <c r="L9709" s="2">
        <v>0</v>
      </c>
      <c r="M9709" s="2">
        <v>0</v>
      </c>
      <c r="N9709" s="2">
        <v>0</v>
      </c>
      <c r="O9709" s="2">
        <v>0</v>
      </c>
      <c r="P9709" s="2">
        <v>0</v>
      </c>
      <c r="Q9709" s="2">
        <v>0</v>
      </c>
      <c r="R9709"/>
      <c r="S9709"/>
    </row>
    <row r="9710" spans="1:19" x14ac:dyDescent="0.3">
      <c r="A9710">
        <v>9709</v>
      </c>
      <c r="B9710" t="s">
        <v>9725</v>
      </c>
      <c r="C9710" t="s">
        <v>17</v>
      </c>
      <c r="D9710" s="1">
        <v>299</v>
      </c>
      <c r="E9710" s="1">
        <v>310.10000000000002</v>
      </c>
      <c r="F9710" s="2">
        <v>1664</v>
      </c>
      <c r="G9710" s="1">
        <f>2*PI()*Predictive_Maintenance_Data[[#This Row],[Rotational speed '[rpm']]]/60</f>
        <v>174.25367251911388</v>
      </c>
      <c r="H9710" s="1">
        <v>29.7</v>
      </c>
      <c r="I9710" s="1">
        <f t="shared" si="151"/>
        <v>11.100000000000023</v>
      </c>
      <c r="J9710" s="1">
        <f>Predictive_Maintenance_Data[[#This Row],[Torque '[Nm']]]*Predictive_Maintenance_Data[[#This Row],[Angular velocity '[rad/s']]]/1000</f>
        <v>5.1753340738176821</v>
      </c>
      <c r="K9710" s="2">
        <v>89</v>
      </c>
      <c r="L9710" s="2">
        <v>0</v>
      </c>
      <c r="M9710" s="2">
        <v>0</v>
      </c>
      <c r="N9710" s="2">
        <v>0</v>
      </c>
      <c r="O9710" s="2">
        <v>0</v>
      </c>
      <c r="P9710" s="2">
        <v>0</v>
      </c>
      <c r="Q9710" s="2">
        <v>0</v>
      </c>
      <c r="R9710"/>
      <c r="S9710"/>
    </row>
    <row r="9711" spans="1:19" x14ac:dyDescent="0.3">
      <c r="A9711">
        <v>9710</v>
      </c>
      <c r="B9711" t="s">
        <v>9726</v>
      </c>
      <c r="C9711" t="s">
        <v>15</v>
      </c>
      <c r="D9711" s="1">
        <v>299</v>
      </c>
      <c r="E9711" s="1">
        <v>310</v>
      </c>
      <c r="F9711" s="2">
        <v>1486</v>
      </c>
      <c r="G9711" s="1">
        <f>2*PI()*Predictive_Maintenance_Data[[#This Row],[Rotational speed '[rpm']]]/60</f>
        <v>155.61355610781442</v>
      </c>
      <c r="H9711" s="1">
        <v>34.6</v>
      </c>
      <c r="I9711" s="1">
        <f t="shared" si="151"/>
        <v>11</v>
      </c>
      <c r="J9711" s="1">
        <f>Predictive_Maintenance_Data[[#This Row],[Torque '[Nm']]]*Predictive_Maintenance_Data[[#This Row],[Angular velocity '[rad/s']]]/1000</f>
        <v>5.3842290413303786</v>
      </c>
      <c r="K9711" s="2">
        <v>91</v>
      </c>
      <c r="L9711" s="2">
        <v>0</v>
      </c>
      <c r="M9711" s="2">
        <v>0</v>
      </c>
      <c r="N9711" s="2">
        <v>0</v>
      </c>
      <c r="O9711" s="2">
        <v>0</v>
      </c>
      <c r="P9711" s="2">
        <v>0</v>
      </c>
      <c r="Q9711" s="2">
        <v>0</v>
      </c>
      <c r="R9711"/>
      <c r="S9711"/>
    </row>
    <row r="9712" spans="1:19" x14ac:dyDescent="0.3">
      <c r="A9712">
        <v>9711</v>
      </c>
      <c r="B9712" t="s">
        <v>9727</v>
      </c>
      <c r="C9712" t="s">
        <v>17</v>
      </c>
      <c r="D9712" s="1">
        <v>299.10000000000002</v>
      </c>
      <c r="E9712" s="1">
        <v>310.10000000000002</v>
      </c>
      <c r="F9712" s="2">
        <v>1336</v>
      </c>
      <c r="G9712" s="1">
        <f>2*PI()*Predictive_Maintenance_Data[[#This Row],[Rotational speed '[rpm']]]/60</f>
        <v>139.90559283986548</v>
      </c>
      <c r="H9712" s="1">
        <v>61.3</v>
      </c>
      <c r="I9712" s="1">
        <f t="shared" si="151"/>
        <v>11</v>
      </c>
      <c r="J9712" s="1">
        <f>Predictive_Maintenance_Data[[#This Row],[Torque '[Nm']]]*Predictive_Maintenance_Data[[#This Row],[Angular velocity '[rad/s']]]/1000</f>
        <v>8.5762128410837537</v>
      </c>
      <c r="K9712" s="2">
        <v>94</v>
      </c>
      <c r="L9712" s="2">
        <v>0</v>
      </c>
      <c r="M9712" s="2">
        <v>0</v>
      </c>
      <c r="N9712" s="2">
        <v>0</v>
      </c>
      <c r="O9712" s="2">
        <v>0</v>
      </c>
      <c r="P9712" s="2">
        <v>0</v>
      </c>
      <c r="Q9712" s="2">
        <v>0</v>
      </c>
      <c r="R9712"/>
      <c r="S9712"/>
    </row>
    <row r="9713" spans="1:19" x14ac:dyDescent="0.3">
      <c r="A9713">
        <v>9712</v>
      </c>
      <c r="B9713" t="s">
        <v>9728</v>
      </c>
      <c r="C9713" t="s">
        <v>27</v>
      </c>
      <c r="D9713" s="1">
        <v>299.10000000000002</v>
      </c>
      <c r="E9713" s="1">
        <v>310.10000000000002</v>
      </c>
      <c r="F9713" s="2">
        <v>1429</v>
      </c>
      <c r="G9713" s="1">
        <f>2*PI()*Predictive_Maintenance_Data[[#This Row],[Rotational speed '[rpm']]]/60</f>
        <v>149.64453006599382</v>
      </c>
      <c r="H9713" s="1">
        <v>42.9</v>
      </c>
      <c r="I9713" s="1">
        <f t="shared" si="151"/>
        <v>11</v>
      </c>
      <c r="J9713" s="1">
        <f>Predictive_Maintenance_Data[[#This Row],[Torque '[Nm']]]*Predictive_Maintenance_Data[[#This Row],[Angular velocity '[rad/s']]]/1000</f>
        <v>6.4197503398311344</v>
      </c>
      <c r="K9713" s="2">
        <v>96</v>
      </c>
      <c r="L9713" s="2">
        <v>0</v>
      </c>
      <c r="M9713" s="2">
        <v>0</v>
      </c>
      <c r="N9713" s="2">
        <v>0</v>
      </c>
      <c r="O9713" s="2">
        <v>0</v>
      </c>
      <c r="P9713" s="2">
        <v>0</v>
      </c>
      <c r="Q9713" s="2">
        <v>0</v>
      </c>
      <c r="R9713"/>
      <c r="S9713"/>
    </row>
    <row r="9714" spans="1:19" x14ac:dyDescent="0.3">
      <c r="A9714">
        <v>9713</v>
      </c>
      <c r="B9714" t="s">
        <v>9729</v>
      </c>
      <c r="C9714" t="s">
        <v>15</v>
      </c>
      <c r="D9714" s="1">
        <v>299.10000000000002</v>
      </c>
      <c r="E9714" s="1">
        <v>310.2</v>
      </c>
      <c r="F9714" s="2">
        <v>1456</v>
      </c>
      <c r="G9714" s="1">
        <f>2*PI()*Predictive_Maintenance_Data[[#This Row],[Rotational speed '[rpm']]]/60</f>
        <v>152.47196345422464</v>
      </c>
      <c r="H9714" s="1">
        <v>48.4</v>
      </c>
      <c r="I9714" s="1">
        <f t="shared" si="151"/>
        <v>11.099999999999966</v>
      </c>
      <c r="J9714" s="1">
        <f>Predictive_Maintenance_Data[[#This Row],[Torque '[Nm']]]*Predictive_Maintenance_Data[[#This Row],[Angular velocity '[rad/s']]]/1000</f>
        <v>7.3796430311844725</v>
      </c>
      <c r="K9714" s="2">
        <v>101</v>
      </c>
      <c r="L9714" s="2">
        <v>0</v>
      </c>
      <c r="M9714" s="2">
        <v>0</v>
      </c>
      <c r="N9714" s="2">
        <v>0</v>
      </c>
      <c r="O9714" s="2">
        <v>0</v>
      </c>
      <c r="P9714" s="2">
        <v>0</v>
      </c>
      <c r="Q9714" s="2">
        <v>0</v>
      </c>
      <c r="R9714"/>
      <c r="S9714"/>
    </row>
    <row r="9715" spans="1:19" x14ac:dyDescent="0.3">
      <c r="A9715">
        <v>9714</v>
      </c>
      <c r="B9715" t="s">
        <v>9730</v>
      </c>
      <c r="C9715" t="s">
        <v>17</v>
      </c>
      <c r="D9715" s="1">
        <v>299.10000000000002</v>
      </c>
      <c r="E9715" s="1">
        <v>310.2</v>
      </c>
      <c r="F9715" s="2">
        <v>1496</v>
      </c>
      <c r="G9715" s="1">
        <f>2*PI()*Predictive_Maintenance_Data[[#This Row],[Rotational speed '[rpm']]]/60</f>
        <v>156.66075365901102</v>
      </c>
      <c r="H9715" s="1">
        <v>45</v>
      </c>
      <c r="I9715" s="1">
        <f t="shared" si="151"/>
        <v>11.099999999999966</v>
      </c>
      <c r="J9715" s="1">
        <f>Predictive_Maintenance_Data[[#This Row],[Torque '[Nm']]]*Predictive_Maintenance_Data[[#This Row],[Angular velocity '[rad/s']]]/1000</f>
        <v>7.049733914655496</v>
      </c>
      <c r="K9715" s="2">
        <v>104</v>
      </c>
      <c r="L9715" s="2">
        <v>0</v>
      </c>
      <c r="M9715" s="2">
        <v>0</v>
      </c>
      <c r="N9715" s="2">
        <v>0</v>
      </c>
      <c r="O9715" s="2">
        <v>0</v>
      </c>
      <c r="P9715" s="2">
        <v>0</v>
      </c>
      <c r="Q9715" s="2">
        <v>0</v>
      </c>
      <c r="R9715"/>
      <c r="S9715"/>
    </row>
    <row r="9716" spans="1:19" x14ac:dyDescent="0.3">
      <c r="A9716">
        <v>9715</v>
      </c>
      <c r="B9716" t="s">
        <v>9731</v>
      </c>
      <c r="C9716" t="s">
        <v>17</v>
      </c>
      <c r="D9716" s="1">
        <v>299.10000000000002</v>
      </c>
      <c r="E9716" s="1">
        <v>310.10000000000002</v>
      </c>
      <c r="F9716" s="2">
        <v>1894</v>
      </c>
      <c r="G9716" s="1">
        <f>2*PI()*Predictive_Maintenance_Data[[#This Row],[Rotational speed '[rpm']]]/60</f>
        <v>198.33921619663562</v>
      </c>
      <c r="H9716" s="1">
        <v>20.100000000000001</v>
      </c>
      <c r="I9716" s="1">
        <f t="shared" si="151"/>
        <v>11</v>
      </c>
      <c r="J9716" s="1">
        <f>Predictive_Maintenance_Data[[#This Row],[Torque '[Nm']]]*Predictive_Maintenance_Data[[#This Row],[Angular velocity '[rad/s']]]/1000</f>
        <v>3.9866182455523762</v>
      </c>
      <c r="K9716" s="2">
        <v>106</v>
      </c>
      <c r="L9716" s="2">
        <v>0</v>
      </c>
      <c r="M9716" s="2">
        <v>0</v>
      </c>
      <c r="N9716" s="2">
        <v>0</v>
      </c>
      <c r="O9716" s="2">
        <v>0</v>
      </c>
      <c r="P9716" s="2">
        <v>0</v>
      </c>
      <c r="Q9716" s="2">
        <v>0</v>
      </c>
      <c r="R9716"/>
      <c r="S9716"/>
    </row>
    <row r="9717" spans="1:19" x14ac:dyDescent="0.3">
      <c r="A9717">
        <v>9716</v>
      </c>
      <c r="B9717" t="s">
        <v>9732</v>
      </c>
      <c r="C9717" t="s">
        <v>17</v>
      </c>
      <c r="D9717" s="1">
        <v>299.10000000000002</v>
      </c>
      <c r="E9717" s="1">
        <v>310.10000000000002</v>
      </c>
      <c r="F9717" s="2">
        <v>1373</v>
      </c>
      <c r="G9717" s="1">
        <f>2*PI()*Predictive_Maintenance_Data[[#This Row],[Rotational speed '[rpm']]]/60</f>
        <v>143.78022377929287</v>
      </c>
      <c r="H9717" s="1">
        <v>55.6</v>
      </c>
      <c r="I9717" s="1">
        <f t="shared" si="151"/>
        <v>11</v>
      </c>
      <c r="J9717" s="1">
        <f>Predictive_Maintenance_Data[[#This Row],[Torque '[Nm']]]*Predictive_Maintenance_Data[[#This Row],[Angular velocity '[rad/s']]]/1000</f>
        <v>7.9941804421286831</v>
      </c>
      <c r="K9717" s="2">
        <v>108</v>
      </c>
      <c r="L9717" s="2">
        <v>0</v>
      </c>
      <c r="M9717" s="2">
        <v>0</v>
      </c>
      <c r="N9717" s="2">
        <v>0</v>
      </c>
      <c r="O9717" s="2">
        <v>0</v>
      </c>
      <c r="P9717" s="2">
        <v>0</v>
      </c>
      <c r="Q9717" s="2">
        <v>0</v>
      </c>
      <c r="R9717"/>
      <c r="S9717"/>
    </row>
    <row r="9718" spans="1:19" x14ac:dyDescent="0.3">
      <c r="A9718">
        <v>9717</v>
      </c>
      <c r="B9718" t="s">
        <v>9733</v>
      </c>
      <c r="C9718" t="s">
        <v>27</v>
      </c>
      <c r="D9718" s="1">
        <v>299</v>
      </c>
      <c r="E9718" s="1">
        <v>310</v>
      </c>
      <c r="F9718" s="2">
        <v>1387</v>
      </c>
      <c r="G9718" s="1">
        <f>2*PI()*Predictive_Maintenance_Data[[#This Row],[Rotational speed '[rpm']]]/60</f>
        <v>145.24630035096808</v>
      </c>
      <c r="H9718" s="1">
        <v>45.2</v>
      </c>
      <c r="I9718" s="1">
        <f t="shared" si="151"/>
        <v>11</v>
      </c>
      <c r="J9718" s="1">
        <f>Predictive_Maintenance_Data[[#This Row],[Torque '[Nm']]]*Predictive_Maintenance_Data[[#This Row],[Angular velocity '[rad/s']]]/1000</f>
        <v>6.5651327758637583</v>
      </c>
      <c r="K9718" s="2">
        <v>110</v>
      </c>
      <c r="L9718" s="2">
        <v>0</v>
      </c>
      <c r="M9718" s="2">
        <v>0</v>
      </c>
      <c r="N9718" s="2">
        <v>0</v>
      </c>
      <c r="O9718" s="2">
        <v>0</v>
      </c>
      <c r="P9718" s="2">
        <v>0</v>
      </c>
      <c r="Q9718" s="2">
        <v>0</v>
      </c>
      <c r="R9718"/>
      <c r="S9718"/>
    </row>
    <row r="9719" spans="1:19" x14ac:dyDescent="0.3">
      <c r="A9719">
        <v>9718</v>
      </c>
      <c r="B9719" t="s">
        <v>9734</v>
      </c>
      <c r="C9719" t="s">
        <v>17</v>
      </c>
      <c r="D9719" s="1">
        <v>298.89999999999998</v>
      </c>
      <c r="E9719" s="1">
        <v>309.89999999999998</v>
      </c>
      <c r="F9719" s="2">
        <v>1500</v>
      </c>
      <c r="G9719" s="1">
        <f>2*PI()*Predictive_Maintenance_Data[[#This Row],[Rotational speed '[rpm']]]/60</f>
        <v>157.07963267948966</v>
      </c>
      <c r="H9719" s="1">
        <v>44.2</v>
      </c>
      <c r="I9719" s="1">
        <f t="shared" si="151"/>
        <v>11</v>
      </c>
      <c r="J9719" s="1">
        <f>Predictive_Maintenance_Data[[#This Row],[Torque '[Nm']]]*Predictive_Maintenance_Data[[#This Row],[Angular velocity '[rad/s']]]/1000</f>
        <v>6.9429197644334435</v>
      </c>
      <c r="K9719" s="2">
        <v>115</v>
      </c>
      <c r="L9719" s="2">
        <v>0</v>
      </c>
      <c r="M9719" s="2">
        <v>0</v>
      </c>
      <c r="N9719" s="2">
        <v>0</v>
      </c>
      <c r="O9719" s="2">
        <v>0</v>
      </c>
      <c r="P9719" s="2">
        <v>0</v>
      </c>
      <c r="Q9719" s="2">
        <v>0</v>
      </c>
      <c r="R9719"/>
      <c r="S9719"/>
    </row>
    <row r="9720" spans="1:19" x14ac:dyDescent="0.3">
      <c r="A9720">
        <v>9719</v>
      </c>
      <c r="B9720" t="s">
        <v>9735</v>
      </c>
      <c r="C9720" t="s">
        <v>17</v>
      </c>
      <c r="D9720" s="1">
        <v>298.89999999999998</v>
      </c>
      <c r="E9720" s="1">
        <v>309.89999999999998</v>
      </c>
      <c r="F9720" s="2">
        <v>1517</v>
      </c>
      <c r="G9720" s="1">
        <f>2*PI()*Predictive_Maintenance_Data[[#This Row],[Rotational speed '[rpm']]]/60</f>
        <v>158.85986851652387</v>
      </c>
      <c r="H9720" s="1">
        <v>36.6</v>
      </c>
      <c r="I9720" s="1">
        <f t="shared" si="151"/>
        <v>11</v>
      </c>
      <c r="J9720" s="1">
        <f>Predictive_Maintenance_Data[[#This Row],[Torque '[Nm']]]*Predictive_Maintenance_Data[[#This Row],[Angular velocity '[rad/s']]]/1000</f>
        <v>5.8142711877047741</v>
      </c>
      <c r="K9720" s="2">
        <v>117</v>
      </c>
      <c r="L9720" s="2">
        <v>0</v>
      </c>
      <c r="M9720" s="2">
        <v>0</v>
      </c>
      <c r="N9720" s="2">
        <v>0</v>
      </c>
      <c r="O9720" s="2">
        <v>0</v>
      </c>
      <c r="P9720" s="2">
        <v>0</v>
      </c>
      <c r="Q9720" s="2">
        <v>0</v>
      </c>
      <c r="R9720"/>
      <c r="S9720"/>
    </row>
    <row r="9721" spans="1:19" x14ac:dyDescent="0.3">
      <c r="A9721">
        <v>9720</v>
      </c>
      <c r="B9721" t="s">
        <v>9736</v>
      </c>
      <c r="C9721" t="s">
        <v>17</v>
      </c>
      <c r="D9721" s="1">
        <v>298.89999999999998</v>
      </c>
      <c r="E9721" s="1">
        <v>309.89999999999998</v>
      </c>
      <c r="F9721" s="2">
        <v>1309</v>
      </c>
      <c r="G9721" s="1">
        <f>2*PI()*Predictive_Maintenance_Data[[#This Row],[Rotational speed '[rpm']]]/60</f>
        <v>137.07815945163463</v>
      </c>
      <c r="H9721" s="1">
        <v>56.2</v>
      </c>
      <c r="I9721" s="1">
        <f t="shared" si="151"/>
        <v>11</v>
      </c>
      <c r="J9721" s="1">
        <f>Predictive_Maintenance_Data[[#This Row],[Torque '[Nm']]]*Predictive_Maintenance_Data[[#This Row],[Angular velocity '[rad/s']]]/1000</f>
        <v>7.7037925611818663</v>
      </c>
      <c r="K9721" s="2">
        <v>119</v>
      </c>
      <c r="L9721" s="2">
        <v>0</v>
      </c>
      <c r="M9721" s="2">
        <v>0</v>
      </c>
      <c r="N9721" s="2">
        <v>0</v>
      </c>
      <c r="O9721" s="2">
        <v>0</v>
      </c>
      <c r="P9721" s="2">
        <v>0</v>
      </c>
      <c r="Q9721" s="2">
        <v>0</v>
      </c>
      <c r="R9721"/>
      <c r="S9721"/>
    </row>
    <row r="9722" spans="1:19" x14ac:dyDescent="0.3">
      <c r="A9722">
        <v>9721</v>
      </c>
      <c r="B9722" t="s">
        <v>9737</v>
      </c>
      <c r="C9722" t="s">
        <v>15</v>
      </c>
      <c r="D9722" s="1">
        <v>298.89999999999998</v>
      </c>
      <c r="E9722" s="1">
        <v>309.89999999999998</v>
      </c>
      <c r="F9722" s="2">
        <v>1357</v>
      </c>
      <c r="G9722" s="1">
        <f>2*PI()*Predictive_Maintenance_Data[[#This Row],[Rotational speed '[rpm']]]/60</f>
        <v>142.1047076973783</v>
      </c>
      <c r="H9722" s="1">
        <v>54.5</v>
      </c>
      <c r="I9722" s="1">
        <f t="shared" si="151"/>
        <v>11</v>
      </c>
      <c r="J9722" s="1">
        <f>Predictive_Maintenance_Data[[#This Row],[Torque '[Nm']]]*Predictive_Maintenance_Data[[#This Row],[Angular velocity '[rad/s']]]/1000</f>
        <v>7.7447065695071178</v>
      </c>
      <c r="K9722" s="2">
        <v>121</v>
      </c>
      <c r="L9722" s="2">
        <v>0</v>
      </c>
      <c r="M9722" s="2">
        <v>0</v>
      </c>
      <c r="N9722" s="2">
        <v>0</v>
      </c>
      <c r="O9722" s="2">
        <v>0</v>
      </c>
      <c r="P9722" s="2">
        <v>0</v>
      </c>
      <c r="Q9722" s="2">
        <v>0</v>
      </c>
      <c r="R9722"/>
      <c r="S9722"/>
    </row>
    <row r="9723" spans="1:19" x14ac:dyDescent="0.3">
      <c r="A9723">
        <v>9722</v>
      </c>
      <c r="B9723" t="s">
        <v>9738</v>
      </c>
      <c r="C9723" t="s">
        <v>17</v>
      </c>
      <c r="D9723" s="1">
        <v>298.8</v>
      </c>
      <c r="E9723" s="1">
        <v>309.8</v>
      </c>
      <c r="F9723" s="2">
        <v>1490</v>
      </c>
      <c r="G9723" s="1">
        <f>2*PI()*Predictive_Maintenance_Data[[#This Row],[Rotational speed '[rpm']]]/60</f>
        <v>156.03243512829306</v>
      </c>
      <c r="H9723" s="1">
        <v>40.6</v>
      </c>
      <c r="I9723" s="1">
        <f t="shared" si="151"/>
        <v>11</v>
      </c>
      <c r="J9723" s="1">
        <f>Predictive_Maintenance_Data[[#This Row],[Torque '[Nm']]]*Predictive_Maintenance_Data[[#This Row],[Angular velocity '[rad/s']]]/1000</f>
        <v>6.3349168662086983</v>
      </c>
      <c r="K9723" s="2">
        <v>124</v>
      </c>
      <c r="L9723" s="2">
        <v>0</v>
      </c>
      <c r="M9723" s="2">
        <v>0</v>
      </c>
      <c r="N9723" s="2">
        <v>0</v>
      </c>
      <c r="O9723" s="2">
        <v>0</v>
      </c>
      <c r="P9723" s="2">
        <v>0</v>
      </c>
      <c r="Q9723" s="2">
        <v>0</v>
      </c>
      <c r="R9723"/>
      <c r="S9723"/>
    </row>
    <row r="9724" spans="1:19" x14ac:dyDescent="0.3">
      <c r="A9724">
        <v>9723</v>
      </c>
      <c r="B9724" t="s">
        <v>9739</v>
      </c>
      <c r="C9724" t="s">
        <v>27</v>
      </c>
      <c r="D9724" s="1">
        <v>298.8</v>
      </c>
      <c r="E9724" s="1">
        <v>309.8</v>
      </c>
      <c r="F9724" s="2">
        <v>1911</v>
      </c>
      <c r="G9724" s="1">
        <f>2*PI()*Predictive_Maintenance_Data[[#This Row],[Rotational speed '[rpm']]]/60</f>
        <v>200.11945203366983</v>
      </c>
      <c r="H9724" s="1">
        <v>21.6</v>
      </c>
      <c r="I9724" s="1">
        <f t="shared" si="151"/>
        <v>11</v>
      </c>
      <c r="J9724" s="1">
        <f>Predictive_Maintenance_Data[[#This Row],[Torque '[Nm']]]*Predictive_Maintenance_Data[[#This Row],[Angular velocity '[rad/s']]]/1000</f>
        <v>4.3225801639272685</v>
      </c>
      <c r="K9724" s="2">
        <v>126</v>
      </c>
      <c r="L9724" s="2">
        <v>0</v>
      </c>
      <c r="M9724" s="2">
        <v>0</v>
      </c>
      <c r="N9724" s="2">
        <v>0</v>
      </c>
      <c r="O9724" s="2">
        <v>0</v>
      </c>
      <c r="P9724" s="2">
        <v>0</v>
      </c>
      <c r="Q9724" s="2">
        <v>0</v>
      </c>
      <c r="R9724"/>
      <c r="S9724"/>
    </row>
    <row r="9725" spans="1:19" x14ac:dyDescent="0.3">
      <c r="A9725">
        <v>9724</v>
      </c>
      <c r="B9725" t="s">
        <v>9740</v>
      </c>
      <c r="C9725" t="s">
        <v>17</v>
      </c>
      <c r="D9725" s="1">
        <v>298.8</v>
      </c>
      <c r="E9725" s="1">
        <v>309.8</v>
      </c>
      <c r="F9725" s="2">
        <v>1599</v>
      </c>
      <c r="G9725" s="1">
        <f>2*PI()*Predictive_Maintenance_Data[[#This Row],[Rotational speed '[rpm']]]/60</f>
        <v>167.44688843633597</v>
      </c>
      <c r="H9725" s="1">
        <v>33.6</v>
      </c>
      <c r="I9725" s="1">
        <f t="shared" si="151"/>
        <v>11</v>
      </c>
      <c r="J9725" s="1">
        <f>Predictive_Maintenance_Data[[#This Row],[Torque '[Nm']]]*Predictive_Maintenance_Data[[#This Row],[Angular velocity '[rad/s']]]/1000</f>
        <v>5.6262154514608893</v>
      </c>
      <c r="K9725" s="2">
        <v>131</v>
      </c>
      <c r="L9725" s="2">
        <v>0</v>
      </c>
      <c r="M9725" s="2">
        <v>0</v>
      </c>
      <c r="N9725" s="2">
        <v>0</v>
      </c>
      <c r="O9725" s="2">
        <v>0</v>
      </c>
      <c r="P9725" s="2">
        <v>0</v>
      </c>
      <c r="Q9725" s="2">
        <v>0</v>
      </c>
      <c r="R9725"/>
      <c r="S9725"/>
    </row>
    <row r="9726" spans="1:19" x14ac:dyDescent="0.3">
      <c r="A9726">
        <v>9725</v>
      </c>
      <c r="B9726" t="s">
        <v>9741</v>
      </c>
      <c r="C9726" t="s">
        <v>15</v>
      </c>
      <c r="D9726" s="1">
        <v>298.8</v>
      </c>
      <c r="E9726" s="1">
        <v>309.7</v>
      </c>
      <c r="F9726" s="2">
        <v>2098</v>
      </c>
      <c r="G9726" s="1">
        <f>2*PI()*Predictive_Maintenance_Data[[#This Row],[Rotational speed '[rpm']]]/60</f>
        <v>219.70204624104619</v>
      </c>
      <c r="H9726" s="1">
        <v>19</v>
      </c>
      <c r="I9726" s="1">
        <f t="shared" si="151"/>
        <v>10.899999999999977</v>
      </c>
      <c r="J9726" s="1">
        <f>Predictive_Maintenance_Data[[#This Row],[Torque '[Nm']]]*Predictive_Maintenance_Data[[#This Row],[Angular velocity '[rad/s']]]/1000</f>
        <v>4.1743388785798778</v>
      </c>
      <c r="K9726" s="2">
        <v>133</v>
      </c>
      <c r="L9726" s="2">
        <v>0</v>
      </c>
      <c r="M9726" s="2">
        <v>0</v>
      </c>
      <c r="N9726" s="2">
        <v>0</v>
      </c>
      <c r="O9726" s="2">
        <v>0</v>
      </c>
      <c r="P9726" s="2">
        <v>0</v>
      </c>
      <c r="Q9726" s="2">
        <v>0</v>
      </c>
      <c r="R9726"/>
      <c r="S9726"/>
    </row>
    <row r="9727" spans="1:19" x14ac:dyDescent="0.3">
      <c r="A9727">
        <v>9726</v>
      </c>
      <c r="B9727" t="s">
        <v>9742</v>
      </c>
      <c r="C9727" t="s">
        <v>15</v>
      </c>
      <c r="D9727" s="1">
        <v>298.7</v>
      </c>
      <c r="E9727" s="1">
        <v>309.7</v>
      </c>
      <c r="F9727" s="2">
        <v>1629</v>
      </c>
      <c r="G9727" s="1">
        <f>2*PI()*Predictive_Maintenance_Data[[#This Row],[Rotational speed '[rpm']]]/60</f>
        <v>170.58848108992575</v>
      </c>
      <c r="H9727" s="1">
        <v>27.9</v>
      </c>
      <c r="I9727" s="1">
        <f t="shared" si="151"/>
        <v>11</v>
      </c>
      <c r="J9727" s="1">
        <f>Predictive_Maintenance_Data[[#This Row],[Torque '[Nm']]]*Predictive_Maintenance_Data[[#This Row],[Angular velocity '[rad/s']]]/1000</f>
        <v>4.7594186224089281</v>
      </c>
      <c r="K9727" s="2">
        <v>136</v>
      </c>
      <c r="L9727" s="2">
        <v>0</v>
      </c>
      <c r="M9727" s="2">
        <v>0</v>
      </c>
      <c r="N9727" s="2">
        <v>0</v>
      </c>
      <c r="O9727" s="2">
        <v>0</v>
      </c>
      <c r="P9727" s="2">
        <v>0</v>
      </c>
      <c r="Q9727" s="2">
        <v>0</v>
      </c>
      <c r="R9727"/>
      <c r="S9727"/>
    </row>
    <row r="9728" spans="1:19" x14ac:dyDescent="0.3">
      <c r="A9728">
        <v>9727</v>
      </c>
      <c r="B9728" t="s">
        <v>9743</v>
      </c>
      <c r="C9728" t="s">
        <v>17</v>
      </c>
      <c r="D9728" s="1">
        <v>298.8</v>
      </c>
      <c r="E9728" s="1">
        <v>309.8</v>
      </c>
      <c r="F9728" s="2">
        <v>1557</v>
      </c>
      <c r="G9728" s="1">
        <f>2*PI()*Predictive_Maintenance_Data[[#This Row],[Rotational speed '[rpm']]]/60</f>
        <v>163.04865872131026</v>
      </c>
      <c r="H9728" s="1">
        <v>37.200000000000003</v>
      </c>
      <c r="I9728" s="1">
        <f t="shared" si="151"/>
        <v>11</v>
      </c>
      <c r="J9728" s="1">
        <f>Predictive_Maintenance_Data[[#This Row],[Torque '[Nm']]]*Predictive_Maintenance_Data[[#This Row],[Angular velocity '[rad/s']]]/1000</f>
        <v>6.0654101044327415</v>
      </c>
      <c r="K9728" s="2">
        <v>139</v>
      </c>
      <c r="L9728" s="2">
        <v>0</v>
      </c>
      <c r="M9728" s="2">
        <v>0</v>
      </c>
      <c r="N9728" s="2">
        <v>0</v>
      </c>
      <c r="O9728" s="2">
        <v>0</v>
      </c>
      <c r="P9728" s="2">
        <v>0</v>
      </c>
      <c r="Q9728" s="2">
        <v>0</v>
      </c>
      <c r="R9728"/>
      <c r="S9728"/>
    </row>
    <row r="9729" spans="1:19" x14ac:dyDescent="0.3">
      <c r="A9729">
        <v>9728</v>
      </c>
      <c r="B9729" t="s">
        <v>9744</v>
      </c>
      <c r="C9729" t="s">
        <v>17</v>
      </c>
      <c r="D9729" s="1">
        <v>298.8</v>
      </c>
      <c r="E9729" s="1">
        <v>309.8</v>
      </c>
      <c r="F9729" s="2">
        <v>1461</v>
      </c>
      <c r="G9729" s="1">
        <f>2*PI()*Predictive_Maintenance_Data[[#This Row],[Rotational speed '[rpm']]]/60</f>
        <v>152.99556222982292</v>
      </c>
      <c r="H9729" s="1">
        <v>39.4</v>
      </c>
      <c r="I9729" s="1">
        <f t="shared" si="151"/>
        <v>11</v>
      </c>
      <c r="J9729" s="1">
        <f>Predictive_Maintenance_Data[[#This Row],[Torque '[Nm']]]*Predictive_Maintenance_Data[[#This Row],[Angular velocity '[rad/s']]]/1000</f>
        <v>6.0280251518550232</v>
      </c>
      <c r="K9729" s="2">
        <v>141</v>
      </c>
      <c r="L9729" s="2">
        <v>0</v>
      </c>
      <c r="M9729" s="2">
        <v>0</v>
      </c>
      <c r="N9729" s="2">
        <v>0</v>
      </c>
      <c r="O9729" s="2">
        <v>0</v>
      </c>
      <c r="P9729" s="2">
        <v>0</v>
      </c>
      <c r="Q9729" s="2">
        <v>0</v>
      </c>
      <c r="R9729"/>
      <c r="S9729"/>
    </row>
    <row r="9730" spans="1:19" x14ac:dyDescent="0.3">
      <c r="A9730">
        <v>9729</v>
      </c>
      <c r="B9730" t="s">
        <v>9745</v>
      </c>
      <c r="C9730" t="s">
        <v>17</v>
      </c>
      <c r="D9730" s="1">
        <v>298.8</v>
      </c>
      <c r="E9730" s="1">
        <v>309.8</v>
      </c>
      <c r="F9730" s="2">
        <v>1563</v>
      </c>
      <c r="G9730" s="1">
        <f>2*PI()*Predictive_Maintenance_Data[[#This Row],[Rotational speed '[rpm']]]/60</f>
        <v>163.67697725202822</v>
      </c>
      <c r="H9730" s="1">
        <v>33.700000000000003</v>
      </c>
      <c r="I9730" s="1">
        <f t="shared" ref="I9730:I9793" si="152">E9730-D9730</f>
        <v>11</v>
      </c>
      <c r="J9730" s="1">
        <f>Predictive_Maintenance_Data[[#This Row],[Torque '[Nm']]]*Predictive_Maintenance_Data[[#This Row],[Angular velocity '[rad/s']]]/1000</f>
        <v>5.515914133393351</v>
      </c>
      <c r="K9730" s="2">
        <v>143</v>
      </c>
      <c r="L9730" s="2">
        <v>0</v>
      </c>
      <c r="M9730" s="2">
        <v>0</v>
      </c>
      <c r="N9730" s="2">
        <v>0</v>
      </c>
      <c r="O9730" s="2">
        <v>0</v>
      </c>
      <c r="P9730" s="2">
        <v>0</v>
      </c>
      <c r="Q9730" s="2">
        <v>0</v>
      </c>
      <c r="R9730"/>
      <c r="S9730"/>
    </row>
    <row r="9731" spans="1:19" x14ac:dyDescent="0.3">
      <c r="A9731">
        <v>9730</v>
      </c>
      <c r="B9731" t="s">
        <v>9746</v>
      </c>
      <c r="C9731" t="s">
        <v>17</v>
      </c>
      <c r="D9731" s="1">
        <v>298.7</v>
      </c>
      <c r="E9731" s="1">
        <v>309.8</v>
      </c>
      <c r="F9731" s="2">
        <v>1695</v>
      </c>
      <c r="G9731" s="1">
        <f>2*PI()*Predictive_Maintenance_Data[[#This Row],[Rotational speed '[rpm']]]/60</f>
        <v>177.49998492782331</v>
      </c>
      <c r="H9731" s="1">
        <v>29</v>
      </c>
      <c r="I9731" s="1">
        <f t="shared" si="152"/>
        <v>11.100000000000023</v>
      </c>
      <c r="J9731" s="1">
        <f>Predictive_Maintenance_Data[[#This Row],[Torque '[Nm']]]*Predictive_Maintenance_Data[[#This Row],[Angular velocity '[rad/s']]]/1000</f>
        <v>5.1474995629068765</v>
      </c>
      <c r="K9731" s="2">
        <v>145</v>
      </c>
      <c r="L9731" s="2">
        <v>0</v>
      </c>
      <c r="M9731" s="2">
        <v>0</v>
      </c>
      <c r="N9731" s="2">
        <v>0</v>
      </c>
      <c r="O9731" s="2">
        <v>0</v>
      </c>
      <c r="P9731" s="2">
        <v>0</v>
      </c>
      <c r="Q9731" s="2">
        <v>0</v>
      </c>
      <c r="R9731"/>
      <c r="S9731"/>
    </row>
    <row r="9732" spans="1:19" x14ac:dyDescent="0.3">
      <c r="A9732">
        <v>9731</v>
      </c>
      <c r="B9732" t="s">
        <v>9747</v>
      </c>
      <c r="C9732" t="s">
        <v>17</v>
      </c>
      <c r="D9732" s="1">
        <v>298.8</v>
      </c>
      <c r="E9732" s="1">
        <v>310</v>
      </c>
      <c r="F9732" s="2">
        <v>1528</v>
      </c>
      <c r="G9732" s="1">
        <f>2*PI()*Predictive_Maintenance_Data[[#This Row],[Rotational speed '[rpm']]]/60</f>
        <v>160.01178582284012</v>
      </c>
      <c r="H9732" s="1">
        <v>36.700000000000003</v>
      </c>
      <c r="I9732" s="1">
        <f t="shared" si="152"/>
        <v>11.199999999999989</v>
      </c>
      <c r="J9732" s="1">
        <f>Predictive_Maintenance_Data[[#This Row],[Torque '[Nm']]]*Predictive_Maintenance_Data[[#This Row],[Angular velocity '[rad/s']]]/1000</f>
        <v>5.8724325396982326</v>
      </c>
      <c r="K9732" s="2">
        <v>147</v>
      </c>
      <c r="L9732" s="2">
        <v>0</v>
      </c>
      <c r="M9732" s="2">
        <v>0</v>
      </c>
      <c r="N9732" s="2">
        <v>0</v>
      </c>
      <c r="O9732" s="2">
        <v>0</v>
      </c>
      <c r="P9732" s="2">
        <v>0</v>
      </c>
      <c r="Q9732" s="2">
        <v>0</v>
      </c>
      <c r="R9732"/>
      <c r="S9732"/>
    </row>
    <row r="9733" spans="1:19" x14ac:dyDescent="0.3">
      <c r="A9733">
        <v>9732</v>
      </c>
      <c r="B9733" t="s">
        <v>9748</v>
      </c>
      <c r="C9733" t="s">
        <v>17</v>
      </c>
      <c r="D9733" s="1">
        <v>298.8</v>
      </c>
      <c r="E9733" s="1">
        <v>310</v>
      </c>
      <c r="F9733" s="2">
        <v>1389</v>
      </c>
      <c r="G9733" s="1">
        <f>2*PI()*Predictive_Maintenance_Data[[#This Row],[Rotational speed '[rpm']]]/60</f>
        <v>145.45573986120741</v>
      </c>
      <c r="H9733" s="1">
        <v>49.6</v>
      </c>
      <c r="I9733" s="1">
        <f t="shared" si="152"/>
        <v>11.199999999999989</v>
      </c>
      <c r="J9733" s="1">
        <f>Predictive_Maintenance_Data[[#This Row],[Torque '[Nm']]]*Predictive_Maintenance_Data[[#This Row],[Angular velocity '[rad/s']]]/1000</f>
        <v>7.2146046971158873</v>
      </c>
      <c r="K9733" s="2">
        <v>149</v>
      </c>
      <c r="L9733" s="2">
        <v>0</v>
      </c>
      <c r="M9733" s="2">
        <v>0</v>
      </c>
      <c r="N9733" s="2">
        <v>0</v>
      </c>
      <c r="O9733" s="2">
        <v>0</v>
      </c>
      <c r="P9733" s="2">
        <v>0</v>
      </c>
      <c r="Q9733" s="2">
        <v>0</v>
      </c>
      <c r="R9733"/>
      <c r="S9733"/>
    </row>
    <row r="9734" spans="1:19" x14ac:dyDescent="0.3">
      <c r="A9734">
        <v>9733</v>
      </c>
      <c r="B9734" t="s">
        <v>9749</v>
      </c>
      <c r="C9734" t="s">
        <v>17</v>
      </c>
      <c r="D9734" s="1">
        <v>298.89999999999998</v>
      </c>
      <c r="E9734" s="1">
        <v>310</v>
      </c>
      <c r="F9734" s="2">
        <v>2231</v>
      </c>
      <c r="G9734" s="1">
        <f>2*PI()*Predictive_Maintenance_Data[[#This Row],[Rotational speed '[rpm']]]/60</f>
        <v>233.62977367196098</v>
      </c>
      <c r="H9734" s="1">
        <v>17.399999999999999</v>
      </c>
      <c r="I9734" s="1">
        <f t="shared" si="152"/>
        <v>11.100000000000023</v>
      </c>
      <c r="J9734" s="1">
        <f>Predictive_Maintenance_Data[[#This Row],[Torque '[Nm']]]*Predictive_Maintenance_Data[[#This Row],[Angular velocity '[rad/s']]]/1000</f>
        <v>4.065158061892121</v>
      </c>
      <c r="K9734" s="2">
        <v>151</v>
      </c>
      <c r="L9734" s="2">
        <v>0</v>
      </c>
      <c r="M9734" s="2">
        <v>0</v>
      </c>
      <c r="N9734" s="2">
        <v>0</v>
      </c>
      <c r="O9734" s="2">
        <v>0</v>
      </c>
      <c r="P9734" s="2">
        <v>0</v>
      </c>
      <c r="Q9734" s="2">
        <v>0</v>
      </c>
      <c r="R9734"/>
      <c r="S9734"/>
    </row>
    <row r="9735" spans="1:19" x14ac:dyDescent="0.3">
      <c r="A9735">
        <v>9734</v>
      </c>
      <c r="B9735" t="s">
        <v>9750</v>
      </c>
      <c r="C9735" t="s">
        <v>15</v>
      </c>
      <c r="D9735" s="1">
        <v>298.89999999999998</v>
      </c>
      <c r="E9735" s="1">
        <v>310.10000000000002</v>
      </c>
      <c r="F9735" s="2">
        <v>1442</v>
      </c>
      <c r="G9735" s="1">
        <f>2*PI()*Predictive_Maintenance_Data[[#This Row],[Rotational speed '[rpm']]]/60</f>
        <v>151.00588688254939</v>
      </c>
      <c r="H9735" s="1">
        <v>42.9</v>
      </c>
      <c r="I9735" s="1">
        <f t="shared" si="152"/>
        <v>11.200000000000045</v>
      </c>
      <c r="J9735" s="1">
        <f>Predictive_Maintenance_Data[[#This Row],[Torque '[Nm']]]*Predictive_Maintenance_Data[[#This Row],[Angular velocity '[rad/s']]]/1000</f>
        <v>6.4781525472613684</v>
      </c>
      <c r="K9735" s="2">
        <v>153</v>
      </c>
      <c r="L9735" s="2">
        <v>0</v>
      </c>
      <c r="M9735" s="2">
        <v>0</v>
      </c>
      <c r="N9735" s="2">
        <v>0</v>
      </c>
      <c r="O9735" s="2">
        <v>0</v>
      </c>
      <c r="P9735" s="2">
        <v>0</v>
      </c>
      <c r="Q9735" s="2">
        <v>0</v>
      </c>
      <c r="R9735"/>
      <c r="S9735"/>
    </row>
    <row r="9736" spans="1:19" x14ac:dyDescent="0.3">
      <c r="A9736">
        <v>9735</v>
      </c>
      <c r="B9736" t="s">
        <v>9751</v>
      </c>
      <c r="C9736" t="s">
        <v>27</v>
      </c>
      <c r="D9736" s="1">
        <v>298.89999999999998</v>
      </c>
      <c r="E9736" s="1">
        <v>310.10000000000002</v>
      </c>
      <c r="F9736" s="2">
        <v>1458</v>
      </c>
      <c r="G9736" s="1">
        <f>2*PI()*Predictive_Maintenance_Data[[#This Row],[Rotational speed '[rpm']]]/60</f>
        <v>152.68140296446393</v>
      </c>
      <c r="H9736" s="1">
        <v>44.3</v>
      </c>
      <c r="I9736" s="1">
        <f t="shared" si="152"/>
        <v>11.200000000000045</v>
      </c>
      <c r="J9736" s="1">
        <f>Predictive_Maintenance_Data[[#This Row],[Torque '[Nm']]]*Predictive_Maintenance_Data[[#This Row],[Angular velocity '[rad/s']]]/1000</f>
        <v>6.7637861513257516</v>
      </c>
      <c r="K9736" s="2">
        <v>156</v>
      </c>
      <c r="L9736" s="2">
        <v>0</v>
      </c>
      <c r="M9736" s="2">
        <v>0</v>
      </c>
      <c r="N9736" s="2">
        <v>0</v>
      </c>
      <c r="O9736" s="2">
        <v>0</v>
      </c>
      <c r="P9736" s="2">
        <v>0</v>
      </c>
      <c r="Q9736" s="2">
        <v>0</v>
      </c>
      <c r="R9736"/>
      <c r="S9736"/>
    </row>
    <row r="9737" spans="1:19" x14ac:dyDescent="0.3">
      <c r="A9737">
        <v>9736</v>
      </c>
      <c r="B9737" t="s">
        <v>9752</v>
      </c>
      <c r="C9737" t="s">
        <v>17</v>
      </c>
      <c r="D9737" s="1">
        <v>299</v>
      </c>
      <c r="E9737" s="1">
        <v>310.10000000000002</v>
      </c>
      <c r="F9737" s="2">
        <v>1444</v>
      </c>
      <c r="G9737" s="1">
        <f>2*PI()*Predictive_Maintenance_Data[[#This Row],[Rotational speed '[rpm']]]/60</f>
        <v>151.21532639278868</v>
      </c>
      <c r="H9737" s="1">
        <v>47.7</v>
      </c>
      <c r="I9737" s="1">
        <f t="shared" si="152"/>
        <v>11.100000000000023</v>
      </c>
      <c r="J9737" s="1">
        <f>Predictive_Maintenance_Data[[#This Row],[Torque '[Nm']]]*Predictive_Maintenance_Data[[#This Row],[Angular velocity '[rad/s']]]/1000</f>
        <v>7.2129710689360209</v>
      </c>
      <c r="K9737" s="2">
        <v>161</v>
      </c>
      <c r="L9737" s="2">
        <v>0</v>
      </c>
      <c r="M9737" s="2">
        <v>0</v>
      </c>
      <c r="N9737" s="2">
        <v>0</v>
      </c>
      <c r="O9737" s="2">
        <v>0</v>
      </c>
      <c r="P9737" s="2">
        <v>0</v>
      </c>
      <c r="Q9737" s="2">
        <v>0</v>
      </c>
      <c r="R9737"/>
      <c r="S9737"/>
    </row>
    <row r="9738" spans="1:19" x14ac:dyDescent="0.3">
      <c r="A9738">
        <v>9737</v>
      </c>
      <c r="B9738" t="s">
        <v>9753</v>
      </c>
      <c r="C9738" t="s">
        <v>15</v>
      </c>
      <c r="D9738" s="1">
        <v>298.89999999999998</v>
      </c>
      <c r="E9738" s="1">
        <v>310</v>
      </c>
      <c r="F9738" s="2">
        <v>1348</v>
      </c>
      <c r="G9738" s="1">
        <f>2*PI()*Predictive_Maintenance_Data[[#This Row],[Rotational speed '[rpm']]]/60</f>
        <v>141.16222990130137</v>
      </c>
      <c r="H9738" s="1">
        <v>58.2</v>
      </c>
      <c r="I9738" s="1">
        <f t="shared" si="152"/>
        <v>11.100000000000023</v>
      </c>
      <c r="J9738" s="1">
        <f>Predictive_Maintenance_Data[[#This Row],[Torque '[Nm']]]*Predictive_Maintenance_Data[[#This Row],[Angular velocity '[rad/s']]]/1000</f>
        <v>8.2156417802557407</v>
      </c>
      <c r="K9738" s="2">
        <v>163</v>
      </c>
      <c r="L9738" s="2">
        <v>0</v>
      </c>
      <c r="M9738" s="2">
        <v>0</v>
      </c>
      <c r="N9738" s="2">
        <v>0</v>
      </c>
      <c r="O9738" s="2">
        <v>0</v>
      </c>
      <c r="P9738" s="2">
        <v>0</v>
      </c>
      <c r="Q9738" s="2">
        <v>0</v>
      </c>
      <c r="R9738"/>
      <c r="S9738"/>
    </row>
    <row r="9739" spans="1:19" x14ac:dyDescent="0.3">
      <c r="A9739">
        <v>9738</v>
      </c>
      <c r="B9739" t="s">
        <v>9754</v>
      </c>
      <c r="C9739" t="s">
        <v>17</v>
      </c>
      <c r="D9739" s="1">
        <v>298.89999999999998</v>
      </c>
      <c r="E9739" s="1">
        <v>310</v>
      </c>
      <c r="F9739" s="2">
        <v>1791</v>
      </c>
      <c r="G9739" s="1">
        <f>2*PI()*Predictive_Maintenance_Data[[#This Row],[Rotational speed '[rpm']]]/60</f>
        <v>187.55308141931064</v>
      </c>
      <c r="H9739" s="1">
        <v>27.6</v>
      </c>
      <c r="I9739" s="1">
        <f t="shared" si="152"/>
        <v>11.100000000000023</v>
      </c>
      <c r="J9739" s="1">
        <f>Predictive_Maintenance_Data[[#This Row],[Torque '[Nm']]]*Predictive_Maintenance_Data[[#This Row],[Angular velocity '[rad/s']]]/1000</f>
        <v>5.1764650471729734</v>
      </c>
      <c r="K9739" s="2">
        <v>166</v>
      </c>
      <c r="L9739" s="2">
        <v>0</v>
      </c>
      <c r="M9739" s="2">
        <v>0</v>
      </c>
      <c r="N9739" s="2">
        <v>0</v>
      </c>
      <c r="O9739" s="2">
        <v>0</v>
      </c>
      <c r="P9739" s="2">
        <v>0</v>
      </c>
      <c r="Q9739" s="2">
        <v>0</v>
      </c>
      <c r="R9739"/>
      <c r="S9739"/>
    </row>
    <row r="9740" spans="1:19" x14ac:dyDescent="0.3">
      <c r="A9740">
        <v>9739</v>
      </c>
      <c r="B9740" t="s">
        <v>9755</v>
      </c>
      <c r="C9740" t="s">
        <v>17</v>
      </c>
      <c r="D9740" s="1">
        <v>299</v>
      </c>
      <c r="E9740" s="1">
        <v>310</v>
      </c>
      <c r="F9740" s="2">
        <v>1509</v>
      </c>
      <c r="G9740" s="1">
        <f>2*PI()*Predictive_Maintenance_Data[[#This Row],[Rotational speed '[rpm']]]/60</f>
        <v>158.02211047556659</v>
      </c>
      <c r="H9740" s="1">
        <v>38</v>
      </c>
      <c r="I9740" s="1">
        <f t="shared" si="152"/>
        <v>11</v>
      </c>
      <c r="J9740" s="1">
        <f>Predictive_Maintenance_Data[[#This Row],[Torque '[Nm']]]*Predictive_Maintenance_Data[[#This Row],[Angular velocity '[rad/s']]]/1000</f>
        <v>6.0048401980715305</v>
      </c>
      <c r="K9740" s="2">
        <v>168</v>
      </c>
      <c r="L9740" s="2">
        <v>0</v>
      </c>
      <c r="M9740" s="2">
        <v>0</v>
      </c>
      <c r="N9740" s="2">
        <v>0</v>
      </c>
      <c r="O9740" s="2">
        <v>0</v>
      </c>
      <c r="P9740" s="2">
        <v>0</v>
      </c>
      <c r="Q9740" s="2">
        <v>0</v>
      </c>
      <c r="R9740"/>
      <c r="S9740"/>
    </row>
    <row r="9741" spans="1:19" x14ac:dyDescent="0.3">
      <c r="A9741">
        <v>9740</v>
      </c>
      <c r="B9741" t="s">
        <v>9756</v>
      </c>
      <c r="C9741" t="s">
        <v>17</v>
      </c>
      <c r="D9741" s="1">
        <v>298.89999999999998</v>
      </c>
      <c r="E9741" s="1">
        <v>310</v>
      </c>
      <c r="F9741" s="2">
        <v>1515</v>
      </c>
      <c r="G9741" s="1">
        <f>2*PI()*Predictive_Maintenance_Data[[#This Row],[Rotational speed '[rpm']]]/60</f>
        <v>158.65042900628455</v>
      </c>
      <c r="H9741" s="1">
        <v>42.9</v>
      </c>
      <c r="I9741" s="1">
        <f t="shared" si="152"/>
        <v>11.100000000000023</v>
      </c>
      <c r="J9741" s="1">
        <f>Predictive_Maintenance_Data[[#This Row],[Torque '[Nm']]]*Predictive_Maintenance_Data[[#This Row],[Angular velocity '[rad/s']]]/1000</f>
        <v>6.8061034043696074</v>
      </c>
      <c r="K9741" s="2">
        <v>170</v>
      </c>
      <c r="L9741" s="2">
        <v>0</v>
      </c>
      <c r="M9741" s="2">
        <v>0</v>
      </c>
      <c r="N9741" s="2">
        <v>0</v>
      </c>
      <c r="O9741" s="2">
        <v>0</v>
      </c>
      <c r="P9741" s="2">
        <v>0</v>
      </c>
      <c r="Q9741" s="2">
        <v>0</v>
      </c>
      <c r="R9741"/>
      <c r="S9741"/>
    </row>
    <row r="9742" spans="1:19" x14ac:dyDescent="0.3">
      <c r="A9742">
        <v>9741</v>
      </c>
      <c r="B9742" t="s">
        <v>9757</v>
      </c>
      <c r="C9742" t="s">
        <v>15</v>
      </c>
      <c r="D9742" s="1">
        <v>298.89999999999998</v>
      </c>
      <c r="E9742" s="1">
        <v>310.10000000000002</v>
      </c>
      <c r="F9742" s="2">
        <v>1655</v>
      </c>
      <c r="G9742" s="1">
        <f>2*PI()*Predictive_Maintenance_Data[[#This Row],[Rotational speed '[rpm']]]/60</f>
        <v>173.31119472303692</v>
      </c>
      <c r="H9742" s="1">
        <v>31.5</v>
      </c>
      <c r="I9742" s="1">
        <f t="shared" si="152"/>
        <v>11.200000000000045</v>
      </c>
      <c r="J9742" s="1">
        <f>Predictive_Maintenance_Data[[#This Row],[Torque '[Nm']]]*Predictive_Maintenance_Data[[#This Row],[Angular velocity '[rad/s']]]/1000</f>
        <v>5.4593026337756632</v>
      </c>
      <c r="K9742" s="2">
        <v>172</v>
      </c>
      <c r="L9742" s="2">
        <v>0</v>
      </c>
      <c r="M9742" s="2">
        <v>0</v>
      </c>
      <c r="N9742" s="2">
        <v>0</v>
      </c>
      <c r="O9742" s="2">
        <v>0</v>
      </c>
      <c r="P9742" s="2">
        <v>0</v>
      </c>
      <c r="Q9742" s="2">
        <v>0</v>
      </c>
      <c r="R9742"/>
      <c r="S9742"/>
    </row>
    <row r="9743" spans="1:19" x14ac:dyDescent="0.3">
      <c r="A9743">
        <v>9742</v>
      </c>
      <c r="B9743" t="s">
        <v>9758</v>
      </c>
      <c r="C9743" t="s">
        <v>17</v>
      </c>
      <c r="D9743" s="1">
        <v>298.89999999999998</v>
      </c>
      <c r="E9743" s="1">
        <v>310.10000000000002</v>
      </c>
      <c r="F9743" s="2">
        <v>1495</v>
      </c>
      <c r="G9743" s="1">
        <f>2*PI()*Predictive_Maintenance_Data[[#This Row],[Rotational speed '[rpm']]]/60</f>
        <v>156.55603390389135</v>
      </c>
      <c r="H9743" s="1">
        <v>42.9</v>
      </c>
      <c r="I9743" s="1">
        <f t="shared" si="152"/>
        <v>11.200000000000045</v>
      </c>
      <c r="J9743" s="1">
        <f>Predictive_Maintenance_Data[[#This Row],[Torque '[Nm']]]*Predictive_Maintenance_Data[[#This Row],[Angular velocity '[rad/s']]]/1000</f>
        <v>6.716253854476939</v>
      </c>
      <c r="K9743" s="2">
        <v>175</v>
      </c>
      <c r="L9743" s="2">
        <v>0</v>
      </c>
      <c r="M9743" s="2">
        <v>0</v>
      </c>
      <c r="N9743" s="2">
        <v>0</v>
      </c>
      <c r="O9743" s="2">
        <v>0</v>
      </c>
      <c r="P9743" s="2">
        <v>0</v>
      </c>
      <c r="Q9743" s="2">
        <v>0</v>
      </c>
      <c r="R9743"/>
      <c r="S9743"/>
    </row>
    <row r="9744" spans="1:19" x14ac:dyDescent="0.3">
      <c r="A9744">
        <v>9743</v>
      </c>
      <c r="B9744" t="s">
        <v>9759</v>
      </c>
      <c r="C9744" t="s">
        <v>17</v>
      </c>
      <c r="D9744" s="1">
        <v>298.89999999999998</v>
      </c>
      <c r="E9744" s="1">
        <v>310.2</v>
      </c>
      <c r="F9744" s="2">
        <v>1623</v>
      </c>
      <c r="G9744" s="1">
        <f>2*PI()*Predictive_Maintenance_Data[[#This Row],[Rotational speed '[rpm']]]/60</f>
        <v>169.96016255920779</v>
      </c>
      <c r="H9744" s="1">
        <v>37.200000000000003</v>
      </c>
      <c r="I9744" s="1">
        <f t="shared" si="152"/>
        <v>11.300000000000011</v>
      </c>
      <c r="J9744" s="1">
        <f>Predictive_Maintenance_Data[[#This Row],[Torque '[Nm']]]*Predictive_Maintenance_Data[[#This Row],[Angular velocity '[rad/s']]]/1000</f>
        <v>6.3225180472025304</v>
      </c>
      <c r="K9744" s="2">
        <v>177</v>
      </c>
      <c r="L9744" s="2">
        <v>0</v>
      </c>
      <c r="M9744" s="2">
        <v>0</v>
      </c>
      <c r="N9744" s="2">
        <v>0</v>
      </c>
      <c r="O9744" s="2">
        <v>0</v>
      </c>
      <c r="P9744" s="2">
        <v>0</v>
      </c>
      <c r="Q9744" s="2">
        <v>0</v>
      </c>
      <c r="R9744"/>
      <c r="S9744"/>
    </row>
    <row r="9745" spans="1:19" x14ac:dyDescent="0.3">
      <c r="A9745">
        <v>9744</v>
      </c>
      <c r="B9745" t="s">
        <v>9760</v>
      </c>
      <c r="C9745" t="s">
        <v>17</v>
      </c>
      <c r="D9745" s="1">
        <v>298.89999999999998</v>
      </c>
      <c r="E9745" s="1">
        <v>310.2</v>
      </c>
      <c r="F9745" s="2">
        <v>1562</v>
      </c>
      <c r="G9745" s="1">
        <f>2*PI()*Predictive_Maintenance_Data[[#This Row],[Rotational speed '[rpm']]]/60</f>
        <v>163.57225749690858</v>
      </c>
      <c r="H9745" s="1">
        <v>42.5</v>
      </c>
      <c r="I9745" s="1">
        <f t="shared" si="152"/>
        <v>11.300000000000011</v>
      </c>
      <c r="J9745" s="1">
        <f>Predictive_Maintenance_Data[[#This Row],[Torque '[Nm']]]*Predictive_Maintenance_Data[[#This Row],[Angular velocity '[rad/s']]]/1000</f>
        <v>6.951820943618614</v>
      </c>
      <c r="K9745" s="2">
        <v>179</v>
      </c>
      <c r="L9745" s="2">
        <v>0</v>
      </c>
      <c r="M9745" s="2">
        <v>0</v>
      </c>
      <c r="N9745" s="2">
        <v>0</v>
      </c>
      <c r="O9745" s="2">
        <v>0</v>
      </c>
      <c r="P9745" s="2">
        <v>0</v>
      </c>
      <c r="Q9745" s="2">
        <v>0</v>
      </c>
      <c r="R9745"/>
      <c r="S9745"/>
    </row>
    <row r="9746" spans="1:19" x14ac:dyDescent="0.3">
      <c r="A9746">
        <v>9745</v>
      </c>
      <c r="B9746" t="s">
        <v>9761</v>
      </c>
      <c r="C9746" t="s">
        <v>17</v>
      </c>
      <c r="D9746" s="1">
        <v>298.8</v>
      </c>
      <c r="E9746" s="1">
        <v>310.10000000000002</v>
      </c>
      <c r="F9746" s="2">
        <v>1574</v>
      </c>
      <c r="G9746" s="1">
        <f>2*PI()*Predictive_Maintenance_Data[[#This Row],[Rotational speed '[rpm']]]/60</f>
        <v>164.82889455834447</v>
      </c>
      <c r="H9746" s="1">
        <v>36.200000000000003</v>
      </c>
      <c r="I9746" s="1">
        <f t="shared" si="152"/>
        <v>11.300000000000011</v>
      </c>
      <c r="J9746" s="1">
        <f>Predictive_Maintenance_Data[[#This Row],[Torque '[Nm']]]*Predictive_Maintenance_Data[[#This Row],[Angular velocity '[rad/s']]]/1000</f>
        <v>5.9668059830120699</v>
      </c>
      <c r="K9746" s="2">
        <v>181</v>
      </c>
      <c r="L9746" s="2">
        <v>0</v>
      </c>
      <c r="M9746" s="2">
        <v>0</v>
      </c>
      <c r="N9746" s="2">
        <v>0</v>
      </c>
      <c r="O9746" s="2">
        <v>0</v>
      </c>
      <c r="P9746" s="2">
        <v>0</v>
      </c>
      <c r="Q9746" s="2">
        <v>0</v>
      </c>
      <c r="R9746"/>
      <c r="S9746"/>
    </row>
    <row r="9747" spans="1:19" x14ac:dyDescent="0.3">
      <c r="A9747">
        <v>9746</v>
      </c>
      <c r="B9747" t="s">
        <v>9762</v>
      </c>
      <c r="C9747" t="s">
        <v>17</v>
      </c>
      <c r="D9747" s="1">
        <v>298.8</v>
      </c>
      <c r="E9747" s="1">
        <v>310</v>
      </c>
      <c r="F9747" s="2">
        <v>1611</v>
      </c>
      <c r="G9747" s="1">
        <f>2*PI()*Predictive_Maintenance_Data[[#This Row],[Rotational speed '[rpm']]]/60</f>
        <v>168.70352549777189</v>
      </c>
      <c r="H9747" s="1">
        <v>32.4</v>
      </c>
      <c r="I9747" s="1">
        <f t="shared" si="152"/>
        <v>11.199999999999989</v>
      </c>
      <c r="J9747" s="1">
        <f>Predictive_Maintenance_Data[[#This Row],[Torque '[Nm']]]*Predictive_Maintenance_Data[[#This Row],[Angular velocity '[rad/s']]]/1000</f>
        <v>5.4659942261278092</v>
      </c>
      <c r="K9747" s="2">
        <v>183</v>
      </c>
      <c r="L9747" s="2">
        <v>0</v>
      </c>
      <c r="M9747" s="2">
        <v>0</v>
      </c>
      <c r="N9747" s="2">
        <v>0</v>
      </c>
      <c r="O9747" s="2">
        <v>0</v>
      </c>
      <c r="P9747" s="2">
        <v>0</v>
      </c>
      <c r="Q9747" s="2">
        <v>0</v>
      </c>
      <c r="R9747"/>
      <c r="S9747"/>
    </row>
    <row r="9748" spans="1:19" x14ac:dyDescent="0.3">
      <c r="A9748">
        <v>9747</v>
      </c>
      <c r="B9748" t="s">
        <v>9763</v>
      </c>
      <c r="C9748" t="s">
        <v>17</v>
      </c>
      <c r="D9748" s="1">
        <v>298.8</v>
      </c>
      <c r="E9748" s="1">
        <v>310</v>
      </c>
      <c r="F9748" s="2">
        <v>1403</v>
      </c>
      <c r="G9748" s="1">
        <f>2*PI()*Predictive_Maintenance_Data[[#This Row],[Rotational speed '[rpm']]]/60</f>
        <v>146.92181643288265</v>
      </c>
      <c r="H9748" s="1">
        <v>45.6</v>
      </c>
      <c r="I9748" s="1">
        <f t="shared" si="152"/>
        <v>11.199999999999989</v>
      </c>
      <c r="J9748" s="1">
        <f>Predictive_Maintenance_Data[[#This Row],[Torque '[Nm']]]*Predictive_Maintenance_Data[[#This Row],[Angular velocity '[rad/s']]]/1000</f>
        <v>6.6996348293394492</v>
      </c>
      <c r="K9748" s="2">
        <v>185</v>
      </c>
      <c r="L9748" s="2">
        <v>0</v>
      </c>
      <c r="M9748" s="2">
        <v>0</v>
      </c>
      <c r="N9748" s="2">
        <v>0</v>
      </c>
      <c r="O9748" s="2">
        <v>0</v>
      </c>
      <c r="P9748" s="2">
        <v>0</v>
      </c>
      <c r="Q9748" s="2">
        <v>0</v>
      </c>
      <c r="R9748"/>
      <c r="S9748"/>
    </row>
    <row r="9749" spans="1:19" x14ac:dyDescent="0.3">
      <c r="A9749">
        <v>9748</v>
      </c>
      <c r="B9749" t="s">
        <v>9764</v>
      </c>
      <c r="C9749" t="s">
        <v>17</v>
      </c>
      <c r="D9749" s="1">
        <v>298.8</v>
      </c>
      <c r="E9749" s="1">
        <v>310.10000000000002</v>
      </c>
      <c r="F9749" s="2">
        <v>1481</v>
      </c>
      <c r="G9749" s="1">
        <f>2*PI()*Predictive_Maintenance_Data[[#This Row],[Rotational speed '[rpm']]]/60</f>
        <v>155.08995733221613</v>
      </c>
      <c r="H9749" s="1">
        <v>47.4</v>
      </c>
      <c r="I9749" s="1">
        <f t="shared" si="152"/>
        <v>11.300000000000011</v>
      </c>
      <c r="J9749" s="1">
        <f>Predictive_Maintenance_Data[[#This Row],[Torque '[Nm']]]*Predictive_Maintenance_Data[[#This Row],[Angular velocity '[rad/s']]]/1000</f>
        <v>7.3512639775470445</v>
      </c>
      <c r="K9749" s="2">
        <v>187</v>
      </c>
      <c r="L9749" s="2">
        <v>0</v>
      </c>
      <c r="M9749" s="2">
        <v>0</v>
      </c>
      <c r="N9749" s="2">
        <v>0</v>
      </c>
      <c r="O9749" s="2">
        <v>0</v>
      </c>
      <c r="P9749" s="2">
        <v>0</v>
      </c>
      <c r="Q9749" s="2">
        <v>0</v>
      </c>
      <c r="R9749"/>
      <c r="S9749"/>
    </row>
    <row r="9750" spans="1:19" x14ac:dyDescent="0.3">
      <c r="A9750">
        <v>9749</v>
      </c>
      <c r="B9750" t="s">
        <v>9765</v>
      </c>
      <c r="C9750" t="s">
        <v>15</v>
      </c>
      <c r="D9750" s="1">
        <v>298.89999999999998</v>
      </c>
      <c r="E9750" s="1">
        <v>310.10000000000002</v>
      </c>
      <c r="F9750" s="2">
        <v>1441</v>
      </c>
      <c r="G9750" s="1">
        <f>2*PI()*Predictive_Maintenance_Data[[#This Row],[Rotational speed '[rpm']]]/60</f>
        <v>150.90116712742974</v>
      </c>
      <c r="H9750" s="1">
        <v>41.2</v>
      </c>
      <c r="I9750" s="1">
        <f t="shared" si="152"/>
        <v>11.200000000000045</v>
      </c>
      <c r="J9750" s="1">
        <f>Predictive_Maintenance_Data[[#This Row],[Torque '[Nm']]]*Predictive_Maintenance_Data[[#This Row],[Angular velocity '[rad/s']]]/1000</f>
        <v>6.2171280856501063</v>
      </c>
      <c r="K9750" s="2">
        <v>189</v>
      </c>
      <c r="L9750" s="2">
        <v>0</v>
      </c>
      <c r="M9750" s="2">
        <v>0</v>
      </c>
      <c r="N9750" s="2">
        <v>0</v>
      </c>
      <c r="O9750" s="2">
        <v>0</v>
      </c>
      <c r="P9750" s="2">
        <v>0</v>
      </c>
      <c r="Q9750" s="2">
        <v>0</v>
      </c>
      <c r="R9750"/>
      <c r="S9750"/>
    </row>
    <row r="9751" spans="1:19" x14ac:dyDescent="0.3">
      <c r="A9751">
        <v>9750</v>
      </c>
      <c r="B9751" t="s">
        <v>9766</v>
      </c>
      <c r="C9751" t="s">
        <v>27</v>
      </c>
      <c r="D9751" s="1">
        <v>298.8</v>
      </c>
      <c r="E9751" s="1">
        <v>310.10000000000002</v>
      </c>
      <c r="F9751" s="2">
        <v>1483</v>
      </c>
      <c r="G9751" s="1">
        <f>2*PI()*Predictive_Maintenance_Data[[#This Row],[Rotational speed '[rpm']]]/60</f>
        <v>155.29939684245542</v>
      </c>
      <c r="H9751" s="1">
        <v>45.4</v>
      </c>
      <c r="I9751" s="1">
        <f t="shared" si="152"/>
        <v>11.300000000000011</v>
      </c>
      <c r="J9751" s="1">
        <f>Predictive_Maintenance_Data[[#This Row],[Torque '[Nm']]]*Predictive_Maintenance_Data[[#This Row],[Angular velocity '[rad/s']]]/1000</f>
        <v>7.0505926166474753</v>
      </c>
      <c r="K9751" s="2">
        <v>192</v>
      </c>
      <c r="L9751" s="2">
        <v>0</v>
      </c>
      <c r="M9751" s="2">
        <v>0</v>
      </c>
      <c r="N9751" s="2">
        <v>0</v>
      </c>
      <c r="O9751" s="2">
        <v>0</v>
      </c>
      <c r="P9751" s="2">
        <v>0</v>
      </c>
      <c r="Q9751" s="2">
        <v>0</v>
      </c>
      <c r="R9751"/>
      <c r="S9751"/>
    </row>
    <row r="9752" spans="1:19" x14ac:dyDescent="0.3">
      <c r="A9752">
        <v>9751</v>
      </c>
      <c r="B9752" t="s">
        <v>9767</v>
      </c>
      <c r="C9752" t="s">
        <v>17</v>
      </c>
      <c r="D9752" s="1">
        <v>298.7</v>
      </c>
      <c r="E9752" s="1">
        <v>310</v>
      </c>
      <c r="F9752" s="2">
        <v>1555</v>
      </c>
      <c r="G9752" s="1">
        <f>2*PI()*Predictive_Maintenance_Data[[#This Row],[Rotational speed '[rpm']]]/60</f>
        <v>162.83921921107094</v>
      </c>
      <c r="H9752" s="1">
        <v>32.6</v>
      </c>
      <c r="I9752" s="1">
        <f t="shared" si="152"/>
        <v>11.300000000000011</v>
      </c>
      <c r="J9752" s="1">
        <f>Predictive_Maintenance_Data[[#This Row],[Torque '[Nm']]]*Predictive_Maintenance_Data[[#This Row],[Angular velocity '[rad/s']]]/1000</f>
        <v>5.3085585462809135</v>
      </c>
      <c r="K9752" s="2">
        <v>197</v>
      </c>
      <c r="L9752" s="2">
        <v>0</v>
      </c>
      <c r="M9752" s="2">
        <v>0</v>
      </c>
      <c r="N9752" s="2">
        <v>0</v>
      </c>
      <c r="O9752" s="2">
        <v>0</v>
      </c>
      <c r="P9752" s="2">
        <v>0</v>
      </c>
      <c r="Q9752" s="2">
        <v>0</v>
      </c>
      <c r="R9752"/>
      <c r="S9752"/>
    </row>
    <row r="9753" spans="1:19" x14ac:dyDescent="0.3">
      <c r="A9753">
        <v>9752</v>
      </c>
      <c r="B9753" t="s">
        <v>9768</v>
      </c>
      <c r="C9753" t="s">
        <v>17</v>
      </c>
      <c r="D9753" s="1">
        <v>298.60000000000002</v>
      </c>
      <c r="E9753" s="1">
        <v>309.89999999999998</v>
      </c>
      <c r="F9753" s="2">
        <v>1615</v>
      </c>
      <c r="G9753" s="1">
        <f>2*PI()*Predictive_Maintenance_Data[[#This Row],[Rotational speed '[rpm']]]/60</f>
        <v>169.12240451825053</v>
      </c>
      <c r="H9753" s="1">
        <v>28.8</v>
      </c>
      <c r="I9753" s="1">
        <f t="shared" si="152"/>
        <v>11.299999999999955</v>
      </c>
      <c r="J9753" s="1">
        <f>Predictive_Maintenance_Data[[#This Row],[Torque '[Nm']]]*Predictive_Maintenance_Data[[#This Row],[Angular velocity '[rad/s']]]/1000</f>
        <v>4.8707252501256155</v>
      </c>
      <c r="K9753" s="2">
        <v>199</v>
      </c>
      <c r="L9753" s="2">
        <v>0</v>
      </c>
      <c r="M9753" s="2">
        <v>0</v>
      </c>
      <c r="N9753" s="2">
        <v>0</v>
      </c>
      <c r="O9753" s="2">
        <v>0</v>
      </c>
      <c r="P9753" s="2">
        <v>0</v>
      </c>
      <c r="Q9753" s="2">
        <v>0</v>
      </c>
      <c r="R9753"/>
      <c r="S9753"/>
    </row>
    <row r="9754" spans="1:19" x14ac:dyDescent="0.3">
      <c r="A9754">
        <v>9753</v>
      </c>
      <c r="B9754" t="s">
        <v>9769</v>
      </c>
      <c r="C9754" t="s">
        <v>17</v>
      </c>
      <c r="D9754" s="1">
        <v>298.60000000000002</v>
      </c>
      <c r="E9754" s="1">
        <v>309.8</v>
      </c>
      <c r="F9754" s="2">
        <v>1561</v>
      </c>
      <c r="G9754" s="1">
        <f>2*PI()*Predictive_Maintenance_Data[[#This Row],[Rotational speed '[rpm']]]/60</f>
        <v>163.4675377417889</v>
      </c>
      <c r="H9754" s="1">
        <v>32.6</v>
      </c>
      <c r="I9754" s="1">
        <f t="shared" si="152"/>
        <v>11.199999999999989</v>
      </c>
      <c r="J9754" s="1">
        <f>Predictive_Maintenance_Data[[#This Row],[Torque '[Nm']]]*Predictive_Maintenance_Data[[#This Row],[Angular velocity '[rad/s']]]/1000</f>
        <v>5.3290417303823183</v>
      </c>
      <c r="K9754" s="2">
        <v>201</v>
      </c>
      <c r="L9754" s="2">
        <v>0</v>
      </c>
      <c r="M9754" s="2">
        <v>0</v>
      </c>
      <c r="N9754" s="2">
        <v>0</v>
      </c>
      <c r="O9754" s="2">
        <v>0</v>
      </c>
      <c r="P9754" s="2">
        <v>0</v>
      </c>
      <c r="Q9754" s="2">
        <v>0</v>
      </c>
      <c r="R9754"/>
      <c r="S9754"/>
    </row>
    <row r="9755" spans="1:19" x14ac:dyDescent="0.3">
      <c r="A9755">
        <v>9754</v>
      </c>
      <c r="B9755" t="s">
        <v>9770</v>
      </c>
      <c r="C9755" t="s">
        <v>17</v>
      </c>
      <c r="D9755" s="1">
        <v>298.5</v>
      </c>
      <c r="E9755" s="1">
        <v>309.8</v>
      </c>
      <c r="F9755" s="2">
        <v>1593</v>
      </c>
      <c r="G9755" s="1">
        <f>2*PI()*Predictive_Maintenance_Data[[#This Row],[Rotational speed '[rpm']]]/60</f>
        <v>166.81856990561801</v>
      </c>
      <c r="H9755" s="1">
        <v>35.1</v>
      </c>
      <c r="I9755" s="1">
        <f t="shared" si="152"/>
        <v>11.300000000000011</v>
      </c>
      <c r="J9755" s="1">
        <f>Predictive_Maintenance_Data[[#This Row],[Torque '[Nm']]]*Predictive_Maintenance_Data[[#This Row],[Angular velocity '[rad/s']]]/1000</f>
        <v>5.855331803687192</v>
      </c>
      <c r="K9755" s="2">
        <v>203</v>
      </c>
      <c r="L9755" s="2">
        <v>0</v>
      </c>
      <c r="M9755" s="2">
        <v>0</v>
      </c>
      <c r="N9755" s="2">
        <v>0</v>
      </c>
      <c r="O9755" s="2">
        <v>0</v>
      </c>
      <c r="P9755" s="2">
        <v>0</v>
      </c>
      <c r="Q9755" s="2">
        <v>0</v>
      </c>
      <c r="R9755"/>
      <c r="S9755"/>
    </row>
    <row r="9756" spans="1:19" x14ac:dyDescent="0.3">
      <c r="A9756">
        <v>9755</v>
      </c>
      <c r="B9756" t="s">
        <v>9771</v>
      </c>
      <c r="C9756" t="s">
        <v>15</v>
      </c>
      <c r="D9756" s="1">
        <v>298.5</v>
      </c>
      <c r="E9756" s="1">
        <v>309.7</v>
      </c>
      <c r="F9756" s="2">
        <v>1552</v>
      </c>
      <c r="G9756" s="1">
        <f>2*PI()*Predictive_Maintenance_Data[[#This Row],[Rotational speed '[rpm']]]/60</f>
        <v>162.52505994571194</v>
      </c>
      <c r="H9756" s="1">
        <v>34</v>
      </c>
      <c r="I9756" s="1">
        <f t="shared" si="152"/>
        <v>11.199999999999989</v>
      </c>
      <c r="J9756" s="1">
        <f>Predictive_Maintenance_Data[[#This Row],[Torque '[Nm']]]*Predictive_Maintenance_Data[[#This Row],[Angular velocity '[rad/s']]]/1000</f>
        <v>5.5258520381542056</v>
      </c>
      <c r="K9756" s="2">
        <v>205</v>
      </c>
      <c r="L9756" s="2">
        <v>0</v>
      </c>
      <c r="M9756" s="2">
        <v>0</v>
      </c>
      <c r="N9756" s="2">
        <v>0</v>
      </c>
      <c r="O9756" s="2">
        <v>0</v>
      </c>
      <c r="P9756" s="2">
        <v>0</v>
      </c>
      <c r="Q9756" s="2">
        <v>0</v>
      </c>
      <c r="R9756"/>
      <c r="S9756"/>
    </row>
    <row r="9757" spans="1:19" x14ac:dyDescent="0.3">
      <c r="A9757">
        <v>9756</v>
      </c>
      <c r="B9757" t="s">
        <v>9772</v>
      </c>
      <c r="C9757" t="s">
        <v>27</v>
      </c>
      <c r="D9757" s="1">
        <v>298.5</v>
      </c>
      <c r="E9757" s="1">
        <v>309.7</v>
      </c>
      <c r="F9757" s="2">
        <v>1561</v>
      </c>
      <c r="G9757" s="1">
        <f>2*PI()*Predictive_Maintenance_Data[[#This Row],[Rotational speed '[rpm']]]/60</f>
        <v>163.4675377417889</v>
      </c>
      <c r="H9757" s="1">
        <v>35.299999999999997</v>
      </c>
      <c r="I9757" s="1">
        <f t="shared" si="152"/>
        <v>11.199999999999989</v>
      </c>
      <c r="J9757" s="1">
        <f>Predictive_Maintenance_Data[[#This Row],[Torque '[Nm']]]*Predictive_Maintenance_Data[[#This Row],[Angular velocity '[rad/s']]]/1000</f>
        <v>5.7704040822851477</v>
      </c>
      <c r="K9757" s="2">
        <v>208</v>
      </c>
      <c r="L9757" s="2">
        <v>0</v>
      </c>
      <c r="M9757" s="2">
        <v>0</v>
      </c>
      <c r="N9757" s="2">
        <v>0</v>
      </c>
      <c r="O9757" s="2">
        <v>0</v>
      </c>
      <c r="P9757" s="2">
        <v>0</v>
      </c>
      <c r="Q9757" s="2">
        <v>0</v>
      </c>
      <c r="R9757"/>
      <c r="S9757"/>
    </row>
    <row r="9758" spans="1:19" x14ac:dyDescent="0.3">
      <c r="A9758">
        <v>9757</v>
      </c>
      <c r="B9758" t="s">
        <v>9773</v>
      </c>
      <c r="C9758" t="s">
        <v>17</v>
      </c>
      <c r="D9758" s="1">
        <v>298.60000000000002</v>
      </c>
      <c r="E9758" s="1">
        <v>309.8</v>
      </c>
      <c r="F9758" s="2">
        <v>1597</v>
      </c>
      <c r="G9758" s="1">
        <f>2*PI()*Predictive_Maintenance_Data[[#This Row],[Rotational speed '[rpm']]]/60</f>
        <v>167.23744892609665</v>
      </c>
      <c r="H9758" s="1">
        <v>35.9</v>
      </c>
      <c r="I9758" s="1">
        <f t="shared" si="152"/>
        <v>11.199999999999989</v>
      </c>
      <c r="J9758" s="1">
        <f>Predictive_Maintenance_Data[[#This Row],[Torque '[Nm']]]*Predictive_Maintenance_Data[[#This Row],[Angular velocity '[rad/s']]]/1000</f>
        <v>6.0038244164468697</v>
      </c>
      <c r="K9758" s="2">
        <v>213</v>
      </c>
      <c r="L9758" s="2">
        <v>0</v>
      </c>
      <c r="M9758" s="2">
        <v>0</v>
      </c>
      <c r="N9758" s="2">
        <v>0</v>
      </c>
      <c r="O9758" s="2">
        <v>0</v>
      </c>
      <c r="P9758" s="2">
        <v>0</v>
      </c>
      <c r="Q9758" s="2">
        <v>0</v>
      </c>
      <c r="R9758"/>
      <c r="S9758"/>
    </row>
    <row r="9759" spans="1:19" x14ac:dyDescent="0.3">
      <c r="A9759">
        <v>9758</v>
      </c>
      <c r="B9759" t="s">
        <v>9774</v>
      </c>
      <c r="C9759" t="s">
        <v>15</v>
      </c>
      <c r="D9759" s="1">
        <v>298.60000000000002</v>
      </c>
      <c r="E9759" s="1">
        <v>309.89999999999998</v>
      </c>
      <c r="F9759" s="2">
        <v>1517</v>
      </c>
      <c r="G9759" s="1">
        <f>2*PI()*Predictive_Maintenance_Data[[#This Row],[Rotational speed '[rpm']]]/60</f>
        <v>158.85986851652387</v>
      </c>
      <c r="H9759" s="1">
        <v>34</v>
      </c>
      <c r="I9759" s="1">
        <f t="shared" si="152"/>
        <v>11.299999999999955</v>
      </c>
      <c r="J9759" s="1">
        <f>Predictive_Maintenance_Data[[#This Row],[Torque '[Nm']]]*Predictive_Maintenance_Data[[#This Row],[Angular velocity '[rad/s']]]/1000</f>
        <v>5.401235529561812</v>
      </c>
      <c r="K9759" s="2">
        <v>215</v>
      </c>
      <c r="L9759" s="2">
        <v>0</v>
      </c>
      <c r="M9759" s="2">
        <v>0</v>
      </c>
      <c r="N9759" s="2">
        <v>0</v>
      </c>
      <c r="O9759" s="2">
        <v>0</v>
      </c>
      <c r="P9759" s="2">
        <v>0</v>
      </c>
      <c r="Q9759" s="2">
        <v>0</v>
      </c>
      <c r="R9759"/>
      <c r="S9759"/>
    </row>
    <row r="9760" spans="1:19" x14ac:dyDescent="0.3">
      <c r="A9760">
        <v>9759</v>
      </c>
      <c r="B9760" t="s">
        <v>9775</v>
      </c>
      <c r="C9760" t="s">
        <v>17</v>
      </c>
      <c r="D9760" s="1">
        <v>298.60000000000002</v>
      </c>
      <c r="E9760" s="1">
        <v>309.8</v>
      </c>
      <c r="F9760" s="2">
        <v>2271</v>
      </c>
      <c r="G9760" s="1">
        <f>2*PI()*Predictive_Maintenance_Data[[#This Row],[Rotational speed '[rpm']]]/60</f>
        <v>237.81856387674733</v>
      </c>
      <c r="H9760" s="1">
        <v>16.2</v>
      </c>
      <c r="I9760" s="1">
        <f t="shared" si="152"/>
        <v>11.199999999999989</v>
      </c>
      <c r="J9760" s="1">
        <f>Predictive_Maintenance_Data[[#This Row],[Torque '[Nm']]]*Predictive_Maintenance_Data[[#This Row],[Angular velocity '[rad/s']]]/1000</f>
        <v>3.8526607348033068</v>
      </c>
      <c r="K9760" s="2">
        <v>218</v>
      </c>
      <c r="L9760" s="2">
        <v>1</v>
      </c>
      <c r="M9760" s="2">
        <v>1</v>
      </c>
      <c r="N9760" s="2">
        <v>0</v>
      </c>
      <c r="O9760" s="2">
        <v>0</v>
      </c>
      <c r="P9760" s="2">
        <v>0</v>
      </c>
      <c r="Q9760" s="2">
        <v>0</v>
      </c>
      <c r="R9760"/>
      <c r="S9760"/>
    </row>
    <row r="9761" spans="1:19" x14ac:dyDescent="0.3">
      <c r="A9761">
        <v>9760</v>
      </c>
      <c r="B9761" t="s">
        <v>9776</v>
      </c>
      <c r="C9761" t="s">
        <v>17</v>
      </c>
      <c r="D9761" s="1">
        <v>298.5</v>
      </c>
      <c r="E9761" s="1">
        <v>309.7</v>
      </c>
      <c r="F9761" s="2">
        <v>1613</v>
      </c>
      <c r="G9761" s="1">
        <f>2*PI()*Predictive_Maintenance_Data[[#This Row],[Rotational speed '[rpm']]]/60</f>
        <v>168.91296500801121</v>
      </c>
      <c r="H9761" s="1">
        <v>36.700000000000003</v>
      </c>
      <c r="I9761" s="1">
        <f t="shared" si="152"/>
        <v>11.199999999999989</v>
      </c>
      <c r="J9761" s="1">
        <f>Predictive_Maintenance_Data[[#This Row],[Torque '[Nm']]]*Predictive_Maintenance_Data[[#This Row],[Angular velocity '[rad/s']]]/1000</f>
        <v>6.1991058157940122</v>
      </c>
      <c r="K9761" s="2">
        <v>0</v>
      </c>
      <c r="L9761" s="2">
        <v>0</v>
      </c>
      <c r="M9761" s="2">
        <v>0</v>
      </c>
      <c r="N9761" s="2">
        <v>0</v>
      </c>
      <c r="O9761" s="2">
        <v>0</v>
      </c>
      <c r="P9761" s="2">
        <v>0</v>
      </c>
      <c r="Q9761" s="2">
        <v>0</v>
      </c>
      <c r="R9761"/>
      <c r="S9761"/>
    </row>
    <row r="9762" spans="1:19" x14ac:dyDescent="0.3">
      <c r="A9762">
        <v>9761</v>
      </c>
      <c r="B9762" t="s">
        <v>9777</v>
      </c>
      <c r="C9762" t="s">
        <v>15</v>
      </c>
      <c r="D9762" s="1">
        <v>298.5</v>
      </c>
      <c r="E9762" s="1">
        <v>309.60000000000002</v>
      </c>
      <c r="F9762" s="2">
        <v>1509</v>
      </c>
      <c r="G9762" s="1">
        <f>2*PI()*Predictive_Maintenance_Data[[#This Row],[Rotational speed '[rpm']]]/60</f>
        <v>158.02211047556659</v>
      </c>
      <c r="H9762" s="1">
        <v>47.3</v>
      </c>
      <c r="I9762" s="1">
        <f t="shared" si="152"/>
        <v>11.100000000000023</v>
      </c>
      <c r="J9762" s="1">
        <f>Predictive_Maintenance_Data[[#This Row],[Torque '[Nm']]]*Predictive_Maintenance_Data[[#This Row],[Angular velocity '[rad/s']]]/1000</f>
        <v>7.4744458254942989</v>
      </c>
      <c r="K9762" s="2">
        <v>2</v>
      </c>
      <c r="L9762" s="2">
        <v>0</v>
      </c>
      <c r="M9762" s="2">
        <v>0</v>
      </c>
      <c r="N9762" s="2">
        <v>0</v>
      </c>
      <c r="O9762" s="2">
        <v>0</v>
      </c>
      <c r="P9762" s="2">
        <v>0</v>
      </c>
      <c r="Q9762" s="2">
        <v>0</v>
      </c>
      <c r="R9762"/>
      <c r="S9762"/>
    </row>
    <row r="9763" spans="1:19" x14ac:dyDescent="0.3">
      <c r="A9763">
        <v>9762</v>
      </c>
      <c r="B9763" t="s">
        <v>9778</v>
      </c>
      <c r="C9763" t="s">
        <v>17</v>
      </c>
      <c r="D9763" s="1">
        <v>298.60000000000002</v>
      </c>
      <c r="E9763" s="1">
        <v>309.7</v>
      </c>
      <c r="F9763" s="2">
        <v>1703</v>
      </c>
      <c r="G9763" s="1">
        <f>2*PI()*Predictive_Maintenance_Data[[#This Row],[Rotational speed '[rpm']]]/60</f>
        <v>178.33774296878059</v>
      </c>
      <c r="H9763" s="1">
        <v>26.1</v>
      </c>
      <c r="I9763" s="1">
        <f t="shared" si="152"/>
        <v>11.099999999999966</v>
      </c>
      <c r="J9763" s="1">
        <f>Predictive_Maintenance_Data[[#This Row],[Torque '[Nm']]]*Predictive_Maintenance_Data[[#This Row],[Angular velocity '[rad/s']]]/1000</f>
        <v>4.6546150914851729</v>
      </c>
      <c r="K9763" s="2">
        <v>5</v>
      </c>
      <c r="L9763" s="2">
        <v>0</v>
      </c>
      <c r="M9763" s="2">
        <v>0</v>
      </c>
      <c r="N9763" s="2">
        <v>0</v>
      </c>
      <c r="O9763" s="2">
        <v>0</v>
      </c>
      <c r="P9763" s="2">
        <v>0</v>
      </c>
      <c r="Q9763" s="2">
        <v>0</v>
      </c>
      <c r="R9763"/>
      <c r="S9763"/>
    </row>
    <row r="9764" spans="1:19" x14ac:dyDescent="0.3">
      <c r="A9764">
        <v>9763</v>
      </c>
      <c r="B9764" t="s">
        <v>9779</v>
      </c>
      <c r="C9764" t="s">
        <v>17</v>
      </c>
      <c r="D9764" s="1">
        <v>298.60000000000002</v>
      </c>
      <c r="E9764" s="1">
        <v>309.7</v>
      </c>
      <c r="F9764" s="2">
        <v>1925</v>
      </c>
      <c r="G9764" s="1">
        <f>2*PI()*Predictive_Maintenance_Data[[#This Row],[Rotational speed '[rpm']]]/60</f>
        <v>201.58552860534508</v>
      </c>
      <c r="H9764" s="1">
        <v>22.1</v>
      </c>
      <c r="I9764" s="1">
        <f t="shared" si="152"/>
        <v>11.099999999999966</v>
      </c>
      <c r="J9764" s="1">
        <f>Predictive_Maintenance_Data[[#This Row],[Torque '[Nm']]]*Predictive_Maintenance_Data[[#This Row],[Angular velocity '[rad/s']]]/1000</f>
        <v>4.4550401821781263</v>
      </c>
      <c r="K9764" s="2">
        <v>7</v>
      </c>
      <c r="L9764" s="2">
        <v>0</v>
      </c>
      <c r="M9764" s="2">
        <v>0</v>
      </c>
      <c r="N9764" s="2">
        <v>0</v>
      </c>
      <c r="O9764" s="2">
        <v>0</v>
      </c>
      <c r="P9764" s="2">
        <v>0</v>
      </c>
      <c r="Q9764" s="2">
        <v>0</v>
      </c>
      <c r="R9764"/>
      <c r="S9764"/>
    </row>
    <row r="9765" spans="1:19" x14ac:dyDescent="0.3">
      <c r="A9765">
        <v>9764</v>
      </c>
      <c r="B9765" t="s">
        <v>9780</v>
      </c>
      <c r="C9765" t="s">
        <v>15</v>
      </c>
      <c r="D9765" s="1">
        <v>298.60000000000002</v>
      </c>
      <c r="E9765" s="1">
        <v>309.60000000000002</v>
      </c>
      <c r="F9765" s="2">
        <v>1635</v>
      </c>
      <c r="G9765" s="1">
        <f>2*PI()*Predictive_Maintenance_Data[[#This Row],[Rotational speed '[rpm']]]/60</f>
        <v>171.21679962064371</v>
      </c>
      <c r="H9765" s="1">
        <v>29.7</v>
      </c>
      <c r="I9765" s="1">
        <f t="shared" si="152"/>
        <v>11</v>
      </c>
      <c r="J9765" s="1">
        <f>Predictive_Maintenance_Data[[#This Row],[Torque '[Nm']]]*Predictive_Maintenance_Data[[#This Row],[Angular velocity '[rad/s']]]/1000</f>
        <v>5.0851389487331184</v>
      </c>
      <c r="K9765" s="2">
        <v>9</v>
      </c>
      <c r="L9765" s="2">
        <v>0</v>
      </c>
      <c r="M9765" s="2">
        <v>0</v>
      </c>
      <c r="N9765" s="2">
        <v>0</v>
      </c>
      <c r="O9765" s="2">
        <v>0</v>
      </c>
      <c r="P9765" s="2">
        <v>0</v>
      </c>
      <c r="Q9765" s="2">
        <v>0</v>
      </c>
      <c r="R9765"/>
      <c r="S9765"/>
    </row>
    <row r="9766" spans="1:19" x14ac:dyDescent="0.3">
      <c r="A9766">
        <v>9765</v>
      </c>
      <c r="B9766" t="s">
        <v>9781</v>
      </c>
      <c r="C9766" t="s">
        <v>17</v>
      </c>
      <c r="D9766" s="1">
        <v>298.5</v>
      </c>
      <c r="E9766" s="1">
        <v>309.5</v>
      </c>
      <c r="F9766" s="2">
        <v>1294</v>
      </c>
      <c r="G9766" s="1">
        <f>2*PI()*Predictive_Maintenance_Data[[#This Row],[Rotational speed '[rpm']]]/60</f>
        <v>135.50736312483974</v>
      </c>
      <c r="H9766" s="1">
        <v>66.7</v>
      </c>
      <c r="I9766" s="1">
        <f t="shared" si="152"/>
        <v>11</v>
      </c>
      <c r="J9766" s="1">
        <f>Predictive_Maintenance_Data[[#This Row],[Torque '[Nm']]]*Predictive_Maintenance_Data[[#This Row],[Angular velocity '[rad/s']]]/1000</f>
        <v>9.0383411204268107</v>
      </c>
      <c r="K9766" s="2">
        <v>12</v>
      </c>
      <c r="L9766" s="2">
        <v>1</v>
      </c>
      <c r="M9766" s="2">
        <v>0</v>
      </c>
      <c r="N9766" s="2">
        <v>0</v>
      </c>
      <c r="O9766" s="2">
        <v>1</v>
      </c>
      <c r="P9766" s="2">
        <v>0</v>
      </c>
      <c r="Q9766" s="2">
        <v>0</v>
      </c>
      <c r="R9766"/>
      <c r="S9766"/>
    </row>
    <row r="9767" spans="1:19" x14ac:dyDescent="0.3">
      <c r="A9767">
        <v>9766</v>
      </c>
      <c r="B9767" t="s">
        <v>9782</v>
      </c>
      <c r="C9767" t="s">
        <v>17</v>
      </c>
      <c r="D9767" s="1">
        <v>298.60000000000002</v>
      </c>
      <c r="E9767" s="1">
        <v>309.60000000000002</v>
      </c>
      <c r="F9767" s="2">
        <v>1472</v>
      </c>
      <c r="G9767" s="1">
        <f>2*PI()*Predictive_Maintenance_Data[[#This Row],[Rotational speed '[rpm']]]/60</f>
        <v>154.14747953613917</v>
      </c>
      <c r="H9767" s="1">
        <v>39.1</v>
      </c>
      <c r="I9767" s="1">
        <f t="shared" si="152"/>
        <v>11</v>
      </c>
      <c r="J9767" s="1">
        <f>Predictive_Maintenance_Data[[#This Row],[Torque '[Nm']]]*Predictive_Maintenance_Data[[#This Row],[Angular velocity '[rad/s']]]/1000</f>
        <v>6.0271664498630413</v>
      </c>
      <c r="K9767" s="2">
        <v>14</v>
      </c>
      <c r="L9767" s="2">
        <v>0</v>
      </c>
      <c r="M9767" s="2">
        <v>0</v>
      </c>
      <c r="N9767" s="2">
        <v>0</v>
      </c>
      <c r="O9767" s="2">
        <v>0</v>
      </c>
      <c r="P9767" s="2">
        <v>0</v>
      </c>
      <c r="Q9767" s="2">
        <v>0</v>
      </c>
      <c r="R9767"/>
      <c r="S9767"/>
    </row>
    <row r="9768" spans="1:19" x14ac:dyDescent="0.3">
      <c r="A9768">
        <v>9767</v>
      </c>
      <c r="B9768" t="s">
        <v>9783</v>
      </c>
      <c r="C9768" t="s">
        <v>27</v>
      </c>
      <c r="D9768" s="1">
        <v>298.60000000000002</v>
      </c>
      <c r="E9768" s="1">
        <v>309.60000000000002</v>
      </c>
      <c r="F9768" s="2">
        <v>1449</v>
      </c>
      <c r="G9768" s="1">
        <f>2*PI()*Predictive_Maintenance_Data[[#This Row],[Rotational speed '[rpm']]]/60</f>
        <v>151.73892516838703</v>
      </c>
      <c r="H9768" s="1">
        <v>42.5</v>
      </c>
      <c r="I9768" s="1">
        <f t="shared" si="152"/>
        <v>11</v>
      </c>
      <c r="J9768" s="1">
        <f>Predictive_Maintenance_Data[[#This Row],[Torque '[Nm']]]*Predictive_Maintenance_Data[[#This Row],[Angular velocity '[rad/s']]]/1000</f>
        <v>6.4489043196564486</v>
      </c>
      <c r="K9768" s="2">
        <v>16</v>
      </c>
      <c r="L9768" s="2">
        <v>0</v>
      </c>
      <c r="M9768" s="2">
        <v>0</v>
      </c>
      <c r="N9768" s="2">
        <v>0</v>
      </c>
      <c r="O9768" s="2">
        <v>0</v>
      </c>
      <c r="P9768" s="2">
        <v>0</v>
      </c>
      <c r="Q9768" s="2">
        <v>0</v>
      </c>
      <c r="R9768"/>
      <c r="S9768"/>
    </row>
    <row r="9769" spans="1:19" x14ac:dyDescent="0.3">
      <c r="A9769">
        <v>9768</v>
      </c>
      <c r="B9769" t="s">
        <v>9784</v>
      </c>
      <c r="C9769" t="s">
        <v>17</v>
      </c>
      <c r="D9769" s="1">
        <v>298.60000000000002</v>
      </c>
      <c r="E9769" s="1">
        <v>309.60000000000002</v>
      </c>
      <c r="F9769" s="2">
        <v>1563</v>
      </c>
      <c r="G9769" s="1">
        <f>2*PI()*Predictive_Maintenance_Data[[#This Row],[Rotational speed '[rpm']]]/60</f>
        <v>163.67697725202822</v>
      </c>
      <c r="H9769" s="1">
        <v>35</v>
      </c>
      <c r="I9769" s="1">
        <f t="shared" si="152"/>
        <v>11</v>
      </c>
      <c r="J9769" s="1">
        <f>Predictive_Maintenance_Data[[#This Row],[Torque '[Nm']]]*Predictive_Maintenance_Data[[#This Row],[Angular velocity '[rad/s']]]/1000</f>
        <v>5.7286942038209885</v>
      </c>
      <c r="K9769" s="2">
        <v>21</v>
      </c>
      <c r="L9769" s="2">
        <v>0</v>
      </c>
      <c r="M9769" s="2">
        <v>0</v>
      </c>
      <c r="N9769" s="2">
        <v>0</v>
      </c>
      <c r="O9769" s="2">
        <v>0</v>
      </c>
      <c r="P9769" s="2">
        <v>0</v>
      </c>
      <c r="Q9769" s="2">
        <v>0</v>
      </c>
      <c r="R9769"/>
      <c r="S9769"/>
    </row>
    <row r="9770" spans="1:19" x14ac:dyDescent="0.3">
      <c r="A9770">
        <v>9769</v>
      </c>
      <c r="B9770" t="s">
        <v>9785</v>
      </c>
      <c r="C9770" t="s">
        <v>17</v>
      </c>
      <c r="D9770" s="1">
        <v>298.60000000000002</v>
      </c>
      <c r="E9770" s="1">
        <v>309.60000000000002</v>
      </c>
      <c r="F9770" s="2">
        <v>1611</v>
      </c>
      <c r="G9770" s="1">
        <f>2*PI()*Predictive_Maintenance_Data[[#This Row],[Rotational speed '[rpm']]]/60</f>
        <v>168.70352549777189</v>
      </c>
      <c r="H9770" s="1">
        <v>35.700000000000003</v>
      </c>
      <c r="I9770" s="1">
        <f t="shared" si="152"/>
        <v>11</v>
      </c>
      <c r="J9770" s="1">
        <f>Predictive_Maintenance_Data[[#This Row],[Torque '[Nm']]]*Predictive_Maintenance_Data[[#This Row],[Angular velocity '[rad/s']]]/1000</f>
        <v>6.0227158602704565</v>
      </c>
      <c r="K9770" s="2">
        <v>23</v>
      </c>
      <c r="L9770" s="2">
        <v>0</v>
      </c>
      <c r="M9770" s="2">
        <v>0</v>
      </c>
      <c r="N9770" s="2">
        <v>0</v>
      </c>
      <c r="O9770" s="2">
        <v>0</v>
      </c>
      <c r="P9770" s="2">
        <v>0</v>
      </c>
      <c r="Q9770" s="2">
        <v>0</v>
      </c>
      <c r="R9770"/>
      <c r="S9770"/>
    </row>
    <row r="9771" spans="1:19" x14ac:dyDescent="0.3">
      <c r="A9771">
        <v>9770</v>
      </c>
      <c r="B9771" t="s">
        <v>9786</v>
      </c>
      <c r="C9771" t="s">
        <v>17</v>
      </c>
      <c r="D9771" s="1">
        <v>298.60000000000002</v>
      </c>
      <c r="E9771" s="1">
        <v>309.60000000000002</v>
      </c>
      <c r="F9771" s="2">
        <v>1386</v>
      </c>
      <c r="G9771" s="1">
        <f>2*PI()*Predictive_Maintenance_Data[[#This Row],[Rotational speed '[rpm']]]/60</f>
        <v>145.14158059584844</v>
      </c>
      <c r="H9771" s="1">
        <v>48.6</v>
      </c>
      <c r="I9771" s="1">
        <f t="shared" si="152"/>
        <v>11</v>
      </c>
      <c r="J9771" s="1">
        <f>Predictive_Maintenance_Data[[#This Row],[Torque '[Nm']]]*Predictive_Maintenance_Data[[#This Row],[Angular velocity '[rad/s']]]/1000</f>
        <v>7.0538808169582348</v>
      </c>
      <c r="K9771" s="2">
        <v>25</v>
      </c>
      <c r="L9771" s="2">
        <v>0</v>
      </c>
      <c r="M9771" s="2">
        <v>0</v>
      </c>
      <c r="N9771" s="2">
        <v>0</v>
      </c>
      <c r="O9771" s="2">
        <v>0</v>
      </c>
      <c r="P9771" s="2">
        <v>0</v>
      </c>
      <c r="Q9771" s="2">
        <v>0</v>
      </c>
      <c r="R9771"/>
      <c r="S9771"/>
    </row>
    <row r="9772" spans="1:19" x14ac:dyDescent="0.3">
      <c r="A9772">
        <v>9771</v>
      </c>
      <c r="B9772" t="s">
        <v>9787</v>
      </c>
      <c r="C9772" t="s">
        <v>27</v>
      </c>
      <c r="D9772" s="1">
        <v>298.60000000000002</v>
      </c>
      <c r="E9772" s="1">
        <v>309.5</v>
      </c>
      <c r="F9772" s="2">
        <v>1584</v>
      </c>
      <c r="G9772" s="1">
        <f>2*PI()*Predictive_Maintenance_Data[[#This Row],[Rotational speed '[rpm']]]/60</f>
        <v>165.87609210954108</v>
      </c>
      <c r="H9772" s="1">
        <v>31.8</v>
      </c>
      <c r="I9772" s="1">
        <f t="shared" si="152"/>
        <v>10.899999999999977</v>
      </c>
      <c r="J9772" s="1">
        <f>Predictive_Maintenance_Data[[#This Row],[Torque '[Nm']]]*Predictive_Maintenance_Data[[#This Row],[Angular velocity '[rad/s']]]/1000</f>
        <v>5.2748597290834063</v>
      </c>
      <c r="K9772" s="2">
        <v>27</v>
      </c>
      <c r="L9772" s="2">
        <v>0</v>
      </c>
      <c r="M9772" s="2">
        <v>0</v>
      </c>
      <c r="N9772" s="2">
        <v>0</v>
      </c>
      <c r="O9772" s="2">
        <v>0</v>
      </c>
      <c r="P9772" s="2">
        <v>0</v>
      </c>
      <c r="Q9772" s="2">
        <v>0</v>
      </c>
      <c r="R9772"/>
      <c r="S9772"/>
    </row>
    <row r="9773" spans="1:19" x14ac:dyDescent="0.3">
      <c r="A9773">
        <v>9772</v>
      </c>
      <c r="B9773" t="s">
        <v>9788</v>
      </c>
      <c r="C9773" t="s">
        <v>15</v>
      </c>
      <c r="D9773" s="1">
        <v>298.7</v>
      </c>
      <c r="E9773" s="1">
        <v>309.60000000000002</v>
      </c>
      <c r="F9773" s="2">
        <v>1424</v>
      </c>
      <c r="G9773" s="1">
        <f>2*PI()*Predictive_Maintenance_Data[[#This Row],[Rotational speed '[rpm']]]/60</f>
        <v>149.12093129039553</v>
      </c>
      <c r="H9773" s="1">
        <v>50.4</v>
      </c>
      <c r="I9773" s="1">
        <f t="shared" si="152"/>
        <v>10.900000000000034</v>
      </c>
      <c r="J9773" s="1">
        <f>Predictive_Maintenance_Data[[#This Row],[Torque '[Nm']]]*Predictive_Maintenance_Data[[#This Row],[Angular velocity '[rad/s']]]/1000</f>
        <v>7.5156949370359341</v>
      </c>
      <c r="K9773" s="2">
        <v>32</v>
      </c>
      <c r="L9773" s="2">
        <v>0</v>
      </c>
      <c r="M9773" s="2">
        <v>0</v>
      </c>
      <c r="N9773" s="2">
        <v>0</v>
      </c>
      <c r="O9773" s="2">
        <v>0</v>
      </c>
      <c r="P9773" s="2">
        <v>0</v>
      </c>
      <c r="Q9773" s="2">
        <v>0</v>
      </c>
      <c r="R9773"/>
      <c r="S9773"/>
    </row>
    <row r="9774" spans="1:19" x14ac:dyDescent="0.3">
      <c r="A9774">
        <v>9773</v>
      </c>
      <c r="B9774" t="s">
        <v>9789</v>
      </c>
      <c r="C9774" t="s">
        <v>17</v>
      </c>
      <c r="D9774" s="1">
        <v>298.5</v>
      </c>
      <c r="E9774" s="1">
        <v>309.5</v>
      </c>
      <c r="F9774" s="2">
        <v>1561</v>
      </c>
      <c r="G9774" s="1">
        <f>2*PI()*Predictive_Maintenance_Data[[#This Row],[Rotational speed '[rpm']]]/60</f>
        <v>163.4675377417889</v>
      </c>
      <c r="H9774" s="1">
        <v>34.799999999999997</v>
      </c>
      <c r="I9774" s="1">
        <f t="shared" si="152"/>
        <v>11</v>
      </c>
      <c r="J9774" s="1">
        <f>Predictive_Maintenance_Data[[#This Row],[Torque '[Nm']]]*Predictive_Maintenance_Data[[#This Row],[Angular velocity '[rad/s']]]/1000</f>
        <v>5.6886703134142538</v>
      </c>
      <c r="K9774" s="2">
        <v>35</v>
      </c>
      <c r="L9774" s="2">
        <v>0</v>
      </c>
      <c r="M9774" s="2">
        <v>0</v>
      </c>
      <c r="N9774" s="2">
        <v>0</v>
      </c>
      <c r="O9774" s="2">
        <v>0</v>
      </c>
      <c r="P9774" s="2">
        <v>0</v>
      </c>
      <c r="Q9774" s="2">
        <v>0</v>
      </c>
      <c r="R9774"/>
      <c r="S9774"/>
    </row>
    <row r="9775" spans="1:19" x14ac:dyDescent="0.3">
      <c r="A9775">
        <v>9774</v>
      </c>
      <c r="B9775" t="s">
        <v>9790</v>
      </c>
      <c r="C9775" t="s">
        <v>17</v>
      </c>
      <c r="D9775" s="1">
        <v>298.5</v>
      </c>
      <c r="E9775" s="1">
        <v>309.39999999999998</v>
      </c>
      <c r="F9775" s="2">
        <v>1560</v>
      </c>
      <c r="G9775" s="1">
        <f>2*PI()*Predictive_Maintenance_Data[[#This Row],[Rotational speed '[rpm']]]/60</f>
        <v>163.36281798666923</v>
      </c>
      <c r="H9775" s="1">
        <v>37.9</v>
      </c>
      <c r="I9775" s="1">
        <f t="shared" si="152"/>
        <v>10.899999999999977</v>
      </c>
      <c r="J9775" s="1">
        <f>Predictive_Maintenance_Data[[#This Row],[Torque '[Nm']]]*Predictive_Maintenance_Data[[#This Row],[Angular velocity '[rad/s']]]/1000</f>
        <v>6.1914508016947636</v>
      </c>
      <c r="K9775" s="2">
        <v>37</v>
      </c>
      <c r="L9775" s="2">
        <v>0</v>
      </c>
      <c r="M9775" s="2">
        <v>0</v>
      </c>
      <c r="N9775" s="2">
        <v>0</v>
      </c>
      <c r="O9775" s="2">
        <v>0</v>
      </c>
      <c r="P9775" s="2">
        <v>0</v>
      </c>
      <c r="Q9775" s="2">
        <v>0</v>
      </c>
      <c r="R9775"/>
      <c r="S9775"/>
    </row>
    <row r="9776" spans="1:19" x14ac:dyDescent="0.3">
      <c r="A9776">
        <v>9775</v>
      </c>
      <c r="B9776" t="s">
        <v>9791</v>
      </c>
      <c r="C9776" t="s">
        <v>27</v>
      </c>
      <c r="D9776" s="1">
        <v>298.60000000000002</v>
      </c>
      <c r="E9776" s="1">
        <v>309.5</v>
      </c>
      <c r="F9776" s="2">
        <v>1375</v>
      </c>
      <c r="G9776" s="1">
        <f>2*PI()*Predictive_Maintenance_Data[[#This Row],[Rotational speed '[rpm']]]/60</f>
        <v>143.98966328953216</v>
      </c>
      <c r="H9776" s="1">
        <v>41</v>
      </c>
      <c r="I9776" s="1">
        <f t="shared" si="152"/>
        <v>10.899999999999977</v>
      </c>
      <c r="J9776" s="1">
        <f>Predictive_Maintenance_Data[[#This Row],[Torque '[Nm']]]*Predictive_Maintenance_Data[[#This Row],[Angular velocity '[rad/s']]]/1000</f>
        <v>5.9035761948708183</v>
      </c>
      <c r="K9776" s="2">
        <v>39</v>
      </c>
      <c r="L9776" s="2">
        <v>0</v>
      </c>
      <c r="M9776" s="2">
        <v>0</v>
      </c>
      <c r="N9776" s="2">
        <v>0</v>
      </c>
      <c r="O9776" s="2">
        <v>0</v>
      </c>
      <c r="P9776" s="2">
        <v>0</v>
      </c>
      <c r="Q9776" s="2">
        <v>0</v>
      </c>
      <c r="R9776"/>
      <c r="S9776"/>
    </row>
    <row r="9777" spans="1:19" x14ac:dyDescent="0.3">
      <c r="A9777">
        <v>9776</v>
      </c>
      <c r="B9777" t="s">
        <v>9792</v>
      </c>
      <c r="C9777" t="s">
        <v>15</v>
      </c>
      <c r="D9777" s="1">
        <v>298.60000000000002</v>
      </c>
      <c r="E9777" s="1">
        <v>309.5</v>
      </c>
      <c r="F9777" s="2">
        <v>1684</v>
      </c>
      <c r="G9777" s="1">
        <f>2*PI()*Predictive_Maintenance_Data[[#This Row],[Rotational speed '[rpm']]]/60</f>
        <v>176.34806762150706</v>
      </c>
      <c r="H9777" s="1">
        <v>27.8</v>
      </c>
      <c r="I9777" s="1">
        <f t="shared" si="152"/>
        <v>10.899999999999977</v>
      </c>
      <c r="J9777" s="1">
        <f>Predictive_Maintenance_Data[[#This Row],[Torque '[Nm']]]*Predictive_Maintenance_Data[[#This Row],[Angular velocity '[rad/s']]]/1000</f>
        <v>4.9024762798778969</v>
      </c>
      <c r="K9777" s="2">
        <v>44</v>
      </c>
      <c r="L9777" s="2">
        <v>0</v>
      </c>
      <c r="M9777" s="2">
        <v>0</v>
      </c>
      <c r="N9777" s="2">
        <v>0</v>
      </c>
      <c r="O9777" s="2">
        <v>0</v>
      </c>
      <c r="P9777" s="2">
        <v>0</v>
      </c>
      <c r="Q9777" s="2">
        <v>0</v>
      </c>
      <c r="R9777"/>
      <c r="S9777"/>
    </row>
    <row r="9778" spans="1:19" x14ac:dyDescent="0.3">
      <c r="A9778">
        <v>9777</v>
      </c>
      <c r="B9778" t="s">
        <v>9793</v>
      </c>
      <c r="C9778" t="s">
        <v>15</v>
      </c>
      <c r="D9778" s="1">
        <v>298.60000000000002</v>
      </c>
      <c r="E9778" s="1">
        <v>309.60000000000002</v>
      </c>
      <c r="F9778" s="2">
        <v>1397</v>
      </c>
      <c r="G9778" s="1">
        <f>2*PI()*Predictive_Maintenance_Data[[#This Row],[Rotational speed '[rpm']]]/60</f>
        <v>146.29349790216469</v>
      </c>
      <c r="H9778" s="1">
        <v>54.1</v>
      </c>
      <c r="I9778" s="1">
        <f t="shared" si="152"/>
        <v>11</v>
      </c>
      <c r="J9778" s="1">
        <f>Predictive_Maintenance_Data[[#This Row],[Torque '[Nm']]]*Predictive_Maintenance_Data[[#This Row],[Angular velocity '[rad/s']]]/1000</f>
        <v>7.9144782365071098</v>
      </c>
      <c r="K9778" s="2">
        <v>47</v>
      </c>
      <c r="L9778" s="2">
        <v>0</v>
      </c>
      <c r="M9778" s="2">
        <v>0</v>
      </c>
      <c r="N9778" s="2">
        <v>0</v>
      </c>
      <c r="O9778" s="2">
        <v>0</v>
      </c>
      <c r="P9778" s="2">
        <v>0</v>
      </c>
      <c r="Q9778" s="2">
        <v>0</v>
      </c>
      <c r="R9778"/>
      <c r="S9778"/>
    </row>
    <row r="9779" spans="1:19" x14ac:dyDescent="0.3">
      <c r="A9779">
        <v>9778</v>
      </c>
      <c r="B9779" t="s">
        <v>9794</v>
      </c>
      <c r="C9779" t="s">
        <v>17</v>
      </c>
      <c r="D9779" s="1">
        <v>298.60000000000002</v>
      </c>
      <c r="E9779" s="1">
        <v>309.60000000000002</v>
      </c>
      <c r="F9779" s="2">
        <v>1387</v>
      </c>
      <c r="G9779" s="1">
        <f>2*PI()*Predictive_Maintenance_Data[[#This Row],[Rotational speed '[rpm']]]/60</f>
        <v>145.24630035096808</v>
      </c>
      <c r="H9779" s="1">
        <v>57.6</v>
      </c>
      <c r="I9779" s="1">
        <f t="shared" si="152"/>
        <v>11</v>
      </c>
      <c r="J9779" s="1">
        <f>Predictive_Maintenance_Data[[#This Row],[Torque '[Nm']]]*Predictive_Maintenance_Data[[#This Row],[Angular velocity '[rad/s']]]/1000</f>
        <v>8.3661869002157623</v>
      </c>
      <c r="K9779" s="2">
        <v>50</v>
      </c>
      <c r="L9779" s="2">
        <v>0</v>
      </c>
      <c r="M9779" s="2">
        <v>0</v>
      </c>
      <c r="N9779" s="2">
        <v>0</v>
      </c>
      <c r="O9779" s="2">
        <v>0</v>
      </c>
      <c r="P9779" s="2">
        <v>0</v>
      </c>
      <c r="Q9779" s="2">
        <v>0</v>
      </c>
      <c r="R9779"/>
      <c r="S9779"/>
    </row>
    <row r="9780" spans="1:19" x14ac:dyDescent="0.3">
      <c r="A9780">
        <v>9779</v>
      </c>
      <c r="B9780" t="s">
        <v>9795</v>
      </c>
      <c r="C9780" t="s">
        <v>27</v>
      </c>
      <c r="D9780" s="1">
        <v>298.7</v>
      </c>
      <c r="E9780" s="1">
        <v>309.7</v>
      </c>
      <c r="F9780" s="2">
        <v>1311</v>
      </c>
      <c r="G9780" s="1">
        <f>2*PI()*Predictive_Maintenance_Data[[#This Row],[Rotational speed '[rpm']]]/60</f>
        <v>137.28759896187395</v>
      </c>
      <c r="H9780" s="1">
        <v>54.5</v>
      </c>
      <c r="I9780" s="1">
        <f t="shared" si="152"/>
        <v>11</v>
      </c>
      <c r="J9780" s="1">
        <f>Predictive_Maintenance_Data[[#This Row],[Torque '[Nm']]]*Predictive_Maintenance_Data[[#This Row],[Angular velocity '[rad/s']]]/1000</f>
        <v>7.4821741434221307</v>
      </c>
      <c r="K9780" s="2">
        <v>52</v>
      </c>
      <c r="L9780" s="2">
        <v>0</v>
      </c>
      <c r="M9780" s="2">
        <v>0</v>
      </c>
      <c r="N9780" s="2">
        <v>0</v>
      </c>
      <c r="O9780" s="2">
        <v>0</v>
      </c>
      <c r="P9780" s="2">
        <v>0</v>
      </c>
      <c r="Q9780" s="2">
        <v>0</v>
      </c>
      <c r="R9780"/>
      <c r="S9780"/>
    </row>
    <row r="9781" spans="1:19" x14ac:dyDescent="0.3">
      <c r="A9781">
        <v>9780</v>
      </c>
      <c r="B9781" t="s">
        <v>9796</v>
      </c>
      <c r="C9781" t="s">
        <v>17</v>
      </c>
      <c r="D9781" s="1">
        <v>298.8</v>
      </c>
      <c r="E9781" s="1">
        <v>309.8</v>
      </c>
      <c r="F9781" s="2">
        <v>1509</v>
      </c>
      <c r="G9781" s="1">
        <f>2*PI()*Predictive_Maintenance_Data[[#This Row],[Rotational speed '[rpm']]]/60</f>
        <v>158.02211047556659</v>
      </c>
      <c r="H9781" s="1">
        <v>36.200000000000003</v>
      </c>
      <c r="I9781" s="1">
        <f t="shared" si="152"/>
        <v>11</v>
      </c>
      <c r="J9781" s="1">
        <f>Predictive_Maintenance_Data[[#This Row],[Torque '[Nm']]]*Predictive_Maintenance_Data[[#This Row],[Angular velocity '[rad/s']]]/1000</f>
        <v>5.720400399215511</v>
      </c>
      <c r="K9781" s="2">
        <v>57</v>
      </c>
      <c r="L9781" s="2">
        <v>0</v>
      </c>
      <c r="M9781" s="2">
        <v>0</v>
      </c>
      <c r="N9781" s="2">
        <v>0</v>
      </c>
      <c r="O9781" s="2">
        <v>0</v>
      </c>
      <c r="P9781" s="2">
        <v>0</v>
      </c>
      <c r="Q9781" s="2">
        <v>0</v>
      </c>
      <c r="R9781"/>
      <c r="S9781"/>
    </row>
    <row r="9782" spans="1:19" x14ac:dyDescent="0.3">
      <c r="A9782">
        <v>9781</v>
      </c>
      <c r="B9782" t="s">
        <v>9797</v>
      </c>
      <c r="C9782" t="s">
        <v>15</v>
      </c>
      <c r="D9782" s="1">
        <v>298.8</v>
      </c>
      <c r="E9782" s="1">
        <v>309.8</v>
      </c>
      <c r="F9782" s="2">
        <v>1477</v>
      </c>
      <c r="G9782" s="1">
        <f>2*PI()*Predictive_Maintenance_Data[[#This Row],[Rotational speed '[rpm']]]/60</f>
        <v>154.67107831173746</v>
      </c>
      <c r="H9782" s="1">
        <v>46.7</v>
      </c>
      <c r="I9782" s="1">
        <f t="shared" si="152"/>
        <v>11</v>
      </c>
      <c r="J9782" s="1">
        <f>Predictive_Maintenance_Data[[#This Row],[Torque '[Nm']]]*Predictive_Maintenance_Data[[#This Row],[Angular velocity '[rad/s']]]/1000</f>
        <v>7.2231393571581402</v>
      </c>
      <c r="K9782" s="2">
        <v>59</v>
      </c>
      <c r="L9782" s="2">
        <v>0</v>
      </c>
      <c r="M9782" s="2">
        <v>0</v>
      </c>
      <c r="N9782" s="2">
        <v>0</v>
      </c>
      <c r="O9782" s="2">
        <v>0</v>
      </c>
      <c r="P9782" s="2">
        <v>0</v>
      </c>
      <c r="Q9782" s="2">
        <v>0</v>
      </c>
      <c r="R9782"/>
      <c r="S9782"/>
    </row>
    <row r="9783" spans="1:19" x14ac:dyDescent="0.3">
      <c r="A9783">
        <v>9782</v>
      </c>
      <c r="B9783" t="s">
        <v>9798</v>
      </c>
      <c r="C9783" t="s">
        <v>17</v>
      </c>
      <c r="D9783" s="1">
        <v>298.8</v>
      </c>
      <c r="E9783" s="1">
        <v>309.89999999999998</v>
      </c>
      <c r="F9783" s="2">
        <v>1441</v>
      </c>
      <c r="G9783" s="1">
        <f>2*PI()*Predictive_Maintenance_Data[[#This Row],[Rotational speed '[rpm']]]/60</f>
        <v>150.90116712742974</v>
      </c>
      <c r="H9783" s="1">
        <v>41.6</v>
      </c>
      <c r="I9783" s="1">
        <f t="shared" si="152"/>
        <v>11.099999999999966</v>
      </c>
      <c r="J9783" s="1">
        <f>Predictive_Maintenance_Data[[#This Row],[Torque '[Nm']]]*Predictive_Maintenance_Data[[#This Row],[Angular velocity '[rad/s']]]/1000</f>
        <v>6.2774885525010777</v>
      </c>
      <c r="K9783" s="2">
        <v>62</v>
      </c>
      <c r="L9783" s="2">
        <v>0</v>
      </c>
      <c r="M9783" s="2">
        <v>0</v>
      </c>
      <c r="N9783" s="2">
        <v>0</v>
      </c>
      <c r="O9783" s="2">
        <v>0</v>
      </c>
      <c r="P9783" s="2">
        <v>0</v>
      </c>
      <c r="Q9783" s="2">
        <v>0</v>
      </c>
      <c r="R9783"/>
      <c r="S9783"/>
    </row>
    <row r="9784" spans="1:19" x14ac:dyDescent="0.3">
      <c r="A9784">
        <v>9783</v>
      </c>
      <c r="B9784" t="s">
        <v>9799</v>
      </c>
      <c r="C9784" t="s">
        <v>17</v>
      </c>
      <c r="D9784" s="1">
        <v>298.7</v>
      </c>
      <c r="E9784" s="1">
        <v>309.89999999999998</v>
      </c>
      <c r="F9784" s="2">
        <v>1404</v>
      </c>
      <c r="G9784" s="1">
        <f>2*PI()*Predictive_Maintenance_Data[[#This Row],[Rotational speed '[rpm']]]/60</f>
        <v>147.02653618800232</v>
      </c>
      <c r="H9784" s="1">
        <v>47.1</v>
      </c>
      <c r="I9784" s="1">
        <f t="shared" si="152"/>
        <v>11.199999999999989</v>
      </c>
      <c r="J9784" s="1">
        <f>Predictive_Maintenance_Data[[#This Row],[Torque '[Nm']]]*Predictive_Maintenance_Data[[#This Row],[Angular velocity '[rad/s']]]/1000</f>
        <v>6.9249498544549093</v>
      </c>
      <c r="K9784" s="2">
        <v>64</v>
      </c>
      <c r="L9784" s="2">
        <v>0</v>
      </c>
      <c r="M9784" s="2">
        <v>0</v>
      </c>
      <c r="N9784" s="2">
        <v>0</v>
      </c>
      <c r="O9784" s="2">
        <v>0</v>
      </c>
      <c r="P9784" s="2">
        <v>0</v>
      </c>
      <c r="Q9784" s="2">
        <v>0</v>
      </c>
      <c r="R9784"/>
      <c r="S9784"/>
    </row>
    <row r="9785" spans="1:19" x14ac:dyDescent="0.3">
      <c r="A9785">
        <v>9784</v>
      </c>
      <c r="B9785" t="s">
        <v>9800</v>
      </c>
      <c r="C9785" t="s">
        <v>27</v>
      </c>
      <c r="D9785" s="1">
        <v>298.8</v>
      </c>
      <c r="E9785" s="1">
        <v>309.89999999999998</v>
      </c>
      <c r="F9785" s="2">
        <v>1466</v>
      </c>
      <c r="G9785" s="1">
        <f>2*PI()*Predictive_Maintenance_Data[[#This Row],[Rotational speed '[rpm']]]/60</f>
        <v>153.51916100542121</v>
      </c>
      <c r="H9785" s="1">
        <v>44.6</v>
      </c>
      <c r="I9785" s="1">
        <f t="shared" si="152"/>
        <v>11.099999999999966</v>
      </c>
      <c r="J9785" s="1">
        <f>Predictive_Maintenance_Data[[#This Row],[Torque '[Nm']]]*Predictive_Maintenance_Data[[#This Row],[Angular velocity '[rad/s']]]/1000</f>
        <v>6.8469545808417864</v>
      </c>
      <c r="K9785" s="2">
        <v>66</v>
      </c>
      <c r="L9785" s="2">
        <v>0</v>
      </c>
      <c r="M9785" s="2">
        <v>0</v>
      </c>
      <c r="N9785" s="2">
        <v>0</v>
      </c>
      <c r="O9785" s="2">
        <v>0</v>
      </c>
      <c r="P9785" s="2">
        <v>0</v>
      </c>
      <c r="Q9785" s="2">
        <v>0</v>
      </c>
      <c r="R9785"/>
      <c r="S9785"/>
    </row>
    <row r="9786" spans="1:19" x14ac:dyDescent="0.3">
      <c r="A9786">
        <v>9785</v>
      </c>
      <c r="B9786" t="s">
        <v>9801</v>
      </c>
      <c r="C9786" t="s">
        <v>15</v>
      </c>
      <c r="D9786" s="1">
        <v>298.7</v>
      </c>
      <c r="E9786" s="1">
        <v>309.8</v>
      </c>
      <c r="F9786" s="2">
        <v>1435</v>
      </c>
      <c r="G9786" s="1">
        <f>2*PI()*Predictive_Maintenance_Data[[#This Row],[Rotational speed '[rpm']]]/60</f>
        <v>150.27284859671178</v>
      </c>
      <c r="H9786" s="1">
        <v>48.8</v>
      </c>
      <c r="I9786" s="1">
        <f t="shared" si="152"/>
        <v>11.100000000000023</v>
      </c>
      <c r="J9786" s="1">
        <f>Predictive_Maintenance_Data[[#This Row],[Torque '[Nm']]]*Predictive_Maintenance_Data[[#This Row],[Angular velocity '[rad/s']]]/1000</f>
        <v>7.3333150115195345</v>
      </c>
      <c r="K9786" s="2">
        <v>71</v>
      </c>
      <c r="L9786" s="2">
        <v>0</v>
      </c>
      <c r="M9786" s="2">
        <v>0</v>
      </c>
      <c r="N9786" s="2">
        <v>0</v>
      </c>
      <c r="O9786" s="2">
        <v>0</v>
      </c>
      <c r="P9786" s="2">
        <v>0</v>
      </c>
      <c r="Q9786" s="2">
        <v>0</v>
      </c>
      <c r="R9786"/>
      <c r="S9786"/>
    </row>
    <row r="9787" spans="1:19" x14ac:dyDescent="0.3">
      <c r="A9787">
        <v>9786</v>
      </c>
      <c r="B9787" t="s">
        <v>9802</v>
      </c>
      <c r="C9787" t="s">
        <v>27</v>
      </c>
      <c r="D9787" s="1">
        <v>298.7</v>
      </c>
      <c r="E9787" s="1">
        <v>309.7</v>
      </c>
      <c r="F9787" s="2">
        <v>1697</v>
      </c>
      <c r="G9787" s="1">
        <f>2*PI()*Predictive_Maintenance_Data[[#This Row],[Rotational speed '[rpm']]]/60</f>
        <v>177.70942443806265</v>
      </c>
      <c r="H9787" s="1">
        <v>29.8</v>
      </c>
      <c r="I9787" s="1">
        <f t="shared" si="152"/>
        <v>11</v>
      </c>
      <c r="J9787" s="1">
        <f>Predictive_Maintenance_Data[[#This Row],[Torque '[Nm']]]*Predictive_Maintenance_Data[[#This Row],[Angular velocity '[rad/s']]]/1000</f>
        <v>5.2957408482542672</v>
      </c>
      <c r="K9787" s="2">
        <v>74</v>
      </c>
      <c r="L9787" s="2">
        <v>0</v>
      </c>
      <c r="M9787" s="2">
        <v>0</v>
      </c>
      <c r="N9787" s="2">
        <v>0</v>
      </c>
      <c r="O9787" s="2">
        <v>0</v>
      </c>
      <c r="P9787" s="2">
        <v>0</v>
      </c>
      <c r="Q9787" s="2">
        <v>0</v>
      </c>
      <c r="R9787"/>
      <c r="S9787"/>
    </row>
    <row r="9788" spans="1:19" x14ac:dyDescent="0.3">
      <c r="A9788">
        <v>9787</v>
      </c>
      <c r="B9788" t="s">
        <v>9803</v>
      </c>
      <c r="C9788" t="s">
        <v>15</v>
      </c>
      <c r="D9788" s="1">
        <v>298.7</v>
      </c>
      <c r="E9788" s="1">
        <v>309.60000000000002</v>
      </c>
      <c r="F9788" s="2">
        <v>1738</v>
      </c>
      <c r="G9788" s="1">
        <f>2*PI()*Predictive_Maintenance_Data[[#This Row],[Rotational speed '[rpm']]]/60</f>
        <v>182.00293439796869</v>
      </c>
      <c r="H9788" s="1">
        <v>27.3</v>
      </c>
      <c r="I9788" s="1">
        <f t="shared" si="152"/>
        <v>10.900000000000034</v>
      </c>
      <c r="J9788" s="1">
        <f>Predictive_Maintenance_Data[[#This Row],[Torque '[Nm']]]*Predictive_Maintenance_Data[[#This Row],[Angular velocity '[rad/s']]]/1000</f>
        <v>4.9686801090645449</v>
      </c>
      <c r="K9788" s="2">
        <v>79</v>
      </c>
      <c r="L9788" s="2">
        <v>0</v>
      </c>
      <c r="M9788" s="2">
        <v>0</v>
      </c>
      <c r="N9788" s="2">
        <v>0</v>
      </c>
      <c r="O9788" s="2">
        <v>0</v>
      </c>
      <c r="P9788" s="2">
        <v>0</v>
      </c>
      <c r="Q9788" s="2">
        <v>0</v>
      </c>
      <c r="R9788"/>
      <c r="S9788"/>
    </row>
    <row r="9789" spans="1:19" x14ac:dyDescent="0.3">
      <c r="A9789">
        <v>9788</v>
      </c>
      <c r="B9789" t="s">
        <v>9804</v>
      </c>
      <c r="C9789" t="s">
        <v>27</v>
      </c>
      <c r="D9789" s="1">
        <v>298.60000000000002</v>
      </c>
      <c r="E9789" s="1">
        <v>309.5</v>
      </c>
      <c r="F9789" s="2">
        <v>1420</v>
      </c>
      <c r="G9789" s="1">
        <f>2*PI()*Predictive_Maintenance_Data[[#This Row],[Rotational speed '[rpm']]]/60</f>
        <v>148.70205226991686</v>
      </c>
      <c r="H9789" s="1">
        <v>50.4</v>
      </c>
      <c r="I9789" s="1">
        <f t="shared" si="152"/>
        <v>10.899999999999977</v>
      </c>
      <c r="J9789" s="1">
        <f>Predictive_Maintenance_Data[[#This Row],[Torque '[Nm']]]*Predictive_Maintenance_Data[[#This Row],[Angular velocity '[rad/s']]]/1000</f>
        <v>7.4945834344038094</v>
      </c>
      <c r="K9789" s="2">
        <v>82</v>
      </c>
      <c r="L9789" s="2">
        <v>0</v>
      </c>
      <c r="M9789" s="2">
        <v>0</v>
      </c>
      <c r="N9789" s="2">
        <v>0</v>
      </c>
      <c r="O9789" s="2">
        <v>0</v>
      </c>
      <c r="P9789" s="2">
        <v>0</v>
      </c>
      <c r="Q9789" s="2">
        <v>0</v>
      </c>
      <c r="R9789"/>
      <c r="S9789"/>
    </row>
    <row r="9790" spans="1:19" x14ac:dyDescent="0.3">
      <c r="A9790">
        <v>9789</v>
      </c>
      <c r="B9790" t="s">
        <v>9805</v>
      </c>
      <c r="C9790" t="s">
        <v>15</v>
      </c>
      <c r="D9790" s="1">
        <v>298.5</v>
      </c>
      <c r="E9790" s="1">
        <v>309.5</v>
      </c>
      <c r="F9790" s="2">
        <v>1535</v>
      </c>
      <c r="G9790" s="1">
        <f>2*PI()*Predictive_Maintenance_Data[[#This Row],[Rotational speed '[rpm']]]/60</f>
        <v>160.74482410867773</v>
      </c>
      <c r="H9790" s="1">
        <v>39.799999999999997</v>
      </c>
      <c r="I9790" s="1">
        <f t="shared" si="152"/>
        <v>11</v>
      </c>
      <c r="J9790" s="1">
        <f>Predictive_Maintenance_Data[[#This Row],[Torque '[Nm']]]*Predictive_Maintenance_Data[[#This Row],[Angular velocity '[rad/s']]]/1000</f>
        <v>6.3976439995253731</v>
      </c>
      <c r="K9790" s="2">
        <v>87</v>
      </c>
      <c r="L9790" s="2">
        <v>0</v>
      </c>
      <c r="M9790" s="2">
        <v>0</v>
      </c>
      <c r="N9790" s="2">
        <v>0</v>
      </c>
      <c r="O9790" s="2">
        <v>0</v>
      </c>
      <c r="P9790" s="2">
        <v>0</v>
      </c>
      <c r="Q9790" s="2">
        <v>0</v>
      </c>
      <c r="R9790"/>
      <c r="S9790"/>
    </row>
    <row r="9791" spans="1:19" x14ac:dyDescent="0.3">
      <c r="A9791">
        <v>9790</v>
      </c>
      <c r="B9791" t="s">
        <v>9806</v>
      </c>
      <c r="C9791" t="s">
        <v>17</v>
      </c>
      <c r="D9791" s="1">
        <v>298.60000000000002</v>
      </c>
      <c r="E9791" s="1">
        <v>309.60000000000002</v>
      </c>
      <c r="F9791" s="2">
        <v>1715</v>
      </c>
      <c r="G9791" s="1">
        <f>2*PI()*Predictive_Maintenance_Data[[#This Row],[Rotational speed '[rpm']]]/60</f>
        <v>179.59438003021651</v>
      </c>
      <c r="H9791" s="1">
        <v>28.4</v>
      </c>
      <c r="I9791" s="1">
        <f t="shared" si="152"/>
        <v>11</v>
      </c>
      <c r="J9791" s="1">
        <f>Predictive_Maintenance_Data[[#This Row],[Torque '[Nm']]]*Predictive_Maintenance_Data[[#This Row],[Angular velocity '[rad/s']]]/1000</f>
        <v>5.1004803928581488</v>
      </c>
      <c r="K9791" s="2">
        <v>90</v>
      </c>
      <c r="L9791" s="2">
        <v>0</v>
      </c>
      <c r="M9791" s="2">
        <v>0</v>
      </c>
      <c r="N9791" s="2">
        <v>0</v>
      </c>
      <c r="O9791" s="2">
        <v>0</v>
      </c>
      <c r="P9791" s="2">
        <v>0</v>
      </c>
      <c r="Q9791" s="2">
        <v>0</v>
      </c>
      <c r="R9791"/>
      <c r="S9791"/>
    </row>
    <row r="9792" spans="1:19" x14ac:dyDescent="0.3">
      <c r="A9792">
        <v>9791</v>
      </c>
      <c r="B9792" t="s">
        <v>9807</v>
      </c>
      <c r="C9792" t="s">
        <v>17</v>
      </c>
      <c r="D9792" s="1">
        <v>298.60000000000002</v>
      </c>
      <c r="E9792" s="1">
        <v>309.5</v>
      </c>
      <c r="F9792" s="2">
        <v>1483</v>
      </c>
      <c r="G9792" s="1">
        <f>2*PI()*Predictive_Maintenance_Data[[#This Row],[Rotational speed '[rpm']]]/60</f>
        <v>155.29939684245542</v>
      </c>
      <c r="H9792" s="1">
        <v>43.2</v>
      </c>
      <c r="I9792" s="1">
        <f t="shared" si="152"/>
        <v>10.899999999999977</v>
      </c>
      <c r="J9792" s="1">
        <f>Predictive_Maintenance_Data[[#This Row],[Torque '[Nm']]]*Predictive_Maintenance_Data[[#This Row],[Angular velocity '[rad/s']]]/1000</f>
        <v>6.7089339435940749</v>
      </c>
      <c r="K9792" s="2">
        <v>92</v>
      </c>
      <c r="L9792" s="2">
        <v>0</v>
      </c>
      <c r="M9792" s="2">
        <v>0</v>
      </c>
      <c r="N9792" s="2">
        <v>0</v>
      </c>
      <c r="O9792" s="2">
        <v>0</v>
      </c>
      <c r="P9792" s="2">
        <v>0</v>
      </c>
      <c r="Q9792" s="2">
        <v>0</v>
      </c>
      <c r="R9792"/>
      <c r="S9792"/>
    </row>
    <row r="9793" spans="1:19" x14ac:dyDescent="0.3">
      <c r="A9793">
        <v>9792</v>
      </c>
      <c r="B9793" t="s">
        <v>9808</v>
      </c>
      <c r="C9793" t="s">
        <v>15</v>
      </c>
      <c r="D9793" s="1">
        <v>298.5</v>
      </c>
      <c r="E9793" s="1">
        <v>309.39999999999998</v>
      </c>
      <c r="F9793" s="2">
        <v>1521</v>
      </c>
      <c r="G9793" s="1">
        <f>2*PI()*Predictive_Maintenance_Data[[#This Row],[Rotational speed '[rpm']]]/60</f>
        <v>159.27874753700249</v>
      </c>
      <c r="H9793" s="1">
        <v>37.5</v>
      </c>
      <c r="I9793" s="1">
        <f t="shared" si="152"/>
        <v>10.899999999999977</v>
      </c>
      <c r="J9793" s="1">
        <f>Predictive_Maintenance_Data[[#This Row],[Torque '[Nm']]]*Predictive_Maintenance_Data[[#This Row],[Angular velocity '[rad/s']]]/1000</f>
        <v>5.9729530326375935</v>
      </c>
      <c r="K9793" s="2">
        <v>94</v>
      </c>
      <c r="L9793" s="2">
        <v>0</v>
      </c>
      <c r="M9793" s="2">
        <v>0</v>
      </c>
      <c r="N9793" s="2">
        <v>0</v>
      </c>
      <c r="O9793" s="2">
        <v>0</v>
      </c>
      <c r="P9793" s="2">
        <v>0</v>
      </c>
      <c r="Q9793" s="2">
        <v>0</v>
      </c>
      <c r="R9793"/>
      <c r="S9793"/>
    </row>
    <row r="9794" spans="1:19" x14ac:dyDescent="0.3">
      <c r="A9794">
        <v>9793</v>
      </c>
      <c r="B9794" t="s">
        <v>9809</v>
      </c>
      <c r="C9794" t="s">
        <v>27</v>
      </c>
      <c r="D9794" s="1">
        <v>298.5</v>
      </c>
      <c r="E9794" s="1">
        <v>309.39999999999998</v>
      </c>
      <c r="F9794" s="2">
        <v>1573</v>
      </c>
      <c r="G9794" s="1">
        <f>2*PI()*Predictive_Maintenance_Data[[#This Row],[Rotational speed '[rpm']]]/60</f>
        <v>164.72417480322483</v>
      </c>
      <c r="H9794" s="1">
        <v>36</v>
      </c>
      <c r="I9794" s="1">
        <f t="shared" ref="I9794:I9857" si="153">E9794-D9794</f>
        <v>10.899999999999977</v>
      </c>
      <c r="J9794" s="1">
        <f>Predictive_Maintenance_Data[[#This Row],[Torque '[Nm']]]*Predictive_Maintenance_Data[[#This Row],[Angular velocity '[rad/s']]]/1000</f>
        <v>5.9300702929160938</v>
      </c>
      <c r="K9794" s="2">
        <v>97</v>
      </c>
      <c r="L9794" s="2">
        <v>0</v>
      </c>
      <c r="M9794" s="2">
        <v>0</v>
      </c>
      <c r="N9794" s="2">
        <v>0</v>
      </c>
      <c r="O9794" s="2">
        <v>0</v>
      </c>
      <c r="P9794" s="2">
        <v>0</v>
      </c>
      <c r="Q9794" s="2">
        <v>0</v>
      </c>
      <c r="R9794"/>
      <c r="S9794"/>
    </row>
    <row r="9795" spans="1:19" x14ac:dyDescent="0.3">
      <c r="A9795">
        <v>9794</v>
      </c>
      <c r="B9795" t="s">
        <v>9810</v>
      </c>
      <c r="C9795" t="s">
        <v>27</v>
      </c>
      <c r="D9795" s="1">
        <v>298.5</v>
      </c>
      <c r="E9795" s="1">
        <v>309.39999999999998</v>
      </c>
      <c r="F9795" s="2">
        <v>1414</v>
      </c>
      <c r="G9795" s="1">
        <f>2*PI()*Predictive_Maintenance_Data[[#This Row],[Rotational speed '[rpm']]]/60</f>
        <v>148.0737337391989</v>
      </c>
      <c r="H9795" s="1">
        <v>46.7</v>
      </c>
      <c r="I9795" s="1">
        <f t="shared" si="153"/>
        <v>10.899999999999977</v>
      </c>
      <c r="J9795" s="1">
        <f>Predictive_Maintenance_Data[[#This Row],[Torque '[Nm']]]*Predictive_Maintenance_Data[[#This Row],[Angular velocity '[rad/s']]]/1000</f>
        <v>6.9150433656205887</v>
      </c>
      <c r="K9795" s="2">
        <v>102</v>
      </c>
      <c r="L9795" s="2">
        <v>0</v>
      </c>
      <c r="M9795" s="2">
        <v>0</v>
      </c>
      <c r="N9795" s="2">
        <v>0</v>
      </c>
      <c r="O9795" s="2">
        <v>0</v>
      </c>
      <c r="P9795" s="2">
        <v>0</v>
      </c>
      <c r="Q9795" s="2">
        <v>0</v>
      </c>
      <c r="R9795"/>
      <c r="S9795"/>
    </row>
    <row r="9796" spans="1:19" x14ac:dyDescent="0.3">
      <c r="A9796">
        <v>9795</v>
      </c>
      <c r="B9796" t="s">
        <v>9811</v>
      </c>
      <c r="C9796" t="s">
        <v>17</v>
      </c>
      <c r="D9796" s="1">
        <v>298.5</v>
      </c>
      <c r="E9796" s="1">
        <v>309.3</v>
      </c>
      <c r="F9796" s="2">
        <v>1590</v>
      </c>
      <c r="G9796" s="1">
        <f>2*PI()*Predictive_Maintenance_Data[[#This Row],[Rotational speed '[rpm']]]/60</f>
        <v>166.50441064025901</v>
      </c>
      <c r="H9796" s="1">
        <v>33.9</v>
      </c>
      <c r="I9796" s="1">
        <f t="shared" si="153"/>
        <v>10.800000000000011</v>
      </c>
      <c r="J9796" s="1">
        <f>Predictive_Maintenance_Data[[#This Row],[Torque '[Nm']]]*Predictive_Maintenance_Data[[#This Row],[Angular velocity '[rad/s']]]/1000</f>
        <v>5.6444995207047803</v>
      </c>
      <c r="K9796" s="2">
        <v>107</v>
      </c>
      <c r="L9796" s="2">
        <v>0</v>
      </c>
      <c r="M9796" s="2">
        <v>0</v>
      </c>
      <c r="N9796" s="2">
        <v>0</v>
      </c>
      <c r="O9796" s="2">
        <v>0</v>
      </c>
      <c r="P9796" s="2">
        <v>0</v>
      </c>
      <c r="Q9796" s="2">
        <v>0</v>
      </c>
      <c r="R9796"/>
      <c r="S9796"/>
    </row>
    <row r="9797" spans="1:19" x14ac:dyDescent="0.3">
      <c r="A9797">
        <v>9796</v>
      </c>
      <c r="B9797" t="s">
        <v>9812</v>
      </c>
      <c r="C9797" t="s">
        <v>17</v>
      </c>
      <c r="D9797" s="1">
        <v>298.5</v>
      </c>
      <c r="E9797" s="1">
        <v>309.3</v>
      </c>
      <c r="F9797" s="2">
        <v>1623</v>
      </c>
      <c r="G9797" s="1">
        <f>2*PI()*Predictive_Maintenance_Data[[#This Row],[Rotational speed '[rpm']]]/60</f>
        <v>169.96016255920779</v>
      </c>
      <c r="H9797" s="1">
        <v>33.1</v>
      </c>
      <c r="I9797" s="1">
        <f t="shared" si="153"/>
        <v>10.800000000000011</v>
      </c>
      <c r="J9797" s="1">
        <f>Predictive_Maintenance_Data[[#This Row],[Torque '[Nm']]]*Predictive_Maintenance_Data[[#This Row],[Angular velocity '[rad/s']]]/1000</f>
        <v>5.6256813807097776</v>
      </c>
      <c r="K9797" s="2">
        <v>109</v>
      </c>
      <c r="L9797" s="2">
        <v>0</v>
      </c>
      <c r="M9797" s="2">
        <v>0</v>
      </c>
      <c r="N9797" s="2">
        <v>0</v>
      </c>
      <c r="O9797" s="2">
        <v>0</v>
      </c>
      <c r="P9797" s="2">
        <v>0</v>
      </c>
      <c r="Q9797" s="2">
        <v>0</v>
      </c>
      <c r="R9797"/>
      <c r="S9797"/>
    </row>
    <row r="9798" spans="1:19" x14ac:dyDescent="0.3">
      <c r="A9798">
        <v>9797</v>
      </c>
      <c r="B9798" t="s">
        <v>9813</v>
      </c>
      <c r="C9798" t="s">
        <v>27</v>
      </c>
      <c r="D9798" s="1">
        <v>298.39999999999998</v>
      </c>
      <c r="E9798" s="1">
        <v>309.3</v>
      </c>
      <c r="F9798" s="2">
        <v>1694</v>
      </c>
      <c r="G9798" s="1">
        <f>2*PI()*Predictive_Maintenance_Data[[#This Row],[Rotational speed '[rpm']]]/60</f>
        <v>177.39526517270366</v>
      </c>
      <c r="H9798" s="1">
        <v>30.9</v>
      </c>
      <c r="I9798" s="1">
        <f t="shared" si="153"/>
        <v>10.900000000000034</v>
      </c>
      <c r="J9798" s="1">
        <f>Predictive_Maintenance_Data[[#This Row],[Torque '[Nm']]]*Predictive_Maintenance_Data[[#This Row],[Angular velocity '[rad/s']]]/1000</f>
        <v>5.4815136938365434</v>
      </c>
      <c r="K9798" s="2">
        <v>111</v>
      </c>
      <c r="L9798" s="2">
        <v>0</v>
      </c>
      <c r="M9798" s="2">
        <v>0</v>
      </c>
      <c r="N9798" s="2">
        <v>0</v>
      </c>
      <c r="O9798" s="2">
        <v>0</v>
      </c>
      <c r="P9798" s="2">
        <v>0</v>
      </c>
      <c r="Q9798" s="2">
        <v>0</v>
      </c>
      <c r="R9798"/>
      <c r="S9798"/>
    </row>
    <row r="9799" spans="1:19" x14ac:dyDescent="0.3">
      <c r="A9799">
        <v>9798</v>
      </c>
      <c r="B9799" t="s">
        <v>9814</v>
      </c>
      <c r="C9799" t="s">
        <v>15</v>
      </c>
      <c r="D9799" s="1">
        <v>298.39999999999998</v>
      </c>
      <c r="E9799" s="1">
        <v>309.2</v>
      </c>
      <c r="F9799" s="2">
        <v>1597</v>
      </c>
      <c r="G9799" s="1">
        <f>2*PI()*Predictive_Maintenance_Data[[#This Row],[Rotational speed '[rpm']]]/60</f>
        <v>167.23744892609665</v>
      </c>
      <c r="H9799" s="1">
        <v>33.5</v>
      </c>
      <c r="I9799" s="1">
        <f t="shared" si="153"/>
        <v>10.800000000000011</v>
      </c>
      <c r="J9799" s="1">
        <f>Predictive_Maintenance_Data[[#This Row],[Torque '[Nm']]]*Predictive_Maintenance_Data[[#This Row],[Angular velocity '[rad/s']]]/1000</f>
        <v>5.6024545390242375</v>
      </c>
      <c r="K9799" s="2">
        <v>116</v>
      </c>
      <c r="L9799" s="2">
        <v>0</v>
      </c>
      <c r="M9799" s="2">
        <v>0</v>
      </c>
      <c r="N9799" s="2">
        <v>0</v>
      </c>
      <c r="O9799" s="2">
        <v>0</v>
      </c>
      <c r="P9799" s="2">
        <v>0</v>
      </c>
      <c r="Q9799" s="2">
        <v>0</v>
      </c>
      <c r="R9799"/>
      <c r="S9799"/>
    </row>
    <row r="9800" spans="1:19" x14ac:dyDescent="0.3">
      <c r="A9800">
        <v>9799</v>
      </c>
      <c r="B9800" t="s">
        <v>9815</v>
      </c>
      <c r="C9800" t="s">
        <v>17</v>
      </c>
      <c r="D9800" s="1">
        <v>298.5</v>
      </c>
      <c r="E9800" s="1">
        <v>309.3</v>
      </c>
      <c r="F9800" s="2">
        <v>1471</v>
      </c>
      <c r="G9800" s="1">
        <f>2*PI()*Predictive_Maintenance_Data[[#This Row],[Rotational speed '[rpm']]]/60</f>
        <v>154.04275978101953</v>
      </c>
      <c r="H9800" s="1">
        <v>44.7</v>
      </c>
      <c r="I9800" s="1">
        <f t="shared" si="153"/>
        <v>10.800000000000011</v>
      </c>
      <c r="J9800" s="1">
        <f>Predictive_Maintenance_Data[[#This Row],[Torque '[Nm']]]*Predictive_Maintenance_Data[[#This Row],[Angular velocity '[rad/s']]]/1000</f>
        <v>6.8857113622115733</v>
      </c>
      <c r="K9800" s="2">
        <v>119</v>
      </c>
      <c r="L9800" s="2">
        <v>0</v>
      </c>
      <c r="M9800" s="2">
        <v>0</v>
      </c>
      <c r="N9800" s="2">
        <v>0</v>
      </c>
      <c r="O9800" s="2">
        <v>0</v>
      </c>
      <c r="P9800" s="2">
        <v>0</v>
      </c>
      <c r="Q9800" s="2">
        <v>0</v>
      </c>
      <c r="R9800"/>
      <c r="S9800"/>
    </row>
    <row r="9801" spans="1:19" x14ac:dyDescent="0.3">
      <c r="A9801">
        <v>9800</v>
      </c>
      <c r="B9801" t="s">
        <v>9816</v>
      </c>
      <c r="C9801" t="s">
        <v>15</v>
      </c>
      <c r="D9801" s="1">
        <v>298.5</v>
      </c>
      <c r="E9801" s="1">
        <v>309.3</v>
      </c>
      <c r="F9801" s="2">
        <v>1551</v>
      </c>
      <c r="G9801" s="1">
        <f>2*PI()*Predictive_Maintenance_Data[[#This Row],[Rotational speed '[rpm']]]/60</f>
        <v>162.42034019059233</v>
      </c>
      <c r="H9801" s="1">
        <v>34.700000000000003</v>
      </c>
      <c r="I9801" s="1">
        <f t="shared" si="153"/>
        <v>10.800000000000011</v>
      </c>
      <c r="J9801" s="1">
        <f>Predictive_Maintenance_Data[[#This Row],[Torque '[Nm']]]*Predictive_Maintenance_Data[[#This Row],[Angular velocity '[rad/s']]]/1000</f>
        <v>5.6359858046135543</v>
      </c>
      <c r="K9801" s="2">
        <v>121</v>
      </c>
      <c r="L9801" s="2">
        <v>0</v>
      </c>
      <c r="M9801" s="2">
        <v>0</v>
      </c>
      <c r="N9801" s="2">
        <v>0</v>
      </c>
      <c r="O9801" s="2">
        <v>0</v>
      </c>
      <c r="P9801" s="2">
        <v>0</v>
      </c>
      <c r="Q9801" s="2">
        <v>0</v>
      </c>
      <c r="R9801"/>
      <c r="S9801"/>
    </row>
    <row r="9802" spans="1:19" x14ac:dyDescent="0.3">
      <c r="A9802">
        <v>9801</v>
      </c>
      <c r="B9802" t="s">
        <v>9817</v>
      </c>
      <c r="C9802" t="s">
        <v>27</v>
      </c>
      <c r="D9802" s="1">
        <v>298.5</v>
      </c>
      <c r="E9802" s="1">
        <v>309.3</v>
      </c>
      <c r="F9802" s="2">
        <v>1421</v>
      </c>
      <c r="G9802" s="1">
        <f>2*PI()*Predictive_Maintenance_Data[[#This Row],[Rotational speed '[rpm']]]/60</f>
        <v>148.80677202503654</v>
      </c>
      <c r="H9802" s="1">
        <v>50.3</v>
      </c>
      <c r="I9802" s="1">
        <f t="shared" si="153"/>
        <v>10.800000000000011</v>
      </c>
      <c r="J9802" s="1">
        <f>Predictive_Maintenance_Data[[#This Row],[Torque '[Nm']]]*Predictive_Maintenance_Data[[#This Row],[Angular velocity '[rad/s']]]/1000</f>
        <v>7.4849806328593376</v>
      </c>
      <c r="K9802" s="2">
        <v>124</v>
      </c>
      <c r="L9802" s="2">
        <v>0</v>
      </c>
      <c r="M9802" s="2">
        <v>0</v>
      </c>
      <c r="N9802" s="2">
        <v>0</v>
      </c>
      <c r="O9802" s="2">
        <v>0</v>
      </c>
      <c r="P9802" s="2">
        <v>0</v>
      </c>
      <c r="Q9802" s="2">
        <v>0</v>
      </c>
      <c r="R9802"/>
      <c r="S9802"/>
    </row>
    <row r="9803" spans="1:19" x14ac:dyDescent="0.3">
      <c r="A9803">
        <v>9802</v>
      </c>
      <c r="B9803" t="s">
        <v>9818</v>
      </c>
      <c r="C9803" t="s">
        <v>15</v>
      </c>
      <c r="D9803" s="1">
        <v>298.39999999999998</v>
      </c>
      <c r="E9803" s="1">
        <v>309.3</v>
      </c>
      <c r="F9803" s="2">
        <v>1496</v>
      </c>
      <c r="G9803" s="1">
        <f>2*PI()*Predictive_Maintenance_Data[[#This Row],[Rotational speed '[rpm']]]/60</f>
        <v>156.66075365901102</v>
      </c>
      <c r="H9803" s="1">
        <v>45.6</v>
      </c>
      <c r="I9803" s="1">
        <f t="shared" si="153"/>
        <v>10.900000000000034</v>
      </c>
      <c r="J9803" s="1">
        <f>Predictive_Maintenance_Data[[#This Row],[Torque '[Nm']]]*Predictive_Maintenance_Data[[#This Row],[Angular velocity '[rad/s']]]/1000</f>
        <v>7.1437303668509031</v>
      </c>
      <c r="K9803" s="2">
        <v>129</v>
      </c>
      <c r="L9803" s="2">
        <v>0</v>
      </c>
      <c r="M9803" s="2">
        <v>0</v>
      </c>
      <c r="N9803" s="2">
        <v>0</v>
      </c>
      <c r="O9803" s="2">
        <v>0</v>
      </c>
      <c r="P9803" s="2">
        <v>0</v>
      </c>
      <c r="Q9803" s="2">
        <v>0</v>
      </c>
      <c r="R9803"/>
      <c r="S9803"/>
    </row>
    <row r="9804" spans="1:19" x14ac:dyDescent="0.3">
      <c r="A9804">
        <v>9803</v>
      </c>
      <c r="B9804" t="s">
        <v>9819</v>
      </c>
      <c r="C9804" t="s">
        <v>27</v>
      </c>
      <c r="D9804" s="1">
        <v>298.39999999999998</v>
      </c>
      <c r="E9804" s="1">
        <v>309.3</v>
      </c>
      <c r="F9804" s="2">
        <v>1984</v>
      </c>
      <c r="G9804" s="1">
        <f>2*PI()*Predictive_Maintenance_Data[[#This Row],[Rotational speed '[rpm']]]/60</f>
        <v>207.76399415740497</v>
      </c>
      <c r="H9804" s="1">
        <v>19.2</v>
      </c>
      <c r="I9804" s="1">
        <f t="shared" si="153"/>
        <v>10.900000000000034</v>
      </c>
      <c r="J9804" s="1">
        <f>Predictive_Maintenance_Data[[#This Row],[Torque '[Nm']]]*Predictive_Maintenance_Data[[#This Row],[Angular velocity '[rad/s']]]/1000</f>
        <v>3.9890686878221748</v>
      </c>
      <c r="K9804" s="2">
        <v>132</v>
      </c>
      <c r="L9804" s="2">
        <v>0</v>
      </c>
      <c r="M9804" s="2">
        <v>0</v>
      </c>
      <c r="N9804" s="2">
        <v>0</v>
      </c>
      <c r="O9804" s="2">
        <v>0</v>
      </c>
      <c r="P9804" s="2">
        <v>0</v>
      </c>
      <c r="Q9804" s="2">
        <v>0</v>
      </c>
      <c r="R9804"/>
      <c r="S9804"/>
    </row>
    <row r="9805" spans="1:19" x14ac:dyDescent="0.3">
      <c r="A9805">
        <v>9804</v>
      </c>
      <c r="B9805" t="s">
        <v>9820</v>
      </c>
      <c r="C9805" t="s">
        <v>17</v>
      </c>
      <c r="D9805" s="1">
        <v>298.39999999999998</v>
      </c>
      <c r="E9805" s="1">
        <v>309.2</v>
      </c>
      <c r="F9805" s="2">
        <v>1692</v>
      </c>
      <c r="G9805" s="1">
        <f>2*PI()*Predictive_Maintenance_Data[[#This Row],[Rotational speed '[rpm']]]/60</f>
        <v>177.18582566246431</v>
      </c>
      <c r="H9805" s="1">
        <v>29.8</v>
      </c>
      <c r="I9805" s="1">
        <f t="shared" si="153"/>
        <v>10.800000000000011</v>
      </c>
      <c r="J9805" s="1">
        <f>Predictive_Maintenance_Data[[#This Row],[Torque '[Nm']]]*Predictive_Maintenance_Data[[#This Row],[Angular velocity '[rad/s']]]/1000</f>
        <v>5.2801376047414372</v>
      </c>
      <c r="K9805" s="2">
        <v>137</v>
      </c>
      <c r="L9805" s="2">
        <v>0</v>
      </c>
      <c r="M9805" s="2">
        <v>0</v>
      </c>
      <c r="N9805" s="2">
        <v>0</v>
      </c>
      <c r="O9805" s="2">
        <v>0</v>
      </c>
      <c r="P9805" s="2">
        <v>0</v>
      </c>
      <c r="Q9805" s="2">
        <v>0</v>
      </c>
      <c r="R9805"/>
      <c r="S9805"/>
    </row>
    <row r="9806" spans="1:19" x14ac:dyDescent="0.3">
      <c r="A9806">
        <v>9805</v>
      </c>
      <c r="B9806" t="s">
        <v>9821</v>
      </c>
      <c r="C9806" t="s">
        <v>17</v>
      </c>
      <c r="D9806" s="1">
        <v>298.39999999999998</v>
      </c>
      <c r="E9806" s="1">
        <v>309.10000000000002</v>
      </c>
      <c r="F9806" s="2">
        <v>1467</v>
      </c>
      <c r="G9806" s="1">
        <f>2*PI()*Predictive_Maintenance_Data[[#This Row],[Rotational speed '[rpm']]]/60</f>
        <v>153.62388076054089</v>
      </c>
      <c r="H9806" s="1">
        <v>42.5</v>
      </c>
      <c r="I9806" s="1">
        <f t="shared" si="153"/>
        <v>10.700000000000045</v>
      </c>
      <c r="J9806" s="1">
        <f>Predictive_Maintenance_Data[[#This Row],[Torque '[Nm']]]*Predictive_Maintenance_Data[[#This Row],[Angular velocity '[rad/s']]]/1000</f>
        <v>6.5290149323229878</v>
      </c>
      <c r="K9806" s="2">
        <v>139</v>
      </c>
      <c r="L9806" s="2">
        <v>0</v>
      </c>
      <c r="M9806" s="2">
        <v>0</v>
      </c>
      <c r="N9806" s="2">
        <v>0</v>
      </c>
      <c r="O9806" s="2">
        <v>0</v>
      </c>
      <c r="P9806" s="2">
        <v>0</v>
      </c>
      <c r="Q9806" s="2">
        <v>0</v>
      </c>
      <c r="R9806"/>
      <c r="S9806"/>
    </row>
    <row r="9807" spans="1:19" x14ac:dyDescent="0.3">
      <c r="A9807">
        <v>9806</v>
      </c>
      <c r="B9807" t="s">
        <v>9822</v>
      </c>
      <c r="C9807" t="s">
        <v>17</v>
      </c>
      <c r="D9807" s="1">
        <v>298.39999999999998</v>
      </c>
      <c r="E9807" s="1">
        <v>309.2</v>
      </c>
      <c r="F9807" s="2">
        <v>1651</v>
      </c>
      <c r="G9807" s="1">
        <f>2*PI()*Predictive_Maintenance_Data[[#This Row],[Rotational speed '[rpm']]]/60</f>
        <v>172.89231570255828</v>
      </c>
      <c r="H9807" s="1">
        <v>28.5</v>
      </c>
      <c r="I9807" s="1">
        <f t="shared" si="153"/>
        <v>10.800000000000011</v>
      </c>
      <c r="J9807" s="1">
        <f>Predictive_Maintenance_Data[[#This Row],[Torque '[Nm']]]*Predictive_Maintenance_Data[[#This Row],[Angular velocity '[rad/s']]]/1000</f>
        <v>4.9274309975229107</v>
      </c>
      <c r="K9807" s="2">
        <v>141</v>
      </c>
      <c r="L9807" s="2">
        <v>0</v>
      </c>
      <c r="M9807" s="2">
        <v>0</v>
      </c>
      <c r="N9807" s="2">
        <v>0</v>
      </c>
      <c r="O9807" s="2">
        <v>0</v>
      </c>
      <c r="P9807" s="2">
        <v>0</v>
      </c>
      <c r="Q9807" s="2">
        <v>0</v>
      </c>
      <c r="R9807"/>
      <c r="S9807"/>
    </row>
    <row r="9808" spans="1:19" x14ac:dyDescent="0.3">
      <c r="A9808">
        <v>9807</v>
      </c>
      <c r="B9808" t="s">
        <v>9823</v>
      </c>
      <c r="C9808" t="s">
        <v>17</v>
      </c>
      <c r="D9808" s="1">
        <v>298.3</v>
      </c>
      <c r="E9808" s="1">
        <v>309.10000000000002</v>
      </c>
      <c r="F9808" s="2">
        <v>1417</v>
      </c>
      <c r="G9808" s="1">
        <f>2*PI()*Predictive_Maintenance_Data[[#This Row],[Rotational speed '[rpm']]]/60</f>
        <v>148.3878930045579</v>
      </c>
      <c r="H9808" s="1">
        <v>60.5</v>
      </c>
      <c r="I9808" s="1">
        <f t="shared" si="153"/>
        <v>10.800000000000011</v>
      </c>
      <c r="J9808" s="1">
        <f>Predictive_Maintenance_Data[[#This Row],[Torque '[Nm']]]*Predictive_Maintenance_Data[[#This Row],[Angular velocity '[rad/s']]]/1000</f>
        <v>8.9774675267757527</v>
      </c>
      <c r="K9808" s="2">
        <v>143</v>
      </c>
      <c r="L9808" s="2">
        <v>0</v>
      </c>
      <c r="M9808" s="2">
        <v>0</v>
      </c>
      <c r="N9808" s="2">
        <v>0</v>
      </c>
      <c r="O9808" s="2">
        <v>0</v>
      </c>
      <c r="P9808" s="2">
        <v>0</v>
      </c>
      <c r="Q9808" s="2">
        <v>0</v>
      </c>
      <c r="R9808"/>
      <c r="S9808"/>
    </row>
    <row r="9809" spans="1:19" x14ac:dyDescent="0.3">
      <c r="A9809">
        <v>9808</v>
      </c>
      <c r="B9809" t="s">
        <v>9824</v>
      </c>
      <c r="C9809" t="s">
        <v>17</v>
      </c>
      <c r="D9809" s="1">
        <v>298.2</v>
      </c>
      <c r="E9809" s="1">
        <v>309</v>
      </c>
      <c r="F9809" s="2">
        <v>1413</v>
      </c>
      <c r="G9809" s="1">
        <f>2*PI()*Predictive_Maintenance_Data[[#This Row],[Rotational speed '[rpm']]]/60</f>
        <v>147.96901398407925</v>
      </c>
      <c r="H9809" s="1">
        <v>55</v>
      </c>
      <c r="I9809" s="1">
        <f t="shared" si="153"/>
        <v>10.800000000000011</v>
      </c>
      <c r="J9809" s="1">
        <f>Predictive_Maintenance_Data[[#This Row],[Torque '[Nm']]]*Predictive_Maintenance_Data[[#This Row],[Angular velocity '[rad/s']]]/1000</f>
        <v>8.1382957691243583</v>
      </c>
      <c r="K9809" s="2">
        <v>145</v>
      </c>
      <c r="L9809" s="2">
        <v>0</v>
      </c>
      <c r="M9809" s="2">
        <v>0</v>
      </c>
      <c r="N9809" s="2">
        <v>0</v>
      </c>
      <c r="O9809" s="2">
        <v>0</v>
      </c>
      <c r="P9809" s="2">
        <v>0</v>
      </c>
      <c r="Q9809" s="2">
        <v>0</v>
      </c>
      <c r="R9809"/>
      <c r="S9809"/>
    </row>
    <row r="9810" spans="1:19" x14ac:dyDescent="0.3">
      <c r="A9810">
        <v>9809</v>
      </c>
      <c r="B9810" t="s">
        <v>9825</v>
      </c>
      <c r="C9810" t="s">
        <v>15</v>
      </c>
      <c r="D9810" s="1">
        <v>298.2</v>
      </c>
      <c r="E9810" s="1">
        <v>309</v>
      </c>
      <c r="F9810" s="2">
        <v>1441</v>
      </c>
      <c r="G9810" s="1">
        <f>2*PI()*Predictive_Maintenance_Data[[#This Row],[Rotational speed '[rpm']]]/60</f>
        <v>150.90116712742974</v>
      </c>
      <c r="H9810" s="1">
        <v>44.2</v>
      </c>
      <c r="I9810" s="1">
        <f t="shared" si="153"/>
        <v>10.800000000000011</v>
      </c>
      <c r="J9810" s="1">
        <f>Predictive_Maintenance_Data[[#This Row],[Torque '[Nm']]]*Predictive_Maintenance_Data[[#This Row],[Angular velocity '[rad/s']]]/1000</f>
        <v>6.6698315870323945</v>
      </c>
      <c r="K9810" s="2">
        <v>147</v>
      </c>
      <c r="L9810" s="2">
        <v>0</v>
      </c>
      <c r="M9810" s="2">
        <v>0</v>
      </c>
      <c r="N9810" s="2">
        <v>0</v>
      </c>
      <c r="O9810" s="2">
        <v>0</v>
      </c>
      <c r="P9810" s="2">
        <v>0</v>
      </c>
      <c r="Q9810" s="2">
        <v>0</v>
      </c>
      <c r="R9810"/>
      <c r="S9810"/>
    </row>
    <row r="9811" spans="1:19" x14ac:dyDescent="0.3">
      <c r="A9811">
        <v>9810</v>
      </c>
      <c r="B9811" t="s">
        <v>9826</v>
      </c>
      <c r="C9811" t="s">
        <v>15</v>
      </c>
      <c r="D9811" s="1">
        <v>298.2</v>
      </c>
      <c r="E9811" s="1">
        <v>309</v>
      </c>
      <c r="F9811" s="2">
        <v>1353</v>
      </c>
      <c r="G9811" s="1">
        <f>2*PI()*Predictive_Maintenance_Data[[#This Row],[Rotational speed '[rpm']]]/60</f>
        <v>141.68582867689966</v>
      </c>
      <c r="H9811" s="1">
        <v>50.3</v>
      </c>
      <c r="I9811" s="1">
        <f t="shared" si="153"/>
        <v>10.800000000000011</v>
      </c>
      <c r="J9811" s="1">
        <f>Predictive_Maintenance_Data[[#This Row],[Torque '[Nm']]]*Predictive_Maintenance_Data[[#This Row],[Angular velocity '[rad/s']]]/1000</f>
        <v>7.1267971824480529</v>
      </c>
      <c r="K9811" s="2">
        <v>150</v>
      </c>
      <c r="L9811" s="2">
        <v>0</v>
      </c>
      <c r="M9811" s="2">
        <v>0</v>
      </c>
      <c r="N9811" s="2">
        <v>0</v>
      </c>
      <c r="O9811" s="2">
        <v>0</v>
      </c>
      <c r="P9811" s="2">
        <v>0</v>
      </c>
      <c r="Q9811" s="2">
        <v>0</v>
      </c>
      <c r="R9811"/>
      <c r="S9811"/>
    </row>
    <row r="9812" spans="1:19" x14ac:dyDescent="0.3">
      <c r="A9812">
        <v>9811</v>
      </c>
      <c r="B9812" t="s">
        <v>9827</v>
      </c>
      <c r="C9812" t="s">
        <v>17</v>
      </c>
      <c r="D9812" s="1">
        <v>298.10000000000002</v>
      </c>
      <c r="E9812" s="1">
        <v>309</v>
      </c>
      <c r="F9812" s="2">
        <v>1502</v>
      </c>
      <c r="G9812" s="1">
        <f>2*PI()*Predictive_Maintenance_Data[[#This Row],[Rotational speed '[rpm']]]/60</f>
        <v>157.28907218972896</v>
      </c>
      <c r="H9812" s="1">
        <v>40.9</v>
      </c>
      <c r="I9812" s="1">
        <f t="shared" si="153"/>
        <v>10.899999999999977</v>
      </c>
      <c r="J9812" s="1">
        <f>Predictive_Maintenance_Data[[#This Row],[Torque '[Nm']]]*Predictive_Maintenance_Data[[#This Row],[Angular velocity '[rad/s']]]/1000</f>
        <v>6.4331230525599139</v>
      </c>
      <c r="K9812" s="2">
        <v>153</v>
      </c>
      <c r="L9812" s="2">
        <v>0</v>
      </c>
      <c r="M9812" s="2">
        <v>0</v>
      </c>
      <c r="N9812" s="2">
        <v>0</v>
      </c>
      <c r="O9812" s="2">
        <v>0</v>
      </c>
      <c r="P9812" s="2">
        <v>0</v>
      </c>
      <c r="Q9812" s="2">
        <v>0</v>
      </c>
      <c r="R9812"/>
      <c r="S9812"/>
    </row>
    <row r="9813" spans="1:19" x14ac:dyDescent="0.3">
      <c r="A9813">
        <v>9812</v>
      </c>
      <c r="B9813" t="s">
        <v>9828</v>
      </c>
      <c r="C9813" t="s">
        <v>17</v>
      </c>
      <c r="D9813" s="1">
        <v>298.2</v>
      </c>
      <c r="E9813" s="1">
        <v>309</v>
      </c>
      <c r="F9813" s="2">
        <v>1610</v>
      </c>
      <c r="G9813" s="1">
        <f>2*PI()*Predictive_Maintenance_Data[[#This Row],[Rotational speed '[rpm']]]/60</f>
        <v>168.59880574265222</v>
      </c>
      <c r="H9813" s="1">
        <v>31.7</v>
      </c>
      <c r="I9813" s="1">
        <f t="shared" si="153"/>
        <v>10.800000000000011</v>
      </c>
      <c r="J9813" s="1">
        <f>Predictive_Maintenance_Data[[#This Row],[Torque '[Nm']]]*Predictive_Maintenance_Data[[#This Row],[Angular velocity '[rad/s']]]/1000</f>
        <v>5.3445821420420749</v>
      </c>
      <c r="K9813" s="2">
        <v>155</v>
      </c>
      <c r="L9813" s="2">
        <v>0</v>
      </c>
      <c r="M9813" s="2">
        <v>0</v>
      </c>
      <c r="N9813" s="2">
        <v>0</v>
      </c>
      <c r="O9813" s="2">
        <v>0</v>
      </c>
      <c r="P9813" s="2">
        <v>0</v>
      </c>
      <c r="Q9813" s="2">
        <v>0</v>
      </c>
      <c r="R9813"/>
      <c r="S9813"/>
    </row>
    <row r="9814" spans="1:19" x14ac:dyDescent="0.3">
      <c r="A9814">
        <v>9813</v>
      </c>
      <c r="B9814" t="s">
        <v>9829</v>
      </c>
      <c r="C9814" t="s">
        <v>15</v>
      </c>
      <c r="D9814" s="1">
        <v>298.2</v>
      </c>
      <c r="E9814" s="1">
        <v>309.10000000000002</v>
      </c>
      <c r="F9814" s="2">
        <v>1411</v>
      </c>
      <c r="G9814" s="1">
        <f>2*PI()*Predictive_Maintenance_Data[[#This Row],[Rotational speed '[rpm']]]/60</f>
        <v>147.75957447383993</v>
      </c>
      <c r="H9814" s="1">
        <v>45.8</v>
      </c>
      <c r="I9814" s="1">
        <f t="shared" si="153"/>
        <v>10.900000000000034</v>
      </c>
      <c r="J9814" s="1">
        <f>Predictive_Maintenance_Data[[#This Row],[Torque '[Nm']]]*Predictive_Maintenance_Data[[#This Row],[Angular velocity '[rad/s']]]/1000</f>
        <v>6.7673885109018688</v>
      </c>
      <c r="K9814" s="2">
        <v>157</v>
      </c>
      <c r="L9814" s="2">
        <v>0</v>
      </c>
      <c r="M9814" s="2">
        <v>0</v>
      </c>
      <c r="N9814" s="2">
        <v>0</v>
      </c>
      <c r="O9814" s="2">
        <v>0</v>
      </c>
      <c r="P9814" s="2">
        <v>0</v>
      </c>
      <c r="Q9814" s="2">
        <v>0</v>
      </c>
      <c r="R9814"/>
      <c r="S9814"/>
    </row>
    <row r="9815" spans="1:19" x14ac:dyDescent="0.3">
      <c r="A9815">
        <v>9814</v>
      </c>
      <c r="B9815" t="s">
        <v>9830</v>
      </c>
      <c r="C9815" t="s">
        <v>17</v>
      </c>
      <c r="D9815" s="1">
        <v>298.3</v>
      </c>
      <c r="E9815" s="1">
        <v>309.10000000000002</v>
      </c>
      <c r="F9815" s="2">
        <v>1387</v>
      </c>
      <c r="G9815" s="1">
        <f>2*PI()*Predictive_Maintenance_Data[[#This Row],[Rotational speed '[rpm']]]/60</f>
        <v>145.24630035096808</v>
      </c>
      <c r="H9815" s="1">
        <v>52.3</v>
      </c>
      <c r="I9815" s="1">
        <f t="shared" si="153"/>
        <v>10.800000000000011</v>
      </c>
      <c r="J9815" s="1">
        <f>Predictive_Maintenance_Data[[#This Row],[Torque '[Nm']]]*Predictive_Maintenance_Data[[#This Row],[Angular velocity '[rad/s']]]/1000</f>
        <v>7.5963815083556305</v>
      </c>
      <c r="K9815" s="2">
        <v>160</v>
      </c>
      <c r="L9815" s="2">
        <v>0</v>
      </c>
      <c r="M9815" s="2">
        <v>0</v>
      </c>
      <c r="N9815" s="2">
        <v>0</v>
      </c>
      <c r="O9815" s="2">
        <v>0</v>
      </c>
      <c r="P9815" s="2">
        <v>0</v>
      </c>
      <c r="Q9815" s="2">
        <v>0</v>
      </c>
      <c r="R9815"/>
      <c r="S9815"/>
    </row>
    <row r="9816" spans="1:19" x14ac:dyDescent="0.3">
      <c r="A9816">
        <v>9815</v>
      </c>
      <c r="B9816" t="s">
        <v>9831</v>
      </c>
      <c r="C9816" t="s">
        <v>27</v>
      </c>
      <c r="D9816" s="1">
        <v>298.3</v>
      </c>
      <c r="E9816" s="1">
        <v>309.10000000000002</v>
      </c>
      <c r="F9816" s="2">
        <v>1430</v>
      </c>
      <c r="G9816" s="1">
        <f>2*PI()*Predictive_Maintenance_Data[[#This Row],[Rotational speed '[rpm']]]/60</f>
        <v>149.74924982111349</v>
      </c>
      <c r="H9816" s="1">
        <v>40.9</v>
      </c>
      <c r="I9816" s="1">
        <f t="shared" si="153"/>
        <v>10.800000000000011</v>
      </c>
      <c r="J9816" s="1">
        <f>Predictive_Maintenance_Data[[#This Row],[Torque '[Nm']]]*Predictive_Maintenance_Data[[#This Row],[Angular velocity '[rad/s']]]/1000</f>
        <v>6.1247443176835414</v>
      </c>
      <c r="K9816" s="2">
        <v>162</v>
      </c>
      <c r="L9816" s="2">
        <v>0</v>
      </c>
      <c r="M9816" s="2">
        <v>0</v>
      </c>
      <c r="N9816" s="2">
        <v>0</v>
      </c>
      <c r="O9816" s="2">
        <v>0</v>
      </c>
      <c r="P9816" s="2">
        <v>0</v>
      </c>
      <c r="Q9816" s="2">
        <v>0</v>
      </c>
      <c r="R9816"/>
      <c r="S9816"/>
    </row>
    <row r="9817" spans="1:19" x14ac:dyDescent="0.3">
      <c r="A9817">
        <v>9816</v>
      </c>
      <c r="B9817" t="s">
        <v>9832</v>
      </c>
      <c r="C9817" t="s">
        <v>15</v>
      </c>
      <c r="D9817" s="1">
        <v>298.39999999999998</v>
      </c>
      <c r="E9817" s="1">
        <v>309.10000000000002</v>
      </c>
      <c r="F9817" s="2">
        <v>1576</v>
      </c>
      <c r="G9817" s="1">
        <f>2*PI()*Predictive_Maintenance_Data[[#This Row],[Rotational speed '[rpm']]]/60</f>
        <v>165.03833406858379</v>
      </c>
      <c r="H9817" s="1">
        <v>38.799999999999997</v>
      </c>
      <c r="I9817" s="1">
        <f t="shared" si="153"/>
        <v>10.700000000000045</v>
      </c>
      <c r="J9817" s="1">
        <f>Predictive_Maintenance_Data[[#This Row],[Torque '[Nm']]]*Predictive_Maintenance_Data[[#This Row],[Angular velocity '[rad/s']]]/1000</f>
        <v>6.4034873618610506</v>
      </c>
      <c r="K9817" s="2">
        <v>167</v>
      </c>
      <c r="L9817" s="2">
        <v>0</v>
      </c>
      <c r="M9817" s="2">
        <v>0</v>
      </c>
      <c r="N9817" s="2">
        <v>0</v>
      </c>
      <c r="O9817" s="2">
        <v>0</v>
      </c>
      <c r="P9817" s="2">
        <v>0</v>
      </c>
      <c r="Q9817" s="2">
        <v>0</v>
      </c>
      <c r="R9817"/>
      <c r="S9817"/>
    </row>
    <row r="9818" spans="1:19" x14ac:dyDescent="0.3">
      <c r="A9818">
        <v>9817</v>
      </c>
      <c r="B9818" t="s">
        <v>9833</v>
      </c>
      <c r="C9818" t="s">
        <v>15</v>
      </c>
      <c r="D9818" s="1">
        <v>298.5</v>
      </c>
      <c r="E9818" s="1">
        <v>309.2</v>
      </c>
      <c r="F9818" s="2">
        <v>1721</v>
      </c>
      <c r="G9818" s="1">
        <f>2*PI()*Predictive_Maintenance_Data[[#This Row],[Rotational speed '[rpm']]]/60</f>
        <v>180.22269856093448</v>
      </c>
      <c r="H9818" s="1">
        <v>29.4</v>
      </c>
      <c r="I9818" s="1">
        <f t="shared" si="153"/>
        <v>10.699999999999989</v>
      </c>
      <c r="J9818" s="1">
        <f>Predictive_Maintenance_Data[[#This Row],[Torque '[Nm']]]*Predictive_Maintenance_Data[[#This Row],[Angular velocity '[rad/s']]]/1000</f>
        <v>5.2985473376914731</v>
      </c>
      <c r="K9818" s="2">
        <v>170</v>
      </c>
      <c r="L9818" s="2">
        <v>0</v>
      </c>
      <c r="M9818" s="2">
        <v>0</v>
      </c>
      <c r="N9818" s="2">
        <v>0</v>
      </c>
      <c r="O9818" s="2">
        <v>0</v>
      </c>
      <c r="P9818" s="2">
        <v>0</v>
      </c>
      <c r="Q9818" s="2">
        <v>0</v>
      </c>
      <c r="R9818"/>
      <c r="S9818"/>
    </row>
    <row r="9819" spans="1:19" x14ac:dyDescent="0.3">
      <c r="A9819">
        <v>9818</v>
      </c>
      <c r="B9819" t="s">
        <v>9834</v>
      </c>
      <c r="C9819" t="s">
        <v>15</v>
      </c>
      <c r="D9819" s="1">
        <v>298.5</v>
      </c>
      <c r="E9819" s="1">
        <v>309.3</v>
      </c>
      <c r="F9819" s="2">
        <v>1465</v>
      </c>
      <c r="G9819" s="1">
        <f>2*PI()*Predictive_Maintenance_Data[[#This Row],[Rotational speed '[rpm']]]/60</f>
        <v>153.41444125030156</v>
      </c>
      <c r="H9819" s="1">
        <v>42.4</v>
      </c>
      <c r="I9819" s="1">
        <f t="shared" si="153"/>
        <v>10.800000000000011</v>
      </c>
      <c r="J9819" s="1">
        <f>Predictive_Maintenance_Data[[#This Row],[Torque '[Nm']]]*Predictive_Maintenance_Data[[#This Row],[Angular velocity '[rad/s']]]/1000</f>
        <v>6.5047723090127869</v>
      </c>
      <c r="K9819" s="2">
        <v>173</v>
      </c>
      <c r="L9819" s="2">
        <v>0</v>
      </c>
      <c r="M9819" s="2">
        <v>0</v>
      </c>
      <c r="N9819" s="2">
        <v>0</v>
      </c>
      <c r="O9819" s="2">
        <v>0</v>
      </c>
      <c r="P9819" s="2">
        <v>0</v>
      </c>
      <c r="Q9819" s="2">
        <v>0</v>
      </c>
      <c r="R9819"/>
      <c r="S9819"/>
    </row>
    <row r="9820" spans="1:19" x14ac:dyDescent="0.3">
      <c r="A9820">
        <v>9819</v>
      </c>
      <c r="B9820" t="s">
        <v>9835</v>
      </c>
      <c r="C9820" t="s">
        <v>15</v>
      </c>
      <c r="D9820" s="1">
        <v>298.60000000000002</v>
      </c>
      <c r="E9820" s="1">
        <v>309.39999999999998</v>
      </c>
      <c r="F9820" s="2">
        <v>1407</v>
      </c>
      <c r="G9820" s="1">
        <f>2*PI()*Predictive_Maintenance_Data[[#This Row],[Rotational speed '[rpm']]]/60</f>
        <v>147.34069545336129</v>
      </c>
      <c r="H9820" s="1">
        <v>45.1</v>
      </c>
      <c r="I9820" s="1">
        <f t="shared" si="153"/>
        <v>10.799999999999955</v>
      </c>
      <c r="J9820" s="1">
        <f>Predictive_Maintenance_Data[[#This Row],[Torque '[Nm']]]*Predictive_Maintenance_Data[[#This Row],[Angular velocity '[rad/s']]]/1000</f>
        <v>6.6450653649465945</v>
      </c>
      <c r="K9820" s="2">
        <v>176</v>
      </c>
      <c r="L9820" s="2">
        <v>0</v>
      </c>
      <c r="M9820" s="2">
        <v>0</v>
      </c>
      <c r="N9820" s="2">
        <v>0</v>
      </c>
      <c r="O9820" s="2">
        <v>0</v>
      </c>
      <c r="P9820" s="2">
        <v>0</v>
      </c>
      <c r="Q9820" s="2">
        <v>0</v>
      </c>
      <c r="R9820"/>
      <c r="S9820"/>
    </row>
    <row r="9821" spans="1:19" x14ac:dyDescent="0.3">
      <c r="A9821">
        <v>9820</v>
      </c>
      <c r="B9821" t="s">
        <v>9836</v>
      </c>
      <c r="C9821" t="s">
        <v>15</v>
      </c>
      <c r="D9821" s="1">
        <v>298.60000000000002</v>
      </c>
      <c r="E9821" s="1">
        <v>309.39999999999998</v>
      </c>
      <c r="F9821" s="2">
        <v>1464</v>
      </c>
      <c r="G9821" s="1">
        <f>2*PI()*Predictive_Maintenance_Data[[#This Row],[Rotational speed '[rpm']]]/60</f>
        <v>153.30972149518189</v>
      </c>
      <c r="H9821" s="1">
        <v>36.9</v>
      </c>
      <c r="I9821" s="1">
        <f t="shared" si="153"/>
        <v>10.799999999999955</v>
      </c>
      <c r="J9821" s="1">
        <f>Predictive_Maintenance_Data[[#This Row],[Torque '[Nm']]]*Predictive_Maintenance_Data[[#This Row],[Angular velocity '[rad/s']]]/1000</f>
        <v>5.657128723172212</v>
      </c>
      <c r="K9821" s="2">
        <v>179</v>
      </c>
      <c r="L9821" s="2">
        <v>0</v>
      </c>
      <c r="M9821" s="2">
        <v>0</v>
      </c>
      <c r="N9821" s="2">
        <v>0</v>
      </c>
      <c r="O9821" s="2">
        <v>0</v>
      </c>
      <c r="P9821" s="2">
        <v>0</v>
      </c>
      <c r="Q9821" s="2">
        <v>0</v>
      </c>
      <c r="R9821"/>
      <c r="S9821"/>
    </row>
    <row r="9822" spans="1:19" x14ac:dyDescent="0.3">
      <c r="A9822">
        <v>9821</v>
      </c>
      <c r="B9822" t="s">
        <v>9837</v>
      </c>
      <c r="C9822" t="s">
        <v>15</v>
      </c>
      <c r="D9822" s="1">
        <v>298.60000000000002</v>
      </c>
      <c r="E9822" s="1">
        <v>309.5</v>
      </c>
      <c r="F9822" s="2">
        <v>1568</v>
      </c>
      <c r="G9822" s="1">
        <f>2*PI()*Predictive_Maintenance_Data[[#This Row],[Rotational speed '[rpm']]]/60</f>
        <v>164.20057602762651</v>
      </c>
      <c r="H9822" s="1">
        <v>36.700000000000003</v>
      </c>
      <c r="I9822" s="1">
        <f t="shared" si="153"/>
        <v>10.899999999999977</v>
      </c>
      <c r="J9822" s="1">
        <f>Predictive_Maintenance_Data[[#This Row],[Torque '[Nm']]]*Predictive_Maintenance_Data[[#This Row],[Angular velocity '[rad/s']]]/1000</f>
        <v>6.026161140213893</v>
      </c>
      <c r="K9822" s="2">
        <v>182</v>
      </c>
      <c r="L9822" s="2">
        <v>0</v>
      </c>
      <c r="M9822" s="2">
        <v>0</v>
      </c>
      <c r="N9822" s="2">
        <v>0</v>
      </c>
      <c r="O9822" s="2">
        <v>0</v>
      </c>
      <c r="P9822" s="2">
        <v>0</v>
      </c>
      <c r="Q9822" s="2">
        <v>0</v>
      </c>
      <c r="R9822"/>
      <c r="S9822"/>
    </row>
    <row r="9823" spans="1:19" x14ac:dyDescent="0.3">
      <c r="A9823">
        <v>9822</v>
      </c>
      <c r="B9823" t="s">
        <v>9838</v>
      </c>
      <c r="C9823" t="s">
        <v>17</v>
      </c>
      <c r="D9823" s="1">
        <v>298.60000000000002</v>
      </c>
      <c r="E9823" s="1">
        <v>309.39999999999998</v>
      </c>
      <c r="F9823" s="2">
        <v>1667</v>
      </c>
      <c r="G9823" s="1">
        <f>2*PI()*Predictive_Maintenance_Data[[#This Row],[Rotational speed '[rpm']]]/60</f>
        <v>174.56783178447282</v>
      </c>
      <c r="H9823" s="1">
        <v>35.6</v>
      </c>
      <c r="I9823" s="1">
        <f t="shared" si="153"/>
        <v>10.799999999999955</v>
      </c>
      <c r="J9823" s="1">
        <f>Predictive_Maintenance_Data[[#This Row],[Torque '[Nm']]]*Predictive_Maintenance_Data[[#This Row],[Angular velocity '[rad/s']]]/1000</f>
        <v>6.2146148115272331</v>
      </c>
      <c r="K9823" s="2">
        <v>185</v>
      </c>
      <c r="L9823" s="2">
        <v>0</v>
      </c>
      <c r="M9823" s="2">
        <v>0</v>
      </c>
      <c r="N9823" s="2">
        <v>0</v>
      </c>
      <c r="O9823" s="2">
        <v>0</v>
      </c>
      <c r="P9823" s="2">
        <v>0</v>
      </c>
      <c r="Q9823" s="2">
        <v>0</v>
      </c>
      <c r="R9823"/>
      <c r="S9823"/>
    </row>
    <row r="9824" spans="1:19" x14ac:dyDescent="0.3">
      <c r="A9824">
        <v>9823</v>
      </c>
      <c r="B9824" t="s">
        <v>9839</v>
      </c>
      <c r="C9824" t="s">
        <v>17</v>
      </c>
      <c r="D9824" s="1">
        <v>298.5</v>
      </c>
      <c r="E9824" s="1">
        <v>309.39999999999998</v>
      </c>
      <c r="F9824" s="2">
        <v>1360</v>
      </c>
      <c r="G9824" s="1">
        <f>2*PI()*Predictive_Maintenance_Data[[#This Row],[Rotational speed '[rpm']]]/60</f>
        <v>142.4188669627373</v>
      </c>
      <c r="H9824" s="1">
        <v>60.9</v>
      </c>
      <c r="I9824" s="1">
        <f t="shared" si="153"/>
        <v>10.899999999999977</v>
      </c>
      <c r="J9824" s="1">
        <f>Predictive_Maintenance_Data[[#This Row],[Torque '[Nm']]]*Predictive_Maintenance_Data[[#This Row],[Angular velocity '[rad/s']]]/1000</f>
        <v>8.6733089980307021</v>
      </c>
      <c r="K9824" s="2">
        <v>187</v>
      </c>
      <c r="L9824" s="2">
        <v>1</v>
      </c>
      <c r="M9824" s="2">
        <v>0</v>
      </c>
      <c r="N9824" s="2">
        <v>0</v>
      </c>
      <c r="O9824" s="2">
        <v>0</v>
      </c>
      <c r="P9824" s="2">
        <v>1</v>
      </c>
      <c r="Q9824" s="2">
        <v>0</v>
      </c>
      <c r="R9824"/>
      <c r="S9824"/>
    </row>
    <row r="9825" spans="1:19" x14ac:dyDescent="0.3">
      <c r="A9825">
        <v>9824</v>
      </c>
      <c r="B9825" t="s">
        <v>9840</v>
      </c>
      <c r="C9825" t="s">
        <v>15</v>
      </c>
      <c r="D9825" s="1">
        <v>298.5</v>
      </c>
      <c r="E9825" s="1">
        <v>309.3</v>
      </c>
      <c r="F9825" s="2">
        <v>1488</v>
      </c>
      <c r="G9825" s="1">
        <f>2*PI()*Predictive_Maintenance_Data[[#This Row],[Rotational speed '[rpm']]]/60</f>
        <v>155.82299561805374</v>
      </c>
      <c r="H9825" s="1">
        <v>43.7</v>
      </c>
      <c r="I9825" s="1">
        <f t="shared" si="153"/>
        <v>10.800000000000011</v>
      </c>
      <c r="J9825" s="1">
        <f>Predictive_Maintenance_Data[[#This Row],[Torque '[Nm']]]*Predictive_Maintenance_Data[[#This Row],[Angular velocity '[rad/s']]]/1000</f>
        <v>6.8094649085089483</v>
      </c>
      <c r="K9825" s="2">
        <v>189</v>
      </c>
      <c r="L9825" s="2">
        <v>0</v>
      </c>
      <c r="M9825" s="2">
        <v>0</v>
      </c>
      <c r="N9825" s="2">
        <v>0</v>
      </c>
      <c r="O9825" s="2">
        <v>0</v>
      </c>
      <c r="P9825" s="2">
        <v>0</v>
      </c>
      <c r="Q9825" s="2">
        <v>0</v>
      </c>
      <c r="R9825"/>
      <c r="S9825"/>
    </row>
    <row r="9826" spans="1:19" x14ac:dyDescent="0.3">
      <c r="A9826">
        <v>9825</v>
      </c>
      <c r="B9826" t="s">
        <v>9841</v>
      </c>
      <c r="C9826" t="s">
        <v>17</v>
      </c>
      <c r="D9826" s="1">
        <v>298.39999999999998</v>
      </c>
      <c r="E9826" s="1">
        <v>309.3</v>
      </c>
      <c r="F9826" s="2">
        <v>1504</v>
      </c>
      <c r="G9826" s="1">
        <f>2*PI()*Predictive_Maintenance_Data[[#This Row],[Rotational speed '[rpm']]]/60</f>
        <v>157.4985116999683</v>
      </c>
      <c r="H9826" s="1">
        <v>39.299999999999997</v>
      </c>
      <c r="I9826" s="1">
        <f t="shared" si="153"/>
        <v>10.900000000000034</v>
      </c>
      <c r="J9826" s="1">
        <f>Predictive_Maintenance_Data[[#This Row],[Torque '[Nm']]]*Predictive_Maintenance_Data[[#This Row],[Angular velocity '[rad/s']]]/1000</f>
        <v>6.1896915098087542</v>
      </c>
      <c r="K9826" s="2">
        <v>192</v>
      </c>
      <c r="L9826" s="2">
        <v>0</v>
      </c>
      <c r="M9826" s="2">
        <v>0</v>
      </c>
      <c r="N9826" s="2">
        <v>0</v>
      </c>
      <c r="O9826" s="2">
        <v>0</v>
      </c>
      <c r="P9826" s="2">
        <v>0</v>
      </c>
      <c r="Q9826" s="2">
        <v>0</v>
      </c>
      <c r="R9826"/>
      <c r="S9826"/>
    </row>
    <row r="9827" spans="1:19" x14ac:dyDescent="0.3">
      <c r="A9827">
        <v>9826</v>
      </c>
      <c r="B9827" t="s">
        <v>9842</v>
      </c>
      <c r="C9827" t="s">
        <v>17</v>
      </c>
      <c r="D9827" s="1">
        <v>298.39999999999998</v>
      </c>
      <c r="E9827" s="1">
        <v>309.2</v>
      </c>
      <c r="F9827" s="2">
        <v>1610</v>
      </c>
      <c r="G9827" s="1">
        <f>2*PI()*Predictive_Maintenance_Data[[#This Row],[Rotational speed '[rpm']]]/60</f>
        <v>168.59880574265222</v>
      </c>
      <c r="H9827" s="1">
        <v>32.4</v>
      </c>
      <c r="I9827" s="1">
        <f t="shared" si="153"/>
        <v>10.800000000000011</v>
      </c>
      <c r="J9827" s="1">
        <f>Predictive_Maintenance_Data[[#This Row],[Torque '[Nm']]]*Predictive_Maintenance_Data[[#This Row],[Angular velocity '[rad/s']]]/1000</f>
        <v>5.4626013060619316</v>
      </c>
      <c r="K9827" s="2">
        <v>194</v>
      </c>
      <c r="L9827" s="2">
        <v>0</v>
      </c>
      <c r="M9827" s="2">
        <v>0</v>
      </c>
      <c r="N9827" s="2">
        <v>0</v>
      </c>
      <c r="O9827" s="2">
        <v>0</v>
      </c>
      <c r="P9827" s="2">
        <v>0</v>
      </c>
      <c r="Q9827" s="2">
        <v>0</v>
      </c>
      <c r="R9827"/>
      <c r="S9827"/>
    </row>
    <row r="9828" spans="1:19" x14ac:dyDescent="0.3">
      <c r="A9828">
        <v>9827</v>
      </c>
      <c r="B9828" t="s">
        <v>9843</v>
      </c>
      <c r="C9828" t="s">
        <v>17</v>
      </c>
      <c r="D9828" s="1">
        <v>298.39999999999998</v>
      </c>
      <c r="E9828" s="1">
        <v>309.2</v>
      </c>
      <c r="F9828" s="2">
        <v>1345</v>
      </c>
      <c r="G9828" s="1">
        <f>2*PI()*Predictive_Maintenance_Data[[#This Row],[Rotational speed '[rpm']]]/60</f>
        <v>140.84807063594238</v>
      </c>
      <c r="H9828" s="1">
        <v>52.7</v>
      </c>
      <c r="I9828" s="1">
        <f t="shared" si="153"/>
        <v>10.800000000000011</v>
      </c>
      <c r="J9828" s="1">
        <f>Predictive_Maintenance_Data[[#This Row],[Torque '[Nm']]]*Predictive_Maintenance_Data[[#This Row],[Angular velocity '[rad/s']]]/1000</f>
        <v>7.4226933225141636</v>
      </c>
      <c r="K9828" s="2">
        <v>196</v>
      </c>
      <c r="L9828" s="2">
        <v>0</v>
      </c>
      <c r="M9828" s="2">
        <v>0</v>
      </c>
      <c r="N9828" s="2">
        <v>0</v>
      </c>
      <c r="O9828" s="2">
        <v>0</v>
      </c>
      <c r="P9828" s="2">
        <v>0</v>
      </c>
      <c r="Q9828" s="2">
        <v>0</v>
      </c>
      <c r="R9828"/>
      <c r="S9828"/>
    </row>
    <row r="9829" spans="1:19" x14ac:dyDescent="0.3">
      <c r="A9829">
        <v>9828</v>
      </c>
      <c r="B9829" t="s">
        <v>9844</v>
      </c>
      <c r="C9829" t="s">
        <v>15</v>
      </c>
      <c r="D9829" s="1">
        <v>298.3</v>
      </c>
      <c r="E9829" s="1">
        <v>309.3</v>
      </c>
      <c r="F9829" s="2">
        <v>1376</v>
      </c>
      <c r="G9829" s="1">
        <f>2*PI()*Predictive_Maintenance_Data[[#This Row],[Rotational speed '[rpm']]]/60</f>
        <v>144.09438304465183</v>
      </c>
      <c r="H9829" s="1">
        <v>57</v>
      </c>
      <c r="I9829" s="1">
        <f t="shared" si="153"/>
        <v>11</v>
      </c>
      <c r="J9829" s="1">
        <f>Predictive_Maintenance_Data[[#This Row],[Torque '[Nm']]]*Predictive_Maintenance_Data[[#This Row],[Angular velocity '[rad/s']]]/1000</f>
        <v>8.2133798335451544</v>
      </c>
      <c r="K9829" s="2">
        <v>198</v>
      </c>
      <c r="L9829" s="2">
        <v>0</v>
      </c>
      <c r="M9829" s="2">
        <v>0</v>
      </c>
      <c r="N9829" s="2">
        <v>0</v>
      </c>
      <c r="O9829" s="2">
        <v>0</v>
      </c>
      <c r="P9829" s="2">
        <v>0</v>
      </c>
      <c r="Q9829" s="2">
        <v>0</v>
      </c>
      <c r="R9829"/>
      <c r="S9829"/>
    </row>
    <row r="9830" spans="1:19" x14ac:dyDescent="0.3">
      <c r="A9830">
        <v>9829</v>
      </c>
      <c r="B9830" t="s">
        <v>9845</v>
      </c>
      <c r="C9830" t="s">
        <v>17</v>
      </c>
      <c r="D9830" s="1">
        <v>298.39999999999998</v>
      </c>
      <c r="E9830" s="1">
        <v>309.39999999999998</v>
      </c>
      <c r="F9830" s="2">
        <v>1385</v>
      </c>
      <c r="G9830" s="1">
        <f>2*PI()*Predictive_Maintenance_Data[[#This Row],[Rotational speed '[rpm']]]/60</f>
        <v>145.03686084072879</v>
      </c>
      <c r="H9830" s="1">
        <v>50</v>
      </c>
      <c r="I9830" s="1">
        <f t="shared" si="153"/>
        <v>11</v>
      </c>
      <c r="J9830" s="1">
        <f>Predictive_Maintenance_Data[[#This Row],[Torque '[Nm']]]*Predictive_Maintenance_Data[[#This Row],[Angular velocity '[rad/s']]]/1000</f>
        <v>7.2518430420364393</v>
      </c>
      <c r="K9830" s="2">
        <v>201</v>
      </c>
      <c r="L9830" s="2">
        <v>0</v>
      </c>
      <c r="M9830" s="2">
        <v>0</v>
      </c>
      <c r="N9830" s="2">
        <v>0</v>
      </c>
      <c r="O9830" s="2">
        <v>0</v>
      </c>
      <c r="P9830" s="2">
        <v>0</v>
      </c>
      <c r="Q9830" s="2">
        <v>0</v>
      </c>
      <c r="R9830"/>
      <c r="S9830"/>
    </row>
    <row r="9831" spans="1:19" x14ac:dyDescent="0.3">
      <c r="A9831">
        <v>9830</v>
      </c>
      <c r="B9831" t="s">
        <v>9846</v>
      </c>
      <c r="C9831" t="s">
        <v>15</v>
      </c>
      <c r="D9831" s="1">
        <v>298.39999999999998</v>
      </c>
      <c r="E9831" s="1">
        <v>309.39999999999998</v>
      </c>
      <c r="F9831" s="2">
        <v>1429</v>
      </c>
      <c r="G9831" s="1">
        <f>2*PI()*Predictive_Maintenance_Data[[#This Row],[Rotational speed '[rpm']]]/60</f>
        <v>149.64453006599382</v>
      </c>
      <c r="H9831" s="1">
        <v>41.8</v>
      </c>
      <c r="I9831" s="1">
        <f t="shared" si="153"/>
        <v>11</v>
      </c>
      <c r="J9831" s="1">
        <f>Predictive_Maintenance_Data[[#This Row],[Torque '[Nm']]]*Predictive_Maintenance_Data[[#This Row],[Angular velocity '[rad/s']]]/1000</f>
        <v>6.255141356758541</v>
      </c>
      <c r="K9831" s="2">
        <v>203</v>
      </c>
      <c r="L9831" s="2">
        <v>0</v>
      </c>
      <c r="M9831" s="2">
        <v>0</v>
      </c>
      <c r="N9831" s="2">
        <v>0</v>
      </c>
      <c r="O9831" s="2">
        <v>0</v>
      </c>
      <c r="P9831" s="2">
        <v>0</v>
      </c>
      <c r="Q9831" s="2">
        <v>0</v>
      </c>
      <c r="R9831"/>
      <c r="S9831"/>
    </row>
    <row r="9832" spans="1:19" x14ac:dyDescent="0.3">
      <c r="A9832">
        <v>9831</v>
      </c>
      <c r="B9832" t="s">
        <v>9847</v>
      </c>
      <c r="C9832" t="s">
        <v>17</v>
      </c>
      <c r="D9832" s="1">
        <v>298.3</v>
      </c>
      <c r="E9832" s="1">
        <v>309.3</v>
      </c>
      <c r="F9832" s="2">
        <v>1337</v>
      </c>
      <c r="G9832" s="1">
        <f>2*PI()*Predictive_Maintenance_Data[[#This Row],[Rotational speed '[rpm']]]/60</f>
        <v>140.01031259498509</v>
      </c>
      <c r="H9832" s="1">
        <v>56.1</v>
      </c>
      <c r="I9832" s="1">
        <f t="shared" si="153"/>
        <v>11</v>
      </c>
      <c r="J9832" s="1">
        <f>Predictive_Maintenance_Data[[#This Row],[Torque '[Nm']]]*Predictive_Maintenance_Data[[#This Row],[Angular velocity '[rad/s']]]/1000</f>
        <v>7.8545785365786642</v>
      </c>
      <c r="K9832" s="2">
        <v>206</v>
      </c>
      <c r="L9832" s="2">
        <v>1</v>
      </c>
      <c r="M9832" s="2">
        <v>0</v>
      </c>
      <c r="N9832" s="2">
        <v>0</v>
      </c>
      <c r="O9832" s="2">
        <v>0</v>
      </c>
      <c r="P9832" s="2">
        <v>1</v>
      </c>
      <c r="Q9832" s="2">
        <v>0</v>
      </c>
      <c r="R9832"/>
      <c r="S9832"/>
    </row>
    <row r="9833" spans="1:19" x14ac:dyDescent="0.3">
      <c r="A9833">
        <v>9832</v>
      </c>
      <c r="B9833" t="s">
        <v>9848</v>
      </c>
      <c r="C9833" t="s">
        <v>17</v>
      </c>
      <c r="D9833" s="1">
        <v>298.39999999999998</v>
      </c>
      <c r="E9833" s="1">
        <v>309.3</v>
      </c>
      <c r="F9833" s="2">
        <v>1542</v>
      </c>
      <c r="G9833" s="1">
        <f>2*PI()*Predictive_Maintenance_Data[[#This Row],[Rotational speed '[rpm']]]/60</f>
        <v>161.47786239451537</v>
      </c>
      <c r="H9833" s="1">
        <v>35.4</v>
      </c>
      <c r="I9833" s="1">
        <f t="shared" si="153"/>
        <v>10.900000000000034</v>
      </c>
      <c r="J9833" s="1">
        <f>Predictive_Maintenance_Data[[#This Row],[Torque '[Nm']]]*Predictive_Maintenance_Data[[#This Row],[Angular velocity '[rad/s']]]/1000</f>
        <v>5.7163163287658438</v>
      </c>
      <c r="K9833" s="2">
        <v>208</v>
      </c>
      <c r="L9833" s="2">
        <v>0</v>
      </c>
      <c r="M9833" s="2">
        <v>0</v>
      </c>
      <c r="N9833" s="2">
        <v>0</v>
      </c>
      <c r="O9833" s="2">
        <v>0</v>
      </c>
      <c r="P9833" s="2">
        <v>0</v>
      </c>
      <c r="Q9833" s="2">
        <v>0</v>
      </c>
      <c r="R9833"/>
      <c r="S9833"/>
    </row>
    <row r="9834" spans="1:19" x14ac:dyDescent="0.3">
      <c r="A9834">
        <v>9833</v>
      </c>
      <c r="B9834" t="s">
        <v>9849</v>
      </c>
      <c r="C9834" t="s">
        <v>17</v>
      </c>
      <c r="D9834" s="1">
        <v>298.39999999999998</v>
      </c>
      <c r="E9834" s="1">
        <v>309.2</v>
      </c>
      <c r="F9834" s="2">
        <v>2118</v>
      </c>
      <c r="G9834" s="1">
        <f>2*PI()*Predictive_Maintenance_Data[[#This Row],[Rotational speed '[rpm']]]/60</f>
        <v>221.7964413434394</v>
      </c>
      <c r="H9834" s="1">
        <v>17.7</v>
      </c>
      <c r="I9834" s="1">
        <f t="shared" si="153"/>
        <v>10.800000000000011</v>
      </c>
      <c r="J9834" s="1">
        <f>Predictive_Maintenance_Data[[#This Row],[Torque '[Nm']]]*Predictive_Maintenance_Data[[#This Row],[Angular velocity '[rad/s']]]/1000</f>
        <v>3.9257970117788772</v>
      </c>
      <c r="K9834" s="2">
        <v>210</v>
      </c>
      <c r="L9834" s="2">
        <v>0</v>
      </c>
      <c r="M9834" s="2">
        <v>0</v>
      </c>
      <c r="N9834" s="2">
        <v>0</v>
      </c>
      <c r="O9834" s="2">
        <v>0</v>
      </c>
      <c r="P9834" s="2">
        <v>0</v>
      </c>
      <c r="Q9834" s="2">
        <v>0</v>
      </c>
      <c r="R9834"/>
      <c r="S9834"/>
    </row>
    <row r="9835" spans="1:19" x14ac:dyDescent="0.3">
      <c r="A9835">
        <v>9834</v>
      </c>
      <c r="B9835" t="s">
        <v>9850</v>
      </c>
      <c r="C9835" t="s">
        <v>17</v>
      </c>
      <c r="D9835" s="1">
        <v>298.3</v>
      </c>
      <c r="E9835" s="1">
        <v>309.10000000000002</v>
      </c>
      <c r="F9835" s="2">
        <v>1386</v>
      </c>
      <c r="G9835" s="1">
        <f>2*PI()*Predictive_Maintenance_Data[[#This Row],[Rotational speed '[rpm']]]/60</f>
        <v>145.14158059584844</v>
      </c>
      <c r="H9835" s="1">
        <v>45.3</v>
      </c>
      <c r="I9835" s="1">
        <f t="shared" si="153"/>
        <v>10.800000000000011</v>
      </c>
      <c r="J9835" s="1">
        <f>Predictive_Maintenance_Data[[#This Row],[Torque '[Nm']]]*Predictive_Maintenance_Data[[#This Row],[Angular velocity '[rad/s']]]/1000</f>
        <v>6.574913600991934</v>
      </c>
      <c r="K9835" s="2">
        <v>212</v>
      </c>
      <c r="L9835" s="2">
        <v>0</v>
      </c>
      <c r="M9835" s="2">
        <v>0</v>
      </c>
      <c r="N9835" s="2">
        <v>0</v>
      </c>
      <c r="O9835" s="2">
        <v>0</v>
      </c>
      <c r="P9835" s="2">
        <v>0</v>
      </c>
      <c r="Q9835" s="2">
        <v>0</v>
      </c>
      <c r="R9835"/>
      <c r="S9835"/>
    </row>
    <row r="9836" spans="1:19" x14ac:dyDescent="0.3">
      <c r="A9836">
        <v>9835</v>
      </c>
      <c r="B9836" t="s">
        <v>9851</v>
      </c>
      <c r="C9836" t="s">
        <v>15</v>
      </c>
      <c r="D9836" s="1">
        <v>298.3</v>
      </c>
      <c r="E9836" s="1">
        <v>309.10000000000002</v>
      </c>
      <c r="F9836" s="2">
        <v>1632</v>
      </c>
      <c r="G9836" s="1">
        <f>2*PI()*Predictive_Maintenance_Data[[#This Row],[Rotational speed '[rpm']]]/60</f>
        <v>170.90264035528475</v>
      </c>
      <c r="H9836" s="1">
        <v>32.700000000000003</v>
      </c>
      <c r="I9836" s="1">
        <f t="shared" si="153"/>
        <v>10.800000000000011</v>
      </c>
      <c r="J9836" s="1">
        <f>Predictive_Maintenance_Data[[#This Row],[Torque '[Nm']]]*Predictive_Maintenance_Data[[#This Row],[Angular velocity '[rad/s']]]/1000</f>
        <v>5.5885163396178115</v>
      </c>
      <c r="K9836" s="2">
        <v>0</v>
      </c>
      <c r="L9836" s="2">
        <v>0</v>
      </c>
      <c r="M9836" s="2">
        <v>0</v>
      </c>
      <c r="N9836" s="2">
        <v>0</v>
      </c>
      <c r="O9836" s="2">
        <v>0</v>
      </c>
      <c r="P9836" s="2">
        <v>0</v>
      </c>
      <c r="Q9836" s="2">
        <v>0</v>
      </c>
      <c r="R9836"/>
      <c r="S9836"/>
    </row>
    <row r="9837" spans="1:19" x14ac:dyDescent="0.3">
      <c r="A9837">
        <v>9836</v>
      </c>
      <c r="B9837" t="s">
        <v>9852</v>
      </c>
      <c r="C9837" t="s">
        <v>17</v>
      </c>
      <c r="D9837" s="1">
        <v>298.39999999999998</v>
      </c>
      <c r="E9837" s="1">
        <v>309.3</v>
      </c>
      <c r="F9837" s="2">
        <v>1545</v>
      </c>
      <c r="G9837" s="1">
        <f>2*PI()*Predictive_Maintenance_Data[[#This Row],[Rotational speed '[rpm']]]/60</f>
        <v>161.79202165987437</v>
      </c>
      <c r="H9837" s="1">
        <v>36.9</v>
      </c>
      <c r="I9837" s="1">
        <f t="shared" si="153"/>
        <v>10.900000000000034</v>
      </c>
      <c r="J9837" s="1">
        <f>Predictive_Maintenance_Data[[#This Row],[Torque '[Nm']]]*Predictive_Maintenance_Data[[#This Row],[Angular velocity '[rad/s']]]/1000</f>
        <v>5.9701255992493634</v>
      </c>
      <c r="K9837" s="2">
        <v>3</v>
      </c>
      <c r="L9837" s="2">
        <v>0</v>
      </c>
      <c r="M9837" s="2">
        <v>0</v>
      </c>
      <c r="N9837" s="2">
        <v>0</v>
      </c>
      <c r="O9837" s="2">
        <v>0</v>
      </c>
      <c r="P9837" s="2">
        <v>0</v>
      </c>
      <c r="Q9837" s="2">
        <v>0</v>
      </c>
      <c r="R9837"/>
      <c r="S9837"/>
    </row>
    <row r="9838" spans="1:19" x14ac:dyDescent="0.3">
      <c r="A9838">
        <v>9837</v>
      </c>
      <c r="B9838" t="s">
        <v>9853</v>
      </c>
      <c r="C9838" t="s">
        <v>15</v>
      </c>
      <c r="D9838" s="1">
        <v>298.39999999999998</v>
      </c>
      <c r="E9838" s="1">
        <v>309.3</v>
      </c>
      <c r="F9838" s="2">
        <v>1390</v>
      </c>
      <c r="G9838" s="1">
        <f>2*PI()*Predictive_Maintenance_Data[[#This Row],[Rotational speed '[rpm']]]/60</f>
        <v>145.56045961632708</v>
      </c>
      <c r="H9838" s="1">
        <v>53.6</v>
      </c>
      <c r="I9838" s="1">
        <f t="shared" si="153"/>
        <v>10.900000000000034</v>
      </c>
      <c r="J9838" s="1">
        <f>Predictive_Maintenance_Data[[#This Row],[Torque '[Nm']]]*Predictive_Maintenance_Data[[#This Row],[Angular velocity '[rad/s']]]/1000</f>
        <v>7.8020406354351319</v>
      </c>
      <c r="K9838" s="2">
        <v>5</v>
      </c>
      <c r="L9838" s="2">
        <v>0</v>
      </c>
      <c r="M9838" s="2">
        <v>0</v>
      </c>
      <c r="N9838" s="2">
        <v>0</v>
      </c>
      <c r="O9838" s="2">
        <v>0</v>
      </c>
      <c r="P9838" s="2">
        <v>0</v>
      </c>
      <c r="Q9838" s="2">
        <v>0</v>
      </c>
      <c r="R9838"/>
      <c r="S9838"/>
    </row>
    <row r="9839" spans="1:19" x14ac:dyDescent="0.3">
      <c r="A9839">
        <v>9838</v>
      </c>
      <c r="B9839" t="s">
        <v>9854</v>
      </c>
      <c r="C9839" t="s">
        <v>15</v>
      </c>
      <c r="D9839" s="1">
        <v>298.39999999999998</v>
      </c>
      <c r="E9839" s="1">
        <v>309.3</v>
      </c>
      <c r="F9839" s="2">
        <v>1355</v>
      </c>
      <c r="G9839" s="1">
        <f>2*PI()*Predictive_Maintenance_Data[[#This Row],[Rotational speed '[rpm']]]/60</f>
        <v>141.89526818713901</v>
      </c>
      <c r="H9839" s="1">
        <v>50.6</v>
      </c>
      <c r="I9839" s="1">
        <f t="shared" si="153"/>
        <v>10.900000000000034</v>
      </c>
      <c r="J9839" s="1">
        <f>Predictive_Maintenance_Data[[#This Row],[Torque '[Nm']]]*Predictive_Maintenance_Data[[#This Row],[Angular velocity '[rad/s']]]/1000</f>
        <v>7.1799005702692336</v>
      </c>
      <c r="K9839" s="2">
        <v>8</v>
      </c>
      <c r="L9839" s="2">
        <v>0</v>
      </c>
      <c r="M9839" s="2">
        <v>0</v>
      </c>
      <c r="N9839" s="2">
        <v>0</v>
      </c>
      <c r="O9839" s="2">
        <v>0</v>
      </c>
      <c r="P9839" s="2">
        <v>0</v>
      </c>
      <c r="Q9839" s="2">
        <v>0</v>
      </c>
      <c r="R9839"/>
      <c r="S9839"/>
    </row>
    <row r="9840" spans="1:19" x14ac:dyDescent="0.3">
      <c r="A9840">
        <v>9839</v>
      </c>
      <c r="B9840" t="s">
        <v>9855</v>
      </c>
      <c r="C9840" t="s">
        <v>17</v>
      </c>
      <c r="D9840" s="1">
        <v>298.39999999999998</v>
      </c>
      <c r="E9840" s="1">
        <v>309.2</v>
      </c>
      <c r="F9840" s="2">
        <v>1425</v>
      </c>
      <c r="G9840" s="1">
        <f>2*PI()*Predictive_Maintenance_Data[[#This Row],[Rotational speed '[rpm']]]/60</f>
        <v>149.22565104551515</v>
      </c>
      <c r="H9840" s="1">
        <v>45.5</v>
      </c>
      <c r="I9840" s="1">
        <f t="shared" si="153"/>
        <v>10.800000000000011</v>
      </c>
      <c r="J9840" s="1">
        <f>Predictive_Maintenance_Data[[#This Row],[Torque '[Nm']]]*Predictive_Maintenance_Data[[#This Row],[Angular velocity '[rad/s']]]/1000</f>
        <v>6.7897671225709395</v>
      </c>
      <c r="K9840" s="2">
        <v>11</v>
      </c>
      <c r="L9840" s="2">
        <v>0</v>
      </c>
      <c r="M9840" s="2">
        <v>0</v>
      </c>
      <c r="N9840" s="2">
        <v>0</v>
      </c>
      <c r="O9840" s="2">
        <v>0</v>
      </c>
      <c r="P9840" s="2">
        <v>0</v>
      </c>
      <c r="Q9840" s="2">
        <v>0</v>
      </c>
      <c r="R9840"/>
      <c r="S9840"/>
    </row>
    <row r="9841" spans="1:19" x14ac:dyDescent="0.3">
      <c r="A9841">
        <v>9840</v>
      </c>
      <c r="B9841" t="s">
        <v>9856</v>
      </c>
      <c r="C9841" t="s">
        <v>15</v>
      </c>
      <c r="D9841" s="1">
        <v>298.39999999999998</v>
      </c>
      <c r="E9841" s="1">
        <v>309.2</v>
      </c>
      <c r="F9841" s="2">
        <v>1491</v>
      </c>
      <c r="G9841" s="1">
        <f>2*PI()*Predictive_Maintenance_Data[[#This Row],[Rotational speed '[rpm']]]/60</f>
        <v>156.13715488341271</v>
      </c>
      <c r="H9841" s="1">
        <v>51.2</v>
      </c>
      <c r="I9841" s="1">
        <f t="shared" si="153"/>
        <v>10.800000000000011</v>
      </c>
      <c r="J9841" s="1">
        <f>Predictive_Maintenance_Data[[#This Row],[Torque '[Nm']]]*Predictive_Maintenance_Data[[#This Row],[Angular velocity '[rad/s']]]/1000</f>
        <v>7.9942223300307305</v>
      </c>
      <c r="K9841" s="2">
        <v>13</v>
      </c>
      <c r="L9841" s="2">
        <v>0</v>
      </c>
      <c r="M9841" s="2">
        <v>0</v>
      </c>
      <c r="N9841" s="2">
        <v>0</v>
      </c>
      <c r="O9841" s="2">
        <v>0</v>
      </c>
      <c r="P9841" s="2">
        <v>0</v>
      </c>
      <c r="Q9841" s="2">
        <v>0</v>
      </c>
      <c r="R9841"/>
      <c r="S9841"/>
    </row>
    <row r="9842" spans="1:19" x14ac:dyDescent="0.3">
      <c r="A9842">
        <v>9841</v>
      </c>
      <c r="B9842" t="s">
        <v>9857</v>
      </c>
      <c r="C9842" t="s">
        <v>27</v>
      </c>
      <c r="D9842" s="1">
        <v>298.3</v>
      </c>
      <c r="E9842" s="1">
        <v>309.2</v>
      </c>
      <c r="F9842" s="2">
        <v>1486</v>
      </c>
      <c r="G9842" s="1">
        <f>2*PI()*Predictive_Maintenance_Data[[#This Row],[Rotational speed '[rpm']]]/60</f>
        <v>155.61355610781442</v>
      </c>
      <c r="H9842" s="1">
        <v>42.4</v>
      </c>
      <c r="I9842" s="1">
        <f t="shared" si="153"/>
        <v>10.899999999999977</v>
      </c>
      <c r="J9842" s="1">
        <f>Predictive_Maintenance_Data[[#This Row],[Torque '[Nm']]]*Predictive_Maintenance_Data[[#This Row],[Angular velocity '[rad/s']]]/1000</f>
        <v>6.598014778971331</v>
      </c>
      <c r="K9842" s="2">
        <v>16</v>
      </c>
      <c r="L9842" s="2">
        <v>0</v>
      </c>
      <c r="M9842" s="2">
        <v>0</v>
      </c>
      <c r="N9842" s="2">
        <v>0</v>
      </c>
      <c r="O9842" s="2">
        <v>0</v>
      </c>
      <c r="P9842" s="2">
        <v>0</v>
      </c>
      <c r="Q9842" s="2">
        <v>0</v>
      </c>
      <c r="R9842"/>
      <c r="S9842"/>
    </row>
    <row r="9843" spans="1:19" x14ac:dyDescent="0.3">
      <c r="A9843">
        <v>9842</v>
      </c>
      <c r="B9843" t="s">
        <v>9858</v>
      </c>
      <c r="C9843" t="s">
        <v>15</v>
      </c>
      <c r="D9843" s="1">
        <v>298.3</v>
      </c>
      <c r="E9843" s="1">
        <v>309.2</v>
      </c>
      <c r="F9843" s="2">
        <v>1359</v>
      </c>
      <c r="G9843" s="1">
        <f>2*PI()*Predictive_Maintenance_Data[[#This Row],[Rotational speed '[rpm']]]/60</f>
        <v>142.31414720761762</v>
      </c>
      <c r="H9843" s="1">
        <v>51.4</v>
      </c>
      <c r="I9843" s="1">
        <f t="shared" si="153"/>
        <v>10.899999999999977</v>
      </c>
      <c r="J9843" s="1">
        <f>Predictive_Maintenance_Data[[#This Row],[Torque '[Nm']]]*Predictive_Maintenance_Data[[#This Row],[Angular velocity '[rad/s']]]/1000</f>
        <v>7.314947166471546</v>
      </c>
      <c r="K9843" s="2">
        <v>21</v>
      </c>
      <c r="L9843" s="2">
        <v>0</v>
      </c>
      <c r="M9843" s="2">
        <v>0</v>
      </c>
      <c r="N9843" s="2">
        <v>0</v>
      </c>
      <c r="O9843" s="2">
        <v>0</v>
      </c>
      <c r="P9843" s="2">
        <v>0</v>
      </c>
      <c r="Q9843" s="2">
        <v>0</v>
      </c>
      <c r="R9843"/>
      <c r="S9843"/>
    </row>
    <row r="9844" spans="1:19" x14ac:dyDescent="0.3">
      <c r="A9844">
        <v>9843</v>
      </c>
      <c r="B9844" t="s">
        <v>9859</v>
      </c>
      <c r="C9844" t="s">
        <v>17</v>
      </c>
      <c r="D9844" s="1">
        <v>298.39999999999998</v>
      </c>
      <c r="E9844" s="1">
        <v>309.3</v>
      </c>
      <c r="F9844" s="2">
        <v>1395</v>
      </c>
      <c r="G9844" s="1">
        <f>2*PI()*Predictive_Maintenance_Data[[#This Row],[Rotational speed '[rpm']]]/60</f>
        <v>146.08405839192537</v>
      </c>
      <c r="H9844" s="1">
        <v>47.6</v>
      </c>
      <c r="I9844" s="1">
        <f t="shared" si="153"/>
        <v>10.900000000000034</v>
      </c>
      <c r="J9844" s="1">
        <f>Predictive_Maintenance_Data[[#This Row],[Torque '[Nm']]]*Predictive_Maintenance_Data[[#This Row],[Angular velocity '[rad/s']]]/1000</f>
        <v>6.9536011794556476</v>
      </c>
      <c r="K9844" s="2">
        <v>24</v>
      </c>
      <c r="L9844" s="2">
        <v>0</v>
      </c>
      <c r="M9844" s="2">
        <v>0</v>
      </c>
      <c r="N9844" s="2">
        <v>0</v>
      </c>
      <c r="O9844" s="2">
        <v>0</v>
      </c>
      <c r="P9844" s="2">
        <v>0</v>
      </c>
      <c r="Q9844" s="2">
        <v>0</v>
      </c>
      <c r="R9844"/>
      <c r="S9844"/>
    </row>
    <row r="9845" spans="1:19" x14ac:dyDescent="0.3">
      <c r="A9845">
        <v>9844</v>
      </c>
      <c r="B9845" t="s">
        <v>9860</v>
      </c>
      <c r="C9845" t="s">
        <v>17</v>
      </c>
      <c r="D9845" s="1">
        <v>298.3</v>
      </c>
      <c r="E9845" s="1">
        <v>309.2</v>
      </c>
      <c r="F9845" s="2">
        <v>1383</v>
      </c>
      <c r="G9845" s="1">
        <f>2*PI()*Predictive_Maintenance_Data[[#This Row],[Rotational speed '[rpm']]]/60</f>
        <v>144.82742133048947</v>
      </c>
      <c r="H9845" s="1">
        <v>52.1</v>
      </c>
      <c r="I9845" s="1">
        <f t="shared" si="153"/>
        <v>10.899999999999977</v>
      </c>
      <c r="J9845" s="1">
        <f>Predictive_Maintenance_Data[[#This Row],[Torque '[Nm']]]*Predictive_Maintenance_Data[[#This Row],[Angular velocity '[rad/s']]]/1000</f>
        <v>7.5455086513185012</v>
      </c>
      <c r="K9845" s="2">
        <v>26</v>
      </c>
      <c r="L9845" s="2">
        <v>0</v>
      </c>
      <c r="M9845" s="2">
        <v>0</v>
      </c>
      <c r="N9845" s="2">
        <v>0</v>
      </c>
      <c r="O9845" s="2">
        <v>0</v>
      </c>
      <c r="P9845" s="2">
        <v>0</v>
      </c>
      <c r="Q9845" s="2">
        <v>0</v>
      </c>
      <c r="R9845"/>
      <c r="S9845"/>
    </row>
    <row r="9846" spans="1:19" x14ac:dyDescent="0.3">
      <c r="A9846">
        <v>9845</v>
      </c>
      <c r="B9846" t="s">
        <v>9861</v>
      </c>
      <c r="C9846" t="s">
        <v>27</v>
      </c>
      <c r="D9846" s="1">
        <v>298.3</v>
      </c>
      <c r="E9846" s="1">
        <v>309.10000000000002</v>
      </c>
      <c r="F9846" s="2">
        <v>1484</v>
      </c>
      <c r="G9846" s="1">
        <f>2*PI()*Predictive_Maintenance_Data[[#This Row],[Rotational speed '[rpm']]]/60</f>
        <v>155.4041165975751</v>
      </c>
      <c r="H9846" s="1">
        <v>37</v>
      </c>
      <c r="I9846" s="1">
        <f t="shared" si="153"/>
        <v>10.800000000000011</v>
      </c>
      <c r="J9846" s="1">
        <f>Predictive_Maintenance_Data[[#This Row],[Torque '[Nm']]]*Predictive_Maintenance_Data[[#This Row],[Angular velocity '[rad/s']]]/1000</f>
        <v>5.7499523141102777</v>
      </c>
      <c r="K9846" s="2">
        <v>28</v>
      </c>
      <c r="L9846" s="2">
        <v>0</v>
      </c>
      <c r="M9846" s="2">
        <v>0</v>
      </c>
      <c r="N9846" s="2">
        <v>0</v>
      </c>
      <c r="O9846" s="2">
        <v>0</v>
      </c>
      <c r="P9846" s="2">
        <v>0</v>
      </c>
      <c r="Q9846" s="2">
        <v>0</v>
      </c>
      <c r="R9846"/>
      <c r="S9846"/>
    </row>
    <row r="9847" spans="1:19" x14ac:dyDescent="0.3">
      <c r="A9847">
        <v>9846</v>
      </c>
      <c r="B9847" t="s">
        <v>9862</v>
      </c>
      <c r="C9847" t="s">
        <v>17</v>
      </c>
      <c r="D9847" s="1">
        <v>298.3</v>
      </c>
      <c r="E9847" s="1">
        <v>309.10000000000002</v>
      </c>
      <c r="F9847" s="2">
        <v>1421</v>
      </c>
      <c r="G9847" s="1">
        <f>2*PI()*Predictive_Maintenance_Data[[#This Row],[Rotational speed '[rpm']]]/60</f>
        <v>148.80677202503654</v>
      </c>
      <c r="H9847" s="1">
        <v>47.4</v>
      </c>
      <c r="I9847" s="1">
        <f t="shared" si="153"/>
        <v>10.800000000000011</v>
      </c>
      <c r="J9847" s="1">
        <f>Predictive_Maintenance_Data[[#This Row],[Torque '[Nm']]]*Predictive_Maintenance_Data[[#This Row],[Angular velocity '[rad/s']]]/1000</f>
        <v>7.0534409939867322</v>
      </c>
      <c r="K9847" s="2">
        <v>33</v>
      </c>
      <c r="L9847" s="2">
        <v>0</v>
      </c>
      <c r="M9847" s="2">
        <v>0</v>
      </c>
      <c r="N9847" s="2">
        <v>0</v>
      </c>
      <c r="O9847" s="2">
        <v>0</v>
      </c>
      <c r="P9847" s="2">
        <v>0</v>
      </c>
      <c r="Q9847" s="2">
        <v>0</v>
      </c>
      <c r="R9847"/>
      <c r="S9847"/>
    </row>
    <row r="9848" spans="1:19" x14ac:dyDescent="0.3">
      <c r="A9848">
        <v>9847</v>
      </c>
      <c r="B9848" t="s">
        <v>9863</v>
      </c>
      <c r="C9848" t="s">
        <v>17</v>
      </c>
      <c r="D9848" s="1">
        <v>298.3</v>
      </c>
      <c r="E9848" s="1">
        <v>309</v>
      </c>
      <c r="F9848" s="2">
        <v>1339</v>
      </c>
      <c r="G9848" s="1">
        <f>2*PI()*Predictive_Maintenance_Data[[#This Row],[Rotational speed '[rpm']]]/60</f>
        <v>140.21975210522444</v>
      </c>
      <c r="H9848" s="1">
        <v>58.8</v>
      </c>
      <c r="I9848" s="1">
        <f t="shared" si="153"/>
        <v>10.699999999999989</v>
      </c>
      <c r="J9848" s="1">
        <f>Predictive_Maintenance_Data[[#This Row],[Torque '[Nm']]]*Predictive_Maintenance_Data[[#This Row],[Angular velocity '[rad/s']]]/1000</f>
        <v>8.2449214237871971</v>
      </c>
      <c r="K9848" s="2">
        <v>35</v>
      </c>
      <c r="L9848" s="2">
        <v>0</v>
      </c>
      <c r="M9848" s="2">
        <v>0</v>
      </c>
      <c r="N9848" s="2">
        <v>0</v>
      </c>
      <c r="O9848" s="2">
        <v>0</v>
      </c>
      <c r="P9848" s="2">
        <v>0</v>
      </c>
      <c r="Q9848" s="2">
        <v>0</v>
      </c>
      <c r="R9848"/>
      <c r="S9848"/>
    </row>
    <row r="9849" spans="1:19" x14ac:dyDescent="0.3">
      <c r="A9849">
        <v>9848</v>
      </c>
      <c r="B9849" t="s">
        <v>9864</v>
      </c>
      <c r="C9849" t="s">
        <v>17</v>
      </c>
      <c r="D9849" s="1">
        <v>298.39999999999998</v>
      </c>
      <c r="E9849" s="1">
        <v>309.10000000000002</v>
      </c>
      <c r="F9849" s="2">
        <v>1362</v>
      </c>
      <c r="G9849" s="1">
        <f>2*PI()*Predictive_Maintenance_Data[[#This Row],[Rotational speed '[rpm']]]/60</f>
        <v>142.62830647297659</v>
      </c>
      <c r="H9849" s="1">
        <v>46.1</v>
      </c>
      <c r="I9849" s="1">
        <f t="shared" si="153"/>
        <v>10.700000000000045</v>
      </c>
      <c r="J9849" s="1">
        <f>Predictive_Maintenance_Data[[#This Row],[Torque '[Nm']]]*Predictive_Maintenance_Data[[#This Row],[Angular velocity '[rad/s']]]/1000</f>
        <v>6.5751649284042211</v>
      </c>
      <c r="K9849" s="2">
        <v>37</v>
      </c>
      <c r="L9849" s="2">
        <v>0</v>
      </c>
      <c r="M9849" s="2">
        <v>0</v>
      </c>
      <c r="N9849" s="2">
        <v>0</v>
      </c>
      <c r="O9849" s="2">
        <v>0</v>
      </c>
      <c r="P9849" s="2">
        <v>0</v>
      </c>
      <c r="Q9849" s="2">
        <v>0</v>
      </c>
      <c r="R9849"/>
      <c r="S9849"/>
    </row>
    <row r="9850" spans="1:19" x14ac:dyDescent="0.3">
      <c r="A9850">
        <v>9849</v>
      </c>
      <c r="B9850" t="s">
        <v>9865</v>
      </c>
      <c r="C9850" t="s">
        <v>27</v>
      </c>
      <c r="D9850" s="1">
        <v>298.5</v>
      </c>
      <c r="E9850" s="1">
        <v>309.2</v>
      </c>
      <c r="F9850" s="2">
        <v>1568</v>
      </c>
      <c r="G9850" s="1">
        <f>2*PI()*Predictive_Maintenance_Data[[#This Row],[Rotational speed '[rpm']]]/60</f>
        <v>164.20057602762651</v>
      </c>
      <c r="H9850" s="1">
        <v>40.6</v>
      </c>
      <c r="I9850" s="1">
        <f t="shared" si="153"/>
        <v>10.699999999999989</v>
      </c>
      <c r="J9850" s="1">
        <f>Predictive_Maintenance_Data[[#This Row],[Torque '[Nm']]]*Predictive_Maintenance_Data[[#This Row],[Angular velocity '[rad/s']]]/1000</f>
        <v>6.6665433867216359</v>
      </c>
      <c r="K9850" s="2">
        <v>39</v>
      </c>
      <c r="L9850" s="2">
        <v>0</v>
      </c>
      <c r="M9850" s="2">
        <v>0</v>
      </c>
      <c r="N9850" s="2">
        <v>0</v>
      </c>
      <c r="O9850" s="2">
        <v>0</v>
      </c>
      <c r="P9850" s="2">
        <v>0</v>
      </c>
      <c r="Q9850" s="2">
        <v>0</v>
      </c>
      <c r="R9850"/>
      <c r="S9850"/>
    </row>
    <row r="9851" spans="1:19" x14ac:dyDescent="0.3">
      <c r="A9851">
        <v>9850</v>
      </c>
      <c r="B9851" t="s">
        <v>9866</v>
      </c>
      <c r="C9851" t="s">
        <v>17</v>
      </c>
      <c r="D9851" s="1">
        <v>298.60000000000002</v>
      </c>
      <c r="E9851" s="1">
        <v>309.39999999999998</v>
      </c>
      <c r="F9851" s="2">
        <v>2312</v>
      </c>
      <c r="G9851" s="1">
        <f>2*PI()*Predictive_Maintenance_Data[[#This Row],[Rotational speed '[rpm']]]/60</f>
        <v>242.11207383665339</v>
      </c>
      <c r="H9851" s="1">
        <v>15.5</v>
      </c>
      <c r="I9851" s="1">
        <f t="shared" si="153"/>
        <v>10.799999999999955</v>
      </c>
      <c r="J9851" s="1">
        <f>Predictive_Maintenance_Data[[#This Row],[Torque '[Nm']]]*Predictive_Maintenance_Data[[#This Row],[Angular velocity '[rad/s']]]/1000</f>
        <v>3.7527371444681275</v>
      </c>
      <c r="K9851" s="2">
        <v>44</v>
      </c>
      <c r="L9851" s="2">
        <v>0</v>
      </c>
      <c r="M9851" s="2">
        <v>0</v>
      </c>
      <c r="N9851" s="2">
        <v>0</v>
      </c>
      <c r="O9851" s="2">
        <v>0</v>
      </c>
      <c r="P9851" s="2">
        <v>0</v>
      </c>
      <c r="Q9851" s="2">
        <v>0</v>
      </c>
      <c r="R9851"/>
      <c r="S9851"/>
    </row>
    <row r="9852" spans="1:19" x14ac:dyDescent="0.3">
      <c r="A9852">
        <v>9851</v>
      </c>
      <c r="B9852" t="s">
        <v>9867</v>
      </c>
      <c r="C9852" t="s">
        <v>15</v>
      </c>
      <c r="D9852" s="1">
        <v>298.5</v>
      </c>
      <c r="E9852" s="1">
        <v>309.3</v>
      </c>
      <c r="F9852" s="2">
        <v>1498</v>
      </c>
      <c r="G9852" s="1">
        <f>2*PI()*Predictive_Maintenance_Data[[#This Row],[Rotational speed '[rpm']]]/60</f>
        <v>156.87019316925034</v>
      </c>
      <c r="H9852" s="1">
        <v>34.6</v>
      </c>
      <c r="I9852" s="1">
        <f t="shared" si="153"/>
        <v>10.800000000000011</v>
      </c>
      <c r="J9852" s="1">
        <f>Predictive_Maintenance_Data[[#This Row],[Torque '[Nm']]]*Predictive_Maintenance_Data[[#This Row],[Angular velocity '[rad/s']]]/1000</f>
        <v>5.4277086836560624</v>
      </c>
      <c r="K9852" s="2">
        <v>46</v>
      </c>
      <c r="L9852" s="2">
        <v>0</v>
      </c>
      <c r="M9852" s="2">
        <v>0</v>
      </c>
      <c r="N9852" s="2">
        <v>0</v>
      </c>
      <c r="O9852" s="2">
        <v>0</v>
      </c>
      <c r="P9852" s="2">
        <v>0</v>
      </c>
      <c r="Q9852" s="2">
        <v>0</v>
      </c>
      <c r="R9852"/>
      <c r="S9852"/>
    </row>
    <row r="9853" spans="1:19" x14ac:dyDescent="0.3">
      <c r="A9853">
        <v>9852</v>
      </c>
      <c r="B9853" t="s">
        <v>9868</v>
      </c>
      <c r="C9853" t="s">
        <v>15</v>
      </c>
      <c r="D9853" s="1">
        <v>298.5</v>
      </c>
      <c r="E9853" s="1">
        <v>309.3</v>
      </c>
      <c r="F9853" s="2">
        <v>1761</v>
      </c>
      <c r="G9853" s="1">
        <f>2*PI()*Predictive_Maintenance_Data[[#This Row],[Rotational speed '[rpm']]]/60</f>
        <v>184.41148876572086</v>
      </c>
      <c r="H9853" s="1">
        <v>27.2</v>
      </c>
      <c r="I9853" s="1">
        <f t="shared" si="153"/>
        <v>10.800000000000011</v>
      </c>
      <c r="J9853" s="1">
        <f>Predictive_Maintenance_Data[[#This Row],[Torque '[Nm']]]*Predictive_Maintenance_Data[[#This Row],[Angular velocity '[rad/s']]]/1000</f>
        <v>5.0159924944276071</v>
      </c>
      <c r="K9853" s="2">
        <v>49</v>
      </c>
      <c r="L9853" s="2">
        <v>0</v>
      </c>
      <c r="M9853" s="2">
        <v>0</v>
      </c>
      <c r="N9853" s="2">
        <v>0</v>
      </c>
      <c r="O9853" s="2">
        <v>0</v>
      </c>
      <c r="P9853" s="2">
        <v>0</v>
      </c>
      <c r="Q9853" s="2">
        <v>0</v>
      </c>
      <c r="R9853"/>
      <c r="S9853"/>
    </row>
    <row r="9854" spans="1:19" x14ac:dyDescent="0.3">
      <c r="A9854">
        <v>9853</v>
      </c>
      <c r="B9854" t="s">
        <v>9869</v>
      </c>
      <c r="C9854" t="s">
        <v>17</v>
      </c>
      <c r="D9854" s="1">
        <v>298.60000000000002</v>
      </c>
      <c r="E9854" s="1">
        <v>309.39999999999998</v>
      </c>
      <c r="F9854" s="2">
        <v>1316</v>
      </c>
      <c r="G9854" s="1">
        <f>2*PI()*Predictive_Maintenance_Data[[#This Row],[Rotational speed '[rpm']]]/60</f>
        <v>137.81119773747227</v>
      </c>
      <c r="H9854" s="1">
        <v>51.4</v>
      </c>
      <c r="I9854" s="1">
        <f t="shared" si="153"/>
        <v>10.799999999999955</v>
      </c>
      <c r="J9854" s="1">
        <f>Predictive_Maintenance_Data[[#This Row],[Torque '[Nm']]]*Predictive_Maintenance_Data[[#This Row],[Angular velocity '[rad/s']]]/1000</f>
        <v>7.0834955637060748</v>
      </c>
      <c r="K9854" s="2">
        <v>52</v>
      </c>
      <c r="L9854" s="2">
        <v>0</v>
      </c>
      <c r="M9854" s="2">
        <v>0</v>
      </c>
      <c r="N9854" s="2">
        <v>0</v>
      </c>
      <c r="O9854" s="2">
        <v>0</v>
      </c>
      <c r="P9854" s="2">
        <v>0</v>
      </c>
      <c r="Q9854" s="2">
        <v>0</v>
      </c>
      <c r="R9854"/>
      <c r="S9854"/>
    </row>
    <row r="9855" spans="1:19" x14ac:dyDescent="0.3">
      <c r="A9855">
        <v>9854</v>
      </c>
      <c r="B9855" t="s">
        <v>9870</v>
      </c>
      <c r="C9855" t="s">
        <v>17</v>
      </c>
      <c r="D9855" s="1">
        <v>298.60000000000002</v>
      </c>
      <c r="E9855" s="1">
        <v>309.39999999999998</v>
      </c>
      <c r="F9855" s="2">
        <v>1525</v>
      </c>
      <c r="G9855" s="1">
        <f>2*PI()*Predictive_Maintenance_Data[[#This Row],[Rotational speed '[rpm']]]/60</f>
        <v>159.69762655748116</v>
      </c>
      <c r="H9855" s="1">
        <v>37.799999999999997</v>
      </c>
      <c r="I9855" s="1">
        <f t="shared" si="153"/>
        <v>10.799999999999955</v>
      </c>
      <c r="J9855" s="1">
        <f>Predictive_Maintenance_Data[[#This Row],[Torque '[Nm']]]*Predictive_Maintenance_Data[[#This Row],[Angular velocity '[rad/s']]]/1000</f>
        <v>6.0365702838727877</v>
      </c>
      <c r="K9855" s="2">
        <v>54</v>
      </c>
      <c r="L9855" s="2">
        <v>0</v>
      </c>
      <c r="M9855" s="2">
        <v>0</v>
      </c>
      <c r="N9855" s="2">
        <v>0</v>
      </c>
      <c r="O9855" s="2">
        <v>0</v>
      </c>
      <c r="P9855" s="2">
        <v>0</v>
      </c>
      <c r="Q9855" s="2">
        <v>0</v>
      </c>
      <c r="R9855"/>
      <c r="S9855"/>
    </row>
    <row r="9856" spans="1:19" x14ac:dyDescent="0.3">
      <c r="A9856">
        <v>9855</v>
      </c>
      <c r="B9856" t="s">
        <v>9871</v>
      </c>
      <c r="C9856" t="s">
        <v>27</v>
      </c>
      <c r="D9856" s="1">
        <v>298.60000000000002</v>
      </c>
      <c r="E9856" s="1">
        <v>309.39999999999998</v>
      </c>
      <c r="F9856" s="2">
        <v>1362</v>
      </c>
      <c r="G9856" s="1">
        <f>2*PI()*Predictive_Maintenance_Data[[#This Row],[Rotational speed '[rpm']]]/60</f>
        <v>142.62830647297659</v>
      </c>
      <c r="H9856" s="1">
        <v>45.3</v>
      </c>
      <c r="I9856" s="1">
        <f t="shared" si="153"/>
        <v>10.799999999999955</v>
      </c>
      <c r="J9856" s="1">
        <f>Predictive_Maintenance_Data[[#This Row],[Torque '[Nm']]]*Predictive_Maintenance_Data[[#This Row],[Angular velocity '[rad/s']]]/1000</f>
        <v>6.4610622832258384</v>
      </c>
      <c r="K9856" s="2">
        <v>56</v>
      </c>
      <c r="L9856" s="2">
        <v>0</v>
      </c>
      <c r="M9856" s="2">
        <v>0</v>
      </c>
      <c r="N9856" s="2">
        <v>0</v>
      </c>
      <c r="O9856" s="2">
        <v>0</v>
      </c>
      <c r="P9856" s="2">
        <v>0</v>
      </c>
      <c r="Q9856" s="2">
        <v>0</v>
      </c>
      <c r="R9856"/>
      <c r="S9856"/>
    </row>
    <row r="9857" spans="1:19" x14ac:dyDescent="0.3">
      <c r="A9857">
        <v>9856</v>
      </c>
      <c r="B9857" t="s">
        <v>9872</v>
      </c>
      <c r="C9857" t="s">
        <v>17</v>
      </c>
      <c r="D9857" s="1">
        <v>298.7</v>
      </c>
      <c r="E9857" s="1">
        <v>309.60000000000002</v>
      </c>
      <c r="F9857" s="2">
        <v>1516</v>
      </c>
      <c r="G9857" s="1">
        <f>2*PI()*Predictive_Maintenance_Data[[#This Row],[Rotational speed '[rpm']]]/60</f>
        <v>158.7551487614042</v>
      </c>
      <c r="H9857" s="1">
        <v>38.5</v>
      </c>
      <c r="I9857" s="1">
        <f t="shared" si="153"/>
        <v>10.900000000000034</v>
      </c>
      <c r="J9857" s="1">
        <f>Predictive_Maintenance_Data[[#This Row],[Torque '[Nm']]]*Predictive_Maintenance_Data[[#This Row],[Angular velocity '[rad/s']]]/1000</f>
        <v>6.1120732273140623</v>
      </c>
      <c r="K9857" s="2">
        <v>61</v>
      </c>
      <c r="L9857" s="2">
        <v>0</v>
      </c>
      <c r="M9857" s="2">
        <v>0</v>
      </c>
      <c r="N9857" s="2">
        <v>0</v>
      </c>
      <c r="O9857" s="2">
        <v>0</v>
      </c>
      <c r="P9857" s="2">
        <v>0</v>
      </c>
      <c r="Q9857" s="2">
        <v>0</v>
      </c>
      <c r="R9857"/>
      <c r="S9857"/>
    </row>
    <row r="9858" spans="1:19" x14ac:dyDescent="0.3">
      <c r="A9858">
        <v>9857</v>
      </c>
      <c r="B9858" t="s">
        <v>9873</v>
      </c>
      <c r="C9858" t="s">
        <v>17</v>
      </c>
      <c r="D9858" s="1">
        <v>298.60000000000002</v>
      </c>
      <c r="E9858" s="1">
        <v>309.5</v>
      </c>
      <c r="F9858" s="2">
        <v>1450</v>
      </c>
      <c r="G9858" s="1">
        <f>2*PI()*Predictive_Maintenance_Data[[#This Row],[Rotational speed '[rpm']]]/60</f>
        <v>151.84364492350667</v>
      </c>
      <c r="H9858" s="1">
        <v>44.2</v>
      </c>
      <c r="I9858" s="1">
        <f t="shared" ref="I9858:I9921" si="154">E9858-D9858</f>
        <v>10.899999999999977</v>
      </c>
      <c r="J9858" s="1">
        <f>Predictive_Maintenance_Data[[#This Row],[Torque '[Nm']]]*Predictive_Maintenance_Data[[#This Row],[Angular velocity '[rad/s']]]/1000</f>
        <v>6.7114891056189956</v>
      </c>
      <c r="K9858" s="2">
        <v>63</v>
      </c>
      <c r="L9858" s="2">
        <v>0</v>
      </c>
      <c r="M9858" s="2">
        <v>0</v>
      </c>
      <c r="N9858" s="2">
        <v>0</v>
      </c>
      <c r="O9858" s="2">
        <v>0</v>
      </c>
      <c r="P9858" s="2">
        <v>0</v>
      </c>
      <c r="Q9858" s="2">
        <v>0</v>
      </c>
      <c r="R9858"/>
      <c r="S9858"/>
    </row>
    <row r="9859" spans="1:19" x14ac:dyDescent="0.3">
      <c r="A9859">
        <v>9858</v>
      </c>
      <c r="B9859" t="s">
        <v>9874</v>
      </c>
      <c r="C9859" t="s">
        <v>15</v>
      </c>
      <c r="D9859" s="1">
        <v>298.60000000000002</v>
      </c>
      <c r="E9859" s="1">
        <v>309.5</v>
      </c>
      <c r="F9859" s="2">
        <v>1366</v>
      </c>
      <c r="G9859" s="1">
        <f>2*PI()*Predictive_Maintenance_Data[[#This Row],[Rotational speed '[rpm']]]/60</f>
        <v>143.04718549345526</v>
      </c>
      <c r="H9859" s="1">
        <v>55</v>
      </c>
      <c r="I9859" s="1">
        <f t="shared" si="154"/>
        <v>10.899999999999977</v>
      </c>
      <c r="J9859" s="1">
        <f>Predictive_Maintenance_Data[[#This Row],[Torque '[Nm']]]*Predictive_Maintenance_Data[[#This Row],[Angular velocity '[rad/s']]]/1000</f>
        <v>7.8675952021400386</v>
      </c>
      <c r="K9859" s="2">
        <v>65</v>
      </c>
      <c r="L9859" s="2">
        <v>0</v>
      </c>
      <c r="M9859" s="2">
        <v>0</v>
      </c>
      <c r="N9859" s="2">
        <v>0</v>
      </c>
      <c r="O9859" s="2">
        <v>0</v>
      </c>
      <c r="P9859" s="2">
        <v>0</v>
      </c>
      <c r="Q9859" s="2">
        <v>0</v>
      </c>
      <c r="R9859"/>
      <c r="S9859"/>
    </row>
    <row r="9860" spans="1:19" x14ac:dyDescent="0.3">
      <c r="A9860">
        <v>9859</v>
      </c>
      <c r="B9860" t="s">
        <v>9875</v>
      </c>
      <c r="C9860" t="s">
        <v>17</v>
      </c>
      <c r="D9860" s="1">
        <v>298.5</v>
      </c>
      <c r="E9860" s="1">
        <v>309.5</v>
      </c>
      <c r="F9860" s="2">
        <v>1547</v>
      </c>
      <c r="G9860" s="1">
        <f>2*PI()*Predictive_Maintenance_Data[[#This Row],[Rotational speed '[rpm']]]/60</f>
        <v>162.00146117011366</v>
      </c>
      <c r="H9860" s="1">
        <v>33.1</v>
      </c>
      <c r="I9860" s="1">
        <f t="shared" si="154"/>
        <v>11</v>
      </c>
      <c r="J9860" s="1">
        <f>Predictive_Maintenance_Data[[#This Row],[Torque '[Nm']]]*Predictive_Maintenance_Data[[#This Row],[Angular velocity '[rad/s']]]/1000</f>
        <v>5.3622483647307631</v>
      </c>
      <c r="K9860" s="2">
        <v>68</v>
      </c>
      <c r="L9860" s="2">
        <v>0</v>
      </c>
      <c r="M9860" s="2">
        <v>0</v>
      </c>
      <c r="N9860" s="2">
        <v>0</v>
      </c>
      <c r="O9860" s="2">
        <v>0</v>
      </c>
      <c r="P9860" s="2">
        <v>0</v>
      </c>
      <c r="Q9860" s="2">
        <v>0</v>
      </c>
      <c r="R9860"/>
      <c r="S9860"/>
    </row>
    <row r="9861" spans="1:19" x14ac:dyDescent="0.3">
      <c r="A9861">
        <v>9860</v>
      </c>
      <c r="B9861" t="s">
        <v>9876</v>
      </c>
      <c r="C9861" t="s">
        <v>15</v>
      </c>
      <c r="D9861" s="1">
        <v>298.60000000000002</v>
      </c>
      <c r="E9861" s="1">
        <v>309.5</v>
      </c>
      <c r="F9861" s="2">
        <v>1580</v>
      </c>
      <c r="G9861" s="1">
        <f>2*PI()*Predictive_Maintenance_Data[[#This Row],[Rotational speed '[rpm']]]/60</f>
        <v>165.45721308906244</v>
      </c>
      <c r="H9861" s="1">
        <v>33.9</v>
      </c>
      <c r="I9861" s="1">
        <f t="shared" si="154"/>
        <v>10.899999999999977</v>
      </c>
      <c r="J9861" s="1">
        <f>Predictive_Maintenance_Data[[#This Row],[Torque '[Nm']]]*Predictive_Maintenance_Data[[#This Row],[Angular velocity '[rad/s']]]/1000</f>
        <v>5.6089995237192163</v>
      </c>
      <c r="K9861" s="2">
        <v>70</v>
      </c>
      <c r="L9861" s="2">
        <v>0</v>
      </c>
      <c r="M9861" s="2">
        <v>0</v>
      </c>
      <c r="N9861" s="2">
        <v>0</v>
      </c>
      <c r="O9861" s="2">
        <v>0</v>
      </c>
      <c r="P9861" s="2">
        <v>0</v>
      </c>
      <c r="Q9861" s="2">
        <v>0</v>
      </c>
      <c r="R9861"/>
      <c r="S9861"/>
    </row>
    <row r="9862" spans="1:19" x14ac:dyDescent="0.3">
      <c r="A9862">
        <v>9861</v>
      </c>
      <c r="B9862" t="s">
        <v>9877</v>
      </c>
      <c r="C9862" t="s">
        <v>27</v>
      </c>
      <c r="D9862" s="1">
        <v>298.7</v>
      </c>
      <c r="E9862" s="1">
        <v>309.60000000000002</v>
      </c>
      <c r="F9862" s="2">
        <v>1755</v>
      </c>
      <c r="G9862" s="1">
        <f>2*PI()*Predictive_Maintenance_Data[[#This Row],[Rotational speed '[rpm']]]/60</f>
        <v>183.78317023500287</v>
      </c>
      <c r="H9862" s="1">
        <v>26.9</v>
      </c>
      <c r="I9862" s="1">
        <f t="shared" si="154"/>
        <v>10.900000000000034</v>
      </c>
      <c r="J9862" s="1">
        <f>Predictive_Maintenance_Data[[#This Row],[Torque '[Nm']]]*Predictive_Maintenance_Data[[#This Row],[Angular velocity '[rad/s']]]/1000</f>
        <v>4.9437672793215768</v>
      </c>
      <c r="K9862" s="2">
        <v>73</v>
      </c>
      <c r="L9862" s="2">
        <v>0</v>
      </c>
      <c r="M9862" s="2">
        <v>0</v>
      </c>
      <c r="N9862" s="2">
        <v>0</v>
      </c>
      <c r="O9862" s="2">
        <v>0</v>
      </c>
      <c r="P9862" s="2">
        <v>0</v>
      </c>
      <c r="Q9862" s="2">
        <v>0</v>
      </c>
      <c r="R9862"/>
      <c r="S9862"/>
    </row>
    <row r="9863" spans="1:19" x14ac:dyDescent="0.3">
      <c r="A9863">
        <v>9862</v>
      </c>
      <c r="B9863" t="s">
        <v>9878</v>
      </c>
      <c r="C9863" t="s">
        <v>15</v>
      </c>
      <c r="D9863" s="1">
        <v>298.7</v>
      </c>
      <c r="E9863" s="1">
        <v>309.60000000000002</v>
      </c>
      <c r="F9863" s="2">
        <v>1800</v>
      </c>
      <c r="G9863" s="1">
        <f>2*PI()*Predictive_Maintenance_Data[[#This Row],[Rotational speed '[rpm']]]/60</f>
        <v>188.49555921538757</v>
      </c>
      <c r="H9863" s="1">
        <v>24.8</v>
      </c>
      <c r="I9863" s="1">
        <f t="shared" si="154"/>
        <v>10.900000000000034</v>
      </c>
      <c r="J9863" s="1">
        <f>Predictive_Maintenance_Data[[#This Row],[Torque '[Nm']]]*Predictive_Maintenance_Data[[#This Row],[Angular velocity '[rad/s']]]/1000</f>
        <v>4.6746898685416118</v>
      </c>
      <c r="K9863" s="2">
        <v>78</v>
      </c>
      <c r="L9863" s="2">
        <v>0</v>
      </c>
      <c r="M9863" s="2">
        <v>0</v>
      </c>
      <c r="N9863" s="2">
        <v>0</v>
      </c>
      <c r="O9863" s="2">
        <v>0</v>
      </c>
      <c r="P9863" s="2">
        <v>0</v>
      </c>
      <c r="Q9863" s="2">
        <v>0</v>
      </c>
      <c r="R9863"/>
      <c r="S9863"/>
    </row>
    <row r="9864" spans="1:19" x14ac:dyDescent="0.3">
      <c r="A9864">
        <v>9863</v>
      </c>
      <c r="B9864" t="s">
        <v>9879</v>
      </c>
      <c r="C9864" t="s">
        <v>15</v>
      </c>
      <c r="D9864" s="1">
        <v>298.8</v>
      </c>
      <c r="E9864" s="1">
        <v>309.7</v>
      </c>
      <c r="F9864" s="2">
        <v>1439</v>
      </c>
      <c r="G9864" s="1">
        <f>2*PI()*Predictive_Maintenance_Data[[#This Row],[Rotational speed '[rpm']]]/60</f>
        <v>150.69172761719039</v>
      </c>
      <c r="H9864" s="1">
        <v>45.8</v>
      </c>
      <c r="I9864" s="1">
        <f t="shared" si="154"/>
        <v>10.899999999999977</v>
      </c>
      <c r="J9864" s="1">
        <f>Predictive_Maintenance_Data[[#This Row],[Torque '[Nm']]]*Predictive_Maintenance_Data[[#This Row],[Angular velocity '[rad/s']]]/1000</f>
        <v>6.9016811248673191</v>
      </c>
      <c r="K9864" s="2">
        <v>81</v>
      </c>
      <c r="L9864" s="2">
        <v>0</v>
      </c>
      <c r="M9864" s="2">
        <v>0</v>
      </c>
      <c r="N9864" s="2">
        <v>0</v>
      </c>
      <c r="O9864" s="2">
        <v>0</v>
      </c>
      <c r="P9864" s="2">
        <v>0</v>
      </c>
      <c r="Q9864" s="2">
        <v>0</v>
      </c>
      <c r="R9864"/>
      <c r="S9864"/>
    </row>
    <row r="9865" spans="1:19" x14ac:dyDescent="0.3">
      <c r="A9865">
        <v>9864</v>
      </c>
      <c r="B9865" t="s">
        <v>9880</v>
      </c>
      <c r="C9865" t="s">
        <v>17</v>
      </c>
      <c r="D9865" s="1">
        <v>298.89999999999998</v>
      </c>
      <c r="E9865" s="1">
        <v>309.8</v>
      </c>
      <c r="F9865" s="2">
        <v>1411</v>
      </c>
      <c r="G9865" s="1">
        <f>2*PI()*Predictive_Maintenance_Data[[#This Row],[Rotational speed '[rpm']]]/60</f>
        <v>147.75957447383993</v>
      </c>
      <c r="H9865" s="1">
        <v>56.3</v>
      </c>
      <c r="I9865" s="1">
        <f t="shared" si="154"/>
        <v>10.900000000000034</v>
      </c>
      <c r="J9865" s="1">
        <f>Predictive_Maintenance_Data[[#This Row],[Torque '[Nm']]]*Predictive_Maintenance_Data[[#This Row],[Angular velocity '[rad/s']]]/1000</f>
        <v>8.3188640428771894</v>
      </c>
      <c r="K9865" s="2">
        <v>84</v>
      </c>
      <c r="L9865" s="2">
        <v>0</v>
      </c>
      <c r="M9865" s="2">
        <v>0</v>
      </c>
      <c r="N9865" s="2">
        <v>0</v>
      </c>
      <c r="O9865" s="2">
        <v>0</v>
      </c>
      <c r="P9865" s="2">
        <v>0</v>
      </c>
      <c r="Q9865" s="2">
        <v>0</v>
      </c>
      <c r="R9865"/>
      <c r="S9865"/>
    </row>
    <row r="9866" spans="1:19" x14ac:dyDescent="0.3">
      <c r="A9866">
        <v>9865</v>
      </c>
      <c r="B9866" t="s">
        <v>9881</v>
      </c>
      <c r="C9866" t="s">
        <v>15</v>
      </c>
      <c r="D9866" s="1">
        <v>298.89999999999998</v>
      </c>
      <c r="E9866" s="1">
        <v>309.89999999999998</v>
      </c>
      <c r="F9866" s="2">
        <v>1645</v>
      </c>
      <c r="G9866" s="1">
        <f>2*PI()*Predictive_Maintenance_Data[[#This Row],[Rotational speed '[rpm']]]/60</f>
        <v>172.26399717184032</v>
      </c>
      <c r="H9866" s="1">
        <v>31.4</v>
      </c>
      <c r="I9866" s="1">
        <f t="shared" si="154"/>
        <v>11</v>
      </c>
      <c r="J9866" s="1">
        <f>Predictive_Maintenance_Data[[#This Row],[Torque '[Nm']]]*Predictive_Maintenance_Data[[#This Row],[Angular velocity '[rad/s']]]/1000</f>
        <v>5.4090895111957851</v>
      </c>
      <c r="K9866" s="2">
        <v>86</v>
      </c>
      <c r="L9866" s="2">
        <v>0</v>
      </c>
      <c r="M9866" s="2">
        <v>0</v>
      </c>
      <c r="N9866" s="2">
        <v>0</v>
      </c>
      <c r="O9866" s="2">
        <v>0</v>
      </c>
      <c r="P9866" s="2">
        <v>0</v>
      </c>
      <c r="Q9866" s="2">
        <v>0</v>
      </c>
      <c r="R9866"/>
      <c r="S9866"/>
    </row>
    <row r="9867" spans="1:19" x14ac:dyDescent="0.3">
      <c r="A9867">
        <v>9866</v>
      </c>
      <c r="B9867" t="s">
        <v>9882</v>
      </c>
      <c r="C9867" t="s">
        <v>15</v>
      </c>
      <c r="D9867" s="1">
        <v>298.89999999999998</v>
      </c>
      <c r="E9867" s="1">
        <v>309.8</v>
      </c>
      <c r="F9867" s="2">
        <v>2450</v>
      </c>
      <c r="G9867" s="1">
        <f>2*PI()*Predictive_Maintenance_Data[[#This Row],[Rotational speed '[rpm']]]/60</f>
        <v>256.56340004316644</v>
      </c>
      <c r="H9867" s="1">
        <v>13.9</v>
      </c>
      <c r="I9867" s="1">
        <f t="shared" si="154"/>
        <v>10.900000000000034</v>
      </c>
      <c r="J9867" s="1">
        <f>Predictive_Maintenance_Data[[#This Row],[Torque '[Nm']]]*Predictive_Maintenance_Data[[#This Row],[Angular velocity '[rad/s']]]/1000</f>
        <v>3.5662312606000137</v>
      </c>
      <c r="K9867" s="2">
        <v>89</v>
      </c>
      <c r="L9867" s="2">
        <v>0</v>
      </c>
      <c r="M9867" s="2">
        <v>0</v>
      </c>
      <c r="N9867" s="2">
        <v>0</v>
      </c>
      <c r="O9867" s="2">
        <v>0</v>
      </c>
      <c r="P9867" s="2">
        <v>0</v>
      </c>
      <c r="Q9867" s="2">
        <v>0</v>
      </c>
      <c r="R9867"/>
      <c r="S9867"/>
    </row>
    <row r="9868" spans="1:19" x14ac:dyDescent="0.3">
      <c r="A9868">
        <v>9867</v>
      </c>
      <c r="B9868" t="s">
        <v>9883</v>
      </c>
      <c r="C9868" t="s">
        <v>17</v>
      </c>
      <c r="D9868" s="1">
        <v>299</v>
      </c>
      <c r="E9868" s="1">
        <v>309.89999999999998</v>
      </c>
      <c r="F9868" s="2">
        <v>1630</v>
      </c>
      <c r="G9868" s="1">
        <f>2*PI()*Predictive_Maintenance_Data[[#This Row],[Rotational speed '[rpm']]]/60</f>
        <v>170.69320084504542</v>
      </c>
      <c r="H9868" s="1">
        <v>34</v>
      </c>
      <c r="I9868" s="1">
        <f t="shared" si="154"/>
        <v>10.899999999999977</v>
      </c>
      <c r="J9868" s="1">
        <f>Predictive_Maintenance_Data[[#This Row],[Torque '[Nm']]]*Predictive_Maintenance_Data[[#This Row],[Angular velocity '[rad/s']]]/1000</f>
        <v>5.8035688287315441</v>
      </c>
      <c r="K9868" s="2">
        <v>92</v>
      </c>
      <c r="L9868" s="2">
        <v>0</v>
      </c>
      <c r="M9868" s="2">
        <v>0</v>
      </c>
      <c r="N9868" s="2">
        <v>0</v>
      </c>
      <c r="O9868" s="2">
        <v>0</v>
      </c>
      <c r="P9868" s="2">
        <v>0</v>
      </c>
      <c r="Q9868" s="2">
        <v>0</v>
      </c>
      <c r="R9868"/>
      <c r="S9868"/>
    </row>
    <row r="9869" spans="1:19" x14ac:dyDescent="0.3">
      <c r="A9869">
        <v>9868</v>
      </c>
      <c r="B9869" t="s">
        <v>9884</v>
      </c>
      <c r="C9869" t="s">
        <v>17</v>
      </c>
      <c r="D9869" s="1">
        <v>299</v>
      </c>
      <c r="E9869" s="1">
        <v>309.89999999999998</v>
      </c>
      <c r="F9869" s="2">
        <v>1411</v>
      </c>
      <c r="G9869" s="1">
        <f>2*PI()*Predictive_Maintenance_Data[[#This Row],[Rotational speed '[rpm']]]/60</f>
        <v>147.75957447383993</v>
      </c>
      <c r="H9869" s="1">
        <v>44.7</v>
      </c>
      <c r="I9869" s="1">
        <f t="shared" si="154"/>
        <v>10.899999999999977</v>
      </c>
      <c r="J9869" s="1">
        <f>Predictive_Maintenance_Data[[#This Row],[Torque '[Nm']]]*Predictive_Maintenance_Data[[#This Row],[Angular velocity '[rad/s']]]/1000</f>
        <v>6.6048529789806452</v>
      </c>
      <c r="K9869" s="2">
        <v>94</v>
      </c>
      <c r="L9869" s="2">
        <v>0</v>
      </c>
      <c r="M9869" s="2">
        <v>0</v>
      </c>
      <c r="N9869" s="2">
        <v>0</v>
      </c>
      <c r="O9869" s="2">
        <v>0</v>
      </c>
      <c r="P9869" s="2">
        <v>0</v>
      </c>
      <c r="Q9869" s="2">
        <v>0</v>
      </c>
      <c r="R9869"/>
      <c r="S9869"/>
    </row>
    <row r="9870" spans="1:19" x14ac:dyDescent="0.3">
      <c r="A9870">
        <v>9869</v>
      </c>
      <c r="B9870" t="s">
        <v>9885</v>
      </c>
      <c r="C9870" t="s">
        <v>17</v>
      </c>
      <c r="D9870" s="1">
        <v>298.89999999999998</v>
      </c>
      <c r="E9870" s="1">
        <v>309.89999999999998</v>
      </c>
      <c r="F9870" s="2">
        <v>1526</v>
      </c>
      <c r="G9870" s="1">
        <f>2*PI()*Predictive_Maintenance_Data[[#This Row],[Rotational speed '[rpm']]]/60</f>
        <v>159.80234631260083</v>
      </c>
      <c r="H9870" s="1">
        <v>35.4</v>
      </c>
      <c r="I9870" s="1">
        <f t="shared" si="154"/>
        <v>11</v>
      </c>
      <c r="J9870" s="1">
        <f>Predictive_Maintenance_Data[[#This Row],[Torque '[Nm']]]*Predictive_Maintenance_Data[[#This Row],[Angular velocity '[rad/s']]]/1000</f>
        <v>5.657003059466069</v>
      </c>
      <c r="K9870" s="2">
        <v>96</v>
      </c>
      <c r="L9870" s="2">
        <v>0</v>
      </c>
      <c r="M9870" s="2">
        <v>0</v>
      </c>
      <c r="N9870" s="2">
        <v>0</v>
      </c>
      <c r="O9870" s="2">
        <v>0</v>
      </c>
      <c r="P9870" s="2">
        <v>0</v>
      </c>
      <c r="Q9870" s="2">
        <v>0</v>
      </c>
      <c r="R9870"/>
      <c r="S9870"/>
    </row>
    <row r="9871" spans="1:19" x14ac:dyDescent="0.3">
      <c r="A9871">
        <v>9870</v>
      </c>
      <c r="B9871" t="s">
        <v>9886</v>
      </c>
      <c r="C9871" t="s">
        <v>17</v>
      </c>
      <c r="D9871" s="1">
        <v>298.89999999999998</v>
      </c>
      <c r="E9871" s="1">
        <v>309.89999999999998</v>
      </c>
      <c r="F9871" s="2">
        <v>1590</v>
      </c>
      <c r="G9871" s="1">
        <f>2*PI()*Predictive_Maintenance_Data[[#This Row],[Rotational speed '[rpm']]]/60</f>
        <v>166.50441064025901</v>
      </c>
      <c r="H9871" s="1">
        <v>31.3</v>
      </c>
      <c r="I9871" s="1">
        <f t="shared" si="154"/>
        <v>11</v>
      </c>
      <c r="J9871" s="1">
        <f>Predictive_Maintenance_Data[[#This Row],[Torque '[Nm']]]*Predictive_Maintenance_Data[[#This Row],[Angular velocity '[rad/s']]]/1000</f>
        <v>5.2115880530401073</v>
      </c>
      <c r="K9871" s="2">
        <v>98</v>
      </c>
      <c r="L9871" s="2">
        <v>0</v>
      </c>
      <c r="M9871" s="2">
        <v>0</v>
      </c>
      <c r="N9871" s="2">
        <v>0</v>
      </c>
      <c r="O9871" s="2">
        <v>0</v>
      </c>
      <c r="P9871" s="2">
        <v>0</v>
      </c>
      <c r="Q9871" s="2">
        <v>0</v>
      </c>
      <c r="R9871"/>
      <c r="S9871"/>
    </row>
    <row r="9872" spans="1:19" x14ac:dyDescent="0.3">
      <c r="A9872">
        <v>9871</v>
      </c>
      <c r="B9872" t="s">
        <v>9887</v>
      </c>
      <c r="C9872" t="s">
        <v>27</v>
      </c>
      <c r="D9872" s="1">
        <v>299</v>
      </c>
      <c r="E9872" s="1">
        <v>309.89999999999998</v>
      </c>
      <c r="F9872" s="2">
        <v>1884</v>
      </c>
      <c r="G9872" s="1">
        <f>2*PI()*Predictive_Maintenance_Data[[#This Row],[Rotational speed '[rpm']]]/60</f>
        <v>197.29201864543901</v>
      </c>
      <c r="H9872" s="1">
        <v>25.6</v>
      </c>
      <c r="I9872" s="1">
        <f t="shared" si="154"/>
        <v>10.899999999999977</v>
      </c>
      <c r="J9872" s="1">
        <f>Predictive_Maintenance_Data[[#This Row],[Torque '[Nm']]]*Predictive_Maintenance_Data[[#This Row],[Angular velocity '[rad/s']]]/1000</f>
        <v>5.0506756773232393</v>
      </c>
      <c r="K9872" s="2">
        <v>100</v>
      </c>
      <c r="L9872" s="2">
        <v>0</v>
      </c>
      <c r="M9872" s="2">
        <v>0</v>
      </c>
      <c r="N9872" s="2">
        <v>0</v>
      </c>
      <c r="O9872" s="2">
        <v>0</v>
      </c>
      <c r="P9872" s="2">
        <v>0</v>
      </c>
      <c r="Q9872" s="2">
        <v>0</v>
      </c>
      <c r="R9872"/>
      <c r="S9872"/>
    </row>
    <row r="9873" spans="1:19" x14ac:dyDescent="0.3">
      <c r="A9873">
        <v>9872</v>
      </c>
      <c r="B9873" t="s">
        <v>9888</v>
      </c>
      <c r="C9873" t="s">
        <v>15</v>
      </c>
      <c r="D9873" s="1">
        <v>298.89999999999998</v>
      </c>
      <c r="E9873" s="1">
        <v>309.8</v>
      </c>
      <c r="F9873" s="2">
        <v>1947</v>
      </c>
      <c r="G9873" s="1">
        <f>2*PI()*Predictive_Maintenance_Data[[#This Row],[Rotational speed '[rpm']]]/60</f>
        <v>203.88936321797758</v>
      </c>
      <c r="H9873" s="1">
        <v>21.7</v>
      </c>
      <c r="I9873" s="1">
        <f t="shared" si="154"/>
        <v>10.900000000000034</v>
      </c>
      <c r="J9873" s="1">
        <f>Predictive_Maintenance_Data[[#This Row],[Torque '[Nm']]]*Predictive_Maintenance_Data[[#This Row],[Angular velocity '[rad/s']]]/1000</f>
        <v>4.4243991818301129</v>
      </c>
      <c r="K9873" s="2">
        <v>105</v>
      </c>
      <c r="L9873" s="2">
        <v>0</v>
      </c>
      <c r="M9873" s="2">
        <v>0</v>
      </c>
      <c r="N9873" s="2">
        <v>0</v>
      </c>
      <c r="O9873" s="2">
        <v>0</v>
      </c>
      <c r="P9873" s="2">
        <v>0</v>
      </c>
      <c r="Q9873" s="2">
        <v>0</v>
      </c>
      <c r="R9873"/>
      <c r="S9873"/>
    </row>
    <row r="9874" spans="1:19" x14ac:dyDescent="0.3">
      <c r="A9874">
        <v>9873</v>
      </c>
      <c r="B9874" t="s">
        <v>9889</v>
      </c>
      <c r="C9874" t="s">
        <v>17</v>
      </c>
      <c r="D9874" s="1">
        <v>298.89999999999998</v>
      </c>
      <c r="E9874" s="1">
        <v>309.89999999999998</v>
      </c>
      <c r="F9874" s="2">
        <v>1373</v>
      </c>
      <c r="G9874" s="1">
        <f>2*PI()*Predictive_Maintenance_Data[[#This Row],[Rotational speed '[rpm']]]/60</f>
        <v>143.78022377929287</v>
      </c>
      <c r="H9874" s="1">
        <v>52.1</v>
      </c>
      <c r="I9874" s="1">
        <f t="shared" si="154"/>
        <v>11</v>
      </c>
      <c r="J9874" s="1">
        <f>Predictive_Maintenance_Data[[#This Row],[Torque '[Nm']]]*Predictive_Maintenance_Data[[#This Row],[Angular velocity '[rad/s']]]/1000</f>
        <v>7.490949658901159</v>
      </c>
      <c r="K9874" s="2">
        <v>108</v>
      </c>
      <c r="L9874" s="2">
        <v>0</v>
      </c>
      <c r="M9874" s="2">
        <v>0</v>
      </c>
      <c r="N9874" s="2">
        <v>0</v>
      </c>
      <c r="O9874" s="2">
        <v>0</v>
      </c>
      <c r="P9874" s="2">
        <v>0</v>
      </c>
      <c r="Q9874" s="2">
        <v>0</v>
      </c>
      <c r="R9874"/>
      <c r="S9874"/>
    </row>
    <row r="9875" spans="1:19" x14ac:dyDescent="0.3">
      <c r="A9875">
        <v>9874</v>
      </c>
      <c r="B9875" t="s">
        <v>9890</v>
      </c>
      <c r="C9875" t="s">
        <v>17</v>
      </c>
      <c r="D9875" s="1">
        <v>298.89999999999998</v>
      </c>
      <c r="E9875" s="1">
        <v>309.8</v>
      </c>
      <c r="F9875" s="2">
        <v>1616</v>
      </c>
      <c r="G9875" s="1">
        <f>2*PI()*Predictive_Maintenance_Data[[#This Row],[Rotational speed '[rpm']]]/60</f>
        <v>169.22712427337018</v>
      </c>
      <c r="H9875" s="1">
        <v>36.5</v>
      </c>
      <c r="I9875" s="1">
        <f t="shared" si="154"/>
        <v>10.900000000000034</v>
      </c>
      <c r="J9875" s="1">
        <f>Predictive_Maintenance_Data[[#This Row],[Torque '[Nm']]]*Predictive_Maintenance_Data[[#This Row],[Angular velocity '[rad/s']]]/1000</f>
        <v>6.1767900359780112</v>
      </c>
      <c r="K9875" s="2">
        <v>110</v>
      </c>
      <c r="L9875" s="2">
        <v>0</v>
      </c>
      <c r="M9875" s="2">
        <v>0</v>
      </c>
      <c r="N9875" s="2">
        <v>0</v>
      </c>
      <c r="O9875" s="2">
        <v>0</v>
      </c>
      <c r="P9875" s="2">
        <v>0</v>
      </c>
      <c r="Q9875" s="2">
        <v>0</v>
      </c>
      <c r="R9875"/>
      <c r="S9875"/>
    </row>
    <row r="9876" spans="1:19" x14ac:dyDescent="0.3">
      <c r="A9876">
        <v>9875</v>
      </c>
      <c r="B9876" t="s">
        <v>9891</v>
      </c>
      <c r="C9876" t="s">
        <v>15</v>
      </c>
      <c r="D9876" s="1">
        <v>298.89999999999998</v>
      </c>
      <c r="E9876" s="1">
        <v>309.89999999999998</v>
      </c>
      <c r="F9876" s="2">
        <v>1449</v>
      </c>
      <c r="G9876" s="1">
        <f>2*PI()*Predictive_Maintenance_Data[[#This Row],[Rotational speed '[rpm']]]/60</f>
        <v>151.73892516838703</v>
      </c>
      <c r="H9876" s="1">
        <v>44.1</v>
      </c>
      <c r="I9876" s="1">
        <f t="shared" si="154"/>
        <v>11</v>
      </c>
      <c r="J9876" s="1">
        <f>Predictive_Maintenance_Data[[#This Row],[Torque '[Nm']]]*Predictive_Maintenance_Data[[#This Row],[Angular velocity '[rad/s']]]/1000</f>
        <v>6.6916865999258679</v>
      </c>
      <c r="K9876" s="2">
        <v>112</v>
      </c>
      <c r="L9876" s="2">
        <v>0</v>
      </c>
      <c r="M9876" s="2">
        <v>0</v>
      </c>
      <c r="N9876" s="2">
        <v>0</v>
      </c>
      <c r="O9876" s="2">
        <v>0</v>
      </c>
      <c r="P9876" s="2">
        <v>0</v>
      </c>
      <c r="Q9876" s="2">
        <v>0</v>
      </c>
      <c r="R9876"/>
      <c r="S9876"/>
    </row>
    <row r="9877" spans="1:19" x14ac:dyDescent="0.3">
      <c r="A9877">
        <v>9876</v>
      </c>
      <c r="B9877" t="s">
        <v>9892</v>
      </c>
      <c r="C9877" t="s">
        <v>15</v>
      </c>
      <c r="D9877" s="1">
        <v>298.89999999999998</v>
      </c>
      <c r="E9877" s="1">
        <v>309.8</v>
      </c>
      <c r="F9877" s="2">
        <v>1363</v>
      </c>
      <c r="G9877" s="1">
        <f>2*PI()*Predictive_Maintenance_Data[[#This Row],[Rotational speed '[rpm']]]/60</f>
        <v>142.73302622809626</v>
      </c>
      <c r="H9877" s="1">
        <v>50.6</v>
      </c>
      <c r="I9877" s="1">
        <f t="shared" si="154"/>
        <v>10.900000000000034</v>
      </c>
      <c r="J9877" s="1">
        <f>Predictive_Maintenance_Data[[#This Row],[Torque '[Nm']]]*Predictive_Maintenance_Data[[#This Row],[Angular velocity '[rad/s']]]/1000</f>
        <v>7.2222911271416717</v>
      </c>
      <c r="K9877" s="2">
        <v>115</v>
      </c>
      <c r="L9877" s="2">
        <v>0</v>
      </c>
      <c r="M9877" s="2">
        <v>0</v>
      </c>
      <c r="N9877" s="2">
        <v>0</v>
      </c>
      <c r="O9877" s="2">
        <v>0</v>
      </c>
      <c r="P9877" s="2">
        <v>0</v>
      </c>
      <c r="Q9877" s="2">
        <v>0</v>
      </c>
      <c r="R9877"/>
      <c r="S9877"/>
    </row>
    <row r="9878" spans="1:19" x14ac:dyDescent="0.3">
      <c r="A9878">
        <v>9877</v>
      </c>
      <c r="B9878" t="s">
        <v>9893</v>
      </c>
      <c r="C9878" t="s">
        <v>27</v>
      </c>
      <c r="D9878" s="1">
        <v>298.8</v>
      </c>
      <c r="E9878" s="1">
        <v>309.7</v>
      </c>
      <c r="F9878" s="2">
        <v>1461</v>
      </c>
      <c r="G9878" s="1">
        <f>2*PI()*Predictive_Maintenance_Data[[#This Row],[Rotational speed '[rpm']]]/60</f>
        <v>152.99556222982292</v>
      </c>
      <c r="H9878" s="1">
        <v>55.1</v>
      </c>
      <c r="I9878" s="1">
        <f t="shared" si="154"/>
        <v>10.899999999999977</v>
      </c>
      <c r="J9878" s="1">
        <f>Predictive_Maintenance_Data[[#This Row],[Torque '[Nm']]]*Predictive_Maintenance_Data[[#This Row],[Angular velocity '[rad/s']]]/1000</f>
        <v>8.4300554788632436</v>
      </c>
      <c r="K9878" s="2">
        <v>118</v>
      </c>
      <c r="L9878" s="2">
        <v>0</v>
      </c>
      <c r="M9878" s="2">
        <v>0</v>
      </c>
      <c r="N9878" s="2">
        <v>0</v>
      </c>
      <c r="O9878" s="2">
        <v>0</v>
      </c>
      <c r="P9878" s="2">
        <v>0</v>
      </c>
      <c r="Q9878" s="2">
        <v>0</v>
      </c>
      <c r="R9878"/>
      <c r="S9878"/>
    </row>
    <row r="9879" spans="1:19" x14ac:dyDescent="0.3">
      <c r="A9879">
        <v>9878</v>
      </c>
      <c r="B9879" t="s">
        <v>9894</v>
      </c>
      <c r="C9879" t="s">
        <v>17</v>
      </c>
      <c r="D9879" s="1">
        <v>298.8</v>
      </c>
      <c r="E9879" s="1">
        <v>309.7</v>
      </c>
      <c r="F9879" s="2">
        <v>1374</v>
      </c>
      <c r="G9879" s="1">
        <f>2*PI()*Predictive_Maintenance_Data[[#This Row],[Rotational speed '[rpm']]]/60</f>
        <v>143.88494353441254</v>
      </c>
      <c r="H9879" s="1">
        <v>58.6</v>
      </c>
      <c r="I9879" s="1">
        <f t="shared" si="154"/>
        <v>10.899999999999977</v>
      </c>
      <c r="J9879" s="1">
        <f>Predictive_Maintenance_Data[[#This Row],[Torque '[Nm']]]*Predictive_Maintenance_Data[[#This Row],[Angular velocity '[rad/s']]]/1000</f>
        <v>8.431657691116575</v>
      </c>
      <c r="K9879" s="2">
        <v>123</v>
      </c>
      <c r="L9879" s="2">
        <v>0</v>
      </c>
      <c r="M9879" s="2">
        <v>0</v>
      </c>
      <c r="N9879" s="2">
        <v>0</v>
      </c>
      <c r="O9879" s="2">
        <v>0</v>
      </c>
      <c r="P9879" s="2">
        <v>0</v>
      </c>
      <c r="Q9879" s="2">
        <v>0</v>
      </c>
      <c r="R9879"/>
      <c r="S9879"/>
    </row>
    <row r="9880" spans="1:19" x14ac:dyDescent="0.3">
      <c r="A9880">
        <v>9879</v>
      </c>
      <c r="B9880" t="s">
        <v>9895</v>
      </c>
      <c r="C9880" t="s">
        <v>17</v>
      </c>
      <c r="D9880" s="1">
        <v>298.7</v>
      </c>
      <c r="E9880" s="1">
        <v>309.7</v>
      </c>
      <c r="F9880" s="2">
        <v>1293</v>
      </c>
      <c r="G9880" s="1">
        <f>2*PI()*Predictive_Maintenance_Data[[#This Row],[Rotational speed '[rpm']]]/60</f>
        <v>135.4026433697201</v>
      </c>
      <c r="H9880" s="1">
        <v>59.1</v>
      </c>
      <c r="I9880" s="1">
        <f t="shared" si="154"/>
        <v>11</v>
      </c>
      <c r="J9880" s="1">
        <f>Predictive_Maintenance_Data[[#This Row],[Torque '[Nm']]]*Predictive_Maintenance_Data[[#This Row],[Angular velocity '[rad/s']]]/1000</f>
        <v>8.0022962231504575</v>
      </c>
      <c r="K9880" s="2">
        <v>125</v>
      </c>
      <c r="L9880" s="2">
        <v>0</v>
      </c>
      <c r="M9880" s="2">
        <v>0</v>
      </c>
      <c r="N9880" s="2">
        <v>0</v>
      </c>
      <c r="O9880" s="2">
        <v>0</v>
      </c>
      <c r="P9880" s="2">
        <v>0</v>
      </c>
      <c r="Q9880" s="2">
        <v>0</v>
      </c>
      <c r="R9880"/>
      <c r="S9880"/>
    </row>
    <row r="9881" spans="1:19" x14ac:dyDescent="0.3">
      <c r="A9881">
        <v>9880</v>
      </c>
      <c r="B9881" t="s">
        <v>9896</v>
      </c>
      <c r="C9881" t="s">
        <v>15</v>
      </c>
      <c r="D9881" s="1">
        <v>298.8</v>
      </c>
      <c r="E9881" s="1">
        <v>309.8</v>
      </c>
      <c r="F9881" s="2">
        <v>1490</v>
      </c>
      <c r="G9881" s="1">
        <f>2*PI()*Predictive_Maintenance_Data[[#This Row],[Rotational speed '[rpm']]]/60</f>
        <v>156.03243512829306</v>
      </c>
      <c r="H9881" s="1">
        <v>38.6</v>
      </c>
      <c r="I9881" s="1">
        <f t="shared" si="154"/>
        <v>11</v>
      </c>
      <c r="J9881" s="1">
        <f>Predictive_Maintenance_Data[[#This Row],[Torque '[Nm']]]*Predictive_Maintenance_Data[[#This Row],[Angular velocity '[rad/s']]]/1000</f>
        <v>6.022851995952113</v>
      </c>
      <c r="K9881" s="2">
        <v>127</v>
      </c>
      <c r="L9881" s="2">
        <v>0</v>
      </c>
      <c r="M9881" s="2">
        <v>0</v>
      </c>
      <c r="N9881" s="2">
        <v>0</v>
      </c>
      <c r="O9881" s="2">
        <v>0</v>
      </c>
      <c r="P9881" s="2">
        <v>0</v>
      </c>
      <c r="Q9881" s="2">
        <v>0</v>
      </c>
      <c r="R9881"/>
      <c r="S9881"/>
    </row>
    <row r="9882" spans="1:19" x14ac:dyDescent="0.3">
      <c r="A9882">
        <v>9881</v>
      </c>
      <c r="B9882" t="s">
        <v>9897</v>
      </c>
      <c r="C9882" t="s">
        <v>17</v>
      </c>
      <c r="D9882" s="1">
        <v>298.8</v>
      </c>
      <c r="E9882" s="1">
        <v>309.8</v>
      </c>
      <c r="F9882" s="2">
        <v>1753</v>
      </c>
      <c r="G9882" s="1">
        <f>2*PI()*Predictive_Maintenance_Data[[#This Row],[Rotational speed '[rpm']]]/60</f>
        <v>183.57373072476358</v>
      </c>
      <c r="H9882" s="1">
        <v>27.5</v>
      </c>
      <c r="I9882" s="1">
        <f t="shared" si="154"/>
        <v>11</v>
      </c>
      <c r="J9882" s="1">
        <f>Predictive_Maintenance_Data[[#This Row],[Torque '[Nm']]]*Predictive_Maintenance_Data[[#This Row],[Angular velocity '[rad/s']]]/1000</f>
        <v>5.0482775949309984</v>
      </c>
      <c r="K9882" s="2">
        <v>130</v>
      </c>
      <c r="L9882" s="2">
        <v>0</v>
      </c>
      <c r="M9882" s="2">
        <v>0</v>
      </c>
      <c r="N9882" s="2">
        <v>0</v>
      </c>
      <c r="O9882" s="2">
        <v>0</v>
      </c>
      <c r="P9882" s="2">
        <v>0</v>
      </c>
      <c r="Q9882" s="2">
        <v>0</v>
      </c>
      <c r="R9882"/>
      <c r="S9882"/>
    </row>
    <row r="9883" spans="1:19" x14ac:dyDescent="0.3">
      <c r="A9883">
        <v>9882</v>
      </c>
      <c r="B9883" t="s">
        <v>9898</v>
      </c>
      <c r="C9883" t="s">
        <v>17</v>
      </c>
      <c r="D9883" s="1">
        <v>298.8</v>
      </c>
      <c r="E9883" s="1">
        <v>309.8</v>
      </c>
      <c r="F9883" s="2">
        <v>1493</v>
      </c>
      <c r="G9883" s="1">
        <f>2*PI()*Predictive_Maintenance_Data[[#This Row],[Rotational speed '[rpm']]]/60</f>
        <v>156.34659439365205</v>
      </c>
      <c r="H9883" s="1">
        <v>38.5</v>
      </c>
      <c r="I9883" s="1">
        <f t="shared" si="154"/>
        <v>11</v>
      </c>
      <c r="J9883" s="1">
        <f>Predictive_Maintenance_Data[[#This Row],[Torque '[Nm']]]*Predictive_Maintenance_Data[[#This Row],[Angular velocity '[rad/s']]]/1000</f>
        <v>6.0193438841556048</v>
      </c>
      <c r="K9883" s="2">
        <v>132</v>
      </c>
      <c r="L9883" s="2">
        <v>0</v>
      </c>
      <c r="M9883" s="2">
        <v>0</v>
      </c>
      <c r="N9883" s="2">
        <v>0</v>
      </c>
      <c r="O9883" s="2">
        <v>0</v>
      </c>
      <c r="P9883" s="2">
        <v>0</v>
      </c>
      <c r="Q9883" s="2">
        <v>0</v>
      </c>
      <c r="R9883"/>
      <c r="S9883"/>
    </row>
    <row r="9884" spans="1:19" x14ac:dyDescent="0.3">
      <c r="A9884">
        <v>9883</v>
      </c>
      <c r="B9884" t="s">
        <v>9899</v>
      </c>
      <c r="C9884" t="s">
        <v>17</v>
      </c>
      <c r="D9884" s="1">
        <v>298.8</v>
      </c>
      <c r="E9884" s="1">
        <v>309.8</v>
      </c>
      <c r="F9884" s="2">
        <v>1895</v>
      </c>
      <c r="G9884" s="1">
        <f>2*PI()*Predictive_Maintenance_Data[[#This Row],[Rotational speed '[rpm']]]/60</f>
        <v>198.44393595175526</v>
      </c>
      <c r="H9884" s="1">
        <v>22</v>
      </c>
      <c r="I9884" s="1">
        <f t="shared" si="154"/>
        <v>11</v>
      </c>
      <c r="J9884" s="1">
        <f>Predictive_Maintenance_Data[[#This Row],[Torque '[Nm']]]*Predictive_Maintenance_Data[[#This Row],[Angular velocity '[rad/s']]]/1000</f>
        <v>4.3657665909386161</v>
      </c>
      <c r="K9884" s="2">
        <v>134</v>
      </c>
      <c r="L9884" s="2">
        <v>0</v>
      </c>
      <c r="M9884" s="2">
        <v>0</v>
      </c>
      <c r="N9884" s="2">
        <v>0</v>
      </c>
      <c r="O9884" s="2">
        <v>0</v>
      </c>
      <c r="P9884" s="2">
        <v>0</v>
      </c>
      <c r="Q9884" s="2">
        <v>0</v>
      </c>
      <c r="R9884"/>
      <c r="S9884"/>
    </row>
    <row r="9885" spans="1:19" x14ac:dyDescent="0.3">
      <c r="A9885">
        <v>9884</v>
      </c>
      <c r="B9885" t="s">
        <v>9900</v>
      </c>
      <c r="C9885" t="s">
        <v>27</v>
      </c>
      <c r="D9885" s="1">
        <v>298.7</v>
      </c>
      <c r="E9885" s="1">
        <v>309.60000000000002</v>
      </c>
      <c r="F9885" s="2">
        <v>1654</v>
      </c>
      <c r="G9885" s="1">
        <f>2*PI()*Predictive_Maintenance_Data[[#This Row],[Rotational speed '[rpm']]]/60</f>
        <v>173.20647496791725</v>
      </c>
      <c r="H9885" s="1">
        <v>34.299999999999997</v>
      </c>
      <c r="I9885" s="1">
        <f t="shared" si="154"/>
        <v>10.900000000000034</v>
      </c>
      <c r="J9885" s="1">
        <f>Predictive_Maintenance_Data[[#This Row],[Torque '[Nm']]]*Predictive_Maintenance_Data[[#This Row],[Angular velocity '[rad/s']]]/1000</f>
        <v>5.9409820913995608</v>
      </c>
      <c r="K9885" s="2">
        <v>136</v>
      </c>
      <c r="L9885" s="2">
        <v>0</v>
      </c>
      <c r="M9885" s="2">
        <v>0</v>
      </c>
      <c r="N9885" s="2">
        <v>0</v>
      </c>
      <c r="O9885" s="2">
        <v>0</v>
      </c>
      <c r="P9885" s="2">
        <v>0</v>
      </c>
      <c r="Q9885" s="2">
        <v>0</v>
      </c>
      <c r="R9885"/>
      <c r="S9885"/>
    </row>
    <row r="9886" spans="1:19" x14ac:dyDescent="0.3">
      <c r="A9886">
        <v>9885</v>
      </c>
      <c r="B9886" t="s">
        <v>9901</v>
      </c>
      <c r="C9886" t="s">
        <v>17</v>
      </c>
      <c r="D9886" s="1">
        <v>298.7</v>
      </c>
      <c r="E9886" s="1">
        <v>309.5</v>
      </c>
      <c r="F9886" s="2">
        <v>1673</v>
      </c>
      <c r="G9886" s="1">
        <f>2*PI()*Predictive_Maintenance_Data[[#This Row],[Rotational speed '[rpm']]]/60</f>
        <v>175.19615031519078</v>
      </c>
      <c r="H9886" s="1">
        <v>30.8</v>
      </c>
      <c r="I9886" s="1">
        <f t="shared" si="154"/>
        <v>10.800000000000011</v>
      </c>
      <c r="J9886" s="1">
        <f>Predictive_Maintenance_Data[[#This Row],[Torque '[Nm']]]*Predictive_Maintenance_Data[[#This Row],[Angular velocity '[rad/s']]]/1000</f>
        <v>5.3960414297078758</v>
      </c>
      <c r="K9886" s="2">
        <v>141</v>
      </c>
      <c r="L9886" s="2">
        <v>0</v>
      </c>
      <c r="M9886" s="2">
        <v>0</v>
      </c>
      <c r="N9886" s="2">
        <v>0</v>
      </c>
      <c r="O9886" s="2">
        <v>0</v>
      </c>
      <c r="P9886" s="2">
        <v>0</v>
      </c>
      <c r="Q9886" s="2">
        <v>0</v>
      </c>
      <c r="R9886"/>
      <c r="S9886"/>
    </row>
    <row r="9887" spans="1:19" x14ac:dyDescent="0.3">
      <c r="A9887">
        <v>9886</v>
      </c>
      <c r="B9887" t="s">
        <v>9902</v>
      </c>
      <c r="C9887" t="s">
        <v>17</v>
      </c>
      <c r="D9887" s="1">
        <v>298.8</v>
      </c>
      <c r="E9887" s="1">
        <v>309.60000000000002</v>
      </c>
      <c r="F9887" s="2">
        <v>1613</v>
      </c>
      <c r="G9887" s="1">
        <f>2*PI()*Predictive_Maintenance_Data[[#This Row],[Rotational speed '[rpm']]]/60</f>
        <v>168.91296500801121</v>
      </c>
      <c r="H9887" s="1">
        <v>27.7</v>
      </c>
      <c r="I9887" s="1">
        <f t="shared" si="154"/>
        <v>10.800000000000011</v>
      </c>
      <c r="J9887" s="1">
        <f>Predictive_Maintenance_Data[[#This Row],[Torque '[Nm']]]*Predictive_Maintenance_Data[[#This Row],[Angular velocity '[rad/s']]]/1000</f>
        <v>4.6788891307219105</v>
      </c>
      <c r="K9887" s="2">
        <v>143</v>
      </c>
      <c r="L9887" s="2">
        <v>0</v>
      </c>
      <c r="M9887" s="2">
        <v>0</v>
      </c>
      <c r="N9887" s="2">
        <v>0</v>
      </c>
      <c r="O9887" s="2">
        <v>0</v>
      </c>
      <c r="P9887" s="2">
        <v>0</v>
      </c>
      <c r="Q9887" s="2">
        <v>0</v>
      </c>
      <c r="R9887"/>
      <c r="S9887"/>
    </row>
    <row r="9888" spans="1:19" x14ac:dyDescent="0.3">
      <c r="A9888">
        <v>9887</v>
      </c>
      <c r="B9888" t="s">
        <v>9903</v>
      </c>
      <c r="C9888" t="s">
        <v>17</v>
      </c>
      <c r="D9888" s="1">
        <v>298.8</v>
      </c>
      <c r="E9888" s="1">
        <v>309.60000000000002</v>
      </c>
      <c r="F9888" s="2">
        <v>1903</v>
      </c>
      <c r="G9888" s="1">
        <f>2*PI()*Predictive_Maintenance_Data[[#This Row],[Rotational speed '[rpm']]]/60</f>
        <v>199.28169399271255</v>
      </c>
      <c r="H9888" s="1">
        <v>22.3</v>
      </c>
      <c r="I9888" s="1">
        <f t="shared" si="154"/>
        <v>10.800000000000011</v>
      </c>
      <c r="J9888" s="1">
        <f>Predictive_Maintenance_Data[[#This Row],[Torque '[Nm']]]*Predictive_Maintenance_Data[[#This Row],[Angular velocity '[rad/s']]]/1000</f>
        <v>4.4439817760374902</v>
      </c>
      <c r="K9888" s="2">
        <v>145</v>
      </c>
      <c r="L9888" s="2">
        <v>0</v>
      </c>
      <c r="M9888" s="2">
        <v>0</v>
      </c>
      <c r="N9888" s="2">
        <v>0</v>
      </c>
      <c r="O9888" s="2">
        <v>0</v>
      </c>
      <c r="P9888" s="2">
        <v>0</v>
      </c>
      <c r="Q9888" s="2">
        <v>0</v>
      </c>
      <c r="R9888"/>
      <c r="S9888"/>
    </row>
    <row r="9889" spans="1:19" x14ac:dyDescent="0.3">
      <c r="A9889">
        <v>9888</v>
      </c>
      <c r="B9889" t="s">
        <v>9904</v>
      </c>
      <c r="C9889" t="s">
        <v>17</v>
      </c>
      <c r="D9889" s="1">
        <v>298.8</v>
      </c>
      <c r="E9889" s="1">
        <v>309.5</v>
      </c>
      <c r="F9889" s="2">
        <v>1368</v>
      </c>
      <c r="G9889" s="1">
        <f>2*PI()*Predictive_Maintenance_Data[[#This Row],[Rotational speed '[rpm']]]/60</f>
        <v>143.25662500369455</v>
      </c>
      <c r="H9889" s="1">
        <v>44.7</v>
      </c>
      <c r="I9889" s="1">
        <f t="shared" si="154"/>
        <v>10.699999999999989</v>
      </c>
      <c r="J9889" s="1">
        <f>Predictive_Maintenance_Data[[#This Row],[Torque '[Nm']]]*Predictive_Maintenance_Data[[#This Row],[Angular velocity '[rad/s']]]/1000</f>
        <v>6.4035711376651472</v>
      </c>
      <c r="K9889" s="2">
        <v>147</v>
      </c>
      <c r="L9889" s="2">
        <v>0</v>
      </c>
      <c r="M9889" s="2">
        <v>0</v>
      </c>
      <c r="N9889" s="2">
        <v>0</v>
      </c>
      <c r="O9889" s="2">
        <v>0</v>
      </c>
      <c r="P9889" s="2">
        <v>0</v>
      </c>
      <c r="Q9889" s="2">
        <v>0</v>
      </c>
      <c r="R9889"/>
      <c r="S9889"/>
    </row>
    <row r="9890" spans="1:19" x14ac:dyDescent="0.3">
      <c r="A9890">
        <v>9889</v>
      </c>
      <c r="B9890" t="s">
        <v>9905</v>
      </c>
      <c r="C9890" t="s">
        <v>15</v>
      </c>
      <c r="D9890" s="1">
        <v>298.8</v>
      </c>
      <c r="E9890" s="1">
        <v>309.60000000000002</v>
      </c>
      <c r="F9890" s="2">
        <v>1575</v>
      </c>
      <c r="G9890" s="1">
        <f>2*PI()*Predictive_Maintenance_Data[[#This Row],[Rotational speed '[rpm']]]/60</f>
        <v>164.93361431346415</v>
      </c>
      <c r="H9890" s="1">
        <v>34.4</v>
      </c>
      <c r="I9890" s="1">
        <f t="shared" si="154"/>
        <v>10.800000000000011</v>
      </c>
      <c r="J9890" s="1">
        <f>Predictive_Maintenance_Data[[#This Row],[Torque '[Nm']]]*Predictive_Maintenance_Data[[#This Row],[Angular velocity '[rad/s']]]/1000</f>
        <v>5.6737163323831661</v>
      </c>
      <c r="K9890" s="2">
        <v>149</v>
      </c>
      <c r="L9890" s="2">
        <v>0</v>
      </c>
      <c r="M9890" s="2">
        <v>0</v>
      </c>
      <c r="N9890" s="2">
        <v>0</v>
      </c>
      <c r="O9890" s="2">
        <v>0</v>
      </c>
      <c r="P9890" s="2">
        <v>0</v>
      </c>
      <c r="Q9890" s="2">
        <v>0</v>
      </c>
      <c r="R9890"/>
      <c r="S9890"/>
    </row>
    <row r="9891" spans="1:19" x14ac:dyDescent="0.3">
      <c r="A9891">
        <v>9890</v>
      </c>
      <c r="B9891" t="s">
        <v>9906</v>
      </c>
      <c r="C9891" t="s">
        <v>27</v>
      </c>
      <c r="D9891" s="1">
        <v>298.8</v>
      </c>
      <c r="E9891" s="1">
        <v>309.60000000000002</v>
      </c>
      <c r="F9891" s="2">
        <v>1516</v>
      </c>
      <c r="G9891" s="1">
        <f>2*PI()*Predictive_Maintenance_Data[[#This Row],[Rotational speed '[rpm']]]/60</f>
        <v>158.7551487614042</v>
      </c>
      <c r="H9891" s="1">
        <v>40.200000000000003</v>
      </c>
      <c r="I9891" s="1">
        <f t="shared" si="154"/>
        <v>10.800000000000011</v>
      </c>
      <c r="J9891" s="1">
        <f>Predictive_Maintenance_Data[[#This Row],[Torque '[Nm']]]*Predictive_Maintenance_Data[[#This Row],[Angular velocity '[rad/s']]]/1000</f>
        <v>6.3819569802084501</v>
      </c>
      <c r="K9891" s="2">
        <v>152</v>
      </c>
      <c r="L9891" s="2">
        <v>0</v>
      </c>
      <c r="M9891" s="2">
        <v>0</v>
      </c>
      <c r="N9891" s="2">
        <v>0</v>
      </c>
      <c r="O9891" s="2">
        <v>0</v>
      </c>
      <c r="P9891" s="2">
        <v>0</v>
      </c>
      <c r="Q9891" s="2">
        <v>0</v>
      </c>
      <c r="R9891"/>
      <c r="S9891"/>
    </row>
    <row r="9892" spans="1:19" x14ac:dyDescent="0.3">
      <c r="A9892">
        <v>9891</v>
      </c>
      <c r="B9892" t="s">
        <v>9907</v>
      </c>
      <c r="C9892" t="s">
        <v>17</v>
      </c>
      <c r="D9892" s="1">
        <v>298.8</v>
      </c>
      <c r="E9892" s="1">
        <v>309.5</v>
      </c>
      <c r="F9892" s="2">
        <v>1645</v>
      </c>
      <c r="G9892" s="1">
        <f>2*PI()*Predictive_Maintenance_Data[[#This Row],[Rotational speed '[rpm']]]/60</f>
        <v>172.26399717184032</v>
      </c>
      <c r="H9892" s="1">
        <v>32.799999999999997</v>
      </c>
      <c r="I9892" s="1">
        <f t="shared" si="154"/>
        <v>10.699999999999989</v>
      </c>
      <c r="J9892" s="1">
        <f>Predictive_Maintenance_Data[[#This Row],[Torque '[Nm']]]*Predictive_Maintenance_Data[[#This Row],[Angular velocity '[rad/s']]]/1000</f>
        <v>5.6502591072363622</v>
      </c>
      <c r="K9892" s="2">
        <v>157</v>
      </c>
      <c r="L9892" s="2">
        <v>0</v>
      </c>
      <c r="M9892" s="2">
        <v>0</v>
      </c>
      <c r="N9892" s="2">
        <v>0</v>
      </c>
      <c r="O9892" s="2">
        <v>0</v>
      </c>
      <c r="P9892" s="2">
        <v>0</v>
      </c>
      <c r="Q9892" s="2">
        <v>0</v>
      </c>
      <c r="R9892"/>
      <c r="S9892"/>
    </row>
    <row r="9893" spans="1:19" x14ac:dyDescent="0.3">
      <c r="A9893">
        <v>9892</v>
      </c>
      <c r="B9893" t="s">
        <v>9908</v>
      </c>
      <c r="C9893" t="s">
        <v>17</v>
      </c>
      <c r="D9893" s="1">
        <v>298.8</v>
      </c>
      <c r="E9893" s="1">
        <v>309.5</v>
      </c>
      <c r="F9893" s="2">
        <v>1374</v>
      </c>
      <c r="G9893" s="1">
        <f>2*PI()*Predictive_Maintenance_Data[[#This Row],[Rotational speed '[rpm']]]/60</f>
        <v>143.88494353441254</v>
      </c>
      <c r="H9893" s="1">
        <v>48.1</v>
      </c>
      <c r="I9893" s="1">
        <f t="shared" si="154"/>
        <v>10.699999999999989</v>
      </c>
      <c r="J9893" s="1">
        <f>Predictive_Maintenance_Data[[#This Row],[Torque '[Nm']]]*Predictive_Maintenance_Data[[#This Row],[Angular velocity '[rad/s']]]/1000</f>
        <v>6.9208657840052439</v>
      </c>
      <c r="K9893" s="2">
        <v>159</v>
      </c>
      <c r="L9893" s="2">
        <v>0</v>
      </c>
      <c r="M9893" s="2">
        <v>0</v>
      </c>
      <c r="N9893" s="2">
        <v>0</v>
      </c>
      <c r="O9893" s="2">
        <v>0</v>
      </c>
      <c r="P9893" s="2">
        <v>0</v>
      </c>
      <c r="Q9893" s="2">
        <v>0</v>
      </c>
      <c r="R9893"/>
      <c r="S9893"/>
    </row>
    <row r="9894" spans="1:19" x14ac:dyDescent="0.3">
      <c r="A9894">
        <v>9893</v>
      </c>
      <c r="B9894" t="s">
        <v>9909</v>
      </c>
      <c r="C9894" t="s">
        <v>27</v>
      </c>
      <c r="D9894" s="1">
        <v>298.89999999999998</v>
      </c>
      <c r="E9894" s="1">
        <v>309.7</v>
      </c>
      <c r="F9894" s="2">
        <v>1407</v>
      </c>
      <c r="G9894" s="1">
        <f>2*PI()*Predictive_Maintenance_Data[[#This Row],[Rotational speed '[rpm']]]/60</f>
        <v>147.34069545336129</v>
      </c>
      <c r="H9894" s="1">
        <v>48.6</v>
      </c>
      <c r="I9894" s="1">
        <f t="shared" si="154"/>
        <v>10.800000000000011</v>
      </c>
      <c r="J9894" s="1">
        <f>Predictive_Maintenance_Data[[#This Row],[Torque '[Nm']]]*Predictive_Maintenance_Data[[#This Row],[Angular velocity '[rad/s']]]/1000</f>
        <v>7.1607577990333597</v>
      </c>
      <c r="K9894" s="2">
        <v>161</v>
      </c>
      <c r="L9894" s="2">
        <v>0</v>
      </c>
      <c r="M9894" s="2">
        <v>0</v>
      </c>
      <c r="N9894" s="2">
        <v>0</v>
      </c>
      <c r="O9894" s="2">
        <v>0</v>
      </c>
      <c r="P9894" s="2">
        <v>0</v>
      </c>
      <c r="Q9894" s="2">
        <v>0</v>
      </c>
      <c r="R9894"/>
      <c r="S9894"/>
    </row>
    <row r="9895" spans="1:19" x14ac:dyDescent="0.3">
      <c r="A9895">
        <v>9894</v>
      </c>
      <c r="B9895" t="s">
        <v>9910</v>
      </c>
      <c r="C9895" t="s">
        <v>15</v>
      </c>
      <c r="D9895" s="1">
        <v>298.89999999999998</v>
      </c>
      <c r="E9895" s="1">
        <v>309.60000000000002</v>
      </c>
      <c r="F9895" s="2">
        <v>1284</v>
      </c>
      <c r="G9895" s="1">
        <f>2*PI()*Predictive_Maintenance_Data[[#This Row],[Rotational speed '[rpm']]]/60</f>
        <v>134.46016557364314</v>
      </c>
      <c r="H9895" s="1">
        <v>55.3</v>
      </c>
      <c r="I9895" s="1">
        <f t="shared" si="154"/>
        <v>10.700000000000045</v>
      </c>
      <c r="J9895" s="1">
        <f>Predictive_Maintenance_Data[[#This Row],[Torque '[Nm']]]*Predictive_Maintenance_Data[[#This Row],[Angular velocity '[rad/s']]]/1000</f>
        <v>7.4356471562224655</v>
      </c>
      <c r="K9895" s="2">
        <v>166</v>
      </c>
      <c r="L9895" s="2">
        <v>0</v>
      </c>
      <c r="M9895" s="2">
        <v>0</v>
      </c>
      <c r="N9895" s="2">
        <v>0</v>
      </c>
      <c r="O9895" s="2">
        <v>0</v>
      </c>
      <c r="P9895" s="2">
        <v>0</v>
      </c>
      <c r="Q9895" s="2">
        <v>0</v>
      </c>
      <c r="R9895"/>
      <c r="S9895"/>
    </row>
    <row r="9896" spans="1:19" x14ac:dyDescent="0.3">
      <c r="A9896">
        <v>9895</v>
      </c>
      <c r="B9896" t="s">
        <v>9911</v>
      </c>
      <c r="C9896" t="s">
        <v>17</v>
      </c>
      <c r="D9896" s="1">
        <v>298.89999999999998</v>
      </c>
      <c r="E9896" s="1">
        <v>309.5</v>
      </c>
      <c r="F9896" s="2">
        <v>1645</v>
      </c>
      <c r="G9896" s="1">
        <f>2*PI()*Predictive_Maintenance_Data[[#This Row],[Rotational speed '[rpm']]]/60</f>
        <v>172.26399717184032</v>
      </c>
      <c r="H9896" s="1">
        <v>31.1</v>
      </c>
      <c r="I9896" s="1">
        <f t="shared" si="154"/>
        <v>10.600000000000023</v>
      </c>
      <c r="J9896" s="1">
        <f>Predictive_Maintenance_Data[[#This Row],[Torque '[Nm']]]*Predictive_Maintenance_Data[[#This Row],[Angular velocity '[rad/s']]]/1000</f>
        <v>5.3574103120442338</v>
      </c>
      <c r="K9896" s="2">
        <v>169</v>
      </c>
      <c r="L9896" s="2">
        <v>0</v>
      </c>
      <c r="M9896" s="2">
        <v>0</v>
      </c>
      <c r="N9896" s="2">
        <v>0</v>
      </c>
      <c r="O9896" s="2">
        <v>0</v>
      </c>
      <c r="P9896" s="2">
        <v>0</v>
      </c>
      <c r="Q9896" s="2">
        <v>0</v>
      </c>
      <c r="R9896"/>
      <c r="S9896"/>
    </row>
    <row r="9897" spans="1:19" x14ac:dyDescent="0.3">
      <c r="A9897">
        <v>9896</v>
      </c>
      <c r="B9897" t="s">
        <v>9912</v>
      </c>
      <c r="C9897" t="s">
        <v>17</v>
      </c>
      <c r="D9897" s="1">
        <v>298.8</v>
      </c>
      <c r="E9897" s="1">
        <v>309.39999999999998</v>
      </c>
      <c r="F9897" s="2">
        <v>1387</v>
      </c>
      <c r="G9897" s="1">
        <f>2*PI()*Predictive_Maintenance_Data[[#This Row],[Rotational speed '[rpm']]]/60</f>
        <v>145.24630035096808</v>
      </c>
      <c r="H9897" s="1">
        <v>54.1</v>
      </c>
      <c r="I9897" s="1">
        <f t="shared" si="154"/>
        <v>10.599999999999966</v>
      </c>
      <c r="J9897" s="1">
        <f>Predictive_Maintenance_Data[[#This Row],[Torque '[Nm']]]*Predictive_Maintenance_Data[[#This Row],[Angular velocity '[rad/s']]]/1000</f>
        <v>7.8578248489873737</v>
      </c>
      <c r="K9897" s="2">
        <v>171</v>
      </c>
      <c r="L9897" s="2">
        <v>0</v>
      </c>
      <c r="M9897" s="2">
        <v>0</v>
      </c>
      <c r="N9897" s="2">
        <v>0</v>
      </c>
      <c r="O9897" s="2">
        <v>0</v>
      </c>
      <c r="P9897" s="2">
        <v>0</v>
      </c>
      <c r="Q9897" s="2">
        <v>0</v>
      </c>
      <c r="R9897"/>
      <c r="S9897"/>
    </row>
    <row r="9898" spans="1:19" x14ac:dyDescent="0.3">
      <c r="A9898">
        <v>9897</v>
      </c>
      <c r="B9898" t="s">
        <v>9913</v>
      </c>
      <c r="C9898" t="s">
        <v>15</v>
      </c>
      <c r="D9898" s="1">
        <v>298.8</v>
      </c>
      <c r="E9898" s="1">
        <v>309.3</v>
      </c>
      <c r="F9898" s="2">
        <v>1618</v>
      </c>
      <c r="G9898" s="1">
        <f>2*PI()*Predictive_Maintenance_Data[[#This Row],[Rotational speed '[rpm']]]/60</f>
        <v>169.4365637836095</v>
      </c>
      <c r="H9898" s="1">
        <v>35.1</v>
      </c>
      <c r="I9898" s="1">
        <f t="shared" si="154"/>
        <v>10.5</v>
      </c>
      <c r="J9898" s="1">
        <f>Predictive_Maintenance_Data[[#This Row],[Torque '[Nm']]]*Predictive_Maintenance_Data[[#This Row],[Angular velocity '[rad/s']]]/1000</f>
        <v>5.9472233888046944</v>
      </c>
      <c r="K9898" s="2">
        <v>173</v>
      </c>
      <c r="L9898" s="2">
        <v>0</v>
      </c>
      <c r="M9898" s="2">
        <v>0</v>
      </c>
      <c r="N9898" s="2">
        <v>0</v>
      </c>
      <c r="O9898" s="2">
        <v>0</v>
      </c>
      <c r="P9898" s="2">
        <v>0</v>
      </c>
      <c r="Q9898" s="2">
        <v>0</v>
      </c>
      <c r="R9898"/>
      <c r="S9898"/>
    </row>
    <row r="9899" spans="1:19" x14ac:dyDescent="0.3">
      <c r="A9899">
        <v>9898</v>
      </c>
      <c r="B9899" t="s">
        <v>9914</v>
      </c>
      <c r="C9899" t="s">
        <v>17</v>
      </c>
      <c r="D9899" s="1">
        <v>298.8</v>
      </c>
      <c r="E9899" s="1">
        <v>309.3</v>
      </c>
      <c r="F9899" s="2">
        <v>1357</v>
      </c>
      <c r="G9899" s="1">
        <f>2*PI()*Predictive_Maintenance_Data[[#This Row],[Rotational speed '[rpm']]]/60</f>
        <v>142.1047076973783</v>
      </c>
      <c r="H9899" s="1">
        <v>47.1</v>
      </c>
      <c r="I9899" s="1">
        <f t="shared" si="154"/>
        <v>10.5</v>
      </c>
      <c r="J9899" s="1">
        <f>Predictive_Maintenance_Data[[#This Row],[Torque '[Nm']]]*Predictive_Maintenance_Data[[#This Row],[Angular velocity '[rad/s']]]/1000</f>
        <v>6.6931317325465178</v>
      </c>
      <c r="K9899" s="2">
        <v>176</v>
      </c>
      <c r="L9899" s="2">
        <v>0</v>
      </c>
      <c r="M9899" s="2">
        <v>0</v>
      </c>
      <c r="N9899" s="2">
        <v>0</v>
      </c>
      <c r="O9899" s="2">
        <v>0</v>
      </c>
      <c r="P9899" s="2">
        <v>0</v>
      </c>
      <c r="Q9899" s="2">
        <v>0</v>
      </c>
      <c r="R9899"/>
      <c r="S9899"/>
    </row>
    <row r="9900" spans="1:19" x14ac:dyDescent="0.3">
      <c r="A9900">
        <v>9899</v>
      </c>
      <c r="B9900" t="s">
        <v>9915</v>
      </c>
      <c r="C9900" t="s">
        <v>17</v>
      </c>
      <c r="D9900" s="1">
        <v>298.7</v>
      </c>
      <c r="E9900" s="1">
        <v>309.2</v>
      </c>
      <c r="F9900" s="2">
        <v>1396</v>
      </c>
      <c r="G9900" s="1">
        <f>2*PI()*Predictive_Maintenance_Data[[#This Row],[Rotational speed '[rpm']]]/60</f>
        <v>146.18877814704504</v>
      </c>
      <c r="H9900" s="1">
        <v>44.8</v>
      </c>
      <c r="I9900" s="1">
        <f t="shared" si="154"/>
        <v>10.5</v>
      </c>
      <c r="J9900" s="1">
        <f>Predictive_Maintenance_Data[[#This Row],[Torque '[Nm']]]*Predictive_Maintenance_Data[[#This Row],[Angular velocity '[rad/s']]]/1000</f>
        <v>6.5492572609876181</v>
      </c>
      <c r="K9900" s="2">
        <v>178</v>
      </c>
      <c r="L9900" s="2">
        <v>0</v>
      </c>
      <c r="M9900" s="2">
        <v>0</v>
      </c>
      <c r="N9900" s="2">
        <v>0</v>
      </c>
      <c r="O9900" s="2">
        <v>0</v>
      </c>
      <c r="P9900" s="2">
        <v>0</v>
      </c>
      <c r="Q9900" s="2">
        <v>0</v>
      </c>
      <c r="R9900"/>
      <c r="S9900"/>
    </row>
    <row r="9901" spans="1:19" x14ac:dyDescent="0.3">
      <c r="A9901">
        <v>9900</v>
      </c>
      <c r="B9901" t="s">
        <v>9916</v>
      </c>
      <c r="C9901" t="s">
        <v>17</v>
      </c>
      <c r="D9901" s="1">
        <v>298.7</v>
      </c>
      <c r="E9901" s="1">
        <v>309.2</v>
      </c>
      <c r="F9901" s="2">
        <v>1586</v>
      </c>
      <c r="G9901" s="1">
        <f>2*PI()*Predictive_Maintenance_Data[[#This Row],[Rotational speed '[rpm']]]/60</f>
        <v>166.0855316197804</v>
      </c>
      <c r="H9901" s="1">
        <v>31.4</v>
      </c>
      <c r="I9901" s="1">
        <f t="shared" si="154"/>
        <v>10.5</v>
      </c>
      <c r="J9901" s="1">
        <f>Predictive_Maintenance_Data[[#This Row],[Torque '[Nm']]]*Predictive_Maintenance_Data[[#This Row],[Angular velocity '[rad/s']]]/1000</f>
        <v>5.2150856928611047</v>
      </c>
      <c r="K9901" s="2">
        <v>180</v>
      </c>
      <c r="L9901" s="2">
        <v>0</v>
      </c>
      <c r="M9901" s="2">
        <v>0</v>
      </c>
      <c r="N9901" s="2">
        <v>0</v>
      </c>
      <c r="O9901" s="2">
        <v>0</v>
      </c>
      <c r="P9901" s="2">
        <v>0</v>
      </c>
      <c r="Q9901" s="2">
        <v>0</v>
      </c>
      <c r="R9901"/>
      <c r="S9901"/>
    </row>
    <row r="9902" spans="1:19" x14ac:dyDescent="0.3">
      <c r="A9902">
        <v>9901</v>
      </c>
      <c r="B9902" t="s">
        <v>9917</v>
      </c>
      <c r="C9902" t="s">
        <v>27</v>
      </c>
      <c r="D9902" s="1">
        <v>298.7</v>
      </c>
      <c r="E9902" s="1">
        <v>309.2</v>
      </c>
      <c r="F9902" s="2">
        <v>1449</v>
      </c>
      <c r="G9902" s="1">
        <f>2*PI()*Predictive_Maintenance_Data[[#This Row],[Rotational speed '[rpm']]]/60</f>
        <v>151.73892516838703</v>
      </c>
      <c r="H9902" s="1">
        <v>42.3</v>
      </c>
      <c r="I9902" s="1">
        <f t="shared" si="154"/>
        <v>10.5</v>
      </c>
      <c r="J9902" s="1">
        <f>Predictive_Maintenance_Data[[#This Row],[Torque '[Nm']]]*Predictive_Maintenance_Data[[#This Row],[Angular velocity '[rad/s']]]/1000</f>
        <v>6.4185565346227706</v>
      </c>
      <c r="K9902" s="2">
        <v>182</v>
      </c>
      <c r="L9902" s="2">
        <v>0</v>
      </c>
      <c r="M9902" s="2">
        <v>0</v>
      </c>
      <c r="N9902" s="2">
        <v>0</v>
      </c>
      <c r="O9902" s="2">
        <v>0</v>
      </c>
      <c r="P9902" s="2">
        <v>0</v>
      </c>
      <c r="Q9902" s="2">
        <v>0</v>
      </c>
      <c r="R9902"/>
      <c r="S9902"/>
    </row>
    <row r="9903" spans="1:19" x14ac:dyDescent="0.3">
      <c r="A9903">
        <v>9902</v>
      </c>
      <c r="B9903" t="s">
        <v>9918</v>
      </c>
      <c r="C9903" t="s">
        <v>15</v>
      </c>
      <c r="D9903" s="1">
        <v>298.7</v>
      </c>
      <c r="E9903" s="1">
        <v>309.2</v>
      </c>
      <c r="F9903" s="2">
        <v>1423</v>
      </c>
      <c r="G9903" s="1">
        <f>2*PI()*Predictive_Maintenance_Data[[#This Row],[Rotational speed '[rpm']]]/60</f>
        <v>149.01621153527586</v>
      </c>
      <c r="H9903" s="1">
        <v>48.9</v>
      </c>
      <c r="I9903" s="1">
        <f t="shared" si="154"/>
        <v>10.5</v>
      </c>
      <c r="J9903" s="1">
        <f>Predictive_Maintenance_Data[[#This Row],[Torque '[Nm']]]*Predictive_Maintenance_Data[[#This Row],[Angular velocity '[rad/s']]]/1000</f>
        <v>7.2868927440749891</v>
      </c>
      <c r="K9903" s="2">
        <v>187</v>
      </c>
      <c r="L9903" s="2">
        <v>0</v>
      </c>
      <c r="M9903" s="2">
        <v>0</v>
      </c>
      <c r="N9903" s="2">
        <v>0</v>
      </c>
      <c r="O9903" s="2">
        <v>0</v>
      </c>
      <c r="P9903" s="2">
        <v>0</v>
      </c>
      <c r="Q9903" s="2">
        <v>0</v>
      </c>
      <c r="R9903"/>
      <c r="S9903"/>
    </row>
    <row r="9904" spans="1:19" x14ac:dyDescent="0.3">
      <c r="A9904">
        <v>9903</v>
      </c>
      <c r="B9904" t="s">
        <v>9919</v>
      </c>
      <c r="C9904" t="s">
        <v>27</v>
      </c>
      <c r="D9904" s="1">
        <v>298.7</v>
      </c>
      <c r="E9904" s="1">
        <v>309.3</v>
      </c>
      <c r="F9904" s="2">
        <v>1402</v>
      </c>
      <c r="G9904" s="1">
        <f>2*PI()*Predictive_Maintenance_Data[[#This Row],[Rotational speed '[rpm']]]/60</f>
        <v>146.817096677763</v>
      </c>
      <c r="H9904" s="1">
        <v>45.3</v>
      </c>
      <c r="I9904" s="1">
        <f t="shared" si="154"/>
        <v>10.600000000000023</v>
      </c>
      <c r="J9904" s="1">
        <f>Predictive_Maintenance_Data[[#This Row],[Torque '[Nm']]]*Predictive_Maintenance_Data[[#This Row],[Angular velocity '[rad/s']]]/1000</f>
        <v>6.6508144795026638</v>
      </c>
      <c r="K9904" s="2">
        <v>190</v>
      </c>
      <c r="L9904" s="2">
        <v>0</v>
      </c>
      <c r="M9904" s="2">
        <v>0</v>
      </c>
      <c r="N9904" s="2">
        <v>0</v>
      </c>
      <c r="O9904" s="2">
        <v>0</v>
      </c>
      <c r="P9904" s="2">
        <v>0</v>
      </c>
      <c r="Q9904" s="2">
        <v>0</v>
      </c>
      <c r="R9904"/>
      <c r="S9904"/>
    </row>
    <row r="9905" spans="1:19" x14ac:dyDescent="0.3">
      <c r="A9905">
        <v>9904</v>
      </c>
      <c r="B9905" t="s">
        <v>9920</v>
      </c>
      <c r="C9905" t="s">
        <v>15</v>
      </c>
      <c r="D9905" s="1">
        <v>298.7</v>
      </c>
      <c r="E9905" s="1">
        <v>309.2</v>
      </c>
      <c r="F9905" s="2">
        <v>1437</v>
      </c>
      <c r="G9905" s="1">
        <f>2*PI()*Predictive_Maintenance_Data[[#This Row],[Rotational speed '[rpm']]]/60</f>
        <v>150.4822881069511</v>
      </c>
      <c r="H9905" s="1">
        <v>45.7</v>
      </c>
      <c r="I9905" s="1">
        <f t="shared" si="154"/>
        <v>10.5</v>
      </c>
      <c r="J9905" s="1">
        <f>Predictive_Maintenance_Data[[#This Row],[Torque '[Nm']]]*Predictive_Maintenance_Data[[#This Row],[Angular velocity '[rad/s']]]/1000</f>
        <v>6.8770405664876666</v>
      </c>
      <c r="K9905" s="2">
        <v>195</v>
      </c>
      <c r="L9905" s="2">
        <v>0</v>
      </c>
      <c r="M9905" s="2">
        <v>0</v>
      </c>
      <c r="N9905" s="2">
        <v>0</v>
      </c>
      <c r="O9905" s="2">
        <v>0</v>
      </c>
      <c r="P9905" s="2">
        <v>0</v>
      </c>
      <c r="Q9905" s="2">
        <v>0</v>
      </c>
      <c r="R9905"/>
      <c r="S9905"/>
    </row>
    <row r="9906" spans="1:19" x14ac:dyDescent="0.3">
      <c r="A9906">
        <v>9905</v>
      </c>
      <c r="B9906" t="s">
        <v>9921</v>
      </c>
      <c r="C9906" t="s">
        <v>17</v>
      </c>
      <c r="D9906" s="1">
        <v>298.60000000000002</v>
      </c>
      <c r="E9906" s="1">
        <v>309.10000000000002</v>
      </c>
      <c r="F9906" s="2">
        <v>1537</v>
      </c>
      <c r="G9906" s="1">
        <f>2*PI()*Predictive_Maintenance_Data[[#This Row],[Rotational speed '[rpm']]]/60</f>
        <v>160.95426361891708</v>
      </c>
      <c r="H9906" s="1">
        <v>35.700000000000003</v>
      </c>
      <c r="I9906" s="1">
        <f t="shared" si="154"/>
        <v>10.5</v>
      </c>
      <c r="J9906" s="1">
        <f>Predictive_Maintenance_Data[[#This Row],[Torque '[Nm']]]*Predictive_Maintenance_Data[[#This Row],[Angular velocity '[rad/s']]]/1000</f>
        <v>5.7460672111953404</v>
      </c>
      <c r="K9906" s="2">
        <v>198</v>
      </c>
      <c r="L9906" s="2">
        <v>0</v>
      </c>
      <c r="M9906" s="2">
        <v>0</v>
      </c>
      <c r="N9906" s="2">
        <v>0</v>
      </c>
      <c r="O9906" s="2">
        <v>0</v>
      </c>
      <c r="P9906" s="2">
        <v>0</v>
      </c>
      <c r="Q9906" s="2">
        <v>0</v>
      </c>
      <c r="R9906"/>
      <c r="S9906"/>
    </row>
    <row r="9907" spans="1:19" x14ac:dyDescent="0.3">
      <c r="A9907">
        <v>9906</v>
      </c>
      <c r="B9907" t="s">
        <v>9922</v>
      </c>
      <c r="C9907" t="s">
        <v>15</v>
      </c>
      <c r="D9907" s="1">
        <v>298.7</v>
      </c>
      <c r="E9907" s="1">
        <v>309.10000000000002</v>
      </c>
      <c r="F9907" s="2">
        <v>1423</v>
      </c>
      <c r="G9907" s="1">
        <f>2*PI()*Predictive_Maintenance_Data[[#This Row],[Rotational speed '[rpm']]]/60</f>
        <v>149.01621153527586</v>
      </c>
      <c r="H9907" s="1">
        <v>49.5</v>
      </c>
      <c r="I9907" s="1">
        <f t="shared" si="154"/>
        <v>10.400000000000034</v>
      </c>
      <c r="J9907" s="1">
        <f>Predictive_Maintenance_Data[[#This Row],[Torque '[Nm']]]*Predictive_Maintenance_Data[[#This Row],[Angular velocity '[rad/s']]]/1000</f>
        <v>7.3763024709961549</v>
      </c>
      <c r="K9907" s="2">
        <v>200</v>
      </c>
      <c r="L9907" s="2">
        <v>0</v>
      </c>
      <c r="M9907" s="2">
        <v>0</v>
      </c>
      <c r="N9907" s="2">
        <v>0</v>
      </c>
      <c r="O9907" s="2">
        <v>0</v>
      </c>
      <c r="P9907" s="2">
        <v>0</v>
      </c>
      <c r="Q9907" s="2">
        <v>0</v>
      </c>
      <c r="R9907"/>
      <c r="S9907"/>
    </row>
    <row r="9908" spans="1:19" x14ac:dyDescent="0.3">
      <c r="A9908">
        <v>9907</v>
      </c>
      <c r="B9908" t="s">
        <v>9923</v>
      </c>
      <c r="C9908" t="s">
        <v>15</v>
      </c>
      <c r="D9908" s="1">
        <v>298.60000000000002</v>
      </c>
      <c r="E9908" s="1">
        <v>309.10000000000002</v>
      </c>
      <c r="F9908" s="2">
        <v>1587</v>
      </c>
      <c r="G9908" s="1">
        <f>2*PI()*Predictive_Maintenance_Data[[#This Row],[Rotational speed '[rpm']]]/60</f>
        <v>166.19025137490004</v>
      </c>
      <c r="H9908" s="1">
        <v>37.299999999999997</v>
      </c>
      <c r="I9908" s="1">
        <f t="shared" si="154"/>
        <v>10.5</v>
      </c>
      <c r="J9908" s="1">
        <f>Predictive_Maintenance_Data[[#This Row],[Torque '[Nm']]]*Predictive_Maintenance_Data[[#This Row],[Angular velocity '[rad/s']]]/1000</f>
        <v>6.1988963762837708</v>
      </c>
      <c r="K9908" s="2">
        <v>203</v>
      </c>
      <c r="L9908" s="2">
        <v>0</v>
      </c>
      <c r="M9908" s="2">
        <v>0</v>
      </c>
      <c r="N9908" s="2">
        <v>0</v>
      </c>
      <c r="O9908" s="2">
        <v>0</v>
      </c>
      <c r="P9908" s="2">
        <v>0</v>
      </c>
      <c r="Q9908" s="2">
        <v>0</v>
      </c>
      <c r="R9908"/>
      <c r="S9908"/>
    </row>
    <row r="9909" spans="1:19" x14ac:dyDescent="0.3">
      <c r="A9909">
        <v>9908</v>
      </c>
      <c r="B9909" t="s">
        <v>9924</v>
      </c>
      <c r="C9909" t="s">
        <v>15</v>
      </c>
      <c r="D9909" s="1">
        <v>298.60000000000002</v>
      </c>
      <c r="E9909" s="1">
        <v>309.10000000000002</v>
      </c>
      <c r="F9909" s="2">
        <v>1487</v>
      </c>
      <c r="G9909" s="1">
        <f>2*PI()*Predictive_Maintenance_Data[[#This Row],[Rotational speed '[rpm']]]/60</f>
        <v>155.71827586293409</v>
      </c>
      <c r="H9909" s="1">
        <v>43.2</v>
      </c>
      <c r="I9909" s="1">
        <f t="shared" si="154"/>
        <v>10.5</v>
      </c>
      <c r="J9909" s="1">
        <f>Predictive_Maintenance_Data[[#This Row],[Torque '[Nm']]]*Predictive_Maintenance_Data[[#This Row],[Angular velocity '[rad/s']]]/1000</f>
        <v>6.7270295172787531</v>
      </c>
      <c r="K9909" s="2">
        <v>206</v>
      </c>
      <c r="L9909" s="2">
        <v>0</v>
      </c>
      <c r="M9909" s="2">
        <v>0</v>
      </c>
      <c r="N9909" s="2">
        <v>0</v>
      </c>
      <c r="O9909" s="2">
        <v>0</v>
      </c>
      <c r="P9909" s="2">
        <v>0</v>
      </c>
      <c r="Q9909" s="2">
        <v>0</v>
      </c>
      <c r="R9909"/>
      <c r="S9909"/>
    </row>
    <row r="9910" spans="1:19" x14ac:dyDescent="0.3">
      <c r="A9910">
        <v>9909</v>
      </c>
      <c r="B9910" t="s">
        <v>9925</v>
      </c>
      <c r="C9910" t="s">
        <v>17</v>
      </c>
      <c r="D9910" s="1">
        <v>298.60000000000002</v>
      </c>
      <c r="E9910" s="1">
        <v>309</v>
      </c>
      <c r="F9910" s="2">
        <v>1456</v>
      </c>
      <c r="G9910" s="1">
        <f>2*PI()*Predictive_Maintenance_Data[[#This Row],[Rotational speed '[rpm']]]/60</f>
        <v>152.47196345422464</v>
      </c>
      <c r="H9910" s="1">
        <v>47.7</v>
      </c>
      <c r="I9910" s="1">
        <f t="shared" si="154"/>
        <v>10.399999999999977</v>
      </c>
      <c r="J9910" s="1">
        <f>Predictive_Maintenance_Data[[#This Row],[Torque '[Nm']]]*Predictive_Maintenance_Data[[#This Row],[Angular velocity '[rad/s']]]/1000</f>
        <v>7.2729126567665157</v>
      </c>
      <c r="K9910" s="2">
        <v>0</v>
      </c>
      <c r="L9910" s="2">
        <v>0</v>
      </c>
      <c r="M9910" s="2">
        <v>0</v>
      </c>
      <c r="N9910" s="2">
        <v>0</v>
      </c>
      <c r="O9910" s="2">
        <v>0</v>
      </c>
      <c r="P9910" s="2">
        <v>0</v>
      </c>
      <c r="Q9910" s="2">
        <v>0</v>
      </c>
      <c r="R9910"/>
      <c r="S9910"/>
    </row>
    <row r="9911" spans="1:19" x14ac:dyDescent="0.3">
      <c r="A9911">
        <v>9910</v>
      </c>
      <c r="B9911" t="s">
        <v>9926</v>
      </c>
      <c r="C9911" t="s">
        <v>17</v>
      </c>
      <c r="D9911" s="1">
        <v>298.7</v>
      </c>
      <c r="E9911" s="1">
        <v>309.10000000000002</v>
      </c>
      <c r="F9911" s="2">
        <v>1607</v>
      </c>
      <c r="G9911" s="1">
        <f>2*PI()*Predictive_Maintenance_Data[[#This Row],[Rotational speed '[rpm']]]/60</f>
        <v>168.28464647729325</v>
      </c>
      <c r="H9911" s="1">
        <v>32.700000000000003</v>
      </c>
      <c r="I9911" s="1">
        <f t="shared" si="154"/>
        <v>10.400000000000034</v>
      </c>
      <c r="J9911" s="1">
        <f>Predictive_Maintenance_Data[[#This Row],[Torque '[Nm']]]*Predictive_Maintenance_Data[[#This Row],[Angular velocity '[rad/s']]]/1000</f>
        <v>5.50290793980749</v>
      </c>
      <c r="K9911" s="2">
        <v>2</v>
      </c>
      <c r="L9911" s="2">
        <v>0</v>
      </c>
      <c r="M9911" s="2">
        <v>0</v>
      </c>
      <c r="N9911" s="2">
        <v>0</v>
      </c>
      <c r="O9911" s="2">
        <v>0</v>
      </c>
      <c r="P9911" s="2">
        <v>0</v>
      </c>
      <c r="Q9911" s="2">
        <v>0</v>
      </c>
      <c r="R9911"/>
      <c r="S9911"/>
    </row>
    <row r="9912" spans="1:19" x14ac:dyDescent="0.3">
      <c r="A9912">
        <v>9911</v>
      </c>
      <c r="B9912" t="s">
        <v>9927</v>
      </c>
      <c r="C9912" t="s">
        <v>17</v>
      </c>
      <c r="D9912" s="1">
        <v>298.60000000000002</v>
      </c>
      <c r="E9912" s="1">
        <v>309</v>
      </c>
      <c r="F9912" s="2">
        <v>1469</v>
      </c>
      <c r="G9912" s="1">
        <f>2*PI()*Predictive_Maintenance_Data[[#This Row],[Rotational speed '[rpm']]]/60</f>
        <v>153.83332027078021</v>
      </c>
      <c r="H9912" s="1">
        <v>46</v>
      </c>
      <c r="I9912" s="1">
        <f t="shared" si="154"/>
        <v>10.399999999999977</v>
      </c>
      <c r="J9912" s="1">
        <f>Predictive_Maintenance_Data[[#This Row],[Torque '[Nm']]]*Predictive_Maintenance_Data[[#This Row],[Angular velocity '[rad/s']]]/1000</f>
        <v>7.0763327324558896</v>
      </c>
      <c r="K9912" s="2">
        <v>4</v>
      </c>
      <c r="L9912" s="2">
        <v>0</v>
      </c>
      <c r="M9912" s="2">
        <v>0</v>
      </c>
      <c r="N9912" s="2">
        <v>0</v>
      </c>
      <c r="O9912" s="2">
        <v>0</v>
      </c>
      <c r="P9912" s="2">
        <v>0</v>
      </c>
      <c r="Q9912" s="2">
        <v>0</v>
      </c>
      <c r="R9912"/>
      <c r="S9912"/>
    </row>
    <row r="9913" spans="1:19" x14ac:dyDescent="0.3">
      <c r="A9913">
        <v>9912</v>
      </c>
      <c r="B9913" t="s">
        <v>9928</v>
      </c>
      <c r="C9913" t="s">
        <v>15</v>
      </c>
      <c r="D9913" s="1">
        <v>298.60000000000002</v>
      </c>
      <c r="E9913" s="1">
        <v>309</v>
      </c>
      <c r="F9913" s="2">
        <v>1481</v>
      </c>
      <c r="G9913" s="1">
        <f>2*PI()*Predictive_Maintenance_Data[[#This Row],[Rotational speed '[rpm']]]/60</f>
        <v>155.08995733221613</v>
      </c>
      <c r="H9913" s="1">
        <v>40.799999999999997</v>
      </c>
      <c r="I9913" s="1">
        <f t="shared" si="154"/>
        <v>10.399999999999977</v>
      </c>
      <c r="J9913" s="1">
        <f>Predictive_Maintenance_Data[[#This Row],[Torque '[Nm']]]*Predictive_Maintenance_Data[[#This Row],[Angular velocity '[rad/s']]]/1000</f>
        <v>6.3276702591544183</v>
      </c>
      <c r="K9913" s="2">
        <v>6</v>
      </c>
      <c r="L9913" s="2">
        <v>0</v>
      </c>
      <c r="M9913" s="2">
        <v>0</v>
      </c>
      <c r="N9913" s="2">
        <v>0</v>
      </c>
      <c r="O9913" s="2">
        <v>0</v>
      </c>
      <c r="P9913" s="2">
        <v>0</v>
      </c>
      <c r="Q9913" s="2">
        <v>0</v>
      </c>
      <c r="R9913"/>
      <c r="S9913"/>
    </row>
    <row r="9914" spans="1:19" x14ac:dyDescent="0.3">
      <c r="A9914">
        <v>9913</v>
      </c>
      <c r="B9914" t="s">
        <v>9929</v>
      </c>
      <c r="C9914" t="s">
        <v>17</v>
      </c>
      <c r="D9914" s="1">
        <v>298.60000000000002</v>
      </c>
      <c r="E9914" s="1">
        <v>308.89999999999998</v>
      </c>
      <c r="F9914" s="2">
        <v>1327</v>
      </c>
      <c r="G9914" s="1">
        <f>2*PI()*Predictive_Maintenance_Data[[#This Row],[Rotational speed '[rpm']]]/60</f>
        <v>138.96311504378852</v>
      </c>
      <c r="H9914" s="1">
        <v>58.8</v>
      </c>
      <c r="I9914" s="1">
        <f t="shared" si="154"/>
        <v>10.299999999999955</v>
      </c>
      <c r="J9914" s="1">
        <f>Predictive_Maintenance_Data[[#This Row],[Torque '[Nm']]]*Predictive_Maintenance_Data[[#This Row],[Angular velocity '[rad/s']]]/1000</f>
        <v>8.1710311645747637</v>
      </c>
      <c r="K9914" s="2">
        <v>9</v>
      </c>
      <c r="L9914" s="2">
        <v>0</v>
      </c>
      <c r="M9914" s="2">
        <v>0</v>
      </c>
      <c r="N9914" s="2">
        <v>0</v>
      </c>
      <c r="O9914" s="2">
        <v>0</v>
      </c>
      <c r="P9914" s="2">
        <v>0</v>
      </c>
      <c r="Q9914" s="2">
        <v>0</v>
      </c>
      <c r="R9914"/>
      <c r="S9914"/>
    </row>
    <row r="9915" spans="1:19" x14ac:dyDescent="0.3">
      <c r="A9915">
        <v>9914</v>
      </c>
      <c r="B9915" t="s">
        <v>9930</v>
      </c>
      <c r="C9915" t="s">
        <v>17</v>
      </c>
      <c r="D9915" s="1">
        <v>298.5</v>
      </c>
      <c r="E9915" s="1">
        <v>308.8</v>
      </c>
      <c r="F9915" s="2">
        <v>1589</v>
      </c>
      <c r="G9915" s="1">
        <f>2*PI()*Predictive_Maintenance_Data[[#This Row],[Rotational speed '[rpm']]]/60</f>
        <v>166.39969088513939</v>
      </c>
      <c r="H9915" s="1">
        <v>30.6</v>
      </c>
      <c r="I9915" s="1">
        <f t="shared" si="154"/>
        <v>10.300000000000011</v>
      </c>
      <c r="J9915" s="1">
        <f>Predictive_Maintenance_Data[[#This Row],[Torque '[Nm']]]*Predictive_Maintenance_Data[[#This Row],[Angular velocity '[rad/s']]]/1000</f>
        <v>5.0918305410852653</v>
      </c>
      <c r="K9915" s="2">
        <v>11</v>
      </c>
      <c r="L9915" s="2">
        <v>0</v>
      </c>
      <c r="M9915" s="2">
        <v>0</v>
      </c>
      <c r="N9915" s="2">
        <v>0</v>
      </c>
      <c r="O9915" s="2">
        <v>0</v>
      </c>
      <c r="P9915" s="2">
        <v>0</v>
      </c>
      <c r="Q9915" s="2">
        <v>0</v>
      </c>
      <c r="R9915"/>
      <c r="S9915"/>
    </row>
    <row r="9916" spans="1:19" x14ac:dyDescent="0.3">
      <c r="A9916">
        <v>9915</v>
      </c>
      <c r="B9916" t="s">
        <v>9931</v>
      </c>
      <c r="C9916" t="s">
        <v>17</v>
      </c>
      <c r="D9916" s="1">
        <v>298.5</v>
      </c>
      <c r="E9916" s="1">
        <v>308.8</v>
      </c>
      <c r="F9916" s="2">
        <v>1670</v>
      </c>
      <c r="G9916" s="1">
        <f>2*PI()*Predictive_Maintenance_Data[[#This Row],[Rotational speed '[rpm']]]/60</f>
        <v>174.88199104983181</v>
      </c>
      <c r="H9916" s="1">
        <v>29.6</v>
      </c>
      <c r="I9916" s="1">
        <f t="shared" si="154"/>
        <v>10.300000000000011</v>
      </c>
      <c r="J9916" s="1">
        <f>Predictive_Maintenance_Data[[#This Row],[Torque '[Nm']]]*Predictive_Maintenance_Data[[#This Row],[Angular velocity '[rad/s']]]/1000</f>
        <v>5.1765069350750217</v>
      </c>
      <c r="K9916" s="2">
        <v>13</v>
      </c>
      <c r="L9916" s="2">
        <v>0</v>
      </c>
      <c r="M9916" s="2">
        <v>0</v>
      </c>
      <c r="N9916" s="2">
        <v>0</v>
      </c>
      <c r="O9916" s="2">
        <v>0</v>
      </c>
      <c r="P9916" s="2">
        <v>0</v>
      </c>
      <c r="Q9916" s="2">
        <v>0</v>
      </c>
      <c r="R9916"/>
      <c r="S9916"/>
    </row>
    <row r="9917" spans="1:19" x14ac:dyDescent="0.3">
      <c r="A9917">
        <v>9916</v>
      </c>
      <c r="B9917" t="s">
        <v>9932</v>
      </c>
      <c r="C9917" t="s">
        <v>15</v>
      </c>
      <c r="D9917" s="1">
        <v>298.5</v>
      </c>
      <c r="E9917" s="1">
        <v>308.7</v>
      </c>
      <c r="F9917" s="2">
        <v>1662</v>
      </c>
      <c r="G9917" s="1">
        <f>2*PI()*Predictive_Maintenance_Data[[#This Row],[Rotational speed '[rpm']]]/60</f>
        <v>174.04423300887453</v>
      </c>
      <c r="H9917" s="1">
        <v>28.3</v>
      </c>
      <c r="I9917" s="1">
        <f t="shared" si="154"/>
        <v>10.199999999999989</v>
      </c>
      <c r="J9917" s="1">
        <f>Predictive_Maintenance_Data[[#This Row],[Torque '[Nm']]]*Predictive_Maintenance_Data[[#This Row],[Angular velocity '[rad/s']]]/1000</f>
        <v>4.9254517941511491</v>
      </c>
      <c r="K9917" s="2">
        <v>15</v>
      </c>
      <c r="L9917" s="2">
        <v>0</v>
      </c>
      <c r="M9917" s="2">
        <v>0</v>
      </c>
      <c r="N9917" s="2">
        <v>0</v>
      </c>
      <c r="O9917" s="2">
        <v>0</v>
      </c>
      <c r="P9917" s="2">
        <v>0</v>
      </c>
      <c r="Q9917" s="2">
        <v>0</v>
      </c>
      <c r="R9917"/>
      <c r="S9917"/>
    </row>
    <row r="9918" spans="1:19" x14ac:dyDescent="0.3">
      <c r="A9918">
        <v>9917</v>
      </c>
      <c r="B9918" t="s">
        <v>9933</v>
      </c>
      <c r="C9918" t="s">
        <v>15</v>
      </c>
      <c r="D9918" s="1">
        <v>298.5</v>
      </c>
      <c r="E9918" s="1">
        <v>308.8</v>
      </c>
      <c r="F9918" s="2">
        <v>1553</v>
      </c>
      <c r="G9918" s="1">
        <f>2*PI()*Predictive_Maintenance_Data[[#This Row],[Rotational speed '[rpm']]]/60</f>
        <v>162.62977970083162</v>
      </c>
      <c r="H9918" s="1">
        <v>34.9</v>
      </c>
      <c r="I9918" s="1">
        <f t="shared" si="154"/>
        <v>10.300000000000011</v>
      </c>
      <c r="J9918" s="1">
        <f>Predictive_Maintenance_Data[[#This Row],[Torque '[Nm']]]*Predictive_Maintenance_Data[[#This Row],[Angular velocity '[rad/s']]]/1000</f>
        <v>5.6757793115590234</v>
      </c>
      <c r="K9918" s="2">
        <v>18</v>
      </c>
      <c r="L9918" s="2">
        <v>0</v>
      </c>
      <c r="M9918" s="2">
        <v>0</v>
      </c>
      <c r="N9918" s="2">
        <v>0</v>
      </c>
      <c r="O9918" s="2">
        <v>0</v>
      </c>
      <c r="P9918" s="2">
        <v>0</v>
      </c>
      <c r="Q9918" s="2">
        <v>0</v>
      </c>
      <c r="R9918"/>
      <c r="S9918"/>
    </row>
    <row r="9919" spans="1:19" x14ac:dyDescent="0.3">
      <c r="A9919">
        <v>9918</v>
      </c>
      <c r="B9919" t="s">
        <v>9934</v>
      </c>
      <c r="C9919" t="s">
        <v>15</v>
      </c>
      <c r="D9919" s="1">
        <v>298.5</v>
      </c>
      <c r="E9919" s="1">
        <v>308.8</v>
      </c>
      <c r="F9919" s="2">
        <v>1557</v>
      </c>
      <c r="G9919" s="1">
        <f>2*PI()*Predictive_Maintenance_Data[[#This Row],[Rotational speed '[rpm']]]/60</f>
        <v>163.04865872131026</v>
      </c>
      <c r="H9919" s="1">
        <v>36</v>
      </c>
      <c r="I9919" s="1">
        <f t="shared" si="154"/>
        <v>10.300000000000011</v>
      </c>
      <c r="J9919" s="1">
        <f>Predictive_Maintenance_Data[[#This Row],[Torque '[Nm']]]*Predictive_Maintenance_Data[[#This Row],[Angular velocity '[rad/s']]]/1000</f>
        <v>5.8697517139671689</v>
      </c>
      <c r="K9919" s="2">
        <v>21</v>
      </c>
      <c r="L9919" s="2">
        <v>0</v>
      </c>
      <c r="M9919" s="2">
        <v>0</v>
      </c>
      <c r="N9919" s="2">
        <v>0</v>
      </c>
      <c r="O9919" s="2">
        <v>0</v>
      </c>
      <c r="P9919" s="2">
        <v>0</v>
      </c>
      <c r="Q9919" s="2">
        <v>0</v>
      </c>
      <c r="R9919"/>
      <c r="S9919"/>
    </row>
    <row r="9920" spans="1:19" x14ac:dyDescent="0.3">
      <c r="A9920">
        <v>9919</v>
      </c>
      <c r="B9920" t="s">
        <v>9935</v>
      </c>
      <c r="C9920" t="s">
        <v>17</v>
      </c>
      <c r="D9920" s="1">
        <v>298.39999999999998</v>
      </c>
      <c r="E9920" s="1">
        <v>308.8</v>
      </c>
      <c r="F9920" s="2">
        <v>1352</v>
      </c>
      <c r="G9920" s="1">
        <f>2*PI()*Predictive_Maintenance_Data[[#This Row],[Rotational speed '[rpm']]]/60</f>
        <v>141.58110892178001</v>
      </c>
      <c r="H9920" s="1">
        <v>56.7</v>
      </c>
      <c r="I9920" s="1">
        <f t="shared" si="154"/>
        <v>10.400000000000034</v>
      </c>
      <c r="J9920" s="1">
        <f>Predictive_Maintenance_Data[[#This Row],[Torque '[Nm']]]*Predictive_Maintenance_Data[[#This Row],[Angular velocity '[rad/s']]]/1000</f>
        <v>8.0276488758649283</v>
      </c>
      <c r="K9920" s="2">
        <v>24</v>
      </c>
      <c r="L9920" s="2">
        <v>0</v>
      </c>
      <c r="M9920" s="2">
        <v>0</v>
      </c>
      <c r="N9920" s="2">
        <v>0</v>
      </c>
      <c r="O9920" s="2">
        <v>0</v>
      </c>
      <c r="P9920" s="2">
        <v>0</v>
      </c>
      <c r="Q9920" s="2">
        <v>0</v>
      </c>
      <c r="R9920"/>
      <c r="S9920"/>
    </row>
    <row r="9921" spans="1:19" x14ac:dyDescent="0.3">
      <c r="A9921">
        <v>9920</v>
      </c>
      <c r="B9921" t="s">
        <v>9936</v>
      </c>
      <c r="C9921" t="s">
        <v>17</v>
      </c>
      <c r="D9921" s="1">
        <v>298.5</v>
      </c>
      <c r="E9921" s="1">
        <v>308.8</v>
      </c>
      <c r="F9921" s="2">
        <v>1305</v>
      </c>
      <c r="G9921" s="1">
        <f>2*PI()*Predictive_Maintenance_Data[[#This Row],[Rotational speed '[rpm']]]/60</f>
        <v>136.65928043115599</v>
      </c>
      <c r="H9921" s="1">
        <v>58.7</v>
      </c>
      <c r="I9921" s="1">
        <f t="shared" si="154"/>
        <v>10.300000000000011</v>
      </c>
      <c r="J9921" s="1">
        <f>Predictive_Maintenance_Data[[#This Row],[Torque '[Nm']]]*Predictive_Maintenance_Data[[#This Row],[Angular velocity '[rad/s']]]/1000</f>
        <v>8.0218997613088572</v>
      </c>
      <c r="K9921" s="2">
        <v>26</v>
      </c>
      <c r="L9921" s="2">
        <v>0</v>
      </c>
      <c r="M9921" s="2">
        <v>0</v>
      </c>
      <c r="N9921" s="2">
        <v>0</v>
      </c>
      <c r="O9921" s="2">
        <v>0</v>
      </c>
      <c r="P9921" s="2">
        <v>0</v>
      </c>
      <c r="Q9921" s="2">
        <v>0</v>
      </c>
      <c r="R9921"/>
      <c r="S9921"/>
    </row>
    <row r="9922" spans="1:19" x14ac:dyDescent="0.3">
      <c r="A9922">
        <v>9921</v>
      </c>
      <c r="B9922" t="s">
        <v>9937</v>
      </c>
      <c r="C9922" t="s">
        <v>27</v>
      </c>
      <c r="D9922" s="1">
        <v>298.5</v>
      </c>
      <c r="E9922" s="1">
        <v>308.7</v>
      </c>
      <c r="F9922" s="2">
        <v>1450</v>
      </c>
      <c r="G9922" s="1">
        <f>2*PI()*Predictive_Maintenance_Data[[#This Row],[Rotational speed '[rpm']]]/60</f>
        <v>151.84364492350667</v>
      </c>
      <c r="H9922" s="1">
        <v>43.9</v>
      </c>
      <c r="I9922" s="1">
        <f t="shared" ref="I9922:I9985" si="155">E9922-D9922</f>
        <v>10.199999999999989</v>
      </c>
      <c r="J9922" s="1">
        <f>Predictive_Maintenance_Data[[#This Row],[Torque '[Nm']]]*Predictive_Maintenance_Data[[#This Row],[Angular velocity '[rad/s']]]/1000</f>
        <v>6.6659360121419429</v>
      </c>
      <c r="K9922" s="2">
        <v>28</v>
      </c>
      <c r="L9922" s="2">
        <v>0</v>
      </c>
      <c r="M9922" s="2">
        <v>0</v>
      </c>
      <c r="N9922" s="2">
        <v>0</v>
      </c>
      <c r="O9922" s="2">
        <v>0</v>
      </c>
      <c r="P9922" s="2">
        <v>0</v>
      </c>
      <c r="Q9922" s="2">
        <v>0</v>
      </c>
      <c r="R9922"/>
      <c r="S9922"/>
    </row>
    <row r="9923" spans="1:19" x14ac:dyDescent="0.3">
      <c r="A9923">
        <v>9922</v>
      </c>
      <c r="B9923" t="s">
        <v>9938</v>
      </c>
      <c r="C9923" t="s">
        <v>15</v>
      </c>
      <c r="D9923" s="1">
        <v>298.5</v>
      </c>
      <c r="E9923" s="1">
        <v>308.7</v>
      </c>
      <c r="F9923" s="2">
        <v>1347</v>
      </c>
      <c r="G9923" s="1">
        <f>2*PI()*Predictive_Maintenance_Data[[#This Row],[Rotational speed '[rpm']]]/60</f>
        <v>141.05751014618173</v>
      </c>
      <c r="H9923" s="1">
        <v>48.5</v>
      </c>
      <c r="I9923" s="1">
        <f t="shared" si="155"/>
        <v>10.199999999999989</v>
      </c>
      <c r="J9923" s="1">
        <f>Predictive_Maintenance_Data[[#This Row],[Torque '[Nm']]]*Predictive_Maintenance_Data[[#This Row],[Angular velocity '[rad/s']]]/1000</f>
        <v>6.8412892420898137</v>
      </c>
      <c r="K9923" s="2">
        <v>33</v>
      </c>
      <c r="L9923" s="2">
        <v>0</v>
      </c>
      <c r="M9923" s="2">
        <v>0</v>
      </c>
      <c r="N9923" s="2">
        <v>0</v>
      </c>
      <c r="O9923" s="2">
        <v>0</v>
      </c>
      <c r="P9923" s="2">
        <v>0</v>
      </c>
      <c r="Q9923" s="2">
        <v>0</v>
      </c>
      <c r="R9923"/>
      <c r="S9923"/>
    </row>
    <row r="9924" spans="1:19" x14ac:dyDescent="0.3">
      <c r="A9924">
        <v>9923</v>
      </c>
      <c r="B9924" t="s">
        <v>9939</v>
      </c>
      <c r="C9924" t="s">
        <v>27</v>
      </c>
      <c r="D9924" s="1">
        <v>298.60000000000002</v>
      </c>
      <c r="E9924" s="1">
        <v>308.8</v>
      </c>
      <c r="F9924" s="2">
        <v>1566</v>
      </c>
      <c r="G9924" s="1">
        <f>2*PI()*Predictive_Maintenance_Data[[#This Row],[Rotational speed '[rpm']]]/60</f>
        <v>163.99113651738719</v>
      </c>
      <c r="H9924" s="1">
        <v>39.1</v>
      </c>
      <c r="I9924" s="1">
        <f t="shared" si="155"/>
        <v>10.199999999999989</v>
      </c>
      <c r="J9924" s="1">
        <f>Predictive_Maintenance_Data[[#This Row],[Torque '[Nm']]]*Predictive_Maintenance_Data[[#This Row],[Angular velocity '[rad/s']]]/1000</f>
        <v>6.4120534378298393</v>
      </c>
      <c r="K9924" s="2">
        <v>36</v>
      </c>
      <c r="L9924" s="2">
        <v>0</v>
      </c>
      <c r="M9924" s="2">
        <v>0</v>
      </c>
      <c r="N9924" s="2">
        <v>0</v>
      </c>
      <c r="O9924" s="2">
        <v>0</v>
      </c>
      <c r="P9924" s="2">
        <v>0</v>
      </c>
      <c r="Q9924" s="2">
        <v>0</v>
      </c>
      <c r="R9924"/>
      <c r="S9924"/>
    </row>
    <row r="9925" spans="1:19" x14ac:dyDescent="0.3">
      <c r="A9925">
        <v>9924</v>
      </c>
      <c r="B9925" t="s">
        <v>9940</v>
      </c>
      <c r="C9925" t="s">
        <v>15</v>
      </c>
      <c r="D9925" s="1">
        <v>298.5</v>
      </c>
      <c r="E9925" s="1">
        <v>308.7</v>
      </c>
      <c r="F9925" s="2">
        <v>1615</v>
      </c>
      <c r="G9925" s="1">
        <f>2*PI()*Predictive_Maintenance_Data[[#This Row],[Rotational speed '[rpm']]]/60</f>
        <v>169.12240451825053</v>
      </c>
      <c r="H9925" s="1">
        <v>33.299999999999997</v>
      </c>
      <c r="I9925" s="1">
        <f t="shared" si="155"/>
        <v>10.199999999999989</v>
      </c>
      <c r="J9925" s="1">
        <f>Predictive_Maintenance_Data[[#This Row],[Torque '[Nm']]]*Predictive_Maintenance_Data[[#This Row],[Angular velocity '[rad/s']]]/1000</f>
        <v>5.6317760704577422</v>
      </c>
      <c r="K9925" s="2">
        <v>41</v>
      </c>
      <c r="L9925" s="2">
        <v>0</v>
      </c>
      <c r="M9925" s="2">
        <v>0</v>
      </c>
      <c r="N9925" s="2">
        <v>0</v>
      </c>
      <c r="O9925" s="2">
        <v>0</v>
      </c>
      <c r="P9925" s="2">
        <v>0</v>
      </c>
      <c r="Q9925" s="2">
        <v>0</v>
      </c>
      <c r="R9925"/>
      <c r="S9925"/>
    </row>
    <row r="9926" spans="1:19" x14ac:dyDescent="0.3">
      <c r="A9926">
        <v>9925</v>
      </c>
      <c r="B9926" t="s">
        <v>9941</v>
      </c>
      <c r="C9926" t="s">
        <v>15</v>
      </c>
      <c r="D9926" s="1">
        <v>298.5</v>
      </c>
      <c r="E9926" s="1">
        <v>308.60000000000002</v>
      </c>
      <c r="F9926" s="2">
        <v>1384</v>
      </c>
      <c r="G9926" s="1">
        <f>2*PI()*Predictive_Maintenance_Data[[#This Row],[Rotational speed '[rpm']]]/60</f>
        <v>144.93214108560912</v>
      </c>
      <c r="H9926" s="1">
        <v>54.4</v>
      </c>
      <c r="I9926" s="1">
        <f t="shared" si="155"/>
        <v>10.100000000000023</v>
      </c>
      <c r="J9926" s="1">
        <f>Predictive_Maintenance_Data[[#This Row],[Torque '[Nm']]]*Predictive_Maintenance_Data[[#This Row],[Angular velocity '[rad/s']]]/1000</f>
        <v>7.8843084750571357</v>
      </c>
      <c r="K9926" s="2">
        <v>44</v>
      </c>
      <c r="L9926" s="2">
        <v>0</v>
      </c>
      <c r="M9926" s="2">
        <v>0</v>
      </c>
      <c r="N9926" s="2">
        <v>0</v>
      </c>
      <c r="O9926" s="2">
        <v>0</v>
      </c>
      <c r="P9926" s="2">
        <v>0</v>
      </c>
      <c r="Q9926" s="2">
        <v>0</v>
      </c>
      <c r="R9926"/>
      <c r="S9926"/>
    </row>
    <row r="9927" spans="1:19" x14ac:dyDescent="0.3">
      <c r="A9927">
        <v>9926</v>
      </c>
      <c r="B9927" t="s">
        <v>9942</v>
      </c>
      <c r="C9927" t="s">
        <v>15</v>
      </c>
      <c r="D9927" s="1">
        <v>298.5</v>
      </c>
      <c r="E9927" s="1">
        <v>308.7</v>
      </c>
      <c r="F9927" s="2">
        <v>1367</v>
      </c>
      <c r="G9927" s="1">
        <f>2*PI()*Predictive_Maintenance_Data[[#This Row],[Rotational speed '[rpm']]]/60</f>
        <v>143.15190524857491</v>
      </c>
      <c r="H9927" s="1">
        <v>47.3</v>
      </c>
      <c r="I9927" s="1">
        <f t="shared" si="155"/>
        <v>10.199999999999989</v>
      </c>
      <c r="J9927" s="1">
        <f>Predictive_Maintenance_Data[[#This Row],[Torque '[Nm']]]*Predictive_Maintenance_Data[[#This Row],[Angular velocity '[rad/s']]]/1000</f>
        <v>6.7710851182575924</v>
      </c>
      <c r="K9927" s="2">
        <v>47</v>
      </c>
      <c r="L9927" s="2">
        <v>0</v>
      </c>
      <c r="M9927" s="2">
        <v>0</v>
      </c>
      <c r="N9927" s="2">
        <v>0</v>
      </c>
      <c r="O9927" s="2">
        <v>0</v>
      </c>
      <c r="P9927" s="2">
        <v>0</v>
      </c>
      <c r="Q9927" s="2">
        <v>0</v>
      </c>
      <c r="R9927"/>
      <c r="S9927"/>
    </row>
    <row r="9928" spans="1:19" x14ac:dyDescent="0.3">
      <c r="A9928">
        <v>9927</v>
      </c>
      <c r="B9928" t="s">
        <v>9943</v>
      </c>
      <c r="C9928" t="s">
        <v>15</v>
      </c>
      <c r="D9928" s="1">
        <v>298.5</v>
      </c>
      <c r="E9928" s="1">
        <v>308.60000000000002</v>
      </c>
      <c r="F9928" s="2">
        <v>1897</v>
      </c>
      <c r="G9928" s="1">
        <f>2*PI()*Predictive_Maintenance_Data[[#This Row],[Rotational speed '[rpm']]]/60</f>
        <v>198.65337546199459</v>
      </c>
      <c r="H9928" s="1">
        <v>20.2</v>
      </c>
      <c r="I9928" s="1">
        <f t="shared" si="155"/>
        <v>10.100000000000023</v>
      </c>
      <c r="J9928" s="1">
        <f>Predictive_Maintenance_Data[[#This Row],[Torque '[Nm']]]*Predictive_Maintenance_Data[[#This Row],[Angular velocity '[rad/s']]]/1000</f>
        <v>4.0127981843322909</v>
      </c>
      <c r="K9928" s="2">
        <v>50</v>
      </c>
      <c r="L9928" s="2">
        <v>0</v>
      </c>
      <c r="M9928" s="2">
        <v>0</v>
      </c>
      <c r="N9928" s="2">
        <v>0</v>
      </c>
      <c r="O9928" s="2">
        <v>0</v>
      </c>
      <c r="P9928" s="2">
        <v>0</v>
      </c>
      <c r="Q9928" s="2">
        <v>0</v>
      </c>
      <c r="R9928"/>
      <c r="S9928"/>
    </row>
    <row r="9929" spans="1:19" x14ac:dyDescent="0.3">
      <c r="A9929">
        <v>9928</v>
      </c>
      <c r="B9929" t="s">
        <v>9944</v>
      </c>
      <c r="C9929" t="s">
        <v>17</v>
      </c>
      <c r="D9929" s="1">
        <v>298.5</v>
      </c>
      <c r="E9929" s="1">
        <v>308.60000000000002</v>
      </c>
      <c r="F9929" s="2">
        <v>1522</v>
      </c>
      <c r="G9929" s="1">
        <f>2*PI()*Predictive_Maintenance_Data[[#This Row],[Rotational speed '[rpm']]]/60</f>
        <v>159.38346729212216</v>
      </c>
      <c r="H9929" s="1">
        <v>36.9</v>
      </c>
      <c r="I9929" s="1">
        <f t="shared" si="155"/>
        <v>10.100000000000023</v>
      </c>
      <c r="J9929" s="1">
        <f>Predictive_Maintenance_Data[[#This Row],[Torque '[Nm']]]*Predictive_Maintenance_Data[[#This Row],[Angular velocity '[rad/s']]]/1000</f>
        <v>5.8812499430793075</v>
      </c>
      <c r="K9929" s="2">
        <v>53</v>
      </c>
      <c r="L9929" s="2">
        <v>0</v>
      </c>
      <c r="M9929" s="2">
        <v>0</v>
      </c>
      <c r="N9929" s="2">
        <v>0</v>
      </c>
      <c r="O9929" s="2">
        <v>0</v>
      </c>
      <c r="P9929" s="2">
        <v>0</v>
      </c>
      <c r="Q9929" s="2">
        <v>0</v>
      </c>
      <c r="R9929"/>
      <c r="S9929"/>
    </row>
    <row r="9930" spans="1:19" x14ac:dyDescent="0.3">
      <c r="A9930">
        <v>9929</v>
      </c>
      <c r="B9930" t="s">
        <v>9945</v>
      </c>
      <c r="C9930" t="s">
        <v>15</v>
      </c>
      <c r="D9930" s="1">
        <v>298.39999999999998</v>
      </c>
      <c r="E9930" s="1">
        <v>308.5</v>
      </c>
      <c r="F9930" s="2">
        <v>1576</v>
      </c>
      <c r="G9930" s="1">
        <f>2*PI()*Predictive_Maintenance_Data[[#This Row],[Rotational speed '[rpm']]]/60</f>
        <v>165.03833406858379</v>
      </c>
      <c r="H9930" s="1">
        <v>27.4</v>
      </c>
      <c r="I9930" s="1">
        <f t="shared" si="155"/>
        <v>10.100000000000023</v>
      </c>
      <c r="J9930" s="1">
        <f>Predictive_Maintenance_Data[[#This Row],[Torque '[Nm']]]*Predictive_Maintenance_Data[[#This Row],[Angular velocity '[rad/s']]]/1000</f>
        <v>4.5220503534791963</v>
      </c>
      <c r="K9930" s="2">
        <v>55</v>
      </c>
      <c r="L9930" s="2">
        <v>0</v>
      </c>
      <c r="M9930" s="2">
        <v>0</v>
      </c>
      <c r="N9930" s="2">
        <v>0</v>
      </c>
      <c r="O9930" s="2">
        <v>0</v>
      </c>
      <c r="P9930" s="2">
        <v>0</v>
      </c>
      <c r="Q9930" s="2">
        <v>0</v>
      </c>
      <c r="R9930"/>
      <c r="S9930"/>
    </row>
    <row r="9931" spans="1:19" x14ac:dyDescent="0.3">
      <c r="A9931">
        <v>9930</v>
      </c>
      <c r="B9931" t="s">
        <v>9946</v>
      </c>
      <c r="C9931" t="s">
        <v>27</v>
      </c>
      <c r="D9931" s="1">
        <v>298.39999999999998</v>
      </c>
      <c r="E9931" s="1">
        <v>308.39999999999998</v>
      </c>
      <c r="F9931" s="2">
        <v>1479</v>
      </c>
      <c r="G9931" s="1">
        <f>2*PI()*Predictive_Maintenance_Data[[#This Row],[Rotational speed '[rpm']]]/60</f>
        <v>154.88051782197681</v>
      </c>
      <c r="H9931" s="1">
        <v>39.200000000000003</v>
      </c>
      <c r="I9931" s="1">
        <f t="shared" si="155"/>
        <v>10</v>
      </c>
      <c r="J9931" s="1">
        <f>Predictive_Maintenance_Data[[#This Row],[Torque '[Nm']]]*Predictive_Maintenance_Data[[#This Row],[Angular velocity '[rad/s']]]/1000</f>
        <v>6.0713162986214915</v>
      </c>
      <c r="K9931" s="2">
        <v>58</v>
      </c>
      <c r="L9931" s="2">
        <v>0</v>
      </c>
      <c r="M9931" s="2">
        <v>0</v>
      </c>
      <c r="N9931" s="2">
        <v>0</v>
      </c>
      <c r="O9931" s="2">
        <v>0</v>
      </c>
      <c r="P9931" s="2">
        <v>0</v>
      </c>
      <c r="Q9931" s="2">
        <v>0</v>
      </c>
      <c r="R9931"/>
      <c r="S9931"/>
    </row>
    <row r="9932" spans="1:19" x14ac:dyDescent="0.3">
      <c r="A9932">
        <v>9931</v>
      </c>
      <c r="B9932" t="s">
        <v>9947</v>
      </c>
      <c r="C9932" t="s">
        <v>17</v>
      </c>
      <c r="D9932" s="1">
        <v>298.3</v>
      </c>
      <c r="E9932" s="1">
        <v>308.3</v>
      </c>
      <c r="F9932" s="2">
        <v>1452</v>
      </c>
      <c r="G9932" s="1">
        <f>2*PI()*Predictive_Maintenance_Data[[#This Row],[Rotational speed '[rpm']]]/60</f>
        <v>152.05308443374599</v>
      </c>
      <c r="H9932" s="1">
        <v>45.5</v>
      </c>
      <c r="I9932" s="1">
        <f t="shared" si="155"/>
        <v>10</v>
      </c>
      <c r="J9932" s="1">
        <f>Predictive_Maintenance_Data[[#This Row],[Torque '[Nm']]]*Predictive_Maintenance_Data[[#This Row],[Angular velocity '[rad/s']]]/1000</f>
        <v>6.918415341735443</v>
      </c>
      <c r="K9932" s="2">
        <v>63</v>
      </c>
      <c r="L9932" s="2">
        <v>0</v>
      </c>
      <c r="M9932" s="2">
        <v>0</v>
      </c>
      <c r="N9932" s="2">
        <v>0</v>
      </c>
      <c r="O9932" s="2">
        <v>0</v>
      </c>
      <c r="P9932" s="2">
        <v>0</v>
      </c>
      <c r="Q9932" s="2">
        <v>0</v>
      </c>
      <c r="R9932"/>
      <c r="S9932"/>
    </row>
    <row r="9933" spans="1:19" x14ac:dyDescent="0.3">
      <c r="A9933">
        <v>9932</v>
      </c>
      <c r="B9933" t="s">
        <v>9948</v>
      </c>
      <c r="C9933" t="s">
        <v>17</v>
      </c>
      <c r="D9933" s="1">
        <v>298.3</v>
      </c>
      <c r="E9933" s="1">
        <v>308.3</v>
      </c>
      <c r="F9933" s="2">
        <v>1432</v>
      </c>
      <c r="G9933" s="1">
        <f>2*PI()*Predictive_Maintenance_Data[[#This Row],[Rotational speed '[rpm']]]/60</f>
        <v>149.95868933135279</v>
      </c>
      <c r="H9933" s="1">
        <v>46.9</v>
      </c>
      <c r="I9933" s="1">
        <f t="shared" si="155"/>
        <v>10</v>
      </c>
      <c r="J9933" s="1">
        <f>Predictive_Maintenance_Data[[#This Row],[Torque '[Nm']]]*Predictive_Maintenance_Data[[#This Row],[Angular velocity '[rad/s']]]/1000</f>
        <v>7.0330625296404454</v>
      </c>
      <c r="K9933" s="2">
        <v>65</v>
      </c>
      <c r="L9933" s="2">
        <v>0</v>
      </c>
      <c r="M9933" s="2">
        <v>0</v>
      </c>
      <c r="N9933" s="2">
        <v>0</v>
      </c>
      <c r="O9933" s="2">
        <v>0</v>
      </c>
      <c r="P9933" s="2">
        <v>0</v>
      </c>
      <c r="Q9933" s="2">
        <v>0</v>
      </c>
      <c r="R9933"/>
      <c r="S9933"/>
    </row>
    <row r="9934" spans="1:19" x14ac:dyDescent="0.3">
      <c r="A9934">
        <v>9933</v>
      </c>
      <c r="B9934" t="s">
        <v>9949</v>
      </c>
      <c r="C9934" t="s">
        <v>17</v>
      </c>
      <c r="D9934" s="1">
        <v>298.3</v>
      </c>
      <c r="E9934" s="1">
        <v>308.2</v>
      </c>
      <c r="F9934" s="2">
        <v>1663</v>
      </c>
      <c r="G9934" s="1">
        <f>2*PI()*Predictive_Maintenance_Data[[#This Row],[Rotational speed '[rpm']]]/60</f>
        <v>174.1489527639942</v>
      </c>
      <c r="H9934" s="1">
        <v>28.4</v>
      </c>
      <c r="I9934" s="1">
        <f t="shared" si="155"/>
        <v>9.8999999999999773</v>
      </c>
      <c r="J9934" s="1">
        <f>Predictive_Maintenance_Data[[#This Row],[Torque '[Nm']]]*Predictive_Maintenance_Data[[#This Row],[Angular velocity '[rad/s']]]/1000</f>
        <v>4.945830258497435</v>
      </c>
      <c r="K9934" s="2">
        <v>67</v>
      </c>
      <c r="L9934" s="2">
        <v>0</v>
      </c>
      <c r="M9934" s="2">
        <v>0</v>
      </c>
      <c r="N9934" s="2">
        <v>0</v>
      </c>
      <c r="O9934" s="2">
        <v>0</v>
      </c>
      <c r="P9934" s="2">
        <v>0</v>
      </c>
      <c r="Q9934" s="2">
        <v>0</v>
      </c>
      <c r="R9934"/>
      <c r="S9934"/>
    </row>
    <row r="9935" spans="1:19" x14ac:dyDescent="0.3">
      <c r="A9935">
        <v>9934</v>
      </c>
      <c r="B9935" t="s">
        <v>9950</v>
      </c>
      <c r="C9935" t="s">
        <v>17</v>
      </c>
      <c r="D9935" s="1">
        <v>298.3</v>
      </c>
      <c r="E9935" s="1">
        <v>308.3</v>
      </c>
      <c r="F9935" s="2">
        <v>1597</v>
      </c>
      <c r="G9935" s="1">
        <f>2*PI()*Predictive_Maintenance_Data[[#This Row],[Rotational speed '[rpm']]]/60</f>
        <v>167.23744892609665</v>
      </c>
      <c r="H9935" s="1">
        <v>32.4</v>
      </c>
      <c r="I9935" s="1">
        <f t="shared" si="155"/>
        <v>10</v>
      </c>
      <c r="J9935" s="1">
        <f>Predictive_Maintenance_Data[[#This Row],[Torque '[Nm']]]*Predictive_Maintenance_Data[[#This Row],[Angular velocity '[rad/s']]]/1000</f>
        <v>5.4184933452055315</v>
      </c>
      <c r="K9935" s="2">
        <v>69</v>
      </c>
      <c r="L9935" s="2">
        <v>0</v>
      </c>
      <c r="M9935" s="2">
        <v>0</v>
      </c>
      <c r="N9935" s="2">
        <v>0</v>
      </c>
      <c r="O9935" s="2">
        <v>0</v>
      </c>
      <c r="P9935" s="2">
        <v>0</v>
      </c>
      <c r="Q9935" s="2">
        <v>0</v>
      </c>
      <c r="R9935"/>
      <c r="S9935"/>
    </row>
    <row r="9936" spans="1:19" x14ac:dyDescent="0.3">
      <c r="A9936">
        <v>9935</v>
      </c>
      <c r="B9936" t="s">
        <v>9951</v>
      </c>
      <c r="C9936" t="s">
        <v>17</v>
      </c>
      <c r="D9936" s="1">
        <v>298.3</v>
      </c>
      <c r="E9936" s="1">
        <v>308.2</v>
      </c>
      <c r="F9936" s="2">
        <v>1472</v>
      </c>
      <c r="G9936" s="1">
        <f>2*PI()*Predictive_Maintenance_Data[[#This Row],[Rotational speed '[rpm']]]/60</f>
        <v>154.14747953613917</v>
      </c>
      <c r="H9936" s="1">
        <v>44.3</v>
      </c>
      <c r="I9936" s="1">
        <f t="shared" si="155"/>
        <v>9.8999999999999773</v>
      </c>
      <c r="J9936" s="1">
        <f>Predictive_Maintenance_Data[[#This Row],[Torque '[Nm']]]*Predictive_Maintenance_Data[[#This Row],[Angular velocity '[rad/s']]]/1000</f>
        <v>6.8287333434509643</v>
      </c>
      <c r="K9936" s="2">
        <v>71</v>
      </c>
      <c r="L9936" s="2">
        <v>0</v>
      </c>
      <c r="M9936" s="2">
        <v>0</v>
      </c>
      <c r="N9936" s="2">
        <v>0</v>
      </c>
      <c r="O9936" s="2">
        <v>0</v>
      </c>
      <c r="P9936" s="2">
        <v>0</v>
      </c>
      <c r="Q9936" s="2">
        <v>0</v>
      </c>
      <c r="R9936"/>
      <c r="S9936"/>
    </row>
    <row r="9937" spans="1:19" x14ac:dyDescent="0.3">
      <c r="A9937">
        <v>9936</v>
      </c>
      <c r="B9937" t="s">
        <v>9952</v>
      </c>
      <c r="C9937" t="s">
        <v>17</v>
      </c>
      <c r="D9937" s="1">
        <v>298.39999999999998</v>
      </c>
      <c r="E9937" s="1">
        <v>308.3</v>
      </c>
      <c r="F9937" s="2">
        <v>1452</v>
      </c>
      <c r="G9937" s="1">
        <f>2*PI()*Predictive_Maintenance_Data[[#This Row],[Rotational speed '[rpm']]]/60</f>
        <v>152.05308443374599</v>
      </c>
      <c r="H9937" s="1">
        <v>48.5</v>
      </c>
      <c r="I9937" s="1">
        <f t="shared" si="155"/>
        <v>9.9000000000000341</v>
      </c>
      <c r="J9937" s="1">
        <f>Predictive_Maintenance_Data[[#This Row],[Torque '[Nm']]]*Predictive_Maintenance_Data[[#This Row],[Angular velocity '[rad/s']]]/1000</f>
        <v>7.3745745950366812</v>
      </c>
      <c r="K9937" s="2">
        <v>73</v>
      </c>
      <c r="L9937" s="2">
        <v>0</v>
      </c>
      <c r="M9937" s="2">
        <v>0</v>
      </c>
      <c r="N9937" s="2">
        <v>0</v>
      </c>
      <c r="O9937" s="2">
        <v>0</v>
      </c>
      <c r="P9937" s="2">
        <v>0</v>
      </c>
      <c r="Q9937" s="2">
        <v>0</v>
      </c>
      <c r="R9937"/>
      <c r="S9937"/>
    </row>
    <row r="9938" spans="1:19" x14ac:dyDescent="0.3">
      <c r="A9938">
        <v>9937</v>
      </c>
      <c r="B9938" t="s">
        <v>9953</v>
      </c>
      <c r="C9938" t="s">
        <v>27</v>
      </c>
      <c r="D9938" s="1">
        <v>298.3</v>
      </c>
      <c r="E9938" s="1">
        <v>308.2</v>
      </c>
      <c r="F9938" s="2">
        <v>1534</v>
      </c>
      <c r="G9938" s="1">
        <f>2*PI()*Predictive_Maintenance_Data[[#This Row],[Rotational speed '[rpm']]]/60</f>
        <v>160.64010435355809</v>
      </c>
      <c r="H9938" s="1">
        <v>33.200000000000003</v>
      </c>
      <c r="I9938" s="1">
        <f t="shared" si="155"/>
        <v>9.8999999999999773</v>
      </c>
      <c r="J9938" s="1">
        <f>Predictive_Maintenance_Data[[#This Row],[Torque '[Nm']]]*Predictive_Maintenance_Data[[#This Row],[Angular velocity '[rad/s']]]/1000</f>
        <v>5.3332514645381286</v>
      </c>
      <c r="K9938" s="2">
        <v>75</v>
      </c>
      <c r="L9938" s="2">
        <v>0</v>
      </c>
      <c r="M9938" s="2">
        <v>0</v>
      </c>
      <c r="N9938" s="2">
        <v>0</v>
      </c>
      <c r="O9938" s="2">
        <v>0</v>
      </c>
      <c r="P9938" s="2">
        <v>0</v>
      </c>
      <c r="Q9938" s="2">
        <v>0</v>
      </c>
      <c r="R9938"/>
      <c r="S9938"/>
    </row>
    <row r="9939" spans="1:19" x14ac:dyDescent="0.3">
      <c r="A9939">
        <v>9938</v>
      </c>
      <c r="B9939" t="s">
        <v>9954</v>
      </c>
      <c r="C9939" t="s">
        <v>17</v>
      </c>
      <c r="D9939" s="1">
        <v>298.3</v>
      </c>
      <c r="E9939" s="1">
        <v>308.10000000000002</v>
      </c>
      <c r="F9939" s="2">
        <v>1505</v>
      </c>
      <c r="G9939" s="1">
        <f>2*PI()*Predictive_Maintenance_Data[[#This Row],[Rotational speed '[rpm']]]/60</f>
        <v>157.60323145508795</v>
      </c>
      <c r="H9939" s="1">
        <v>46.1</v>
      </c>
      <c r="I9939" s="1">
        <f t="shared" si="155"/>
        <v>9.8000000000000114</v>
      </c>
      <c r="J9939" s="1">
        <f>Predictive_Maintenance_Data[[#This Row],[Torque '[Nm']]]*Predictive_Maintenance_Data[[#This Row],[Angular velocity '[rad/s']]]/1000</f>
        <v>7.265508970079555</v>
      </c>
      <c r="K9939" s="2">
        <v>80</v>
      </c>
      <c r="L9939" s="2">
        <v>0</v>
      </c>
      <c r="M9939" s="2">
        <v>0</v>
      </c>
      <c r="N9939" s="2">
        <v>0</v>
      </c>
      <c r="O9939" s="2">
        <v>0</v>
      </c>
      <c r="P9939" s="2">
        <v>0</v>
      </c>
      <c r="Q9939" s="2">
        <v>0</v>
      </c>
      <c r="R9939"/>
      <c r="S9939"/>
    </row>
    <row r="9940" spans="1:19" x14ac:dyDescent="0.3">
      <c r="A9940">
        <v>9939</v>
      </c>
      <c r="B9940" t="s">
        <v>9955</v>
      </c>
      <c r="C9940" t="s">
        <v>17</v>
      </c>
      <c r="D9940" s="1">
        <v>298.3</v>
      </c>
      <c r="E9940" s="1">
        <v>308.10000000000002</v>
      </c>
      <c r="F9940" s="2">
        <v>1528</v>
      </c>
      <c r="G9940" s="1">
        <f>2*PI()*Predictive_Maintenance_Data[[#This Row],[Rotational speed '[rpm']]]/60</f>
        <v>160.01178582284012</v>
      </c>
      <c r="H9940" s="1">
        <v>33.9</v>
      </c>
      <c r="I9940" s="1">
        <f t="shared" si="155"/>
        <v>9.8000000000000114</v>
      </c>
      <c r="J9940" s="1">
        <f>Predictive_Maintenance_Data[[#This Row],[Torque '[Nm']]]*Predictive_Maintenance_Data[[#This Row],[Angular velocity '[rad/s']]]/1000</f>
        <v>5.4243995393942797</v>
      </c>
      <c r="K9940" s="2">
        <v>82</v>
      </c>
      <c r="L9940" s="2">
        <v>0</v>
      </c>
      <c r="M9940" s="2">
        <v>0</v>
      </c>
      <c r="N9940" s="2">
        <v>0</v>
      </c>
      <c r="O9940" s="2">
        <v>0</v>
      </c>
      <c r="P9940" s="2">
        <v>0</v>
      </c>
      <c r="Q9940" s="2">
        <v>0</v>
      </c>
      <c r="R9940"/>
      <c r="S9940"/>
    </row>
    <row r="9941" spans="1:19" x14ac:dyDescent="0.3">
      <c r="A9941">
        <v>9940</v>
      </c>
      <c r="B9941" t="s">
        <v>9956</v>
      </c>
      <c r="C9941" t="s">
        <v>27</v>
      </c>
      <c r="D9941" s="1">
        <v>298.3</v>
      </c>
      <c r="E9941" s="1">
        <v>308.10000000000002</v>
      </c>
      <c r="F9941" s="2">
        <v>2636</v>
      </c>
      <c r="G9941" s="1">
        <f>2*PI()*Predictive_Maintenance_Data[[#This Row],[Rotational speed '[rpm']]]/60</f>
        <v>276.04127449542312</v>
      </c>
      <c r="H9941" s="1">
        <v>12.8</v>
      </c>
      <c r="I9941" s="1">
        <f t="shared" si="155"/>
        <v>9.8000000000000114</v>
      </c>
      <c r="J9941" s="1">
        <f>Predictive_Maintenance_Data[[#This Row],[Torque '[Nm']]]*Predictive_Maintenance_Data[[#This Row],[Angular velocity '[rad/s']]]/1000</f>
        <v>3.5333283135414164</v>
      </c>
      <c r="K9941" s="2">
        <v>84</v>
      </c>
      <c r="L9941" s="2">
        <v>0</v>
      </c>
      <c r="M9941" s="2">
        <v>0</v>
      </c>
      <c r="N9941" s="2">
        <v>0</v>
      </c>
      <c r="O9941" s="2">
        <v>0</v>
      </c>
      <c r="P9941" s="2">
        <v>0</v>
      </c>
      <c r="Q9941" s="2">
        <v>0</v>
      </c>
      <c r="R9941"/>
      <c r="S9941"/>
    </row>
    <row r="9942" spans="1:19" x14ac:dyDescent="0.3">
      <c r="A9942">
        <v>9941</v>
      </c>
      <c r="B9942" t="s">
        <v>9957</v>
      </c>
      <c r="C9942" t="s">
        <v>15</v>
      </c>
      <c r="D9942" s="1">
        <v>298.3</v>
      </c>
      <c r="E9942" s="1">
        <v>308.10000000000002</v>
      </c>
      <c r="F9942" s="2">
        <v>1722</v>
      </c>
      <c r="G9942" s="1">
        <f>2*PI()*Predictive_Maintenance_Data[[#This Row],[Rotational speed '[rpm']]]/60</f>
        <v>180.32741831605412</v>
      </c>
      <c r="H9942" s="1">
        <v>28.6</v>
      </c>
      <c r="I9942" s="1">
        <f t="shared" si="155"/>
        <v>9.8000000000000114</v>
      </c>
      <c r="J9942" s="1">
        <f>Predictive_Maintenance_Data[[#This Row],[Torque '[Nm']]]*Predictive_Maintenance_Data[[#This Row],[Angular velocity '[rad/s']]]/1000</f>
        <v>5.1573641638391479</v>
      </c>
      <c r="K9942" s="2">
        <v>89</v>
      </c>
      <c r="L9942" s="2">
        <v>0</v>
      </c>
      <c r="M9942" s="2">
        <v>0</v>
      </c>
      <c r="N9942" s="2">
        <v>0</v>
      </c>
      <c r="O9942" s="2">
        <v>0</v>
      </c>
      <c r="P9942" s="2">
        <v>0</v>
      </c>
      <c r="Q9942" s="2">
        <v>0</v>
      </c>
      <c r="R9942"/>
      <c r="S9942"/>
    </row>
    <row r="9943" spans="1:19" x14ac:dyDescent="0.3">
      <c r="A9943">
        <v>9942</v>
      </c>
      <c r="B9943" t="s">
        <v>9958</v>
      </c>
      <c r="C9943" t="s">
        <v>17</v>
      </c>
      <c r="D9943" s="1">
        <v>298.39999999999998</v>
      </c>
      <c r="E9943" s="1">
        <v>308.10000000000002</v>
      </c>
      <c r="F9943" s="2">
        <v>1395</v>
      </c>
      <c r="G9943" s="1">
        <f>2*PI()*Predictive_Maintenance_Data[[#This Row],[Rotational speed '[rpm']]]/60</f>
        <v>146.08405839192537</v>
      </c>
      <c r="H9943" s="1">
        <v>44</v>
      </c>
      <c r="I9943" s="1">
        <f t="shared" si="155"/>
        <v>9.7000000000000455</v>
      </c>
      <c r="J9943" s="1">
        <f>Predictive_Maintenance_Data[[#This Row],[Torque '[Nm']]]*Predictive_Maintenance_Data[[#This Row],[Angular velocity '[rad/s']]]/1000</f>
        <v>6.4276985692447157</v>
      </c>
      <c r="K9943" s="2">
        <v>92</v>
      </c>
      <c r="L9943" s="2">
        <v>0</v>
      </c>
      <c r="M9943" s="2">
        <v>0</v>
      </c>
      <c r="N9943" s="2">
        <v>0</v>
      </c>
      <c r="O9943" s="2">
        <v>0</v>
      </c>
      <c r="P9943" s="2">
        <v>0</v>
      </c>
      <c r="Q9943" s="2">
        <v>0</v>
      </c>
      <c r="R9943"/>
      <c r="S9943"/>
    </row>
    <row r="9944" spans="1:19" x14ac:dyDescent="0.3">
      <c r="A9944">
        <v>9943</v>
      </c>
      <c r="B9944" t="s">
        <v>9959</v>
      </c>
      <c r="C9944" t="s">
        <v>17</v>
      </c>
      <c r="D9944" s="1">
        <v>298.39999999999998</v>
      </c>
      <c r="E9944" s="1">
        <v>308.10000000000002</v>
      </c>
      <c r="F9944" s="2">
        <v>1375</v>
      </c>
      <c r="G9944" s="1">
        <f>2*PI()*Predictive_Maintenance_Data[[#This Row],[Rotational speed '[rpm']]]/60</f>
        <v>143.98966328953216</v>
      </c>
      <c r="H9944" s="1">
        <v>50.8</v>
      </c>
      <c r="I9944" s="1">
        <f t="shared" si="155"/>
        <v>9.7000000000000455</v>
      </c>
      <c r="J9944" s="1">
        <f>Predictive_Maintenance_Data[[#This Row],[Torque '[Nm']]]*Predictive_Maintenance_Data[[#This Row],[Angular velocity '[rad/s']]]/1000</f>
        <v>7.3146748951082339</v>
      </c>
      <c r="K9944" s="2">
        <v>94</v>
      </c>
      <c r="L9944" s="2">
        <v>0</v>
      </c>
      <c r="M9944" s="2">
        <v>0</v>
      </c>
      <c r="N9944" s="2">
        <v>0</v>
      </c>
      <c r="O9944" s="2">
        <v>0</v>
      </c>
      <c r="P9944" s="2">
        <v>0</v>
      </c>
      <c r="Q9944" s="2">
        <v>0</v>
      </c>
      <c r="R9944"/>
      <c r="S9944"/>
    </row>
    <row r="9945" spans="1:19" x14ac:dyDescent="0.3">
      <c r="A9945">
        <v>9944</v>
      </c>
      <c r="B9945" t="s">
        <v>9960</v>
      </c>
      <c r="C9945" t="s">
        <v>15</v>
      </c>
      <c r="D9945" s="1">
        <v>298.3</v>
      </c>
      <c r="E9945" s="1">
        <v>308</v>
      </c>
      <c r="F9945" s="2">
        <v>1766</v>
      </c>
      <c r="G9945" s="1">
        <f>2*PI()*Predictive_Maintenance_Data[[#This Row],[Rotational speed '[rpm']]]/60</f>
        <v>184.93508754131915</v>
      </c>
      <c r="H9945" s="1">
        <v>26</v>
      </c>
      <c r="I9945" s="1">
        <f t="shared" si="155"/>
        <v>9.6999999999999886</v>
      </c>
      <c r="J9945" s="1">
        <f>Predictive_Maintenance_Data[[#This Row],[Torque '[Nm']]]*Predictive_Maintenance_Data[[#This Row],[Angular velocity '[rad/s']]]/1000</f>
        <v>4.8083122760742985</v>
      </c>
      <c r="K9945" s="2">
        <v>96</v>
      </c>
      <c r="L9945" s="2">
        <v>0</v>
      </c>
      <c r="M9945" s="2">
        <v>0</v>
      </c>
      <c r="N9945" s="2">
        <v>0</v>
      </c>
      <c r="O9945" s="2">
        <v>0</v>
      </c>
      <c r="P9945" s="2">
        <v>0</v>
      </c>
      <c r="Q9945" s="2">
        <v>0</v>
      </c>
      <c r="R9945"/>
      <c r="S9945"/>
    </row>
    <row r="9946" spans="1:19" x14ac:dyDescent="0.3">
      <c r="A9946">
        <v>9945</v>
      </c>
      <c r="B9946" t="s">
        <v>9961</v>
      </c>
      <c r="C9946" t="s">
        <v>17</v>
      </c>
      <c r="D9946" s="1">
        <v>298.3</v>
      </c>
      <c r="E9946" s="1">
        <v>307.89999999999998</v>
      </c>
      <c r="F9946" s="2">
        <v>1399</v>
      </c>
      <c r="G9946" s="1">
        <f>2*PI()*Predictive_Maintenance_Data[[#This Row],[Rotational speed '[rpm']]]/60</f>
        <v>146.50293741240404</v>
      </c>
      <c r="H9946" s="1">
        <v>47.8</v>
      </c>
      <c r="I9946" s="1">
        <f t="shared" si="155"/>
        <v>9.5999999999999659</v>
      </c>
      <c r="J9946" s="1">
        <f>Predictive_Maintenance_Data[[#This Row],[Torque '[Nm']]]*Predictive_Maintenance_Data[[#This Row],[Angular velocity '[rad/s']]]/1000</f>
        <v>7.0028404083129123</v>
      </c>
      <c r="K9946" s="2">
        <v>99</v>
      </c>
      <c r="L9946" s="2">
        <v>0</v>
      </c>
      <c r="M9946" s="2">
        <v>0</v>
      </c>
      <c r="N9946" s="2">
        <v>0</v>
      </c>
      <c r="O9946" s="2">
        <v>0</v>
      </c>
      <c r="P9946" s="2">
        <v>0</v>
      </c>
      <c r="Q9946" s="2">
        <v>0</v>
      </c>
      <c r="R9946"/>
      <c r="S9946"/>
    </row>
    <row r="9947" spans="1:19" x14ac:dyDescent="0.3">
      <c r="A9947">
        <v>9946</v>
      </c>
      <c r="B9947" t="s">
        <v>9962</v>
      </c>
      <c r="C9947" t="s">
        <v>17</v>
      </c>
      <c r="D9947" s="1">
        <v>298.3</v>
      </c>
      <c r="E9947" s="1">
        <v>308</v>
      </c>
      <c r="F9947" s="2">
        <v>1578</v>
      </c>
      <c r="G9947" s="1">
        <f>2*PI()*Predictive_Maintenance_Data[[#This Row],[Rotational speed '[rpm']]]/60</f>
        <v>165.24777357882311</v>
      </c>
      <c r="H9947" s="1">
        <v>37.799999999999997</v>
      </c>
      <c r="I9947" s="1">
        <f t="shared" si="155"/>
        <v>9.6999999999999886</v>
      </c>
      <c r="J9947" s="1">
        <f>Predictive_Maintenance_Data[[#This Row],[Torque '[Nm']]]*Predictive_Maintenance_Data[[#This Row],[Angular velocity '[rad/s']]]/1000</f>
        <v>6.2463658412795127</v>
      </c>
      <c r="K9947" s="2">
        <v>101</v>
      </c>
      <c r="L9947" s="2">
        <v>0</v>
      </c>
      <c r="M9947" s="2">
        <v>0</v>
      </c>
      <c r="N9947" s="2">
        <v>0</v>
      </c>
      <c r="O9947" s="2">
        <v>0</v>
      </c>
      <c r="P9947" s="2">
        <v>0</v>
      </c>
      <c r="Q9947" s="2">
        <v>0</v>
      </c>
      <c r="R9947"/>
      <c r="S9947"/>
    </row>
    <row r="9948" spans="1:19" x14ac:dyDescent="0.3">
      <c r="A9948">
        <v>9947</v>
      </c>
      <c r="B9948" t="s">
        <v>9963</v>
      </c>
      <c r="C9948" t="s">
        <v>17</v>
      </c>
      <c r="D9948" s="1">
        <v>298.3</v>
      </c>
      <c r="E9948" s="1">
        <v>307.89999999999998</v>
      </c>
      <c r="F9948" s="2">
        <v>1502</v>
      </c>
      <c r="G9948" s="1">
        <f>2*PI()*Predictive_Maintenance_Data[[#This Row],[Rotational speed '[rpm']]]/60</f>
        <v>157.28907218972896</v>
      </c>
      <c r="H9948" s="1">
        <v>42</v>
      </c>
      <c r="I9948" s="1">
        <f t="shared" si="155"/>
        <v>9.5999999999999659</v>
      </c>
      <c r="J9948" s="1">
        <f>Predictive_Maintenance_Data[[#This Row],[Torque '[Nm']]]*Predictive_Maintenance_Data[[#This Row],[Angular velocity '[rad/s']]]/1000</f>
        <v>6.6061410319686162</v>
      </c>
      <c r="K9948" s="2">
        <v>103</v>
      </c>
      <c r="L9948" s="2">
        <v>0</v>
      </c>
      <c r="M9948" s="2">
        <v>0</v>
      </c>
      <c r="N9948" s="2">
        <v>0</v>
      </c>
      <c r="O9948" s="2">
        <v>0</v>
      </c>
      <c r="P9948" s="2">
        <v>0</v>
      </c>
      <c r="Q9948" s="2">
        <v>0</v>
      </c>
      <c r="R9948"/>
      <c r="S9948"/>
    </row>
    <row r="9949" spans="1:19" x14ac:dyDescent="0.3">
      <c r="A9949">
        <v>9948</v>
      </c>
      <c r="B9949" t="s">
        <v>9964</v>
      </c>
      <c r="C9949" t="s">
        <v>15</v>
      </c>
      <c r="D9949" s="1">
        <v>298.2</v>
      </c>
      <c r="E9949" s="1">
        <v>307.89999999999998</v>
      </c>
      <c r="F9949" s="2">
        <v>1529</v>
      </c>
      <c r="G9949" s="1">
        <f>2*PI()*Predictive_Maintenance_Data[[#This Row],[Rotational speed '[rpm']]]/60</f>
        <v>160.1165055779598</v>
      </c>
      <c r="H9949" s="1">
        <v>36.6</v>
      </c>
      <c r="I9949" s="1">
        <f t="shared" si="155"/>
        <v>9.6999999999999886</v>
      </c>
      <c r="J9949" s="1">
        <f>Predictive_Maintenance_Data[[#This Row],[Torque '[Nm']]]*Predictive_Maintenance_Data[[#This Row],[Angular velocity '[rad/s']]]/1000</f>
        <v>5.8602641041533285</v>
      </c>
      <c r="K9949" s="2">
        <v>105</v>
      </c>
      <c r="L9949" s="2">
        <v>0</v>
      </c>
      <c r="M9949" s="2">
        <v>0</v>
      </c>
      <c r="N9949" s="2">
        <v>0</v>
      </c>
      <c r="O9949" s="2">
        <v>0</v>
      </c>
      <c r="P9949" s="2">
        <v>0</v>
      </c>
      <c r="Q9949" s="2">
        <v>0</v>
      </c>
      <c r="R9949"/>
      <c r="S9949"/>
    </row>
    <row r="9950" spans="1:19" x14ac:dyDescent="0.3">
      <c r="A9950">
        <v>9949</v>
      </c>
      <c r="B9950" t="s">
        <v>9965</v>
      </c>
      <c r="C9950" t="s">
        <v>17</v>
      </c>
      <c r="D9950" s="1">
        <v>298.2</v>
      </c>
      <c r="E9950" s="1">
        <v>307.8</v>
      </c>
      <c r="F9950" s="2">
        <v>1804</v>
      </c>
      <c r="G9950" s="1">
        <f>2*PI()*Predictive_Maintenance_Data[[#This Row],[Rotational speed '[rpm']]]/60</f>
        <v>188.91443823586624</v>
      </c>
      <c r="H9950" s="1">
        <v>25.1</v>
      </c>
      <c r="I9950" s="1">
        <f t="shared" si="155"/>
        <v>9.6000000000000227</v>
      </c>
      <c r="J9950" s="1">
        <f>Predictive_Maintenance_Data[[#This Row],[Torque '[Nm']]]*Predictive_Maintenance_Data[[#This Row],[Angular velocity '[rad/s']]]/1000</f>
        <v>4.7417523997202435</v>
      </c>
      <c r="K9950" s="2">
        <v>108</v>
      </c>
      <c r="L9950" s="2">
        <v>0</v>
      </c>
      <c r="M9950" s="2">
        <v>0</v>
      </c>
      <c r="N9950" s="2">
        <v>0</v>
      </c>
      <c r="O9950" s="2">
        <v>0</v>
      </c>
      <c r="P9950" s="2">
        <v>0</v>
      </c>
      <c r="Q9950" s="2">
        <v>0</v>
      </c>
      <c r="R9950"/>
      <c r="S9950"/>
    </row>
    <row r="9951" spans="1:19" x14ac:dyDescent="0.3">
      <c r="A9951">
        <v>9950</v>
      </c>
      <c r="B9951" t="s">
        <v>9966</v>
      </c>
      <c r="C9951" t="s">
        <v>15</v>
      </c>
      <c r="D9951" s="1">
        <v>298.2</v>
      </c>
      <c r="E9951" s="1">
        <v>307.8</v>
      </c>
      <c r="F9951" s="2">
        <v>1411</v>
      </c>
      <c r="G9951" s="1">
        <f>2*PI()*Predictive_Maintenance_Data[[#This Row],[Rotational speed '[rpm']]]/60</f>
        <v>147.75957447383993</v>
      </c>
      <c r="H9951" s="1">
        <v>53.4</v>
      </c>
      <c r="I9951" s="1">
        <f t="shared" si="155"/>
        <v>9.6000000000000227</v>
      </c>
      <c r="J9951" s="1">
        <f>Predictive_Maintenance_Data[[#This Row],[Torque '[Nm']]]*Predictive_Maintenance_Data[[#This Row],[Angular velocity '[rad/s']]]/1000</f>
        <v>7.890361276903052</v>
      </c>
      <c r="K9951" s="2">
        <v>110</v>
      </c>
      <c r="L9951" s="2">
        <v>0</v>
      </c>
      <c r="M9951" s="2">
        <v>0</v>
      </c>
      <c r="N9951" s="2">
        <v>0</v>
      </c>
      <c r="O9951" s="2">
        <v>0</v>
      </c>
      <c r="P9951" s="2">
        <v>0</v>
      </c>
      <c r="Q9951" s="2">
        <v>0</v>
      </c>
      <c r="R9951"/>
      <c r="S9951"/>
    </row>
    <row r="9952" spans="1:19" x14ac:dyDescent="0.3">
      <c r="A9952">
        <v>9951</v>
      </c>
      <c r="B9952" t="s">
        <v>9967</v>
      </c>
      <c r="C9952" t="s">
        <v>17</v>
      </c>
      <c r="D9952" s="1">
        <v>298.10000000000002</v>
      </c>
      <c r="E9952" s="1">
        <v>307.8</v>
      </c>
      <c r="F9952" s="2">
        <v>1413</v>
      </c>
      <c r="G9952" s="1">
        <f>2*PI()*Predictive_Maintenance_Data[[#This Row],[Rotational speed '[rpm']]]/60</f>
        <v>147.96901398407925</v>
      </c>
      <c r="H9952" s="1">
        <v>54.1</v>
      </c>
      <c r="I9952" s="1">
        <f t="shared" si="155"/>
        <v>9.6999999999999886</v>
      </c>
      <c r="J9952" s="1">
        <f>Predictive_Maintenance_Data[[#This Row],[Torque '[Nm']]]*Predictive_Maintenance_Data[[#This Row],[Angular velocity '[rad/s']]]/1000</f>
        <v>8.0051236565386876</v>
      </c>
      <c r="K9952" s="2">
        <v>113</v>
      </c>
      <c r="L9952" s="2">
        <v>0</v>
      </c>
      <c r="M9952" s="2">
        <v>0</v>
      </c>
      <c r="N9952" s="2">
        <v>0</v>
      </c>
      <c r="O9952" s="2">
        <v>0</v>
      </c>
      <c r="P9952" s="2">
        <v>0</v>
      </c>
      <c r="Q9952" s="2">
        <v>0</v>
      </c>
      <c r="R9952"/>
      <c r="S9952"/>
    </row>
    <row r="9953" spans="1:19" x14ac:dyDescent="0.3">
      <c r="A9953">
        <v>9952</v>
      </c>
      <c r="B9953" t="s">
        <v>9968</v>
      </c>
      <c r="C9953" t="s">
        <v>17</v>
      </c>
      <c r="D9953" s="1">
        <v>298.2</v>
      </c>
      <c r="E9953" s="1">
        <v>307.8</v>
      </c>
      <c r="F9953" s="2">
        <v>1355</v>
      </c>
      <c r="G9953" s="1">
        <f>2*PI()*Predictive_Maintenance_Data[[#This Row],[Rotational speed '[rpm']]]/60</f>
        <v>141.89526818713901</v>
      </c>
      <c r="H9953" s="1">
        <v>59.4</v>
      </c>
      <c r="I9953" s="1">
        <f t="shared" si="155"/>
        <v>9.6000000000000227</v>
      </c>
      <c r="J9953" s="1">
        <f>Predictive_Maintenance_Data[[#This Row],[Torque '[Nm']]]*Predictive_Maintenance_Data[[#This Row],[Angular velocity '[rad/s']]]/1000</f>
        <v>8.428578930316057</v>
      </c>
      <c r="K9953" s="2">
        <v>115</v>
      </c>
      <c r="L9953" s="2">
        <v>0</v>
      </c>
      <c r="M9953" s="2">
        <v>0</v>
      </c>
      <c r="N9953" s="2">
        <v>0</v>
      </c>
      <c r="O9953" s="2">
        <v>0</v>
      </c>
      <c r="P9953" s="2">
        <v>0</v>
      </c>
      <c r="Q9953" s="2">
        <v>0</v>
      </c>
      <c r="R9953"/>
      <c r="S9953"/>
    </row>
    <row r="9954" spans="1:19" x14ac:dyDescent="0.3">
      <c r="A9954">
        <v>9953</v>
      </c>
      <c r="B9954" t="s">
        <v>9969</v>
      </c>
      <c r="C9954" t="s">
        <v>17</v>
      </c>
      <c r="D9954" s="1">
        <v>298.2</v>
      </c>
      <c r="E9954" s="1">
        <v>307.8</v>
      </c>
      <c r="F9954" s="2">
        <v>1429</v>
      </c>
      <c r="G9954" s="1">
        <f>2*PI()*Predictive_Maintenance_Data[[#This Row],[Rotational speed '[rpm']]]/60</f>
        <v>149.64453006599382</v>
      </c>
      <c r="H9954" s="1">
        <v>46.9</v>
      </c>
      <c r="I9954" s="1">
        <f t="shared" si="155"/>
        <v>9.6000000000000227</v>
      </c>
      <c r="J9954" s="1">
        <f>Predictive_Maintenance_Data[[#This Row],[Torque '[Nm']]]*Predictive_Maintenance_Data[[#This Row],[Angular velocity '[rad/s']]]/1000</f>
        <v>7.0183284600951099</v>
      </c>
      <c r="K9954" s="2">
        <v>117</v>
      </c>
      <c r="L9954" s="2">
        <v>0</v>
      </c>
      <c r="M9954" s="2">
        <v>0</v>
      </c>
      <c r="N9954" s="2">
        <v>0</v>
      </c>
      <c r="O9954" s="2">
        <v>0</v>
      </c>
      <c r="P9954" s="2">
        <v>0</v>
      </c>
      <c r="Q9954" s="2">
        <v>0</v>
      </c>
      <c r="R9954"/>
      <c r="S9954"/>
    </row>
    <row r="9955" spans="1:19" x14ac:dyDescent="0.3">
      <c r="A9955">
        <v>9954</v>
      </c>
      <c r="B9955" t="s">
        <v>9970</v>
      </c>
      <c r="C9955" t="s">
        <v>17</v>
      </c>
      <c r="D9955" s="1">
        <v>298.10000000000002</v>
      </c>
      <c r="E9955" s="1">
        <v>307.8</v>
      </c>
      <c r="F9955" s="2">
        <v>1565</v>
      </c>
      <c r="G9955" s="1">
        <f>2*PI()*Predictive_Maintenance_Data[[#This Row],[Rotational speed '[rpm']]]/60</f>
        <v>163.88641676226752</v>
      </c>
      <c r="H9955" s="1">
        <v>35.299999999999997</v>
      </c>
      <c r="I9955" s="1">
        <f t="shared" si="155"/>
        <v>9.6999999999999886</v>
      </c>
      <c r="J9955" s="1">
        <f>Predictive_Maintenance_Data[[#This Row],[Torque '[Nm']]]*Predictive_Maintenance_Data[[#This Row],[Angular velocity '[rad/s']]]/1000</f>
        <v>5.7851905117080431</v>
      </c>
      <c r="K9955" s="2">
        <v>119</v>
      </c>
      <c r="L9955" s="2">
        <v>0</v>
      </c>
      <c r="M9955" s="2">
        <v>0</v>
      </c>
      <c r="N9955" s="2">
        <v>0</v>
      </c>
      <c r="O9955" s="2">
        <v>0</v>
      </c>
      <c r="P9955" s="2">
        <v>0</v>
      </c>
      <c r="Q9955" s="2">
        <v>0</v>
      </c>
      <c r="R9955"/>
      <c r="S9955"/>
    </row>
    <row r="9956" spans="1:19" x14ac:dyDescent="0.3">
      <c r="A9956">
        <v>9955</v>
      </c>
      <c r="B9956" t="s">
        <v>9971</v>
      </c>
      <c r="C9956" t="s">
        <v>15</v>
      </c>
      <c r="D9956" s="1">
        <v>298.10000000000002</v>
      </c>
      <c r="E9956" s="1">
        <v>307.89999999999998</v>
      </c>
      <c r="F9956" s="2">
        <v>1446</v>
      </c>
      <c r="G9956" s="1">
        <f>2*PI()*Predictive_Maintenance_Data[[#This Row],[Rotational speed '[rpm']]]/60</f>
        <v>151.42476590302803</v>
      </c>
      <c r="H9956" s="1">
        <v>42.8</v>
      </c>
      <c r="I9956" s="1">
        <f t="shared" si="155"/>
        <v>9.7999999999999545</v>
      </c>
      <c r="J9956" s="1">
        <f>Predictive_Maintenance_Data[[#This Row],[Torque '[Nm']]]*Predictive_Maintenance_Data[[#This Row],[Angular velocity '[rad/s']]]/1000</f>
        <v>6.4809799806495993</v>
      </c>
      <c r="K9956" s="2">
        <v>121</v>
      </c>
      <c r="L9956" s="2">
        <v>0</v>
      </c>
      <c r="M9956" s="2">
        <v>0</v>
      </c>
      <c r="N9956" s="2">
        <v>0</v>
      </c>
      <c r="O9956" s="2">
        <v>0</v>
      </c>
      <c r="P9956" s="2">
        <v>0</v>
      </c>
      <c r="Q9956" s="2">
        <v>0</v>
      </c>
      <c r="R9956"/>
      <c r="S9956"/>
    </row>
    <row r="9957" spans="1:19" x14ac:dyDescent="0.3">
      <c r="A9957">
        <v>9956</v>
      </c>
      <c r="B9957" t="s">
        <v>9972</v>
      </c>
      <c r="C9957" t="s">
        <v>15</v>
      </c>
      <c r="D9957" s="1">
        <v>298.2</v>
      </c>
      <c r="E9957" s="1">
        <v>307.89999999999998</v>
      </c>
      <c r="F9957" s="2">
        <v>1462</v>
      </c>
      <c r="G9957" s="1">
        <f>2*PI()*Predictive_Maintenance_Data[[#This Row],[Rotational speed '[rpm']]]/60</f>
        <v>153.1002819849426</v>
      </c>
      <c r="H9957" s="1">
        <v>38.799999999999997</v>
      </c>
      <c r="I9957" s="1">
        <f t="shared" si="155"/>
        <v>9.6999999999999886</v>
      </c>
      <c r="J9957" s="1">
        <f>Predictive_Maintenance_Data[[#This Row],[Torque '[Nm']]]*Predictive_Maintenance_Data[[#This Row],[Angular velocity '[rad/s']]]/1000</f>
        <v>5.9402909410157729</v>
      </c>
      <c r="K9957" s="2">
        <v>124</v>
      </c>
      <c r="L9957" s="2">
        <v>0</v>
      </c>
      <c r="M9957" s="2">
        <v>0</v>
      </c>
      <c r="N9957" s="2">
        <v>0</v>
      </c>
      <c r="O9957" s="2">
        <v>0</v>
      </c>
      <c r="P9957" s="2">
        <v>0</v>
      </c>
      <c r="Q9957" s="2">
        <v>0</v>
      </c>
      <c r="R9957"/>
      <c r="S9957"/>
    </row>
    <row r="9958" spans="1:19" x14ac:dyDescent="0.3">
      <c r="A9958">
        <v>9957</v>
      </c>
      <c r="B9958" t="s">
        <v>9973</v>
      </c>
      <c r="C9958" t="s">
        <v>15</v>
      </c>
      <c r="D9958" s="1">
        <v>298.2</v>
      </c>
      <c r="E9958" s="1">
        <v>307.8</v>
      </c>
      <c r="F9958" s="2">
        <v>1578</v>
      </c>
      <c r="G9958" s="1">
        <f>2*PI()*Predictive_Maintenance_Data[[#This Row],[Rotational speed '[rpm']]]/60</f>
        <v>165.24777357882311</v>
      </c>
      <c r="H9958" s="1">
        <v>34.5</v>
      </c>
      <c r="I9958" s="1">
        <f t="shared" si="155"/>
        <v>9.6000000000000227</v>
      </c>
      <c r="J9958" s="1">
        <f>Predictive_Maintenance_Data[[#This Row],[Torque '[Nm']]]*Predictive_Maintenance_Data[[#This Row],[Angular velocity '[rad/s']]]/1000</f>
        <v>5.7010481884693975</v>
      </c>
      <c r="K9958" s="2">
        <v>127</v>
      </c>
      <c r="L9958" s="2">
        <v>0</v>
      </c>
      <c r="M9958" s="2">
        <v>0</v>
      </c>
      <c r="N9958" s="2">
        <v>0</v>
      </c>
      <c r="O9958" s="2">
        <v>0</v>
      </c>
      <c r="P9958" s="2">
        <v>0</v>
      </c>
      <c r="Q9958" s="2">
        <v>0</v>
      </c>
      <c r="R9958"/>
      <c r="S9958"/>
    </row>
    <row r="9959" spans="1:19" x14ac:dyDescent="0.3">
      <c r="A9959">
        <v>9958</v>
      </c>
      <c r="B9959" t="s">
        <v>9974</v>
      </c>
      <c r="C9959" t="s">
        <v>17</v>
      </c>
      <c r="D9959" s="1">
        <v>298.10000000000002</v>
      </c>
      <c r="E9959" s="1">
        <v>307.8</v>
      </c>
      <c r="F9959" s="2">
        <v>1606</v>
      </c>
      <c r="G9959" s="1">
        <f>2*PI()*Predictive_Maintenance_Data[[#This Row],[Rotational speed '[rpm']]]/60</f>
        <v>168.1799267221736</v>
      </c>
      <c r="H9959" s="1">
        <v>33</v>
      </c>
      <c r="I9959" s="1">
        <f t="shared" si="155"/>
        <v>9.6999999999999886</v>
      </c>
      <c r="J9959" s="1">
        <f>Predictive_Maintenance_Data[[#This Row],[Torque '[Nm']]]*Predictive_Maintenance_Data[[#This Row],[Angular velocity '[rad/s']]]/1000</f>
        <v>5.5499375818317294</v>
      </c>
      <c r="K9959" s="2">
        <v>130</v>
      </c>
      <c r="L9959" s="2">
        <v>0</v>
      </c>
      <c r="M9959" s="2">
        <v>0</v>
      </c>
      <c r="N9959" s="2">
        <v>0</v>
      </c>
      <c r="O9959" s="2">
        <v>0</v>
      </c>
      <c r="P9959" s="2">
        <v>0</v>
      </c>
      <c r="Q9959" s="2">
        <v>0</v>
      </c>
      <c r="R9959"/>
      <c r="S9959"/>
    </row>
    <row r="9960" spans="1:19" x14ac:dyDescent="0.3">
      <c r="A9960">
        <v>9959</v>
      </c>
      <c r="B9960" t="s">
        <v>9975</v>
      </c>
      <c r="C9960" t="s">
        <v>15</v>
      </c>
      <c r="D9960" s="1">
        <v>298.10000000000002</v>
      </c>
      <c r="E9960" s="1">
        <v>307.8</v>
      </c>
      <c r="F9960" s="2">
        <v>1525</v>
      </c>
      <c r="G9960" s="1">
        <f>2*PI()*Predictive_Maintenance_Data[[#This Row],[Rotational speed '[rpm']]]/60</f>
        <v>159.69762655748116</v>
      </c>
      <c r="H9960" s="1">
        <v>35.9</v>
      </c>
      <c r="I9960" s="1">
        <f t="shared" si="155"/>
        <v>9.6999999999999886</v>
      </c>
      <c r="J9960" s="1">
        <f>Predictive_Maintenance_Data[[#This Row],[Torque '[Nm']]]*Predictive_Maintenance_Data[[#This Row],[Angular velocity '[rad/s']]]/1000</f>
        <v>5.7331447934135733</v>
      </c>
      <c r="K9960" s="2">
        <v>132</v>
      </c>
      <c r="L9960" s="2">
        <v>0</v>
      </c>
      <c r="M9960" s="2">
        <v>0</v>
      </c>
      <c r="N9960" s="2">
        <v>0</v>
      </c>
      <c r="O9960" s="2">
        <v>0</v>
      </c>
      <c r="P9960" s="2">
        <v>0</v>
      </c>
      <c r="Q9960" s="2">
        <v>0</v>
      </c>
      <c r="R9960"/>
      <c r="S9960"/>
    </row>
    <row r="9961" spans="1:19" x14ac:dyDescent="0.3">
      <c r="A9961">
        <v>9960</v>
      </c>
      <c r="B9961" t="s">
        <v>9976</v>
      </c>
      <c r="C9961" t="s">
        <v>17</v>
      </c>
      <c r="D9961" s="1">
        <v>298.10000000000002</v>
      </c>
      <c r="E9961" s="1">
        <v>307.8</v>
      </c>
      <c r="F9961" s="2">
        <v>1379</v>
      </c>
      <c r="G9961" s="1">
        <f>2*PI()*Predictive_Maintenance_Data[[#This Row],[Rotational speed '[rpm']]]/60</f>
        <v>144.40854231001083</v>
      </c>
      <c r="H9961" s="1">
        <v>49.1</v>
      </c>
      <c r="I9961" s="1">
        <f t="shared" si="155"/>
        <v>9.6999999999999886</v>
      </c>
      <c r="J9961" s="1">
        <f>Predictive_Maintenance_Data[[#This Row],[Torque '[Nm']]]*Predictive_Maintenance_Data[[#This Row],[Angular velocity '[rad/s']]]/1000</f>
        <v>7.090459427421532</v>
      </c>
      <c r="K9961" s="2">
        <v>135</v>
      </c>
      <c r="L9961" s="2">
        <v>0</v>
      </c>
      <c r="M9961" s="2">
        <v>0</v>
      </c>
      <c r="N9961" s="2">
        <v>0</v>
      </c>
      <c r="O9961" s="2">
        <v>0</v>
      </c>
      <c r="P9961" s="2">
        <v>0</v>
      </c>
      <c r="Q9961" s="2">
        <v>0</v>
      </c>
      <c r="R9961"/>
      <c r="S9961"/>
    </row>
    <row r="9962" spans="1:19" x14ac:dyDescent="0.3">
      <c r="A9962">
        <v>9961</v>
      </c>
      <c r="B9962" t="s">
        <v>9977</v>
      </c>
      <c r="C9962" t="s">
        <v>17</v>
      </c>
      <c r="D9962" s="1">
        <v>298.2</v>
      </c>
      <c r="E9962" s="1">
        <v>307.8</v>
      </c>
      <c r="F9962" s="2">
        <v>1575</v>
      </c>
      <c r="G9962" s="1">
        <f>2*PI()*Predictive_Maintenance_Data[[#This Row],[Rotational speed '[rpm']]]/60</f>
        <v>164.93361431346415</v>
      </c>
      <c r="H9962" s="1">
        <v>35</v>
      </c>
      <c r="I9962" s="1">
        <f t="shared" si="155"/>
        <v>9.6000000000000227</v>
      </c>
      <c r="J9962" s="1">
        <f>Predictive_Maintenance_Data[[#This Row],[Torque '[Nm']]]*Predictive_Maintenance_Data[[#This Row],[Angular velocity '[rad/s']]]/1000</f>
        <v>5.7726765009712455</v>
      </c>
      <c r="K9962" s="2">
        <v>137</v>
      </c>
      <c r="L9962" s="2">
        <v>0</v>
      </c>
      <c r="M9962" s="2">
        <v>0</v>
      </c>
      <c r="N9962" s="2">
        <v>0</v>
      </c>
      <c r="O9962" s="2">
        <v>0</v>
      </c>
      <c r="P9962" s="2">
        <v>0</v>
      </c>
      <c r="Q9962" s="2">
        <v>0</v>
      </c>
      <c r="R9962"/>
      <c r="S9962"/>
    </row>
    <row r="9963" spans="1:19" x14ac:dyDescent="0.3">
      <c r="A9963">
        <v>9962</v>
      </c>
      <c r="B9963" t="s">
        <v>9978</v>
      </c>
      <c r="C9963" t="s">
        <v>17</v>
      </c>
      <c r="D9963" s="1">
        <v>298.2</v>
      </c>
      <c r="E9963" s="1">
        <v>307.89999999999998</v>
      </c>
      <c r="F9963" s="2">
        <v>1399</v>
      </c>
      <c r="G9963" s="1">
        <f>2*PI()*Predictive_Maintenance_Data[[#This Row],[Rotational speed '[rpm']]]/60</f>
        <v>146.50293741240404</v>
      </c>
      <c r="H9963" s="1">
        <v>54.9</v>
      </c>
      <c r="I9963" s="1">
        <f t="shared" si="155"/>
        <v>9.6999999999999886</v>
      </c>
      <c r="J9963" s="1">
        <f>Predictive_Maintenance_Data[[#This Row],[Torque '[Nm']]]*Predictive_Maintenance_Data[[#This Row],[Angular velocity '[rad/s']]]/1000</f>
        <v>8.043011263940981</v>
      </c>
      <c r="K9963" s="2">
        <v>139</v>
      </c>
      <c r="L9963" s="2">
        <v>0</v>
      </c>
      <c r="M9963" s="2">
        <v>0</v>
      </c>
      <c r="N9963" s="2">
        <v>0</v>
      </c>
      <c r="O9963" s="2">
        <v>0</v>
      </c>
      <c r="P9963" s="2">
        <v>0</v>
      </c>
      <c r="Q9963" s="2">
        <v>0</v>
      </c>
      <c r="R9963"/>
      <c r="S9963"/>
    </row>
    <row r="9964" spans="1:19" x14ac:dyDescent="0.3">
      <c r="A9964">
        <v>9963</v>
      </c>
      <c r="B9964" t="s">
        <v>9979</v>
      </c>
      <c r="C9964" t="s">
        <v>17</v>
      </c>
      <c r="D9964" s="1">
        <v>298.2</v>
      </c>
      <c r="E9964" s="1">
        <v>307.89999999999998</v>
      </c>
      <c r="F9964" s="2">
        <v>1429</v>
      </c>
      <c r="G9964" s="1">
        <f>2*PI()*Predictive_Maintenance_Data[[#This Row],[Rotational speed '[rpm']]]/60</f>
        <v>149.64453006599382</v>
      </c>
      <c r="H9964" s="1">
        <v>49.4</v>
      </c>
      <c r="I9964" s="1">
        <f t="shared" si="155"/>
        <v>9.6999999999999886</v>
      </c>
      <c r="J9964" s="1">
        <f>Predictive_Maintenance_Data[[#This Row],[Torque '[Nm']]]*Predictive_Maintenance_Data[[#This Row],[Angular velocity '[rad/s']]]/1000</f>
        <v>7.3924397852600938</v>
      </c>
      <c r="K9964" s="2">
        <v>141</v>
      </c>
      <c r="L9964" s="2">
        <v>0</v>
      </c>
      <c r="M9964" s="2">
        <v>0</v>
      </c>
      <c r="N9964" s="2">
        <v>0</v>
      </c>
      <c r="O9964" s="2">
        <v>0</v>
      </c>
      <c r="P9964" s="2">
        <v>0</v>
      </c>
      <c r="Q9964" s="2">
        <v>0</v>
      </c>
      <c r="R9964"/>
      <c r="S9964"/>
    </row>
    <row r="9965" spans="1:19" x14ac:dyDescent="0.3">
      <c r="A9965">
        <v>9964</v>
      </c>
      <c r="B9965" t="s">
        <v>9980</v>
      </c>
      <c r="C9965" t="s">
        <v>17</v>
      </c>
      <c r="D9965" s="1">
        <v>298.3</v>
      </c>
      <c r="E9965" s="1">
        <v>307.89999999999998</v>
      </c>
      <c r="F9965" s="2">
        <v>1435</v>
      </c>
      <c r="G9965" s="1">
        <f>2*PI()*Predictive_Maintenance_Data[[#This Row],[Rotational speed '[rpm']]]/60</f>
        <v>150.27284859671178</v>
      </c>
      <c r="H9965" s="1">
        <v>39.9</v>
      </c>
      <c r="I9965" s="1">
        <f t="shared" si="155"/>
        <v>9.5999999999999659</v>
      </c>
      <c r="J9965" s="1">
        <f>Predictive_Maintenance_Data[[#This Row],[Torque '[Nm']]]*Predictive_Maintenance_Data[[#This Row],[Angular velocity '[rad/s']]]/1000</f>
        <v>5.9958866590088</v>
      </c>
      <c r="K9965" s="2">
        <v>143</v>
      </c>
      <c r="L9965" s="2">
        <v>0</v>
      </c>
      <c r="M9965" s="2">
        <v>0</v>
      </c>
      <c r="N9965" s="2">
        <v>0</v>
      </c>
      <c r="O9965" s="2">
        <v>0</v>
      </c>
      <c r="P9965" s="2">
        <v>0</v>
      </c>
      <c r="Q9965" s="2">
        <v>0</v>
      </c>
      <c r="R9965"/>
      <c r="S9965"/>
    </row>
    <row r="9966" spans="1:19" x14ac:dyDescent="0.3">
      <c r="A9966">
        <v>9965</v>
      </c>
      <c r="B9966" t="s">
        <v>9981</v>
      </c>
      <c r="C9966" t="s">
        <v>17</v>
      </c>
      <c r="D9966" s="1">
        <v>298.3</v>
      </c>
      <c r="E9966" s="1">
        <v>307.89999999999998</v>
      </c>
      <c r="F9966" s="2">
        <v>1766</v>
      </c>
      <c r="G9966" s="1">
        <f>2*PI()*Predictive_Maintenance_Data[[#This Row],[Rotational speed '[rpm']]]/60</f>
        <v>184.93508754131915</v>
      </c>
      <c r="H9966" s="1">
        <v>26.5</v>
      </c>
      <c r="I9966" s="1">
        <f t="shared" si="155"/>
        <v>9.5999999999999659</v>
      </c>
      <c r="J9966" s="1">
        <f>Predictive_Maintenance_Data[[#This Row],[Torque '[Nm']]]*Predictive_Maintenance_Data[[#This Row],[Angular velocity '[rad/s']]]/1000</f>
        <v>4.9007798198449573</v>
      </c>
      <c r="K9966" s="2">
        <v>145</v>
      </c>
      <c r="L9966" s="2">
        <v>0</v>
      </c>
      <c r="M9966" s="2">
        <v>0</v>
      </c>
      <c r="N9966" s="2">
        <v>0</v>
      </c>
      <c r="O9966" s="2">
        <v>0</v>
      </c>
      <c r="P9966" s="2">
        <v>0</v>
      </c>
      <c r="Q9966" s="2">
        <v>0</v>
      </c>
      <c r="R9966"/>
      <c r="S9966"/>
    </row>
    <row r="9967" spans="1:19" x14ac:dyDescent="0.3">
      <c r="A9967">
        <v>9966</v>
      </c>
      <c r="B9967" t="s">
        <v>9982</v>
      </c>
      <c r="C9967" t="s">
        <v>17</v>
      </c>
      <c r="D9967" s="1">
        <v>298.3</v>
      </c>
      <c r="E9967" s="1">
        <v>307.89999999999998</v>
      </c>
      <c r="F9967" s="2">
        <v>1703</v>
      </c>
      <c r="G9967" s="1">
        <f>2*PI()*Predictive_Maintenance_Data[[#This Row],[Rotational speed '[rpm']]]/60</f>
        <v>178.33774296878059</v>
      </c>
      <c r="H9967" s="1">
        <v>28.9</v>
      </c>
      <c r="I9967" s="1">
        <f t="shared" si="155"/>
        <v>9.5999999999999659</v>
      </c>
      <c r="J9967" s="1">
        <f>Predictive_Maintenance_Data[[#This Row],[Torque '[Nm']]]*Predictive_Maintenance_Data[[#This Row],[Angular velocity '[rad/s']]]/1000</f>
        <v>5.1539607717977587</v>
      </c>
      <c r="K9967" s="2">
        <v>147</v>
      </c>
      <c r="L9967" s="2">
        <v>0</v>
      </c>
      <c r="M9967" s="2">
        <v>0</v>
      </c>
      <c r="N9967" s="2">
        <v>0</v>
      </c>
      <c r="O9967" s="2">
        <v>0</v>
      </c>
      <c r="P9967" s="2">
        <v>0</v>
      </c>
      <c r="Q9967" s="2">
        <v>0</v>
      </c>
      <c r="R9967"/>
      <c r="S9967"/>
    </row>
    <row r="9968" spans="1:19" x14ac:dyDescent="0.3">
      <c r="A9968">
        <v>9967</v>
      </c>
      <c r="B9968" t="s">
        <v>9983</v>
      </c>
      <c r="C9968" t="s">
        <v>17</v>
      </c>
      <c r="D9968" s="1">
        <v>298.3</v>
      </c>
      <c r="E9968" s="1">
        <v>307.89999999999998</v>
      </c>
      <c r="F9968" s="2">
        <v>1507</v>
      </c>
      <c r="G9968" s="1">
        <f>2*PI()*Predictive_Maintenance_Data[[#This Row],[Rotational speed '[rpm']]]/60</f>
        <v>157.8126709653273</v>
      </c>
      <c r="H9968" s="1">
        <v>41.2</v>
      </c>
      <c r="I9968" s="1">
        <f t="shared" si="155"/>
        <v>9.5999999999999659</v>
      </c>
      <c r="J9968" s="1">
        <f>Predictive_Maintenance_Data[[#This Row],[Torque '[Nm']]]*Predictive_Maintenance_Data[[#This Row],[Angular velocity '[rad/s']]]/1000</f>
        <v>6.5018820437714853</v>
      </c>
      <c r="K9968" s="2">
        <v>149</v>
      </c>
      <c r="L9968" s="2">
        <v>0</v>
      </c>
      <c r="M9968" s="2">
        <v>0</v>
      </c>
      <c r="N9968" s="2">
        <v>0</v>
      </c>
      <c r="O9968" s="2">
        <v>0</v>
      </c>
      <c r="P9968" s="2">
        <v>0</v>
      </c>
      <c r="Q9968" s="2">
        <v>0</v>
      </c>
      <c r="R9968"/>
      <c r="S9968"/>
    </row>
    <row r="9969" spans="1:19" x14ac:dyDescent="0.3">
      <c r="A9969">
        <v>9968</v>
      </c>
      <c r="B9969" t="s">
        <v>9984</v>
      </c>
      <c r="C9969" t="s">
        <v>15</v>
      </c>
      <c r="D9969" s="1">
        <v>298.3</v>
      </c>
      <c r="E9969" s="1">
        <v>307.89999999999998</v>
      </c>
      <c r="F9969" s="2">
        <v>1609</v>
      </c>
      <c r="G9969" s="1">
        <f>2*PI()*Predictive_Maintenance_Data[[#This Row],[Rotational speed '[rpm']]]/60</f>
        <v>168.49408598753254</v>
      </c>
      <c r="H9969" s="1">
        <v>32.4</v>
      </c>
      <c r="I9969" s="1">
        <f t="shared" si="155"/>
        <v>9.5999999999999659</v>
      </c>
      <c r="J9969" s="1">
        <f>Predictive_Maintenance_Data[[#This Row],[Torque '[Nm']]]*Predictive_Maintenance_Data[[#This Row],[Angular velocity '[rad/s']]]/1000</f>
        <v>5.4592083859960541</v>
      </c>
      <c r="K9969" s="2">
        <v>151</v>
      </c>
      <c r="L9969" s="2">
        <v>0</v>
      </c>
      <c r="M9969" s="2">
        <v>0</v>
      </c>
      <c r="N9969" s="2">
        <v>0</v>
      </c>
      <c r="O9969" s="2">
        <v>0</v>
      </c>
      <c r="P9969" s="2">
        <v>0</v>
      </c>
      <c r="Q9969" s="2">
        <v>0</v>
      </c>
      <c r="R9969"/>
      <c r="S9969"/>
    </row>
    <row r="9970" spans="1:19" x14ac:dyDescent="0.3">
      <c r="A9970">
        <v>9969</v>
      </c>
      <c r="B9970" t="s">
        <v>9985</v>
      </c>
      <c r="C9970" t="s">
        <v>17</v>
      </c>
      <c r="D9970" s="1">
        <v>298.39999999999998</v>
      </c>
      <c r="E9970" s="1">
        <v>308</v>
      </c>
      <c r="F9970" s="2">
        <v>1605</v>
      </c>
      <c r="G9970" s="1">
        <f>2*PI()*Predictive_Maintenance_Data[[#This Row],[Rotational speed '[rpm']]]/60</f>
        <v>168.07520696705393</v>
      </c>
      <c r="H9970" s="1">
        <v>32.4</v>
      </c>
      <c r="I9970" s="1">
        <f t="shared" si="155"/>
        <v>9.6000000000000227</v>
      </c>
      <c r="J9970" s="1">
        <f>Predictive_Maintenance_Data[[#This Row],[Torque '[Nm']]]*Predictive_Maintenance_Data[[#This Row],[Angular velocity '[rad/s']]]/1000</f>
        <v>5.4456367057325465</v>
      </c>
      <c r="K9970" s="2">
        <v>154</v>
      </c>
      <c r="L9970" s="2">
        <v>0</v>
      </c>
      <c r="M9970" s="2">
        <v>0</v>
      </c>
      <c r="N9970" s="2">
        <v>0</v>
      </c>
      <c r="O9970" s="2">
        <v>0</v>
      </c>
      <c r="P9970" s="2">
        <v>0</v>
      </c>
      <c r="Q9970" s="2">
        <v>0</v>
      </c>
      <c r="R9970"/>
      <c r="S9970"/>
    </row>
    <row r="9971" spans="1:19" x14ac:dyDescent="0.3">
      <c r="A9971">
        <v>9970</v>
      </c>
      <c r="B9971" t="s">
        <v>9986</v>
      </c>
      <c r="C9971" t="s">
        <v>17</v>
      </c>
      <c r="D9971" s="1">
        <v>298.39999999999998</v>
      </c>
      <c r="E9971" s="1">
        <v>308.10000000000002</v>
      </c>
      <c r="F9971" s="2">
        <v>1491</v>
      </c>
      <c r="G9971" s="1">
        <f>2*PI()*Predictive_Maintenance_Data[[#This Row],[Rotational speed '[rpm']]]/60</f>
        <v>156.13715488341271</v>
      </c>
      <c r="H9971" s="1">
        <v>50</v>
      </c>
      <c r="I9971" s="1">
        <f t="shared" si="155"/>
        <v>9.7000000000000455</v>
      </c>
      <c r="J9971" s="1">
        <f>Predictive_Maintenance_Data[[#This Row],[Torque '[Nm']]]*Predictive_Maintenance_Data[[#This Row],[Angular velocity '[rad/s']]]/1000</f>
        <v>7.8068577441706353</v>
      </c>
      <c r="K9971" s="2">
        <v>156</v>
      </c>
      <c r="L9971" s="2">
        <v>0</v>
      </c>
      <c r="M9971" s="2">
        <v>0</v>
      </c>
      <c r="N9971" s="2">
        <v>0</v>
      </c>
      <c r="O9971" s="2">
        <v>0</v>
      </c>
      <c r="P9971" s="2">
        <v>0</v>
      </c>
      <c r="Q9971" s="2">
        <v>0</v>
      </c>
      <c r="R9971"/>
      <c r="S9971"/>
    </row>
    <row r="9972" spans="1:19" x14ac:dyDescent="0.3">
      <c r="A9972">
        <v>9971</v>
      </c>
      <c r="B9972" t="s">
        <v>9987</v>
      </c>
      <c r="C9972" t="s">
        <v>27</v>
      </c>
      <c r="D9972" s="1">
        <v>298.39999999999998</v>
      </c>
      <c r="E9972" s="1">
        <v>308.10000000000002</v>
      </c>
      <c r="F9972" s="2">
        <v>1891</v>
      </c>
      <c r="G9972" s="1">
        <f>2*PI()*Predictive_Maintenance_Data[[#This Row],[Rotational speed '[rpm']]]/60</f>
        <v>198.02505693127662</v>
      </c>
      <c r="H9972" s="1">
        <v>24.7</v>
      </c>
      <c r="I9972" s="1">
        <f t="shared" si="155"/>
        <v>9.7000000000000455</v>
      </c>
      <c r="J9972" s="1">
        <f>Predictive_Maintenance_Data[[#This Row],[Torque '[Nm']]]*Predictive_Maintenance_Data[[#This Row],[Angular velocity '[rad/s']]]/1000</f>
        <v>4.8912189062025329</v>
      </c>
      <c r="K9972" s="2">
        <v>158</v>
      </c>
      <c r="L9972" s="2">
        <v>0</v>
      </c>
      <c r="M9972" s="2">
        <v>0</v>
      </c>
      <c r="N9972" s="2">
        <v>0</v>
      </c>
      <c r="O9972" s="2">
        <v>0</v>
      </c>
      <c r="P9972" s="2">
        <v>0</v>
      </c>
      <c r="Q9972" s="2">
        <v>0</v>
      </c>
      <c r="R9972"/>
      <c r="S9972"/>
    </row>
    <row r="9973" spans="1:19" x14ac:dyDescent="0.3">
      <c r="A9973">
        <v>9972</v>
      </c>
      <c r="B9973" t="s">
        <v>9988</v>
      </c>
      <c r="C9973" t="s">
        <v>27</v>
      </c>
      <c r="D9973" s="1">
        <v>298.5</v>
      </c>
      <c r="E9973" s="1">
        <v>308.2</v>
      </c>
      <c r="F9973" s="2">
        <v>1563</v>
      </c>
      <c r="G9973" s="1">
        <f>2*PI()*Predictive_Maintenance_Data[[#This Row],[Rotational speed '[rpm']]]/60</f>
        <v>163.67697725202822</v>
      </c>
      <c r="H9973" s="1">
        <v>44.6</v>
      </c>
      <c r="I9973" s="1">
        <f t="shared" si="155"/>
        <v>9.6999999999999886</v>
      </c>
      <c r="J9973" s="1">
        <f>Predictive_Maintenance_Data[[#This Row],[Torque '[Nm']]]*Predictive_Maintenance_Data[[#This Row],[Angular velocity '[rad/s']]]/1000</f>
        <v>7.2999931854404583</v>
      </c>
      <c r="K9973" s="2">
        <v>163</v>
      </c>
      <c r="L9973" s="2">
        <v>0</v>
      </c>
      <c r="M9973" s="2">
        <v>0</v>
      </c>
      <c r="N9973" s="2">
        <v>0</v>
      </c>
      <c r="O9973" s="2">
        <v>0</v>
      </c>
      <c r="P9973" s="2">
        <v>0</v>
      </c>
      <c r="Q9973" s="2">
        <v>0</v>
      </c>
      <c r="R9973"/>
      <c r="S9973"/>
    </row>
    <row r="9974" spans="1:19" x14ac:dyDescent="0.3">
      <c r="A9974">
        <v>9973</v>
      </c>
      <c r="B9974" t="s">
        <v>9989</v>
      </c>
      <c r="C9974" t="s">
        <v>17</v>
      </c>
      <c r="D9974" s="1">
        <v>298.60000000000002</v>
      </c>
      <c r="E9974" s="1">
        <v>308.2</v>
      </c>
      <c r="F9974" s="2">
        <v>1390</v>
      </c>
      <c r="G9974" s="1">
        <f>2*PI()*Predictive_Maintenance_Data[[#This Row],[Rotational speed '[rpm']]]/60</f>
        <v>145.56045961632708</v>
      </c>
      <c r="H9974" s="1">
        <v>51.4</v>
      </c>
      <c r="I9974" s="1">
        <f t="shared" si="155"/>
        <v>9.5999999999999659</v>
      </c>
      <c r="J9974" s="1">
        <f>Predictive_Maintenance_Data[[#This Row],[Torque '[Nm']]]*Predictive_Maintenance_Data[[#This Row],[Angular velocity '[rad/s']]]/1000</f>
        <v>7.4818076242792113</v>
      </c>
      <c r="K9974" s="2">
        <v>168</v>
      </c>
      <c r="L9974" s="2">
        <v>0</v>
      </c>
      <c r="M9974" s="2">
        <v>0</v>
      </c>
      <c r="N9974" s="2">
        <v>0</v>
      </c>
      <c r="O9974" s="2">
        <v>0</v>
      </c>
      <c r="P9974" s="2">
        <v>0</v>
      </c>
      <c r="Q9974" s="2">
        <v>0</v>
      </c>
      <c r="R9974"/>
      <c r="S9974"/>
    </row>
    <row r="9975" spans="1:19" x14ac:dyDescent="0.3">
      <c r="A9975">
        <v>9974</v>
      </c>
      <c r="B9975" t="s">
        <v>9990</v>
      </c>
      <c r="C9975" t="s">
        <v>17</v>
      </c>
      <c r="D9975" s="1">
        <v>298.5</v>
      </c>
      <c r="E9975" s="1">
        <v>308.2</v>
      </c>
      <c r="F9975" s="2">
        <v>1444</v>
      </c>
      <c r="G9975" s="1">
        <f>2*PI()*Predictive_Maintenance_Data[[#This Row],[Rotational speed '[rpm']]]/60</f>
        <v>151.21532639278868</v>
      </c>
      <c r="H9975" s="1">
        <v>40.5</v>
      </c>
      <c r="I9975" s="1">
        <f t="shared" si="155"/>
        <v>9.6999999999999886</v>
      </c>
      <c r="J9975" s="1">
        <f>Predictive_Maintenance_Data[[#This Row],[Torque '[Nm']]]*Predictive_Maintenance_Data[[#This Row],[Angular velocity '[rad/s']]]/1000</f>
        <v>6.1242207189079414</v>
      </c>
      <c r="K9975" s="2">
        <v>170</v>
      </c>
      <c r="L9975" s="2">
        <v>0</v>
      </c>
      <c r="M9975" s="2">
        <v>0</v>
      </c>
      <c r="N9975" s="2">
        <v>0</v>
      </c>
      <c r="O9975" s="2">
        <v>0</v>
      </c>
      <c r="P9975" s="2">
        <v>0</v>
      </c>
      <c r="Q9975" s="2">
        <v>0</v>
      </c>
      <c r="R9975"/>
      <c r="S9975"/>
    </row>
    <row r="9976" spans="1:19" x14ac:dyDescent="0.3">
      <c r="A9976">
        <v>9975</v>
      </c>
      <c r="B9976" t="s">
        <v>9991</v>
      </c>
      <c r="C9976" t="s">
        <v>17</v>
      </c>
      <c r="D9976" s="1">
        <v>298.60000000000002</v>
      </c>
      <c r="E9976" s="1">
        <v>308.2</v>
      </c>
      <c r="F9976" s="2">
        <v>1361</v>
      </c>
      <c r="G9976" s="1">
        <f>2*PI()*Predictive_Maintenance_Data[[#This Row],[Rotational speed '[rpm']]]/60</f>
        <v>142.52358671785697</v>
      </c>
      <c r="H9976" s="1">
        <v>68.2</v>
      </c>
      <c r="I9976" s="1">
        <f t="shared" si="155"/>
        <v>9.5999999999999659</v>
      </c>
      <c r="J9976" s="1">
        <f>Predictive_Maintenance_Data[[#This Row],[Torque '[Nm']]]*Predictive_Maintenance_Data[[#This Row],[Angular velocity '[rad/s']]]/1000</f>
        <v>9.7201086141578461</v>
      </c>
      <c r="K9976" s="2">
        <v>172</v>
      </c>
      <c r="L9976" s="2">
        <v>1</v>
      </c>
      <c r="M9976" s="2">
        <v>0</v>
      </c>
      <c r="N9976" s="2">
        <v>0</v>
      </c>
      <c r="O9976" s="2">
        <v>1</v>
      </c>
      <c r="P9976" s="2">
        <v>1</v>
      </c>
      <c r="Q9976" s="2">
        <v>0</v>
      </c>
      <c r="R9976"/>
      <c r="S9976"/>
    </row>
    <row r="9977" spans="1:19" x14ac:dyDescent="0.3">
      <c r="A9977">
        <v>9976</v>
      </c>
      <c r="B9977" t="s">
        <v>9992</v>
      </c>
      <c r="C9977" t="s">
        <v>15</v>
      </c>
      <c r="D9977" s="1">
        <v>298.60000000000002</v>
      </c>
      <c r="E9977" s="1">
        <v>308.3</v>
      </c>
      <c r="F9977" s="2">
        <v>1589</v>
      </c>
      <c r="G9977" s="1">
        <f>2*PI()*Predictive_Maintenance_Data[[#This Row],[Rotational speed '[rpm']]]/60</f>
        <v>166.39969088513939</v>
      </c>
      <c r="H9977" s="1">
        <v>34.1</v>
      </c>
      <c r="I9977" s="1">
        <f t="shared" si="155"/>
        <v>9.6999999999999886</v>
      </c>
      <c r="J9977" s="1">
        <f>Predictive_Maintenance_Data[[#This Row],[Torque '[Nm']]]*Predictive_Maintenance_Data[[#This Row],[Angular velocity '[rad/s']]]/1000</f>
        <v>5.6742294591832536</v>
      </c>
      <c r="K9977" s="2">
        <v>174</v>
      </c>
      <c r="L9977" s="2">
        <v>0</v>
      </c>
      <c r="M9977" s="2">
        <v>0</v>
      </c>
      <c r="N9977" s="2">
        <v>0</v>
      </c>
      <c r="O9977" s="2">
        <v>0</v>
      </c>
      <c r="P9977" s="2">
        <v>0</v>
      </c>
      <c r="Q9977" s="2">
        <v>0</v>
      </c>
      <c r="R9977"/>
      <c r="S9977"/>
    </row>
    <row r="9978" spans="1:19" x14ac:dyDescent="0.3">
      <c r="A9978">
        <v>9977</v>
      </c>
      <c r="B9978" t="s">
        <v>9993</v>
      </c>
      <c r="C9978" t="s">
        <v>17</v>
      </c>
      <c r="D9978" s="1">
        <v>298.60000000000002</v>
      </c>
      <c r="E9978" s="1">
        <v>308.2</v>
      </c>
      <c r="F9978" s="2">
        <v>1705</v>
      </c>
      <c r="G9978" s="1">
        <f>2*PI()*Predictive_Maintenance_Data[[#This Row],[Rotational speed '[rpm']]]/60</f>
        <v>178.54718247901991</v>
      </c>
      <c r="H9978" s="1">
        <v>26.3</v>
      </c>
      <c r="I9978" s="1">
        <f t="shared" si="155"/>
        <v>9.5999999999999659</v>
      </c>
      <c r="J9978" s="1">
        <f>Predictive_Maintenance_Data[[#This Row],[Torque '[Nm']]]*Predictive_Maintenance_Data[[#This Row],[Angular velocity '[rad/s']]]/1000</f>
        <v>4.695790899198224</v>
      </c>
      <c r="K9978" s="2">
        <v>177</v>
      </c>
      <c r="L9978" s="2">
        <v>0</v>
      </c>
      <c r="M9978" s="2">
        <v>0</v>
      </c>
      <c r="N9978" s="2">
        <v>0</v>
      </c>
      <c r="O9978" s="2">
        <v>0</v>
      </c>
      <c r="P9978" s="2">
        <v>0</v>
      </c>
      <c r="Q9978" s="2">
        <v>0</v>
      </c>
      <c r="R9978"/>
      <c r="S9978"/>
    </row>
    <row r="9979" spans="1:19" x14ac:dyDescent="0.3">
      <c r="A9979">
        <v>9978</v>
      </c>
      <c r="B9979" t="s">
        <v>9994</v>
      </c>
      <c r="C9979" t="s">
        <v>17</v>
      </c>
      <c r="D9979" s="1">
        <v>298.60000000000002</v>
      </c>
      <c r="E9979" s="1">
        <v>308.3</v>
      </c>
      <c r="F9979" s="2">
        <v>1422</v>
      </c>
      <c r="G9979" s="1">
        <f>2*PI()*Predictive_Maintenance_Data[[#This Row],[Rotational speed '[rpm']]]/60</f>
        <v>148.91149178015618</v>
      </c>
      <c r="H9979" s="1">
        <v>40.4</v>
      </c>
      <c r="I9979" s="1">
        <f t="shared" si="155"/>
        <v>9.6999999999999886</v>
      </c>
      <c r="J9979" s="1">
        <f>Predictive_Maintenance_Data[[#This Row],[Torque '[Nm']]]*Predictive_Maintenance_Data[[#This Row],[Angular velocity '[rad/s']]]/1000</f>
        <v>6.0160242679183096</v>
      </c>
      <c r="K9979" s="2">
        <v>179</v>
      </c>
      <c r="L9979" s="2">
        <v>0</v>
      </c>
      <c r="M9979" s="2">
        <v>0</v>
      </c>
      <c r="N9979" s="2">
        <v>0</v>
      </c>
      <c r="O9979" s="2">
        <v>0</v>
      </c>
      <c r="P9979" s="2">
        <v>0</v>
      </c>
      <c r="Q9979" s="2">
        <v>0</v>
      </c>
      <c r="R9979"/>
      <c r="S9979"/>
    </row>
    <row r="9980" spans="1:19" x14ac:dyDescent="0.3">
      <c r="A9980">
        <v>9979</v>
      </c>
      <c r="B9980" t="s">
        <v>9995</v>
      </c>
      <c r="C9980" t="s">
        <v>27</v>
      </c>
      <c r="D9980" s="1">
        <v>298.60000000000002</v>
      </c>
      <c r="E9980" s="1">
        <v>308.3</v>
      </c>
      <c r="F9980" s="2">
        <v>1377</v>
      </c>
      <c r="G9980" s="1">
        <f>2*PI()*Predictive_Maintenance_Data[[#This Row],[Rotational speed '[rpm']]]/60</f>
        <v>144.19910279977151</v>
      </c>
      <c r="H9980" s="1">
        <v>52.1</v>
      </c>
      <c r="I9980" s="1">
        <f t="shared" si="155"/>
        <v>9.6999999999999886</v>
      </c>
      <c r="J9980" s="1">
        <f>Predictive_Maintenance_Data[[#This Row],[Torque '[Nm']]]*Predictive_Maintenance_Data[[#This Row],[Angular velocity '[rad/s']]]/1000</f>
        <v>7.5127732558680957</v>
      </c>
      <c r="K9980" s="2">
        <v>181</v>
      </c>
      <c r="L9980" s="2">
        <v>0</v>
      </c>
      <c r="M9980" s="2">
        <v>0</v>
      </c>
      <c r="N9980" s="2">
        <v>0</v>
      </c>
      <c r="O9980" s="2">
        <v>0</v>
      </c>
      <c r="P9980" s="2">
        <v>0</v>
      </c>
      <c r="Q9980" s="2">
        <v>0</v>
      </c>
      <c r="R9980"/>
      <c r="S9980"/>
    </row>
    <row r="9981" spans="1:19" x14ac:dyDescent="0.3">
      <c r="A9981">
        <v>9980</v>
      </c>
      <c r="B9981" t="s">
        <v>9996</v>
      </c>
      <c r="C9981" t="s">
        <v>17</v>
      </c>
      <c r="D9981" s="1">
        <v>298.5</v>
      </c>
      <c r="E9981" s="1">
        <v>308.3</v>
      </c>
      <c r="F9981" s="2">
        <v>1334</v>
      </c>
      <c r="G9981" s="1">
        <f>2*PI()*Predictive_Maintenance_Data[[#This Row],[Rotational speed '[rpm']]]/60</f>
        <v>139.69615332962613</v>
      </c>
      <c r="H9981" s="1">
        <v>49.8</v>
      </c>
      <c r="I9981" s="1">
        <f t="shared" si="155"/>
        <v>9.8000000000000114</v>
      </c>
      <c r="J9981" s="1">
        <f>Predictive_Maintenance_Data[[#This Row],[Torque '[Nm']]]*Predictive_Maintenance_Data[[#This Row],[Angular velocity '[rad/s']]]/1000</f>
        <v>6.9568684358153803</v>
      </c>
      <c r="K9981" s="2">
        <v>186</v>
      </c>
      <c r="L9981" s="2">
        <v>0</v>
      </c>
      <c r="M9981" s="2">
        <v>0</v>
      </c>
      <c r="N9981" s="2">
        <v>0</v>
      </c>
      <c r="O9981" s="2">
        <v>0</v>
      </c>
      <c r="P9981" s="2">
        <v>0</v>
      </c>
      <c r="Q9981" s="2">
        <v>0</v>
      </c>
      <c r="R9981"/>
      <c r="S9981"/>
    </row>
    <row r="9982" spans="1:19" x14ac:dyDescent="0.3">
      <c r="A9982">
        <v>9981</v>
      </c>
      <c r="B9982" t="s">
        <v>9997</v>
      </c>
      <c r="C9982" t="s">
        <v>17</v>
      </c>
      <c r="D9982" s="1">
        <v>298.60000000000002</v>
      </c>
      <c r="E9982" s="1">
        <v>308.39999999999998</v>
      </c>
      <c r="F9982" s="2">
        <v>1559</v>
      </c>
      <c r="G9982" s="1">
        <f>2*PI()*Predictive_Maintenance_Data[[#This Row],[Rotational speed '[rpm']]]/60</f>
        <v>163.25809823154958</v>
      </c>
      <c r="H9982" s="1">
        <v>36.6</v>
      </c>
      <c r="I9982" s="1">
        <f t="shared" si="155"/>
        <v>9.7999999999999545</v>
      </c>
      <c r="J9982" s="1">
        <f>Predictive_Maintenance_Data[[#This Row],[Torque '[Nm']]]*Predictive_Maintenance_Data[[#This Row],[Angular velocity '[rad/s']]]/1000</f>
        <v>5.9752463952747146</v>
      </c>
      <c r="K9982" s="2">
        <v>188</v>
      </c>
      <c r="L9982" s="2">
        <v>0</v>
      </c>
      <c r="M9982" s="2">
        <v>0</v>
      </c>
      <c r="N9982" s="2">
        <v>0</v>
      </c>
      <c r="O9982" s="2">
        <v>0</v>
      </c>
      <c r="P9982" s="2">
        <v>0</v>
      </c>
      <c r="Q9982" s="2">
        <v>0</v>
      </c>
      <c r="R9982"/>
      <c r="S9982"/>
    </row>
    <row r="9983" spans="1:19" x14ac:dyDescent="0.3">
      <c r="A9983">
        <v>9982</v>
      </c>
      <c r="B9983" t="s">
        <v>9998</v>
      </c>
      <c r="C9983" t="s">
        <v>17</v>
      </c>
      <c r="D9983" s="1">
        <v>298.7</v>
      </c>
      <c r="E9983" s="1">
        <v>308.5</v>
      </c>
      <c r="F9983" s="2">
        <v>1353</v>
      </c>
      <c r="G9983" s="1">
        <f>2*PI()*Predictive_Maintenance_Data[[#This Row],[Rotational speed '[rpm']]]/60</f>
        <v>141.68582867689966</v>
      </c>
      <c r="H9983" s="1">
        <v>47</v>
      </c>
      <c r="I9983" s="1">
        <f t="shared" si="155"/>
        <v>9.8000000000000114</v>
      </c>
      <c r="J9983" s="1">
        <f>Predictive_Maintenance_Data[[#This Row],[Torque '[Nm']]]*Predictive_Maintenance_Data[[#This Row],[Angular velocity '[rad/s']]]/1000</f>
        <v>6.6592339478142843</v>
      </c>
      <c r="K9983" s="2">
        <v>190</v>
      </c>
      <c r="L9983" s="2">
        <v>0</v>
      </c>
      <c r="M9983" s="2">
        <v>0</v>
      </c>
      <c r="N9983" s="2">
        <v>0</v>
      </c>
      <c r="O9983" s="2">
        <v>0</v>
      </c>
      <c r="P9983" s="2">
        <v>0</v>
      </c>
      <c r="Q9983" s="2">
        <v>0</v>
      </c>
      <c r="R9983"/>
      <c r="S9983"/>
    </row>
    <row r="9984" spans="1:19" x14ac:dyDescent="0.3">
      <c r="A9984">
        <v>9983</v>
      </c>
      <c r="B9984" t="s">
        <v>9999</v>
      </c>
      <c r="C9984" t="s">
        <v>15</v>
      </c>
      <c r="D9984" s="1">
        <v>298.7</v>
      </c>
      <c r="E9984" s="1">
        <v>308.39999999999998</v>
      </c>
      <c r="F9984" s="2">
        <v>1507</v>
      </c>
      <c r="G9984" s="1">
        <f>2*PI()*Predictive_Maintenance_Data[[#This Row],[Rotational speed '[rpm']]]/60</f>
        <v>157.8126709653273</v>
      </c>
      <c r="H9984" s="1">
        <v>45.7</v>
      </c>
      <c r="I9984" s="1">
        <f t="shared" si="155"/>
        <v>9.6999999999999886</v>
      </c>
      <c r="J9984" s="1">
        <f>Predictive_Maintenance_Data[[#This Row],[Torque '[Nm']]]*Predictive_Maintenance_Data[[#This Row],[Angular velocity '[rad/s']]]/1000</f>
        <v>7.2120390631154576</v>
      </c>
      <c r="K9984" s="2">
        <v>192</v>
      </c>
      <c r="L9984" s="2">
        <v>0</v>
      </c>
      <c r="M9984" s="2">
        <v>0</v>
      </c>
      <c r="N9984" s="2">
        <v>0</v>
      </c>
      <c r="O9984" s="2">
        <v>0</v>
      </c>
      <c r="P9984" s="2">
        <v>0</v>
      </c>
      <c r="Q9984" s="2">
        <v>0</v>
      </c>
      <c r="R9984"/>
      <c r="S9984"/>
    </row>
    <row r="9985" spans="1:19" x14ac:dyDescent="0.3">
      <c r="A9985">
        <v>9984</v>
      </c>
      <c r="B9985" t="s">
        <v>10000</v>
      </c>
      <c r="C9985" t="s">
        <v>17</v>
      </c>
      <c r="D9985" s="1">
        <v>298.7</v>
      </c>
      <c r="E9985" s="1">
        <v>308.39999999999998</v>
      </c>
      <c r="F9985" s="2">
        <v>1694</v>
      </c>
      <c r="G9985" s="1">
        <f>2*PI()*Predictive_Maintenance_Data[[#This Row],[Rotational speed '[rpm']]]/60</f>
        <v>177.39526517270366</v>
      </c>
      <c r="H9985" s="1">
        <v>28.7</v>
      </c>
      <c r="I9985" s="1">
        <f t="shared" si="155"/>
        <v>9.6999999999999886</v>
      </c>
      <c r="J9985" s="1">
        <f>Predictive_Maintenance_Data[[#This Row],[Torque '[Nm']]]*Predictive_Maintenance_Data[[#This Row],[Angular velocity '[rad/s']]]/1000</f>
        <v>5.0912441104565946</v>
      </c>
      <c r="K9985" s="2">
        <v>195</v>
      </c>
      <c r="L9985" s="2">
        <v>0</v>
      </c>
      <c r="M9985" s="2">
        <v>0</v>
      </c>
      <c r="N9985" s="2">
        <v>0</v>
      </c>
      <c r="O9985" s="2">
        <v>0</v>
      </c>
      <c r="P9985" s="2">
        <v>0</v>
      </c>
      <c r="Q9985" s="2">
        <v>0</v>
      </c>
      <c r="R9985"/>
      <c r="S9985"/>
    </row>
    <row r="9986" spans="1:19" x14ac:dyDescent="0.3">
      <c r="A9986">
        <v>9985</v>
      </c>
      <c r="B9986" t="s">
        <v>10001</v>
      </c>
      <c r="C9986" t="s">
        <v>27</v>
      </c>
      <c r="D9986" s="1">
        <v>298.7</v>
      </c>
      <c r="E9986" s="1">
        <v>308.39999999999998</v>
      </c>
      <c r="F9986" s="2">
        <v>1432</v>
      </c>
      <c r="G9986" s="1">
        <f>2*PI()*Predictive_Maintenance_Data[[#This Row],[Rotational speed '[rpm']]]/60</f>
        <v>149.95868933135279</v>
      </c>
      <c r="H9986" s="1">
        <v>42.8</v>
      </c>
      <c r="I9986" s="1">
        <f t="shared" ref="I9986:I10001" si="156">E9986-D9986</f>
        <v>9.6999999999999886</v>
      </c>
      <c r="J9986" s="1">
        <f>Predictive_Maintenance_Data[[#This Row],[Torque '[Nm']]]*Predictive_Maintenance_Data[[#This Row],[Angular velocity '[rad/s']]]/1000</f>
        <v>6.4182319033818986</v>
      </c>
      <c r="K9986" s="2">
        <v>197</v>
      </c>
      <c r="L9986" s="2">
        <v>0</v>
      </c>
      <c r="M9986" s="2">
        <v>0</v>
      </c>
      <c r="N9986" s="2">
        <v>0</v>
      </c>
      <c r="O9986" s="2">
        <v>0</v>
      </c>
      <c r="P9986" s="2">
        <v>0</v>
      </c>
      <c r="Q9986" s="2">
        <v>0</v>
      </c>
      <c r="R9986"/>
      <c r="S9986"/>
    </row>
    <row r="9987" spans="1:19" x14ac:dyDescent="0.3">
      <c r="A9987">
        <v>9986</v>
      </c>
      <c r="B9987" t="s">
        <v>10002</v>
      </c>
      <c r="C9987" t="s">
        <v>27</v>
      </c>
      <c r="D9987" s="1">
        <v>298.7</v>
      </c>
      <c r="E9987" s="1">
        <v>308.5</v>
      </c>
      <c r="F9987" s="2">
        <v>1572</v>
      </c>
      <c r="G9987" s="1">
        <f>2*PI()*Predictive_Maintenance_Data[[#This Row],[Rotational speed '[rpm']]]/60</f>
        <v>164.61945504810515</v>
      </c>
      <c r="H9987" s="1">
        <v>35.6</v>
      </c>
      <c r="I9987" s="1">
        <f t="shared" si="156"/>
        <v>9.8000000000000114</v>
      </c>
      <c r="J9987" s="1">
        <f>Predictive_Maintenance_Data[[#This Row],[Torque '[Nm']]]*Predictive_Maintenance_Data[[#This Row],[Angular velocity '[rad/s']]]/1000</f>
        <v>5.8604525997125441</v>
      </c>
      <c r="K9987" s="2">
        <v>202</v>
      </c>
      <c r="L9987" s="2">
        <v>0</v>
      </c>
      <c r="M9987" s="2">
        <v>0</v>
      </c>
      <c r="N9987" s="2">
        <v>0</v>
      </c>
      <c r="O9987" s="2">
        <v>0</v>
      </c>
      <c r="P9987" s="2">
        <v>0</v>
      </c>
      <c r="Q9987" s="2">
        <v>0</v>
      </c>
      <c r="R9987"/>
      <c r="S9987"/>
    </row>
    <row r="9988" spans="1:19" x14ac:dyDescent="0.3">
      <c r="A9988">
        <v>9987</v>
      </c>
      <c r="B9988" t="s">
        <v>10003</v>
      </c>
      <c r="C9988" t="s">
        <v>15</v>
      </c>
      <c r="D9988" s="1">
        <v>298.8</v>
      </c>
      <c r="E9988" s="1">
        <v>308.60000000000002</v>
      </c>
      <c r="F9988" s="2">
        <v>1507</v>
      </c>
      <c r="G9988" s="1">
        <f>2*PI()*Predictive_Maintenance_Data[[#This Row],[Rotational speed '[rpm']]]/60</f>
        <v>157.8126709653273</v>
      </c>
      <c r="H9988" s="1">
        <v>42.3</v>
      </c>
      <c r="I9988" s="1">
        <f t="shared" si="156"/>
        <v>9.8000000000000114</v>
      </c>
      <c r="J9988" s="1">
        <f>Predictive_Maintenance_Data[[#This Row],[Torque '[Nm']]]*Predictive_Maintenance_Data[[#This Row],[Angular velocity '[rad/s']]]/1000</f>
        <v>6.675475981833344</v>
      </c>
      <c r="K9988" s="2">
        <v>207</v>
      </c>
      <c r="L9988" s="2">
        <v>0</v>
      </c>
      <c r="M9988" s="2">
        <v>0</v>
      </c>
      <c r="N9988" s="2">
        <v>0</v>
      </c>
      <c r="O9988" s="2">
        <v>0</v>
      </c>
      <c r="P9988" s="2">
        <v>0</v>
      </c>
      <c r="Q9988" s="2">
        <v>0</v>
      </c>
      <c r="R9988"/>
      <c r="S9988"/>
    </row>
    <row r="9989" spans="1:19" x14ac:dyDescent="0.3">
      <c r="A9989">
        <v>9988</v>
      </c>
      <c r="B9989" t="s">
        <v>10004</v>
      </c>
      <c r="C9989" t="s">
        <v>15</v>
      </c>
      <c r="D9989" s="1">
        <v>298.8</v>
      </c>
      <c r="E9989" s="1">
        <v>308.60000000000002</v>
      </c>
      <c r="F9989" s="2">
        <v>1500</v>
      </c>
      <c r="G9989" s="1">
        <f>2*PI()*Predictive_Maintenance_Data[[#This Row],[Rotational speed '[rpm']]]/60</f>
        <v>157.07963267948966</v>
      </c>
      <c r="H9989" s="1">
        <v>37.1</v>
      </c>
      <c r="I9989" s="1">
        <f t="shared" si="156"/>
        <v>9.8000000000000114</v>
      </c>
      <c r="J9989" s="1">
        <f>Predictive_Maintenance_Data[[#This Row],[Torque '[Nm']]]*Predictive_Maintenance_Data[[#This Row],[Angular velocity '[rad/s']]]/1000</f>
        <v>5.827654372409067</v>
      </c>
      <c r="K9989" s="2">
        <v>210</v>
      </c>
      <c r="L9989" s="2">
        <v>0</v>
      </c>
      <c r="M9989" s="2">
        <v>0</v>
      </c>
      <c r="N9989" s="2">
        <v>0</v>
      </c>
      <c r="O9989" s="2">
        <v>0</v>
      </c>
      <c r="P9989" s="2">
        <v>0</v>
      </c>
      <c r="Q9989" s="2">
        <v>0</v>
      </c>
      <c r="R9989"/>
      <c r="S9989"/>
    </row>
    <row r="9990" spans="1:19" x14ac:dyDescent="0.3">
      <c r="A9990">
        <v>9989</v>
      </c>
      <c r="B9990" t="s">
        <v>10005</v>
      </c>
      <c r="C9990" t="s">
        <v>17</v>
      </c>
      <c r="D9990" s="1">
        <v>298.89999999999998</v>
      </c>
      <c r="E9990" s="1">
        <v>308.60000000000002</v>
      </c>
      <c r="F9990" s="2">
        <v>1771</v>
      </c>
      <c r="G9990" s="1">
        <f>2*PI()*Predictive_Maintenance_Data[[#This Row],[Rotational speed '[rpm']]]/60</f>
        <v>185.45868631691746</v>
      </c>
      <c r="H9990" s="1">
        <v>24.1</v>
      </c>
      <c r="I9990" s="1">
        <f t="shared" si="156"/>
        <v>9.7000000000000455</v>
      </c>
      <c r="J9990" s="1">
        <f>Predictive_Maintenance_Data[[#This Row],[Torque '[Nm']]]*Predictive_Maintenance_Data[[#This Row],[Angular velocity '[rad/s']]]/1000</f>
        <v>4.4695543402377114</v>
      </c>
      <c r="K9990" s="2">
        <v>213</v>
      </c>
      <c r="L9990" s="2">
        <v>0</v>
      </c>
      <c r="M9990" s="2">
        <v>0</v>
      </c>
      <c r="N9990" s="2">
        <v>0</v>
      </c>
      <c r="O9990" s="2">
        <v>0</v>
      </c>
      <c r="P9990" s="2">
        <v>0</v>
      </c>
      <c r="Q9990" s="2">
        <v>0</v>
      </c>
      <c r="R9990"/>
      <c r="S9990"/>
    </row>
    <row r="9991" spans="1:19" x14ac:dyDescent="0.3">
      <c r="A9991">
        <v>9990</v>
      </c>
      <c r="B9991" t="s">
        <v>10006</v>
      </c>
      <c r="C9991" t="s">
        <v>15</v>
      </c>
      <c r="D9991" s="1">
        <v>298.8</v>
      </c>
      <c r="E9991" s="1">
        <v>308.5</v>
      </c>
      <c r="F9991" s="2">
        <v>1577</v>
      </c>
      <c r="G9991" s="1">
        <f>2*PI()*Predictive_Maintenance_Data[[#This Row],[Rotational speed '[rpm']]]/60</f>
        <v>165.14305382370347</v>
      </c>
      <c r="H9991" s="1">
        <v>33.200000000000003</v>
      </c>
      <c r="I9991" s="1">
        <f t="shared" si="156"/>
        <v>9.6999999999999886</v>
      </c>
      <c r="J9991" s="1">
        <f>Predictive_Maintenance_Data[[#This Row],[Torque '[Nm']]]*Predictive_Maintenance_Data[[#This Row],[Angular velocity '[rad/s']]]/1000</f>
        <v>5.4827493869469555</v>
      </c>
      <c r="K9991" s="2">
        <v>0</v>
      </c>
      <c r="L9991" s="2">
        <v>0</v>
      </c>
      <c r="M9991" s="2">
        <v>0</v>
      </c>
      <c r="N9991" s="2">
        <v>0</v>
      </c>
      <c r="O9991" s="2">
        <v>0</v>
      </c>
      <c r="P9991" s="2">
        <v>0</v>
      </c>
      <c r="Q9991" s="2">
        <v>0</v>
      </c>
      <c r="R9991"/>
      <c r="S9991"/>
    </row>
    <row r="9992" spans="1:19" x14ac:dyDescent="0.3">
      <c r="A9992">
        <v>9991</v>
      </c>
      <c r="B9992" t="s">
        <v>10007</v>
      </c>
      <c r="C9992" t="s">
        <v>17</v>
      </c>
      <c r="D9992" s="1">
        <v>298.8</v>
      </c>
      <c r="E9992" s="1">
        <v>308.5</v>
      </c>
      <c r="F9992" s="2">
        <v>1527</v>
      </c>
      <c r="G9992" s="1">
        <f>2*PI()*Predictive_Maintenance_Data[[#This Row],[Rotational speed '[rpm']]]/60</f>
        <v>159.90706606772045</v>
      </c>
      <c r="H9992" s="1">
        <v>36.200000000000003</v>
      </c>
      <c r="I9992" s="1">
        <f t="shared" si="156"/>
        <v>9.6999999999999886</v>
      </c>
      <c r="J9992" s="1">
        <f>Predictive_Maintenance_Data[[#This Row],[Torque '[Nm']]]*Predictive_Maintenance_Data[[#This Row],[Angular velocity '[rad/s']]]/1000</f>
        <v>5.7886357916514806</v>
      </c>
      <c r="K9992" s="2">
        <v>3</v>
      </c>
      <c r="L9992" s="2">
        <v>0</v>
      </c>
      <c r="M9992" s="2">
        <v>0</v>
      </c>
      <c r="N9992" s="2">
        <v>0</v>
      </c>
      <c r="O9992" s="2">
        <v>0</v>
      </c>
      <c r="P9992" s="2">
        <v>0</v>
      </c>
      <c r="Q9992" s="2">
        <v>0</v>
      </c>
      <c r="R9992"/>
      <c r="S9992"/>
    </row>
    <row r="9993" spans="1:19" x14ac:dyDescent="0.3">
      <c r="A9993">
        <v>9992</v>
      </c>
      <c r="B9993" t="s">
        <v>10008</v>
      </c>
      <c r="C9993" t="s">
        <v>15</v>
      </c>
      <c r="D9993" s="1">
        <v>298.89999999999998</v>
      </c>
      <c r="E9993" s="1">
        <v>308.39999999999998</v>
      </c>
      <c r="F9993" s="2">
        <v>1827</v>
      </c>
      <c r="G9993" s="1">
        <f>2*PI()*Predictive_Maintenance_Data[[#This Row],[Rotational speed '[rpm']]]/60</f>
        <v>191.32299260361839</v>
      </c>
      <c r="H9993" s="1">
        <v>26.1</v>
      </c>
      <c r="I9993" s="1">
        <f t="shared" si="156"/>
        <v>9.5</v>
      </c>
      <c r="J9993" s="1">
        <f>Predictive_Maintenance_Data[[#This Row],[Torque '[Nm']]]*Predictive_Maintenance_Data[[#This Row],[Angular velocity '[rad/s']]]/1000</f>
        <v>4.9935301069544407</v>
      </c>
      <c r="K9993" s="2">
        <v>5</v>
      </c>
      <c r="L9993" s="2">
        <v>0</v>
      </c>
      <c r="M9993" s="2">
        <v>0</v>
      </c>
      <c r="N9993" s="2">
        <v>0</v>
      </c>
      <c r="O9993" s="2">
        <v>0</v>
      </c>
      <c r="P9993" s="2">
        <v>0</v>
      </c>
      <c r="Q9993" s="2">
        <v>0</v>
      </c>
      <c r="R9993"/>
      <c r="S9993"/>
    </row>
    <row r="9994" spans="1:19" x14ac:dyDescent="0.3">
      <c r="A9994">
        <v>9993</v>
      </c>
      <c r="B9994" t="s">
        <v>10009</v>
      </c>
      <c r="C9994" t="s">
        <v>17</v>
      </c>
      <c r="D9994" s="1">
        <v>298.8</v>
      </c>
      <c r="E9994" s="1">
        <v>308.39999999999998</v>
      </c>
      <c r="F9994" s="2">
        <v>1484</v>
      </c>
      <c r="G9994" s="1">
        <f>2*PI()*Predictive_Maintenance_Data[[#This Row],[Rotational speed '[rpm']]]/60</f>
        <v>155.4041165975751</v>
      </c>
      <c r="H9994" s="1">
        <v>39.200000000000003</v>
      </c>
      <c r="I9994" s="1">
        <f t="shared" si="156"/>
        <v>9.5999999999999659</v>
      </c>
      <c r="J9994" s="1">
        <f>Predictive_Maintenance_Data[[#This Row],[Torque '[Nm']]]*Predictive_Maintenance_Data[[#This Row],[Angular velocity '[rad/s']]]/1000</f>
        <v>6.0918413706249437</v>
      </c>
      <c r="K9994" s="2">
        <v>8</v>
      </c>
      <c r="L9994" s="2">
        <v>0</v>
      </c>
      <c r="M9994" s="2">
        <v>0</v>
      </c>
      <c r="N9994" s="2">
        <v>0</v>
      </c>
      <c r="O9994" s="2">
        <v>0</v>
      </c>
      <c r="P9994" s="2">
        <v>0</v>
      </c>
      <c r="Q9994" s="2">
        <v>0</v>
      </c>
      <c r="R9994"/>
      <c r="S9994"/>
    </row>
    <row r="9995" spans="1:19" x14ac:dyDescent="0.3">
      <c r="A9995">
        <v>9994</v>
      </c>
      <c r="B9995" t="s">
        <v>10010</v>
      </c>
      <c r="C9995" t="s">
        <v>17</v>
      </c>
      <c r="D9995" s="1">
        <v>298.8</v>
      </c>
      <c r="E9995" s="1">
        <v>308.39999999999998</v>
      </c>
      <c r="F9995" s="2">
        <v>1401</v>
      </c>
      <c r="G9995" s="1">
        <f>2*PI()*Predictive_Maintenance_Data[[#This Row],[Rotational speed '[rpm']]]/60</f>
        <v>146.71237692264333</v>
      </c>
      <c r="H9995" s="1">
        <v>47.3</v>
      </c>
      <c r="I9995" s="1">
        <f t="shared" si="156"/>
        <v>9.5999999999999659</v>
      </c>
      <c r="J9995" s="1">
        <f>Predictive_Maintenance_Data[[#This Row],[Torque '[Nm']]]*Predictive_Maintenance_Data[[#This Row],[Angular velocity '[rad/s']]]/1000</f>
        <v>6.9394954284410284</v>
      </c>
      <c r="K9995" s="2">
        <v>10</v>
      </c>
      <c r="L9995" s="2">
        <v>0</v>
      </c>
      <c r="M9995" s="2">
        <v>0</v>
      </c>
      <c r="N9995" s="2">
        <v>0</v>
      </c>
      <c r="O9995" s="2">
        <v>0</v>
      </c>
      <c r="P9995" s="2">
        <v>0</v>
      </c>
      <c r="Q9995" s="2">
        <v>0</v>
      </c>
      <c r="R9995"/>
      <c r="S9995"/>
    </row>
    <row r="9996" spans="1:19" x14ac:dyDescent="0.3">
      <c r="A9996">
        <v>9995</v>
      </c>
      <c r="B9996" t="s">
        <v>10011</v>
      </c>
      <c r="C9996" t="s">
        <v>17</v>
      </c>
      <c r="D9996" s="1">
        <v>298.8</v>
      </c>
      <c r="E9996" s="1">
        <v>308.3</v>
      </c>
      <c r="F9996" s="2">
        <v>1634</v>
      </c>
      <c r="G9996" s="1">
        <f>2*PI()*Predictive_Maintenance_Data[[#This Row],[Rotational speed '[rpm']]]/60</f>
        <v>171.11207986552407</v>
      </c>
      <c r="H9996" s="1">
        <v>27.9</v>
      </c>
      <c r="I9996" s="1">
        <f t="shared" si="156"/>
        <v>9.5</v>
      </c>
      <c r="J9996" s="1">
        <f>Predictive_Maintenance_Data[[#This Row],[Torque '[Nm']]]*Predictive_Maintenance_Data[[#This Row],[Angular velocity '[rad/s']]]/1000</f>
        <v>4.7740270282481214</v>
      </c>
      <c r="K9996" s="2">
        <v>12</v>
      </c>
      <c r="L9996" s="2">
        <v>0</v>
      </c>
      <c r="M9996" s="2">
        <v>0</v>
      </c>
      <c r="N9996" s="2">
        <v>0</v>
      </c>
      <c r="O9996" s="2">
        <v>0</v>
      </c>
      <c r="P9996" s="2">
        <v>0</v>
      </c>
      <c r="Q9996" s="2">
        <v>0</v>
      </c>
      <c r="R9996"/>
      <c r="S9996"/>
    </row>
    <row r="9997" spans="1:19" x14ac:dyDescent="0.3">
      <c r="A9997">
        <v>9996</v>
      </c>
      <c r="B9997" t="s">
        <v>10012</v>
      </c>
      <c r="C9997" t="s">
        <v>15</v>
      </c>
      <c r="D9997" s="1">
        <v>298.8</v>
      </c>
      <c r="E9997" s="1">
        <v>308.39999999999998</v>
      </c>
      <c r="F9997" s="2">
        <v>1604</v>
      </c>
      <c r="G9997" s="1">
        <f>2*PI()*Predictive_Maintenance_Data[[#This Row],[Rotational speed '[rpm']]]/60</f>
        <v>167.97048721193426</v>
      </c>
      <c r="H9997" s="1">
        <v>29.5</v>
      </c>
      <c r="I9997" s="1">
        <f t="shared" si="156"/>
        <v>9.5999999999999659</v>
      </c>
      <c r="J9997" s="1">
        <f>Predictive_Maintenance_Data[[#This Row],[Torque '[Nm']]]*Predictive_Maintenance_Data[[#This Row],[Angular velocity '[rad/s']]]/1000</f>
        <v>4.9551293727520607</v>
      </c>
      <c r="K9997" s="2">
        <v>14</v>
      </c>
      <c r="L9997" s="2">
        <v>0</v>
      </c>
      <c r="M9997" s="2">
        <v>0</v>
      </c>
      <c r="N9997" s="2">
        <v>0</v>
      </c>
      <c r="O9997" s="2">
        <v>0</v>
      </c>
      <c r="P9997" s="2">
        <v>0</v>
      </c>
      <c r="Q9997" s="2">
        <v>0</v>
      </c>
      <c r="R9997"/>
      <c r="S9997"/>
    </row>
    <row r="9998" spans="1:19" x14ac:dyDescent="0.3">
      <c r="A9998">
        <v>9997</v>
      </c>
      <c r="B9998" t="s">
        <v>10013</v>
      </c>
      <c r="C9998" t="s">
        <v>27</v>
      </c>
      <c r="D9998" s="1">
        <v>298.89999999999998</v>
      </c>
      <c r="E9998" s="1">
        <v>308.39999999999998</v>
      </c>
      <c r="F9998" s="2">
        <v>1632</v>
      </c>
      <c r="G9998" s="1">
        <f>2*PI()*Predictive_Maintenance_Data[[#This Row],[Rotational speed '[rpm']]]/60</f>
        <v>170.90264035528475</v>
      </c>
      <c r="H9998" s="1">
        <v>31.8</v>
      </c>
      <c r="I9998" s="1">
        <f t="shared" si="156"/>
        <v>9.5</v>
      </c>
      <c r="J9998" s="1">
        <f>Predictive_Maintenance_Data[[#This Row],[Torque '[Nm']]]*Predictive_Maintenance_Data[[#This Row],[Angular velocity '[rad/s']]]/1000</f>
        <v>5.4347039632980554</v>
      </c>
      <c r="K9998" s="2">
        <v>17</v>
      </c>
      <c r="L9998" s="2">
        <v>0</v>
      </c>
      <c r="M9998" s="2">
        <v>0</v>
      </c>
      <c r="N9998" s="2">
        <v>0</v>
      </c>
      <c r="O9998" s="2">
        <v>0</v>
      </c>
      <c r="P9998" s="2">
        <v>0</v>
      </c>
      <c r="Q9998" s="2">
        <v>0</v>
      </c>
      <c r="R9998"/>
      <c r="S9998"/>
    </row>
    <row r="9999" spans="1:19" x14ac:dyDescent="0.3">
      <c r="A9999">
        <v>9998</v>
      </c>
      <c r="B9999" t="s">
        <v>10014</v>
      </c>
      <c r="C9999" t="s">
        <v>15</v>
      </c>
      <c r="D9999" s="1">
        <v>299</v>
      </c>
      <c r="E9999" s="1">
        <v>308.60000000000002</v>
      </c>
      <c r="F9999" s="2">
        <v>1645</v>
      </c>
      <c r="G9999" s="1">
        <f>2*PI()*Predictive_Maintenance_Data[[#This Row],[Rotational speed '[rpm']]]/60</f>
        <v>172.26399717184032</v>
      </c>
      <c r="H9999" s="1">
        <v>33.4</v>
      </c>
      <c r="I9999" s="1">
        <f t="shared" si="156"/>
        <v>9.6000000000000227</v>
      </c>
      <c r="J9999" s="1">
        <f>Predictive_Maintenance_Data[[#This Row],[Torque '[Nm']]]*Predictive_Maintenance_Data[[#This Row],[Angular velocity '[rad/s']]]/1000</f>
        <v>5.7536175055394656</v>
      </c>
      <c r="K9999" s="2">
        <v>22</v>
      </c>
      <c r="L9999" s="2">
        <v>0</v>
      </c>
      <c r="M9999" s="2">
        <v>0</v>
      </c>
      <c r="N9999" s="2">
        <v>0</v>
      </c>
      <c r="O9999" s="2">
        <v>0</v>
      </c>
      <c r="P9999" s="2">
        <v>0</v>
      </c>
      <c r="Q9999" s="2">
        <v>0</v>
      </c>
      <c r="R9999"/>
      <c r="S9999"/>
    </row>
    <row r="10000" spans="1:19" x14ac:dyDescent="0.3">
      <c r="A10000">
        <v>9999</v>
      </c>
      <c r="B10000" t="s">
        <v>10015</v>
      </c>
      <c r="C10000" t="s">
        <v>27</v>
      </c>
      <c r="D10000" s="1">
        <v>299</v>
      </c>
      <c r="E10000" s="1">
        <v>308.7</v>
      </c>
      <c r="F10000" s="2">
        <v>1408</v>
      </c>
      <c r="G10000" s="1">
        <f>2*PI()*Predictive_Maintenance_Data[[#This Row],[Rotational speed '[rpm']]]/60</f>
        <v>147.44541520848094</v>
      </c>
      <c r="H10000" s="1">
        <v>48.5</v>
      </c>
      <c r="I10000" s="1">
        <f t="shared" si="156"/>
        <v>9.6999999999999886</v>
      </c>
      <c r="J10000" s="1">
        <f>Predictive_Maintenance_Data[[#This Row],[Torque '[Nm']]]*Predictive_Maintenance_Data[[#This Row],[Angular velocity '[rad/s']]]/1000</f>
        <v>7.1511026376113263</v>
      </c>
      <c r="K10000" s="2">
        <v>25</v>
      </c>
      <c r="L10000" s="2">
        <v>0</v>
      </c>
      <c r="M10000" s="2">
        <v>0</v>
      </c>
      <c r="N10000" s="2">
        <v>0</v>
      </c>
      <c r="O10000" s="2">
        <v>0</v>
      </c>
      <c r="P10000" s="2">
        <v>0</v>
      </c>
      <c r="Q10000" s="2">
        <v>0</v>
      </c>
      <c r="R10000"/>
      <c r="S10000"/>
    </row>
    <row r="10001" spans="1:19" x14ac:dyDescent="0.3">
      <c r="A10001">
        <v>10000</v>
      </c>
      <c r="B10001" t="s">
        <v>10016</v>
      </c>
      <c r="C10001" t="s">
        <v>15</v>
      </c>
      <c r="D10001" s="1">
        <v>299</v>
      </c>
      <c r="E10001" s="1">
        <v>308.7</v>
      </c>
      <c r="F10001" s="2">
        <v>1500</v>
      </c>
      <c r="G10001" s="1">
        <f>2*PI()*Predictive_Maintenance_Data[[#This Row],[Rotational speed '[rpm']]]/60</f>
        <v>157.07963267948966</v>
      </c>
      <c r="H10001" s="1">
        <v>40.200000000000003</v>
      </c>
      <c r="I10001" s="1">
        <f t="shared" si="156"/>
        <v>9.6999999999999886</v>
      </c>
      <c r="J10001" s="1">
        <f>Predictive_Maintenance_Data[[#This Row],[Torque '[Nm']]]*Predictive_Maintenance_Data[[#This Row],[Angular velocity '[rad/s']]]/1000</f>
        <v>6.3146012337154849</v>
      </c>
      <c r="K10001" s="2">
        <v>30</v>
      </c>
      <c r="L10001" s="2">
        <v>0</v>
      </c>
      <c r="M10001" s="2">
        <v>0</v>
      </c>
      <c r="N10001" s="2">
        <v>0</v>
      </c>
      <c r="O10001" s="2">
        <v>0</v>
      </c>
      <c r="P10001" s="2">
        <v>0</v>
      </c>
      <c r="Q10001" s="2">
        <v>0</v>
      </c>
      <c r="R10001"/>
      <c r="S10001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8B8E3-A4E7-484D-AA94-3D0E1C5745ED}">
  <dimension ref="A1:N14"/>
  <sheetViews>
    <sheetView zoomScale="84" workbookViewId="0">
      <selection activeCell="K1" sqref="K1"/>
    </sheetView>
  </sheetViews>
  <sheetFormatPr defaultRowHeight="14.4" x14ac:dyDescent="0.3"/>
  <cols>
    <col min="1" max="1" width="18.6640625" bestFit="1" customWidth="1"/>
    <col min="2" max="2" width="21.5546875" bestFit="1" customWidth="1"/>
    <col min="3" max="3" width="26.109375" bestFit="1" customWidth="1"/>
    <col min="4" max="4" width="23.88671875" bestFit="1" customWidth="1"/>
    <col min="5" max="5" width="24.77734375" bestFit="1" customWidth="1"/>
    <col min="6" max="6" width="25.109375" bestFit="1" customWidth="1"/>
    <col min="7" max="7" width="16.109375" bestFit="1" customWidth="1"/>
    <col min="8" max="8" width="15.33203125" bestFit="1" customWidth="1"/>
    <col min="11" max="11" width="19.44140625" bestFit="1" customWidth="1"/>
    <col min="12" max="12" width="12.6640625" bestFit="1" customWidth="1"/>
  </cols>
  <sheetData>
    <row r="1" spans="1:14" x14ac:dyDescent="0.3">
      <c r="A1" s="4" t="s">
        <v>10042</v>
      </c>
      <c r="B1" s="4" t="s">
        <v>3</v>
      </c>
      <c r="C1" s="4" t="s">
        <v>4</v>
      </c>
      <c r="D1" s="4" t="s">
        <v>10018</v>
      </c>
      <c r="E1" s="4" t="s">
        <v>5</v>
      </c>
      <c r="F1" s="4" t="s">
        <v>10019</v>
      </c>
      <c r="G1" s="4" t="s">
        <v>6</v>
      </c>
      <c r="H1" s="4" t="s">
        <v>10020</v>
      </c>
      <c r="I1" s="3"/>
      <c r="J1" s="3"/>
      <c r="K1" s="16" t="s">
        <v>10017</v>
      </c>
      <c r="L1" s="16" t="s">
        <v>7</v>
      </c>
      <c r="N1" s="3"/>
    </row>
    <row r="2" spans="1:14" x14ac:dyDescent="0.3">
      <c r="A2" t="s">
        <v>10021</v>
      </c>
      <c r="B2" s="1">
        <v>300.00492999999875</v>
      </c>
      <c r="C2" s="1">
        <v>310.00555999999995</v>
      </c>
      <c r="D2" s="1">
        <v>10.000629999999948</v>
      </c>
      <c r="E2" s="1">
        <v>1538.7761</v>
      </c>
      <c r="F2" s="1">
        <v>161.14025637598539</v>
      </c>
      <c r="G2" s="1">
        <v>39.986909999999995</v>
      </c>
      <c r="H2" s="1">
        <v>6.2797449532534291</v>
      </c>
      <c r="K2" t="s">
        <v>10021</v>
      </c>
      <c r="L2">
        <v>107.95099999999999</v>
      </c>
    </row>
    <row r="3" spans="1:14" x14ac:dyDescent="0.3">
      <c r="A3" t="s">
        <v>10022</v>
      </c>
      <c r="B3" s="1">
        <v>2.0002586829157575E-2</v>
      </c>
      <c r="C3" s="1">
        <v>1.4837342191657419E-2</v>
      </c>
      <c r="D3" s="1">
        <v>1.0010938127779055E-2</v>
      </c>
      <c r="E3" s="1">
        <v>1.7928409591342673</v>
      </c>
      <c r="F3" s="1">
        <v>0.18774586620900657</v>
      </c>
      <c r="G3" s="1">
        <v>9.9689337251210888E-2</v>
      </c>
      <c r="H3" s="1">
        <v>1.0674182951179539E-2</v>
      </c>
      <c r="K3" t="s">
        <v>10022</v>
      </c>
      <c r="L3">
        <v>0.63654146636636355</v>
      </c>
    </row>
    <row r="4" spans="1:14" x14ac:dyDescent="0.3">
      <c r="A4" t="s">
        <v>10023</v>
      </c>
      <c r="B4" s="1">
        <v>300.10000000000002</v>
      </c>
      <c r="C4" s="1">
        <v>310.10000000000002</v>
      </c>
      <c r="D4" s="1">
        <v>9.8000000000000114</v>
      </c>
      <c r="E4" s="1">
        <v>1503</v>
      </c>
      <c r="F4" s="1">
        <v>157.39379194484863</v>
      </c>
      <c r="G4" s="1">
        <v>40.1</v>
      </c>
      <c r="H4" s="1">
        <v>6.2710273436101929</v>
      </c>
      <c r="K4" t="s">
        <v>10023</v>
      </c>
      <c r="L4">
        <v>108</v>
      </c>
    </row>
    <row r="5" spans="1:14" x14ac:dyDescent="0.3">
      <c r="A5" t="s">
        <v>10024</v>
      </c>
      <c r="B5" s="1">
        <v>300.7</v>
      </c>
      <c r="C5" s="1">
        <v>310.60000000000002</v>
      </c>
      <c r="D5" s="1">
        <v>9.5</v>
      </c>
      <c r="E5" s="1">
        <v>1452</v>
      </c>
      <c r="F5" s="1">
        <v>152.05308443374599</v>
      </c>
      <c r="G5" s="1">
        <v>40.200000000000003</v>
      </c>
      <c r="H5" s="1">
        <v>6.6112722999694808</v>
      </c>
      <c r="K5" t="s">
        <v>10024</v>
      </c>
      <c r="L5">
        <v>0</v>
      </c>
    </row>
    <row r="6" spans="1:14" x14ac:dyDescent="0.3">
      <c r="A6" t="s">
        <v>10025</v>
      </c>
      <c r="B6" s="1">
        <v>2.0002586829157574</v>
      </c>
      <c r="C6" s="1">
        <v>1.4837342191657419</v>
      </c>
      <c r="D6" s="1">
        <v>1.0010938127779054</v>
      </c>
      <c r="E6" s="1">
        <v>179.28409591342674</v>
      </c>
      <c r="F6" s="1">
        <v>18.774586620900656</v>
      </c>
      <c r="G6" s="1">
        <v>9.9689337251210883</v>
      </c>
      <c r="H6" s="1">
        <v>1.0674182951179538</v>
      </c>
      <c r="K6" t="s">
        <v>10025</v>
      </c>
      <c r="L6">
        <v>63.654146636636355</v>
      </c>
    </row>
    <row r="7" spans="1:14" x14ac:dyDescent="0.3">
      <c r="A7" t="s">
        <v>10026</v>
      </c>
      <c r="B7" s="1">
        <v>4.0010347985798802</v>
      </c>
      <c r="C7" s="1">
        <v>2.2014672331233736</v>
      </c>
      <c r="D7" s="1">
        <v>1.0021888219822039</v>
      </c>
      <c r="E7" s="1">
        <v>32142.787047494803</v>
      </c>
      <c r="F7" s="1">
        <v>352.48510278570188</v>
      </c>
      <c r="G7" s="1">
        <v>99.379639615856632</v>
      </c>
      <c r="H7" s="1">
        <v>1.1393818167525194</v>
      </c>
      <c r="K7" t="s">
        <v>10026</v>
      </c>
      <c r="L7">
        <v>4051.8503840384033</v>
      </c>
    </row>
    <row r="8" spans="1:14" x14ac:dyDescent="0.3">
      <c r="A8" t="s">
        <v>10027</v>
      </c>
      <c r="B8" s="1">
        <v>-0.83596167257720388</v>
      </c>
      <c r="C8" s="1">
        <v>-0.49973436501633905</v>
      </c>
      <c r="D8" s="1">
        <v>-0.98584902965012899</v>
      </c>
      <c r="E8" s="1">
        <v>7.392944899246487</v>
      </c>
      <c r="F8" s="1">
        <v>7.3929448992462721</v>
      </c>
      <c r="G8" s="1">
        <v>-1.3240614017092422E-2</v>
      </c>
      <c r="H8" s="1">
        <v>0.1581699915675201</v>
      </c>
      <c r="K8" t="s">
        <v>10027</v>
      </c>
      <c r="L8">
        <v>-1.1667371315780561</v>
      </c>
    </row>
    <row r="9" spans="1:14" x14ac:dyDescent="0.3">
      <c r="A9" t="s">
        <v>10028</v>
      </c>
      <c r="B9" s="1">
        <v>0.11427392052340755</v>
      </c>
      <c r="C9" s="1">
        <v>1.5027267769337431E-2</v>
      </c>
      <c r="D9" s="1">
        <v>-7.2483950998761829E-2</v>
      </c>
      <c r="E9" s="1">
        <v>1.9931710047137683</v>
      </c>
      <c r="F9" s="1">
        <v>1.9931710047137159</v>
      </c>
      <c r="G9" s="1">
        <v>-9.5165958400584751E-3</v>
      </c>
      <c r="H9" s="1">
        <v>8.257336550354254E-3</v>
      </c>
      <c r="K9" t="s">
        <v>10028</v>
      </c>
      <c r="L9">
        <v>2.7292239050451351E-2</v>
      </c>
    </row>
    <row r="10" spans="1:14" x14ac:dyDescent="0.3">
      <c r="A10" t="s">
        <v>10029</v>
      </c>
      <c r="B10" s="1">
        <v>9.1999999999999886</v>
      </c>
      <c r="C10" s="1">
        <v>8.1000000000000227</v>
      </c>
      <c r="D10" s="1">
        <v>4.5000000000000568</v>
      </c>
      <c r="E10" s="1">
        <v>1718</v>
      </c>
      <c r="F10" s="1">
        <v>179.90853929557551</v>
      </c>
      <c r="G10" s="1">
        <v>72.8</v>
      </c>
      <c r="H10" s="1">
        <v>9.3214823943193466</v>
      </c>
      <c r="K10" t="s">
        <v>10029</v>
      </c>
      <c r="L10">
        <v>253</v>
      </c>
    </row>
    <row r="11" spans="1:14" x14ac:dyDescent="0.3">
      <c r="A11" t="s">
        <v>10030</v>
      </c>
      <c r="B11" s="1">
        <v>295.3</v>
      </c>
      <c r="C11" s="1">
        <v>305.7</v>
      </c>
      <c r="D11" s="1">
        <v>7.5999999999999659</v>
      </c>
      <c r="E11" s="1">
        <v>1168</v>
      </c>
      <c r="F11" s="1">
        <v>122.31267397976261</v>
      </c>
      <c r="G11" s="1">
        <v>3.8</v>
      </c>
      <c r="H11" s="1">
        <v>1.1484406104462848</v>
      </c>
      <c r="K11" t="s">
        <v>10030</v>
      </c>
      <c r="L11">
        <v>0</v>
      </c>
    </row>
    <row r="12" spans="1:14" x14ac:dyDescent="0.3">
      <c r="A12" t="s">
        <v>10031</v>
      </c>
      <c r="B12" s="1">
        <v>304.5</v>
      </c>
      <c r="C12" s="1">
        <v>313.8</v>
      </c>
      <c r="D12" s="1">
        <v>12.100000000000023</v>
      </c>
      <c r="E12" s="1">
        <v>2886</v>
      </c>
      <c r="F12" s="1">
        <v>302.22121327533813</v>
      </c>
      <c r="G12" s="1">
        <v>76.599999999999994</v>
      </c>
      <c r="H12" s="1">
        <v>10.469923004765631</v>
      </c>
      <c r="K12" t="s">
        <v>10031</v>
      </c>
      <c r="L12">
        <v>253</v>
      </c>
    </row>
    <row r="13" spans="1:14" x14ac:dyDescent="0.3">
      <c r="A13" t="s">
        <v>10032</v>
      </c>
      <c r="B13" s="1">
        <v>3000049.2999999877</v>
      </c>
      <c r="C13" s="1">
        <v>3100055.5999999996</v>
      </c>
      <c r="D13" s="1">
        <v>100006.29999999948</v>
      </c>
      <c r="E13" s="1">
        <v>15387761</v>
      </c>
      <c r="F13" s="1">
        <v>1611402.5637598538</v>
      </c>
      <c r="G13" s="1">
        <v>399869.09999999992</v>
      </c>
      <c r="H13" s="1">
        <v>62797.449532534294</v>
      </c>
      <c r="K13" t="s">
        <v>10032</v>
      </c>
      <c r="L13">
        <v>1079510</v>
      </c>
    </row>
    <row r="14" spans="1:14" x14ac:dyDescent="0.3">
      <c r="A14" t="s">
        <v>10033</v>
      </c>
      <c r="B14" s="1">
        <v>10000</v>
      </c>
      <c r="C14" s="1">
        <v>10000</v>
      </c>
      <c r="D14" s="1">
        <v>10000</v>
      </c>
      <c r="E14" s="1">
        <v>10000</v>
      </c>
      <c r="F14" s="1">
        <v>10000</v>
      </c>
      <c r="G14" s="1">
        <v>10000</v>
      </c>
      <c r="H14" s="1">
        <v>10000</v>
      </c>
      <c r="K14" s="17" t="s">
        <v>10033</v>
      </c>
      <c r="L14" s="17">
        <v>10000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4158-1E3E-4B62-8E75-5ECA5F0A74E4}">
  <dimension ref="B2:K11"/>
  <sheetViews>
    <sheetView workbookViewId="0">
      <selection activeCell="G15" sqref="G15"/>
    </sheetView>
  </sheetViews>
  <sheetFormatPr defaultRowHeight="14.4" x14ac:dyDescent="0.3"/>
  <cols>
    <col min="1" max="1" width="18.6640625" bestFit="1" customWidth="1"/>
    <col min="2" max="2" width="18.21875" bestFit="1" customWidth="1"/>
    <col min="3" max="3" width="23.88671875" bestFit="1" customWidth="1"/>
    <col min="4" max="4" width="15.33203125" bestFit="1" customWidth="1"/>
    <col min="5" max="5" width="13.44140625" bestFit="1" customWidth="1"/>
    <col min="6" max="6" width="20.77734375" customWidth="1"/>
    <col min="7" max="7" width="12.6640625" bestFit="1" customWidth="1"/>
    <col min="8" max="8" width="15.44140625" customWidth="1"/>
    <col min="9" max="9" width="15.6640625" customWidth="1"/>
    <col min="10" max="12" width="12.6640625" bestFit="1" customWidth="1"/>
  </cols>
  <sheetData>
    <row r="2" spans="2:11" x14ac:dyDescent="0.3">
      <c r="B2" s="4" t="s">
        <v>10017</v>
      </c>
      <c r="C2" s="4" t="s">
        <v>10018</v>
      </c>
      <c r="D2" s="4" t="s">
        <v>10020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</row>
    <row r="3" spans="2:11" x14ac:dyDescent="0.3">
      <c r="B3" t="s">
        <v>10018</v>
      </c>
      <c r="C3">
        <v>1</v>
      </c>
    </row>
    <row r="4" spans="2:11" x14ac:dyDescent="0.3">
      <c r="B4" t="s">
        <v>10020</v>
      </c>
      <c r="C4">
        <v>6.6939992148713863E-3</v>
      </c>
      <c r="D4">
        <v>1</v>
      </c>
    </row>
    <row r="5" spans="2:11" x14ac:dyDescent="0.3">
      <c r="B5" t="s">
        <v>7</v>
      </c>
      <c r="C5">
        <v>-7.6889378751542102E-3</v>
      </c>
      <c r="D5">
        <v>-3.1933205768295272E-3</v>
      </c>
      <c r="E5">
        <v>1</v>
      </c>
    </row>
    <row r="6" spans="2:11" x14ac:dyDescent="0.3">
      <c r="B6" t="s">
        <v>8</v>
      </c>
      <c r="C6" s="18">
        <v>-0.11167631166573183</v>
      </c>
      <c r="D6" s="18">
        <v>0.17603907812461872</v>
      </c>
      <c r="E6" s="18">
        <v>0.10544821891960166</v>
      </c>
      <c r="F6">
        <v>1</v>
      </c>
    </row>
    <row r="7" spans="2:11" x14ac:dyDescent="0.3">
      <c r="B7" t="s">
        <v>9</v>
      </c>
      <c r="C7">
        <v>-9.0481003522616017E-3</v>
      </c>
      <c r="D7">
        <v>-1.6585919296862078E-2</v>
      </c>
      <c r="E7">
        <v>0.11579205693772023</v>
      </c>
      <c r="F7">
        <v>0.36290361100610002</v>
      </c>
      <c r="G7">
        <v>1</v>
      </c>
    </row>
    <row r="8" spans="2:11" x14ac:dyDescent="0.3">
      <c r="B8" t="s">
        <v>10</v>
      </c>
      <c r="C8">
        <v>-0.19101533020837885</v>
      </c>
      <c r="D8">
        <v>0.11655639905358324</v>
      </c>
      <c r="E8">
        <v>-1.2873458573417157E-3</v>
      </c>
      <c r="F8">
        <v>0.57580015215650937</v>
      </c>
      <c r="G8">
        <v>-7.3323076859108868E-3</v>
      </c>
      <c r="H8">
        <v>1</v>
      </c>
    </row>
    <row r="9" spans="2:11" x14ac:dyDescent="0.3">
      <c r="B9" t="s">
        <v>11</v>
      </c>
      <c r="C9">
        <v>-1.1904470817342866E-2</v>
      </c>
      <c r="D9">
        <v>8.9191274250398939E-2</v>
      </c>
      <c r="E9">
        <v>-9.3344450366811185E-3</v>
      </c>
      <c r="F9">
        <v>0.5228122496269112</v>
      </c>
      <c r="G9">
        <v>8.5771226072645923E-3</v>
      </c>
      <c r="H9">
        <v>1.8443283712393056E-2</v>
      </c>
      <c r="I9">
        <v>1</v>
      </c>
    </row>
    <row r="10" spans="2:11" x14ac:dyDescent="0.3">
      <c r="B10" t="s">
        <v>12</v>
      </c>
      <c r="C10">
        <v>2.7768161215998479E-3</v>
      </c>
      <c r="D10">
        <v>0.18179356801350124</v>
      </c>
      <c r="E10">
        <v>0.15589367162710907</v>
      </c>
      <c r="F10">
        <v>0.53108345118022082</v>
      </c>
      <c r="G10">
        <v>3.8242975646010001E-2</v>
      </c>
      <c r="H10">
        <v>4.6396439693265484E-2</v>
      </c>
      <c r="I10">
        <v>0.11583634508115923</v>
      </c>
      <c r="J10">
        <v>1</v>
      </c>
    </row>
    <row r="11" spans="2:11" x14ac:dyDescent="0.3">
      <c r="B11" s="17" t="s">
        <v>13</v>
      </c>
      <c r="C11" s="17">
        <v>-2.3214041060031711E-3</v>
      </c>
      <c r="D11" s="17">
        <v>1.6594184059371121E-2</v>
      </c>
      <c r="E11" s="17">
        <v>1.1325708790173502E-2</v>
      </c>
      <c r="F11" s="17">
        <v>4.5159930987880544E-3</v>
      </c>
      <c r="G11" s="17">
        <v>3.0969835754250049E-2</v>
      </c>
      <c r="H11" s="17">
        <v>-4.7059830221780671E-3</v>
      </c>
      <c r="I11" s="17">
        <v>-4.27291580475827E-3</v>
      </c>
      <c r="J11" s="17">
        <v>-4.3405158808201656E-3</v>
      </c>
      <c r="K11" s="17">
        <v>1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BD009-B2EF-4029-B68E-041826F6D2EA}">
  <dimension ref="A1:H66"/>
  <sheetViews>
    <sheetView tabSelected="1" zoomScale="87" workbookViewId="0">
      <selection activeCell="E5" sqref="E5"/>
    </sheetView>
  </sheetViews>
  <sheetFormatPr defaultRowHeight="14.4" x14ac:dyDescent="0.3"/>
  <cols>
    <col min="1" max="1" width="16.44140625" bestFit="1" customWidth="1"/>
    <col min="2" max="2" width="20.109375" bestFit="1" customWidth="1"/>
    <col min="3" max="3" width="21.33203125" bestFit="1" customWidth="1"/>
    <col min="4" max="4" width="18.109375" bestFit="1" customWidth="1"/>
    <col min="5" max="5" width="27.77734375" bestFit="1" customWidth="1"/>
    <col min="6" max="6" width="20.109375" bestFit="1" customWidth="1"/>
    <col min="7" max="7" width="26.77734375" bestFit="1" customWidth="1"/>
    <col min="8" max="8" width="4.109375" bestFit="1" customWidth="1"/>
    <col min="9" max="9" width="7.88671875" bestFit="1" customWidth="1"/>
    <col min="10" max="10" width="17.21875" bestFit="1" customWidth="1"/>
    <col min="11" max="15" width="29.109375" bestFit="1" customWidth="1"/>
    <col min="16" max="16" width="27.88671875" bestFit="1" customWidth="1"/>
    <col min="17" max="17" width="33.33203125" bestFit="1" customWidth="1"/>
    <col min="18" max="18" width="34.5546875" bestFit="1" customWidth="1"/>
    <col min="19" max="19" width="24.5546875" bestFit="1" customWidth="1"/>
    <col min="20" max="20" width="25.5546875" bestFit="1" customWidth="1"/>
    <col min="21" max="900" width="5.5546875" bestFit="1" customWidth="1"/>
    <col min="901" max="901" width="7.44140625" bestFit="1" customWidth="1"/>
    <col min="902" max="1108" width="5.5546875" bestFit="1" customWidth="1"/>
    <col min="1109" max="1110" width="5" bestFit="1" customWidth="1"/>
    <col min="1111" max="1113" width="5.5546875" bestFit="1" customWidth="1"/>
    <col min="1114" max="1115" width="5" bestFit="1" customWidth="1"/>
    <col min="1116" max="1118" width="5.5546875" bestFit="1" customWidth="1"/>
    <col min="1119" max="1119" width="5" bestFit="1" customWidth="1"/>
    <col min="1120" max="1120" width="7.44140625" bestFit="1" customWidth="1"/>
    <col min="1121" max="1121" width="17.21875" bestFit="1" customWidth="1"/>
    <col min="1122" max="1138" width="5.5546875" bestFit="1" customWidth="1"/>
    <col min="1139" max="1139" width="8.44140625" bestFit="1" customWidth="1"/>
    <col min="1140" max="1140" width="4.6640625" bestFit="1" customWidth="1"/>
    <col min="1141" max="1154" width="4.5546875" bestFit="1" customWidth="1"/>
    <col min="1155" max="1166" width="5.5546875" bestFit="1" customWidth="1"/>
    <col min="1167" max="1167" width="8.44140625" bestFit="1" customWidth="1"/>
    <col min="1168" max="1168" width="4.6640625" bestFit="1" customWidth="1"/>
    <col min="1169" max="1185" width="4.5546875" bestFit="1" customWidth="1"/>
    <col min="1186" max="1200" width="5.5546875" bestFit="1" customWidth="1"/>
    <col min="1201" max="1201" width="8.44140625" bestFit="1" customWidth="1"/>
    <col min="1202" max="1202" width="4.6640625" bestFit="1" customWidth="1"/>
    <col min="1203" max="1215" width="4.5546875" bestFit="1" customWidth="1"/>
    <col min="1216" max="1229" width="5.5546875" bestFit="1" customWidth="1"/>
    <col min="1230" max="1230" width="8.44140625" bestFit="1" customWidth="1"/>
    <col min="1231" max="1231" width="4.6640625" bestFit="1" customWidth="1"/>
    <col min="1232" max="1244" width="4.5546875" bestFit="1" customWidth="1"/>
    <col min="1245" max="1257" width="5.5546875" bestFit="1" customWidth="1"/>
    <col min="1258" max="1258" width="8.44140625" bestFit="1" customWidth="1"/>
    <col min="1259" max="1259" width="4.6640625" bestFit="1" customWidth="1"/>
    <col min="1260" max="1275" width="4.5546875" bestFit="1" customWidth="1"/>
    <col min="1276" max="1285" width="5.5546875" bestFit="1" customWidth="1"/>
    <col min="1286" max="1286" width="8.44140625" bestFit="1" customWidth="1"/>
    <col min="1287" max="1287" width="4.6640625" bestFit="1" customWidth="1"/>
    <col min="1288" max="1297" width="4.5546875" bestFit="1" customWidth="1"/>
    <col min="1298" max="1313" width="5.5546875" bestFit="1" customWidth="1"/>
    <col min="1314" max="1314" width="8.44140625" bestFit="1" customWidth="1"/>
    <col min="1315" max="1315" width="4.6640625" bestFit="1" customWidth="1"/>
    <col min="1316" max="1331" width="4.5546875" bestFit="1" customWidth="1"/>
    <col min="1332" max="1344" width="5.5546875" bestFit="1" customWidth="1"/>
    <col min="1345" max="1345" width="8.44140625" bestFit="1" customWidth="1"/>
    <col min="1346" max="1346" width="4.6640625" bestFit="1" customWidth="1"/>
    <col min="1347" max="1359" width="4.5546875" bestFit="1" customWidth="1"/>
    <col min="1360" max="1375" width="5.5546875" bestFit="1" customWidth="1"/>
    <col min="1376" max="1376" width="8.44140625" bestFit="1" customWidth="1"/>
    <col min="1377" max="1377" width="4.6640625" bestFit="1" customWidth="1"/>
    <col min="1378" max="1398" width="4.5546875" bestFit="1" customWidth="1"/>
    <col min="1399" max="1412" width="5.5546875" bestFit="1" customWidth="1"/>
    <col min="1413" max="1413" width="8.44140625" bestFit="1" customWidth="1"/>
    <col min="1414" max="1414" width="4.6640625" bestFit="1" customWidth="1"/>
    <col min="1415" max="1429" width="4.5546875" bestFit="1" customWidth="1"/>
    <col min="1430" max="1443" width="5.5546875" bestFit="1" customWidth="1"/>
    <col min="1444" max="1444" width="8.44140625" bestFit="1" customWidth="1"/>
    <col min="1445" max="1445" width="4.6640625" bestFit="1" customWidth="1"/>
    <col min="1446" max="1454" width="4.5546875" bestFit="1" customWidth="1"/>
    <col min="1455" max="1470" width="5.5546875" bestFit="1" customWidth="1"/>
    <col min="1471" max="1471" width="8.44140625" bestFit="1" customWidth="1"/>
    <col min="1472" max="1472" width="4.6640625" bestFit="1" customWidth="1"/>
    <col min="1473" max="1487" width="4.5546875" bestFit="1" customWidth="1"/>
    <col min="1488" max="1500" width="5.5546875" bestFit="1" customWidth="1"/>
    <col min="1501" max="1501" width="8.44140625" bestFit="1" customWidth="1"/>
    <col min="1502" max="1502" width="4.6640625" bestFit="1" customWidth="1"/>
    <col min="1503" max="1519" width="4.5546875" bestFit="1" customWidth="1"/>
    <col min="1520" max="1529" width="5.5546875" bestFit="1" customWidth="1"/>
    <col min="1530" max="1530" width="8.44140625" bestFit="1" customWidth="1"/>
    <col min="1531" max="1531" width="4.6640625" bestFit="1" customWidth="1"/>
    <col min="1532" max="1548" width="4.5546875" bestFit="1" customWidth="1"/>
    <col min="1549" max="1564" width="5.5546875" bestFit="1" customWidth="1"/>
    <col min="1565" max="1565" width="8.44140625" bestFit="1" customWidth="1"/>
    <col min="1566" max="1566" width="4.6640625" bestFit="1" customWidth="1"/>
    <col min="1567" max="1580" width="4.5546875" bestFit="1" customWidth="1"/>
    <col min="1581" max="1597" width="5.5546875" bestFit="1" customWidth="1"/>
    <col min="1598" max="1598" width="8.44140625" bestFit="1" customWidth="1"/>
    <col min="1599" max="1599" width="4.6640625" bestFit="1" customWidth="1"/>
    <col min="1600" max="1613" width="4.5546875" bestFit="1" customWidth="1"/>
    <col min="1614" max="1632" width="5.5546875" bestFit="1" customWidth="1"/>
    <col min="1633" max="1633" width="8.44140625" bestFit="1" customWidth="1"/>
    <col min="1634" max="1634" width="4.6640625" bestFit="1" customWidth="1"/>
    <col min="1635" max="1650" width="4.5546875" bestFit="1" customWidth="1"/>
    <col min="1651" max="1663" width="5.5546875" bestFit="1" customWidth="1"/>
    <col min="1664" max="1664" width="8.44140625" bestFit="1" customWidth="1"/>
    <col min="1665" max="1665" width="4.6640625" bestFit="1" customWidth="1"/>
    <col min="1666" max="1679" width="4.5546875" bestFit="1" customWidth="1"/>
    <col min="1680" max="1699" width="5.5546875" bestFit="1" customWidth="1"/>
    <col min="1700" max="1700" width="8.44140625" bestFit="1" customWidth="1"/>
    <col min="1701" max="1701" width="4.6640625" bestFit="1" customWidth="1"/>
    <col min="1702" max="1716" width="4.5546875" bestFit="1" customWidth="1"/>
    <col min="1717" max="1732" width="5.5546875" bestFit="1" customWidth="1"/>
    <col min="1733" max="1733" width="8.44140625" bestFit="1" customWidth="1"/>
    <col min="1734" max="1734" width="4.6640625" bestFit="1" customWidth="1"/>
    <col min="1735" max="1749" width="4.5546875" bestFit="1" customWidth="1"/>
    <col min="1750" max="1763" width="5.5546875" bestFit="1" customWidth="1"/>
    <col min="1764" max="1764" width="8.44140625" bestFit="1" customWidth="1"/>
    <col min="1765" max="1765" width="4.6640625" bestFit="1" customWidth="1"/>
    <col min="1766" max="1777" width="4.5546875" bestFit="1" customWidth="1"/>
    <col min="1778" max="1796" width="5.5546875" bestFit="1" customWidth="1"/>
    <col min="1797" max="1797" width="8.44140625" bestFit="1" customWidth="1"/>
    <col min="1798" max="1798" width="4.6640625" bestFit="1" customWidth="1"/>
    <col min="1799" max="1817" width="4.5546875" bestFit="1" customWidth="1"/>
    <col min="1818" max="1828" width="5.5546875" bestFit="1" customWidth="1"/>
    <col min="1829" max="1829" width="8.44140625" bestFit="1" customWidth="1"/>
    <col min="1830" max="1830" width="4.6640625" bestFit="1" customWidth="1"/>
    <col min="1831" max="1841" width="4.5546875" bestFit="1" customWidth="1"/>
    <col min="1842" max="1858" width="5.5546875" bestFit="1" customWidth="1"/>
    <col min="1859" max="1859" width="8.44140625" bestFit="1" customWidth="1"/>
    <col min="1860" max="1860" width="4.6640625" bestFit="1" customWidth="1"/>
    <col min="1861" max="1877" width="4.5546875" bestFit="1" customWidth="1"/>
    <col min="1878" max="1890" width="5.5546875" bestFit="1" customWidth="1"/>
    <col min="1891" max="1891" width="8.44140625" bestFit="1" customWidth="1"/>
    <col min="1892" max="1892" width="4.6640625" bestFit="1" customWidth="1"/>
    <col min="1893" max="1904" width="4.5546875" bestFit="1" customWidth="1"/>
    <col min="1905" max="1920" width="5.5546875" bestFit="1" customWidth="1"/>
    <col min="1921" max="1921" width="8.44140625" bestFit="1" customWidth="1"/>
    <col min="1922" max="1922" width="4.6640625" bestFit="1" customWidth="1"/>
    <col min="1923" max="1938" width="4.5546875" bestFit="1" customWidth="1"/>
    <col min="1939" max="1952" width="5.5546875" bestFit="1" customWidth="1"/>
    <col min="1953" max="1953" width="8.44140625" bestFit="1" customWidth="1"/>
    <col min="1954" max="1954" width="4.6640625" bestFit="1" customWidth="1"/>
    <col min="1955" max="1967" width="4.5546875" bestFit="1" customWidth="1"/>
    <col min="1968" max="1980" width="5.5546875" bestFit="1" customWidth="1"/>
    <col min="1981" max="1981" width="8.44140625" bestFit="1" customWidth="1"/>
    <col min="1982" max="1982" width="4.6640625" bestFit="1" customWidth="1"/>
    <col min="1983" max="1994" width="4.5546875" bestFit="1" customWidth="1"/>
    <col min="1995" max="2008" width="5.5546875" bestFit="1" customWidth="1"/>
    <col min="2009" max="2009" width="8.44140625" bestFit="1" customWidth="1"/>
    <col min="2010" max="2010" width="4.6640625" bestFit="1" customWidth="1"/>
    <col min="2011" max="2028" width="4.5546875" bestFit="1" customWidth="1"/>
    <col min="2029" max="2039" width="5.5546875" bestFit="1" customWidth="1"/>
    <col min="2040" max="2040" width="8.44140625" bestFit="1" customWidth="1"/>
    <col min="2041" max="2041" width="4.6640625" bestFit="1" customWidth="1"/>
    <col min="2042" max="2054" width="4.5546875" bestFit="1" customWidth="1"/>
    <col min="2055" max="2070" width="5.5546875" bestFit="1" customWidth="1"/>
    <col min="2071" max="2071" width="8.44140625" bestFit="1" customWidth="1"/>
    <col min="2072" max="2072" width="4.6640625" bestFit="1" customWidth="1"/>
    <col min="2073" max="2090" width="4.5546875" bestFit="1" customWidth="1"/>
    <col min="2091" max="2107" width="5.5546875" bestFit="1" customWidth="1"/>
    <col min="2108" max="2108" width="8.44140625" bestFit="1" customWidth="1"/>
    <col min="2109" max="2109" width="4.6640625" bestFit="1" customWidth="1"/>
    <col min="2110" max="2125" width="4.5546875" bestFit="1" customWidth="1"/>
    <col min="2126" max="2137" width="5.5546875" bestFit="1" customWidth="1"/>
    <col min="2138" max="2138" width="8.44140625" bestFit="1" customWidth="1"/>
    <col min="2139" max="2139" width="4.6640625" bestFit="1" customWidth="1"/>
    <col min="2140" max="2156" width="4.5546875" bestFit="1" customWidth="1"/>
    <col min="2157" max="2170" width="5.5546875" bestFit="1" customWidth="1"/>
    <col min="2171" max="2171" width="8.44140625" bestFit="1" customWidth="1"/>
    <col min="2172" max="2172" width="4.6640625" bestFit="1" customWidth="1"/>
    <col min="2173" max="2191" width="4.5546875" bestFit="1" customWidth="1"/>
    <col min="2192" max="2203" width="5.5546875" bestFit="1" customWidth="1"/>
    <col min="2204" max="2204" width="8.44140625" bestFit="1" customWidth="1"/>
    <col min="2205" max="2205" width="4.6640625" bestFit="1" customWidth="1"/>
    <col min="2206" max="2220" width="4.5546875" bestFit="1" customWidth="1"/>
    <col min="2221" max="2237" width="5.5546875" bestFit="1" customWidth="1"/>
    <col min="2238" max="2238" width="8.44140625" bestFit="1" customWidth="1"/>
    <col min="2239" max="2239" width="4.6640625" bestFit="1" customWidth="1"/>
    <col min="2240" max="2253" width="4.5546875" bestFit="1" customWidth="1"/>
    <col min="2254" max="2269" width="5.5546875" bestFit="1" customWidth="1"/>
    <col min="2270" max="2270" width="8.44140625" bestFit="1" customWidth="1"/>
    <col min="2271" max="2271" width="4.6640625" bestFit="1" customWidth="1"/>
    <col min="2272" max="2285" width="4.5546875" bestFit="1" customWidth="1"/>
    <col min="2286" max="2300" width="5.5546875" bestFit="1" customWidth="1"/>
    <col min="2301" max="2301" width="8.44140625" bestFit="1" customWidth="1"/>
    <col min="2302" max="2302" width="4.6640625" bestFit="1" customWidth="1"/>
    <col min="2303" max="2316" width="4.5546875" bestFit="1" customWidth="1"/>
    <col min="2317" max="2333" width="5.5546875" bestFit="1" customWidth="1"/>
    <col min="2334" max="2334" width="8.44140625" bestFit="1" customWidth="1"/>
    <col min="2335" max="2335" width="4.6640625" bestFit="1" customWidth="1"/>
    <col min="2336" max="2348" width="4.5546875" bestFit="1" customWidth="1"/>
    <col min="2349" max="2365" width="5.5546875" bestFit="1" customWidth="1"/>
    <col min="2366" max="2366" width="8.44140625" bestFit="1" customWidth="1"/>
    <col min="2367" max="2367" width="4.6640625" bestFit="1" customWidth="1"/>
    <col min="2368" max="2380" width="4.5546875" bestFit="1" customWidth="1"/>
    <col min="2381" max="2394" width="5.5546875" bestFit="1" customWidth="1"/>
    <col min="2395" max="2395" width="8.44140625" bestFit="1" customWidth="1"/>
    <col min="2396" max="2396" width="4.6640625" bestFit="1" customWidth="1"/>
    <col min="2397" max="2415" width="4.5546875" bestFit="1" customWidth="1"/>
    <col min="2416" max="2429" width="5.5546875" bestFit="1" customWidth="1"/>
    <col min="2430" max="2430" width="8.44140625" bestFit="1" customWidth="1"/>
    <col min="2431" max="2431" width="4.6640625" bestFit="1" customWidth="1"/>
    <col min="2432" max="2445" width="4.5546875" bestFit="1" customWidth="1"/>
    <col min="2446" max="2456" width="5.5546875" bestFit="1" customWidth="1"/>
    <col min="2457" max="2457" width="8.44140625" bestFit="1" customWidth="1"/>
    <col min="2458" max="2458" width="4.6640625" bestFit="1" customWidth="1"/>
    <col min="2459" max="2475" width="4.5546875" bestFit="1" customWidth="1"/>
    <col min="2476" max="2489" width="5.5546875" bestFit="1" customWidth="1"/>
    <col min="2490" max="2490" width="8.44140625" bestFit="1" customWidth="1"/>
    <col min="2491" max="2491" width="4.6640625" bestFit="1" customWidth="1"/>
    <col min="2492" max="2508" width="4.5546875" bestFit="1" customWidth="1"/>
    <col min="2509" max="2521" width="5.5546875" bestFit="1" customWidth="1"/>
    <col min="2522" max="2522" width="8.44140625" bestFit="1" customWidth="1"/>
    <col min="2523" max="2523" width="4.6640625" bestFit="1" customWidth="1"/>
    <col min="2524" max="2540" width="4.5546875" bestFit="1" customWidth="1"/>
    <col min="2541" max="2556" width="5.5546875" bestFit="1" customWidth="1"/>
    <col min="2557" max="2557" width="8.44140625" bestFit="1" customWidth="1"/>
    <col min="2558" max="2558" width="4.6640625" bestFit="1" customWidth="1"/>
    <col min="2559" max="2576" width="4.5546875" bestFit="1" customWidth="1"/>
    <col min="2577" max="2590" width="5.5546875" bestFit="1" customWidth="1"/>
    <col min="2591" max="2591" width="8.44140625" bestFit="1" customWidth="1"/>
    <col min="2592" max="2592" width="4.6640625" bestFit="1" customWidth="1"/>
    <col min="2593" max="2606" width="4.5546875" bestFit="1" customWidth="1"/>
    <col min="2607" max="2616" width="5.5546875" bestFit="1" customWidth="1"/>
    <col min="2617" max="2617" width="8.44140625" bestFit="1" customWidth="1"/>
    <col min="2618" max="2618" width="4.6640625" bestFit="1" customWidth="1"/>
    <col min="2619" max="2633" width="4.5546875" bestFit="1" customWidth="1"/>
    <col min="2634" max="2649" width="5.5546875" bestFit="1" customWidth="1"/>
    <col min="2650" max="2650" width="8.44140625" bestFit="1" customWidth="1"/>
    <col min="2651" max="2651" width="4.6640625" bestFit="1" customWidth="1"/>
    <col min="2652" max="2666" width="4.5546875" bestFit="1" customWidth="1"/>
    <col min="2667" max="2678" width="5.5546875" bestFit="1" customWidth="1"/>
    <col min="2679" max="2679" width="8.44140625" bestFit="1" customWidth="1"/>
    <col min="2680" max="2680" width="4.6640625" bestFit="1" customWidth="1"/>
    <col min="2681" max="2694" width="4.5546875" bestFit="1" customWidth="1"/>
    <col min="2695" max="2709" width="5.5546875" bestFit="1" customWidth="1"/>
    <col min="2710" max="2710" width="8.44140625" bestFit="1" customWidth="1"/>
    <col min="2711" max="2711" width="4.6640625" bestFit="1" customWidth="1"/>
    <col min="2712" max="2724" width="4.5546875" bestFit="1" customWidth="1"/>
    <col min="2725" max="2737" width="5.5546875" bestFit="1" customWidth="1"/>
    <col min="2738" max="2738" width="8.44140625" bestFit="1" customWidth="1"/>
    <col min="2739" max="2739" width="4.6640625" bestFit="1" customWidth="1"/>
    <col min="2740" max="2755" width="4.5546875" bestFit="1" customWidth="1"/>
    <col min="2756" max="2765" width="5.5546875" bestFit="1" customWidth="1"/>
    <col min="2766" max="2766" width="8.44140625" bestFit="1" customWidth="1"/>
    <col min="2767" max="2767" width="4.6640625" bestFit="1" customWidth="1"/>
    <col min="2768" max="2781" width="4.5546875" bestFit="1" customWidth="1"/>
    <col min="2782" max="2797" width="5.5546875" bestFit="1" customWidth="1"/>
    <col min="2798" max="2798" width="8.44140625" bestFit="1" customWidth="1"/>
    <col min="2799" max="2799" width="4.6640625" bestFit="1" customWidth="1"/>
    <col min="2800" max="2815" width="4.5546875" bestFit="1" customWidth="1"/>
    <col min="2816" max="2828" width="5.5546875" bestFit="1" customWidth="1"/>
    <col min="2829" max="2829" width="8.44140625" bestFit="1" customWidth="1"/>
    <col min="2830" max="2830" width="4.6640625" bestFit="1" customWidth="1"/>
    <col min="2831" max="2845" width="4.5546875" bestFit="1" customWidth="1"/>
    <col min="2846" max="2857" width="5.5546875" bestFit="1" customWidth="1"/>
    <col min="2858" max="2858" width="8.44140625" bestFit="1" customWidth="1"/>
    <col min="2859" max="2859" width="4.6640625" bestFit="1" customWidth="1"/>
    <col min="2860" max="2875" width="4.5546875" bestFit="1" customWidth="1"/>
    <col min="2876" max="2893" width="5.5546875" bestFit="1" customWidth="1"/>
    <col min="2894" max="2894" width="8.44140625" bestFit="1" customWidth="1"/>
    <col min="2895" max="2895" width="4.6640625" bestFit="1" customWidth="1"/>
    <col min="2896" max="2908" width="4.5546875" bestFit="1" customWidth="1"/>
    <col min="2909" max="2923" width="5.5546875" bestFit="1" customWidth="1"/>
    <col min="2924" max="2924" width="8.44140625" bestFit="1" customWidth="1"/>
    <col min="2925" max="2925" width="4.6640625" bestFit="1" customWidth="1"/>
    <col min="2926" max="2937" width="4.5546875" bestFit="1" customWidth="1"/>
    <col min="2938" max="2950" width="5.5546875" bestFit="1" customWidth="1"/>
    <col min="2951" max="2951" width="8.44140625" bestFit="1" customWidth="1"/>
    <col min="2952" max="2952" width="4.6640625" bestFit="1" customWidth="1"/>
    <col min="2953" max="2967" width="4.5546875" bestFit="1" customWidth="1"/>
    <col min="2968" max="2984" width="5.5546875" bestFit="1" customWidth="1"/>
    <col min="2985" max="2985" width="8.44140625" bestFit="1" customWidth="1"/>
    <col min="2986" max="2986" width="4.6640625" bestFit="1" customWidth="1"/>
    <col min="2987" max="3001" width="4.5546875" bestFit="1" customWidth="1"/>
    <col min="3002" max="3012" width="5.5546875" bestFit="1" customWidth="1"/>
    <col min="3013" max="3013" width="8.44140625" bestFit="1" customWidth="1"/>
    <col min="3014" max="3014" width="4.6640625" bestFit="1" customWidth="1"/>
    <col min="3015" max="3031" width="4.5546875" bestFit="1" customWidth="1"/>
    <col min="3032" max="3046" width="5.5546875" bestFit="1" customWidth="1"/>
    <col min="3047" max="3047" width="8.44140625" bestFit="1" customWidth="1"/>
    <col min="3048" max="3048" width="4.6640625" bestFit="1" customWidth="1"/>
    <col min="3049" max="3061" width="4.5546875" bestFit="1" customWidth="1"/>
    <col min="3062" max="3073" width="5.5546875" bestFit="1" customWidth="1"/>
    <col min="3074" max="3074" width="8.44140625" bestFit="1" customWidth="1"/>
    <col min="3075" max="3075" width="4.6640625" bestFit="1" customWidth="1"/>
    <col min="3076" max="3092" width="4.5546875" bestFit="1" customWidth="1"/>
    <col min="3093" max="3107" width="5.5546875" bestFit="1" customWidth="1"/>
    <col min="3108" max="3108" width="8.44140625" bestFit="1" customWidth="1"/>
    <col min="3109" max="3109" width="4.6640625" bestFit="1" customWidth="1"/>
    <col min="3110" max="3121" width="4.5546875" bestFit="1" customWidth="1"/>
    <col min="3122" max="3133" width="5.5546875" bestFit="1" customWidth="1"/>
    <col min="3134" max="3134" width="8.44140625" bestFit="1" customWidth="1"/>
    <col min="3135" max="3135" width="5.6640625" bestFit="1" customWidth="1"/>
    <col min="3136" max="3153" width="4.5546875" bestFit="1" customWidth="1"/>
    <col min="3154" max="3169" width="5.5546875" bestFit="1" customWidth="1"/>
    <col min="3170" max="3170" width="9.44140625" bestFit="1" customWidth="1"/>
    <col min="3171" max="3171" width="5.6640625" bestFit="1" customWidth="1"/>
    <col min="3172" max="3190" width="4.5546875" bestFit="1" customWidth="1"/>
    <col min="3191" max="3204" width="5.5546875" bestFit="1" customWidth="1"/>
    <col min="3205" max="3205" width="9.44140625" bestFit="1" customWidth="1"/>
    <col min="3206" max="3206" width="5.6640625" bestFit="1" customWidth="1"/>
    <col min="3207" max="3220" width="4.5546875" bestFit="1" customWidth="1"/>
    <col min="3221" max="3233" width="5.5546875" bestFit="1" customWidth="1"/>
    <col min="3234" max="3234" width="9.44140625" bestFit="1" customWidth="1"/>
    <col min="3235" max="3235" width="5.6640625" bestFit="1" customWidth="1"/>
    <col min="3236" max="3250" width="4.5546875" bestFit="1" customWidth="1"/>
    <col min="3251" max="3264" width="5.5546875" bestFit="1" customWidth="1"/>
    <col min="3265" max="3265" width="9.44140625" bestFit="1" customWidth="1"/>
    <col min="3266" max="3266" width="5.6640625" bestFit="1" customWidth="1"/>
    <col min="3267" max="3280" width="4.5546875" bestFit="1" customWidth="1"/>
    <col min="3281" max="3294" width="5.5546875" bestFit="1" customWidth="1"/>
    <col min="3295" max="3295" width="9.44140625" bestFit="1" customWidth="1"/>
    <col min="3296" max="3296" width="5.6640625" bestFit="1" customWidth="1"/>
    <col min="3297" max="3311" width="4.5546875" bestFit="1" customWidth="1"/>
    <col min="3312" max="3327" width="5.5546875" bestFit="1" customWidth="1"/>
    <col min="3328" max="3328" width="9.44140625" bestFit="1" customWidth="1"/>
    <col min="3329" max="3329" width="5.6640625" bestFit="1" customWidth="1"/>
    <col min="3330" max="3346" width="4.5546875" bestFit="1" customWidth="1"/>
    <col min="3347" max="3357" width="5.5546875" bestFit="1" customWidth="1"/>
    <col min="3358" max="3358" width="9.44140625" bestFit="1" customWidth="1"/>
    <col min="3359" max="3359" width="5.6640625" bestFit="1" customWidth="1"/>
    <col min="3360" max="3374" width="4.5546875" bestFit="1" customWidth="1"/>
    <col min="3375" max="3389" width="5.5546875" bestFit="1" customWidth="1"/>
    <col min="3390" max="3390" width="9.44140625" bestFit="1" customWidth="1"/>
    <col min="3391" max="3391" width="5.6640625" bestFit="1" customWidth="1"/>
    <col min="3392" max="3408" width="4.5546875" bestFit="1" customWidth="1"/>
    <col min="3409" max="3420" width="5.5546875" bestFit="1" customWidth="1"/>
    <col min="3421" max="3421" width="9.44140625" bestFit="1" customWidth="1"/>
    <col min="3422" max="3422" width="5.6640625" bestFit="1" customWidth="1"/>
    <col min="3423" max="3438" width="4.5546875" bestFit="1" customWidth="1"/>
    <col min="3439" max="3456" width="5.5546875" bestFit="1" customWidth="1"/>
    <col min="3457" max="3457" width="9.44140625" bestFit="1" customWidth="1"/>
    <col min="3458" max="3458" width="5.6640625" bestFit="1" customWidth="1"/>
    <col min="3459" max="3475" width="4.5546875" bestFit="1" customWidth="1"/>
    <col min="3476" max="3488" width="5.5546875" bestFit="1" customWidth="1"/>
    <col min="3489" max="3489" width="9.44140625" bestFit="1" customWidth="1"/>
    <col min="3490" max="3490" width="5.6640625" bestFit="1" customWidth="1"/>
    <col min="3491" max="3506" width="4.5546875" bestFit="1" customWidth="1"/>
    <col min="3507" max="3521" width="5.5546875" bestFit="1" customWidth="1"/>
    <col min="3522" max="3522" width="9.44140625" bestFit="1" customWidth="1"/>
    <col min="3523" max="3523" width="5.6640625" bestFit="1" customWidth="1"/>
    <col min="3524" max="3540" width="4.5546875" bestFit="1" customWidth="1"/>
    <col min="3541" max="3554" width="5.5546875" bestFit="1" customWidth="1"/>
    <col min="3555" max="3555" width="9.44140625" bestFit="1" customWidth="1"/>
    <col min="3556" max="3556" width="5.6640625" bestFit="1" customWidth="1"/>
    <col min="3557" max="3568" width="4.5546875" bestFit="1" customWidth="1"/>
    <col min="3569" max="3584" width="5.5546875" bestFit="1" customWidth="1"/>
    <col min="3585" max="3585" width="9.44140625" bestFit="1" customWidth="1"/>
    <col min="3586" max="3586" width="5.6640625" bestFit="1" customWidth="1"/>
    <col min="3587" max="3604" width="4.5546875" bestFit="1" customWidth="1"/>
    <col min="3605" max="3619" width="5.5546875" bestFit="1" customWidth="1"/>
    <col min="3620" max="3620" width="9.44140625" bestFit="1" customWidth="1"/>
    <col min="3621" max="3621" width="5.6640625" bestFit="1" customWidth="1"/>
    <col min="3622" max="3634" width="4.5546875" bestFit="1" customWidth="1"/>
    <col min="3635" max="3652" width="5.5546875" bestFit="1" customWidth="1"/>
    <col min="3653" max="3653" width="9.44140625" bestFit="1" customWidth="1"/>
    <col min="3654" max="3654" width="5.6640625" bestFit="1" customWidth="1"/>
    <col min="3655" max="3669" width="4.5546875" bestFit="1" customWidth="1"/>
    <col min="3670" max="3684" width="5.5546875" bestFit="1" customWidth="1"/>
    <col min="3685" max="3685" width="9.44140625" bestFit="1" customWidth="1"/>
    <col min="3686" max="3686" width="5.6640625" bestFit="1" customWidth="1"/>
    <col min="3687" max="3700" width="4.5546875" bestFit="1" customWidth="1"/>
    <col min="3701" max="3714" width="5.5546875" bestFit="1" customWidth="1"/>
    <col min="3715" max="3715" width="9.44140625" bestFit="1" customWidth="1"/>
    <col min="3716" max="3716" width="5.6640625" bestFit="1" customWidth="1"/>
    <col min="3717" max="3731" width="4.5546875" bestFit="1" customWidth="1"/>
    <col min="3732" max="3747" width="5.5546875" bestFit="1" customWidth="1"/>
    <col min="3748" max="3748" width="9.44140625" bestFit="1" customWidth="1"/>
    <col min="3749" max="3749" width="5.6640625" bestFit="1" customWidth="1"/>
    <col min="3750" max="3765" width="4.5546875" bestFit="1" customWidth="1"/>
    <col min="3766" max="3781" width="5.5546875" bestFit="1" customWidth="1"/>
    <col min="3782" max="3782" width="9.44140625" bestFit="1" customWidth="1"/>
    <col min="3783" max="3783" width="5.6640625" bestFit="1" customWidth="1"/>
    <col min="3784" max="3799" width="4.5546875" bestFit="1" customWidth="1"/>
    <col min="3800" max="3810" width="5.5546875" bestFit="1" customWidth="1"/>
    <col min="3811" max="3811" width="9.44140625" bestFit="1" customWidth="1"/>
    <col min="3812" max="3812" width="5.6640625" bestFit="1" customWidth="1"/>
    <col min="3813" max="3828" width="4.5546875" bestFit="1" customWidth="1"/>
    <col min="3829" max="3845" width="5.5546875" bestFit="1" customWidth="1"/>
    <col min="3846" max="3846" width="9.44140625" bestFit="1" customWidth="1"/>
    <col min="3847" max="3847" width="5.6640625" bestFit="1" customWidth="1"/>
    <col min="3848" max="3863" width="4.5546875" bestFit="1" customWidth="1"/>
    <col min="3864" max="3873" width="5.5546875" bestFit="1" customWidth="1"/>
    <col min="3874" max="3874" width="9.44140625" bestFit="1" customWidth="1"/>
    <col min="3875" max="3875" width="5.6640625" bestFit="1" customWidth="1"/>
    <col min="3876" max="3888" width="4.5546875" bestFit="1" customWidth="1"/>
    <col min="3889" max="3903" width="5.5546875" bestFit="1" customWidth="1"/>
    <col min="3904" max="3904" width="9.44140625" bestFit="1" customWidth="1"/>
    <col min="3905" max="3905" width="5.6640625" bestFit="1" customWidth="1"/>
    <col min="3906" max="3925" width="4.5546875" bestFit="1" customWidth="1"/>
    <col min="3926" max="3939" width="5.5546875" bestFit="1" customWidth="1"/>
    <col min="3940" max="3940" width="9.44140625" bestFit="1" customWidth="1"/>
    <col min="3941" max="3941" width="5.6640625" bestFit="1" customWidth="1"/>
    <col min="3942" max="3956" width="4.5546875" bestFit="1" customWidth="1"/>
    <col min="3957" max="3969" width="5.5546875" bestFit="1" customWidth="1"/>
    <col min="3970" max="3970" width="9.44140625" bestFit="1" customWidth="1"/>
    <col min="3971" max="3971" width="5.6640625" bestFit="1" customWidth="1"/>
    <col min="3972" max="3985" width="4.5546875" bestFit="1" customWidth="1"/>
    <col min="3986" max="4001" width="5.5546875" bestFit="1" customWidth="1"/>
    <col min="4002" max="4002" width="9.44140625" bestFit="1" customWidth="1"/>
    <col min="4003" max="4003" width="5.6640625" bestFit="1" customWidth="1"/>
    <col min="4004" max="4017" width="4.5546875" bestFit="1" customWidth="1"/>
    <col min="4018" max="4032" width="5.5546875" bestFit="1" customWidth="1"/>
    <col min="4033" max="4033" width="9.44140625" bestFit="1" customWidth="1"/>
    <col min="4034" max="4034" width="5.6640625" bestFit="1" customWidth="1"/>
    <col min="4035" max="4049" width="4.5546875" bestFit="1" customWidth="1"/>
    <col min="4050" max="4063" width="5.5546875" bestFit="1" customWidth="1"/>
    <col min="4064" max="4064" width="9.44140625" bestFit="1" customWidth="1"/>
    <col min="4065" max="4065" width="5.6640625" bestFit="1" customWidth="1"/>
    <col min="4066" max="4079" width="4.5546875" bestFit="1" customWidth="1"/>
    <col min="4080" max="4093" width="5.5546875" bestFit="1" customWidth="1"/>
    <col min="4094" max="4094" width="9.44140625" bestFit="1" customWidth="1"/>
    <col min="4095" max="4095" width="5.6640625" bestFit="1" customWidth="1"/>
    <col min="4096" max="4111" width="4.5546875" bestFit="1" customWidth="1"/>
    <col min="4112" max="4124" width="5.5546875" bestFit="1" customWidth="1"/>
    <col min="4125" max="4125" width="9.44140625" bestFit="1" customWidth="1"/>
    <col min="4126" max="4126" width="5.6640625" bestFit="1" customWidth="1"/>
    <col min="4127" max="4141" width="4.5546875" bestFit="1" customWidth="1"/>
    <col min="4142" max="4154" width="5.5546875" bestFit="1" customWidth="1"/>
    <col min="4155" max="4155" width="9.44140625" bestFit="1" customWidth="1"/>
    <col min="4156" max="4156" width="5.6640625" bestFit="1" customWidth="1"/>
    <col min="4157" max="4170" width="4.5546875" bestFit="1" customWidth="1"/>
    <col min="4171" max="4182" width="5.5546875" bestFit="1" customWidth="1"/>
    <col min="4183" max="4183" width="9.44140625" bestFit="1" customWidth="1"/>
    <col min="4184" max="4184" width="5.6640625" bestFit="1" customWidth="1"/>
    <col min="4185" max="4199" width="4.5546875" bestFit="1" customWidth="1"/>
    <col min="4200" max="4214" width="5.5546875" bestFit="1" customWidth="1"/>
    <col min="4215" max="4215" width="9.44140625" bestFit="1" customWidth="1"/>
    <col min="4216" max="4216" width="5.6640625" bestFit="1" customWidth="1"/>
    <col min="4217" max="4231" width="4.5546875" bestFit="1" customWidth="1"/>
    <col min="4232" max="4243" width="5.5546875" bestFit="1" customWidth="1"/>
    <col min="4244" max="4244" width="9.44140625" bestFit="1" customWidth="1"/>
    <col min="4245" max="4245" width="5.6640625" bestFit="1" customWidth="1"/>
    <col min="4246" max="4263" width="4.5546875" bestFit="1" customWidth="1"/>
    <col min="4264" max="4277" width="5.5546875" bestFit="1" customWidth="1"/>
    <col min="4278" max="4278" width="9.44140625" bestFit="1" customWidth="1"/>
    <col min="4279" max="4279" width="5.6640625" bestFit="1" customWidth="1"/>
    <col min="4280" max="4293" width="4.5546875" bestFit="1" customWidth="1"/>
    <col min="4294" max="4308" width="5.5546875" bestFit="1" customWidth="1"/>
    <col min="4309" max="4309" width="9.44140625" bestFit="1" customWidth="1"/>
    <col min="4310" max="4310" width="5.6640625" bestFit="1" customWidth="1"/>
    <col min="4311" max="4328" width="4.5546875" bestFit="1" customWidth="1"/>
    <col min="4329" max="4346" width="5.5546875" bestFit="1" customWidth="1"/>
    <col min="4347" max="4347" width="9.44140625" bestFit="1" customWidth="1"/>
    <col min="4348" max="4348" width="5.6640625" bestFit="1" customWidth="1"/>
    <col min="4349" max="4358" width="4.5546875" bestFit="1" customWidth="1"/>
    <col min="4359" max="4371" width="5.5546875" bestFit="1" customWidth="1"/>
    <col min="4372" max="4372" width="9.44140625" bestFit="1" customWidth="1"/>
    <col min="4373" max="4373" width="5.6640625" bestFit="1" customWidth="1"/>
    <col min="4374" max="4392" width="4.5546875" bestFit="1" customWidth="1"/>
    <col min="4393" max="4409" width="5.5546875" bestFit="1" customWidth="1"/>
    <col min="4410" max="4410" width="9.44140625" bestFit="1" customWidth="1"/>
    <col min="4411" max="4411" width="5.6640625" bestFit="1" customWidth="1"/>
    <col min="4412" max="4424" width="4.5546875" bestFit="1" customWidth="1"/>
    <col min="4425" max="4438" width="5.5546875" bestFit="1" customWidth="1"/>
    <col min="4439" max="4439" width="9.44140625" bestFit="1" customWidth="1"/>
    <col min="4440" max="4440" width="5.6640625" bestFit="1" customWidth="1"/>
    <col min="4441" max="4453" width="4.5546875" bestFit="1" customWidth="1"/>
    <col min="4454" max="4467" width="5.5546875" bestFit="1" customWidth="1"/>
    <col min="4468" max="4468" width="9.44140625" bestFit="1" customWidth="1"/>
    <col min="4469" max="4469" width="5.6640625" bestFit="1" customWidth="1"/>
    <col min="4470" max="4486" width="4.5546875" bestFit="1" customWidth="1"/>
    <col min="4487" max="4502" width="5.5546875" bestFit="1" customWidth="1"/>
    <col min="4503" max="4503" width="9.44140625" bestFit="1" customWidth="1"/>
    <col min="4504" max="4504" width="5.6640625" bestFit="1" customWidth="1"/>
    <col min="4505" max="4519" width="4.5546875" bestFit="1" customWidth="1"/>
    <col min="4520" max="4534" width="5.5546875" bestFit="1" customWidth="1"/>
    <col min="4535" max="4535" width="9.44140625" bestFit="1" customWidth="1"/>
    <col min="4536" max="4536" width="5.6640625" bestFit="1" customWidth="1"/>
    <col min="4537" max="4551" width="4.5546875" bestFit="1" customWidth="1"/>
    <col min="4552" max="4568" width="5.5546875" bestFit="1" customWidth="1"/>
    <col min="4569" max="4569" width="9.44140625" bestFit="1" customWidth="1"/>
    <col min="4570" max="4570" width="5.6640625" bestFit="1" customWidth="1"/>
    <col min="4571" max="4583" width="4.5546875" bestFit="1" customWidth="1"/>
    <col min="4584" max="4594" width="5.5546875" bestFit="1" customWidth="1"/>
    <col min="4595" max="4595" width="9.44140625" bestFit="1" customWidth="1"/>
    <col min="4596" max="4596" width="5.6640625" bestFit="1" customWidth="1"/>
    <col min="4597" max="4613" width="4.5546875" bestFit="1" customWidth="1"/>
    <col min="4614" max="4632" width="5.5546875" bestFit="1" customWidth="1"/>
    <col min="4633" max="4633" width="9.44140625" bestFit="1" customWidth="1"/>
    <col min="4634" max="4634" width="5.6640625" bestFit="1" customWidth="1"/>
    <col min="4635" max="4646" width="4.5546875" bestFit="1" customWidth="1"/>
    <col min="4647" max="4660" width="5.5546875" bestFit="1" customWidth="1"/>
    <col min="4661" max="4661" width="9.44140625" bestFit="1" customWidth="1"/>
    <col min="4662" max="4662" width="5.6640625" bestFit="1" customWidth="1"/>
    <col min="4663" max="4677" width="4.5546875" bestFit="1" customWidth="1"/>
    <col min="4678" max="4696" width="5.5546875" bestFit="1" customWidth="1"/>
    <col min="4697" max="4697" width="9.44140625" bestFit="1" customWidth="1"/>
    <col min="4698" max="4698" width="5.6640625" bestFit="1" customWidth="1"/>
    <col min="4699" max="4710" width="4.5546875" bestFit="1" customWidth="1"/>
    <col min="4711" max="4721" width="5.5546875" bestFit="1" customWidth="1"/>
    <col min="4722" max="4722" width="9.44140625" bestFit="1" customWidth="1"/>
    <col min="4723" max="4723" width="5.6640625" bestFit="1" customWidth="1"/>
    <col min="4724" max="4738" width="4.5546875" bestFit="1" customWidth="1"/>
    <col min="4739" max="4755" width="5.5546875" bestFit="1" customWidth="1"/>
    <col min="4756" max="4756" width="9.44140625" bestFit="1" customWidth="1"/>
    <col min="4757" max="4757" width="5.6640625" bestFit="1" customWidth="1"/>
    <col min="4758" max="4768" width="4.5546875" bestFit="1" customWidth="1"/>
    <col min="4769" max="4785" width="5.5546875" bestFit="1" customWidth="1"/>
    <col min="4786" max="4786" width="9.44140625" bestFit="1" customWidth="1"/>
    <col min="4787" max="4787" width="5.6640625" bestFit="1" customWidth="1"/>
    <col min="4788" max="4804" width="4.5546875" bestFit="1" customWidth="1"/>
    <col min="4805" max="4816" width="5.5546875" bestFit="1" customWidth="1"/>
    <col min="4817" max="4817" width="9.44140625" bestFit="1" customWidth="1"/>
    <col min="4818" max="4818" width="5.6640625" bestFit="1" customWidth="1"/>
    <col min="4819" max="4832" width="4.5546875" bestFit="1" customWidth="1"/>
    <col min="4833" max="4847" width="5.5546875" bestFit="1" customWidth="1"/>
    <col min="4848" max="4848" width="9.44140625" bestFit="1" customWidth="1"/>
    <col min="4849" max="4849" width="5.6640625" bestFit="1" customWidth="1"/>
    <col min="4850" max="4865" width="4.5546875" bestFit="1" customWidth="1"/>
    <col min="4866" max="4877" width="5.5546875" bestFit="1" customWidth="1"/>
    <col min="4878" max="4878" width="9.44140625" bestFit="1" customWidth="1"/>
    <col min="4879" max="4879" width="5.6640625" bestFit="1" customWidth="1"/>
    <col min="4880" max="4895" width="4.5546875" bestFit="1" customWidth="1"/>
    <col min="4896" max="4910" width="5.5546875" bestFit="1" customWidth="1"/>
    <col min="4911" max="4911" width="9.44140625" bestFit="1" customWidth="1"/>
    <col min="4912" max="4912" width="5.6640625" bestFit="1" customWidth="1"/>
    <col min="4913" max="4928" width="4.5546875" bestFit="1" customWidth="1"/>
    <col min="4929" max="4942" width="5.5546875" bestFit="1" customWidth="1"/>
    <col min="4943" max="4943" width="9.44140625" bestFit="1" customWidth="1"/>
    <col min="4944" max="4944" width="5.6640625" bestFit="1" customWidth="1"/>
    <col min="4945" max="4960" width="4.5546875" bestFit="1" customWidth="1"/>
    <col min="4961" max="4970" width="5.5546875" bestFit="1" customWidth="1"/>
    <col min="4971" max="4971" width="9.44140625" bestFit="1" customWidth="1"/>
    <col min="4972" max="4972" width="5.6640625" bestFit="1" customWidth="1"/>
    <col min="4973" max="4988" width="4.5546875" bestFit="1" customWidth="1"/>
    <col min="4989" max="5002" width="5.5546875" bestFit="1" customWidth="1"/>
    <col min="5003" max="5003" width="9.44140625" bestFit="1" customWidth="1"/>
    <col min="5004" max="5004" width="5.6640625" bestFit="1" customWidth="1"/>
    <col min="5005" max="5018" width="4.5546875" bestFit="1" customWidth="1"/>
    <col min="5019" max="5033" width="5.5546875" bestFit="1" customWidth="1"/>
    <col min="5034" max="5034" width="9.44140625" bestFit="1" customWidth="1"/>
    <col min="5035" max="5035" width="5.6640625" bestFit="1" customWidth="1"/>
    <col min="5036" max="5047" width="4.5546875" bestFit="1" customWidth="1"/>
    <col min="5048" max="5065" width="5.5546875" bestFit="1" customWidth="1"/>
    <col min="5066" max="5066" width="9.44140625" bestFit="1" customWidth="1"/>
    <col min="5067" max="5067" width="5.6640625" bestFit="1" customWidth="1"/>
    <col min="5068" max="5090" width="4.5546875" bestFit="1" customWidth="1"/>
    <col min="5091" max="5103" width="5.5546875" bestFit="1" customWidth="1"/>
    <col min="5104" max="5104" width="9.44140625" bestFit="1" customWidth="1"/>
    <col min="5105" max="5105" width="5.6640625" bestFit="1" customWidth="1"/>
    <col min="5106" max="5117" width="4.5546875" bestFit="1" customWidth="1"/>
    <col min="5118" max="5134" width="5.5546875" bestFit="1" customWidth="1"/>
    <col min="5135" max="5135" width="9.44140625" bestFit="1" customWidth="1"/>
    <col min="5136" max="5136" width="5.6640625" bestFit="1" customWidth="1"/>
    <col min="5137" max="5154" width="4.5546875" bestFit="1" customWidth="1"/>
    <col min="5155" max="5165" width="5.5546875" bestFit="1" customWidth="1"/>
    <col min="5166" max="5166" width="9.44140625" bestFit="1" customWidth="1"/>
    <col min="5167" max="5167" width="5.6640625" bestFit="1" customWidth="1"/>
    <col min="5168" max="5185" width="4.5546875" bestFit="1" customWidth="1"/>
    <col min="5186" max="5197" width="5.5546875" bestFit="1" customWidth="1"/>
    <col min="5198" max="5198" width="9.44140625" bestFit="1" customWidth="1"/>
    <col min="5199" max="5199" width="5.6640625" bestFit="1" customWidth="1"/>
    <col min="5200" max="5210" width="4.5546875" bestFit="1" customWidth="1"/>
    <col min="5211" max="5224" width="5.5546875" bestFit="1" customWidth="1"/>
    <col min="5225" max="5225" width="9.44140625" bestFit="1" customWidth="1"/>
    <col min="5226" max="5226" width="5.6640625" bestFit="1" customWidth="1"/>
    <col min="5227" max="5242" width="4.5546875" bestFit="1" customWidth="1"/>
    <col min="5243" max="5258" width="5.5546875" bestFit="1" customWidth="1"/>
    <col min="5259" max="5259" width="9.44140625" bestFit="1" customWidth="1"/>
    <col min="5260" max="5260" width="5.6640625" bestFit="1" customWidth="1"/>
    <col min="5261" max="5274" width="4.5546875" bestFit="1" customWidth="1"/>
    <col min="5275" max="5288" width="5.5546875" bestFit="1" customWidth="1"/>
    <col min="5289" max="5289" width="9.44140625" bestFit="1" customWidth="1"/>
    <col min="5290" max="5290" width="5.6640625" bestFit="1" customWidth="1"/>
    <col min="5291" max="5302" width="4.5546875" bestFit="1" customWidth="1"/>
    <col min="5303" max="5322" width="5.5546875" bestFit="1" customWidth="1"/>
    <col min="5323" max="5323" width="9.44140625" bestFit="1" customWidth="1"/>
    <col min="5324" max="5324" width="5.6640625" bestFit="1" customWidth="1"/>
    <col min="5325" max="5338" width="4.5546875" bestFit="1" customWidth="1"/>
    <col min="5339" max="5351" width="5.5546875" bestFit="1" customWidth="1"/>
    <col min="5352" max="5352" width="9.44140625" bestFit="1" customWidth="1"/>
    <col min="5353" max="5353" width="5.6640625" bestFit="1" customWidth="1"/>
    <col min="5354" max="5370" width="4.5546875" bestFit="1" customWidth="1"/>
    <col min="5371" max="5385" width="5.5546875" bestFit="1" customWidth="1"/>
    <col min="5386" max="5386" width="9.44140625" bestFit="1" customWidth="1"/>
    <col min="5387" max="5387" width="5.6640625" bestFit="1" customWidth="1"/>
    <col min="5388" max="5403" width="4.5546875" bestFit="1" customWidth="1"/>
    <col min="5404" max="5416" width="5.5546875" bestFit="1" customWidth="1"/>
    <col min="5417" max="5417" width="9.44140625" bestFit="1" customWidth="1"/>
    <col min="5418" max="5418" width="5.6640625" bestFit="1" customWidth="1"/>
    <col min="5419" max="5434" width="4.5546875" bestFit="1" customWidth="1"/>
    <col min="5435" max="5448" width="5.5546875" bestFit="1" customWidth="1"/>
    <col min="5449" max="5449" width="9.44140625" bestFit="1" customWidth="1"/>
    <col min="5450" max="5450" width="5.6640625" bestFit="1" customWidth="1"/>
    <col min="5451" max="5464" width="4.5546875" bestFit="1" customWidth="1"/>
    <col min="5465" max="5478" width="5.5546875" bestFit="1" customWidth="1"/>
    <col min="5479" max="5479" width="9.44140625" bestFit="1" customWidth="1"/>
    <col min="5480" max="5480" width="5.6640625" bestFit="1" customWidth="1"/>
    <col min="5481" max="5496" width="4.5546875" bestFit="1" customWidth="1"/>
    <col min="5497" max="5510" width="5.5546875" bestFit="1" customWidth="1"/>
    <col min="5511" max="5511" width="9.44140625" bestFit="1" customWidth="1"/>
    <col min="5512" max="5512" width="5.6640625" bestFit="1" customWidth="1"/>
    <col min="5513" max="5527" width="4.5546875" bestFit="1" customWidth="1"/>
    <col min="5528" max="5545" width="5.5546875" bestFit="1" customWidth="1"/>
    <col min="5546" max="5546" width="9.44140625" bestFit="1" customWidth="1"/>
    <col min="5547" max="5547" width="5.6640625" bestFit="1" customWidth="1"/>
    <col min="5548" max="5567" width="4.5546875" bestFit="1" customWidth="1"/>
    <col min="5568" max="5582" width="5.5546875" bestFit="1" customWidth="1"/>
    <col min="5583" max="5583" width="9.44140625" bestFit="1" customWidth="1"/>
    <col min="5584" max="5584" width="5.6640625" bestFit="1" customWidth="1"/>
    <col min="5585" max="5597" width="4.5546875" bestFit="1" customWidth="1"/>
    <col min="5598" max="5615" width="5.5546875" bestFit="1" customWidth="1"/>
    <col min="5616" max="5616" width="9.44140625" bestFit="1" customWidth="1"/>
    <col min="5617" max="5617" width="5.6640625" bestFit="1" customWidth="1"/>
    <col min="5618" max="5634" width="4.5546875" bestFit="1" customWidth="1"/>
    <col min="5635" max="5644" width="5.5546875" bestFit="1" customWidth="1"/>
    <col min="5645" max="5645" width="9.44140625" bestFit="1" customWidth="1"/>
    <col min="5646" max="5646" width="5.6640625" bestFit="1" customWidth="1"/>
    <col min="5647" max="5662" width="4.5546875" bestFit="1" customWidth="1"/>
    <col min="5663" max="5679" width="5.5546875" bestFit="1" customWidth="1"/>
    <col min="5680" max="5680" width="9.44140625" bestFit="1" customWidth="1"/>
    <col min="5681" max="5681" width="5.6640625" bestFit="1" customWidth="1"/>
    <col min="5682" max="5693" width="4.5546875" bestFit="1" customWidth="1"/>
    <col min="5694" max="5709" width="5.5546875" bestFit="1" customWidth="1"/>
    <col min="5710" max="5710" width="9.44140625" bestFit="1" customWidth="1"/>
    <col min="5711" max="5711" width="5.6640625" bestFit="1" customWidth="1"/>
    <col min="5712" max="5725" width="4.5546875" bestFit="1" customWidth="1"/>
    <col min="5726" max="5744" width="5.5546875" bestFit="1" customWidth="1"/>
    <col min="5745" max="5745" width="9.44140625" bestFit="1" customWidth="1"/>
    <col min="5746" max="5746" width="5.6640625" bestFit="1" customWidth="1"/>
    <col min="5747" max="5763" width="4.5546875" bestFit="1" customWidth="1"/>
    <col min="5764" max="5773" width="5.5546875" bestFit="1" customWidth="1"/>
    <col min="5774" max="5774" width="9.44140625" bestFit="1" customWidth="1"/>
    <col min="5775" max="5775" width="5.6640625" bestFit="1" customWidth="1"/>
    <col min="5776" max="5786" width="4.5546875" bestFit="1" customWidth="1"/>
    <col min="5787" max="5803" width="5.5546875" bestFit="1" customWidth="1"/>
    <col min="5804" max="5804" width="9.44140625" bestFit="1" customWidth="1"/>
    <col min="5805" max="5805" width="5.6640625" bestFit="1" customWidth="1"/>
    <col min="5806" max="5824" width="4.5546875" bestFit="1" customWidth="1"/>
    <col min="5825" max="5838" width="5.5546875" bestFit="1" customWidth="1"/>
    <col min="5839" max="5839" width="9.44140625" bestFit="1" customWidth="1"/>
    <col min="5840" max="5840" width="5.6640625" bestFit="1" customWidth="1"/>
    <col min="5841" max="5853" width="4.5546875" bestFit="1" customWidth="1"/>
    <col min="5854" max="5869" width="5.5546875" bestFit="1" customWidth="1"/>
    <col min="5870" max="5870" width="9.44140625" bestFit="1" customWidth="1"/>
    <col min="5871" max="5871" width="5.6640625" bestFit="1" customWidth="1"/>
    <col min="5872" max="5888" width="4.5546875" bestFit="1" customWidth="1"/>
    <col min="5889" max="5903" width="5.5546875" bestFit="1" customWidth="1"/>
    <col min="5904" max="5904" width="9.44140625" bestFit="1" customWidth="1"/>
    <col min="5905" max="5905" width="5.6640625" bestFit="1" customWidth="1"/>
    <col min="5906" max="5920" width="4.5546875" bestFit="1" customWidth="1"/>
    <col min="5921" max="5932" width="5.5546875" bestFit="1" customWidth="1"/>
    <col min="5933" max="5933" width="9.44140625" bestFit="1" customWidth="1"/>
    <col min="5934" max="5934" width="5.6640625" bestFit="1" customWidth="1"/>
    <col min="5935" max="5950" width="4.5546875" bestFit="1" customWidth="1"/>
    <col min="5951" max="5967" width="5.5546875" bestFit="1" customWidth="1"/>
    <col min="5968" max="5968" width="9.44140625" bestFit="1" customWidth="1"/>
    <col min="5969" max="5969" width="5.6640625" bestFit="1" customWidth="1"/>
    <col min="5970" max="5986" width="4.5546875" bestFit="1" customWidth="1"/>
    <col min="5987" max="6004" width="5.5546875" bestFit="1" customWidth="1"/>
    <col min="6005" max="6005" width="9.44140625" bestFit="1" customWidth="1"/>
    <col min="6006" max="6006" width="5.6640625" bestFit="1" customWidth="1"/>
    <col min="6007" max="6022" width="4.5546875" bestFit="1" customWidth="1"/>
    <col min="6023" max="6037" width="5.5546875" bestFit="1" customWidth="1"/>
    <col min="6038" max="6038" width="9.44140625" bestFit="1" customWidth="1"/>
    <col min="6039" max="6039" width="5.6640625" bestFit="1" customWidth="1"/>
    <col min="6040" max="6054" width="4.5546875" bestFit="1" customWidth="1"/>
    <col min="6055" max="6072" width="5.5546875" bestFit="1" customWidth="1"/>
    <col min="6073" max="6073" width="9.44140625" bestFit="1" customWidth="1"/>
    <col min="6074" max="6074" width="5.6640625" bestFit="1" customWidth="1"/>
    <col min="6075" max="6089" width="4.5546875" bestFit="1" customWidth="1"/>
    <col min="6090" max="6101" width="5.5546875" bestFit="1" customWidth="1"/>
    <col min="6102" max="6102" width="9.44140625" bestFit="1" customWidth="1"/>
    <col min="6103" max="6103" width="5.6640625" bestFit="1" customWidth="1"/>
    <col min="6104" max="6120" width="4.5546875" bestFit="1" customWidth="1"/>
    <col min="6121" max="6136" width="5.5546875" bestFit="1" customWidth="1"/>
    <col min="6137" max="6137" width="9.44140625" bestFit="1" customWidth="1"/>
    <col min="6138" max="6138" width="5.6640625" bestFit="1" customWidth="1"/>
    <col min="6139" max="6152" width="4.5546875" bestFit="1" customWidth="1"/>
    <col min="6153" max="6164" width="5.5546875" bestFit="1" customWidth="1"/>
    <col min="6165" max="6165" width="9.44140625" bestFit="1" customWidth="1"/>
    <col min="6166" max="6166" width="5.6640625" bestFit="1" customWidth="1"/>
    <col min="6167" max="6182" width="4.5546875" bestFit="1" customWidth="1"/>
    <col min="6183" max="6197" width="5.5546875" bestFit="1" customWidth="1"/>
    <col min="6198" max="6198" width="9.44140625" bestFit="1" customWidth="1"/>
    <col min="6199" max="6199" width="5.6640625" bestFit="1" customWidth="1"/>
    <col min="6200" max="6216" width="4.5546875" bestFit="1" customWidth="1"/>
    <col min="6217" max="6231" width="5.5546875" bestFit="1" customWidth="1"/>
    <col min="6232" max="6232" width="9.44140625" bestFit="1" customWidth="1"/>
    <col min="6233" max="6233" width="5.6640625" bestFit="1" customWidth="1"/>
    <col min="6234" max="6249" width="4.5546875" bestFit="1" customWidth="1"/>
    <col min="6250" max="6265" width="5.5546875" bestFit="1" customWidth="1"/>
    <col min="6266" max="6266" width="9.44140625" bestFit="1" customWidth="1"/>
    <col min="6267" max="6267" width="5.6640625" bestFit="1" customWidth="1"/>
    <col min="6268" max="6286" width="4.5546875" bestFit="1" customWidth="1"/>
    <col min="6287" max="6300" width="5.5546875" bestFit="1" customWidth="1"/>
    <col min="6301" max="6301" width="9.44140625" bestFit="1" customWidth="1"/>
    <col min="6302" max="6302" width="5.6640625" bestFit="1" customWidth="1"/>
    <col min="6303" max="6315" width="4.5546875" bestFit="1" customWidth="1"/>
    <col min="6316" max="6333" width="5.5546875" bestFit="1" customWidth="1"/>
    <col min="6334" max="6334" width="9.44140625" bestFit="1" customWidth="1"/>
    <col min="6335" max="6335" width="5.6640625" bestFit="1" customWidth="1"/>
    <col min="6336" max="6347" width="4.5546875" bestFit="1" customWidth="1"/>
    <col min="6348" max="6358" width="5.5546875" bestFit="1" customWidth="1"/>
    <col min="6359" max="6359" width="9.44140625" bestFit="1" customWidth="1"/>
    <col min="6360" max="6360" width="5.6640625" bestFit="1" customWidth="1"/>
    <col min="6361" max="6374" width="4.5546875" bestFit="1" customWidth="1"/>
    <col min="6375" max="6386" width="5.5546875" bestFit="1" customWidth="1"/>
    <col min="6387" max="6387" width="9.44140625" bestFit="1" customWidth="1"/>
    <col min="6388" max="6388" width="5.6640625" bestFit="1" customWidth="1"/>
    <col min="6389" max="6400" width="4.5546875" bestFit="1" customWidth="1"/>
    <col min="6401" max="6415" width="5.5546875" bestFit="1" customWidth="1"/>
    <col min="6416" max="6416" width="9.44140625" bestFit="1" customWidth="1"/>
    <col min="6417" max="6417" width="5.6640625" bestFit="1" customWidth="1"/>
    <col min="6418" max="6434" width="4.5546875" bestFit="1" customWidth="1"/>
    <col min="6435" max="6447" width="5.5546875" bestFit="1" customWidth="1"/>
    <col min="6448" max="6448" width="9.44140625" bestFit="1" customWidth="1"/>
    <col min="6449" max="6449" width="5.6640625" bestFit="1" customWidth="1"/>
    <col min="6450" max="6463" width="4.5546875" bestFit="1" customWidth="1"/>
    <col min="6464" max="6479" width="5.5546875" bestFit="1" customWidth="1"/>
    <col min="6480" max="6480" width="9.44140625" bestFit="1" customWidth="1"/>
    <col min="6481" max="6481" width="5.6640625" bestFit="1" customWidth="1"/>
    <col min="6482" max="6497" width="4.5546875" bestFit="1" customWidth="1"/>
    <col min="6498" max="6508" width="5.5546875" bestFit="1" customWidth="1"/>
    <col min="6509" max="6509" width="9.44140625" bestFit="1" customWidth="1"/>
    <col min="6510" max="6510" width="5.6640625" bestFit="1" customWidth="1"/>
    <col min="6511" max="6519" width="4.5546875" bestFit="1" customWidth="1"/>
    <col min="6520" max="6534" width="5.5546875" bestFit="1" customWidth="1"/>
    <col min="6535" max="6535" width="9.44140625" bestFit="1" customWidth="1"/>
    <col min="6536" max="6536" width="5.6640625" bestFit="1" customWidth="1"/>
    <col min="6537" max="6553" width="4.5546875" bestFit="1" customWidth="1"/>
    <col min="6554" max="6564" width="5.5546875" bestFit="1" customWidth="1"/>
    <col min="6565" max="6565" width="9.44140625" bestFit="1" customWidth="1"/>
    <col min="6566" max="6566" width="5.6640625" bestFit="1" customWidth="1"/>
    <col min="6567" max="6579" width="4.5546875" bestFit="1" customWidth="1"/>
    <col min="6580" max="6593" width="5.5546875" bestFit="1" customWidth="1"/>
    <col min="6594" max="6594" width="9.44140625" bestFit="1" customWidth="1"/>
    <col min="6595" max="6595" width="5.6640625" bestFit="1" customWidth="1"/>
    <col min="6596" max="6606" width="4.5546875" bestFit="1" customWidth="1"/>
    <col min="6607" max="6618" width="5.5546875" bestFit="1" customWidth="1"/>
    <col min="6619" max="6619" width="9.44140625" bestFit="1" customWidth="1"/>
    <col min="6620" max="6620" width="5.6640625" bestFit="1" customWidth="1"/>
    <col min="6621" max="6634" width="4.5546875" bestFit="1" customWidth="1"/>
    <col min="6635" max="6645" width="5.5546875" bestFit="1" customWidth="1"/>
    <col min="6646" max="6646" width="9.44140625" bestFit="1" customWidth="1"/>
    <col min="6647" max="6647" width="5.6640625" bestFit="1" customWidth="1"/>
    <col min="6648" max="6657" width="4.5546875" bestFit="1" customWidth="1"/>
    <col min="6658" max="6665" width="5.5546875" bestFit="1" customWidth="1"/>
    <col min="6666" max="6666" width="9.44140625" bestFit="1" customWidth="1"/>
    <col min="6667" max="6667" width="5.6640625" bestFit="1" customWidth="1"/>
    <col min="6668" max="6675" width="4.5546875" bestFit="1" customWidth="1"/>
    <col min="6676" max="6686" width="5.5546875" bestFit="1" customWidth="1"/>
    <col min="6687" max="6687" width="9.44140625" bestFit="1" customWidth="1"/>
    <col min="6688" max="6688" width="5.6640625" bestFit="1" customWidth="1"/>
    <col min="6689" max="6702" width="4.5546875" bestFit="1" customWidth="1"/>
    <col min="6703" max="6713" width="5.5546875" bestFit="1" customWidth="1"/>
    <col min="6714" max="6714" width="9.44140625" bestFit="1" customWidth="1"/>
    <col min="6715" max="6715" width="5.6640625" bestFit="1" customWidth="1"/>
    <col min="6716" max="6723" width="4.5546875" bestFit="1" customWidth="1"/>
    <col min="6724" max="6731" width="5.5546875" bestFit="1" customWidth="1"/>
    <col min="6732" max="6732" width="9.44140625" bestFit="1" customWidth="1"/>
    <col min="6733" max="6733" width="5.6640625" bestFit="1" customWidth="1"/>
    <col min="6734" max="6748" width="4.5546875" bestFit="1" customWidth="1"/>
    <col min="6749" max="6761" width="5.5546875" bestFit="1" customWidth="1"/>
    <col min="6762" max="6762" width="9.44140625" bestFit="1" customWidth="1"/>
    <col min="6763" max="6763" width="5.6640625" bestFit="1" customWidth="1"/>
    <col min="6764" max="6768" width="4.5546875" bestFit="1" customWidth="1"/>
    <col min="6769" max="6772" width="5.5546875" bestFit="1" customWidth="1"/>
    <col min="6773" max="6773" width="9.44140625" bestFit="1" customWidth="1"/>
    <col min="6774" max="6774" width="5.6640625" bestFit="1" customWidth="1"/>
    <col min="6775" max="6781" width="4.5546875" bestFit="1" customWidth="1"/>
    <col min="6782" max="6790" width="5.5546875" bestFit="1" customWidth="1"/>
    <col min="6791" max="6791" width="9.44140625" bestFit="1" customWidth="1"/>
    <col min="6792" max="6792" width="5.6640625" bestFit="1" customWidth="1"/>
    <col min="6793" max="6800" width="4.5546875" bestFit="1" customWidth="1"/>
    <col min="6801" max="6809" width="5.5546875" bestFit="1" customWidth="1"/>
    <col min="6810" max="6810" width="9.44140625" bestFit="1" customWidth="1"/>
    <col min="6811" max="6811" width="5.6640625" bestFit="1" customWidth="1"/>
    <col min="6812" max="6818" width="4.5546875" bestFit="1" customWidth="1"/>
    <col min="6819" max="6825" width="5.5546875" bestFit="1" customWidth="1"/>
    <col min="6826" max="6826" width="9.44140625" bestFit="1" customWidth="1"/>
    <col min="6827" max="6827" width="5.6640625" bestFit="1" customWidth="1"/>
    <col min="6828" max="6833" width="4.5546875" bestFit="1" customWidth="1"/>
    <col min="6834" max="6837" width="5.5546875" bestFit="1" customWidth="1"/>
    <col min="6838" max="6838" width="9.44140625" bestFit="1" customWidth="1"/>
    <col min="6839" max="6839" width="5.6640625" bestFit="1" customWidth="1"/>
    <col min="6840" max="6849" width="4.5546875" bestFit="1" customWidth="1"/>
    <col min="6850" max="6856" width="5.5546875" bestFit="1" customWidth="1"/>
    <col min="6857" max="6857" width="9.44140625" bestFit="1" customWidth="1"/>
    <col min="6858" max="6858" width="5.6640625" bestFit="1" customWidth="1"/>
    <col min="6859" max="6862" width="4.5546875" bestFit="1" customWidth="1"/>
    <col min="6863" max="6869" width="5.5546875" bestFit="1" customWidth="1"/>
    <col min="6870" max="6870" width="9.44140625" bestFit="1" customWidth="1"/>
    <col min="6871" max="6871" width="5.6640625" bestFit="1" customWidth="1"/>
    <col min="6872" max="6880" width="4.5546875" bestFit="1" customWidth="1"/>
    <col min="6881" max="6882" width="5.5546875" bestFit="1" customWidth="1"/>
    <col min="6883" max="6883" width="9.44140625" bestFit="1" customWidth="1"/>
    <col min="6884" max="6884" width="5.6640625" bestFit="1" customWidth="1"/>
    <col min="6885" max="6887" width="5.5546875" bestFit="1" customWidth="1"/>
    <col min="6888" max="6888" width="9.44140625" bestFit="1" customWidth="1"/>
    <col min="6889" max="6889" width="5.6640625" bestFit="1" customWidth="1"/>
    <col min="6890" max="6896" width="4.5546875" bestFit="1" customWidth="1"/>
    <col min="6897" max="6897" width="5.5546875" bestFit="1" customWidth="1"/>
    <col min="6898" max="6898" width="9.44140625" bestFit="1" customWidth="1"/>
    <col min="6899" max="6899" width="5.6640625" bestFit="1" customWidth="1"/>
    <col min="6900" max="6900" width="4.5546875" bestFit="1" customWidth="1"/>
    <col min="6901" max="6904" width="5.5546875" bestFit="1" customWidth="1"/>
    <col min="6905" max="6905" width="9.44140625" bestFit="1" customWidth="1"/>
    <col min="6906" max="6906" width="5.6640625" bestFit="1" customWidth="1"/>
    <col min="6907" max="6909" width="4.5546875" bestFit="1" customWidth="1"/>
    <col min="6910" max="6912" width="5.5546875" bestFit="1" customWidth="1"/>
    <col min="6913" max="6913" width="9.44140625" bestFit="1" customWidth="1"/>
    <col min="6914" max="6914" width="5.6640625" bestFit="1" customWidth="1"/>
    <col min="6915" max="6919" width="4.5546875" bestFit="1" customWidth="1"/>
    <col min="6920" max="6920" width="5.5546875" bestFit="1" customWidth="1"/>
    <col min="6921" max="6921" width="9.44140625" bestFit="1" customWidth="1"/>
    <col min="6922" max="6922" width="5.6640625" bestFit="1" customWidth="1"/>
    <col min="6923" max="6923" width="4.5546875" bestFit="1" customWidth="1"/>
    <col min="6924" max="6927" width="5.5546875" bestFit="1" customWidth="1"/>
    <col min="6928" max="6928" width="9.44140625" bestFit="1" customWidth="1"/>
    <col min="6929" max="6929" width="5.6640625" bestFit="1" customWidth="1"/>
    <col min="6930" max="6930" width="4.5546875" bestFit="1" customWidth="1"/>
    <col min="6931" max="6931" width="5.5546875" bestFit="1" customWidth="1"/>
    <col min="6932" max="6932" width="9.44140625" bestFit="1" customWidth="1"/>
    <col min="6933" max="6933" width="5.6640625" bestFit="1" customWidth="1"/>
    <col min="6934" max="6935" width="4.5546875" bestFit="1" customWidth="1"/>
    <col min="6936" max="6938" width="5.5546875" bestFit="1" customWidth="1"/>
    <col min="6939" max="6939" width="9.44140625" bestFit="1" customWidth="1"/>
    <col min="6940" max="6940" width="5.6640625" bestFit="1" customWidth="1"/>
    <col min="6941" max="6941" width="4.5546875" bestFit="1" customWidth="1"/>
    <col min="6942" max="6942" width="5.5546875" bestFit="1" customWidth="1"/>
    <col min="6943" max="6943" width="9.44140625" bestFit="1" customWidth="1"/>
    <col min="6944" max="6944" width="5.6640625" bestFit="1" customWidth="1"/>
    <col min="6945" max="6946" width="4.5546875" bestFit="1" customWidth="1"/>
    <col min="6947" max="6948" width="5.5546875" bestFit="1" customWidth="1"/>
    <col min="6949" max="6949" width="9.44140625" bestFit="1" customWidth="1"/>
    <col min="6950" max="6950" width="5.6640625" bestFit="1" customWidth="1"/>
    <col min="6951" max="6952" width="4.5546875" bestFit="1" customWidth="1"/>
    <col min="6953" max="6953" width="9.44140625" bestFit="1" customWidth="1"/>
    <col min="6954" max="6954" width="5.6640625" bestFit="1" customWidth="1"/>
    <col min="6955" max="6955" width="4.5546875" bestFit="1" customWidth="1"/>
    <col min="6956" max="6957" width="5.5546875" bestFit="1" customWidth="1"/>
    <col min="6958" max="6958" width="9.44140625" bestFit="1" customWidth="1"/>
    <col min="6959" max="6959" width="5.6640625" bestFit="1" customWidth="1"/>
    <col min="6960" max="6960" width="9.44140625" bestFit="1" customWidth="1"/>
    <col min="6961" max="6961" width="5.6640625" bestFit="1" customWidth="1"/>
    <col min="6962" max="6962" width="9.44140625" bestFit="1" customWidth="1"/>
    <col min="6963" max="6963" width="5.6640625" bestFit="1" customWidth="1"/>
    <col min="6964" max="6964" width="9.44140625" bestFit="1" customWidth="1"/>
    <col min="6965" max="6965" width="5.6640625" bestFit="1" customWidth="1"/>
    <col min="6966" max="6966" width="9.44140625" bestFit="1" customWidth="1"/>
    <col min="6967" max="6967" width="5.6640625" bestFit="1" customWidth="1"/>
    <col min="6968" max="6969" width="5.5546875" bestFit="1" customWidth="1"/>
    <col min="6970" max="6970" width="9.44140625" bestFit="1" customWidth="1"/>
    <col min="6971" max="6971" width="5.6640625" bestFit="1" customWidth="1"/>
    <col min="6972" max="6972" width="9.44140625" bestFit="1" customWidth="1"/>
    <col min="6973" max="6973" width="5.6640625" bestFit="1" customWidth="1"/>
    <col min="6974" max="6974" width="5.5546875" bestFit="1" customWidth="1"/>
    <col min="6975" max="6975" width="9.44140625" bestFit="1" customWidth="1"/>
    <col min="6976" max="6976" width="5.6640625" bestFit="1" customWidth="1"/>
    <col min="6977" max="6977" width="4.5546875" bestFit="1" customWidth="1"/>
    <col min="6978" max="6978" width="5.5546875" bestFit="1" customWidth="1"/>
    <col min="6979" max="6979" width="9.44140625" bestFit="1" customWidth="1"/>
    <col min="6980" max="6980" width="5.6640625" bestFit="1" customWidth="1"/>
    <col min="6981" max="6981" width="4.5546875" bestFit="1" customWidth="1"/>
    <col min="6982" max="6982" width="5.5546875" bestFit="1" customWidth="1"/>
    <col min="6983" max="6983" width="9.44140625" bestFit="1" customWidth="1"/>
    <col min="6984" max="6984" width="5.6640625" bestFit="1" customWidth="1"/>
    <col min="6985" max="6985" width="9.44140625" bestFit="1" customWidth="1"/>
    <col min="6986" max="6986" width="5.6640625" bestFit="1" customWidth="1"/>
    <col min="6987" max="6987" width="9.44140625" bestFit="1" customWidth="1"/>
    <col min="6988" max="6988" width="17.21875" bestFit="1" customWidth="1"/>
  </cols>
  <sheetData>
    <row r="1" spans="1:5" x14ac:dyDescent="0.3">
      <c r="A1" s="5" t="s">
        <v>2</v>
      </c>
      <c r="B1" t="s">
        <v>17</v>
      </c>
    </row>
    <row r="3" spans="1:5" x14ac:dyDescent="0.3">
      <c r="B3" s="5" t="s">
        <v>10045</v>
      </c>
    </row>
    <row r="4" spans="1:5" x14ac:dyDescent="0.3">
      <c r="A4" s="5" t="s">
        <v>10051</v>
      </c>
      <c r="B4" s="9">
        <v>0</v>
      </c>
      <c r="C4" s="9">
        <v>1</v>
      </c>
      <c r="D4" s="9" t="s">
        <v>10043</v>
      </c>
      <c r="E4" s="8" t="s">
        <v>10056</v>
      </c>
    </row>
    <row r="5" spans="1:5" x14ac:dyDescent="0.3">
      <c r="A5" s="6" t="s">
        <v>10046</v>
      </c>
      <c r="B5" s="1">
        <v>1541.7951431049437</v>
      </c>
      <c r="C5" s="1">
        <v>1482.4085106382979</v>
      </c>
      <c r="D5" s="1">
        <v>1539.4691666666668</v>
      </c>
      <c r="E5" s="7">
        <f>(GETPIVOTDATA("Media di Rotational speed [rpm]",$A$3,"Machine failure",1)-GETPIVOTDATA("Media di Rotational speed [rpm]",$A$3,"Machine failure",0))/GETPIVOTDATA("Media di Rotational speed [rpm]",$A$3,"Machine failure",0)</f>
        <v>-3.8517848971199913E-2</v>
      </c>
    </row>
    <row r="6" spans="1:5" x14ac:dyDescent="0.3">
      <c r="A6" s="6" t="s">
        <v>10047</v>
      </c>
      <c r="B6" s="1">
        <v>10.017033824804903</v>
      </c>
      <c r="C6" s="1">
        <v>9.4919148936170217</v>
      </c>
      <c r="D6" s="1">
        <v>9.9964666666667199</v>
      </c>
      <c r="E6" s="7">
        <f>(GETPIVOTDATA("Media di Delta temperature [K]",$A$3,"Machine failure",1)-GETPIVOTDATA("Media di Delta temperature [K]",$A$3,"Machine failure",0))/GETPIVOTDATA("Media di Delta temperature [K]",$A$3,"Machine failure",0)</f>
        <v>-5.2422597384821044E-2</v>
      </c>
    </row>
    <row r="7" spans="1:5" x14ac:dyDescent="0.3">
      <c r="A7" s="6" t="s">
        <v>10050</v>
      </c>
      <c r="B7" s="1">
        <v>6.2396869061217277</v>
      </c>
      <c r="C7" s="1">
        <v>7.3392375152531217</v>
      </c>
      <c r="D7" s="1">
        <v>6.2827526383127026</v>
      </c>
      <c r="E7" s="7">
        <f>(GETPIVOTDATA("Media Power [kW]",$A$3,"Machine failure",1)-GETPIVOTDATA("Media Power [kW]",$A$3,"Machine failure",0))/GETPIVOTDATA("Media Power [kW]",$A$3,"Machine failure",0)</f>
        <v>0.17621887534975994</v>
      </c>
    </row>
    <row r="8" spans="1:5" x14ac:dyDescent="0.3">
      <c r="A8" s="6" t="s">
        <v>10048</v>
      </c>
      <c r="B8" s="1">
        <v>106.72749349522984</v>
      </c>
      <c r="C8" s="1">
        <v>148.88936170212767</v>
      </c>
      <c r="D8" s="1">
        <v>108.37883333333333</v>
      </c>
      <c r="E8" s="7">
        <f>(GETPIVOTDATA("Media di Tool wear [min]",$A$3,"Machine failure",1)-GETPIVOTDATA("Media di Tool wear [min]",$A$3,"Machine failure",0))/GETPIVOTDATA("Media di Tool wear [min]",$A$3,"Machine failure",0)</f>
        <v>0.39504224100214863</v>
      </c>
    </row>
    <row r="9" spans="1:5" x14ac:dyDescent="0.3">
      <c r="A9" s="6" t="s">
        <v>10049</v>
      </c>
      <c r="B9" s="1">
        <v>39.556825672159505</v>
      </c>
      <c r="C9" s="1">
        <v>50.785106382978732</v>
      </c>
      <c r="D9" s="1">
        <v>39.996599999999887</v>
      </c>
      <c r="E9" s="7">
        <f>(GETPIVOTDATA("Media di Torque [Nm]",$A$3,"Machine failure",1)-GETPIVOTDATA("Media di Torque [Nm]",$A$3,"Machine failure",0))/GETPIVOTDATA("Media di Torque [Nm]",$A$3,"Machine failure",0)</f>
        <v>0.28385191480927663</v>
      </c>
    </row>
    <row r="20" spans="1:7" x14ac:dyDescent="0.3">
      <c r="A20" s="14" t="s">
        <v>10058</v>
      </c>
      <c r="B20" s="10" t="s">
        <v>10059</v>
      </c>
      <c r="C20" s="10" t="s">
        <v>10044</v>
      </c>
      <c r="D20" s="10" t="s">
        <v>10052</v>
      </c>
      <c r="E20" s="10" t="s">
        <v>10055</v>
      </c>
      <c r="F20" s="10" t="s">
        <v>10054</v>
      </c>
      <c r="G20" s="10" t="s">
        <v>10053</v>
      </c>
    </row>
    <row r="21" spans="1:7" x14ac:dyDescent="0.3">
      <c r="A21" s="6" t="s">
        <v>27</v>
      </c>
      <c r="B21" s="11">
        <v>6.1946902654867256E-2</v>
      </c>
      <c r="C21" s="2">
        <v>7</v>
      </c>
      <c r="D21" s="2">
        <v>8</v>
      </c>
      <c r="E21" s="2">
        <v>4</v>
      </c>
      <c r="F21" s="2">
        <v>2</v>
      </c>
      <c r="G21" s="2">
        <v>5</v>
      </c>
    </row>
    <row r="22" spans="1:7" x14ac:dyDescent="0.3">
      <c r="A22" s="6" t="s">
        <v>17</v>
      </c>
      <c r="B22" s="11">
        <v>0.69321533923303835</v>
      </c>
      <c r="C22" s="2">
        <v>25</v>
      </c>
      <c r="D22" s="2">
        <v>76</v>
      </c>
      <c r="E22" s="2">
        <v>13</v>
      </c>
      <c r="F22" s="2">
        <v>87</v>
      </c>
      <c r="G22" s="2">
        <v>59</v>
      </c>
    </row>
    <row r="23" spans="1:7" x14ac:dyDescent="0.3">
      <c r="A23" s="6" t="s">
        <v>15</v>
      </c>
      <c r="B23" s="11">
        <v>0.24483775811209441</v>
      </c>
      <c r="C23" s="2">
        <v>14</v>
      </c>
      <c r="D23" s="2">
        <v>31</v>
      </c>
      <c r="E23" s="2">
        <v>2</v>
      </c>
      <c r="F23" s="2">
        <v>9</v>
      </c>
      <c r="G23" s="2">
        <v>31</v>
      </c>
    </row>
    <row r="24" spans="1:7" x14ac:dyDescent="0.3">
      <c r="A24" s="6" t="s">
        <v>10043</v>
      </c>
      <c r="B24" s="11">
        <v>1</v>
      </c>
      <c r="C24" s="2">
        <v>46</v>
      </c>
      <c r="D24" s="2">
        <v>115</v>
      </c>
      <c r="E24" s="2">
        <v>19</v>
      </c>
      <c r="F24" s="2">
        <v>98</v>
      </c>
      <c r="G24" s="2">
        <v>95</v>
      </c>
    </row>
    <row r="27" spans="1:7" x14ac:dyDescent="0.3">
      <c r="A27" s="5" t="s">
        <v>10058</v>
      </c>
      <c r="B27" t="s">
        <v>10060</v>
      </c>
      <c r="C27" t="s">
        <v>10048</v>
      </c>
      <c r="D27" t="s">
        <v>10061</v>
      </c>
      <c r="E27" t="s">
        <v>10046</v>
      </c>
      <c r="F27" t="s">
        <v>10049</v>
      </c>
      <c r="G27" t="s">
        <v>10047</v>
      </c>
    </row>
    <row r="28" spans="1:7" x14ac:dyDescent="0.3">
      <c r="A28" s="6" t="s">
        <v>27</v>
      </c>
      <c r="B28" s="12">
        <v>1003</v>
      </c>
      <c r="C28" s="2">
        <v>107.419740777667</v>
      </c>
      <c r="D28" s="1">
        <v>6.2635652310259635</v>
      </c>
      <c r="E28" s="2">
        <v>1538.1475573280159</v>
      </c>
      <c r="F28" s="1">
        <v>39.838285144566342</v>
      </c>
      <c r="G28" s="1">
        <v>10.058723828514452</v>
      </c>
    </row>
    <row r="29" spans="1:7" x14ac:dyDescent="0.3">
      <c r="A29" s="6" t="s">
        <v>17</v>
      </c>
      <c r="B29" s="12">
        <v>6000</v>
      </c>
      <c r="C29" s="2">
        <v>108.37883333333333</v>
      </c>
      <c r="D29" s="1">
        <v>6.2827526383126875</v>
      </c>
      <c r="E29" s="2">
        <v>1539.4691666666668</v>
      </c>
      <c r="F29" s="1">
        <v>39.99659999999998</v>
      </c>
      <c r="G29" s="1">
        <v>9.9964666666666666</v>
      </c>
    </row>
    <row r="30" spans="1:7" x14ac:dyDescent="0.3">
      <c r="A30" s="6" t="s">
        <v>15</v>
      </c>
      <c r="B30" s="12">
        <v>2997</v>
      </c>
      <c r="C30" s="2">
        <v>107.27227227227228</v>
      </c>
      <c r="D30" s="1">
        <v>6.2791383970434209</v>
      </c>
      <c r="E30" s="2">
        <v>1537.5989322655989</v>
      </c>
      <c r="F30" s="1">
        <v>40.017250583917296</v>
      </c>
      <c r="G30" s="1">
        <v>9.9895228561895326</v>
      </c>
    </row>
    <row r="34" spans="1:7" x14ac:dyDescent="0.3">
      <c r="A34" s="5" t="s">
        <v>2</v>
      </c>
      <c r="B34" t="s">
        <v>15</v>
      </c>
      <c r="E34" s="5" t="s">
        <v>2</v>
      </c>
      <c r="F34" t="s">
        <v>15</v>
      </c>
    </row>
    <row r="36" spans="1:7" x14ac:dyDescent="0.3">
      <c r="B36" s="5" t="s">
        <v>10045</v>
      </c>
      <c r="F36" s="5" t="s">
        <v>10045</v>
      </c>
    </row>
    <row r="37" spans="1:7" x14ac:dyDescent="0.3">
      <c r="A37" s="5" t="s">
        <v>10051</v>
      </c>
      <c r="B37" s="2">
        <v>0</v>
      </c>
      <c r="C37" s="2">
        <v>1</v>
      </c>
      <c r="E37" s="5" t="s">
        <v>10051</v>
      </c>
      <c r="F37" s="2">
        <v>0</v>
      </c>
      <c r="G37" s="2">
        <v>1</v>
      </c>
    </row>
    <row r="38" spans="1:7" x14ac:dyDescent="0.3">
      <c r="A38" s="6" t="s">
        <v>10066</v>
      </c>
      <c r="B38" s="2">
        <v>0</v>
      </c>
      <c r="C38" s="2">
        <v>0</v>
      </c>
      <c r="E38" s="6" t="s">
        <v>10067</v>
      </c>
      <c r="F38" s="2">
        <v>241</v>
      </c>
      <c r="G38" s="2">
        <v>253</v>
      </c>
    </row>
    <row r="39" spans="1:7" x14ac:dyDescent="0.3">
      <c r="A39" s="6" t="s">
        <v>10065</v>
      </c>
      <c r="B39" s="1">
        <v>7.5999999999999659</v>
      </c>
      <c r="C39" s="1">
        <v>7.5999999999999659</v>
      </c>
      <c r="E39" s="6" t="s">
        <v>10068</v>
      </c>
      <c r="F39" s="1">
        <v>12.100000000000023</v>
      </c>
      <c r="G39" s="1">
        <v>11.400000000000034</v>
      </c>
    </row>
    <row r="40" spans="1:7" x14ac:dyDescent="0.3">
      <c r="A40" s="6" t="s">
        <v>10063</v>
      </c>
      <c r="B40" s="2">
        <v>1168</v>
      </c>
      <c r="C40" s="2">
        <v>1212</v>
      </c>
      <c r="E40" s="6" t="s">
        <v>10069</v>
      </c>
      <c r="F40" s="2">
        <v>2456</v>
      </c>
      <c r="G40" s="2">
        <v>2710</v>
      </c>
    </row>
    <row r="41" spans="1:7" x14ac:dyDescent="0.3">
      <c r="A41" s="6" t="s">
        <v>10064</v>
      </c>
      <c r="B41" s="1">
        <v>3.5376846553543948</v>
      </c>
      <c r="C41" s="1">
        <v>2.7517524212058357</v>
      </c>
      <c r="E41" s="6" t="s">
        <v>10070</v>
      </c>
      <c r="F41" s="1">
        <v>8.9786927479106513</v>
      </c>
      <c r="G41" s="1">
        <v>10.233151638440082</v>
      </c>
    </row>
    <row r="42" spans="1:7" x14ac:dyDescent="0.3">
      <c r="A42" s="6" t="s">
        <v>10062</v>
      </c>
      <c r="B42" s="1">
        <v>13.8</v>
      </c>
      <c r="C42" s="1">
        <v>9.6999999999999993</v>
      </c>
      <c r="E42" s="6" t="s">
        <v>10071</v>
      </c>
      <c r="F42" s="1">
        <v>67.3</v>
      </c>
      <c r="G42" s="1">
        <v>76.2</v>
      </c>
    </row>
    <row r="46" spans="1:7" x14ac:dyDescent="0.3">
      <c r="A46" t="s">
        <v>10041</v>
      </c>
      <c r="B46" s="2" t="s">
        <v>10040</v>
      </c>
    </row>
    <row r="47" spans="1:7" x14ac:dyDescent="0.3">
      <c r="A47" t="s">
        <v>10034</v>
      </c>
      <c r="B47" s="2">
        <f xml:space="preserve"> SUM(Predictive_Maintenance_Data[Machine failure])</f>
        <v>339</v>
      </c>
    </row>
    <row r="48" spans="1:7" x14ac:dyDescent="0.3">
      <c r="A48" t="s">
        <v>10036</v>
      </c>
      <c r="B48" s="2">
        <f xml:space="preserve"> SUM(Predictive_Maintenance_Data[HDF])</f>
        <v>115</v>
      </c>
    </row>
    <row r="49" spans="1:8" x14ac:dyDescent="0.3">
      <c r="A49" t="s">
        <v>10038</v>
      </c>
      <c r="B49" s="2">
        <f>SUM(Predictive_Maintenance_Data[OSF])</f>
        <v>98</v>
      </c>
    </row>
    <row r="50" spans="1:8" x14ac:dyDescent="0.3">
      <c r="A50" t="s">
        <v>10037</v>
      </c>
      <c r="B50" s="2">
        <f>SUM(Predictive_Maintenance_Data[PWF])</f>
        <v>95</v>
      </c>
    </row>
    <row r="51" spans="1:8" x14ac:dyDescent="0.3">
      <c r="A51" t="s">
        <v>10035</v>
      </c>
      <c r="B51" s="2">
        <f>SUM(Predictive_Maintenance_Data[TWF])</f>
        <v>46</v>
      </c>
    </row>
    <row r="52" spans="1:8" x14ac:dyDescent="0.3">
      <c r="A52" t="s">
        <v>10039</v>
      </c>
      <c r="B52" s="2">
        <f>SUM(Predictive_Maintenance_Data[RNF])</f>
        <v>19</v>
      </c>
    </row>
    <row r="55" spans="1:8" x14ac:dyDescent="0.3">
      <c r="A55" s="10" t="s">
        <v>10057</v>
      </c>
      <c r="B55" s="10" t="s">
        <v>8</v>
      </c>
      <c r="C55" s="10" t="s">
        <v>9</v>
      </c>
      <c r="D55" s="10" t="s">
        <v>10</v>
      </c>
      <c r="E55" s="10" t="s">
        <v>11</v>
      </c>
      <c r="F55" s="10" t="s">
        <v>12</v>
      </c>
      <c r="G55" s="10" t="s">
        <v>13</v>
      </c>
      <c r="H55" s="10"/>
    </row>
    <row r="56" spans="1:8" x14ac:dyDescent="0.3">
      <c r="A56" t="s">
        <v>5</v>
      </c>
      <c r="B56" s="1">
        <f>AVERAGEIF(Predictive_Maintenance_Data[Machine failure],1,Predictive_Maintenance_Data[Rotational speed '[rpm']])</f>
        <v>1496.4867256637169</v>
      </c>
      <c r="C56" s="1">
        <f>AVERAGEIF(Predictive_Maintenance_Data[TWF],1,Predictive_Maintenance_Data[Rotational speed '[rpm']])</f>
        <v>1566.1739130434783</v>
      </c>
      <c r="D56" s="1">
        <f>AVERAGEIF(Predictive_Maintenance_Data[HDF],1,Predictive_Maintenance_Data[Rotational speed '[rpm']])</f>
        <v>1337.2608695652175</v>
      </c>
      <c r="E56" s="1">
        <f>AVERAGEIF(Predictive_Maintenance_Data[PWF],1,Predictive_Maintenance_Data[Rotational speed '[rpm']])</f>
        <v>1763.9684210526316</v>
      </c>
      <c r="F56" s="1">
        <f>AVERAGEIF(Predictive_Maintenance_Data[OSF],1,Predictive_Maintenance_Data[Rotational speed '[rpm']])</f>
        <v>1350.3265306122448</v>
      </c>
      <c r="G56" s="1">
        <f>AVERAGEIF(Predictive_Maintenance_Data[RNF],1,Predictive_Maintenance_Data[Rotational speed '[rpm']])</f>
        <v>1485</v>
      </c>
    </row>
    <row r="57" spans="1:8" x14ac:dyDescent="0.3">
      <c r="A57" t="s">
        <v>10020</v>
      </c>
      <c r="B57" s="1">
        <f>AVERAGEIF(Predictive_Maintenance_Data[Machine failure],1,Predictive_Maintenance_Data[Power '[kW']])</f>
        <v>7.2828194853994459</v>
      </c>
      <c r="C57" s="1">
        <f>AVERAGEIF(Predictive_Maintenance_Data[TWF],1,Predictive_Maintenance_Data[Power '[kW']])</f>
        <v>6.0193261273275596</v>
      </c>
      <c r="D57" s="1">
        <f>AVERAGEIF(Predictive_Maintenance_Data[HDF],1,Predictive_Maintenance_Data[Power '[kW']])</f>
        <v>7.4331675745425461</v>
      </c>
      <c r="E57" s="1">
        <f>AVERAGEIF(Predictive_Maintenance_Data[PWF],1,Predictive_Maintenance_Data[Power '[kW']])</f>
        <v>7.2518220980854124</v>
      </c>
      <c r="F57" s="1">
        <f>AVERAGEIF(Predictive_Maintenance_Data[OSF],1,Predictive_Maintenance_Data[Power '[kW']])</f>
        <v>8.2302175947425731</v>
      </c>
      <c r="G57" s="1">
        <f>AVERAGEIF(Predictive_Maintenance_Data[RNF],1,Predictive_Maintenance_Data[Power '[kW']])</f>
        <v>6.6857010391858696</v>
      </c>
    </row>
    <row r="58" spans="1:8" x14ac:dyDescent="0.3">
      <c r="A58" t="s">
        <v>7</v>
      </c>
      <c r="B58" s="1">
        <f>AVERAGEIF(Predictive_Maintenance_Data[Machine failure],1,Predictive_Maintenance_Data[Tool wear '[min']])</f>
        <v>143.78171091445427</v>
      </c>
      <c r="C58" s="1">
        <f>AVERAGEIF(Predictive_Maintenance_Data[TWF],1,Predictive_Maintenance_Data[Tool wear '[min']])</f>
        <v>216.36956521739131</v>
      </c>
      <c r="D58" s="1">
        <f>AVERAGEIF(Predictive_Maintenance_Data[HDF],1,Predictive_Maintenance_Data[Tool wear '[min']])</f>
        <v>107.19130434782609</v>
      </c>
      <c r="E58" s="1">
        <f>AVERAGEIF(Predictive_Maintenance_Data[PWF],1,Predictive_Maintenance_Data[Tool wear '[min']])</f>
        <v>101.88421052631578</v>
      </c>
      <c r="F58" s="1">
        <f>AVERAGEIF(Predictive_Maintenance_Data[OSF],1,Predictive_Maintenance_Data[Tool wear '[min']])</f>
        <v>207.69387755102042</v>
      </c>
      <c r="G58" s="1">
        <f>AVERAGEIF(Predictive_Maintenance_Data[RNF],1,Predictive_Maintenance_Data[Tool wear '[min']])</f>
        <v>124.47368421052632</v>
      </c>
    </row>
    <row r="59" spans="1:8" x14ac:dyDescent="0.3">
      <c r="A59" t="s">
        <v>10018</v>
      </c>
      <c r="B59" s="1">
        <f>AVERAGEIF(Predictive_Maintenance_Data[Machine failure],1,Predictive_Maintenance_Data[Delta temperature '[K']])</f>
        <v>9.4038348082595853</v>
      </c>
      <c r="C59" s="1">
        <f>AVERAGEIF(Predictive_Maintenance_Data[TWF],1,Predictive_Maintenance_Data[Delta temperature '[K']])</f>
        <v>9.8673913043478247</v>
      </c>
      <c r="D59" s="1">
        <f>AVERAGEIF(Predictive_Maintenance_Data[HDF],1,Predictive_Maintenance_Data[Delta temperature '[K']])</f>
        <v>8.2278260869565241</v>
      </c>
      <c r="E59" s="1">
        <f>AVERAGEIF(Predictive_Maintenance_Data[PWF],1,Predictive_Maintenance_Data[Delta temperature '[K']])</f>
        <v>9.878947368421052</v>
      </c>
      <c r="F59" s="1">
        <f>AVERAGEIF(Predictive_Maintenance_Data[OSF],1,Predictive_Maintenance_Data[Delta temperature '[K']])</f>
        <v>10.02857142857143</v>
      </c>
      <c r="G59" s="1">
        <f>AVERAGEIF(Predictive_Maintenance_Data[RNF],1,Predictive_Maintenance_Data[Delta temperature '[K']])</f>
        <v>9.9473684210526248</v>
      </c>
    </row>
    <row r="60" spans="1:8" x14ac:dyDescent="0.3">
      <c r="A60" t="s">
        <v>6</v>
      </c>
      <c r="B60" s="1">
        <f>AVERAGEIF(Predictive_Maintenance_Data[Machine failure],1,Predictive_Maintenance_Data[Torque '[Nm']])</f>
        <v>50.168141592920364</v>
      </c>
      <c r="C60" s="1">
        <f>AVERAGEIF(Predictive_Maintenance_Data[TWF],1,Predictive_Maintenance_Data[Torque '[Nm']])</f>
        <v>37.836956521739133</v>
      </c>
      <c r="D60" s="1">
        <f>AVERAGEIF(Predictive_Maintenance_Data[HDF],1,Predictive_Maintenance_Data[Torque '[Nm']])</f>
        <v>53.166956521739145</v>
      </c>
      <c r="E60" s="1">
        <f>AVERAGEIF(Predictive_Maintenance_Data[PWF],1,Predictive_Maintenance_Data[Torque '[Nm']])</f>
        <v>48.514736842105258</v>
      </c>
      <c r="F60" s="1">
        <f>AVERAGEIF(Predictive_Maintenance_Data[OSF],1,Predictive_Maintenance_Data[Torque '[Nm']])</f>
        <v>58.370408163265289</v>
      </c>
      <c r="G60" s="1">
        <f>AVERAGEIF(Predictive_Maintenance_Data[RNF],1,Predictive_Maintenance_Data[Torque '[Nm']])</f>
        <v>43.673684210526318</v>
      </c>
    </row>
    <row r="63" spans="1:8" x14ac:dyDescent="0.3">
      <c r="A63" s="5" t="s">
        <v>10060</v>
      </c>
      <c r="B63" s="5" t="s">
        <v>10045</v>
      </c>
    </row>
    <row r="64" spans="1:8" x14ac:dyDescent="0.3">
      <c r="A64" s="5" t="s">
        <v>10058</v>
      </c>
      <c r="B64" t="s">
        <v>27</v>
      </c>
      <c r="C64" t="s">
        <v>17</v>
      </c>
      <c r="D64" t="s">
        <v>15</v>
      </c>
      <c r="E64" t="s">
        <v>10043</v>
      </c>
    </row>
    <row r="65" spans="1:5" x14ac:dyDescent="0.3">
      <c r="A65" s="13">
        <v>0</v>
      </c>
      <c r="B65" s="11">
        <v>0.97906281156530406</v>
      </c>
      <c r="C65" s="11">
        <v>0.96083333333333332</v>
      </c>
      <c r="D65" s="11">
        <v>0.9723056389723056</v>
      </c>
      <c r="E65" s="11">
        <v>0.96609999999999996</v>
      </c>
    </row>
    <row r="66" spans="1:5" x14ac:dyDescent="0.3">
      <c r="A66" s="13">
        <v>1</v>
      </c>
      <c r="B66" s="11">
        <v>2.0937188434695914E-2</v>
      </c>
      <c r="C66" s="11">
        <v>3.9166666666666669E-2</v>
      </c>
      <c r="D66" s="11">
        <v>2.7694361027694361E-2</v>
      </c>
      <c r="E66" s="11">
        <v>3.39E-2</v>
      </c>
    </row>
  </sheetData>
  <pageMargins left="0.7" right="0.7" top="0.75" bottom="0.75" header="0.3" footer="0.3"/>
  <drawing r:id="rId7"/>
  <tableParts count="2"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CB0A1-BB20-45B6-9EF0-3E25273390C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fd4699f-c78e-4021-a56f-12d09d378ec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3AE3FE688D0342A361698C0D959291" ma:contentTypeVersion="10" ma:contentTypeDescription="Creare un nuovo documento." ma:contentTypeScope="" ma:versionID="fbb738df869d1459dd06cf79cec361f1">
  <xsd:schema xmlns:xsd="http://www.w3.org/2001/XMLSchema" xmlns:xs="http://www.w3.org/2001/XMLSchema" xmlns:p="http://schemas.microsoft.com/office/2006/metadata/properties" xmlns:ns3="bfd4699f-c78e-4021-a56f-12d09d378ecc" targetNamespace="http://schemas.microsoft.com/office/2006/metadata/properties" ma:root="true" ma:fieldsID="144973be4f05135f88a0273dbc500091" ns3:_="">
    <xsd:import namespace="bfd4699f-c78e-4021-a56f-12d09d378ec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d4699f-c78e-4021-a56f-12d09d378e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Props1.xml><?xml version="1.0" encoding="utf-8"?>
<ds:datastoreItem xmlns:ds="http://schemas.openxmlformats.org/officeDocument/2006/customXml" ds:itemID="{97883437-6394-4BCE-A274-151A0EF7F1AD}">
  <ds:schemaRefs>
    <ds:schemaRef ds:uri="bfd4699f-c78e-4021-a56f-12d09d378ecc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BB96754-0867-4DF1-BD11-89584A09B1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208D97-8F9B-48EE-A6DB-2ED3F56D753D}">
  <ds:schemaRefs/>
</ds:datastoreItem>
</file>

<file path=customXml/itemProps4.xml><?xml version="1.0" encoding="utf-8"?>
<ds:datastoreItem xmlns:ds="http://schemas.openxmlformats.org/officeDocument/2006/customXml" ds:itemID="{557E656A-0A04-4637-9DE6-C65F11B814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d4699f-c78e-4021-a56f-12d09d378e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1631B52A-86AE-43D6-9364-5A81CF8F6FAE}">
  <ds:schemaRefs/>
</ds:datastoreItem>
</file>

<file path=customXml/itemProps6.xml><?xml version="1.0" encoding="utf-8"?>
<ds:datastoreItem xmlns:ds="http://schemas.openxmlformats.org/officeDocument/2006/customXml" ds:itemID="{4097A8E8-45F3-483F-B554-0A6E7F5798D7}">
  <ds:schemaRefs/>
</ds:datastoreItem>
</file>

<file path=customXml/itemProps7.xml><?xml version="1.0" encoding="utf-8"?>
<ds:datastoreItem xmlns:ds="http://schemas.openxmlformats.org/officeDocument/2006/customXml" ds:itemID="{F0BE6546-516A-4D44-BCD9-CBBC9DDAEFDE}">
  <ds:schemaRefs/>
</ds:datastoreItem>
</file>

<file path=customXml/itemProps8.xml><?xml version="1.0" encoding="utf-8"?>
<ds:datastoreItem xmlns:ds="http://schemas.openxmlformats.org/officeDocument/2006/customXml" ds:itemID="{14765494-3A10-4C81-A4A8-3E752E662C73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DB8F9729-92C1-430C-AA47-1BC85758C55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Raw</vt:lpstr>
      <vt:lpstr>Descriptive Statistics</vt:lpstr>
      <vt:lpstr>Correlation Analysis</vt:lpstr>
      <vt:lpstr>Failure Analysis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MARIKA SECCI</dc:creator>
  <cp:lastModifiedBy>MARIKA SECCI</cp:lastModifiedBy>
  <dcterms:created xsi:type="dcterms:W3CDTF">2026-09-01T14:41:55Z</dcterms:created>
  <dcterms:modified xsi:type="dcterms:W3CDTF">2026-09-22T09:18:16Z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0x0101007D3AE3FE688D0342A361698C0D959291</vt:lpwstr>
  </property>
</Properties>
</file>